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2447071F-2199-4C85-B4F6-88E3A26527AB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36" i="4"/>
  <c r="K2675" i="1"/>
  <c r="J2675" i="1"/>
  <c r="K10" i="1"/>
  <c r="K11" i="1" s="1"/>
  <c r="K8" i="1"/>
  <c r="K9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" i="5"/>
  <c r="C2" i="5"/>
  <c r="D2" i="5"/>
  <c r="E2" i="5" s="1"/>
  <c r="B1" i="5"/>
  <c r="C1" i="5"/>
  <c r="D1" i="5"/>
  <c r="A1" i="5"/>
  <c r="A1" i="4"/>
  <c r="A1" i="3"/>
  <c r="A1" i="2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G10" i="5"/>
  <c r="B2672" i="7" l="1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N15" i="7" s="1"/>
  <c r="D15" i="7"/>
  <c r="C15" i="7"/>
  <c r="M15" i="7" s="1"/>
  <c r="B15" i="7"/>
  <c r="A15" i="7"/>
  <c r="I14" i="7"/>
  <c r="H14" i="7"/>
  <c r="G14" i="7"/>
  <c r="E14" i="7"/>
  <c r="N14" i="7" s="1"/>
  <c r="D14" i="7"/>
  <c r="C14" i="7"/>
  <c r="M14" i="7" s="1"/>
  <c r="B14" i="7"/>
  <c r="A14" i="7"/>
  <c r="I13" i="7"/>
  <c r="H13" i="7"/>
  <c r="G13" i="7"/>
  <c r="E13" i="7"/>
  <c r="N13" i="7" s="1"/>
  <c r="D13" i="7"/>
  <c r="C13" i="7"/>
  <c r="M13" i="7" s="1"/>
  <c r="B13" i="7"/>
  <c r="A13" i="7"/>
  <c r="I12" i="7"/>
  <c r="H12" i="7"/>
  <c r="G12" i="7"/>
  <c r="E12" i="7"/>
  <c r="N12" i="7" s="1"/>
  <c r="D12" i="7"/>
  <c r="C12" i="7"/>
  <c r="M12" i="7" s="1"/>
  <c r="B12" i="7"/>
  <c r="A12" i="7"/>
  <c r="I11" i="7"/>
  <c r="H11" i="7"/>
  <c r="G11" i="7"/>
  <c r="E11" i="7"/>
  <c r="N11" i="7" s="1"/>
  <c r="D11" i="7"/>
  <c r="C11" i="7"/>
  <c r="M11" i="7" s="1"/>
  <c r="B11" i="7"/>
  <c r="A11" i="7"/>
  <c r="I10" i="7"/>
  <c r="H10" i="7"/>
  <c r="G10" i="7"/>
  <c r="E10" i="7"/>
  <c r="N10" i="7" s="1"/>
  <c r="D10" i="7"/>
  <c r="C10" i="7"/>
  <c r="M10" i="7" s="1"/>
  <c r="B10" i="7"/>
  <c r="A10" i="7"/>
  <c r="I9" i="7"/>
  <c r="H9" i="7"/>
  <c r="G9" i="7"/>
  <c r="E9" i="7"/>
  <c r="N9" i="7" s="1"/>
  <c r="D9" i="7"/>
  <c r="C9" i="7"/>
  <c r="M9" i="7" s="1"/>
  <c r="B9" i="7"/>
  <c r="A9" i="7"/>
  <c r="I8" i="7"/>
  <c r="H8" i="7"/>
  <c r="G8" i="7"/>
  <c r="E8" i="7"/>
  <c r="N8" i="7" s="1"/>
  <c r="D8" i="7"/>
  <c r="C8" i="7"/>
  <c r="M8" i="7" s="1"/>
  <c r="B8" i="7"/>
  <c r="A8" i="7"/>
  <c r="I7" i="7"/>
  <c r="H7" i="7"/>
  <c r="G7" i="7"/>
  <c r="E7" i="7"/>
  <c r="N7" i="7" s="1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7" i="6"/>
  <c r="A6" i="6"/>
  <c r="A3" i="6"/>
  <c r="A4" i="6"/>
  <c r="A5" i="6"/>
  <c r="A2" i="6"/>
  <c r="A1" i="6"/>
  <c r="D27" i="4"/>
  <c r="C13" i="4"/>
  <c r="D4" i="4"/>
  <c r="C4" i="4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19" i="7" l="1"/>
  <c r="P2" i="7"/>
  <c r="P4" i="7"/>
  <c r="N2" i="7"/>
  <c r="T2" i="7" s="1"/>
  <c r="N4" i="7"/>
  <c r="S4" i="7" s="1"/>
  <c r="O2" i="7"/>
  <c r="O4" i="7"/>
  <c r="P5" i="7"/>
  <c r="R5" i="7" s="1"/>
  <c r="P3" i="7"/>
  <c r="N3" i="7"/>
  <c r="N5" i="7"/>
  <c r="N20" i="7"/>
  <c r="N24" i="7"/>
  <c r="N18" i="7"/>
  <c r="N23" i="7"/>
  <c r="N6" i="7"/>
  <c r="N17" i="7"/>
  <c r="N16" i="7"/>
  <c r="N22" i="7"/>
  <c r="N26" i="7"/>
  <c r="N21" i="7"/>
  <c r="N25" i="7"/>
  <c r="T3" i="7"/>
  <c r="S3" i="7"/>
  <c r="Q3" i="7"/>
  <c r="R3" i="7"/>
  <c r="S2" i="7"/>
  <c r="Q4" i="7"/>
  <c r="R4" i="7"/>
  <c r="D1512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O580" i="7" s="1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O715" i="7" s="1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O1320" i="7" s="1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O1039" i="7" s="1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O674" i="7" s="1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O288" i="7" s="1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O582" i="7" s="1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O616" i="7" s="1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O664" i="7" s="1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G579" i="6"/>
  <c r="G579" i="7"/>
  <c r="H584" i="6"/>
  <c r="H584" i="7"/>
  <c r="I589" i="6"/>
  <c r="I589" i="7"/>
  <c r="O589" i="7" s="1"/>
  <c r="G591" i="6"/>
  <c r="G591" i="7"/>
  <c r="H596" i="6"/>
  <c r="H596" i="7"/>
  <c r="I601" i="6"/>
  <c r="I601" i="7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O771" i="7" s="1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O321" i="7" s="1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O718" i="7" s="1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O802" i="7" s="1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H841" i="6"/>
  <c r="H841" i="7"/>
  <c r="I846" i="6"/>
  <c r="I846" i="7"/>
  <c r="O846" i="7" s="1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O631" i="7" s="1"/>
  <c r="H634" i="6"/>
  <c r="H634" i="7"/>
  <c r="I639" i="6"/>
  <c r="I639" i="7"/>
  <c r="G641" i="6"/>
  <c r="G641" i="7"/>
  <c r="F643" i="6"/>
  <c r="F643" i="7"/>
  <c r="O643" i="7" s="1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O841" i="7" s="1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O2111" i="7" s="1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O2026" i="7" s="1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O2118" i="7" s="1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O2456" i="7" s="1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O2564" i="7" s="1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O364" i="7" s="1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O1669" i="7" s="1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O2509" i="7" s="1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O462" i="7" s="1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F823" i="6"/>
  <c r="F823" i="7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O389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O1421" i="7" s="1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O1457" i="7" s="1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66" i="7"/>
  <c r="O386" i="7"/>
  <c r="F387" i="7"/>
  <c r="I393" i="7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O858" i="7" s="1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F279" i="7"/>
  <c r="I359" i="7"/>
  <c r="I405" i="7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O1070" i="7" s="1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F363" i="7"/>
  <c r="I369" i="7"/>
  <c r="F385" i="7"/>
  <c r="O385" i="7" s="1"/>
  <c r="F409" i="7"/>
  <c r="O409" i="7" s="1"/>
  <c r="F433" i="7"/>
  <c r="O433" i="7" s="1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I819" i="7"/>
  <c r="G831" i="7"/>
  <c r="I889" i="7"/>
  <c r="O889" i="7" s="1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H884" i="6"/>
  <c r="H884" i="7"/>
  <c r="F893" i="6"/>
  <c r="F893" i="7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H956" i="6"/>
  <c r="H956" i="7"/>
  <c r="F965" i="6"/>
  <c r="F965" i="7"/>
  <c r="I973" i="6"/>
  <c r="I973" i="7"/>
  <c r="G975" i="6"/>
  <c r="G975" i="7"/>
  <c r="F977" i="6"/>
  <c r="F977" i="7"/>
  <c r="F989" i="6"/>
  <c r="F989" i="7"/>
  <c r="H992" i="6"/>
  <c r="H992" i="7"/>
  <c r="F1001" i="6"/>
  <c r="F1001" i="7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968" i="7"/>
  <c r="H987" i="7"/>
  <c r="I990" i="7"/>
  <c r="G1006" i="7"/>
  <c r="H1028" i="7"/>
  <c r="H1048" i="7"/>
  <c r="G1067" i="7"/>
  <c r="F1117" i="7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F1057" i="6"/>
  <c r="F1057" i="7"/>
  <c r="F1069" i="6"/>
  <c r="F1069" i="7"/>
  <c r="F1081" i="6"/>
  <c r="F1081" i="7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O1274" i="7" s="1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O1310" i="7" s="1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G2075" i="6"/>
  <c r="G2075" i="7"/>
  <c r="F2077" i="6"/>
  <c r="F2077" i="7"/>
  <c r="H2080" i="6"/>
  <c r="H2080" i="7"/>
  <c r="I2085" i="6"/>
  <c r="I2085" i="7"/>
  <c r="O2085" i="7" s="1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O2167" i="7" s="1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O2299" i="7" s="1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O1879" i="7" s="1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1931" i="6"/>
  <c r="I1092" i="7"/>
  <c r="F1106" i="7"/>
  <c r="O1106" i="7" s="1"/>
  <c r="F1113" i="7"/>
  <c r="F1147" i="7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F480" i="7"/>
  <c r="O480" i="7" s="1"/>
  <c r="F482" i="7"/>
  <c r="O483" i="7"/>
  <c r="F487" i="7"/>
  <c r="O488" i="7"/>
  <c r="F490" i="7"/>
  <c r="O490" i="7" s="1"/>
  <c r="F492" i="7"/>
  <c r="F497" i="7"/>
  <c r="F499" i="7"/>
  <c r="O500" i="7"/>
  <c r="F502" i="7"/>
  <c r="F504" i="7"/>
  <c r="F509" i="7"/>
  <c r="F511" i="7"/>
  <c r="F514" i="7"/>
  <c r="F516" i="7"/>
  <c r="F521" i="7"/>
  <c r="F523" i="7"/>
  <c r="O524" i="7"/>
  <c r="F526" i="7"/>
  <c r="F528" i="7"/>
  <c r="F533" i="7"/>
  <c r="F535" i="7"/>
  <c r="F538" i="7"/>
  <c r="F540" i="7"/>
  <c r="O540" i="7" s="1"/>
  <c r="O541" i="7"/>
  <c r="F545" i="7"/>
  <c r="F547" i="7"/>
  <c r="O548" i="7"/>
  <c r="F550" i="7"/>
  <c r="O550" i="7" s="1"/>
  <c r="F552" i="7"/>
  <c r="O552" i="7" s="1"/>
  <c r="O553" i="7"/>
  <c r="F555" i="7"/>
  <c r="O556" i="7"/>
  <c r="F557" i="7"/>
  <c r="F559" i="7"/>
  <c r="F562" i="7"/>
  <c r="F564" i="7"/>
  <c r="O564" i="7" s="1"/>
  <c r="F567" i="7"/>
  <c r="O568" i="7"/>
  <c r="F569" i="7"/>
  <c r="F571" i="7"/>
  <c r="O572" i="7"/>
  <c r="F574" i="7"/>
  <c r="F576" i="7"/>
  <c r="F579" i="7"/>
  <c r="F581" i="7"/>
  <c r="O581" i="7" s="1"/>
  <c r="F584" i="7"/>
  <c r="F586" i="7"/>
  <c r="F588" i="7"/>
  <c r="F591" i="7"/>
  <c r="F593" i="7"/>
  <c r="O594" i="7"/>
  <c r="F596" i="7"/>
  <c r="F598" i="7"/>
  <c r="F600" i="7"/>
  <c r="O600" i="7" s="1"/>
  <c r="F603" i="7"/>
  <c r="F605" i="7"/>
  <c r="F608" i="7"/>
  <c r="F610" i="7"/>
  <c r="O611" i="7"/>
  <c r="F613" i="7"/>
  <c r="O613" i="7" s="1"/>
  <c r="F615" i="7"/>
  <c r="F618" i="7"/>
  <c r="O618" i="7" s="1"/>
  <c r="F620" i="7"/>
  <c r="O621" i="7"/>
  <c r="F622" i="7"/>
  <c r="F625" i="7"/>
  <c r="F627" i="7"/>
  <c r="O628" i="7"/>
  <c r="F630" i="7"/>
  <c r="F632" i="7"/>
  <c r="F634" i="7"/>
  <c r="F635" i="7"/>
  <c r="O635" i="7" s="1"/>
  <c r="F637" i="7"/>
  <c r="F639" i="7"/>
  <c r="F642" i="7"/>
  <c r="F644" i="7"/>
  <c r="F646" i="7"/>
  <c r="F647" i="7"/>
  <c r="F649" i="7"/>
  <c r="F651" i="7"/>
  <c r="O652" i="7"/>
  <c r="F654" i="7"/>
  <c r="F656" i="7"/>
  <c r="F658" i="7"/>
  <c r="F659" i="7"/>
  <c r="O659" i="7" s="1"/>
  <c r="F661" i="7"/>
  <c r="F663" i="7"/>
  <c r="F666" i="7"/>
  <c r="F668" i="7"/>
  <c r="F670" i="7"/>
  <c r="F671" i="7"/>
  <c r="F673" i="7"/>
  <c r="F675" i="7"/>
  <c r="F676" i="7"/>
  <c r="O677" i="7"/>
  <c r="F678" i="7"/>
  <c r="F680" i="7"/>
  <c r="O680" i="7" s="1"/>
  <c r="F683" i="7"/>
  <c r="F685" i="7"/>
  <c r="F687" i="7"/>
  <c r="F688" i="7"/>
  <c r="F690" i="7"/>
  <c r="F692" i="7"/>
  <c r="O692" i="7" s="1"/>
  <c r="O693" i="7"/>
  <c r="F695" i="7"/>
  <c r="O696" i="7"/>
  <c r="F697" i="7"/>
  <c r="F699" i="7"/>
  <c r="O699" i="7" s="1"/>
  <c r="F700" i="7"/>
  <c r="F702" i="7"/>
  <c r="F704" i="7"/>
  <c r="O704" i="7" s="1"/>
  <c r="F707" i="7"/>
  <c r="F709" i="7"/>
  <c r="F711" i="7"/>
  <c r="F712" i="7"/>
  <c r="F714" i="7"/>
  <c r="F716" i="7"/>
  <c r="O716" i="7" s="1"/>
  <c r="F719" i="7"/>
  <c r="O720" i="7"/>
  <c r="F721" i="7"/>
  <c r="F723" i="7"/>
  <c r="F724" i="7"/>
  <c r="F726" i="7"/>
  <c r="F728" i="7"/>
  <c r="O728" i="7" s="1"/>
  <c r="F731" i="7"/>
  <c r="F733" i="7"/>
  <c r="F735" i="7"/>
  <c r="O735" i="7" s="1"/>
  <c r="F736" i="7"/>
  <c r="F738" i="7"/>
  <c r="F740" i="7"/>
  <c r="O740" i="7" s="1"/>
  <c r="F743" i="7"/>
  <c r="O744" i="7"/>
  <c r="F745" i="7"/>
  <c r="F747" i="7"/>
  <c r="F748" i="7"/>
  <c r="F750" i="7"/>
  <c r="F752" i="7"/>
  <c r="O752" i="7" s="1"/>
  <c r="F755" i="7"/>
  <c r="F757" i="7"/>
  <c r="F759" i="7"/>
  <c r="F760" i="7"/>
  <c r="F762" i="7"/>
  <c r="F764" i="7"/>
  <c r="O764" i="7" s="1"/>
  <c r="F767" i="7"/>
  <c r="O768" i="7"/>
  <c r="F769" i="7"/>
  <c r="F772" i="7"/>
  <c r="F774" i="7"/>
  <c r="O774" i="7" s="1"/>
  <c r="F776" i="7"/>
  <c r="O776" i="7" s="1"/>
  <c r="F779" i="7"/>
  <c r="F781" i="7"/>
  <c r="F784" i="7"/>
  <c r="F786" i="7"/>
  <c r="F788" i="7"/>
  <c r="O788" i="7" s="1"/>
  <c r="F791" i="7"/>
  <c r="O792" i="7"/>
  <c r="F793" i="7"/>
  <c r="F796" i="7"/>
  <c r="F798" i="7"/>
  <c r="F800" i="7"/>
  <c r="O800" i="7" s="1"/>
  <c r="F803" i="7"/>
  <c r="F805" i="7"/>
  <c r="F808" i="7"/>
  <c r="F810" i="7"/>
  <c r="F812" i="7"/>
  <c r="O812" i="7" s="1"/>
  <c r="F815" i="7"/>
  <c r="O816" i="7"/>
  <c r="F817" i="7"/>
  <c r="F820" i="7"/>
  <c r="F822" i="7"/>
  <c r="O822" i="7" s="1"/>
  <c r="F825" i="7"/>
  <c r="F827" i="7"/>
  <c r="F830" i="7"/>
  <c r="O830" i="7" s="1"/>
  <c r="F832" i="7"/>
  <c r="F837" i="7"/>
  <c r="F839" i="7"/>
  <c r="F842" i="7"/>
  <c r="O842" i="7" s="1"/>
  <c r="F844" i="7"/>
  <c r="F849" i="7"/>
  <c r="F851" i="7"/>
  <c r="F854" i="7"/>
  <c r="O854" i="7" s="1"/>
  <c r="F856" i="7"/>
  <c r="F861" i="7"/>
  <c r="O861" i="7" s="1"/>
  <c r="F866" i="7"/>
  <c r="O866" i="7" s="1"/>
  <c r="F878" i="7"/>
  <c r="O878" i="7" s="1"/>
  <c r="F890" i="7"/>
  <c r="O890" i="7" s="1"/>
  <c r="F902" i="7"/>
  <c r="O902" i="7" s="1"/>
  <c r="F914" i="7"/>
  <c r="O914" i="7" s="1"/>
  <c r="F926" i="7"/>
  <c r="O926" i="7" s="1"/>
  <c r="F938" i="7"/>
  <c r="O938" i="7" s="1"/>
  <c r="F950" i="7"/>
  <c r="O950" i="7" s="1"/>
  <c r="O961" i="7"/>
  <c r="F962" i="7"/>
  <c r="O962" i="7" s="1"/>
  <c r="F974" i="7"/>
  <c r="O974" i="7" s="1"/>
  <c r="F986" i="7"/>
  <c r="O986" i="7" s="1"/>
  <c r="O990" i="7"/>
  <c r="F997" i="7"/>
  <c r="O997" i="7" s="1"/>
  <c r="O998" i="7"/>
  <c r="O1002" i="7"/>
  <c r="F1009" i="7"/>
  <c r="O1010" i="7"/>
  <c r="O1022" i="7"/>
  <c r="F1026" i="7"/>
  <c r="F1031" i="7"/>
  <c r="F1036" i="7"/>
  <c r="O1046" i="7"/>
  <c r="F1048" i="7"/>
  <c r="O1058" i="7"/>
  <c r="F1060" i="7"/>
  <c r="O1060" i="7" s="1"/>
  <c r="F1072" i="7"/>
  <c r="F1084" i="7"/>
  <c r="F1173" i="7"/>
  <c r="O1173" i="7" s="1"/>
  <c r="H1331" i="7"/>
  <c r="H1401" i="7"/>
  <c r="H1437" i="7"/>
  <c r="G1497" i="7"/>
  <c r="F1794" i="7"/>
  <c r="G1847" i="7"/>
  <c r="F1926" i="7"/>
  <c r="H1978" i="7"/>
  <c r="O1471" i="7"/>
  <c r="O2082" i="7"/>
  <c r="O2612" i="7"/>
  <c r="O2398" i="7"/>
  <c r="O1411" i="7"/>
  <c r="O1474" i="7"/>
  <c r="O1785" i="7"/>
  <c r="O1758" i="7"/>
  <c r="O2106" i="7"/>
  <c r="O1737" i="7"/>
  <c r="O2574" i="7"/>
  <c r="O1727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G1446" i="7"/>
  <c r="G1458" i="7"/>
  <c r="G1482" i="7"/>
  <c r="F2189" i="7"/>
  <c r="F2201" i="7"/>
  <c r="G2238" i="7"/>
  <c r="G2262" i="7"/>
  <c r="G2274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G1470" i="7"/>
  <c r="O1481" i="7"/>
  <c r="G1494" i="7"/>
  <c r="O1505" i="7"/>
  <c r="G1938" i="7"/>
  <c r="H2035" i="7"/>
  <c r="F2165" i="7"/>
  <c r="F2177" i="7"/>
  <c r="G2250" i="7"/>
  <c r="G2286" i="7"/>
  <c r="G2298" i="7"/>
  <c r="O2333" i="7"/>
  <c r="H2515" i="7"/>
  <c r="H2527" i="7"/>
  <c r="H2539" i="7"/>
  <c r="H2551" i="7"/>
  <c r="H2563" i="7"/>
  <c r="H2575" i="7"/>
  <c r="H2587" i="7"/>
  <c r="H2599" i="7"/>
  <c r="H261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60" i="6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O1617" i="7" s="1"/>
  <c r="I1629" i="6"/>
  <c r="I1629" i="7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I1940" i="6"/>
  <c r="I1940" i="7"/>
  <c r="I1945" i="6"/>
  <c r="I1945" i="7"/>
  <c r="I1957" i="6"/>
  <c r="I1957" i="7"/>
  <c r="I1962" i="6"/>
  <c r="I1962" i="7"/>
  <c r="I1974" i="6"/>
  <c r="I1974" i="7"/>
  <c r="I1986" i="6"/>
  <c r="I1986" i="7"/>
  <c r="I1998" i="6"/>
  <c r="I1998" i="7"/>
  <c r="I2010" i="6"/>
  <c r="I2010" i="7"/>
  <c r="I2022" i="6"/>
  <c r="I2022" i="7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I2119" i="6"/>
  <c r="I2119" i="7"/>
  <c r="I2131" i="6"/>
  <c r="I2131" i="7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I2637" i="6"/>
  <c r="I2637" i="7"/>
  <c r="I2647" i="6"/>
  <c r="I2647" i="7"/>
  <c r="O2647" i="7" s="1"/>
  <c r="I2664" i="6"/>
  <c r="I2664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I1337" i="6"/>
  <c r="I1337" i="7"/>
  <c r="I1349" i="6"/>
  <c r="I1349" i="7"/>
  <c r="I1361" i="6"/>
  <c r="I1361" i="7"/>
  <c r="I1373" i="6"/>
  <c r="I1373" i="7"/>
  <c r="I1385" i="6"/>
  <c r="I1385" i="7"/>
  <c r="I1390" i="6"/>
  <c r="I1390" i="7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H2558" i="6"/>
  <c r="I2129" i="6"/>
  <c r="I2030" i="6"/>
  <c r="I1745" i="6"/>
  <c r="F1332" i="7"/>
  <c r="F1344" i="7"/>
  <c r="F1356" i="7"/>
  <c r="F1368" i="7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527" i="3"/>
  <c r="D252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541" i="3"/>
  <c r="D2541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O2637" i="7" l="1"/>
  <c r="O832" i="7"/>
  <c r="O1214" i="7"/>
  <c r="O1202" i="7"/>
  <c r="O2624" i="7"/>
  <c r="O2029" i="7"/>
  <c r="O1380" i="7"/>
  <c r="O2469" i="7"/>
  <c r="O557" i="7"/>
  <c r="O1905" i="7"/>
  <c r="O1761" i="7"/>
  <c r="T5" i="7"/>
  <c r="O2600" i="7"/>
  <c r="Q2" i="7"/>
  <c r="V2" i="7" s="1"/>
  <c r="O1368" i="7"/>
  <c r="O661" i="7"/>
  <c r="O586" i="7"/>
  <c r="O1188" i="7"/>
  <c r="O2142" i="7"/>
  <c r="O2070" i="7"/>
  <c r="O1226" i="7"/>
  <c r="O1577" i="7"/>
  <c r="O489" i="7"/>
  <c r="R2" i="7"/>
  <c r="O1072" i="7"/>
  <c r="O646" i="7"/>
  <c r="O598" i="7"/>
  <c r="O1190" i="7"/>
  <c r="O1339" i="7"/>
  <c r="O2230" i="7"/>
  <c r="O1510" i="7"/>
  <c r="O1689" i="7"/>
  <c r="O743" i="7"/>
  <c r="O658" i="7"/>
  <c r="O477" i="7"/>
  <c r="O2048" i="7"/>
  <c r="O2135" i="7"/>
  <c r="O1891" i="7"/>
  <c r="O2506" i="7"/>
  <c r="O1332" i="7"/>
  <c r="O685" i="7"/>
  <c r="O1809" i="7"/>
  <c r="O1713" i="7"/>
  <c r="O1696" i="7"/>
  <c r="O1695" i="7"/>
  <c r="O1659" i="7"/>
  <c r="O2381" i="7"/>
  <c r="O2309" i="7"/>
  <c r="O1749" i="7"/>
  <c r="T4" i="7"/>
  <c r="O1475" i="7"/>
  <c r="O610" i="7"/>
  <c r="O2176" i="7"/>
  <c r="O2094" i="7"/>
  <c r="O1028" i="7"/>
  <c r="O599" i="7"/>
  <c r="O434" i="7"/>
  <c r="O362" i="7"/>
  <c r="O787" i="7"/>
  <c r="O751" i="7"/>
  <c r="O1089" i="7"/>
  <c r="O1029" i="7"/>
  <c r="O969" i="7"/>
  <c r="O933" i="7"/>
  <c r="O897" i="7"/>
  <c r="O780" i="7"/>
  <c r="O732" i="7"/>
  <c r="O684" i="7"/>
  <c r="O667" i="7"/>
  <c r="O529" i="7"/>
  <c r="O838" i="7"/>
  <c r="O2126" i="7"/>
  <c r="O1385" i="7"/>
  <c r="O2143" i="7"/>
  <c r="O2095" i="7"/>
  <c r="O1998" i="7"/>
  <c r="O810" i="7"/>
  <c r="O2159" i="7"/>
  <c r="O1973" i="7"/>
  <c r="O1990" i="7"/>
  <c r="O1260" i="7"/>
  <c r="O1248" i="7"/>
  <c r="O982" i="7"/>
  <c r="O955" i="7"/>
  <c r="O845" i="7"/>
  <c r="O2237" i="7"/>
  <c r="O501" i="7"/>
  <c r="O444" i="7"/>
  <c r="O410" i="7"/>
  <c r="O762" i="7"/>
  <c r="O615" i="7"/>
  <c r="O1259" i="7"/>
  <c r="O979" i="7"/>
  <c r="O1462" i="7"/>
  <c r="O328" i="7"/>
  <c r="O2405" i="7"/>
  <c r="O2261" i="7"/>
  <c r="O871" i="7"/>
  <c r="O2422" i="7"/>
  <c r="O2386" i="7"/>
  <c r="O2374" i="7"/>
  <c r="O2338" i="7"/>
  <c r="O2326" i="7"/>
  <c r="O2302" i="7"/>
  <c r="O2266" i="7"/>
  <c r="O1594" i="7"/>
  <c r="O1558" i="7"/>
  <c r="O1546" i="7"/>
  <c r="O421" i="7"/>
  <c r="O422" i="7"/>
  <c r="O373" i="7"/>
  <c r="O829" i="7"/>
  <c r="O672" i="7"/>
  <c r="O660" i="7"/>
  <c r="O648" i="7"/>
  <c r="O636" i="7"/>
  <c r="O244" i="7"/>
  <c r="O1005" i="7"/>
  <c r="O627" i="7"/>
  <c r="O1041" i="7"/>
  <c r="O1015" i="7"/>
  <c r="O919" i="7"/>
  <c r="O253" i="7"/>
  <c r="O277" i="7"/>
  <c r="O241" i="7"/>
  <c r="O217" i="7"/>
  <c r="O543" i="7"/>
  <c r="O1017" i="7"/>
  <c r="O601" i="7"/>
  <c r="O1361" i="7"/>
  <c r="O2071" i="7"/>
  <c r="O2022" i="7"/>
  <c r="O1940" i="7"/>
  <c r="O639" i="7"/>
  <c r="O1133" i="7"/>
  <c r="O2179" i="7"/>
  <c r="O2145" i="7"/>
  <c r="O2097" i="7"/>
  <c r="O1295" i="7"/>
  <c r="O1283" i="7"/>
  <c r="O1271" i="7"/>
  <c r="O991" i="7"/>
  <c r="O943" i="7"/>
  <c r="O907" i="7"/>
  <c r="O798" i="7"/>
  <c r="O651" i="7"/>
  <c r="O1097" i="7"/>
  <c r="O2540" i="7"/>
  <c r="O2504" i="7"/>
  <c r="O883" i="7"/>
  <c r="O794" i="7"/>
  <c r="O267" i="7"/>
  <c r="O753" i="7"/>
  <c r="O737" i="7"/>
  <c r="O284" i="7"/>
  <c r="O272" i="7"/>
  <c r="O248" i="7"/>
  <c r="O224" i="7"/>
  <c r="O1053" i="7"/>
  <c r="O623" i="7"/>
  <c r="V3" i="7"/>
  <c r="U3" i="7"/>
  <c r="O1889" i="7"/>
  <c r="O726" i="7"/>
  <c r="O492" i="7"/>
  <c r="O1893" i="7"/>
  <c r="O1643" i="7"/>
  <c r="O1619" i="7"/>
  <c r="O1296" i="7"/>
  <c r="O1284" i="7"/>
  <c r="O1272" i="7"/>
  <c r="O1964" i="7"/>
  <c r="O1077" i="7"/>
  <c r="O828" i="7"/>
  <c r="O463" i="7"/>
  <c r="O289" i="7"/>
  <c r="O831" i="7"/>
  <c r="O468" i="7"/>
  <c r="O801" i="7"/>
  <c r="O843" i="7"/>
  <c r="O2417" i="7"/>
  <c r="O2393" i="7"/>
  <c r="O2345" i="7"/>
  <c r="O2273" i="7"/>
  <c r="O1438" i="7"/>
  <c r="O2528" i="7"/>
  <c r="O2644" i="7"/>
  <c r="O1725" i="7"/>
  <c r="O2661" i="7"/>
  <c r="O2009" i="7"/>
  <c r="O2193" i="7"/>
  <c r="O2147" i="7"/>
  <c r="O2075" i="7"/>
  <c r="O655" i="7"/>
  <c r="O778" i="7"/>
  <c r="O681" i="7"/>
  <c r="O565" i="7"/>
  <c r="O471" i="7"/>
  <c r="O1019" i="7"/>
  <c r="O971" i="7"/>
  <c r="O959" i="7"/>
  <c r="O935" i="7"/>
  <c r="O923" i="7"/>
  <c r="O1061" i="7"/>
  <c r="O1049" i="7"/>
  <c r="O804" i="7"/>
  <c r="O756" i="7"/>
  <c r="O708" i="7"/>
  <c r="O505" i="7"/>
  <c r="O1130" i="7"/>
  <c r="O517" i="7"/>
  <c r="O493" i="7"/>
  <c r="O459" i="7"/>
  <c r="O1487" i="7"/>
  <c r="O738" i="7"/>
  <c r="O675" i="7"/>
  <c r="O1247" i="7"/>
  <c r="O451" i="7"/>
  <c r="O456" i="7"/>
  <c r="O320" i="7"/>
  <c r="O981" i="7"/>
  <c r="O957" i="7"/>
  <c r="O945" i="7"/>
  <c r="O909" i="7"/>
  <c r="O873" i="7"/>
  <c r="O577" i="7"/>
  <c r="O454" i="7"/>
  <c r="U4" i="7"/>
  <c r="V4" i="7"/>
  <c r="O2196" i="7"/>
  <c r="O2353" i="7"/>
  <c r="O1418" i="7"/>
  <c r="O2121" i="7"/>
  <c r="O2073" i="7"/>
  <c r="O989" i="7"/>
  <c r="O965" i="7"/>
  <c r="O881" i="7"/>
  <c r="O1007" i="7"/>
  <c r="O729" i="7"/>
  <c r="O770" i="7"/>
  <c r="O2410" i="7"/>
  <c r="O2362" i="7"/>
  <c r="O2314" i="7"/>
  <c r="O2290" i="7"/>
  <c r="O2254" i="7"/>
  <c r="O1582" i="7"/>
  <c r="O1534" i="7"/>
  <c r="O862" i="7"/>
  <c r="O1607" i="7"/>
  <c r="O1629" i="7"/>
  <c r="O1571" i="7"/>
  <c r="O839" i="7"/>
  <c r="O569" i="7"/>
  <c r="O1147" i="7"/>
  <c r="O1069" i="7"/>
  <c r="O958" i="7"/>
  <c r="O2369" i="7"/>
  <c r="O2297" i="7"/>
  <c r="O397" i="7"/>
  <c r="O332" i="7"/>
  <c r="O212" i="7"/>
  <c r="O536" i="7"/>
  <c r="O2625" i="7"/>
  <c r="O2131" i="7"/>
  <c r="O2027" i="7"/>
  <c r="O1986" i="7"/>
  <c r="O593" i="7"/>
  <c r="O1917" i="7"/>
  <c r="O1773" i="7"/>
  <c r="O1154" i="7"/>
  <c r="O1105" i="7"/>
  <c r="O1117" i="7"/>
  <c r="O2588" i="7"/>
  <c r="O2480" i="7"/>
  <c r="O887" i="7"/>
  <c r="O344" i="7"/>
  <c r="Q5" i="7"/>
  <c r="O790" i="7"/>
  <c r="O243" i="7"/>
  <c r="O1213" i="7"/>
  <c r="O606" i="7"/>
  <c r="O432" i="7"/>
  <c r="O408" i="7"/>
  <c r="O851" i="7"/>
  <c r="O591" i="7"/>
  <c r="O1157" i="7"/>
  <c r="O1949" i="7"/>
  <c r="O1300" i="7"/>
  <c r="O2239" i="7"/>
  <c r="O1988" i="7"/>
  <c r="O1001" i="7"/>
  <c r="O953" i="7"/>
  <c r="O893" i="7"/>
  <c r="S5" i="7"/>
  <c r="V5" i="7" s="1"/>
  <c r="O777" i="7"/>
  <c r="O1677" i="7"/>
  <c r="O1349" i="7"/>
  <c r="O2529" i="7"/>
  <c r="O1821" i="7"/>
  <c r="O1660" i="7"/>
  <c r="O1264" i="7"/>
  <c r="O1025" i="7"/>
  <c r="O1141" i="7"/>
  <c r="O1045" i="7"/>
  <c r="O439" i="7"/>
  <c r="O826" i="7"/>
  <c r="O910" i="7"/>
  <c r="O232" i="7"/>
  <c r="O531" i="7"/>
  <c r="O560" i="7"/>
  <c r="O512" i="7"/>
  <c r="O365" i="7"/>
  <c r="O1390" i="7"/>
  <c r="O1702" i="7"/>
  <c r="O574" i="7"/>
  <c r="O1267" i="7"/>
  <c r="O1255" i="7"/>
  <c r="O1243" i="7"/>
  <c r="O1231" i="7"/>
  <c r="O2123" i="7"/>
  <c r="O2099" i="7"/>
  <c r="O1963" i="7"/>
  <c r="O929" i="7"/>
  <c r="O429" i="7"/>
  <c r="O356" i="7"/>
  <c r="O899" i="7"/>
  <c r="O1073" i="7"/>
  <c r="O1037" i="7"/>
  <c r="O1925" i="7"/>
  <c r="O2629" i="7"/>
  <c r="O2107" i="7"/>
  <c r="O1962" i="7"/>
  <c r="O1930" i="7"/>
  <c r="O1882" i="7"/>
  <c r="O825" i="7"/>
  <c r="O1869" i="7"/>
  <c r="O1276" i="7"/>
  <c r="O1495" i="7"/>
  <c r="O1081" i="7"/>
  <c r="O1486" i="7"/>
  <c r="O405" i="7"/>
  <c r="O995" i="7"/>
  <c r="O863" i="7"/>
  <c r="O393" i="7"/>
  <c r="O818" i="7"/>
  <c r="O604" i="7"/>
  <c r="O528" i="7"/>
  <c r="O1197" i="7"/>
  <c r="O2668" i="7"/>
  <c r="O1084" i="7"/>
  <c r="O2415" i="7"/>
  <c r="O545" i="7"/>
  <c r="O478" i="7"/>
  <c r="O2039" i="7"/>
  <c r="O2162" i="7"/>
  <c r="O1753" i="7"/>
  <c r="O823" i="7"/>
  <c r="O384" i="7"/>
  <c r="O2222" i="7"/>
  <c r="O1113" i="7"/>
  <c r="O1177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2" i="7" l="1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/>
  <c r="R12" i="7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P13" i="7" l="1"/>
  <c r="R13" i="7" s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V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T23" i="7" s="1"/>
  <c r="L24" i="6"/>
  <c r="L24" i="7"/>
  <c r="K24" i="6"/>
  <c r="K24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R23" i="7" l="1"/>
  <c r="U23" i="7" s="1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V23" i="7" l="1"/>
  <c r="P25" i="7"/>
  <c r="S25" i="7" s="1"/>
  <c r="J26" i="6"/>
  <c r="J26" i="7"/>
  <c r="K26" i="6"/>
  <c r="K26" i="7"/>
  <c r="T25" i="7"/>
  <c r="R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U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P34" i="7" l="1"/>
  <c r="T34" i="7" s="1"/>
  <c r="Q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R34" i="7" l="1"/>
  <c r="U34" i="7" s="1"/>
  <c r="S34" i="7"/>
  <c r="V34" i="7" s="1"/>
  <c r="P35" i="7"/>
  <c r="U33" i="7"/>
  <c r="V33" i="7"/>
  <c r="L36" i="6"/>
  <c r="L36" i="7"/>
  <c r="J36" i="6"/>
  <c r="J36" i="7"/>
  <c r="Q35" i="7"/>
  <c r="T35" i="7"/>
  <c r="S35" i="7"/>
  <c r="R35" i="7"/>
  <c r="K36" i="6"/>
  <c r="K36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P42" i="7" l="1"/>
  <c r="K43" i="6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P58" i="7" l="1"/>
  <c r="L59" i="6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I99" i="3" s="1"/>
  <c r="F100" i="3"/>
  <c r="G100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I112" i="3" s="1"/>
  <c r="F113" i="3"/>
  <c r="G113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 s="1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I180" i="3" s="1"/>
  <c r="F181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P203" i="7" l="1"/>
  <c r="K204" i="6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I238" i="3" s="1"/>
  <c r="G239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I296" i="3" s="1"/>
  <c r="G297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P288" i="7" l="1"/>
  <c r="K289" i="6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D317" i="6"/>
  <c r="D317" i="7"/>
  <c r="C306" i="6"/>
  <c r="C306" i="7"/>
  <c r="M306" i="7" s="1"/>
  <c r="H298" i="5"/>
  <c r="G298" i="5"/>
  <c r="F298" i="5"/>
  <c r="E318" i="4"/>
  <c r="C319" i="4"/>
  <c r="H307" i="3"/>
  <c r="I307" i="3" s="1"/>
  <c r="F308" i="3"/>
  <c r="G308" i="3"/>
  <c r="P297" i="7" l="1"/>
  <c r="L298" i="6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 s="1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I317" i="3" s="1"/>
  <c r="F318" i="3"/>
  <c r="G318" i="3"/>
  <c r="J308" i="6" l="1"/>
  <c r="J308" i="7"/>
  <c r="K308" i="6"/>
  <c r="K308" i="7"/>
  <c r="P307" i="7"/>
  <c r="L308" i="6"/>
  <c r="L308" i="7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P308" i="7" l="1"/>
  <c r="K309" i="6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I325" i="3" s="1"/>
  <c r="G326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I332" i="3" s="1"/>
  <c r="F333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P324" i="7" l="1"/>
  <c r="L325" i="6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P328" i="7" l="1"/>
  <c r="J329" i="6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P344" i="7" l="1"/>
  <c r="J345" i="6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P353" i="7" l="1"/>
  <c r="J354" i="6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I365" i="3" s="1"/>
  <c r="F366" i="3"/>
  <c r="G366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I367" i="3" s="1"/>
  <c r="F368" i="3"/>
  <c r="G368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I369" i="3" s="1"/>
  <c r="G370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I374" i="3" s="1"/>
  <c r="F375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I385" i="3" s="1"/>
  <c r="F386" i="3"/>
  <c r="G386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I393" i="3" s="1"/>
  <c r="F394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P398" i="7" l="1"/>
  <c r="K399" i="6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P421" i="7" l="1"/>
  <c r="K422" i="6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I435" i="3" s="1"/>
  <c r="F436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I438" i="3" s="1"/>
  <c r="G439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P436" i="7" l="1"/>
  <c r="L437" i="6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I462" i="3" s="1"/>
  <c r="F463" i="3"/>
  <c r="G463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I469" i="3" s="1"/>
  <c r="F470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I488" i="3" s="1"/>
  <c r="G489" i="3"/>
  <c r="P478" i="7" l="1"/>
  <c r="L479" i="6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I505" i="3" s="1"/>
  <c r="G506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 s="1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P541" i="7" l="1"/>
  <c r="J542" i="6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P569" i="7" l="1"/>
  <c r="L570" i="6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I590" i="3" s="1"/>
  <c r="F591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I591" i="3" s="1"/>
  <c r="F592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I594" i="3" s="1"/>
  <c r="F595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P589" i="7" l="1"/>
  <c r="K590" i="6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I606" i="3" s="1"/>
  <c r="F607" i="3"/>
  <c r="G607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I624" i="3" s="1"/>
  <c r="G625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P621" i="7" l="1"/>
  <c r="J622" i="6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 s="1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I662" i="3" s="1"/>
  <c r="F663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I667" i="3" s="1"/>
  <c r="G668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I688" i="3" s="1"/>
  <c r="F689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I694" i="3" s="1"/>
  <c r="F695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P700" i="7" l="1"/>
  <c r="L701" i="6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P713" i="7" l="1"/>
  <c r="K714" i="6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I743" i="3" s="1"/>
  <c r="F744" i="3"/>
  <c r="G744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I760" i="3" s="1"/>
  <c r="F761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P787" i="7" l="1"/>
  <c r="J788" i="6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I815" i="3" s="1"/>
  <c r="F816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I835" i="3" s="1"/>
  <c r="G836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P830" i="7" l="1"/>
  <c r="K831" i="6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I841" i="3" s="1"/>
  <c r="F842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P856" i="7" l="1"/>
  <c r="K857" i="6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I877" i="3" s="1"/>
  <c r="F878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I880" i="3" s="1"/>
  <c r="F881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I881" i="3" s="1"/>
  <c r="G882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I910" i="3" s="1"/>
  <c r="F911" i="3"/>
  <c r="G911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 s="1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I1005" i="3" s="1"/>
  <c r="G1006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 s="1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I1142" i="3" s="1"/>
  <c r="F1143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 s="1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I1201" i="3" s="1"/>
  <c r="F1202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P1206" i="7" l="1"/>
  <c r="J1207" i="6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P1309" i="7" l="1"/>
  <c r="L1310" i="6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I1329" i="3" s="1"/>
  <c r="F1330" i="3"/>
  <c r="G1330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I1396" i="3" s="1"/>
  <c r="G1397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I1419" i="3" s="1"/>
  <c r="G1420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I1442" i="3" s="1"/>
  <c r="F1443" i="3"/>
  <c r="G1443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P1492" i="7" l="1"/>
  <c r="J1493" i="6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P1518" i="7" l="1"/>
  <c r="J1519" i="6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P1571" i="7" l="1"/>
  <c r="L1572" i="6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I1589" i="3" s="1"/>
  <c r="F1590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P1615" i="7" l="1"/>
  <c r="K1616" i="6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P1662" i="7" l="1"/>
  <c r="J1663" i="6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I1710" i="3" s="1"/>
  <c r="F1711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I1730" i="3" s="1"/>
  <c r="F1731" i="3"/>
  <c r="G1731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I1763" i="3" s="1"/>
  <c r="F1764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I1782" i="3" s="1"/>
  <c r="F1783" i="3"/>
  <c r="G1783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I1889" i="3" s="1"/>
  <c r="G1890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P1895" i="7" l="1"/>
  <c r="J1896" i="6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P1926" i="7" l="1"/>
  <c r="L1927" i="6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P1938" i="7" l="1"/>
  <c r="J1939" i="6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P1959" i="7" l="1"/>
  <c r="K1960" i="6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P1989" i="7" l="1"/>
  <c r="L1990" i="6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P2014" i="7" l="1"/>
  <c r="K2015" i="6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P2057" i="7" l="1"/>
  <c r="J2058" i="6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I2071" i="3" s="1"/>
  <c r="G2072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I2089" i="3" s="1"/>
  <c r="F2090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P2133" i="7" l="1"/>
  <c r="K2134" i="6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I2147" i="3" s="1"/>
  <c r="F2148" i="3"/>
  <c r="G2148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I2192" i="3" s="1"/>
  <c r="F2193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P2189" i="7" l="1"/>
  <c r="J2190" i="6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I2202" i="3" s="1"/>
  <c r="F2203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P2214" i="7" l="1"/>
  <c r="J2215" i="6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I2226" i="3" s="1"/>
  <c r="F2227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I2280" i="3" s="1"/>
  <c r="F2281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I2334" i="3" s="1"/>
  <c r="F2335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P2420" i="7" l="1"/>
  <c r="K2421" i="6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I2447" i="3" s="1"/>
  <c r="F2448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I2455" i="3" s="1"/>
  <c r="G2456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I2476" i="3" s="1"/>
  <c r="F2477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P2480" i="7" l="1"/>
  <c r="K2481" i="6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I2492" i="3" s="1"/>
  <c r="F2493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I2503" i="3" s="1"/>
  <c r="F2504" i="3"/>
  <c r="G2504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I2519" i="3" s="1"/>
  <c r="F2520" i="3"/>
  <c r="G2520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I2527" i="3" s="1"/>
  <c r="F2528" i="3"/>
  <c r="G2528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P2554" i="7" l="1"/>
  <c r="L2555" i="6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P2593" i="7" l="1"/>
  <c r="K2594" i="6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P2624" i="7" l="1"/>
  <c r="L2625" i="6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351" i="7"/>
  <c r="N2351" i="7" s="1"/>
  <c r="H2671" i="3"/>
  <c r="I2671" i="3" s="1"/>
  <c r="F2672" i="3"/>
  <c r="G2672" i="3"/>
  <c r="J2662" i="6" l="1"/>
  <c r="J2662" i="7"/>
  <c r="K2662" i="6"/>
  <c r="K2662" i="7"/>
  <c r="P2661" i="7"/>
  <c r="L2662" i="6"/>
  <c r="L2662" i="7"/>
  <c r="P2662" i="7" s="1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352" i="7"/>
  <c r="N2352" i="7" s="1"/>
  <c r="H2672" i="3"/>
  <c r="I2672" i="3" s="1"/>
  <c r="K2663" i="6" l="1"/>
  <c r="K2663" i="7"/>
  <c r="L2663" i="6"/>
  <c r="L2663" i="7"/>
  <c r="J2663" i="6"/>
  <c r="J2663" i="7"/>
  <c r="V2351" i="7"/>
  <c r="U2351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353" i="7"/>
  <c r="N2353" i="7" s="1"/>
  <c r="K2664" i="6" l="1"/>
  <c r="K2664" i="7"/>
  <c r="L2664" i="6"/>
  <c r="L2664" i="7"/>
  <c r="P2663" i="7"/>
  <c r="J2664" i="6"/>
  <c r="J2664" i="7"/>
  <c r="V2352" i="7"/>
  <c r="U2352" i="7"/>
  <c r="Q2353" i="7"/>
  <c r="T2353" i="7"/>
  <c r="R2353" i="7"/>
  <c r="S2353" i="7"/>
  <c r="G2353" i="4"/>
  <c r="H2353" i="4" s="1"/>
  <c r="E2353" i="6"/>
  <c r="H2665" i="5"/>
  <c r="G2665" i="5"/>
  <c r="F2665" i="5"/>
  <c r="E2354" i="7"/>
  <c r="N2354" i="7" s="1"/>
  <c r="J2665" i="6" l="1"/>
  <c r="J2665" i="7"/>
  <c r="K2665" i="6"/>
  <c r="K2665" i="7"/>
  <c r="L2665" i="6"/>
  <c r="L2665" i="7"/>
  <c r="P2665" i="7" s="1"/>
  <c r="P2664" i="7"/>
  <c r="V2353" i="7"/>
  <c r="U2353" i="7"/>
  <c r="R2354" i="7"/>
  <c r="T2354" i="7"/>
  <c r="Q2354" i="7"/>
  <c r="S2354" i="7"/>
  <c r="G2354" i="4"/>
  <c r="H2354" i="4" s="1"/>
  <c r="E2354" i="6"/>
  <c r="H2666" i="5"/>
  <c r="G2666" i="5"/>
  <c r="F2666" i="5"/>
  <c r="E2355" i="7"/>
  <c r="N2355" i="7" s="1"/>
  <c r="J2666" i="6" l="1"/>
  <c r="J2666" i="7"/>
  <c r="L2666" i="6"/>
  <c r="L2666" i="7"/>
  <c r="K2666" i="6"/>
  <c r="K2666" i="7"/>
  <c r="V2354" i="7"/>
  <c r="U2354" i="7"/>
  <c r="S2355" i="7"/>
  <c r="Q2355" i="7"/>
  <c r="R2355" i="7"/>
  <c r="T2355" i="7"/>
  <c r="G2355" i="4"/>
  <c r="H2355" i="4" s="1"/>
  <c r="E2355" i="6"/>
  <c r="F2667" i="5"/>
  <c r="H2667" i="5"/>
  <c r="G2667" i="5"/>
  <c r="E2356" i="7"/>
  <c r="N2356" i="7" s="1"/>
  <c r="L2667" i="6" l="1"/>
  <c r="L2667" i="7"/>
  <c r="J2667" i="6"/>
  <c r="J2667" i="7"/>
  <c r="K2667" i="6"/>
  <c r="K2667" i="7"/>
  <c r="P2666" i="7"/>
  <c r="U2355" i="7"/>
  <c r="V2355" i="7"/>
  <c r="R2356" i="7"/>
  <c r="S2356" i="7"/>
  <c r="Q2356" i="7"/>
  <c r="T2356" i="7"/>
  <c r="G2356" i="4"/>
  <c r="H2356" i="4" s="1"/>
  <c r="E2356" i="6"/>
  <c r="F2668" i="5"/>
  <c r="H2668" i="5"/>
  <c r="G2668" i="5"/>
  <c r="E2357" i="7"/>
  <c r="N2357" i="7" s="1"/>
  <c r="K2668" i="6" l="1"/>
  <c r="K2668" i="7"/>
  <c r="L2668" i="6"/>
  <c r="L2668" i="7"/>
  <c r="P2667" i="7"/>
  <c r="J2668" i="6"/>
  <c r="J2668" i="7"/>
  <c r="U2356" i="7"/>
  <c r="V2356" i="7"/>
  <c r="Q2357" i="7"/>
  <c r="R2357" i="7"/>
  <c r="S2357" i="7"/>
  <c r="T2357" i="7"/>
  <c r="G2357" i="4"/>
  <c r="H2357" i="4" s="1"/>
  <c r="E2357" i="6"/>
  <c r="H2669" i="5"/>
  <c r="G2669" i="5"/>
  <c r="F2669" i="5"/>
  <c r="E2358" i="7"/>
  <c r="N2358" i="7" s="1"/>
  <c r="J2669" i="6" l="1"/>
  <c r="J2669" i="7"/>
  <c r="L2669" i="6"/>
  <c r="L2669" i="7"/>
  <c r="K2669" i="6"/>
  <c r="K2669" i="7"/>
  <c r="P2668" i="7"/>
  <c r="U2357" i="7"/>
  <c r="V2357" i="7"/>
  <c r="Q2358" i="7"/>
  <c r="T2358" i="7"/>
  <c r="R2358" i="7"/>
  <c r="S2358" i="7"/>
  <c r="G2358" i="4"/>
  <c r="H2358" i="4" s="1"/>
  <c r="E2358" i="6"/>
  <c r="H2670" i="5"/>
  <c r="G2670" i="5"/>
  <c r="F2670" i="5"/>
  <c r="E2359" i="7"/>
  <c r="N2359" i="7" s="1"/>
  <c r="J2670" i="6" l="1"/>
  <c r="J2670" i="7"/>
  <c r="L2670" i="6"/>
  <c r="L2670" i="7"/>
  <c r="K2670" i="6"/>
  <c r="K2670" i="7"/>
  <c r="P2669" i="7"/>
  <c r="U2358" i="7"/>
  <c r="V2358" i="7"/>
  <c r="R2359" i="7"/>
  <c r="S2359" i="7"/>
  <c r="T2359" i="7"/>
  <c r="Q2359" i="7"/>
  <c r="G2359" i="4"/>
  <c r="H2359" i="4" s="1"/>
  <c r="E2359" i="6"/>
  <c r="F2671" i="5"/>
  <c r="H2671" i="5"/>
  <c r="G2671" i="5"/>
  <c r="E2360" i="7"/>
  <c r="N2360" i="7" s="1"/>
  <c r="L2671" i="6" l="1"/>
  <c r="L2671" i="7"/>
  <c r="K2671" i="6"/>
  <c r="K2671" i="7"/>
  <c r="J2671" i="6"/>
  <c r="J2671" i="7"/>
  <c r="P2670" i="7"/>
  <c r="V2359" i="7"/>
  <c r="U2359" i="7"/>
  <c r="Q2360" i="7"/>
  <c r="T2360" i="7"/>
  <c r="S2360" i="7"/>
  <c r="R2360" i="7"/>
  <c r="G2360" i="4"/>
  <c r="H2360" i="4" s="1"/>
  <c r="E2360" i="6"/>
  <c r="H2672" i="5"/>
  <c r="G2672" i="5"/>
  <c r="F2672" i="5"/>
  <c r="E2361" i="7"/>
  <c r="N2361" i="7" s="1"/>
  <c r="J2672" i="6" l="1"/>
  <c r="J2672" i="7"/>
  <c r="L2672" i="6"/>
  <c r="L2672" i="7"/>
  <c r="K2672" i="6"/>
  <c r="K2672" i="7"/>
  <c r="P2671" i="7"/>
  <c r="U2360" i="7"/>
  <c r="V2360" i="7"/>
  <c r="T2361" i="7"/>
  <c r="Q2361" i="7"/>
  <c r="R2361" i="7"/>
  <c r="S2361" i="7"/>
  <c r="G2361" i="4"/>
  <c r="H2361" i="4" s="1"/>
  <c r="E2361" i="6"/>
  <c r="E2362" i="7"/>
  <c r="N2362" i="7" s="1"/>
  <c r="P2672" i="7" l="1"/>
  <c r="V2361" i="7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V2671" i="7" l="1"/>
  <c r="U2671" i="7"/>
  <c r="R2672" i="7"/>
  <c r="T2672" i="7"/>
  <c r="Q2672" i="7"/>
  <c r="S2672" i="7"/>
  <c r="V2672" i="7" l="1"/>
  <c r="U2672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<sst xmlns="http://schemas.openxmlformats.org/spreadsheetml/2006/main" count="60" uniqueCount="57">
  <si>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</si>
  <si>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</si>
  <si>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</si>
  <si>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</si>
  <si>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</si>
  <si>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</si>
  <si>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</si>
  <si>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</si>
  <si>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</si>
  <si>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</si>
  <si>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</si>
  <si>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</si>
  <si>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</si>
  <si>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</si>
  <si>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</si>
  <si>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</si>
  <si>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</si>
  <si>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</si>
  <si>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</si>
  <si>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</si>
  <si>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</si>
  <si>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</si>
  <si>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</si>
  <si>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</si>
  <si>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</si>
  <si>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</si>
  <si>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</si>
  <si>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</si>
  <si>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</si>
  <si>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</si>
  <si>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</si>
  <si>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</si>
  <si>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</si>
  <si>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</si>
  <si>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</si>
  <si>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</si>
  <si>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</si>
  <si>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</si>
  <si>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</si>
  <si>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</si>
  <si>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</si>
  <si>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</si>
  <si>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</si>
  <si>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</si>
  <si>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</si>
  <si>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</si>
  <si>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</si>
  <si>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</si>
  <si>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</si>
  <si>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</si>
  <si>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</si>
  <si>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</si>
  <si>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</si>
  <si>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TLS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</si>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</sst>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75"/>
  <sheetViews>
    <sheetView showGridLines="0" topLeftCell="B2649" workbookViewId="0">
      <selection activeCell="K2663" sqref="K2663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6" t="s">
        <v>53</v>
      </c>
      <c r="C2" s="17"/>
      <c r="D2" s="17"/>
      <c r="E2" s="17"/>
      <c r="F2" s="17"/>
      <c r="G2" s="17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11</v>
      </c>
    </row>
    <row r="5" spans="1:11" ht="13.5" x14ac:dyDescent="0.25">
      <c r="A5" s="11"/>
      <c r="B5" s="10">
        <v>42006</v>
      </c>
      <c r="C5" s="2">
        <v>21.84</v>
      </c>
      <c r="D5" s="2">
        <v>10.981999999999999</v>
      </c>
      <c r="E5" s="2">
        <v>10.956858058608058</v>
      </c>
      <c r="F5" s="2">
        <v>250</v>
      </c>
      <c r="G5" s="2">
        <v>2739.2145146520143</v>
      </c>
      <c r="H5" s="11"/>
    </row>
    <row r="6" spans="1:11" ht="13.5" x14ac:dyDescent="0.25">
      <c r="A6" s="11"/>
      <c r="B6" s="10">
        <v>42009</v>
      </c>
      <c r="C6" s="2">
        <v>21.2</v>
      </c>
      <c r="D6" s="2">
        <v>10.66</v>
      </c>
      <c r="E6" s="2">
        <v>10.66</v>
      </c>
      <c r="F6" s="2">
        <v>269</v>
      </c>
      <c r="G6" s="2">
        <v>2867.54</v>
      </c>
      <c r="H6" s="15">
        <v>-2.9320706610817628E-2</v>
      </c>
      <c r="J6" t="s">
        <v>6</v>
      </c>
      <c r="K6">
        <v>252</v>
      </c>
    </row>
    <row r="7" spans="1:11" ht="13.5" x14ac:dyDescent="0.25">
      <c r="A7" s="11"/>
      <c r="B7" s="10">
        <v>42010</v>
      </c>
      <c r="C7" s="2">
        <v>21.83</v>
      </c>
      <c r="D7" s="2">
        <v>10.977</v>
      </c>
      <c r="E7" s="2">
        <v>10.752733302794322</v>
      </c>
      <c r="F7" s="2">
        <v>887</v>
      </c>
      <c r="G7" s="2">
        <v>9537.6744395785645</v>
      </c>
      <c r="H7" s="15">
        <v>2.9737335834896825E-2</v>
      </c>
    </row>
    <row r="8" spans="1:11" ht="13.5" x14ac:dyDescent="0.25">
      <c r="A8" s="11"/>
      <c r="B8" s="10">
        <v>42011</v>
      </c>
      <c r="C8" s="2">
        <v>21.79</v>
      </c>
      <c r="D8" s="2">
        <v>10.957000000000001</v>
      </c>
      <c r="E8" s="2">
        <v>10.674400917852227</v>
      </c>
      <c r="F8" s="2">
        <v>177</v>
      </c>
      <c r="G8" s="2">
        <v>1889.3689624598442</v>
      </c>
      <c r="H8" s="15">
        <v>-1.8219914366402088E-3</v>
      </c>
      <c r="J8" t="s">
        <v>7</v>
      </c>
      <c r="K8" s="9">
        <f>AVERAGE(H6:H2675)</f>
        <v>5.4167141269338703E-4</v>
      </c>
    </row>
    <row r="9" spans="1:11" ht="13.5" x14ac:dyDescent="0.25">
      <c r="A9" s="11"/>
      <c r="B9" s="10">
        <v>42012</v>
      </c>
      <c r="C9" s="2">
        <v>21.15</v>
      </c>
      <c r="D9" s="2">
        <v>10.635</v>
      </c>
      <c r="E9" s="2">
        <v>10.643548226950356</v>
      </c>
      <c r="F9" s="2">
        <v>917</v>
      </c>
      <c r="G9" s="2">
        <v>9760.133724113477</v>
      </c>
      <c r="H9" s="15">
        <v>-2.9387606096559361E-2</v>
      </c>
      <c r="J9" t="s">
        <v>8</v>
      </c>
      <c r="K9" s="9">
        <f>K8*K6</f>
        <v>0.13650119599873353</v>
      </c>
    </row>
    <row r="10" spans="1:11" ht="13.5" x14ac:dyDescent="0.25">
      <c r="A10" s="11"/>
      <c r="B10" s="10">
        <v>42013</v>
      </c>
      <c r="C10" s="2">
        <v>20.75</v>
      </c>
      <c r="D10" s="2">
        <v>10.433999999999999</v>
      </c>
      <c r="E10" s="2">
        <v>10.45813648192771</v>
      </c>
      <c r="F10" s="2">
        <v>314</v>
      </c>
      <c r="G10" s="2">
        <v>3283.8548553253008</v>
      </c>
      <c r="H10" s="15">
        <v>-1.8899858956276494E-2</v>
      </c>
      <c r="J10" t="s">
        <v>9</v>
      </c>
      <c r="K10" s="9">
        <f>STDEV(H6:H2675)</f>
        <v>1.5197266744950116E-2</v>
      </c>
    </row>
    <row r="11" spans="1:11" ht="13.5" x14ac:dyDescent="0.25">
      <c r="A11" s="11"/>
      <c r="B11" s="10">
        <v>42016</v>
      </c>
      <c r="C11" s="2">
        <v>21.3</v>
      </c>
      <c r="D11" s="2">
        <v>10.71</v>
      </c>
      <c r="E11" s="2">
        <v>10.567702816901408</v>
      </c>
      <c r="F11" s="2">
        <v>575</v>
      </c>
      <c r="G11" s="2">
        <v>6076.4291197183093</v>
      </c>
      <c r="H11" s="15">
        <v>2.6451983898792563E-2</v>
      </c>
      <c r="J11" t="s">
        <v>10</v>
      </c>
      <c r="K11" s="9">
        <f>K10*SQRT(K6)</f>
        <v>0.24124913049030045</v>
      </c>
    </row>
    <row r="12" spans="1:11" ht="13.5" x14ac:dyDescent="0.25">
      <c r="A12" s="11"/>
      <c r="B12" s="10">
        <v>42017</v>
      </c>
      <c r="C12" s="2">
        <v>21.52</v>
      </c>
      <c r="D12" s="2">
        <v>10.821</v>
      </c>
      <c r="E12" s="2">
        <v>10.662607109665426</v>
      </c>
      <c r="F12" s="2">
        <v>389</v>
      </c>
      <c r="G12" s="2">
        <v>4147.7541656598505</v>
      </c>
      <c r="H12" s="15">
        <v>1.0364145658263199E-2</v>
      </c>
    </row>
    <row r="13" spans="1:11" ht="13.5" x14ac:dyDescent="0.25">
      <c r="A13" s="11"/>
      <c r="B13" s="10">
        <v>42019</v>
      </c>
      <c r="C13" s="2">
        <v>21.52</v>
      </c>
      <c r="D13" s="2">
        <v>10.821</v>
      </c>
      <c r="E13" s="2">
        <v>10.821</v>
      </c>
      <c r="F13" s="2">
        <v>200</v>
      </c>
      <c r="G13" s="2">
        <v>2164.1999999999998</v>
      </c>
      <c r="H13" s="15">
        <v>0</v>
      </c>
    </row>
    <row r="14" spans="1:11" ht="13.5" x14ac:dyDescent="0.25">
      <c r="A14" s="11"/>
      <c r="B14" s="10">
        <v>42020</v>
      </c>
      <c r="C14" s="2">
        <v>21.63</v>
      </c>
      <c r="D14" s="2">
        <v>10.875999999999999</v>
      </c>
      <c r="E14" s="2">
        <v>10.807113638465093</v>
      </c>
      <c r="F14" s="2">
        <v>217</v>
      </c>
      <c r="G14" s="2">
        <v>2345.1436595469254</v>
      </c>
      <c r="H14" s="15">
        <v>5.0827095462526312E-3</v>
      </c>
    </row>
    <row r="15" spans="1:11" ht="13.5" x14ac:dyDescent="0.25">
      <c r="A15" s="11"/>
      <c r="B15" s="10">
        <v>42023</v>
      </c>
      <c r="C15" s="2">
        <v>21.3</v>
      </c>
      <c r="D15" s="2">
        <v>10.71</v>
      </c>
      <c r="E15" s="2">
        <v>10.71</v>
      </c>
      <c r="F15" s="2">
        <v>62</v>
      </c>
      <c r="G15" s="2">
        <v>664.0200000000001</v>
      </c>
      <c r="H15" s="15">
        <v>-1.5262964325119401E-2</v>
      </c>
    </row>
    <row r="16" spans="1:11" ht="13.5" x14ac:dyDescent="0.25">
      <c r="A16" s="11"/>
      <c r="B16" s="10">
        <v>42024</v>
      </c>
      <c r="C16" s="2">
        <v>21.65</v>
      </c>
      <c r="D16" s="2">
        <v>10.885999999999999</v>
      </c>
      <c r="E16" s="2">
        <v>10.784430854503464</v>
      </c>
      <c r="F16" s="2">
        <v>1132</v>
      </c>
      <c r="G16" s="2">
        <v>12207.97572729792</v>
      </c>
      <c r="H16" s="15">
        <v>1.6433239962651575E-2</v>
      </c>
    </row>
    <row r="17" spans="1:8" ht="13.5" x14ac:dyDescent="0.25">
      <c r="A17" s="11"/>
      <c r="B17" s="10">
        <v>42025</v>
      </c>
      <c r="C17" s="2">
        <v>21.65</v>
      </c>
      <c r="D17" s="2">
        <v>10.885999999999999</v>
      </c>
      <c r="E17" s="2">
        <v>10.905107066974594</v>
      </c>
      <c r="F17" s="2">
        <v>622</v>
      </c>
      <c r="G17" s="2">
        <v>6782.9765956581978</v>
      </c>
      <c r="H17" s="15">
        <v>0</v>
      </c>
    </row>
    <row r="18" spans="1:8" ht="13.5" x14ac:dyDescent="0.25">
      <c r="A18" s="11"/>
      <c r="B18" s="10">
        <v>42026</v>
      </c>
      <c r="C18" s="2">
        <v>21.62</v>
      </c>
      <c r="D18" s="2">
        <v>10.871</v>
      </c>
      <c r="E18" s="2">
        <v>10.854406891766882</v>
      </c>
      <c r="F18" s="2">
        <v>237</v>
      </c>
      <c r="G18" s="2">
        <v>2572.494433348751</v>
      </c>
      <c r="H18" s="15">
        <v>-1.3779165901156342E-3</v>
      </c>
    </row>
    <row r="19" spans="1:8" ht="13.5" x14ac:dyDescent="0.25">
      <c r="A19" s="11"/>
      <c r="B19" s="10">
        <v>42027</v>
      </c>
      <c r="C19" s="2">
        <v>21.59</v>
      </c>
      <c r="D19" s="2">
        <v>10.856</v>
      </c>
      <c r="E19" s="2">
        <v>10.839406762389995</v>
      </c>
      <c r="F19" s="2">
        <v>861</v>
      </c>
      <c r="G19" s="2">
        <v>9332.7292224177854</v>
      </c>
      <c r="H19" s="15">
        <v>-1.3798178640419987E-3</v>
      </c>
    </row>
    <row r="20" spans="1:8" ht="13.5" x14ac:dyDescent="0.25">
      <c r="A20" s="11"/>
      <c r="B20" s="10">
        <v>42030</v>
      </c>
      <c r="C20" s="2">
        <v>21.6</v>
      </c>
      <c r="D20" s="2">
        <v>10.861000000000001</v>
      </c>
      <c r="E20" s="2">
        <v>10.809711944444444</v>
      </c>
      <c r="F20" s="2">
        <v>2128</v>
      </c>
      <c r="G20" s="2">
        <v>23003.067017777779</v>
      </c>
      <c r="H20" s="15">
        <v>4.6057479734716117E-4</v>
      </c>
    </row>
    <row r="21" spans="1:8" ht="13.5" x14ac:dyDescent="0.25">
      <c r="A21" s="11"/>
      <c r="B21" s="10">
        <v>42031</v>
      </c>
      <c r="C21" s="2">
        <v>21.4</v>
      </c>
      <c r="D21" s="2">
        <v>10.760999999999999</v>
      </c>
      <c r="E21" s="2">
        <v>10.762508551401869</v>
      </c>
      <c r="F21" s="2">
        <v>1051</v>
      </c>
      <c r="G21" s="2">
        <v>11311.396487523363</v>
      </c>
      <c r="H21" s="15">
        <v>-9.2072553171900755E-3</v>
      </c>
    </row>
    <row r="22" spans="1:8" ht="13.5" x14ac:dyDescent="0.25">
      <c r="A22" s="11"/>
      <c r="B22" s="10">
        <v>42032</v>
      </c>
      <c r="C22" s="2">
        <v>21.9</v>
      </c>
      <c r="D22" s="2">
        <v>11.012</v>
      </c>
      <c r="E22" s="2">
        <v>10.725889132420091</v>
      </c>
      <c r="F22" s="2">
        <v>1300</v>
      </c>
      <c r="G22" s="2">
        <v>13943.655872146119</v>
      </c>
      <c r="H22" s="15">
        <v>2.3324969798345994E-2</v>
      </c>
    </row>
    <row r="23" spans="1:8" ht="13.5" x14ac:dyDescent="0.25">
      <c r="A23" s="11"/>
      <c r="B23" s="10">
        <v>42033</v>
      </c>
      <c r="C23" s="2">
        <v>21.98</v>
      </c>
      <c r="D23" s="2">
        <v>11.052</v>
      </c>
      <c r="E23" s="2">
        <v>11.047474613284804</v>
      </c>
      <c r="F23" s="2">
        <v>392</v>
      </c>
      <c r="G23" s="2">
        <v>4330.6100484076433</v>
      </c>
      <c r="H23" s="15">
        <v>3.6324010170722073E-3</v>
      </c>
    </row>
    <row r="24" spans="1:8" ht="13.5" x14ac:dyDescent="0.25">
      <c r="A24" s="11"/>
      <c r="B24" s="10">
        <v>42034</v>
      </c>
      <c r="C24" s="2">
        <v>21.97</v>
      </c>
      <c r="D24" s="2">
        <v>11.047000000000001</v>
      </c>
      <c r="E24" s="2">
        <v>10.995712152935823</v>
      </c>
      <c r="F24" s="2">
        <v>170</v>
      </c>
      <c r="G24" s="2">
        <v>1869.2710659990898</v>
      </c>
      <c r="H24" s="15">
        <v>-4.5240680419824514E-4</v>
      </c>
    </row>
    <row r="25" spans="1:8" ht="13.5" x14ac:dyDescent="0.25">
      <c r="A25" s="11"/>
      <c r="B25" s="10">
        <v>42037</v>
      </c>
      <c r="C25" s="2">
        <v>21.5</v>
      </c>
      <c r="D25" s="2">
        <v>11.294</v>
      </c>
      <c r="E25" s="2">
        <v>10.87585934883721</v>
      </c>
      <c r="F25" s="2">
        <v>42</v>
      </c>
      <c r="G25" s="2">
        <v>456.78609265116279</v>
      </c>
      <c r="H25" s="15">
        <v>2.2359011496333833E-2</v>
      </c>
    </row>
    <row r="26" spans="1:8" ht="13.5" x14ac:dyDescent="0.25">
      <c r="A26" s="11"/>
      <c r="B26" s="10">
        <v>42038</v>
      </c>
      <c r="C26" s="2">
        <v>21.97</v>
      </c>
      <c r="D26" s="2">
        <v>11.541</v>
      </c>
      <c r="E26" s="2">
        <v>11.314067273554848</v>
      </c>
      <c r="F26" s="2">
        <v>224</v>
      </c>
      <c r="G26" s="2">
        <v>2534.3510692762857</v>
      </c>
      <c r="H26" s="15">
        <v>2.1870019479369566E-2</v>
      </c>
    </row>
    <row r="27" spans="1:8" ht="13.5" x14ac:dyDescent="0.25">
      <c r="A27" s="11"/>
      <c r="B27" s="10">
        <v>42039</v>
      </c>
      <c r="C27" s="2">
        <v>21.5</v>
      </c>
      <c r="D27" s="2">
        <v>11.294</v>
      </c>
      <c r="E27" s="2">
        <v>11.195243162790698</v>
      </c>
      <c r="F27" s="2">
        <v>201</v>
      </c>
      <c r="G27" s="2">
        <v>2250.2438757209302</v>
      </c>
      <c r="H27" s="15">
        <v>-2.1401958235854768E-2</v>
      </c>
    </row>
    <row r="28" spans="1:8" ht="13.5" x14ac:dyDescent="0.25">
      <c r="A28" s="11"/>
      <c r="B28" s="10">
        <v>42040</v>
      </c>
      <c r="C28" s="2">
        <v>21.5</v>
      </c>
      <c r="D28" s="2">
        <v>11.294</v>
      </c>
      <c r="E28" s="2">
        <v>11.294</v>
      </c>
      <c r="F28" s="2">
        <v>3334</v>
      </c>
      <c r="G28" s="2">
        <v>37654.196000000004</v>
      </c>
      <c r="H28" s="15">
        <v>0</v>
      </c>
    </row>
    <row r="29" spans="1:8" ht="13.5" x14ac:dyDescent="0.25">
      <c r="A29" s="11"/>
      <c r="B29" s="10">
        <v>42041</v>
      </c>
      <c r="C29" s="2">
        <v>21.8</v>
      </c>
      <c r="D29" s="2">
        <v>11.452</v>
      </c>
      <c r="E29" s="2">
        <v>11.452000000000002</v>
      </c>
      <c r="F29" s="2">
        <v>1</v>
      </c>
      <c r="G29" s="2">
        <v>11.452000000000002</v>
      </c>
      <c r="H29" s="15">
        <v>1.3989729059677658E-2</v>
      </c>
    </row>
    <row r="30" spans="1:8" ht="13.5" x14ac:dyDescent="0.25">
      <c r="A30" s="11"/>
      <c r="B30" s="10">
        <v>42044</v>
      </c>
      <c r="C30" s="2">
        <v>21.8</v>
      </c>
      <c r="D30" s="2">
        <v>11.452</v>
      </c>
      <c r="E30" s="2">
        <v>11.352188990825688</v>
      </c>
      <c r="F30" s="2">
        <v>1004</v>
      </c>
      <c r="G30" s="2">
        <v>11397.597746788992</v>
      </c>
      <c r="H30" s="15">
        <v>0</v>
      </c>
    </row>
    <row r="31" spans="1:8" ht="13.5" x14ac:dyDescent="0.25">
      <c r="A31" s="11"/>
      <c r="B31" s="10">
        <v>42045</v>
      </c>
      <c r="C31" s="2">
        <v>21.8</v>
      </c>
      <c r="D31" s="2">
        <v>11.452</v>
      </c>
      <c r="E31" s="2">
        <v>11.446221467889909</v>
      </c>
      <c r="F31" s="2">
        <v>944</v>
      </c>
      <c r="G31" s="2">
        <v>10805.233065688075</v>
      </c>
      <c r="H31" s="15">
        <v>0</v>
      </c>
    </row>
    <row r="32" spans="1:8" ht="13.5" x14ac:dyDescent="0.25">
      <c r="A32" s="11"/>
      <c r="B32" s="10">
        <v>42046</v>
      </c>
      <c r="C32" s="2">
        <v>22.44</v>
      </c>
      <c r="D32" s="2">
        <v>11.788</v>
      </c>
      <c r="E32" s="2">
        <v>11.452850980392157</v>
      </c>
      <c r="F32" s="2">
        <v>746</v>
      </c>
      <c r="G32" s="2">
        <v>8543.8268313725493</v>
      </c>
      <c r="H32" s="15">
        <v>2.9339853300733524E-2</v>
      </c>
    </row>
    <row r="33" spans="1:8" ht="13.5" x14ac:dyDescent="0.25">
      <c r="A33" s="11"/>
      <c r="B33" s="10">
        <v>42047</v>
      </c>
      <c r="C33" s="2">
        <v>22</v>
      </c>
      <c r="D33" s="2">
        <v>11.557</v>
      </c>
      <c r="E33" s="2">
        <v>11.556999999999999</v>
      </c>
      <c r="F33" s="2">
        <v>551</v>
      </c>
      <c r="G33" s="2">
        <v>6367.9069999999992</v>
      </c>
      <c r="H33" s="15">
        <v>-1.9596199524940607E-2</v>
      </c>
    </row>
    <row r="34" spans="1:8" ht="13.5" x14ac:dyDescent="0.25">
      <c r="A34" s="11"/>
      <c r="B34" s="10">
        <v>42048</v>
      </c>
      <c r="C34" s="2">
        <v>21.8</v>
      </c>
      <c r="D34" s="2">
        <v>11.452</v>
      </c>
      <c r="E34" s="2">
        <v>11.452000000000002</v>
      </c>
      <c r="F34" s="2">
        <v>30</v>
      </c>
      <c r="G34" s="2">
        <v>343.56000000000006</v>
      </c>
      <c r="H34" s="15">
        <v>-9.0854027861902251E-3</v>
      </c>
    </row>
    <row r="35" spans="1:8" ht="13.5" x14ac:dyDescent="0.25">
      <c r="A35" s="11"/>
      <c r="B35" s="10">
        <v>42051</v>
      </c>
      <c r="C35" s="2">
        <v>21.8</v>
      </c>
      <c r="D35" s="2">
        <v>11.452</v>
      </c>
      <c r="E35" s="2">
        <v>11.411550275229358</v>
      </c>
      <c r="F35" s="2">
        <v>1420</v>
      </c>
      <c r="G35" s="2">
        <v>16204.401390825687</v>
      </c>
      <c r="H35" s="15">
        <v>0</v>
      </c>
    </row>
    <row r="36" spans="1:8" ht="13.5" x14ac:dyDescent="0.25">
      <c r="A36" s="11"/>
      <c r="B36" s="10">
        <v>42052</v>
      </c>
      <c r="C36" s="2">
        <v>21.99</v>
      </c>
      <c r="D36" s="2">
        <v>11.552</v>
      </c>
      <c r="E36" s="2">
        <v>11.466371259663484</v>
      </c>
      <c r="F36" s="2">
        <v>2097</v>
      </c>
      <c r="G36" s="2">
        <v>24044.980531514328</v>
      </c>
      <c r="H36" s="15">
        <v>8.732099196646843E-3</v>
      </c>
    </row>
    <row r="37" spans="1:8" ht="13.5" x14ac:dyDescent="0.25">
      <c r="A37" s="11"/>
      <c r="B37" s="10">
        <v>42053</v>
      </c>
      <c r="C37" s="2">
        <v>22</v>
      </c>
      <c r="D37" s="2">
        <v>11.557</v>
      </c>
      <c r="E37" s="2">
        <v>11.503417545454544</v>
      </c>
      <c r="F37" s="2">
        <v>1372</v>
      </c>
      <c r="G37" s="2">
        <v>15782.688872363635</v>
      </c>
      <c r="H37" s="15">
        <v>4.3282548476461063E-4</v>
      </c>
    </row>
    <row r="38" spans="1:8" ht="13.5" x14ac:dyDescent="0.25">
      <c r="A38" s="11"/>
      <c r="B38" s="10">
        <v>42054</v>
      </c>
      <c r="C38" s="2">
        <v>21.95</v>
      </c>
      <c r="D38" s="2">
        <v>11.531000000000001</v>
      </c>
      <c r="E38" s="2">
        <v>11.514189430523919</v>
      </c>
      <c r="F38" s="2">
        <v>30517</v>
      </c>
      <c r="G38" s="2">
        <v>351378.51885129843</v>
      </c>
      <c r="H38" s="15">
        <v>-2.2497187851518389E-3</v>
      </c>
    </row>
    <row r="39" spans="1:8" ht="13.5" x14ac:dyDescent="0.25">
      <c r="A39" s="11"/>
      <c r="B39" s="10">
        <v>42055</v>
      </c>
      <c r="C39" s="2">
        <v>22</v>
      </c>
      <c r="D39" s="2">
        <v>11.557</v>
      </c>
      <c r="E39" s="2">
        <v>11.556999999999999</v>
      </c>
      <c r="F39" s="2">
        <v>732</v>
      </c>
      <c r="G39" s="2">
        <v>8459.7239999999983</v>
      </c>
      <c r="H39" s="15">
        <v>2.2547914317925417E-3</v>
      </c>
    </row>
    <row r="40" spans="1:8" ht="13.5" x14ac:dyDescent="0.25">
      <c r="A40" s="11"/>
      <c r="B40" s="10">
        <v>42058</v>
      </c>
      <c r="C40" s="2">
        <v>22</v>
      </c>
      <c r="D40" s="2">
        <v>11.557</v>
      </c>
      <c r="E40" s="2">
        <v>11.556999999999999</v>
      </c>
      <c r="F40" s="2">
        <v>907</v>
      </c>
      <c r="G40" s="2">
        <v>10482.198999999999</v>
      </c>
      <c r="H40" s="15">
        <v>0</v>
      </c>
    </row>
    <row r="41" spans="1:8" ht="13.5" x14ac:dyDescent="0.25">
      <c r="A41" s="11"/>
      <c r="B41" s="10">
        <v>42059</v>
      </c>
      <c r="C41" s="2">
        <v>22</v>
      </c>
      <c r="D41" s="2">
        <v>11.557</v>
      </c>
      <c r="E41" s="2">
        <v>11.556999999999999</v>
      </c>
      <c r="F41" s="2">
        <v>1502</v>
      </c>
      <c r="G41" s="2">
        <v>17358.613999999998</v>
      </c>
      <c r="H41" s="15">
        <v>0</v>
      </c>
    </row>
    <row r="42" spans="1:8" ht="13.5" x14ac:dyDescent="0.25">
      <c r="A42" s="11"/>
      <c r="B42" s="10">
        <v>42060</v>
      </c>
      <c r="C42" s="2">
        <v>22.1</v>
      </c>
      <c r="D42" s="2">
        <v>11.609</v>
      </c>
      <c r="E42" s="2">
        <v>11.566451176470586</v>
      </c>
      <c r="F42" s="2">
        <v>16038</v>
      </c>
      <c r="G42" s="2">
        <v>185502.74396823527</v>
      </c>
      <c r="H42" s="15">
        <v>4.4994375703036778E-3</v>
      </c>
    </row>
    <row r="43" spans="1:8" ht="13.5" x14ac:dyDescent="0.25">
      <c r="A43" s="11"/>
      <c r="B43" s="10">
        <v>42061</v>
      </c>
      <c r="C43" s="2">
        <v>22.1</v>
      </c>
      <c r="D43" s="2">
        <v>11.609</v>
      </c>
      <c r="E43" s="2">
        <v>11.62318294117647</v>
      </c>
      <c r="F43" s="2">
        <v>5535</v>
      </c>
      <c r="G43" s="2">
        <v>64334.317579411763</v>
      </c>
      <c r="H43" s="15">
        <v>0</v>
      </c>
    </row>
    <row r="44" spans="1:8" ht="13.5" x14ac:dyDescent="0.25">
      <c r="A44" s="11"/>
      <c r="B44" s="10">
        <v>42062</v>
      </c>
      <c r="C44" s="2">
        <v>22</v>
      </c>
      <c r="D44" s="2">
        <v>11.557</v>
      </c>
      <c r="E44" s="2">
        <v>11.563303818181819</v>
      </c>
      <c r="F44" s="2">
        <v>1639</v>
      </c>
      <c r="G44" s="2">
        <v>18952.254958000001</v>
      </c>
      <c r="H44" s="15">
        <v>-4.4792833146696182E-3</v>
      </c>
    </row>
    <row r="45" spans="1:8" ht="13.5" x14ac:dyDescent="0.25">
      <c r="A45" s="11"/>
      <c r="B45" s="10">
        <v>42065</v>
      </c>
      <c r="C45" s="2">
        <v>22</v>
      </c>
      <c r="D45" s="2">
        <v>11.557</v>
      </c>
      <c r="E45" s="2">
        <v>11.563303818181819</v>
      </c>
      <c r="F45" s="2">
        <v>1090</v>
      </c>
      <c r="G45" s="2">
        <v>12604.001161818182</v>
      </c>
      <c r="H45" s="15">
        <v>0</v>
      </c>
    </row>
    <row r="46" spans="1:8" ht="13.5" x14ac:dyDescent="0.25">
      <c r="A46" s="11"/>
      <c r="B46" s="10">
        <v>42066</v>
      </c>
      <c r="C46" s="2">
        <v>22</v>
      </c>
      <c r="D46" s="2">
        <v>11.557</v>
      </c>
      <c r="E46" s="2">
        <v>11.557525318181819</v>
      </c>
      <c r="F46" s="2">
        <v>12213</v>
      </c>
      <c r="G46" s="2">
        <v>141152.05671095455</v>
      </c>
      <c r="H46" s="15">
        <v>0</v>
      </c>
    </row>
    <row r="47" spans="1:8" ht="13.5" x14ac:dyDescent="0.25">
      <c r="A47" s="11"/>
      <c r="B47" s="10">
        <v>42067</v>
      </c>
      <c r="C47" s="2">
        <v>22</v>
      </c>
      <c r="D47" s="2">
        <v>11.557</v>
      </c>
      <c r="E47" s="2">
        <v>11.556999999999999</v>
      </c>
      <c r="F47" s="2">
        <v>2947</v>
      </c>
      <c r="G47" s="2">
        <v>34058.478999999999</v>
      </c>
      <c r="H47" s="15">
        <v>0</v>
      </c>
    </row>
    <row r="48" spans="1:8" ht="13.5" x14ac:dyDescent="0.25">
      <c r="A48" s="11"/>
      <c r="B48" s="10">
        <v>42068</v>
      </c>
      <c r="C48" s="2">
        <v>22</v>
      </c>
      <c r="D48" s="2">
        <v>11.557</v>
      </c>
      <c r="E48" s="2">
        <v>11.559101272727274</v>
      </c>
      <c r="F48" s="2">
        <v>81</v>
      </c>
      <c r="G48" s="2">
        <v>936.2872030909092</v>
      </c>
      <c r="H48" s="15">
        <v>0</v>
      </c>
    </row>
    <row r="49" spans="1:8" ht="13.5" x14ac:dyDescent="0.25">
      <c r="A49" s="11"/>
      <c r="B49" s="10">
        <v>42069</v>
      </c>
      <c r="C49" s="2">
        <v>22.3</v>
      </c>
      <c r="D49" s="2">
        <v>11.714</v>
      </c>
      <c r="E49" s="2">
        <v>11.595809417040359</v>
      </c>
      <c r="F49" s="2">
        <v>1941</v>
      </c>
      <c r="G49" s="2">
        <v>22507.466078475336</v>
      </c>
      <c r="H49" s="15">
        <v>1.3584840356493901E-2</v>
      </c>
    </row>
    <row r="50" spans="1:8" ht="13.5" x14ac:dyDescent="0.25">
      <c r="A50" s="11"/>
      <c r="B50" s="10">
        <v>42072</v>
      </c>
      <c r="C50" s="2">
        <v>22</v>
      </c>
      <c r="D50" s="2">
        <v>11.557</v>
      </c>
      <c r="E50" s="2">
        <v>11.697259954545453</v>
      </c>
      <c r="F50" s="2">
        <v>219</v>
      </c>
      <c r="G50" s="2">
        <v>2561.699930045454</v>
      </c>
      <c r="H50" s="15">
        <v>-1.340276592112003E-2</v>
      </c>
    </row>
    <row r="51" spans="1:8" ht="13.5" x14ac:dyDescent="0.25">
      <c r="A51" s="11"/>
      <c r="B51" s="10">
        <v>42073</v>
      </c>
      <c r="C51" s="2">
        <v>22</v>
      </c>
      <c r="D51" s="2">
        <v>11.557</v>
      </c>
      <c r="E51" s="2">
        <v>11.570658272727272</v>
      </c>
      <c r="F51" s="2">
        <v>1421</v>
      </c>
      <c r="G51" s="2">
        <v>16441.905405545454</v>
      </c>
      <c r="H51" s="15">
        <v>0</v>
      </c>
    </row>
    <row r="52" spans="1:8" ht="13.5" x14ac:dyDescent="0.25">
      <c r="A52" s="11"/>
      <c r="B52" s="10">
        <v>42074</v>
      </c>
      <c r="C52" s="2">
        <v>21.8</v>
      </c>
      <c r="D52" s="2">
        <v>11.452</v>
      </c>
      <c r="E52" s="2">
        <v>11.512411926605505</v>
      </c>
      <c r="F52" s="2">
        <v>323</v>
      </c>
      <c r="G52" s="2">
        <v>3718.5090522935784</v>
      </c>
      <c r="H52" s="15">
        <v>-9.0854027861902251E-3</v>
      </c>
    </row>
    <row r="53" spans="1:8" ht="13.5" x14ac:dyDescent="0.25">
      <c r="A53" s="11"/>
      <c r="B53" s="10">
        <v>42075</v>
      </c>
      <c r="C53" s="2">
        <v>21.99</v>
      </c>
      <c r="D53" s="2">
        <v>11.552</v>
      </c>
      <c r="E53" s="2">
        <v>11.552</v>
      </c>
      <c r="F53" s="2">
        <v>48</v>
      </c>
      <c r="G53" s="2">
        <v>554.49599999999998</v>
      </c>
      <c r="H53" s="15">
        <v>8.732099196646843E-3</v>
      </c>
    </row>
    <row r="54" spans="1:8" ht="13.5" x14ac:dyDescent="0.25">
      <c r="A54" s="11"/>
      <c r="B54" s="10">
        <v>42076</v>
      </c>
      <c r="C54" s="2">
        <v>22</v>
      </c>
      <c r="D54" s="2">
        <v>11.557</v>
      </c>
      <c r="E54" s="2">
        <v>11.552272136363635</v>
      </c>
      <c r="F54" s="2">
        <v>2981</v>
      </c>
      <c r="G54" s="2">
        <v>34437.323238499994</v>
      </c>
      <c r="H54" s="15">
        <v>4.3282548476461063E-4</v>
      </c>
    </row>
    <row r="55" spans="1:8" ht="13.5" x14ac:dyDescent="0.25">
      <c r="A55" s="11"/>
      <c r="B55" s="10">
        <v>42079</v>
      </c>
      <c r="C55" s="2">
        <v>22.59</v>
      </c>
      <c r="D55" s="2">
        <v>11.867000000000001</v>
      </c>
      <c r="E55" s="2">
        <v>11.644789243027889</v>
      </c>
      <c r="F55" s="2">
        <v>1120</v>
      </c>
      <c r="G55" s="2">
        <v>13042.163952191235</v>
      </c>
      <c r="H55" s="15">
        <v>2.6823570130656785E-2</v>
      </c>
    </row>
    <row r="56" spans="1:8" ht="13.5" x14ac:dyDescent="0.25">
      <c r="A56" s="11"/>
      <c r="B56" s="10">
        <v>42080</v>
      </c>
      <c r="C56" s="2">
        <v>22.6</v>
      </c>
      <c r="D56" s="2">
        <v>11.872</v>
      </c>
      <c r="E56" s="2">
        <v>12.030643539823009</v>
      </c>
      <c r="F56" s="2">
        <v>2053</v>
      </c>
      <c r="G56" s="2">
        <v>24698.911187256639</v>
      </c>
      <c r="H56" s="15">
        <v>4.2133647931229501E-4</v>
      </c>
    </row>
    <row r="57" spans="1:8" ht="13.5" x14ac:dyDescent="0.25">
      <c r="A57" s="11"/>
      <c r="B57" s="10">
        <v>42081</v>
      </c>
      <c r="C57" s="2">
        <v>21.93</v>
      </c>
      <c r="D57" s="2">
        <v>11.52</v>
      </c>
      <c r="E57" s="2">
        <v>11.556771545827633</v>
      </c>
      <c r="F57" s="2">
        <v>100</v>
      </c>
      <c r="G57" s="2">
        <v>1155.6771545827633</v>
      </c>
      <c r="H57" s="15">
        <v>-2.9649595687331564E-2</v>
      </c>
    </row>
    <row r="58" spans="1:8" ht="13.5" x14ac:dyDescent="0.25">
      <c r="A58" s="11"/>
      <c r="B58" s="10">
        <v>42082</v>
      </c>
      <c r="C58" s="2">
        <v>21.99</v>
      </c>
      <c r="D58" s="2">
        <v>11.552</v>
      </c>
      <c r="E58" s="2">
        <v>11.552</v>
      </c>
      <c r="F58" s="2">
        <v>192</v>
      </c>
      <c r="G58" s="2">
        <v>2217.9839999999999</v>
      </c>
      <c r="H58" s="15">
        <v>2.7777777777777805E-3</v>
      </c>
    </row>
    <row r="59" spans="1:8" ht="13.5" x14ac:dyDescent="0.25">
      <c r="A59" s="11"/>
      <c r="B59" s="10">
        <v>42086</v>
      </c>
      <c r="C59" s="2">
        <v>22.49</v>
      </c>
      <c r="D59" s="2">
        <v>11.814</v>
      </c>
      <c r="E59" s="2">
        <v>11.813999999999998</v>
      </c>
      <c r="F59" s="2">
        <v>1</v>
      </c>
      <c r="G59" s="2">
        <v>11.813999999999998</v>
      </c>
      <c r="H59" s="15">
        <v>2.268005540166209E-2</v>
      </c>
    </row>
    <row r="60" spans="1:8" ht="13.5" x14ac:dyDescent="0.25">
      <c r="A60" s="11"/>
      <c r="B60" s="10">
        <v>42087</v>
      </c>
      <c r="C60" s="2">
        <v>22.05</v>
      </c>
      <c r="D60" s="2">
        <v>11.583</v>
      </c>
      <c r="E60" s="2">
        <v>11.557259999999999</v>
      </c>
      <c r="F60" s="2">
        <v>265</v>
      </c>
      <c r="G60" s="2">
        <v>3062.6738999999998</v>
      </c>
      <c r="H60" s="15">
        <v>-1.9553072625698314E-2</v>
      </c>
    </row>
    <row r="61" spans="1:8" ht="13.5" x14ac:dyDescent="0.25">
      <c r="A61" s="11"/>
      <c r="B61" s="10">
        <v>42088</v>
      </c>
      <c r="C61" s="2">
        <v>22</v>
      </c>
      <c r="D61" s="2">
        <v>11.557</v>
      </c>
      <c r="E61" s="2">
        <v>11.558050636363635</v>
      </c>
      <c r="F61" s="2">
        <v>569</v>
      </c>
      <c r="G61" s="2">
        <v>6576.5308120909085</v>
      </c>
      <c r="H61" s="15">
        <v>-2.2446689113355608E-3</v>
      </c>
    </row>
    <row r="62" spans="1:8" ht="13.5" x14ac:dyDescent="0.25">
      <c r="A62" s="11"/>
      <c r="B62" s="10">
        <v>42089</v>
      </c>
      <c r="C62" s="2">
        <v>21.99</v>
      </c>
      <c r="D62" s="2">
        <v>11.552</v>
      </c>
      <c r="E62" s="2">
        <v>11.552525329695316</v>
      </c>
      <c r="F62" s="2">
        <v>390</v>
      </c>
      <c r="G62" s="2">
        <v>4505.4848785811728</v>
      </c>
      <c r="H62" s="15">
        <v>-4.3263822791388606E-4</v>
      </c>
    </row>
    <row r="63" spans="1:8" ht="13.5" x14ac:dyDescent="0.25">
      <c r="A63" s="11"/>
      <c r="B63" s="10">
        <v>42090</v>
      </c>
      <c r="C63" s="2">
        <v>22.47</v>
      </c>
      <c r="D63" s="2">
        <v>11.804</v>
      </c>
      <c r="E63" s="2">
        <v>11.560775611927015</v>
      </c>
      <c r="F63" s="2">
        <v>857</v>
      </c>
      <c r="G63" s="2">
        <v>9907.5846994214517</v>
      </c>
      <c r="H63" s="15">
        <v>2.1814404432133023E-2</v>
      </c>
    </row>
    <row r="64" spans="1:8" ht="13.5" x14ac:dyDescent="0.25">
      <c r="A64" s="11"/>
      <c r="B64" s="10">
        <v>42093</v>
      </c>
      <c r="C64" s="2">
        <v>22</v>
      </c>
      <c r="D64" s="2">
        <v>11.557</v>
      </c>
      <c r="E64" s="2">
        <v>11.556999999999999</v>
      </c>
      <c r="F64" s="2">
        <v>371</v>
      </c>
      <c r="G64" s="2">
        <v>4287.6469999999999</v>
      </c>
      <c r="H64" s="15">
        <v>-2.0925110132158579E-2</v>
      </c>
    </row>
    <row r="65" spans="1:8" ht="13.5" x14ac:dyDescent="0.25">
      <c r="A65" s="11"/>
      <c r="B65" s="10">
        <v>42094</v>
      </c>
      <c r="C65" s="2">
        <v>22</v>
      </c>
      <c r="D65" s="2">
        <v>11.557</v>
      </c>
      <c r="E65" s="2">
        <v>11.556999999999999</v>
      </c>
      <c r="F65" s="2">
        <v>304</v>
      </c>
      <c r="G65" s="2">
        <v>3513.3279999999995</v>
      </c>
      <c r="H65" s="15">
        <v>0</v>
      </c>
    </row>
    <row r="66" spans="1:8" ht="13.5" x14ac:dyDescent="0.25">
      <c r="A66" s="11"/>
      <c r="B66" s="10">
        <v>42095</v>
      </c>
      <c r="C66" s="2">
        <v>22</v>
      </c>
      <c r="D66" s="2">
        <v>11.557</v>
      </c>
      <c r="E66" s="2">
        <v>11.55647468181818</v>
      </c>
      <c r="F66" s="2">
        <v>403</v>
      </c>
      <c r="G66" s="2">
        <v>4657.2592967727269</v>
      </c>
      <c r="H66" s="15">
        <v>0</v>
      </c>
    </row>
    <row r="67" spans="1:8" ht="13.5" x14ac:dyDescent="0.25">
      <c r="A67" s="11"/>
      <c r="B67" s="10">
        <v>42096</v>
      </c>
      <c r="C67" s="2">
        <v>21.5</v>
      </c>
      <c r="D67" s="2">
        <v>11.294</v>
      </c>
      <c r="E67" s="2">
        <v>11.294</v>
      </c>
      <c r="F67" s="2">
        <v>2764</v>
      </c>
      <c r="G67" s="2">
        <v>31216.616000000002</v>
      </c>
      <c r="H67" s="15">
        <v>-2.2756770788266843E-2</v>
      </c>
    </row>
    <row r="68" spans="1:8" ht="13.5" x14ac:dyDescent="0.25">
      <c r="A68" s="11"/>
      <c r="B68" s="10">
        <v>42097</v>
      </c>
      <c r="C68" s="2">
        <v>21.49</v>
      </c>
      <c r="D68" s="2">
        <v>11.289</v>
      </c>
      <c r="E68" s="2">
        <v>10.964355886458819</v>
      </c>
      <c r="F68" s="2">
        <v>261</v>
      </c>
      <c r="G68" s="2">
        <v>2861.6968863657517</v>
      </c>
      <c r="H68" s="15">
        <v>-4.4271294492657882E-4</v>
      </c>
    </row>
    <row r="69" spans="1:8" ht="13.5" x14ac:dyDescent="0.25">
      <c r="A69" s="11"/>
      <c r="B69" s="10">
        <v>42100</v>
      </c>
      <c r="C69" s="2">
        <v>20.85</v>
      </c>
      <c r="D69" s="2">
        <v>10.952999999999999</v>
      </c>
      <c r="E69" s="2">
        <v>0</v>
      </c>
      <c r="F69" s="2">
        <v>0</v>
      </c>
      <c r="G69" s="2">
        <v>0</v>
      </c>
      <c r="H69" s="15">
        <v>-2.9763486579856526E-2</v>
      </c>
    </row>
    <row r="70" spans="1:8" ht="13.5" x14ac:dyDescent="0.25">
      <c r="A70" s="11"/>
      <c r="B70" s="10">
        <v>42101</v>
      </c>
      <c r="C70" s="2">
        <v>20.45</v>
      </c>
      <c r="D70" s="2">
        <v>10.743</v>
      </c>
      <c r="E70" s="2">
        <v>10.743000000000002</v>
      </c>
      <c r="F70" s="2">
        <v>3187</v>
      </c>
      <c r="G70" s="2">
        <v>34237.941000000006</v>
      </c>
      <c r="H70" s="15">
        <v>-1.9172829361818598E-2</v>
      </c>
    </row>
    <row r="71" spans="1:8" ht="13.5" x14ac:dyDescent="0.25">
      <c r="A71" s="11"/>
      <c r="B71" s="10">
        <v>42102</v>
      </c>
      <c r="C71" s="2">
        <v>20.45</v>
      </c>
      <c r="D71" s="2">
        <v>10.743</v>
      </c>
      <c r="E71" s="2">
        <v>10.740898679706604</v>
      </c>
      <c r="F71" s="2">
        <v>363</v>
      </c>
      <c r="G71" s="2">
        <v>3898.9462207334973</v>
      </c>
      <c r="H71" s="15">
        <v>0</v>
      </c>
    </row>
    <row r="72" spans="1:8" ht="13.5" x14ac:dyDescent="0.25">
      <c r="A72" s="11"/>
      <c r="B72" s="10">
        <v>42104</v>
      </c>
      <c r="C72" s="2">
        <v>21.06</v>
      </c>
      <c r="D72" s="2">
        <v>11.063000000000001</v>
      </c>
      <c r="E72" s="2">
        <v>10.743087037037037</v>
      </c>
      <c r="F72" s="2">
        <v>1710</v>
      </c>
      <c r="G72" s="2">
        <v>18370.678833333335</v>
      </c>
      <c r="H72" s="15">
        <v>2.9786837940984853E-2</v>
      </c>
    </row>
    <row r="73" spans="1:8" ht="13.5" x14ac:dyDescent="0.25">
      <c r="A73" s="11"/>
      <c r="B73" s="10">
        <v>42107</v>
      </c>
      <c r="C73" s="2">
        <v>20.45</v>
      </c>
      <c r="D73" s="2">
        <v>10.743</v>
      </c>
      <c r="E73" s="2">
        <v>10.78817838630807</v>
      </c>
      <c r="F73" s="2">
        <v>1325</v>
      </c>
      <c r="G73" s="2">
        <v>14294.336361858193</v>
      </c>
      <c r="H73" s="15">
        <v>-2.892524631655069E-2</v>
      </c>
    </row>
    <row r="74" spans="1:8" ht="13.5" x14ac:dyDescent="0.25">
      <c r="A74" s="11"/>
      <c r="B74" s="10">
        <v>42108</v>
      </c>
      <c r="C74" s="2">
        <v>21.04</v>
      </c>
      <c r="D74" s="2">
        <v>11.053000000000001</v>
      </c>
      <c r="E74" s="2">
        <v>10.772997671102663</v>
      </c>
      <c r="F74" s="2">
        <v>39</v>
      </c>
      <c r="G74" s="2">
        <v>420.14690917300385</v>
      </c>
      <c r="H74" s="15">
        <v>2.8855999255329098E-2</v>
      </c>
    </row>
    <row r="75" spans="1:8" ht="13.5" x14ac:dyDescent="0.25">
      <c r="A75" s="11"/>
      <c r="B75" s="10">
        <v>42109</v>
      </c>
      <c r="C75" s="2">
        <v>21.04</v>
      </c>
      <c r="D75" s="2">
        <v>11.053000000000001</v>
      </c>
      <c r="E75" s="2">
        <v>11.053000000000001</v>
      </c>
      <c r="F75" s="2">
        <v>50</v>
      </c>
      <c r="G75" s="2">
        <v>552.65000000000009</v>
      </c>
      <c r="H75" s="15">
        <v>0</v>
      </c>
    </row>
    <row r="76" spans="1:8" ht="13.5" x14ac:dyDescent="0.25">
      <c r="A76" s="11"/>
      <c r="B76" s="10">
        <v>42110</v>
      </c>
      <c r="C76" s="2">
        <v>21.55</v>
      </c>
      <c r="D76" s="2">
        <v>11.32</v>
      </c>
      <c r="E76" s="2">
        <v>11.28322969837587</v>
      </c>
      <c r="F76" s="2">
        <v>430</v>
      </c>
      <c r="G76" s="2">
        <v>4851.788770301624</v>
      </c>
      <c r="H76" s="15">
        <v>2.4156337645887944E-2</v>
      </c>
    </row>
    <row r="77" spans="1:8" ht="13.5" x14ac:dyDescent="0.25">
      <c r="A77" s="11"/>
      <c r="B77" s="10">
        <v>42111</v>
      </c>
      <c r="C77" s="2">
        <v>21.54</v>
      </c>
      <c r="D77" s="2">
        <v>11.315</v>
      </c>
      <c r="E77" s="2">
        <v>11.317626508820799</v>
      </c>
      <c r="F77" s="2">
        <v>189</v>
      </c>
      <c r="G77" s="2">
        <v>2139.0314101671311</v>
      </c>
      <c r="H77" s="15">
        <v>-4.41696113074274E-4</v>
      </c>
    </row>
    <row r="78" spans="1:8" ht="13.5" x14ac:dyDescent="0.25">
      <c r="A78" s="11"/>
      <c r="B78" s="10">
        <v>42114</v>
      </c>
      <c r="C78" s="2">
        <v>21.54</v>
      </c>
      <c r="D78" s="2">
        <v>11.315</v>
      </c>
      <c r="E78" s="2">
        <v>0</v>
      </c>
      <c r="F78" s="2">
        <v>0</v>
      </c>
      <c r="G78" s="2">
        <v>0</v>
      </c>
      <c r="H78" s="15">
        <v>0</v>
      </c>
    </row>
    <row r="79" spans="1:8" ht="13.5" x14ac:dyDescent="0.25">
      <c r="A79" s="11"/>
      <c r="B79" s="10">
        <v>42115</v>
      </c>
      <c r="C79" s="2">
        <v>21.5</v>
      </c>
      <c r="D79" s="2">
        <v>11.294</v>
      </c>
      <c r="E79" s="2">
        <v>11.294</v>
      </c>
      <c r="F79" s="2">
        <v>47</v>
      </c>
      <c r="G79" s="2">
        <v>530.81799999999998</v>
      </c>
      <c r="H79" s="15">
        <v>-1.8559434379141866E-3</v>
      </c>
    </row>
    <row r="80" spans="1:8" ht="13.5" x14ac:dyDescent="0.25">
      <c r="A80" s="11"/>
      <c r="B80" s="10">
        <v>42116</v>
      </c>
      <c r="C80" s="2">
        <v>21.2</v>
      </c>
      <c r="D80" s="2">
        <v>11.137</v>
      </c>
      <c r="E80" s="2">
        <v>11.137</v>
      </c>
      <c r="F80" s="2">
        <v>325</v>
      </c>
      <c r="G80" s="2">
        <v>3619.5250000000001</v>
      </c>
      <c r="H80" s="15">
        <v>-1.3901186470692405E-2</v>
      </c>
    </row>
    <row r="81" spans="1:8" ht="13.5" x14ac:dyDescent="0.25">
      <c r="A81" s="11"/>
      <c r="B81" s="10">
        <v>42117</v>
      </c>
      <c r="C81" s="2">
        <v>21</v>
      </c>
      <c r="D81" s="2">
        <v>11.032</v>
      </c>
      <c r="E81" s="2">
        <v>11.032</v>
      </c>
      <c r="F81" s="2">
        <v>12</v>
      </c>
      <c r="G81" s="2">
        <v>132.38400000000001</v>
      </c>
      <c r="H81" s="15">
        <v>-9.4280326838466749E-3</v>
      </c>
    </row>
    <row r="82" spans="1:8" ht="13.5" x14ac:dyDescent="0.25">
      <c r="A82" s="11"/>
      <c r="B82" s="10">
        <v>42118</v>
      </c>
      <c r="C82" s="2">
        <v>21.15</v>
      </c>
      <c r="D82" s="2">
        <v>11.11</v>
      </c>
      <c r="E82" s="2">
        <v>11.031730969267139</v>
      </c>
      <c r="F82" s="2">
        <v>221</v>
      </c>
      <c r="G82" s="2">
        <v>2438.0125442080375</v>
      </c>
      <c r="H82" s="15">
        <v>7.0703408266859502E-3</v>
      </c>
    </row>
    <row r="83" spans="1:8" ht="13.5" x14ac:dyDescent="0.25">
      <c r="A83" s="11"/>
      <c r="B83" s="10">
        <v>42121</v>
      </c>
      <c r="C83" s="2">
        <v>21.69</v>
      </c>
      <c r="D83" s="2">
        <v>11.394</v>
      </c>
      <c r="E83" s="2">
        <v>11.150255601659751</v>
      </c>
      <c r="F83" s="2">
        <v>767</v>
      </c>
      <c r="G83" s="2">
        <v>8552.2460464730284</v>
      </c>
      <c r="H83" s="15">
        <v>2.5562556255625625E-2</v>
      </c>
    </row>
    <row r="84" spans="1:8" ht="13.5" x14ac:dyDescent="0.25">
      <c r="A84" s="11"/>
      <c r="B84" s="10">
        <v>42122</v>
      </c>
      <c r="C84" s="2">
        <v>21.6</v>
      </c>
      <c r="D84" s="2">
        <v>11.347</v>
      </c>
      <c r="E84" s="2">
        <v>10.936721898148146</v>
      </c>
      <c r="F84" s="2">
        <v>27</v>
      </c>
      <c r="G84" s="2">
        <v>295.29149124999998</v>
      </c>
      <c r="H84" s="15">
        <v>-4.1249780586274003E-3</v>
      </c>
    </row>
    <row r="85" spans="1:8" ht="13.5" x14ac:dyDescent="0.25">
      <c r="A85" s="11"/>
      <c r="B85" s="10">
        <v>42123</v>
      </c>
      <c r="C85" s="2">
        <v>21.6</v>
      </c>
      <c r="D85" s="2">
        <v>11.347</v>
      </c>
      <c r="E85" s="2">
        <v>11.060173055555554</v>
      </c>
      <c r="F85" s="2">
        <v>136</v>
      </c>
      <c r="G85" s="2">
        <v>1504.1835355555554</v>
      </c>
      <c r="H85" s="15">
        <v>0</v>
      </c>
    </row>
    <row r="86" spans="1:8" ht="13.5" x14ac:dyDescent="0.25">
      <c r="A86" s="11"/>
      <c r="B86" s="10">
        <v>42124</v>
      </c>
      <c r="C86" s="2">
        <v>21.6</v>
      </c>
      <c r="D86" s="2">
        <v>11.347</v>
      </c>
      <c r="E86" s="2">
        <v>11.347</v>
      </c>
      <c r="F86" s="2">
        <v>1</v>
      </c>
      <c r="G86" s="2">
        <v>11.347</v>
      </c>
      <c r="H86" s="15">
        <v>0</v>
      </c>
    </row>
    <row r="87" spans="1:8" ht="13.5" x14ac:dyDescent="0.25">
      <c r="A87" s="11"/>
      <c r="B87" s="10">
        <v>42128</v>
      </c>
      <c r="C87" s="2">
        <v>21.6</v>
      </c>
      <c r="D87" s="2">
        <v>11.347</v>
      </c>
      <c r="E87" s="2">
        <v>0</v>
      </c>
      <c r="F87" s="2">
        <v>0</v>
      </c>
      <c r="G87" s="2">
        <v>0</v>
      </c>
      <c r="H87" s="15">
        <v>0</v>
      </c>
    </row>
    <row r="88" spans="1:8" ht="13.5" x14ac:dyDescent="0.25">
      <c r="A88" s="11"/>
      <c r="B88" s="10">
        <v>42129</v>
      </c>
      <c r="C88" s="2">
        <v>21.69</v>
      </c>
      <c r="D88" s="2">
        <v>11.394</v>
      </c>
      <c r="E88" s="2">
        <v>11.350924481327802</v>
      </c>
      <c r="F88" s="2">
        <v>662</v>
      </c>
      <c r="G88" s="2">
        <v>7514.3120066390047</v>
      </c>
      <c r="H88" s="15">
        <v>4.142063981669216E-3</v>
      </c>
    </row>
    <row r="89" spans="1:8" ht="13.5" x14ac:dyDescent="0.25">
      <c r="A89" s="11"/>
      <c r="B89" s="10">
        <v>42130</v>
      </c>
      <c r="C89" s="2">
        <v>21.09</v>
      </c>
      <c r="D89" s="2">
        <v>11.079000000000001</v>
      </c>
      <c r="E89" s="2">
        <v>11.093183641536275</v>
      </c>
      <c r="F89" s="2">
        <v>638</v>
      </c>
      <c r="G89" s="2">
        <v>7077.451163300143</v>
      </c>
      <c r="H89" s="15">
        <v>-2.7646129541864094E-2</v>
      </c>
    </row>
    <row r="90" spans="1:8" ht="13.5" x14ac:dyDescent="0.25">
      <c r="A90" s="11"/>
      <c r="B90" s="10">
        <v>42131</v>
      </c>
      <c r="C90" s="2">
        <v>21.1</v>
      </c>
      <c r="D90" s="2">
        <v>11.084</v>
      </c>
      <c r="E90" s="2">
        <v>11.086101232227486</v>
      </c>
      <c r="F90" s="2">
        <v>118</v>
      </c>
      <c r="G90" s="2">
        <v>1308.1599454028433</v>
      </c>
      <c r="H90" s="15">
        <v>4.5130426933829811E-4</v>
      </c>
    </row>
    <row r="91" spans="1:8" ht="13.5" x14ac:dyDescent="0.25">
      <c r="A91" s="11"/>
      <c r="B91" s="10">
        <v>42132</v>
      </c>
      <c r="C91" s="2">
        <v>21</v>
      </c>
      <c r="D91" s="2">
        <v>11.032</v>
      </c>
      <c r="E91" s="2">
        <v>11.049861333333332</v>
      </c>
      <c r="F91" s="2">
        <v>802</v>
      </c>
      <c r="G91" s="2">
        <v>8861.9887893333325</v>
      </c>
      <c r="H91" s="15">
        <v>-4.6914471309996032E-3</v>
      </c>
    </row>
    <row r="92" spans="1:8" ht="13.5" x14ac:dyDescent="0.25">
      <c r="A92" s="11"/>
      <c r="B92" s="10">
        <v>42135</v>
      </c>
      <c r="C92" s="2">
        <v>21.59</v>
      </c>
      <c r="D92" s="2">
        <v>11.340999999999999</v>
      </c>
      <c r="E92" s="2">
        <v>11.034756229735988</v>
      </c>
      <c r="F92" s="2">
        <v>175</v>
      </c>
      <c r="G92" s="2">
        <v>1931.0823402037979</v>
      </c>
      <c r="H92" s="15">
        <v>2.8009427121102184E-2</v>
      </c>
    </row>
    <row r="93" spans="1:8" ht="13.5" x14ac:dyDescent="0.25">
      <c r="A93" s="11"/>
      <c r="B93" s="10">
        <v>42136</v>
      </c>
      <c r="C93" s="2">
        <v>21.57</v>
      </c>
      <c r="D93" s="2">
        <v>11.331</v>
      </c>
      <c r="E93" s="2">
        <v>11.103539499304588</v>
      </c>
      <c r="F93" s="2">
        <v>46</v>
      </c>
      <c r="G93" s="2">
        <v>510.76281696801107</v>
      </c>
      <c r="H93" s="15">
        <v>-8.8175645886604242E-4</v>
      </c>
    </row>
    <row r="94" spans="1:8" ht="13.5" x14ac:dyDescent="0.25">
      <c r="A94" s="11"/>
      <c r="B94" s="10">
        <v>42137</v>
      </c>
      <c r="C94" s="2">
        <v>21.01</v>
      </c>
      <c r="D94" s="2">
        <v>11.037000000000001</v>
      </c>
      <c r="E94" s="2">
        <v>11.051183674440741</v>
      </c>
      <c r="F94" s="2">
        <v>991</v>
      </c>
      <c r="G94" s="2">
        <v>10951.723021370775</v>
      </c>
      <c r="H94" s="15">
        <v>-2.5946518400847121E-2</v>
      </c>
    </row>
    <row r="95" spans="1:8" ht="13.5" x14ac:dyDescent="0.25">
      <c r="A95" s="11"/>
      <c r="B95" s="10">
        <v>42138</v>
      </c>
      <c r="C95" s="2">
        <v>21</v>
      </c>
      <c r="D95" s="2">
        <v>11.032</v>
      </c>
      <c r="E95" s="2">
        <v>11.034626666666666</v>
      </c>
      <c r="F95" s="2">
        <v>1423</v>
      </c>
      <c r="G95" s="2">
        <v>15702.273746666666</v>
      </c>
      <c r="H95" s="15">
        <v>-4.5302165443515278E-4</v>
      </c>
    </row>
    <row r="96" spans="1:8" ht="13.5" x14ac:dyDescent="0.25">
      <c r="A96" s="11"/>
      <c r="B96" s="10">
        <v>42139</v>
      </c>
      <c r="C96" s="2">
        <v>21</v>
      </c>
      <c r="D96" s="2">
        <v>11.032</v>
      </c>
      <c r="E96" s="2">
        <v>11.032</v>
      </c>
      <c r="F96" s="2">
        <v>1722</v>
      </c>
      <c r="G96" s="2">
        <v>18997.103999999999</v>
      </c>
      <c r="H96" s="15">
        <v>0</v>
      </c>
    </row>
    <row r="97" spans="1:8" ht="13.5" x14ac:dyDescent="0.25">
      <c r="A97" s="11"/>
      <c r="B97" s="10">
        <v>42142</v>
      </c>
      <c r="C97" s="2">
        <v>21.5</v>
      </c>
      <c r="D97" s="2">
        <v>11.294</v>
      </c>
      <c r="E97" s="2">
        <v>11.033975348837208</v>
      </c>
      <c r="F97" s="2">
        <v>220</v>
      </c>
      <c r="G97" s="2">
        <v>2427.4745767441859</v>
      </c>
      <c r="H97" s="15">
        <v>2.37490935460479E-2</v>
      </c>
    </row>
    <row r="98" spans="1:8" ht="13.5" x14ac:dyDescent="0.25">
      <c r="A98" s="11"/>
      <c r="B98" s="10">
        <v>42143</v>
      </c>
      <c r="C98" s="2">
        <v>21</v>
      </c>
      <c r="D98" s="2">
        <v>11.032</v>
      </c>
      <c r="E98" s="2">
        <v>11.074551999999999</v>
      </c>
      <c r="F98" s="2">
        <v>241</v>
      </c>
      <c r="G98" s="2">
        <v>2668.9670319999996</v>
      </c>
      <c r="H98" s="15">
        <v>-2.3198158314149144E-2</v>
      </c>
    </row>
    <row r="99" spans="1:8" ht="13.5" x14ac:dyDescent="0.25">
      <c r="A99" s="11"/>
      <c r="B99" s="10">
        <v>42144</v>
      </c>
      <c r="C99" s="2">
        <v>21</v>
      </c>
      <c r="D99" s="2">
        <v>11.032</v>
      </c>
      <c r="E99" s="2">
        <v>11.032</v>
      </c>
      <c r="F99" s="2">
        <v>1651</v>
      </c>
      <c r="G99" s="2">
        <v>18213.831999999999</v>
      </c>
      <c r="H99" s="15">
        <v>0</v>
      </c>
    </row>
    <row r="100" spans="1:8" ht="13.5" x14ac:dyDescent="0.25">
      <c r="A100" s="11"/>
      <c r="B100" s="10">
        <v>42145</v>
      </c>
      <c r="C100" s="2">
        <v>21</v>
      </c>
      <c r="D100" s="2">
        <v>11.032</v>
      </c>
      <c r="E100" s="2">
        <v>11.032</v>
      </c>
      <c r="F100" s="2">
        <v>3</v>
      </c>
      <c r="G100" s="2">
        <v>33.096000000000004</v>
      </c>
      <c r="H100" s="15">
        <v>0</v>
      </c>
    </row>
    <row r="101" spans="1:8" ht="13.5" x14ac:dyDescent="0.25">
      <c r="A101" s="11"/>
      <c r="B101" s="10">
        <v>42146</v>
      </c>
      <c r="C101" s="2">
        <v>21</v>
      </c>
      <c r="D101" s="2">
        <v>11.032</v>
      </c>
      <c r="E101" s="2">
        <v>11.032</v>
      </c>
      <c r="F101" s="2">
        <v>405</v>
      </c>
      <c r="G101" s="2">
        <v>4467.96</v>
      </c>
      <c r="H101" s="15">
        <v>0</v>
      </c>
    </row>
    <row r="102" spans="1:8" ht="13.5" x14ac:dyDescent="0.25">
      <c r="A102" s="11"/>
      <c r="B102" s="10">
        <v>42149</v>
      </c>
      <c r="C102" s="2">
        <v>21</v>
      </c>
      <c r="D102" s="2">
        <v>11.032</v>
      </c>
      <c r="E102" s="2">
        <v>11.032</v>
      </c>
      <c r="F102" s="2">
        <v>236</v>
      </c>
      <c r="G102" s="2">
        <v>2603.5520000000001</v>
      </c>
      <c r="H102" s="15">
        <v>0</v>
      </c>
    </row>
    <row r="103" spans="1:8" ht="13.5" x14ac:dyDescent="0.25">
      <c r="A103" s="11"/>
      <c r="B103" s="10">
        <v>42150</v>
      </c>
      <c r="C103" s="2">
        <v>21</v>
      </c>
      <c r="D103" s="2">
        <v>11.032</v>
      </c>
      <c r="E103" s="2">
        <v>11.032</v>
      </c>
      <c r="F103" s="2">
        <v>280</v>
      </c>
      <c r="G103" s="2">
        <v>3088.96</v>
      </c>
      <c r="H103" s="15">
        <v>0</v>
      </c>
    </row>
    <row r="104" spans="1:8" ht="13.5" x14ac:dyDescent="0.25">
      <c r="A104" s="11"/>
      <c r="B104" s="10">
        <v>42151</v>
      </c>
      <c r="C104" s="2">
        <v>21</v>
      </c>
      <c r="D104" s="2">
        <v>11.032</v>
      </c>
      <c r="E104" s="2">
        <v>11.067197333333333</v>
      </c>
      <c r="F104" s="2">
        <v>331</v>
      </c>
      <c r="G104" s="2">
        <v>3663.2423173333332</v>
      </c>
      <c r="H104" s="15">
        <v>0</v>
      </c>
    </row>
    <row r="105" spans="1:8" ht="13.5" x14ac:dyDescent="0.25">
      <c r="A105" s="11"/>
      <c r="B105" s="10">
        <v>42152</v>
      </c>
      <c r="C105" s="2">
        <v>21</v>
      </c>
      <c r="D105" s="2">
        <v>11.032</v>
      </c>
      <c r="E105" s="2">
        <v>11.032</v>
      </c>
      <c r="F105" s="2">
        <v>102</v>
      </c>
      <c r="G105" s="2">
        <v>1125.2639999999999</v>
      </c>
      <c r="H105" s="15">
        <v>0</v>
      </c>
    </row>
    <row r="106" spans="1:8" ht="13.5" x14ac:dyDescent="0.25">
      <c r="A106" s="11"/>
      <c r="B106" s="10">
        <v>42153</v>
      </c>
      <c r="C106" s="2">
        <v>21.01</v>
      </c>
      <c r="D106" s="2">
        <v>11.037000000000001</v>
      </c>
      <c r="E106" s="2">
        <v>11.036999999999999</v>
      </c>
      <c r="F106" s="2">
        <v>4</v>
      </c>
      <c r="G106" s="2">
        <v>44.147999999999996</v>
      </c>
      <c r="H106" s="15">
        <v>4.5322697606968649E-4</v>
      </c>
    </row>
    <row r="107" spans="1:8" ht="13.5" x14ac:dyDescent="0.25">
      <c r="A107" s="11"/>
      <c r="B107" s="10">
        <v>42156</v>
      </c>
      <c r="C107" s="2">
        <v>21</v>
      </c>
      <c r="D107" s="2">
        <v>11.032</v>
      </c>
      <c r="E107" s="2">
        <v>10.730983999999999</v>
      </c>
      <c r="F107" s="2">
        <v>362</v>
      </c>
      <c r="G107" s="2">
        <v>3884.6162079999999</v>
      </c>
      <c r="H107" s="15">
        <v>-4.5302165443515278E-4</v>
      </c>
    </row>
    <row r="108" spans="1:8" ht="13.5" x14ac:dyDescent="0.25">
      <c r="A108" s="11"/>
      <c r="B108" s="10">
        <v>42157</v>
      </c>
      <c r="C108" s="2">
        <v>21</v>
      </c>
      <c r="D108" s="2">
        <v>11.032</v>
      </c>
      <c r="E108" s="2">
        <v>11.032</v>
      </c>
      <c r="F108" s="2">
        <v>598</v>
      </c>
      <c r="G108" s="2">
        <v>6597.1360000000004</v>
      </c>
      <c r="H108" s="15">
        <v>0</v>
      </c>
    </row>
    <row r="109" spans="1:8" ht="13.5" x14ac:dyDescent="0.25">
      <c r="A109" s="11"/>
      <c r="B109" s="10">
        <v>42158</v>
      </c>
      <c r="C109" s="2">
        <v>21.5</v>
      </c>
      <c r="D109" s="2">
        <v>11.294</v>
      </c>
      <c r="E109" s="2">
        <v>11.294</v>
      </c>
      <c r="F109" s="2">
        <v>57</v>
      </c>
      <c r="G109" s="2">
        <v>643.75800000000004</v>
      </c>
      <c r="H109" s="15">
        <v>2.37490935460479E-2</v>
      </c>
    </row>
    <row r="110" spans="1:8" ht="13.5" x14ac:dyDescent="0.25">
      <c r="A110" s="11"/>
      <c r="B110" s="10">
        <v>42159</v>
      </c>
      <c r="C110" s="2">
        <v>21</v>
      </c>
      <c r="D110" s="2">
        <v>11.032</v>
      </c>
      <c r="E110" s="2">
        <v>11.032</v>
      </c>
      <c r="F110" s="2">
        <v>201</v>
      </c>
      <c r="G110" s="2">
        <v>2217.4319999999998</v>
      </c>
      <c r="H110" s="15">
        <v>-2.3198158314149144E-2</v>
      </c>
    </row>
    <row r="111" spans="1:8" ht="13.5" x14ac:dyDescent="0.25">
      <c r="A111" s="11"/>
      <c r="B111" s="10">
        <v>42160</v>
      </c>
      <c r="C111" s="2">
        <v>21</v>
      </c>
      <c r="D111" s="2">
        <v>11.032</v>
      </c>
      <c r="E111" s="2">
        <v>0</v>
      </c>
      <c r="F111" s="2">
        <v>0</v>
      </c>
      <c r="G111" s="2">
        <v>0</v>
      </c>
      <c r="H111" s="15">
        <v>0</v>
      </c>
    </row>
    <row r="112" spans="1:8" ht="13.5" x14ac:dyDescent="0.25">
      <c r="A112" s="11"/>
      <c r="B112" s="10">
        <v>42163</v>
      </c>
      <c r="C112" s="2">
        <v>21</v>
      </c>
      <c r="D112" s="2">
        <v>11.032</v>
      </c>
      <c r="E112" s="2">
        <v>11.032</v>
      </c>
      <c r="F112" s="2">
        <v>166</v>
      </c>
      <c r="G112" s="2">
        <v>1831.3119999999999</v>
      </c>
      <c r="H112" s="15">
        <v>0</v>
      </c>
    </row>
    <row r="113" spans="1:8" ht="13.5" x14ac:dyDescent="0.25">
      <c r="A113" s="11"/>
      <c r="B113" s="10">
        <v>42164</v>
      </c>
      <c r="C113" s="2">
        <v>21</v>
      </c>
      <c r="D113" s="2">
        <v>11.032</v>
      </c>
      <c r="E113" s="2">
        <v>0</v>
      </c>
      <c r="F113" s="2">
        <v>0</v>
      </c>
      <c r="G113" s="2">
        <v>0</v>
      </c>
      <c r="H113" s="15">
        <v>0</v>
      </c>
    </row>
    <row r="114" spans="1:8" ht="13.5" x14ac:dyDescent="0.25">
      <c r="A114" s="11"/>
      <c r="B114" s="10">
        <v>42165</v>
      </c>
      <c r="C114" s="2">
        <v>21</v>
      </c>
      <c r="D114" s="2">
        <v>11.032</v>
      </c>
      <c r="E114" s="2">
        <v>0</v>
      </c>
      <c r="F114" s="2">
        <v>0</v>
      </c>
      <c r="G114" s="2">
        <v>0</v>
      </c>
      <c r="H114" s="15">
        <v>0</v>
      </c>
    </row>
    <row r="115" spans="1:8" ht="13.5" x14ac:dyDescent="0.25">
      <c r="A115" s="11"/>
      <c r="B115" s="10">
        <v>42166</v>
      </c>
      <c r="C115" s="2">
        <v>21</v>
      </c>
      <c r="D115" s="2">
        <v>11.032</v>
      </c>
      <c r="E115" s="2">
        <v>0</v>
      </c>
      <c r="F115" s="2">
        <v>0</v>
      </c>
      <c r="G115" s="2">
        <v>0</v>
      </c>
      <c r="H115" s="15">
        <v>0</v>
      </c>
    </row>
    <row r="116" spans="1:8" ht="13.5" x14ac:dyDescent="0.25">
      <c r="A116" s="11"/>
      <c r="B116" s="10">
        <v>42167</v>
      </c>
      <c r="C116" s="2">
        <v>21</v>
      </c>
      <c r="D116" s="2">
        <v>11.032</v>
      </c>
      <c r="E116" s="2">
        <v>11.029898666666666</v>
      </c>
      <c r="F116" s="2">
        <v>1857</v>
      </c>
      <c r="G116" s="2">
        <v>20482.521823999999</v>
      </c>
      <c r="H116" s="15">
        <v>0</v>
      </c>
    </row>
    <row r="117" spans="1:8" ht="13.5" x14ac:dyDescent="0.25">
      <c r="A117" s="11"/>
      <c r="B117" s="10">
        <v>42170</v>
      </c>
      <c r="C117" s="2">
        <v>20</v>
      </c>
      <c r="D117" s="2">
        <v>11.032</v>
      </c>
      <c r="E117" s="2">
        <v>11.032</v>
      </c>
      <c r="F117" s="2">
        <v>25</v>
      </c>
      <c r="G117" s="2">
        <v>275.8</v>
      </c>
      <c r="H117" s="15">
        <v>0</v>
      </c>
    </row>
    <row r="118" spans="1:8" ht="13.5" x14ac:dyDescent="0.25">
      <c r="A118" s="11"/>
      <c r="B118" s="10">
        <v>42171</v>
      </c>
      <c r="C118" s="2">
        <v>20</v>
      </c>
      <c r="D118" s="2">
        <v>11.032</v>
      </c>
      <c r="E118" s="2">
        <v>11.079437599999999</v>
      </c>
      <c r="F118" s="2">
        <v>2114</v>
      </c>
      <c r="G118" s="2">
        <v>23421.931086399996</v>
      </c>
      <c r="H118" s="15">
        <v>0</v>
      </c>
    </row>
    <row r="119" spans="1:8" ht="13.5" x14ac:dyDescent="0.25">
      <c r="A119" s="11"/>
      <c r="B119" s="10">
        <v>42172</v>
      </c>
      <c r="C119" s="2">
        <v>19.899999999999999</v>
      </c>
      <c r="D119" s="2">
        <v>10.976000000000001</v>
      </c>
      <c r="E119" s="2">
        <v>10.930220703517591</v>
      </c>
      <c r="F119" s="2">
        <v>407</v>
      </c>
      <c r="G119" s="2">
        <v>4448.5998263316596</v>
      </c>
      <c r="H119" s="15">
        <v>-5.0761421319796196E-3</v>
      </c>
    </row>
    <row r="120" spans="1:8" ht="13.5" x14ac:dyDescent="0.25">
      <c r="A120" s="11"/>
      <c r="B120" s="10">
        <v>42173</v>
      </c>
      <c r="C120" s="2">
        <v>19.8</v>
      </c>
      <c r="D120" s="2">
        <v>10.920999999999999</v>
      </c>
      <c r="E120" s="2">
        <v>11.025245909090907</v>
      </c>
      <c r="F120" s="2">
        <v>205</v>
      </c>
      <c r="G120" s="2">
        <v>2260.1754113636362</v>
      </c>
      <c r="H120" s="15">
        <v>-5.0109329446065493E-3</v>
      </c>
    </row>
    <row r="121" spans="1:8" ht="13.5" x14ac:dyDescent="0.25">
      <c r="A121" s="11"/>
      <c r="B121" s="10">
        <v>42174</v>
      </c>
      <c r="C121" s="2">
        <v>19.899999999999999</v>
      </c>
      <c r="D121" s="2">
        <v>10.976000000000001</v>
      </c>
      <c r="E121" s="2">
        <v>10.989237386934676</v>
      </c>
      <c r="F121" s="2">
        <v>290</v>
      </c>
      <c r="G121" s="2">
        <v>3186.8788422110561</v>
      </c>
      <c r="H121" s="15">
        <v>5.0361688490066382E-3</v>
      </c>
    </row>
    <row r="122" spans="1:8" ht="13.5" x14ac:dyDescent="0.25">
      <c r="A122" s="11"/>
      <c r="B122" s="10">
        <v>42177</v>
      </c>
      <c r="C122" s="2">
        <v>19.899999999999999</v>
      </c>
      <c r="D122" s="2">
        <v>10.976000000000001</v>
      </c>
      <c r="E122" s="2">
        <v>10.951731457286435</v>
      </c>
      <c r="F122" s="2">
        <v>73</v>
      </c>
      <c r="G122" s="2">
        <v>799.47639638190981</v>
      </c>
      <c r="H122" s="15">
        <v>0</v>
      </c>
    </row>
    <row r="123" spans="1:8" ht="13.5" x14ac:dyDescent="0.25">
      <c r="A123" s="11"/>
      <c r="B123" s="10">
        <v>42178</v>
      </c>
      <c r="C123" s="2">
        <v>19.920000000000002</v>
      </c>
      <c r="D123" s="2">
        <v>10.987</v>
      </c>
      <c r="E123" s="2">
        <v>10.978726656626506</v>
      </c>
      <c r="F123" s="2">
        <v>80</v>
      </c>
      <c r="G123" s="2">
        <v>878.29813253012048</v>
      </c>
      <c r="H123" s="15">
        <v>1.0021865889212128E-3</v>
      </c>
    </row>
    <row r="124" spans="1:8" ht="13.5" x14ac:dyDescent="0.25">
      <c r="A124" s="11"/>
      <c r="B124" s="10">
        <v>42179</v>
      </c>
      <c r="C124" s="2">
        <v>19.93</v>
      </c>
      <c r="D124" s="2">
        <v>10.993</v>
      </c>
      <c r="E124" s="2">
        <v>10.993</v>
      </c>
      <c r="F124" s="2">
        <v>179</v>
      </c>
      <c r="G124" s="2">
        <v>1967.7470000000001</v>
      </c>
      <c r="H124" s="15">
        <v>5.4609993628836149E-4</v>
      </c>
    </row>
    <row r="125" spans="1:8" ht="13.5" x14ac:dyDescent="0.25">
      <c r="A125" s="11"/>
      <c r="B125" s="10">
        <v>42180</v>
      </c>
      <c r="C125" s="2">
        <v>19.95</v>
      </c>
      <c r="D125" s="2">
        <v>11.004</v>
      </c>
      <c r="E125" s="2">
        <v>11.011722105263157</v>
      </c>
      <c r="F125" s="2">
        <v>995</v>
      </c>
      <c r="G125" s="2">
        <v>10956.663494736842</v>
      </c>
      <c r="H125" s="15">
        <v>1.0006367688528365E-3</v>
      </c>
    </row>
    <row r="126" spans="1:8" ht="13.5" x14ac:dyDescent="0.25">
      <c r="A126" s="11"/>
      <c r="B126" s="10">
        <v>42181</v>
      </c>
      <c r="C126" s="2">
        <v>19.95</v>
      </c>
      <c r="D126" s="2">
        <v>11.004</v>
      </c>
      <c r="E126" s="2">
        <v>0</v>
      </c>
      <c r="F126" s="2">
        <v>0</v>
      </c>
      <c r="G126" s="2">
        <v>0</v>
      </c>
      <c r="H126" s="15">
        <v>0</v>
      </c>
    </row>
    <row r="127" spans="1:8" ht="13.5" x14ac:dyDescent="0.25">
      <c r="A127" s="11"/>
      <c r="B127" s="10">
        <v>42184</v>
      </c>
      <c r="C127" s="2">
        <v>19.95</v>
      </c>
      <c r="D127" s="2">
        <v>11.004</v>
      </c>
      <c r="E127" s="2">
        <v>11.004</v>
      </c>
      <c r="F127" s="2">
        <v>50</v>
      </c>
      <c r="G127" s="2">
        <v>550.19999999999993</v>
      </c>
      <c r="H127" s="15">
        <v>0</v>
      </c>
    </row>
    <row r="128" spans="1:8" ht="13.5" x14ac:dyDescent="0.25">
      <c r="A128" s="11"/>
      <c r="B128" s="10">
        <v>42185</v>
      </c>
      <c r="C128" s="2">
        <v>19.899999999999999</v>
      </c>
      <c r="D128" s="2">
        <v>10.976000000000001</v>
      </c>
      <c r="E128" s="2">
        <v>10.976000000000001</v>
      </c>
      <c r="F128" s="2">
        <v>718</v>
      </c>
      <c r="G128" s="2">
        <v>7880.7680000000009</v>
      </c>
      <c r="H128" s="15">
        <v>-2.5445292620863954E-3</v>
      </c>
    </row>
    <row r="129" spans="1:8" ht="13.5" x14ac:dyDescent="0.25">
      <c r="A129" s="11"/>
      <c r="B129" s="10">
        <v>42186</v>
      </c>
      <c r="C129" s="2">
        <v>20</v>
      </c>
      <c r="D129" s="2">
        <v>11.032</v>
      </c>
      <c r="E129" s="2">
        <v>11.024829199999999</v>
      </c>
      <c r="F129" s="2">
        <v>2921</v>
      </c>
      <c r="G129" s="2">
        <v>32203.526093199998</v>
      </c>
      <c r="H129" s="15">
        <v>5.1020408163264539E-3</v>
      </c>
    </row>
    <row r="130" spans="1:8" ht="13.5" x14ac:dyDescent="0.25">
      <c r="A130" s="11"/>
      <c r="B130" s="10">
        <v>42187</v>
      </c>
      <c r="C130" s="2">
        <v>20.6</v>
      </c>
      <c r="D130" s="2">
        <v>11.363</v>
      </c>
      <c r="E130" s="2">
        <v>11.142910825242717</v>
      </c>
      <c r="F130" s="2">
        <v>648</v>
      </c>
      <c r="G130" s="2">
        <v>7220.6062147572811</v>
      </c>
      <c r="H130" s="15">
        <v>3.0003625815808514E-2</v>
      </c>
    </row>
    <row r="131" spans="1:8" ht="13.5" x14ac:dyDescent="0.25">
      <c r="A131" s="11"/>
      <c r="B131" s="10">
        <v>42188</v>
      </c>
      <c r="C131" s="2">
        <v>20.6</v>
      </c>
      <c r="D131" s="2">
        <v>11.363</v>
      </c>
      <c r="E131" s="2">
        <v>11.197519417475727</v>
      </c>
      <c r="F131" s="2">
        <v>30</v>
      </c>
      <c r="G131" s="2">
        <v>335.92558252427182</v>
      </c>
      <c r="H131" s="15">
        <v>0</v>
      </c>
    </row>
    <row r="132" spans="1:8" ht="13.5" x14ac:dyDescent="0.25">
      <c r="A132" s="11"/>
      <c r="B132" s="10">
        <v>42191</v>
      </c>
      <c r="C132" s="2">
        <v>20.6</v>
      </c>
      <c r="D132" s="2">
        <v>11.363</v>
      </c>
      <c r="E132" s="2">
        <v>11.362999999999998</v>
      </c>
      <c r="F132" s="2">
        <v>25</v>
      </c>
      <c r="G132" s="2">
        <v>284.07499999999993</v>
      </c>
      <c r="H132" s="15">
        <v>0</v>
      </c>
    </row>
    <row r="133" spans="1:8" ht="13.5" x14ac:dyDescent="0.25">
      <c r="A133" s="11"/>
      <c r="B133" s="10">
        <v>42192</v>
      </c>
      <c r="C133" s="2">
        <v>20.49</v>
      </c>
      <c r="D133" s="2">
        <v>11.302</v>
      </c>
      <c r="E133" s="2">
        <v>11.032825963884823</v>
      </c>
      <c r="F133" s="2">
        <v>538</v>
      </c>
      <c r="G133" s="2">
        <v>5935.6603685700347</v>
      </c>
      <c r="H133" s="15">
        <v>-5.3683006248349862E-3</v>
      </c>
    </row>
    <row r="134" spans="1:8" ht="13.5" x14ac:dyDescent="0.25">
      <c r="A134" s="11"/>
      <c r="B134" s="10">
        <v>42193</v>
      </c>
      <c r="C134" s="2">
        <v>20.49</v>
      </c>
      <c r="D134" s="2">
        <v>11.302</v>
      </c>
      <c r="E134" s="2">
        <v>0</v>
      </c>
      <c r="F134" s="2">
        <v>0</v>
      </c>
      <c r="G134" s="2">
        <v>0</v>
      </c>
      <c r="H134" s="15">
        <v>0</v>
      </c>
    </row>
    <row r="135" spans="1:8" ht="13.5" x14ac:dyDescent="0.25">
      <c r="A135" s="11"/>
      <c r="B135" s="10">
        <v>42194</v>
      </c>
      <c r="C135" s="2">
        <v>20.010000000000002</v>
      </c>
      <c r="D135" s="2">
        <v>11.037000000000001</v>
      </c>
      <c r="E135" s="2">
        <v>11.036448425787107</v>
      </c>
      <c r="F135" s="2">
        <v>162</v>
      </c>
      <c r="G135" s="2">
        <v>1787.9046449775112</v>
      </c>
      <c r="H135" s="15">
        <v>-2.3447177490709504E-2</v>
      </c>
    </row>
    <row r="136" spans="1:8" ht="13.5" x14ac:dyDescent="0.25">
      <c r="A136" s="11"/>
      <c r="B136" s="10">
        <v>42195</v>
      </c>
      <c r="C136" s="2">
        <v>20</v>
      </c>
      <c r="D136" s="2">
        <v>11.032</v>
      </c>
      <c r="E136" s="2">
        <v>11.040274</v>
      </c>
      <c r="F136" s="2">
        <v>905</v>
      </c>
      <c r="G136" s="2">
        <v>9991.4479699999993</v>
      </c>
      <c r="H136" s="15">
        <v>-4.5302165443515278E-4</v>
      </c>
    </row>
    <row r="137" spans="1:8" ht="13.5" x14ac:dyDescent="0.25">
      <c r="A137" s="11"/>
      <c r="B137" s="10">
        <v>42198</v>
      </c>
      <c r="C137" s="2">
        <v>20</v>
      </c>
      <c r="D137" s="2">
        <v>11.032</v>
      </c>
      <c r="E137" s="2">
        <v>11.036412799999999</v>
      </c>
      <c r="F137" s="2">
        <v>66</v>
      </c>
      <c r="G137" s="2">
        <v>728.40324479999992</v>
      </c>
      <c r="H137" s="15">
        <v>0</v>
      </c>
    </row>
    <row r="138" spans="1:8" ht="13.5" x14ac:dyDescent="0.25">
      <c r="A138" s="11"/>
      <c r="B138" s="10">
        <v>42199</v>
      </c>
      <c r="C138" s="2">
        <v>20.5</v>
      </c>
      <c r="D138" s="2">
        <v>11.307</v>
      </c>
      <c r="E138" s="2">
        <v>11.285489121951219</v>
      </c>
      <c r="F138" s="2">
        <v>154</v>
      </c>
      <c r="G138" s="2">
        <v>1737.9653247804877</v>
      </c>
      <c r="H138" s="15">
        <v>2.4927483683828893E-2</v>
      </c>
    </row>
    <row r="139" spans="1:8" ht="13.5" x14ac:dyDescent="0.25">
      <c r="A139" s="11"/>
      <c r="B139" s="10">
        <v>42200</v>
      </c>
      <c r="C139" s="2">
        <v>20.100000000000001</v>
      </c>
      <c r="D139" s="2">
        <v>11.087</v>
      </c>
      <c r="E139" s="2">
        <v>11.189596119402985</v>
      </c>
      <c r="F139" s="2">
        <v>361</v>
      </c>
      <c r="G139" s="2">
        <v>4039.4441991044778</v>
      </c>
      <c r="H139" s="15">
        <v>-1.9456973556204179E-2</v>
      </c>
    </row>
    <row r="140" spans="1:8" ht="13.5" x14ac:dyDescent="0.25">
      <c r="A140" s="11"/>
      <c r="B140" s="10">
        <v>42201</v>
      </c>
      <c r="C140" s="2">
        <v>20.7</v>
      </c>
      <c r="D140" s="2">
        <v>11.417999999999999</v>
      </c>
      <c r="E140" s="2">
        <v>11.132274202898548</v>
      </c>
      <c r="F140" s="2">
        <v>169</v>
      </c>
      <c r="G140" s="2">
        <v>1881.3543402898547</v>
      </c>
      <c r="H140" s="15">
        <v>2.9854784883196494E-2</v>
      </c>
    </row>
    <row r="141" spans="1:8" ht="13.5" x14ac:dyDescent="0.25">
      <c r="A141" s="11"/>
      <c r="B141" s="10">
        <v>42205</v>
      </c>
      <c r="C141" s="2">
        <v>20.7</v>
      </c>
      <c r="D141" s="2">
        <v>11.417999999999999</v>
      </c>
      <c r="E141" s="2">
        <v>11.417999999999997</v>
      </c>
      <c r="F141" s="2">
        <v>7</v>
      </c>
      <c r="G141" s="2">
        <v>79.925999999999988</v>
      </c>
      <c r="H141" s="15">
        <v>0</v>
      </c>
    </row>
    <row r="142" spans="1:8" ht="13.5" x14ac:dyDescent="0.25">
      <c r="A142" s="11"/>
      <c r="B142" s="10">
        <v>42206</v>
      </c>
      <c r="C142" s="2">
        <v>20.7</v>
      </c>
      <c r="D142" s="2">
        <v>11.417999999999999</v>
      </c>
      <c r="E142" s="2">
        <v>11.417999999999997</v>
      </c>
      <c r="F142" s="2">
        <v>429</v>
      </c>
      <c r="G142" s="2">
        <v>4898.3219999999992</v>
      </c>
      <c r="H142" s="15">
        <v>0</v>
      </c>
    </row>
    <row r="143" spans="1:8" ht="13.5" x14ac:dyDescent="0.25">
      <c r="A143" s="11"/>
      <c r="B143" s="10">
        <v>42207</v>
      </c>
      <c r="C143" s="2">
        <v>20.7</v>
      </c>
      <c r="D143" s="2">
        <v>11.417999999999999</v>
      </c>
      <c r="E143" s="2">
        <v>0</v>
      </c>
      <c r="F143" s="2">
        <v>0</v>
      </c>
      <c r="G143" s="2">
        <v>0</v>
      </c>
      <c r="H143" s="15">
        <v>0</v>
      </c>
    </row>
    <row r="144" spans="1:8" ht="13.5" x14ac:dyDescent="0.25">
      <c r="A144" s="11"/>
      <c r="B144" s="10">
        <v>42208</v>
      </c>
      <c r="C144" s="2">
        <v>20.7</v>
      </c>
      <c r="D144" s="2">
        <v>11.417999999999999</v>
      </c>
      <c r="E144" s="2">
        <v>11.410277681159419</v>
      </c>
      <c r="F144" s="2">
        <v>2853</v>
      </c>
      <c r="G144" s="2">
        <v>32553.522224347824</v>
      </c>
      <c r="H144" s="15">
        <v>0</v>
      </c>
    </row>
    <row r="145" spans="1:8" ht="13.5" x14ac:dyDescent="0.25">
      <c r="A145" s="11"/>
      <c r="B145" s="10">
        <v>42209</v>
      </c>
      <c r="C145" s="2">
        <v>20.99</v>
      </c>
      <c r="D145" s="2">
        <v>11.577999999999999</v>
      </c>
      <c r="E145" s="2">
        <v>11.441204192472608</v>
      </c>
      <c r="F145" s="2">
        <v>164</v>
      </c>
      <c r="G145" s="2">
        <v>1876.3574875655077</v>
      </c>
      <c r="H145" s="15">
        <v>1.4012961989840617E-2</v>
      </c>
    </row>
    <row r="146" spans="1:8" ht="13.5" x14ac:dyDescent="0.25">
      <c r="A146" s="11"/>
      <c r="B146" s="10">
        <v>42212</v>
      </c>
      <c r="C146" s="2">
        <v>20.7</v>
      </c>
      <c r="D146" s="2">
        <v>11.417999999999999</v>
      </c>
      <c r="E146" s="2">
        <v>11.425170724637681</v>
      </c>
      <c r="F146" s="2">
        <v>219</v>
      </c>
      <c r="G146" s="2">
        <v>2502.112388695652</v>
      </c>
      <c r="H146" s="15">
        <v>-1.3819312489203674E-2</v>
      </c>
    </row>
    <row r="147" spans="1:8" ht="13.5" x14ac:dyDescent="0.25">
      <c r="A147" s="11"/>
      <c r="B147" s="10">
        <v>42213</v>
      </c>
      <c r="C147" s="2">
        <v>20.7</v>
      </c>
      <c r="D147" s="2">
        <v>11.417999999999999</v>
      </c>
      <c r="E147" s="2">
        <v>11.417999999999997</v>
      </c>
      <c r="F147" s="2">
        <v>362</v>
      </c>
      <c r="G147" s="2">
        <v>4133.3159999999989</v>
      </c>
      <c r="H147" s="15">
        <v>0</v>
      </c>
    </row>
    <row r="148" spans="1:8" ht="13.5" x14ac:dyDescent="0.25">
      <c r="A148" s="11"/>
      <c r="B148" s="10">
        <v>42214</v>
      </c>
      <c r="C148" s="2">
        <v>20.6</v>
      </c>
      <c r="D148" s="2">
        <v>11.363</v>
      </c>
      <c r="E148" s="2">
        <v>11.362999999999998</v>
      </c>
      <c r="F148" s="2">
        <v>200</v>
      </c>
      <c r="G148" s="2">
        <v>2272.5999999999995</v>
      </c>
      <c r="H148" s="15">
        <v>-4.8169556840076825E-3</v>
      </c>
    </row>
    <row r="149" spans="1:8" ht="13.5" x14ac:dyDescent="0.25">
      <c r="A149" s="11"/>
      <c r="B149" s="10">
        <v>42215</v>
      </c>
      <c r="C149" s="2">
        <v>20.71</v>
      </c>
      <c r="D149" s="2">
        <v>11.423</v>
      </c>
      <c r="E149" s="2">
        <v>11.423</v>
      </c>
      <c r="F149" s="2">
        <v>18</v>
      </c>
      <c r="G149" s="2">
        <v>205.614</v>
      </c>
      <c r="H149" s="15">
        <v>5.2802956965590517E-3</v>
      </c>
    </row>
    <row r="150" spans="1:8" ht="13.5" x14ac:dyDescent="0.25">
      <c r="A150" s="11"/>
      <c r="B150" s="10">
        <v>42216</v>
      </c>
      <c r="C150" s="2">
        <v>20.71</v>
      </c>
      <c r="D150" s="2">
        <v>11.423</v>
      </c>
      <c r="E150" s="2">
        <v>0</v>
      </c>
      <c r="F150" s="2">
        <v>0</v>
      </c>
      <c r="G150" s="2">
        <v>0</v>
      </c>
      <c r="H150" s="15">
        <v>0</v>
      </c>
    </row>
    <row r="151" spans="1:8" ht="13.5" x14ac:dyDescent="0.25">
      <c r="A151" s="11"/>
      <c r="B151" s="10">
        <v>42219</v>
      </c>
      <c r="C151" s="2">
        <v>20.2</v>
      </c>
      <c r="D151" s="2">
        <v>11.141999999999999</v>
      </c>
      <c r="E151" s="2">
        <v>11.140345247524753</v>
      </c>
      <c r="F151" s="2">
        <v>192</v>
      </c>
      <c r="G151" s="2">
        <v>2138.9462875247527</v>
      </c>
      <c r="H151" s="15">
        <v>-2.4599492252473133E-2</v>
      </c>
    </row>
    <row r="152" spans="1:8" ht="13.5" x14ac:dyDescent="0.25">
      <c r="A152" s="11"/>
      <c r="B152" s="10">
        <v>42220</v>
      </c>
      <c r="C152" s="2">
        <v>20.3</v>
      </c>
      <c r="D152" s="2">
        <v>11.196999999999999</v>
      </c>
      <c r="E152" s="2">
        <v>11.196999999999999</v>
      </c>
      <c r="F152" s="2">
        <v>268</v>
      </c>
      <c r="G152" s="2">
        <v>3000.7959999999998</v>
      </c>
      <c r="H152" s="15">
        <v>4.9362771495242968E-3</v>
      </c>
    </row>
    <row r="153" spans="1:8" ht="13.5" x14ac:dyDescent="0.25">
      <c r="A153" s="11"/>
      <c r="B153" s="10">
        <v>42221</v>
      </c>
      <c r="C153" s="2">
        <v>20.3</v>
      </c>
      <c r="D153" s="2">
        <v>11.196999999999999</v>
      </c>
      <c r="E153" s="2">
        <v>0</v>
      </c>
      <c r="F153" s="2">
        <v>0</v>
      </c>
      <c r="G153" s="2">
        <v>0</v>
      </c>
      <c r="H153" s="15">
        <v>0</v>
      </c>
    </row>
    <row r="154" spans="1:8" ht="13.5" x14ac:dyDescent="0.25">
      <c r="A154" s="11"/>
      <c r="B154" s="10">
        <v>42222</v>
      </c>
      <c r="C154" s="2">
        <v>20.7</v>
      </c>
      <c r="D154" s="2">
        <v>11.417999999999999</v>
      </c>
      <c r="E154" s="2">
        <v>11.434547826086956</v>
      </c>
      <c r="F154" s="2">
        <v>164</v>
      </c>
      <c r="G154" s="2">
        <v>1875.2658434782606</v>
      </c>
      <c r="H154" s="15">
        <v>1.9737429668661259E-2</v>
      </c>
    </row>
    <row r="155" spans="1:8" ht="13.5" x14ac:dyDescent="0.25">
      <c r="A155" s="11"/>
      <c r="B155" s="10">
        <v>42223</v>
      </c>
      <c r="C155" s="2">
        <v>21</v>
      </c>
      <c r="D155" s="2">
        <v>11.583</v>
      </c>
      <c r="E155" s="2">
        <v>11.562591857142857</v>
      </c>
      <c r="F155" s="2">
        <v>69</v>
      </c>
      <c r="G155" s="2">
        <v>797.8188381428572</v>
      </c>
      <c r="H155" s="15">
        <v>1.4450867052023203E-2</v>
      </c>
    </row>
    <row r="156" spans="1:8" ht="13.5" x14ac:dyDescent="0.25">
      <c r="A156" s="11"/>
      <c r="B156" s="10">
        <v>42226</v>
      </c>
      <c r="C156" s="2">
        <v>21</v>
      </c>
      <c r="D156" s="2">
        <v>11.583</v>
      </c>
      <c r="E156" s="2">
        <v>0</v>
      </c>
      <c r="F156" s="2">
        <v>0</v>
      </c>
      <c r="G156" s="2">
        <v>0</v>
      </c>
      <c r="H156" s="15">
        <v>0</v>
      </c>
    </row>
    <row r="157" spans="1:8" ht="13.5" x14ac:dyDescent="0.25">
      <c r="A157" s="11"/>
      <c r="B157" s="10">
        <v>42227</v>
      </c>
      <c r="C157" s="2">
        <v>20.71</v>
      </c>
      <c r="D157" s="2">
        <v>11.423</v>
      </c>
      <c r="E157" s="2">
        <v>11.423</v>
      </c>
      <c r="F157" s="2">
        <v>99</v>
      </c>
      <c r="G157" s="2">
        <v>1130.877</v>
      </c>
      <c r="H157" s="15">
        <v>-1.3813347146680493E-2</v>
      </c>
    </row>
    <row r="158" spans="1:8" ht="13.5" x14ac:dyDescent="0.25">
      <c r="A158" s="11"/>
      <c r="B158" s="10">
        <v>42228</v>
      </c>
      <c r="C158" s="2">
        <v>20.7</v>
      </c>
      <c r="D158" s="2">
        <v>11.417999999999999</v>
      </c>
      <c r="E158" s="2">
        <v>11.417999999999997</v>
      </c>
      <c r="F158" s="2">
        <v>127</v>
      </c>
      <c r="G158" s="2">
        <v>1450.0859999999998</v>
      </c>
      <c r="H158" s="15">
        <v>-4.3771338527539015E-4</v>
      </c>
    </row>
    <row r="159" spans="1:8" ht="13.5" x14ac:dyDescent="0.25">
      <c r="A159" s="11"/>
      <c r="B159" s="10">
        <v>42230</v>
      </c>
      <c r="C159" s="2">
        <v>21.14</v>
      </c>
      <c r="D159" s="2">
        <v>11.66</v>
      </c>
      <c r="E159" s="2">
        <v>11.44213339640492</v>
      </c>
      <c r="F159" s="2">
        <v>303</v>
      </c>
      <c r="G159" s="2">
        <v>3466.9664191106908</v>
      </c>
      <c r="H159" s="15">
        <v>2.119460500963399E-2</v>
      </c>
    </row>
    <row r="160" spans="1:8" ht="13.5" x14ac:dyDescent="0.25">
      <c r="A160" s="11"/>
      <c r="B160" s="10">
        <v>42233</v>
      </c>
      <c r="C160" s="2">
        <v>21.15</v>
      </c>
      <c r="D160" s="2">
        <v>11.666</v>
      </c>
      <c r="E160" s="2">
        <v>11.666000000000002</v>
      </c>
      <c r="F160" s="2">
        <v>52</v>
      </c>
      <c r="G160" s="2">
        <v>606.63200000000006</v>
      </c>
      <c r="H160" s="15">
        <v>5.1457975986279826E-4</v>
      </c>
    </row>
    <row r="161" spans="1:8" ht="13.5" x14ac:dyDescent="0.25">
      <c r="A161" s="11"/>
      <c r="B161" s="10">
        <v>42234</v>
      </c>
      <c r="C161" s="2">
        <v>21.15</v>
      </c>
      <c r="D161" s="2">
        <v>11.666</v>
      </c>
      <c r="E161" s="2">
        <v>11.648900898345156</v>
      </c>
      <c r="F161" s="2">
        <v>295</v>
      </c>
      <c r="G161" s="2">
        <v>3436.4257650118211</v>
      </c>
      <c r="H161" s="15">
        <v>0</v>
      </c>
    </row>
    <row r="162" spans="1:8" ht="13.5" x14ac:dyDescent="0.25">
      <c r="A162" s="11"/>
      <c r="B162" s="10">
        <v>42235</v>
      </c>
      <c r="C162" s="2">
        <v>21.15</v>
      </c>
      <c r="D162" s="2">
        <v>11.666</v>
      </c>
      <c r="E162" s="2">
        <v>11.666000000000002</v>
      </c>
      <c r="F162" s="2">
        <v>40</v>
      </c>
      <c r="G162" s="2">
        <v>466.6400000000001</v>
      </c>
      <c r="H162" s="15">
        <v>0</v>
      </c>
    </row>
    <row r="163" spans="1:8" ht="13.5" x14ac:dyDescent="0.25">
      <c r="A163" s="11"/>
      <c r="B163" s="10">
        <v>42236</v>
      </c>
      <c r="C163" s="2">
        <v>21.15</v>
      </c>
      <c r="D163" s="2">
        <v>11.666</v>
      </c>
      <c r="E163" s="2">
        <v>0</v>
      </c>
      <c r="F163" s="2">
        <v>0</v>
      </c>
      <c r="G163" s="2">
        <v>0</v>
      </c>
      <c r="H163" s="15">
        <v>0</v>
      </c>
    </row>
    <row r="164" spans="1:8" ht="13.5" x14ac:dyDescent="0.25">
      <c r="A164" s="11"/>
      <c r="B164" s="10">
        <v>42237</v>
      </c>
      <c r="C164" s="2">
        <v>21.15</v>
      </c>
      <c r="D164" s="2">
        <v>11.666</v>
      </c>
      <c r="E164" s="2">
        <v>0</v>
      </c>
      <c r="F164" s="2">
        <v>0</v>
      </c>
      <c r="G164" s="2">
        <v>0</v>
      </c>
      <c r="H164" s="15">
        <v>0</v>
      </c>
    </row>
    <row r="165" spans="1:8" ht="13.5" x14ac:dyDescent="0.25">
      <c r="A165" s="11"/>
      <c r="B165" s="10">
        <v>42240</v>
      </c>
      <c r="C165" s="2">
        <v>21</v>
      </c>
      <c r="D165" s="2">
        <v>11.583</v>
      </c>
      <c r="E165" s="2">
        <v>11.446210285714285</v>
      </c>
      <c r="F165" s="2">
        <v>1809</v>
      </c>
      <c r="G165" s="2">
        <v>20706.194406857143</v>
      </c>
      <c r="H165" s="15">
        <v>-7.1146922681296233E-3</v>
      </c>
    </row>
    <row r="166" spans="1:8" ht="13.5" x14ac:dyDescent="0.25">
      <c r="A166" s="11"/>
      <c r="B166" s="10">
        <v>42241</v>
      </c>
      <c r="C166" s="2">
        <v>21</v>
      </c>
      <c r="D166" s="2">
        <v>11.583</v>
      </c>
      <c r="E166" s="2">
        <v>11.611681714285714</v>
      </c>
      <c r="F166" s="2">
        <v>11</v>
      </c>
      <c r="G166" s="2">
        <v>127.72849885714285</v>
      </c>
      <c r="H166" s="15">
        <v>0</v>
      </c>
    </row>
    <row r="167" spans="1:8" ht="13.5" x14ac:dyDescent="0.25">
      <c r="A167" s="11"/>
      <c r="B167" s="10">
        <v>42242</v>
      </c>
      <c r="C167" s="2">
        <v>20.7</v>
      </c>
      <c r="D167" s="2">
        <v>11.417999999999999</v>
      </c>
      <c r="E167" s="2">
        <v>11.417999999999997</v>
      </c>
      <c r="F167" s="2">
        <v>1214</v>
      </c>
      <c r="G167" s="2">
        <v>13861.451999999997</v>
      </c>
      <c r="H167" s="15">
        <v>-1.4245014245014325E-2</v>
      </c>
    </row>
    <row r="168" spans="1:8" ht="13.5" x14ac:dyDescent="0.25">
      <c r="A168" s="11"/>
      <c r="B168" s="10">
        <v>42243</v>
      </c>
      <c r="C168" s="2">
        <v>21</v>
      </c>
      <c r="D168" s="2">
        <v>11.583</v>
      </c>
      <c r="E168" s="2">
        <v>11.583</v>
      </c>
      <c r="F168" s="2">
        <v>113</v>
      </c>
      <c r="G168" s="2">
        <v>1308.8790000000001</v>
      </c>
      <c r="H168" s="15">
        <v>1.4450867052023203E-2</v>
      </c>
    </row>
    <row r="169" spans="1:8" ht="13.5" x14ac:dyDescent="0.25">
      <c r="A169" s="11"/>
      <c r="B169" s="10">
        <v>42244</v>
      </c>
      <c r="C169" s="2">
        <v>20.7</v>
      </c>
      <c r="D169" s="2">
        <v>11.417999999999999</v>
      </c>
      <c r="E169" s="2">
        <v>11.417999999999997</v>
      </c>
      <c r="F169" s="2">
        <v>734</v>
      </c>
      <c r="G169" s="2">
        <v>8380.8119999999981</v>
      </c>
      <c r="H169" s="15">
        <v>-1.4245014245014325E-2</v>
      </c>
    </row>
    <row r="170" spans="1:8" ht="13.5" x14ac:dyDescent="0.25">
      <c r="A170" s="11"/>
      <c r="B170" s="10">
        <v>42247</v>
      </c>
      <c r="C170" s="2">
        <v>21</v>
      </c>
      <c r="D170" s="2">
        <v>11.583</v>
      </c>
      <c r="E170" s="2">
        <v>11.416977000000001</v>
      </c>
      <c r="F170" s="2">
        <v>1245</v>
      </c>
      <c r="G170" s="2">
        <v>14214.136365000002</v>
      </c>
      <c r="H170" s="15">
        <v>1.4450867052023203E-2</v>
      </c>
    </row>
    <row r="171" spans="1:8" ht="13.5" x14ac:dyDescent="0.25">
      <c r="A171" s="11"/>
      <c r="B171" s="10">
        <v>42248</v>
      </c>
      <c r="C171" s="2">
        <v>20.95</v>
      </c>
      <c r="D171" s="2">
        <v>11.555999999999999</v>
      </c>
      <c r="E171" s="2">
        <v>11.504149689737472</v>
      </c>
      <c r="F171" s="2">
        <v>1072</v>
      </c>
      <c r="G171" s="2">
        <v>12332.44846739857</v>
      </c>
      <c r="H171" s="15">
        <v>-2.3310023310024195E-3</v>
      </c>
    </row>
    <row r="172" spans="1:8" ht="13.5" x14ac:dyDescent="0.25">
      <c r="A172" s="11"/>
      <c r="B172" s="10">
        <v>42249</v>
      </c>
      <c r="C172" s="2">
        <v>20.95</v>
      </c>
      <c r="D172" s="2">
        <v>11.555999999999999</v>
      </c>
      <c r="E172" s="2">
        <v>0</v>
      </c>
      <c r="F172" s="2">
        <v>0</v>
      </c>
      <c r="G172" s="2">
        <v>0</v>
      </c>
      <c r="H172" s="15">
        <v>0</v>
      </c>
    </row>
    <row r="173" spans="1:8" ht="13.5" x14ac:dyDescent="0.25">
      <c r="A173" s="11"/>
      <c r="B173" s="10">
        <v>42250</v>
      </c>
      <c r="C173" s="2">
        <v>20.95</v>
      </c>
      <c r="D173" s="2">
        <v>11.555999999999999</v>
      </c>
      <c r="E173" s="2">
        <v>0</v>
      </c>
      <c r="F173" s="2">
        <v>0</v>
      </c>
      <c r="G173" s="2">
        <v>0</v>
      </c>
      <c r="H173" s="15">
        <v>0</v>
      </c>
    </row>
    <row r="174" spans="1:8" ht="13.5" x14ac:dyDescent="0.25">
      <c r="A174" s="11"/>
      <c r="B174" s="10">
        <v>42251</v>
      </c>
      <c r="C174" s="2">
        <v>20.399999999999999</v>
      </c>
      <c r="D174" s="2">
        <v>11.252000000000001</v>
      </c>
      <c r="E174" s="2">
        <v>11.252000000000001</v>
      </c>
      <c r="F174" s="2">
        <v>48</v>
      </c>
      <c r="G174" s="2">
        <v>540.096</v>
      </c>
      <c r="H174" s="15">
        <v>-2.630668051228786E-2</v>
      </c>
    </row>
    <row r="175" spans="1:8" ht="13.5" x14ac:dyDescent="0.25">
      <c r="A175" s="11"/>
      <c r="B175" s="10">
        <v>42254</v>
      </c>
      <c r="C175" s="2">
        <v>20.399999999999999</v>
      </c>
      <c r="D175" s="2">
        <v>11.252000000000001</v>
      </c>
      <c r="E175" s="2">
        <v>11.252000000000001</v>
      </c>
      <c r="F175" s="2">
        <v>156</v>
      </c>
      <c r="G175" s="2">
        <v>1755.3120000000001</v>
      </c>
      <c r="H175" s="15">
        <v>0</v>
      </c>
    </row>
    <row r="176" spans="1:8" ht="13.5" x14ac:dyDescent="0.25">
      <c r="A176" s="11"/>
      <c r="B176" s="10">
        <v>42255</v>
      </c>
      <c r="C176" s="2">
        <v>20</v>
      </c>
      <c r="D176" s="2">
        <v>11.032</v>
      </c>
      <c r="E176" s="2">
        <v>11.032</v>
      </c>
      <c r="F176" s="2">
        <v>1399</v>
      </c>
      <c r="G176" s="2">
        <v>15433.768</v>
      </c>
      <c r="H176" s="15">
        <v>-1.9552079630288006E-2</v>
      </c>
    </row>
    <row r="177" spans="1:8" ht="13.5" x14ac:dyDescent="0.25">
      <c r="A177" s="11"/>
      <c r="B177" s="10">
        <v>42256</v>
      </c>
      <c r="C177" s="2">
        <v>20</v>
      </c>
      <c r="D177" s="2">
        <v>11.032</v>
      </c>
      <c r="E177" s="2">
        <v>11.0270356</v>
      </c>
      <c r="F177" s="2">
        <v>125</v>
      </c>
      <c r="G177" s="2">
        <v>1378.3794499999999</v>
      </c>
      <c r="H177" s="15">
        <v>0</v>
      </c>
    </row>
    <row r="178" spans="1:8" ht="13.5" x14ac:dyDescent="0.25">
      <c r="A178" s="11"/>
      <c r="B178" s="10">
        <v>42257</v>
      </c>
      <c r="C178" s="2">
        <v>19.98</v>
      </c>
      <c r="D178" s="2">
        <v>11.021000000000001</v>
      </c>
      <c r="E178" s="2">
        <v>10.954807807807809</v>
      </c>
      <c r="F178" s="2">
        <v>70</v>
      </c>
      <c r="G178" s="2">
        <v>766.83654654654663</v>
      </c>
      <c r="H178" s="15">
        <v>-9.9709934735308487E-4</v>
      </c>
    </row>
    <row r="179" spans="1:8" ht="13.5" x14ac:dyDescent="0.25">
      <c r="A179" s="11"/>
      <c r="B179" s="10">
        <v>42258</v>
      </c>
      <c r="C179" s="2">
        <v>19.98</v>
      </c>
      <c r="D179" s="2">
        <v>11.021000000000001</v>
      </c>
      <c r="E179" s="2">
        <v>11.025412812812814</v>
      </c>
      <c r="F179" s="2">
        <v>76</v>
      </c>
      <c r="G179" s="2">
        <v>837.93137377377388</v>
      </c>
      <c r="H179" s="15">
        <v>0</v>
      </c>
    </row>
    <row r="180" spans="1:8" ht="13.5" x14ac:dyDescent="0.25">
      <c r="A180" s="11"/>
      <c r="B180" s="10">
        <v>42261</v>
      </c>
      <c r="C180" s="2">
        <v>19.39</v>
      </c>
      <c r="D180" s="2">
        <v>10.695</v>
      </c>
      <c r="E180" s="2">
        <v>10.712098762248582</v>
      </c>
      <c r="F180" s="2">
        <v>1942</v>
      </c>
      <c r="G180" s="2">
        <v>20802.895796286746</v>
      </c>
      <c r="H180" s="15">
        <v>-2.9579892931675934E-2</v>
      </c>
    </row>
    <row r="181" spans="1:8" ht="13.5" x14ac:dyDescent="0.25">
      <c r="A181" s="11"/>
      <c r="B181" s="10">
        <v>42262</v>
      </c>
      <c r="C181" s="2">
        <v>20.260000000000002</v>
      </c>
      <c r="D181" s="2">
        <v>11.175000000000001</v>
      </c>
      <c r="E181" s="2">
        <v>11.024970384995063</v>
      </c>
      <c r="F181" s="2">
        <v>721</v>
      </c>
      <c r="G181" s="2">
        <v>7949.0036475814404</v>
      </c>
      <c r="H181" s="15">
        <v>4.4880785413744781E-2</v>
      </c>
    </row>
    <row r="182" spans="1:8" ht="13.5" x14ac:dyDescent="0.25">
      <c r="A182" s="11"/>
      <c r="B182" s="10">
        <v>42263</v>
      </c>
      <c r="C182" s="2">
        <v>20</v>
      </c>
      <c r="D182" s="2">
        <v>11.032</v>
      </c>
      <c r="E182" s="2">
        <v>11.098192000000001</v>
      </c>
      <c r="F182" s="2">
        <v>1024</v>
      </c>
      <c r="G182" s="2">
        <v>11364.548608000001</v>
      </c>
      <c r="H182" s="15">
        <v>-1.2796420581655541E-2</v>
      </c>
    </row>
    <row r="183" spans="1:8" ht="13.5" x14ac:dyDescent="0.25">
      <c r="A183" s="11"/>
      <c r="B183" s="10">
        <v>42264</v>
      </c>
      <c r="C183" s="2">
        <v>20.100000000000001</v>
      </c>
      <c r="D183" s="2">
        <v>11.087</v>
      </c>
      <c r="E183" s="2">
        <v>11.047836965174129</v>
      </c>
      <c r="F183" s="2">
        <v>475</v>
      </c>
      <c r="G183" s="2">
        <v>5247.7225584577118</v>
      </c>
      <c r="H183" s="15">
        <v>4.9854967367657464E-3</v>
      </c>
    </row>
    <row r="184" spans="1:8" ht="13.5" x14ac:dyDescent="0.25">
      <c r="A184" s="11"/>
      <c r="B184" s="10">
        <v>42265</v>
      </c>
      <c r="C184" s="2">
        <v>20</v>
      </c>
      <c r="D184" s="2">
        <v>11.032</v>
      </c>
      <c r="E184" s="2">
        <v>11.030345199999999</v>
      </c>
      <c r="F184" s="2">
        <v>1244</v>
      </c>
      <c r="G184" s="2">
        <v>13721.7494288</v>
      </c>
      <c r="H184" s="15">
        <v>-4.9607648597456222E-3</v>
      </c>
    </row>
    <row r="185" spans="1:8" ht="13.5" x14ac:dyDescent="0.25">
      <c r="A185" s="11"/>
      <c r="B185" s="10">
        <v>42268</v>
      </c>
      <c r="C185" s="2">
        <v>20</v>
      </c>
      <c r="D185" s="2">
        <v>11.032</v>
      </c>
      <c r="E185" s="2">
        <v>11.032</v>
      </c>
      <c r="F185" s="2">
        <v>577</v>
      </c>
      <c r="G185" s="2">
        <v>6365.4639999999999</v>
      </c>
      <c r="H185" s="15">
        <v>0</v>
      </c>
    </row>
    <row r="186" spans="1:8" ht="13.5" x14ac:dyDescent="0.25">
      <c r="A186" s="11"/>
      <c r="B186" s="10">
        <v>42269</v>
      </c>
      <c r="C186" s="2">
        <v>20.100000000000001</v>
      </c>
      <c r="D186" s="2">
        <v>11.087</v>
      </c>
      <c r="E186" s="2">
        <v>11.048388557213931</v>
      </c>
      <c r="F186" s="2">
        <v>163</v>
      </c>
      <c r="G186" s="2">
        <v>1800.8873348258708</v>
      </c>
      <c r="H186" s="15">
        <v>4.9854967367657464E-3</v>
      </c>
    </row>
    <row r="187" spans="1:8" ht="13.5" x14ac:dyDescent="0.25">
      <c r="A187" s="11"/>
      <c r="B187" s="10">
        <v>42270</v>
      </c>
      <c r="C187" s="2">
        <v>20.100000000000001</v>
      </c>
      <c r="D187" s="2">
        <v>11.087</v>
      </c>
      <c r="E187" s="2">
        <v>0</v>
      </c>
      <c r="F187" s="2">
        <v>0</v>
      </c>
      <c r="G187" s="2">
        <v>0</v>
      </c>
      <c r="H187" s="15">
        <v>0</v>
      </c>
    </row>
    <row r="188" spans="1:8" ht="13.5" x14ac:dyDescent="0.25">
      <c r="A188" s="11"/>
      <c r="B188" s="10">
        <v>42275</v>
      </c>
      <c r="C188" s="2">
        <v>20.3</v>
      </c>
      <c r="D188" s="2">
        <v>11.196999999999999</v>
      </c>
      <c r="E188" s="2">
        <v>11.188174778325122</v>
      </c>
      <c r="F188" s="2">
        <v>50</v>
      </c>
      <c r="G188" s="2">
        <v>559.40873891625608</v>
      </c>
      <c r="H188" s="15">
        <v>9.9215297194912445E-3</v>
      </c>
    </row>
    <row r="189" spans="1:8" ht="13.5" x14ac:dyDescent="0.25">
      <c r="A189" s="11"/>
      <c r="B189" s="10">
        <v>42276</v>
      </c>
      <c r="C189" s="2">
        <v>20.2</v>
      </c>
      <c r="D189" s="2">
        <v>11.141999999999999</v>
      </c>
      <c r="E189" s="2">
        <v>10.958322475247526</v>
      </c>
      <c r="F189" s="2">
        <v>3</v>
      </c>
      <c r="G189" s="2">
        <v>32.874967425742575</v>
      </c>
      <c r="H189" s="15">
        <v>-4.9120300080378425E-3</v>
      </c>
    </row>
    <row r="190" spans="1:8" ht="13.5" x14ac:dyDescent="0.25">
      <c r="A190" s="11"/>
      <c r="B190" s="10">
        <v>42277</v>
      </c>
      <c r="C190" s="2">
        <v>20.2</v>
      </c>
      <c r="D190" s="2">
        <v>11.141999999999999</v>
      </c>
      <c r="E190" s="2">
        <v>0</v>
      </c>
      <c r="F190" s="2">
        <v>0</v>
      </c>
      <c r="G190" s="2">
        <v>0</v>
      </c>
      <c r="H190" s="15">
        <v>0</v>
      </c>
    </row>
    <row r="191" spans="1:8" ht="13.5" x14ac:dyDescent="0.25">
      <c r="A191" s="11"/>
      <c r="B191" s="10">
        <v>42278</v>
      </c>
      <c r="C191" s="2">
        <v>20.2</v>
      </c>
      <c r="D191" s="2">
        <v>11.141999999999999</v>
      </c>
      <c r="E191" s="2">
        <v>0</v>
      </c>
      <c r="F191" s="2">
        <v>0</v>
      </c>
      <c r="G191" s="2">
        <v>0</v>
      </c>
      <c r="H191" s="15">
        <v>0</v>
      </c>
    </row>
    <row r="192" spans="1:8" ht="13.5" x14ac:dyDescent="0.25">
      <c r="A192" s="11"/>
      <c r="B192" s="10">
        <v>42279</v>
      </c>
      <c r="C192" s="2">
        <v>19.899999999999999</v>
      </c>
      <c r="D192" s="2">
        <v>10.976000000000001</v>
      </c>
      <c r="E192" s="2">
        <v>10.976000000000001</v>
      </c>
      <c r="F192" s="2">
        <v>258</v>
      </c>
      <c r="G192" s="2">
        <v>2831.8080000000004</v>
      </c>
      <c r="H192" s="15">
        <v>-1.4898581942200556E-2</v>
      </c>
    </row>
    <row r="193" spans="1:8" ht="13.5" x14ac:dyDescent="0.25">
      <c r="A193" s="11"/>
      <c r="B193" s="10">
        <v>42282</v>
      </c>
      <c r="C193" s="2">
        <v>19.649999999999999</v>
      </c>
      <c r="D193" s="2">
        <v>10.839</v>
      </c>
      <c r="E193" s="2">
        <v>10.835138778625955</v>
      </c>
      <c r="F193" s="2">
        <v>138</v>
      </c>
      <c r="G193" s="2">
        <v>1495.2491514503818</v>
      </c>
      <c r="H193" s="15">
        <v>-1.2481778425656016E-2</v>
      </c>
    </row>
    <row r="194" spans="1:8" ht="13.5" x14ac:dyDescent="0.25">
      <c r="A194" s="11"/>
      <c r="B194" s="10">
        <v>42283</v>
      </c>
      <c r="C194" s="2">
        <v>19.07</v>
      </c>
      <c r="D194" s="2">
        <v>10.519</v>
      </c>
      <c r="E194" s="2">
        <v>10.536651179863661</v>
      </c>
      <c r="F194" s="2">
        <v>13</v>
      </c>
      <c r="G194" s="2">
        <v>136.9764653382276</v>
      </c>
      <c r="H194" s="15">
        <v>-2.9523018728665033E-2</v>
      </c>
    </row>
    <row r="195" spans="1:8" ht="13.5" x14ac:dyDescent="0.25">
      <c r="A195" s="11"/>
      <c r="B195" s="10">
        <v>42284</v>
      </c>
      <c r="C195" s="2">
        <v>19.5</v>
      </c>
      <c r="D195" s="2">
        <v>10.756</v>
      </c>
      <c r="E195" s="2">
        <v>10.755999999999998</v>
      </c>
      <c r="F195" s="2">
        <v>31</v>
      </c>
      <c r="G195" s="2">
        <v>333.43599999999998</v>
      </c>
      <c r="H195" s="15">
        <v>2.253065880787148E-2</v>
      </c>
    </row>
    <row r="196" spans="1:8" ht="13.5" x14ac:dyDescent="0.25">
      <c r="A196" s="11"/>
      <c r="B196" s="10">
        <v>42285</v>
      </c>
      <c r="C196" s="2">
        <v>19.47</v>
      </c>
      <c r="D196" s="2">
        <v>10.739000000000001</v>
      </c>
      <c r="E196" s="2">
        <v>10.739000000000001</v>
      </c>
      <c r="F196" s="2">
        <v>1</v>
      </c>
      <c r="G196" s="2">
        <v>10.739000000000001</v>
      </c>
      <c r="H196" s="15">
        <v>-1.5805132019337542E-3</v>
      </c>
    </row>
    <row r="197" spans="1:8" ht="13.5" x14ac:dyDescent="0.25">
      <c r="A197" s="11"/>
      <c r="B197" s="10">
        <v>42286</v>
      </c>
      <c r="C197" s="2">
        <v>19.47</v>
      </c>
      <c r="D197" s="2">
        <v>10.739000000000001</v>
      </c>
      <c r="E197" s="2">
        <v>10.739000000000001</v>
      </c>
      <c r="F197" s="2">
        <v>15</v>
      </c>
      <c r="G197" s="2">
        <v>161.08500000000001</v>
      </c>
      <c r="H197" s="15">
        <v>0</v>
      </c>
    </row>
    <row r="198" spans="1:8" ht="13.5" x14ac:dyDescent="0.25">
      <c r="A198" s="11"/>
      <c r="B198" s="10">
        <v>42289</v>
      </c>
      <c r="C198" s="2">
        <v>19.97</v>
      </c>
      <c r="D198" s="2">
        <v>11.015000000000001</v>
      </c>
      <c r="E198" s="2">
        <v>10.759619679519281</v>
      </c>
      <c r="F198" s="2">
        <v>66</v>
      </c>
      <c r="G198" s="2">
        <v>710.13489884827254</v>
      </c>
      <c r="H198" s="15">
        <v>2.570071701275722E-2</v>
      </c>
    </row>
    <row r="199" spans="1:8" ht="13.5" x14ac:dyDescent="0.25">
      <c r="A199" s="11"/>
      <c r="B199" s="10">
        <v>42290</v>
      </c>
      <c r="C199" s="2">
        <v>20</v>
      </c>
      <c r="D199" s="2">
        <v>11.032</v>
      </c>
      <c r="E199" s="2">
        <v>11.031448399999999</v>
      </c>
      <c r="F199" s="2">
        <v>101</v>
      </c>
      <c r="G199" s="2">
        <v>1114.1762883999997</v>
      </c>
      <c r="H199" s="15">
        <v>1.5433499773036276E-3</v>
      </c>
    </row>
    <row r="200" spans="1:8" ht="13.5" x14ac:dyDescent="0.25">
      <c r="A200" s="11"/>
      <c r="B200" s="10">
        <v>42293</v>
      </c>
      <c r="C200" s="2">
        <v>20</v>
      </c>
      <c r="D200" s="2">
        <v>11.032</v>
      </c>
      <c r="E200" s="2">
        <v>0</v>
      </c>
      <c r="F200" s="2">
        <v>0</v>
      </c>
      <c r="G200" s="2">
        <v>0</v>
      </c>
      <c r="H200" s="15">
        <v>0</v>
      </c>
    </row>
    <row r="201" spans="1:8" ht="13.5" x14ac:dyDescent="0.25">
      <c r="A201" s="11"/>
      <c r="B201" s="10">
        <v>42296</v>
      </c>
      <c r="C201" s="2">
        <v>20</v>
      </c>
      <c r="D201" s="2">
        <v>11.032</v>
      </c>
      <c r="E201" s="2">
        <v>10.726413600000001</v>
      </c>
      <c r="F201" s="2">
        <v>13</v>
      </c>
      <c r="G201" s="2">
        <v>139.44337680000001</v>
      </c>
      <c r="H201" s="15">
        <v>0</v>
      </c>
    </row>
    <row r="202" spans="1:8" ht="13.5" x14ac:dyDescent="0.25">
      <c r="A202" s="11"/>
      <c r="B202" s="10">
        <v>42297</v>
      </c>
      <c r="C202" s="2">
        <v>19.399999999999999</v>
      </c>
      <c r="D202" s="2">
        <v>10.701000000000001</v>
      </c>
      <c r="E202" s="2">
        <v>10.701000000000001</v>
      </c>
      <c r="F202" s="2">
        <v>38</v>
      </c>
      <c r="G202" s="2">
        <v>406.63800000000003</v>
      </c>
      <c r="H202" s="15">
        <v>-3.0003625815808514E-2</v>
      </c>
    </row>
    <row r="203" spans="1:8" ht="13.5" x14ac:dyDescent="0.25">
      <c r="A203" s="11"/>
      <c r="B203" s="10">
        <v>42298</v>
      </c>
      <c r="C203" s="2">
        <v>19</v>
      </c>
      <c r="D203" s="2">
        <v>10.48</v>
      </c>
      <c r="E203" s="2">
        <v>10.484412631578946</v>
      </c>
      <c r="F203" s="2">
        <v>80</v>
      </c>
      <c r="G203" s="2">
        <v>838.75301052631573</v>
      </c>
      <c r="H203" s="15">
        <v>-2.0652275488272132E-2</v>
      </c>
    </row>
    <row r="204" spans="1:8" ht="13.5" x14ac:dyDescent="0.25">
      <c r="A204" s="11"/>
      <c r="B204" s="10">
        <v>42299</v>
      </c>
      <c r="C204" s="2">
        <v>19.39</v>
      </c>
      <c r="D204" s="2">
        <v>10.695</v>
      </c>
      <c r="E204" s="2">
        <v>10.482644404332129</v>
      </c>
      <c r="F204" s="2">
        <v>620</v>
      </c>
      <c r="G204" s="2">
        <v>6499.2395306859198</v>
      </c>
      <c r="H204" s="15">
        <v>2.0515267175572505E-2</v>
      </c>
    </row>
    <row r="205" spans="1:8" ht="13.5" x14ac:dyDescent="0.25">
      <c r="A205" s="11"/>
      <c r="B205" s="10">
        <v>42300</v>
      </c>
      <c r="C205" s="2">
        <v>19.39</v>
      </c>
      <c r="D205" s="2">
        <v>10.695</v>
      </c>
      <c r="E205" s="2">
        <v>10.493124290871584</v>
      </c>
      <c r="F205" s="2">
        <v>16</v>
      </c>
      <c r="G205" s="2">
        <v>167.88998865394535</v>
      </c>
      <c r="H205" s="15">
        <v>0</v>
      </c>
    </row>
    <row r="206" spans="1:8" ht="13.5" x14ac:dyDescent="0.25">
      <c r="A206" s="11"/>
      <c r="B206" s="10">
        <v>42303</v>
      </c>
      <c r="C206" s="2">
        <v>18.82</v>
      </c>
      <c r="D206" s="2">
        <v>10.381</v>
      </c>
      <c r="E206" s="2">
        <v>10.574057917109458</v>
      </c>
      <c r="F206" s="2">
        <v>621</v>
      </c>
      <c r="G206" s="2">
        <v>6566.4899665249741</v>
      </c>
      <c r="H206" s="15">
        <v>-2.9359513791491355E-2</v>
      </c>
    </row>
    <row r="207" spans="1:8" ht="13.5" x14ac:dyDescent="0.25">
      <c r="A207" s="11"/>
      <c r="B207" s="10">
        <v>42304</v>
      </c>
      <c r="C207" s="2">
        <v>19.38</v>
      </c>
      <c r="D207" s="2">
        <v>10.69</v>
      </c>
      <c r="E207" s="2">
        <v>10.62160165118679</v>
      </c>
      <c r="F207" s="2">
        <v>9</v>
      </c>
      <c r="G207" s="2">
        <v>95.594414860681113</v>
      </c>
      <c r="H207" s="15">
        <v>2.9765918504960916E-2</v>
      </c>
    </row>
    <row r="208" spans="1:8" ht="13.5" x14ac:dyDescent="0.25">
      <c r="A208" s="11"/>
      <c r="B208" s="10">
        <v>42305</v>
      </c>
      <c r="C208" s="2">
        <v>19.489999999999998</v>
      </c>
      <c r="D208" s="2">
        <v>10.75</v>
      </c>
      <c r="E208" s="2">
        <v>10.75</v>
      </c>
      <c r="F208" s="2">
        <v>1</v>
      </c>
      <c r="G208" s="2">
        <v>10.75</v>
      </c>
      <c r="H208" s="15">
        <v>5.612722170252619E-3</v>
      </c>
    </row>
    <row r="209" spans="1:8" ht="13.5" x14ac:dyDescent="0.25">
      <c r="A209" s="11"/>
      <c r="B209" s="10">
        <v>42306</v>
      </c>
      <c r="C209" s="2">
        <v>19.48</v>
      </c>
      <c r="D209" s="2">
        <v>10.744999999999999</v>
      </c>
      <c r="E209" s="2">
        <v>10.485200462012319</v>
      </c>
      <c r="F209" s="2">
        <v>51</v>
      </c>
      <c r="G209" s="2">
        <v>534.74522356262821</v>
      </c>
      <c r="H209" s="15">
        <v>-4.6511627906984016E-4</v>
      </c>
    </row>
    <row r="210" spans="1:8" ht="13.5" x14ac:dyDescent="0.25">
      <c r="A210" s="11"/>
      <c r="B210" s="10">
        <v>42307</v>
      </c>
      <c r="C210" s="2">
        <v>19</v>
      </c>
      <c r="D210" s="2">
        <v>10.48</v>
      </c>
      <c r="E210" s="2">
        <v>10.478896842105264</v>
      </c>
      <c r="F210" s="2">
        <v>237</v>
      </c>
      <c r="G210" s="2">
        <v>2483.4985515789476</v>
      </c>
      <c r="H210" s="15">
        <v>-2.4662633783154846E-2</v>
      </c>
    </row>
    <row r="211" spans="1:8" ht="13.5" x14ac:dyDescent="0.25">
      <c r="A211" s="11"/>
      <c r="B211" s="10">
        <v>42310</v>
      </c>
      <c r="C211" s="2">
        <v>19</v>
      </c>
      <c r="D211" s="2">
        <v>10.48</v>
      </c>
      <c r="E211" s="2">
        <v>10.48330947368421</v>
      </c>
      <c r="F211" s="2">
        <v>84</v>
      </c>
      <c r="G211" s="2">
        <v>880.59799578947366</v>
      </c>
      <c r="H211" s="15">
        <v>0</v>
      </c>
    </row>
    <row r="212" spans="1:8" ht="13.5" x14ac:dyDescent="0.25">
      <c r="A212" s="11"/>
      <c r="B212" s="10">
        <v>42311</v>
      </c>
      <c r="C212" s="2">
        <v>19.489999999999998</v>
      </c>
      <c r="D212" s="2">
        <v>10.75</v>
      </c>
      <c r="E212" s="2">
        <v>10.75</v>
      </c>
      <c r="F212" s="2">
        <v>1</v>
      </c>
      <c r="G212" s="2">
        <v>10.75</v>
      </c>
      <c r="H212" s="15">
        <v>2.5763358778625914E-2</v>
      </c>
    </row>
    <row r="213" spans="1:8" ht="13.5" x14ac:dyDescent="0.25">
      <c r="A213" s="11"/>
      <c r="B213" s="10">
        <v>42312</v>
      </c>
      <c r="C213" s="2">
        <v>19.489999999999998</v>
      </c>
      <c r="D213" s="2">
        <v>10.75</v>
      </c>
      <c r="E213" s="2">
        <v>0</v>
      </c>
      <c r="F213" s="2">
        <v>0</v>
      </c>
      <c r="G213" s="2">
        <v>0</v>
      </c>
      <c r="H213" s="15">
        <v>0</v>
      </c>
    </row>
    <row r="214" spans="1:8" ht="13.5" x14ac:dyDescent="0.25">
      <c r="A214" s="11"/>
      <c r="B214" s="10">
        <v>42313</v>
      </c>
      <c r="C214" s="2">
        <v>19</v>
      </c>
      <c r="D214" s="2">
        <v>10.48</v>
      </c>
      <c r="E214" s="2">
        <v>10.48</v>
      </c>
      <c r="F214" s="2">
        <v>10</v>
      </c>
      <c r="G214" s="2">
        <v>104.80000000000001</v>
      </c>
      <c r="H214" s="15">
        <v>-2.5116279069767402E-2</v>
      </c>
    </row>
    <row r="215" spans="1:8" ht="13.5" x14ac:dyDescent="0.25">
      <c r="A215" s="11"/>
      <c r="B215" s="10">
        <v>42314</v>
      </c>
      <c r="C215" s="2">
        <v>19</v>
      </c>
      <c r="D215" s="2">
        <v>10.48</v>
      </c>
      <c r="E215" s="2">
        <v>0</v>
      </c>
      <c r="F215" s="2">
        <v>0</v>
      </c>
      <c r="G215" s="2">
        <v>0</v>
      </c>
      <c r="H215" s="15">
        <v>0</v>
      </c>
    </row>
    <row r="216" spans="1:8" ht="13.5" x14ac:dyDescent="0.25">
      <c r="A216" s="11"/>
      <c r="B216" s="10">
        <v>42317</v>
      </c>
      <c r="C216" s="2">
        <v>19</v>
      </c>
      <c r="D216" s="2">
        <v>10.48</v>
      </c>
      <c r="E216" s="2">
        <v>0</v>
      </c>
      <c r="F216" s="2">
        <v>0</v>
      </c>
      <c r="G216" s="2">
        <v>0</v>
      </c>
      <c r="H216" s="15">
        <v>0</v>
      </c>
    </row>
    <row r="217" spans="1:8" ht="13.5" x14ac:dyDescent="0.25">
      <c r="A217" s="11"/>
      <c r="B217" s="10">
        <v>42318</v>
      </c>
      <c r="C217" s="2">
        <v>19</v>
      </c>
      <c r="D217" s="2">
        <v>10.48</v>
      </c>
      <c r="E217" s="2">
        <v>0</v>
      </c>
      <c r="F217" s="2">
        <v>0</v>
      </c>
      <c r="G217" s="2">
        <v>0</v>
      </c>
      <c r="H217" s="15">
        <v>0</v>
      </c>
    </row>
    <row r="218" spans="1:8" ht="13.5" x14ac:dyDescent="0.25">
      <c r="A218" s="11"/>
      <c r="B218" s="10">
        <v>42319</v>
      </c>
      <c r="C218" s="2">
        <v>19</v>
      </c>
      <c r="D218" s="2">
        <v>10.48</v>
      </c>
      <c r="E218" s="2">
        <v>0</v>
      </c>
      <c r="F218" s="2">
        <v>0</v>
      </c>
      <c r="G218" s="2">
        <v>0</v>
      </c>
      <c r="H218" s="15">
        <v>0</v>
      </c>
    </row>
    <row r="219" spans="1:8" ht="13.5" x14ac:dyDescent="0.25">
      <c r="A219" s="11"/>
      <c r="B219" s="10">
        <v>42320</v>
      </c>
      <c r="C219" s="2">
        <v>19</v>
      </c>
      <c r="D219" s="2">
        <v>10.48</v>
      </c>
      <c r="E219" s="2">
        <v>0</v>
      </c>
      <c r="F219" s="2">
        <v>0</v>
      </c>
      <c r="G219" s="2">
        <v>0</v>
      </c>
      <c r="H219" s="15">
        <v>0</v>
      </c>
    </row>
    <row r="220" spans="1:8" ht="13.5" x14ac:dyDescent="0.25">
      <c r="A220" s="11"/>
      <c r="B220" s="10">
        <v>42321</v>
      </c>
      <c r="C220" s="2">
        <v>19</v>
      </c>
      <c r="D220" s="2">
        <v>10.48</v>
      </c>
      <c r="E220" s="2">
        <v>0</v>
      </c>
      <c r="F220" s="2">
        <v>0</v>
      </c>
      <c r="G220" s="2">
        <v>0</v>
      </c>
      <c r="H220" s="15">
        <v>0</v>
      </c>
    </row>
    <row r="221" spans="1:8" ht="13.5" x14ac:dyDescent="0.25">
      <c r="A221" s="11"/>
      <c r="B221" s="10">
        <v>42324</v>
      </c>
      <c r="C221" s="2">
        <v>19</v>
      </c>
      <c r="D221" s="2">
        <v>10.48</v>
      </c>
      <c r="E221" s="2">
        <v>0</v>
      </c>
      <c r="F221" s="2">
        <v>0</v>
      </c>
      <c r="G221" s="2">
        <v>0</v>
      </c>
      <c r="H221" s="15">
        <v>0</v>
      </c>
    </row>
    <row r="222" spans="1:8" ht="13.5" x14ac:dyDescent="0.25">
      <c r="A222" s="11"/>
      <c r="B222" s="10">
        <v>42325</v>
      </c>
      <c r="C222" s="2">
        <v>19</v>
      </c>
      <c r="D222" s="2">
        <v>10.48</v>
      </c>
      <c r="E222" s="2">
        <v>0</v>
      </c>
      <c r="F222" s="2">
        <v>0</v>
      </c>
      <c r="G222" s="2">
        <v>0</v>
      </c>
      <c r="H222" s="15">
        <v>0</v>
      </c>
    </row>
    <row r="223" spans="1:8" ht="13.5" x14ac:dyDescent="0.25">
      <c r="A223" s="11"/>
      <c r="B223" s="10">
        <v>42326</v>
      </c>
      <c r="C223" s="2">
        <v>18.899999999999999</v>
      </c>
      <c r="D223" s="2">
        <v>10.425000000000001</v>
      </c>
      <c r="E223" s="2">
        <v>10.167960317460318</v>
      </c>
      <c r="F223" s="2">
        <v>110</v>
      </c>
      <c r="G223" s="2">
        <v>1118.475634920635</v>
      </c>
      <c r="H223" s="15">
        <v>-5.2480916030534074E-3</v>
      </c>
    </row>
    <row r="224" spans="1:8" ht="13.5" x14ac:dyDescent="0.25">
      <c r="A224" s="11"/>
      <c r="B224" s="10">
        <v>42327</v>
      </c>
      <c r="C224" s="2">
        <v>18.87</v>
      </c>
      <c r="D224" s="2">
        <v>10.407999999999999</v>
      </c>
      <c r="E224" s="2">
        <v>10.407999999999999</v>
      </c>
      <c r="F224" s="2">
        <v>10</v>
      </c>
      <c r="G224" s="2">
        <v>104.08</v>
      </c>
      <c r="H224" s="15">
        <v>-1.6306954436452023E-3</v>
      </c>
    </row>
    <row r="225" spans="1:8" ht="13.5" x14ac:dyDescent="0.25">
      <c r="A225" s="11"/>
      <c r="B225" s="10">
        <v>42328</v>
      </c>
      <c r="C225" s="2">
        <v>18.86</v>
      </c>
      <c r="D225" s="2">
        <v>10.403</v>
      </c>
      <c r="E225" s="2">
        <v>10.36494024390244</v>
      </c>
      <c r="F225" s="2">
        <v>203</v>
      </c>
      <c r="G225" s="2">
        <v>2104.0828695121954</v>
      </c>
      <c r="H225" s="15">
        <v>-4.8039969254410123E-4</v>
      </c>
    </row>
    <row r="226" spans="1:8" ht="13.5" x14ac:dyDescent="0.25">
      <c r="A226" s="11"/>
      <c r="B226" s="10">
        <v>42331</v>
      </c>
      <c r="C226" s="2">
        <v>18.86</v>
      </c>
      <c r="D226" s="2">
        <v>10.403</v>
      </c>
      <c r="E226" s="2">
        <v>0</v>
      </c>
      <c r="F226" s="2">
        <v>0</v>
      </c>
      <c r="G226" s="2">
        <v>0</v>
      </c>
      <c r="H226" s="15">
        <v>0</v>
      </c>
    </row>
    <row r="227" spans="1:8" ht="13.5" x14ac:dyDescent="0.25">
      <c r="A227" s="11"/>
      <c r="B227" s="10">
        <v>42332</v>
      </c>
      <c r="C227" s="2">
        <v>18.86</v>
      </c>
      <c r="D227" s="2">
        <v>10.403</v>
      </c>
      <c r="E227" s="2">
        <v>0</v>
      </c>
      <c r="F227" s="2">
        <v>0</v>
      </c>
      <c r="G227" s="2">
        <v>0</v>
      </c>
      <c r="H227" s="15">
        <v>0</v>
      </c>
    </row>
    <row r="228" spans="1:8" ht="13.5" x14ac:dyDescent="0.25">
      <c r="A228" s="11"/>
      <c r="B228" s="10">
        <v>42333</v>
      </c>
      <c r="C228" s="2">
        <v>18.86</v>
      </c>
      <c r="D228" s="2">
        <v>10.403</v>
      </c>
      <c r="E228" s="2">
        <v>0</v>
      </c>
      <c r="F228" s="2">
        <v>0</v>
      </c>
      <c r="G228" s="2">
        <v>0</v>
      </c>
      <c r="H228" s="15">
        <v>0</v>
      </c>
    </row>
    <row r="229" spans="1:8" ht="13.5" x14ac:dyDescent="0.25">
      <c r="A229" s="11"/>
      <c r="B229" s="10">
        <v>42334</v>
      </c>
      <c r="C229" s="2">
        <v>18.32</v>
      </c>
      <c r="D229" s="2">
        <v>10.105</v>
      </c>
      <c r="E229" s="2">
        <v>10.105</v>
      </c>
      <c r="F229" s="2">
        <v>3</v>
      </c>
      <c r="G229" s="2">
        <v>30.315000000000001</v>
      </c>
      <c r="H229" s="15">
        <v>-2.8645583004902435E-2</v>
      </c>
    </row>
    <row r="230" spans="1:8" ht="13.5" x14ac:dyDescent="0.25">
      <c r="A230" s="11"/>
      <c r="B230" s="10">
        <v>42335</v>
      </c>
      <c r="C230" s="2">
        <v>18.8</v>
      </c>
      <c r="D230" s="2">
        <v>10.37</v>
      </c>
      <c r="E230" s="2">
        <v>10.124539893617021</v>
      </c>
      <c r="F230" s="2">
        <v>29</v>
      </c>
      <c r="G230" s="2">
        <v>293.61165691489362</v>
      </c>
      <c r="H230" s="15">
        <v>2.6224641266699534E-2</v>
      </c>
    </row>
    <row r="231" spans="1:8" ht="13.5" x14ac:dyDescent="0.25">
      <c r="A231" s="11"/>
      <c r="B231" s="10">
        <v>42338</v>
      </c>
      <c r="C231" s="2">
        <v>18.600000000000001</v>
      </c>
      <c r="D231" s="2">
        <v>10.259</v>
      </c>
      <c r="E231" s="2">
        <v>10.095738494623655</v>
      </c>
      <c r="F231" s="2">
        <v>113</v>
      </c>
      <c r="G231" s="2">
        <v>1140.8184498924729</v>
      </c>
      <c r="H231" s="15">
        <v>-1.0703953712632486E-2</v>
      </c>
    </row>
    <row r="232" spans="1:8" ht="13.5" x14ac:dyDescent="0.25">
      <c r="A232" s="11"/>
      <c r="B232" s="10">
        <v>42339</v>
      </c>
      <c r="C232" s="2">
        <v>18.149999999999999</v>
      </c>
      <c r="D232" s="2">
        <v>10.010999999999999</v>
      </c>
      <c r="E232" s="2">
        <v>10.024789256198348</v>
      </c>
      <c r="F232" s="2">
        <v>18</v>
      </c>
      <c r="G232" s="2">
        <v>180.44620661157026</v>
      </c>
      <c r="H232" s="15">
        <v>-2.417389609123707E-2</v>
      </c>
    </row>
    <row r="233" spans="1:8" ht="13.5" x14ac:dyDescent="0.25">
      <c r="A233" s="11"/>
      <c r="B233" s="10">
        <v>42340</v>
      </c>
      <c r="C233" s="2">
        <v>18.23</v>
      </c>
      <c r="D233" s="2">
        <v>10.055</v>
      </c>
      <c r="E233" s="2">
        <v>9.7643261108063619</v>
      </c>
      <c r="F233" s="2">
        <v>154</v>
      </c>
      <c r="G233" s="2">
        <v>1503.7062210641798</v>
      </c>
      <c r="H233" s="15">
        <v>4.3951653181500839E-3</v>
      </c>
    </row>
    <row r="234" spans="1:8" ht="13.5" x14ac:dyDescent="0.25">
      <c r="A234" s="11"/>
      <c r="B234" s="10">
        <v>42341</v>
      </c>
      <c r="C234" s="2">
        <v>18.2</v>
      </c>
      <c r="D234" s="2">
        <v>10.039</v>
      </c>
      <c r="E234" s="2">
        <v>9.8531130219780216</v>
      </c>
      <c r="F234" s="2">
        <v>4</v>
      </c>
      <c r="G234" s="2">
        <v>39.412452087912087</v>
      </c>
      <c r="H234" s="15">
        <v>-1.591248135256093E-3</v>
      </c>
    </row>
    <row r="235" spans="1:8" ht="13.5" x14ac:dyDescent="0.25">
      <c r="A235" s="11"/>
      <c r="B235" s="10">
        <v>42342</v>
      </c>
      <c r="C235" s="2">
        <v>18</v>
      </c>
      <c r="D235" s="2">
        <v>9.9280000000000008</v>
      </c>
      <c r="E235" s="2">
        <v>9.7763222222222232</v>
      </c>
      <c r="F235" s="2">
        <v>398</v>
      </c>
      <c r="G235" s="2">
        <v>3890.976244444445</v>
      </c>
      <c r="H235" s="15">
        <v>-1.1056878175116932E-2</v>
      </c>
    </row>
    <row r="236" spans="1:8" ht="13.5" x14ac:dyDescent="0.25">
      <c r="A236" s="11"/>
      <c r="B236" s="10">
        <v>42345</v>
      </c>
      <c r="C236" s="2">
        <v>17.46</v>
      </c>
      <c r="D236" s="2">
        <v>9.6310000000000002</v>
      </c>
      <c r="E236" s="2">
        <v>9.6519609392898058</v>
      </c>
      <c r="F236" s="2">
        <v>53</v>
      </c>
      <c r="G236" s="2">
        <v>511.55392978235972</v>
      </c>
      <c r="H236" s="15">
        <v>-2.9915390813859848E-2</v>
      </c>
    </row>
    <row r="237" spans="1:8" ht="13.5" x14ac:dyDescent="0.25">
      <c r="A237" s="11"/>
      <c r="B237" s="10">
        <v>42346</v>
      </c>
      <c r="C237" s="2">
        <v>17.89</v>
      </c>
      <c r="D237" s="2">
        <v>9.8680000000000003</v>
      </c>
      <c r="E237" s="2">
        <v>9.7615425377305751</v>
      </c>
      <c r="F237" s="2">
        <v>3</v>
      </c>
      <c r="G237" s="2">
        <v>29.284627613191724</v>
      </c>
      <c r="H237" s="15">
        <v>2.4608036548645011E-2</v>
      </c>
    </row>
    <row r="238" spans="1:8" ht="13.5" x14ac:dyDescent="0.25">
      <c r="A238" s="11"/>
      <c r="B238" s="10">
        <v>42347</v>
      </c>
      <c r="C238" s="2">
        <v>17.38</v>
      </c>
      <c r="D238" s="2">
        <v>9.5860000000000003</v>
      </c>
      <c r="E238" s="2">
        <v>9.5860000000000003</v>
      </c>
      <c r="F238" s="2">
        <v>150</v>
      </c>
      <c r="G238" s="2">
        <v>1437.9</v>
      </c>
      <c r="H238" s="15">
        <v>-2.8577219294689909E-2</v>
      </c>
    </row>
    <row r="239" spans="1:8" ht="13.5" x14ac:dyDescent="0.25">
      <c r="A239" s="11"/>
      <c r="B239" s="10">
        <v>42348</v>
      </c>
      <c r="C239" s="2">
        <v>17.5</v>
      </c>
      <c r="D239" s="2">
        <v>9.6530000000000005</v>
      </c>
      <c r="E239" s="2">
        <v>9.5117903999999989</v>
      </c>
      <c r="F239" s="2">
        <v>277</v>
      </c>
      <c r="G239" s="2">
        <v>2634.7659407999995</v>
      </c>
      <c r="H239" s="15">
        <v>6.9893594825787787E-3</v>
      </c>
    </row>
    <row r="240" spans="1:8" ht="13.5" x14ac:dyDescent="0.25">
      <c r="A240" s="11"/>
      <c r="B240" s="10">
        <v>42349</v>
      </c>
      <c r="C240" s="2">
        <v>17.399999999999999</v>
      </c>
      <c r="D240" s="2">
        <v>9.5969999999999995</v>
      </c>
      <c r="E240" s="2">
        <v>9.5969999999999995</v>
      </c>
      <c r="F240" s="2">
        <v>20</v>
      </c>
      <c r="G240" s="2">
        <v>191.94</v>
      </c>
      <c r="H240" s="15">
        <v>-5.8013052936911778E-3</v>
      </c>
    </row>
    <row r="241" spans="1:8" ht="13.5" x14ac:dyDescent="0.25">
      <c r="A241" s="11"/>
      <c r="B241" s="10">
        <v>42352</v>
      </c>
      <c r="C241" s="2">
        <v>17.5</v>
      </c>
      <c r="D241" s="2">
        <v>9.6530000000000005</v>
      </c>
      <c r="E241" s="2">
        <v>9.4334632000000003</v>
      </c>
      <c r="F241" s="2">
        <v>201</v>
      </c>
      <c r="G241" s="2">
        <v>1896.1261032</v>
      </c>
      <c r="H241" s="15">
        <v>5.8351568198396313E-3</v>
      </c>
    </row>
    <row r="242" spans="1:8" ht="13.5" x14ac:dyDescent="0.25">
      <c r="A242" s="11"/>
      <c r="B242" s="10">
        <v>42353</v>
      </c>
      <c r="C242" s="2">
        <v>17.2</v>
      </c>
      <c r="D242" s="2">
        <v>9.4870000000000001</v>
      </c>
      <c r="E242" s="2">
        <v>9.4870000000000001</v>
      </c>
      <c r="F242" s="2">
        <v>50</v>
      </c>
      <c r="G242" s="2">
        <v>474.35</v>
      </c>
      <c r="H242" s="15">
        <v>-1.7196726406298598E-2</v>
      </c>
    </row>
    <row r="243" spans="1:8" ht="13.5" x14ac:dyDescent="0.25">
      <c r="A243" s="11"/>
      <c r="B243" s="10">
        <v>42354</v>
      </c>
      <c r="C243" s="2">
        <v>17.399999999999999</v>
      </c>
      <c r="D243" s="2">
        <v>9.5969999999999995</v>
      </c>
      <c r="E243" s="2">
        <v>9.5953453448275869</v>
      </c>
      <c r="F243" s="2">
        <v>12020</v>
      </c>
      <c r="G243" s="2">
        <v>115336.05104482759</v>
      </c>
      <c r="H243" s="15">
        <v>1.1594813955939648E-2</v>
      </c>
    </row>
    <row r="244" spans="1:8" ht="13.5" x14ac:dyDescent="0.25">
      <c r="A244" s="11"/>
      <c r="B244" s="10">
        <v>42355</v>
      </c>
      <c r="C244" s="2">
        <v>17.399999999999999</v>
      </c>
      <c r="D244" s="2">
        <v>9.5969999999999995</v>
      </c>
      <c r="E244" s="2">
        <v>9.5969999999999995</v>
      </c>
      <c r="F244" s="2">
        <v>30</v>
      </c>
      <c r="G244" s="2">
        <v>287.90999999999997</v>
      </c>
      <c r="H244" s="15">
        <v>0</v>
      </c>
    </row>
    <row r="245" spans="1:8" ht="13.5" x14ac:dyDescent="0.25">
      <c r="A245" s="11"/>
      <c r="B245" s="10">
        <v>42356</v>
      </c>
      <c r="C245" s="2">
        <v>16.91</v>
      </c>
      <c r="D245" s="2">
        <v>9.327</v>
      </c>
      <c r="E245" s="2">
        <v>9.3727800709639251</v>
      </c>
      <c r="F245" s="2">
        <v>7</v>
      </c>
      <c r="G245" s="2">
        <v>65.609460496747474</v>
      </c>
      <c r="H245" s="15">
        <v>-2.8133791809940564E-2</v>
      </c>
    </row>
    <row r="246" spans="1:8" ht="13.5" x14ac:dyDescent="0.25">
      <c r="A246" s="11"/>
      <c r="B246" s="10">
        <v>42359</v>
      </c>
      <c r="C246" s="2">
        <v>16.850000000000001</v>
      </c>
      <c r="D246" s="2">
        <v>9.2940000000000005</v>
      </c>
      <c r="E246" s="2">
        <v>9.2989641543026718</v>
      </c>
      <c r="F246" s="2">
        <v>162</v>
      </c>
      <c r="G246" s="2">
        <v>1506.4321929970329</v>
      </c>
      <c r="H246" s="15">
        <v>-3.5381151495657206E-3</v>
      </c>
    </row>
    <row r="247" spans="1:8" ht="13.5" x14ac:dyDescent="0.25">
      <c r="A247" s="11"/>
      <c r="B247" s="10">
        <v>42360</v>
      </c>
      <c r="C247" s="2">
        <v>17.3</v>
      </c>
      <c r="D247" s="2">
        <v>9.5419999999999998</v>
      </c>
      <c r="E247" s="2">
        <v>9.5436546820809234</v>
      </c>
      <c r="F247" s="2">
        <v>56</v>
      </c>
      <c r="G247" s="2">
        <v>534.44466219653168</v>
      </c>
      <c r="H247" s="15">
        <v>2.6683882074456565E-2</v>
      </c>
    </row>
    <row r="248" spans="1:8" ht="13.5" x14ac:dyDescent="0.25">
      <c r="A248" s="11"/>
      <c r="B248" s="10">
        <v>42361</v>
      </c>
      <c r="C248" s="2">
        <v>16.809999999999999</v>
      </c>
      <c r="D248" s="2">
        <v>9.2720000000000002</v>
      </c>
      <c r="E248" s="2">
        <v>9.5235188578227259</v>
      </c>
      <c r="F248" s="2">
        <v>156</v>
      </c>
      <c r="G248" s="2">
        <v>1485.6689418203453</v>
      </c>
      <c r="H248" s="15">
        <v>-2.8295954726472394E-2</v>
      </c>
    </row>
    <row r="249" spans="1:8" ht="13.5" x14ac:dyDescent="0.25">
      <c r="A249" s="11"/>
      <c r="B249" s="10">
        <v>42363</v>
      </c>
      <c r="C249" s="2">
        <v>17.34</v>
      </c>
      <c r="D249" s="2">
        <v>9.5640000000000001</v>
      </c>
      <c r="E249" s="2">
        <v>9.4183889273356414</v>
      </c>
      <c r="F249" s="2">
        <v>212</v>
      </c>
      <c r="G249" s="2">
        <v>1996.6984525951559</v>
      </c>
      <c r="H249" s="15">
        <v>3.1492666091458135E-2</v>
      </c>
    </row>
    <row r="250" spans="1:8" ht="13.5" x14ac:dyDescent="0.25">
      <c r="A250" s="11"/>
      <c r="B250" s="10">
        <v>42366</v>
      </c>
      <c r="C250" s="2">
        <v>17.100000000000001</v>
      </c>
      <c r="D250" s="2">
        <v>9.4320000000000004</v>
      </c>
      <c r="E250" s="2">
        <v>9.4479957894736852</v>
      </c>
      <c r="F250" s="2">
        <v>348</v>
      </c>
      <c r="G250" s="2">
        <v>3287.9025347368424</v>
      </c>
      <c r="H250" s="15">
        <v>-1.3801756587201973E-2</v>
      </c>
    </row>
    <row r="251" spans="1:8" ht="13.5" x14ac:dyDescent="0.25">
      <c r="A251" s="11"/>
      <c r="B251" s="10">
        <v>42367</v>
      </c>
      <c r="C251" s="2">
        <v>17</v>
      </c>
      <c r="D251" s="2">
        <v>9.3770000000000007</v>
      </c>
      <c r="E251" s="2">
        <v>9.3874801764705893</v>
      </c>
      <c r="F251" s="2">
        <v>316</v>
      </c>
      <c r="G251" s="2">
        <v>2966.4437357647062</v>
      </c>
      <c r="H251" s="15">
        <v>-5.8312128922815643E-3</v>
      </c>
    </row>
    <row r="252" spans="1:8" ht="13.5" x14ac:dyDescent="0.25">
      <c r="A252" s="11"/>
      <c r="B252" s="10">
        <v>42368</v>
      </c>
      <c r="C252" s="2">
        <v>17</v>
      </c>
      <c r="D252" s="2">
        <v>9.3770000000000007</v>
      </c>
      <c r="E252" s="2">
        <v>0</v>
      </c>
      <c r="F252" s="2">
        <v>0</v>
      </c>
      <c r="G252" s="2">
        <v>0</v>
      </c>
      <c r="H252" s="15">
        <v>0</v>
      </c>
    </row>
    <row r="253" spans="1:8" ht="13.5" x14ac:dyDescent="0.25">
      <c r="A253" s="11"/>
      <c r="B253" s="10">
        <v>42369</v>
      </c>
      <c r="C253" s="2">
        <v>16.510000000000002</v>
      </c>
      <c r="D253" s="2">
        <v>9.1069999999999993</v>
      </c>
      <c r="E253" s="2">
        <v>9.3910766202301605</v>
      </c>
      <c r="F253" s="2">
        <v>3823</v>
      </c>
      <c r="G253" s="2">
        <v>35902.085919139907</v>
      </c>
      <c r="H253" s="15">
        <v>-2.8793857310440582E-2</v>
      </c>
    </row>
    <row r="254" spans="1:8" ht="13.5" x14ac:dyDescent="0.25">
      <c r="A254" s="11"/>
      <c r="B254" s="10">
        <v>42373</v>
      </c>
      <c r="C254" s="2">
        <v>16.7</v>
      </c>
      <c r="D254" s="2">
        <v>9.2110000000000003</v>
      </c>
      <c r="E254" s="2">
        <v>9.2110000000000003</v>
      </c>
      <c r="F254" s="2">
        <v>149</v>
      </c>
      <c r="G254" s="2">
        <v>1372.4390000000001</v>
      </c>
      <c r="H254" s="15">
        <v>1.141978697705073E-2</v>
      </c>
    </row>
    <row r="255" spans="1:8" ht="13.5" x14ac:dyDescent="0.25">
      <c r="A255" s="11"/>
      <c r="B255" s="10">
        <v>42374</v>
      </c>
      <c r="C255" s="2">
        <v>17.41</v>
      </c>
      <c r="D255" s="2">
        <v>9.6029999999999998</v>
      </c>
      <c r="E255" s="2">
        <v>9.3227975875933389</v>
      </c>
      <c r="F255" s="2">
        <v>349</v>
      </c>
      <c r="G255" s="2">
        <v>3253.6563580700754</v>
      </c>
      <c r="H255" s="15">
        <v>4.2557811312561006E-2</v>
      </c>
    </row>
    <row r="256" spans="1:8" ht="13.5" x14ac:dyDescent="0.25">
      <c r="A256" s="11"/>
      <c r="B256" s="10">
        <v>42375</v>
      </c>
      <c r="C256" s="2">
        <v>17.7</v>
      </c>
      <c r="D256" s="2">
        <v>9.7629999999999999</v>
      </c>
      <c r="E256" s="2">
        <v>9.6719889830508485</v>
      </c>
      <c r="F256" s="2">
        <v>2006</v>
      </c>
      <c r="G256" s="2">
        <v>19402.009900000001</v>
      </c>
      <c r="H256" s="15">
        <v>1.6661459960429049E-2</v>
      </c>
    </row>
    <row r="257" spans="1:8" ht="13.5" x14ac:dyDescent="0.25">
      <c r="A257" s="11"/>
      <c r="B257" s="10">
        <v>42376</v>
      </c>
      <c r="C257" s="2">
        <v>17.5</v>
      </c>
      <c r="D257" s="2">
        <v>9.6530000000000005</v>
      </c>
      <c r="E257" s="2">
        <v>9.5724663999999997</v>
      </c>
      <c r="F257" s="2">
        <v>198</v>
      </c>
      <c r="G257" s="2">
        <v>1895.3483472</v>
      </c>
      <c r="H257" s="15">
        <v>-1.1267028577281514E-2</v>
      </c>
    </row>
    <row r="258" spans="1:8" ht="13.5" x14ac:dyDescent="0.25">
      <c r="A258" s="11"/>
      <c r="B258" s="10">
        <v>42377</v>
      </c>
      <c r="C258" s="2">
        <v>17.5</v>
      </c>
      <c r="D258" s="2">
        <v>9.6530000000000005</v>
      </c>
      <c r="E258" s="2">
        <v>9.5355091999999999</v>
      </c>
      <c r="F258" s="2">
        <v>228</v>
      </c>
      <c r="G258" s="2">
        <v>2174.0960976000001</v>
      </c>
      <c r="H258" s="15">
        <v>0</v>
      </c>
    </row>
    <row r="259" spans="1:8" ht="13.5" x14ac:dyDescent="0.25">
      <c r="A259" s="11"/>
      <c r="B259" s="10">
        <v>42380</v>
      </c>
      <c r="C259" s="2">
        <v>17.7</v>
      </c>
      <c r="D259" s="2">
        <v>9.7629999999999999</v>
      </c>
      <c r="E259" s="2">
        <v>9.7470041242937864</v>
      </c>
      <c r="F259" s="2">
        <v>583</v>
      </c>
      <c r="G259" s="2">
        <v>5682.5034044632775</v>
      </c>
      <c r="H259" s="15">
        <v>1.1395421112607419E-2</v>
      </c>
    </row>
    <row r="260" spans="1:8" ht="13.5" x14ac:dyDescent="0.25">
      <c r="A260" s="11"/>
      <c r="B260" s="10">
        <v>42381</v>
      </c>
      <c r="C260" s="2">
        <v>17.7</v>
      </c>
      <c r="D260" s="2">
        <v>9.7629999999999999</v>
      </c>
      <c r="E260" s="2">
        <v>9.7685158192090409</v>
      </c>
      <c r="F260" s="2">
        <v>2057</v>
      </c>
      <c r="G260" s="2">
        <v>20093.837040112998</v>
      </c>
      <c r="H260" s="15">
        <v>0</v>
      </c>
    </row>
    <row r="261" spans="1:8" ht="13.5" x14ac:dyDescent="0.25">
      <c r="A261" s="11"/>
      <c r="B261" s="10">
        <v>42382</v>
      </c>
      <c r="C261" s="2">
        <v>17.89</v>
      </c>
      <c r="D261" s="2">
        <v>9.8680000000000003</v>
      </c>
      <c r="E261" s="2">
        <v>9.8503490217998877</v>
      </c>
      <c r="F261" s="2">
        <v>139</v>
      </c>
      <c r="G261" s="2">
        <v>1369.1985140301845</v>
      </c>
      <c r="H261" s="15">
        <v>1.0754890914677909E-2</v>
      </c>
    </row>
    <row r="262" spans="1:8" ht="13.5" x14ac:dyDescent="0.25">
      <c r="A262" s="11"/>
      <c r="B262" s="10">
        <v>42384</v>
      </c>
      <c r="C262" s="2">
        <v>18</v>
      </c>
      <c r="D262" s="2">
        <v>9.9280000000000008</v>
      </c>
      <c r="E262" s="2">
        <v>9.8767053333333337</v>
      </c>
      <c r="F262" s="2">
        <v>673</v>
      </c>
      <c r="G262" s="2">
        <v>6647.0226893333338</v>
      </c>
      <c r="H262" s="15">
        <v>6.0802594244021577E-3</v>
      </c>
    </row>
    <row r="263" spans="1:8" ht="13.5" x14ac:dyDescent="0.25">
      <c r="A263" s="11"/>
      <c r="B263" s="10">
        <v>42387</v>
      </c>
      <c r="C263" s="2">
        <v>18</v>
      </c>
      <c r="D263" s="2">
        <v>9.9280000000000008</v>
      </c>
      <c r="E263" s="2">
        <v>0</v>
      </c>
      <c r="F263" s="2">
        <v>0</v>
      </c>
      <c r="G263" s="2">
        <v>0</v>
      </c>
      <c r="H263" s="15">
        <v>0</v>
      </c>
    </row>
    <row r="264" spans="1:8" ht="13.5" x14ac:dyDescent="0.25">
      <c r="A264" s="11"/>
      <c r="B264" s="10">
        <v>42388</v>
      </c>
      <c r="C264" s="2">
        <v>18</v>
      </c>
      <c r="D264" s="2">
        <v>9.9280000000000008</v>
      </c>
      <c r="E264" s="2">
        <v>9.9263453333333338</v>
      </c>
      <c r="F264" s="2">
        <v>516</v>
      </c>
      <c r="G264" s="2">
        <v>5121.9941920000001</v>
      </c>
      <c r="H264" s="15">
        <v>0</v>
      </c>
    </row>
    <row r="265" spans="1:8" ht="13.5" x14ac:dyDescent="0.25">
      <c r="A265" s="11"/>
      <c r="B265" s="10">
        <v>42389</v>
      </c>
      <c r="C265" s="2">
        <v>17.5</v>
      </c>
      <c r="D265" s="2">
        <v>9.6530000000000005</v>
      </c>
      <c r="E265" s="2">
        <v>9.6574127999999995</v>
      </c>
      <c r="F265" s="2">
        <v>16888</v>
      </c>
      <c r="G265" s="2">
        <v>163094.38736639998</v>
      </c>
      <c r="H265" s="15">
        <v>-2.76994359387591E-2</v>
      </c>
    </row>
    <row r="266" spans="1:8" ht="13.5" x14ac:dyDescent="0.25">
      <c r="A266" s="11"/>
      <c r="B266" s="10">
        <v>42390</v>
      </c>
      <c r="C266" s="2">
        <v>17.5</v>
      </c>
      <c r="D266" s="2">
        <v>9.6530000000000005</v>
      </c>
      <c r="E266" s="2">
        <v>9.6596191999999999</v>
      </c>
      <c r="F266" s="2">
        <v>2510</v>
      </c>
      <c r="G266" s="2">
        <v>24245.644192</v>
      </c>
      <c r="H266" s="15">
        <v>0</v>
      </c>
    </row>
    <row r="267" spans="1:8" ht="13.5" x14ac:dyDescent="0.25">
      <c r="A267" s="11"/>
      <c r="B267" s="10">
        <v>42391</v>
      </c>
      <c r="C267" s="2">
        <v>17.5</v>
      </c>
      <c r="D267" s="2">
        <v>9.6530000000000005</v>
      </c>
      <c r="E267" s="2">
        <v>9.6530000000000005</v>
      </c>
      <c r="F267" s="2">
        <v>170</v>
      </c>
      <c r="G267" s="2">
        <v>1641.01</v>
      </c>
      <c r="H267" s="15">
        <v>0</v>
      </c>
    </row>
    <row r="268" spans="1:8" ht="13.5" x14ac:dyDescent="0.25">
      <c r="A268" s="11"/>
      <c r="B268" s="10">
        <v>42394</v>
      </c>
      <c r="C268" s="2">
        <v>17.48</v>
      </c>
      <c r="D268" s="2">
        <v>9.6419999999999995</v>
      </c>
      <c r="E268" s="2">
        <v>9.6513772311212822</v>
      </c>
      <c r="F268" s="2">
        <v>20110</v>
      </c>
      <c r="G268" s="2">
        <v>194089.19611784897</v>
      </c>
      <c r="H268" s="15">
        <v>-1.1395421112608524E-3</v>
      </c>
    </row>
    <row r="269" spans="1:8" ht="13.5" x14ac:dyDescent="0.25">
      <c r="A269" s="11"/>
      <c r="B269" s="10">
        <v>42395</v>
      </c>
      <c r="C269" s="2">
        <v>17.48</v>
      </c>
      <c r="D269" s="2">
        <v>9.6419999999999995</v>
      </c>
      <c r="E269" s="2">
        <v>9.6419999999999995</v>
      </c>
      <c r="F269" s="2">
        <v>38</v>
      </c>
      <c r="G269" s="2">
        <v>366.39599999999996</v>
      </c>
      <c r="H269" s="15">
        <v>0</v>
      </c>
    </row>
    <row r="270" spans="1:8" ht="13.5" x14ac:dyDescent="0.25">
      <c r="A270" s="11"/>
      <c r="B270" s="10">
        <v>42396</v>
      </c>
      <c r="C270" s="2">
        <v>17.48</v>
      </c>
      <c r="D270" s="2">
        <v>9.6419999999999995</v>
      </c>
      <c r="E270" s="2">
        <v>9.6419999999999995</v>
      </c>
      <c r="F270" s="2">
        <v>114</v>
      </c>
      <c r="G270" s="2">
        <v>1099.1879999999999</v>
      </c>
      <c r="H270" s="15">
        <v>0</v>
      </c>
    </row>
    <row r="271" spans="1:8" ht="13.5" x14ac:dyDescent="0.25">
      <c r="A271" s="11"/>
      <c r="B271" s="10">
        <v>42397</v>
      </c>
      <c r="C271" s="2">
        <v>17</v>
      </c>
      <c r="D271" s="2">
        <v>9.3770000000000007</v>
      </c>
      <c r="E271" s="2">
        <v>9.3770000000000007</v>
      </c>
      <c r="F271" s="2">
        <v>15888</v>
      </c>
      <c r="G271" s="2">
        <v>148981.77600000001</v>
      </c>
      <c r="H271" s="15">
        <v>-2.7483924496992201E-2</v>
      </c>
    </row>
    <row r="272" spans="1:8" ht="13.5" x14ac:dyDescent="0.25">
      <c r="A272" s="11"/>
      <c r="B272" s="10">
        <v>42398</v>
      </c>
      <c r="C272" s="2">
        <v>17</v>
      </c>
      <c r="D272" s="2">
        <v>9.3770000000000007</v>
      </c>
      <c r="E272" s="2">
        <v>9.3770000000000007</v>
      </c>
      <c r="F272" s="2">
        <v>5090</v>
      </c>
      <c r="G272" s="2">
        <v>47728.93</v>
      </c>
      <c r="H272" s="15">
        <v>0</v>
      </c>
    </row>
    <row r="273" spans="1:8" ht="13.5" x14ac:dyDescent="0.25">
      <c r="A273" s="11"/>
      <c r="B273" s="10">
        <v>42401</v>
      </c>
      <c r="C273" s="2">
        <v>17</v>
      </c>
      <c r="D273" s="2">
        <v>9.3770000000000007</v>
      </c>
      <c r="E273" s="2">
        <v>0</v>
      </c>
      <c r="F273" s="2">
        <v>0</v>
      </c>
      <c r="G273" s="2">
        <v>0</v>
      </c>
      <c r="H273" s="15">
        <v>0</v>
      </c>
    </row>
    <row r="274" spans="1:8" ht="13.5" x14ac:dyDescent="0.25">
      <c r="A274" s="11"/>
      <c r="B274" s="10">
        <v>42402</v>
      </c>
      <c r="C274" s="2">
        <v>17</v>
      </c>
      <c r="D274" s="2">
        <v>9.3770000000000007</v>
      </c>
      <c r="E274" s="2">
        <v>9.3632102941176498</v>
      </c>
      <c r="F274" s="2">
        <v>5001</v>
      </c>
      <c r="G274" s="2">
        <v>46825.414680882364</v>
      </c>
      <c r="H274" s="15">
        <v>0</v>
      </c>
    </row>
    <row r="275" spans="1:8" ht="13.5" x14ac:dyDescent="0.25">
      <c r="A275" s="11"/>
      <c r="B275" s="10">
        <v>42403</v>
      </c>
      <c r="C275" s="2">
        <v>17</v>
      </c>
      <c r="D275" s="2">
        <v>9.3770000000000007</v>
      </c>
      <c r="E275" s="2">
        <v>9.3770000000000007</v>
      </c>
      <c r="F275" s="2">
        <v>2340</v>
      </c>
      <c r="G275" s="2">
        <v>21942.18</v>
      </c>
      <c r="H275" s="15">
        <v>0</v>
      </c>
    </row>
    <row r="276" spans="1:8" ht="13.5" x14ac:dyDescent="0.25">
      <c r="A276" s="11"/>
      <c r="B276" s="10">
        <v>42404</v>
      </c>
      <c r="C276" s="2">
        <v>17</v>
      </c>
      <c r="D276" s="2">
        <v>9.3770000000000007</v>
      </c>
      <c r="E276" s="2">
        <v>9.3775515882352956</v>
      </c>
      <c r="F276" s="2">
        <v>2143</v>
      </c>
      <c r="G276" s="2">
        <v>20096.09305358824</v>
      </c>
      <c r="H276" s="15">
        <v>0</v>
      </c>
    </row>
    <row r="277" spans="1:8" ht="13.5" x14ac:dyDescent="0.25">
      <c r="A277" s="11"/>
      <c r="B277" s="10">
        <v>42405</v>
      </c>
      <c r="C277" s="2">
        <v>17</v>
      </c>
      <c r="D277" s="2">
        <v>9.3770000000000007</v>
      </c>
      <c r="E277" s="2">
        <v>9.3770000000000007</v>
      </c>
      <c r="F277" s="2">
        <v>664</v>
      </c>
      <c r="G277" s="2">
        <v>6226.3280000000004</v>
      </c>
      <c r="H277" s="15">
        <v>0</v>
      </c>
    </row>
    <row r="278" spans="1:8" ht="13.5" x14ac:dyDescent="0.25">
      <c r="A278" s="11"/>
      <c r="B278" s="10">
        <v>42408</v>
      </c>
      <c r="C278" s="2">
        <v>17</v>
      </c>
      <c r="D278" s="2">
        <v>9.3770000000000007</v>
      </c>
      <c r="E278" s="2">
        <v>9.3781031764705887</v>
      </c>
      <c r="F278" s="2">
        <v>560</v>
      </c>
      <c r="G278" s="2">
        <v>5251.7377788235299</v>
      </c>
      <c r="H278" s="15">
        <v>0</v>
      </c>
    </row>
    <row r="279" spans="1:8" ht="13.5" x14ac:dyDescent="0.25">
      <c r="A279" s="11"/>
      <c r="B279" s="10">
        <v>42409</v>
      </c>
      <c r="C279" s="2">
        <v>17</v>
      </c>
      <c r="D279" s="2">
        <v>9.3770000000000007</v>
      </c>
      <c r="E279" s="2">
        <v>9.3770000000000007</v>
      </c>
      <c r="F279" s="2">
        <v>515</v>
      </c>
      <c r="G279" s="2">
        <v>4829.1550000000007</v>
      </c>
      <c r="H279" s="15">
        <v>0</v>
      </c>
    </row>
    <row r="280" spans="1:8" ht="13.5" x14ac:dyDescent="0.25">
      <c r="A280" s="11"/>
      <c r="B280" s="10">
        <v>42410</v>
      </c>
      <c r="C280" s="2">
        <v>17</v>
      </c>
      <c r="D280" s="2">
        <v>9.3770000000000007</v>
      </c>
      <c r="E280" s="2">
        <v>9.3770000000000007</v>
      </c>
      <c r="F280" s="2">
        <v>2716</v>
      </c>
      <c r="G280" s="2">
        <v>25467.932000000001</v>
      </c>
      <c r="H280" s="15">
        <v>0</v>
      </c>
    </row>
    <row r="281" spans="1:8" ht="13.5" x14ac:dyDescent="0.25">
      <c r="A281" s="11"/>
      <c r="B281" s="10">
        <v>42411</v>
      </c>
      <c r="C281" s="2">
        <v>17</v>
      </c>
      <c r="D281" s="2">
        <v>9.3770000000000007</v>
      </c>
      <c r="E281" s="2">
        <v>9.3770000000000007</v>
      </c>
      <c r="F281" s="2">
        <v>3500</v>
      </c>
      <c r="G281" s="2">
        <v>32819.5</v>
      </c>
      <c r="H281" s="15">
        <v>0</v>
      </c>
    </row>
    <row r="282" spans="1:8" ht="13.5" x14ac:dyDescent="0.25">
      <c r="A282" s="11"/>
      <c r="B282" s="10">
        <v>42412</v>
      </c>
      <c r="C282" s="2">
        <v>17</v>
      </c>
      <c r="D282" s="2">
        <v>9.3770000000000007</v>
      </c>
      <c r="E282" s="2">
        <v>9.3775515882352956</v>
      </c>
      <c r="F282" s="2">
        <v>13545</v>
      </c>
      <c r="G282" s="2">
        <v>127018.93626264708</v>
      </c>
      <c r="H282" s="15">
        <v>0</v>
      </c>
    </row>
    <row r="283" spans="1:8" ht="13.5" x14ac:dyDescent="0.25">
      <c r="A283" s="11"/>
      <c r="B283" s="10">
        <v>42415</v>
      </c>
      <c r="C283" s="2">
        <v>16.54</v>
      </c>
      <c r="D283" s="2">
        <v>9.1229999999999993</v>
      </c>
      <c r="E283" s="2">
        <v>9.1875339177750899</v>
      </c>
      <c r="F283" s="2">
        <v>75</v>
      </c>
      <c r="G283" s="2">
        <v>689.06504383313177</v>
      </c>
      <c r="H283" s="15">
        <v>-2.7087554655007073E-2</v>
      </c>
    </row>
    <row r="284" spans="1:8" ht="13.5" x14ac:dyDescent="0.25">
      <c r="A284" s="11"/>
      <c r="B284" s="10">
        <v>42416</v>
      </c>
      <c r="C284" s="2">
        <v>17</v>
      </c>
      <c r="D284" s="2">
        <v>9.3770000000000007</v>
      </c>
      <c r="E284" s="2">
        <v>9.3770000000000007</v>
      </c>
      <c r="F284" s="2">
        <v>234</v>
      </c>
      <c r="G284" s="2">
        <v>2194.2180000000003</v>
      </c>
      <c r="H284" s="15">
        <v>2.7841718732873107E-2</v>
      </c>
    </row>
    <row r="285" spans="1:8" ht="13.5" x14ac:dyDescent="0.25">
      <c r="A285" s="11"/>
      <c r="B285" s="10">
        <v>42417</v>
      </c>
      <c r="C285" s="2">
        <v>17</v>
      </c>
      <c r="D285" s="2">
        <v>9.3770000000000007</v>
      </c>
      <c r="E285" s="2">
        <v>0</v>
      </c>
      <c r="F285" s="2">
        <v>0</v>
      </c>
      <c r="G285" s="2">
        <v>0</v>
      </c>
      <c r="H285" s="15">
        <v>0</v>
      </c>
    </row>
    <row r="286" spans="1:8" ht="13.5" x14ac:dyDescent="0.25">
      <c r="A286" s="11"/>
      <c r="B286" s="10">
        <v>42418</v>
      </c>
      <c r="C286" s="2">
        <v>17</v>
      </c>
      <c r="D286" s="2">
        <v>9.3770000000000007</v>
      </c>
      <c r="E286" s="2">
        <v>0</v>
      </c>
      <c r="F286" s="2">
        <v>0</v>
      </c>
      <c r="G286" s="2">
        <v>0</v>
      </c>
      <c r="H286" s="15">
        <v>0</v>
      </c>
    </row>
    <row r="287" spans="1:8" ht="13.5" x14ac:dyDescent="0.25">
      <c r="A287" s="11"/>
      <c r="B287" s="10">
        <v>42419</v>
      </c>
      <c r="C287" s="2">
        <v>17</v>
      </c>
      <c r="D287" s="2">
        <v>9.3770000000000007</v>
      </c>
      <c r="E287" s="2">
        <v>9.3770000000000007</v>
      </c>
      <c r="F287" s="2">
        <v>10041</v>
      </c>
      <c r="G287" s="2">
        <v>94154.457000000009</v>
      </c>
      <c r="H287" s="15">
        <v>0</v>
      </c>
    </row>
    <row r="288" spans="1:8" ht="13.5" x14ac:dyDescent="0.25">
      <c r="A288" s="11"/>
      <c r="B288" s="10">
        <v>42422</v>
      </c>
      <c r="C288" s="2">
        <v>17</v>
      </c>
      <c r="D288" s="2">
        <v>9.3770000000000007</v>
      </c>
      <c r="E288" s="2">
        <v>9.3770000000000007</v>
      </c>
      <c r="F288" s="2">
        <v>20736</v>
      </c>
      <c r="G288" s="2">
        <v>194441.47200000001</v>
      </c>
      <c r="H288" s="15">
        <v>0</v>
      </c>
    </row>
    <row r="289" spans="1:8" ht="13.5" x14ac:dyDescent="0.25">
      <c r="A289" s="11"/>
      <c r="B289" s="10">
        <v>42423</v>
      </c>
      <c r="C289" s="2">
        <v>16.989999999999998</v>
      </c>
      <c r="D289" s="2">
        <v>9.3710000000000004</v>
      </c>
      <c r="E289" s="2">
        <v>9.3721031194820501</v>
      </c>
      <c r="F289" s="2">
        <v>157</v>
      </c>
      <c r="G289" s="2">
        <v>1471.4201897586818</v>
      </c>
      <c r="H289" s="15">
        <v>-6.3986349578758954E-4</v>
      </c>
    </row>
    <row r="290" spans="1:8" ht="13.5" x14ac:dyDescent="0.25">
      <c r="A290" s="11"/>
      <c r="B290" s="10">
        <v>42424</v>
      </c>
      <c r="C290" s="2">
        <v>16.989999999999998</v>
      </c>
      <c r="D290" s="2">
        <v>9.3710000000000004</v>
      </c>
      <c r="E290" s="2">
        <v>0</v>
      </c>
      <c r="F290" s="2">
        <v>0</v>
      </c>
      <c r="G290" s="2">
        <v>0</v>
      </c>
      <c r="H290" s="15">
        <v>0</v>
      </c>
    </row>
    <row r="291" spans="1:8" ht="13.5" x14ac:dyDescent="0.25">
      <c r="A291" s="11"/>
      <c r="B291" s="10">
        <v>42425</v>
      </c>
      <c r="C291" s="2">
        <v>16.989999999999998</v>
      </c>
      <c r="D291" s="2">
        <v>9.3710000000000004</v>
      </c>
      <c r="E291" s="2">
        <v>0</v>
      </c>
      <c r="F291" s="2">
        <v>0</v>
      </c>
      <c r="G291" s="2">
        <v>0</v>
      </c>
      <c r="H291" s="15">
        <v>0</v>
      </c>
    </row>
    <row r="292" spans="1:8" ht="13.5" x14ac:dyDescent="0.25">
      <c r="A292" s="11"/>
      <c r="B292" s="10">
        <v>42426</v>
      </c>
      <c r="C292" s="2">
        <v>16.75</v>
      </c>
      <c r="D292" s="2">
        <v>9.2390000000000008</v>
      </c>
      <c r="E292" s="2">
        <v>9.2390000000000008</v>
      </c>
      <c r="F292" s="2">
        <v>20375</v>
      </c>
      <c r="G292" s="2">
        <v>188244.62500000003</v>
      </c>
      <c r="H292" s="15">
        <v>-1.4086010030946502E-2</v>
      </c>
    </row>
    <row r="293" spans="1:8" ht="13.5" x14ac:dyDescent="0.25">
      <c r="A293" s="11"/>
      <c r="B293" s="10">
        <v>42429</v>
      </c>
      <c r="C293" s="2">
        <v>16.7</v>
      </c>
      <c r="D293" s="2">
        <v>9.2110000000000003</v>
      </c>
      <c r="E293" s="2">
        <v>9.231959161676647</v>
      </c>
      <c r="F293" s="2">
        <v>288</v>
      </c>
      <c r="G293" s="2">
        <v>2658.8042385628742</v>
      </c>
      <c r="H293" s="15">
        <v>-3.0306310206732836E-3</v>
      </c>
    </row>
    <row r="294" spans="1:8" ht="13.5" x14ac:dyDescent="0.25">
      <c r="A294" s="11"/>
      <c r="B294" s="10">
        <v>42430</v>
      </c>
      <c r="C294" s="2">
        <v>16.899999999999999</v>
      </c>
      <c r="D294" s="2">
        <v>9.3219999999999992</v>
      </c>
      <c r="E294" s="2">
        <v>9.1923745562130179</v>
      </c>
      <c r="F294" s="2">
        <v>311</v>
      </c>
      <c r="G294" s="2">
        <v>2858.8284869822487</v>
      </c>
      <c r="H294" s="15">
        <v>1.2050808815546507E-2</v>
      </c>
    </row>
    <row r="295" spans="1:8" ht="13.5" x14ac:dyDescent="0.25">
      <c r="A295" s="11"/>
      <c r="B295" s="10">
        <v>42431</v>
      </c>
      <c r="C295" s="2">
        <v>16.899999999999999</v>
      </c>
      <c r="D295" s="2">
        <v>9.3219999999999992</v>
      </c>
      <c r="E295" s="2">
        <v>9.3512346745562134</v>
      </c>
      <c r="F295" s="2">
        <v>170</v>
      </c>
      <c r="G295" s="2">
        <v>1589.7098946745564</v>
      </c>
      <c r="H295" s="15">
        <v>0</v>
      </c>
    </row>
    <row r="296" spans="1:8" ht="13.5" x14ac:dyDescent="0.25">
      <c r="A296" s="11"/>
      <c r="B296" s="10">
        <v>42432</v>
      </c>
      <c r="C296" s="2">
        <v>16.7</v>
      </c>
      <c r="D296" s="2">
        <v>9.2110000000000003</v>
      </c>
      <c r="E296" s="2">
        <v>9.1122713173652699</v>
      </c>
      <c r="F296" s="2">
        <v>354</v>
      </c>
      <c r="G296" s="2">
        <v>3225.7440463473054</v>
      </c>
      <c r="H296" s="15">
        <v>-1.1907316026603615E-2</v>
      </c>
    </row>
    <row r="297" spans="1:8" ht="13.5" x14ac:dyDescent="0.25">
      <c r="A297" s="11"/>
      <c r="B297" s="10">
        <v>42433</v>
      </c>
      <c r="C297" s="2">
        <v>16.989999999999998</v>
      </c>
      <c r="D297" s="2">
        <v>9.3710000000000004</v>
      </c>
      <c r="E297" s="2">
        <v>9.3687937610359064</v>
      </c>
      <c r="F297" s="2">
        <v>163</v>
      </c>
      <c r="G297" s="2">
        <v>1527.1133830488527</v>
      </c>
      <c r="H297" s="15">
        <v>1.7370535229616776E-2</v>
      </c>
    </row>
    <row r="298" spans="1:8" ht="13.5" x14ac:dyDescent="0.25">
      <c r="A298" s="11"/>
      <c r="B298" s="10">
        <v>42436</v>
      </c>
      <c r="C298" s="2">
        <v>16.5</v>
      </c>
      <c r="D298" s="2">
        <v>9.1010000000000009</v>
      </c>
      <c r="E298" s="2">
        <v>9.1026547272727285</v>
      </c>
      <c r="F298" s="2">
        <v>72</v>
      </c>
      <c r="G298" s="2">
        <v>655.3911403636364</v>
      </c>
      <c r="H298" s="15">
        <v>-2.881229324511787E-2</v>
      </c>
    </row>
    <row r="299" spans="1:8" ht="13.5" x14ac:dyDescent="0.25">
      <c r="A299" s="11"/>
      <c r="B299" s="10">
        <v>42437</v>
      </c>
      <c r="C299" s="2">
        <v>16.52</v>
      </c>
      <c r="D299" s="2">
        <v>9.1120000000000001</v>
      </c>
      <c r="E299" s="2">
        <v>9.1120000000000001</v>
      </c>
      <c r="F299" s="2">
        <v>853</v>
      </c>
      <c r="G299" s="2">
        <v>7772.5360000000001</v>
      </c>
      <c r="H299" s="15">
        <v>1.208658389187917E-3</v>
      </c>
    </row>
    <row r="300" spans="1:8" ht="13.5" x14ac:dyDescent="0.25">
      <c r="A300" s="11"/>
      <c r="B300" s="10">
        <v>42438</v>
      </c>
      <c r="C300" s="2">
        <v>17</v>
      </c>
      <c r="D300" s="2">
        <v>9.3770000000000007</v>
      </c>
      <c r="E300" s="2">
        <v>9.1409202352941179</v>
      </c>
      <c r="F300" s="2">
        <v>732</v>
      </c>
      <c r="G300" s="2">
        <v>6691.1536122352945</v>
      </c>
      <c r="H300" s="15">
        <v>2.9082528533801642E-2</v>
      </c>
    </row>
    <row r="301" spans="1:8" ht="13.5" x14ac:dyDescent="0.25">
      <c r="A301" s="11"/>
      <c r="B301" s="10">
        <v>42439</v>
      </c>
      <c r="C301" s="2">
        <v>17</v>
      </c>
      <c r="D301" s="2">
        <v>9.3770000000000007</v>
      </c>
      <c r="E301" s="2">
        <v>9.3770000000000007</v>
      </c>
      <c r="F301" s="2">
        <v>100</v>
      </c>
      <c r="G301" s="2">
        <v>937.7</v>
      </c>
      <c r="H301" s="15">
        <v>0</v>
      </c>
    </row>
    <row r="302" spans="1:8" ht="13.5" x14ac:dyDescent="0.25">
      <c r="A302" s="11"/>
      <c r="B302" s="10">
        <v>42440</v>
      </c>
      <c r="C302" s="2">
        <v>17</v>
      </c>
      <c r="D302" s="2">
        <v>9.3770000000000007</v>
      </c>
      <c r="E302" s="2">
        <v>9.3770000000000007</v>
      </c>
      <c r="F302" s="2">
        <v>150</v>
      </c>
      <c r="G302" s="2">
        <v>1406.5500000000002</v>
      </c>
      <c r="H302" s="15">
        <v>0</v>
      </c>
    </row>
    <row r="303" spans="1:8" ht="13.5" x14ac:dyDescent="0.25">
      <c r="A303" s="11"/>
      <c r="B303" s="10">
        <v>42443</v>
      </c>
      <c r="C303" s="2">
        <v>17</v>
      </c>
      <c r="D303" s="2">
        <v>9.3770000000000007</v>
      </c>
      <c r="E303" s="2">
        <v>9.3770000000000007</v>
      </c>
      <c r="F303" s="2">
        <v>50</v>
      </c>
      <c r="G303" s="2">
        <v>468.85</v>
      </c>
      <c r="H303" s="15">
        <v>0</v>
      </c>
    </row>
    <row r="304" spans="1:8" ht="13.5" x14ac:dyDescent="0.25">
      <c r="A304" s="11"/>
      <c r="B304" s="10">
        <v>42444</v>
      </c>
      <c r="C304" s="2">
        <v>16.71</v>
      </c>
      <c r="D304" s="2">
        <v>9.2170000000000005</v>
      </c>
      <c r="E304" s="2">
        <v>9.2170000000000005</v>
      </c>
      <c r="F304" s="2">
        <v>814</v>
      </c>
      <c r="G304" s="2">
        <v>7502.6380000000008</v>
      </c>
      <c r="H304" s="15">
        <v>-1.706302655433509E-2</v>
      </c>
    </row>
    <row r="305" spans="1:8" ht="13.5" x14ac:dyDescent="0.25">
      <c r="A305" s="11"/>
      <c r="B305" s="10">
        <v>42445</v>
      </c>
      <c r="C305" s="2">
        <v>16.899999999999999</v>
      </c>
      <c r="D305" s="2">
        <v>9.3219999999999992</v>
      </c>
      <c r="E305" s="2">
        <v>9.213335266272189</v>
      </c>
      <c r="F305" s="2">
        <v>117</v>
      </c>
      <c r="G305" s="2">
        <v>1077.9602261538462</v>
      </c>
      <c r="H305" s="15">
        <v>1.1391993056308848E-2</v>
      </c>
    </row>
    <row r="306" spans="1:8" ht="13.5" x14ac:dyDescent="0.25">
      <c r="A306" s="11"/>
      <c r="B306" s="10">
        <v>42446</v>
      </c>
      <c r="C306" s="2">
        <v>16.7</v>
      </c>
      <c r="D306" s="2">
        <v>9.2110000000000003</v>
      </c>
      <c r="E306" s="2">
        <v>9.2115515568862278</v>
      </c>
      <c r="F306" s="2">
        <v>149</v>
      </c>
      <c r="G306" s="2">
        <v>1372.521181976048</v>
      </c>
      <c r="H306" s="15">
        <v>-1.1907316026603615E-2</v>
      </c>
    </row>
    <row r="307" spans="1:8" ht="13.5" x14ac:dyDescent="0.25">
      <c r="A307" s="11"/>
      <c r="B307" s="10">
        <v>42447</v>
      </c>
      <c r="C307" s="2">
        <v>16.98</v>
      </c>
      <c r="D307" s="2">
        <v>9.3659999999999997</v>
      </c>
      <c r="E307" s="2">
        <v>9.3659999999999997</v>
      </c>
      <c r="F307" s="2">
        <v>1</v>
      </c>
      <c r="G307" s="2">
        <v>9.3659999999999997</v>
      </c>
      <c r="H307" s="15">
        <v>1.682770600369117E-2</v>
      </c>
    </row>
    <row r="308" spans="1:8" ht="13.5" x14ac:dyDescent="0.25">
      <c r="A308" s="11"/>
      <c r="B308" s="10">
        <v>42450</v>
      </c>
      <c r="C308" s="2">
        <v>16.95</v>
      </c>
      <c r="D308" s="2">
        <v>9.3490000000000002</v>
      </c>
      <c r="E308" s="2">
        <v>9.3506546902654879</v>
      </c>
      <c r="F308" s="2">
        <v>34</v>
      </c>
      <c r="G308" s="2">
        <v>317.92225946902659</v>
      </c>
      <c r="H308" s="15">
        <v>-1.8150758061071387E-3</v>
      </c>
    </row>
    <row r="309" spans="1:8" ht="13.5" x14ac:dyDescent="0.25">
      <c r="A309" s="11"/>
      <c r="B309" s="10">
        <v>42451</v>
      </c>
      <c r="C309" s="2">
        <v>16.7</v>
      </c>
      <c r="D309" s="2">
        <v>9.2110000000000003</v>
      </c>
      <c r="E309" s="2">
        <v>9.213757784431138</v>
      </c>
      <c r="F309" s="2">
        <v>4000</v>
      </c>
      <c r="G309" s="2">
        <v>36855.031137724553</v>
      </c>
      <c r="H309" s="15">
        <v>-1.4760936998609466E-2</v>
      </c>
    </row>
    <row r="310" spans="1:8" ht="13.5" x14ac:dyDescent="0.25">
      <c r="A310" s="11"/>
      <c r="B310" s="10">
        <v>42452</v>
      </c>
      <c r="C310" s="2">
        <v>16.7</v>
      </c>
      <c r="D310" s="2">
        <v>9.2110000000000003</v>
      </c>
      <c r="E310" s="2">
        <v>9.2110000000000003</v>
      </c>
      <c r="F310" s="2">
        <v>505</v>
      </c>
      <c r="G310" s="2">
        <v>4651.5550000000003</v>
      </c>
      <c r="H310" s="15">
        <v>0</v>
      </c>
    </row>
    <row r="311" spans="1:8" ht="13.5" x14ac:dyDescent="0.25">
      <c r="A311" s="11"/>
      <c r="B311" s="10">
        <v>42453</v>
      </c>
      <c r="C311" s="2">
        <v>16.8</v>
      </c>
      <c r="D311" s="2">
        <v>9.2669999999999995</v>
      </c>
      <c r="E311" s="2">
        <v>9.2669999999999995</v>
      </c>
      <c r="F311" s="2">
        <v>150</v>
      </c>
      <c r="G311" s="2">
        <v>1390.05</v>
      </c>
      <c r="H311" s="15">
        <v>6.0796873303657758E-3</v>
      </c>
    </row>
    <row r="312" spans="1:8" ht="13.5" x14ac:dyDescent="0.25">
      <c r="A312" s="11"/>
      <c r="B312" s="10">
        <v>42454</v>
      </c>
      <c r="C312" s="2">
        <v>16.61</v>
      </c>
      <c r="D312" s="2">
        <v>9.1620000000000008</v>
      </c>
      <c r="E312" s="2">
        <v>9.1625515954244445</v>
      </c>
      <c r="F312" s="2">
        <v>168</v>
      </c>
      <c r="G312" s="2">
        <v>1539.3086680313068</v>
      </c>
      <c r="H312" s="15">
        <v>-1.1330527678860327E-2</v>
      </c>
    </row>
    <row r="313" spans="1:8" ht="13.5" x14ac:dyDescent="0.25">
      <c r="A313" s="11"/>
      <c r="B313" s="10">
        <v>42457</v>
      </c>
      <c r="C313" s="2">
        <v>16.7</v>
      </c>
      <c r="D313" s="2">
        <v>9.2110000000000003</v>
      </c>
      <c r="E313" s="2">
        <v>9.2110000000000003</v>
      </c>
      <c r="F313" s="2">
        <v>3029</v>
      </c>
      <c r="G313" s="2">
        <v>27900.119000000002</v>
      </c>
      <c r="H313" s="15">
        <v>5.3481772538746435E-3</v>
      </c>
    </row>
    <row r="314" spans="1:8" ht="13.5" x14ac:dyDescent="0.25">
      <c r="A314" s="11"/>
      <c r="B314" s="10">
        <v>42458</v>
      </c>
      <c r="C314" s="2">
        <v>16.7</v>
      </c>
      <c r="D314" s="2">
        <v>9.2110000000000003</v>
      </c>
      <c r="E314" s="2">
        <v>9.2071391017964093</v>
      </c>
      <c r="F314" s="2">
        <v>1785</v>
      </c>
      <c r="G314" s="2">
        <v>16434.743296706591</v>
      </c>
      <c r="H314" s="15">
        <v>0</v>
      </c>
    </row>
    <row r="315" spans="1:8" ht="13.5" x14ac:dyDescent="0.25">
      <c r="A315" s="11"/>
      <c r="B315" s="10">
        <v>42459</v>
      </c>
      <c r="C315" s="2">
        <v>16.899999999999999</v>
      </c>
      <c r="D315" s="2">
        <v>9.3219999999999992</v>
      </c>
      <c r="E315" s="2">
        <v>9.2078192899408293</v>
      </c>
      <c r="F315" s="2">
        <v>1647</v>
      </c>
      <c r="G315" s="2">
        <v>15165.278370532546</v>
      </c>
      <c r="H315" s="15">
        <v>1.2050808815546507E-2</v>
      </c>
    </row>
    <row r="316" spans="1:8" ht="13.5" x14ac:dyDescent="0.25">
      <c r="A316" s="11"/>
      <c r="B316" s="10">
        <v>42460</v>
      </c>
      <c r="C316" s="2">
        <v>16.899999999999999</v>
      </c>
      <c r="D316" s="2">
        <v>9.3219999999999992</v>
      </c>
      <c r="E316" s="2">
        <v>0</v>
      </c>
      <c r="F316" s="2">
        <v>0</v>
      </c>
      <c r="G316" s="2">
        <v>0</v>
      </c>
      <c r="H316" s="15">
        <v>0</v>
      </c>
    </row>
    <row r="317" spans="1:8" ht="13.5" x14ac:dyDescent="0.25">
      <c r="A317" s="11"/>
      <c r="B317" s="10">
        <v>42461</v>
      </c>
      <c r="C317" s="2">
        <v>16.649999999999999</v>
      </c>
      <c r="D317" s="2">
        <v>9.1839999999999993</v>
      </c>
      <c r="E317" s="2">
        <v>9.1839999999999993</v>
      </c>
      <c r="F317" s="2">
        <v>1196</v>
      </c>
      <c r="G317" s="2">
        <v>10984.063999999998</v>
      </c>
      <c r="H317" s="15">
        <v>-1.4803690195237064E-2</v>
      </c>
    </row>
    <row r="318" spans="1:8" ht="13.5" x14ac:dyDescent="0.25">
      <c r="A318" s="11"/>
      <c r="B318" s="10">
        <v>42464</v>
      </c>
      <c r="C318" s="2">
        <v>16.7</v>
      </c>
      <c r="D318" s="2">
        <v>9.2110000000000003</v>
      </c>
      <c r="E318" s="2">
        <v>9.2110000000000003</v>
      </c>
      <c r="F318" s="2">
        <v>500</v>
      </c>
      <c r="G318" s="2">
        <v>4605.5</v>
      </c>
      <c r="H318" s="15">
        <v>2.9398954703833869E-3</v>
      </c>
    </row>
    <row r="319" spans="1:8" ht="13.5" x14ac:dyDescent="0.25">
      <c r="A319" s="11"/>
      <c r="B319" s="10">
        <v>42465</v>
      </c>
      <c r="C319" s="2">
        <v>16.7</v>
      </c>
      <c r="D319" s="2">
        <v>9.2110000000000003</v>
      </c>
      <c r="E319" s="2">
        <v>9.2110000000000003</v>
      </c>
      <c r="F319" s="2">
        <v>11</v>
      </c>
      <c r="G319" s="2">
        <v>101.321</v>
      </c>
      <c r="H319" s="15">
        <v>0</v>
      </c>
    </row>
    <row r="320" spans="1:8" ht="13.5" x14ac:dyDescent="0.25">
      <c r="A320" s="11"/>
      <c r="B320" s="10">
        <v>42466</v>
      </c>
      <c r="C320" s="2">
        <v>16.850000000000001</v>
      </c>
      <c r="D320" s="2">
        <v>9.2940000000000005</v>
      </c>
      <c r="E320" s="2">
        <v>9.2940000000000005</v>
      </c>
      <c r="F320" s="2">
        <v>6</v>
      </c>
      <c r="G320" s="2">
        <v>55.764000000000003</v>
      </c>
      <c r="H320" s="15">
        <v>9.0109651503637155E-3</v>
      </c>
    </row>
    <row r="321" spans="1:8" ht="13.5" x14ac:dyDescent="0.25">
      <c r="A321" s="11"/>
      <c r="B321" s="10">
        <v>42467</v>
      </c>
      <c r="C321" s="2">
        <v>16.649999999999999</v>
      </c>
      <c r="D321" s="2">
        <v>9.1839999999999993</v>
      </c>
      <c r="E321" s="2">
        <v>9.1839999999999993</v>
      </c>
      <c r="F321" s="2">
        <v>31</v>
      </c>
      <c r="G321" s="2">
        <v>284.70399999999995</v>
      </c>
      <c r="H321" s="15">
        <v>-1.1835592855605896E-2</v>
      </c>
    </row>
    <row r="322" spans="1:8" ht="13.5" x14ac:dyDescent="0.25">
      <c r="A322" s="11"/>
      <c r="B322" s="10">
        <v>42468</v>
      </c>
      <c r="C322" s="2">
        <v>16.649999999999999</v>
      </c>
      <c r="D322" s="2">
        <v>9.1839999999999993</v>
      </c>
      <c r="E322" s="2">
        <v>0</v>
      </c>
      <c r="F322" s="2">
        <v>0</v>
      </c>
      <c r="G322" s="2">
        <v>0</v>
      </c>
      <c r="H322" s="15">
        <v>0</v>
      </c>
    </row>
    <row r="323" spans="1:8" ht="13.5" x14ac:dyDescent="0.25">
      <c r="A323" s="11"/>
      <c r="B323" s="10">
        <v>42471</v>
      </c>
      <c r="C323" s="2">
        <v>16.899999999999999</v>
      </c>
      <c r="D323" s="2">
        <v>9.3219999999999992</v>
      </c>
      <c r="E323" s="2">
        <v>9.0351692307692293</v>
      </c>
      <c r="F323" s="2">
        <v>5</v>
      </c>
      <c r="G323" s="2">
        <v>45.175846153846145</v>
      </c>
      <c r="H323" s="15">
        <v>1.5026132404181176E-2</v>
      </c>
    </row>
    <row r="324" spans="1:8" ht="13.5" x14ac:dyDescent="0.25">
      <c r="A324" s="11"/>
      <c r="B324" s="10">
        <v>42472</v>
      </c>
      <c r="C324" s="2">
        <v>16.899999999999999</v>
      </c>
      <c r="D324" s="2">
        <v>9.3219999999999992</v>
      </c>
      <c r="E324" s="2">
        <v>9.3219999999999992</v>
      </c>
      <c r="F324" s="2">
        <v>2</v>
      </c>
      <c r="G324" s="2">
        <v>18.643999999999998</v>
      </c>
      <c r="H324" s="15">
        <v>0</v>
      </c>
    </row>
    <row r="325" spans="1:8" ht="13.5" x14ac:dyDescent="0.25">
      <c r="A325" s="11"/>
      <c r="B325" s="10">
        <v>42473</v>
      </c>
      <c r="C325" s="2">
        <v>16.899999999999999</v>
      </c>
      <c r="D325" s="2">
        <v>9.3219999999999992</v>
      </c>
      <c r="E325" s="2">
        <v>0</v>
      </c>
      <c r="F325" s="2">
        <v>0</v>
      </c>
      <c r="G325" s="2">
        <v>0</v>
      </c>
      <c r="H325" s="15">
        <v>0</v>
      </c>
    </row>
    <row r="326" spans="1:8" ht="13.5" x14ac:dyDescent="0.25">
      <c r="A326" s="11"/>
      <c r="B326" s="10">
        <v>42474</v>
      </c>
      <c r="C326" s="2">
        <v>16.899999999999999</v>
      </c>
      <c r="D326" s="2">
        <v>9.3219999999999992</v>
      </c>
      <c r="E326" s="2">
        <v>0</v>
      </c>
      <c r="F326" s="2">
        <v>0</v>
      </c>
      <c r="G326" s="2">
        <v>0</v>
      </c>
      <c r="H326" s="15">
        <v>0</v>
      </c>
    </row>
    <row r="327" spans="1:8" ht="13.5" x14ac:dyDescent="0.25">
      <c r="A327" s="11"/>
      <c r="B327" s="10">
        <v>42475</v>
      </c>
      <c r="C327" s="2">
        <v>16.899999999999999</v>
      </c>
      <c r="D327" s="2">
        <v>9.3219999999999992</v>
      </c>
      <c r="E327" s="2">
        <v>0</v>
      </c>
      <c r="F327" s="2">
        <v>0</v>
      </c>
      <c r="G327" s="2">
        <v>0</v>
      </c>
      <c r="H327" s="15">
        <v>0</v>
      </c>
    </row>
    <row r="328" spans="1:8" ht="13.5" x14ac:dyDescent="0.25">
      <c r="A328" s="11"/>
      <c r="B328" s="10">
        <v>42478</v>
      </c>
      <c r="C328" s="2">
        <v>16.55</v>
      </c>
      <c r="D328" s="2">
        <v>9.1289999999999996</v>
      </c>
      <c r="E328" s="2">
        <v>9.1289999999999996</v>
      </c>
      <c r="F328" s="2">
        <v>3</v>
      </c>
      <c r="G328" s="2">
        <v>27.387</v>
      </c>
      <c r="H328" s="15">
        <v>-2.0703711649860505E-2</v>
      </c>
    </row>
    <row r="329" spans="1:8" ht="13.5" x14ac:dyDescent="0.25">
      <c r="A329" s="11"/>
      <c r="B329" s="10">
        <v>42479</v>
      </c>
      <c r="C329" s="2">
        <v>16.399999999999999</v>
      </c>
      <c r="D329" s="2">
        <v>9.0459999999999994</v>
      </c>
      <c r="E329" s="2">
        <v>9.1215671951219512</v>
      </c>
      <c r="F329" s="2">
        <v>15</v>
      </c>
      <c r="G329" s="2">
        <v>136.82350792682928</v>
      </c>
      <c r="H329" s="15">
        <v>-9.0919049183919593E-3</v>
      </c>
    </row>
    <row r="330" spans="1:8" ht="13.5" x14ac:dyDescent="0.25">
      <c r="A330" s="11"/>
      <c r="B330" s="10">
        <v>42480</v>
      </c>
      <c r="C330" s="2">
        <v>16.5</v>
      </c>
      <c r="D330" s="2">
        <v>9.1010000000000009</v>
      </c>
      <c r="E330" s="2">
        <v>9.1887005454545445</v>
      </c>
      <c r="F330" s="2">
        <v>6623</v>
      </c>
      <c r="G330" s="2">
        <v>60856.763712545449</v>
      </c>
      <c r="H330" s="15">
        <v>6.0800353747514366E-3</v>
      </c>
    </row>
    <row r="331" spans="1:8" ht="13.5" x14ac:dyDescent="0.25">
      <c r="A331" s="11"/>
      <c r="B331" s="10">
        <v>42481</v>
      </c>
      <c r="C331" s="2">
        <v>16.5</v>
      </c>
      <c r="D331" s="2">
        <v>9.1010000000000009</v>
      </c>
      <c r="E331" s="2">
        <v>9.1010000000000009</v>
      </c>
      <c r="F331" s="2">
        <v>387814</v>
      </c>
      <c r="G331" s="2">
        <v>3529495.2140000002</v>
      </c>
      <c r="H331" s="15">
        <v>0</v>
      </c>
    </row>
    <row r="332" spans="1:8" ht="13.5" x14ac:dyDescent="0.25">
      <c r="A332" s="11"/>
      <c r="B332" s="10">
        <v>42482</v>
      </c>
      <c r="C332" s="2">
        <v>16.79</v>
      </c>
      <c r="D332" s="2">
        <v>9.2609999999999992</v>
      </c>
      <c r="E332" s="2">
        <v>9.2245958308516975</v>
      </c>
      <c r="F332" s="2">
        <v>2806</v>
      </c>
      <c r="G332" s="2">
        <v>25884.215901369862</v>
      </c>
      <c r="H332" s="15">
        <v>1.75804856609162E-2</v>
      </c>
    </row>
    <row r="333" spans="1:8" ht="13.5" x14ac:dyDescent="0.25">
      <c r="A333" s="11"/>
      <c r="B333" s="10">
        <v>42485</v>
      </c>
      <c r="C333" s="2">
        <v>16.84</v>
      </c>
      <c r="D333" s="2">
        <v>9.2889999999999997</v>
      </c>
      <c r="E333" s="2">
        <v>9.1422735154394292</v>
      </c>
      <c r="F333" s="2">
        <v>8</v>
      </c>
      <c r="G333" s="2">
        <v>73.138188123515434</v>
      </c>
      <c r="H333" s="15">
        <v>3.0234315948602171E-3</v>
      </c>
    </row>
    <row r="334" spans="1:8" ht="13.5" x14ac:dyDescent="0.25">
      <c r="A334" s="11"/>
      <c r="B334" s="10">
        <v>42486</v>
      </c>
      <c r="C334" s="2">
        <v>16.84</v>
      </c>
      <c r="D334" s="2">
        <v>9.2889999999999997</v>
      </c>
      <c r="E334" s="2">
        <v>9.2889999999999997</v>
      </c>
      <c r="F334" s="2">
        <v>388</v>
      </c>
      <c r="G334" s="2">
        <v>3604.1320000000001</v>
      </c>
      <c r="H334" s="15">
        <v>0</v>
      </c>
    </row>
    <row r="335" spans="1:8" ht="13.5" x14ac:dyDescent="0.25">
      <c r="A335" s="11"/>
      <c r="B335" s="10">
        <v>42487</v>
      </c>
      <c r="C335" s="2">
        <v>16.95</v>
      </c>
      <c r="D335" s="2">
        <v>9.3490000000000002</v>
      </c>
      <c r="E335" s="2">
        <v>9.3197671386430674</v>
      </c>
      <c r="F335" s="2">
        <v>3137</v>
      </c>
      <c r="G335" s="2">
        <v>29236.109513923304</v>
      </c>
      <c r="H335" s="15">
        <v>6.4592528797502956E-3</v>
      </c>
    </row>
    <row r="336" spans="1:8" ht="13.5" x14ac:dyDescent="0.25">
      <c r="A336" s="11"/>
      <c r="B336" s="10">
        <v>42488</v>
      </c>
      <c r="C336" s="2">
        <v>16.95</v>
      </c>
      <c r="D336" s="2">
        <v>9.3490000000000002</v>
      </c>
      <c r="E336" s="2">
        <v>9.3490000000000002</v>
      </c>
      <c r="F336" s="2">
        <v>800</v>
      </c>
      <c r="G336" s="2">
        <v>7479.2</v>
      </c>
      <c r="H336" s="15">
        <v>0</v>
      </c>
    </row>
    <row r="337" spans="1:8" ht="13.5" x14ac:dyDescent="0.25">
      <c r="A337" s="11"/>
      <c r="B337" s="10">
        <v>42489</v>
      </c>
      <c r="C337" s="2">
        <v>17.37</v>
      </c>
      <c r="D337" s="2">
        <v>9.5809999999999995</v>
      </c>
      <c r="E337" s="2">
        <v>9.349886643638456</v>
      </c>
      <c r="F337" s="2">
        <v>2219</v>
      </c>
      <c r="G337" s="2">
        <v>20747.398462233734</v>
      </c>
      <c r="H337" s="15">
        <v>2.4815488287517309E-2</v>
      </c>
    </row>
    <row r="338" spans="1:8" ht="13.5" x14ac:dyDescent="0.25">
      <c r="A338" s="11"/>
      <c r="B338" s="10">
        <v>42492</v>
      </c>
      <c r="C338" s="2">
        <v>17</v>
      </c>
      <c r="D338" s="2">
        <v>9.3770000000000007</v>
      </c>
      <c r="E338" s="2">
        <v>9.3770000000000007</v>
      </c>
      <c r="F338" s="2">
        <v>4150</v>
      </c>
      <c r="G338" s="2">
        <v>38914.550000000003</v>
      </c>
      <c r="H338" s="15">
        <v>-2.1292140695125649E-2</v>
      </c>
    </row>
    <row r="339" spans="1:8" ht="13.5" x14ac:dyDescent="0.25">
      <c r="A339" s="11"/>
      <c r="B339" s="10">
        <v>42493</v>
      </c>
      <c r="C339" s="2">
        <v>17.37</v>
      </c>
      <c r="D339" s="2">
        <v>9.5809999999999995</v>
      </c>
      <c r="E339" s="2">
        <v>9.5771389176741497</v>
      </c>
      <c r="F339" s="2">
        <v>116</v>
      </c>
      <c r="G339" s="2">
        <v>1110.9481144502013</v>
      </c>
      <c r="H339" s="15">
        <v>2.1755358856777096E-2</v>
      </c>
    </row>
    <row r="340" spans="1:8" ht="13.5" x14ac:dyDescent="0.25">
      <c r="A340" s="11"/>
      <c r="B340" s="10">
        <v>42494</v>
      </c>
      <c r="C340" s="2">
        <v>17.37</v>
      </c>
      <c r="D340" s="2">
        <v>9.5809999999999995</v>
      </c>
      <c r="E340" s="2">
        <v>9.4193861255037419</v>
      </c>
      <c r="F340" s="2">
        <v>529</v>
      </c>
      <c r="G340" s="2">
        <v>4982.8552603914795</v>
      </c>
      <c r="H340" s="15">
        <v>0</v>
      </c>
    </row>
    <row r="341" spans="1:8" ht="13.5" x14ac:dyDescent="0.25">
      <c r="A341" s="11"/>
      <c r="B341" s="10">
        <v>42495</v>
      </c>
      <c r="C341" s="2">
        <v>17.37</v>
      </c>
      <c r="D341" s="2">
        <v>9.5809999999999995</v>
      </c>
      <c r="E341" s="2">
        <v>9.3796721358664357</v>
      </c>
      <c r="F341" s="2">
        <v>14518</v>
      </c>
      <c r="G341" s="2">
        <v>136174.08006850892</v>
      </c>
      <c r="H341" s="15">
        <v>0</v>
      </c>
    </row>
    <row r="342" spans="1:8" ht="13.5" x14ac:dyDescent="0.25">
      <c r="A342" s="11"/>
      <c r="B342" s="10">
        <v>42496</v>
      </c>
      <c r="C342" s="2">
        <v>17.37</v>
      </c>
      <c r="D342" s="2">
        <v>9.5809999999999995</v>
      </c>
      <c r="E342" s="2">
        <v>9.5115005181347136</v>
      </c>
      <c r="F342" s="2">
        <v>801</v>
      </c>
      <c r="G342" s="2">
        <v>7618.7119150259059</v>
      </c>
      <c r="H342" s="15">
        <v>0</v>
      </c>
    </row>
    <row r="343" spans="1:8" ht="13.5" x14ac:dyDescent="0.25">
      <c r="A343" s="11"/>
      <c r="B343" s="10">
        <v>42499</v>
      </c>
      <c r="C343" s="2">
        <v>17.37</v>
      </c>
      <c r="D343" s="2">
        <v>9.5809999999999995</v>
      </c>
      <c r="E343" s="2">
        <v>0</v>
      </c>
      <c r="F343" s="2">
        <v>0</v>
      </c>
      <c r="G343" s="2">
        <v>0</v>
      </c>
      <c r="H343" s="15">
        <v>0</v>
      </c>
    </row>
    <row r="344" spans="1:8" ht="13.5" x14ac:dyDescent="0.25">
      <c r="A344" s="11"/>
      <c r="B344" s="10">
        <v>42500</v>
      </c>
      <c r="C344" s="2">
        <v>17</v>
      </c>
      <c r="D344" s="2">
        <v>9.3770000000000007</v>
      </c>
      <c r="E344" s="2">
        <v>9.3770000000000007</v>
      </c>
      <c r="F344" s="2">
        <v>1871</v>
      </c>
      <c r="G344" s="2">
        <v>17544.367000000002</v>
      </c>
      <c r="H344" s="15">
        <v>-2.1292140695125649E-2</v>
      </c>
    </row>
    <row r="345" spans="1:8" ht="13.5" x14ac:dyDescent="0.25">
      <c r="A345" s="11"/>
      <c r="B345" s="10">
        <v>42501</v>
      </c>
      <c r="C345" s="2">
        <v>17</v>
      </c>
      <c r="D345" s="2">
        <v>9.3770000000000007</v>
      </c>
      <c r="E345" s="2">
        <v>9.3770000000000007</v>
      </c>
      <c r="F345" s="2">
        <v>1375</v>
      </c>
      <c r="G345" s="2">
        <v>12893.375000000002</v>
      </c>
      <c r="H345" s="15">
        <v>0</v>
      </c>
    </row>
    <row r="346" spans="1:8" ht="13.5" x14ac:dyDescent="0.25">
      <c r="A346" s="11"/>
      <c r="B346" s="10">
        <v>42502</v>
      </c>
      <c r="C346" s="2">
        <v>17</v>
      </c>
      <c r="D346" s="2">
        <v>9.3770000000000007</v>
      </c>
      <c r="E346" s="2">
        <v>0</v>
      </c>
      <c r="F346" s="2">
        <v>0</v>
      </c>
      <c r="G346" s="2">
        <v>0</v>
      </c>
      <c r="H346" s="15">
        <v>0</v>
      </c>
    </row>
    <row r="347" spans="1:8" ht="13.5" x14ac:dyDescent="0.25">
      <c r="A347" s="11"/>
      <c r="B347" s="10">
        <v>42503</v>
      </c>
      <c r="C347" s="2">
        <v>17</v>
      </c>
      <c r="D347" s="2">
        <v>9.3770000000000007</v>
      </c>
      <c r="E347" s="2">
        <v>9.3770000000000007</v>
      </c>
      <c r="F347" s="2">
        <v>1182</v>
      </c>
      <c r="G347" s="2">
        <v>11083.614000000001</v>
      </c>
      <c r="H347" s="15">
        <v>0</v>
      </c>
    </row>
    <row r="348" spans="1:8" ht="13.5" x14ac:dyDescent="0.25">
      <c r="A348" s="11"/>
      <c r="B348" s="10">
        <v>42506</v>
      </c>
      <c r="C348" s="2">
        <v>17</v>
      </c>
      <c r="D348" s="2">
        <v>9.3770000000000007</v>
      </c>
      <c r="E348" s="2">
        <v>9.3770000000000007</v>
      </c>
      <c r="F348" s="2">
        <v>1376</v>
      </c>
      <c r="G348" s="2">
        <v>12902.752</v>
      </c>
      <c r="H348" s="15">
        <v>0</v>
      </c>
    </row>
    <row r="349" spans="1:8" ht="13.5" x14ac:dyDescent="0.25">
      <c r="A349" s="11"/>
      <c r="B349" s="10">
        <v>42507</v>
      </c>
      <c r="C349" s="2">
        <v>17.239999999999998</v>
      </c>
      <c r="D349" s="2">
        <v>9.5090000000000003</v>
      </c>
      <c r="E349" s="2">
        <v>9.5090000000000003</v>
      </c>
      <c r="F349" s="2">
        <v>1</v>
      </c>
      <c r="G349" s="2">
        <v>9.5090000000000003</v>
      </c>
      <c r="H349" s="15">
        <v>1.4076996907326401E-2</v>
      </c>
    </row>
    <row r="350" spans="1:8" ht="13.5" x14ac:dyDescent="0.25">
      <c r="A350" s="11"/>
      <c r="B350" s="10">
        <v>42508</v>
      </c>
      <c r="C350" s="2">
        <v>17.05</v>
      </c>
      <c r="D350" s="2">
        <v>9.4039999999999999</v>
      </c>
      <c r="E350" s="2">
        <v>9.4039999999999999</v>
      </c>
      <c r="F350" s="2">
        <v>20</v>
      </c>
      <c r="G350" s="2">
        <v>188.07999999999998</v>
      </c>
      <c r="H350" s="15">
        <v>-1.104217057524455E-2</v>
      </c>
    </row>
    <row r="351" spans="1:8" ht="13.5" x14ac:dyDescent="0.25">
      <c r="A351" s="11"/>
      <c r="B351" s="10">
        <v>42509</v>
      </c>
      <c r="C351" s="2">
        <v>17.2</v>
      </c>
      <c r="D351" s="2">
        <v>9.4870000000000001</v>
      </c>
      <c r="E351" s="2">
        <v>9.4870000000000001</v>
      </c>
      <c r="F351" s="2">
        <v>200</v>
      </c>
      <c r="G351" s="2">
        <v>1897.4</v>
      </c>
      <c r="H351" s="15">
        <v>8.8260314759676939E-3</v>
      </c>
    </row>
    <row r="352" spans="1:8" ht="13.5" x14ac:dyDescent="0.25">
      <c r="A352" s="11"/>
      <c r="B352" s="10">
        <v>42510</v>
      </c>
      <c r="C352" s="2">
        <v>17.2</v>
      </c>
      <c r="D352" s="2">
        <v>9.4870000000000001</v>
      </c>
      <c r="E352" s="2">
        <v>9.3772376162790714</v>
      </c>
      <c r="F352" s="2">
        <v>213</v>
      </c>
      <c r="G352" s="2">
        <v>1997.3516122674423</v>
      </c>
      <c r="H352" s="15">
        <v>0</v>
      </c>
    </row>
    <row r="353" spans="1:8" ht="13.5" x14ac:dyDescent="0.25">
      <c r="A353" s="11"/>
      <c r="B353" s="10">
        <v>42513</v>
      </c>
      <c r="C353" s="2">
        <v>17.2</v>
      </c>
      <c r="D353" s="2">
        <v>9.4870000000000001</v>
      </c>
      <c r="E353" s="2">
        <v>0</v>
      </c>
      <c r="F353" s="2">
        <v>0</v>
      </c>
      <c r="G353" s="2">
        <v>0</v>
      </c>
      <c r="H353" s="15">
        <v>0</v>
      </c>
    </row>
    <row r="354" spans="1:8" ht="13.5" x14ac:dyDescent="0.25">
      <c r="A354" s="11"/>
      <c r="B354" s="10">
        <v>42514</v>
      </c>
      <c r="C354" s="2">
        <v>17.2</v>
      </c>
      <c r="D354" s="2">
        <v>9.4870000000000001</v>
      </c>
      <c r="E354" s="2">
        <v>9.4870000000000001</v>
      </c>
      <c r="F354" s="2">
        <v>226</v>
      </c>
      <c r="G354" s="2">
        <v>2144.0619999999999</v>
      </c>
      <c r="H354" s="15">
        <v>0</v>
      </c>
    </row>
    <row r="355" spans="1:8" ht="13.5" x14ac:dyDescent="0.25">
      <c r="A355" s="11"/>
      <c r="B355" s="10">
        <v>42515</v>
      </c>
      <c r="C355" s="2">
        <v>17.2</v>
      </c>
      <c r="D355" s="2">
        <v>9.4870000000000001</v>
      </c>
      <c r="E355" s="2">
        <v>0</v>
      </c>
      <c r="F355" s="2">
        <v>0</v>
      </c>
      <c r="G355" s="2">
        <v>0</v>
      </c>
      <c r="H355" s="15">
        <v>0</v>
      </c>
    </row>
    <row r="356" spans="1:8" ht="13.5" x14ac:dyDescent="0.25">
      <c r="A356" s="11"/>
      <c r="B356" s="10">
        <v>42516</v>
      </c>
      <c r="C356" s="2">
        <v>17.3</v>
      </c>
      <c r="D356" s="2">
        <v>9.5419999999999998</v>
      </c>
      <c r="E356" s="2">
        <v>9.4653330635838149</v>
      </c>
      <c r="F356" s="2">
        <v>328</v>
      </c>
      <c r="G356" s="2">
        <v>3104.6292448554914</v>
      </c>
      <c r="H356" s="15">
        <v>5.7974069779698238E-3</v>
      </c>
    </row>
    <row r="357" spans="1:8" ht="13.5" x14ac:dyDescent="0.25">
      <c r="A357" s="11"/>
      <c r="B357" s="10">
        <v>42517</v>
      </c>
      <c r="C357" s="2">
        <v>17.28</v>
      </c>
      <c r="D357" s="2">
        <v>9.5310000000000006</v>
      </c>
      <c r="E357" s="2">
        <v>9.4195843749999995</v>
      </c>
      <c r="F357" s="2">
        <v>104</v>
      </c>
      <c r="G357" s="2">
        <v>979.63677499999994</v>
      </c>
      <c r="H357" s="15">
        <v>-1.1527981555228709E-3</v>
      </c>
    </row>
    <row r="358" spans="1:8" ht="13.5" x14ac:dyDescent="0.25">
      <c r="A358" s="11"/>
      <c r="B358" s="10">
        <v>42520</v>
      </c>
      <c r="C358" s="2">
        <v>17.28</v>
      </c>
      <c r="D358" s="2">
        <v>9.5310000000000006</v>
      </c>
      <c r="E358" s="2">
        <v>0</v>
      </c>
      <c r="F358" s="2">
        <v>0</v>
      </c>
      <c r="G358" s="2">
        <v>0</v>
      </c>
      <c r="H358" s="15">
        <v>0</v>
      </c>
    </row>
    <row r="359" spans="1:8" ht="13.5" x14ac:dyDescent="0.25">
      <c r="A359" s="11"/>
      <c r="B359" s="10">
        <v>42521</v>
      </c>
      <c r="C359" s="2">
        <v>17.28</v>
      </c>
      <c r="D359" s="2">
        <v>9.5310000000000006</v>
      </c>
      <c r="E359" s="2">
        <v>9.3219578124999991</v>
      </c>
      <c r="F359" s="2">
        <v>686</v>
      </c>
      <c r="G359" s="2">
        <v>6394.8630593749995</v>
      </c>
      <c r="H359" s="15">
        <v>0</v>
      </c>
    </row>
    <row r="360" spans="1:8" ht="13.5" x14ac:dyDescent="0.25">
      <c r="A360" s="11"/>
      <c r="B360" s="10">
        <v>42522</v>
      </c>
      <c r="C360" s="2">
        <v>17.25</v>
      </c>
      <c r="D360" s="2">
        <v>9.5150000000000006</v>
      </c>
      <c r="E360" s="2">
        <v>9.2634730434782622</v>
      </c>
      <c r="F360" s="2">
        <v>228</v>
      </c>
      <c r="G360" s="2">
        <v>2112.0718539130439</v>
      </c>
      <c r="H360" s="15">
        <v>-1.678732556919527E-3</v>
      </c>
    </row>
    <row r="361" spans="1:8" ht="13.5" x14ac:dyDescent="0.25">
      <c r="A361" s="11"/>
      <c r="B361" s="10">
        <v>42523</v>
      </c>
      <c r="C361" s="2">
        <v>17</v>
      </c>
      <c r="D361" s="2">
        <v>9.3770000000000007</v>
      </c>
      <c r="E361" s="2">
        <v>9.4260913529411763</v>
      </c>
      <c r="F361" s="2">
        <v>309</v>
      </c>
      <c r="G361" s="2">
        <v>2912.6622280588235</v>
      </c>
      <c r="H361" s="15">
        <v>-1.4503415659485012E-2</v>
      </c>
    </row>
    <row r="362" spans="1:8" ht="13.5" x14ac:dyDescent="0.25">
      <c r="A362" s="11"/>
      <c r="B362" s="10">
        <v>42524</v>
      </c>
      <c r="C362" s="2">
        <v>17.239999999999998</v>
      </c>
      <c r="D362" s="2">
        <v>9.5090000000000003</v>
      </c>
      <c r="E362" s="2">
        <v>9.3810366589327145</v>
      </c>
      <c r="F362" s="2">
        <v>777</v>
      </c>
      <c r="G362" s="2">
        <v>7289.0654839907193</v>
      </c>
      <c r="H362" s="15">
        <v>1.4076996907326401E-2</v>
      </c>
    </row>
    <row r="363" spans="1:8" ht="13.5" x14ac:dyDescent="0.25">
      <c r="A363" s="11"/>
      <c r="B363" s="10">
        <v>42527</v>
      </c>
      <c r="C363" s="2">
        <v>17.239999999999998</v>
      </c>
      <c r="D363" s="2">
        <v>9.5090000000000003</v>
      </c>
      <c r="E363" s="2">
        <v>9.5090000000000003</v>
      </c>
      <c r="F363" s="2">
        <v>50</v>
      </c>
      <c r="G363" s="2">
        <v>475.45000000000005</v>
      </c>
      <c r="H363" s="15">
        <v>0</v>
      </c>
    </row>
    <row r="364" spans="1:8" ht="13.5" x14ac:dyDescent="0.25">
      <c r="A364" s="11"/>
      <c r="B364" s="10">
        <v>42528</v>
      </c>
      <c r="C364" s="2">
        <v>17.239999999999998</v>
      </c>
      <c r="D364" s="2">
        <v>9.5090000000000003</v>
      </c>
      <c r="E364" s="2">
        <v>9.3788303944315565</v>
      </c>
      <c r="F364" s="2">
        <v>55</v>
      </c>
      <c r="G364" s="2">
        <v>515.83567169373566</v>
      </c>
      <c r="H364" s="15">
        <v>0</v>
      </c>
    </row>
    <row r="365" spans="1:8" ht="13.5" x14ac:dyDescent="0.25">
      <c r="A365" s="11"/>
      <c r="B365" s="10">
        <v>42529</v>
      </c>
      <c r="C365" s="2">
        <v>17.239999999999998</v>
      </c>
      <c r="D365" s="2">
        <v>9.5090000000000003</v>
      </c>
      <c r="E365" s="2">
        <v>9.5090000000000003</v>
      </c>
      <c r="F365" s="2">
        <v>2</v>
      </c>
      <c r="G365" s="2">
        <v>19.018000000000001</v>
      </c>
      <c r="H365" s="15">
        <v>0</v>
      </c>
    </row>
    <row r="366" spans="1:8" ht="13.5" x14ac:dyDescent="0.25">
      <c r="A366" s="11"/>
      <c r="B366" s="10">
        <v>42530</v>
      </c>
      <c r="C366" s="2">
        <v>17.2</v>
      </c>
      <c r="D366" s="2">
        <v>9.4870000000000001</v>
      </c>
      <c r="E366" s="2">
        <v>9.4583183720930233</v>
      </c>
      <c r="F366" s="2">
        <v>1048</v>
      </c>
      <c r="G366" s="2">
        <v>9912.3176539534888</v>
      </c>
      <c r="H366" s="15">
        <v>-2.3135976443369693E-3</v>
      </c>
    </row>
    <row r="367" spans="1:8" ht="13.5" x14ac:dyDescent="0.25">
      <c r="A367" s="11"/>
      <c r="B367" s="10">
        <v>42531</v>
      </c>
      <c r="C367" s="2">
        <v>17.190000000000001</v>
      </c>
      <c r="D367" s="2">
        <v>9.4819999999999993</v>
      </c>
      <c r="E367" s="2">
        <v>9.4820000000000011</v>
      </c>
      <c r="F367" s="2">
        <v>100</v>
      </c>
      <c r="G367" s="2">
        <v>948.20000000000016</v>
      </c>
      <c r="H367" s="15">
        <v>-5.2703699799734182E-4</v>
      </c>
    </row>
    <row r="368" spans="1:8" ht="13.5" x14ac:dyDescent="0.25">
      <c r="A368" s="11"/>
      <c r="B368" s="10">
        <v>42534</v>
      </c>
      <c r="C368" s="2">
        <v>17.190000000000001</v>
      </c>
      <c r="D368" s="2">
        <v>9.4819999999999993</v>
      </c>
      <c r="E368" s="2">
        <v>9.4831031995346127</v>
      </c>
      <c r="F368" s="2">
        <v>99</v>
      </c>
      <c r="G368" s="2">
        <v>938.82721675392668</v>
      </c>
      <c r="H368" s="15">
        <v>0</v>
      </c>
    </row>
    <row r="369" spans="1:8" ht="13.5" x14ac:dyDescent="0.25">
      <c r="A369" s="11"/>
      <c r="B369" s="10">
        <v>42535</v>
      </c>
      <c r="C369" s="2">
        <v>17.11</v>
      </c>
      <c r="D369" s="2">
        <v>9.4369999999999994</v>
      </c>
      <c r="E369" s="2">
        <v>9.4800208065458804</v>
      </c>
      <c r="F369" s="2">
        <v>204</v>
      </c>
      <c r="G369" s="2">
        <v>1933.9242445353595</v>
      </c>
      <c r="H369" s="15">
        <v>-4.7458342121915135E-3</v>
      </c>
    </row>
    <row r="370" spans="1:8" ht="13.5" x14ac:dyDescent="0.25">
      <c r="A370" s="11"/>
      <c r="B370" s="10">
        <v>42536</v>
      </c>
      <c r="C370" s="2">
        <v>17.37</v>
      </c>
      <c r="D370" s="2">
        <v>9.5809999999999995</v>
      </c>
      <c r="E370" s="2">
        <v>9.4557906160046059</v>
      </c>
      <c r="F370" s="2">
        <v>3008</v>
      </c>
      <c r="G370" s="2">
        <v>28443.018172941855</v>
      </c>
      <c r="H370" s="15">
        <v>1.5259086574123146E-2</v>
      </c>
    </row>
    <row r="371" spans="1:8" ht="13.5" x14ac:dyDescent="0.25">
      <c r="A371" s="11"/>
      <c r="B371" s="10">
        <v>42537</v>
      </c>
      <c r="C371" s="2">
        <v>17.3</v>
      </c>
      <c r="D371" s="2">
        <v>9.5419999999999998</v>
      </c>
      <c r="E371" s="2">
        <v>9.5419999999999998</v>
      </c>
      <c r="F371" s="2">
        <v>2</v>
      </c>
      <c r="G371" s="2">
        <v>19.084</v>
      </c>
      <c r="H371" s="15">
        <v>-4.0705563093622488E-3</v>
      </c>
    </row>
    <row r="372" spans="1:8" ht="13.5" x14ac:dyDescent="0.25">
      <c r="A372" s="11"/>
      <c r="B372" s="10">
        <v>42538</v>
      </c>
      <c r="C372" s="2">
        <v>17.239999999999998</v>
      </c>
      <c r="D372" s="2">
        <v>9.5090000000000003</v>
      </c>
      <c r="E372" s="2">
        <v>9.4941077146171704</v>
      </c>
      <c r="F372" s="2">
        <v>870</v>
      </c>
      <c r="G372" s="2">
        <v>8259.8737117169385</v>
      </c>
      <c r="H372" s="15">
        <v>-3.4583944665687984E-3</v>
      </c>
    </row>
    <row r="373" spans="1:8" ht="13.5" x14ac:dyDescent="0.25">
      <c r="A373" s="11"/>
      <c r="B373" s="10">
        <v>42541</v>
      </c>
      <c r="C373" s="2">
        <v>17.899999999999999</v>
      </c>
      <c r="D373" s="2">
        <v>9.8729999999999993</v>
      </c>
      <c r="E373" s="2">
        <v>9.7042213407821247</v>
      </c>
      <c r="F373" s="2">
        <v>1980</v>
      </c>
      <c r="G373" s="2">
        <v>19214.358254748608</v>
      </c>
      <c r="H373" s="15">
        <v>3.8279524660847511E-2</v>
      </c>
    </row>
    <row r="374" spans="1:8" ht="13.5" x14ac:dyDescent="0.25">
      <c r="A374" s="11"/>
      <c r="B374" s="10">
        <v>42542</v>
      </c>
      <c r="C374" s="2">
        <v>17.399999999999999</v>
      </c>
      <c r="D374" s="2">
        <v>10.164999999999999</v>
      </c>
      <c r="E374" s="2">
        <v>10.056339655172414</v>
      </c>
      <c r="F374" s="2">
        <v>311</v>
      </c>
      <c r="G374" s="2">
        <v>3127.5216327586204</v>
      </c>
      <c r="H374" s="15">
        <v>2.9575610250177235E-2</v>
      </c>
    </row>
    <row r="375" spans="1:8" ht="13.5" x14ac:dyDescent="0.25">
      <c r="A375" s="11"/>
      <c r="B375" s="10">
        <v>42543</v>
      </c>
      <c r="C375" s="2">
        <v>17.399999999999999</v>
      </c>
      <c r="D375" s="2">
        <v>10.164999999999999</v>
      </c>
      <c r="E375" s="2">
        <v>10.09372816091954</v>
      </c>
      <c r="F375" s="2">
        <v>1295</v>
      </c>
      <c r="G375" s="2">
        <v>13071.377968390803</v>
      </c>
      <c r="H375" s="15">
        <v>0</v>
      </c>
    </row>
    <row r="376" spans="1:8" ht="13.5" x14ac:dyDescent="0.25">
      <c r="A376" s="11"/>
      <c r="B376" s="10">
        <v>42544</v>
      </c>
      <c r="C376" s="2">
        <v>17.45</v>
      </c>
      <c r="D376" s="2">
        <v>10.195</v>
      </c>
      <c r="E376" s="2">
        <v>10.173383094555874</v>
      </c>
      <c r="F376" s="2">
        <v>227</v>
      </c>
      <c r="G376" s="2">
        <v>2309.3579624641834</v>
      </c>
      <c r="H376" s="15">
        <v>2.9513034923759115E-3</v>
      </c>
    </row>
    <row r="377" spans="1:8" ht="13.5" x14ac:dyDescent="0.25">
      <c r="A377" s="11"/>
      <c r="B377" s="10">
        <v>42545</v>
      </c>
      <c r="C377" s="2">
        <v>17.98</v>
      </c>
      <c r="D377" s="2">
        <v>10.504</v>
      </c>
      <c r="E377" s="2">
        <v>10.279081201334813</v>
      </c>
      <c r="F377" s="2">
        <v>1044</v>
      </c>
      <c r="G377" s="2">
        <v>10731.360774193545</v>
      </c>
      <c r="H377" s="15">
        <v>3.0308974987739015E-2</v>
      </c>
    </row>
    <row r="378" spans="1:8" ht="13.5" x14ac:dyDescent="0.25">
      <c r="A378" s="11"/>
      <c r="B378" s="10">
        <v>42548</v>
      </c>
      <c r="C378" s="2">
        <v>18.489999999999998</v>
      </c>
      <c r="D378" s="2">
        <v>10.802</v>
      </c>
      <c r="E378" s="2">
        <v>10.605706219578153</v>
      </c>
      <c r="F378" s="2">
        <v>1289</v>
      </c>
      <c r="G378" s="2">
        <v>13670.755317036239</v>
      </c>
      <c r="H378" s="15">
        <v>2.8370144706778375E-2</v>
      </c>
    </row>
    <row r="379" spans="1:8" ht="13.5" x14ac:dyDescent="0.25">
      <c r="A379" s="11"/>
      <c r="B379" s="10">
        <v>42549</v>
      </c>
      <c r="C379" s="2">
        <v>18.48</v>
      </c>
      <c r="D379" s="2">
        <v>10.795999999999999</v>
      </c>
      <c r="E379" s="2">
        <v>10.8631829004329</v>
      </c>
      <c r="F379" s="2">
        <v>543</v>
      </c>
      <c r="G379" s="2">
        <v>5898.7083149350647</v>
      </c>
      <c r="H379" s="15">
        <v>-5.5545269394558666E-4</v>
      </c>
    </row>
    <row r="380" spans="1:8" ht="13.5" x14ac:dyDescent="0.25">
      <c r="A380" s="11"/>
      <c r="B380" s="10">
        <v>42550</v>
      </c>
      <c r="C380" s="2">
        <v>18.98</v>
      </c>
      <c r="D380" s="2">
        <v>11.087999999999999</v>
      </c>
      <c r="E380" s="2">
        <v>10.871264067439411</v>
      </c>
      <c r="F380" s="2">
        <v>420</v>
      </c>
      <c r="G380" s="2">
        <v>4565.9309083245525</v>
      </c>
      <c r="H380" s="15">
        <v>2.7047054464616509E-2</v>
      </c>
    </row>
    <row r="381" spans="1:8" ht="13.5" x14ac:dyDescent="0.25">
      <c r="A381" s="11"/>
      <c r="B381" s="10">
        <v>42551</v>
      </c>
      <c r="C381" s="2">
        <v>18.98</v>
      </c>
      <c r="D381" s="2">
        <v>11.087999999999999</v>
      </c>
      <c r="E381" s="2">
        <v>0</v>
      </c>
      <c r="F381" s="2">
        <v>0</v>
      </c>
      <c r="G381" s="2">
        <v>0</v>
      </c>
      <c r="H381" s="15">
        <v>0</v>
      </c>
    </row>
    <row r="382" spans="1:8" ht="13.5" x14ac:dyDescent="0.25">
      <c r="A382" s="11"/>
      <c r="B382" s="10">
        <v>42552</v>
      </c>
      <c r="C382" s="2">
        <v>19</v>
      </c>
      <c r="D382" s="2">
        <v>11.1</v>
      </c>
      <c r="E382" s="2">
        <v>10.981989473684209</v>
      </c>
      <c r="F382" s="2">
        <v>374</v>
      </c>
      <c r="G382" s="2">
        <v>4107.2640631578943</v>
      </c>
      <c r="H382" s="15">
        <v>1.0822510822511234E-3</v>
      </c>
    </row>
    <row r="383" spans="1:8" ht="13.5" x14ac:dyDescent="0.25">
      <c r="A383" s="11"/>
      <c r="B383" s="10">
        <v>42555</v>
      </c>
      <c r="C383" s="2">
        <v>19</v>
      </c>
      <c r="D383" s="2">
        <v>11.1</v>
      </c>
      <c r="E383" s="2">
        <v>0</v>
      </c>
      <c r="F383" s="2">
        <v>0</v>
      </c>
      <c r="G383" s="2">
        <v>0</v>
      </c>
      <c r="H383" s="15">
        <v>0</v>
      </c>
    </row>
    <row r="384" spans="1:8" ht="13.5" x14ac:dyDescent="0.25">
      <c r="A384" s="11"/>
      <c r="B384" s="10">
        <v>42559</v>
      </c>
      <c r="C384" s="2">
        <v>19</v>
      </c>
      <c r="D384" s="2">
        <v>11.1</v>
      </c>
      <c r="E384" s="2">
        <v>10.866315789473683</v>
      </c>
      <c r="F384" s="2">
        <v>5</v>
      </c>
      <c r="G384" s="2">
        <v>54.331578947368413</v>
      </c>
      <c r="H384" s="15">
        <v>0</v>
      </c>
    </row>
    <row r="385" spans="1:8" ht="13.5" x14ac:dyDescent="0.25">
      <c r="A385" s="11"/>
      <c r="B385" s="10">
        <v>42562</v>
      </c>
      <c r="C385" s="2">
        <v>18.43</v>
      </c>
      <c r="D385" s="2">
        <v>10.766999999999999</v>
      </c>
      <c r="E385" s="2">
        <v>11.099999999999998</v>
      </c>
      <c r="F385" s="2">
        <v>65</v>
      </c>
      <c r="G385" s="2">
        <v>721.49999999999989</v>
      </c>
      <c r="H385" s="15">
        <v>-3.0000000000000016E-2</v>
      </c>
    </row>
    <row r="386" spans="1:8" ht="13.5" x14ac:dyDescent="0.25">
      <c r="A386" s="11"/>
      <c r="B386" s="10">
        <v>42563</v>
      </c>
      <c r="C386" s="2">
        <v>17.899999999999999</v>
      </c>
      <c r="D386" s="2">
        <v>10.457000000000001</v>
      </c>
      <c r="E386" s="2">
        <v>10.469267988826818</v>
      </c>
      <c r="F386" s="2">
        <v>51</v>
      </c>
      <c r="G386" s="2">
        <v>533.93266743016773</v>
      </c>
      <c r="H386" s="15">
        <v>-2.879167827621424E-2</v>
      </c>
    </row>
    <row r="387" spans="1:8" ht="13.5" x14ac:dyDescent="0.25">
      <c r="A387" s="11"/>
      <c r="B387" s="10">
        <v>42564</v>
      </c>
      <c r="C387" s="2">
        <v>18.43</v>
      </c>
      <c r="D387" s="2">
        <v>10.766999999999999</v>
      </c>
      <c r="E387" s="2">
        <v>10.463210526315788</v>
      </c>
      <c r="F387" s="2">
        <v>101</v>
      </c>
      <c r="G387" s="2">
        <v>1056.7842631578944</v>
      </c>
      <c r="H387" s="15">
        <v>2.9645213732427914E-2</v>
      </c>
    </row>
    <row r="388" spans="1:8" ht="13.5" x14ac:dyDescent="0.25">
      <c r="A388" s="11"/>
      <c r="B388" s="10">
        <v>42565</v>
      </c>
      <c r="C388" s="2">
        <v>18.43</v>
      </c>
      <c r="D388" s="2">
        <v>10.766999999999999</v>
      </c>
      <c r="E388" s="2">
        <v>10.766999999999998</v>
      </c>
      <c r="F388" s="2">
        <v>261</v>
      </c>
      <c r="G388" s="2">
        <v>2810.1869999999994</v>
      </c>
      <c r="H388" s="15">
        <v>0</v>
      </c>
    </row>
    <row r="389" spans="1:8" ht="13.5" x14ac:dyDescent="0.25">
      <c r="A389" s="11"/>
      <c r="B389" s="10">
        <v>42566</v>
      </c>
      <c r="C389" s="2">
        <v>18.989999999999998</v>
      </c>
      <c r="D389" s="2">
        <v>11.093999999999999</v>
      </c>
      <c r="E389" s="2">
        <v>10.975991153238546</v>
      </c>
      <c r="F389" s="2">
        <v>223</v>
      </c>
      <c r="G389" s="2">
        <v>2447.6460271721958</v>
      </c>
      <c r="H389" s="15">
        <v>3.0370576762329338E-2</v>
      </c>
    </row>
    <row r="390" spans="1:8" ht="13.5" x14ac:dyDescent="0.25">
      <c r="A390" s="11"/>
      <c r="B390" s="10">
        <v>42569</v>
      </c>
      <c r="C390" s="2">
        <v>18.989999999999998</v>
      </c>
      <c r="D390" s="2">
        <v>11.093999999999999</v>
      </c>
      <c r="E390" s="2">
        <v>11.093999999999999</v>
      </c>
      <c r="F390" s="2">
        <v>47</v>
      </c>
      <c r="G390" s="2">
        <v>521.41800000000001</v>
      </c>
      <c r="H390" s="15">
        <v>0</v>
      </c>
    </row>
    <row r="391" spans="1:8" ht="13.5" x14ac:dyDescent="0.25">
      <c r="A391" s="11"/>
      <c r="B391" s="10">
        <v>42570</v>
      </c>
      <c r="C391" s="2">
        <v>19.05</v>
      </c>
      <c r="D391" s="2">
        <v>11.129</v>
      </c>
      <c r="E391" s="2">
        <v>11.100374225721785</v>
      </c>
      <c r="F391" s="2">
        <v>1588</v>
      </c>
      <c r="G391" s="2">
        <v>17627.394270446195</v>
      </c>
      <c r="H391" s="15">
        <v>3.1548584820623891E-3</v>
      </c>
    </row>
    <row r="392" spans="1:8" ht="13.5" x14ac:dyDescent="0.25">
      <c r="A392" s="11"/>
      <c r="B392" s="10">
        <v>42571</v>
      </c>
      <c r="C392" s="2">
        <v>19.05</v>
      </c>
      <c r="D392" s="2">
        <v>11.129</v>
      </c>
      <c r="E392" s="2">
        <v>0</v>
      </c>
      <c r="F392" s="2">
        <v>0</v>
      </c>
      <c r="G392" s="2">
        <v>0</v>
      </c>
      <c r="H392" s="15">
        <v>0</v>
      </c>
    </row>
    <row r="393" spans="1:8" ht="13.5" x14ac:dyDescent="0.25">
      <c r="A393" s="11"/>
      <c r="B393" s="10">
        <v>42572</v>
      </c>
      <c r="C393" s="2">
        <v>19</v>
      </c>
      <c r="D393" s="2">
        <v>11.1</v>
      </c>
      <c r="E393" s="2">
        <v>11.099999999999998</v>
      </c>
      <c r="F393" s="2">
        <v>270</v>
      </c>
      <c r="G393" s="2">
        <v>2996.9999999999995</v>
      </c>
      <c r="H393" s="15">
        <v>-2.6058046545062376E-3</v>
      </c>
    </row>
    <row r="394" spans="1:8" ht="13.5" x14ac:dyDescent="0.25">
      <c r="A394" s="11"/>
      <c r="B394" s="10">
        <v>42573</v>
      </c>
      <c r="C394" s="2">
        <v>19.45</v>
      </c>
      <c r="D394" s="2">
        <v>11.363</v>
      </c>
      <c r="E394" s="2">
        <v>11.139245295629822</v>
      </c>
      <c r="F394" s="2">
        <v>110</v>
      </c>
      <c r="G394" s="2">
        <v>1225.3169825192804</v>
      </c>
      <c r="H394" s="15">
        <v>2.3693693693693684E-2</v>
      </c>
    </row>
    <row r="395" spans="1:8" ht="13.5" x14ac:dyDescent="0.25">
      <c r="A395" s="11"/>
      <c r="B395" s="10">
        <v>42577</v>
      </c>
      <c r="C395" s="2">
        <v>19.45</v>
      </c>
      <c r="D395" s="2">
        <v>11.363</v>
      </c>
      <c r="E395" s="2">
        <v>11.363000000000001</v>
      </c>
      <c r="F395" s="2">
        <v>7</v>
      </c>
      <c r="G395" s="2">
        <v>79.541000000000011</v>
      </c>
      <c r="H395" s="15">
        <v>0</v>
      </c>
    </row>
    <row r="396" spans="1:8" ht="13.5" x14ac:dyDescent="0.25">
      <c r="A396" s="11"/>
      <c r="B396" s="10">
        <v>42578</v>
      </c>
      <c r="C396" s="2">
        <v>19.45</v>
      </c>
      <c r="D396" s="2">
        <v>11.363</v>
      </c>
      <c r="E396" s="2">
        <v>0</v>
      </c>
      <c r="F396" s="2">
        <v>0</v>
      </c>
      <c r="G396" s="2">
        <v>0</v>
      </c>
      <c r="H396" s="15">
        <v>0</v>
      </c>
    </row>
    <row r="397" spans="1:8" ht="13.5" x14ac:dyDescent="0.25">
      <c r="A397" s="11"/>
      <c r="B397" s="10">
        <v>42579</v>
      </c>
      <c r="C397" s="2">
        <v>19.45</v>
      </c>
      <c r="D397" s="2">
        <v>11.363</v>
      </c>
      <c r="E397" s="2">
        <v>0</v>
      </c>
      <c r="F397" s="2">
        <v>0</v>
      </c>
      <c r="G397" s="2">
        <v>0</v>
      </c>
      <c r="H397" s="15">
        <v>0</v>
      </c>
    </row>
    <row r="398" spans="1:8" ht="13.5" x14ac:dyDescent="0.25">
      <c r="A398" s="11"/>
      <c r="B398" s="10">
        <v>42580</v>
      </c>
      <c r="C398" s="2">
        <v>19.350000000000001</v>
      </c>
      <c r="D398" s="2">
        <v>11.305</v>
      </c>
      <c r="E398" s="2">
        <v>11.305</v>
      </c>
      <c r="F398" s="2">
        <v>40</v>
      </c>
      <c r="G398" s="2">
        <v>452.2</v>
      </c>
      <c r="H398" s="15">
        <v>-5.1042858400070258E-3</v>
      </c>
    </row>
    <row r="399" spans="1:8" ht="13.5" x14ac:dyDescent="0.25">
      <c r="A399" s="11"/>
      <c r="B399" s="10">
        <v>42583</v>
      </c>
      <c r="C399" s="2">
        <v>19.350000000000001</v>
      </c>
      <c r="D399" s="2">
        <v>11.305</v>
      </c>
      <c r="E399" s="2">
        <v>0</v>
      </c>
      <c r="F399" s="2">
        <v>0</v>
      </c>
      <c r="G399" s="2">
        <v>0</v>
      </c>
      <c r="H399" s="15">
        <v>0</v>
      </c>
    </row>
    <row r="400" spans="1:8" ht="13.5" x14ac:dyDescent="0.25">
      <c r="A400" s="11"/>
      <c r="B400" s="10">
        <v>42584</v>
      </c>
      <c r="C400" s="2">
        <v>19</v>
      </c>
      <c r="D400" s="2">
        <v>11.1</v>
      </c>
      <c r="E400" s="2">
        <v>11.099999999999998</v>
      </c>
      <c r="F400" s="2">
        <v>200</v>
      </c>
      <c r="G400" s="2">
        <v>2219.9999999999995</v>
      </c>
      <c r="H400" s="15">
        <v>-1.8133569217160556E-2</v>
      </c>
    </row>
    <row r="401" spans="1:8" ht="13.5" x14ac:dyDescent="0.25">
      <c r="A401" s="11"/>
      <c r="B401" s="10">
        <v>42585</v>
      </c>
      <c r="C401" s="2">
        <v>19</v>
      </c>
      <c r="D401" s="2">
        <v>11.1</v>
      </c>
      <c r="E401" s="2">
        <v>11.099999999999998</v>
      </c>
      <c r="F401" s="2">
        <v>465</v>
      </c>
      <c r="G401" s="2">
        <v>5161.4999999999991</v>
      </c>
      <c r="H401" s="15">
        <v>0</v>
      </c>
    </row>
    <row r="402" spans="1:8" ht="13.5" x14ac:dyDescent="0.25">
      <c r="A402" s="11"/>
      <c r="B402" s="10">
        <v>42586</v>
      </c>
      <c r="C402" s="2">
        <v>19</v>
      </c>
      <c r="D402" s="2">
        <v>11.1</v>
      </c>
      <c r="E402" s="2">
        <v>11.099999999999998</v>
      </c>
      <c r="F402" s="2">
        <v>143</v>
      </c>
      <c r="G402" s="2">
        <v>1587.2999999999997</v>
      </c>
      <c r="H402" s="15">
        <v>0</v>
      </c>
    </row>
    <row r="403" spans="1:8" ht="13.5" x14ac:dyDescent="0.25">
      <c r="A403" s="11"/>
      <c r="B403" s="10">
        <v>42587</v>
      </c>
      <c r="C403" s="2">
        <v>19</v>
      </c>
      <c r="D403" s="2">
        <v>11.1</v>
      </c>
      <c r="E403" s="2">
        <v>11.099999999999998</v>
      </c>
      <c r="F403" s="2">
        <v>2058</v>
      </c>
      <c r="G403" s="2">
        <v>22843.799999999996</v>
      </c>
      <c r="H403" s="15">
        <v>0</v>
      </c>
    </row>
    <row r="404" spans="1:8" ht="13.5" x14ac:dyDescent="0.25">
      <c r="A404" s="11"/>
      <c r="B404" s="10">
        <v>42590</v>
      </c>
      <c r="C404" s="2">
        <v>19</v>
      </c>
      <c r="D404" s="2">
        <v>11.1</v>
      </c>
      <c r="E404" s="2">
        <v>11.099999999999998</v>
      </c>
      <c r="F404" s="2">
        <v>39</v>
      </c>
      <c r="G404" s="2">
        <v>432.89999999999992</v>
      </c>
      <c r="H404" s="15">
        <v>0</v>
      </c>
    </row>
    <row r="405" spans="1:8" ht="13.5" x14ac:dyDescent="0.25">
      <c r="A405" s="11"/>
      <c r="B405" s="10">
        <v>42591</v>
      </c>
      <c r="C405" s="2">
        <v>19</v>
      </c>
      <c r="D405" s="2">
        <v>11.1</v>
      </c>
      <c r="E405" s="2">
        <v>11.099999999999998</v>
      </c>
      <c r="F405" s="2">
        <v>38</v>
      </c>
      <c r="G405" s="2">
        <v>421.7999999999999</v>
      </c>
      <c r="H405" s="15">
        <v>0</v>
      </c>
    </row>
    <row r="406" spans="1:8" ht="13.5" x14ac:dyDescent="0.25">
      <c r="A406" s="11"/>
      <c r="B406" s="10">
        <v>42592</v>
      </c>
      <c r="C406" s="2">
        <v>19.350000000000001</v>
      </c>
      <c r="D406" s="2">
        <v>11.305</v>
      </c>
      <c r="E406" s="2">
        <v>11.186399741602065</v>
      </c>
      <c r="F406" s="2">
        <v>370</v>
      </c>
      <c r="G406" s="2">
        <v>4138.9679043927636</v>
      </c>
      <c r="H406" s="15">
        <v>1.8468468468468474E-2</v>
      </c>
    </row>
    <row r="407" spans="1:8" ht="13.5" x14ac:dyDescent="0.25">
      <c r="A407" s="11"/>
      <c r="B407" s="10">
        <v>42593</v>
      </c>
      <c r="C407" s="2">
        <v>19.34</v>
      </c>
      <c r="D407" s="2">
        <v>11.298999999999999</v>
      </c>
      <c r="E407" s="2">
        <v>11.298999999999999</v>
      </c>
      <c r="F407" s="2">
        <v>21</v>
      </c>
      <c r="G407" s="2">
        <v>237.279</v>
      </c>
      <c r="H407" s="15">
        <v>-5.3073861123398736E-4</v>
      </c>
    </row>
    <row r="408" spans="1:8" ht="13.5" x14ac:dyDescent="0.25">
      <c r="A408" s="11"/>
      <c r="B408" s="10">
        <v>42594</v>
      </c>
      <c r="C408" s="2">
        <v>19.34</v>
      </c>
      <c r="D408" s="2">
        <v>11.298999999999999</v>
      </c>
      <c r="E408" s="2">
        <v>0</v>
      </c>
      <c r="F408" s="2">
        <v>0</v>
      </c>
      <c r="G408" s="2">
        <v>0</v>
      </c>
      <c r="H408" s="15">
        <v>0</v>
      </c>
    </row>
    <row r="409" spans="1:8" ht="13.5" x14ac:dyDescent="0.25">
      <c r="A409" s="11"/>
      <c r="B409" s="10">
        <v>42597</v>
      </c>
      <c r="C409" s="2">
        <v>19</v>
      </c>
      <c r="D409" s="2">
        <v>11.1</v>
      </c>
      <c r="E409" s="2">
        <v>11.099999999999998</v>
      </c>
      <c r="F409" s="2">
        <v>100</v>
      </c>
      <c r="G409" s="2">
        <v>1109.9999999999998</v>
      </c>
      <c r="H409" s="15">
        <v>-1.7612178068855639E-2</v>
      </c>
    </row>
    <row r="410" spans="1:8" ht="13.5" x14ac:dyDescent="0.25">
      <c r="A410" s="11"/>
      <c r="B410" s="10">
        <v>42598</v>
      </c>
      <c r="C410" s="2">
        <v>19</v>
      </c>
      <c r="D410" s="2">
        <v>11.1</v>
      </c>
      <c r="E410" s="2">
        <v>11.099999999999998</v>
      </c>
      <c r="F410" s="2">
        <v>1336</v>
      </c>
      <c r="G410" s="2">
        <v>14829.599999999997</v>
      </c>
      <c r="H410" s="15">
        <v>0</v>
      </c>
    </row>
    <row r="411" spans="1:8" ht="13.5" x14ac:dyDescent="0.25">
      <c r="A411" s="11"/>
      <c r="B411" s="10">
        <v>42599</v>
      </c>
      <c r="C411" s="2">
        <v>19</v>
      </c>
      <c r="D411" s="2">
        <v>11.1</v>
      </c>
      <c r="E411" s="2">
        <v>11.125121052631577</v>
      </c>
      <c r="F411" s="2">
        <v>35</v>
      </c>
      <c r="G411" s="2">
        <v>389.37923684210523</v>
      </c>
      <c r="H411" s="15">
        <v>0</v>
      </c>
    </row>
    <row r="412" spans="1:8" ht="13.5" x14ac:dyDescent="0.25">
      <c r="A412" s="11"/>
      <c r="B412" s="10">
        <v>42600</v>
      </c>
      <c r="C412" s="2">
        <v>19.34</v>
      </c>
      <c r="D412" s="2">
        <v>11.298999999999999</v>
      </c>
      <c r="E412" s="2">
        <v>11.278551964839709</v>
      </c>
      <c r="F412" s="2">
        <v>568</v>
      </c>
      <c r="G412" s="2">
        <v>6406.2175160289544</v>
      </c>
      <c r="H412" s="15">
        <v>1.7927927927927915E-2</v>
      </c>
    </row>
    <row r="413" spans="1:8" ht="13.5" x14ac:dyDescent="0.25">
      <c r="A413" s="11"/>
      <c r="B413" s="10">
        <v>42601</v>
      </c>
      <c r="C413" s="2">
        <v>19.399999999999999</v>
      </c>
      <c r="D413" s="2">
        <v>11.334</v>
      </c>
      <c r="E413" s="2">
        <v>11.330494639175258</v>
      </c>
      <c r="F413" s="2">
        <v>200</v>
      </c>
      <c r="G413" s="2">
        <v>2266.0989278350517</v>
      </c>
      <c r="H413" s="15">
        <v>3.0976192583414587E-3</v>
      </c>
    </row>
    <row r="414" spans="1:8" ht="13.5" x14ac:dyDescent="0.25">
      <c r="A414" s="11"/>
      <c r="B414" s="10">
        <v>42604</v>
      </c>
      <c r="C414" s="2">
        <v>19.39</v>
      </c>
      <c r="D414" s="2">
        <v>11.327999999999999</v>
      </c>
      <c r="E414" s="2">
        <v>11.327999999999999</v>
      </c>
      <c r="F414" s="2">
        <v>217</v>
      </c>
      <c r="G414" s="2">
        <v>2458.1759999999999</v>
      </c>
      <c r="H414" s="15">
        <v>-5.293806246691572E-4</v>
      </c>
    </row>
    <row r="415" spans="1:8" ht="13.5" x14ac:dyDescent="0.25">
      <c r="A415" s="11"/>
      <c r="B415" s="10">
        <v>42605</v>
      </c>
      <c r="C415" s="2">
        <v>19.38</v>
      </c>
      <c r="D415" s="2">
        <v>11.321999999999999</v>
      </c>
      <c r="E415" s="2">
        <v>11.322000000000001</v>
      </c>
      <c r="F415" s="2">
        <v>225</v>
      </c>
      <c r="G415" s="2">
        <v>2547.4500000000003</v>
      </c>
      <c r="H415" s="15">
        <v>-5.296610169491726E-4</v>
      </c>
    </row>
    <row r="416" spans="1:8" ht="13.5" x14ac:dyDescent="0.25">
      <c r="A416" s="11"/>
      <c r="B416" s="10">
        <v>42606</v>
      </c>
      <c r="C416" s="2">
        <v>19</v>
      </c>
      <c r="D416" s="2">
        <v>11.1</v>
      </c>
      <c r="E416" s="2">
        <v>11.10116842105263</v>
      </c>
      <c r="F416" s="2">
        <v>119</v>
      </c>
      <c r="G416" s="2">
        <v>1321.039042105263</v>
      </c>
      <c r="H416" s="15">
        <v>-1.9607843137254864E-2</v>
      </c>
    </row>
    <row r="417" spans="1:8" ht="13.5" x14ac:dyDescent="0.25">
      <c r="A417" s="11"/>
      <c r="B417" s="10">
        <v>42607</v>
      </c>
      <c r="C417" s="2">
        <v>19.39</v>
      </c>
      <c r="D417" s="2">
        <v>11.327999999999999</v>
      </c>
      <c r="E417" s="2">
        <v>11.162081897885509</v>
      </c>
      <c r="F417" s="2">
        <v>992</v>
      </c>
      <c r="G417" s="2">
        <v>11072.785242702425</v>
      </c>
      <c r="H417" s="15">
        <v>2.0540540540540518E-2</v>
      </c>
    </row>
    <row r="418" spans="1:8" ht="13.5" x14ac:dyDescent="0.25">
      <c r="A418" s="11"/>
      <c r="B418" s="10">
        <v>42608</v>
      </c>
      <c r="C418" s="2">
        <v>19.440000000000001</v>
      </c>
      <c r="D418" s="2">
        <v>11.356999999999999</v>
      </c>
      <c r="E418" s="2">
        <v>11.344147427983536</v>
      </c>
      <c r="F418" s="2">
        <v>9</v>
      </c>
      <c r="G418" s="2">
        <v>102.09732685185182</v>
      </c>
      <c r="H418" s="15">
        <v>2.5600282485875631E-3</v>
      </c>
    </row>
    <row r="419" spans="1:8" ht="13.5" x14ac:dyDescent="0.25">
      <c r="A419" s="11"/>
      <c r="B419" s="10">
        <v>42611</v>
      </c>
      <c r="C419" s="2">
        <v>18.86</v>
      </c>
      <c r="D419" s="2">
        <v>11.018000000000001</v>
      </c>
      <c r="E419" s="2">
        <v>11.185081018027573</v>
      </c>
      <c r="F419" s="2">
        <v>80</v>
      </c>
      <c r="G419" s="2">
        <v>894.80648144220584</v>
      </c>
      <c r="H419" s="15">
        <v>-2.9849432068327787E-2</v>
      </c>
    </row>
    <row r="420" spans="1:8" ht="13.5" x14ac:dyDescent="0.25">
      <c r="A420" s="11"/>
      <c r="B420" s="10">
        <v>42612</v>
      </c>
      <c r="C420" s="2">
        <v>18.86</v>
      </c>
      <c r="D420" s="2">
        <v>11.018000000000001</v>
      </c>
      <c r="E420" s="2">
        <v>10.983532237539766</v>
      </c>
      <c r="F420" s="2">
        <v>1636</v>
      </c>
      <c r="G420" s="2">
        <v>17969.058740615055</v>
      </c>
      <c r="H420" s="15">
        <v>0</v>
      </c>
    </row>
    <row r="421" spans="1:8" ht="13.5" x14ac:dyDescent="0.25">
      <c r="A421" s="11"/>
      <c r="B421" s="10">
        <v>42613</v>
      </c>
      <c r="C421" s="2">
        <v>18.5</v>
      </c>
      <c r="D421" s="2">
        <v>10.808</v>
      </c>
      <c r="E421" s="2">
        <v>10.808</v>
      </c>
      <c r="F421" s="2">
        <v>272</v>
      </c>
      <c r="G421" s="2">
        <v>2939.7759999999998</v>
      </c>
      <c r="H421" s="15">
        <v>-1.9059720457433368E-2</v>
      </c>
    </row>
    <row r="422" spans="1:8" ht="13.5" x14ac:dyDescent="0.25">
      <c r="A422" s="11"/>
      <c r="B422" s="10">
        <v>42614</v>
      </c>
      <c r="C422" s="2">
        <v>18.5</v>
      </c>
      <c r="D422" s="2">
        <v>10.808</v>
      </c>
      <c r="E422" s="2">
        <v>10.777620756756757</v>
      </c>
      <c r="F422" s="2">
        <v>541</v>
      </c>
      <c r="G422" s="2">
        <v>5830.692829405406</v>
      </c>
      <c r="H422" s="15">
        <v>0</v>
      </c>
    </row>
    <row r="423" spans="1:8" ht="13.5" x14ac:dyDescent="0.25">
      <c r="A423" s="11"/>
      <c r="B423" s="10">
        <v>42615</v>
      </c>
      <c r="C423" s="2">
        <v>18.5</v>
      </c>
      <c r="D423" s="2">
        <v>10.808</v>
      </c>
      <c r="E423" s="2">
        <v>0</v>
      </c>
      <c r="F423" s="2">
        <v>0</v>
      </c>
      <c r="G423" s="2">
        <v>0</v>
      </c>
      <c r="H423" s="15">
        <v>0</v>
      </c>
    </row>
    <row r="424" spans="1:8" ht="13.5" x14ac:dyDescent="0.25">
      <c r="A424" s="11"/>
      <c r="B424" s="10">
        <v>42618</v>
      </c>
      <c r="C424" s="2">
        <v>18.5</v>
      </c>
      <c r="D424" s="2">
        <v>10.808</v>
      </c>
      <c r="E424" s="2">
        <v>0</v>
      </c>
      <c r="F424" s="2">
        <v>0</v>
      </c>
      <c r="G424" s="2">
        <v>0</v>
      </c>
      <c r="H424" s="15">
        <v>0</v>
      </c>
    </row>
    <row r="425" spans="1:8" ht="13.5" x14ac:dyDescent="0.25">
      <c r="A425" s="11"/>
      <c r="B425" s="10">
        <v>42619</v>
      </c>
      <c r="C425" s="2">
        <v>18.5</v>
      </c>
      <c r="D425" s="2">
        <v>10.808</v>
      </c>
      <c r="E425" s="2">
        <v>0</v>
      </c>
      <c r="F425" s="2">
        <v>0</v>
      </c>
      <c r="G425" s="2">
        <v>0</v>
      </c>
      <c r="H425" s="15">
        <v>0</v>
      </c>
    </row>
    <row r="426" spans="1:8" ht="13.5" x14ac:dyDescent="0.25">
      <c r="A426" s="11"/>
      <c r="B426" s="10">
        <v>42620</v>
      </c>
      <c r="C426" s="2">
        <v>18.12</v>
      </c>
      <c r="D426" s="2">
        <v>10.586</v>
      </c>
      <c r="E426" s="2">
        <v>11.209943046357616</v>
      </c>
      <c r="F426" s="2">
        <v>170</v>
      </c>
      <c r="G426" s="2">
        <v>1905.6903178807947</v>
      </c>
      <c r="H426" s="15">
        <v>-2.0540340488526973E-2</v>
      </c>
    </row>
    <row r="427" spans="1:8" ht="13.5" x14ac:dyDescent="0.25">
      <c r="A427" s="11"/>
      <c r="B427" s="10">
        <v>42621</v>
      </c>
      <c r="C427" s="2">
        <v>18.059999999999999</v>
      </c>
      <c r="D427" s="2">
        <v>10.551</v>
      </c>
      <c r="E427" s="2">
        <v>10.551</v>
      </c>
      <c r="F427" s="2">
        <v>50</v>
      </c>
      <c r="G427" s="2">
        <v>527.54999999999995</v>
      </c>
      <c r="H427" s="15">
        <v>-3.3062535424145229E-3</v>
      </c>
    </row>
    <row r="428" spans="1:8" ht="13.5" x14ac:dyDescent="0.25">
      <c r="A428" s="11"/>
      <c r="B428" s="10">
        <v>42622</v>
      </c>
      <c r="C428" s="2">
        <v>18.059999999999999</v>
      </c>
      <c r="D428" s="2">
        <v>10.551</v>
      </c>
      <c r="E428" s="2">
        <v>0</v>
      </c>
      <c r="F428" s="2">
        <v>0</v>
      </c>
      <c r="G428" s="2">
        <v>0</v>
      </c>
      <c r="H428" s="15">
        <v>0</v>
      </c>
    </row>
    <row r="429" spans="1:8" ht="13.5" x14ac:dyDescent="0.25">
      <c r="A429" s="11"/>
      <c r="B429" s="10">
        <v>42627</v>
      </c>
      <c r="C429" s="2">
        <v>18.5</v>
      </c>
      <c r="D429" s="2">
        <v>10.808</v>
      </c>
      <c r="E429" s="2">
        <v>10.62572454054054</v>
      </c>
      <c r="F429" s="2">
        <v>911</v>
      </c>
      <c r="G429" s="2">
        <v>9680.0350564324326</v>
      </c>
      <c r="H429" s="15">
        <v>2.4357880769595268E-2</v>
      </c>
    </row>
    <row r="430" spans="1:8" ht="13.5" x14ac:dyDescent="0.25">
      <c r="A430" s="11"/>
      <c r="B430" s="10">
        <v>42628</v>
      </c>
      <c r="C430" s="2">
        <v>19</v>
      </c>
      <c r="D430" s="2">
        <v>11.1</v>
      </c>
      <c r="E430" s="2">
        <v>11.099999999999998</v>
      </c>
      <c r="F430" s="2">
        <v>3</v>
      </c>
      <c r="G430" s="2">
        <v>33.299999999999997</v>
      </c>
      <c r="H430" s="15">
        <v>2.7017024426350834E-2</v>
      </c>
    </row>
    <row r="431" spans="1:8" ht="13.5" x14ac:dyDescent="0.25">
      <c r="A431" s="11"/>
      <c r="B431" s="10">
        <v>42629</v>
      </c>
      <c r="C431" s="2">
        <v>19</v>
      </c>
      <c r="D431" s="2">
        <v>11.1</v>
      </c>
      <c r="E431" s="2">
        <v>11.099999999999998</v>
      </c>
      <c r="F431" s="2">
        <v>238</v>
      </c>
      <c r="G431" s="2">
        <v>2641.7999999999993</v>
      </c>
      <c r="H431" s="15">
        <v>0</v>
      </c>
    </row>
    <row r="432" spans="1:8" ht="13.5" x14ac:dyDescent="0.25">
      <c r="A432" s="11"/>
      <c r="B432" s="10">
        <v>42632</v>
      </c>
      <c r="C432" s="2">
        <v>19</v>
      </c>
      <c r="D432" s="2">
        <v>11.1</v>
      </c>
      <c r="E432" s="2">
        <v>11.098831578947367</v>
      </c>
      <c r="F432" s="2">
        <v>1433</v>
      </c>
      <c r="G432" s="2">
        <v>15904.625652631577</v>
      </c>
      <c r="H432" s="15">
        <v>0</v>
      </c>
    </row>
    <row r="433" spans="1:8" ht="13.5" x14ac:dyDescent="0.25">
      <c r="A433" s="11"/>
      <c r="B433" s="10">
        <v>42633</v>
      </c>
      <c r="C433" s="2">
        <v>19</v>
      </c>
      <c r="D433" s="2">
        <v>11.1</v>
      </c>
      <c r="E433" s="2">
        <v>11.099999999999998</v>
      </c>
      <c r="F433" s="2">
        <v>1610</v>
      </c>
      <c r="G433" s="2">
        <v>17870.999999999996</v>
      </c>
      <c r="H433" s="15">
        <v>0</v>
      </c>
    </row>
    <row r="434" spans="1:8" ht="13.5" x14ac:dyDescent="0.25">
      <c r="A434" s="11"/>
      <c r="B434" s="10">
        <v>42634</v>
      </c>
      <c r="C434" s="2">
        <v>19</v>
      </c>
      <c r="D434" s="2">
        <v>11.1</v>
      </c>
      <c r="E434" s="2">
        <v>11.099999999999998</v>
      </c>
      <c r="F434" s="2">
        <v>135</v>
      </c>
      <c r="G434" s="2">
        <v>1498.4999999999998</v>
      </c>
      <c r="H434" s="15">
        <v>0</v>
      </c>
    </row>
    <row r="435" spans="1:8" ht="13.5" x14ac:dyDescent="0.25">
      <c r="A435" s="11"/>
      <c r="B435" s="10">
        <v>42635</v>
      </c>
      <c r="C435" s="2">
        <v>19</v>
      </c>
      <c r="D435" s="2">
        <v>11.1</v>
      </c>
      <c r="E435" s="2">
        <v>0</v>
      </c>
      <c r="F435" s="2">
        <v>0</v>
      </c>
      <c r="G435" s="2">
        <v>0</v>
      </c>
      <c r="H435" s="15">
        <v>0</v>
      </c>
    </row>
    <row r="436" spans="1:8" ht="13.5" x14ac:dyDescent="0.25">
      <c r="A436" s="11"/>
      <c r="B436" s="10">
        <v>42636</v>
      </c>
      <c r="C436" s="2">
        <v>19</v>
      </c>
      <c r="D436" s="2">
        <v>11.1</v>
      </c>
      <c r="E436" s="2">
        <v>0</v>
      </c>
      <c r="F436" s="2">
        <v>0</v>
      </c>
      <c r="G436" s="2">
        <v>0</v>
      </c>
      <c r="H436" s="15">
        <v>0</v>
      </c>
    </row>
    <row r="437" spans="1:8" ht="13.5" x14ac:dyDescent="0.25">
      <c r="A437" s="11"/>
      <c r="B437" s="10">
        <v>42639</v>
      </c>
      <c r="C437" s="2">
        <v>19</v>
      </c>
      <c r="D437" s="2">
        <v>11.1</v>
      </c>
      <c r="E437" s="2">
        <v>0</v>
      </c>
      <c r="F437" s="2">
        <v>0</v>
      </c>
      <c r="G437" s="2">
        <v>0</v>
      </c>
      <c r="H437" s="15">
        <v>0</v>
      </c>
    </row>
    <row r="438" spans="1:8" ht="13.5" x14ac:dyDescent="0.25">
      <c r="A438" s="11"/>
      <c r="B438" s="10">
        <v>42640</v>
      </c>
      <c r="C438" s="2">
        <v>18.43</v>
      </c>
      <c r="D438" s="2">
        <v>10.766999999999999</v>
      </c>
      <c r="E438" s="2">
        <v>10.786863157894734</v>
      </c>
      <c r="F438" s="2">
        <v>38</v>
      </c>
      <c r="G438" s="2">
        <v>409.90079999999989</v>
      </c>
      <c r="H438" s="15">
        <v>-3.0000000000000016E-2</v>
      </c>
    </row>
    <row r="439" spans="1:8" ht="13.5" x14ac:dyDescent="0.25">
      <c r="A439" s="11"/>
      <c r="B439" s="10">
        <v>42641</v>
      </c>
      <c r="C439" s="2">
        <v>18.98</v>
      </c>
      <c r="D439" s="2">
        <v>11.087999999999999</v>
      </c>
      <c r="E439" s="2">
        <v>11.087999999999999</v>
      </c>
      <c r="F439" s="2">
        <v>56</v>
      </c>
      <c r="G439" s="2">
        <v>620.928</v>
      </c>
      <c r="H439" s="15">
        <v>2.9813318473112263E-2</v>
      </c>
    </row>
    <row r="440" spans="1:8" ht="13.5" x14ac:dyDescent="0.25">
      <c r="A440" s="11"/>
      <c r="B440" s="10">
        <v>42642</v>
      </c>
      <c r="C440" s="2">
        <v>18.43</v>
      </c>
      <c r="D440" s="2">
        <v>10.766999999999999</v>
      </c>
      <c r="E440" s="2">
        <v>10.782773684210525</v>
      </c>
      <c r="F440" s="2">
        <v>95</v>
      </c>
      <c r="G440" s="2">
        <v>1024.3634999999999</v>
      </c>
      <c r="H440" s="15">
        <v>-2.8950216450216427E-2</v>
      </c>
    </row>
    <row r="441" spans="1:8" ht="13.5" x14ac:dyDescent="0.25">
      <c r="A441" s="11"/>
      <c r="B441" s="10">
        <v>42643</v>
      </c>
      <c r="C441" s="2">
        <v>18.43</v>
      </c>
      <c r="D441" s="2">
        <v>10.766999999999999</v>
      </c>
      <c r="E441" s="2">
        <v>10.89318947368421</v>
      </c>
      <c r="F441" s="2">
        <v>300</v>
      </c>
      <c r="G441" s="2">
        <v>3267.9568421052627</v>
      </c>
      <c r="H441" s="15">
        <v>0</v>
      </c>
    </row>
    <row r="442" spans="1:8" ht="13.5" x14ac:dyDescent="0.25">
      <c r="A442" s="11"/>
      <c r="B442" s="10">
        <v>42647</v>
      </c>
      <c r="C442" s="2">
        <v>18.98</v>
      </c>
      <c r="D442" s="2">
        <v>11.087999999999999</v>
      </c>
      <c r="E442" s="2">
        <v>11.087999999999999</v>
      </c>
      <c r="F442" s="2">
        <v>1</v>
      </c>
      <c r="G442" s="2">
        <v>11.087999999999999</v>
      </c>
      <c r="H442" s="15">
        <v>2.9813318473112263E-2</v>
      </c>
    </row>
    <row r="443" spans="1:8" ht="13.5" x14ac:dyDescent="0.25">
      <c r="A443" s="11"/>
      <c r="B443" s="10">
        <v>42648</v>
      </c>
      <c r="C443" s="2">
        <v>18.98</v>
      </c>
      <c r="D443" s="2">
        <v>11.087999999999999</v>
      </c>
      <c r="E443" s="2">
        <v>0</v>
      </c>
      <c r="F443" s="2">
        <v>0</v>
      </c>
      <c r="G443" s="2">
        <v>0</v>
      </c>
      <c r="H443" s="15">
        <v>0</v>
      </c>
    </row>
    <row r="444" spans="1:8" ht="13.5" x14ac:dyDescent="0.25">
      <c r="A444" s="11"/>
      <c r="B444" s="10">
        <v>42649</v>
      </c>
      <c r="C444" s="2">
        <v>18.96</v>
      </c>
      <c r="D444" s="2">
        <v>11.077</v>
      </c>
      <c r="E444" s="2">
        <v>11.077</v>
      </c>
      <c r="F444" s="2">
        <v>1</v>
      </c>
      <c r="G444" s="2">
        <v>11.077</v>
      </c>
      <c r="H444" s="15">
        <v>-9.9206349206342284E-4</v>
      </c>
    </row>
    <row r="445" spans="1:8" ht="13.5" x14ac:dyDescent="0.25">
      <c r="A445" s="11"/>
      <c r="B445" s="10">
        <v>42650</v>
      </c>
      <c r="C445" s="2">
        <v>18.96</v>
      </c>
      <c r="D445" s="2">
        <v>11.077</v>
      </c>
      <c r="E445" s="2">
        <v>0</v>
      </c>
      <c r="F445" s="2">
        <v>0</v>
      </c>
      <c r="G445" s="2">
        <v>0</v>
      </c>
      <c r="H445" s="15">
        <v>0</v>
      </c>
    </row>
    <row r="446" spans="1:8" ht="13.5" x14ac:dyDescent="0.25">
      <c r="A446" s="11"/>
      <c r="B446" s="10">
        <v>42653</v>
      </c>
      <c r="C446" s="2">
        <v>18.899999999999999</v>
      </c>
      <c r="D446" s="2">
        <v>11.042</v>
      </c>
      <c r="E446" s="2">
        <v>11.041999999999998</v>
      </c>
      <c r="F446" s="2">
        <v>50</v>
      </c>
      <c r="G446" s="2">
        <v>552.09999999999991</v>
      </c>
      <c r="H446" s="15">
        <v>-3.1597002798591806E-3</v>
      </c>
    </row>
    <row r="447" spans="1:8" ht="13.5" x14ac:dyDescent="0.25">
      <c r="A447" s="11"/>
      <c r="B447" s="10">
        <v>42654</v>
      </c>
      <c r="C447" s="2">
        <v>18.899999999999999</v>
      </c>
      <c r="D447" s="2">
        <v>11.042</v>
      </c>
      <c r="E447" s="2">
        <v>0</v>
      </c>
      <c r="F447" s="2">
        <v>0</v>
      </c>
      <c r="G447" s="2">
        <v>0</v>
      </c>
      <c r="H447" s="15">
        <v>0</v>
      </c>
    </row>
    <row r="448" spans="1:8" ht="13.5" x14ac:dyDescent="0.25">
      <c r="A448" s="11"/>
      <c r="B448" s="10">
        <v>42655</v>
      </c>
      <c r="C448" s="2">
        <v>18.899999999999999</v>
      </c>
      <c r="D448" s="2">
        <v>11.042</v>
      </c>
      <c r="E448" s="2">
        <v>10.812980740740739</v>
      </c>
      <c r="F448" s="2">
        <v>51</v>
      </c>
      <c r="G448" s="2">
        <v>551.46201777777776</v>
      </c>
      <c r="H448" s="15">
        <v>0</v>
      </c>
    </row>
    <row r="449" spans="1:8" ht="13.5" x14ac:dyDescent="0.25">
      <c r="A449" s="11"/>
      <c r="B449" s="10">
        <v>42656</v>
      </c>
      <c r="C449" s="2">
        <v>18.899999999999999</v>
      </c>
      <c r="D449" s="2">
        <v>11.042</v>
      </c>
      <c r="E449" s="2">
        <v>10.800711851851851</v>
      </c>
      <c r="F449" s="2">
        <v>126</v>
      </c>
      <c r="G449" s="2">
        <v>1360.8896933333333</v>
      </c>
      <c r="H449" s="15">
        <v>0</v>
      </c>
    </row>
    <row r="450" spans="1:8" ht="13.5" x14ac:dyDescent="0.25">
      <c r="A450" s="11"/>
      <c r="B450" s="10">
        <v>42657</v>
      </c>
      <c r="C450" s="2">
        <v>18.5</v>
      </c>
      <c r="D450" s="2">
        <v>10.808</v>
      </c>
      <c r="E450" s="2">
        <v>10.808</v>
      </c>
      <c r="F450" s="2">
        <v>50</v>
      </c>
      <c r="G450" s="2">
        <v>540.4</v>
      </c>
      <c r="H450" s="15">
        <v>-2.1191813077341061E-2</v>
      </c>
    </row>
    <row r="451" spans="1:8" ht="13.5" x14ac:dyDescent="0.25">
      <c r="A451" s="11"/>
      <c r="B451" s="10">
        <v>42660</v>
      </c>
      <c r="C451" s="2">
        <v>18.899999999999999</v>
      </c>
      <c r="D451" s="2">
        <v>11.042</v>
      </c>
      <c r="E451" s="2">
        <v>11.041999999999998</v>
      </c>
      <c r="F451" s="2">
        <v>1</v>
      </c>
      <c r="G451" s="2">
        <v>11.041999999999998</v>
      </c>
      <c r="H451" s="15">
        <v>2.1650629163582531E-2</v>
      </c>
    </row>
    <row r="452" spans="1:8" ht="13.5" x14ac:dyDescent="0.25">
      <c r="A452" s="11"/>
      <c r="B452" s="10">
        <v>42661</v>
      </c>
      <c r="C452" s="2">
        <v>18.899999999999999</v>
      </c>
      <c r="D452" s="2">
        <v>11.042</v>
      </c>
      <c r="E452" s="2">
        <v>0</v>
      </c>
      <c r="F452" s="2">
        <v>0</v>
      </c>
      <c r="G452" s="2">
        <v>0</v>
      </c>
      <c r="H452" s="15">
        <v>0</v>
      </c>
    </row>
    <row r="453" spans="1:8" ht="13.5" x14ac:dyDescent="0.25">
      <c r="A453" s="11"/>
      <c r="B453" s="10">
        <v>42662</v>
      </c>
      <c r="C453" s="2">
        <v>18.7</v>
      </c>
      <c r="D453" s="2">
        <v>10.925000000000001</v>
      </c>
      <c r="E453" s="2">
        <v>10.925000000000002</v>
      </c>
      <c r="F453" s="2">
        <v>1050</v>
      </c>
      <c r="G453" s="2">
        <v>11471.250000000002</v>
      </c>
      <c r="H453" s="15">
        <v>-1.0595906538670449E-2</v>
      </c>
    </row>
    <row r="454" spans="1:8" ht="13.5" x14ac:dyDescent="0.25">
      <c r="A454" s="11"/>
      <c r="B454" s="10">
        <v>42663</v>
      </c>
      <c r="C454" s="2">
        <v>18.7</v>
      </c>
      <c r="D454" s="2">
        <v>10.925000000000001</v>
      </c>
      <c r="E454" s="2">
        <v>0</v>
      </c>
      <c r="F454" s="2">
        <v>0</v>
      </c>
      <c r="G454" s="2">
        <v>0</v>
      </c>
      <c r="H454" s="15">
        <v>0</v>
      </c>
    </row>
    <row r="455" spans="1:8" ht="13.5" x14ac:dyDescent="0.25">
      <c r="A455" s="11"/>
      <c r="B455" s="10">
        <v>42664</v>
      </c>
      <c r="C455" s="2">
        <v>18.7</v>
      </c>
      <c r="D455" s="2">
        <v>10.925000000000001</v>
      </c>
      <c r="E455" s="2">
        <v>0</v>
      </c>
      <c r="F455" s="2">
        <v>0</v>
      </c>
      <c r="G455" s="2">
        <v>0</v>
      </c>
      <c r="H455" s="15">
        <v>0</v>
      </c>
    </row>
    <row r="456" spans="1:8" ht="13.5" x14ac:dyDescent="0.25">
      <c r="A456" s="11"/>
      <c r="B456" s="10">
        <v>42667</v>
      </c>
      <c r="C456" s="2">
        <v>18.649999999999999</v>
      </c>
      <c r="D456" s="2">
        <v>10.896000000000001</v>
      </c>
      <c r="E456" s="2">
        <v>10.896000000000001</v>
      </c>
      <c r="F456" s="2">
        <v>371</v>
      </c>
      <c r="G456" s="2">
        <v>4042.4160000000002</v>
      </c>
      <c r="H456" s="15">
        <v>-2.6544622425629209E-3</v>
      </c>
    </row>
    <row r="457" spans="1:8" ht="13.5" x14ac:dyDescent="0.25">
      <c r="A457" s="11"/>
      <c r="B457" s="10">
        <v>42668</v>
      </c>
      <c r="C457" s="2">
        <v>18.649999999999999</v>
      </c>
      <c r="D457" s="2">
        <v>10.896000000000001</v>
      </c>
      <c r="E457" s="2">
        <v>0</v>
      </c>
      <c r="F457" s="2">
        <v>0</v>
      </c>
      <c r="G457" s="2">
        <v>0</v>
      </c>
      <c r="H457" s="15">
        <v>0</v>
      </c>
    </row>
    <row r="458" spans="1:8" ht="13.5" x14ac:dyDescent="0.25">
      <c r="A458" s="11"/>
      <c r="B458" s="10">
        <v>42669</v>
      </c>
      <c r="C458" s="2">
        <v>18.5</v>
      </c>
      <c r="D458" s="2">
        <v>10.808</v>
      </c>
      <c r="E458" s="2">
        <v>10.810336864864865</v>
      </c>
      <c r="F458" s="2">
        <v>4663</v>
      </c>
      <c r="G458" s="2">
        <v>50408.600800864864</v>
      </c>
      <c r="H458" s="15">
        <v>-8.0763582966227026E-3</v>
      </c>
    </row>
    <row r="459" spans="1:8" ht="13.5" x14ac:dyDescent="0.25">
      <c r="A459" s="11"/>
      <c r="B459" s="10">
        <v>42670</v>
      </c>
      <c r="C459" s="2">
        <v>18.02</v>
      </c>
      <c r="D459" s="2">
        <v>10.528</v>
      </c>
      <c r="E459" s="2">
        <v>10.525663041065483</v>
      </c>
      <c r="F459" s="2">
        <v>160</v>
      </c>
      <c r="G459" s="2">
        <v>1684.1060865704774</v>
      </c>
      <c r="H459" s="15">
        <v>-2.590673575129528E-2</v>
      </c>
    </row>
    <row r="460" spans="1:8" ht="13.5" x14ac:dyDescent="0.25">
      <c r="A460" s="11"/>
      <c r="B460" s="10">
        <v>42671</v>
      </c>
      <c r="C460" s="2">
        <v>18.02</v>
      </c>
      <c r="D460" s="2">
        <v>10.528</v>
      </c>
      <c r="E460" s="2">
        <v>0</v>
      </c>
      <c r="F460" s="2">
        <v>0</v>
      </c>
      <c r="G460" s="2">
        <v>0</v>
      </c>
      <c r="H460" s="15">
        <v>0</v>
      </c>
    </row>
    <row r="461" spans="1:8" ht="13.5" x14ac:dyDescent="0.25">
      <c r="A461" s="11"/>
      <c r="B461" s="10">
        <v>42674</v>
      </c>
      <c r="C461" s="2">
        <v>18.03</v>
      </c>
      <c r="D461" s="2">
        <v>10.532999999999999</v>
      </c>
      <c r="E461" s="2">
        <v>10.519563560732111</v>
      </c>
      <c r="F461" s="2">
        <v>251</v>
      </c>
      <c r="G461" s="2">
        <v>2640.4104537437597</v>
      </c>
      <c r="H461" s="15">
        <v>4.7492401215796018E-4</v>
      </c>
    </row>
    <row r="462" spans="1:8" ht="13.5" x14ac:dyDescent="0.25">
      <c r="A462" s="11"/>
      <c r="B462" s="10">
        <v>42675</v>
      </c>
      <c r="C462" s="2">
        <v>18.3</v>
      </c>
      <c r="D462" s="2">
        <v>10.691000000000001</v>
      </c>
      <c r="E462" s="2">
        <v>10.533848142076502</v>
      </c>
      <c r="F462" s="2">
        <v>186</v>
      </c>
      <c r="G462" s="2">
        <v>1959.2957544262295</v>
      </c>
      <c r="H462" s="15">
        <v>1.5000474698566529E-2</v>
      </c>
    </row>
    <row r="463" spans="1:8" ht="13.5" x14ac:dyDescent="0.25">
      <c r="A463" s="11"/>
      <c r="B463" s="10">
        <v>42676</v>
      </c>
      <c r="C463" s="2">
        <v>18.84</v>
      </c>
      <c r="D463" s="2">
        <v>11.007</v>
      </c>
      <c r="E463" s="2">
        <v>10.655290127388534</v>
      </c>
      <c r="F463" s="2">
        <v>17</v>
      </c>
      <c r="G463" s="2">
        <v>181.13993216560507</v>
      </c>
      <c r="H463" s="15">
        <v>2.9557571789355433E-2</v>
      </c>
    </row>
    <row r="464" spans="1:8" ht="13.5" x14ac:dyDescent="0.25">
      <c r="A464" s="11"/>
      <c r="B464" s="10">
        <v>42677</v>
      </c>
      <c r="C464" s="2">
        <v>18.28</v>
      </c>
      <c r="D464" s="2">
        <v>10.679</v>
      </c>
      <c r="E464" s="2">
        <v>10.679</v>
      </c>
      <c r="F464" s="2">
        <v>39</v>
      </c>
      <c r="G464" s="2">
        <v>416.48099999999999</v>
      </c>
      <c r="H464" s="15">
        <v>-2.9799218679022386E-2</v>
      </c>
    </row>
    <row r="465" spans="1:8" ht="13.5" x14ac:dyDescent="0.25">
      <c r="A465" s="11"/>
      <c r="B465" s="10">
        <v>42678</v>
      </c>
      <c r="C465" s="2">
        <v>18.28</v>
      </c>
      <c r="D465" s="2">
        <v>10.679</v>
      </c>
      <c r="E465" s="2">
        <v>10.679</v>
      </c>
      <c r="F465" s="2">
        <v>102</v>
      </c>
      <c r="G465" s="2">
        <v>1089.258</v>
      </c>
      <c r="H465" s="15">
        <v>0</v>
      </c>
    </row>
    <row r="466" spans="1:8" ht="13.5" x14ac:dyDescent="0.25">
      <c r="A466" s="11"/>
      <c r="B466" s="10">
        <v>42681</v>
      </c>
      <c r="C466" s="2">
        <v>18.78</v>
      </c>
      <c r="D466" s="2">
        <v>10.972</v>
      </c>
      <c r="E466" s="2">
        <v>10.683386155484557</v>
      </c>
      <c r="F466" s="2">
        <v>294</v>
      </c>
      <c r="G466" s="2">
        <v>3140.9155297124598</v>
      </c>
      <c r="H466" s="15">
        <v>2.7437025938758242E-2</v>
      </c>
    </row>
    <row r="467" spans="1:8" ht="13.5" x14ac:dyDescent="0.25">
      <c r="A467" s="11"/>
      <c r="B467" s="10">
        <v>42682</v>
      </c>
      <c r="C467" s="2">
        <v>18.22</v>
      </c>
      <c r="D467" s="2">
        <v>10.644</v>
      </c>
      <c r="E467" s="2">
        <v>10.7316289791438</v>
      </c>
      <c r="F467" s="2">
        <v>697</v>
      </c>
      <c r="G467" s="2">
        <v>7479.9453984632282</v>
      </c>
      <c r="H467" s="15">
        <v>-2.9894276339773918E-2</v>
      </c>
    </row>
    <row r="468" spans="1:8" ht="13.5" x14ac:dyDescent="0.25">
      <c r="A468" s="11"/>
      <c r="B468" s="10">
        <v>42683</v>
      </c>
      <c r="C468" s="2">
        <v>18.5</v>
      </c>
      <c r="D468" s="2">
        <v>10.808</v>
      </c>
      <c r="E468" s="2">
        <v>10.524070918918918</v>
      </c>
      <c r="F468" s="2">
        <v>582</v>
      </c>
      <c r="G468" s="2">
        <v>6125.00927481081</v>
      </c>
      <c r="H468" s="15">
        <v>1.5407741450582459E-2</v>
      </c>
    </row>
    <row r="469" spans="1:8" ht="13.5" x14ac:dyDescent="0.25">
      <c r="A469" s="11"/>
      <c r="B469" s="10">
        <v>42684</v>
      </c>
      <c r="C469" s="2">
        <v>18.5</v>
      </c>
      <c r="D469" s="2">
        <v>10.808</v>
      </c>
      <c r="E469" s="2">
        <v>10.534586810810811</v>
      </c>
      <c r="F469" s="2">
        <v>763</v>
      </c>
      <c r="G469" s="2">
        <v>8037.889736648649</v>
      </c>
      <c r="H469" s="15">
        <v>0</v>
      </c>
    </row>
    <row r="470" spans="1:8" ht="13.5" x14ac:dyDescent="0.25">
      <c r="A470" s="11"/>
      <c r="B470" s="10">
        <v>42685</v>
      </c>
      <c r="C470" s="2">
        <v>18.010000000000002</v>
      </c>
      <c r="D470" s="2">
        <v>10.522</v>
      </c>
      <c r="E470" s="2">
        <v>10.522</v>
      </c>
      <c r="F470" s="2">
        <v>417</v>
      </c>
      <c r="G470" s="2">
        <v>4387.674</v>
      </c>
      <c r="H470" s="15">
        <v>-2.6461880088823057E-2</v>
      </c>
    </row>
    <row r="471" spans="1:8" ht="13.5" x14ac:dyDescent="0.25">
      <c r="A471" s="11"/>
      <c r="B471" s="10">
        <v>42688</v>
      </c>
      <c r="C471" s="2">
        <v>18.03</v>
      </c>
      <c r="D471" s="2">
        <v>10.532999999999999</v>
      </c>
      <c r="E471" s="2">
        <v>10.532999999999998</v>
      </c>
      <c r="F471" s="2">
        <v>144</v>
      </c>
      <c r="G471" s="2">
        <v>1516.7519999999997</v>
      </c>
      <c r="H471" s="15">
        <v>1.0454286257364791E-3</v>
      </c>
    </row>
    <row r="472" spans="1:8" ht="13.5" x14ac:dyDescent="0.25">
      <c r="A472" s="11"/>
      <c r="B472" s="10">
        <v>42689</v>
      </c>
      <c r="C472" s="2">
        <v>18.5</v>
      </c>
      <c r="D472" s="2">
        <v>10.808</v>
      </c>
      <c r="E472" s="2">
        <v>10.808</v>
      </c>
      <c r="F472" s="2">
        <v>20</v>
      </c>
      <c r="G472" s="2">
        <v>216.16</v>
      </c>
      <c r="H472" s="15">
        <v>2.6108421152568156E-2</v>
      </c>
    </row>
    <row r="473" spans="1:8" ht="13.5" x14ac:dyDescent="0.25">
      <c r="A473" s="11"/>
      <c r="B473" s="10">
        <v>42690</v>
      </c>
      <c r="C473" s="2">
        <v>18.5</v>
      </c>
      <c r="D473" s="2">
        <v>10.808</v>
      </c>
      <c r="E473" s="2">
        <v>10.808</v>
      </c>
      <c r="F473" s="2">
        <v>167</v>
      </c>
      <c r="G473" s="2">
        <v>1804.9359999999999</v>
      </c>
      <c r="H473" s="15">
        <v>0</v>
      </c>
    </row>
    <row r="474" spans="1:8" ht="13.5" x14ac:dyDescent="0.25">
      <c r="A474" s="11"/>
      <c r="B474" s="10">
        <v>42691</v>
      </c>
      <c r="C474" s="2">
        <v>18.02</v>
      </c>
      <c r="D474" s="2">
        <v>10.528</v>
      </c>
      <c r="E474" s="2">
        <v>10.528</v>
      </c>
      <c r="F474" s="2">
        <v>980</v>
      </c>
      <c r="G474" s="2">
        <v>10317.44</v>
      </c>
      <c r="H474" s="15">
        <v>-2.590673575129528E-2</v>
      </c>
    </row>
    <row r="475" spans="1:8" ht="13.5" x14ac:dyDescent="0.25">
      <c r="A475" s="11"/>
      <c r="B475" s="10">
        <v>42692</v>
      </c>
      <c r="C475" s="2">
        <v>18.559999999999999</v>
      </c>
      <c r="D475" s="2">
        <v>10.843</v>
      </c>
      <c r="E475" s="2">
        <v>10.539793265086209</v>
      </c>
      <c r="F475" s="2">
        <v>157</v>
      </c>
      <c r="G475" s="2">
        <v>1654.7475426185347</v>
      </c>
      <c r="H475" s="15">
        <v>2.99202127659574E-2</v>
      </c>
    </row>
    <row r="476" spans="1:8" ht="13.5" x14ac:dyDescent="0.25">
      <c r="A476" s="11"/>
      <c r="B476" s="10">
        <v>42695</v>
      </c>
      <c r="C476" s="2">
        <v>18.559999999999999</v>
      </c>
      <c r="D476" s="2">
        <v>10.843</v>
      </c>
      <c r="E476" s="2">
        <v>0</v>
      </c>
      <c r="F476" s="2">
        <v>0</v>
      </c>
      <c r="G476" s="2">
        <v>0</v>
      </c>
      <c r="H476" s="15">
        <v>0</v>
      </c>
    </row>
    <row r="477" spans="1:8" ht="13.5" x14ac:dyDescent="0.25">
      <c r="A477" s="11"/>
      <c r="B477" s="10">
        <v>42696</v>
      </c>
      <c r="C477" s="2">
        <v>18.03</v>
      </c>
      <c r="D477" s="2">
        <v>10.532999999999999</v>
      </c>
      <c r="E477" s="2">
        <v>10.532999999999998</v>
      </c>
      <c r="F477" s="2">
        <v>8</v>
      </c>
      <c r="G477" s="2">
        <v>84.263999999999982</v>
      </c>
      <c r="H477" s="15">
        <v>-2.8589873651203586E-2</v>
      </c>
    </row>
    <row r="478" spans="1:8" ht="13.5" x14ac:dyDescent="0.25">
      <c r="A478" s="11"/>
      <c r="B478" s="10">
        <v>42697</v>
      </c>
      <c r="C478" s="2">
        <v>18.02</v>
      </c>
      <c r="D478" s="2">
        <v>10.528</v>
      </c>
      <c r="E478" s="2">
        <v>10.525663041065483</v>
      </c>
      <c r="F478" s="2">
        <v>467</v>
      </c>
      <c r="G478" s="2">
        <v>4915.4846401775803</v>
      </c>
      <c r="H478" s="15">
        <v>-4.7469856641023503E-4</v>
      </c>
    </row>
    <row r="479" spans="1:8" ht="13.5" x14ac:dyDescent="0.25">
      <c r="A479" s="11"/>
      <c r="B479" s="10">
        <v>42698</v>
      </c>
      <c r="C479" s="2">
        <v>18.02</v>
      </c>
      <c r="D479" s="2">
        <v>10.528</v>
      </c>
      <c r="E479" s="2">
        <v>10.528</v>
      </c>
      <c r="F479" s="2">
        <v>14</v>
      </c>
      <c r="G479" s="2">
        <v>147.392</v>
      </c>
      <c r="H479" s="15">
        <v>0</v>
      </c>
    </row>
    <row r="480" spans="1:8" ht="13.5" x14ac:dyDescent="0.25">
      <c r="A480" s="11"/>
      <c r="B480" s="10">
        <v>42699</v>
      </c>
      <c r="C480" s="2">
        <v>18.100000000000001</v>
      </c>
      <c r="D480" s="2">
        <v>10.574</v>
      </c>
      <c r="E480" s="2">
        <v>10.622488508287292</v>
      </c>
      <c r="F480" s="2">
        <v>188</v>
      </c>
      <c r="G480" s="2">
        <v>1997.0278395580108</v>
      </c>
      <c r="H480" s="15">
        <v>4.3693009118540441E-3</v>
      </c>
    </row>
    <row r="481" spans="1:8" ht="13.5" x14ac:dyDescent="0.25">
      <c r="A481" s="11"/>
      <c r="B481" s="10">
        <v>42702</v>
      </c>
      <c r="C481" s="2">
        <v>18.05</v>
      </c>
      <c r="D481" s="2">
        <v>10.545</v>
      </c>
      <c r="E481" s="2">
        <v>10.826005263157892</v>
      </c>
      <c r="F481" s="2">
        <v>975</v>
      </c>
      <c r="G481" s="2">
        <v>10555.355131578945</v>
      </c>
      <c r="H481" s="15">
        <v>-2.7425761301305006E-3</v>
      </c>
    </row>
    <row r="482" spans="1:8" ht="13.5" x14ac:dyDescent="0.25">
      <c r="A482" s="11"/>
      <c r="B482" s="10">
        <v>42703</v>
      </c>
      <c r="C482" s="2">
        <v>18.059999999999999</v>
      </c>
      <c r="D482" s="2">
        <v>10.551</v>
      </c>
      <c r="E482" s="2">
        <v>10.551</v>
      </c>
      <c r="F482" s="2">
        <v>40</v>
      </c>
      <c r="G482" s="2">
        <v>422.04</v>
      </c>
      <c r="H482" s="15">
        <v>5.6899004267427472E-4</v>
      </c>
    </row>
    <row r="483" spans="1:8" ht="13.5" x14ac:dyDescent="0.25">
      <c r="A483" s="11"/>
      <c r="B483" s="10">
        <v>42704</v>
      </c>
      <c r="C483" s="2">
        <v>18.05</v>
      </c>
      <c r="D483" s="2">
        <v>10.545</v>
      </c>
      <c r="E483" s="2">
        <v>10.547921052631578</v>
      </c>
      <c r="F483" s="2">
        <v>3075</v>
      </c>
      <c r="G483" s="2">
        <v>32434.857236842101</v>
      </c>
      <c r="H483" s="15">
        <v>-5.6866647711119583E-4</v>
      </c>
    </row>
    <row r="484" spans="1:8" ht="13.5" x14ac:dyDescent="0.25">
      <c r="A484" s="11"/>
      <c r="B484" s="10">
        <v>42705</v>
      </c>
      <c r="C484" s="2">
        <v>18.02</v>
      </c>
      <c r="D484" s="2">
        <v>10.528</v>
      </c>
      <c r="E484" s="2">
        <v>10.528</v>
      </c>
      <c r="F484" s="2">
        <v>81</v>
      </c>
      <c r="G484" s="2">
        <v>852.76800000000003</v>
      </c>
      <c r="H484" s="15">
        <v>-1.6121384542436663E-3</v>
      </c>
    </row>
    <row r="485" spans="1:8" ht="13.5" x14ac:dyDescent="0.25">
      <c r="A485" s="11"/>
      <c r="B485" s="10">
        <v>42706</v>
      </c>
      <c r="C485" s="2">
        <v>18.03</v>
      </c>
      <c r="D485" s="2">
        <v>10.532999999999999</v>
      </c>
      <c r="E485" s="2">
        <v>10.532999999999998</v>
      </c>
      <c r="F485" s="2">
        <v>20</v>
      </c>
      <c r="G485" s="2">
        <v>210.65999999999997</v>
      </c>
      <c r="H485" s="15">
        <v>4.7492401215796018E-4</v>
      </c>
    </row>
    <row r="486" spans="1:8" ht="13.5" x14ac:dyDescent="0.25">
      <c r="A486" s="11"/>
      <c r="B486" s="10">
        <v>42709</v>
      </c>
      <c r="C486" s="2">
        <v>18.010000000000002</v>
      </c>
      <c r="D486" s="2">
        <v>10.522</v>
      </c>
      <c r="E486" s="2">
        <v>10.522</v>
      </c>
      <c r="F486" s="2">
        <v>95</v>
      </c>
      <c r="G486" s="2">
        <v>999.59</v>
      </c>
      <c r="H486" s="15">
        <v>-1.044336846102652E-3</v>
      </c>
    </row>
    <row r="487" spans="1:8" ht="13.5" x14ac:dyDescent="0.25">
      <c r="A487" s="11"/>
      <c r="B487" s="10">
        <v>42710</v>
      </c>
      <c r="C487" s="2">
        <v>18.100000000000001</v>
      </c>
      <c r="D487" s="2">
        <v>10.574</v>
      </c>
      <c r="E487" s="2">
        <v>10.564652817679557</v>
      </c>
      <c r="F487" s="2">
        <v>182</v>
      </c>
      <c r="G487" s="2">
        <v>1922.7668128176792</v>
      </c>
      <c r="H487" s="15">
        <v>4.9420262307545712E-3</v>
      </c>
    </row>
    <row r="488" spans="1:8" ht="13.5" x14ac:dyDescent="0.25">
      <c r="A488" s="11"/>
      <c r="B488" s="10">
        <v>42711</v>
      </c>
      <c r="C488" s="2">
        <v>18.09</v>
      </c>
      <c r="D488" s="2">
        <v>10.568</v>
      </c>
      <c r="E488" s="2">
        <v>10.568</v>
      </c>
      <c r="F488" s="2">
        <v>50</v>
      </c>
      <c r="G488" s="2">
        <v>528.4</v>
      </c>
      <c r="H488" s="15">
        <v>-5.6742954416495435E-4</v>
      </c>
    </row>
    <row r="489" spans="1:8" ht="13.5" x14ac:dyDescent="0.25">
      <c r="A489" s="11"/>
      <c r="B489" s="10">
        <v>42712</v>
      </c>
      <c r="C489" s="2">
        <v>18.100000000000001</v>
      </c>
      <c r="D489" s="2">
        <v>10.574</v>
      </c>
      <c r="E489" s="2">
        <v>10.574</v>
      </c>
      <c r="F489" s="2">
        <v>70</v>
      </c>
      <c r="G489" s="2">
        <v>740.18</v>
      </c>
      <c r="H489" s="15">
        <v>5.6775170325513134E-4</v>
      </c>
    </row>
    <row r="490" spans="1:8" ht="13.5" x14ac:dyDescent="0.25">
      <c r="A490" s="11"/>
      <c r="B490" s="10">
        <v>42713</v>
      </c>
      <c r="C490" s="2">
        <v>18.100000000000001</v>
      </c>
      <c r="D490" s="2">
        <v>10.574</v>
      </c>
      <c r="E490" s="2">
        <v>10.525511491712706</v>
      </c>
      <c r="F490" s="2">
        <v>600</v>
      </c>
      <c r="G490" s="2">
        <v>6315.3068950276238</v>
      </c>
      <c r="H490" s="15">
        <v>0</v>
      </c>
    </row>
    <row r="491" spans="1:8" ht="13.5" x14ac:dyDescent="0.25">
      <c r="A491" s="11"/>
      <c r="B491" s="10">
        <v>42717</v>
      </c>
      <c r="C491" s="2">
        <v>18.2</v>
      </c>
      <c r="D491" s="2">
        <v>10.632999999999999</v>
      </c>
      <c r="E491" s="2">
        <v>10.632999999999999</v>
      </c>
      <c r="F491" s="2">
        <v>50</v>
      </c>
      <c r="G491" s="2">
        <v>531.65</v>
      </c>
      <c r="H491" s="15">
        <v>5.579723850955105E-3</v>
      </c>
    </row>
    <row r="492" spans="1:8" ht="13.5" x14ac:dyDescent="0.25">
      <c r="A492" s="11"/>
      <c r="B492" s="10">
        <v>42718</v>
      </c>
      <c r="C492" s="2">
        <v>18.3</v>
      </c>
      <c r="D492" s="2">
        <v>10.691000000000001</v>
      </c>
      <c r="E492" s="2">
        <v>10.680484262295083</v>
      </c>
      <c r="F492" s="2">
        <v>698</v>
      </c>
      <c r="G492" s="2">
        <v>7454.9780150819679</v>
      </c>
      <c r="H492" s="15">
        <v>5.4547164487916498E-3</v>
      </c>
    </row>
    <row r="493" spans="1:8" ht="13.5" x14ac:dyDescent="0.25">
      <c r="A493" s="11"/>
      <c r="B493" s="10">
        <v>42719</v>
      </c>
      <c r="C493" s="2">
        <v>18.399999999999999</v>
      </c>
      <c r="D493" s="2">
        <v>10.75</v>
      </c>
      <c r="E493" s="2">
        <v>10.744741847826088</v>
      </c>
      <c r="F493" s="2">
        <v>22</v>
      </c>
      <c r="G493" s="2">
        <v>236.38432065217393</v>
      </c>
      <c r="H493" s="15">
        <v>5.5186605556074523E-3</v>
      </c>
    </row>
    <row r="494" spans="1:8" ht="13.5" x14ac:dyDescent="0.25">
      <c r="A494" s="11"/>
      <c r="B494" s="10">
        <v>42720</v>
      </c>
      <c r="C494" s="2">
        <v>18.3</v>
      </c>
      <c r="D494" s="2">
        <v>10.691000000000001</v>
      </c>
      <c r="E494" s="2">
        <v>10.691000000000001</v>
      </c>
      <c r="F494" s="2">
        <v>329</v>
      </c>
      <c r="G494" s="2">
        <v>3517.3390000000004</v>
      </c>
      <c r="H494" s="15">
        <v>-5.4883720930231882E-3</v>
      </c>
    </row>
    <row r="495" spans="1:8" ht="13.5" x14ac:dyDescent="0.25">
      <c r="A495" s="11"/>
      <c r="B495" s="10">
        <v>42723</v>
      </c>
      <c r="C495" s="2">
        <v>18.3</v>
      </c>
      <c r="D495" s="2">
        <v>10.691000000000001</v>
      </c>
      <c r="E495" s="2">
        <v>10.691000000000001</v>
      </c>
      <c r="F495" s="2">
        <v>197</v>
      </c>
      <c r="G495" s="2">
        <v>2106.127</v>
      </c>
      <c r="H495" s="15">
        <v>0</v>
      </c>
    </row>
    <row r="496" spans="1:8" ht="13.5" x14ac:dyDescent="0.25">
      <c r="A496" s="11"/>
      <c r="B496" s="10">
        <v>42724</v>
      </c>
      <c r="C496" s="2">
        <v>18.3</v>
      </c>
      <c r="D496" s="2">
        <v>10.691000000000001</v>
      </c>
      <c r="E496" s="2">
        <v>10.670552732240438</v>
      </c>
      <c r="F496" s="2">
        <v>984</v>
      </c>
      <c r="G496" s="2">
        <v>10499.82388852459</v>
      </c>
      <c r="H496" s="15">
        <v>0</v>
      </c>
    </row>
    <row r="497" spans="1:8" ht="13.5" x14ac:dyDescent="0.25">
      <c r="A497" s="11"/>
      <c r="B497" s="10">
        <v>42725</v>
      </c>
      <c r="C497" s="2">
        <v>18.3</v>
      </c>
      <c r="D497" s="2">
        <v>10.691000000000001</v>
      </c>
      <c r="E497" s="2">
        <v>10.691000000000001</v>
      </c>
      <c r="F497" s="2">
        <v>462</v>
      </c>
      <c r="G497" s="2">
        <v>4939.2420000000002</v>
      </c>
      <c r="H497" s="15">
        <v>0</v>
      </c>
    </row>
    <row r="498" spans="1:8" ht="13.5" x14ac:dyDescent="0.25">
      <c r="A498" s="11"/>
      <c r="B498" s="10">
        <v>42726</v>
      </c>
      <c r="C498" s="2">
        <v>18.3</v>
      </c>
      <c r="D498" s="2">
        <v>10.691000000000001</v>
      </c>
      <c r="E498" s="2">
        <v>0</v>
      </c>
      <c r="F498" s="2">
        <v>0</v>
      </c>
      <c r="G498" s="2">
        <v>0</v>
      </c>
      <c r="H498" s="15">
        <v>0</v>
      </c>
    </row>
    <row r="499" spans="1:8" ht="13.5" x14ac:dyDescent="0.25">
      <c r="A499" s="11"/>
      <c r="B499" s="10">
        <v>42727</v>
      </c>
      <c r="C499" s="2">
        <v>18.3</v>
      </c>
      <c r="D499" s="2">
        <v>10.691000000000001</v>
      </c>
      <c r="E499" s="2">
        <v>10.691000000000001</v>
      </c>
      <c r="F499" s="2">
        <v>150</v>
      </c>
      <c r="G499" s="2">
        <v>1603.65</v>
      </c>
      <c r="H499" s="15">
        <v>0</v>
      </c>
    </row>
    <row r="500" spans="1:8" ht="13.5" x14ac:dyDescent="0.25">
      <c r="A500" s="11"/>
      <c r="B500" s="10">
        <v>42730</v>
      </c>
      <c r="C500" s="2">
        <v>18.79</v>
      </c>
      <c r="D500" s="2">
        <v>10.977</v>
      </c>
      <c r="E500" s="2">
        <v>10.882360617349656</v>
      </c>
      <c r="F500" s="2">
        <v>65</v>
      </c>
      <c r="G500" s="2">
        <v>707.35344012772759</v>
      </c>
      <c r="H500" s="15">
        <v>2.6751473201758448E-2</v>
      </c>
    </row>
    <row r="501" spans="1:8" ht="13.5" x14ac:dyDescent="0.25">
      <c r="A501" s="11"/>
      <c r="B501" s="10">
        <v>42731</v>
      </c>
      <c r="C501" s="2">
        <v>18.5</v>
      </c>
      <c r="D501" s="2">
        <v>10.808</v>
      </c>
      <c r="E501" s="2">
        <v>11.037012756756756</v>
      </c>
      <c r="F501" s="2">
        <v>5</v>
      </c>
      <c r="G501" s="2">
        <v>55.185063783783775</v>
      </c>
      <c r="H501" s="15">
        <v>-1.5395827639610138E-2</v>
      </c>
    </row>
    <row r="502" spans="1:8" ht="13.5" x14ac:dyDescent="0.25">
      <c r="A502" s="11"/>
      <c r="B502" s="10">
        <v>42732</v>
      </c>
      <c r="C502" s="2">
        <v>18.329999999999998</v>
      </c>
      <c r="D502" s="2">
        <v>10.709</v>
      </c>
      <c r="E502" s="2">
        <v>10.772681451172941</v>
      </c>
      <c r="F502" s="2">
        <v>568</v>
      </c>
      <c r="G502" s="2">
        <v>6118.8830642662306</v>
      </c>
      <c r="H502" s="15">
        <v>-9.1598815692080122E-3</v>
      </c>
    </row>
    <row r="503" spans="1:8" ht="13.5" x14ac:dyDescent="0.25">
      <c r="A503" s="11"/>
      <c r="B503" s="10">
        <v>42733</v>
      </c>
      <c r="C503" s="2">
        <v>18.36</v>
      </c>
      <c r="D503" s="2">
        <v>10.726000000000001</v>
      </c>
      <c r="E503" s="2">
        <v>10.731842047930286</v>
      </c>
      <c r="F503" s="2">
        <v>591689</v>
      </c>
      <c r="G503" s="2">
        <v>6349912.8894978231</v>
      </c>
      <c r="H503" s="15">
        <v>1.5874498085723444E-3</v>
      </c>
    </row>
    <row r="504" spans="1:8" ht="13.5" x14ac:dyDescent="0.25">
      <c r="A504" s="11"/>
      <c r="B504" s="10">
        <v>42734</v>
      </c>
      <c r="C504" s="2">
        <v>17.809999999999999</v>
      </c>
      <c r="D504" s="2">
        <v>10.404999999999999</v>
      </c>
      <c r="E504" s="2">
        <v>10.404999999999999</v>
      </c>
      <c r="F504" s="2">
        <v>4</v>
      </c>
      <c r="G504" s="2">
        <v>41.62</v>
      </c>
      <c r="H504" s="15">
        <v>-2.9927279507738345E-2</v>
      </c>
    </row>
    <row r="505" spans="1:8" ht="13.5" x14ac:dyDescent="0.25">
      <c r="A505" s="11"/>
      <c r="B505" s="10">
        <v>42737</v>
      </c>
      <c r="C505" s="2">
        <v>18.3</v>
      </c>
      <c r="D505" s="2">
        <v>10.691000000000001</v>
      </c>
      <c r="E505" s="2">
        <v>10.539106010928961</v>
      </c>
      <c r="F505" s="2">
        <v>169</v>
      </c>
      <c r="G505" s="2">
        <v>1781.1089158469945</v>
      </c>
      <c r="H505" s="15">
        <v>2.7486785199423488E-2</v>
      </c>
    </row>
    <row r="506" spans="1:8" ht="13.5" x14ac:dyDescent="0.25">
      <c r="A506" s="11"/>
      <c r="B506" s="10">
        <v>42738</v>
      </c>
      <c r="C506" s="2">
        <v>18.350000000000001</v>
      </c>
      <c r="D506" s="2">
        <v>10.72</v>
      </c>
      <c r="E506" s="2">
        <v>10.705395095367846</v>
      </c>
      <c r="F506" s="2">
        <v>1800</v>
      </c>
      <c r="G506" s="2">
        <v>19269.711171662122</v>
      </c>
      <c r="H506" s="15">
        <v>2.7125619680104678E-3</v>
      </c>
    </row>
    <row r="507" spans="1:8" ht="13.5" x14ac:dyDescent="0.25">
      <c r="A507" s="11"/>
      <c r="B507" s="10">
        <v>42739</v>
      </c>
      <c r="C507" s="2">
        <v>18.489999999999998</v>
      </c>
      <c r="D507" s="2">
        <v>10.802</v>
      </c>
      <c r="E507" s="2">
        <v>10.526253975121689</v>
      </c>
      <c r="F507" s="2">
        <v>300</v>
      </c>
      <c r="G507" s="2">
        <v>3157.8761925365066</v>
      </c>
      <c r="H507" s="15">
        <v>7.6492537313431865E-3</v>
      </c>
    </row>
    <row r="508" spans="1:8" ht="13.5" x14ac:dyDescent="0.25">
      <c r="A508" s="11"/>
      <c r="B508" s="10">
        <v>42740</v>
      </c>
      <c r="C508" s="2">
        <v>18.48</v>
      </c>
      <c r="D508" s="2">
        <v>10.795999999999999</v>
      </c>
      <c r="E508" s="2">
        <v>10.564657142857142</v>
      </c>
      <c r="F508" s="2">
        <v>3768</v>
      </c>
      <c r="G508" s="2">
        <v>39807.628114285711</v>
      </c>
      <c r="H508" s="15">
        <v>-5.5545269394558666E-4</v>
      </c>
    </row>
    <row r="509" spans="1:8" ht="13.5" x14ac:dyDescent="0.25">
      <c r="A509" s="11"/>
      <c r="B509" s="10">
        <v>42741</v>
      </c>
      <c r="C509" s="2">
        <v>18.600000000000001</v>
      </c>
      <c r="D509" s="2">
        <v>10.866</v>
      </c>
      <c r="E509" s="2">
        <v>10.802322903225805</v>
      </c>
      <c r="F509" s="2">
        <v>81</v>
      </c>
      <c r="G509" s="2">
        <v>874.98815516129025</v>
      </c>
      <c r="H509" s="15">
        <v>6.4838829195998787E-3</v>
      </c>
    </row>
    <row r="510" spans="1:8" ht="13.5" x14ac:dyDescent="0.25">
      <c r="A510" s="11"/>
      <c r="B510" s="10">
        <v>42744</v>
      </c>
      <c r="C510" s="2">
        <v>18.600000000000001</v>
      </c>
      <c r="D510" s="2">
        <v>10.866</v>
      </c>
      <c r="E510" s="2">
        <v>0</v>
      </c>
      <c r="F510" s="2">
        <v>0</v>
      </c>
      <c r="G510" s="2">
        <v>0</v>
      </c>
      <c r="H510" s="15">
        <v>0</v>
      </c>
    </row>
    <row r="511" spans="1:8" ht="13.5" x14ac:dyDescent="0.25">
      <c r="A511" s="11"/>
      <c r="B511" s="10">
        <v>42745</v>
      </c>
      <c r="C511" s="2">
        <v>18.600000000000001</v>
      </c>
      <c r="D511" s="2">
        <v>10.866</v>
      </c>
      <c r="E511" s="2">
        <v>0</v>
      </c>
      <c r="F511" s="2">
        <v>0</v>
      </c>
      <c r="G511" s="2">
        <v>0</v>
      </c>
      <c r="H511" s="15">
        <v>0</v>
      </c>
    </row>
    <row r="512" spans="1:8" ht="13.5" x14ac:dyDescent="0.25">
      <c r="A512" s="11"/>
      <c r="B512" s="10">
        <v>42746</v>
      </c>
      <c r="C512" s="2">
        <v>18.489999999999998</v>
      </c>
      <c r="D512" s="2">
        <v>10.802</v>
      </c>
      <c r="E512" s="2">
        <v>10.802000000000001</v>
      </c>
      <c r="F512" s="2">
        <v>271</v>
      </c>
      <c r="G512" s="2">
        <v>2927.3420000000006</v>
      </c>
      <c r="H512" s="15">
        <v>-5.8899318976624385E-3</v>
      </c>
    </row>
    <row r="513" spans="1:8" ht="13.5" x14ac:dyDescent="0.25">
      <c r="A513" s="11"/>
      <c r="B513" s="10">
        <v>42747</v>
      </c>
      <c r="C513" s="2">
        <v>18.46</v>
      </c>
      <c r="D513" s="2">
        <v>10.785</v>
      </c>
      <c r="E513" s="2">
        <v>10.792595070422536</v>
      </c>
      <c r="F513" s="2">
        <v>1727</v>
      </c>
      <c r="G513" s="2">
        <v>18638.81168661972</v>
      </c>
      <c r="H513" s="15">
        <v>-1.5737826328457193E-3</v>
      </c>
    </row>
    <row r="514" spans="1:8" ht="13.5" x14ac:dyDescent="0.25">
      <c r="A514" s="11"/>
      <c r="B514" s="10">
        <v>42748</v>
      </c>
      <c r="C514" s="2">
        <v>18.46</v>
      </c>
      <c r="D514" s="2">
        <v>10.785</v>
      </c>
      <c r="E514" s="2">
        <v>10.709049295774648</v>
      </c>
      <c r="F514" s="2">
        <v>785</v>
      </c>
      <c r="G514" s="2">
        <v>8406.6036971830981</v>
      </c>
      <c r="H514" s="15">
        <v>0</v>
      </c>
    </row>
    <row r="515" spans="1:8" ht="13.5" x14ac:dyDescent="0.25">
      <c r="A515" s="11"/>
      <c r="B515" s="10">
        <v>42751</v>
      </c>
      <c r="C515" s="2">
        <v>18.46</v>
      </c>
      <c r="D515" s="2">
        <v>10.785</v>
      </c>
      <c r="E515" s="2">
        <v>0</v>
      </c>
      <c r="F515" s="2">
        <v>0</v>
      </c>
      <c r="G515" s="2">
        <v>0</v>
      </c>
      <c r="H515" s="15">
        <v>0</v>
      </c>
    </row>
    <row r="516" spans="1:8" ht="13.5" x14ac:dyDescent="0.25">
      <c r="A516" s="11"/>
      <c r="B516" s="10">
        <v>42752</v>
      </c>
      <c r="C516" s="2">
        <v>18.46</v>
      </c>
      <c r="D516" s="2">
        <v>10.785</v>
      </c>
      <c r="E516" s="2">
        <v>0</v>
      </c>
      <c r="F516" s="2">
        <v>0</v>
      </c>
      <c r="G516" s="2">
        <v>0</v>
      </c>
      <c r="H516" s="15">
        <v>0</v>
      </c>
    </row>
    <row r="517" spans="1:8" ht="13.5" x14ac:dyDescent="0.25">
      <c r="A517" s="11"/>
      <c r="B517" s="10">
        <v>42753</v>
      </c>
      <c r="C517" s="2">
        <v>18.55</v>
      </c>
      <c r="D517" s="2">
        <v>10.837</v>
      </c>
      <c r="E517" s="2">
        <v>10.910025606469002</v>
      </c>
      <c r="F517" s="2">
        <v>1545</v>
      </c>
      <c r="G517" s="2">
        <v>16855.989561994607</v>
      </c>
      <c r="H517" s="15">
        <v>4.8215113583680667E-3</v>
      </c>
    </row>
    <row r="518" spans="1:8" ht="13.5" x14ac:dyDescent="0.25">
      <c r="A518" s="11"/>
      <c r="B518" s="10">
        <v>42754</v>
      </c>
      <c r="C518" s="2">
        <v>18.399999999999999</v>
      </c>
      <c r="D518" s="2">
        <v>10.75</v>
      </c>
      <c r="E518" s="2">
        <v>10.732472826086958</v>
      </c>
      <c r="F518" s="2">
        <v>143405</v>
      </c>
      <c r="G518" s="2">
        <v>1539090.2656250002</v>
      </c>
      <c r="H518" s="15">
        <v>-8.0280520439235722E-3</v>
      </c>
    </row>
    <row r="519" spans="1:8" ht="13.5" x14ac:dyDescent="0.25">
      <c r="A519" s="11"/>
      <c r="B519" s="10">
        <v>42755</v>
      </c>
      <c r="C519" s="2">
        <v>18.95</v>
      </c>
      <c r="D519" s="2">
        <v>11.071</v>
      </c>
      <c r="E519" s="2">
        <v>11.048215356200528</v>
      </c>
      <c r="F519" s="2">
        <v>2085</v>
      </c>
      <c r="G519" s="2">
        <v>23035.529017678102</v>
      </c>
      <c r="H519" s="15">
        <v>2.9860465116279045E-2</v>
      </c>
    </row>
    <row r="520" spans="1:8" ht="13.5" x14ac:dyDescent="0.25">
      <c r="A520" s="11"/>
      <c r="B520" s="10">
        <v>42758</v>
      </c>
      <c r="C520" s="2">
        <v>19</v>
      </c>
      <c r="D520" s="2">
        <v>11.1</v>
      </c>
      <c r="E520" s="2">
        <v>10.784526315789472</v>
      </c>
      <c r="F520" s="2">
        <v>1116</v>
      </c>
      <c r="G520" s="2">
        <v>12035.531368421051</v>
      </c>
      <c r="H520" s="15">
        <v>2.619456237015619E-3</v>
      </c>
    </row>
    <row r="521" spans="1:8" ht="13.5" x14ac:dyDescent="0.25">
      <c r="A521" s="11"/>
      <c r="B521" s="10">
        <v>42759</v>
      </c>
      <c r="C521" s="2">
        <v>18.43</v>
      </c>
      <c r="D521" s="2">
        <v>10.766999999999999</v>
      </c>
      <c r="E521" s="2">
        <v>10.78627894736842</v>
      </c>
      <c r="F521" s="2">
        <v>2122</v>
      </c>
      <c r="G521" s="2">
        <v>22888.483926315785</v>
      </c>
      <c r="H521" s="15">
        <v>-3.0000000000000016E-2</v>
      </c>
    </row>
    <row r="522" spans="1:8" ht="13.5" x14ac:dyDescent="0.25">
      <c r="A522" s="11"/>
      <c r="B522" s="10">
        <v>42760</v>
      </c>
      <c r="C522" s="2">
        <v>18.43</v>
      </c>
      <c r="D522" s="2">
        <v>10.766999999999999</v>
      </c>
      <c r="E522" s="2">
        <v>10.766999999999998</v>
      </c>
      <c r="F522" s="2">
        <v>633</v>
      </c>
      <c r="G522" s="2">
        <v>6815.5109999999986</v>
      </c>
      <c r="H522" s="15">
        <v>0</v>
      </c>
    </row>
    <row r="523" spans="1:8" ht="13.5" x14ac:dyDescent="0.25">
      <c r="A523" s="11"/>
      <c r="B523" s="10">
        <v>42761</v>
      </c>
      <c r="C523" s="2">
        <v>18.2</v>
      </c>
      <c r="D523" s="2">
        <v>10.632999999999999</v>
      </c>
      <c r="E523" s="2">
        <v>10.632999999999999</v>
      </c>
      <c r="F523" s="2">
        <v>712</v>
      </c>
      <c r="G523" s="2">
        <v>7570.695999999999</v>
      </c>
      <c r="H523" s="15">
        <v>-1.244543512584753E-2</v>
      </c>
    </row>
    <row r="524" spans="1:8" ht="13.5" x14ac:dyDescent="0.25">
      <c r="A524" s="11"/>
      <c r="B524" s="10">
        <v>42762</v>
      </c>
      <c r="C524" s="2">
        <v>18.2</v>
      </c>
      <c r="D524" s="2">
        <v>10.632999999999999</v>
      </c>
      <c r="E524" s="2">
        <v>10.563476538461538</v>
      </c>
      <c r="F524" s="2">
        <v>1639</v>
      </c>
      <c r="G524" s="2">
        <v>17313.538046538462</v>
      </c>
      <c r="H524" s="15">
        <v>0</v>
      </c>
    </row>
    <row r="525" spans="1:8" ht="13.5" x14ac:dyDescent="0.25">
      <c r="A525" s="11"/>
      <c r="B525" s="10">
        <v>42765</v>
      </c>
      <c r="C525" s="2">
        <v>17.899999999999999</v>
      </c>
      <c r="D525" s="2">
        <v>10.457000000000001</v>
      </c>
      <c r="E525" s="2">
        <v>10.457000000000001</v>
      </c>
      <c r="F525" s="2">
        <v>5</v>
      </c>
      <c r="G525" s="2">
        <v>52.285000000000004</v>
      </c>
      <c r="H525" s="15">
        <v>-1.6552243017022326E-2</v>
      </c>
    </row>
    <row r="526" spans="1:8" ht="13.5" x14ac:dyDescent="0.25">
      <c r="A526" s="11"/>
      <c r="B526" s="10">
        <v>42766</v>
      </c>
      <c r="C526" s="2">
        <v>18</v>
      </c>
      <c r="D526" s="2">
        <v>10.516</v>
      </c>
      <c r="E526" s="2">
        <v>10.535863555555554</v>
      </c>
      <c r="F526" s="2">
        <v>870</v>
      </c>
      <c r="G526" s="2">
        <v>9166.2012933333317</v>
      </c>
      <c r="H526" s="15">
        <v>5.6421535813330082E-3</v>
      </c>
    </row>
    <row r="527" spans="1:8" ht="13.5" x14ac:dyDescent="0.25">
      <c r="A527" s="11"/>
      <c r="B527" s="10">
        <v>42767</v>
      </c>
      <c r="C527" s="2">
        <v>17.5</v>
      </c>
      <c r="D527" s="2">
        <v>10.224</v>
      </c>
      <c r="E527" s="2">
        <v>10.457107200000001</v>
      </c>
      <c r="F527" s="2">
        <v>2973</v>
      </c>
      <c r="G527" s="2">
        <v>31088.979705600002</v>
      </c>
      <c r="H527" s="15">
        <v>-2.7767211867630259E-2</v>
      </c>
    </row>
    <row r="528" spans="1:8" ht="13.5" x14ac:dyDescent="0.25">
      <c r="A528" s="11"/>
      <c r="B528" s="10">
        <v>42768</v>
      </c>
      <c r="C528" s="2">
        <v>17.989999999999998</v>
      </c>
      <c r="D528" s="2">
        <v>10.51</v>
      </c>
      <c r="E528" s="2">
        <v>10.51292106725959</v>
      </c>
      <c r="F528" s="2">
        <v>1272</v>
      </c>
      <c r="G528" s="2">
        <v>13372.435597554198</v>
      </c>
      <c r="H528" s="15">
        <v>2.797339593114237E-2</v>
      </c>
    </row>
    <row r="529" spans="1:8" ht="13.5" x14ac:dyDescent="0.25">
      <c r="A529" s="11"/>
      <c r="B529" s="10">
        <v>42769</v>
      </c>
      <c r="C529" s="2">
        <v>18</v>
      </c>
      <c r="D529" s="2">
        <v>10.516</v>
      </c>
      <c r="E529" s="2">
        <v>10.516</v>
      </c>
      <c r="F529" s="2">
        <v>18</v>
      </c>
      <c r="G529" s="2">
        <v>189.28800000000001</v>
      </c>
      <c r="H529" s="15">
        <v>5.7088487155092552E-4</v>
      </c>
    </row>
    <row r="530" spans="1:8" ht="13.5" x14ac:dyDescent="0.25">
      <c r="A530" s="11"/>
      <c r="B530" s="10">
        <v>42772</v>
      </c>
      <c r="C530" s="2">
        <v>17.48</v>
      </c>
      <c r="D530" s="2">
        <v>10.212</v>
      </c>
      <c r="E530" s="2">
        <v>10.22134736842105</v>
      </c>
      <c r="F530" s="2">
        <v>1087</v>
      </c>
      <c r="G530" s="2">
        <v>11110.604589473682</v>
      </c>
      <c r="H530" s="15">
        <v>-2.8908330163560314E-2</v>
      </c>
    </row>
    <row r="531" spans="1:8" ht="13.5" x14ac:dyDescent="0.25">
      <c r="A531" s="11"/>
      <c r="B531" s="10">
        <v>42773</v>
      </c>
      <c r="C531" s="2">
        <v>17.48</v>
      </c>
      <c r="D531" s="2">
        <v>10.212</v>
      </c>
      <c r="E531" s="2">
        <v>10.161757894736841</v>
      </c>
      <c r="F531" s="2">
        <v>494</v>
      </c>
      <c r="G531" s="2">
        <v>5019.9083999999993</v>
      </c>
      <c r="H531" s="15">
        <v>0</v>
      </c>
    </row>
    <row r="532" spans="1:8" ht="13.5" x14ac:dyDescent="0.25">
      <c r="A532" s="11"/>
      <c r="B532" s="10">
        <v>42774</v>
      </c>
      <c r="C532" s="2">
        <v>17.48</v>
      </c>
      <c r="D532" s="2">
        <v>10.212</v>
      </c>
      <c r="E532" s="2">
        <v>0</v>
      </c>
      <c r="F532" s="2">
        <v>0</v>
      </c>
      <c r="G532" s="2">
        <v>0</v>
      </c>
      <c r="H532" s="15">
        <v>0</v>
      </c>
    </row>
    <row r="533" spans="1:8" ht="13.5" x14ac:dyDescent="0.25">
      <c r="A533" s="11"/>
      <c r="B533" s="10">
        <v>42775</v>
      </c>
      <c r="C533" s="2">
        <v>17.48</v>
      </c>
      <c r="D533" s="2">
        <v>10.212</v>
      </c>
      <c r="E533" s="2">
        <v>10.212</v>
      </c>
      <c r="F533" s="2">
        <v>631</v>
      </c>
      <c r="G533" s="2">
        <v>6443.7719999999999</v>
      </c>
      <c r="H533" s="15">
        <v>0</v>
      </c>
    </row>
    <row r="534" spans="1:8" ht="13.5" x14ac:dyDescent="0.25">
      <c r="A534" s="11"/>
      <c r="B534" s="10">
        <v>42776</v>
      </c>
      <c r="C534" s="2">
        <v>17.399999999999999</v>
      </c>
      <c r="D534" s="2">
        <v>10.164999999999999</v>
      </c>
      <c r="E534" s="2">
        <v>10.164999999999999</v>
      </c>
      <c r="F534" s="2">
        <v>150</v>
      </c>
      <c r="G534" s="2">
        <v>1524.7499999999998</v>
      </c>
      <c r="H534" s="15">
        <v>-4.6024285154720526E-3</v>
      </c>
    </row>
    <row r="535" spans="1:8" ht="13.5" x14ac:dyDescent="0.25">
      <c r="A535" s="11"/>
      <c r="B535" s="10">
        <v>42779</v>
      </c>
      <c r="C535" s="2">
        <v>17.399999999999999</v>
      </c>
      <c r="D535" s="2">
        <v>10.164999999999999</v>
      </c>
      <c r="E535" s="2">
        <v>0</v>
      </c>
      <c r="F535" s="2">
        <v>0</v>
      </c>
      <c r="G535" s="2">
        <v>0</v>
      </c>
      <c r="H535" s="15">
        <v>0</v>
      </c>
    </row>
    <row r="536" spans="1:8" ht="13.5" x14ac:dyDescent="0.25">
      <c r="A536" s="11"/>
      <c r="B536" s="10">
        <v>42780</v>
      </c>
      <c r="C536" s="2">
        <v>17.47</v>
      </c>
      <c r="D536" s="2">
        <v>10.206</v>
      </c>
      <c r="E536" s="2">
        <v>10.169195306239267</v>
      </c>
      <c r="F536" s="2">
        <v>222</v>
      </c>
      <c r="G536" s="2">
        <v>2257.5613579851174</v>
      </c>
      <c r="H536" s="15">
        <v>4.033448106246962E-3</v>
      </c>
    </row>
    <row r="537" spans="1:8" ht="13.5" x14ac:dyDescent="0.25">
      <c r="A537" s="11"/>
      <c r="B537" s="10">
        <v>42781</v>
      </c>
      <c r="C537" s="2">
        <v>17.25</v>
      </c>
      <c r="D537" s="2">
        <v>10.077999999999999</v>
      </c>
      <c r="E537" s="2">
        <v>10.077999999999999</v>
      </c>
      <c r="F537" s="2">
        <v>200</v>
      </c>
      <c r="G537" s="2">
        <v>2015.6</v>
      </c>
      <c r="H537" s="15">
        <v>-1.2541642171271813E-2</v>
      </c>
    </row>
    <row r="538" spans="1:8" ht="13.5" x14ac:dyDescent="0.25">
      <c r="A538" s="11"/>
      <c r="B538" s="10">
        <v>42782</v>
      </c>
      <c r="C538" s="2">
        <v>17.239999999999998</v>
      </c>
      <c r="D538" s="2">
        <v>10.071999999999999</v>
      </c>
      <c r="E538" s="2">
        <v>10.067326218097447</v>
      </c>
      <c r="F538" s="2">
        <v>974</v>
      </c>
      <c r="G538" s="2">
        <v>9805.5757364269139</v>
      </c>
      <c r="H538" s="15">
        <v>-5.9535622147253693E-4</v>
      </c>
    </row>
    <row r="539" spans="1:8" ht="13.5" x14ac:dyDescent="0.25">
      <c r="A539" s="11"/>
      <c r="B539" s="10">
        <v>42783</v>
      </c>
      <c r="C539" s="2">
        <v>17.239999999999998</v>
      </c>
      <c r="D539" s="2">
        <v>10.071999999999999</v>
      </c>
      <c r="E539" s="2">
        <v>10.067326218097447</v>
      </c>
      <c r="F539" s="2">
        <v>1574</v>
      </c>
      <c r="G539" s="2">
        <v>15845.971467285382</v>
      </c>
      <c r="H539" s="15">
        <v>0</v>
      </c>
    </row>
    <row r="540" spans="1:8" ht="13.5" x14ac:dyDescent="0.25">
      <c r="A540" s="11"/>
      <c r="B540" s="10">
        <v>42786</v>
      </c>
      <c r="C540" s="2">
        <v>17</v>
      </c>
      <c r="D540" s="2">
        <v>9.9320000000000004</v>
      </c>
      <c r="E540" s="2">
        <v>9.9314157647058821</v>
      </c>
      <c r="F540" s="2">
        <v>1791</v>
      </c>
      <c r="G540" s="2">
        <v>17787.165634588237</v>
      </c>
      <c r="H540" s="15">
        <v>-1.3899920571882328E-2</v>
      </c>
    </row>
    <row r="541" spans="1:8" ht="13.5" x14ac:dyDescent="0.25">
      <c r="A541" s="11"/>
      <c r="B541" s="10">
        <v>42787</v>
      </c>
      <c r="C541" s="2">
        <v>17</v>
      </c>
      <c r="D541" s="2">
        <v>9.9320000000000004</v>
      </c>
      <c r="E541" s="2">
        <v>0</v>
      </c>
      <c r="F541" s="2">
        <v>0</v>
      </c>
      <c r="G541" s="2">
        <v>0</v>
      </c>
      <c r="H541" s="15">
        <v>0</v>
      </c>
    </row>
    <row r="542" spans="1:8" ht="13.5" x14ac:dyDescent="0.25">
      <c r="A542" s="11"/>
      <c r="B542" s="10">
        <v>42788</v>
      </c>
      <c r="C542" s="2">
        <v>17</v>
      </c>
      <c r="D542" s="2">
        <v>9.9320000000000004</v>
      </c>
      <c r="E542" s="2">
        <v>9.9775703529411768</v>
      </c>
      <c r="F542" s="2">
        <v>2791</v>
      </c>
      <c r="G542" s="2">
        <v>27847.398855058826</v>
      </c>
      <c r="H542" s="15">
        <v>0</v>
      </c>
    </row>
    <row r="543" spans="1:8" ht="13.5" x14ac:dyDescent="0.25">
      <c r="A543" s="11"/>
      <c r="B543" s="10">
        <v>42789</v>
      </c>
      <c r="C543" s="2">
        <v>17</v>
      </c>
      <c r="D543" s="2">
        <v>9.9320000000000004</v>
      </c>
      <c r="E543" s="2">
        <v>9.9320000000000004</v>
      </c>
      <c r="F543" s="2">
        <v>2393</v>
      </c>
      <c r="G543" s="2">
        <v>23767.276000000002</v>
      </c>
      <c r="H543" s="15">
        <v>0</v>
      </c>
    </row>
    <row r="544" spans="1:8" ht="13.5" x14ac:dyDescent="0.25">
      <c r="A544" s="11"/>
      <c r="B544" s="10">
        <v>42790</v>
      </c>
      <c r="C544" s="2">
        <v>17</v>
      </c>
      <c r="D544" s="2">
        <v>9.9320000000000004</v>
      </c>
      <c r="E544" s="2">
        <v>9.9331684705882353</v>
      </c>
      <c r="F544" s="2">
        <v>1020</v>
      </c>
      <c r="G544" s="2">
        <v>10131.831840000001</v>
      </c>
      <c r="H544" s="15">
        <v>0</v>
      </c>
    </row>
    <row r="545" spans="1:8" ht="13.5" x14ac:dyDescent="0.25">
      <c r="A545" s="11"/>
      <c r="B545" s="10">
        <v>42793</v>
      </c>
      <c r="C545" s="2">
        <v>16.96</v>
      </c>
      <c r="D545" s="2">
        <v>9.9079999999999995</v>
      </c>
      <c r="E545" s="2">
        <v>9.9284469339622632</v>
      </c>
      <c r="F545" s="2">
        <v>2662</v>
      </c>
      <c r="G545" s="2">
        <v>26429.525738207543</v>
      </c>
      <c r="H545" s="15">
        <v>-2.4164317358035549E-3</v>
      </c>
    </row>
    <row r="546" spans="1:8" ht="13.5" x14ac:dyDescent="0.25">
      <c r="A546" s="11"/>
      <c r="B546" s="10">
        <v>42794</v>
      </c>
      <c r="C546" s="2">
        <v>16.899999999999999</v>
      </c>
      <c r="D546" s="2">
        <v>9.8729999999999993</v>
      </c>
      <c r="E546" s="2">
        <v>9.8729999999999993</v>
      </c>
      <c r="F546" s="2">
        <v>1451</v>
      </c>
      <c r="G546" s="2">
        <v>14325.722999999998</v>
      </c>
      <c r="H546" s="15">
        <v>-3.5324989907145887E-3</v>
      </c>
    </row>
    <row r="547" spans="1:8" ht="13.5" x14ac:dyDescent="0.25">
      <c r="A547" s="11"/>
      <c r="B547" s="10">
        <v>42795</v>
      </c>
      <c r="C547" s="2">
        <v>16.5</v>
      </c>
      <c r="D547" s="2">
        <v>9.64</v>
      </c>
      <c r="E547" s="2">
        <v>9.8450690909090905</v>
      </c>
      <c r="F547" s="2">
        <v>921</v>
      </c>
      <c r="G547" s="2">
        <v>9067.3086327272722</v>
      </c>
      <c r="H547" s="15">
        <v>-2.3599716398257753E-2</v>
      </c>
    </row>
    <row r="548" spans="1:8" ht="13.5" x14ac:dyDescent="0.25">
      <c r="A548" s="11"/>
      <c r="B548" s="10">
        <v>42796</v>
      </c>
      <c r="C548" s="2">
        <v>16.5</v>
      </c>
      <c r="D548" s="2">
        <v>9.64</v>
      </c>
      <c r="E548" s="2">
        <v>9.64</v>
      </c>
      <c r="F548" s="2">
        <v>1354</v>
      </c>
      <c r="G548" s="2">
        <v>13052.560000000001</v>
      </c>
      <c r="H548" s="15">
        <v>0</v>
      </c>
    </row>
    <row r="549" spans="1:8" ht="13.5" x14ac:dyDescent="0.25">
      <c r="A549" s="11"/>
      <c r="B549" s="10">
        <v>42797</v>
      </c>
      <c r="C549" s="2">
        <v>16.010000000000002</v>
      </c>
      <c r="D549" s="2">
        <v>9.3529999999999998</v>
      </c>
      <c r="E549" s="2">
        <v>9.3985673953778868</v>
      </c>
      <c r="F549" s="2">
        <v>7966</v>
      </c>
      <c r="G549" s="2">
        <v>74868.987871580248</v>
      </c>
      <c r="H549" s="15">
        <v>-2.9771784232365227E-2</v>
      </c>
    </row>
    <row r="550" spans="1:8" ht="13.5" x14ac:dyDescent="0.25">
      <c r="A550" s="11"/>
      <c r="B550" s="10">
        <v>42800</v>
      </c>
      <c r="C550" s="2">
        <v>16</v>
      </c>
      <c r="D550" s="2">
        <v>9.3469999999999995</v>
      </c>
      <c r="E550" s="2">
        <v>9.3464158125000001</v>
      </c>
      <c r="F550" s="2">
        <v>483</v>
      </c>
      <c r="G550" s="2">
        <v>4514.3188374375004</v>
      </c>
      <c r="H550" s="15">
        <v>-6.4150539933713541E-4</v>
      </c>
    </row>
    <row r="551" spans="1:8" ht="13.5" x14ac:dyDescent="0.25">
      <c r="A551" s="11"/>
      <c r="B551" s="10">
        <v>42801</v>
      </c>
      <c r="C551" s="2">
        <v>16.04</v>
      </c>
      <c r="D551" s="2">
        <v>9.3710000000000004</v>
      </c>
      <c r="E551" s="2">
        <v>9.3815160847880303</v>
      </c>
      <c r="F551" s="2">
        <v>584</v>
      </c>
      <c r="G551" s="2">
        <v>5478.8053935162097</v>
      </c>
      <c r="H551" s="15">
        <v>2.5676687707286735E-3</v>
      </c>
    </row>
    <row r="552" spans="1:8" ht="13.5" x14ac:dyDescent="0.25">
      <c r="A552" s="11"/>
      <c r="B552" s="10">
        <v>42802</v>
      </c>
      <c r="C552" s="2">
        <v>16</v>
      </c>
      <c r="D552" s="2">
        <v>9.3469999999999995</v>
      </c>
      <c r="E552" s="2">
        <v>9.3469999999999995</v>
      </c>
      <c r="F552" s="2">
        <v>1079</v>
      </c>
      <c r="G552" s="2">
        <v>10085.412999999999</v>
      </c>
      <c r="H552" s="15">
        <v>-2.5610927328994673E-3</v>
      </c>
    </row>
    <row r="553" spans="1:8" ht="13.5" x14ac:dyDescent="0.25">
      <c r="A553" s="11"/>
      <c r="B553" s="10">
        <v>42803</v>
      </c>
      <c r="C553" s="2">
        <v>16</v>
      </c>
      <c r="D553" s="2">
        <v>9.3469999999999995</v>
      </c>
      <c r="E553" s="2">
        <v>0</v>
      </c>
      <c r="F553" s="2">
        <v>0</v>
      </c>
      <c r="G553" s="2">
        <v>0</v>
      </c>
      <c r="H553" s="15">
        <v>0</v>
      </c>
    </row>
    <row r="554" spans="1:8" ht="13.5" x14ac:dyDescent="0.25">
      <c r="A554" s="11"/>
      <c r="B554" s="10">
        <v>42804</v>
      </c>
      <c r="C554" s="2">
        <v>15.52</v>
      </c>
      <c r="D554" s="2">
        <v>9.0670000000000002</v>
      </c>
      <c r="E554" s="2">
        <v>9.1295108891752594</v>
      </c>
      <c r="F554" s="2">
        <v>9</v>
      </c>
      <c r="G554" s="2">
        <v>82.16559800257734</v>
      </c>
      <c r="H554" s="15">
        <v>-2.9956135658499985E-2</v>
      </c>
    </row>
    <row r="555" spans="1:8" ht="13.5" x14ac:dyDescent="0.25">
      <c r="A555" s="11"/>
      <c r="B555" s="10">
        <v>42807</v>
      </c>
      <c r="C555" s="2">
        <v>15.89</v>
      </c>
      <c r="D555" s="2">
        <v>9.2829999999999995</v>
      </c>
      <c r="E555" s="2">
        <v>9.2929314663310247</v>
      </c>
      <c r="F555" s="2">
        <v>3954</v>
      </c>
      <c r="G555" s="2">
        <v>36744.25101787287</v>
      </c>
      <c r="H555" s="15">
        <v>2.3822653578912462E-2</v>
      </c>
    </row>
    <row r="556" spans="1:8" ht="13.5" x14ac:dyDescent="0.25">
      <c r="A556" s="11"/>
      <c r="B556" s="10">
        <v>42808</v>
      </c>
      <c r="C556" s="2">
        <v>15.9</v>
      </c>
      <c r="D556" s="2">
        <v>9.2889999999999997</v>
      </c>
      <c r="E556" s="2">
        <v>9.1785835849056596</v>
      </c>
      <c r="F556" s="2">
        <v>912</v>
      </c>
      <c r="G556" s="2">
        <v>8370.8682294339615</v>
      </c>
      <c r="H556" s="15">
        <v>6.4634277711949023E-4</v>
      </c>
    </row>
    <row r="557" spans="1:8" ht="13.5" x14ac:dyDescent="0.25">
      <c r="A557" s="11"/>
      <c r="B557" s="10">
        <v>42809</v>
      </c>
      <c r="C557" s="2">
        <v>15.9</v>
      </c>
      <c r="D557" s="2">
        <v>9.2889999999999997</v>
      </c>
      <c r="E557" s="2">
        <v>9.2889999999999997</v>
      </c>
      <c r="F557" s="2">
        <v>850</v>
      </c>
      <c r="G557" s="2">
        <v>7895.65</v>
      </c>
      <c r="H557" s="15">
        <v>0</v>
      </c>
    </row>
    <row r="558" spans="1:8" ht="13.5" x14ac:dyDescent="0.25">
      <c r="A558" s="11"/>
      <c r="B558" s="10">
        <v>42810</v>
      </c>
      <c r="C558" s="2">
        <v>16</v>
      </c>
      <c r="D558" s="2">
        <v>9.3469999999999995</v>
      </c>
      <c r="E558" s="2">
        <v>9.1501288125000002</v>
      </c>
      <c r="F558" s="2">
        <v>10775</v>
      </c>
      <c r="G558" s="2">
        <v>98592.637954687496</v>
      </c>
      <c r="H558" s="15">
        <v>6.2439444504252158E-3</v>
      </c>
    </row>
    <row r="559" spans="1:8" ht="13.5" x14ac:dyDescent="0.25">
      <c r="A559" s="11"/>
      <c r="B559" s="10">
        <v>42811</v>
      </c>
      <c r="C559" s="2">
        <v>16.45</v>
      </c>
      <c r="D559" s="2">
        <v>9.61</v>
      </c>
      <c r="E559" s="2">
        <v>9.61</v>
      </c>
      <c r="F559" s="2">
        <v>136</v>
      </c>
      <c r="G559" s="2">
        <v>1306.96</v>
      </c>
      <c r="H559" s="15">
        <v>2.8137370279233971E-2</v>
      </c>
    </row>
    <row r="560" spans="1:8" ht="13.5" x14ac:dyDescent="0.25">
      <c r="A560" s="11"/>
      <c r="B560" s="10">
        <v>42815</v>
      </c>
      <c r="C560" s="2">
        <v>16</v>
      </c>
      <c r="D560" s="2">
        <v>9.3469999999999995</v>
      </c>
      <c r="E560" s="2">
        <v>9.3487525624999996</v>
      </c>
      <c r="F560" s="2">
        <v>10350</v>
      </c>
      <c r="G560" s="2">
        <v>96759.589021874999</v>
      </c>
      <c r="H560" s="15">
        <v>-2.7367325702393332E-2</v>
      </c>
    </row>
    <row r="561" spans="1:8" ht="13.5" x14ac:dyDescent="0.25">
      <c r="A561" s="11"/>
      <c r="B561" s="10">
        <v>42816</v>
      </c>
      <c r="C561" s="2">
        <v>16</v>
      </c>
      <c r="D561" s="2">
        <v>9.3469999999999995</v>
      </c>
      <c r="E561" s="2">
        <v>9.3469999999999995</v>
      </c>
      <c r="F561" s="2">
        <v>1030</v>
      </c>
      <c r="G561" s="2">
        <v>9627.41</v>
      </c>
      <c r="H561" s="15">
        <v>0</v>
      </c>
    </row>
    <row r="562" spans="1:8" ht="13.5" x14ac:dyDescent="0.25">
      <c r="A562" s="11"/>
      <c r="B562" s="10">
        <v>42817</v>
      </c>
      <c r="C562" s="2">
        <v>16</v>
      </c>
      <c r="D562" s="2">
        <v>9.3469999999999995</v>
      </c>
      <c r="E562" s="2">
        <v>9.3469999999999995</v>
      </c>
      <c r="F562" s="2">
        <v>3776</v>
      </c>
      <c r="G562" s="2">
        <v>35294.271999999997</v>
      </c>
      <c r="H562" s="15">
        <v>0</v>
      </c>
    </row>
    <row r="563" spans="1:8" ht="13.5" x14ac:dyDescent="0.25">
      <c r="A563" s="11"/>
      <c r="B563" s="10">
        <v>42818</v>
      </c>
      <c r="C563" s="2">
        <v>16</v>
      </c>
      <c r="D563" s="2">
        <v>9.3469999999999995</v>
      </c>
      <c r="E563" s="2">
        <v>9.3440790624999988</v>
      </c>
      <c r="F563" s="2">
        <v>2031</v>
      </c>
      <c r="G563" s="2">
        <v>18977.824575937499</v>
      </c>
      <c r="H563" s="15">
        <v>0</v>
      </c>
    </row>
    <row r="564" spans="1:8" ht="13.5" x14ac:dyDescent="0.25">
      <c r="A564" s="11"/>
      <c r="B564" s="10">
        <v>42821</v>
      </c>
      <c r="C564" s="2">
        <v>16</v>
      </c>
      <c r="D564" s="2">
        <v>9.3469999999999995</v>
      </c>
      <c r="E564" s="2">
        <v>9.3896456874999998</v>
      </c>
      <c r="F564" s="2">
        <v>3056</v>
      </c>
      <c r="G564" s="2">
        <v>28694.757221</v>
      </c>
      <c r="H564" s="15">
        <v>0</v>
      </c>
    </row>
    <row r="565" spans="1:8" ht="13.5" x14ac:dyDescent="0.25">
      <c r="A565" s="11"/>
      <c r="B565" s="10">
        <v>42822</v>
      </c>
      <c r="C565" s="2">
        <v>16</v>
      </c>
      <c r="D565" s="2">
        <v>9.3469999999999995</v>
      </c>
      <c r="E565" s="2">
        <v>9.3469999999999995</v>
      </c>
      <c r="F565" s="2">
        <v>1991</v>
      </c>
      <c r="G565" s="2">
        <v>18609.877</v>
      </c>
      <c r="H565" s="15">
        <v>0</v>
      </c>
    </row>
    <row r="566" spans="1:8" ht="13.5" x14ac:dyDescent="0.25">
      <c r="A566" s="11"/>
      <c r="B566" s="10">
        <v>42823</v>
      </c>
      <c r="C566" s="2">
        <v>16</v>
      </c>
      <c r="D566" s="2">
        <v>9.3469999999999995</v>
      </c>
      <c r="E566" s="2">
        <v>9.3160380624999988</v>
      </c>
      <c r="F566" s="2">
        <v>2306</v>
      </c>
      <c r="G566" s="2">
        <v>21482.783772124996</v>
      </c>
      <c r="H566" s="15">
        <v>0</v>
      </c>
    </row>
    <row r="567" spans="1:8" ht="13.5" x14ac:dyDescent="0.25">
      <c r="A567" s="11"/>
      <c r="B567" s="10">
        <v>42824</v>
      </c>
      <c r="C567" s="2">
        <v>16</v>
      </c>
      <c r="D567" s="2">
        <v>9.3469999999999995</v>
      </c>
      <c r="E567" s="2">
        <v>9.2938389375000003</v>
      </c>
      <c r="F567" s="2">
        <v>2750</v>
      </c>
      <c r="G567" s="2">
        <v>25558.057078125003</v>
      </c>
      <c r="H567" s="15">
        <v>0</v>
      </c>
    </row>
    <row r="568" spans="1:8" ht="13.5" x14ac:dyDescent="0.25">
      <c r="A568" s="11"/>
      <c r="B568" s="10">
        <v>42825</v>
      </c>
      <c r="C568" s="2">
        <v>15.9</v>
      </c>
      <c r="D568" s="2">
        <v>9.2889999999999997</v>
      </c>
      <c r="E568" s="2">
        <v>9.2889999999999997</v>
      </c>
      <c r="F568" s="2">
        <v>7804</v>
      </c>
      <c r="G568" s="2">
        <v>72491.356</v>
      </c>
      <c r="H568" s="15">
        <v>-6.2051995292607071E-3</v>
      </c>
    </row>
    <row r="569" spans="1:8" ht="13.5" x14ac:dyDescent="0.25">
      <c r="A569" s="11"/>
      <c r="B569" s="10">
        <v>42828</v>
      </c>
      <c r="C569" s="2">
        <v>16</v>
      </c>
      <c r="D569" s="2">
        <v>9.3469999999999995</v>
      </c>
      <c r="E569" s="2">
        <v>9.2435988125000002</v>
      </c>
      <c r="F569" s="2">
        <v>3113</v>
      </c>
      <c r="G569" s="2">
        <v>28775.323103312501</v>
      </c>
      <c r="H569" s="15">
        <v>6.2439444504252158E-3</v>
      </c>
    </row>
    <row r="570" spans="1:8" ht="13.5" x14ac:dyDescent="0.25">
      <c r="A570" s="11"/>
      <c r="B570" s="10">
        <v>42829</v>
      </c>
      <c r="C570" s="2">
        <v>16.28</v>
      </c>
      <c r="D570" s="2">
        <v>9.5109999999999992</v>
      </c>
      <c r="E570" s="2">
        <v>9.5109999999999992</v>
      </c>
      <c r="F570" s="2">
        <v>50</v>
      </c>
      <c r="G570" s="2">
        <v>475.54999999999995</v>
      </c>
      <c r="H570" s="15">
        <v>1.7545736599978573E-2</v>
      </c>
    </row>
    <row r="571" spans="1:8" ht="13.5" x14ac:dyDescent="0.25">
      <c r="A571" s="11"/>
      <c r="B571" s="10">
        <v>42830</v>
      </c>
      <c r="C571" s="2">
        <v>16</v>
      </c>
      <c r="D571" s="2">
        <v>9.3469999999999995</v>
      </c>
      <c r="E571" s="2">
        <v>9.3469999999999995</v>
      </c>
      <c r="F571" s="2">
        <v>707</v>
      </c>
      <c r="G571" s="2">
        <v>6608.3289999999997</v>
      </c>
      <c r="H571" s="15">
        <v>-1.7243192093365545E-2</v>
      </c>
    </row>
    <row r="572" spans="1:8" ht="13.5" x14ac:dyDescent="0.25">
      <c r="A572" s="11"/>
      <c r="B572" s="10">
        <v>42831</v>
      </c>
      <c r="C572" s="2">
        <v>16</v>
      </c>
      <c r="D572" s="2">
        <v>9.3469999999999995</v>
      </c>
      <c r="E572" s="2">
        <v>9.3469999999999995</v>
      </c>
      <c r="F572" s="2">
        <v>560</v>
      </c>
      <c r="G572" s="2">
        <v>5234.32</v>
      </c>
      <c r="H572" s="15">
        <v>0</v>
      </c>
    </row>
    <row r="573" spans="1:8" ht="13.5" x14ac:dyDescent="0.25">
      <c r="A573" s="11"/>
      <c r="B573" s="10">
        <v>42832</v>
      </c>
      <c r="C573" s="2">
        <v>15.83</v>
      </c>
      <c r="D573" s="2">
        <v>9.2479999999999993</v>
      </c>
      <c r="E573" s="2">
        <v>9.2567631080227422</v>
      </c>
      <c r="F573" s="2">
        <v>10738</v>
      </c>
      <c r="G573" s="2">
        <v>99399.122253948211</v>
      </c>
      <c r="H573" s="15">
        <v>-1.0591633679255398E-2</v>
      </c>
    </row>
    <row r="574" spans="1:8" ht="13.5" x14ac:dyDescent="0.25">
      <c r="A574" s="11"/>
      <c r="B574" s="10">
        <v>42835</v>
      </c>
      <c r="C574" s="2">
        <v>16.3</v>
      </c>
      <c r="D574" s="2">
        <v>9.5229999999999997</v>
      </c>
      <c r="E574" s="2">
        <v>9.2501631288343553</v>
      </c>
      <c r="F574" s="2">
        <v>162</v>
      </c>
      <c r="G574" s="2">
        <v>1498.5264268711655</v>
      </c>
      <c r="H574" s="15">
        <v>2.9736159169550212E-2</v>
      </c>
    </row>
    <row r="575" spans="1:8" ht="13.5" x14ac:dyDescent="0.25">
      <c r="A575" s="11"/>
      <c r="B575" s="10">
        <v>42836</v>
      </c>
      <c r="C575" s="2">
        <v>16.78</v>
      </c>
      <c r="D575" s="2">
        <v>9.8030000000000008</v>
      </c>
      <c r="E575" s="2">
        <v>9.5728222884386156</v>
      </c>
      <c r="F575" s="2">
        <v>2250</v>
      </c>
      <c r="G575" s="2">
        <v>21538.850148986887</v>
      </c>
      <c r="H575" s="15">
        <v>2.9402499212433177E-2</v>
      </c>
    </row>
    <row r="576" spans="1:8" ht="13.5" x14ac:dyDescent="0.25">
      <c r="A576" s="11"/>
      <c r="B576" s="10">
        <v>42837</v>
      </c>
      <c r="C576" s="2">
        <v>16.78</v>
      </c>
      <c r="D576" s="2">
        <v>9.8030000000000008</v>
      </c>
      <c r="E576" s="2">
        <v>9.8030000000000008</v>
      </c>
      <c r="F576" s="2">
        <v>17</v>
      </c>
      <c r="G576" s="2">
        <v>166.65100000000001</v>
      </c>
      <c r="H576" s="15">
        <v>0</v>
      </c>
    </row>
    <row r="577" spans="1:8" ht="13.5" x14ac:dyDescent="0.25">
      <c r="A577" s="11"/>
      <c r="B577" s="10">
        <v>42838</v>
      </c>
      <c r="C577" s="2">
        <v>17.690000000000001</v>
      </c>
      <c r="D577" s="2">
        <v>10.335000000000001</v>
      </c>
      <c r="E577" s="2">
        <v>10.215817410966649</v>
      </c>
      <c r="F577" s="2">
        <v>5</v>
      </c>
      <c r="G577" s="2">
        <v>51.079087054833245</v>
      </c>
      <c r="H577" s="15">
        <v>5.4269101295521781E-2</v>
      </c>
    </row>
    <row r="578" spans="1:8" ht="13.5" x14ac:dyDescent="0.25">
      <c r="A578" s="11"/>
      <c r="B578" s="10">
        <v>42839</v>
      </c>
      <c r="C578" s="2">
        <v>17.690000000000001</v>
      </c>
      <c r="D578" s="2">
        <v>10.335000000000001</v>
      </c>
      <c r="E578" s="2">
        <v>0</v>
      </c>
      <c r="F578" s="2">
        <v>0</v>
      </c>
      <c r="G578" s="2">
        <v>0</v>
      </c>
      <c r="H578" s="15">
        <v>0</v>
      </c>
    </row>
    <row r="579" spans="1:8" ht="13.5" x14ac:dyDescent="0.25">
      <c r="A579" s="11"/>
      <c r="B579" s="10">
        <v>42842</v>
      </c>
      <c r="C579" s="2">
        <v>17.25</v>
      </c>
      <c r="D579" s="2">
        <v>10.077999999999999</v>
      </c>
      <c r="E579" s="2">
        <v>10.077999999999999</v>
      </c>
      <c r="F579" s="2">
        <v>1</v>
      </c>
      <c r="G579" s="2">
        <v>10.077999999999999</v>
      </c>
      <c r="H579" s="15">
        <v>-2.486695694242878E-2</v>
      </c>
    </row>
    <row r="580" spans="1:8" ht="13.5" x14ac:dyDescent="0.25">
      <c r="A580" s="11"/>
      <c r="B580" s="10">
        <v>42843</v>
      </c>
      <c r="C580" s="2">
        <v>17</v>
      </c>
      <c r="D580" s="2">
        <v>9.9320000000000004</v>
      </c>
      <c r="E580" s="2">
        <v>9.8163214117647062</v>
      </c>
      <c r="F580" s="2">
        <v>89</v>
      </c>
      <c r="G580" s="2">
        <v>873.65260564705886</v>
      </c>
      <c r="H580" s="15">
        <v>-1.4487001389164421E-2</v>
      </c>
    </row>
    <row r="581" spans="1:8" ht="13.5" x14ac:dyDescent="0.25">
      <c r="A581" s="11"/>
      <c r="B581" s="10">
        <v>42844</v>
      </c>
      <c r="C581" s="2">
        <v>17.29</v>
      </c>
      <c r="D581" s="2">
        <v>10.101000000000001</v>
      </c>
      <c r="E581" s="2">
        <v>10.101000000000001</v>
      </c>
      <c r="F581" s="2">
        <v>1</v>
      </c>
      <c r="G581" s="2">
        <v>10.101000000000001</v>
      </c>
      <c r="H581" s="15">
        <v>1.7015706806282772E-2</v>
      </c>
    </row>
    <row r="582" spans="1:8" ht="13.5" x14ac:dyDescent="0.25">
      <c r="A582" s="11"/>
      <c r="B582" s="10">
        <v>42845</v>
      </c>
      <c r="C582" s="2">
        <v>17.22</v>
      </c>
      <c r="D582" s="2">
        <v>10.06</v>
      </c>
      <c r="E582" s="2">
        <v>9.9332276422764245</v>
      </c>
      <c r="F582" s="2">
        <v>63</v>
      </c>
      <c r="G582" s="2">
        <v>625.79334146341478</v>
      </c>
      <c r="H582" s="15">
        <v>-4.0590040590040956E-3</v>
      </c>
    </row>
    <row r="583" spans="1:8" ht="13.5" x14ac:dyDescent="0.25">
      <c r="A583" s="11"/>
      <c r="B583" s="10">
        <v>42846</v>
      </c>
      <c r="C583" s="2">
        <v>16.71</v>
      </c>
      <c r="D583" s="2">
        <v>9.7620000000000005</v>
      </c>
      <c r="E583" s="2">
        <v>9.9255763016157967</v>
      </c>
      <c r="F583" s="2">
        <v>207</v>
      </c>
      <c r="G583" s="2">
        <v>2054.5942944344697</v>
      </c>
      <c r="H583" s="15">
        <v>-2.962226640159046E-2</v>
      </c>
    </row>
    <row r="584" spans="1:8" ht="13.5" x14ac:dyDescent="0.25">
      <c r="A584" s="11"/>
      <c r="B584" s="10">
        <v>42849</v>
      </c>
      <c r="C584" s="2">
        <v>16.55</v>
      </c>
      <c r="D584" s="2">
        <v>9.6690000000000005</v>
      </c>
      <c r="E584" s="2">
        <v>9.7683190332326291</v>
      </c>
      <c r="F584" s="2">
        <v>347</v>
      </c>
      <c r="G584" s="2">
        <v>3389.6067045317222</v>
      </c>
      <c r="H584" s="15">
        <v>-9.5267363245236606E-3</v>
      </c>
    </row>
    <row r="585" spans="1:8" ht="13.5" x14ac:dyDescent="0.25">
      <c r="A585" s="11"/>
      <c r="B585" s="10">
        <v>42850</v>
      </c>
      <c r="C585" s="2">
        <v>16.7</v>
      </c>
      <c r="D585" s="2">
        <v>9.7560000000000002</v>
      </c>
      <c r="E585" s="2">
        <v>9.7162749700598816</v>
      </c>
      <c r="F585" s="2">
        <v>251</v>
      </c>
      <c r="G585" s="2">
        <v>2438.7850174850305</v>
      </c>
      <c r="H585" s="15">
        <v>8.9978281104560708E-3</v>
      </c>
    </row>
    <row r="586" spans="1:8" ht="13.5" x14ac:dyDescent="0.25">
      <c r="A586" s="11"/>
      <c r="B586" s="10">
        <v>42851</v>
      </c>
      <c r="C586" s="2">
        <v>16.7</v>
      </c>
      <c r="D586" s="2">
        <v>9.7560000000000002</v>
      </c>
      <c r="E586" s="2">
        <v>9.7560000000000002</v>
      </c>
      <c r="F586" s="2">
        <v>448</v>
      </c>
      <c r="G586" s="2">
        <v>4370.6880000000001</v>
      </c>
      <c r="H586" s="15">
        <v>0</v>
      </c>
    </row>
    <row r="587" spans="1:8" ht="13.5" x14ac:dyDescent="0.25">
      <c r="A587" s="11"/>
      <c r="B587" s="10">
        <v>42852</v>
      </c>
      <c r="C587" s="2">
        <v>16.7</v>
      </c>
      <c r="D587" s="2">
        <v>9.7560000000000002</v>
      </c>
      <c r="E587" s="2">
        <v>9.8722541317365291</v>
      </c>
      <c r="F587" s="2">
        <v>302</v>
      </c>
      <c r="G587" s="2">
        <v>2981.4207477844316</v>
      </c>
      <c r="H587" s="15">
        <v>0</v>
      </c>
    </row>
    <row r="588" spans="1:8" ht="13.5" x14ac:dyDescent="0.25">
      <c r="A588" s="11"/>
      <c r="B588" s="10">
        <v>42853</v>
      </c>
      <c r="C588" s="2">
        <v>16.5</v>
      </c>
      <c r="D588" s="2">
        <v>9.64</v>
      </c>
      <c r="E588" s="2">
        <v>9.6435054545454548</v>
      </c>
      <c r="F588" s="2">
        <v>1087</v>
      </c>
      <c r="G588" s="2">
        <v>10482.490429090909</v>
      </c>
      <c r="H588" s="15">
        <v>-1.1890118901188977E-2</v>
      </c>
    </row>
    <row r="589" spans="1:8" ht="13.5" x14ac:dyDescent="0.25">
      <c r="A589" s="11"/>
      <c r="B589" s="10">
        <v>42857</v>
      </c>
      <c r="C589" s="2">
        <v>16.489999999999998</v>
      </c>
      <c r="D589" s="2">
        <v>9.6340000000000003</v>
      </c>
      <c r="E589" s="2">
        <v>9.6398423286840522</v>
      </c>
      <c r="F589" s="2">
        <v>436</v>
      </c>
      <c r="G589" s="2">
        <v>4202.9712553062463</v>
      </c>
      <c r="H589" s="15">
        <v>-6.2240663900417297E-4</v>
      </c>
    </row>
    <row r="590" spans="1:8" ht="13.5" x14ac:dyDescent="0.25">
      <c r="A590" s="11"/>
      <c r="B590" s="10">
        <v>42858</v>
      </c>
      <c r="C590" s="2">
        <v>16.47</v>
      </c>
      <c r="D590" s="2">
        <v>9.6219999999999999</v>
      </c>
      <c r="E590" s="2">
        <v>9.6219999999999999</v>
      </c>
      <c r="F590" s="2">
        <v>100</v>
      </c>
      <c r="G590" s="2">
        <v>962.2</v>
      </c>
      <c r="H590" s="15">
        <v>-1.2455885405854737E-3</v>
      </c>
    </row>
    <row r="591" spans="1:8" ht="13.5" x14ac:dyDescent="0.25">
      <c r="A591" s="11"/>
      <c r="B591" s="10">
        <v>42859</v>
      </c>
      <c r="C591" s="2">
        <v>16.46</v>
      </c>
      <c r="D591" s="2">
        <v>9.6159999999999997</v>
      </c>
      <c r="E591" s="2">
        <v>9.451254434993924</v>
      </c>
      <c r="F591" s="2">
        <v>29</v>
      </c>
      <c r="G591" s="2">
        <v>274.08637861482379</v>
      </c>
      <c r="H591" s="15">
        <v>-6.2357098316360711E-4</v>
      </c>
    </row>
    <row r="592" spans="1:8" ht="13.5" x14ac:dyDescent="0.25">
      <c r="A592" s="11"/>
      <c r="B592" s="10">
        <v>42860</v>
      </c>
      <c r="C592" s="2">
        <v>16</v>
      </c>
      <c r="D592" s="2">
        <v>9.3469999999999995</v>
      </c>
      <c r="E592" s="2">
        <v>9.3627730625000005</v>
      </c>
      <c r="F592" s="2">
        <v>1715</v>
      </c>
      <c r="G592" s="2">
        <v>16057.155802187501</v>
      </c>
      <c r="H592" s="15">
        <v>-2.7974209650582376E-2</v>
      </c>
    </row>
    <row r="593" spans="1:8" ht="13.5" x14ac:dyDescent="0.25">
      <c r="A593" s="11"/>
      <c r="B593" s="10">
        <v>42863</v>
      </c>
      <c r="C593" s="2">
        <v>15.95</v>
      </c>
      <c r="D593" s="2">
        <v>9.3179999999999996</v>
      </c>
      <c r="E593" s="2">
        <v>9.3185842006269599</v>
      </c>
      <c r="F593" s="2">
        <v>233</v>
      </c>
      <c r="G593" s="2">
        <v>2171.2301187460816</v>
      </c>
      <c r="H593" s="15">
        <v>-3.1025997646303535E-3</v>
      </c>
    </row>
    <row r="594" spans="1:8" ht="13.5" x14ac:dyDescent="0.25">
      <c r="A594" s="11"/>
      <c r="B594" s="10">
        <v>42864</v>
      </c>
      <c r="C594" s="2">
        <v>16</v>
      </c>
      <c r="D594" s="2">
        <v>9.3469999999999995</v>
      </c>
      <c r="E594" s="2">
        <v>9.5450395624999995</v>
      </c>
      <c r="F594" s="2">
        <v>118</v>
      </c>
      <c r="G594" s="2">
        <v>1126.3146683749999</v>
      </c>
      <c r="H594" s="15">
        <v>3.1122558488946035E-3</v>
      </c>
    </row>
    <row r="595" spans="1:8" ht="13.5" x14ac:dyDescent="0.25">
      <c r="A595" s="11"/>
      <c r="B595" s="10">
        <v>42865</v>
      </c>
      <c r="C595" s="2">
        <v>15.9</v>
      </c>
      <c r="D595" s="2">
        <v>9.2889999999999997</v>
      </c>
      <c r="E595" s="2">
        <v>9.298931635220125</v>
      </c>
      <c r="F595" s="2">
        <v>363</v>
      </c>
      <c r="G595" s="2">
        <v>3375.5121835849054</v>
      </c>
      <c r="H595" s="15">
        <v>-6.2051995292607071E-3</v>
      </c>
    </row>
    <row r="596" spans="1:8" ht="13.5" x14ac:dyDescent="0.25">
      <c r="A596" s="11"/>
      <c r="B596" s="10">
        <v>42866</v>
      </c>
      <c r="C596" s="2">
        <v>16</v>
      </c>
      <c r="D596" s="2">
        <v>9.3469999999999995</v>
      </c>
      <c r="E596" s="2">
        <v>9.2868286874999999</v>
      </c>
      <c r="F596" s="2">
        <v>1504</v>
      </c>
      <c r="G596" s="2">
        <v>13967.390346</v>
      </c>
      <c r="H596" s="15">
        <v>6.2439444504252158E-3</v>
      </c>
    </row>
    <row r="597" spans="1:8" ht="13.5" x14ac:dyDescent="0.25">
      <c r="A597" s="11"/>
      <c r="B597" s="10">
        <v>42867</v>
      </c>
      <c r="C597" s="2">
        <v>16.440000000000001</v>
      </c>
      <c r="D597" s="2">
        <v>9.6050000000000004</v>
      </c>
      <c r="E597" s="2">
        <v>9.6050000000000004</v>
      </c>
      <c r="F597" s="2">
        <v>25</v>
      </c>
      <c r="G597" s="2">
        <v>240.125</v>
      </c>
      <c r="H597" s="15">
        <v>2.7602439285332288E-2</v>
      </c>
    </row>
    <row r="598" spans="1:8" ht="13.5" x14ac:dyDescent="0.25">
      <c r="A598" s="11"/>
      <c r="B598" s="10">
        <v>42870</v>
      </c>
      <c r="C598" s="2">
        <v>16.440000000000001</v>
      </c>
      <c r="D598" s="2">
        <v>9.6050000000000004</v>
      </c>
      <c r="E598" s="2">
        <v>9.6050000000000004</v>
      </c>
      <c r="F598" s="2">
        <v>25</v>
      </c>
      <c r="G598" s="2">
        <v>240.125</v>
      </c>
      <c r="H598" s="15">
        <v>0</v>
      </c>
    </row>
    <row r="599" spans="1:8" ht="13.5" x14ac:dyDescent="0.25">
      <c r="A599" s="11"/>
      <c r="B599" s="10">
        <v>42871</v>
      </c>
      <c r="C599" s="2">
        <v>16</v>
      </c>
      <c r="D599" s="2">
        <v>9.3469999999999995</v>
      </c>
      <c r="E599" s="2">
        <v>9.378546124999998</v>
      </c>
      <c r="F599" s="2">
        <v>4948</v>
      </c>
      <c r="G599" s="2">
        <v>46405.046226499988</v>
      </c>
      <c r="H599" s="15">
        <v>-2.686100989068203E-2</v>
      </c>
    </row>
    <row r="600" spans="1:8" ht="13.5" x14ac:dyDescent="0.25">
      <c r="A600" s="11"/>
      <c r="B600" s="10">
        <v>42872</v>
      </c>
      <c r="C600" s="2">
        <v>15.93</v>
      </c>
      <c r="D600" s="2">
        <v>9.3070000000000004</v>
      </c>
      <c r="E600" s="2">
        <v>9.3070000000000004</v>
      </c>
      <c r="F600" s="2">
        <v>755</v>
      </c>
      <c r="G600" s="2">
        <v>7026.7849999999999</v>
      </c>
      <c r="H600" s="15">
        <v>-4.2794479512142025E-3</v>
      </c>
    </row>
    <row r="601" spans="1:8" ht="13.5" x14ac:dyDescent="0.25">
      <c r="A601" s="11"/>
      <c r="B601" s="10">
        <v>42873</v>
      </c>
      <c r="C601" s="2">
        <v>16</v>
      </c>
      <c r="D601" s="2">
        <v>9.3469999999999995</v>
      </c>
      <c r="E601" s="2">
        <v>9.3464158125000001</v>
      </c>
      <c r="F601" s="2">
        <v>3879</v>
      </c>
      <c r="G601" s="2">
        <v>36254.746936687501</v>
      </c>
      <c r="H601" s="15">
        <v>4.2978403352314544E-3</v>
      </c>
    </row>
    <row r="602" spans="1:8" ht="13.5" x14ac:dyDescent="0.25">
      <c r="A602" s="11"/>
      <c r="B602" s="10">
        <v>42874</v>
      </c>
      <c r="C602" s="2">
        <v>15.97</v>
      </c>
      <c r="D602" s="2">
        <v>9.33</v>
      </c>
      <c r="E602" s="2">
        <v>9.3475266123982461</v>
      </c>
      <c r="F602" s="2">
        <v>4006</v>
      </c>
      <c r="G602" s="2">
        <v>37446.191609267371</v>
      </c>
      <c r="H602" s="15">
        <v>-1.818765379266017E-3</v>
      </c>
    </row>
    <row r="603" spans="1:8" ht="13.5" x14ac:dyDescent="0.25">
      <c r="A603" s="11"/>
      <c r="B603" s="10">
        <v>42877</v>
      </c>
      <c r="C603" s="2">
        <v>15.97</v>
      </c>
      <c r="D603" s="2">
        <v>9.33</v>
      </c>
      <c r="E603" s="2">
        <v>9.3311684408265485</v>
      </c>
      <c r="F603" s="2">
        <v>4457</v>
      </c>
      <c r="G603" s="2">
        <v>41589.017740763928</v>
      </c>
      <c r="H603" s="15">
        <v>0</v>
      </c>
    </row>
    <row r="604" spans="1:8" ht="13.5" x14ac:dyDescent="0.25">
      <c r="A604" s="11"/>
      <c r="B604" s="10">
        <v>42878</v>
      </c>
      <c r="C604" s="2">
        <v>15.93</v>
      </c>
      <c r="D604" s="2">
        <v>9.3070000000000004</v>
      </c>
      <c r="E604" s="2">
        <v>9.3128424356559965</v>
      </c>
      <c r="F604" s="2">
        <v>516</v>
      </c>
      <c r="G604" s="2">
        <v>4805.426696798494</v>
      </c>
      <c r="H604" s="15">
        <v>-2.4651661307609524E-3</v>
      </c>
    </row>
    <row r="605" spans="1:8" ht="13.5" x14ac:dyDescent="0.25">
      <c r="A605" s="11"/>
      <c r="B605" s="10">
        <v>42879</v>
      </c>
      <c r="C605" s="2">
        <v>15.93</v>
      </c>
      <c r="D605" s="2">
        <v>9.3070000000000004</v>
      </c>
      <c r="E605" s="2">
        <v>9.3099212178279984</v>
      </c>
      <c r="F605" s="2">
        <v>96</v>
      </c>
      <c r="G605" s="2">
        <v>893.75243691148785</v>
      </c>
      <c r="H605" s="15">
        <v>0</v>
      </c>
    </row>
    <row r="606" spans="1:8" ht="13.5" x14ac:dyDescent="0.25">
      <c r="A606" s="11"/>
      <c r="B606" s="10">
        <v>42880</v>
      </c>
      <c r="C606" s="2">
        <v>15.9</v>
      </c>
      <c r="D606" s="2">
        <v>9.2889999999999997</v>
      </c>
      <c r="E606" s="2">
        <v>9.3012684905660379</v>
      </c>
      <c r="F606" s="2">
        <v>889</v>
      </c>
      <c r="G606" s="2">
        <v>8268.8276881132078</v>
      </c>
      <c r="H606" s="15">
        <v>-1.9340281508542689E-3</v>
      </c>
    </row>
    <row r="607" spans="1:8" ht="13.5" x14ac:dyDescent="0.25">
      <c r="A607" s="11"/>
      <c r="B607" s="10">
        <v>42881</v>
      </c>
      <c r="C607" s="2">
        <v>15.9</v>
      </c>
      <c r="D607" s="2">
        <v>9.2889999999999997</v>
      </c>
      <c r="E607" s="2">
        <v>9.2889999999999997</v>
      </c>
      <c r="F607" s="2">
        <v>162</v>
      </c>
      <c r="G607" s="2">
        <v>1504.818</v>
      </c>
      <c r="H607" s="15">
        <v>0</v>
      </c>
    </row>
    <row r="608" spans="1:8" ht="13.5" x14ac:dyDescent="0.25">
      <c r="A608" s="11"/>
      <c r="B608" s="10">
        <v>42884</v>
      </c>
      <c r="C608" s="2">
        <v>16</v>
      </c>
      <c r="D608" s="2">
        <v>9.3469999999999995</v>
      </c>
      <c r="E608" s="2">
        <v>9.3469999999999995</v>
      </c>
      <c r="F608" s="2">
        <v>1149</v>
      </c>
      <c r="G608" s="2">
        <v>10739.703</v>
      </c>
      <c r="H608" s="15">
        <v>6.2439444504252158E-3</v>
      </c>
    </row>
    <row r="609" spans="1:8" ht="13.5" x14ac:dyDescent="0.25">
      <c r="A609" s="11"/>
      <c r="B609" s="10">
        <v>42885</v>
      </c>
      <c r="C609" s="2">
        <v>15.9</v>
      </c>
      <c r="D609" s="2">
        <v>9.2889999999999997</v>
      </c>
      <c r="E609" s="2">
        <v>9.3456687421383648</v>
      </c>
      <c r="F609" s="2">
        <v>211</v>
      </c>
      <c r="G609" s="2">
        <v>1971.9361045911951</v>
      </c>
      <c r="H609" s="15">
        <v>-6.2051995292607071E-3</v>
      </c>
    </row>
    <row r="610" spans="1:8" ht="13.5" x14ac:dyDescent="0.25">
      <c r="A610" s="11"/>
      <c r="B610" s="10">
        <v>42886</v>
      </c>
      <c r="C610" s="2">
        <v>16.37</v>
      </c>
      <c r="D610" s="2">
        <v>9.5640000000000001</v>
      </c>
      <c r="E610" s="2">
        <v>9.3349781307269382</v>
      </c>
      <c r="F610" s="2">
        <v>42</v>
      </c>
      <c r="G610" s="2">
        <v>392.0690814905314</v>
      </c>
      <c r="H610" s="15">
        <v>2.960490903218865E-2</v>
      </c>
    </row>
    <row r="611" spans="1:8" ht="13.5" x14ac:dyDescent="0.25">
      <c r="A611" s="11"/>
      <c r="B611" s="10">
        <v>42887</v>
      </c>
      <c r="C611" s="2">
        <v>16.37</v>
      </c>
      <c r="D611" s="2">
        <v>9.5640000000000001</v>
      </c>
      <c r="E611" s="2">
        <v>9.3548422724496021</v>
      </c>
      <c r="F611" s="2">
        <v>680</v>
      </c>
      <c r="G611" s="2">
        <v>6361.2927452657295</v>
      </c>
      <c r="H611" s="15">
        <v>0</v>
      </c>
    </row>
    <row r="612" spans="1:8" ht="13.5" x14ac:dyDescent="0.25">
      <c r="A612" s="11"/>
      <c r="B612" s="10">
        <v>42888</v>
      </c>
      <c r="C612" s="2">
        <v>16.399999999999999</v>
      </c>
      <c r="D612" s="2">
        <v>9.5809999999999995</v>
      </c>
      <c r="E612" s="2">
        <v>9.5809999999999995</v>
      </c>
      <c r="F612" s="2">
        <v>9</v>
      </c>
      <c r="G612" s="2">
        <v>86.228999999999999</v>
      </c>
      <c r="H612" s="15">
        <v>1.7774989544123232E-3</v>
      </c>
    </row>
    <row r="613" spans="1:8" ht="13.5" x14ac:dyDescent="0.25">
      <c r="A613" s="11"/>
      <c r="B613" s="10">
        <v>42891</v>
      </c>
      <c r="C613" s="2">
        <v>16.39</v>
      </c>
      <c r="D613" s="2">
        <v>9.5749999999999993</v>
      </c>
      <c r="E613" s="2">
        <v>9.5749999999999993</v>
      </c>
      <c r="F613" s="2">
        <v>120</v>
      </c>
      <c r="G613" s="2">
        <v>1149</v>
      </c>
      <c r="H613" s="15">
        <v>-6.2623943220960524E-4</v>
      </c>
    </row>
    <row r="614" spans="1:8" ht="13.5" x14ac:dyDescent="0.25">
      <c r="A614" s="11"/>
      <c r="B614" s="10">
        <v>42892</v>
      </c>
      <c r="C614" s="2">
        <v>16.059999999999999</v>
      </c>
      <c r="D614" s="2">
        <v>9.3829999999999991</v>
      </c>
      <c r="E614" s="2">
        <v>9.4046171232876716</v>
      </c>
      <c r="F614" s="2">
        <v>199</v>
      </c>
      <c r="G614" s="2">
        <v>1871.5188075342467</v>
      </c>
      <c r="H614" s="15">
        <v>-2.0052219321148843E-2</v>
      </c>
    </row>
    <row r="615" spans="1:8" ht="13.5" x14ac:dyDescent="0.25">
      <c r="A615" s="11"/>
      <c r="B615" s="10">
        <v>42893</v>
      </c>
      <c r="C615" s="2">
        <v>16.059999999999999</v>
      </c>
      <c r="D615" s="2">
        <v>9.3829999999999991</v>
      </c>
      <c r="E615" s="2">
        <v>9.3987746575342452</v>
      </c>
      <c r="F615" s="2">
        <v>814</v>
      </c>
      <c r="G615" s="2">
        <v>7650.6025712328756</v>
      </c>
      <c r="H615" s="15">
        <v>0</v>
      </c>
    </row>
    <row r="616" spans="1:8" ht="13.5" x14ac:dyDescent="0.25">
      <c r="A616" s="11"/>
      <c r="B616" s="10">
        <v>42894</v>
      </c>
      <c r="C616" s="2">
        <v>16.45</v>
      </c>
      <c r="D616" s="2">
        <v>9.61</v>
      </c>
      <c r="E616" s="2">
        <v>9.4189683890577509</v>
      </c>
      <c r="F616" s="2">
        <v>352</v>
      </c>
      <c r="G616" s="2">
        <v>3315.4768729483285</v>
      </c>
      <c r="H616" s="15">
        <v>2.4192688905467372E-2</v>
      </c>
    </row>
    <row r="617" spans="1:8" ht="13.5" x14ac:dyDescent="0.25">
      <c r="A617" s="11"/>
      <c r="B617" s="10">
        <v>42895</v>
      </c>
      <c r="C617" s="2">
        <v>16.399999999999999</v>
      </c>
      <c r="D617" s="2">
        <v>9.5809999999999995</v>
      </c>
      <c r="E617" s="2">
        <v>9.6102103658536588</v>
      </c>
      <c r="F617" s="2">
        <v>109</v>
      </c>
      <c r="G617" s="2">
        <v>1047.5129298780489</v>
      </c>
      <c r="H617" s="15">
        <v>-3.0176899063475461E-3</v>
      </c>
    </row>
    <row r="618" spans="1:8" ht="13.5" x14ac:dyDescent="0.25">
      <c r="A618" s="11"/>
      <c r="B618" s="10">
        <v>42898</v>
      </c>
      <c r="C618" s="2">
        <v>15.5</v>
      </c>
      <c r="D618" s="2">
        <v>9.6430000000000007</v>
      </c>
      <c r="E618" s="2">
        <v>9.8408370322580652</v>
      </c>
      <c r="F618" s="2">
        <v>310</v>
      </c>
      <c r="G618" s="2">
        <v>3050.6594800000003</v>
      </c>
      <c r="H618" s="15">
        <v>6.4711407994991303E-3</v>
      </c>
    </row>
    <row r="619" spans="1:8" ht="13.5" x14ac:dyDescent="0.25">
      <c r="A619" s="11"/>
      <c r="B619" s="10">
        <v>42899</v>
      </c>
      <c r="C619" s="2">
        <v>15.45</v>
      </c>
      <c r="D619" s="2">
        <v>9.6120000000000001</v>
      </c>
      <c r="E619" s="2">
        <v>9.6393739805825245</v>
      </c>
      <c r="F619" s="2">
        <v>5575</v>
      </c>
      <c r="G619" s="2">
        <v>53739.509941747572</v>
      </c>
      <c r="H619" s="15">
        <v>-3.2147671886343025E-3</v>
      </c>
    </row>
    <row r="620" spans="1:8" ht="13.5" x14ac:dyDescent="0.25">
      <c r="A620" s="11"/>
      <c r="B620" s="10">
        <v>42900</v>
      </c>
      <c r="C620" s="2">
        <v>15.2</v>
      </c>
      <c r="D620" s="2">
        <v>9.4570000000000007</v>
      </c>
      <c r="E620" s="2">
        <v>9.4240249342105269</v>
      </c>
      <c r="F620" s="2">
        <v>5363</v>
      </c>
      <c r="G620" s="2">
        <v>50541.045722171053</v>
      </c>
      <c r="H620" s="15">
        <v>-1.6125676238035722E-2</v>
      </c>
    </row>
    <row r="621" spans="1:8" ht="13.5" x14ac:dyDescent="0.25">
      <c r="A621" s="11"/>
      <c r="B621" s="10">
        <v>42901</v>
      </c>
      <c r="C621" s="2">
        <v>15.2</v>
      </c>
      <c r="D621" s="2">
        <v>9.4570000000000007</v>
      </c>
      <c r="E621" s="2">
        <v>9.4949524342105267</v>
      </c>
      <c r="F621" s="2">
        <v>938</v>
      </c>
      <c r="G621" s="2">
        <v>8906.2653832894739</v>
      </c>
      <c r="H621" s="15">
        <v>0</v>
      </c>
    </row>
    <row r="622" spans="1:8" ht="13.5" x14ac:dyDescent="0.25">
      <c r="A622" s="11"/>
      <c r="B622" s="10">
        <v>42902</v>
      </c>
      <c r="C622" s="2">
        <v>15.06</v>
      </c>
      <c r="D622" s="2">
        <v>9.3699999999999992</v>
      </c>
      <c r="E622" s="2">
        <v>9.3668891102257614</v>
      </c>
      <c r="F622" s="2">
        <v>6817</v>
      </c>
      <c r="G622" s="2">
        <v>63854.083064409017</v>
      </c>
      <c r="H622" s="15">
        <v>-9.1995347361744223E-3</v>
      </c>
    </row>
    <row r="623" spans="1:8" ht="13.5" x14ac:dyDescent="0.25">
      <c r="A623" s="11"/>
      <c r="B623" s="10">
        <v>42905</v>
      </c>
      <c r="C623" s="2">
        <v>15.2</v>
      </c>
      <c r="D623" s="2">
        <v>9.4570000000000007</v>
      </c>
      <c r="E623" s="2">
        <v>9.3145228289473696</v>
      </c>
      <c r="F623" s="2">
        <v>336</v>
      </c>
      <c r="G623" s="2">
        <v>3129.6796705263164</v>
      </c>
      <c r="H623" s="15">
        <v>9.2849519743865017E-3</v>
      </c>
    </row>
    <row r="624" spans="1:8" ht="13.5" x14ac:dyDescent="0.25">
      <c r="A624" s="11"/>
      <c r="B624" s="10">
        <v>42906</v>
      </c>
      <c r="C624" s="2">
        <v>15.15</v>
      </c>
      <c r="D624" s="2">
        <v>9.4260000000000002</v>
      </c>
      <c r="E624" s="2">
        <v>9.442176633663367</v>
      </c>
      <c r="F624" s="2">
        <v>56</v>
      </c>
      <c r="G624" s="2">
        <v>528.76189148514857</v>
      </c>
      <c r="H624" s="15">
        <v>-3.2779951358782467E-3</v>
      </c>
    </row>
    <row r="625" spans="1:8" ht="13.5" x14ac:dyDescent="0.25">
      <c r="A625" s="11"/>
      <c r="B625" s="10">
        <v>42907</v>
      </c>
      <c r="C625" s="2">
        <v>15.44</v>
      </c>
      <c r="D625" s="2">
        <v>9.6059999999999999</v>
      </c>
      <c r="E625" s="2">
        <v>9.3502962435233172</v>
      </c>
      <c r="F625" s="2">
        <v>1235</v>
      </c>
      <c r="G625" s="2">
        <v>11547.615860751297</v>
      </c>
      <c r="H625" s="15">
        <v>1.9096117122851655E-2</v>
      </c>
    </row>
    <row r="626" spans="1:8" ht="13.5" x14ac:dyDescent="0.25">
      <c r="A626" s="11"/>
      <c r="B626" s="10">
        <v>42908</v>
      </c>
      <c r="C626" s="2">
        <v>15.44</v>
      </c>
      <c r="D626" s="2">
        <v>9.6059999999999999</v>
      </c>
      <c r="E626" s="2">
        <v>9.6968339378238344</v>
      </c>
      <c r="F626" s="2">
        <v>1636</v>
      </c>
      <c r="G626" s="2">
        <v>15864.020322279794</v>
      </c>
      <c r="H626" s="15">
        <v>0</v>
      </c>
    </row>
    <row r="627" spans="1:8" ht="13.5" x14ac:dyDescent="0.25">
      <c r="A627" s="11"/>
      <c r="B627" s="10">
        <v>42909</v>
      </c>
      <c r="C627" s="2">
        <v>15.6</v>
      </c>
      <c r="D627" s="2">
        <v>9.7059999999999995</v>
      </c>
      <c r="E627" s="2">
        <v>9.7059999999999995</v>
      </c>
      <c r="F627" s="2">
        <v>10</v>
      </c>
      <c r="G627" s="2">
        <v>97.06</v>
      </c>
      <c r="H627" s="15">
        <v>1.0410160316468837E-2</v>
      </c>
    </row>
    <row r="628" spans="1:8" ht="13.5" x14ac:dyDescent="0.25">
      <c r="A628" s="11"/>
      <c r="B628" s="10">
        <v>42914</v>
      </c>
      <c r="C628" s="2">
        <v>15.55</v>
      </c>
      <c r="D628" s="2">
        <v>9.6739999999999995</v>
      </c>
      <c r="E628" s="2">
        <v>9.6864424437299039</v>
      </c>
      <c r="F628" s="2">
        <v>117</v>
      </c>
      <c r="G628" s="2">
        <v>1133.3137659163988</v>
      </c>
      <c r="H628" s="15">
        <v>-3.2969297341850431E-3</v>
      </c>
    </row>
    <row r="629" spans="1:8" ht="13.5" x14ac:dyDescent="0.25">
      <c r="A629" s="11"/>
      <c r="B629" s="10">
        <v>42915</v>
      </c>
      <c r="C629" s="2">
        <v>15.59</v>
      </c>
      <c r="D629" s="2">
        <v>9.6989999999999998</v>
      </c>
      <c r="E629" s="2">
        <v>9.7493924951892232</v>
      </c>
      <c r="F629" s="2">
        <v>1943</v>
      </c>
      <c r="G629" s="2">
        <v>18943.069618152662</v>
      </c>
      <c r="H629" s="15">
        <v>2.5842464337399581E-3</v>
      </c>
    </row>
    <row r="630" spans="1:8" ht="13.5" x14ac:dyDescent="0.25">
      <c r="A630" s="11"/>
      <c r="B630" s="10">
        <v>42916</v>
      </c>
      <c r="C630" s="2">
        <v>15.59</v>
      </c>
      <c r="D630" s="2">
        <v>9.6989999999999998</v>
      </c>
      <c r="E630" s="2">
        <v>9.6610500962155221</v>
      </c>
      <c r="F630" s="2">
        <v>301</v>
      </c>
      <c r="G630" s="2">
        <v>2907.9760789608722</v>
      </c>
      <c r="H630" s="15">
        <v>0</v>
      </c>
    </row>
    <row r="631" spans="1:8" ht="13.5" x14ac:dyDescent="0.25">
      <c r="A631" s="11"/>
      <c r="B631" s="10">
        <v>42919</v>
      </c>
      <c r="C631" s="2">
        <v>15.79</v>
      </c>
      <c r="D631" s="2">
        <v>9.8239999999999998</v>
      </c>
      <c r="E631" s="2">
        <v>9.8072015199493361</v>
      </c>
      <c r="F631" s="2">
        <v>575</v>
      </c>
      <c r="G631" s="2">
        <v>5639.1408739708686</v>
      </c>
      <c r="H631" s="15">
        <v>1.2887926590370141E-2</v>
      </c>
    </row>
    <row r="632" spans="1:8" ht="13.5" x14ac:dyDescent="0.25">
      <c r="A632" s="11"/>
      <c r="B632" s="10">
        <v>42920</v>
      </c>
      <c r="C632" s="2">
        <v>15.5</v>
      </c>
      <c r="D632" s="2">
        <v>9.6430000000000007</v>
      </c>
      <c r="E632" s="2">
        <v>9.6430000000000007</v>
      </c>
      <c r="F632" s="2">
        <v>183</v>
      </c>
      <c r="G632" s="2">
        <v>1764.6690000000001</v>
      </c>
      <c r="H632" s="15">
        <v>-1.8424267100977113E-2</v>
      </c>
    </row>
    <row r="633" spans="1:8" ht="13.5" x14ac:dyDescent="0.25">
      <c r="A633" s="11"/>
      <c r="B633" s="10">
        <v>42921</v>
      </c>
      <c r="C633" s="2">
        <v>15.3</v>
      </c>
      <c r="D633" s="2">
        <v>9.5190000000000001</v>
      </c>
      <c r="E633" s="2">
        <v>9.6670733333333345</v>
      </c>
      <c r="F633" s="2">
        <v>399</v>
      </c>
      <c r="G633" s="2">
        <v>3857.1622600000005</v>
      </c>
      <c r="H633" s="15">
        <v>-1.2859068754537026E-2</v>
      </c>
    </row>
    <row r="634" spans="1:8" ht="13.5" x14ac:dyDescent="0.25">
      <c r="A634" s="11"/>
      <c r="B634" s="10">
        <v>42922</v>
      </c>
      <c r="C634" s="2">
        <v>15.74</v>
      </c>
      <c r="D634" s="2">
        <v>9.7929999999999993</v>
      </c>
      <c r="E634" s="2">
        <v>9.7929999999999993</v>
      </c>
      <c r="F634" s="2">
        <v>300</v>
      </c>
      <c r="G634" s="2">
        <v>2937.8999999999996</v>
      </c>
      <c r="H634" s="15">
        <v>2.8784536190776252E-2</v>
      </c>
    </row>
    <row r="635" spans="1:8" ht="13.5" x14ac:dyDescent="0.25">
      <c r="A635" s="11"/>
      <c r="B635" s="10">
        <v>42923</v>
      </c>
      <c r="C635" s="2">
        <v>16</v>
      </c>
      <c r="D635" s="2">
        <v>9.9540000000000006</v>
      </c>
      <c r="E635" s="2">
        <v>9.7424775000000015</v>
      </c>
      <c r="F635" s="2">
        <v>901</v>
      </c>
      <c r="G635" s="2">
        <v>8777.9722275000022</v>
      </c>
      <c r="H635" s="15">
        <v>1.6440314510364686E-2</v>
      </c>
    </row>
    <row r="636" spans="1:8" ht="13.5" x14ac:dyDescent="0.25">
      <c r="A636" s="11"/>
      <c r="B636" s="10">
        <v>42926</v>
      </c>
      <c r="C636" s="2">
        <v>15.52</v>
      </c>
      <c r="D636" s="2">
        <v>9.6560000000000006</v>
      </c>
      <c r="E636" s="2">
        <v>9.6560000000000006</v>
      </c>
      <c r="F636" s="2">
        <v>275</v>
      </c>
      <c r="G636" s="2">
        <v>2655.4</v>
      </c>
      <c r="H636" s="15">
        <v>-2.9937713482017281E-2</v>
      </c>
    </row>
    <row r="637" spans="1:8" ht="13.5" x14ac:dyDescent="0.25">
      <c r="A637" s="11"/>
      <c r="B637" s="10">
        <v>42927</v>
      </c>
      <c r="C637" s="2">
        <v>15.52</v>
      </c>
      <c r="D637" s="2">
        <v>9.6560000000000006</v>
      </c>
      <c r="E637" s="2">
        <v>0</v>
      </c>
      <c r="F637" s="2">
        <v>0</v>
      </c>
      <c r="G637" s="2">
        <v>0</v>
      </c>
      <c r="H637" s="15">
        <v>0</v>
      </c>
    </row>
    <row r="638" spans="1:8" ht="13.5" x14ac:dyDescent="0.25">
      <c r="A638" s="11"/>
      <c r="B638" s="10">
        <v>42928</v>
      </c>
      <c r="C638" s="2">
        <v>15.35</v>
      </c>
      <c r="D638" s="2">
        <v>9.5500000000000007</v>
      </c>
      <c r="E638" s="2">
        <v>9.5636872964169388</v>
      </c>
      <c r="F638" s="2">
        <v>1652</v>
      </c>
      <c r="G638" s="2">
        <v>15799.211413680783</v>
      </c>
      <c r="H638" s="15">
        <v>-1.097763048881523E-2</v>
      </c>
    </row>
    <row r="639" spans="1:8" ht="13.5" x14ac:dyDescent="0.25">
      <c r="A639" s="11"/>
      <c r="B639" s="10">
        <v>42929</v>
      </c>
      <c r="C639" s="2">
        <v>15.78</v>
      </c>
      <c r="D639" s="2">
        <v>9.8179999999999996</v>
      </c>
      <c r="E639" s="2">
        <v>9.5324193916349813</v>
      </c>
      <c r="F639" s="2">
        <v>1904</v>
      </c>
      <c r="G639" s="2">
        <v>18149.726521673005</v>
      </c>
      <c r="H639" s="15">
        <v>2.8062827225130774E-2</v>
      </c>
    </row>
    <row r="640" spans="1:8" ht="13.5" x14ac:dyDescent="0.25">
      <c r="A640" s="11"/>
      <c r="B640" s="10">
        <v>42930</v>
      </c>
      <c r="C640" s="2">
        <v>15.78</v>
      </c>
      <c r="D640" s="2">
        <v>9.8179999999999996</v>
      </c>
      <c r="E640" s="2">
        <v>0</v>
      </c>
      <c r="F640" s="2">
        <v>0</v>
      </c>
      <c r="G640" s="2">
        <v>0</v>
      </c>
      <c r="H640" s="15">
        <v>0</v>
      </c>
    </row>
    <row r="641" spans="1:8" ht="13.5" x14ac:dyDescent="0.25">
      <c r="A641" s="11"/>
      <c r="B641" s="10">
        <v>42933</v>
      </c>
      <c r="C641" s="2">
        <v>15.78</v>
      </c>
      <c r="D641" s="2">
        <v>9.8179999999999996</v>
      </c>
      <c r="E641" s="2">
        <v>9.8179999999999996</v>
      </c>
      <c r="F641" s="2">
        <v>123</v>
      </c>
      <c r="G641" s="2">
        <v>1207.614</v>
      </c>
      <c r="H641" s="15">
        <v>0</v>
      </c>
    </row>
    <row r="642" spans="1:8" ht="13.5" x14ac:dyDescent="0.25">
      <c r="A642" s="11"/>
      <c r="B642" s="10">
        <v>42934</v>
      </c>
      <c r="C642" s="2">
        <v>15.78</v>
      </c>
      <c r="D642" s="2">
        <v>9.8179999999999996</v>
      </c>
      <c r="E642" s="2">
        <v>0</v>
      </c>
      <c r="F642" s="2">
        <v>0</v>
      </c>
      <c r="G642" s="2">
        <v>0</v>
      </c>
      <c r="H642" s="15">
        <v>0</v>
      </c>
    </row>
    <row r="643" spans="1:8" ht="13.5" x14ac:dyDescent="0.25">
      <c r="A643" s="11"/>
      <c r="B643" s="10">
        <v>42935</v>
      </c>
      <c r="C643" s="2">
        <v>15.78</v>
      </c>
      <c r="D643" s="2">
        <v>9.8179999999999996</v>
      </c>
      <c r="E643" s="2">
        <v>0</v>
      </c>
      <c r="F643" s="2">
        <v>0</v>
      </c>
      <c r="G643" s="2">
        <v>0</v>
      </c>
      <c r="H643" s="15">
        <v>0</v>
      </c>
    </row>
    <row r="644" spans="1:8" ht="13.5" x14ac:dyDescent="0.25">
      <c r="A644" s="11"/>
      <c r="B644" s="10">
        <v>42936</v>
      </c>
      <c r="C644" s="2">
        <v>16</v>
      </c>
      <c r="D644" s="2">
        <v>9.9540000000000006</v>
      </c>
      <c r="E644" s="2">
        <v>9.9291150000000012</v>
      </c>
      <c r="F644" s="2">
        <v>501</v>
      </c>
      <c r="G644" s="2">
        <v>4974.4866150000007</v>
      </c>
      <c r="H644" s="15">
        <v>1.385210837237737E-2</v>
      </c>
    </row>
    <row r="645" spans="1:8" ht="13.5" x14ac:dyDescent="0.25">
      <c r="A645" s="11"/>
      <c r="B645" s="10">
        <v>42937</v>
      </c>
      <c r="C645" s="2">
        <v>16</v>
      </c>
      <c r="D645" s="2">
        <v>9.9540000000000006</v>
      </c>
      <c r="E645" s="2">
        <v>0</v>
      </c>
      <c r="F645" s="2">
        <v>0</v>
      </c>
      <c r="G645" s="2">
        <v>0</v>
      </c>
      <c r="H645" s="15">
        <v>0</v>
      </c>
    </row>
    <row r="646" spans="1:8" ht="13.5" x14ac:dyDescent="0.25">
      <c r="A646" s="11"/>
      <c r="B646" s="10">
        <v>42940</v>
      </c>
      <c r="C646" s="2">
        <v>16</v>
      </c>
      <c r="D646" s="2">
        <v>9.9540000000000006</v>
      </c>
      <c r="E646" s="2">
        <v>0</v>
      </c>
      <c r="F646" s="2">
        <v>0</v>
      </c>
      <c r="G646" s="2">
        <v>0</v>
      </c>
      <c r="H646" s="15">
        <v>0</v>
      </c>
    </row>
    <row r="647" spans="1:8" ht="13.5" x14ac:dyDescent="0.25">
      <c r="A647" s="11"/>
      <c r="B647" s="10">
        <v>42942</v>
      </c>
      <c r="C647" s="2">
        <v>16</v>
      </c>
      <c r="D647" s="2">
        <v>9.9540000000000006</v>
      </c>
      <c r="E647" s="2">
        <v>0</v>
      </c>
      <c r="F647" s="2">
        <v>0</v>
      </c>
      <c r="G647" s="2">
        <v>0</v>
      </c>
      <c r="H647" s="15">
        <v>0</v>
      </c>
    </row>
    <row r="648" spans="1:8" ht="13.5" x14ac:dyDescent="0.25">
      <c r="A648" s="11"/>
      <c r="B648" s="10">
        <v>42943</v>
      </c>
      <c r="C648" s="2">
        <v>15.9</v>
      </c>
      <c r="D648" s="2">
        <v>9.8919999999999995</v>
      </c>
      <c r="E648" s="2">
        <v>9.8919999999999995</v>
      </c>
      <c r="F648" s="2">
        <v>390</v>
      </c>
      <c r="G648" s="2">
        <v>3857.8799999999997</v>
      </c>
      <c r="H648" s="15">
        <v>-6.228651798272168E-3</v>
      </c>
    </row>
    <row r="649" spans="1:8" ht="13.5" x14ac:dyDescent="0.25">
      <c r="A649" s="11"/>
      <c r="B649" s="10">
        <v>42944</v>
      </c>
      <c r="C649" s="2">
        <v>15.6</v>
      </c>
      <c r="D649" s="2">
        <v>9.7059999999999995</v>
      </c>
      <c r="E649" s="2">
        <v>9.7059999999999995</v>
      </c>
      <c r="F649" s="2">
        <v>200</v>
      </c>
      <c r="G649" s="2">
        <v>1941.1999999999998</v>
      </c>
      <c r="H649" s="15">
        <v>-1.8803073190456931E-2</v>
      </c>
    </row>
    <row r="650" spans="1:8" ht="13.5" x14ac:dyDescent="0.25">
      <c r="A650" s="11"/>
      <c r="B650" s="10">
        <v>42947</v>
      </c>
      <c r="C650" s="2">
        <v>15.9</v>
      </c>
      <c r="D650" s="2">
        <v>9.8919999999999995</v>
      </c>
      <c r="E650" s="2">
        <v>9.7084691823899369</v>
      </c>
      <c r="F650" s="2">
        <v>118</v>
      </c>
      <c r="G650" s="2">
        <v>1145.5993635220125</v>
      </c>
      <c r="H650" s="15">
        <v>1.9163404079950541E-2</v>
      </c>
    </row>
    <row r="651" spans="1:8" ht="13.5" x14ac:dyDescent="0.25">
      <c r="A651" s="11"/>
      <c r="B651" s="10">
        <v>42948</v>
      </c>
      <c r="C651" s="2">
        <v>15.9</v>
      </c>
      <c r="D651" s="2">
        <v>9.8919999999999995</v>
      </c>
      <c r="E651" s="2">
        <v>0</v>
      </c>
      <c r="F651" s="2">
        <v>0</v>
      </c>
      <c r="G651" s="2">
        <v>0</v>
      </c>
      <c r="H651" s="15">
        <v>0</v>
      </c>
    </row>
    <row r="652" spans="1:8" ht="13.5" x14ac:dyDescent="0.25">
      <c r="A652" s="11"/>
      <c r="B652" s="10">
        <v>42949</v>
      </c>
      <c r="C652" s="2">
        <v>15.9</v>
      </c>
      <c r="D652" s="2">
        <v>9.8919999999999995</v>
      </c>
      <c r="E652" s="2">
        <v>9.707224905660377</v>
      </c>
      <c r="F652" s="2">
        <v>115</v>
      </c>
      <c r="G652" s="2">
        <v>1116.3308641509434</v>
      </c>
      <c r="H652" s="15">
        <v>0</v>
      </c>
    </row>
    <row r="653" spans="1:8" ht="13.5" x14ac:dyDescent="0.25">
      <c r="A653" s="11"/>
      <c r="B653" s="10">
        <v>42950</v>
      </c>
      <c r="C653" s="2">
        <v>15.6</v>
      </c>
      <c r="D653" s="2">
        <v>9.7059999999999995</v>
      </c>
      <c r="E653" s="2">
        <v>9.7059999999999995</v>
      </c>
      <c r="F653" s="2">
        <v>112</v>
      </c>
      <c r="G653" s="2">
        <v>1087.0719999999999</v>
      </c>
      <c r="H653" s="15">
        <v>-1.8803073190456931E-2</v>
      </c>
    </row>
    <row r="654" spans="1:8" ht="13.5" x14ac:dyDescent="0.25">
      <c r="A654" s="11"/>
      <c r="B654" s="10">
        <v>42951</v>
      </c>
      <c r="C654" s="2">
        <v>15.6</v>
      </c>
      <c r="D654" s="2">
        <v>9.7059999999999995</v>
      </c>
      <c r="E654" s="2">
        <v>0</v>
      </c>
      <c r="F654" s="2">
        <v>0</v>
      </c>
      <c r="G654" s="2">
        <v>0</v>
      </c>
      <c r="H654" s="15">
        <v>0</v>
      </c>
    </row>
    <row r="655" spans="1:8" ht="13.5" x14ac:dyDescent="0.25">
      <c r="A655" s="11"/>
      <c r="B655" s="10">
        <v>42954</v>
      </c>
      <c r="C655" s="2">
        <v>15.6</v>
      </c>
      <c r="D655" s="2">
        <v>9.7059999999999995</v>
      </c>
      <c r="E655" s="2">
        <v>9.7059999999999995</v>
      </c>
      <c r="F655" s="2">
        <v>13</v>
      </c>
      <c r="G655" s="2">
        <v>126.178</v>
      </c>
      <c r="H655" s="15">
        <v>0</v>
      </c>
    </row>
    <row r="656" spans="1:8" ht="13.5" x14ac:dyDescent="0.25">
      <c r="A656" s="11"/>
      <c r="B656" s="10">
        <v>42955</v>
      </c>
      <c r="C656" s="2">
        <v>15.9</v>
      </c>
      <c r="D656" s="2">
        <v>9.8919999999999995</v>
      </c>
      <c r="E656" s="2">
        <v>9.8888893081761005</v>
      </c>
      <c r="F656" s="2">
        <v>75</v>
      </c>
      <c r="G656" s="2">
        <v>741.66669811320753</v>
      </c>
      <c r="H656" s="15">
        <v>1.9163404079950541E-2</v>
      </c>
    </row>
    <row r="657" spans="1:8" ht="13.5" x14ac:dyDescent="0.25">
      <c r="A657" s="11"/>
      <c r="B657" s="10">
        <v>42956</v>
      </c>
      <c r="C657" s="2">
        <v>15.9</v>
      </c>
      <c r="D657" s="2">
        <v>9.8919999999999995</v>
      </c>
      <c r="E657" s="2">
        <v>0</v>
      </c>
      <c r="F657" s="2">
        <v>0</v>
      </c>
      <c r="G657" s="2">
        <v>0</v>
      </c>
      <c r="H657" s="15">
        <v>0</v>
      </c>
    </row>
    <row r="658" spans="1:8" ht="13.5" x14ac:dyDescent="0.25">
      <c r="A658" s="11"/>
      <c r="B658" s="10">
        <v>42957</v>
      </c>
      <c r="C658" s="2">
        <v>15.9</v>
      </c>
      <c r="D658" s="2">
        <v>9.8919999999999995</v>
      </c>
      <c r="E658" s="2">
        <v>0</v>
      </c>
      <c r="F658" s="2">
        <v>0</v>
      </c>
      <c r="G658" s="2">
        <v>0</v>
      </c>
      <c r="H658" s="15">
        <v>0</v>
      </c>
    </row>
    <row r="659" spans="1:8" ht="13.5" x14ac:dyDescent="0.25">
      <c r="A659" s="11"/>
      <c r="B659" s="10">
        <v>42958</v>
      </c>
      <c r="C659" s="2">
        <v>15.9</v>
      </c>
      <c r="D659" s="2">
        <v>9.8919999999999995</v>
      </c>
      <c r="E659" s="2">
        <v>0</v>
      </c>
      <c r="F659" s="2">
        <v>0</v>
      </c>
      <c r="G659" s="2">
        <v>0</v>
      </c>
      <c r="H659" s="15">
        <v>0</v>
      </c>
    </row>
    <row r="660" spans="1:8" ht="13.5" x14ac:dyDescent="0.25">
      <c r="A660" s="11"/>
      <c r="B660" s="10">
        <v>42961</v>
      </c>
      <c r="C660" s="2">
        <v>15.88</v>
      </c>
      <c r="D660" s="2">
        <v>9.8800000000000008</v>
      </c>
      <c r="E660" s="2">
        <v>9.8800000000000008</v>
      </c>
      <c r="F660" s="2">
        <v>248</v>
      </c>
      <c r="G660" s="2">
        <v>2450.2400000000002</v>
      </c>
      <c r="H660" s="15">
        <v>-1.2131014961583783E-3</v>
      </c>
    </row>
    <row r="661" spans="1:8" ht="13.5" x14ac:dyDescent="0.25">
      <c r="A661" s="11"/>
      <c r="B661" s="10">
        <v>42962</v>
      </c>
      <c r="C661" s="2">
        <v>16.350000000000001</v>
      </c>
      <c r="D661" s="2">
        <v>10.172000000000001</v>
      </c>
      <c r="E661" s="2">
        <v>9.9778921100917426</v>
      </c>
      <c r="F661" s="2">
        <v>1000</v>
      </c>
      <c r="G661" s="2">
        <v>9977.8921100917432</v>
      </c>
      <c r="H661" s="15">
        <v>2.9554655870445323E-2</v>
      </c>
    </row>
    <row r="662" spans="1:8" ht="13.5" x14ac:dyDescent="0.25">
      <c r="A662" s="11"/>
      <c r="B662" s="10">
        <v>42963</v>
      </c>
      <c r="C662" s="2">
        <v>15.99</v>
      </c>
      <c r="D662" s="2">
        <v>9.9480000000000004</v>
      </c>
      <c r="E662" s="2">
        <v>9.8080187617260783</v>
      </c>
      <c r="F662" s="2">
        <v>366</v>
      </c>
      <c r="G662" s="2">
        <v>3589.7348667917445</v>
      </c>
      <c r="H662" s="15">
        <v>-2.2021234762092036E-2</v>
      </c>
    </row>
    <row r="663" spans="1:8" ht="13.5" x14ac:dyDescent="0.25">
      <c r="A663" s="11"/>
      <c r="B663" s="10">
        <v>42964</v>
      </c>
      <c r="C663" s="2">
        <v>15.98</v>
      </c>
      <c r="D663" s="2">
        <v>9.9420000000000002</v>
      </c>
      <c r="E663" s="2">
        <v>9.7453997496871096</v>
      </c>
      <c r="F663" s="2">
        <v>252</v>
      </c>
      <c r="G663" s="2">
        <v>2455.8407369211518</v>
      </c>
      <c r="H663" s="15">
        <v>-6.0313630880581295E-4</v>
      </c>
    </row>
    <row r="664" spans="1:8" ht="13.5" x14ac:dyDescent="0.25">
      <c r="A664" s="11"/>
      <c r="B664" s="10">
        <v>42965</v>
      </c>
      <c r="C664" s="2">
        <v>15.98</v>
      </c>
      <c r="D664" s="2">
        <v>9.9420000000000002</v>
      </c>
      <c r="E664" s="2">
        <v>0</v>
      </c>
      <c r="F664" s="2">
        <v>0</v>
      </c>
      <c r="G664" s="2">
        <v>0</v>
      </c>
      <c r="H664" s="15">
        <v>0</v>
      </c>
    </row>
    <row r="665" spans="1:8" ht="13.5" x14ac:dyDescent="0.25">
      <c r="A665" s="11"/>
      <c r="B665" s="10">
        <v>42968</v>
      </c>
      <c r="C665" s="2">
        <v>15.61</v>
      </c>
      <c r="D665" s="2">
        <v>9.7119999999999997</v>
      </c>
      <c r="E665" s="2">
        <v>9.7119999999999997</v>
      </c>
      <c r="F665" s="2">
        <v>75</v>
      </c>
      <c r="G665" s="2">
        <v>728.4</v>
      </c>
      <c r="H665" s="15">
        <v>-2.3134178233755825E-2</v>
      </c>
    </row>
    <row r="666" spans="1:8" ht="13.5" x14ac:dyDescent="0.25">
      <c r="A666" s="11"/>
      <c r="B666" s="10">
        <v>42969</v>
      </c>
      <c r="C666" s="2">
        <v>15.6</v>
      </c>
      <c r="D666" s="2">
        <v>9.7059999999999995</v>
      </c>
      <c r="E666" s="2">
        <v>9.7059999999999995</v>
      </c>
      <c r="F666" s="2">
        <v>50</v>
      </c>
      <c r="G666" s="2">
        <v>485.29999999999995</v>
      </c>
      <c r="H666" s="15">
        <v>-6.1779242174631673E-4</v>
      </c>
    </row>
    <row r="667" spans="1:8" ht="13.5" x14ac:dyDescent="0.25">
      <c r="A667" s="11"/>
      <c r="B667" s="10">
        <v>42970</v>
      </c>
      <c r="C667" s="2">
        <v>15.61</v>
      </c>
      <c r="D667" s="2">
        <v>9.7119999999999997</v>
      </c>
      <c r="E667" s="2">
        <v>9.7101335041639967</v>
      </c>
      <c r="F667" s="2">
        <v>350</v>
      </c>
      <c r="G667" s="2">
        <v>3398.546726457399</v>
      </c>
      <c r="H667" s="15">
        <v>6.1817432515971847E-4</v>
      </c>
    </row>
    <row r="668" spans="1:8" ht="13.5" x14ac:dyDescent="0.25">
      <c r="A668" s="11"/>
      <c r="B668" s="10">
        <v>42971</v>
      </c>
      <c r="C668" s="2">
        <v>15.65</v>
      </c>
      <c r="D668" s="2">
        <v>9.7370000000000001</v>
      </c>
      <c r="E668" s="2">
        <v>9.8122828753993616</v>
      </c>
      <c r="F668" s="2">
        <v>230</v>
      </c>
      <c r="G668" s="2">
        <v>2256.8250613418531</v>
      </c>
      <c r="H668" s="15">
        <v>2.5741350906095918E-3</v>
      </c>
    </row>
    <row r="669" spans="1:8" ht="13.5" x14ac:dyDescent="0.25">
      <c r="A669" s="11"/>
      <c r="B669" s="10">
        <v>42972</v>
      </c>
      <c r="C669" s="2">
        <v>15.94</v>
      </c>
      <c r="D669" s="2">
        <v>9.9169999999999998</v>
      </c>
      <c r="E669" s="2">
        <v>9.645744542032622</v>
      </c>
      <c r="F669" s="2">
        <v>124</v>
      </c>
      <c r="G669" s="2">
        <v>1196.0723232120451</v>
      </c>
      <c r="H669" s="15">
        <v>1.8486186710485745E-2</v>
      </c>
    </row>
    <row r="670" spans="1:8" ht="13.5" x14ac:dyDescent="0.25">
      <c r="A670" s="11"/>
      <c r="B670" s="10">
        <v>42975</v>
      </c>
      <c r="C670" s="2">
        <v>15.5</v>
      </c>
      <c r="D670" s="2">
        <v>9.6430000000000007</v>
      </c>
      <c r="E670" s="2">
        <v>9.6430000000000007</v>
      </c>
      <c r="F670" s="2">
        <v>26</v>
      </c>
      <c r="G670" s="2">
        <v>250.71800000000002</v>
      </c>
      <c r="H670" s="15">
        <v>-2.7629323384087842E-2</v>
      </c>
    </row>
    <row r="671" spans="1:8" ht="13.5" x14ac:dyDescent="0.25">
      <c r="A671" s="11"/>
      <c r="B671" s="10">
        <v>42976</v>
      </c>
      <c r="C671" s="2">
        <v>15.5</v>
      </c>
      <c r="D671" s="2">
        <v>9.6430000000000007</v>
      </c>
      <c r="E671" s="2">
        <v>9.6330459354838727</v>
      </c>
      <c r="F671" s="2">
        <v>475</v>
      </c>
      <c r="G671" s="2">
        <v>4575.6968193548391</v>
      </c>
      <c r="H671" s="15">
        <v>0</v>
      </c>
    </row>
    <row r="672" spans="1:8" ht="13.5" x14ac:dyDescent="0.25">
      <c r="A672" s="11"/>
      <c r="B672" s="10">
        <v>42977</v>
      </c>
      <c r="C672" s="2">
        <v>15.5</v>
      </c>
      <c r="D672" s="2">
        <v>9.6430000000000007</v>
      </c>
      <c r="E672" s="2">
        <v>0</v>
      </c>
      <c r="F672" s="2">
        <v>0</v>
      </c>
      <c r="G672" s="2">
        <v>0</v>
      </c>
      <c r="H672" s="15">
        <v>0</v>
      </c>
    </row>
    <row r="673" spans="1:8" ht="13.5" x14ac:dyDescent="0.25">
      <c r="A673" s="11"/>
      <c r="B673" s="10">
        <v>42978</v>
      </c>
      <c r="C673" s="2">
        <v>15.4</v>
      </c>
      <c r="D673" s="2">
        <v>9.5809999999999995</v>
      </c>
      <c r="E673" s="2">
        <v>9.5809999999999995</v>
      </c>
      <c r="F673" s="2">
        <v>730</v>
      </c>
      <c r="G673" s="2">
        <v>6994.1299999999992</v>
      </c>
      <c r="H673" s="15">
        <v>-6.429534377268605E-3</v>
      </c>
    </row>
    <row r="674" spans="1:8" ht="13.5" x14ac:dyDescent="0.25">
      <c r="A674" s="11"/>
      <c r="B674" s="10">
        <v>42982</v>
      </c>
      <c r="C674" s="2">
        <v>15.2</v>
      </c>
      <c r="D674" s="2">
        <v>9.4570000000000007</v>
      </c>
      <c r="E674" s="2">
        <v>9.4588665131578953</v>
      </c>
      <c r="F674" s="2">
        <v>855</v>
      </c>
      <c r="G674" s="2">
        <v>8087.3308687500003</v>
      </c>
      <c r="H674" s="15">
        <v>-1.2942281598997889E-2</v>
      </c>
    </row>
    <row r="675" spans="1:8" ht="13.5" x14ac:dyDescent="0.25">
      <c r="A675" s="11"/>
      <c r="B675" s="10">
        <v>42983</v>
      </c>
      <c r="C675" s="2">
        <v>15.5</v>
      </c>
      <c r="D675" s="2">
        <v>9.6430000000000007</v>
      </c>
      <c r="E675" s="2">
        <v>9.442052322580647</v>
      </c>
      <c r="F675" s="2">
        <v>176</v>
      </c>
      <c r="G675" s="2">
        <v>1661.8012087741938</v>
      </c>
      <c r="H675" s="15">
        <v>1.9667970815269106E-2</v>
      </c>
    </row>
    <row r="676" spans="1:8" ht="13.5" x14ac:dyDescent="0.25">
      <c r="A676" s="11"/>
      <c r="B676" s="10">
        <v>42984</v>
      </c>
      <c r="C676" s="2">
        <v>15.05</v>
      </c>
      <c r="D676" s="2">
        <v>9.3629999999999995</v>
      </c>
      <c r="E676" s="2">
        <v>9.3822859136212617</v>
      </c>
      <c r="F676" s="2">
        <v>1126</v>
      </c>
      <c r="G676" s="2">
        <v>10564.453938737541</v>
      </c>
      <c r="H676" s="15">
        <v>-2.9036606865083595E-2</v>
      </c>
    </row>
    <row r="677" spans="1:8" ht="13.5" x14ac:dyDescent="0.25">
      <c r="A677" s="11"/>
      <c r="B677" s="10">
        <v>42985</v>
      </c>
      <c r="C677" s="2">
        <v>15</v>
      </c>
      <c r="D677" s="2">
        <v>9.3320000000000007</v>
      </c>
      <c r="E677" s="2">
        <v>9.3388434666666669</v>
      </c>
      <c r="F677" s="2">
        <v>696</v>
      </c>
      <c r="G677" s="2">
        <v>6499.8350528000001</v>
      </c>
      <c r="H677" s="15">
        <v>-3.3109046245860096E-3</v>
      </c>
    </row>
    <row r="678" spans="1:8" ht="13.5" x14ac:dyDescent="0.25">
      <c r="A678" s="11"/>
      <c r="B678" s="10">
        <v>42986</v>
      </c>
      <c r="C678" s="2">
        <v>15.4</v>
      </c>
      <c r="D678" s="2">
        <v>9.5809999999999995</v>
      </c>
      <c r="E678" s="2">
        <v>9.3327649999999984</v>
      </c>
      <c r="F678" s="2">
        <v>710</v>
      </c>
      <c r="G678" s="2">
        <v>6626.2631499999989</v>
      </c>
      <c r="H678" s="15">
        <v>2.6682383197599524E-2</v>
      </c>
    </row>
    <row r="679" spans="1:8" ht="13.5" x14ac:dyDescent="0.25">
      <c r="A679" s="11"/>
      <c r="B679" s="10">
        <v>42989</v>
      </c>
      <c r="C679" s="2">
        <v>15.4</v>
      </c>
      <c r="D679" s="2">
        <v>9.5809999999999995</v>
      </c>
      <c r="E679" s="2">
        <v>0</v>
      </c>
      <c r="F679" s="2">
        <v>0</v>
      </c>
      <c r="G679" s="2">
        <v>0</v>
      </c>
      <c r="H679" s="15">
        <v>0</v>
      </c>
    </row>
    <row r="680" spans="1:8" ht="13.5" x14ac:dyDescent="0.25">
      <c r="A680" s="11"/>
      <c r="B680" s="10">
        <v>42990</v>
      </c>
      <c r="C680" s="2">
        <v>15.4</v>
      </c>
      <c r="D680" s="2">
        <v>9.5809999999999995</v>
      </c>
      <c r="E680" s="2">
        <v>0</v>
      </c>
      <c r="F680" s="2">
        <v>0</v>
      </c>
      <c r="G680" s="2">
        <v>0</v>
      </c>
      <c r="H680" s="15">
        <v>0</v>
      </c>
    </row>
    <row r="681" spans="1:8" ht="13.5" x14ac:dyDescent="0.25">
      <c r="A681" s="11"/>
      <c r="B681" s="10">
        <v>42991</v>
      </c>
      <c r="C681" s="2">
        <v>15.38</v>
      </c>
      <c r="D681" s="2">
        <v>9.5690000000000008</v>
      </c>
      <c r="E681" s="2">
        <v>9.5690000000000008</v>
      </c>
      <c r="F681" s="2">
        <v>114</v>
      </c>
      <c r="G681" s="2">
        <v>1090.866</v>
      </c>
      <c r="H681" s="15">
        <v>-1.2524788644190251E-3</v>
      </c>
    </row>
    <row r="682" spans="1:8" ht="13.5" x14ac:dyDescent="0.25">
      <c r="A682" s="11"/>
      <c r="B682" s="10">
        <v>42992</v>
      </c>
      <c r="C682" s="2">
        <v>15.38</v>
      </c>
      <c r="D682" s="2">
        <v>9.5690000000000008</v>
      </c>
      <c r="E682" s="2">
        <v>0</v>
      </c>
      <c r="F682" s="2">
        <v>0</v>
      </c>
      <c r="G682" s="2">
        <v>0</v>
      </c>
      <c r="H682" s="15">
        <v>0</v>
      </c>
    </row>
    <row r="683" spans="1:8" ht="13.5" x14ac:dyDescent="0.25">
      <c r="A683" s="11"/>
      <c r="B683" s="10">
        <v>42993</v>
      </c>
      <c r="C683" s="2">
        <v>15</v>
      </c>
      <c r="D683" s="2">
        <v>9.3320000000000007</v>
      </c>
      <c r="E683" s="2">
        <v>9.3320000000000007</v>
      </c>
      <c r="F683" s="2">
        <v>105</v>
      </c>
      <c r="G683" s="2">
        <v>979.86000000000013</v>
      </c>
      <c r="H683" s="15">
        <v>-2.4767478315393467E-2</v>
      </c>
    </row>
    <row r="684" spans="1:8" ht="13.5" x14ac:dyDescent="0.25">
      <c r="A684" s="11"/>
      <c r="B684" s="10">
        <v>42996</v>
      </c>
      <c r="C684" s="2">
        <v>15</v>
      </c>
      <c r="D684" s="2">
        <v>9.3320000000000007</v>
      </c>
      <c r="E684" s="2">
        <v>9.3320000000000007</v>
      </c>
      <c r="F684" s="2">
        <v>300</v>
      </c>
      <c r="G684" s="2">
        <v>2799.6000000000004</v>
      </c>
      <c r="H684" s="15">
        <v>0</v>
      </c>
    </row>
    <row r="685" spans="1:8" ht="13.5" x14ac:dyDescent="0.25">
      <c r="A685" s="11"/>
      <c r="B685" s="10">
        <v>42997</v>
      </c>
      <c r="C685" s="2">
        <v>15</v>
      </c>
      <c r="D685" s="2">
        <v>9.3320000000000007</v>
      </c>
      <c r="E685" s="2">
        <v>0</v>
      </c>
      <c r="F685" s="2">
        <v>0</v>
      </c>
      <c r="G685" s="2">
        <v>0</v>
      </c>
      <c r="H685" s="15">
        <v>0</v>
      </c>
    </row>
    <row r="686" spans="1:8" ht="13.5" x14ac:dyDescent="0.25">
      <c r="A686" s="11"/>
      <c r="B686" s="10">
        <v>42998</v>
      </c>
      <c r="C686" s="2">
        <v>15</v>
      </c>
      <c r="D686" s="2">
        <v>9.3320000000000007</v>
      </c>
      <c r="E686" s="2">
        <v>9.3320000000000007</v>
      </c>
      <c r="F686" s="2">
        <v>99</v>
      </c>
      <c r="G686" s="2">
        <v>923.86800000000005</v>
      </c>
      <c r="H686" s="15">
        <v>0</v>
      </c>
    </row>
    <row r="687" spans="1:8" ht="13.5" x14ac:dyDescent="0.25">
      <c r="A687" s="11"/>
      <c r="B687" s="10">
        <v>43000</v>
      </c>
      <c r="C687" s="2">
        <v>15</v>
      </c>
      <c r="D687" s="2">
        <v>9.3320000000000007</v>
      </c>
      <c r="E687" s="2">
        <v>0</v>
      </c>
      <c r="F687" s="2">
        <v>0</v>
      </c>
      <c r="G687" s="2">
        <v>0</v>
      </c>
      <c r="H687" s="15">
        <v>0</v>
      </c>
    </row>
    <row r="688" spans="1:8" ht="13.5" x14ac:dyDescent="0.25">
      <c r="A688" s="11"/>
      <c r="B688" s="10">
        <v>43003</v>
      </c>
      <c r="C688" s="2">
        <v>14.97</v>
      </c>
      <c r="D688" s="2">
        <v>9.3140000000000001</v>
      </c>
      <c r="E688" s="2">
        <v>9.3202217768871076</v>
      </c>
      <c r="F688" s="2">
        <v>300</v>
      </c>
      <c r="G688" s="2">
        <v>2796.0665330661323</v>
      </c>
      <c r="H688" s="15">
        <v>-1.9288469781398071E-3</v>
      </c>
    </row>
    <row r="689" spans="1:8" ht="13.5" x14ac:dyDescent="0.25">
      <c r="A689" s="11"/>
      <c r="B689" s="10">
        <v>43004</v>
      </c>
      <c r="C689" s="2">
        <v>14.94</v>
      </c>
      <c r="D689" s="2">
        <v>9.2949999999999999</v>
      </c>
      <c r="E689" s="2">
        <v>9.2949999999999999</v>
      </c>
      <c r="F689" s="2">
        <v>600</v>
      </c>
      <c r="G689" s="2">
        <v>5577</v>
      </c>
      <c r="H689" s="15">
        <v>-2.0399398754563161E-3</v>
      </c>
    </row>
    <row r="690" spans="1:8" ht="13.5" x14ac:dyDescent="0.25">
      <c r="A690" s="11"/>
      <c r="B690" s="10">
        <v>43005</v>
      </c>
      <c r="C690" s="2">
        <v>14.84</v>
      </c>
      <c r="D690" s="2">
        <v>9.2330000000000005</v>
      </c>
      <c r="E690" s="2">
        <v>9.2373551886792455</v>
      </c>
      <c r="F690" s="2">
        <v>1127</v>
      </c>
      <c r="G690" s="2">
        <v>10410.499297641511</v>
      </c>
      <c r="H690" s="15">
        <v>-6.6702528240989122E-3</v>
      </c>
    </row>
    <row r="691" spans="1:8" ht="13.5" x14ac:dyDescent="0.25">
      <c r="A691" s="11"/>
      <c r="B691" s="10">
        <v>43006</v>
      </c>
      <c r="C691" s="2">
        <v>14.84</v>
      </c>
      <c r="D691" s="2">
        <v>9.2330000000000005</v>
      </c>
      <c r="E691" s="2">
        <v>0</v>
      </c>
      <c r="F691" s="2">
        <v>0</v>
      </c>
      <c r="G691" s="2">
        <v>0</v>
      </c>
      <c r="H691" s="15">
        <v>0</v>
      </c>
    </row>
    <row r="692" spans="1:8" ht="13.5" x14ac:dyDescent="0.25">
      <c r="A692" s="11"/>
      <c r="B692" s="10">
        <v>43007</v>
      </c>
      <c r="C692" s="2">
        <v>14.83</v>
      </c>
      <c r="D692" s="2">
        <v>9.2270000000000003</v>
      </c>
      <c r="E692" s="2">
        <v>9.2201559676331755</v>
      </c>
      <c r="F692" s="2">
        <v>710</v>
      </c>
      <c r="G692" s="2">
        <v>6546.3107370195548</v>
      </c>
      <c r="H692" s="15">
        <v>-6.4984295461932497E-4</v>
      </c>
    </row>
    <row r="693" spans="1:8" ht="13.5" x14ac:dyDescent="0.25">
      <c r="A693" s="11"/>
      <c r="B693" s="10">
        <v>43010</v>
      </c>
      <c r="C693" s="2">
        <v>14.85</v>
      </c>
      <c r="D693" s="2">
        <v>9.2390000000000008</v>
      </c>
      <c r="E693" s="2">
        <v>9.2383778451178458</v>
      </c>
      <c r="F693" s="2">
        <v>1238</v>
      </c>
      <c r="G693" s="2">
        <v>11437.111772255894</v>
      </c>
      <c r="H693" s="15">
        <v>1.3005310501788723E-3</v>
      </c>
    </row>
    <row r="694" spans="1:8" ht="13.5" x14ac:dyDescent="0.25">
      <c r="A694" s="11"/>
      <c r="B694" s="10">
        <v>43011</v>
      </c>
      <c r="C694" s="2">
        <v>14.85</v>
      </c>
      <c r="D694" s="2">
        <v>9.2390000000000008</v>
      </c>
      <c r="E694" s="2">
        <v>0</v>
      </c>
      <c r="F694" s="2">
        <v>0</v>
      </c>
      <c r="G694" s="2">
        <v>0</v>
      </c>
      <c r="H694" s="15">
        <v>0</v>
      </c>
    </row>
    <row r="695" spans="1:8" ht="13.5" x14ac:dyDescent="0.25">
      <c r="A695" s="11"/>
      <c r="B695" s="10">
        <v>43012</v>
      </c>
      <c r="C695" s="2">
        <v>14.97</v>
      </c>
      <c r="D695" s="2">
        <v>9.3140000000000001</v>
      </c>
      <c r="E695" s="2">
        <v>9.3140000000000001</v>
      </c>
      <c r="F695" s="2">
        <v>1</v>
      </c>
      <c r="G695" s="2">
        <v>9.3140000000000001</v>
      </c>
      <c r="H695" s="15">
        <v>8.1177616625175107E-3</v>
      </c>
    </row>
    <row r="696" spans="1:8" ht="13.5" x14ac:dyDescent="0.25">
      <c r="A696" s="11"/>
      <c r="B696" s="10">
        <v>43013</v>
      </c>
      <c r="C696" s="2">
        <v>14.97</v>
      </c>
      <c r="D696" s="2">
        <v>9.3140000000000001</v>
      </c>
      <c r="E696" s="2">
        <v>0</v>
      </c>
      <c r="F696" s="2">
        <v>0</v>
      </c>
      <c r="G696" s="2">
        <v>0</v>
      </c>
      <c r="H696" s="15">
        <v>0</v>
      </c>
    </row>
    <row r="697" spans="1:8" ht="13.5" x14ac:dyDescent="0.25">
      <c r="A697" s="11"/>
      <c r="B697" s="10">
        <v>43014</v>
      </c>
      <c r="C697" s="2">
        <v>14.94</v>
      </c>
      <c r="D697" s="2">
        <v>9.2949999999999999</v>
      </c>
      <c r="E697" s="2">
        <v>9.288156291834003</v>
      </c>
      <c r="F697" s="2">
        <v>332</v>
      </c>
      <c r="G697" s="2">
        <v>3083.6678888888891</v>
      </c>
      <c r="H697" s="15">
        <v>-2.0399398754563161E-3</v>
      </c>
    </row>
    <row r="698" spans="1:8" ht="13.5" x14ac:dyDescent="0.25">
      <c r="A698" s="11"/>
      <c r="B698" s="10">
        <v>43017</v>
      </c>
      <c r="C698" s="2">
        <v>14.94</v>
      </c>
      <c r="D698" s="2">
        <v>9.2949999999999999</v>
      </c>
      <c r="E698" s="2">
        <v>0</v>
      </c>
      <c r="F698" s="2">
        <v>0</v>
      </c>
      <c r="G698" s="2">
        <v>0</v>
      </c>
      <c r="H698" s="15">
        <v>0</v>
      </c>
    </row>
    <row r="699" spans="1:8" ht="13.5" x14ac:dyDescent="0.25">
      <c r="A699" s="11"/>
      <c r="B699" s="10">
        <v>43018</v>
      </c>
      <c r="C699" s="2">
        <v>14.9</v>
      </c>
      <c r="D699" s="2">
        <v>9.27</v>
      </c>
      <c r="E699" s="2">
        <v>9.2451140939597298</v>
      </c>
      <c r="F699" s="2">
        <v>200</v>
      </c>
      <c r="G699" s="2">
        <v>1849.0228187919461</v>
      </c>
      <c r="H699" s="15">
        <v>-2.6896180742334969E-3</v>
      </c>
    </row>
    <row r="700" spans="1:8" ht="13.5" x14ac:dyDescent="0.25">
      <c r="A700" s="11"/>
      <c r="B700" s="10">
        <v>43019</v>
      </c>
      <c r="C700" s="2">
        <v>14.81</v>
      </c>
      <c r="D700" s="2">
        <v>9.2140000000000004</v>
      </c>
      <c r="E700" s="2">
        <v>9.2140000000000004</v>
      </c>
      <c r="F700" s="2">
        <v>20</v>
      </c>
      <c r="G700" s="2">
        <v>184.28</v>
      </c>
      <c r="H700" s="15">
        <v>-6.0409924487593485E-3</v>
      </c>
    </row>
    <row r="701" spans="1:8" ht="13.5" x14ac:dyDescent="0.25">
      <c r="A701" s="11"/>
      <c r="B701" s="10">
        <v>43020</v>
      </c>
      <c r="C701" s="2">
        <v>14.81</v>
      </c>
      <c r="D701" s="2">
        <v>9.2140000000000004</v>
      </c>
      <c r="E701" s="2">
        <v>0</v>
      </c>
      <c r="F701" s="2">
        <v>0</v>
      </c>
      <c r="G701" s="2">
        <v>0</v>
      </c>
      <c r="H701" s="15">
        <v>0</v>
      </c>
    </row>
    <row r="702" spans="1:8" ht="13.5" x14ac:dyDescent="0.25">
      <c r="A702" s="11"/>
      <c r="B702" s="10">
        <v>43021</v>
      </c>
      <c r="C702" s="2">
        <v>14.81</v>
      </c>
      <c r="D702" s="2">
        <v>9.2140000000000004</v>
      </c>
      <c r="E702" s="2">
        <v>9.2140000000000004</v>
      </c>
      <c r="F702" s="2">
        <v>509</v>
      </c>
      <c r="G702" s="2">
        <v>4689.9260000000004</v>
      </c>
      <c r="H702" s="15">
        <v>0</v>
      </c>
    </row>
    <row r="703" spans="1:8" ht="13.5" x14ac:dyDescent="0.25">
      <c r="A703" s="11"/>
      <c r="B703" s="10">
        <v>43024</v>
      </c>
      <c r="C703" s="2">
        <v>14.81</v>
      </c>
      <c r="D703" s="2">
        <v>9.2140000000000004</v>
      </c>
      <c r="E703" s="2">
        <v>9.2140000000000004</v>
      </c>
      <c r="F703" s="2">
        <v>30</v>
      </c>
      <c r="G703" s="2">
        <v>276.42</v>
      </c>
      <c r="H703" s="15">
        <v>0</v>
      </c>
    </row>
    <row r="704" spans="1:8" ht="13.5" x14ac:dyDescent="0.25">
      <c r="A704" s="11"/>
      <c r="B704" s="10">
        <v>43025</v>
      </c>
      <c r="C704" s="2">
        <v>14.9</v>
      </c>
      <c r="D704" s="2">
        <v>9.27</v>
      </c>
      <c r="E704" s="2">
        <v>9.1928536912751664</v>
      </c>
      <c r="F704" s="2">
        <v>591</v>
      </c>
      <c r="G704" s="2">
        <v>5432.9765315436234</v>
      </c>
      <c r="H704" s="15">
        <v>6.0777078359017973E-3</v>
      </c>
    </row>
    <row r="705" spans="1:8" ht="13.5" x14ac:dyDescent="0.25">
      <c r="A705" s="11"/>
      <c r="B705" s="10">
        <v>43026</v>
      </c>
      <c r="C705" s="2">
        <v>14.9</v>
      </c>
      <c r="D705" s="2">
        <v>9.27</v>
      </c>
      <c r="E705" s="2">
        <v>0</v>
      </c>
      <c r="F705" s="2">
        <v>0</v>
      </c>
      <c r="G705" s="2">
        <v>0</v>
      </c>
      <c r="H705" s="15">
        <v>0</v>
      </c>
    </row>
    <row r="706" spans="1:8" ht="13.5" x14ac:dyDescent="0.25">
      <c r="A706" s="11"/>
      <c r="B706" s="10">
        <v>43027</v>
      </c>
      <c r="C706" s="2">
        <v>14.89</v>
      </c>
      <c r="D706" s="2">
        <v>9.2639999999999993</v>
      </c>
      <c r="E706" s="2">
        <v>9.1140588314304889</v>
      </c>
      <c r="F706" s="2">
        <v>29</v>
      </c>
      <c r="G706" s="2">
        <v>264.30770611148415</v>
      </c>
      <c r="H706" s="15">
        <v>-6.4724919093853584E-4</v>
      </c>
    </row>
    <row r="707" spans="1:8" ht="13.5" x14ac:dyDescent="0.25">
      <c r="A707" s="11"/>
      <c r="B707" s="10">
        <v>43028</v>
      </c>
      <c r="C707" s="2">
        <v>14.64</v>
      </c>
      <c r="D707" s="2">
        <v>9.1080000000000005</v>
      </c>
      <c r="E707" s="2">
        <v>9.1080000000000005</v>
      </c>
      <c r="F707" s="2">
        <v>174</v>
      </c>
      <c r="G707" s="2">
        <v>1584.7920000000001</v>
      </c>
      <c r="H707" s="15">
        <v>-1.6839378238341841E-2</v>
      </c>
    </row>
    <row r="708" spans="1:8" ht="13.5" x14ac:dyDescent="0.25">
      <c r="A708" s="11"/>
      <c r="B708" s="10">
        <v>43031</v>
      </c>
      <c r="C708" s="2">
        <v>14.5</v>
      </c>
      <c r="D708" s="2">
        <v>9.0210000000000008</v>
      </c>
      <c r="E708" s="2">
        <v>9.0888130344827598</v>
      </c>
      <c r="F708" s="2">
        <v>2556</v>
      </c>
      <c r="G708" s="2">
        <v>23231.006116137934</v>
      </c>
      <c r="H708" s="15">
        <v>-9.5520421607377844E-3</v>
      </c>
    </row>
    <row r="709" spans="1:8" ht="13.5" x14ac:dyDescent="0.25">
      <c r="A709" s="11"/>
      <c r="B709" s="10">
        <v>43032</v>
      </c>
      <c r="C709" s="2">
        <v>14.75</v>
      </c>
      <c r="D709" s="2">
        <v>9.1769999999999996</v>
      </c>
      <c r="E709" s="2">
        <v>9.1769999999999996</v>
      </c>
      <c r="F709" s="2">
        <v>1</v>
      </c>
      <c r="G709" s="2">
        <v>9.1769999999999996</v>
      </c>
      <c r="H709" s="15">
        <v>1.7292983039574192E-2</v>
      </c>
    </row>
    <row r="710" spans="1:8" ht="13.5" x14ac:dyDescent="0.25">
      <c r="A710" s="11"/>
      <c r="B710" s="10">
        <v>43033</v>
      </c>
      <c r="C710" s="2">
        <v>14.31</v>
      </c>
      <c r="D710" s="2">
        <v>8.9030000000000005</v>
      </c>
      <c r="E710" s="2">
        <v>8.9341076170510121</v>
      </c>
      <c r="F710" s="2">
        <v>1500</v>
      </c>
      <c r="G710" s="2">
        <v>13401.161425576518</v>
      </c>
      <c r="H710" s="15">
        <v>-2.985725182521512E-2</v>
      </c>
    </row>
    <row r="711" spans="1:8" ht="13.5" x14ac:dyDescent="0.25">
      <c r="A711" s="11"/>
      <c r="B711" s="10">
        <v>43034</v>
      </c>
      <c r="C711" s="2">
        <v>14.73</v>
      </c>
      <c r="D711" s="2">
        <v>9.1639999999999997</v>
      </c>
      <c r="E711" s="2">
        <v>8.8977276306856741</v>
      </c>
      <c r="F711" s="2">
        <v>530</v>
      </c>
      <c r="G711" s="2">
        <v>4715.7956442634077</v>
      </c>
      <c r="H711" s="15">
        <v>2.931596091205203E-2</v>
      </c>
    </row>
    <row r="712" spans="1:8" ht="13.5" x14ac:dyDescent="0.25">
      <c r="A712" s="11"/>
      <c r="B712" s="10">
        <v>43035</v>
      </c>
      <c r="C712" s="2">
        <v>14.73</v>
      </c>
      <c r="D712" s="2">
        <v>9.1639999999999997</v>
      </c>
      <c r="E712" s="2">
        <v>0</v>
      </c>
      <c r="F712" s="2">
        <v>0</v>
      </c>
      <c r="G712" s="2">
        <v>0</v>
      </c>
      <c r="H712" s="15">
        <v>0</v>
      </c>
    </row>
    <row r="713" spans="1:8" ht="13.5" x14ac:dyDescent="0.25">
      <c r="A713" s="11"/>
      <c r="B713" s="10">
        <v>43038</v>
      </c>
      <c r="C713" s="2">
        <v>14.73</v>
      </c>
      <c r="D713" s="2">
        <v>9.1639999999999997</v>
      </c>
      <c r="E713" s="2">
        <v>0</v>
      </c>
      <c r="F713" s="2">
        <v>0</v>
      </c>
      <c r="G713" s="2">
        <v>0</v>
      </c>
      <c r="H713" s="15">
        <v>0</v>
      </c>
    </row>
    <row r="714" spans="1:8" ht="13.5" x14ac:dyDescent="0.25">
      <c r="A714" s="11"/>
      <c r="B714" s="10">
        <v>43039</v>
      </c>
      <c r="C714" s="2">
        <v>14.73</v>
      </c>
      <c r="D714" s="2">
        <v>9.1639999999999997</v>
      </c>
      <c r="E714" s="2">
        <v>0</v>
      </c>
      <c r="F714" s="2">
        <v>0</v>
      </c>
      <c r="G714" s="2">
        <v>0</v>
      </c>
      <c r="H714" s="15">
        <v>0</v>
      </c>
    </row>
    <row r="715" spans="1:8" ht="13.5" x14ac:dyDescent="0.25">
      <c r="A715" s="11"/>
      <c r="B715" s="10">
        <v>43040</v>
      </c>
      <c r="C715" s="2">
        <v>14.69</v>
      </c>
      <c r="D715" s="2">
        <v>9.1389999999999993</v>
      </c>
      <c r="E715" s="2">
        <v>8.9977778761061948</v>
      </c>
      <c r="F715" s="2">
        <v>3</v>
      </c>
      <c r="G715" s="2">
        <v>26.993333628318585</v>
      </c>
      <c r="H715" s="15">
        <v>-2.7280663465735874E-3</v>
      </c>
    </row>
    <row r="716" spans="1:8" ht="13.5" x14ac:dyDescent="0.25">
      <c r="A716" s="11"/>
      <c r="B716" s="10">
        <v>43041</v>
      </c>
      <c r="C716" s="2">
        <v>14.7</v>
      </c>
      <c r="D716" s="2">
        <v>9.1460000000000008</v>
      </c>
      <c r="E716" s="2">
        <v>8.9052175510204101</v>
      </c>
      <c r="F716" s="2">
        <v>1103</v>
      </c>
      <c r="G716" s="2">
        <v>9822.4549587755118</v>
      </c>
      <c r="H716" s="15">
        <v>7.6594813436934564E-4</v>
      </c>
    </row>
    <row r="717" spans="1:8" ht="13.5" x14ac:dyDescent="0.25">
      <c r="A717" s="11"/>
      <c r="B717" s="10">
        <v>43042</v>
      </c>
      <c r="C717" s="2">
        <v>14.7</v>
      </c>
      <c r="D717" s="2">
        <v>9.1460000000000008</v>
      </c>
      <c r="E717" s="2">
        <v>8.8728643537414982</v>
      </c>
      <c r="F717" s="2">
        <v>416</v>
      </c>
      <c r="G717" s="2">
        <v>3691.1115711564635</v>
      </c>
      <c r="H717" s="15">
        <v>0</v>
      </c>
    </row>
    <row r="718" spans="1:8" ht="13.5" x14ac:dyDescent="0.25">
      <c r="A718" s="11"/>
      <c r="B718" s="10">
        <v>43045</v>
      </c>
      <c r="C718" s="2">
        <v>14.7</v>
      </c>
      <c r="D718" s="2">
        <v>9.1460000000000008</v>
      </c>
      <c r="E718" s="2">
        <v>0</v>
      </c>
      <c r="F718" s="2">
        <v>0</v>
      </c>
      <c r="G718" s="2">
        <v>0</v>
      </c>
      <c r="H718" s="15">
        <v>0</v>
      </c>
    </row>
    <row r="719" spans="1:8" ht="13.5" x14ac:dyDescent="0.25">
      <c r="A719" s="11"/>
      <c r="B719" s="10">
        <v>43046</v>
      </c>
      <c r="C719" s="2">
        <v>14.5</v>
      </c>
      <c r="D719" s="2">
        <v>9.0210000000000008</v>
      </c>
      <c r="E719" s="2">
        <v>9.0210000000000008</v>
      </c>
      <c r="F719" s="2">
        <v>80</v>
      </c>
      <c r="G719" s="2">
        <v>721.68000000000006</v>
      </c>
      <c r="H719" s="15">
        <v>-1.3667176907937895E-2</v>
      </c>
    </row>
    <row r="720" spans="1:8" ht="13.5" x14ac:dyDescent="0.25">
      <c r="A720" s="11"/>
      <c r="B720" s="10">
        <v>43047</v>
      </c>
      <c r="C720" s="2">
        <v>14.5</v>
      </c>
      <c r="D720" s="2">
        <v>9.0210000000000008</v>
      </c>
      <c r="E720" s="2">
        <v>0</v>
      </c>
      <c r="F720" s="2">
        <v>0</v>
      </c>
      <c r="G720" s="2">
        <v>0</v>
      </c>
      <c r="H720" s="15">
        <v>0</v>
      </c>
    </row>
    <row r="721" spans="1:8" ht="13.5" x14ac:dyDescent="0.25">
      <c r="A721" s="11"/>
      <c r="B721" s="10">
        <v>43048</v>
      </c>
      <c r="C721" s="2">
        <v>14.5</v>
      </c>
      <c r="D721" s="2">
        <v>9.0210000000000008</v>
      </c>
      <c r="E721" s="2">
        <v>9.0210000000000008</v>
      </c>
      <c r="F721" s="2">
        <v>1400</v>
      </c>
      <c r="G721" s="2">
        <v>12629.400000000001</v>
      </c>
      <c r="H721" s="15">
        <v>0</v>
      </c>
    </row>
    <row r="722" spans="1:8" ht="13.5" x14ac:dyDescent="0.25">
      <c r="A722" s="11"/>
      <c r="B722" s="10">
        <v>43049</v>
      </c>
      <c r="C722" s="2">
        <v>14.36</v>
      </c>
      <c r="D722" s="2">
        <v>8.9339999999999993</v>
      </c>
      <c r="E722" s="2">
        <v>8.9290228412256276</v>
      </c>
      <c r="F722" s="2">
        <v>2206</v>
      </c>
      <c r="G722" s="2">
        <v>19697.424387743733</v>
      </c>
      <c r="H722" s="15">
        <v>-9.644163618224311E-3</v>
      </c>
    </row>
    <row r="723" spans="1:8" ht="13.5" x14ac:dyDescent="0.25">
      <c r="A723" s="11"/>
      <c r="B723" s="10">
        <v>43052</v>
      </c>
      <c r="C723" s="2">
        <v>14.37</v>
      </c>
      <c r="D723" s="2">
        <v>8.94</v>
      </c>
      <c r="E723" s="2">
        <v>8.94</v>
      </c>
      <c r="F723" s="2">
        <v>50</v>
      </c>
      <c r="G723" s="2">
        <v>447</v>
      </c>
      <c r="H723" s="15">
        <v>6.7159167226328944E-4</v>
      </c>
    </row>
    <row r="724" spans="1:8" ht="13.5" x14ac:dyDescent="0.25">
      <c r="A724" s="11"/>
      <c r="B724" s="10">
        <v>43053</v>
      </c>
      <c r="C724" s="2">
        <v>14.37</v>
      </c>
      <c r="D724" s="2">
        <v>8.94</v>
      </c>
      <c r="E724" s="2">
        <v>8.935022964509395</v>
      </c>
      <c r="F724" s="2">
        <v>613</v>
      </c>
      <c r="G724" s="2">
        <v>5477.1690772442589</v>
      </c>
      <c r="H724" s="15">
        <v>0</v>
      </c>
    </row>
    <row r="725" spans="1:8" ht="13.5" x14ac:dyDescent="0.25">
      <c r="A725" s="11"/>
      <c r="B725" s="10">
        <v>43054</v>
      </c>
      <c r="C725" s="2">
        <v>14.35</v>
      </c>
      <c r="D725" s="2">
        <v>8.9280000000000008</v>
      </c>
      <c r="E725" s="2">
        <v>8.9304886411149837</v>
      </c>
      <c r="F725" s="2">
        <v>1432</v>
      </c>
      <c r="G725" s="2">
        <v>12788.459734076656</v>
      </c>
      <c r="H725" s="15">
        <v>-1.3422818791944831E-3</v>
      </c>
    </row>
    <row r="726" spans="1:8" ht="13.5" x14ac:dyDescent="0.25">
      <c r="A726" s="11"/>
      <c r="B726" s="10">
        <v>43055</v>
      </c>
      <c r="C726" s="2">
        <v>14.4</v>
      </c>
      <c r="D726" s="2">
        <v>8.9589999999999996</v>
      </c>
      <c r="E726" s="2">
        <v>8.9465569444444455</v>
      </c>
      <c r="F726" s="2">
        <v>245</v>
      </c>
      <c r="G726" s="2">
        <v>2191.9064513888893</v>
      </c>
      <c r="H726" s="15">
        <v>3.472222222222088E-3</v>
      </c>
    </row>
    <row r="727" spans="1:8" ht="13.5" x14ac:dyDescent="0.25">
      <c r="A727" s="11"/>
      <c r="B727" s="10">
        <v>43056</v>
      </c>
      <c r="C727" s="2">
        <v>14.69</v>
      </c>
      <c r="D727" s="2">
        <v>9.1389999999999993</v>
      </c>
      <c r="E727" s="2">
        <v>9.1389999999999993</v>
      </c>
      <c r="F727" s="2">
        <v>5</v>
      </c>
      <c r="G727" s="2">
        <v>45.694999999999993</v>
      </c>
      <c r="H727" s="15">
        <v>2.009152807232947E-2</v>
      </c>
    </row>
    <row r="728" spans="1:8" ht="13.5" x14ac:dyDescent="0.25">
      <c r="A728" s="11"/>
      <c r="B728" s="10">
        <v>43059</v>
      </c>
      <c r="C728" s="2">
        <v>14.35</v>
      </c>
      <c r="D728" s="2">
        <v>8.9280000000000008</v>
      </c>
      <c r="E728" s="2">
        <v>8.9280000000000008</v>
      </c>
      <c r="F728" s="2">
        <v>737</v>
      </c>
      <c r="G728" s="2">
        <v>6579.9360000000006</v>
      </c>
      <c r="H728" s="15">
        <v>-2.308786519312819E-2</v>
      </c>
    </row>
    <row r="729" spans="1:8" ht="13.5" x14ac:dyDescent="0.25">
      <c r="A729" s="11"/>
      <c r="B729" s="10">
        <v>43060</v>
      </c>
      <c r="C729" s="2">
        <v>14.65</v>
      </c>
      <c r="D729" s="2">
        <v>9.1150000000000002</v>
      </c>
      <c r="E729" s="2">
        <v>8.8742146757679183</v>
      </c>
      <c r="F729" s="2">
        <v>128</v>
      </c>
      <c r="G729" s="2">
        <v>1135.8994784982935</v>
      </c>
      <c r="H729" s="15">
        <v>2.0945340501792045E-2</v>
      </c>
    </row>
    <row r="730" spans="1:8" ht="13.5" x14ac:dyDescent="0.25">
      <c r="A730" s="11"/>
      <c r="B730" s="10">
        <v>43061</v>
      </c>
      <c r="C730" s="2">
        <v>14.65</v>
      </c>
      <c r="D730" s="2">
        <v>9.1150000000000002</v>
      </c>
      <c r="E730" s="2">
        <v>0</v>
      </c>
      <c r="F730" s="2">
        <v>0</v>
      </c>
      <c r="G730" s="2">
        <v>0</v>
      </c>
      <c r="H730" s="15">
        <v>0</v>
      </c>
    </row>
    <row r="731" spans="1:8" ht="13.5" x14ac:dyDescent="0.25">
      <c r="A731" s="11"/>
      <c r="B731" s="10">
        <v>43062</v>
      </c>
      <c r="C731" s="2">
        <v>14.25</v>
      </c>
      <c r="D731" s="2">
        <v>8.8659999999999997</v>
      </c>
      <c r="E731" s="2">
        <v>8.8691108771929823</v>
      </c>
      <c r="F731" s="2">
        <v>1650</v>
      </c>
      <c r="G731" s="2">
        <v>14634.032947368421</v>
      </c>
      <c r="H731" s="15">
        <v>-2.7317608337904614E-2</v>
      </c>
    </row>
    <row r="732" spans="1:8" ht="13.5" x14ac:dyDescent="0.25">
      <c r="A732" s="11"/>
      <c r="B732" s="10">
        <v>43063</v>
      </c>
      <c r="C732" s="2">
        <v>14.15</v>
      </c>
      <c r="D732" s="2">
        <v>8.8030000000000008</v>
      </c>
      <c r="E732" s="2">
        <v>8.8036221201413429</v>
      </c>
      <c r="F732" s="2">
        <v>8186</v>
      </c>
      <c r="G732" s="2">
        <v>72066.450675477026</v>
      </c>
      <c r="H732" s="15">
        <v>-7.1057974283779421E-3</v>
      </c>
    </row>
    <row r="733" spans="1:8" ht="13.5" x14ac:dyDescent="0.25">
      <c r="A733" s="11"/>
      <c r="B733" s="10">
        <v>43066</v>
      </c>
      <c r="C733" s="2">
        <v>14.16</v>
      </c>
      <c r="D733" s="2">
        <v>8.81</v>
      </c>
      <c r="E733" s="2">
        <v>8.81</v>
      </c>
      <c r="F733" s="2">
        <v>1822</v>
      </c>
      <c r="G733" s="2">
        <v>16051.820000000002</v>
      </c>
      <c r="H733" s="15">
        <v>7.9518346018399094E-4</v>
      </c>
    </row>
    <row r="734" spans="1:8" ht="13.5" x14ac:dyDescent="0.25">
      <c r="A734" s="11"/>
      <c r="B734" s="10">
        <v>43067</v>
      </c>
      <c r="C734" s="2">
        <v>14.29</v>
      </c>
      <c r="D734" s="2">
        <v>8.891</v>
      </c>
      <c r="E734" s="2">
        <v>8.8101161651504558</v>
      </c>
      <c r="F734" s="2">
        <v>899</v>
      </c>
      <c r="G734" s="2">
        <v>7920.2944324702594</v>
      </c>
      <c r="H734" s="15">
        <v>9.1940976163450063E-3</v>
      </c>
    </row>
    <row r="735" spans="1:8" ht="13.5" x14ac:dyDescent="0.25">
      <c r="A735" s="11"/>
      <c r="B735" s="10">
        <v>43068</v>
      </c>
      <c r="C735" s="2">
        <v>14.29</v>
      </c>
      <c r="D735" s="2">
        <v>8.891</v>
      </c>
      <c r="E735" s="2">
        <v>8.8872668999300224</v>
      </c>
      <c r="F735" s="2">
        <v>75</v>
      </c>
      <c r="G735" s="2">
        <v>666.54501749475173</v>
      </c>
      <c r="H735" s="15">
        <v>0</v>
      </c>
    </row>
    <row r="736" spans="1:8" ht="13.5" x14ac:dyDescent="0.25">
      <c r="A736" s="11"/>
      <c r="B736" s="10">
        <v>43069</v>
      </c>
      <c r="C736" s="2">
        <v>14.59</v>
      </c>
      <c r="D736" s="2">
        <v>9.077</v>
      </c>
      <c r="E736" s="2">
        <v>8.9836792323509247</v>
      </c>
      <c r="F736" s="2">
        <v>2</v>
      </c>
      <c r="G736" s="2">
        <v>17.967358464701849</v>
      </c>
      <c r="H736" s="15">
        <v>2.092003149252052E-2</v>
      </c>
    </row>
    <row r="737" spans="1:8" ht="13.5" x14ac:dyDescent="0.25">
      <c r="A737" s="11"/>
      <c r="B737" s="10">
        <v>43073</v>
      </c>
      <c r="C737" s="2">
        <v>14.59</v>
      </c>
      <c r="D737" s="2">
        <v>9.077</v>
      </c>
      <c r="E737" s="2">
        <v>0</v>
      </c>
      <c r="F737" s="2">
        <v>0</v>
      </c>
      <c r="G737" s="2">
        <v>0</v>
      </c>
      <c r="H737" s="15">
        <v>0</v>
      </c>
    </row>
    <row r="738" spans="1:8" ht="13.5" x14ac:dyDescent="0.25">
      <c r="A738" s="11"/>
      <c r="B738" s="10">
        <v>43074</v>
      </c>
      <c r="C738" s="2">
        <v>14.58</v>
      </c>
      <c r="D738" s="2">
        <v>9.0709999999999997</v>
      </c>
      <c r="E738" s="2">
        <v>8.8383145404663921</v>
      </c>
      <c r="F738" s="2">
        <v>69</v>
      </c>
      <c r="G738" s="2">
        <v>609.84370329218109</v>
      </c>
      <c r="H738" s="15">
        <v>-6.6101134736148807E-4</v>
      </c>
    </row>
    <row r="739" spans="1:8" ht="13.5" x14ac:dyDescent="0.25">
      <c r="A739" s="11"/>
      <c r="B739" s="10">
        <v>43075</v>
      </c>
      <c r="C739" s="2">
        <v>14.5</v>
      </c>
      <c r="D739" s="2">
        <v>9.0210000000000008</v>
      </c>
      <c r="E739" s="2">
        <v>9.0657939310344826</v>
      </c>
      <c r="F739" s="2">
        <v>503</v>
      </c>
      <c r="G739" s="2">
        <v>4560.0943473103443</v>
      </c>
      <c r="H739" s="15">
        <v>-5.5120714364456994E-3</v>
      </c>
    </row>
    <row r="740" spans="1:8" ht="13.5" x14ac:dyDescent="0.25">
      <c r="A740" s="11"/>
      <c r="B740" s="10">
        <v>43076</v>
      </c>
      <c r="C740" s="2">
        <v>14.24</v>
      </c>
      <c r="D740" s="2">
        <v>8.859</v>
      </c>
      <c r="E740" s="2">
        <v>8.864599087078652</v>
      </c>
      <c r="F740" s="2">
        <v>515</v>
      </c>
      <c r="G740" s="2">
        <v>4565.2685298455053</v>
      </c>
      <c r="H740" s="15">
        <v>-1.7958097771865734E-2</v>
      </c>
    </row>
    <row r="741" spans="1:8" ht="13.5" x14ac:dyDescent="0.25">
      <c r="A741" s="11"/>
      <c r="B741" s="10">
        <v>43077</v>
      </c>
      <c r="C741" s="2">
        <v>14.2</v>
      </c>
      <c r="D741" s="2">
        <v>8.8350000000000009</v>
      </c>
      <c r="E741" s="2">
        <v>8.835622183098593</v>
      </c>
      <c r="F741" s="2">
        <v>273</v>
      </c>
      <c r="G741" s="2">
        <v>2412.1248559859159</v>
      </c>
      <c r="H741" s="15">
        <v>-2.7091093802911314E-3</v>
      </c>
    </row>
    <row r="742" spans="1:8" ht="13.5" x14ac:dyDescent="0.25">
      <c r="A742" s="11"/>
      <c r="B742" s="10">
        <v>43080</v>
      </c>
      <c r="C742" s="2">
        <v>14.12</v>
      </c>
      <c r="D742" s="2">
        <v>8.7850000000000001</v>
      </c>
      <c r="E742" s="2">
        <v>8.7905995042492933</v>
      </c>
      <c r="F742" s="2">
        <v>2545</v>
      </c>
      <c r="G742" s="2">
        <v>22372.075738314452</v>
      </c>
      <c r="H742" s="15">
        <v>-5.6593095642332438E-3</v>
      </c>
    </row>
    <row r="743" spans="1:8" ht="13.5" x14ac:dyDescent="0.25">
      <c r="A743" s="11"/>
      <c r="B743" s="10">
        <v>43081</v>
      </c>
      <c r="C743" s="2">
        <v>14.1</v>
      </c>
      <c r="D743" s="2">
        <v>8.7720000000000002</v>
      </c>
      <c r="E743" s="2">
        <v>8.7726221276595755</v>
      </c>
      <c r="F743" s="2">
        <v>2473</v>
      </c>
      <c r="G743" s="2">
        <v>21694.694521702131</v>
      </c>
      <c r="H743" s="15">
        <v>-1.4797951052931018E-3</v>
      </c>
    </row>
    <row r="744" spans="1:8" ht="13.5" x14ac:dyDescent="0.25">
      <c r="A744" s="11"/>
      <c r="B744" s="10">
        <v>43082</v>
      </c>
      <c r="C744" s="2">
        <v>14.08</v>
      </c>
      <c r="D744" s="2">
        <v>8.76</v>
      </c>
      <c r="E744" s="2">
        <v>8.76</v>
      </c>
      <c r="F744" s="2">
        <v>600</v>
      </c>
      <c r="G744" s="2">
        <v>5256</v>
      </c>
      <c r="H744" s="15">
        <v>-1.3679890560876031E-3</v>
      </c>
    </row>
    <row r="745" spans="1:8" ht="13.5" x14ac:dyDescent="0.25">
      <c r="A745" s="11"/>
      <c r="B745" s="10">
        <v>43083</v>
      </c>
      <c r="C745" s="2">
        <v>14.28</v>
      </c>
      <c r="D745" s="2">
        <v>8.8840000000000003</v>
      </c>
      <c r="E745" s="2">
        <v>8.8672025210084033</v>
      </c>
      <c r="F745" s="2">
        <v>123</v>
      </c>
      <c r="G745" s="2">
        <v>1090.6659100840336</v>
      </c>
      <c r="H745" s="15">
        <v>1.4155251141552576E-2</v>
      </c>
    </row>
    <row r="746" spans="1:8" ht="13.5" x14ac:dyDescent="0.25">
      <c r="A746" s="11"/>
      <c r="B746" s="10">
        <v>43084</v>
      </c>
      <c r="C746" s="2">
        <v>14.28</v>
      </c>
      <c r="D746" s="2">
        <v>8.8840000000000003</v>
      </c>
      <c r="E746" s="2">
        <v>0</v>
      </c>
      <c r="F746" s="2">
        <v>0</v>
      </c>
      <c r="G746" s="2">
        <v>0</v>
      </c>
      <c r="H746" s="15">
        <v>0</v>
      </c>
    </row>
    <row r="747" spans="1:8" ht="13.5" x14ac:dyDescent="0.25">
      <c r="A747" s="11"/>
      <c r="B747" s="10">
        <v>43087</v>
      </c>
      <c r="C747" s="2">
        <v>14.28</v>
      </c>
      <c r="D747" s="2">
        <v>8.8840000000000003</v>
      </c>
      <c r="E747" s="2">
        <v>0</v>
      </c>
      <c r="F747" s="2">
        <v>0</v>
      </c>
      <c r="G747" s="2">
        <v>0</v>
      </c>
      <c r="H747" s="15">
        <v>0</v>
      </c>
    </row>
    <row r="748" spans="1:8" ht="13.5" x14ac:dyDescent="0.25">
      <c r="A748" s="11"/>
      <c r="B748" s="10">
        <v>43088</v>
      </c>
      <c r="C748" s="2">
        <v>13.88</v>
      </c>
      <c r="D748" s="2">
        <v>8.6349999999999998</v>
      </c>
      <c r="E748" s="2">
        <v>8.6356221181556183</v>
      </c>
      <c r="F748" s="2">
        <v>593</v>
      </c>
      <c r="G748" s="2">
        <v>5120.9239160662819</v>
      </c>
      <c r="H748" s="15">
        <v>-2.8027915353444455E-2</v>
      </c>
    </row>
    <row r="749" spans="1:8" ht="13.5" x14ac:dyDescent="0.25">
      <c r="A749" s="11"/>
      <c r="B749" s="10">
        <v>43089</v>
      </c>
      <c r="C749" s="2">
        <v>14</v>
      </c>
      <c r="D749" s="2">
        <v>8.7100000000000009</v>
      </c>
      <c r="E749" s="2">
        <v>8.6981792857142874</v>
      </c>
      <c r="F749" s="2">
        <v>76</v>
      </c>
      <c r="G749" s="2">
        <v>661.06162571428581</v>
      </c>
      <c r="H749" s="15">
        <v>8.6855819339897011E-3</v>
      </c>
    </row>
    <row r="750" spans="1:8" ht="13.5" x14ac:dyDescent="0.25">
      <c r="A750" s="11"/>
      <c r="B750" s="10">
        <v>43090</v>
      </c>
      <c r="C750" s="2">
        <v>14</v>
      </c>
      <c r="D750" s="2">
        <v>8.7100000000000009</v>
      </c>
      <c r="E750" s="2">
        <v>8.7100000000000009</v>
      </c>
      <c r="F750" s="2">
        <v>888</v>
      </c>
      <c r="G750" s="2">
        <v>7734.4800000000005</v>
      </c>
      <c r="H750" s="15">
        <v>0</v>
      </c>
    </row>
    <row r="751" spans="1:8" ht="13.5" x14ac:dyDescent="0.25">
      <c r="A751" s="11"/>
      <c r="B751" s="10">
        <v>43091</v>
      </c>
      <c r="C751" s="2">
        <v>14</v>
      </c>
      <c r="D751" s="2">
        <v>8.7100000000000009</v>
      </c>
      <c r="E751" s="2">
        <v>8.5320671428571444</v>
      </c>
      <c r="F751" s="2">
        <v>131</v>
      </c>
      <c r="G751" s="2">
        <v>1117.700795714286</v>
      </c>
      <c r="H751" s="15">
        <v>0</v>
      </c>
    </row>
    <row r="752" spans="1:8" ht="13.5" x14ac:dyDescent="0.25">
      <c r="A752" s="11"/>
      <c r="B752" s="10">
        <v>43094</v>
      </c>
      <c r="C752" s="2">
        <v>13.99</v>
      </c>
      <c r="D752" s="2">
        <v>8.7040000000000006</v>
      </c>
      <c r="E752" s="2">
        <v>8.6237415296640467</v>
      </c>
      <c r="F752" s="2">
        <v>3100</v>
      </c>
      <c r="G752" s="2">
        <v>26733.598741958544</v>
      </c>
      <c r="H752" s="15">
        <v>-6.888633754305656E-4</v>
      </c>
    </row>
    <row r="753" spans="1:8" ht="13.5" x14ac:dyDescent="0.25">
      <c r="A753" s="11"/>
      <c r="B753" s="10">
        <v>43095</v>
      </c>
      <c r="C753" s="2">
        <v>13.99</v>
      </c>
      <c r="D753" s="2">
        <v>8.7040000000000006</v>
      </c>
      <c r="E753" s="2">
        <v>8.690934667619727</v>
      </c>
      <c r="F753" s="2">
        <v>1127</v>
      </c>
      <c r="G753" s="2">
        <v>9794.6833704074324</v>
      </c>
      <c r="H753" s="15">
        <v>0</v>
      </c>
    </row>
    <row r="754" spans="1:8" ht="13.5" x14ac:dyDescent="0.25">
      <c r="A754" s="11"/>
      <c r="B754" s="10">
        <v>43096</v>
      </c>
      <c r="C754" s="2">
        <v>13.99</v>
      </c>
      <c r="D754" s="2">
        <v>8.7040000000000006</v>
      </c>
      <c r="E754" s="2">
        <v>8.7033778413152252</v>
      </c>
      <c r="F754" s="2">
        <v>1728</v>
      </c>
      <c r="G754" s="2">
        <v>15039.436909792708</v>
      </c>
      <c r="H754" s="15">
        <v>0</v>
      </c>
    </row>
    <row r="755" spans="1:8" ht="13.5" x14ac:dyDescent="0.25">
      <c r="A755" s="11"/>
      <c r="B755" s="10">
        <v>43097</v>
      </c>
      <c r="C755" s="2">
        <v>14</v>
      </c>
      <c r="D755" s="2">
        <v>8.7100000000000009</v>
      </c>
      <c r="E755" s="2">
        <v>8.5650407142857148</v>
      </c>
      <c r="F755" s="2">
        <v>1758</v>
      </c>
      <c r="G755" s="2">
        <v>15057.341575714287</v>
      </c>
      <c r="H755" s="15">
        <v>6.8933823529414371E-4</v>
      </c>
    </row>
    <row r="756" spans="1:8" ht="13.5" x14ac:dyDescent="0.25">
      <c r="A756" s="11"/>
      <c r="B756" s="10">
        <v>43098</v>
      </c>
      <c r="C756" s="2">
        <v>13.81</v>
      </c>
      <c r="D756" s="2">
        <v>8.5920000000000005</v>
      </c>
      <c r="E756" s="2">
        <v>8.4762786386676332</v>
      </c>
      <c r="F756" s="2">
        <v>534</v>
      </c>
      <c r="G756" s="2">
        <v>4526.3327930485166</v>
      </c>
      <c r="H756" s="15">
        <v>-1.3547646383467315E-2</v>
      </c>
    </row>
    <row r="757" spans="1:8" ht="13.5" x14ac:dyDescent="0.25">
      <c r="A757" s="11"/>
      <c r="B757" s="10">
        <v>43102</v>
      </c>
      <c r="C757" s="2">
        <v>14.47</v>
      </c>
      <c r="D757" s="2">
        <v>9.0030000000000001</v>
      </c>
      <c r="E757" s="2">
        <v>8.9855788527988949</v>
      </c>
      <c r="F757" s="2">
        <v>1009</v>
      </c>
      <c r="G757" s="2">
        <v>9066.4490624740847</v>
      </c>
      <c r="H757" s="15">
        <v>4.7835195530726203E-2</v>
      </c>
    </row>
    <row r="758" spans="1:8" ht="13.5" x14ac:dyDescent="0.25">
      <c r="A758" s="11"/>
      <c r="B758" s="10">
        <v>43103</v>
      </c>
      <c r="C758" s="2">
        <v>14.46</v>
      </c>
      <c r="D758" s="2">
        <v>8.9960000000000004</v>
      </c>
      <c r="E758" s="2">
        <v>8.8753067773167356</v>
      </c>
      <c r="F758" s="2">
        <v>177</v>
      </c>
      <c r="G758" s="2">
        <v>1570.9292995850622</v>
      </c>
      <c r="H758" s="15">
        <v>-7.7751860490943834E-4</v>
      </c>
    </row>
    <row r="759" spans="1:8" ht="13.5" x14ac:dyDescent="0.25">
      <c r="A759" s="11"/>
      <c r="B759" s="10">
        <v>43104</v>
      </c>
      <c r="C759" s="2">
        <v>14.46</v>
      </c>
      <c r="D759" s="2">
        <v>8.9960000000000004</v>
      </c>
      <c r="E759" s="2">
        <v>8.9456074688796683</v>
      </c>
      <c r="F759" s="2">
        <v>274</v>
      </c>
      <c r="G759" s="2">
        <v>2451.0964464730291</v>
      </c>
      <c r="H759" s="15">
        <v>0</v>
      </c>
    </row>
    <row r="760" spans="1:8" ht="13.5" x14ac:dyDescent="0.25">
      <c r="A760" s="11"/>
      <c r="B760" s="10">
        <v>43105</v>
      </c>
      <c r="C760" s="2">
        <v>14.46</v>
      </c>
      <c r="D760" s="2">
        <v>8.9960000000000004</v>
      </c>
      <c r="E760" s="2">
        <v>0</v>
      </c>
      <c r="F760" s="2">
        <v>0</v>
      </c>
      <c r="G760" s="2">
        <v>0</v>
      </c>
      <c r="H760" s="15">
        <v>0</v>
      </c>
    </row>
    <row r="761" spans="1:8" ht="13.5" x14ac:dyDescent="0.25">
      <c r="A761" s="11"/>
      <c r="B761" s="10">
        <v>43108</v>
      </c>
      <c r="C761" s="2">
        <v>14.46</v>
      </c>
      <c r="D761" s="2">
        <v>8.9960000000000004</v>
      </c>
      <c r="E761" s="2">
        <v>0</v>
      </c>
      <c r="F761" s="2">
        <v>0</v>
      </c>
      <c r="G761" s="2">
        <v>0</v>
      </c>
      <c r="H761" s="15">
        <v>0</v>
      </c>
    </row>
    <row r="762" spans="1:8" ht="13.5" x14ac:dyDescent="0.25">
      <c r="A762" s="11"/>
      <c r="B762" s="10">
        <v>43109</v>
      </c>
      <c r="C762" s="2">
        <v>14.2</v>
      </c>
      <c r="D762" s="2">
        <v>8.8350000000000009</v>
      </c>
      <c r="E762" s="2">
        <v>8.8350000000000009</v>
      </c>
      <c r="F762" s="2">
        <v>45</v>
      </c>
      <c r="G762" s="2">
        <v>397.57500000000005</v>
      </c>
      <c r="H762" s="15">
        <v>-1.7896843041351664E-2</v>
      </c>
    </row>
    <row r="763" spans="1:8" ht="13.5" x14ac:dyDescent="0.25">
      <c r="A763" s="11"/>
      <c r="B763" s="10">
        <v>43110</v>
      </c>
      <c r="C763" s="2">
        <v>14.2</v>
      </c>
      <c r="D763" s="2">
        <v>8.8350000000000009</v>
      </c>
      <c r="E763" s="2">
        <v>8.835622183098593</v>
      </c>
      <c r="F763" s="2">
        <v>1930</v>
      </c>
      <c r="G763" s="2">
        <v>17052.750813380284</v>
      </c>
      <c r="H763" s="15">
        <v>0</v>
      </c>
    </row>
    <row r="764" spans="1:8" ht="13.5" x14ac:dyDescent="0.25">
      <c r="A764" s="11"/>
      <c r="B764" s="10">
        <v>43111</v>
      </c>
      <c r="C764" s="2">
        <v>14</v>
      </c>
      <c r="D764" s="2">
        <v>8.7100000000000009</v>
      </c>
      <c r="E764" s="2">
        <v>8.7566607142857151</v>
      </c>
      <c r="F764" s="2">
        <v>60</v>
      </c>
      <c r="G764" s="2">
        <v>525.39964285714291</v>
      </c>
      <c r="H764" s="15">
        <v>-1.4148273910582907E-2</v>
      </c>
    </row>
    <row r="765" spans="1:8" ht="13.5" x14ac:dyDescent="0.25">
      <c r="A765" s="11"/>
      <c r="B765" s="10">
        <v>43112</v>
      </c>
      <c r="C765" s="2">
        <v>14.05</v>
      </c>
      <c r="D765" s="2">
        <v>8.7409999999999997</v>
      </c>
      <c r="E765" s="2">
        <v>8.7409999999999997</v>
      </c>
      <c r="F765" s="2">
        <v>110</v>
      </c>
      <c r="G765" s="2">
        <v>961.51</v>
      </c>
      <c r="H765" s="15">
        <v>3.5591274397243173E-3</v>
      </c>
    </row>
    <row r="766" spans="1:8" ht="13.5" x14ac:dyDescent="0.25">
      <c r="A766" s="11"/>
      <c r="B766" s="10">
        <v>43115</v>
      </c>
      <c r="C766" s="2">
        <v>14</v>
      </c>
      <c r="D766" s="2">
        <v>8.7100000000000009</v>
      </c>
      <c r="E766" s="2">
        <v>8.7100000000000009</v>
      </c>
      <c r="F766" s="2">
        <v>104</v>
      </c>
      <c r="G766" s="2">
        <v>905.84000000000015</v>
      </c>
      <c r="H766" s="15">
        <v>-3.5465049765471693E-3</v>
      </c>
    </row>
    <row r="767" spans="1:8" ht="13.5" x14ac:dyDescent="0.25">
      <c r="A767" s="11"/>
      <c r="B767" s="10">
        <v>43116</v>
      </c>
      <c r="C767" s="2">
        <v>14</v>
      </c>
      <c r="D767" s="2">
        <v>8.7100000000000009</v>
      </c>
      <c r="E767" s="2">
        <v>8.7100000000000009</v>
      </c>
      <c r="F767" s="2">
        <v>180</v>
      </c>
      <c r="G767" s="2">
        <v>1567.8000000000002</v>
      </c>
      <c r="H767" s="15">
        <v>0</v>
      </c>
    </row>
    <row r="768" spans="1:8" ht="13.5" x14ac:dyDescent="0.25">
      <c r="A768" s="11"/>
      <c r="B768" s="10">
        <v>43117</v>
      </c>
      <c r="C768" s="2">
        <v>14</v>
      </c>
      <c r="D768" s="2">
        <v>8.7100000000000009</v>
      </c>
      <c r="E768" s="2">
        <v>8.6720492857142872</v>
      </c>
      <c r="F768" s="2">
        <v>512</v>
      </c>
      <c r="G768" s="2">
        <v>4440.0892342857151</v>
      </c>
      <c r="H768" s="15">
        <v>0</v>
      </c>
    </row>
    <row r="769" spans="1:8" ht="13.5" x14ac:dyDescent="0.25">
      <c r="A769" s="11"/>
      <c r="B769" s="10">
        <v>43118</v>
      </c>
      <c r="C769" s="2">
        <v>13.9</v>
      </c>
      <c r="D769" s="2">
        <v>8.6479999999999997</v>
      </c>
      <c r="E769" s="2">
        <v>8.6069375539568345</v>
      </c>
      <c r="F769" s="2">
        <v>2132</v>
      </c>
      <c r="G769" s="2">
        <v>18349.990865035972</v>
      </c>
      <c r="H769" s="15">
        <v>-7.1182548794490423E-3</v>
      </c>
    </row>
    <row r="770" spans="1:8" ht="13.5" x14ac:dyDescent="0.25">
      <c r="A770" s="11"/>
      <c r="B770" s="10">
        <v>43119</v>
      </c>
      <c r="C770" s="2">
        <v>14</v>
      </c>
      <c r="D770" s="2">
        <v>8.7100000000000009</v>
      </c>
      <c r="E770" s="2">
        <v>8.7100000000000009</v>
      </c>
      <c r="F770" s="2">
        <v>1797</v>
      </c>
      <c r="G770" s="2">
        <v>15651.87</v>
      </c>
      <c r="H770" s="15">
        <v>7.1692876965773781E-3</v>
      </c>
    </row>
    <row r="771" spans="1:8" ht="13.5" x14ac:dyDescent="0.25">
      <c r="A771" s="11"/>
      <c r="B771" s="10">
        <v>43122</v>
      </c>
      <c r="C771" s="2">
        <v>14</v>
      </c>
      <c r="D771" s="2">
        <v>8.7100000000000009</v>
      </c>
      <c r="E771" s="2">
        <v>0</v>
      </c>
      <c r="F771" s="2">
        <v>0</v>
      </c>
      <c r="G771" s="2">
        <v>0</v>
      </c>
      <c r="H771" s="15">
        <v>0</v>
      </c>
    </row>
    <row r="772" spans="1:8" ht="13.5" x14ac:dyDescent="0.25">
      <c r="A772" s="11"/>
      <c r="B772" s="10">
        <v>43123</v>
      </c>
      <c r="C772" s="2">
        <v>13.99</v>
      </c>
      <c r="D772" s="2">
        <v>8.7040000000000006</v>
      </c>
      <c r="E772" s="2">
        <v>8.7040000000000006</v>
      </c>
      <c r="F772" s="2">
        <v>51</v>
      </c>
      <c r="G772" s="2">
        <v>443.90400000000005</v>
      </c>
      <c r="H772" s="15">
        <v>-6.888633754305656E-4</v>
      </c>
    </row>
    <row r="773" spans="1:8" ht="13.5" x14ac:dyDescent="0.25">
      <c r="A773" s="11"/>
      <c r="B773" s="10">
        <v>43124</v>
      </c>
      <c r="C773" s="2">
        <v>13.8</v>
      </c>
      <c r="D773" s="2">
        <v>8.5860000000000003</v>
      </c>
      <c r="E773" s="2">
        <v>8.5928439130434775</v>
      </c>
      <c r="F773" s="2">
        <v>328</v>
      </c>
      <c r="G773" s="2">
        <v>2818.4528034782606</v>
      </c>
      <c r="H773" s="15">
        <v>-1.3556985294117684E-2</v>
      </c>
    </row>
    <row r="774" spans="1:8" ht="13.5" x14ac:dyDescent="0.25">
      <c r="A774" s="11"/>
      <c r="B774" s="10">
        <v>43125</v>
      </c>
      <c r="C774" s="2">
        <v>13.97</v>
      </c>
      <c r="D774" s="2">
        <v>8.6910000000000007</v>
      </c>
      <c r="E774" s="2">
        <v>8.5846176807444525</v>
      </c>
      <c r="F774" s="2">
        <v>219</v>
      </c>
      <c r="G774" s="2">
        <v>1880.031272083035</v>
      </c>
      <c r="H774" s="15">
        <v>1.2229210342417939E-2</v>
      </c>
    </row>
    <row r="775" spans="1:8" ht="13.5" x14ac:dyDescent="0.25">
      <c r="A775" s="11"/>
      <c r="B775" s="10">
        <v>43126</v>
      </c>
      <c r="C775" s="2">
        <v>13.97</v>
      </c>
      <c r="D775" s="2">
        <v>8.6910000000000007</v>
      </c>
      <c r="E775" s="2">
        <v>0</v>
      </c>
      <c r="F775" s="2">
        <v>0</v>
      </c>
      <c r="G775" s="2">
        <v>0</v>
      </c>
      <c r="H775" s="15">
        <v>0</v>
      </c>
    </row>
    <row r="776" spans="1:8" ht="13.5" x14ac:dyDescent="0.25">
      <c r="A776" s="11"/>
      <c r="B776" s="10">
        <v>43129</v>
      </c>
      <c r="C776" s="2">
        <v>13.83</v>
      </c>
      <c r="D776" s="2">
        <v>8.6039999999999992</v>
      </c>
      <c r="E776" s="2">
        <v>8.6039999999999992</v>
      </c>
      <c r="F776" s="2">
        <v>622</v>
      </c>
      <c r="G776" s="2">
        <v>5351.6879999999992</v>
      </c>
      <c r="H776" s="15">
        <v>-1.0010355540214188E-2</v>
      </c>
    </row>
    <row r="777" spans="1:8" ht="13.5" x14ac:dyDescent="0.25">
      <c r="A777" s="11"/>
      <c r="B777" s="10">
        <v>43130</v>
      </c>
      <c r="C777" s="2">
        <v>13.78</v>
      </c>
      <c r="D777" s="2">
        <v>8.5730000000000004</v>
      </c>
      <c r="E777" s="2">
        <v>8.5779770682148051</v>
      </c>
      <c r="F777" s="2">
        <v>260</v>
      </c>
      <c r="G777" s="2">
        <v>2230.2740377358491</v>
      </c>
      <c r="H777" s="15">
        <v>-3.6029753602973978E-3</v>
      </c>
    </row>
    <row r="778" spans="1:8" ht="13.5" x14ac:dyDescent="0.25">
      <c r="A778" s="11"/>
      <c r="B778" s="10">
        <v>43131</v>
      </c>
      <c r="C778" s="2">
        <v>13.78</v>
      </c>
      <c r="D778" s="2">
        <v>8.5730000000000004</v>
      </c>
      <c r="E778" s="2">
        <v>8.5730000000000004</v>
      </c>
      <c r="F778" s="2">
        <v>51</v>
      </c>
      <c r="G778" s="2">
        <v>437.22300000000001</v>
      </c>
      <c r="H778" s="15">
        <v>0</v>
      </c>
    </row>
    <row r="779" spans="1:8" ht="13.5" x14ac:dyDescent="0.25">
      <c r="A779" s="11"/>
      <c r="B779" s="10">
        <v>43132</v>
      </c>
      <c r="C779" s="2">
        <v>13.7</v>
      </c>
      <c r="D779" s="2">
        <v>8.5229999999999997</v>
      </c>
      <c r="E779" s="2">
        <v>8.5335759854014608</v>
      </c>
      <c r="F779" s="2">
        <v>820</v>
      </c>
      <c r="G779" s="2">
        <v>6997.5323080291982</v>
      </c>
      <c r="H779" s="15">
        <v>-5.8322640849178473E-3</v>
      </c>
    </row>
    <row r="780" spans="1:8" ht="13.5" x14ac:dyDescent="0.25">
      <c r="A780" s="11"/>
      <c r="B780" s="10">
        <v>43133</v>
      </c>
      <c r="C780" s="2">
        <v>13.6</v>
      </c>
      <c r="D780" s="2">
        <v>8.4610000000000003</v>
      </c>
      <c r="E780" s="2">
        <v>8.5232132352941186</v>
      </c>
      <c r="F780" s="2">
        <v>1272</v>
      </c>
      <c r="G780" s="2">
        <v>10841.527235294119</v>
      </c>
      <c r="H780" s="15">
        <v>-7.2744338847822825E-3</v>
      </c>
    </row>
    <row r="781" spans="1:8" ht="13.5" x14ac:dyDescent="0.25">
      <c r="A781" s="11"/>
      <c r="B781" s="10">
        <v>43136</v>
      </c>
      <c r="C781" s="2">
        <v>13.55</v>
      </c>
      <c r="D781" s="2">
        <v>8.43</v>
      </c>
      <c r="E781" s="2">
        <v>8.4231564575645734</v>
      </c>
      <c r="F781" s="2">
        <v>2201</v>
      </c>
      <c r="G781" s="2">
        <v>18539.367363099627</v>
      </c>
      <c r="H781" s="15">
        <v>-3.6638695189694578E-3</v>
      </c>
    </row>
    <row r="782" spans="1:8" ht="13.5" x14ac:dyDescent="0.25">
      <c r="A782" s="11"/>
      <c r="B782" s="10">
        <v>43137</v>
      </c>
      <c r="C782" s="2">
        <v>13.4</v>
      </c>
      <c r="D782" s="2">
        <v>8.3369999999999997</v>
      </c>
      <c r="E782" s="2">
        <v>8.3712190298507458</v>
      </c>
      <c r="F782" s="2">
        <v>1097</v>
      </c>
      <c r="G782" s="2">
        <v>9183.2272757462688</v>
      </c>
      <c r="H782" s="15">
        <v>-1.1032028469750887E-2</v>
      </c>
    </row>
    <row r="783" spans="1:8" ht="13.5" x14ac:dyDescent="0.25">
      <c r="A783" s="11"/>
      <c r="B783" s="10">
        <v>43138</v>
      </c>
      <c r="C783" s="2">
        <v>13</v>
      </c>
      <c r="D783" s="2">
        <v>8.0879999999999992</v>
      </c>
      <c r="E783" s="2">
        <v>8.1464824615384597</v>
      </c>
      <c r="F783" s="2">
        <v>3979</v>
      </c>
      <c r="G783" s="2">
        <v>32414.853714461529</v>
      </c>
      <c r="H783" s="15">
        <v>-2.986685858222389E-2</v>
      </c>
    </row>
    <row r="784" spans="1:8" ht="13.5" x14ac:dyDescent="0.25">
      <c r="A784" s="11"/>
      <c r="B784" s="10">
        <v>43139</v>
      </c>
      <c r="C784" s="2">
        <v>13.05</v>
      </c>
      <c r="D784" s="2">
        <v>8.1189999999999998</v>
      </c>
      <c r="E784" s="2">
        <v>8.1650387739463604</v>
      </c>
      <c r="F784" s="2">
        <v>630</v>
      </c>
      <c r="G784" s="2">
        <v>5143.9744275862067</v>
      </c>
      <c r="H784" s="15">
        <v>3.8328387734916651E-3</v>
      </c>
    </row>
    <row r="785" spans="1:8" ht="13.5" x14ac:dyDescent="0.25">
      <c r="A785" s="11"/>
      <c r="B785" s="10">
        <v>43140</v>
      </c>
      <c r="C785" s="2">
        <v>13.39</v>
      </c>
      <c r="D785" s="2">
        <v>8.3309999999999995</v>
      </c>
      <c r="E785" s="2">
        <v>8.1735882748319639</v>
      </c>
      <c r="F785" s="2">
        <v>63</v>
      </c>
      <c r="G785" s="2">
        <v>514.93606131441368</v>
      </c>
      <c r="H785" s="15">
        <v>2.6111590097302594E-2</v>
      </c>
    </row>
    <row r="786" spans="1:8" ht="13.5" x14ac:dyDescent="0.25">
      <c r="A786" s="11"/>
      <c r="B786" s="10">
        <v>43143</v>
      </c>
      <c r="C786" s="2">
        <v>13.39</v>
      </c>
      <c r="D786" s="2">
        <v>8.3309999999999995</v>
      </c>
      <c r="E786" s="2">
        <v>8.1107480209111262</v>
      </c>
      <c r="F786" s="2">
        <v>1400</v>
      </c>
      <c r="G786" s="2">
        <v>11355.047229275577</v>
      </c>
      <c r="H786" s="15">
        <v>0</v>
      </c>
    </row>
    <row r="787" spans="1:8" ht="13.5" x14ac:dyDescent="0.25">
      <c r="A787" s="11"/>
      <c r="B787" s="10">
        <v>43144</v>
      </c>
      <c r="C787" s="2">
        <v>13.4</v>
      </c>
      <c r="D787" s="2">
        <v>8.3369999999999997</v>
      </c>
      <c r="E787" s="2">
        <v>8.3369999999999997</v>
      </c>
      <c r="F787" s="2">
        <v>5</v>
      </c>
      <c r="G787" s="2">
        <v>41.685000000000002</v>
      </c>
      <c r="H787" s="15">
        <v>7.2020165646383724E-4</v>
      </c>
    </row>
    <row r="788" spans="1:8" ht="13.5" x14ac:dyDescent="0.25">
      <c r="A788" s="11"/>
      <c r="B788" s="10">
        <v>43145</v>
      </c>
      <c r="C788" s="2">
        <v>13.4</v>
      </c>
      <c r="D788" s="2">
        <v>8.3369999999999997</v>
      </c>
      <c r="E788" s="2">
        <v>0</v>
      </c>
      <c r="F788" s="2">
        <v>0</v>
      </c>
      <c r="G788" s="2">
        <v>0</v>
      </c>
      <c r="H788" s="15">
        <v>0</v>
      </c>
    </row>
    <row r="789" spans="1:8" ht="13.5" x14ac:dyDescent="0.25">
      <c r="A789" s="11"/>
      <c r="B789" s="10">
        <v>43146</v>
      </c>
      <c r="C789" s="2">
        <v>13.4</v>
      </c>
      <c r="D789" s="2">
        <v>8.3369999999999997</v>
      </c>
      <c r="E789" s="2">
        <v>0</v>
      </c>
      <c r="F789" s="2">
        <v>0</v>
      </c>
      <c r="G789" s="2">
        <v>0</v>
      </c>
      <c r="H789" s="15">
        <v>0</v>
      </c>
    </row>
    <row r="790" spans="1:8" ht="13.5" x14ac:dyDescent="0.25">
      <c r="A790" s="11"/>
      <c r="B790" s="10">
        <v>43147</v>
      </c>
      <c r="C790" s="2">
        <v>13.4</v>
      </c>
      <c r="D790" s="2">
        <v>8.3369999999999997</v>
      </c>
      <c r="E790" s="2">
        <v>0</v>
      </c>
      <c r="F790" s="2">
        <v>0</v>
      </c>
      <c r="G790" s="2">
        <v>0</v>
      </c>
      <c r="H790" s="15">
        <v>0</v>
      </c>
    </row>
    <row r="791" spans="1:8" ht="13.5" x14ac:dyDescent="0.25">
      <c r="A791" s="11"/>
      <c r="B791" s="10">
        <v>43150</v>
      </c>
      <c r="C791" s="2">
        <v>13.2</v>
      </c>
      <c r="D791" s="2">
        <v>8.2119999999999997</v>
      </c>
      <c r="E791" s="2">
        <v>8.2088893939393941</v>
      </c>
      <c r="F791" s="2">
        <v>7357</v>
      </c>
      <c r="G791" s="2">
        <v>60392.799271212119</v>
      </c>
      <c r="H791" s="15">
        <v>-1.4993402902722802E-2</v>
      </c>
    </row>
    <row r="792" spans="1:8" ht="13.5" x14ac:dyDescent="0.25">
      <c r="A792" s="11"/>
      <c r="B792" s="10">
        <v>43151</v>
      </c>
      <c r="C792" s="2">
        <v>13.2</v>
      </c>
      <c r="D792" s="2">
        <v>8.2119999999999997</v>
      </c>
      <c r="E792" s="2">
        <v>8.2119999999999997</v>
      </c>
      <c r="F792" s="2">
        <v>3000</v>
      </c>
      <c r="G792" s="2">
        <v>24636</v>
      </c>
      <c r="H792" s="15">
        <v>0</v>
      </c>
    </row>
    <row r="793" spans="1:8" ht="13.5" x14ac:dyDescent="0.25">
      <c r="A793" s="11"/>
      <c r="B793" s="10">
        <v>43152</v>
      </c>
      <c r="C793" s="2">
        <v>13.12</v>
      </c>
      <c r="D793" s="2">
        <v>8.1630000000000003</v>
      </c>
      <c r="E793" s="2">
        <v>8.1057594512195124</v>
      </c>
      <c r="F793" s="2">
        <v>5764</v>
      </c>
      <c r="G793" s="2">
        <v>46721.597476829273</v>
      </c>
      <c r="H793" s="15">
        <v>-5.9668777398927779E-3</v>
      </c>
    </row>
    <row r="794" spans="1:8" ht="13.5" x14ac:dyDescent="0.25">
      <c r="A794" s="11"/>
      <c r="B794" s="10">
        <v>43153</v>
      </c>
      <c r="C794" s="2">
        <v>13.1</v>
      </c>
      <c r="D794" s="2">
        <v>8.15</v>
      </c>
      <c r="E794" s="2">
        <v>8.1406679389312995</v>
      </c>
      <c r="F794" s="2">
        <v>10110</v>
      </c>
      <c r="G794" s="2">
        <v>82302.152862595438</v>
      </c>
      <c r="H794" s="15">
        <v>-1.5925517579321205E-3</v>
      </c>
    </row>
    <row r="795" spans="1:8" ht="13.5" x14ac:dyDescent="0.25">
      <c r="A795" s="11"/>
      <c r="B795" s="10">
        <v>43154</v>
      </c>
      <c r="C795" s="2">
        <v>13.08</v>
      </c>
      <c r="D795" s="2">
        <v>8.1379999999999999</v>
      </c>
      <c r="E795" s="2">
        <v>8.1093801223241595</v>
      </c>
      <c r="F795" s="2">
        <v>12522</v>
      </c>
      <c r="G795" s="2">
        <v>101545.65789174313</v>
      </c>
      <c r="H795" s="15">
        <v>-1.4723926380368656E-3</v>
      </c>
    </row>
    <row r="796" spans="1:8" ht="13.5" x14ac:dyDescent="0.25">
      <c r="A796" s="11"/>
      <c r="B796" s="10">
        <v>43157</v>
      </c>
      <c r="C796" s="2">
        <v>13</v>
      </c>
      <c r="D796" s="2">
        <v>8.0879999999999992</v>
      </c>
      <c r="E796" s="2">
        <v>8.0948436923076912</v>
      </c>
      <c r="F796" s="2">
        <v>43197</v>
      </c>
      <c r="G796" s="2">
        <v>349672.96297661535</v>
      </c>
      <c r="H796" s="15">
        <v>-6.1440157286803531E-3</v>
      </c>
    </row>
    <row r="797" spans="1:8" ht="13.5" x14ac:dyDescent="0.25">
      <c r="A797" s="11"/>
      <c r="B797" s="10">
        <v>43158</v>
      </c>
      <c r="C797" s="2">
        <v>12.95</v>
      </c>
      <c r="D797" s="2">
        <v>8.0570000000000004</v>
      </c>
      <c r="E797" s="2">
        <v>8.0881081081081092</v>
      </c>
      <c r="F797" s="2">
        <v>11424</v>
      </c>
      <c r="G797" s="2">
        <v>92398.547027027045</v>
      </c>
      <c r="H797" s="15">
        <v>-3.8328387734914452E-3</v>
      </c>
    </row>
    <row r="798" spans="1:8" ht="13.5" x14ac:dyDescent="0.25">
      <c r="A798" s="11"/>
      <c r="B798" s="10">
        <v>43159</v>
      </c>
      <c r="C798" s="2">
        <v>12.92</v>
      </c>
      <c r="D798" s="2">
        <v>8.0380000000000003</v>
      </c>
      <c r="E798" s="2">
        <v>8.0448434984520123</v>
      </c>
      <c r="F798" s="2">
        <v>769</v>
      </c>
      <c r="G798" s="2">
        <v>6186.4846503095978</v>
      </c>
      <c r="H798" s="15">
        <v>-2.3581978403872566E-3</v>
      </c>
    </row>
    <row r="799" spans="1:8" ht="13.5" x14ac:dyDescent="0.25">
      <c r="A799" s="11"/>
      <c r="B799" s="10">
        <v>43160</v>
      </c>
      <c r="C799" s="2">
        <v>13.19</v>
      </c>
      <c r="D799" s="2">
        <v>8.2059999999999995</v>
      </c>
      <c r="E799" s="2">
        <v>8.0286906747535998</v>
      </c>
      <c r="F799" s="2">
        <v>322</v>
      </c>
      <c r="G799" s="2">
        <v>2585.2383972706593</v>
      </c>
      <c r="H799" s="15">
        <v>2.0900721572530388E-2</v>
      </c>
    </row>
    <row r="800" spans="1:8" ht="13.5" x14ac:dyDescent="0.25">
      <c r="A800" s="11"/>
      <c r="B800" s="10">
        <v>43161</v>
      </c>
      <c r="C800" s="2">
        <v>12.8</v>
      </c>
      <c r="D800" s="2">
        <v>7.9640000000000004</v>
      </c>
      <c r="E800" s="2">
        <v>7.9677331249999996</v>
      </c>
      <c r="F800" s="2">
        <v>3140</v>
      </c>
      <c r="G800" s="2">
        <v>25018.682012499998</v>
      </c>
      <c r="H800" s="15">
        <v>-2.9490616621983805E-2</v>
      </c>
    </row>
    <row r="801" spans="1:8" ht="13.5" x14ac:dyDescent="0.25">
      <c r="A801" s="11"/>
      <c r="B801" s="10">
        <v>43164</v>
      </c>
      <c r="C801" s="2">
        <v>12.9</v>
      </c>
      <c r="D801" s="2">
        <v>8.0259999999999998</v>
      </c>
      <c r="E801" s="2">
        <v>7.9644051162790692</v>
      </c>
      <c r="F801" s="2">
        <v>11313</v>
      </c>
      <c r="G801" s="2">
        <v>90101.315080465109</v>
      </c>
      <c r="H801" s="15">
        <v>7.7850326469110229E-3</v>
      </c>
    </row>
    <row r="802" spans="1:8" ht="13.5" x14ac:dyDescent="0.25">
      <c r="A802" s="11"/>
      <c r="B802" s="10">
        <v>43165</v>
      </c>
      <c r="C802" s="2">
        <v>13.27</v>
      </c>
      <c r="D802" s="2">
        <v>8.2560000000000002</v>
      </c>
      <c r="E802" s="2">
        <v>8.0625097211755854</v>
      </c>
      <c r="F802" s="2">
        <v>3279</v>
      </c>
      <c r="G802" s="2">
        <v>26436.969375734745</v>
      </c>
      <c r="H802" s="15">
        <v>2.8656865188138602E-2</v>
      </c>
    </row>
    <row r="803" spans="1:8" ht="13.5" x14ac:dyDescent="0.25">
      <c r="A803" s="11"/>
      <c r="B803" s="10">
        <v>43166</v>
      </c>
      <c r="C803" s="2">
        <v>13.66</v>
      </c>
      <c r="D803" s="2">
        <v>8.4990000000000006</v>
      </c>
      <c r="E803" s="2">
        <v>8.1735990483162535</v>
      </c>
      <c r="F803" s="2">
        <v>18818</v>
      </c>
      <c r="G803" s="2">
        <v>153810.78689121525</v>
      </c>
      <c r="H803" s="15">
        <v>2.9433139534883759E-2</v>
      </c>
    </row>
    <row r="804" spans="1:8" ht="13.5" x14ac:dyDescent="0.25">
      <c r="A804" s="11"/>
      <c r="B804" s="10">
        <v>43167</v>
      </c>
      <c r="C804" s="2">
        <v>13.5</v>
      </c>
      <c r="D804" s="2">
        <v>8.3989999999999991</v>
      </c>
      <c r="E804" s="2">
        <v>8.403355037037036</v>
      </c>
      <c r="F804" s="2">
        <v>25468</v>
      </c>
      <c r="G804" s="2">
        <v>214016.64608325923</v>
      </c>
      <c r="H804" s="15">
        <v>-1.1766090128250549E-2</v>
      </c>
    </row>
    <row r="805" spans="1:8" ht="13.5" x14ac:dyDescent="0.25">
      <c r="A805" s="11"/>
      <c r="B805" s="10">
        <v>43168</v>
      </c>
      <c r="C805" s="2">
        <v>13.39</v>
      </c>
      <c r="D805" s="2">
        <v>8.3309999999999995</v>
      </c>
      <c r="E805" s="2">
        <v>8.1810544436146362</v>
      </c>
      <c r="F805" s="2">
        <v>8437</v>
      </c>
      <c r="G805" s="2">
        <v>69023.556340776689</v>
      </c>
      <c r="H805" s="15">
        <v>-8.0962019288010022E-3</v>
      </c>
    </row>
    <row r="806" spans="1:8" ht="13.5" x14ac:dyDescent="0.25">
      <c r="A806" s="11"/>
      <c r="B806" s="10">
        <v>43171</v>
      </c>
      <c r="C806" s="2">
        <v>13.39</v>
      </c>
      <c r="D806" s="2">
        <v>8.3309999999999995</v>
      </c>
      <c r="E806" s="2">
        <v>8.3316221807318875</v>
      </c>
      <c r="F806" s="2">
        <v>9828</v>
      </c>
      <c r="G806" s="2">
        <v>81883.182792232998</v>
      </c>
      <c r="H806" s="15">
        <v>0</v>
      </c>
    </row>
    <row r="807" spans="1:8" ht="13.5" x14ac:dyDescent="0.25">
      <c r="A807" s="11"/>
      <c r="B807" s="10">
        <v>43172</v>
      </c>
      <c r="C807" s="2">
        <v>13.2</v>
      </c>
      <c r="D807" s="2">
        <v>8.2119999999999997</v>
      </c>
      <c r="E807" s="2">
        <v>8.2119999999999997</v>
      </c>
      <c r="F807" s="2">
        <v>16721</v>
      </c>
      <c r="G807" s="2">
        <v>137312.85199999998</v>
      </c>
      <c r="H807" s="15">
        <v>-1.4283999519865536E-2</v>
      </c>
    </row>
    <row r="808" spans="1:8" ht="13.5" x14ac:dyDescent="0.25">
      <c r="A808" s="11"/>
      <c r="B808" s="10">
        <v>43173</v>
      </c>
      <c r="C808" s="2">
        <v>13.2</v>
      </c>
      <c r="D808" s="2">
        <v>8.2119999999999997</v>
      </c>
      <c r="E808" s="2">
        <v>8.2119999999999997</v>
      </c>
      <c r="F808" s="2">
        <v>26329</v>
      </c>
      <c r="G808" s="2">
        <v>216213.74799999999</v>
      </c>
      <c r="H808" s="15">
        <v>0</v>
      </c>
    </row>
    <row r="809" spans="1:8" ht="13.5" x14ac:dyDescent="0.25">
      <c r="A809" s="11"/>
      <c r="B809" s="10">
        <v>43174</v>
      </c>
      <c r="C809" s="2">
        <v>13.99</v>
      </c>
      <c r="D809" s="2">
        <v>8.7040000000000006</v>
      </c>
      <c r="E809" s="2">
        <v>8.2355145103645455</v>
      </c>
      <c r="F809" s="2">
        <v>54521</v>
      </c>
      <c r="G809" s="2">
        <v>449008.48661958537</v>
      </c>
      <c r="H809" s="15">
        <v>5.9912323429128216E-2</v>
      </c>
    </row>
    <row r="810" spans="1:8" ht="13.5" x14ac:dyDescent="0.25">
      <c r="A810" s="11"/>
      <c r="B810" s="10">
        <v>43175</v>
      </c>
      <c r="C810" s="2">
        <v>14.7</v>
      </c>
      <c r="D810" s="2">
        <v>9.1460000000000008</v>
      </c>
      <c r="E810" s="2">
        <v>8.843622040816328</v>
      </c>
      <c r="F810" s="2">
        <v>25809</v>
      </c>
      <c r="G810" s="2">
        <v>228245.0412514286</v>
      </c>
      <c r="H810" s="15">
        <v>5.0781250000000014E-2</v>
      </c>
    </row>
    <row r="811" spans="1:8" ht="13.5" x14ac:dyDescent="0.25">
      <c r="A811" s="11"/>
      <c r="B811" s="10">
        <v>43178</v>
      </c>
      <c r="C811" s="2">
        <v>15.2</v>
      </c>
      <c r="D811" s="2">
        <v>9.4570000000000007</v>
      </c>
      <c r="E811" s="2">
        <v>9.3698960526315798</v>
      </c>
      <c r="F811" s="2">
        <v>12196</v>
      </c>
      <c r="G811" s="2">
        <v>114275.25225789475</v>
      </c>
      <c r="H811" s="15">
        <v>3.4003936146949479E-2</v>
      </c>
    </row>
    <row r="812" spans="1:8" ht="13.5" x14ac:dyDescent="0.25">
      <c r="A812" s="11"/>
      <c r="B812" s="10">
        <v>43180</v>
      </c>
      <c r="C812" s="2">
        <v>15</v>
      </c>
      <c r="D812" s="2">
        <v>9.3320000000000007</v>
      </c>
      <c r="E812" s="2">
        <v>9.4271864000000019</v>
      </c>
      <c r="F812" s="2">
        <v>4630</v>
      </c>
      <c r="G812" s="2">
        <v>43647.87303200001</v>
      </c>
      <c r="H812" s="15">
        <v>-1.3217722322089457E-2</v>
      </c>
    </row>
    <row r="813" spans="1:8" ht="13.5" x14ac:dyDescent="0.25">
      <c r="A813" s="11"/>
      <c r="B813" s="10">
        <v>43181</v>
      </c>
      <c r="C813" s="2">
        <v>15.15</v>
      </c>
      <c r="D813" s="2">
        <v>9.4260000000000002</v>
      </c>
      <c r="E813" s="2">
        <v>9.4085790099009898</v>
      </c>
      <c r="F813" s="2">
        <v>6995</v>
      </c>
      <c r="G813" s="2">
        <v>65813.010174257419</v>
      </c>
      <c r="H813" s="15">
        <v>1.0072867552507438E-2</v>
      </c>
    </row>
    <row r="814" spans="1:8" ht="13.5" x14ac:dyDescent="0.25">
      <c r="A814" s="11"/>
      <c r="B814" s="10">
        <v>43182</v>
      </c>
      <c r="C814" s="2">
        <v>15.6</v>
      </c>
      <c r="D814" s="2">
        <v>9.7059999999999995</v>
      </c>
      <c r="E814" s="2">
        <v>9.6300941025641009</v>
      </c>
      <c r="F814" s="2">
        <v>1169</v>
      </c>
      <c r="G814" s="2">
        <v>11257.580005897435</v>
      </c>
      <c r="H814" s="15">
        <v>2.9705071079991444E-2</v>
      </c>
    </row>
    <row r="815" spans="1:8" ht="13.5" x14ac:dyDescent="0.25">
      <c r="A815" s="11"/>
      <c r="B815" s="10">
        <v>43185</v>
      </c>
      <c r="C815" s="2">
        <v>15.9</v>
      </c>
      <c r="D815" s="2">
        <v>9.8919999999999995</v>
      </c>
      <c r="E815" s="2">
        <v>9.854049559748427</v>
      </c>
      <c r="F815" s="2">
        <v>4381</v>
      </c>
      <c r="G815" s="2">
        <v>43170.591121257858</v>
      </c>
      <c r="H815" s="15">
        <v>1.9163404079950541E-2</v>
      </c>
    </row>
    <row r="816" spans="1:8" ht="13.5" x14ac:dyDescent="0.25">
      <c r="A816" s="11"/>
      <c r="B816" s="10">
        <v>43186</v>
      </c>
      <c r="C816" s="2">
        <v>15.79</v>
      </c>
      <c r="D816" s="2">
        <v>9.8239999999999998</v>
      </c>
      <c r="E816" s="2">
        <v>9.7680050664977838</v>
      </c>
      <c r="F816" s="2">
        <v>3545</v>
      </c>
      <c r="G816" s="2">
        <v>34627.577960734641</v>
      </c>
      <c r="H816" s="15">
        <v>-6.8742418115648627E-3</v>
      </c>
    </row>
    <row r="817" spans="1:8" ht="13.5" x14ac:dyDescent="0.25">
      <c r="A817" s="11"/>
      <c r="B817" s="10">
        <v>43187</v>
      </c>
      <c r="C817" s="2">
        <v>15.98</v>
      </c>
      <c r="D817" s="2">
        <v>9.9420000000000002</v>
      </c>
      <c r="E817" s="2">
        <v>9.8038821026282843</v>
      </c>
      <c r="F817" s="2">
        <v>10321</v>
      </c>
      <c r="G817" s="2">
        <v>101185.86718122652</v>
      </c>
      <c r="H817" s="15">
        <v>1.2011400651465831E-2</v>
      </c>
    </row>
    <row r="818" spans="1:8" ht="13.5" x14ac:dyDescent="0.25">
      <c r="A818" s="11"/>
      <c r="B818" s="10">
        <v>43188</v>
      </c>
      <c r="C818" s="2">
        <v>15.95</v>
      </c>
      <c r="D818" s="2">
        <v>9.923</v>
      </c>
      <c r="E818" s="2">
        <v>9.9298434482758626</v>
      </c>
      <c r="F818" s="2">
        <v>4115</v>
      </c>
      <c r="G818" s="2">
        <v>40861.305789655176</v>
      </c>
      <c r="H818" s="15">
        <v>-1.9110842888754905E-3</v>
      </c>
    </row>
    <row r="819" spans="1:8" ht="13.5" x14ac:dyDescent="0.25">
      <c r="A819" s="11"/>
      <c r="B819" s="10">
        <v>43189</v>
      </c>
      <c r="C819" s="2">
        <v>15.85</v>
      </c>
      <c r="D819" s="2">
        <v>9.8610000000000007</v>
      </c>
      <c r="E819" s="2">
        <v>9.8610000000000007</v>
      </c>
      <c r="F819" s="2">
        <v>100</v>
      </c>
      <c r="G819" s="2">
        <v>986.1</v>
      </c>
      <c r="H819" s="15">
        <v>-6.2481104504685464E-3</v>
      </c>
    </row>
    <row r="820" spans="1:8" ht="13.5" x14ac:dyDescent="0.25">
      <c r="A820" s="11"/>
      <c r="B820" s="10">
        <v>43192</v>
      </c>
      <c r="C820" s="2">
        <v>15.74</v>
      </c>
      <c r="D820" s="2">
        <v>9.7929999999999993</v>
      </c>
      <c r="E820" s="2">
        <v>9.7768235069885634</v>
      </c>
      <c r="F820" s="2">
        <v>112</v>
      </c>
      <c r="G820" s="2">
        <v>1095.0042327827191</v>
      </c>
      <c r="H820" s="15">
        <v>-6.8958523476322269E-3</v>
      </c>
    </row>
    <row r="821" spans="1:8" ht="13.5" x14ac:dyDescent="0.25">
      <c r="A821" s="11"/>
      <c r="B821" s="10">
        <v>43193</v>
      </c>
      <c r="C821" s="2">
        <v>15.5</v>
      </c>
      <c r="D821" s="2">
        <v>9.6430000000000007</v>
      </c>
      <c r="E821" s="2">
        <v>9.6006952258064526</v>
      </c>
      <c r="F821" s="2">
        <v>295</v>
      </c>
      <c r="G821" s="2">
        <v>2832.2050916129037</v>
      </c>
      <c r="H821" s="15">
        <v>-1.531706320841403E-2</v>
      </c>
    </row>
    <row r="822" spans="1:8" ht="13.5" x14ac:dyDescent="0.25">
      <c r="A822" s="11"/>
      <c r="B822" s="10">
        <v>43194</v>
      </c>
      <c r="C822" s="2">
        <v>15.62</v>
      </c>
      <c r="D822" s="2">
        <v>9.718</v>
      </c>
      <c r="E822" s="2">
        <v>9.58485966709347</v>
      </c>
      <c r="F822" s="2">
        <v>315</v>
      </c>
      <c r="G822" s="2">
        <v>3019.2307951344433</v>
      </c>
      <c r="H822" s="15">
        <v>7.7776625531472869E-3</v>
      </c>
    </row>
    <row r="823" spans="1:8" ht="13.5" x14ac:dyDescent="0.25">
      <c r="A823" s="11"/>
      <c r="B823" s="10">
        <v>43195</v>
      </c>
      <c r="C823" s="2">
        <v>15.7</v>
      </c>
      <c r="D823" s="2">
        <v>9.7680000000000007</v>
      </c>
      <c r="E823" s="2">
        <v>9.6504107006369431</v>
      </c>
      <c r="F823" s="2">
        <v>11130</v>
      </c>
      <c r="G823" s="2">
        <v>107409.07109808917</v>
      </c>
      <c r="H823" s="15">
        <v>5.1450915826302436E-3</v>
      </c>
    </row>
    <row r="824" spans="1:8" ht="13.5" x14ac:dyDescent="0.25">
      <c r="A824" s="11"/>
      <c r="B824" s="10">
        <v>43196</v>
      </c>
      <c r="C824" s="2">
        <v>15.63</v>
      </c>
      <c r="D824" s="2">
        <v>9.7240000000000002</v>
      </c>
      <c r="E824" s="2">
        <v>9.7277328214971206</v>
      </c>
      <c r="F824" s="2">
        <v>99</v>
      </c>
      <c r="G824" s="2">
        <v>963.04554932821497</v>
      </c>
      <c r="H824" s="15">
        <v>-4.5045045045045539E-3</v>
      </c>
    </row>
    <row r="825" spans="1:8" ht="13.5" x14ac:dyDescent="0.25">
      <c r="A825" s="11"/>
      <c r="B825" s="10">
        <v>43200</v>
      </c>
      <c r="C825" s="2">
        <v>15.99</v>
      </c>
      <c r="D825" s="2">
        <v>9.9480000000000004</v>
      </c>
      <c r="E825" s="2">
        <v>9.7781560975609754</v>
      </c>
      <c r="F825" s="2">
        <v>3083</v>
      </c>
      <c r="G825" s="2">
        <v>30146.055248780485</v>
      </c>
      <c r="H825" s="15">
        <v>2.3035787741670116E-2</v>
      </c>
    </row>
    <row r="826" spans="1:8" ht="13.5" x14ac:dyDescent="0.25">
      <c r="A826" s="11"/>
      <c r="B826" s="10">
        <v>43201</v>
      </c>
      <c r="C826" s="2">
        <v>15.99</v>
      </c>
      <c r="D826" s="2">
        <v>9.9480000000000004</v>
      </c>
      <c r="E826" s="2">
        <v>9.9119159474671665</v>
      </c>
      <c r="F826" s="2">
        <v>3487</v>
      </c>
      <c r="G826" s="2">
        <v>34562.850908818007</v>
      </c>
      <c r="H826" s="15">
        <v>0</v>
      </c>
    </row>
    <row r="827" spans="1:8" ht="13.5" x14ac:dyDescent="0.25">
      <c r="A827" s="11"/>
      <c r="B827" s="10">
        <v>43202</v>
      </c>
      <c r="C827" s="2">
        <v>15.98</v>
      </c>
      <c r="D827" s="2">
        <v>9.9420000000000002</v>
      </c>
      <c r="E827" s="2">
        <v>9.6694971214017524</v>
      </c>
      <c r="F827" s="2">
        <v>1050</v>
      </c>
      <c r="G827" s="2">
        <v>10152.97197747184</v>
      </c>
      <c r="H827" s="15">
        <v>-6.0313630880581295E-4</v>
      </c>
    </row>
    <row r="828" spans="1:8" ht="13.5" x14ac:dyDescent="0.25">
      <c r="A828" s="11"/>
      <c r="B828" s="10">
        <v>43203</v>
      </c>
      <c r="C828" s="2">
        <v>16.079999999999998</v>
      </c>
      <c r="D828" s="2">
        <v>10.004</v>
      </c>
      <c r="E828" s="2">
        <v>9.9560952736318402</v>
      </c>
      <c r="F828" s="2">
        <v>6137</v>
      </c>
      <c r="G828" s="2">
        <v>61100.556694278603</v>
      </c>
      <c r="H828" s="15">
        <v>6.2361697847514979E-3</v>
      </c>
    </row>
    <row r="829" spans="1:8" ht="13.5" x14ac:dyDescent="0.25">
      <c r="A829" s="11"/>
      <c r="B829" s="10">
        <v>43206</v>
      </c>
      <c r="C829" s="2">
        <v>16.07</v>
      </c>
      <c r="D829" s="2">
        <v>9.9979999999999993</v>
      </c>
      <c r="E829" s="2">
        <v>9.9563157436216549</v>
      </c>
      <c r="F829" s="2">
        <v>3165</v>
      </c>
      <c r="G829" s="2">
        <v>31511.739328562537</v>
      </c>
      <c r="H829" s="15">
        <v>-5.9976009596163812E-4</v>
      </c>
    </row>
    <row r="830" spans="1:8" ht="13.5" x14ac:dyDescent="0.25">
      <c r="A830" s="11"/>
      <c r="B830" s="10">
        <v>43207</v>
      </c>
      <c r="C830" s="2">
        <v>16.07</v>
      </c>
      <c r="D830" s="2">
        <v>9.9979999999999993</v>
      </c>
      <c r="E830" s="2">
        <v>0</v>
      </c>
      <c r="F830" s="2">
        <v>0</v>
      </c>
      <c r="G830" s="2">
        <v>0</v>
      </c>
      <c r="H830" s="15">
        <v>0</v>
      </c>
    </row>
    <row r="831" spans="1:8" ht="13.5" x14ac:dyDescent="0.25">
      <c r="A831" s="11"/>
      <c r="B831" s="10">
        <v>43208</v>
      </c>
      <c r="C831" s="2">
        <v>16</v>
      </c>
      <c r="D831" s="2">
        <v>9.9540000000000006</v>
      </c>
      <c r="E831" s="2">
        <v>10.015590375</v>
      </c>
      <c r="F831" s="2">
        <v>1205</v>
      </c>
      <c r="G831" s="2">
        <v>12068.786401875001</v>
      </c>
      <c r="H831" s="15">
        <v>-4.4008801760350783E-3</v>
      </c>
    </row>
    <row r="832" spans="1:8" ht="13.5" x14ac:dyDescent="0.25">
      <c r="A832" s="11"/>
      <c r="B832" s="10">
        <v>43209</v>
      </c>
      <c r="C832" s="2">
        <v>16</v>
      </c>
      <c r="D832" s="2">
        <v>9.9540000000000006</v>
      </c>
      <c r="E832" s="2">
        <v>9.9540000000000006</v>
      </c>
      <c r="F832" s="2">
        <v>1300</v>
      </c>
      <c r="G832" s="2">
        <v>12940.2</v>
      </c>
      <c r="H832" s="15">
        <v>0</v>
      </c>
    </row>
    <row r="833" spans="1:8" ht="13.5" x14ac:dyDescent="0.25">
      <c r="A833" s="11"/>
      <c r="B833" s="10">
        <v>43210</v>
      </c>
      <c r="C833" s="2">
        <v>16</v>
      </c>
      <c r="D833" s="2">
        <v>9.9540000000000006</v>
      </c>
      <c r="E833" s="2">
        <v>0</v>
      </c>
      <c r="F833" s="2">
        <v>0</v>
      </c>
      <c r="G833" s="2">
        <v>0</v>
      </c>
      <c r="H833" s="15">
        <v>0</v>
      </c>
    </row>
    <row r="834" spans="1:8" ht="13.5" x14ac:dyDescent="0.25">
      <c r="A834" s="11"/>
      <c r="B834" s="10">
        <v>43213</v>
      </c>
      <c r="C834" s="2">
        <v>16</v>
      </c>
      <c r="D834" s="2">
        <v>9.9540000000000006</v>
      </c>
      <c r="E834" s="2">
        <v>9.9552442499999998</v>
      </c>
      <c r="F834" s="2">
        <v>2542</v>
      </c>
      <c r="G834" s="2">
        <v>25306.2308835</v>
      </c>
      <c r="H834" s="15">
        <v>0</v>
      </c>
    </row>
    <row r="835" spans="1:8" ht="13.5" x14ac:dyDescent="0.25">
      <c r="A835" s="11"/>
      <c r="B835" s="10">
        <v>43214</v>
      </c>
      <c r="C835" s="2">
        <v>16</v>
      </c>
      <c r="D835" s="2">
        <v>9.9540000000000006</v>
      </c>
      <c r="E835" s="2">
        <v>9.9540000000000006</v>
      </c>
      <c r="F835" s="2">
        <v>1302</v>
      </c>
      <c r="G835" s="2">
        <v>12960.108</v>
      </c>
      <c r="H835" s="15">
        <v>0</v>
      </c>
    </row>
    <row r="836" spans="1:8" ht="13.5" x14ac:dyDescent="0.25">
      <c r="A836" s="11"/>
      <c r="B836" s="10">
        <v>43215</v>
      </c>
      <c r="C836" s="2">
        <v>16</v>
      </c>
      <c r="D836" s="2">
        <v>9.9540000000000006</v>
      </c>
      <c r="E836" s="2">
        <v>9.9515115000000005</v>
      </c>
      <c r="F836" s="2">
        <v>461</v>
      </c>
      <c r="G836" s="2">
        <v>4587.6468015</v>
      </c>
      <c r="H836" s="15">
        <v>0</v>
      </c>
    </row>
    <row r="837" spans="1:8" ht="13.5" x14ac:dyDescent="0.25">
      <c r="A837" s="11"/>
      <c r="B837" s="10">
        <v>43216</v>
      </c>
      <c r="C837" s="2">
        <v>16</v>
      </c>
      <c r="D837" s="2">
        <v>9.9540000000000006</v>
      </c>
      <c r="E837" s="2">
        <v>9.9540000000000006</v>
      </c>
      <c r="F837" s="2">
        <v>200</v>
      </c>
      <c r="G837" s="2">
        <v>1990.8000000000002</v>
      </c>
      <c r="H837" s="15">
        <v>0</v>
      </c>
    </row>
    <row r="838" spans="1:8" ht="13.5" x14ac:dyDescent="0.25">
      <c r="A838" s="11"/>
      <c r="B838" s="10">
        <v>43217</v>
      </c>
      <c r="C838" s="2">
        <v>16</v>
      </c>
      <c r="D838" s="2">
        <v>9.9540000000000006</v>
      </c>
      <c r="E838" s="2">
        <v>9.9540000000000006</v>
      </c>
      <c r="F838" s="2">
        <v>929</v>
      </c>
      <c r="G838" s="2">
        <v>9247.2660000000014</v>
      </c>
      <c r="H838" s="15">
        <v>0</v>
      </c>
    </row>
    <row r="839" spans="1:8" ht="13.5" x14ac:dyDescent="0.25">
      <c r="A839" s="11"/>
      <c r="B839" s="10">
        <v>43220</v>
      </c>
      <c r="C839" s="2">
        <v>16</v>
      </c>
      <c r="D839" s="2">
        <v>9.9540000000000006</v>
      </c>
      <c r="E839" s="2">
        <v>0</v>
      </c>
      <c r="F839" s="2">
        <v>0</v>
      </c>
      <c r="G839" s="2">
        <v>0</v>
      </c>
      <c r="H839" s="15">
        <v>0</v>
      </c>
    </row>
    <row r="840" spans="1:8" ht="13.5" x14ac:dyDescent="0.25">
      <c r="A840" s="11"/>
      <c r="B840" s="10">
        <v>43222</v>
      </c>
      <c r="C840" s="2">
        <v>16</v>
      </c>
      <c r="D840" s="2">
        <v>9.9540000000000006</v>
      </c>
      <c r="E840" s="2">
        <v>9.7592748750000009</v>
      </c>
      <c r="F840" s="2">
        <v>1464</v>
      </c>
      <c r="G840" s="2">
        <v>14287.578417000001</v>
      </c>
      <c r="H840" s="15">
        <v>0</v>
      </c>
    </row>
    <row r="841" spans="1:8" ht="13.5" x14ac:dyDescent="0.25">
      <c r="A841" s="11"/>
      <c r="B841" s="10">
        <v>43223</v>
      </c>
      <c r="C841" s="2">
        <v>15.99</v>
      </c>
      <c r="D841" s="2">
        <v>9.9480000000000004</v>
      </c>
      <c r="E841" s="2">
        <v>9.9498664165103197</v>
      </c>
      <c r="F841" s="2">
        <v>69</v>
      </c>
      <c r="G841" s="2">
        <v>686.54078273921209</v>
      </c>
      <c r="H841" s="15">
        <v>-6.0277275467151171E-4</v>
      </c>
    </row>
    <row r="842" spans="1:8" ht="13.5" x14ac:dyDescent="0.25">
      <c r="A842" s="11"/>
      <c r="B842" s="10">
        <v>43224</v>
      </c>
      <c r="C842" s="2">
        <v>15.99</v>
      </c>
      <c r="D842" s="2">
        <v>9.9480000000000004</v>
      </c>
      <c r="E842" s="2">
        <v>9.9511106941838641</v>
      </c>
      <c r="F842" s="2">
        <v>4709</v>
      </c>
      <c r="G842" s="2">
        <v>46859.780258911815</v>
      </c>
      <c r="H842" s="15">
        <v>0</v>
      </c>
    </row>
    <row r="843" spans="1:8" ht="13.5" x14ac:dyDescent="0.25">
      <c r="A843" s="11"/>
      <c r="B843" s="10">
        <v>43227</v>
      </c>
      <c r="C843" s="2">
        <v>16</v>
      </c>
      <c r="D843" s="2">
        <v>9.9540000000000006</v>
      </c>
      <c r="E843" s="2">
        <v>9.954622125000002</v>
      </c>
      <c r="F843" s="2">
        <v>2025</v>
      </c>
      <c r="G843" s="2">
        <v>20158.109803125004</v>
      </c>
      <c r="H843" s="15">
        <v>6.0313630880581295E-4</v>
      </c>
    </row>
    <row r="844" spans="1:8" ht="13.5" x14ac:dyDescent="0.25">
      <c r="A844" s="11"/>
      <c r="B844" s="10">
        <v>43228</v>
      </c>
      <c r="C844" s="2">
        <v>16</v>
      </c>
      <c r="D844" s="2">
        <v>9.9540000000000006</v>
      </c>
      <c r="E844" s="2">
        <v>9.9714194999999997</v>
      </c>
      <c r="F844" s="2">
        <v>6183</v>
      </c>
      <c r="G844" s="2">
        <v>61653.286768499995</v>
      </c>
      <c r="H844" s="15">
        <v>0</v>
      </c>
    </row>
    <row r="845" spans="1:8" ht="13.5" x14ac:dyDescent="0.25">
      <c r="A845" s="11"/>
      <c r="B845" s="10">
        <v>43229</v>
      </c>
      <c r="C845" s="2">
        <v>16</v>
      </c>
      <c r="D845" s="2">
        <v>9.9540000000000006</v>
      </c>
      <c r="E845" s="2">
        <v>9.9540000000000006</v>
      </c>
      <c r="F845" s="2">
        <v>1013</v>
      </c>
      <c r="G845" s="2">
        <v>10083.402</v>
      </c>
      <c r="H845" s="15">
        <v>0</v>
      </c>
    </row>
    <row r="846" spans="1:8" ht="13.5" x14ac:dyDescent="0.25">
      <c r="A846" s="11"/>
      <c r="B846" s="10">
        <v>43230</v>
      </c>
      <c r="C846" s="2">
        <v>16</v>
      </c>
      <c r="D846" s="2">
        <v>9.9540000000000006</v>
      </c>
      <c r="E846" s="2">
        <v>9.9540000000000006</v>
      </c>
      <c r="F846" s="2">
        <v>719</v>
      </c>
      <c r="G846" s="2">
        <v>7156.9260000000004</v>
      </c>
      <c r="H846" s="15">
        <v>0</v>
      </c>
    </row>
    <row r="847" spans="1:8" ht="13.5" x14ac:dyDescent="0.25">
      <c r="A847" s="11"/>
      <c r="B847" s="10">
        <v>43231</v>
      </c>
      <c r="C847" s="2">
        <v>16.399999999999999</v>
      </c>
      <c r="D847" s="2">
        <v>10.202999999999999</v>
      </c>
      <c r="E847" s="2">
        <v>10.106569207317074</v>
      </c>
      <c r="F847" s="2">
        <v>6643</v>
      </c>
      <c r="G847" s="2">
        <v>67137.939244207329</v>
      </c>
      <c r="H847" s="15">
        <v>2.5015069318866663E-2</v>
      </c>
    </row>
    <row r="848" spans="1:8" ht="13.5" x14ac:dyDescent="0.25">
      <c r="A848" s="11"/>
      <c r="B848" s="10">
        <v>43234</v>
      </c>
      <c r="C848" s="2">
        <v>16.8</v>
      </c>
      <c r="D848" s="2">
        <v>10.452</v>
      </c>
      <c r="E848" s="2">
        <v>10.38045357142857</v>
      </c>
      <c r="F848" s="2">
        <v>3011</v>
      </c>
      <c r="G848" s="2">
        <v>31255.545703571424</v>
      </c>
      <c r="H848" s="15">
        <v>2.4404586886209993E-2</v>
      </c>
    </row>
    <row r="849" spans="1:8" ht="13.5" x14ac:dyDescent="0.25">
      <c r="A849" s="11"/>
      <c r="B849" s="10">
        <v>43235</v>
      </c>
      <c r="C849" s="2">
        <v>17.239999999999998</v>
      </c>
      <c r="D849" s="2">
        <v>10.726000000000001</v>
      </c>
      <c r="E849" s="2">
        <v>10.548685034802784</v>
      </c>
      <c r="F849" s="2">
        <v>4231</v>
      </c>
      <c r="G849" s="2">
        <v>44631.486382250579</v>
      </c>
      <c r="H849" s="15">
        <v>2.6215078453884513E-2</v>
      </c>
    </row>
    <row r="850" spans="1:8" ht="13.5" x14ac:dyDescent="0.25">
      <c r="A850" s="11"/>
      <c r="B850" s="10">
        <v>43236</v>
      </c>
      <c r="C850" s="2">
        <v>16.670000000000002</v>
      </c>
      <c r="D850" s="2">
        <v>11.01</v>
      </c>
      <c r="E850" s="2">
        <v>10.659952009598079</v>
      </c>
      <c r="F850" s="2">
        <v>1689</v>
      </c>
      <c r="G850" s="2">
        <v>18004.658944211154</v>
      </c>
      <c r="H850" s="15">
        <v>2.6477717695319682E-2</v>
      </c>
    </row>
    <row r="851" spans="1:8" ht="13.5" x14ac:dyDescent="0.25">
      <c r="A851" s="11"/>
      <c r="B851" s="10">
        <v>43237</v>
      </c>
      <c r="C851" s="2">
        <v>16.649999999999999</v>
      </c>
      <c r="D851" s="2">
        <v>10.997</v>
      </c>
      <c r="E851" s="2">
        <v>10.975864624624625</v>
      </c>
      <c r="F851" s="2">
        <v>2552</v>
      </c>
      <c r="G851" s="2">
        <v>28010.406522042045</v>
      </c>
      <c r="H851" s="15">
        <v>-1.1807447774750137E-3</v>
      </c>
    </row>
    <row r="852" spans="1:8" ht="13.5" x14ac:dyDescent="0.25">
      <c r="A852" s="11"/>
      <c r="B852" s="10">
        <v>43238</v>
      </c>
      <c r="C852" s="2">
        <v>16.29</v>
      </c>
      <c r="D852" s="2">
        <v>10.759</v>
      </c>
      <c r="E852" s="2">
        <v>10.883167710251691</v>
      </c>
      <c r="F852" s="2">
        <v>586</v>
      </c>
      <c r="G852" s="2">
        <v>6377.5362782074908</v>
      </c>
      <c r="H852" s="15">
        <v>-2.1642266072565204E-2</v>
      </c>
    </row>
    <row r="853" spans="1:8" ht="13.5" x14ac:dyDescent="0.25">
      <c r="A853" s="11"/>
      <c r="B853" s="10">
        <v>43241</v>
      </c>
      <c r="C853" s="2">
        <v>16.3</v>
      </c>
      <c r="D853" s="2">
        <v>10.766</v>
      </c>
      <c r="E853" s="2">
        <v>10.745524785276073</v>
      </c>
      <c r="F853" s="2">
        <v>1357</v>
      </c>
      <c r="G853" s="2">
        <v>14581.677133619631</v>
      </c>
      <c r="H853" s="15">
        <v>6.5061808718279326E-4</v>
      </c>
    </row>
    <row r="854" spans="1:8" ht="13.5" x14ac:dyDescent="0.25">
      <c r="A854" s="11"/>
      <c r="B854" s="10">
        <v>43242</v>
      </c>
      <c r="C854" s="2">
        <v>16.2</v>
      </c>
      <c r="D854" s="2">
        <v>10.699</v>
      </c>
      <c r="E854" s="2">
        <v>10.610502098765432</v>
      </c>
      <c r="F854" s="2">
        <v>531</v>
      </c>
      <c r="G854" s="2">
        <v>5634.1766144444446</v>
      </c>
      <c r="H854" s="15">
        <v>-6.223295560096616E-3</v>
      </c>
    </row>
    <row r="855" spans="1:8" ht="13.5" x14ac:dyDescent="0.25">
      <c r="A855" s="11"/>
      <c r="B855" s="10">
        <v>43243</v>
      </c>
      <c r="C855" s="2">
        <v>16.2</v>
      </c>
      <c r="D855" s="2">
        <v>10.699</v>
      </c>
      <c r="E855" s="2">
        <v>10.642202839506172</v>
      </c>
      <c r="F855" s="2">
        <v>1400</v>
      </c>
      <c r="G855" s="2">
        <v>14899.083975308642</v>
      </c>
      <c r="H855" s="15">
        <v>0</v>
      </c>
    </row>
    <row r="856" spans="1:8" ht="13.5" x14ac:dyDescent="0.25">
      <c r="A856" s="11"/>
      <c r="B856" s="10">
        <v>43244</v>
      </c>
      <c r="C856" s="2">
        <v>16.2</v>
      </c>
      <c r="D856" s="2">
        <v>10.699</v>
      </c>
      <c r="E856" s="2">
        <v>10.663997098765432</v>
      </c>
      <c r="F856" s="2">
        <v>472</v>
      </c>
      <c r="G856" s="2">
        <v>5033.4066306172836</v>
      </c>
      <c r="H856" s="15">
        <v>0</v>
      </c>
    </row>
    <row r="857" spans="1:8" ht="13.5" x14ac:dyDescent="0.25">
      <c r="A857" s="11"/>
      <c r="B857" s="10">
        <v>43245</v>
      </c>
      <c r="C857" s="2">
        <v>16.3</v>
      </c>
      <c r="D857" s="2">
        <v>10.766</v>
      </c>
      <c r="E857" s="2">
        <v>10.70787680981595</v>
      </c>
      <c r="F857" s="2">
        <v>3138</v>
      </c>
      <c r="G857" s="2">
        <v>33601.317429202449</v>
      </c>
      <c r="H857" s="15">
        <v>6.2622675016356828E-3</v>
      </c>
    </row>
    <row r="858" spans="1:8" ht="13.5" x14ac:dyDescent="0.25">
      <c r="A858" s="11"/>
      <c r="B858" s="10">
        <v>43248</v>
      </c>
      <c r="C858" s="2">
        <v>16.77</v>
      </c>
      <c r="D858" s="2">
        <v>11.076000000000001</v>
      </c>
      <c r="E858" s="2">
        <v>10.832948837209303</v>
      </c>
      <c r="F858" s="2">
        <v>1813</v>
      </c>
      <c r="G858" s="2">
        <v>19640.136241860466</v>
      </c>
      <c r="H858" s="15">
        <v>2.8794352591491778E-2</v>
      </c>
    </row>
    <row r="859" spans="1:8" ht="13.5" x14ac:dyDescent="0.25">
      <c r="A859" s="11"/>
      <c r="B859" s="10">
        <v>43249</v>
      </c>
      <c r="C859" s="2">
        <v>16.77</v>
      </c>
      <c r="D859" s="2">
        <v>11.076000000000001</v>
      </c>
      <c r="E859" s="2">
        <v>0</v>
      </c>
      <c r="F859" s="2">
        <v>0</v>
      </c>
      <c r="G859" s="2">
        <v>0</v>
      </c>
      <c r="H859" s="15">
        <v>0</v>
      </c>
    </row>
    <row r="860" spans="1:8" ht="13.5" x14ac:dyDescent="0.25">
      <c r="A860" s="11"/>
      <c r="B860" s="10">
        <v>43250</v>
      </c>
      <c r="C860" s="2">
        <v>16.77</v>
      </c>
      <c r="D860" s="2">
        <v>11.076000000000001</v>
      </c>
      <c r="E860" s="2">
        <v>0</v>
      </c>
      <c r="F860" s="2">
        <v>0</v>
      </c>
      <c r="G860" s="2">
        <v>0</v>
      </c>
      <c r="H860" s="15">
        <v>0</v>
      </c>
    </row>
    <row r="861" spans="1:8" ht="13.5" x14ac:dyDescent="0.25">
      <c r="A861" s="11"/>
      <c r="B861" s="10">
        <v>43251</v>
      </c>
      <c r="C861" s="2">
        <v>16.77</v>
      </c>
      <c r="D861" s="2">
        <v>11.076000000000001</v>
      </c>
      <c r="E861" s="2">
        <v>0</v>
      </c>
      <c r="F861" s="2">
        <v>0</v>
      </c>
      <c r="G861" s="2">
        <v>0</v>
      </c>
      <c r="H861" s="15">
        <v>0</v>
      </c>
    </row>
    <row r="862" spans="1:8" ht="13.5" x14ac:dyDescent="0.25">
      <c r="A862" s="11"/>
      <c r="B862" s="10">
        <v>43252</v>
      </c>
      <c r="C862" s="2">
        <v>16.5</v>
      </c>
      <c r="D862" s="2">
        <v>10.898</v>
      </c>
      <c r="E862" s="2">
        <v>10.934987151515152</v>
      </c>
      <c r="F862" s="2">
        <v>2408</v>
      </c>
      <c r="G862" s="2">
        <v>26331.449060848485</v>
      </c>
      <c r="H862" s="15">
        <v>-1.6070783676417552E-2</v>
      </c>
    </row>
    <row r="863" spans="1:8" ht="13.5" x14ac:dyDescent="0.25">
      <c r="A863" s="11"/>
      <c r="B863" s="10">
        <v>43255</v>
      </c>
      <c r="C863" s="2">
        <v>16.5</v>
      </c>
      <c r="D863" s="2">
        <v>10.898</v>
      </c>
      <c r="E863" s="2">
        <v>10.691268242424243</v>
      </c>
      <c r="F863" s="2">
        <v>462</v>
      </c>
      <c r="G863" s="2">
        <v>4939.3659280000002</v>
      </c>
      <c r="H863" s="15">
        <v>0</v>
      </c>
    </row>
    <row r="864" spans="1:8" ht="13.5" x14ac:dyDescent="0.25">
      <c r="A864" s="11"/>
      <c r="B864" s="10">
        <v>43256</v>
      </c>
      <c r="C864" s="2">
        <v>16.48</v>
      </c>
      <c r="D864" s="2">
        <v>10.884</v>
      </c>
      <c r="E864" s="2">
        <v>10.859563834951459</v>
      </c>
      <c r="F864" s="2">
        <v>1122</v>
      </c>
      <c r="G864" s="2">
        <v>12184.430622815536</v>
      </c>
      <c r="H864" s="15">
        <v>-1.284639383373036E-3</v>
      </c>
    </row>
    <row r="865" spans="1:8" ht="13.5" x14ac:dyDescent="0.25">
      <c r="A865" s="11"/>
      <c r="B865" s="10">
        <v>43257</v>
      </c>
      <c r="C865" s="2">
        <v>16.2</v>
      </c>
      <c r="D865" s="2">
        <v>10.699</v>
      </c>
      <c r="E865" s="2">
        <v>10.699</v>
      </c>
      <c r="F865" s="2">
        <v>6896</v>
      </c>
      <c r="G865" s="2">
        <v>73780.304000000004</v>
      </c>
      <c r="H865" s="15">
        <v>-1.6997427416391077E-2</v>
      </c>
    </row>
    <row r="866" spans="1:8" ht="13.5" x14ac:dyDescent="0.25">
      <c r="A866" s="11"/>
      <c r="B866" s="10">
        <v>43258</v>
      </c>
      <c r="C866" s="2">
        <v>17.13</v>
      </c>
      <c r="D866" s="2">
        <v>11.314</v>
      </c>
      <c r="E866" s="2">
        <v>10.96790916520724</v>
      </c>
      <c r="F866" s="2">
        <v>4024</v>
      </c>
      <c r="G866" s="2">
        <v>44134.866480793935</v>
      </c>
      <c r="H866" s="15">
        <v>5.7482007664267712E-2</v>
      </c>
    </row>
    <row r="867" spans="1:8" ht="13.5" x14ac:dyDescent="0.25">
      <c r="A867" s="11"/>
      <c r="B867" s="10">
        <v>43259</v>
      </c>
      <c r="C867" s="2">
        <v>17.2</v>
      </c>
      <c r="D867" s="2">
        <v>11.36</v>
      </c>
      <c r="E867" s="2">
        <v>11.359339534883722</v>
      </c>
      <c r="F867" s="2">
        <v>607</v>
      </c>
      <c r="G867" s="2">
        <v>6895.1190976744192</v>
      </c>
      <c r="H867" s="15">
        <v>4.065759236344297E-3</v>
      </c>
    </row>
    <row r="868" spans="1:8" ht="13.5" x14ac:dyDescent="0.25">
      <c r="A868" s="11"/>
      <c r="B868" s="10">
        <v>43262</v>
      </c>
      <c r="C868" s="2">
        <v>17.63</v>
      </c>
      <c r="D868" s="2">
        <v>11.644</v>
      </c>
      <c r="E868" s="2">
        <v>11.611637209302325</v>
      </c>
      <c r="F868" s="2">
        <v>3638</v>
      </c>
      <c r="G868" s="2">
        <v>42243.136167441859</v>
      </c>
      <c r="H868" s="15">
        <v>2.5000000000000064E-2</v>
      </c>
    </row>
    <row r="869" spans="1:8" ht="13.5" x14ac:dyDescent="0.25">
      <c r="A869" s="11"/>
      <c r="B869" s="10">
        <v>43263</v>
      </c>
      <c r="C869" s="2">
        <v>17.78</v>
      </c>
      <c r="D869" s="2">
        <v>11.743</v>
      </c>
      <c r="E869" s="2">
        <v>11.630061136107988</v>
      </c>
      <c r="F869" s="2">
        <v>2806</v>
      </c>
      <c r="G869" s="2">
        <v>32633.951547919016</v>
      </c>
      <c r="H869" s="15">
        <v>8.5022329096530579E-3</v>
      </c>
    </row>
    <row r="870" spans="1:8" ht="13.5" x14ac:dyDescent="0.25">
      <c r="A870" s="11"/>
      <c r="B870" s="10">
        <v>43264</v>
      </c>
      <c r="C870" s="2">
        <v>17.73</v>
      </c>
      <c r="D870" s="2">
        <v>11.71</v>
      </c>
      <c r="E870" s="2">
        <v>11.601684151156233</v>
      </c>
      <c r="F870" s="2">
        <v>1403</v>
      </c>
      <c r="G870" s="2">
        <v>16277.162864072196</v>
      </c>
      <c r="H870" s="15">
        <v>-2.810184790939238E-3</v>
      </c>
    </row>
    <row r="871" spans="1:8" ht="13.5" x14ac:dyDescent="0.25">
      <c r="A871" s="11"/>
      <c r="B871" s="10">
        <v>43265</v>
      </c>
      <c r="C871" s="2">
        <v>18.260000000000002</v>
      </c>
      <c r="D871" s="2">
        <v>12.06</v>
      </c>
      <c r="E871" s="2">
        <v>12.016409638554215</v>
      </c>
      <c r="F871" s="2">
        <v>12452</v>
      </c>
      <c r="G871" s="2">
        <v>149628.3328192771</v>
      </c>
      <c r="H871" s="15">
        <v>2.9888983774551632E-2</v>
      </c>
    </row>
    <row r="872" spans="1:8" ht="13.5" x14ac:dyDescent="0.25">
      <c r="A872" s="11"/>
      <c r="B872" s="10">
        <v>43269</v>
      </c>
      <c r="C872" s="2">
        <v>18.25</v>
      </c>
      <c r="D872" s="2">
        <v>12.053000000000001</v>
      </c>
      <c r="E872" s="2">
        <v>11.981012219178082</v>
      </c>
      <c r="F872" s="2">
        <v>4022</v>
      </c>
      <c r="G872" s="2">
        <v>48187.631145534244</v>
      </c>
      <c r="H872" s="15">
        <v>-5.804311774460757E-4</v>
      </c>
    </row>
    <row r="873" spans="1:8" ht="13.5" x14ac:dyDescent="0.25">
      <c r="A873" s="11"/>
      <c r="B873" s="10">
        <v>43270</v>
      </c>
      <c r="C873" s="2">
        <v>18.98</v>
      </c>
      <c r="D873" s="2">
        <v>12.536</v>
      </c>
      <c r="E873" s="2">
        <v>12.18198018967334</v>
      </c>
      <c r="F873" s="2">
        <v>1160</v>
      </c>
      <c r="G873" s="2">
        <v>14131.097020021074</v>
      </c>
      <c r="H873" s="15">
        <v>4.00730108686633E-2</v>
      </c>
    </row>
    <row r="874" spans="1:8" ht="13.5" x14ac:dyDescent="0.25">
      <c r="A874" s="11"/>
      <c r="B874" s="10">
        <v>43271</v>
      </c>
      <c r="C874" s="2">
        <v>18.77</v>
      </c>
      <c r="D874" s="2">
        <v>12.397</v>
      </c>
      <c r="E874" s="2">
        <v>12.414832658497604</v>
      </c>
      <c r="F874" s="2">
        <v>3350</v>
      </c>
      <c r="G874" s="2">
        <v>41589.689405966972</v>
      </c>
      <c r="H874" s="15">
        <v>-1.1088066368857638E-2</v>
      </c>
    </row>
    <row r="875" spans="1:8" ht="13.5" x14ac:dyDescent="0.25">
      <c r="A875" s="11"/>
      <c r="B875" s="10">
        <v>43272</v>
      </c>
      <c r="C875" s="2">
        <v>18.77</v>
      </c>
      <c r="D875" s="2">
        <v>12.397</v>
      </c>
      <c r="E875" s="2">
        <v>0</v>
      </c>
      <c r="F875" s="2">
        <v>0</v>
      </c>
      <c r="G875" s="2">
        <v>0</v>
      </c>
      <c r="H875" s="15">
        <v>0</v>
      </c>
    </row>
    <row r="876" spans="1:8" ht="13.5" x14ac:dyDescent="0.25">
      <c r="A876" s="11"/>
      <c r="B876" s="10">
        <v>43273</v>
      </c>
      <c r="C876" s="2">
        <v>18.7</v>
      </c>
      <c r="D876" s="2">
        <v>12.351000000000001</v>
      </c>
      <c r="E876" s="2">
        <v>12.38270310160428</v>
      </c>
      <c r="F876" s="2">
        <v>105</v>
      </c>
      <c r="G876" s="2">
        <v>1300.1838256684493</v>
      </c>
      <c r="H876" s="15">
        <v>-3.710575139146517E-3</v>
      </c>
    </row>
    <row r="877" spans="1:8" ht="13.5" x14ac:dyDescent="0.25">
      <c r="A877" s="11"/>
      <c r="B877" s="10">
        <v>43276</v>
      </c>
      <c r="C877" s="2">
        <v>18.59</v>
      </c>
      <c r="D877" s="2">
        <v>12.278</v>
      </c>
      <c r="E877" s="2">
        <v>12.142605164066705</v>
      </c>
      <c r="F877" s="2">
        <v>30</v>
      </c>
      <c r="G877" s="2">
        <v>364.27815492200114</v>
      </c>
      <c r="H877" s="15">
        <v>-5.9104525949316162E-3</v>
      </c>
    </row>
    <row r="878" spans="1:8" ht="13.5" x14ac:dyDescent="0.25">
      <c r="A878" s="11"/>
      <c r="B878" s="10">
        <v>43277</v>
      </c>
      <c r="C878" s="2">
        <v>18.59</v>
      </c>
      <c r="D878" s="2">
        <v>12.278</v>
      </c>
      <c r="E878" s="2">
        <v>12.278</v>
      </c>
      <c r="F878" s="2">
        <v>380</v>
      </c>
      <c r="G878" s="2">
        <v>4665.6400000000003</v>
      </c>
      <c r="H878" s="15">
        <v>0</v>
      </c>
    </row>
    <row r="879" spans="1:8" ht="13.5" x14ac:dyDescent="0.25">
      <c r="A879" s="11"/>
      <c r="B879" s="10">
        <v>43278</v>
      </c>
      <c r="C879" s="2">
        <v>19</v>
      </c>
      <c r="D879" s="2">
        <v>12.548999999999999</v>
      </c>
      <c r="E879" s="2">
        <v>12.477008368421052</v>
      </c>
      <c r="F879" s="2">
        <v>6474</v>
      </c>
      <c r="G879" s="2">
        <v>80776.152177157885</v>
      </c>
      <c r="H879" s="15">
        <v>2.2071998696856086E-2</v>
      </c>
    </row>
    <row r="880" spans="1:8" ht="13.5" x14ac:dyDescent="0.25">
      <c r="A880" s="11"/>
      <c r="B880" s="10">
        <v>43279</v>
      </c>
      <c r="C880" s="2">
        <v>19.149999999999999</v>
      </c>
      <c r="D880" s="2">
        <v>12.648</v>
      </c>
      <c r="E880" s="2">
        <v>12.548929503916449</v>
      </c>
      <c r="F880" s="2">
        <v>8082</v>
      </c>
      <c r="G880" s="2">
        <v>101420.44825065274</v>
      </c>
      <c r="H880" s="15">
        <v>7.8890748266794326E-3</v>
      </c>
    </row>
    <row r="881" spans="1:8" ht="13.5" x14ac:dyDescent="0.25">
      <c r="A881" s="11"/>
      <c r="B881" s="10">
        <v>43280</v>
      </c>
      <c r="C881" s="2">
        <v>19.149999999999999</v>
      </c>
      <c r="D881" s="2">
        <v>12.648</v>
      </c>
      <c r="E881" s="2">
        <v>0</v>
      </c>
      <c r="F881" s="2">
        <v>0</v>
      </c>
      <c r="G881" s="2">
        <v>0</v>
      </c>
      <c r="H881" s="15">
        <v>0</v>
      </c>
    </row>
    <row r="882" spans="1:8" ht="13.5" x14ac:dyDescent="0.25">
      <c r="A882" s="11"/>
      <c r="B882" s="10">
        <v>43283</v>
      </c>
      <c r="C882" s="2">
        <v>19.2</v>
      </c>
      <c r="D882" s="2">
        <v>12.680999999999999</v>
      </c>
      <c r="E882" s="2">
        <v>12.584571562499997</v>
      </c>
      <c r="F882" s="2">
        <v>692</v>
      </c>
      <c r="G882" s="2">
        <v>8708.5235212499974</v>
      </c>
      <c r="H882" s="15">
        <v>2.6091081593927479E-3</v>
      </c>
    </row>
    <row r="883" spans="1:8" ht="13.5" x14ac:dyDescent="0.25">
      <c r="A883" s="11"/>
      <c r="B883" s="10">
        <v>43284</v>
      </c>
      <c r="C883" s="2">
        <v>19.100000000000001</v>
      </c>
      <c r="D883" s="2">
        <v>12.615</v>
      </c>
      <c r="E883" s="2">
        <v>12.320429842931937</v>
      </c>
      <c r="F883" s="2">
        <v>59</v>
      </c>
      <c r="G883" s="2">
        <v>726.90536073298426</v>
      </c>
      <c r="H883" s="15">
        <v>-5.2046368582918503E-3</v>
      </c>
    </row>
    <row r="884" spans="1:8" ht="13.5" x14ac:dyDescent="0.25">
      <c r="A884" s="11"/>
      <c r="B884" s="10">
        <v>43285</v>
      </c>
      <c r="C884" s="2">
        <v>19</v>
      </c>
      <c r="D884" s="2">
        <v>12.548999999999999</v>
      </c>
      <c r="E884" s="2">
        <v>12.286791947368423</v>
      </c>
      <c r="F884" s="2">
        <v>317</v>
      </c>
      <c r="G884" s="2">
        <v>3894.9130473157902</v>
      </c>
      <c r="H884" s="15">
        <v>-5.2318668252081431E-3</v>
      </c>
    </row>
    <row r="885" spans="1:8" ht="13.5" x14ac:dyDescent="0.25">
      <c r="A885" s="11"/>
      <c r="B885" s="10">
        <v>43286</v>
      </c>
      <c r="C885" s="2">
        <v>19</v>
      </c>
      <c r="D885" s="2">
        <v>12.548999999999999</v>
      </c>
      <c r="E885" s="2">
        <v>12.297359526315789</v>
      </c>
      <c r="F885" s="2">
        <v>3027</v>
      </c>
      <c r="G885" s="2">
        <v>37224.107286157894</v>
      </c>
      <c r="H885" s="15">
        <v>0</v>
      </c>
    </row>
    <row r="886" spans="1:8" ht="13.5" x14ac:dyDescent="0.25">
      <c r="A886" s="11"/>
      <c r="B886" s="10">
        <v>43287</v>
      </c>
      <c r="C886" s="2">
        <v>19</v>
      </c>
      <c r="D886" s="2">
        <v>12.548999999999999</v>
      </c>
      <c r="E886" s="2">
        <v>12.548999999999999</v>
      </c>
      <c r="F886" s="2">
        <v>1500</v>
      </c>
      <c r="G886" s="2">
        <v>18823.5</v>
      </c>
      <c r="H886" s="15">
        <v>0</v>
      </c>
    </row>
    <row r="887" spans="1:8" ht="13.5" x14ac:dyDescent="0.25">
      <c r="A887" s="11"/>
      <c r="B887" s="10">
        <v>43290</v>
      </c>
      <c r="C887" s="2">
        <v>19.399999999999999</v>
      </c>
      <c r="D887" s="2">
        <v>12.813000000000001</v>
      </c>
      <c r="E887" s="2">
        <v>12.662414226804126</v>
      </c>
      <c r="F887" s="2">
        <v>5136</v>
      </c>
      <c r="G887" s="2">
        <v>65034.15946886599</v>
      </c>
      <c r="H887" s="15">
        <v>2.1037532871145202E-2</v>
      </c>
    </row>
    <row r="888" spans="1:8" ht="13.5" x14ac:dyDescent="0.25">
      <c r="A888" s="11"/>
      <c r="B888" s="10">
        <v>43291</v>
      </c>
      <c r="C888" s="2">
        <v>19.489999999999998</v>
      </c>
      <c r="D888" s="2">
        <v>12.872</v>
      </c>
      <c r="E888" s="2">
        <v>12.825108671113393</v>
      </c>
      <c r="F888" s="2">
        <v>184</v>
      </c>
      <c r="G888" s="2">
        <v>2359.8199954848642</v>
      </c>
      <c r="H888" s="15">
        <v>4.6046983532349386E-3</v>
      </c>
    </row>
    <row r="889" spans="1:8" ht="13.5" x14ac:dyDescent="0.25">
      <c r="A889" s="11"/>
      <c r="B889" s="10">
        <v>43292</v>
      </c>
      <c r="C889" s="2">
        <v>19.59</v>
      </c>
      <c r="D889" s="2">
        <v>12.938000000000001</v>
      </c>
      <c r="E889" s="2">
        <v>12.836292394078614</v>
      </c>
      <c r="F889" s="2">
        <v>2126</v>
      </c>
      <c r="G889" s="2">
        <v>27289.957629811131</v>
      </c>
      <c r="H889" s="15">
        <v>5.1274083281541896E-3</v>
      </c>
    </row>
    <row r="890" spans="1:8" ht="13.5" x14ac:dyDescent="0.25">
      <c r="A890" s="11"/>
      <c r="B890" s="10">
        <v>43293</v>
      </c>
      <c r="C890" s="2">
        <v>19.59</v>
      </c>
      <c r="D890" s="2">
        <v>12.938000000000001</v>
      </c>
      <c r="E890" s="2">
        <v>0</v>
      </c>
      <c r="F890" s="2">
        <v>0</v>
      </c>
      <c r="G890" s="2">
        <v>0</v>
      </c>
      <c r="H890" s="15">
        <v>0</v>
      </c>
    </row>
    <row r="891" spans="1:8" ht="13.5" x14ac:dyDescent="0.25">
      <c r="A891" s="11"/>
      <c r="B891" s="10">
        <v>43294</v>
      </c>
      <c r="C891" s="2">
        <v>19.72</v>
      </c>
      <c r="D891" s="2">
        <v>13.023999999999999</v>
      </c>
      <c r="E891" s="2">
        <v>12.975787423935092</v>
      </c>
      <c r="F891" s="2">
        <v>1488</v>
      </c>
      <c r="G891" s="2">
        <v>19307.971686815417</v>
      </c>
      <c r="H891" s="15">
        <v>6.6470861029524287E-3</v>
      </c>
    </row>
    <row r="892" spans="1:8" ht="13.5" x14ac:dyDescent="0.25">
      <c r="A892" s="11"/>
      <c r="B892" s="10">
        <v>43297</v>
      </c>
      <c r="C892" s="2">
        <v>19.7</v>
      </c>
      <c r="D892" s="2">
        <v>13.010999999999999</v>
      </c>
      <c r="E892" s="2">
        <v>13.010999999999999</v>
      </c>
      <c r="F892" s="2">
        <v>1200</v>
      </c>
      <c r="G892" s="2">
        <v>15613.199999999999</v>
      </c>
      <c r="H892" s="15">
        <v>-9.9815724815724058E-4</v>
      </c>
    </row>
    <row r="893" spans="1:8" ht="13.5" x14ac:dyDescent="0.25">
      <c r="A893" s="11"/>
      <c r="B893" s="10">
        <v>43298</v>
      </c>
      <c r="C893" s="2">
        <v>19.7</v>
      </c>
      <c r="D893" s="2">
        <v>13.010999999999999</v>
      </c>
      <c r="E893" s="2">
        <v>12.974014416243653</v>
      </c>
      <c r="F893" s="2">
        <v>907</v>
      </c>
      <c r="G893" s="2">
        <v>11767.431075532993</v>
      </c>
      <c r="H893" s="15">
        <v>0</v>
      </c>
    </row>
    <row r="894" spans="1:8" ht="13.5" x14ac:dyDescent="0.25">
      <c r="A894" s="11"/>
      <c r="B894" s="10">
        <v>43299</v>
      </c>
      <c r="C894" s="2">
        <v>19.68</v>
      </c>
      <c r="D894" s="2">
        <v>12.997999999999999</v>
      </c>
      <c r="E894" s="2">
        <v>12.997999999999999</v>
      </c>
      <c r="F894" s="2">
        <v>142930</v>
      </c>
      <c r="G894" s="2">
        <v>1857804.14</v>
      </c>
      <c r="H894" s="15">
        <v>-9.9915456152485605E-4</v>
      </c>
    </row>
    <row r="895" spans="1:8" ht="13.5" x14ac:dyDescent="0.25">
      <c r="A895" s="11"/>
      <c r="B895" s="10">
        <v>43300</v>
      </c>
      <c r="C895" s="2">
        <v>19.690000000000001</v>
      </c>
      <c r="D895" s="2">
        <v>13.004</v>
      </c>
      <c r="E895" s="2">
        <v>12.943900253936008</v>
      </c>
      <c r="F895" s="2">
        <v>900</v>
      </c>
      <c r="G895" s="2">
        <v>11649.510228542407</v>
      </c>
      <c r="H895" s="15">
        <v>4.6160947838130693E-4</v>
      </c>
    </row>
    <row r="896" spans="1:8" ht="13.5" x14ac:dyDescent="0.25">
      <c r="A896" s="11"/>
      <c r="B896" s="10">
        <v>43301</v>
      </c>
      <c r="C896" s="2">
        <v>19.649999999999999</v>
      </c>
      <c r="D896" s="2">
        <v>12.978</v>
      </c>
      <c r="E896" s="2">
        <v>12.978</v>
      </c>
      <c r="F896" s="2">
        <v>572</v>
      </c>
      <c r="G896" s="2">
        <v>7423.4160000000002</v>
      </c>
      <c r="H896" s="15">
        <v>-1.9993848046754694E-3</v>
      </c>
    </row>
    <row r="897" spans="1:8" ht="13.5" x14ac:dyDescent="0.25">
      <c r="A897" s="11"/>
      <c r="B897" s="10">
        <v>43304</v>
      </c>
      <c r="C897" s="2">
        <v>19.649999999999999</v>
      </c>
      <c r="D897" s="2">
        <v>12.978</v>
      </c>
      <c r="E897" s="2">
        <v>12.978</v>
      </c>
      <c r="F897" s="2">
        <v>704</v>
      </c>
      <c r="G897" s="2">
        <v>9136.5120000000006</v>
      </c>
      <c r="H897" s="15">
        <v>0</v>
      </c>
    </row>
    <row r="898" spans="1:8" ht="13.5" x14ac:dyDescent="0.25">
      <c r="A898" s="11"/>
      <c r="B898" s="10">
        <v>43305</v>
      </c>
      <c r="C898" s="2">
        <v>19.600000000000001</v>
      </c>
      <c r="D898" s="2">
        <v>12.945</v>
      </c>
      <c r="E898" s="2">
        <v>12.956888265306121</v>
      </c>
      <c r="F898" s="2">
        <v>1054</v>
      </c>
      <c r="G898" s="2">
        <v>13656.560231632651</v>
      </c>
      <c r="H898" s="15">
        <v>-2.5427646786869685E-3</v>
      </c>
    </row>
    <row r="899" spans="1:8" ht="13.5" x14ac:dyDescent="0.25">
      <c r="A899" s="11"/>
      <c r="B899" s="10">
        <v>43307</v>
      </c>
      <c r="C899" s="2">
        <v>19.600000000000001</v>
      </c>
      <c r="D899" s="2">
        <v>12.945</v>
      </c>
      <c r="E899" s="2">
        <v>12.946320918367347</v>
      </c>
      <c r="F899" s="2">
        <v>625</v>
      </c>
      <c r="G899" s="2">
        <v>8091.4505739795914</v>
      </c>
      <c r="H899" s="15">
        <v>0</v>
      </c>
    </row>
    <row r="900" spans="1:8" ht="13.5" x14ac:dyDescent="0.25">
      <c r="A900" s="11"/>
      <c r="B900" s="10">
        <v>43308</v>
      </c>
      <c r="C900" s="2">
        <v>19.02</v>
      </c>
      <c r="D900" s="2">
        <v>12.561999999999999</v>
      </c>
      <c r="E900" s="2">
        <v>12.561999999999998</v>
      </c>
      <c r="F900" s="2">
        <v>54379</v>
      </c>
      <c r="G900" s="2">
        <v>683108.99799999991</v>
      </c>
      <c r="H900" s="15">
        <v>-2.9586713016608798E-2</v>
      </c>
    </row>
    <row r="901" spans="1:8" ht="13.5" x14ac:dyDescent="0.25">
      <c r="A901" s="11"/>
      <c r="B901" s="10">
        <v>43311</v>
      </c>
      <c r="C901" s="2">
        <v>19.02</v>
      </c>
      <c r="D901" s="2">
        <v>12.561999999999999</v>
      </c>
      <c r="E901" s="2">
        <v>12.563320925341744</v>
      </c>
      <c r="F901" s="2">
        <v>1300</v>
      </c>
      <c r="G901" s="2">
        <v>16332.317202944267</v>
      </c>
      <c r="H901" s="15">
        <v>0</v>
      </c>
    </row>
    <row r="902" spans="1:8" ht="13.5" x14ac:dyDescent="0.25">
      <c r="A902" s="11"/>
      <c r="B902" s="10">
        <v>43312</v>
      </c>
      <c r="C902" s="2">
        <v>19.59</v>
      </c>
      <c r="D902" s="2">
        <v>12.938000000000001</v>
      </c>
      <c r="E902" s="2">
        <v>12.742510056151099</v>
      </c>
      <c r="F902" s="2">
        <v>1443</v>
      </c>
      <c r="G902" s="2">
        <v>18387.442011026036</v>
      </c>
      <c r="H902" s="15">
        <v>2.9931539563763831E-2</v>
      </c>
    </row>
    <row r="903" spans="1:8" ht="13.5" x14ac:dyDescent="0.25">
      <c r="A903" s="11"/>
      <c r="B903" s="10">
        <v>43313</v>
      </c>
      <c r="C903" s="2">
        <v>19.2</v>
      </c>
      <c r="D903" s="2">
        <v>12.680999999999999</v>
      </c>
      <c r="E903" s="2">
        <v>12.675716249999999</v>
      </c>
      <c r="F903" s="2">
        <v>586</v>
      </c>
      <c r="G903" s="2">
        <v>7427.9697224999991</v>
      </c>
      <c r="H903" s="15">
        <v>-1.9863966609986197E-2</v>
      </c>
    </row>
    <row r="904" spans="1:8" ht="13.5" x14ac:dyDescent="0.25">
      <c r="A904" s="11"/>
      <c r="B904" s="10">
        <v>43314</v>
      </c>
      <c r="C904" s="2">
        <v>19.7</v>
      </c>
      <c r="D904" s="2">
        <v>13.010999999999999</v>
      </c>
      <c r="E904" s="2">
        <v>12.952219340101523</v>
      </c>
      <c r="F904" s="2">
        <v>12346</v>
      </c>
      <c r="G904" s="2">
        <v>159908.0999728934</v>
      </c>
      <c r="H904" s="15">
        <v>2.602318429145967E-2</v>
      </c>
    </row>
    <row r="905" spans="1:8" ht="13.5" x14ac:dyDescent="0.25">
      <c r="A905" s="11"/>
      <c r="B905" s="10">
        <v>43315</v>
      </c>
      <c r="C905" s="2">
        <v>19.690000000000001</v>
      </c>
      <c r="D905" s="2">
        <v>13.004</v>
      </c>
      <c r="E905" s="2">
        <v>13.004</v>
      </c>
      <c r="F905" s="2">
        <v>10</v>
      </c>
      <c r="G905" s="2">
        <v>130.04</v>
      </c>
      <c r="H905" s="15">
        <v>-5.3800630235951682E-4</v>
      </c>
    </row>
    <row r="906" spans="1:8" ht="13.5" x14ac:dyDescent="0.25">
      <c r="A906" s="11"/>
      <c r="B906" s="10">
        <v>43318</v>
      </c>
      <c r="C906" s="2">
        <v>20</v>
      </c>
      <c r="D906" s="2">
        <v>13.209</v>
      </c>
      <c r="E906" s="2">
        <v>12.921704250000001</v>
      </c>
      <c r="F906" s="2">
        <v>21753</v>
      </c>
      <c r="G906" s="2">
        <v>281085.83255025005</v>
      </c>
      <c r="H906" s="15">
        <v>1.5764380190710556E-2</v>
      </c>
    </row>
    <row r="907" spans="1:8" ht="13.5" x14ac:dyDescent="0.25">
      <c r="A907" s="11"/>
      <c r="B907" s="10">
        <v>43319</v>
      </c>
      <c r="C907" s="2">
        <v>20</v>
      </c>
      <c r="D907" s="2">
        <v>13.209</v>
      </c>
      <c r="E907" s="2">
        <v>12.95736855</v>
      </c>
      <c r="F907" s="2">
        <v>5250</v>
      </c>
      <c r="G907" s="2">
        <v>68026.1848875</v>
      </c>
      <c r="H907" s="15">
        <v>0</v>
      </c>
    </row>
    <row r="908" spans="1:8" ht="13.5" x14ac:dyDescent="0.25">
      <c r="A908" s="11"/>
      <c r="B908" s="10">
        <v>43320</v>
      </c>
      <c r="C908" s="2">
        <v>20</v>
      </c>
      <c r="D908" s="2">
        <v>13.209</v>
      </c>
      <c r="E908" s="2">
        <v>13.03794345</v>
      </c>
      <c r="F908" s="2">
        <v>2375</v>
      </c>
      <c r="G908" s="2">
        <v>30965.115693750002</v>
      </c>
      <c r="H908" s="15">
        <v>0</v>
      </c>
    </row>
    <row r="909" spans="1:8" ht="13.5" x14ac:dyDescent="0.25">
      <c r="A909" s="11"/>
      <c r="B909" s="10">
        <v>43321</v>
      </c>
      <c r="C909" s="2">
        <v>19.8</v>
      </c>
      <c r="D909" s="2">
        <v>13.077</v>
      </c>
      <c r="E909" s="2">
        <v>12.857068636363634</v>
      </c>
      <c r="F909" s="2">
        <v>440</v>
      </c>
      <c r="G909" s="2">
        <v>5657.1101999999992</v>
      </c>
      <c r="H909" s="15">
        <v>-9.9931864637746743E-3</v>
      </c>
    </row>
    <row r="910" spans="1:8" ht="13.5" x14ac:dyDescent="0.25">
      <c r="A910" s="11"/>
      <c r="B910" s="10">
        <v>43322</v>
      </c>
      <c r="C910" s="2">
        <v>19</v>
      </c>
      <c r="D910" s="2">
        <v>12.548999999999999</v>
      </c>
      <c r="E910" s="2">
        <v>12.69892752631579</v>
      </c>
      <c r="F910" s="2">
        <v>512</v>
      </c>
      <c r="G910" s="2">
        <v>6501.8508934736847</v>
      </c>
      <c r="H910" s="15">
        <v>-4.0376233080981913E-2</v>
      </c>
    </row>
    <row r="911" spans="1:8" ht="13.5" x14ac:dyDescent="0.25">
      <c r="A911" s="11"/>
      <c r="B911" s="10">
        <v>43326</v>
      </c>
      <c r="C911" s="2">
        <v>19.5</v>
      </c>
      <c r="D911" s="2">
        <v>12.879</v>
      </c>
      <c r="E911" s="2">
        <v>12.542825076923076</v>
      </c>
      <c r="F911" s="2">
        <v>706</v>
      </c>
      <c r="G911" s="2">
        <v>8855.2345043076912</v>
      </c>
      <c r="H911" s="15">
        <v>2.6296916088931397E-2</v>
      </c>
    </row>
    <row r="912" spans="1:8" ht="13.5" x14ac:dyDescent="0.25">
      <c r="A912" s="11"/>
      <c r="B912" s="10">
        <v>43327</v>
      </c>
      <c r="C912" s="2">
        <v>19.5</v>
      </c>
      <c r="D912" s="2">
        <v>12.879</v>
      </c>
      <c r="E912" s="2">
        <v>0</v>
      </c>
      <c r="F912" s="2">
        <v>0</v>
      </c>
      <c r="G912" s="2">
        <v>0</v>
      </c>
      <c r="H912" s="15">
        <v>0</v>
      </c>
    </row>
    <row r="913" spans="1:8" ht="13.5" x14ac:dyDescent="0.25">
      <c r="A913" s="11"/>
      <c r="B913" s="10">
        <v>43328</v>
      </c>
      <c r="C913" s="2">
        <v>19.489999999999998</v>
      </c>
      <c r="D913" s="2">
        <v>12.872</v>
      </c>
      <c r="E913" s="2">
        <v>12.679811595690099</v>
      </c>
      <c r="F913" s="2">
        <v>1400</v>
      </c>
      <c r="G913" s="2">
        <v>17751.736233966138</v>
      </c>
      <c r="H913" s="15">
        <v>-5.4352045966299194E-4</v>
      </c>
    </row>
    <row r="914" spans="1:8" ht="13.5" x14ac:dyDescent="0.25">
      <c r="A914" s="11"/>
      <c r="B914" s="10">
        <v>43329</v>
      </c>
      <c r="C914" s="2">
        <v>19.489999999999998</v>
      </c>
      <c r="D914" s="2">
        <v>12.872</v>
      </c>
      <c r="E914" s="2">
        <v>0</v>
      </c>
      <c r="F914" s="2">
        <v>0</v>
      </c>
      <c r="G914" s="2">
        <v>0</v>
      </c>
      <c r="H914" s="15">
        <v>0</v>
      </c>
    </row>
    <row r="915" spans="1:8" ht="13.5" x14ac:dyDescent="0.25">
      <c r="A915" s="11"/>
      <c r="B915" s="10">
        <v>43332</v>
      </c>
      <c r="C915" s="2">
        <v>19.489999999999998</v>
      </c>
      <c r="D915" s="2">
        <v>12.872</v>
      </c>
      <c r="E915" s="2">
        <v>12.623013648024628</v>
      </c>
      <c r="F915" s="2">
        <v>1544</v>
      </c>
      <c r="G915" s="2">
        <v>19489.933072550026</v>
      </c>
      <c r="H915" s="15">
        <v>0</v>
      </c>
    </row>
    <row r="916" spans="1:8" ht="13.5" x14ac:dyDescent="0.25">
      <c r="A916" s="11"/>
      <c r="B916" s="10">
        <v>43335</v>
      </c>
      <c r="C916" s="2">
        <v>19</v>
      </c>
      <c r="D916" s="2">
        <v>12.548999999999999</v>
      </c>
      <c r="E916" s="2">
        <v>12.568814210526316</v>
      </c>
      <c r="F916" s="2">
        <v>830</v>
      </c>
      <c r="G916" s="2">
        <v>10432.115794736843</v>
      </c>
      <c r="H916" s="15">
        <v>-2.5093225605966468E-2</v>
      </c>
    </row>
    <row r="917" spans="1:8" ht="13.5" x14ac:dyDescent="0.25">
      <c r="A917" s="11"/>
      <c r="B917" s="10">
        <v>43336</v>
      </c>
      <c r="C917" s="2">
        <v>19</v>
      </c>
      <c r="D917" s="2">
        <v>12.548999999999999</v>
      </c>
      <c r="E917" s="2">
        <v>0</v>
      </c>
      <c r="F917" s="2">
        <v>0</v>
      </c>
      <c r="G917" s="2">
        <v>0</v>
      </c>
      <c r="H917" s="15">
        <v>0</v>
      </c>
    </row>
    <row r="918" spans="1:8" ht="13.5" x14ac:dyDescent="0.25">
      <c r="A918" s="11"/>
      <c r="B918" s="10">
        <v>43339</v>
      </c>
      <c r="C918" s="2">
        <v>19.5</v>
      </c>
      <c r="D918" s="2">
        <v>12.879</v>
      </c>
      <c r="E918" s="2">
        <v>12.851260615384614</v>
      </c>
      <c r="F918" s="2">
        <v>3000</v>
      </c>
      <c r="G918" s="2">
        <v>38553.781846153841</v>
      </c>
      <c r="H918" s="15">
        <v>2.6296916088931397E-2</v>
      </c>
    </row>
    <row r="919" spans="1:8" ht="13.5" x14ac:dyDescent="0.25">
      <c r="A919" s="11"/>
      <c r="B919" s="10">
        <v>43340</v>
      </c>
      <c r="C919" s="2">
        <v>19.600000000000001</v>
      </c>
      <c r="D919" s="2">
        <v>12.945</v>
      </c>
      <c r="E919" s="2">
        <v>12.93377219387755</v>
      </c>
      <c r="F919" s="2">
        <v>1201</v>
      </c>
      <c r="G919" s="2">
        <v>15533.460404846937</v>
      </c>
      <c r="H919" s="15">
        <v>5.1246214768227915E-3</v>
      </c>
    </row>
    <row r="920" spans="1:8" ht="13.5" x14ac:dyDescent="0.25">
      <c r="A920" s="11"/>
      <c r="B920" s="10">
        <v>43341</v>
      </c>
      <c r="C920" s="2">
        <v>19.600000000000001</v>
      </c>
      <c r="D920" s="2">
        <v>12.945</v>
      </c>
      <c r="E920" s="2">
        <v>0</v>
      </c>
      <c r="F920" s="2">
        <v>0</v>
      </c>
      <c r="G920" s="2">
        <v>0</v>
      </c>
      <c r="H920" s="15">
        <v>0</v>
      </c>
    </row>
    <row r="921" spans="1:8" ht="13.5" x14ac:dyDescent="0.25">
      <c r="A921" s="11"/>
      <c r="B921" s="10">
        <v>43342</v>
      </c>
      <c r="C921" s="2">
        <v>19.8</v>
      </c>
      <c r="D921" s="2">
        <v>13.077</v>
      </c>
      <c r="E921" s="2">
        <v>12.892072727272726</v>
      </c>
      <c r="F921" s="2">
        <v>205</v>
      </c>
      <c r="G921" s="2">
        <v>2642.8749090909087</v>
      </c>
      <c r="H921" s="15">
        <v>1.0196987253765907E-2</v>
      </c>
    </row>
    <row r="922" spans="1:8" ht="13.5" x14ac:dyDescent="0.25">
      <c r="A922" s="11"/>
      <c r="B922" s="10">
        <v>43343</v>
      </c>
      <c r="C922" s="2">
        <v>19.7</v>
      </c>
      <c r="D922" s="2">
        <v>13.010999999999999</v>
      </c>
      <c r="E922" s="2">
        <v>12.934387005076141</v>
      </c>
      <c r="F922" s="2">
        <v>252</v>
      </c>
      <c r="G922" s="2">
        <v>3259.4655252791877</v>
      </c>
      <c r="H922" s="15">
        <v>-5.0470291351227903E-3</v>
      </c>
    </row>
    <row r="923" spans="1:8" ht="13.5" x14ac:dyDescent="0.25">
      <c r="A923" s="11"/>
      <c r="B923" s="10">
        <v>43346</v>
      </c>
      <c r="C923" s="2">
        <v>19.2</v>
      </c>
      <c r="D923" s="2">
        <v>12.680999999999999</v>
      </c>
      <c r="E923" s="2">
        <v>12.662506875</v>
      </c>
      <c r="F923" s="2">
        <v>3824</v>
      </c>
      <c r="G923" s="2">
        <v>48421.426290000003</v>
      </c>
      <c r="H923" s="15">
        <v>-2.5363154254092697E-2</v>
      </c>
    </row>
    <row r="924" spans="1:8" ht="13.5" x14ac:dyDescent="0.25">
      <c r="A924" s="11"/>
      <c r="B924" s="10">
        <v>43347</v>
      </c>
      <c r="C924" s="2">
        <v>19.190000000000001</v>
      </c>
      <c r="D924" s="2">
        <v>12.673999999999999</v>
      </c>
      <c r="E924" s="2">
        <v>12.466619280875454</v>
      </c>
      <c r="F924" s="2">
        <v>2323</v>
      </c>
      <c r="G924" s="2">
        <v>28959.956589473681</v>
      </c>
      <c r="H924" s="15">
        <v>-5.5200693951578533E-4</v>
      </c>
    </row>
    <row r="925" spans="1:8" ht="13.5" x14ac:dyDescent="0.25">
      <c r="A925" s="11"/>
      <c r="B925" s="10">
        <v>43348</v>
      </c>
      <c r="C925" s="2">
        <v>19</v>
      </c>
      <c r="D925" s="2">
        <v>12.548999999999999</v>
      </c>
      <c r="E925" s="2">
        <v>12.548999999999999</v>
      </c>
      <c r="F925" s="2">
        <v>3</v>
      </c>
      <c r="G925" s="2">
        <v>37.646999999999998</v>
      </c>
      <c r="H925" s="15">
        <v>-9.8627110620167283E-3</v>
      </c>
    </row>
    <row r="926" spans="1:8" ht="13.5" x14ac:dyDescent="0.25">
      <c r="A926" s="11"/>
      <c r="B926" s="10">
        <v>43349</v>
      </c>
      <c r="C926" s="2">
        <v>18.97</v>
      </c>
      <c r="D926" s="2">
        <v>12.529</v>
      </c>
      <c r="E926" s="2">
        <v>12.482767527675277</v>
      </c>
      <c r="F926" s="2">
        <v>120</v>
      </c>
      <c r="G926" s="2">
        <v>1497.9321033210333</v>
      </c>
      <c r="H926" s="15">
        <v>-1.5937524902382321E-3</v>
      </c>
    </row>
    <row r="927" spans="1:8" ht="13.5" x14ac:dyDescent="0.25">
      <c r="A927" s="11"/>
      <c r="B927" s="10">
        <v>43350</v>
      </c>
      <c r="C927" s="2">
        <v>18.97</v>
      </c>
      <c r="D927" s="2">
        <v>12.529</v>
      </c>
      <c r="E927" s="2">
        <v>0</v>
      </c>
      <c r="F927" s="2">
        <v>0</v>
      </c>
      <c r="G927" s="2">
        <v>0</v>
      </c>
      <c r="H927" s="15">
        <v>0</v>
      </c>
    </row>
    <row r="928" spans="1:8" ht="13.5" x14ac:dyDescent="0.25">
      <c r="A928" s="11"/>
      <c r="B928" s="10">
        <v>43353</v>
      </c>
      <c r="C928" s="2">
        <v>18.8</v>
      </c>
      <c r="D928" s="2">
        <v>12.417</v>
      </c>
      <c r="E928" s="2">
        <v>12.408413776595744</v>
      </c>
      <c r="F928" s="2">
        <v>4627</v>
      </c>
      <c r="G928" s="2">
        <v>57413.730544308506</v>
      </c>
      <c r="H928" s="15">
        <v>-8.9392609146779559E-3</v>
      </c>
    </row>
    <row r="929" spans="1:8" ht="13.5" x14ac:dyDescent="0.25">
      <c r="A929" s="11"/>
      <c r="B929" s="10">
        <v>43355</v>
      </c>
      <c r="C929" s="2">
        <v>18.5</v>
      </c>
      <c r="D929" s="2">
        <v>12.218999999999999</v>
      </c>
      <c r="E929" s="2">
        <v>12.218999999999999</v>
      </c>
      <c r="F929" s="2">
        <v>2821</v>
      </c>
      <c r="G929" s="2">
        <v>34469.798999999999</v>
      </c>
      <c r="H929" s="15">
        <v>-1.5945880647499428E-2</v>
      </c>
    </row>
    <row r="930" spans="1:8" ht="13.5" x14ac:dyDescent="0.25">
      <c r="A930" s="11"/>
      <c r="B930" s="10">
        <v>43356</v>
      </c>
      <c r="C930" s="2">
        <v>18.5</v>
      </c>
      <c r="D930" s="2">
        <v>12.218999999999999</v>
      </c>
      <c r="E930" s="2">
        <v>12.218999999999999</v>
      </c>
      <c r="F930" s="2">
        <v>6</v>
      </c>
      <c r="G930" s="2">
        <v>73.313999999999993</v>
      </c>
      <c r="H930" s="15">
        <v>0</v>
      </c>
    </row>
    <row r="931" spans="1:8" ht="13.5" x14ac:dyDescent="0.25">
      <c r="A931" s="11"/>
      <c r="B931" s="10">
        <v>43357</v>
      </c>
      <c r="C931" s="2">
        <v>18.489999999999998</v>
      </c>
      <c r="D931" s="2">
        <v>12.212</v>
      </c>
      <c r="E931" s="2">
        <v>11.889032558139537</v>
      </c>
      <c r="F931" s="2">
        <v>501</v>
      </c>
      <c r="G931" s="2">
        <v>5956.4053116279083</v>
      </c>
      <c r="H931" s="15">
        <v>-5.7287830428019259E-4</v>
      </c>
    </row>
    <row r="932" spans="1:8" ht="13.5" x14ac:dyDescent="0.25">
      <c r="A932" s="11"/>
      <c r="B932" s="10">
        <v>43360</v>
      </c>
      <c r="C932" s="2">
        <v>18.8</v>
      </c>
      <c r="D932" s="2">
        <v>12.417</v>
      </c>
      <c r="E932" s="2">
        <v>12.107235478723403</v>
      </c>
      <c r="F932" s="2">
        <v>13000</v>
      </c>
      <c r="G932" s="2">
        <v>157394.06122340425</v>
      </c>
      <c r="H932" s="15">
        <v>1.6786767114313796E-2</v>
      </c>
    </row>
    <row r="933" spans="1:8" ht="13.5" x14ac:dyDescent="0.25">
      <c r="A933" s="11"/>
      <c r="B933" s="10">
        <v>43361</v>
      </c>
      <c r="C933" s="2">
        <v>18.690000000000001</v>
      </c>
      <c r="D933" s="2">
        <v>12.343999999999999</v>
      </c>
      <c r="E933" s="2">
        <v>12.049434777956124</v>
      </c>
      <c r="F933" s="2">
        <v>101</v>
      </c>
      <c r="G933" s="2">
        <v>1216.9929125735684</v>
      </c>
      <c r="H933" s="15">
        <v>-5.8790368043811223E-3</v>
      </c>
    </row>
    <row r="934" spans="1:8" ht="13.5" x14ac:dyDescent="0.25">
      <c r="A934" s="11"/>
      <c r="B934" s="10">
        <v>43362</v>
      </c>
      <c r="C934" s="2">
        <v>18.78</v>
      </c>
      <c r="D934" s="2">
        <v>12.403</v>
      </c>
      <c r="E934" s="2">
        <v>12.377242971246007</v>
      </c>
      <c r="F934" s="2">
        <v>11</v>
      </c>
      <c r="G934" s="2">
        <v>136.14967268370609</v>
      </c>
      <c r="H934" s="15">
        <v>4.7796500324044922E-3</v>
      </c>
    </row>
    <row r="935" spans="1:8" ht="13.5" x14ac:dyDescent="0.25">
      <c r="A935" s="11"/>
      <c r="B935" s="10">
        <v>43363</v>
      </c>
      <c r="C935" s="2">
        <v>18.670000000000002</v>
      </c>
      <c r="D935" s="2">
        <v>12.331</v>
      </c>
      <c r="E935" s="2">
        <v>12.271557579003746</v>
      </c>
      <c r="F935" s="2">
        <v>3750</v>
      </c>
      <c r="G935" s="2">
        <v>46018.340921264047</v>
      </c>
      <c r="H935" s="15">
        <v>-5.8050471660083007E-3</v>
      </c>
    </row>
    <row r="936" spans="1:8" ht="13.5" x14ac:dyDescent="0.25">
      <c r="A936" s="11"/>
      <c r="B936" s="10">
        <v>43364</v>
      </c>
      <c r="C936" s="2">
        <v>18.670000000000002</v>
      </c>
      <c r="D936" s="2">
        <v>12.331</v>
      </c>
      <c r="E936" s="2">
        <v>11.961796518478842</v>
      </c>
      <c r="F936" s="2">
        <v>481</v>
      </c>
      <c r="G936" s="2">
        <v>5753.6241253883227</v>
      </c>
      <c r="H936" s="15">
        <v>0</v>
      </c>
    </row>
    <row r="937" spans="1:8" ht="13.5" x14ac:dyDescent="0.25">
      <c r="A937" s="11"/>
      <c r="B937" s="10">
        <v>43367</v>
      </c>
      <c r="C937" s="2">
        <v>18.59</v>
      </c>
      <c r="D937" s="2">
        <v>12.278</v>
      </c>
      <c r="E937" s="2">
        <v>12.038912533620227</v>
      </c>
      <c r="F937" s="2">
        <v>876</v>
      </c>
      <c r="G937" s="2">
        <v>10546.087379451319</v>
      </c>
      <c r="H937" s="15">
        <v>-4.2981104533289308E-3</v>
      </c>
    </row>
    <row r="938" spans="1:8" ht="13.5" x14ac:dyDescent="0.25">
      <c r="A938" s="11"/>
      <c r="B938" s="10">
        <v>43368</v>
      </c>
      <c r="C938" s="2">
        <v>18.57</v>
      </c>
      <c r="D938" s="2">
        <v>12.265000000000001</v>
      </c>
      <c r="E938" s="2">
        <v>11.966465805061926</v>
      </c>
      <c r="F938" s="2">
        <v>75</v>
      </c>
      <c r="G938" s="2">
        <v>897.48493537964441</v>
      </c>
      <c r="H938" s="15">
        <v>-1.0588043655318374E-3</v>
      </c>
    </row>
    <row r="939" spans="1:8" ht="13.5" x14ac:dyDescent="0.25">
      <c r="A939" s="11"/>
      <c r="B939" s="10">
        <v>43369</v>
      </c>
      <c r="C939" s="2">
        <v>18.3</v>
      </c>
      <c r="D939" s="2">
        <v>12.086</v>
      </c>
      <c r="E939" s="2">
        <v>11.962498251366119</v>
      </c>
      <c r="F939" s="2">
        <v>830</v>
      </c>
      <c r="G939" s="2">
        <v>9928.8735486338792</v>
      </c>
      <c r="H939" s="15">
        <v>-1.4594374235629863E-2</v>
      </c>
    </row>
    <row r="940" spans="1:8" ht="13.5" x14ac:dyDescent="0.25">
      <c r="A940" s="11"/>
      <c r="B940" s="10">
        <v>43370</v>
      </c>
      <c r="C940" s="2">
        <v>18.3</v>
      </c>
      <c r="D940" s="2">
        <v>12.086</v>
      </c>
      <c r="E940" s="2">
        <v>0</v>
      </c>
      <c r="F940" s="2">
        <v>0</v>
      </c>
      <c r="G940" s="2">
        <v>0</v>
      </c>
      <c r="H940" s="15">
        <v>0</v>
      </c>
    </row>
    <row r="941" spans="1:8" ht="13.5" x14ac:dyDescent="0.25">
      <c r="A941" s="11"/>
      <c r="B941" s="10">
        <v>43371</v>
      </c>
      <c r="C941" s="2">
        <v>18</v>
      </c>
      <c r="D941" s="2">
        <v>11.888</v>
      </c>
      <c r="E941" s="2">
        <v>11.887999999999998</v>
      </c>
      <c r="F941" s="2">
        <v>400</v>
      </c>
      <c r="G941" s="2">
        <v>4755.1999999999989</v>
      </c>
      <c r="H941" s="15">
        <v>-1.6382591428098659E-2</v>
      </c>
    </row>
    <row r="942" spans="1:8" ht="13.5" x14ac:dyDescent="0.25">
      <c r="A942" s="11"/>
      <c r="B942" s="10">
        <v>43374</v>
      </c>
      <c r="C942" s="2">
        <v>17.8</v>
      </c>
      <c r="D942" s="2">
        <v>11.756</v>
      </c>
      <c r="E942" s="2">
        <v>11.756</v>
      </c>
      <c r="F942" s="2">
        <v>610</v>
      </c>
      <c r="G942" s="2">
        <v>7171.16</v>
      </c>
      <c r="H942" s="15">
        <v>-1.1103633916554482E-2</v>
      </c>
    </row>
    <row r="943" spans="1:8" ht="13.5" x14ac:dyDescent="0.25">
      <c r="A943" s="11"/>
      <c r="B943" s="10">
        <v>43375</v>
      </c>
      <c r="C943" s="2">
        <v>17.600000000000001</v>
      </c>
      <c r="D943" s="2">
        <v>11.624000000000001</v>
      </c>
      <c r="E943" s="2">
        <v>11.624000000000001</v>
      </c>
      <c r="F943" s="2">
        <v>602</v>
      </c>
      <c r="G943" s="2">
        <v>6997.6480000000001</v>
      </c>
      <c r="H943" s="15">
        <v>-1.1228308948621953E-2</v>
      </c>
    </row>
    <row r="944" spans="1:8" ht="13.5" x14ac:dyDescent="0.25">
      <c r="A944" s="11"/>
      <c r="B944" s="10">
        <v>43376</v>
      </c>
      <c r="C944" s="2">
        <v>17.399999999999999</v>
      </c>
      <c r="D944" s="2">
        <v>11.492000000000001</v>
      </c>
      <c r="E944" s="2">
        <v>11.33547103448276</v>
      </c>
      <c r="F944" s="2">
        <v>1265</v>
      </c>
      <c r="G944" s="2">
        <v>14339.37085862069</v>
      </c>
      <c r="H944" s="15">
        <v>-1.1355815554026124E-2</v>
      </c>
    </row>
    <row r="945" spans="1:8" ht="13.5" x14ac:dyDescent="0.25">
      <c r="A945" s="11"/>
      <c r="B945" s="10">
        <v>43377</v>
      </c>
      <c r="C945" s="2">
        <v>17.3</v>
      </c>
      <c r="D945" s="2">
        <v>11.426</v>
      </c>
      <c r="E945" s="2">
        <v>11.431283699421966</v>
      </c>
      <c r="F945" s="2">
        <v>760</v>
      </c>
      <c r="G945" s="2">
        <v>8687.7756115606935</v>
      </c>
      <c r="H945" s="15">
        <v>-5.7431256526279777E-3</v>
      </c>
    </row>
    <row r="946" spans="1:8" ht="13.5" x14ac:dyDescent="0.25">
      <c r="A946" s="11"/>
      <c r="B946" s="10">
        <v>43378</v>
      </c>
      <c r="C946" s="2">
        <v>17</v>
      </c>
      <c r="D946" s="2">
        <v>11.228</v>
      </c>
      <c r="E946" s="2">
        <v>11.327070588235294</v>
      </c>
      <c r="F946" s="2">
        <v>360</v>
      </c>
      <c r="G946" s="2">
        <v>4077.7454117647058</v>
      </c>
      <c r="H946" s="15">
        <v>-1.7328899002275546E-2</v>
      </c>
    </row>
    <row r="947" spans="1:8" ht="13.5" x14ac:dyDescent="0.25">
      <c r="A947" s="11"/>
      <c r="B947" s="10">
        <v>43381</v>
      </c>
      <c r="C947" s="2">
        <v>17</v>
      </c>
      <c r="D947" s="2">
        <v>11.228</v>
      </c>
      <c r="E947" s="2">
        <v>11.109775764705883</v>
      </c>
      <c r="F947" s="2">
        <v>150</v>
      </c>
      <c r="G947" s="2">
        <v>1666.4663647058826</v>
      </c>
      <c r="H947" s="15">
        <v>0</v>
      </c>
    </row>
    <row r="948" spans="1:8" ht="13.5" x14ac:dyDescent="0.25">
      <c r="A948" s="11"/>
      <c r="B948" s="10">
        <v>43382</v>
      </c>
      <c r="C948" s="2">
        <v>17</v>
      </c>
      <c r="D948" s="2">
        <v>11.228</v>
      </c>
      <c r="E948" s="2">
        <v>0</v>
      </c>
      <c r="F948" s="2">
        <v>0</v>
      </c>
      <c r="G948" s="2">
        <v>0</v>
      </c>
      <c r="H948" s="15">
        <v>0</v>
      </c>
    </row>
    <row r="949" spans="1:8" ht="13.5" x14ac:dyDescent="0.25">
      <c r="A949" s="11"/>
      <c r="B949" s="10">
        <v>43383</v>
      </c>
      <c r="C949" s="2">
        <v>17</v>
      </c>
      <c r="D949" s="2">
        <v>11.228</v>
      </c>
      <c r="E949" s="2">
        <v>11.117040941176471</v>
      </c>
      <c r="F949" s="2">
        <v>444</v>
      </c>
      <c r="G949" s="2">
        <v>4935.9661778823529</v>
      </c>
      <c r="H949" s="15">
        <v>0</v>
      </c>
    </row>
    <row r="950" spans="1:8" ht="13.5" x14ac:dyDescent="0.25">
      <c r="A950" s="11"/>
      <c r="B950" s="10">
        <v>43384</v>
      </c>
      <c r="C950" s="2">
        <v>17</v>
      </c>
      <c r="D950" s="2">
        <v>11.228</v>
      </c>
      <c r="E950" s="2">
        <v>11.228</v>
      </c>
      <c r="F950" s="2">
        <v>17</v>
      </c>
      <c r="G950" s="2">
        <v>190.876</v>
      </c>
      <c r="H950" s="15">
        <v>0</v>
      </c>
    </row>
    <row r="951" spans="1:8" ht="13.5" x14ac:dyDescent="0.25">
      <c r="A951" s="11"/>
      <c r="B951" s="10">
        <v>43385</v>
      </c>
      <c r="C951" s="2">
        <v>17</v>
      </c>
      <c r="D951" s="2">
        <v>11.228</v>
      </c>
      <c r="E951" s="2">
        <v>0</v>
      </c>
      <c r="F951" s="2">
        <v>0</v>
      </c>
      <c r="G951" s="2">
        <v>0</v>
      </c>
      <c r="H951" s="15">
        <v>0</v>
      </c>
    </row>
    <row r="952" spans="1:8" ht="13.5" x14ac:dyDescent="0.25">
      <c r="A952" s="11"/>
      <c r="B952" s="10">
        <v>43389</v>
      </c>
      <c r="C952" s="2">
        <v>17</v>
      </c>
      <c r="D952" s="2">
        <v>11.228</v>
      </c>
      <c r="E952" s="2">
        <v>10.973718823529412</v>
      </c>
      <c r="F952" s="2">
        <v>2400</v>
      </c>
      <c r="G952" s="2">
        <v>26336.925176470588</v>
      </c>
      <c r="H952" s="15">
        <v>0</v>
      </c>
    </row>
    <row r="953" spans="1:8" ht="13.5" x14ac:dyDescent="0.25">
      <c r="A953" s="11"/>
      <c r="B953" s="10">
        <v>43390</v>
      </c>
      <c r="C953" s="2">
        <v>16.239999999999998</v>
      </c>
      <c r="D953" s="2">
        <v>10.726000000000001</v>
      </c>
      <c r="E953" s="2">
        <v>10.733265147783253</v>
      </c>
      <c r="F953" s="2">
        <v>676</v>
      </c>
      <c r="G953" s="2">
        <v>7255.6872399014792</v>
      </c>
      <c r="H953" s="15">
        <v>-4.4709654435340127E-2</v>
      </c>
    </row>
    <row r="954" spans="1:8" ht="13.5" x14ac:dyDescent="0.25">
      <c r="A954" s="11"/>
      <c r="B954" s="10">
        <v>43391</v>
      </c>
      <c r="C954" s="2">
        <v>16.71</v>
      </c>
      <c r="D954" s="2">
        <v>11.036</v>
      </c>
      <c r="E954" s="2">
        <v>11.036</v>
      </c>
      <c r="F954" s="2">
        <v>50</v>
      </c>
      <c r="G954" s="2">
        <v>551.79999999999995</v>
      </c>
      <c r="H954" s="15">
        <v>2.8901734104046121E-2</v>
      </c>
    </row>
    <row r="955" spans="1:8" ht="13.5" x14ac:dyDescent="0.25">
      <c r="A955" s="11"/>
      <c r="B955" s="10">
        <v>43392</v>
      </c>
      <c r="C955" s="2">
        <v>16.71</v>
      </c>
      <c r="D955" s="2">
        <v>11.036</v>
      </c>
      <c r="E955" s="2">
        <v>10.822016517055653</v>
      </c>
      <c r="F955" s="2">
        <v>850</v>
      </c>
      <c r="G955" s="2">
        <v>9198.7140394973048</v>
      </c>
      <c r="H955" s="15">
        <v>0</v>
      </c>
    </row>
    <row r="956" spans="1:8" ht="13.5" x14ac:dyDescent="0.25">
      <c r="A956" s="11"/>
      <c r="B956" s="10">
        <v>43395</v>
      </c>
      <c r="C956" s="2">
        <v>16.600000000000001</v>
      </c>
      <c r="D956" s="2">
        <v>10.964</v>
      </c>
      <c r="E956" s="2">
        <v>10.746701445783133</v>
      </c>
      <c r="F956" s="2">
        <v>346</v>
      </c>
      <c r="G956" s="2">
        <v>3718.358700240964</v>
      </c>
      <c r="H956" s="15">
        <v>-6.5241029358462464E-3</v>
      </c>
    </row>
    <row r="957" spans="1:8" ht="13.5" x14ac:dyDescent="0.25">
      <c r="A957" s="11"/>
      <c r="B957" s="10">
        <v>43396</v>
      </c>
      <c r="C957" s="2">
        <v>16.64</v>
      </c>
      <c r="D957" s="2">
        <v>10.99</v>
      </c>
      <c r="E957" s="2">
        <v>10.99</v>
      </c>
      <c r="F957" s="2">
        <v>150</v>
      </c>
      <c r="G957" s="2">
        <v>1648.5</v>
      </c>
      <c r="H957" s="15">
        <v>2.371397300255363E-3</v>
      </c>
    </row>
    <row r="958" spans="1:8" ht="13.5" x14ac:dyDescent="0.25">
      <c r="A958" s="11"/>
      <c r="B958" s="10">
        <v>43397</v>
      </c>
      <c r="C958" s="2">
        <v>16.5</v>
      </c>
      <c r="D958" s="2">
        <v>10.898</v>
      </c>
      <c r="E958" s="2">
        <v>10.720329575757576</v>
      </c>
      <c r="F958" s="2">
        <v>390</v>
      </c>
      <c r="G958" s="2">
        <v>4180.9285345454546</v>
      </c>
      <c r="H958" s="15">
        <v>-8.3712465878071456E-3</v>
      </c>
    </row>
    <row r="959" spans="1:8" ht="13.5" x14ac:dyDescent="0.25">
      <c r="A959" s="11"/>
      <c r="B959" s="10">
        <v>43398</v>
      </c>
      <c r="C959" s="2">
        <v>16.5</v>
      </c>
      <c r="D959" s="2">
        <v>10.898</v>
      </c>
      <c r="E959" s="2">
        <v>10.577004363636362</v>
      </c>
      <c r="F959" s="2">
        <v>222</v>
      </c>
      <c r="G959" s="2">
        <v>2348.0949687272723</v>
      </c>
      <c r="H959" s="15">
        <v>0</v>
      </c>
    </row>
    <row r="960" spans="1:8" ht="13.5" x14ac:dyDescent="0.25">
      <c r="A960" s="11"/>
      <c r="B960" s="10">
        <v>43399</v>
      </c>
      <c r="C960" s="2">
        <v>16.489999999999998</v>
      </c>
      <c r="D960" s="2">
        <v>10.891</v>
      </c>
      <c r="E960" s="2">
        <v>10.891</v>
      </c>
      <c r="F960" s="2">
        <v>5</v>
      </c>
      <c r="G960" s="2">
        <v>54.454999999999998</v>
      </c>
      <c r="H960" s="15">
        <v>-6.4231969168651799E-4</v>
      </c>
    </row>
    <row r="961" spans="1:8" ht="13.5" x14ac:dyDescent="0.25">
      <c r="A961" s="11"/>
      <c r="B961" s="10">
        <v>43402</v>
      </c>
      <c r="C961" s="2">
        <v>16.489999999999998</v>
      </c>
      <c r="D961" s="2">
        <v>10.891</v>
      </c>
      <c r="E961" s="2">
        <v>10.673047907822925</v>
      </c>
      <c r="F961" s="2">
        <v>30</v>
      </c>
      <c r="G961" s="2">
        <v>320.19143723468773</v>
      </c>
      <c r="H961" s="15">
        <v>0</v>
      </c>
    </row>
    <row r="962" spans="1:8" ht="13.5" x14ac:dyDescent="0.25">
      <c r="A962" s="11"/>
      <c r="B962" s="10">
        <v>43403</v>
      </c>
      <c r="C962" s="2">
        <v>16.489999999999998</v>
      </c>
      <c r="D962" s="2">
        <v>10.891</v>
      </c>
      <c r="E962" s="2">
        <v>0</v>
      </c>
      <c r="F962" s="2">
        <v>0</v>
      </c>
      <c r="G962" s="2">
        <v>0</v>
      </c>
      <c r="H962" s="15">
        <v>0</v>
      </c>
    </row>
    <row r="963" spans="1:8" ht="13.5" x14ac:dyDescent="0.25">
      <c r="A963" s="11"/>
      <c r="B963" s="10">
        <v>43404</v>
      </c>
      <c r="C963" s="2">
        <v>16.489999999999998</v>
      </c>
      <c r="D963" s="2">
        <v>10.891</v>
      </c>
      <c r="E963" s="2">
        <v>10.579262462098244</v>
      </c>
      <c r="F963" s="2">
        <v>27</v>
      </c>
      <c r="G963" s="2">
        <v>285.64008647665258</v>
      </c>
      <c r="H963" s="15">
        <v>0</v>
      </c>
    </row>
    <row r="964" spans="1:8" ht="13.5" x14ac:dyDescent="0.25">
      <c r="A964" s="11"/>
      <c r="B964" s="10">
        <v>43405</v>
      </c>
      <c r="C964" s="2">
        <v>16.489999999999998</v>
      </c>
      <c r="D964" s="2">
        <v>10.891</v>
      </c>
      <c r="E964" s="2">
        <v>0</v>
      </c>
      <c r="F964" s="2">
        <v>0</v>
      </c>
      <c r="G964" s="2">
        <v>0</v>
      </c>
      <c r="H964" s="15">
        <v>0</v>
      </c>
    </row>
    <row r="965" spans="1:8" ht="13.5" x14ac:dyDescent="0.25">
      <c r="A965" s="11"/>
      <c r="B965" s="10">
        <v>43406</v>
      </c>
      <c r="C965" s="2">
        <v>16.489999999999998</v>
      </c>
      <c r="D965" s="2">
        <v>10.891</v>
      </c>
      <c r="E965" s="2">
        <v>10.618229654335964</v>
      </c>
      <c r="F965" s="2">
        <v>38</v>
      </c>
      <c r="G965" s="2">
        <v>403.49272686476667</v>
      </c>
      <c r="H965" s="15">
        <v>0</v>
      </c>
    </row>
    <row r="966" spans="1:8" ht="13.5" x14ac:dyDescent="0.25">
      <c r="A966" s="11"/>
      <c r="B966" s="10">
        <v>43409</v>
      </c>
      <c r="C966" s="2">
        <v>16.399999999999999</v>
      </c>
      <c r="D966" s="2">
        <v>10.832000000000001</v>
      </c>
      <c r="E966" s="2">
        <v>10.832000000000001</v>
      </c>
      <c r="F966" s="2">
        <v>2</v>
      </c>
      <c r="G966" s="2">
        <v>21.664000000000001</v>
      </c>
      <c r="H966" s="15">
        <v>-5.4173170507758033E-3</v>
      </c>
    </row>
    <row r="967" spans="1:8" ht="13.5" x14ac:dyDescent="0.25">
      <c r="A967" s="11"/>
      <c r="B967" s="10">
        <v>43410</v>
      </c>
      <c r="C967" s="2">
        <v>16.399999999999999</v>
      </c>
      <c r="D967" s="2">
        <v>10.832000000000001</v>
      </c>
      <c r="E967" s="2">
        <v>0</v>
      </c>
      <c r="F967" s="2">
        <v>0</v>
      </c>
      <c r="G967" s="2">
        <v>0</v>
      </c>
      <c r="H967" s="15">
        <v>0</v>
      </c>
    </row>
    <row r="968" spans="1:8" ht="13.5" x14ac:dyDescent="0.25">
      <c r="A968" s="11"/>
      <c r="B968" s="10">
        <v>43411</v>
      </c>
      <c r="C968" s="2">
        <v>16.399999999999999</v>
      </c>
      <c r="D968" s="2">
        <v>10.832000000000001</v>
      </c>
      <c r="E968" s="2">
        <v>0</v>
      </c>
      <c r="F968" s="2">
        <v>0</v>
      </c>
      <c r="G968" s="2">
        <v>0</v>
      </c>
      <c r="H968" s="15">
        <v>0</v>
      </c>
    </row>
    <row r="969" spans="1:8" ht="13.5" x14ac:dyDescent="0.25">
      <c r="A969" s="11"/>
      <c r="B969" s="10">
        <v>43412</v>
      </c>
      <c r="C969" s="2">
        <v>16.399999999999999</v>
      </c>
      <c r="D969" s="2">
        <v>10.832000000000001</v>
      </c>
      <c r="E969" s="2">
        <v>0</v>
      </c>
      <c r="F969" s="2">
        <v>0</v>
      </c>
      <c r="G969" s="2">
        <v>0</v>
      </c>
      <c r="H969" s="15">
        <v>0</v>
      </c>
    </row>
    <row r="970" spans="1:8" ht="13.5" x14ac:dyDescent="0.25">
      <c r="A970" s="11"/>
      <c r="B970" s="10">
        <v>43413</v>
      </c>
      <c r="C970" s="2">
        <v>16.399999999999999</v>
      </c>
      <c r="D970" s="2">
        <v>10.832000000000001</v>
      </c>
      <c r="E970" s="2">
        <v>0</v>
      </c>
      <c r="F970" s="2">
        <v>0</v>
      </c>
      <c r="G970" s="2">
        <v>0</v>
      </c>
      <c r="H970" s="15">
        <v>0</v>
      </c>
    </row>
    <row r="971" spans="1:8" ht="13.5" x14ac:dyDescent="0.25">
      <c r="A971" s="11"/>
      <c r="B971" s="10">
        <v>43416</v>
      </c>
      <c r="C971" s="2">
        <v>15.91</v>
      </c>
      <c r="D971" s="2">
        <v>10.507999999999999</v>
      </c>
      <c r="E971" s="2">
        <v>10.533758139534882</v>
      </c>
      <c r="F971" s="2">
        <v>295</v>
      </c>
      <c r="G971" s="2">
        <v>3107.4586511627904</v>
      </c>
      <c r="H971" s="15">
        <v>-2.9911373707533384E-2</v>
      </c>
    </row>
    <row r="972" spans="1:8" ht="13.5" x14ac:dyDescent="0.25">
      <c r="A972" s="11"/>
      <c r="B972" s="10">
        <v>43417</v>
      </c>
      <c r="C972" s="2">
        <v>15.89</v>
      </c>
      <c r="D972" s="2">
        <v>10.494999999999999</v>
      </c>
      <c r="E972" s="2">
        <v>10.245339207048458</v>
      </c>
      <c r="F972" s="2">
        <v>592</v>
      </c>
      <c r="G972" s="2">
        <v>6065.2408105726872</v>
      </c>
      <c r="H972" s="15">
        <v>-1.2371526456033404E-3</v>
      </c>
    </row>
    <row r="973" spans="1:8" ht="13.5" x14ac:dyDescent="0.25">
      <c r="A973" s="11"/>
      <c r="B973" s="10">
        <v>43418</v>
      </c>
      <c r="C973" s="2">
        <v>16</v>
      </c>
      <c r="D973" s="2">
        <v>10.567</v>
      </c>
      <c r="E973" s="2">
        <v>10.234139500000001</v>
      </c>
      <c r="F973" s="2">
        <v>115</v>
      </c>
      <c r="G973" s="2">
        <v>1176.9260425000002</v>
      </c>
      <c r="H973" s="15">
        <v>6.8604097189138595E-3</v>
      </c>
    </row>
    <row r="974" spans="1:8" ht="13.5" x14ac:dyDescent="0.25">
      <c r="A974" s="11"/>
      <c r="B974" s="10">
        <v>43419</v>
      </c>
      <c r="C974" s="2">
        <v>15.89</v>
      </c>
      <c r="D974" s="2">
        <v>10.494999999999999</v>
      </c>
      <c r="E974" s="2">
        <v>10.415082127123977</v>
      </c>
      <c r="F974" s="2">
        <v>1088</v>
      </c>
      <c r="G974" s="2">
        <v>11331.609354310887</v>
      </c>
      <c r="H974" s="15">
        <v>-6.8136651840636844E-3</v>
      </c>
    </row>
    <row r="975" spans="1:8" ht="13.5" x14ac:dyDescent="0.25">
      <c r="A975" s="11"/>
      <c r="B975" s="10">
        <v>43420</v>
      </c>
      <c r="C975" s="2">
        <v>15.89</v>
      </c>
      <c r="D975" s="2">
        <v>10.494999999999999</v>
      </c>
      <c r="E975" s="2">
        <v>0</v>
      </c>
      <c r="F975" s="2">
        <v>0</v>
      </c>
      <c r="G975" s="2">
        <v>0</v>
      </c>
      <c r="H975" s="15">
        <v>0</v>
      </c>
    </row>
    <row r="976" spans="1:8" ht="13.5" x14ac:dyDescent="0.25">
      <c r="A976" s="11"/>
      <c r="B976" s="10">
        <v>43423</v>
      </c>
      <c r="C976" s="2">
        <v>15.98</v>
      </c>
      <c r="D976" s="2">
        <v>10.554</v>
      </c>
      <c r="E976" s="2">
        <v>10.404738172715893</v>
      </c>
      <c r="F976" s="2">
        <v>911</v>
      </c>
      <c r="G976" s="2">
        <v>9478.7164753441793</v>
      </c>
      <c r="H976" s="15">
        <v>5.6217246307766608E-3</v>
      </c>
    </row>
    <row r="977" spans="1:8" ht="13.5" x14ac:dyDescent="0.25">
      <c r="A977" s="11"/>
      <c r="B977" s="10">
        <v>43425</v>
      </c>
      <c r="C977" s="2">
        <v>15.88</v>
      </c>
      <c r="D977" s="2">
        <v>10.488</v>
      </c>
      <c r="E977" s="2">
        <v>10.254199496221663</v>
      </c>
      <c r="F977" s="2">
        <v>1211</v>
      </c>
      <c r="G977" s="2">
        <v>12417.835589924434</v>
      </c>
      <c r="H977" s="15">
        <v>-6.253553155201888E-3</v>
      </c>
    </row>
    <row r="978" spans="1:8" ht="13.5" x14ac:dyDescent="0.25">
      <c r="A978" s="11"/>
      <c r="B978" s="10">
        <v>43426</v>
      </c>
      <c r="C978" s="2">
        <v>15.88</v>
      </c>
      <c r="D978" s="2">
        <v>10.488</v>
      </c>
      <c r="E978" s="2">
        <v>10.488</v>
      </c>
      <c r="F978" s="2">
        <v>1</v>
      </c>
      <c r="G978" s="2">
        <v>10.488</v>
      </c>
      <c r="H978" s="15">
        <v>0</v>
      </c>
    </row>
    <row r="979" spans="1:8" ht="13.5" x14ac:dyDescent="0.25">
      <c r="A979" s="11"/>
      <c r="B979" s="10">
        <v>43427</v>
      </c>
      <c r="C979" s="2">
        <v>15.88</v>
      </c>
      <c r="D979" s="2">
        <v>10.488</v>
      </c>
      <c r="E979" s="2">
        <v>10.488</v>
      </c>
      <c r="F979" s="2">
        <v>10</v>
      </c>
      <c r="G979" s="2">
        <v>104.88</v>
      </c>
      <c r="H979" s="15">
        <v>0</v>
      </c>
    </row>
    <row r="980" spans="1:8" ht="13.5" x14ac:dyDescent="0.25">
      <c r="A980" s="11"/>
      <c r="B980" s="10">
        <v>43430</v>
      </c>
      <c r="C980" s="2">
        <v>15.8</v>
      </c>
      <c r="D980" s="2">
        <v>10.435</v>
      </c>
      <c r="E980" s="2">
        <v>10.444906645569619</v>
      </c>
      <c r="F980" s="2">
        <v>2292</v>
      </c>
      <c r="G980" s="2">
        <v>23939.726031645565</v>
      </c>
      <c r="H980" s="15">
        <v>-5.0533943554537612E-3</v>
      </c>
    </row>
    <row r="981" spans="1:8" ht="13.5" x14ac:dyDescent="0.25">
      <c r="A981" s="11"/>
      <c r="B981" s="10">
        <v>43431</v>
      </c>
      <c r="C981" s="2">
        <v>15.8</v>
      </c>
      <c r="D981" s="2">
        <v>10.435</v>
      </c>
      <c r="E981" s="2">
        <v>10.435</v>
      </c>
      <c r="F981" s="2">
        <v>64</v>
      </c>
      <c r="G981" s="2">
        <v>667.84</v>
      </c>
      <c r="H981" s="15">
        <v>0</v>
      </c>
    </row>
    <row r="982" spans="1:8" ht="13.5" x14ac:dyDescent="0.25">
      <c r="A982" s="11"/>
      <c r="B982" s="10">
        <v>43432</v>
      </c>
      <c r="C982" s="2">
        <v>15.8</v>
      </c>
      <c r="D982" s="2">
        <v>10.435</v>
      </c>
      <c r="E982" s="2">
        <v>0</v>
      </c>
      <c r="F982" s="2">
        <v>0</v>
      </c>
      <c r="G982" s="2">
        <v>0</v>
      </c>
      <c r="H982" s="15">
        <v>0</v>
      </c>
    </row>
    <row r="983" spans="1:8" ht="13.5" x14ac:dyDescent="0.25">
      <c r="A983" s="11"/>
      <c r="B983" s="10">
        <v>43433</v>
      </c>
      <c r="C983" s="2">
        <v>15.79</v>
      </c>
      <c r="D983" s="2">
        <v>10.429</v>
      </c>
      <c r="E983" s="2">
        <v>10.419092780240659</v>
      </c>
      <c r="F983" s="2">
        <v>92</v>
      </c>
      <c r="G983" s="2">
        <v>958.5565357821406</v>
      </c>
      <c r="H983" s="15">
        <v>-5.7498802108291592E-4</v>
      </c>
    </row>
    <row r="984" spans="1:8" ht="13.5" x14ac:dyDescent="0.25">
      <c r="A984" s="11"/>
      <c r="B984" s="10">
        <v>43434</v>
      </c>
      <c r="C984" s="2">
        <v>15.78</v>
      </c>
      <c r="D984" s="2">
        <v>10.422000000000001</v>
      </c>
      <c r="E984" s="2">
        <v>10.422000000000001</v>
      </c>
      <c r="F984" s="2">
        <v>50</v>
      </c>
      <c r="G984" s="2">
        <v>521.1</v>
      </c>
      <c r="H984" s="15">
        <v>-6.7120529293313578E-4</v>
      </c>
    </row>
    <row r="985" spans="1:8" ht="13.5" x14ac:dyDescent="0.25">
      <c r="A985" s="11"/>
      <c r="B985" s="10">
        <v>43437</v>
      </c>
      <c r="C985" s="2">
        <v>15.76</v>
      </c>
      <c r="D985" s="2">
        <v>10.409000000000001</v>
      </c>
      <c r="E985" s="2">
        <v>10.195007868020305</v>
      </c>
      <c r="F985" s="2">
        <v>54</v>
      </c>
      <c r="G985" s="2">
        <v>550.53042487309642</v>
      </c>
      <c r="H985" s="15">
        <v>-1.2473613509882844E-3</v>
      </c>
    </row>
    <row r="986" spans="1:8" ht="13.5" x14ac:dyDescent="0.25">
      <c r="A986" s="11"/>
      <c r="B986" s="10">
        <v>43438</v>
      </c>
      <c r="C986" s="2">
        <v>15.46</v>
      </c>
      <c r="D986" s="2">
        <v>10.211</v>
      </c>
      <c r="E986" s="2">
        <v>10.211</v>
      </c>
      <c r="F986" s="2">
        <v>582</v>
      </c>
      <c r="G986" s="2">
        <v>5942.8020000000006</v>
      </c>
      <c r="H986" s="15">
        <v>-1.9022000192141453E-2</v>
      </c>
    </row>
    <row r="987" spans="1:8" ht="13.5" x14ac:dyDescent="0.25">
      <c r="A987" s="11"/>
      <c r="B987" s="10">
        <v>43439</v>
      </c>
      <c r="C987" s="2">
        <v>15.46</v>
      </c>
      <c r="D987" s="2">
        <v>10.211</v>
      </c>
      <c r="E987" s="2">
        <v>10.211</v>
      </c>
      <c r="F987" s="2">
        <v>47</v>
      </c>
      <c r="G987" s="2">
        <v>479.91700000000003</v>
      </c>
      <c r="H987" s="15">
        <v>0</v>
      </c>
    </row>
    <row r="988" spans="1:8" ht="13.5" x14ac:dyDescent="0.25">
      <c r="A988" s="11"/>
      <c r="B988" s="10">
        <v>43440</v>
      </c>
      <c r="C988" s="2">
        <v>15.76</v>
      </c>
      <c r="D988" s="2">
        <v>10.409000000000001</v>
      </c>
      <c r="E988" s="2">
        <v>10.216142893401017</v>
      </c>
      <c r="F988" s="2">
        <v>87</v>
      </c>
      <c r="G988" s="2">
        <v>888.80443172588843</v>
      </c>
      <c r="H988" s="15">
        <v>1.9390853001664911E-2</v>
      </c>
    </row>
    <row r="989" spans="1:8" ht="13.5" x14ac:dyDescent="0.25">
      <c r="A989" s="11"/>
      <c r="B989" s="10">
        <v>43441</v>
      </c>
      <c r="C989" s="2">
        <v>15.8</v>
      </c>
      <c r="D989" s="2">
        <v>10.435</v>
      </c>
      <c r="E989" s="2">
        <v>10.435</v>
      </c>
      <c r="F989" s="2">
        <v>15</v>
      </c>
      <c r="G989" s="2">
        <v>156.52500000000001</v>
      </c>
      <c r="H989" s="15">
        <v>2.4978384090690556E-3</v>
      </c>
    </row>
    <row r="990" spans="1:8" ht="13.5" x14ac:dyDescent="0.25">
      <c r="A990" s="11"/>
      <c r="B990" s="10">
        <v>43444</v>
      </c>
      <c r="C990" s="2">
        <v>15.8</v>
      </c>
      <c r="D990" s="2">
        <v>10.435</v>
      </c>
      <c r="E990" s="2">
        <v>0</v>
      </c>
      <c r="F990" s="2">
        <v>0</v>
      </c>
      <c r="G990" s="2">
        <v>0</v>
      </c>
      <c r="H990" s="15">
        <v>0</v>
      </c>
    </row>
    <row r="991" spans="1:8" ht="13.5" x14ac:dyDescent="0.25">
      <c r="A991" s="11"/>
      <c r="B991" s="10">
        <v>43445</v>
      </c>
      <c r="C991" s="2">
        <v>15.8</v>
      </c>
      <c r="D991" s="2">
        <v>10.435</v>
      </c>
      <c r="E991" s="2">
        <v>0</v>
      </c>
      <c r="F991" s="2">
        <v>0</v>
      </c>
      <c r="G991" s="2">
        <v>0</v>
      </c>
      <c r="H991" s="15">
        <v>0</v>
      </c>
    </row>
    <row r="992" spans="1:8" ht="13.5" x14ac:dyDescent="0.25">
      <c r="A992" s="11"/>
      <c r="B992" s="10">
        <v>43446</v>
      </c>
      <c r="C992" s="2">
        <v>15.8</v>
      </c>
      <c r="D992" s="2">
        <v>10.435</v>
      </c>
      <c r="E992" s="2">
        <v>0</v>
      </c>
      <c r="F992" s="2">
        <v>0</v>
      </c>
      <c r="G992" s="2">
        <v>0</v>
      </c>
      <c r="H992" s="15">
        <v>0</v>
      </c>
    </row>
    <row r="993" spans="1:8" ht="13.5" x14ac:dyDescent="0.25">
      <c r="A993" s="11"/>
      <c r="B993" s="10">
        <v>43447</v>
      </c>
      <c r="C993" s="2">
        <v>15.6</v>
      </c>
      <c r="D993" s="2">
        <v>10.303000000000001</v>
      </c>
      <c r="E993" s="2">
        <v>10.303000000000001</v>
      </c>
      <c r="F993" s="2">
        <v>9</v>
      </c>
      <c r="G993" s="2">
        <v>92.727000000000004</v>
      </c>
      <c r="H993" s="15">
        <v>-1.2649736463823639E-2</v>
      </c>
    </row>
    <row r="994" spans="1:8" ht="13.5" x14ac:dyDescent="0.25">
      <c r="A994" s="11"/>
      <c r="B994" s="10">
        <v>43448</v>
      </c>
      <c r="C994" s="2">
        <v>15.6</v>
      </c>
      <c r="D994" s="2">
        <v>10.303000000000001</v>
      </c>
      <c r="E994" s="2">
        <v>10.289130576923078</v>
      </c>
      <c r="F994" s="2">
        <v>2322</v>
      </c>
      <c r="G994" s="2">
        <v>23891.361199615389</v>
      </c>
      <c r="H994" s="15">
        <v>0</v>
      </c>
    </row>
    <row r="995" spans="1:8" ht="13.5" x14ac:dyDescent="0.25">
      <c r="A995" s="11"/>
      <c r="B995" s="10">
        <v>43451</v>
      </c>
      <c r="C995" s="2">
        <v>15.6</v>
      </c>
      <c r="D995" s="2">
        <v>10.303000000000001</v>
      </c>
      <c r="E995" s="2">
        <v>0</v>
      </c>
      <c r="F995" s="2">
        <v>0</v>
      </c>
      <c r="G995" s="2">
        <v>0</v>
      </c>
      <c r="H995" s="15">
        <v>0</v>
      </c>
    </row>
    <row r="996" spans="1:8" ht="13.5" x14ac:dyDescent="0.25">
      <c r="A996" s="11"/>
      <c r="B996" s="10">
        <v>43452</v>
      </c>
      <c r="C996" s="2">
        <v>15.14</v>
      </c>
      <c r="D996" s="2">
        <v>9.9990000000000006</v>
      </c>
      <c r="E996" s="2">
        <v>10.269778731836197</v>
      </c>
      <c r="F996" s="2">
        <v>525</v>
      </c>
      <c r="G996" s="2">
        <v>5391.6338342140034</v>
      </c>
      <c r="H996" s="15">
        <v>-2.9505969135203362E-2</v>
      </c>
    </row>
    <row r="997" spans="1:8" ht="13.5" x14ac:dyDescent="0.25">
      <c r="A997" s="11"/>
      <c r="B997" s="10">
        <v>43453</v>
      </c>
      <c r="C997" s="2">
        <v>15.14</v>
      </c>
      <c r="D997" s="2">
        <v>9.9990000000000006</v>
      </c>
      <c r="E997" s="2">
        <v>9.93625858652576</v>
      </c>
      <c r="F997" s="2">
        <v>221</v>
      </c>
      <c r="G997" s="2">
        <v>2195.9131476221928</v>
      </c>
      <c r="H997" s="15">
        <v>0</v>
      </c>
    </row>
    <row r="998" spans="1:8" ht="13.5" x14ac:dyDescent="0.25">
      <c r="A998" s="11"/>
      <c r="B998" s="10">
        <v>43454</v>
      </c>
      <c r="C998" s="2">
        <v>15.01</v>
      </c>
      <c r="D998" s="2">
        <v>9.92</v>
      </c>
      <c r="E998" s="2">
        <v>9.92</v>
      </c>
      <c r="F998" s="2">
        <v>6</v>
      </c>
      <c r="G998" s="2">
        <v>59.519999999999996</v>
      </c>
      <c r="H998" s="15">
        <v>-7.9007900790079629E-3</v>
      </c>
    </row>
    <row r="999" spans="1:8" ht="13.5" x14ac:dyDescent="0.25">
      <c r="A999" s="11"/>
      <c r="B999" s="10">
        <v>43455</v>
      </c>
      <c r="C999" s="2">
        <v>15.01</v>
      </c>
      <c r="D999" s="2">
        <v>9.92</v>
      </c>
      <c r="E999" s="2">
        <v>0</v>
      </c>
      <c r="F999" s="2">
        <v>0</v>
      </c>
      <c r="G999" s="2">
        <v>0</v>
      </c>
      <c r="H999" s="15">
        <v>0</v>
      </c>
    </row>
    <row r="1000" spans="1:8" ht="13.5" x14ac:dyDescent="0.25">
      <c r="A1000" s="11"/>
      <c r="B1000" s="10">
        <v>43458</v>
      </c>
      <c r="C1000" s="2">
        <v>14.8</v>
      </c>
      <c r="D1000" s="2">
        <v>9.7810000000000006</v>
      </c>
      <c r="E1000" s="2">
        <v>9.7810000000000006</v>
      </c>
      <c r="F1000" s="2">
        <v>105</v>
      </c>
      <c r="G1000" s="2">
        <v>1027.0050000000001</v>
      </c>
      <c r="H1000" s="15">
        <v>-1.4012096774193482E-2</v>
      </c>
    </row>
    <row r="1001" spans="1:8" ht="13.5" x14ac:dyDescent="0.25">
      <c r="A1001" s="11"/>
      <c r="B1001" s="10">
        <v>43459</v>
      </c>
      <c r="C1001" s="2">
        <v>14.5</v>
      </c>
      <c r="D1001" s="2">
        <v>9.5830000000000002</v>
      </c>
      <c r="E1001" s="2">
        <v>9.5876262758620694</v>
      </c>
      <c r="F1001" s="2">
        <v>205</v>
      </c>
      <c r="G1001" s="2">
        <v>1965.4633865517242</v>
      </c>
      <c r="H1001" s="15">
        <v>-2.0243328902975196E-2</v>
      </c>
    </row>
    <row r="1002" spans="1:8" ht="13.5" x14ac:dyDescent="0.25">
      <c r="A1002" s="11"/>
      <c r="B1002" s="10">
        <v>43460</v>
      </c>
      <c r="C1002" s="2">
        <v>14.23</v>
      </c>
      <c r="D1002" s="2">
        <v>9.4049999999999994</v>
      </c>
      <c r="E1002" s="2">
        <v>9.422184118060434</v>
      </c>
      <c r="F1002" s="2">
        <v>710</v>
      </c>
      <c r="G1002" s="2">
        <v>6689.7507238229082</v>
      </c>
      <c r="H1002" s="15">
        <v>-1.857455911509974E-2</v>
      </c>
    </row>
    <row r="1003" spans="1:8" ht="13.5" x14ac:dyDescent="0.25">
      <c r="A1003" s="11"/>
      <c r="B1003" s="10">
        <v>43461</v>
      </c>
      <c r="C1003" s="2">
        <v>14.36</v>
      </c>
      <c r="D1003" s="2">
        <v>9.49</v>
      </c>
      <c r="E1003" s="2">
        <v>9.49</v>
      </c>
      <c r="F1003" s="2">
        <v>370</v>
      </c>
      <c r="G1003" s="2">
        <v>3511.3</v>
      </c>
      <c r="H1003" s="15">
        <v>9.0377458798512351E-3</v>
      </c>
    </row>
    <row r="1004" spans="1:8" ht="13.5" x14ac:dyDescent="0.25">
      <c r="A1004" s="11"/>
      <c r="B1004" s="10">
        <v>43462</v>
      </c>
      <c r="C1004" s="2">
        <v>14.79</v>
      </c>
      <c r="D1004" s="2">
        <v>9.7750000000000004</v>
      </c>
      <c r="E1004" s="2">
        <v>9.5555747126436792</v>
      </c>
      <c r="F1004" s="2">
        <v>203</v>
      </c>
      <c r="G1004" s="2">
        <v>1939.781666666667</v>
      </c>
      <c r="H1004" s="15">
        <v>3.003161222339306E-2</v>
      </c>
    </row>
    <row r="1005" spans="1:8" ht="13.5" x14ac:dyDescent="0.25">
      <c r="A1005" s="11"/>
      <c r="B1005" s="10">
        <v>43465</v>
      </c>
      <c r="C1005" s="2">
        <v>14.8</v>
      </c>
      <c r="D1005" s="2">
        <v>9.7810000000000006</v>
      </c>
      <c r="E1005" s="2">
        <v>9.6752594594594594</v>
      </c>
      <c r="F1005" s="2">
        <v>81</v>
      </c>
      <c r="G1005" s="2">
        <v>783.69601621621621</v>
      </c>
      <c r="H1005" s="15">
        <v>6.138107416880028E-4</v>
      </c>
    </row>
    <row r="1006" spans="1:8" ht="13.5" x14ac:dyDescent="0.25">
      <c r="A1006" s="11"/>
      <c r="B1006" s="10">
        <v>43467</v>
      </c>
      <c r="C1006" s="2">
        <v>14.36</v>
      </c>
      <c r="D1006" s="2">
        <v>9.49</v>
      </c>
      <c r="E1006" s="2">
        <v>9.49</v>
      </c>
      <c r="F1006" s="2">
        <v>410</v>
      </c>
      <c r="G1006" s="2">
        <v>3890.9</v>
      </c>
      <c r="H1006" s="15">
        <v>-2.9751559145281704E-2</v>
      </c>
    </row>
    <row r="1007" spans="1:8" ht="13.5" x14ac:dyDescent="0.25">
      <c r="A1007" s="11"/>
      <c r="B1007" s="10">
        <v>43468</v>
      </c>
      <c r="C1007" s="2">
        <v>14.53</v>
      </c>
      <c r="D1007" s="2">
        <v>9.6029999999999998</v>
      </c>
      <c r="E1007" s="2">
        <v>9.5679718513420511</v>
      </c>
      <c r="F1007" s="2">
        <v>452</v>
      </c>
      <c r="G1007" s="2">
        <v>4324.7232768066069</v>
      </c>
      <c r="H1007" s="15">
        <v>1.1907270811380353E-2</v>
      </c>
    </row>
    <row r="1008" spans="1:8" ht="13.5" x14ac:dyDescent="0.25">
      <c r="A1008" s="11"/>
      <c r="B1008" s="10">
        <v>43469</v>
      </c>
      <c r="C1008" s="2">
        <v>14.8</v>
      </c>
      <c r="D1008" s="2">
        <v>9.7810000000000006</v>
      </c>
      <c r="E1008" s="2">
        <v>9.7810000000000006</v>
      </c>
      <c r="F1008" s="2">
        <v>266</v>
      </c>
      <c r="G1008" s="2">
        <v>2601.7460000000001</v>
      </c>
      <c r="H1008" s="15">
        <v>1.8535874205977385E-2</v>
      </c>
    </row>
    <row r="1009" spans="1:8" ht="13.5" x14ac:dyDescent="0.25">
      <c r="A1009" s="11"/>
      <c r="B1009" s="10">
        <v>43472</v>
      </c>
      <c r="C1009" s="2">
        <v>14.61</v>
      </c>
      <c r="D1009" s="2">
        <v>9.6560000000000006</v>
      </c>
      <c r="E1009" s="2">
        <v>9.6196495550992474</v>
      </c>
      <c r="F1009" s="2">
        <v>2823</v>
      </c>
      <c r="G1009" s="2">
        <v>27156.270694045175</v>
      </c>
      <c r="H1009" s="15">
        <v>-1.277987935793886E-2</v>
      </c>
    </row>
    <row r="1010" spans="1:8" ht="13.5" x14ac:dyDescent="0.25">
      <c r="A1010" s="11"/>
      <c r="B1010" s="10">
        <v>43473</v>
      </c>
      <c r="C1010" s="2">
        <v>15.05</v>
      </c>
      <c r="D1010" s="2">
        <v>9.9469999999999992</v>
      </c>
      <c r="E1010" s="2">
        <v>9.7487209302325564</v>
      </c>
      <c r="F1010" s="2">
        <v>498</v>
      </c>
      <c r="G1010" s="2">
        <v>4854.8630232558135</v>
      </c>
      <c r="H1010" s="15">
        <v>3.0136702568351138E-2</v>
      </c>
    </row>
    <row r="1011" spans="1:8" ht="13.5" x14ac:dyDescent="0.25">
      <c r="A1011" s="11"/>
      <c r="B1011" s="10">
        <v>43474</v>
      </c>
      <c r="C1011" s="2">
        <v>15.04</v>
      </c>
      <c r="D1011" s="2">
        <v>9.94</v>
      </c>
      <c r="E1011" s="2">
        <v>9.836898936170213</v>
      </c>
      <c r="F1011" s="2">
        <v>12</v>
      </c>
      <c r="G1011" s="2">
        <v>118.04278723404255</v>
      </c>
      <c r="H1011" s="15">
        <v>-7.0372976776914389E-4</v>
      </c>
    </row>
    <row r="1012" spans="1:8" ht="13.5" x14ac:dyDescent="0.25">
      <c r="A1012" s="11"/>
      <c r="B1012" s="10">
        <v>43475</v>
      </c>
      <c r="C1012" s="2">
        <v>15</v>
      </c>
      <c r="D1012" s="2">
        <v>9.9130000000000003</v>
      </c>
      <c r="E1012" s="2">
        <v>9.8621132666666682</v>
      </c>
      <c r="F1012" s="2">
        <v>6</v>
      </c>
      <c r="G1012" s="2">
        <v>59.172679600000009</v>
      </c>
      <c r="H1012" s="15">
        <v>-2.7162977867202461E-3</v>
      </c>
    </row>
    <row r="1013" spans="1:8" ht="13.5" x14ac:dyDescent="0.25">
      <c r="A1013" s="11"/>
      <c r="B1013" s="10">
        <v>43476</v>
      </c>
      <c r="C1013" s="2">
        <v>15</v>
      </c>
      <c r="D1013" s="2">
        <v>9.9130000000000003</v>
      </c>
      <c r="E1013" s="2">
        <v>9.6546011333333333</v>
      </c>
      <c r="F1013" s="2">
        <v>46</v>
      </c>
      <c r="G1013" s="2">
        <v>444.11165213333334</v>
      </c>
      <c r="H1013" s="15">
        <v>0</v>
      </c>
    </row>
    <row r="1014" spans="1:8" ht="13.5" x14ac:dyDescent="0.25">
      <c r="A1014" s="11"/>
      <c r="B1014" s="10">
        <v>43480</v>
      </c>
      <c r="C1014" s="2">
        <v>15</v>
      </c>
      <c r="D1014" s="2">
        <v>9.9130000000000003</v>
      </c>
      <c r="E1014" s="2">
        <v>9.9130000000000003</v>
      </c>
      <c r="F1014" s="2">
        <v>3</v>
      </c>
      <c r="G1014" s="2">
        <v>29.739000000000001</v>
      </c>
      <c r="H1014" s="15">
        <v>0</v>
      </c>
    </row>
    <row r="1015" spans="1:8" ht="13.5" x14ac:dyDescent="0.25">
      <c r="A1015" s="11"/>
      <c r="B1015" s="10">
        <v>43481</v>
      </c>
      <c r="C1015" s="2">
        <v>15</v>
      </c>
      <c r="D1015" s="2">
        <v>9.9130000000000003</v>
      </c>
      <c r="E1015" s="2">
        <v>0</v>
      </c>
      <c r="F1015" s="2">
        <v>0</v>
      </c>
      <c r="G1015" s="2">
        <v>0</v>
      </c>
      <c r="H1015" s="15">
        <v>0</v>
      </c>
    </row>
    <row r="1016" spans="1:8" ht="13.5" x14ac:dyDescent="0.25">
      <c r="A1016" s="11"/>
      <c r="B1016" s="10">
        <v>43482</v>
      </c>
      <c r="C1016" s="2">
        <v>14.9</v>
      </c>
      <c r="D1016" s="2">
        <v>9.8469999999999995</v>
      </c>
      <c r="E1016" s="2">
        <v>9.5998336912751672</v>
      </c>
      <c r="F1016" s="2">
        <v>713</v>
      </c>
      <c r="G1016" s="2">
        <v>6844.6814218791942</v>
      </c>
      <c r="H1016" s="15">
        <v>-6.65792393826296E-3</v>
      </c>
    </row>
    <row r="1017" spans="1:8" ht="13.5" x14ac:dyDescent="0.25">
      <c r="A1017" s="11"/>
      <c r="B1017" s="10">
        <v>43483</v>
      </c>
      <c r="C1017" s="2">
        <v>14.9</v>
      </c>
      <c r="D1017" s="2">
        <v>9.8469999999999995</v>
      </c>
      <c r="E1017" s="2">
        <v>0</v>
      </c>
      <c r="F1017" s="2">
        <v>0</v>
      </c>
      <c r="G1017" s="2">
        <v>0</v>
      </c>
      <c r="H1017" s="15">
        <v>0</v>
      </c>
    </row>
    <row r="1018" spans="1:8" ht="13.5" x14ac:dyDescent="0.25">
      <c r="A1018" s="11"/>
      <c r="B1018" s="10">
        <v>43486</v>
      </c>
      <c r="C1018" s="2">
        <v>14.5</v>
      </c>
      <c r="D1018" s="2">
        <v>9.5830000000000002</v>
      </c>
      <c r="E1018" s="2">
        <v>9.5830000000000002</v>
      </c>
      <c r="F1018" s="2">
        <v>921</v>
      </c>
      <c r="G1018" s="2">
        <v>8825.9429999999993</v>
      </c>
      <c r="H1018" s="15">
        <v>-2.6810195998781289E-2</v>
      </c>
    </row>
    <row r="1019" spans="1:8" ht="13.5" x14ac:dyDescent="0.25">
      <c r="A1019" s="11"/>
      <c r="B1019" s="10">
        <v>43487</v>
      </c>
      <c r="C1019" s="2">
        <v>13.99</v>
      </c>
      <c r="D1019" s="2">
        <v>9.2460000000000004</v>
      </c>
      <c r="E1019" s="2">
        <v>9.3213426733380977</v>
      </c>
      <c r="F1019" s="2">
        <v>1396</v>
      </c>
      <c r="G1019" s="2">
        <v>13012.594371979985</v>
      </c>
      <c r="H1019" s="15">
        <v>-3.5166440571845953E-2</v>
      </c>
    </row>
    <row r="1020" spans="1:8" ht="13.5" x14ac:dyDescent="0.25">
      <c r="A1020" s="11"/>
      <c r="B1020" s="10">
        <v>43488</v>
      </c>
      <c r="C1020" s="2">
        <v>13.75</v>
      </c>
      <c r="D1020" s="2">
        <v>9.0869999999999997</v>
      </c>
      <c r="E1020" s="2">
        <v>9.1973657454545457</v>
      </c>
      <c r="F1020" s="2">
        <v>673</v>
      </c>
      <c r="G1020" s="2">
        <v>6189.8271466909091</v>
      </c>
      <c r="H1020" s="15">
        <v>-1.7196625567813182E-2</v>
      </c>
    </row>
    <row r="1021" spans="1:8" ht="13.5" x14ac:dyDescent="0.25">
      <c r="A1021" s="11"/>
      <c r="B1021" s="10">
        <v>43489</v>
      </c>
      <c r="C1021" s="2">
        <v>13.99</v>
      </c>
      <c r="D1021" s="2">
        <v>9.2460000000000004</v>
      </c>
      <c r="E1021" s="2">
        <v>9.2460000000000004</v>
      </c>
      <c r="F1021" s="2">
        <v>5</v>
      </c>
      <c r="G1021" s="2">
        <v>46.230000000000004</v>
      </c>
      <c r="H1021" s="15">
        <v>1.7497523935292254E-2</v>
      </c>
    </row>
    <row r="1022" spans="1:8" ht="13.5" x14ac:dyDescent="0.25">
      <c r="A1022" s="11"/>
      <c r="B1022" s="10">
        <v>43490</v>
      </c>
      <c r="C1022" s="2">
        <v>14.31</v>
      </c>
      <c r="D1022" s="2">
        <v>9.4570000000000007</v>
      </c>
      <c r="E1022" s="2">
        <v>9.2428792452830191</v>
      </c>
      <c r="F1022" s="2">
        <v>4894</v>
      </c>
      <c r="G1022" s="2">
        <v>45234.651026415093</v>
      </c>
      <c r="H1022" s="15">
        <v>2.2820679212632519E-2</v>
      </c>
    </row>
    <row r="1023" spans="1:8" ht="13.5" x14ac:dyDescent="0.25">
      <c r="A1023" s="11"/>
      <c r="B1023" s="10">
        <v>43493</v>
      </c>
      <c r="C1023" s="2">
        <v>15.14</v>
      </c>
      <c r="D1023" s="2">
        <v>10.006</v>
      </c>
      <c r="E1023" s="2">
        <v>9.911491545574636</v>
      </c>
      <c r="F1023" s="2">
        <v>2080</v>
      </c>
      <c r="G1023" s="2">
        <v>20615.902414795244</v>
      </c>
      <c r="H1023" s="15">
        <v>5.8052236438616837E-2</v>
      </c>
    </row>
    <row r="1024" spans="1:8" ht="13.5" x14ac:dyDescent="0.25">
      <c r="A1024" s="11"/>
      <c r="B1024" s="10">
        <v>43494</v>
      </c>
      <c r="C1024" s="2">
        <v>15.12</v>
      </c>
      <c r="D1024" s="2">
        <v>9.9930000000000003</v>
      </c>
      <c r="E1024" s="2">
        <v>9.995643650793653</v>
      </c>
      <c r="F1024" s="2">
        <v>8915</v>
      </c>
      <c r="G1024" s="2">
        <v>89111.16314682542</v>
      </c>
      <c r="H1024" s="15">
        <v>-1.2992204677193585E-3</v>
      </c>
    </row>
    <row r="1025" spans="1:8" ht="13.5" x14ac:dyDescent="0.25">
      <c r="A1025" s="11"/>
      <c r="B1025" s="10">
        <v>43495</v>
      </c>
      <c r="C1025" s="2">
        <v>15</v>
      </c>
      <c r="D1025" s="2">
        <v>9.9130000000000003</v>
      </c>
      <c r="E1025" s="2">
        <v>9.9334868666666676</v>
      </c>
      <c r="F1025" s="2">
        <v>11350</v>
      </c>
      <c r="G1025" s="2">
        <v>112745.07593666668</v>
      </c>
      <c r="H1025" s="15">
        <v>-8.0056039227459283E-3</v>
      </c>
    </row>
    <row r="1026" spans="1:8" ht="13.5" x14ac:dyDescent="0.25">
      <c r="A1026" s="11"/>
      <c r="B1026" s="10">
        <v>43496</v>
      </c>
      <c r="C1026" s="2">
        <v>14.98</v>
      </c>
      <c r="D1026" s="2">
        <v>9.9</v>
      </c>
      <c r="E1026" s="2">
        <v>9.8187116154873166</v>
      </c>
      <c r="F1026" s="2">
        <v>120</v>
      </c>
      <c r="G1026" s="2">
        <v>1178.2453938584781</v>
      </c>
      <c r="H1026" s="15">
        <v>-1.3114092605669223E-3</v>
      </c>
    </row>
    <row r="1027" spans="1:8" ht="13.5" x14ac:dyDescent="0.25">
      <c r="A1027" s="11"/>
      <c r="B1027" s="10">
        <v>43497</v>
      </c>
      <c r="C1027" s="2">
        <v>14.98</v>
      </c>
      <c r="D1027" s="2">
        <v>9.9</v>
      </c>
      <c r="E1027" s="2">
        <v>0</v>
      </c>
      <c r="F1027" s="2">
        <v>22050</v>
      </c>
      <c r="G1027" s="2">
        <v>0</v>
      </c>
      <c r="H1027" s="15">
        <v>0</v>
      </c>
    </row>
    <row r="1028" spans="1:8" ht="13.5" x14ac:dyDescent="0.25">
      <c r="A1028" s="11"/>
      <c r="B1028" s="10">
        <v>43500</v>
      </c>
      <c r="C1028" s="2">
        <v>14.98</v>
      </c>
      <c r="D1028" s="2">
        <v>9.9</v>
      </c>
      <c r="E1028" s="2">
        <v>0</v>
      </c>
      <c r="F1028" s="2">
        <v>0</v>
      </c>
      <c r="G1028" s="2">
        <v>0</v>
      </c>
      <c r="H1028" s="15">
        <v>0</v>
      </c>
    </row>
    <row r="1029" spans="1:8" ht="13.5" x14ac:dyDescent="0.25">
      <c r="A1029" s="11"/>
      <c r="B1029" s="10">
        <v>43501</v>
      </c>
      <c r="C1029" s="2">
        <v>14.97</v>
      </c>
      <c r="D1029" s="2">
        <v>9.8940000000000001</v>
      </c>
      <c r="E1029" s="2">
        <v>9.6626773547094178</v>
      </c>
      <c r="F1029" s="2">
        <v>401</v>
      </c>
      <c r="G1029" s="2">
        <v>3874.7336192384764</v>
      </c>
      <c r="H1029" s="15">
        <v>-6.0606060606062905E-4</v>
      </c>
    </row>
    <row r="1030" spans="1:8" ht="13.5" x14ac:dyDescent="0.25">
      <c r="A1030" s="11"/>
      <c r="B1030" s="10">
        <v>43502</v>
      </c>
      <c r="C1030" s="2">
        <v>14.53</v>
      </c>
      <c r="D1030" s="2">
        <v>9.6029999999999998</v>
      </c>
      <c r="E1030" s="2">
        <v>9.614896352374398</v>
      </c>
      <c r="F1030" s="2">
        <v>129</v>
      </c>
      <c r="G1030" s="2">
        <v>1240.3216294562974</v>
      </c>
      <c r="H1030" s="15">
        <v>-2.9411764705882391E-2</v>
      </c>
    </row>
    <row r="1031" spans="1:8" ht="13.5" x14ac:dyDescent="0.25">
      <c r="A1031" s="11"/>
      <c r="B1031" s="10">
        <v>43503</v>
      </c>
      <c r="C1031" s="2">
        <v>14.5</v>
      </c>
      <c r="D1031" s="2">
        <v>9.5830000000000002</v>
      </c>
      <c r="E1031" s="2">
        <v>9.5830000000000002</v>
      </c>
      <c r="F1031" s="2">
        <v>230</v>
      </c>
      <c r="G1031" s="2">
        <v>2204.09</v>
      </c>
      <c r="H1031" s="15">
        <v>-2.0826824950535847E-3</v>
      </c>
    </row>
    <row r="1032" spans="1:8" ht="13.5" x14ac:dyDescent="0.25">
      <c r="A1032" s="11"/>
      <c r="B1032" s="10">
        <v>43504</v>
      </c>
      <c r="C1032" s="2">
        <v>14.45</v>
      </c>
      <c r="D1032" s="2">
        <v>9.5500000000000007</v>
      </c>
      <c r="E1032" s="2">
        <v>9.3708961937716282</v>
      </c>
      <c r="F1032" s="2">
        <v>689</v>
      </c>
      <c r="G1032" s="2">
        <v>6456.5474775086523</v>
      </c>
      <c r="H1032" s="15">
        <v>-3.443598038192578E-3</v>
      </c>
    </row>
    <row r="1033" spans="1:8" ht="13.5" x14ac:dyDescent="0.25">
      <c r="A1033" s="11"/>
      <c r="B1033" s="10">
        <v>43507</v>
      </c>
      <c r="C1033" s="2">
        <v>14.01</v>
      </c>
      <c r="D1033" s="2">
        <v>9.2590000000000003</v>
      </c>
      <c r="E1033" s="2">
        <v>9.2907224839400424</v>
      </c>
      <c r="F1033" s="2">
        <v>715</v>
      </c>
      <c r="G1033" s="2">
        <v>6642.8665760171307</v>
      </c>
      <c r="H1033" s="15">
        <v>-3.0471204188481711E-2</v>
      </c>
    </row>
    <row r="1034" spans="1:8" ht="13.5" x14ac:dyDescent="0.25">
      <c r="A1034" s="11"/>
      <c r="B1034" s="10">
        <v>43508</v>
      </c>
      <c r="C1034" s="2">
        <v>13.8</v>
      </c>
      <c r="D1034" s="2">
        <v>9.1199999999999992</v>
      </c>
      <c r="E1034" s="2">
        <v>9.1741913043478256</v>
      </c>
      <c r="F1034" s="2">
        <v>1635</v>
      </c>
      <c r="G1034" s="2">
        <v>14999.802782608695</v>
      </c>
      <c r="H1034" s="15">
        <v>-1.5012420347769858E-2</v>
      </c>
    </row>
    <row r="1035" spans="1:8" ht="13.5" x14ac:dyDescent="0.25">
      <c r="A1035" s="11"/>
      <c r="B1035" s="10">
        <v>43509</v>
      </c>
      <c r="C1035" s="2">
        <v>13.6</v>
      </c>
      <c r="D1035" s="2">
        <v>8.9879999999999995</v>
      </c>
      <c r="E1035" s="2">
        <v>8.9879999999999995</v>
      </c>
      <c r="F1035" s="2">
        <v>283</v>
      </c>
      <c r="G1035" s="2">
        <v>2543.6039999999998</v>
      </c>
      <c r="H1035" s="15">
        <v>-1.4473684210526281E-2</v>
      </c>
    </row>
    <row r="1036" spans="1:8" ht="13.5" x14ac:dyDescent="0.25">
      <c r="A1036" s="11"/>
      <c r="B1036" s="10">
        <v>43510</v>
      </c>
      <c r="C1036" s="2">
        <v>13.95</v>
      </c>
      <c r="D1036" s="2">
        <v>9.2200000000000006</v>
      </c>
      <c r="E1036" s="2">
        <v>9.1796831541218644</v>
      </c>
      <c r="F1036" s="2">
        <v>105</v>
      </c>
      <c r="G1036" s="2">
        <v>963.86673118279577</v>
      </c>
      <c r="H1036" s="15">
        <v>2.5812194036493225E-2</v>
      </c>
    </row>
    <row r="1037" spans="1:8" ht="13.5" x14ac:dyDescent="0.25">
      <c r="A1037" s="11"/>
      <c r="B1037" s="10">
        <v>43511</v>
      </c>
      <c r="C1037" s="2">
        <v>13.95</v>
      </c>
      <c r="D1037" s="2">
        <v>9.2200000000000006</v>
      </c>
      <c r="E1037" s="2">
        <v>9.0223813620071702</v>
      </c>
      <c r="F1037" s="2">
        <v>228</v>
      </c>
      <c r="G1037" s="2">
        <v>2057.102950537635</v>
      </c>
      <c r="H1037" s="15">
        <v>0</v>
      </c>
    </row>
    <row r="1038" spans="1:8" ht="13.5" x14ac:dyDescent="0.25">
      <c r="A1038" s="11"/>
      <c r="B1038" s="10">
        <v>43514</v>
      </c>
      <c r="C1038" s="2">
        <v>13.9</v>
      </c>
      <c r="D1038" s="2">
        <v>9.1859999999999999</v>
      </c>
      <c r="E1038" s="2">
        <v>9.1033920863309348</v>
      </c>
      <c r="F1038" s="2">
        <v>2</v>
      </c>
      <c r="G1038" s="2">
        <v>18.20678417266187</v>
      </c>
      <c r="H1038" s="15">
        <v>-3.6876355748373855E-3</v>
      </c>
    </row>
    <row r="1039" spans="1:8" ht="13.5" x14ac:dyDescent="0.25">
      <c r="A1039" s="11"/>
      <c r="B1039" s="10">
        <v>43515</v>
      </c>
      <c r="C1039" s="2">
        <v>13.75</v>
      </c>
      <c r="D1039" s="2">
        <v>9.0869999999999997</v>
      </c>
      <c r="E1039" s="2">
        <v>9.0969130909090907</v>
      </c>
      <c r="F1039" s="2">
        <v>26</v>
      </c>
      <c r="G1039" s="2">
        <v>236.51974036363634</v>
      </c>
      <c r="H1039" s="15">
        <v>-1.0777269758327912E-2</v>
      </c>
    </row>
    <row r="1040" spans="1:8" ht="13.5" x14ac:dyDescent="0.25">
      <c r="A1040" s="11"/>
      <c r="B1040" s="10">
        <v>43516</v>
      </c>
      <c r="C1040" s="2">
        <v>13.34</v>
      </c>
      <c r="D1040" s="2">
        <v>8.8160000000000007</v>
      </c>
      <c r="E1040" s="2">
        <v>8.8516869565217409</v>
      </c>
      <c r="F1040" s="2">
        <v>622</v>
      </c>
      <c r="G1040" s="2">
        <v>5505.7492869565231</v>
      </c>
      <c r="H1040" s="15">
        <v>-2.9822823814240017E-2</v>
      </c>
    </row>
    <row r="1041" spans="1:8" ht="13.5" x14ac:dyDescent="0.25">
      <c r="A1041" s="11"/>
      <c r="B1041" s="10">
        <v>43517</v>
      </c>
      <c r="C1041" s="2">
        <v>12.81</v>
      </c>
      <c r="D1041" s="2">
        <v>8.4659999999999993</v>
      </c>
      <c r="E1041" s="2">
        <v>8.4739306791569078</v>
      </c>
      <c r="F1041" s="2">
        <v>5824</v>
      </c>
      <c r="G1041" s="2">
        <v>49352.17227540983</v>
      </c>
      <c r="H1041" s="15">
        <v>-3.9700544464609959E-2</v>
      </c>
    </row>
    <row r="1042" spans="1:8" ht="13.5" x14ac:dyDescent="0.25">
      <c r="A1042" s="11"/>
      <c r="B1042" s="10">
        <v>43518</v>
      </c>
      <c r="C1042" s="2">
        <v>12.5</v>
      </c>
      <c r="D1042" s="2">
        <v>8.2609999999999992</v>
      </c>
      <c r="E1042" s="2">
        <v>8.2636435199999987</v>
      </c>
      <c r="F1042" s="2">
        <v>579</v>
      </c>
      <c r="G1042" s="2">
        <v>4784.6495980799991</v>
      </c>
      <c r="H1042" s="15">
        <v>-2.4214505079140101E-2</v>
      </c>
    </row>
    <row r="1043" spans="1:8" ht="13.5" x14ac:dyDescent="0.25">
      <c r="A1043" s="11"/>
      <c r="B1043" s="10">
        <v>43521</v>
      </c>
      <c r="C1043" s="2">
        <v>12.13</v>
      </c>
      <c r="D1043" s="2">
        <v>8.0169999999999995</v>
      </c>
      <c r="E1043" s="2">
        <v>8.1650468260511122</v>
      </c>
      <c r="F1043" s="2">
        <v>1060</v>
      </c>
      <c r="G1043" s="2">
        <v>8654.949635614179</v>
      </c>
      <c r="H1043" s="15">
        <v>-2.9536375741435635E-2</v>
      </c>
    </row>
    <row r="1044" spans="1:8" ht="13.5" x14ac:dyDescent="0.25">
      <c r="A1044" s="11"/>
      <c r="B1044" s="10">
        <v>43522</v>
      </c>
      <c r="C1044" s="2">
        <v>12</v>
      </c>
      <c r="D1044" s="2">
        <v>7.931</v>
      </c>
      <c r="E1044" s="2">
        <v>7.6620069166666669</v>
      </c>
      <c r="F1044" s="2">
        <v>1634</v>
      </c>
      <c r="G1044" s="2">
        <v>12519.719301833333</v>
      </c>
      <c r="H1044" s="15">
        <v>-1.0727204690033606E-2</v>
      </c>
    </row>
    <row r="1045" spans="1:8" ht="13.5" x14ac:dyDescent="0.25">
      <c r="A1045" s="11"/>
      <c r="B1045" s="10">
        <v>43523</v>
      </c>
      <c r="C1045" s="2">
        <v>11.77</v>
      </c>
      <c r="D1045" s="2">
        <v>7.7789999999999999</v>
      </c>
      <c r="E1045" s="2">
        <v>7.8649192863211557</v>
      </c>
      <c r="F1045" s="2">
        <v>350</v>
      </c>
      <c r="G1045" s="2">
        <v>2752.7217502124045</v>
      </c>
      <c r="H1045" s="15">
        <v>-1.9165300718698795E-2</v>
      </c>
    </row>
    <row r="1046" spans="1:8" ht="13.5" x14ac:dyDescent="0.25">
      <c r="A1046" s="11"/>
      <c r="B1046" s="10">
        <v>43524</v>
      </c>
      <c r="C1046" s="2">
        <v>12.06</v>
      </c>
      <c r="D1046" s="2">
        <v>7.97</v>
      </c>
      <c r="E1046" s="2">
        <v>7.9726434494195679</v>
      </c>
      <c r="F1046" s="2">
        <v>96</v>
      </c>
      <c r="G1046" s="2">
        <v>765.37377114427852</v>
      </c>
      <c r="H1046" s="15">
        <v>2.4553284483866799E-2</v>
      </c>
    </row>
    <row r="1047" spans="1:8" ht="13.5" x14ac:dyDescent="0.25">
      <c r="A1047" s="11"/>
      <c r="B1047" s="10">
        <v>43525</v>
      </c>
      <c r="C1047" s="2">
        <v>12.06</v>
      </c>
      <c r="D1047" s="2">
        <v>7.97</v>
      </c>
      <c r="E1047" s="2">
        <v>7.97</v>
      </c>
      <c r="F1047" s="2">
        <v>281</v>
      </c>
      <c r="G1047" s="2">
        <v>2239.5699999999997</v>
      </c>
      <c r="H1047" s="15">
        <v>0</v>
      </c>
    </row>
    <row r="1048" spans="1:8" ht="13.5" x14ac:dyDescent="0.25">
      <c r="A1048" s="11"/>
      <c r="B1048" s="10">
        <v>43528</v>
      </c>
      <c r="C1048" s="2">
        <v>12</v>
      </c>
      <c r="D1048" s="2">
        <v>7.931</v>
      </c>
      <c r="E1048" s="2">
        <v>7.7373514166666677</v>
      </c>
      <c r="F1048" s="2">
        <v>253</v>
      </c>
      <c r="G1048" s="2">
        <v>1957.549908416667</v>
      </c>
      <c r="H1048" s="15">
        <v>-4.8933500627352201E-3</v>
      </c>
    </row>
    <row r="1049" spans="1:8" ht="13.5" x14ac:dyDescent="0.25">
      <c r="A1049" s="11"/>
      <c r="B1049" s="10">
        <v>43529</v>
      </c>
      <c r="C1049" s="2">
        <v>11.98</v>
      </c>
      <c r="D1049" s="2">
        <v>7.9180000000000001</v>
      </c>
      <c r="E1049" s="2">
        <v>7.9285749582637726</v>
      </c>
      <c r="F1049" s="2">
        <v>85</v>
      </c>
      <c r="G1049" s="2">
        <v>673.92887145242071</v>
      </c>
      <c r="H1049" s="15">
        <v>-1.639137561467646E-3</v>
      </c>
    </row>
    <row r="1050" spans="1:8" ht="13.5" x14ac:dyDescent="0.25">
      <c r="A1050" s="11"/>
      <c r="B1050" s="10">
        <v>43530</v>
      </c>
      <c r="C1050" s="2">
        <v>11.63</v>
      </c>
      <c r="D1050" s="2">
        <v>7.6859999999999999</v>
      </c>
      <c r="E1050" s="2">
        <v>7.6879826311263963</v>
      </c>
      <c r="F1050" s="2">
        <v>74</v>
      </c>
      <c r="G1050" s="2">
        <v>568.91071470335328</v>
      </c>
      <c r="H1050" s="15">
        <v>-2.9300328365748952E-2</v>
      </c>
    </row>
    <row r="1051" spans="1:8" ht="13.5" x14ac:dyDescent="0.25">
      <c r="A1051" s="11"/>
      <c r="B1051" s="10">
        <v>43531</v>
      </c>
      <c r="C1051" s="2">
        <v>11.62</v>
      </c>
      <c r="D1051" s="2">
        <v>7.68</v>
      </c>
      <c r="E1051" s="2">
        <v>7.3693631669535291</v>
      </c>
      <c r="F1051" s="2">
        <v>1875</v>
      </c>
      <c r="G1051" s="2">
        <v>13817.555938037867</v>
      </c>
      <c r="H1051" s="15">
        <v>-7.8064012490244958E-4</v>
      </c>
    </row>
    <row r="1052" spans="1:8" ht="13.5" x14ac:dyDescent="0.25">
      <c r="A1052" s="11"/>
      <c r="B1052" s="10">
        <v>43532</v>
      </c>
      <c r="C1052" s="2">
        <v>11.4</v>
      </c>
      <c r="D1052" s="2">
        <v>7.5339999999999998</v>
      </c>
      <c r="E1052" s="2">
        <v>7.5075649122807002</v>
      </c>
      <c r="F1052" s="2">
        <v>502</v>
      </c>
      <c r="G1052" s="2">
        <v>3768.7975859649114</v>
      </c>
      <c r="H1052" s="15">
        <v>-1.9010416666666655E-2</v>
      </c>
    </row>
    <row r="1053" spans="1:8" ht="13.5" x14ac:dyDescent="0.25">
      <c r="A1053" s="11"/>
      <c r="B1053" s="10">
        <v>43535</v>
      </c>
      <c r="C1053" s="2">
        <v>11.06</v>
      </c>
      <c r="D1053" s="2">
        <v>7.31</v>
      </c>
      <c r="E1053" s="2">
        <v>7.31</v>
      </c>
      <c r="F1053" s="2">
        <v>113</v>
      </c>
      <c r="G1053" s="2">
        <v>826.03</v>
      </c>
      <c r="H1053" s="15">
        <v>-2.9731882134324424E-2</v>
      </c>
    </row>
    <row r="1054" spans="1:8" ht="13.5" x14ac:dyDescent="0.25">
      <c r="A1054" s="11"/>
      <c r="B1054" s="10">
        <v>43536</v>
      </c>
      <c r="C1054" s="2">
        <v>11.19</v>
      </c>
      <c r="D1054" s="2">
        <v>7.3949999999999996</v>
      </c>
      <c r="E1054" s="2">
        <v>7.1636997319034847</v>
      </c>
      <c r="F1054" s="2">
        <v>1292</v>
      </c>
      <c r="G1054" s="2">
        <v>9255.500053619302</v>
      </c>
      <c r="H1054" s="15">
        <v>1.1627906976744182E-2</v>
      </c>
    </row>
    <row r="1055" spans="1:8" ht="13.5" x14ac:dyDescent="0.25">
      <c r="A1055" s="11"/>
      <c r="B1055" s="10">
        <v>43537</v>
      </c>
      <c r="C1055" s="2">
        <v>11.15</v>
      </c>
      <c r="D1055" s="2">
        <v>7.3689999999999998</v>
      </c>
      <c r="E1055" s="2">
        <v>7.2877096860986548</v>
      </c>
      <c r="F1055" s="2">
        <v>773</v>
      </c>
      <c r="G1055" s="2">
        <v>5633.3995873542599</v>
      </c>
      <c r="H1055" s="15">
        <v>-3.5158891142663697E-3</v>
      </c>
    </row>
    <row r="1056" spans="1:8" ht="13.5" x14ac:dyDescent="0.25">
      <c r="A1056" s="11"/>
      <c r="B1056" s="10">
        <v>43538</v>
      </c>
      <c r="C1056" s="2">
        <v>11.37</v>
      </c>
      <c r="D1056" s="2">
        <v>7.5140000000000002</v>
      </c>
      <c r="E1056" s="2">
        <v>7.4003317502198769</v>
      </c>
      <c r="F1056" s="2">
        <v>570</v>
      </c>
      <c r="G1056" s="2">
        <v>4218.1890976253299</v>
      </c>
      <c r="H1056" s="15">
        <v>1.9677025376577617E-2</v>
      </c>
    </row>
    <row r="1057" spans="1:8" ht="13.5" x14ac:dyDescent="0.25">
      <c r="A1057" s="11"/>
      <c r="B1057" s="10">
        <v>43539</v>
      </c>
      <c r="C1057" s="2">
        <v>11.3</v>
      </c>
      <c r="D1057" s="2">
        <v>7.468</v>
      </c>
      <c r="E1057" s="2">
        <v>7.3470580530973457</v>
      </c>
      <c r="F1057" s="2">
        <v>295</v>
      </c>
      <c r="G1057" s="2">
        <v>2167.382125663717</v>
      </c>
      <c r="H1057" s="15">
        <v>-6.1219057758850493E-3</v>
      </c>
    </row>
    <row r="1058" spans="1:8" ht="13.5" x14ac:dyDescent="0.25">
      <c r="A1058" s="11"/>
      <c r="B1058" s="10">
        <v>43542</v>
      </c>
      <c r="C1058" s="2">
        <v>11.18</v>
      </c>
      <c r="D1058" s="2">
        <v>7.3890000000000002</v>
      </c>
      <c r="E1058" s="2">
        <v>7.3605807692307694</v>
      </c>
      <c r="F1058" s="2">
        <v>1259</v>
      </c>
      <c r="G1058" s="2">
        <v>9266.971188461539</v>
      </c>
      <c r="H1058" s="15">
        <v>-1.0578468130690914E-2</v>
      </c>
    </row>
    <row r="1059" spans="1:8" ht="13.5" x14ac:dyDescent="0.25">
      <c r="A1059" s="11"/>
      <c r="B1059" s="10">
        <v>43543</v>
      </c>
      <c r="C1059" s="2">
        <v>11.17</v>
      </c>
      <c r="D1059" s="2">
        <v>7.3819999999999997</v>
      </c>
      <c r="E1059" s="2">
        <v>7.2042239928379592</v>
      </c>
      <c r="F1059" s="2">
        <v>378</v>
      </c>
      <c r="G1059" s="2">
        <v>2723.1966692927485</v>
      </c>
      <c r="H1059" s="15">
        <v>-9.4735417512526203E-4</v>
      </c>
    </row>
    <row r="1060" spans="1:8" ht="13.5" x14ac:dyDescent="0.25">
      <c r="A1060" s="11"/>
      <c r="B1060" s="10">
        <v>43545</v>
      </c>
      <c r="C1060" s="2">
        <v>10.88</v>
      </c>
      <c r="D1060" s="2">
        <v>7.1909999999999998</v>
      </c>
      <c r="E1060" s="2">
        <v>7.2518062499999996</v>
      </c>
      <c r="F1060" s="2">
        <v>2414</v>
      </c>
      <c r="G1060" s="2">
        <v>17505.8602875</v>
      </c>
      <c r="H1060" s="15">
        <v>-2.5873746952045494E-2</v>
      </c>
    </row>
    <row r="1061" spans="1:8" ht="13.5" x14ac:dyDescent="0.25">
      <c r="A1061" s="11"/>
      <c r="B1061" s="10">
        <v>43546</v>
      </c>
      <c r="C1061" s="2">
        <v>10.56</v>
      </c>
      <c r="D1061" s="2">
        <v>6.9790000000000001</v>
      </c>
      <c r="E1061" s="2">
        <v>7.0021311553030303</v>
      </c>
      <c r="F1061" s="2">
        <v>1023</v>
      </c>
      <c r="G1061" s="2">
        <v>7163.1801718750003</v>
      </c>
      <c r="H1061" s="15">
        <v>-2.9481296064525066E-2</v>
      </c>
    </row>
    <row r="1062" spans="1:8" ht="13.5" x14ac:dyDescent="0.25">
      <c r="A1062" s="11"/>
      <c r="B1062" s="10">
        <v>43549</v>
      </c>
      <c r="C1062" s="2">
        <v>11.19</v>
      </c>
      <c r="D1062" s="2">
        <v>7.3949999999999996</v>
      </c>
      <c r="E1062" s="2">
        <v>7.2786890080428952</v>
      </c>
      <c r="F1062" s="2">
        <v>6799</v>
      </c>
      <c r="G1062" s="2">
        <v>49487.806565683648</v>
      </c>
      <c r="H1062" s="15">
        <v>5.9607393609399553E-2</v>
      </c>
    </row>
    <row r="1063" spans="1:8" ht="13.5" x14ac:dyDescent="0.25">
      <c r="A1063" s="11"/>
      <c r="B1063" s="10">
        <v>43550</v>
      </c>
      <c r="C1063" s="2">
        <v>11.49</v>
      </c>
      <c r="D1063" s="2">
        <v>7.5940000000000003</v>
      </c>
      <c r="E1063" s="2">
        <v>7.5695458659704089</v>
      </c>
      <c r="F1063" s="2">
        <v>7194</v>
      </c>
      <c r="G1063" s="2">
        <v>54455.312959791125</v>
      </c>
      <c r="H1063" s="15">
        <v>2.6910074374577517E-2</v>
      </c>
    </row>
    <row r="1064" spans="1:8" ht="13.5" x14ac:dyDescent="0.25">
      <c r="A1064" s="11"/>
      <c r="B1064" s="10">
        <v>43551</v>
      </c>
      <c r="C1064" s="2">
        <v>11.59</v>
      </c>
      <c r="D1064" s="2">
        <v>7.66</v>
      </c>
      <c r="E1064" s="2">
        <v>7.5701156169111306</v>
      </c>
      <c r="F1064" s="2">
        <v>302</v>
      </c>
      <c r="G1064" s="2">
        <v>2286.1749163071613</v>
      </c>
      <c r="H1064" s="15">
        <v>8.6910718988675046E-3</v>
      </c>
    </row>
    <row r="1065" spans="1:8" ht="13.5" x14ac:dyDescent="0.25">
      <c r="A1065" s="11"/>
      <c r="B1065" s="10">
        <v>43552</v>
      </c>
      <c r="C1065" s="2">
        <v>11.25</v>
      </c>
      <c r="D1065" s="2">
        <v>7.4349999999999996</v>
      </c>
      <c r="E1065" s="2">
        <v>7.4349999999999996</v>
      </c>
      <c r="F1065" s="2">
        <v>220</v>
      </c>
      <c r="G1065" s="2">
        <v>1635.6999999999998</v>
      </c>
      <c r="H1065" s="15">
        <v>-2.937336814621417E-2</v>
      </c>
    </row>
    <row r="1066" spans="1:8" ht="13.5" x14ac:dyDescent="0.25">
      <c r="A1066" s="11"/>
      <c r="B1066" s="10">
        <v>43553</v>
      </c>
      <c r="C1066" s="2">
        <v>10.92</v>
      </c>
      <c r="D1066" s="2">
        <v>7.2169999999999996</v>
      </c>
      <c r="E1066" s="2">
        <v>7.2169999999999996</v>
      </c>
      <c r="F1066" s="2">
        <v>269</v>
      </c>
      <c r="G1066" s="2">
        <v>1941.3729999999998</v>
      </c>
      <c r="H1066" s="15">
        <v>-2.932078009414929E-2</v>
      </c>
    </row>
    <row r="1067" spans="1:8" ht="13.5" x14ac:dyDescent="0.25">
      <c r="A1067" s="11"/>
      <c r="B1067" s="10">
        <v>43556</v>
      </c>
      <c r="C1067" s="2">
        <v>10.6</v>
      </c>
      <c r="D1067" s="2">
        <v>7.0060000000000002</v>
      </c>
      <c r="E1067" s="2">
        <v>7.0469784905660395</v>
      </c>
      <c r="F1067" s="2">
        <v>1290</v>
      </c>
      <c r="G1067" s="2">
        <v>9090.602252830191</v>
      </c>
      <c r="H1067" s="15">
        <v>-2.923652487183032E-2</v>
      </c>
    </row>
    <row r="1068" spans="1:8" ht="13.5" x14ac:dyDescent="0.25">
      <c r="A1068" s="11"/>
      <c r="B1068" s="10">
        <v>43557</v>
      </c>
      <c r="C1068" s="2">
        <v>10.29</v>
      </c>
      <c r="D1068" s="2">
        <v>6.8010000000000002</v>
      </c>
      <c r="E1068" s="2">
        <v>6.8988180758017501</v>
      </c>
      <c r="F1068" s="2">
        <v>1098</v>
      </c>
      <c r="G1068" s="2">
        <v>7574.9022472303213</v>
      </c>
      <c r="H1068" s="15">
        <v>-2.9260633742506433E-2</v>
      </c>
    </row>
    <row r="1069" spans="1:8" ht="13.5" x14ac:dyDescent="0.25">
      <c r="A1069" s="11"/>
      <c r="B1069" s="10">
        <v>43558</v>
      </c>
      <c r="C1069" s="2">
        <v>10.28</v>
      </c>
      <c r="D1069" s="2">
        <v>6.7939999999999996</v>
      </c>
      <c r="E1069" s="2">
        <v>6.7933391050583651</v>
      </c>
      <c r="F1069" s="2">
        <v>1800</v>
      </c>
      <c r="G1069" s="2">
        <v>12228.010389105057</v>
      </c>
      <c r="H1069" s="15">
        <v>-1.0292604028820115E-3</v>
      </c>
    </row>
    <row r="1070" spans="1:8" ht="13.5" x14ac:dyDescent="0.25">
      <c r="A1070" s="11"/>
      <c r="B1070" s="10">
        <v>43559</v>
      </c>
      <c r="C1070" s="2">
        <v>10.56</v>
      </c>
      <c r="D1070" s="2">
        <v>6.9790000000000001</v>
      </c>
      <c r="E1070" s="2">
        <v>6.7463666666666668</v>
      </c>
      <c r="F1070" s="2">
        <v>1830</v>
      </c>
      <c r="G1070" s="2">
        <v>12345.851000000001</v>
      </c>
      <c r="H1070" s="15">
        <v>2.722990874300861E-2</v>
      </c>
    </row>
    <row r="1071" spans="1:8" ht="13.5" x14ac:dyDescent="0.25">
      <c r="A1071" s="11"/>
      <c r="B1071" s="10">
        <v>43560</v>
      </c>
      <c r="C1071" s="2">
        <v>10.25</v>
      </c>
      <c r="D1071" s="2">
        <v>6.774</v>
      </c>
      <c r="E1071" s="2">
        <v>6.9048538536585369</v>
      </c>
      <c r="F1071" s="2">
        <v>1678</v>
      </c>
      <c r="G1071" s="2">
        <v>11586.344766439024</v>
      </c>
      <c r="H1071" s="15">
        <v>-2.9373835793093578E-2</v>
      </c>
    </row>
    <row r="1072" spans="1:8" ht="13.5" x14ac:dyDescent="0.25">
      <c r="A1072" s="11"/>
      <c r="B1072" s="10">
        <v>43563</v>
      </c>
      <c r="C1072" s="2">
        <v>10</v>
      </c>
      <c r="D1072" s="2">
        <v>6.609</v>
      </c>
      <c r="E1072" s="2">
        <v>6.6433667999999999</v>
      </c>
      <c r="F1072" s="2">
        <v>2144</v>
      </c>
      <c r="G1072" s="2">
        <v>14243.3784192</v>
      </c>
      <c r="H1072" s="15">
        <v>-2.435783879539416E-2</v>
      </c>
    </row>
    <row r="1073" spans="1:8" ht="13.5" x14ac:dyDescent="0.25">
      <c r="A1073" s="11"/>
      <c r="B1073" s="10">
        <v>43565</v>
      </c>
      <c r="C1073" s="2">
        <v>10</v>
      </c>
      <c r="D1073" s="2">
        <v>6.609</v>
      </c>
      <c r="E1073" s="2">
        <v>6.609</v>
      </c>
      <c r="F1073" s="2">
        <v>553</v>
      </c>
      <c r="G1073" s="2">
        <v>3654.777</v>
      </c>
      <c r="H1073" s="15">
        <v>0</v>
      </c>
    </row>
    <row r="1074" spans="1:8" ht="13.5" x14ac:dyDescent="0.25">
      <c r="A1074" s="11"/>
      <c r="B1074" s="10">
        <v>43566</v>
      </c>
      <c r="C1074" s="2">
        <v>10</v>
      </c>
      <c r="D1074" s="2">
        <v>6.609</v>
      </c>
      <c r="E1074" s="2">
        <v>6.6096608999999997</v>
      </c>
      <c r="F1074" s="2">
        <v>4488</v>
      </c>
      <c r="G1074" s="2">
        <v>29664.158119199998</v>
      </c>
      <c r="H1074" s="15">
        <v>0</v>
      </c>
    </row>
    <row r="1075" spans="1:8" ht="13.5" x14ac:dyDescent="0.25">
      <c r="A1075" s="11"/>
      <c r="B1075" s="10">
        <v>43567</v>
      </c>
      <c r="C1075" s="2">
        <v>10</v>
      </c>
      <c r="D1075" s="2">
        <v>6.609</v>
      </c>
      <c r="E1075" s="2">
        <v>6.6215571000000004</v>
      </c>
      <c r="F1075" s="2">
        <v>321</v>
      </c>
      <c r="G1075" s="2">
        <v>2125.5198291000002</v>
      </c>
      <c r="H1075" s="15">
        <v>0</v>
      </c>
    </row>
    <row r="1076" spans="1:8" ht="13.5" x14ac:dyDescent="0.25">
      <c r="A1076" s="11"/>
      <c r="B1076" s="10">
        <v>43570</v>
      </c>
      <c r="C1076" s="2">
        <v>10.3</v>
      </c>
      <c r="D1076" s="2">
        <v>6.8070000000000004</v>
      </c>
      <c r="E1076" s="2">
        <v>6.8030347572815533</v>
      </c>
      <c r="F1076" s="2">
        <v>500</v>
      </c>
      <c r="G1076" s="2">
        <v>3401.5173786407768</v>
      </c>
      <c r="H1076" s="15">
        <v>2.9959146618247903E-2</v>
      </c>
    </row>
    <row r="1077" spans="1:8" ht="13.5" x14ac:dyDescent="0.25">
      <c r="A1077" s="11"/>
      <c r="B1077" s="10">
        <v>43571</v>
      </c>
      <c r="C1077" s="2">
        <v>10.28</v>
      </c>
      <c r="D1077" s="2">
        <v>6.7939999999999996</v>
      </c>
      <c r="E1077" s="2">
        <v>6.6096103112840465</v>
      </c>
      <c r="F1077" s="2">
        <v>401</v>
      </c>
      <c r="G1077" s="2">
        <v>2650.4537348249028</v>
      </c>
      <c r="H1077" s="15">
        <v>-1.9097987365947976E-3</v>
      </c>
    </row>
    <row r="1078" spans="1:8" ht="13.5" x14ac:dyDescent="0.25">
      <c r="A1078" s="11"/>
      <c r="B1078" s="10">
        <v>43572</v>
      </c>
      <c r="C1078" s="2">
        <v>9.9</v>
      </c>
      <c r="D1078" s="2">
        <v>6.5430000000000001</v>
      </c>
      <c r="E1078" s="2">
        <v>6.600499090909091</v>
      </c>
      <c r="F1078" s="2">
        <v>415</v>
      </c>
      <c r="G1078" s="2">
        <v>2739.2071227272727</v>
      </c>
      <c r="H1078" s="15">
        <v>-3.6944362672946637E-2</v>
      </c>
    </row>
    <row r="1079" spans="1:8" ht="13.5" x14ac:dyDescent="0.25">
      <c r="A1079" s="11"/>
      <c r="B1079" s="10">
        <v>43573</v>
      </c>
      <c r="C1079" s="2">
        <v>9.8000000000000007</v>
      </c>
      <c r="D1079" s="2">
        <v>6.4770000000000003</v>
      </c>
      <c r="E1079" s="2">
        <v>6.5576320408163271</v>
      </c>
      <c r="F1079" s="2">
        <v>410</v>
      </c>
      <c r="G1079" s="2">
        <v>2688.6291367346939</v>
      </c>
      <c r="H1079" s="15">
        <v>-1.0087116001833997E-2</v>
      </c>
    </row>
    <row r="1080" spans="1:8" ht="13.5" x14ac:dyDescent="0.25">
      <c r="A1080" s="11"/>
      <c r="B1080" s="10">
        <v>43574</v>
      </c>
      <c r="C1080" s="2">
        <v>10.02</v>
      </c>
      <c r="D1080" s="2">
        <v>6.6219999999999999</v>
      </c>
      <c r="E1080" s="2">
        <v>6.534764071856288</v>
      </c>
      <c r="F1080" s="2">
        <v>1714</v>
      </c>
      <c r="G1080" s="2">
        <v>11200.585619161679</v>
      </c>
      <c r="H1080" s="15">
        <v>2.2386907518913011E-2</v>
      </c>
    </row>
    <row r="1081" spans="1:8" ht="13.5" x14ac:dyDescent="0.25">
      <c r="A1081" s="11"/>
      <c r="B1081" s="10">
        <v>43577</v>
      </c>
      <c r="C1081" s="2">
        <v>10</v>
      </c>
      <c r="D1081" s="2">
        <v>6.609</v>
      </c>
      <c r="E1081" s="2">
        <v>6.5409273000000008</v>
      </c>
      <c r="F1081" s="2">
        <v>4506</v>
      </c>
      <c r="G1081" s="2">
        <v>29473.418413800002</v>
      </c>
      <c r="H1081" s="15">
        <v>-1.9631531259438088E-3</v>
      </c>
    </row>
    <row r="1082" spans="1:8" ht="13.5" x14ac:dyDescent="0.25">
      <c r="A1082" s="11"/>
      <c r="B1082" s="10">
        <v>43578</v>
      </c>
      <c r="C1082" s="2">
        <v>9.8000000000000007</v>
      </c>
      <c r="D1082" s="2">
        <v>6.4770000000000003</v>
      </c>
      <c r="E1082" s="2">
        <v>6.482287346938775</v>
      </c>
      <c r="F1082" s="2">
        <v>438</v>
      </c>
      <c r="G1082" s="2">
        <v>2839.2418579591836</v>
      </c>
      <c r="H1082" s="15">
        <v>-1.9972764412165181E-2</v>
      </c>
    </row>
    <row r="1083" spans="1:8" ht="13.5" x14ac:dyDescent="0.25">
      <c r="A1083" s="11"/>
      <c r="B1083" s="10">
        <v>43579</v>
      </c>
      <c r="C1083" s="2">
        <v>10.09</v>
      </c>
      <c r="D1083" s="2">
        <v>6.6680000000000001</v>
      </c>
      <c r="E1083" s="2">
        <v>6.4604923686818641</v>
      </c>
      <c r="F1083" s="2">
        <v>307</v>
      </c>
      <c r="G1083" s="2">
        <v>1983.3711571853323</v>
      </c>
      <c r="H1083" s="15">
        <v>2.9488960938706163E-2</v>
      </c>
    </row>
    <row r="1084" spans="1:8" ht="13.5" x14ac:dyDescent="0.25">
      <c r="A1084" s="11"/>
      <c r="B1084" s="10">
        <v>43580</v>
      </c>
      <c r="C1084" s="2">
        <v>10.27</v>
      </c>
      <c r="D1084" s="2">
        <v>6.7869999999999999</v>
      </c>
      <c r="E1084" s="2">
        <v>6.5755258033106134</v>
      </c>
      <c r="F1084" s="2">
        <v>371</v>
      </c>
      <c r="G1084" s="2">
        <v>2439.5200730282377</v>
      </c>
      <c r="H1084" s="15">
        <v>1.7846430713857196E-2</v>
      </c>
    </row>
    <row r="1085" spans="1:8" ht="13.5" x14ac:dyDescent="0.25">
      <c r="A1085" s="11"/>
      <c r="B1085" s="10">
        <v>43581</v>
      </c>
      <c r="C1085" s="2">
        <v>10.14</v>
      </c>
      <c r="D1085" s="2">
        <v>6.702</v>
      </c>
      <c r="E1085" s="2">
        <v>6.5876562130177518</v>
      </c>
      <c r="F1085" s="2">
        <v>1289</v>
      </c>
      <c r="G1085" s="2">
        <v>8491.4888585798817</v>
      </c>
      <c r="H1085" s="15">
        <v>-1.2523942831884479E-2</v>
      </c>
    </row>
    <row r="1086" spans="1:8" ht="13.5" x14ac:dyDescent="0.25">
      <c r="A1086" s="11"/>
      <c r="B1086" s="10">
        <v>43584</v>
      </c>
      <c r="C1086" s="2">
        <v>10.1</v>
      </c>
      <c r="D1086" s="2">
        <v>6.6749999999999998</v>
      </c>
      <c r="E1086" s="2">
        <v>6.6069282178217827</v>
      </c>
      <c r="F1086" s="2">
        <v>506</v>
      </c>
      <c r="G1086" s="2">
        <v>3343.1056782178221</v>
      </c>
      <c r="H1086" s="15">
        <v>-4.0286481647269674E-3</v>
      </c>
    </row>
    <row r="1087" spans="1:8" ht="13.5" x14ac:dyDescent="0.25">
      <c r="A1087" s="11"/>
      <c r="B1087" s="10">
        <v>43585</v>
      </c>
      <c r="C1087" s="2">
        <v>9.8000000000000007</v>
      </c>
      <c r="D1087" s="2">
        <v>6.4770000000000003</v>
      </c>
      <c r="E1087" s="2">
        <v>6.4770000000000003</v>
      </c>
      <c r="F1087" s="2">
        <v>1191</v>
      </c>
      <c r="G1087" s="2">
        <v>7714.107</v>
      </c>
      <c r="H1087" s="15">
        <v>-2.9662921348314535E-2</v>
      </c>
    </row>
    <row r="1088" spans="1:8" ht="13.5" x14ac:dyDescent="0.25">
      <c r="A1088" s="11"/>
      <c r="B1088" s="10">
        <v>43587</v>
      </c>
      <c r="C1088" s="2">
        <v>9.6999999999999993</v>
      </c>
      <c r="D1088" s="2">
        <v>6.4109999999999996</v>
      </c>
      <c r="E1088" s="2">
        <v>6.4109999999999996</v>
      </c>
      <c r="F1088" s="2">
        <v>603</v>
      </c>
      <c r="G1088" s="2">
        <v>3865.8329999999996</v>
      </c>
      <c r="H1088" s="15">
        <v>-1.0189902732746753E-2</v>
      </c>
    </row>
    <row r="1089" spans="1:8" ht="13.5" x14ac:dyDescent="0.25">
      <c r="A1089" s="11"/>
      <c r="B1089" s="10">
        <v>43588</v>
      </c>
      <c r="C1089" s="2">
        <v>9.6999999999999993</v>
      </c>
      <c r="D1089" s="2">
        <v>6.4109999999999996</v>
      </c>
      <c r="E1089" s="2">
        <v>6.4109999999999996</v>
      </c>
      <c r="F1089" s="2">
        <v>100</v>
      </c>
      <c r="G1089" s="2">
        <v>641.09999999999991</v>
      </c>
      <c r="H1089" s="15">
        <v>0</v>
      </c>
    </row>
    <row r="1090" spans="1:8" ht="13.5" x14ac:dyDescent="0.25">
      <c r="A1090" s="11"/>
      <c r="B1090" s="10">
        <v>43591</v>
      </c>
      <c r="C1090" s="2">
        <v>9.6999999999999993</v>
      </c>
      <c r="D1090" s="2">
        <v>6.4109999999999996</v>
      </c>
      <c r="E1090" s="2">
        <v>6.4109999999999996</v>
      </c>
      <c r="F1090" s="2">
        <v>20</v>
      </c>
      <c r="G1090" s="2">
        <v>128.22</v>
      </c>
      <c r="H1090" s="15">
        <v>0</v>
      </c>
    </row>
    <row r="1091" spans="1:8" ht="13.5" x14ac:dyDescent="0.25">
      <c r="A1091" s="11"/>
      <c r="B1091" s="10">
        <v>43592</v>
      </c>
      <c r="C1091" s="2">
        <v>9.6999999999999993</v>
      </c>
      <c r="D1091" s="2">
        <v>6.4109999999999996</v>
      </c>
      <c r="E1091" s="2">
        <v>6.4109999999999996</v>
      </c>
      <c r="F1091" s="2">
        <v>1254</v>
      </c>
      <c r="G1091" s="2">
        <v>8039.3939999999993</v>
      </c>
      <c r="H1091" s="15">
        <v>0</v>
      </c>
    </row>
    <row r="1092" spans="1:8" ht="13.5" x14ac:dyDescent="0.25">
      <c r="A1092" s="11"/>
      <c r="B1092" s="10">
        <v>43593</v>
      </c>
      <c r="C1092" s="2">
        <v>9.99</v>
      </c>
      <c r="D1092" s="2">
        <v>6.6020000000000003</v>
      </c>
      <c r="E1092" s="2">
        <v>6.424228428428429</v>
      </c>
      <c r="F1092" s="2">
        <v>1098</v>
      </c>
      <c r="G1092" s="2">
        <v>7053.8028144144155</v>
      </c>
      <c r="H1092" s="15">
        <v>2.9792544064888588E-2</v>
      </c>
    </row>
    <row r="1093" spans="1:8" ht="13.5" x14ac:dyDescent="0.25">
      <c r="A1093" s="11"/>
      <c r="B1093" s="10">
        <v>43594</v>
      </c>
      <c r="C1093" s="2">
        <v>9.98</v>
      </c>
      <c r="D1093" s="2">
        <v>6.5960000000000001</v>
      </c>
      <c r="E1093" s="2">
        <v>6.584103406813627</v>
      </c>
      <c r="F1093" s="2">
        <v>1190</v>
      </c>
      <c r="G1093" s="2">
        <v>7835.0830541082159</v>
      </c>
      <c r="H1093" s="15">
        <v>-9.0881551045141279E-4</v>
      </c>
    </row>
    <row r="1094" spans="1:8" ht="13.5" x14ac:dyDescent="0.25">
      <c r="A1094" s="11"/>
      <c r="B1094" s="10">
        <v>43595</v>
      </c>
      <c r="C1094" s="2">
        <v>9.6999999999999993</v>
      </c>
      <c r="D1094" s="2">
        <v>6.4109999999999996</v>
      </c>
      <c r="E1094" s="2">
        <v>6.5187312371134016</v>
      </c>
      <c r="F1094" s="2">
        <v>367</v>
      </c>
      <c r="G1094" s="2">
        <v>2392.3743640206185</v>
      </c>
      <c r="H1094" s="15">
        <v>-2.8047301394784792E-2</v>
      </c>
    </row>
    <row r="1095" spans="1:8" ht="13.5" x14ac:dyDescent="0.25">
      <c r="A1095" s="11"/>
      <c r="B1095" s="10">
        <v>43598</v>
      </c>
      <c r="C1095" s="2">
        <v>9.98</v>
      </c>
      <c r="D1095" s="2">
        <v>6.5960000000000001</v>
      </c>
      <c r="E1095" s="2">
        <v>6.5960000000000001</v>
      </c>
      <c r="F1095" s="2">
        <v>1</v>
      </c>
      <c r="G1095" s="2">
        <v>6.5960000000000001</v>
      </c>
      <c r="H1095" s="15">
        <v>2.8856652628295197E-2</v>
      </c>
    </row>
    <row r="1096" spans="1:8" ht="13.5" x14ac:dyDescent="0.25">
      <c r="A1096" s="11"/>
      <c r="B1096" s="10">
        <v>43599</v>
      </c>
      <c r="C1096" s="2">
        <v>9.69</v>
      </c>
      <c r="D1096" s="2">
        <v>6.4039999999999999</v>
      </c>
      <c r="E1096" s="2">
        <v>6.3861560371517028</v>
      </c>
      <c r="F1096" s="2">
        <v>526</v>
      </c>
      <c r="G1096" s="2">
        <v>3359.1180755417959</v>
      </c>
      <c r="H1096" s="15">
        <v>-2.910855063674957E-2</v>
      </c>
    </row>
    <row r="1097" spans="1:8" ht="13.5" x14ac:dyDescent="0.25">
      <c r="A1097" s="11"/>
      <c r="B1097" s="10">
        <v>43600</v>
      </c>
      <c r="C1097" s="2">
        <v>9.9</v>
      </c>
      <c r="D1097" s="2">
        <v>6.5430000000000001</v>
      </c>
      <c r="E1097" s="2">
        <v>6.4940927272727276</v>
      </c>
      <c r="F1097" s="2">
        <v>164</v>
      </c>
      <c r="G1097" s="2">
        <v>1065.0312072727272</v>
      </c>
      <c r="H1097" s="15">
        <v>2.170518425983764E-2</v>
      </c>
    </row>
    <row r="1098" spans="1:8" ht="13.5" x14ac:dyDescent="0.25">
      <c r="A1098" s="11"/>
      <c r="B1098" s="10">
        <v>43601</v>
      </c>
      <c r="C1098" s="2">
        <v>9.66</v>
      </c>
      <c r="D1098" s="2">
        <v>6.8330000000000002</v>
      </c>
      <c r="E1098" s="2">
        <v>6.8330000000000002</v>
      </c>
      <c r="F1098" s="2">
        <v>5</v>
      </c>
      <c r="G1098" s="2">
        <v>34.164999999999999</v>
      </c>
      <c r="H1098" s="15">
        <v>4.4322176371694944E-2</v>
      </c>
    </row>
    <row r="1099" spans="1:8" ht="13.5" x14ac:dyDescent="0.25">
      <c r="A1099" s="11"/>
      <c r="B1099" s="10">
        <v>43602</v>
      </c>
      <c r="C1099" s="2">
        <v>9.6999999999999993</v>
      </c>
      <c r="D1099" s="2">
        <v>6.8609999999999998</v>
      </c>
      <c r="E1099" s="2">
        <v>6.8525121649484548</v>
      </c>
      <c r="F1099" s="2">
        <v>323</v>
      </c>
      <c r="G1099" s="2">
        <v>2213.3614292783509</v>
      </c>
      <c r="H1099" s="15">
        <v>4.0977608663836642E-3</v>
      </c>
    </row>
    <row r="1100" spans="1:8" ht="13.5" x14ac:dyDescent="0.25">
      <c r="A1100" s="11"/>
      <c r="B1100" s="10">
        <v>43605</v>
      </c>
      <c r="C1100" s="2">
        <v>9.6999999999999993</v>
      </c>
      <c r="D1100" s="2">
        <v>6.8609999999999998</v>
      </c>
      <c r="E1100" s="2">
        <v>6.8609999999999998</v>
      </c>
      <c r="F1100" s="2">
        <v>76</v>
      </c>
      <c r="G1100" s="2">
        <v>521.43600000000004</v>
      </c>
      <c r="H1100" s="15">
        <v>0</v>
      </c>
    </row>
    <row r="1101" spans="1:8" ht="13.5" x14ac:dyDescent="0.25">
      <c r="A1101" s="11"/>
      <c r="B1101" s="10">
        <v>43606</v>
      </c>
      <c r="C1101" s="2">
        <v>9.6999999999999993</v>
      </c>
      <c r="D1101" s="2">
        <v>6.8609999999999998</v>
      </c>
      <c r="E1101" s="2">
        <v>6.8609999999999998</v>
      </c>
      <c r="F1101" s="2">
        <v>100</v>
      </c>
      <c r="G1101" s="2">
        <v>686.1</v>
      </c>
      <c r="H1101" s="15">
        <v>0</v>
      </c>
    </row>
    <row r="1102" spans="1:8" ht="13.5" x14ac:dyDescent="0.25">
      <c r="A1102" s="11"/>
      <c r="B1102" s="10">
        <v>43607</v>
      </c>
      <c r="C1102" s="2">
        <v>9.6999999999999993</v>
      </c>
      <c r="D1102" s="2">
        <v>6.8609999999999998</v>
      </c>
      <c r="E1102" s="2">
        <v>6.8609999999999998</v>
      </c>
      <c r="F1102" s="2">
        <v>577</v>
      </c>
      <c r="G1102" s="2">
        <v>3958.797</v>
      </c>
      <c r="H1102" s="15">
        <v>0</v>
      </c>
    </row>
    <row r="1103" spans="1:8" ht="13.5" x14ac:dyDescent="0.25">
      <c r="A1103" s="11"/>
      <c r="B1103" s="10">
        <v>43608</v>
      </c>
      <c r="C1103" s="2">
        <v>9.9499999999999993</v>
      </c>
      <c r="D1103" s="2">
        <v>7.0380000000000003</v>
      </c>
      <c r="E1103" s="2">
        <v>6.836409045226131</v>
      </c>
      <c r="F1103" s="2">
        <v>1264</v>
      </c>
      <c r="G1103" s="2">
        <v>8641.2210331658298</v>
      </c>
      <c r="H1103" s="15">
        <v>2.5797988631394913E-2</v>
      </c>
    </row>
    <row r="1104" spans="1:8" ht="13.5" x14ac:dyDescent="0.25">
      <c r="A1104" s="11"/>
      <c r="B1104" s="10">
        <v>43609</v>
      </c>
      <c r="C1104" s="2">
        <v>9.65</v>
      </c>
      <c r="D1104" s="2">
        <v>6.8259999999999996</v>
      </c>
      <c r="E1104" s="2">
        <v>6.8259999999999996</v>
      </c>
      <c r="F1104" s="2">
        <v>130</v>
      </c>
      <c r="G1104" s="2">
        <v>887.38</v>
      </c>
      <c r="H1104" s="15">
        <v>-3.0122193805058345E-2</v>
      </c>
    </row>
    <row r="1105" spans="1:8" ht="13.5" x14ac:dyDescent="0.25">
      <c r="A1105" s="11"/>
      <c r="B1105" s="10">
        <v>43612</v>
      </c>
      <c r="C1105" s="2">
        <v>9.65</v>
      </c>
      <c r="D1105" s="2">
        <v>6.8259999999999996</v>
      </c>
      <c r="E1105" s="2">
        <v>6.8259999999999996</v>
      </c>
      <c r="F1105" s="2">
        <v>70</v>
      </c>
      <c r="G1105" s="2">
        <v>477.82</v>
      </c>
      <c r="H1105" s="15">
        <v>0</v>
      </c>
    </row>
    <row r="1106" spans="1:8" ht="13.5" x14ac:dyDescent="0.25">
      <c r="A1106" s="11"/>
      <c r="B1106" s="10">
        <v>43613</v>
      </c>
      <c r="C1106" s="2">
        <v>9.6999999999999993</v>
      </c>
      <c r="D1106" s="2">
        <v>6.8609999999999998</v>
      </c>
      <c r="E1106" s="2">
        <v>6.8263413402061861</v>
      </c>
      <c r="F1106" s="2">
        <v>61</v>
      </c>
      <c r="G1106" s="2">
        <v>416.40682175257734</v>
      </c>
      <c r="H1106" s="15">
        <v>5.1274538529153448E-3</v>
      </c>
    </row>
    <row r="1107" spans="1:8" ht="13.5" x14ac:dyDescent="0.25">
      <c r="A1107" s="11"/>
      <c r="B1107" s="10">
        <v>43614</v>
      </c>
      <c r="C1107" s="2">
        <v>9.6999999999999993</v>
      </c>
      <c r="D1107" s="2">
        <v>6.8609999999999998</v>
      </c>
      <c r="E1107" s="2">
        <v>6.8256340206185575</v>
      </c>
      <c r="F1107" s="2">
        <v>101</v>
      </c>
      <c r="G1107" s="2">
        <v>689.38903608247426</v>
      </c>
      <c r="H1107" s="15">
        <v>0</v>
      </c>
    </row>
    <row r="1108" spans="1:8" ht="13.5" x14ac:dyDescent="0.25">
      <c r="A1108" s="11"/>
      <c r="B1108" s="10">
        <v>43615</v>
      </c>
      <c r="C1108" s="2">
        <v>9.9600000000000009</v>
      </c>
      <c r="D1108" s="2">
        <v>7.0449999999999999</v>
      </c>
      <c r="E1108" s="2">
        <v>7.0449999999999999</v>
      </c>
      <c r="F1108" s="2">
        <v>1</v>
      </c>
      <c r="G1108" s="2">
        <v>7.0449999999999999</v>
      </c>
      <c r="H1108" s="15">
        <v>2.681824806879466E-2</v>
      </c>
    </row>
    <row r="1109" spans="1:8" ht="13.5" x14ac:dyDescent="0.25">
      <c r="A1109" s="11"/>
      <c r="B1109" s="10">
        <v>43616</v>
      </c>
      <c r="C1109" s="2">
        <v>9.9600000000000009</v>
      </c>
      <c r="D1109" s="2">
        <v>7.0449999999999999</v>
      </c>
      <c r="E1109" s="2">
        <v>0</v>
      </c>
      <c r="F1109" s="2">
        <v>0</v>
      </c>
      <c r="G1109" s="2">
        <v>0</v>
      </c>
      <c r="H1109" s="15">
        <v>0</v>
      </c>
    </row>
    <row r="1110" spans="1:8" ht="13.5" x14ac:dyDescent="0.25">
      <c r="A1110" s="11"/>
      <c r="B1110" s="10">
        <v>43619</v>
      </c>
      <c r="C1110" s="2">
        <v>9.9600000000000009</v>
      </c>
      <c r="D1110" s="2">
        <v>7.0449999999999999</v>
      </c>
      <c r="E1110" s="2">
        <v>7.0393413654618469</v>
      </c>
      <c r="F1110" s="2">
        <v>30</v>
      </c>
      <c r="G1110" s="2">
        <v>211.1802409638554</v>
      </c>
      <c r="H1110" s="15">
        <v>0</v>
      </c>
    </row>
    <row r="1111" spans="1:8" ht="13.5" x14ac:dyDescent="0.25">
      <c r="A1111" s="11"/>
      <c r="B1111" s="10">
        <v>43623</v>
      </c>
      <c r="C1111" s="2">
        <v>9.9600000000000009</v>
      </c>
      <c r="D1111" s="2">
        <v>7.0449999999999999</v>
      </c>
      <c r="E1111" s="2">
        <v>7.0449999999999999</v>
      </c>
      <c r="F1111" s="2">
        <v>131</v>
      </c>
      <c r="G1111" s="2">
        <v>922.89499999999998</v>
      </c>
      <c r="H1111" s="15">
        <v>0</v>
      </c>
    </row>
    <row r="1112" spans="1:8" ht="13.5" x14ac:dyDescent="0.25">
      <c r="A1112" s="11"/>
      <c r="B1112" s="10">
        <v>43626</v>
      </c>
      <c r="C1112" s="2">
        <v>9.8000000000000007</v>
      </c>
      <c r="D1112" s="2">
        <v>6.9320000000000004</v>
      </c>
      <c r="E1112" s="2">
        <v>6.9935391836734686</v>
      </c>
      <c r="F1112" s="2">
        <v>11</v>
      </c>
      <c r="G1112" s="2">
        <v>76.928931020408157</v>
      </c>
      <c r="H1112" s="15">
        <v>-1.6039744499645073E-2</v>
      </c>
    </row>
    <row r="1113" spans="1:8" ht="13.5" x14ac:dyDescent="0.25">
      <c r="A1113" s="11"/>
      <c r="B1113" s="10">
        <v>43627</v>
      </c>
      <c r="C1113" s="2">
        <v>9.8000000000000007</v>
      </c>
      <c r="D1113" s="2">
        <v>6.9320000000000004</v>
      </c>
      <c r="E1113" s="2">
        <v>6.9319999999999995</v>
      </c>
      <c r="F1113" s="2">
        <v>10</v>
      </c>
      <c r="G1113" s="2">
        <v>69.319999999999993</v>
      </c>
      <c r="H1113" s="15">
        <v>0</v>
      </c>
    </row>
    <row r="1114" spans="1:8" ht="13.5" x14ac:dyDescent="0.25">
      <c r="A1114" s="11"/>
      <c r="B1114" s="10">
        <v>43628</v>
      </c>
      <c r="C1114" s="2">
        <v>9.8000000000000007</v>
      </c>
      <c r="D1114" s="2">
        <v>6.9320000000000004</v>
      </c>
      <c r="E1114" s="2">
        <v>6.765066122448979</v>
      </c>
      <c r="F1114" s="2">
        <v>415</v>
      </c>
      <c r="G1114" s="2">
        <v>2807.5024408163263</v>
      </c>
      <c r="H1114" s="15">
        <v>0</v>
      </c>
    </row>
    <row r="1115" spans="1:8" ht="13.5" x14ac:dyDescent="0.25">
      <c r="A1115" s="11"/>
      <c r="B1115" s="10">
        <v>43629</v>
      </c>
      <c r="C1115" s="2">
        <v>9.8000000000000007</v>
      </c>
      <c r="D1115" s="2">
        <v>6.9320000000000004</v>
      </c>
      <c r="E1115" s="2">
        <v>6.7374795918367347</v>
      </c>
      <c r="F1115" s="2">
        <v>3130</v>
      </c>
      <c r="G1115" s="2">
        <v>21088.31112244898</v>
      </c>
      <c r="H1115" s="15">
        <v>0</v>
      </c>
    </row>
    <row r="1116" spans="1:8" ht="13.5" x14ac:dyDescent="0.25">
      <c r="A1116" s="11"/>
      <c r="B1116" s="10">
        <v>43630</v>
      </c>
      <c r="C1116" s="2">
        <v>9.8000000000000007</v>
      </c>
      <c r="D1116" s="2">
        <v>6.9320000000000004</v>
      </c>
      <c r="E1116" s="2">
        <v>0</v>
      </c>
      <c r="F1116" s="2">
        <v>0</v>
      </c>
      <c r="G1116" s="2">
        <v>0</v>
      </c>
      <c r="H1116" s="15">
        <v>0</v>
      </c>
    </row>
    <row r="1117" spans="1:8" ht="13.5" x14ac:dyDescent="0.25">
      <c r="A1117" s="11"/>
      <c r="B1117" s="10">
        <v>43633</v>
      </c>
      <c r="C1117" s="2">
        <v>9.8000000000000007</v>
      </c>
      <c r="D1117" s="2">
        <v>6.9320000000000004</v>
      </c>
      <c r="E1117" s="2">
        <v>0</v>
      </c>
      <c r="F1117" s="2">
        <v>0</v>
      </c>
      <c r="G1117" s="2">
        <v>0</v>
      </c>
      <c r="H1117" s="15">
        <v>0</v>
      </c>
    </row>
    <row r="1118" spans="1:8" ht="13.5" x14ac:dyDescent="0.25">
      <c r="A1118" s="11"/>
      <c r="B1118" s="10">
        <v>43634</v>
      </c>
      <c r="C1118" s="2">
        <v>9.8000000000000007</v>
      </c>
      <c r="D1118" s="2">
        <v>6.9320000000000004</v>
      </c>
      <c r="E1118" s="2">
        <v>6.7304061224489793</v>
      </c>
      <c r="F1118" s="2">
        <v>60</v>
      </c>
      <c r="G1118" s="2">
        <v>403.82436734693874</v>
      </c>
      <c r="H1118" s="15">
        <v>0</v>
      </c>
    </row>
    <row r="1119" spans="1:8" ht="13.5" x14ac:dyDescent="0.25">
      <c r="A1119" s="11"/>
      <c r="B1119" s="10">
        <v>43635</v>
      </c>
      <c r="C1119" s="2">
        <v>9.7799999999999994</v>
      </c>
      <c r="D1119" s="2">
        <v>6.9180000000000001</v>
      </c>
      <c r="E1119" s="2">
        <v>6.9236588957055218</v>
      </c>
      <c r="F1119" s="2">
        <v>446</v>
      </c>
      <c r="G1119" s="2">
        <v>3087.9518674846627</v>
      </c>
      <c r="H1119" s="15">
        <v>-2.019619157530328E-3</v>
      </c>
    </row>
    <row r="1120" spans="1:8" ht="13.5" x14ac:dyDescent="0.25">
      <c r="A1120" s="11"/>
      <c r="B1120" s="10">
        <v>43636</v>
      </c>
      <c r="C1120" s="2">
        <v>9.7799999999999994</v>
      </c>
      <c r="D1120" s="2">
        <v>6.9180000000000001</v>
      </c>
      <c r="E1120" s="2">
        <v>6.8274576687116557</v>
      </c>
      <c r="F1120" s="2">
        <v>53</v>
      </c>
      <c r="G1120" s="2">
        <v>361.85525644171776</v>
      </c>
      <c r="H1120" s="15">
        <v>0</v>
      </c>
    </row>
    <row r="1121" spans="1:8" ht="13.5" x14ac:dyDescent="0.25">
      <c r="A1121" s="11"/>
      <c r="B1121" s="10">
        <v>43637</v>
      </c>
      <c r="C1121" s="2">
        <v>10</v>
      </c>
      <c r="D1121" s="2">
        <v>7.0730000000000004</v>
      </c>
      <c r="E1121" s="2">
        <v>6.9350765000000001</v>
      </c>
      <c r="F1121" s="2">
        <v>3708</v>
      </c>
      <c r="G1121" s="2">
        <v>25715.263662000001</v>
      </c>
      <c r="H1121" s="15">
        <v>2.2405319456490349E-2</v>
      </c>
    </row>
    <row r="1122" spans="1:8" ht="13.5" x14ac:dyDescent="0.25">
      <c r="A1122" s="11"/>
      <c r="B1122" s="10">
        <v>43640</v>
      </c>
      <c r="C1122" s="2">
        <v>10</v>
      </c>
      <c r="D1122" s="2">
        <v>7.0730000000000004</v>
      </c>
      <c r="E1122" s="2">
        <v>7.0730000000000004</v>
      </c>
      <c r="F1122" s="2">
        <v>2003</v>
      </c>
      <c r="G1122" s="2">
        <v>14167.219000000001</v>
      </c>
      <c r="H1122" s="15">
        <v>0</v>
      </c>
    </row>
    <row r="1123" spans="1:8" ht="13.5" x14ac:dyDescent="0.25">
      <c r="A1123" s="11"/>
      <c r="B1123" s="10">
        <v>43641</v>
      </c>
      <c r="C1123" s="2">
        <v>9.9499999999999993</v>
      </c>
      <c r="D1123" s="2">
        <v>7.0380000000000003</v>
      </c>
      <c r="E1123" s="2">
        <v>7.0648787939698501</v>
      </c>
      <c r="F1123" s="2">
        <v>333</v>
      </c>
      <c r="G1123" s="2">
        <v>2352.6046383919602</v>
      </c>
      <c r="H1123" s="15">
        <v>-4.9483953060936153E-3</v>
      </c>
    </row>
    <row r="1124" spans="1:8" ht="13.5" x14ac:dyDescent="0.25">
      <c r="A1124" s="11"/>
      <c r="B1124" s="10">
        <v>43642</v>
      </c>
      <c r="C1124" s="2">
        <v>9.66</v>
      </c>
      <c r="D1124" s="2">
        <v>6.8330000000000002</v>
      </c>
      <c r="E1124" s="2">
        <v>6.8436102484472059</v>
      </c>
      <c r="F1124" s="2">
        <v>462</v>
      </c>
      <c r="G1124" s="2">
        <v>3161.7479347826093</v>
      </c>
      <c r="H1124" s="15">
        <v>-2.9127593066212001E-2</v>
      </c>
    </row>
    <row r="1125" spans="1:8" ht="13.5" x14ac:dyDescent="0.25">
      <c r="A1125" s="11"/>
      <c r="B1125" s="10">
        <v>43643</v>
      </c>
      <c r="C1125" s="2">
        <v>9.6999999999999993</v>
      </c>
      <c r="D1125" s="2">
        <v>6.8609999999999998</v>
      </c>
      <c r="E1125" s="2">
        <v>6.8609999999999998</v>
      </c>
      <c r="F1125" s="2">
        <v>414</v>
      </c>
      <c r="G1125" s="2">
        <v>2840.4539999999997</v>
      </c>
      <c r="H1125" s="15">
        <v>4.0977608663836642E-3</v>
      </c>
    </row>
    <row r="1126" spans="1:8" ht="13.5" x14ac:dyDescent="0.25">
      <c r="A1126" s="11"/>
      <c r="B1126" s="10">
        <v>43644</v>
      </c>
      <c r="C1126" s="2">
        <v>9.5399999999999991</v>
      </c>
      <c r="D1126" s="2">
        <v>7.0460000000000003</v>
      </c>
      <c r="E1126" s="2">
        <v>7.0260584905660384</v>
      </c>
      <c r="F1126" s="2">
        <v>197</v>
      </c>
      <c r="G1126" s="2">
        <v>1384.1335226415097</v>
      </c>
      <c r="H1126" s="15">
        <v>2.6963999416994681E-2</v>
      </c>
    </row>
    <row r="1127" spans="1:8" ht="13.5" x14ac:dyDescent="0.25">
      <c r="A1127" s="11"/>
      <c r="B1127" s="10">
        <v>43647</v>
      </c>
      <c r="C1127" s="2">
        <v>9.5399999999999991</v>
      </c>
      <c r="D1127" s="2">
        <v>7.0460000000000003</v>
      </c>
      <c r="E1127" s="2">
        <v>7.0460000000000003</v>
      </c>
      <c r="F1127" s="2">
        <v>13</v>
      </c>
      <c r="G1127" s="2">
        <v>91.597999999999999</v>
      </c>
      <c r="H1127" s="15">
        <v>0</v>
      </c>
    </row>
    <row r="1128" spans="1:8" ht="13.5" x14ac:dyDescent="0.25">
      <c r="A1128" s="11"/>
      <c r="B1128" s="10">
        <v>43648</v>
      </c>
      <c r="C1128" s="2">
        <v>9.5399999999999991</v>
      </c>
      <c r="D1128" s="2">
        <v>7.0460000000000003</v>
      </c>
      <c r="E1128" s="2">
        <v>0</v>
      </c>
      <c r="F1128" s="2">
        <v>0</v>
      </c>
      <c r="G1128" s="2">
        <v>0</v>
      </c>
      <c r="H1128" s="15">
        <v>0</v>
      </c>
    </row>
    <row r="1129" spans="1:8" ht="13.5" x14ac:dyDescent="0.25">
      <c r="A1129" s="11"/>
      <c r="B1129" s="10">
        <v>43649</v>
      </c>
      <c r="C1129" s="2">
        <v>9.33</v>
      </c>
      <c r="D1129" s="2">
        <v>6.891</v>
      </c>
      <c r="E1129" s="2">
        <v>6.891</v>
      </c>
      <c r="F1129" s="2">
        <v>1570</v>
      </c>
      <c r="G1129" s="2">
        <v>10818.87</v>
      </c>
      <c r="H1129" s="15">
        <v>-2.1998296906046017E-2</v>
      </c>
    </row>
    <row r="1130" spans="1:8" ht="13.5" x14ac:dyDescent="0.25">
      <c r="A1130" s="11"/>
      <c r="B1130" s="10">
        <v>43650</v>
      </c>
      <c r="C1130" s="2">
        <v>9.32</v>
      </c>
      <c r="D1130" s="2">
        <v>6.883</v>
      </c>
      <c r="E1130" s="2">
        <v>6.8837385193133045</v>
      </c>
      <c r="F1130" s="2">
        <v>173</v>
      </c>
      <c r="G1130" s="2">
        <v>1190.8867638412016</v>
      </c>
      <c r="H1130" s="15">
        <v>-1.1609345523146144E-3</v>
      </c>
    </row>
    <row r="1131" spans="1:8" ht="13.5" x14ac:dyDescent="0.25">
      <c r="A1131" s="11"/>
      <c r="B1131" s="10">
        <v>43651</v>
      </c>
      <c r="C1131" s="2">
        <v>9.32</v>
      </c>
      <c r="D1131" s="2">
        <v>6.883</v>
      </c>
      <c r="E1131" s="2">
        <v>0</v>
      </c>
      <c r="F1131" s="2">
        <v>0</v>
      </c>
      <c r="G1131" s="2">
        <v>0</v>
      </c>
      <c r="H1131" s="15">
        <v>0</v>
      </c>
    </row>
    <row r="1132" spans="1:8" ht="13.5" x14ac:dyDescent="0.25">
      <c r="A1132" s="11"/>
      <c r="B1132" s="10">
        <v>43654</v>
      </c>
      <c r="C1132" s="2">
        <v>9.1199999999999992</v>
      </c>
      <c r="D1132" s="2">
        <v>6.7359999999999998</v>
      </c>
      <c r="E1132" s="2">
        <v>6.7396929824561411</v>
      </c>
      <c r="F1132" s="2">
        <v>881</v>
      </c>
      <c r="G1132" s="2">
        <v>5937.6695175438599</v>
      </c>
      <c r="H1132" s="15">
        <v>-2.1356966439052775E-2</v>
      </c>
    </row>
    <row r="1133" spans="1:8" ht="13.5" x14ac:dyDescent="0.25">
      <c r="A1133" s="11"/>
      <c r="B1133" s="10">
        <v>43655</v>
      </c>
      <c r="C1133" s="2">
        <v>9.1</v>
      </c>
      <c r="D1133" s="2">
        <v>6.7210000000000001</v>
      </c>
      <c r="E1133" s="2">
        <v>6.7210000000000001</v>
      </c>
      <c r="F1133" s="2">
        <v>870</v>
      </c>
      <c r="G1133" s="2">
        <v>5847.27</v>
      </c>
      <c r="H1133" s="15">
        <v>-2.2268408551068411E-3</v>
      </c>
    </row>
    <row r="1134" spans="1:8" ht="13.5" x14ac:dyDescent="0.25">
      <c r="A1134" s="11"/>
      <c r="B1134" s="10">
        <v>43656</v>
      </c>
      <c r="C1134" s="2">
        <v>9</v>
      </c>
      <c r="D1134" s="2">
        <v>6.6470000000000002</v>
      </c>
      <c r="E1134" s="2">
        <v>6.6772807777777787</v>
      </c>
      <c r="F1134" s="2">
        <v>635</v>
      </c>
      <c r="G1134" s="2">
        <v>4240.0732938888896</v>
      </c>
      <c r="H1134" s="15">
        <v>-1.1010266329415243E-2</v>
      </c>
    </row>
    <row r="1135" spans="1:8" ht="13.5" x14ac:dyDescent="0.25">
      <c r="A1135" s="11"/>
      <c r="B1135" s="10">
        <v>43657</v>
      </c>
      <c r="C1135" s="2">
        <v>9</v>
      </c>
      <c r="D1135" s="2">
        <v>6.6470000000000002</v>
      </c>
      <c r="E1135" s="2">
        <v>6.6470000000000002</v>
      </c>
      <c r="F1135" s="2">
        <v>277</v>
      </c>
      <c r="G1135" s="2">
        <v>1841.2190000000001</v>
      </c>
      <c r="H1135" s="15">
        <v>0</v>
      </c>
    </row>
    <row r="1136" spans="1:8" ht="13.5" x14ac:dyDescent="0.25">
      <c r="A1136" s="11"/>
      <c r="B1136" s="10">
        <v>43658</v>
      </c>
      <c r="C1136" s="2">
        <v>9.09</v>
      </c>
      <c r="D1136" s="2">
        <v>6.7130000000000001</v>
      </c>
      <c r="E1136" s="2">
        <v>6.6502271727172726</v>
      </c>
      <c r="F1136" s="2">
        <v>440</v>
      </c>
      <c r="G1136" s="2">
        <v>2926.0999559955999</v>
      </c>
      <c r="H1136" s="15">
        <v>9.9292914096584684E-3</v>
      </c>
    </row>
    <row r="1137" spans="1:8" ht="13.5" x14ac:dyDescent="0.25">
      <c r="A1137" s="11"/>
      <c r="B1137" s="10">
        <v>43661</v>
      </c>
      <c r="C1137" s="2">
        <v>9.01</v>
      </c>
      <c r="D1137" s="2">
        <v>6.6539999999999999</v>
      </c>
      <c r="E1137" s="2">
        <v>6.6665547169811319</v>
      </c>
      <c r="F1137" s="2">
        <v>509</v>
      </c>
      <c r="G1137" s="2">
        <v>3393.2763509433962</v>
      </c>
      <c r="H1137" s="15">
        <v>-8.7889170266647054E-3</v>
      </c>
    </row>
    <row r="1138" spans="1:8" ht="13.5" x14ac:dyDescent="0.25">
      <c r="A1138" s="11"/>
      <c r="B1138" s="10">
        <v>43662</v>
      </c>
      <c r="C1138" s="2">
        <v>9</v>
      </c>
      <c r="D1138" s="2">
        <v>6.6470000000000002</v>
      </c>
      <c r="E1138" s="2">
        <v>6.6470000000000002</v>
      </c>
      <c r="F1138" s="2">
        <v>106</v>
      </c>
      <c r="G1138" s="2">
        <v>704.58199999999999</v>
      </c>
      <c r="H1138" s="15">
        <v>-1.0519987977156108E-3</v>
      </c>
    </row>
    <row r="1139" spans="1:8" ht="13.5" x14ac:dyDescent="0.25">
      <c r="A1139" s="11"/>
      <c r="B1139" s="10">
        <v>43663</v>
      </c>
      <c r="C1139" s="2">
        <v>9.09</v>
      </c>
      <c r="D1139" s="2">
        <v>6.7130000000000001</v>
      </c>
      <c r="E1139" s="2">
        <v>6.7130000000000001</v>
      </c>
      <c r="F1139" s="2">
        <v>131</v>
      </c>
      <c r="G1139" s="2">
        <v>879.40300000000002</v>
      </c>
      <c r="H1139" s="15">
        <v>9.9292914096584684E-3</v>
      </c>
    </row>
    <row r="1140" spans="1:8" ht="13.5" x14ac:dyDescent="0.25">
      <c r="A1140" s="11"/>
      <c r="B1140" s="10">
        <v>43664</v>
      </c>
      <c r="C1140" s="2">
        <v>9.09</v>
      </c>
      <c r="D1140" s="2">
        <v>6.7130000000000001</v>
      </c>
      <c r="E1140" s="2">
        <v>6.7130000000000001</v>
      </c>
      <c r="F1140" s="2">
        <v>215</v>
      </c>
      <c r="G1140" s="2">
        <v>1443.2950000000001</v>
      </c>
      <c r="H1140" s="15">
        <v>0</v>
      </c>
    </row>
    <row r="1141" spans="1:8" ht="13.5" x14ac:dyDescent="0.25">
      <c r="A1141" s="11"/>
      <c r="B1141" s="10">
        <v>43665</v>
      </c>
      <c r="C1141" s="2">
        <v>9.1</v>
      </c>
      <c r="D1141" s="2">
        <v>6.7210000000000001</v>
      </c>
      <c r="E1141" s="2">
        <v>6.7291242857142866</v>
      </c>
      <c r="F1141" s="2">
        <v>647</v>
      </c>
      <c r="G1141" s="2">
        <v>4353.7434128571431</v>
      </c>
      <c r="H1141" s="15">
        <v>1.1917175629375849E-3</v>
      </c>
    </row>
    <row r="1142" spans="1:8" ht="13.5" x14ac:dyDescent="0.25">
      <c r="A1142" s="11"/>
      <c r="B1142" s="10">
        <v>43668</v>
      </c>
      <c r="C1142" s="2">
        <v>9.09</v>
      </c>
      <c r="D1142" s="2">
        <v>6.7130000000000001</v>
      </c>
      <c r="E1142" s="2">
        <v>6.7255545654565454</v>
      </c>
      <c r="F1142" s="2">
        <v>1047</v>
      </c>
      <c r="G1142" s="2">
        <v>7041.655630033003</v>
      </c>
      <c r="H1142" s="15">
        <v>-1.1902990626394892E-3</v>
      </c>
    </row>
    <row r="1143" spans="1:8" ht="13.5" x14ac:dyDescent="0.25">
      <c r="A1143" s="11"/>
      <c r="B1143" s="10">
        <v>43669</v>
      </c>
      <c r="C1143" s="2">
        <v>9</v>
      </c>
      <c r="D1143" s="2">
        <v>6.6470000000000002</v>
      </c>
      <c r="E1143" s="2">
        <v>6.6484771111111121</v>
      </c>
      <c r="F1143" s="2">
        <v>4654</v>
      </c>
      <c r="G1143" s="2">
        <v>30942.012475111114</v>
      </c>
      <c r="H1143" s="15">
        <v>-9.8316698942350414E-3</v>
      </c>
    </row>
    <row r="1144" spans="1:8" ht="13.5" x14ac:dyDescent="0.25">
      <c r="A1144" s="11"/>
      <c r="B1144" s="10">
        <v>43670</v>
      </c>
      <c r="C1144" s="2">
        <v>9.3000000000000007</v>
      </c>
      <c r="D1144" s="2">
        <v>6.8689999999999998</v>
      </c>
      <c r="E1144" s="2">
        <v>6.7788905376344086</v>
      </c>
      <c r="F1144" s="2">
        <v>1200</v>
      </c>
      <c r="G1144" s="2">
        <v>8134.6686451612904</v>
      </c>
      <c r="H1144" s="15">
        <v>3.3398525650669406E-2</v>
      </c>
    </row>
    <row r="1145" spans="1:8" ht="13.5" x14ac:dyDescent="0.25">
      <c r="A1145" s="11"/>
      <c r="B1145" s="10">
        <v>43672</v>
      </c>
      <c r="C1145" s="2">
        <v>9.3000000000000007</v>
      </c>
      <c r="D1145" s="2">
        <v>6.8689999999999998</v>
      </c>
      <c r="E1145" s="2">
        <v>6.9007598924731175</v>
      </c>
      <c r="F1145" s="2">
        <v>35</v>
      </c>
      <c r="G1145" s="2">
        <v>241.5265962365591</v>
      </c>
      <c r="H1145" s="15">
        <v>0</v>
      </c>
    </row>
    <row r="1146" spans="1:8" ht="13.5" x14ac:dyDescent="0.25">
      <c r="A1146" s="11"/>
      <c r="B1146" s="10">
        <v>43675</v>
      </c>
      <c r="C1146" s="2">
        <v>9.34</v>
      </c>
      <c r="D1146" s="2">
        <v>6.8979999999999997</v>
      </c>
      <c r="E1146" s="2">
        <v>6.8979999999999997</v>
      </c>
      <c r="F1146" s="2">
        <v>13</v>
      </c>
      <c r="G1146" s="2">
        <v>89.673999999999992</v>
      </c>
      <c r="H1146" s="15">
        <v>4.2218663560925776E-3</v>
      </c>
    </row>
    <row r="1147" spans="1:8" ht="13.5" x14ac:dyDescent="0.25">
      <c r="A1147" s="11"/>
      <c r="B1147" s="10">
        <v>43676</v>
      </c>
      <c r="C1147" s="2">
        <v>9.3000000000000007</v>
      </c>
      <c r="D1147" s="2">
        <v>6.8689999999999998</v>
      </c>
      <c r="E1147" s="2">
        <v>6.7102005376344085</v>
      </c>
      <c r="F1147" s="2">
        <v>49</v>
      </c>
      <c r="G1147" s="2">
        <v>328.799826344086</v>
      </c>
      <c r="H1147" s="15">
        <v>-4.2041171354015531E-3</v>
      </c>
    </row>
    <row r="1148" spans="1:8" ht="13.5" x14ac:dyDescent="0.25">
      <c r="A1148" s="11"/>
      <c r="B1148" s="10">
        <v>43677</v>
      </c>
      <c r="C1148" s="2">
        <v>9.3000000000000007</v>
      </c>
      <c r="D1148" s="2">
        <v>6.8689999999999998</v>
      </c>
      <c r="E1148" s="2">
        <v>6.6710546236559134</v>
      </c>
      <c r="F1148" s="2">
        <v>1641</v>
      </c>
      <c r="G1148" s="2">
        <v>10947.200637419353</v>
      </c>
      <c r="H1148" s="15">
        <v>0</v>
      </c>
    </row>
    <row r="1149" spans="1:8" ht="13.5" x14ac:dyDescent="0.25">
      <c r="A1149" s="11"/>
      <c r="B1149" s="10">
        <v>43678</v>
      </c>
      <c r="C1149" s="2">
        <v>9.2899999999999991</v>
      </c>
      <c r="D1149" s="2">
        <v>6.8609999999999998</v>
      </c>
      <c r="E1149" s="2">
        <v>6.7155083961248652</v>
      </c>
      <c r="F1149" s="2">
        <v>857</v>
      </c>
      <c r="G1149" s="2">
        <v>5755.1906954790093</v>
      </c>
      <c r="H1149" s="15">
        <v>-1.1646527878876121E-3</v>
      </c>
    </row>
    <row r="1150" spans="1:8" ht="13.5" x14ac:dyDescent="0.25">
      <c r="A1150" s="11"/>
      <c r="B1150" s="10">
        <v>43679</v>
      </c>
      <c r="C1150" s="2">
        <v>9.2899999999999991</v>
      </c>
      <c r="D1150" s="2">
        <v>6.8609999999999998</v>
      </c>
      <c r="E1150" s="2">
        <v>0</v>
      </c>
      <c r="F1150" s="2">
        <v>0</v>
      </c>
      <c r="G1150" s="2">
        <v>0</v>
      </c>
      <c r="H1150" s="15">
        <v>0</v>
      </c>
    </row>
    <row r="1151" spans="1:8" ht="13.5" x14ac:dyDescent="0.25">
      <c r="A1151" s="11"/>
      <c r="B1151" s="10">
        <v>43682</v>
      </c>
      <c r="C1151" s="2">
        <v>9.0500000000000007</v>
      </c>
      <c r="D1151" s="2">
        <v>6.6840000000000002</v>
      </c>
      <c r="E1151" s="2">
        <v>6.8442682872928167</v>
      </c>
      <c r="F1151" s="2">
        <v>1061</v>
      </c>
      <c r="G1151" s="2">
        <v>7261.7686528176782</v>
      </c>
      <c r="H1151" s="15">
        <v>-2.5797988631394785E-2</v>
      </c>
    </row>
    <row r="1152" spans="1:8" ht="13.5" x14ac:dyDescent="0.25">
      <c r="A1152" s="11"/>
      <c r="B1152" s="10">
        <v>43683</v>
      </c>
      <c r="C1152" s="2">
        <v>9</v>
      </c>
      <c r="D1152" s="2">
        <v>6.6470000000000002</v>
      </c>
      <c r="E1152" s="2">
        <v>6.6698952222222232</v>
      </c>
      <c r="F1152" s="2">
        <v>4676</v>
      </c>
      <c r="G1152" s="2">
        <v>31188.430059111117</v>
      </c>
      <c r="H1152" s="15">
        <v>-5.5356074207061519E-3</v>
      </c>
    </row>
    <row r="1153" spans="1:8" ht="13.5" x14ac:dyDescent="0.25">
      <c r="A1153" s="11"/>
      <c r="B1153" s="10">
        <v>43684</v>
      </c>
      <c r="C1153" s="2">
        <v>8.98</v>
      </c>
      <c r="D1153" s="2">
        <v>6.6319999999999997</v>
      </c>
      <c r="E1153" s="2">
        <v>6.6319999999999997</v>
      </c>
      <c r="F1153" s="2">
        <v>32</v>
      </c>
      <c r="G1153" s="2">
        <v>212.22399999999999</v>
      </c>
      <c r="H1153" s="15">
        <v>-2.2566571385588337E-3</v>
      </c>
    </row>
    <row r="1154" spans="1:8" ht="13.5" x14ac:dyDescent="0.25">
      <c r="A1154" s="11"/>
      <c r="B1154" s="10">
        <v>43685</v>
      </c>
      <c r="C1154" s="2">
        <v>8.8000000000000007</v>
      </c>
      <c r="D1154" s="2">
        <v>6.4989999999999997</v>
      </c>
      <c r="E1154" s="2">
        <v>6.609039886363635</v>
      </c>
      <c r="F1154" s="2">
        <v>400</v>
      </c>
      <c r="G1154" s="2">
        <v>2643.6159545454539</v>
      </c>
      <c r="H1154" s="15">
        <v>-2.0054282267792524E-2</v>
      </c>
    </row>
    <row r="1155" spans="1:8" ht="13.5" x14ac:dyDescent="0.25">
      <c r="A1155" s="11"/>
      <c r="B1155" s="10">
        <v>43686</v>
      </c>
      <c r="C1155" s="2">
        <v>9</v>
      </c>
      <c r="D1155" s="2">
        <v>6.6470000000000002</v>
      </c>
      <c r="E1155" s="2">
        <v>6.6470000000000002</v>
      </c>
      <c r="F1155" s="2">
        <v>60</v>
      </c>
      <c r="G1155" s="2">
        <v>398.82</v>
      </c>
      <c r="H1155" s="15">
        <v>2.2772734266810368E-2</v>
      </c>
    </row>
    <row r="1156" spans="1:8" ht="13.5" x14ac:dyDescent="0.25">
      <c r="A1156" s="11"/>
      <c r="B1156" s="10">
        <v>43691</v>
      </c>
      <c r="C1156" s="2">
        <v>9</v>
      </c>
      <c r="D1156" s="2">
        <v>6.6470000000000002</v>
      </c>
      <c r="E1156" s="2">
        <v>0</v>
      </c>
      <c r="F1156" s="2">
        <v>0</v>
      </c>
      <c r="G1156" s="2">
        <v>0</v>
      </c>
      <c r="H1156" s="15">
        <v>0</v>
      </c>
    </row>
    <row r="1157" spans="1:8" ht="13.5" x14ac:dyDescent="0.25">
      <c r="A1157" s="11"/>
      <c r="B1157" s="10">
        <v>43692</v>
      </c>
      <c r="C1157" s="2">
        <v>9</v>
      </c>
      <c r="D1157" s="2">
        <v>6.6470000000000002</v>
      </c>
      <c r="E1157" s="2">
        <v>0</v>
      </c>
      <c r="F1157" s="2">
        <v>0</v>
      </c>
      <c r="G1157" s="2">
        <v>0</v>
      </c>
      <c r="H1157" s="15">
        <v>0</v>
      </c>
    </row>
    <row r="1158" spans="1:8" ht="13.5" x14ac:dyDescent="0.25">
      <c r="A1158" s="11"/>
      <c r="B1158" s="10">
        <v>43693</v>
      </c>
      <c r="C1158" s="2">
        <v>9</v>
      </c>
      <c r="D1158" s="2">
        <v>6.6470000000000002</v>
      </c>
      <c r="E1158" s="2">
        <v>6.6470000000000002</v>
      </c>
      <c r="F1158" s="2">
        <v>1112</v>
      </c>
      <c r="G1158" s="2">
        <v>7391.4639999999999</v>
      </c>
      <c r="H1158" s="15">
        <v>0</v>
      </c>
    </row>
    <row r="1159" spans="1:8" ht="13.5" x14ac:dyDescent="0.25">
      <c r="A1159" s="11"/>
      <c r="B1159" s="10">
        <v>43696</v>
      </c>
      <c r="C1159" s="2">
        <v>9</v>
      </c>
      <c r="D1159" s="2">
        <v>6.6470000000000002</v>
      </c>
      <c r="E1159" s="2">
        <v>6.5982553333333334</v>
      </c>
      <c r="F1159" s="2">
        <v>101</v>
      </c>
      <c r="G1159" s="2">
        <v>666.42378866666672</v>
      </c>
      <c r="H1159" s="15">
        <v>0</v>
      </c>
    </row>
    <row r="1160" spans="1:8" ht="13.5" x14ac:dyDescent="0.25">
      <c r="A1160" s="11"/>
      <c r="B1160" s="10">
        <v>43697</v>
      </c>
      <c r="C1160" s="2">
        <v>8.86</v>
      </c>
      <c r="D1160" s="2">
        <v>6.5439999999999996</v>
      </c>
      <c r="E1160" s="2">
        <v>6.5439999999999996</v>
      </c>
      <c r="F1160" s="2">
        <v>127</v>
      </c>
      <c r="G1160" s="2">
        <v>831.08799999999997</v>
      </c>
      <c r="H1160" s="15">
        <v>-1.5495712351436835E-2</v>
      </c>
    </row>
    <row r="1161" spans="1:8" ht="13.5" x14ac:dyDescent="0.25">
      <c r="A1161" s="11"/>
      <c r="B1161" s="10">
        <v>43698</v>
      </c>
      <c r="C1161" s="2">
        <v>9</v>
      </c>
      <c r="D1161" s="2">
        <v>6.6470000000000002</v>
      </c>
      <c r="E1161" s="2">
        <v>6.6470000000000002</v>
      </c>
      <c r="F1161" s="2">
        <v>5</v>
      </c>
      <c r="G1161" s="2">
        <v>33.234999999999999</v>
      </c>
      <c r="H1161" s="15">
        <v>1.573960880195609E-2</v>
      </c>
    </row>
    <row r="1162" spans="1:8" ht="13.5" x14ac:dyDescent="0.25">
      <c r="A1162" s="11"/>
      <c r="B1162" s="10">
        <v>43699</v>
      </c>
      <c r="C1162" s="2">
        <v>9</v>
      </c>
      <c r="D1162" s="2">
        <v>6.6470000000000002</v>
      </c>
      <c r="E1162" s="2">
        <v>6.5746215555555558</v>
      </c>
      <c r="F1162" s="2">
        <v>122</v>
      </c>
      <c r="G1162" s="2">
        <v>802.10382977777783</v>
      </c>
      <c r="H1162" s="15">
        <v>0</v>
      </c>
    </row>
    <row r="1163" spans="1:8" ht="13.5" x14ac:dyDescent="0.25">
      <c r="A1163" s="11"/>
      <c r="B1163" s="10">
        <v>43700</v>
      </c>
      <c r="C1163" s="2">
        <v>8.9</v>
      </c>
      <c r="D1163" s="2">
        <v>6.5730000000000004</v>
      </c>
      <c r="E1163" s="2">
        <v>6.5730000000000004</v>
      </c>
      <c r="F1163" s="2">
        <v>954</v>
      </c>
      <c r="G1163" s="2">
        <v>6270.6420000000007</v>
      </c>
      <c r="H1163" s="15">
        <v>-1.1132841883556469E-2</v>
      </c>
    </row>
    <row r="1164" spans="1:8" ht="13.5" x14ac:dyDescent="0.25">
      <c r="A1164" s="11"/>
      <c r="B1164" s="10">
        <v>43703</v>
      </c>
      <c r="C1164" s="2">
        <v>8.8800000000000008</v>
      </c>
      <c r="D1164" s="2">
        <v>6.5579999999999998</v>
      </c>
      <c r="E1164" s="2">
        <v>6.5661236486486478</v>
      </c>
      <c r="F1164" s="2">
        <v>542</v>
      </c>
      <c r="G1164" s="2">
        <v>3558.8390175675672</v>
      </c>
      <c r="H1164" s="15">
        <v>-2.2820629849384707E-3</v>
      </c>
    </row>
    <row r="1165" spans="1:8" ht="13.5" x14ac:dyDescent="0.25">
      <c r="A1165" s="11"/>
      <c r="B1165" s="10">
        <v>43704</v>
      </c>
      <c r="C1165" s="2">
        <v>8.75</v>
      </c>
      <c r="D1165" s="2">
        <v>6.4619999999999997</v>
      </c>
      <c r="E1165" s="2">
        <v>6.4900635428571425</v>
      </c>
      <c r="F1165" s="2">
        <v>1424</v>
      </c>
      <c r="G1165" s="2">
        <v>9241.8504850285717</v>
      </c>
      <c r="H1165" s="15">
        <v>-1.4638609332113462E-2</v>
      </c>
    </row>
    <row r="1166" spans="1:8" ht="13.5" x14ac:dyDescent="0.25">
      <c r="A1166" s="11"/>
      <c r="B1166" s="10">
        <v>43705</v>
      </c>
      <c r="C1166" s="2">
        <v>8.7899999999999991</v>
      </c>
      <c r="D1166" s="2">
        <v>6.492</v>
      </c>
      <c r="E1166" s="2">
        <v>6.4639344709897619</v>
      </c>
      <c r="F1166" s="2">
        <v>329</v>
      </c>
      <c r="G1166" s="2">
        <v>2126.6344409556318</v>
      </c>
      <c r="H1166" s="15">
        <v>4.642525533890475E-3</v>
      </c>
    </row>
    <row r="1167" spans="1:8" ht="13.5" x14ac:dyDescent="0.25">
      <c r="A1167" s="11"/>
      <c r="B1167" s="10">
        <v>43706</v>
      </c>
      <c r="C1167" s="2">
        <v>8.8000000000000007</v>
      </c>
      <c r="D1167" s="2">
        <v>6.4989999999999997</v>
      </c>
      <c r="E1167" s="2">
        <v>6.4569042045454541</v>
      </c>
      <c r="F1167" s="2">
        <v>583</v>
      </c>
      <c r="G1167" s="2">
        <v>3764.3751512499998</v>
      </c>
      <c r="H1167" s="15">
        <v>1.0782501540356859E-3</v>
      </c>
    </row>
    <row r="1168" spans="1:8" ht="13.5" x14ac:dyDescent="0.25">
      <c r="A1168" s="11"/>
      <c r="B1168" s="10">
        <v>43707</v>
      </c>
      <c r="C1168" s="2">
        <v>8.5500000000000007</v>
      </c>
      <c r="D1168" s="2">
        <v>6.3150000000000004</v>
      </c>
      <c r="E1168" s="2">
        <v>6.3563614035087719</v>
      </c>
      <c r="F1168" s="2">
        <v>777</v>
      </c>
      <c r="G1168" s="2">
        <v>4938.8928105263158</v>
      </c>
      <c r="H1168" s="15">
        <v>-2.831204800738564E-2</v>
      </c>
    </row>
    <row r="1169" spans="1:8" ht="13.5" x14ac:dyDescent="0.25">
      <c r="A1169" s="11"/>
      <c r="B1169" s="10">
        <v>43710</v>
      </c>
      <c r="C1169" s="2">
        <v>8.8800000000000008</v>
      </c>
      <c r="D1169" s="2">
        <v>6.5579999999999998</v>
      </c>
      <c r="E1169" s="2">
        <v>6.20055945945946</v>
      </c>
      <c r="F1169" s="2">
        <v>604</v>
      </c>
      <c r="G1169" s="2">
        <v>3745.1379135135139</v>
      </c>
      <c r="H1169" s="15">
        <v>3.8479809976246941E-2</v>
      </c>
    </row>
    <row r="1170" spans="1:8" ht="13.5" x14ac:dyDescent="0.25">
      <c r="A1170" s="11"/>
      <c r="B1170" s="10">
        <v>43711</v>
      </c>
      <c r="C1170" s="2">
        <v>9.1300000000000008</v>
      </c>
      <c r="D1170" s="2">
        <v>6.7430000000000003</v>
      </c>
      <c r="E1170" s="2">
        <v>6.6078445783132516</v>
      </c>
      <c r="F1170" s="2">
        <v>8409</v>
      </c>
      <c r="G1170" s="2">
        <v>55565.365059036136</v>
      </c>
      <c r="H1170" s="15">
        <v>2.8209820067093702E-2</v>
      </c>
    </row>
    <row r="1171" spans="1:8" ht="13.5" x14ac:dyDescent="0.25">
      <c r="A1171" s="11"/>
      <c r="B1171" s="10">
        <v>43712</v>
      </c>
      <c r="C1171" s="2">
        <v>9.5</v>
      </c>
      <c r="D1171" s="2">
        <v>7.016</v>
      </c>
      <c r="E1171" s="2">
        <v>6.8217675789473686</v>
      </c>
      <c r="F1171" s="2">
        <v>10105</v>
      </c>
      <c r="G1171" s="2">
        <v>68933.961385263159</v>
      </c>
      <c r="H1171" s="15">
        <v>4.0486430372237828E-2</v>
      </c>
    </row>
    <row r="1172" spans="1:8" ht="13.5" x14ac:dyDescent="0.25">
      <c r="A1172" s="11"/>
      <c r="B1172" s="10">
        <v>43713</v>
      </c>
      <c r="C1172" s="2">
        <v>9.77</v>
      </c>
      <c r="D1172" s="2">
        <v>7.2160000000000002</v>
      </c>
      <c r="E1172" s="2">
        <v>7.0616352098259991</v>
      </c>
      <c r="F1172" s="2">
        <v>1084</v>
      </c>
      <c r="G1172" s="2">
        <v>7654.8125674513831</v>
      </c>
      <c r="H1172" s="15">
        <v>2.850627137970356E-2</v>
      </c>
    </row>
    <row r="1173" spans="1:8" ht="13.5" x14ac:dyDescent="0.25">
      <c r="A1173" s="11"/>
      <c r="B1173" s="10">
        <v>43714</v>
      </c>
      <c r="C1173" s="2">
        <v>9.77</v>
      </c>
      <c r="D1173" s="2">
        <v>7.2160000000000002</v>
      </c>
      <c r="E1173" s="2">
        <v>7.2256016376663261</v>
      </c>
      <c r="F1173" s="2">
        <v>76</v>
      </c>
      <c r="G1173" s="2">
        <v>549.14572446264083</v>
      </c>
      <c r="H1173" s="15">
        <v>0</v>
      </c>
    </row>
    <row r="1174" spans="1:8" ht="13.5" x14ac:dyDescent="0.25">
      <c r="A1174" s="11"/>
      <c r="B1174" s="10">
        <v>43717</v>
      </c>
      <c r="C1174" s="2">
        <v>9.99</v>
      </c>
      <c r="D1174" s="2">
        <v>7.3780000000000001</v>
      </c>
      <c r="E1174" s="2">
        <v>7.3780000000000001</v>
      </c>
      <c r="F1174" s="2">
        <v>1</v>
      </c>
      <c r="G1174" s="2">
        <v>7.3780000000000001</v>
      </c>
      <c r="H1174" s="15">
        <v>2.2450110864745E-2</v>
      </c>
    </row>
    <row r="1175" spans="1:8" ht="13.5" x14ac:dyDescent="0.25">
      <c r="A1175" s="11"/>
      <c r="B1175" s="10">
        <v>43718</v>
      </c>
      <c r="C1175" s="2">
        <v>9.99</v>
      </c>
      <c r="D1175" s="2">
        <v>7.3780000000000001</v>
      </c>
      <c r="E1175" s="2">
        <v>0</v>
      </c>
      <c r="F1175" s="2">
        <v>0</v>
      </c>
      <c r="G1175" s="2">
        <v>0</v>
      </c>
      <c r="H1175" s="15">
        <v>0</v>
      </c>
    </row>
    <row r="1176" spans="1:8" ht="13.5" x14ac:dyDescent="0.25">
      <c r="A1176" s="11"/>
      <c r="B1176" s="10">
        <v>43719</v>
      </c>
      <c r="C1176" s="2">
        <v>9.6999999999999993</v>
      </c>
      <c r="D1176" s="2">
        <v>7.1639999999999997</v>
      </c>
      <c r="E1176" s="2">
        <v>7.1639999999999997</v>
      </c>
      <c r="F1176" s="2">
        <v>5</v>
      </c>
      <c r="G1176" s="2">
        <v>35.82</v>
      </c>
      <c r="H1176" s="15">
        <v>-2.9005150447275741E-2</v>
      </c>
    </row>
    <row r="1177" spans="1:8" ht="13.5" x14ac:dyDescent="0.25">
      <c r="A1177" s="11"/>
      <c r="B1177" s="10">
        <v>43720</v>
      </c>
      <c r="C1177" s="2">
        <v>9.99</v>
      </c>
      <c r="D1177" s="2">
        <v>7.3780000000000001</v>
      </c>
      <c r="E1177" s="2">
        <v>7.239893293293294</v>
      </c>
      <c r="F1177" s="2">
        <v>203</v>
      </c>
      <c r="G1177" s="2">
        <v>1469.6983385385388</v>
      </c>
      <c r="H1177" s="15">
        <v>2.9871580122836461E-2</v>
      </c>
    </row>
    <row r="1178" spans="1:8" ht="13.5" x14ac:dyDescent="0.25">
      <c r="A1178" s="11"/>
      <c r="B1178" s="10">
        <v>43721</v>
      </c>
      <c r="C1178" s="2">
        <v>9.99</v>
      </c>
      <c r="D1178" s="2">
        <v>7.3780000000000001</v>
      </c>
      <c r="E1178" s="2">
        <v>0</v>
      </c>
      <c r="F1178" s="2">
        <v>0</v>
      </c>
      <c r="G1178" s="2">
        <v>0</v>
      </c>
      <c r="H1178" s="15">
        <v>0</v>
      </c>
    </row>
    <row r="1179" spans="1:8" ht="13.5" x14ac:dyDescent="0.25">
      <c r="A1179" s="11"/>
      <c r="B1179" s="10">
        <v>43724</v>
      </c>
      <c r="C1179" s="2">
        <v>9.6999999999999993</v>
      </c>
      <c r="D1179" s="2">
        <v>7.1639999999999997</v>
      </c>
      <c r="E1179" s="2">
        <v>7.1639999999999997</v>
      </c>
      <c r="F1179" s="2">
        <v>500</v>
      </c>
      <c r="G1179" s="2">
        <v>3582</v>
      </c>
      <c r="H1179" s="15">
        <v>-2.9005150447275741E-2</v>
      </c>
    </row>
    <row r="1180" spans="1:8" ht="13.5" x14ac:dyDescent="0.25">
      <c r="A1180" s="11"/>
      <c r="B1180" s="10">
        <v>43725</v>
      </c>
      <c r="C1180" s="2">
        <v>9.9</v>
      </c>
      <c r="D1180" s="2">
        <v>7.3120000000000003</v>
      </c>
      <c r="E1180" s="2">
        <v>7.0173042424242418</v>
      </c>
      <c r="F1180" s="2">
        <v>736</v>
      </c>
      <c r="G1180" s="2">
        <v>5164.7359224242418</v>
      </c>
      <c r="H1180" s="15">
        <v>2.0658849804578529E-2</v>
      </c>
    </row>
    <row r="1181" spans="1:8" ht="13.5" x14ac:dyDescent="0.25">
      <c r="A1181" s="11"/>
      <c r="B1181" s="10">
        <v>43726</v>
      </c>
      <c r="C1181" s="2">
        <v>9.9</v>
      </c>
      <c r="D1181" s="2">
        <v>7.3120000000000003</v>
      </c>
      <c r="E1181" s="2">
        <v>0</v>
      </c>
      <c r="F1181" s="2">
        <v>0</v>
      </c>
      <c r="G1181" s="2">
        <v>0</v>
      </c>
      <c r="H1181" s="15">
        <v>0</v>
      </c>
    </row>
    <row r="1182" spans="1:8" ht="13.5" x14ac:dyDescent="0.25">
      <c r="A1182" s="11"/>
      <c r="B1182" s="10">
        <v>43727</v>
      </c>
      <c r="C1182" s="2">
        <v>9.5</v>
      </c>
      <c r="D1182" s="2">
        <v>7.016</v>
      </c>
      <c r="E1182" s="2">
        <v>7.0256008421052636</v>
      </c>
      <c r="F1182" s="2">
        <v>46</v>
      </c>
      <c r="G1182" s="2">
        <v>323.17763873684214</v>
      </c>
      <c r="H1182" s="15">
        <v>-4.0481400437636796E-2</v>
      </c>
    </row>
    <row r="1183" spans="1:8" ht="13.5" x14ac:dyDescent="0.25">
      <c r="A1183" s="11"/>
      <c r="B1183" s="10">
        <v>43728</v>
      </c>
      <c r="C1183" s="2">
        <v>9.5</v>
      </c>
      <c r="D1183" s="2">
        <v>7.016</v>
      </c>
      <c r="E1183" s="2">
        <v>6.9236842105263161</v>
      </c>
      <c r="F1183" s="2">
        <v>449</v>
      </c>
      <c r="G1183" s="2">
        <v>3108.734210526316</v>
      </c>
      <c r="H1183" s="15">
        <v>0</v>
      </c>
    </row>
    <row r="1184" spans="1:8" ht="13.5" x14ac:dyDescent="0.25">
      <c r="A1184" s="11"/>
      <c r="B1184" s="10">
        <v>43731</v>
      </c>
      <c r="C1184" s="2">
        <v>9.7799999999999994</v>
      </c>
      <c r="D1184" s="2">
        <v>7.2229999999999999</v>
      </c>
      <c r="E1184" s="2">
        <v>0</v>
      </c>
      <c r="F1184" s="2">
        <v>0</v>
      </c>
      <c r="G1184" s="2">
        <v>0</v>
      </c>
      <c r="H1184" s="15">
        <v>2.9503990877993137E-2</v>
      </c>
    </row>
    <row r="1185" spans="1:8" ht="13.5" x14ac:dyDescent="0.25">
      <c r="A1185" s="11"/>
      <c r="B1185" s="10">
        <v>43732</v>
      </c>
      <c r="C1185" s="2">
        <v>9.8000000000000007</v>
      </c>
      <c r="D1185" s="2">
        <v>7.2380000000000004</v>
      </c>
      <c r="E1185" s="2">
        <v>7.2380000000000004</v>
      </c>
      <c r="F1185" s="2">
        <v>1</v>
      </c>
      <c r="G1185" s="2">
        <v>7.2380000000000004</v>
      </c>
      <c r="H1185" s="15">
        <v>2.0766994323689007E-3</v>
      </c>
    </row>
    <row r="1186" spans="1:8" ht="13.5" x14ac:dyDescent="0.25">
      <c r="A1186" s="11"/>
      <c r="B1186" s="10">
        <v>43733</v>
      </c>
      <c r="C1186" s="2">
        <v>9.51</v>
      </c>
      <c r="D1186" s="2">
        <v>7.024</v>
      </c>
      <c r="E1186" s="2">
        <v>0</v>
      </c>
      <c r="F1186" s="2">
        <v>0</v>
      </c>
      <c r="G1186" s="2">
        <v>0</v>
      </c>
      <c r="H1186" s="15">
        <v>-2.9566178502348769E-2</v>
      </c>
    </row>
    <row r="1187" spans="1:8" ht="13.5" x14ac:dyDescent="0.25">
      <c r="A1187" s="11"/>
      <c r="B1187" s="10">
        <v>43734</v>
      </c>
      <c r="C1187" s="2">
        <v>9.67</v>
      </c>
      <c r="D1187" s="2">
        <v>7.1420000000000003</v>
      </c>
      <c r="E1187" s="2">
        <v>7.1479085832471574</v>
      </c>
      <c r="F1187" s="2">
        <v>550</v>
      </c>
      <c r="G1187" s="2">
        <v>3931.3497207859364</v>
      </c>
      <c r="H1187" s="15">
        <v>1.6799544419134442E-2</v>
      </c>
    </row>
    <row r="1188" spans="1:8" ht="13.5" x14ac:dyDescent="0.25">
      <c r="A1188" s="11"/>
      <c r="B1188" s="10">
        <v>43735</v>
      </c>
      <c r="C1188" s="2">
        <v>9.4</v>
      </c>
      <c r="D1188" s="2">
        <v>6.9420000000000002</v>
      </c>
      <c r="E1188" s="2">
        <v>6.9420000000000002</v>
      </c>
      <c r="F1188" s="2">
        <v>172</v>
      </c>
      <c r="G1188" s="2">
        <v>1194.0240000000001</v>
      </c>
      <c r="H1188" s="15">
        <v>-2.8003360403248412E-2</v>
      </c>
    </row>
    <row r="1189" spans="1:8" ht="13.5" x14ac:dyDescent="0.25">
      <c r="A1189" s="11"/>
      <c r="B1189" s="10">
        <v>43738</v>
      </c>
      <c r="C1189" s="2">
        <v>9.4</v>
      </c>
      <c r="D1189" s="2">
        <v>6.9420000000000002</v>
      </c>
      <c r="E1189" s="2">
        <v>6.8467321276595747</v>
      </c>
      <c r="F1189" s="2">
        <v>364</v>
      </c>
      <c r="G1189" s="2">
        <v>2492.210494468085</v>
      </c>
      <c r="H1189" s="15">
        <v>0</v>
      </c>
    </row>
    <row r="1190" spans="1:8" ht="13.5" x14ac:dyDescent="0.25">
      <c r="A1190" s="11"/>
      <c r="B1190" s="10">
        <v>43739</v>
      </c>
      <c r="C1190" s="2">
        <v>9.39</v>
      </c>
      <c r="D1190" s="2">
        <v>6.9349999999999996</v>
      </c>
      <c r="E1190" s="2">
        <v>6.7400223642172516</v>
      </c>
      <c r="F1190" s="2">
        <v>78</v>
      </c>
      <c r="G1190" s="2">
        <v>525.7217444089456</v>
      </c>
      <c r="H1190" s="15">
        <v>-1.0083549409392915E-3</v>
      </c>
    </row>
    <row r="1191" spans="1:8" ht="13.5" x14ac:dyDescent="0.25">
      <c r="A1191" s="11"/>
      <c r="B1191" s="10">
        <v>43740</v>
      </c>
      <c r="C1191" s="2">
        <v>9.39</v>
      </c>
      <c r="D1191" s="2">
        <v>6.9349999999999996</v>
      </c>
      <c r="E1191" s="2">
        <v>6.9349999999999996</v>
      </c>
      <c r="F1191" s="2">
        <v>630</v>
      </c>
      <c r="G1191" s="2">
        <v>4369.05</v>
      </c>
      <c r="H1191" s="15">
        <v>0</v>
      </c>
    </row>
    <row r="1192" spans="1:8" ht="13.5" x14ac:dyDescent="0.25">
      <c r="A1192" s="11"/>
      <c r="B1192" s="10">
        <v>43741</v>
      </c>
      <c r="C1192" s="2">
        <v>9.39</v>
      </c>
      <c r="D1192" s="2">
        <v>6.9349999999999996</v>
      </c>
      <c r="E1192" s="2">
        <v>0</v>
      </c>
      <c r="F1192" s="2">
        <v>0</v>
      </c>
      <c r="G1192" s="2">
        <v>0</v>
      </c>
      <c r="H1192" s="15">
        <v>0</v>
      </c>
    </row>
    <row r="1193" spans="1:8" ht="13.5" x14ac:dyDescent="0.25">
      <c r="A1193" s="11"/>
      <c r="B1193" s="10">
        <v>43742</v>
      </c>
      <c r="C1193" s="2">
        <v>9.1199999999999992</v>
      </c>
      <c r="D1193" s="2">
        <v>6.7359999999999998</v>
      </c>
      <c r="E1193" s="2">
        <v>6.7359999999999998</v>
      </c>
      <c r="F1193" s="2">
        <v>162</v>
      </c>
      <c r="G1193" s="2">
        <v>1091.232</v>
      </c>
      <c r="H1193" s="15">
        <v>-2.8695025234318654E-2</v>
      </c>
    </row>
    <row r="1194" spans="1:8" ht="13.5" x14ac:dyDescent="0.25">
      <c r="A1194" s="11"/>
      <c r="B1194" s="10">
        <v>43745</v>
      </c>
      <c r="C1194" s="2">
        <v>9.1199999999999992</v>
      </c>
      <c r="D1194" s="2">
        <v>6.7359999999999998</v>
      </c>
      <c r="E1194" s="2">
        <v>0</v>
      </c>
      <c r="F1194" s="2">
        <v>0</v>
      </c>
      <c r="G1194" s="2">
        <v>0</v>
      </c>
      <c r="H1194" s="15">
        <v>0</v>
      </c>
    </row>
    <row r="1195" spans="1:8" ht="13.5" x14ac:dyDescent="0.25">
      <c r="A1195" s="11"/>
      <c r="B1195" s="10">
        <v>43746</v>
      </c>
      <c r="C1195" s="2">
        <v>9.1199999999999992</v>
      </c>
      <c r="D1195" s="2">
        <v>6.7359999999999998</v>
      </c>
      <c r="E1195" s="2">
        <v>0</v>
      </c>
      <c r="F1195" s="2">
        <v>0</v>
      </c>
      <c r="G1195" s="2">
        <v>0</v>
      </c>
      <c r="H1195" s="15">
        <v>0</v>
      </c>
    </row>
    <row r="1196" spans="1:8" ht="13.5" x14ac:dyDescent="0.25">
      <c r="A1196" s="11"/>
      <c r="B1196" s="10">
        <v>43747</v>
      </c>
      <c r="C1196" s="2">
        <v>9.1199999999999992</v>
      </c>
      <c r="D1196" s="2">
        <v>6.7359999999999998</v>
      </c>
      <c r="E1196" s="2">
        <v>0</v>
      </c>
      <c r="F1196" s="2">
        <v>0</v>
      </c>
      <c r="G1196" s="2">
        <v>0</v>
      </c>
      <c r="H1196" s="15">
        <v>0</v>
      </c>
    </row>
    <row r="1197" spans="1:8" ht="13.5" x14ac:dyDescent="0.25">
      <c r="A1197" s="11"/>
      <c r="B1197" s="10">
        <v>43748</v>
      </c>
      <c r="C1197" s="2">
        <v>9.1199999999999992</v>
      </c>
      <c r="D1197" s="2">
        <v>6.7359999999999998</v>
      </c>
      <c r="E1197" s="2">
        <v>0</v>
      </c>
      <c r="F1197" s="2">
        <v>0</v>
      </c>
      <c r="G1197" s="2">
        <v>0</v>
      </c>
      <c r="H1197" s="15">
        <v>0</v>
      </c>
    </row>
    <row r="1198" spans="1:8" ht="13.5" x14ac:dyDescent="0.25">
      <c r="A1198" s="11"/>
      <c r="B1198" s="10">
        <v>43749</v>
      </c>
      <c r="C1198" s="2">
        <v>9.1199999999999992</v>
      </c>
      <c r="D1198" s="2">
        <v>6.7359999999999998</v>
      </c>
      <c r="E1198" s="2">
        <v>6.7359999999999998</v>
      </c>
      <c r="F1198" s="2">
        <v>8</v>
      </c>
      <c r="G1198" s="2">
        <v>53.887999999999998</v>
      </c>
      <c r="H1198" s="15">
        <v>0</v>
      </c>
    </row>
    <row r="1199" spans="1:8" ht="13.5" x14ac:dyDescent="0.25">
      <c r="A1199" s="11"/>
      <c r="B1199" s="10">
        <v>43752</v>
      </c>
      <c r="C1199" s="2">
        <v>9.3000000000000007</v>
      </c>
      <c r="D1199" s="2">
        <v>6.8689999999999998</v>
      </c>
      <c r="E1199" s="2">
        <v>6.8689999999999998</v>
      </c>
      <c r="F1199" s="2">
        <v>20</v>
      </c>
      <c r="G1199" s="2">
        <v>137.38</v>
      </c>
      <c r="H1199" s="15">
        <v>1.9744655581947747E-2</v>
      </c>
    </row>
    <row r="1200" spans="1:8" ht="13.5" x14ac:dyDescent="0.25">
      <c r="A1200" s="11"/>
      <c r="B1200" s="10">
        <v>43754</v>
      </c>
      <c r="C1200" s="2">
        <v>9.15</v>
      </c>
      <c r="D1200" s="2">
        <v>6.758</v>
      </c>
      <c r="E1200" s="2">
        <v>6.758</v>
      </c>
      <c r="F1200" s="2">
        <v>85</v>
      </c>
      <c r="G1200" s="2">
        <v>574.42999999999995</v>
      </c>
      <c r="H1200" s="15">
        <v>-1.6159557431940568E-2</v>
      </c>
    </row>
    <row r="1201" spans="1:8" ht="13.5" x14ac:dyDescent="0.25">
      <c r="A1201" s="11"/>
      <c r="B1201" s="10">
        <v>43755</v>
      </c>
      <c r="C1201" s="2">
        <v>9.3800000000000008</v>
      </c>
      <c r="D1201" s="2">
        <v>6.9279999999999999</v>
      </c>
      <c r="E1201" s="2">
        <v>6.9279999999999999</v>
      </c>
      <c r="F1201" s="2">
        <v>1</v>
      </c>
      <c r="G1201" s="2">
        <v>6.9279999999999999</v>
      </c>
      <c r="H1201" s="15">
        <v>2.5155371411660243E-2</v>
      </c>
    </row>
    <row r="1202" spans="1:8" ht="13.5" x14ac:dyDescent="0.25">
      <c r="A1202" s="11"/>
      <c r="B1202" s="10">
        <v>43756</v>
      </c>
      <c r="C1202" s="2">
        <v>9.3800000000000008</v>
      </c>
      <c r="D1202" s="2">
        <v>6.9279999999999999</v>
      </c>
      <c r="E1202" s="2">
        <v>0</v>
      </c>
      <c r="F1202" s="2">
        <v>0</v>
      </c>
      <c r="G1202" s="2">
        <v>0</v>
      </c>
      <c r="H1202" s="15">
        <v>0</v>
      </c>
    </row>
    <row r="1203" spans="1:8" ht="13.5" x14ac:dyDescent="0.25">
      <c r="A1203" s="11"/>
      <c r="B1203" s="10">
        <v>43759</v>
      </c>
      <c r="C1203" s="2">
        <v>9.3800000000000008</v>
      </c>
      <c r="D1203" s="2">
        <v>6.9279999999999999</v>
      </c>
      <c r="E1203" s="2">
        <v>0</v>
      </c>
      <c r="F1203" s="2">
        <v>0</v>
      </c>
      <c r="G1203" s="2">
        <v>0</v>
      </c>
      <c r="H1203" s="15">
        <v>0</v>
      </c>
    </row>
    <row r="1204" spans="1:8" ht="13.5" x14ac:dyDescent="0.25">
      <c r="A1204" s="11"/>
      <c r="B1204" s="10">
        <v>43760</v>
      </c>
      <c r="C1204" s="2">
        <v>9.1</v>
      </c>
      <c r="D1204" s="2">
        <v>6.7210000000000001</v>
      </c>
      <c r="E1204" s="2">
        <v>6.7800857142857147</v>
      </c>
      <c r="F1204" s="2">
        <v>7</v>
      </c>
      <c r="G1204" s="2">
        <v>47.460599999999999</v>
      </c>
      <c r="H1204" s="15">
        <v>-2.9878752886836005E-2</v>
      </c>
    </row>
    <row r="1205" spans="1:8" ht="13.5" x14ac:dyDescent="0.25">
      <c r="A1205" s="11"/>
      <c r="B1205" s="10">
        <v>43761</v>
      </c>
      <c r="C1205" s="2">
        <v>9.1</v>
      </c>
      <c r="D1205" s="2">
        <v>6.7210000000000001</v>
      </c>
      <c r="E1205" s="2">
        <v>6.8354785714285731</v>
      </c>
      <c r="F1205" s="2">
        <v>23</v>
      </c>
      <c r="G1205" s="2">
        <v>157.21600714285719</v>
      </c>
      <c r="H1205" s="15">
        <v>0</v>
      </c>
    </row>
    <row r="1206" spans="1:8" ht="13.5" x14ac:dyDescent="0.25">
      <c r="A1206" s="11"/>
      <c r="B1206" s="10">
        <v>43762</v>
      </c>
      <c r="C1206" s="2">
        <v>9</v>
      </c>
      <c r="D1206" s="2">
        <v>6.6470000000000002</v>
      </c>
      <c r="E1206" s="2">
        <v>6.6470000000000002</v>
      </c>
      <c r="F1206" s="2">
        <v>633</v>
      </c>
      <c r="G1206" s="2">
        <v>4207.5510000000004</v>
      </c>
      <c r="H1206" s="15">
        <v>-1.1010266329415243E-2</v>
      </c>
    </row>
    <row r="1207" spans="1:8" ht="13.5" x14ac:dyDescent="0.25">
      <c r="A1207" s="11"/>
      <c r="B1207" s="10">
        <v>43763</v>
      </c>
      <c r="C1207" s="2">
        <v>9</v>
      </c>
      <c r="D1207" s="2">
        <v>6.6470000000000002</v>
      </c>
      <c r="E1207" s="2">
        <v>6.5561576666666674</v>
      </c>
      <c r="F1207" s="2">
        <v>370</v>
      </c>
      <c r="G1207" s="2">
        <v>2425.7783366666667</v>
      </c>
      <c r="H1207" s="15">
        <v>0</v>
      </c>
    </row>
    <row r="1208" spans="1:8" ht="13.5" x14ac:dyDescent="0.25">
      <c r="A1208" s="11"/>
      <c r="B1208" s="10">
        <v>43766</v>
      </c>
      <c r="C1208" s="2">
        <v>8.9499999999999993</v>
      </c>
      <c r="D1208" s="2">
        <v>6.61</v>
      </c>
      <c r="E1208" s="2">
        <v>6.4482581005586592</v>
      </c>
      <c r="F1208" s="2">
        <v>2088</v>
      </c>
      <c r="G1208" s="2">
        <v>13463.962913966481</v>
      </c>
      <c r="H1208" s="15">
        <v>-5.5664209417782343E-3</v>
      </c>
    </row>
    <row r="1209" spans="1:8" ht="13.5" x14ac:dyDescent="0.25">
      <c r="A1209" s="11"/>
      <c r="B1209" s="10">
        <v>43767</v>
      </c>
      <c r="C1209" s="2">
        <v>8.85</v>
      </c>
      <c r="D1209" s="2">
        <v>6.5359999999999996</v>
      </c>
      <c r="E1209" s="2">
        <v>6.3521057627118642</v>
      </c>
      <c r="F1209" s="2">
        <v>179</v>
      </c>
      <c r="G1209" s="2">
        <v>1137.0269315254236</v>
      </c>
      <c r="H1209" s="15">
        <v>-1.1195158850227038E-2</v>
      </c>
    </row>
    <row r="1210" spans="1:8" ht="13.5" x14ac:dyDescent="0.25">
      <c r="A1210" s="11"/>
      <c r="B1210" s="10">
        <v>43768</v>
      </c>
      <c r="C1210" s="2">
        <v>8.85</v>
      </c>
      <c r="D1210" s="2">
        <v>6.5359999999999996</v>
      </c>
      <c r="E1210" s="2">
        <v>0</v>
      </c>
      <c r="F1210" s="2">
        <v>0</v>
      </c>
      <c r="G1210" s="2">
        <v>0</v>
      </c>
      <c r="H1210" s="15">
        <v>0</v>
      </c>
    </row>
    <row r="1211" spans="1:8" ht="13.5" x14ac:dyDescent="0.25">
      <c r="A1211" s="11"/>
      <c r="B1211" s="10">
        <v>43769</v>
      </c>
      <c r="C1211" s="2">
        <v>8.85</v>
      </c>
      <c r="D1211" s="2">
        <v>6.5359999999999996</v>
      </c>
      <c r="E1211" s="2">
        <v>6.3469360451977392</v>
      </c>
      <c r="F1211" s="2">
        <v>503</v>
      </c>
      <c r="G1211" s="2">
        <v>3192.5088307344627</v>
      </c>
      <c r="H1211" s="15">
        <v>0</v>
      </c>
    </row>
    <row r="1212" spans="1:8" ht="13.5" x14ac:dyDescent="0.25">
      <c r="A1212" s="11"/>
      <c r="B1212" s="10">
        <v>43770</v>
      </c>
      <c r="C1212" s="2">
        <v>8.5500000000000007</v>
      </c>
      <c r="D1212" s="2">
        <v>6.3150000000000004</v>
      </c>
      <c r="E1212" s="2">
        <v>6.3150000000000004</v>
      </c>
      <c r="F1212" s="2">
        <v>74</v>
      </c>
      <c r="G1212" s="2">
        <v>467.31</v>
      </c>
      <c r="H1212" s="15">
        <v>-3.3812729498163892E-2</v>
      </c>
    </row>
    <row r="1213" spans="1:8" ht="13.5" x14ac:dyDescent="0.25">
      <c r="A1213" s="11"/>
      <c r="B1213" s="10">
        <v>43773</v>
      </c>
      <c r="C1213" s="2">
        <v>8.3000000000000007</v>
      </c>
      <c r="D1213" s="2">
        <v>6.13</v>
      </c>
      <c r="E1213" s="2">
        <v>6.13</v>
      </c>
      <c r="F1213" s="2">
        <v>261</v>
      </c>
      <c r="G1213" s="2">
        <v>1599.93</v>
      </c>
      <c r="H1213" s="15">
        <v>-2.9295328582739585E-2</v>
      </c>
    </row>
    <row r="1214" spans="1:8" ht="13.5" x14ac:dyDescent="0.25">
      <c r="A1214" s="11"/>
      <c r="B1214" s="10">
        <v>43774</v>
      </c>
      <c r="C1214" s="2">
        <v>8.65</v>
      </c>
      <c r="D1214" s="2">
        <v>6.3890000000000002</v>
      </c>
      <c r="E1214" s="2">
        <v>6.3107070520231217</v>
      </c>
      <c r="F1214" s="2">
        <v>53</v>
      </c>
      <c r="G1214" s="2">
        <v>334.46747375722543</v>
      </c>
      <c r="H1214" s="15">
        <v>4.2251223491027792E-2</v>
      </c>
    </row>
    <row r="1215" spans="1:8" ht="13.5" x14ac:dyDescent="0.25">
      <c r="A1215" s="11"/>
      <c r="B1215" s="10">
        <v>43775</v>
      </c>
      <c r="C1215" s="2">
        <v>8.8000000000000007</v>
      </c>
      <c r="D1215" s="2">
        <v>6.4989999999999997</v>
      </c>
      <c r="E1215" s="2">
        <v>6.3756667045454529</v>
      </c>
      <c r="F1215" s="2">
        <v>12</v>
      </c>
      <c r="G1215" s="2">
        <v>76.508000454545439</v>
      </c>
      <c r="H1215" s="15">
        <v>1.7217091876662927E-2</v>
      </c>
    </row>
    <row r="1216" spans="1:8" ht="13.5" x14ac:dyDescent="0.25">
      <c r="A1216" s="11"/>
      <c r="B1216" s="10">
        <v>43776</v>
      </c>
      <c r="C1216" s="2">
        <v>8.8000000000000007</v>
      </c>
      <c r="D1216" s="2">
        <v>6.4989999999999997</v>
      </c>
      <c r="E1216" s="2">
        <v>6.2168843181818163</v>
      </c>
      <c r="F1216" s="2">
        <v>646</v>
      </c>
      <c r="G1216" s="2">
        <v>4016.1072695454532</v>
      </c>
      <c r="H1216" s="15">
        <v>0</v>
      </c>
    </row>
    <row r="1217" spans="1:8" ht="13.5" x14ac:dyDescent="0.25">
      <c r="A1217" s="11"/>
      <c r="B1217" s="10">
        <v>43777</v>
      </c>
      <c r="C1217" s="2">
        <v>8.7899999999999991</v>
      </c>
      <c r="D1217" s="2">
        <v>6.492</v>
      </c>
      <c r="E1217" s="2">
        <v>6.3457638225255977</v>
      </c>
      <c r="F1217" s="2">
        <v>329</v>
      </c>
      <c r="G1217" s="2">
        <v>2087.7562976109216</v>
      </c>
      <c r="H1217" s="15">
        <v>-1.077088782889625E-3</v>
      </c>
    </row>
    <row r="1218" spans="1:8" ht="13.5" x14ac:dyDescent="0.25">
      <c r="A1218" s="11"/>
      <c r="B1218" s="10">
        <v>43780</v>
      </c>
      <c r="C1218" s="2">
        <v>8.5399999999999991</v>
      </c>
      <c r="D1218" s="2">
        <v>6.3070000000000004</v>
      </c>
      <c r="E1218" s="2">
        <v>6.3343254098360671</v>
      </c>
      <c r="F1218" s="2">
        <v>156</v>
      </c>
      <c r="G1218" s="2">
        <v>988.15476393442646</v>
      </c>
      <c r="H1218" s="15">
        <v>-2.8496611213801541E-2</v>
      </c>
    </row>
    <row r="1219" spans="1:8" ht="13.5" x14ac:dyDescent="0.25">
      <c r="A1219" s="11"/>
      <c r="B1219" s="10">
        <v>43781</v>
      </c>
      <c r="C1219" s="2">
        <v>8.4</v>
      </c>
      <c r="D1219" s="2">
        <v>6.2039999999999997</v>
      </c>
      <c r="E1219" s="2">
        <v>6.1390057142857133</v>
      </c>
      <c r="F1219" s="2">
        <v>2463</v>
      </c>
      <c r="G1219" s="2">
        <v>15120.371074285711</v>
      </c>
      <c r="H1219" s="15">
        <v>-1.6331060726177366E-2</v>
      </c>
    </row>
    <row r="1220" spans="1:8" ht="13.5" x14ac:dyDescent="0.25">
      <c r="A1220" s="11"/>
      <c r="B1220" s="10">
        <v>43782</v>
      </c>
      <c r="C1220" s="2">
        <v>8.17</v>
      </c>
      <c r="D1220" s="2">
        <v>6.0339999999999998</v>
      </c>
      <c r="E1220" s="2">
        <v>6.0886531211750299</v>
      </c>
      <c r="F1220" s="2">
        <v>189</v>
      </c>
      <c r="G1220" s="2">
        <v>1150.7554399020808</v>
      </c>
      <c r="H1220" s="15">
        <v>-2.7401676337846539E-2</v>
      </c>
    </row>
    <row r="1221" spans="1:8" ht="13.5" x14ac:dyDescent="0.25">
      <c r="A1221" s="11"/>
      <c r="B1221" s="10">
        <v>43783</v>
      </c>
      <c r="C1221" s="2">
        <v>8.41</v>
      </c>
      <c r="D1221" s="2">
        <v>6.2110000000000003</v>
      </c>
      <c r="E1221" s="2">
        <v>6.0234145065398348</v>
      </c>
      <c r="F1221" s="2">
        <v>82</v>
      </c>
      <c r="G1221" s="2">
        <v>493.91998953626643</v>
      </c>
      <c r="H1221" s="15">
        <v>2.9333775273450529E-2</v>
      </c>
    </row>
    <row r="1222" spans="1:8" ht="13.5" x14ac:dyDescent="0.25">
      <c r="A1222" s="11"/>
      <c r="B1222" s="10">
        <v>43784</v>
      </c>
      <c r="C1222" s="2">
        <v>8.5</v>
      </c>
      <c r="D1222" s="2">
        <v>6.2779999999999996</v>
      </c>
      <c r="E1222" s="2">
        <v>6.3038505882352931</v>
      </c>
      <c r="F1222" s="2">
        <v>40</v>
      </c>
      <c r="G1222" s="2">
        <v>252.15402352941172</v>
      </c>
      <c r="H1222" s="15">
        <v>1.0787312832072014E-2</v>
      </c>
    </row>
    <row r="1223" spans="1:8" ht="13.5" x14ac:dyDescent="0.25">
      <c r="A1223" s="11"/>
      <c r="B1223" s="10">
        <v>43787</v>
      </c>
      <c r="C1223" s="2">
        <v>8.25</v>
      </c>
      <c r="D1223" s="2">
        <v>6.093</v>
      </c>
      <c r="E1223" s="2">
        <v>6.0944770909090913</v>
      </c>
      <c r="F1223" s="2">
        <v>273</v>
      </c>
      <c r="G1223" s="2">
        <v>1663.792245818182</v>
      </c>
      <c r="H1223" s="15">
        <v>-2.9467983434214657E-2</v>
      </c>
    </row>
    <row r="1224" spans="1:8" ht="13.5" x14ac:dyDescent="0.25">
      <c r="A1224" s="11"/>
      <c r="B1224" s="10">
        <v>43788</v>
      </c>
      <c r="C1224" s="2">
        <v>8.1</v>
      </c>
      <c r="D1224" s="2">
        <v>5.9820000000000002</v>
      </c>
      <c r="E1224" s="2">
        <v>5.9546748148148154</v>
      </c>
      <c r="F1224" s="2">
        <v>3808</v>
      </c>
      <c r="G1224" s="2">
        <v>22675.401694814816</v>
      </c>
      <c r="H1224" s="15">
        <v>-1.8217626784835017E-2</v>
      </c>
    </row>
    <row r="1225" spans="1:8" ht="13.5" x14ac:dyDescent="0.25">
      <c r="A1225" s="11"/>
      <c r="B1225" s="10">
        <v>43789</v>
      </c>
      <c r="C1225" s="2">
        <v>8</v>
      </c>
      <c r="D1225" s="2">
        <v>5.9080000000000004</v>
      </c>
      <c r="E1225" s="2">
        <v>5.9124310000000007</v>
      </c>
      <c r="F1225" s="2">
        <v>1101</v>
      </c>
      <c r="G1225" s="2">
        <v>6509.5865310000008</v>
      </c>
      <c r="H1225" s="15">
        <v>-1.2370444667335313E-2</v>
      </c>
    </row>
    <row r="1226" spans="1:8" ht="13.5" x14ac:dyDescent="0.25">
      <c r="A1226" s="11"/>
      <c r="B1226" s="10">
        <v>43790</v>
      </c>
      <c r="C1226" s="2">
        <v>8</v>
      </c>
      <c r="D1226" s="2">
        <v>5.9080000000000004</v>
      </c>
      <c r="E1226" s="2">
        <v>5.7662080000000007</v>
      </c>
      <c r="F1226" s="2">
        <v>277</v>
      </c>
      <c r="G1226" s="2">
        <v>1597.2396160000003</v>
      </c>
      <c r="H1226" s="15">
        <v>0</v>
      </c>
    </row>
    <row r="1227" spans="1:8" ht="13.5" x14ac:dyDescent="0.25">
      <c r="A1227" s="11"/>
      <c r="B1227" s="10">
        <v>43791</v>
      </c>
      <c r="C1227" s="2">
        <v>8</v>
      </c>
      <c r="D1227" s="2">
        <v>5.9080000000000004</v>
      </c>
      <c r="E1227" s="2">
        <v>5.9153850000000006</v>
      </c>
      <c r="F1227" s="2">
        <v>1707</v>
      </c>
      <c r="G1227" s="2">
        <v>10097.562195</v>
      </c>
      <c r="H1227" s="15">
        <v>0</v>
      </c>
    </row>
    <row r="1228" spans="1:8" ht="13.5" x14ac:dyDescent="0.25">
      <c r="A1228" s="11"/>
      <c r="B1228" s="10">
        <v>43794</v>
      </c>
      <c r="C1228" s="2">
        <v>8</v>
      </c>
      <c r="D1228" s="2">
        <v>5.9080000000000004</v>
      </c>
      <c r="E1228" s="2">
        <v>0</v>
      </c>
      <c r="F1228" s="2">
        <v>0</v>
      </c>
      <c r="G1228" s="2">
        <v>0</v>
      </c>
      <c r="H1228" s="15">
        <v>0</v>
      </c>
    </row>
    <row r="1229" spans="1:8" ht="13.5" x14ac:dyDescent="0.25">
      <c r="A1229" s="11"/>
      <c r="B1229" s="10">
        <v>43795</v>
      </c>
      <c r="C1229" s="2">
        <v>8</v>
      </c>
      <c r="D1229" s="2">
        <v>5.9080000000000004</v>
      </c>
      <c r="E1229" s="2">
        <v>5.7691620000000006</v>
      </c>
      <c r="F1229" s="2">
        <v>3325</v>
      </c>
      <c r="G1229" s="2">
        <v>19182.463650000002</v>
      </c>
      <c r="H1229" s="15">
        <v>0</v>
      </c>
    </row>
    <row r="1230" spans="1:8" ht="13.5" x14ac:dyDescent="0.25">
      <c r="A1230" s="11"/>
      <c r="B1230" s="10">
        <v>43796</v>
      </c>
      <c r="C1230" s="2">
        <v>8</v>
      </c>
      <c r="D1230" s="2">
        <v>5.9080000000000004</v>
      </c>
      <c r="E1230" s="2">
        <v>5.8260265000000002</v>
      </c>
      <c r="F1230" s="2">
        <v>80</v>
      </c>
      <c r="G1230" s="2">
        <v>466.08212000000003</v>
      </c>
      <c r="H1230" s="15">
        <v>0</v>
      </c>
    </row>
    <row r="1231" spans="1:8" ht="13.5" x14ac:dyDescent="0.25">
      <c r="A1231" s="11"/>
      <c r="B1231" s="10">
        <v>43797</v>
      </c>
      <c r="C1231" s="2">
        <v>7.99</v>
      </c>
      <c r="D1231" s="2">
        <v>5.9009999999999998</v>
      </c>
      <c r="E1231" s="2">
        <v>5.7717540675844807</v>
      </c>
      <c r="F1231" s="2">
        <v>1597</v>
      </c>
      <c r="G1231" s="2">
        <v>9217.491245932415</v>
      </c>
      <c r="H1231" s="15">
        <v>-1.1848341232228437E-3</v>
      </c>
    </row>
    <row r="1232" spans="1:8" ht="13.5" x14ac:dyDescent="0.25">
      <c r="A1232" s="11"/>
      <c r="B1232" s="10">
        <v>43798</v>
      </c>
      <c r="C1232" s="2">
        <v>8</v>
      </c>
      <c r="D1232" s="2">
        <v>5.9080000000000004</v>
      </c>
      <c r="E1232" s="2">
        <v>5.7972250000000001</v>
      </c>
      <c r="F1232" s="2">
        <v>6</v>
      </c>
      <c r="G1232" s="2">
        <v>34.783349999999999</v>
      </c>
      <c r="H1232" s="15">
        <v>1.1862396204034165E-3</v>
      </c>
    </row>
    <row r="1233" spans="1:8" ht="13.5" x14ac:dyDescent="0.25">
      <c r="A1233" s="11"/>
      <c r="B1233" s="10">
        <v>43801</v>
      </c>
      <c r="C1233" s="2">
        <v>7.99</v>
      </c>
      <c r="D1233" s="2">
        <v>5.9009999999999998</v>
      </c>
      <c r="E1233" s="2">
        <v>5.8197596996245302</v>
      </c>
      <c r="F1233" s="2">
        <v>301</v>
      </c>
      <c r="G1233" s="2">
        <v>1751.7476695869836</v>
      </c>
      <c r="H1233" s="15">
        <v>-1.1848341232228437E-3</v>
      </c>
    </row>
    <row r="1234" spans="1:8" ht="13.5" x14ac:dyDescent="0.25">
      <c r="A1234" s="11"/>
      <c r="B1234" s="10">
        <v>43802</v>
      </c>
      <c r="C1234" s="2">
        <v>8</v>
      </c>
      <c r="D1234" s="2">
        <v>5.9080000000000004</v>
      </c>
      <c r="E1234" s="2">
        <v>5.8341500000000011</v>
      </c>
      <c r="F1234" s="2">
        <v>407</v>
      </c>
      <c r="G1234" s="2">
        <v>2374.4990500000004</v>
      </c>
      <c r="H1234" s="15">
        <v>1.1862396204034165E-3</v>
      </c>
    </row>
    <row r="1235" spans="1:8" ht="13.5" x14ac:dyDescent="0.25">
      <c r="A1235" s="11"/>
      <c r="B1235" s="10">
        <v>43803</v>
      </c>
      <c r="C1235" s="2">
        <v>8</v>
      </c>
      <c r="D1235" s="2">
        <v>5.9080000000000004</v>
      </c>
      <c r="E1235" s="2">
        <v>5.9080000000000004</v>
      </c>
      <c r="F1235" s="2">
        <v>30</v>
      </c>
      <c r="G1235" s="2">
        <v>177.24</v>
      </c>
      <c r="H1235" s="15">
        <v>0</v>
      </c>
    </row>
    <row r="1236" spans="1:8" ht="13.5" x14ac:dyDescent="0.25">
      <c r="A1236" s="11"/>
      <c r="B1236" s="10">
        <v>43804</v>
      </c>
      <c r="C1236" s="2">
        <v>8.24</v>
      </c>
      <c r="D1236" s="2">
        <v>6.0860000000000003</v>
      </c>
      <c r="E1236" s="2">
        <v>5.91021504854369</v>
      </c>
      <c r="F1236" s="2">
        <v>2920</v>
      </c>
      <c r="G1236" s="2">
        <v>17257.827941747575</v>
      </c>
      <c r="H1236" s="15">
        <v>3.0128639133378456E-2</v>
      </c>
    </row>
    <row r="1237" spans="1:8" ht="13.5" x14ac:dyDescent="0.25">
      <c r="A1237" s="11"/>
      <c r="B1237" s="10">
        <v>43805</v>
      </c>
      <c r="C1237" s="2">
        <v>8.25</v>
      </c>
      <c r="D1237" s="2">
        <v>6.093</v>
      </c>
      <c r="E1237" s="2">
        <v>5.9105792727272721</v>
      </c>
      <c r="F1237" s="2">
        <v>2440</v>
      </c>
      <c r="G1237" s="2">
        <v>14421.813425454544</v>
      </c>
      <c r="H1237" s="15">
        <v>1.1501807426880829E-3</v>
      </c>
    </row>
    <row r="1238" spans="1:8" ht="13.5" x14ac:dyDescent="0.25">
      <c r="A1238" s="11"/>
      <c r="B1238" s="10">
        <v>43808</v>
      </c>
      <c r="C1238" s="2">
        <v>8.01</v>
      </c>
      <c r="D1238" s="2">
        <v>5.9160000000000004</v>
      </c>
      <c r="E1238" s="2">
        <v>5.9160000000000004</v>
      </c>
      <c r="F1238" s="2">
        <v>2500</v>
      </c>
      <c r="G1238" s="2">
        <v>14790.000000000002</v>
      </c>
      <c r="H1238" s="15">
        <v>-2.904972919743962E-2</v>
      </c>
    </row>
    <row r="1239" spans="1:8" ht="13.5" x14ac:dyDescent="0.25">
      <c r="A1239" s="11"/>
      <c r="B1239" s="10">
        <v>43809</v>
      </c>
      <c r="C1239" s="2">
        <v>8.24</v>
      </c>
      <c r="D1239" s="2">
        <v>6.0860000000000003</v>
      </c>
      <c r="E1239" s="2">
        <v>5.9198167475728161</v>
      </c>
      <c r="F1239" s="2">
        <v>8312</v>
      </c>
      <c r="G1239" s="2">
        <v>49205.516805825246</v>
      </c>
      <c r="H1239" s="15">
        <v>2.8735632183908032E-2</v>
      </c>
    </row>
    <row r="1240" spans="1:8" ht="13.5" x14ac:dyDescent="0.25">
      <c r="A1240" s="11"/>
      <c r="B1240" s="10">
        <v>43810</v>
      </c>
      <c r="C1240" s="2">
        <v>8.3699999999999992</v>
      </c>
      <c r="D1240" s="2">
        <v>6.1820000000000004</v>
      </c>
      <c r="E1240" s="2">
        <v>5.9478669056152942</v>
      </c>
      <c r="F1240" s="2">
        <v>29487</v>
      </c>
      <c r="G1240" s="2">
        <v>175384.75144587818</v>
      </c>
      <c r="H1240" s="15">
        <v>1.5773907328294458E-2</v>
      </c>
    </row>
    <row r="1241" spans="1:8" ht="13.5" x14ac:dyDescent="0.25">
      <c r="A1241" s="11"/>
      <c r="B1241" s="10">
        <v>43811</v>
      </c>
      <c r="C1241" s="2">
        <v>8.5500000000000007</v>
      </c>
      <c r="D1241" s="2">
        <v>6.3150000000000004</v>
      </c>
      <c r="E1241" s="2">
        <v>6.227107017543859</v>
      </c>
      <c r="F1241" s="2">
        <v>4928</v>
      </c>
      <c r="G1241" s="2">
        <v>30687.183382456136</v>
      </c>
      <c r="H1241" s="15">
        <v>2.1514073115496603E-2</v>
      </c>
    </row>
    <row r="1242" spans="1:8" ht="13.5" x14ac:dyDescent="0.25">
      <c r="A1242" s="11"/>
      <c r="B1242" s="10">
        <v>43812</v>
      </c>
      <c r="C1242" s="2">
        <v>8.8000000000000007</v>
      </c>
      <c r="D1242" s="2">
        <v>6.4989999999999997</v>
      </c>
      <c r="E1242" s="2">
        <v>6.361634772727272</v>
      </c>
      <c r="F1242" s="2">
        <v>535</v>
      </c>
      <c r="G1242" s="2">
        <v>3403.4746034090904</v>
      </c>
      <c r="H1242" s="15">
        <v>2.9136975455265123E-2</v>
      </c>
    </row>
    <row r="1243" spans="1:8" ht="13.5" x14ac:dyDescent="0.25">
      <c r="A1243" s="11"/>
      <c r="B1243" s="10">
        <v>43815</v>
      </c>
      <c r="C1243" s="2">
        <v>8.8000000000000007</v>
      </c>
      <c r="D1243" s="2">
        <v>6.4989999999999997</v>
      </c>
      <c r="E1243" s="2">
        <v>6.3623732954545451</v>
      </c>
      <c r="F1243" s="2">
        <v>5224</v>
      </c>
      <c r="G1243" s="2">
        <v>33237.038095454547</v>
      </c>
      <c r="H1243" s="15">
        <v>0</v>
      </c>
    </row>
    <row r="1244" spans="1:8" ht="13.5" x14ac:dyDescent="0.25">
      <c r="A1244" s="11"/>
      <c r="B1244" s="10">
        <v>43816</v>
      </c>
      <c r="C1244" s="2">
        <v>8.7799999999999994</v>
      </c>
      <c r="D1244" s="2">
        <v>6.4850000000000003</v>
      </c>
      <c r="E1244" s="2">
        <v>6.4968177676537593</v>
      </c>
      <c r="F1244" s="2">
        <v>1022</v>
      </c>
      <c r="G1244" s="2">
        <v>6639.747758542142</v>
      </c>
      <c r="H1244" s="15">
        <v>-2.15417756577925E-3</v>
      </c>
    </row>
    <row r="1245" spans="1:8" ht="13.5" x14ac:dyDescent="0.25">
      <c r="A1245" s="11"/>
      <c r="B1245" s="10">
        <v>43817</v>
      </c>
      <c r="C1245" s="2">
        <v>8.77</v>
      </c>
      <c r="D1245" s="2">
        <v>6.4770000000000003</v>
      </c>
      <c r="E1245" s="2">
        <v>6.3174752565564427</v>
      </c>
      <c r="F1245" s="2">
        <v>51</v>
      </c>
      <c r="G1245" s="2">
        <v>322.1912380843786</v>
      </c>
      <c r="H1245" s="15">
        <v>-1.2336160370084821E-3</v>
      </c>
    </row>
    <row r="1246" spans="1:8" ht="13.5" x14ac:dyDescent="0.25">
      <c r="A1246" s="11"/>
      <c r="B1246" s="10">
        <v>43818</v>
      </c>
      <c r="C1246" s="2">
        <v>8.7899999999999991</v>
      </c>
      <c r="D1246" s="2">
        <v>6.492</v>
      </c>
      <c r="E1246" s="2">
        <v>6.3442866894197953</v>
      </c>
      <c r="F1246" s="2">
        <v>25</v>
      </c>
      <c r="G1246" s="2">
        <v>158.60716723549487</v>
      </c>
      <c r="H1246" s="15">
        <v>2.3158869847150964E-3</v>
      </c>
    </row>
    <row r="1247" spans="1:8" ht="13.5" x14ac:dyDescent="0.25">
      <c r="A1247" s="11"/>
      <c r="B1247" s="10">
        <v>43819</v>
      </c>
      <c r="C1247" s="2">
        <v>8.6999999999999993</v>
      </c>
      <c r="D1247" s="2">
        <v>6.4249999999999998</v>
      </c>
      <c r="E1247" s="2">
        <v>6.3038850574712644</v>
      </c>
      <c r="F1247" s="2">
        <v>119</v>
      </c>
      <c r="G1247" s="2">
        <v>750.16232183908051</v>
      </c>
      <c r="H1247" s="15">
        <v>-1.0320394331484932E-2</v>
      </c>
    </row>
    <row r="1248" spans="1:8" ht="13.5" x14ac:dyDescent="0.25">
      <c r="A1248" s="11"/>
      <c r="B1248" s="10">
        <v>43822</v>
      </c>
      <c r="C1248" s="2">
        <v>8.6999999999999993</v>
      </c>
      <c r="D1248" s="2">
        <v>6.4249999999999998</v>
      </c>
      <c r="E1248" s="2">
        <v>0</v>
      </c>
      <c r="F1248" s="2">
        <v>0</v>
      </c>
      <c r="G1248" s="2">
        <v>0</v>
      </c>
      <c r="H1248" s="15">
        <v>0</v>
      </c>
    </row>
    <row r="1249" spans="1:8" ht="13.5" x14ac:dyDescent="0.25">
      <c r="A1249" s="11"/>
      <c r="B1249" s="10">
        <v>43823</v>
      </c>
      <c r="C1249" s="2">
        <v>8.4499999999999993</v>
      </c>
      <c r="D1249" s="2">
        <v>6.2409999999999997</v>
      </c>
      <c r="E1249" s="2">
        <v>6.2912234319526634</v>
      </c>
      <c r="F1249" s="2">
        <v>546</v>
      </c>
      <c r="G1249" s="2">
        <v>3435.007993846154</v>
      </c>
      <c r="H1249" s="15">
        <v>-2.8638132295719869E-2</v>
      </c>
    </row>
    <row r="1250" spans="1:8" ht="13.5" x14ac:dyDescent="0.25">
      <c r="A1250" s="11"/>
      <c r="B1250" s="10">
        <v>43824</v>
      </c>
      <c r="C1250" s="2">
        <v>8.43</v>
      </c>
      <c r="D1250" s="2">
        <v>6.226</v>
      </c>
      <c r="E1250" s="2">
        <v>6.1100472123368919</v>
      </c>
      <c r="F1250" s="2">
        <v>670</v>
      </c>
      <c r="G1250" s="2">
        <v>4093.7316322657175</v>
      </c>
      <c r="H1250" s="15">
        <v>-2.403460983816645E-3</v>
      </c>
    </row>
    <row r="1251" spans="1:8" ht="13.5" x14ac:dyDescent="0.25">
      <c r="A1251" s="11"/>
      <c r="B1251" s="10">
        <v>43825</v>
      </c>
      <c r="C1251" s="2">
        <v>8.18</v>
      </c>
      <c r="D1251" s="2">
        <v>6.0410000000000004</v>
      </c>
      <c r="E1251" s="2">
        <v>6.0542931540342311</v>
      </c>
      <c r="F1251" s="2">
        <v>558</v>
      </c>
      <c r="G1251" s="2">
        <v>3378.295579951101</v>
      </c>
      <c r="H1251" s="15">
        <v>-2.9714102152264634E-2</v>
      </c>
    </row>
    <row r="1252" spans="1:8" ht="13.5" x14ac:dyDescent="0.25">
      <c r="A1252" s="11"/>
      <c r="B1252" s="10">
        <v>43826</v>
      </c>
      <c r="C1252" s="2">
        <v>8.36</v>
      </c>
      <c r="D1252" s="2">
        <v>6.1740000000000004</v>
      </c>
      <c r="E1252" s="2">
        <v>6.0521447368421066</v>
      </c>
      <c r="F1252" s="2">
        <v>4045</v>
      </c>
      <c r="G1252" s="2">
        <v>24480.92546052632</v>
      </c>
      <c r="H1252" s="15">
        <v>2.20162224797219E-2</v>
      </c>
    </row>
    <row r="1253" spans="1:8" ht="13.5" x14ac:dyDescent="0.25">
      <c r="A1253" s="11"/>
      <c r="B1253" s="10">
        <v>43829</v>
      </c>
      <c r="C1253" s="2">
        <v>8.4</v>
      </c>
      <c r="D1253" s="2">
        <v>6.2039999999999997</v>
      </c>
      <c r="E1253" s="2">
        <v>6.2039999999999997</v>
      </c>
      <c r="F1253" s="2">
        <v>28</v>
      </c>
      <c r="G1253" s="2">
        <v>173.71199999999999</v>
      </c>
      <c r="H1253" s="15">
        <v>4.8590864917394489E-3</v>
      </c>
    </row>
    <row r="1254" spans="1:8" ht="13.5" x14ac:dyDescent="0.25">
      <c r="A1254" s="11"/>
      <c r="B1254" s="10">
        <v>43830</v>
      </c>
      <c r="C1254" s="2">
        <v>8.4</v>
      </c>
      <c r="D1254" s="2">
        <v>6.2039999999999997</v>
      </c>
      <c r="E1254" s="2">
        <v>6.2039999999999997</v>
      </c>
      <c r="F1254" s="2">
        <v>3</v>
      </c>
      <c r="G1254" s="2">
        <v>18.611999999999998</v>
      </c>
      <c r="H1254" s="15">
        <v>0</v>
      </c>
    </row>
    <row r="1255" spans="1:8" ht="13.5" x14ac:dyDescent="0.25">
      <c r="A1255" s="11"/>
      <c r="B1255" s="10">
        <v>43832</v>
      </c>
      <c r="C1255" s="2">
        <v>8.2100000000000009</v>
      </c>
      <c r="D1255" s="2">
        <v>6.0640000000000001</v>
      </c>
      <c r="E1255" s="2">
        <v>6.2228014616321552</v>
      </c>
      <c r="F1255" s="2">
        <v>1457</v>
      </c>
      <c r="G1255" s="2">
        <v>9066.6217295980496</v>
      </c>
      <c r="H1255" s="15">
        <v>-2.256608639587358E-2</v>
      </c>
    </row>
    <row r="1256" spans="1:8" ht="13.5" x14ac:dyDescent="0.25">
      <c r="A1256" s="11"/>
      <c r="B1256" s="10">
        <v>43833</v>
      </c>
      <c r="C1256" s="2">
        <v>8.69</v>
      </c>
      <c r="D1256" s="2">
        <v>6.4180000000000001</v>
      </c>
      <c r="E1256" s="2">
        <v>6.3404522439585742</v>
      </c>
      <c r="F1256" s="2">
        <v>17</v>
      </c>
      <c r="G1256" s="2">
        <v>107.78768814729577</v>
      </c>
      <c r="H1256" s="15">
        <v>5.8377308707124022E-2</v>
      </c>
    </row>
    <row r="1257" spans="1:8" ht="13.5" x14ac:dyDescent="0.25">
      <c r="A1257" s="11"/>
      <c r="B1257" s="10">
        <v>43836</v>
      </c>
      <c r="C1257" s="2">
        <v>8.43</v>
      </c>
      <c r="D1257" s="2">
        <v>6.226</v>
      </c>
      <c r="E1257" s="2">
        <v>6.226</v>
      </c>
      <c r="F1257" s="2">
        <v>4</v>
      </c>
      <c r="G1257" s="2">
        <v>24.904</v>
      </c>
      <c r="H1257" s="15">
        <v>-2.9915861639139944E-2</v>
      </c>
    </row>
    <row r="1258" spans="1:8" ht="13.5" x14ac:dyDescent="0.25">
      <c r="A1258" s="11"/>
      <c r="B1258" s="10">
        <v>43837</v>
      </c>
      <c r="C1258" s="2">
        <v>8.34</v>
      </c>
      <c r="D1258" s="2">
        <v>6.16</v>
      </c>
      <c r="E1258" s="2">
        <v>6.0654580335731421</v>
      </c>
      <c r="F1258" s="2">
        <v>32</v>
      </c>
      <c r="G1258" s="2">
        <v>194.09465707434055</v>
      </c>
      <c r="H1258" s="15">
        <v>-1.0600706713780892E-2</v>
      </c>
    </row>
    <row r="1259" spans="1:8" ht="13.5" x14ac:dyDescent="0.25">
      <c r="A1259" s="11"/>
      <c r="B1259" s="10">
        <v>43838</v>
      </c>
      <c r="C1259" s="2">
        <v>8.34</v>
      </c>
      <c r="D1259" s="2">
        <v>6.16</v>
      </c>
      <c r="E1259" s="2">
        <v>0</v>
      </c>
      <c r="F1259" s="2">
        <v>0</v>
      </c>
      <c r="G1259" s="2">
        <v>0</v>
      </c>
      <c r="H1259" s="15">
        <v>0</v>
      </c>
    </row>
    <row r="1260" spans="1:8" ht="13.5" x14ac:dyDescent="0.25">
      <c r="A1260" s="11"/>
      <c r="B1260" s="10">
        <v>43839</v>
      </c>
      <c r="C1260" s="2">
        <v>8.2899999999999991</v>
      </c>
      <c r="D1260" s="2">
        <v>6.1230000000000002</v>
      </c>
      <c r="E1260" s="2">
        <v>5.9767570566948143</v>
      </c>
      <c r="F1260" s="2">
        <v>2416</v>
      </c>
      <c r="G1260" s="2">
        <v>14439.845048974672</v>
      </c>
      <c r="H1260" s="15">
        <v>-6.0064935064934937E-3</v>
      </c>
    </row>
    <row r="1261" spans="1:8" ht="13.5" x14ac:dyDescent="0.25">
      <c r="A1261" s="11"/>
      <c r="B1261" s="10">
        <v>43840</v>
      </c>
      <c r="C1261" s="2">
        <v>8.2899999999999991</v>
      </c>
      <c r="D1261" s="2">
        <v>6.1230000000000002</v>
      </c>
      <c r="E1261" s="2">
        <v>0</v>
      </c>
      <c r="F1261" s="2">
        <v>0</v>
      </c>
      <c r="G1261" s="2">
        <v>0</v>
      </c>
      <c r="H1261" s="15">
        <v>0</v>
      </c>
    </row>
    <row r="1262" spans="1:8" ht="13.5" x14ac:dyDescent="0.25">
      <c r="A1262" s="11"/>
      <c r="B1262" s="10">
        <v>43843</v>
      </c>
      <c r="C1262" s="2">
        <v>8</v>
      </c>
      <c r="D1262" s="2">
        <v>5.9080000000000004</v>
      </c>
      <c r="E1262" s="2">
        <v>5.9080000000000004</v>
      </c>
      <c r="F1262" s="2">
        <v>503</v>
      </c>
      <c r="G1262" s="2">
        <v>2971.7240000000002</v>
      </c>
      <c r="H1262" s="15">
        <v>-3.5113506451086046E-2</v>
      </c>
    </row>
    <row r="1263" spans="1:8" ht="13.5" x14ac:dyDescent="0.25">
      <c r="A1263" s="11"/>
      <c r="B1263" s="10">
        <v>43845</v>
      </c>
      <c r="C1263" s="2">
        <v>8</v>
      </c>
      <c r="D1263" s="2">
        <v>5.9080000000000004</v>
      </c>
      <c r="E1263" s="2">
        <v>5.9087385000000001</v>
      </c>
      <c r="F1263" s="2">
        <v>89</v>
      </c>
      <c r="G1263" s="2">
        <v>525.87772649999999</v>
      </c>
      <c r="H1263" s="15">
        <v>0</v>
      </c>
    </row>
    <row r="1264" spans="1:8" ht="13.5" x14ac:dyDescent="0.25">
      <c r="A1264" s="11"/>
      <c r="B1264" s="10">
        <v>43846</v>
      </c>
      <c r="C1264" s="2">
        <v>8.24</v>
      </c>
      <c r="D1264" s="2">
        <v>6.0860000000000003</v>
      </c>
      <c r="E1264" s="2">
        <v>0</v>
      </c>
      <c r="F1264" s="2">
        <v>0</v>
      </c>
      <c r="G1264" s="2">
        <v>0</v>
      </c>
      <c r="H1264" s="15">
        <v>3.0128639133378456E-2</v>
      </c>
    </row>
    <row r="1265" spans="1:8" ht="13.5" x14ac:dyDescent="0.25">
      <c r="A1265" s="11"/>
      <c r="B1265" s="10">
        <v>43847</v>
      </c>
      <c r="C1265" s="2">
        <v>8.3000000000000007</v>
      </c>
      <c r="D1265" s="2">
        <v>6.13</v>
      </c>
      <c r="E1265" s="2">
        <v>6.0805168674698793</v>
      </c>
      <c r="F1265" s="2">
        <v>370</v>
      </c>
      <c r="G1265" s="2">
        <v>2249.7912409638552</v>
      </c>
      <c r="H1265" s="15">
        <v>7.2297075254682212E-3</v>
      </c>
    </row>
    <row r="1266" spans="1:8" ht="13.5" x14ac:dyDescent="0.25">
      <c r="A1266" s="11"/>
      <c r="B1266" s="10">
        <v>43850</v>
      </c>
      <c r="C1266" s="2">
        <v>8.43</v>
      </c>
      <c r="D1266" s="2">
        <v>6.226</v>
      </c>
      <c r="E1266" s="2">
        <v>6.1514061684460266</v>
      </c>
      <c r="F1266" s="2">
        <v>1372</v>
      </c>
      <c r="G1266" s="2">
        <v>8439.729263107949</v>
      </c>
      <c r="H1266" s="15">
        <v>1.5660685154975543E-2</v>
      </c>
    </row>
    <row r="1267" spans="1:8" ht="13.5" x14ac:dyDescent="0.25">
      <c r="A1267" s="11"/>
      <c r="B1267" s="10">
        <v>43851</v>
      </c>
      <c r="C1267" s="2">
        <v>8.6199999999999992</v>
      </c>
      <c r="D1267" s="2">
        <v>6.3659999999999997</v>
      </c>
      <c r="E1267" s="2">
        <v>6.2212510440835267</v>
      </c>
      <c r="F1267" s="2">
        <v>3732</v>
      </c>
      <c r="G1267" s="2">
        <v>23217.708896519722</v>
      </c>
      <c r="H1267" s="15">
        <v>2.2486347574686746E-2</v>
      </c>
    </row>
    <row r="1268" spans="1:8" ht="13.5" x14ac:dyDescent="0.25">
      <c r="A1268" s="11"/>
      <c r="B1268" s="10">
        <v>43852</v>
      </c>
      <c r="C1268" s="2">
        <v>8.8000000000000007</v>
      </c>
      <c r="D1268" s="2">
        <v>6.4989999999999997</v>
      </c>
      <c r="E1268" s="2">
        <v>6.4458263636363622</v>
      </c>
      <c r="F1268" s="2">
        <v>104</v>
      </c>
      <c r="G1268" s="2">
        <v>670.36594181818168</v>
      </c>
      <c r="H1268" s="15">
        <v>2.0892240025133523E-2</v>
      </c>
    </row>
    <row r="1269" spans="1:8" ht="13.5" x14ac:dyDescent="0.25">
      <c r="A1269" s="11"/>
      <c r="B1269" s="10">
        <v>43853</v>
      </c>
      <c r="C1269" s="2">
        <v>9.19</v>
      </c>
      <c r="D1269" s="2">
        <v>6.7869999999999999</v>
      </c>
      <c r="E1269" s="2">
        <v>6.6141862894450485</v>
      </c>
      <c r="F1269" s="2">
        <v>1305</v>
      </c>
      <c r="G1269" s="2">
        <v>8631.5131077257884</v>
      </c>
      <c r="H1269" s="15">
        <v>4.4314509924603826E-2</v>
      </c>
    </row>
    <row r="1270" spans="1:8" ht="13.5" x14ac:dyDescent="0.25">
      <c r="A1270" s="11"/>
      <c r="B1270" s="10">
        <v>43854</v>
      </c>
      <c r="C1270" s="2">
        <v>9.7100000000000009</v>
      </c>
      <c r="D1270" s="2">
        <v>7.1710000000000003</v>
      </c>
      <c r="E1270" s="2">
        <v>7.0506217301750782</v>
      </c>
      <c r="F1270" s="2">
        <v>2459</v>
      </c>
      <c r="G1270" s="2">
        <v>17337.478834500518</v>
      </c>
      <c r="H1270" s="15">
        <v>5.6578753499337019E-2</v>
      </c>
    </row>
    <row r="1271" spans="1:8" ht="13.5" x14ac:dyDescent="0.25">
      <c r="A1271" s="11"/>
      <c r="B1271" s="10">
        <v>43857</v>
      </c>
      <c r="C1271" s="2">
        <v>10.3</v>
      </c>
      <c r="D1271" s="2">
        <v>7.6070000000000002</v>
      </c>
      <c r="E1271" s="2">
        <v>7.5412696116504847</v>
      </c>
      <c r="F1271" s="2">
        <v>19221</v>
      </c>
      <c r="G1271" s="2">
        <v>144950.74320553397</v>
      </c>
      <c r="H1271" s="15">
        <v>6.080044624180727E-2</v>
      </c>
    </row>
    <row r="1272" spans="1:8" ht="13.5" x14ac:dyDescent="0.25">
      <c r="A1272" s="11"/>
      <c r="B1272" s="10">
        <v>43858</v>
      </c>
      <c r="C1272" s="2">
        <v>10.73</v>
      </c>
      <c r="D1272" s="2">
        <v>7.9249999999999998</v>
      </c>
      <c r="E1272" s="2">
        <v>7.936817334575955</v>
      </c>
      <c r="F1272" s="2">
        <v>6589</v>
      </c>
      <c r="G1272" s="2">
        <v>52295.689417520967</v>
      </c>
      <c r="H1272" s="15">
        <v>4.1803601945576391E-2</v>
      </c>
    </row>
    <row r="1273" spans="1:8" ht="13.5" x14ac:dyDescent="0.25">
      <c r="A1273" s="11"/>
      <c r="B1273" s="10">
        <v>43859</v>
      </c>
      <c r="C1273" s="2">
        <v>11.05</v>
      </c>
      <c r="D1273" s="2">
        <v>8.1609999999999996</v>
      </c>
      <c r="E1273" s="2">
        <v>8.1100399095022606</v>
      </c>
      <c r="F1273" s="2">
        <v>14738</v>
      </c>
      <c r="G1273" s="2">
        <v>119525.76818624431</v>
      </c>
      <c r="H1273" s="15">
        <v>2.9779179810725524E-2</v>
      </c>
    </row>
    <row r="1274" spans="1:8" ht="13.5" x14ac:dyDescent="0.25">
      <c r="A1274" s="11"/>
      <c r="B1274" s="10">
        <v>43860</v>
      </c>
      <c r="C1274" s="2">
        <v>11.49</v>
      </c>
      <c r="D1274" s="2">
        <v>8.4860000000000007</v>
      </c>
      <c r="E1274" s="2">
        <v>8.4077131418624909</v>
      </c>
      <c r="F1274" s="2">
        <v>24832</v>
      </c>
      <c r="G1274" s="2">
        <v>208780.33273872937</v>
      </c>
      <c r="H1274" s="15">
        <v>3.9823551035412456E-2</v>
      </c>
    </row>
    <row r="1275" spans="1:8" ht="13.5" x14ac:dyDescent="0.25">
      <c r="A1275" s="11"/>
      <c r="B1275" s="10">
        <v>43861</v>
      </c>
      <c r="C1275" s="2">
        <v>11.48</v>
      </c>
      <c r="D1275" s="2">
        <v>8.4789999999999992</v>
      </c>
      <c r="E1275" s="2">
        <v>8.4272987804878046</v>
      </c>
      <c r="F1275" s="2">
        <v>1206</v>
      </c>
      <c r="G1275" s="2">
        <v>10163.322329268292</v>
      </c>
      <c r="H1275" s="15">
        <v>-8.2488805090754757E-4</v>
      </c>
    </row>
    <row r="1276" spans="1:8" ht="13.5" x14ac:dyDescent="0.25">
      <c r="A1276" s="11"/>
      <c r="B1276" s="10">
        <v>43864</v>
      </c>
      <c r="C1276" s="2">
        <v>11.14</v>
      </c>
      <c r="D1276" s="2">
        <v>8.2279999999999998</v>
      </c>
      <c r="E1276" s="2">
        <v>8.4200359066427293</v>
      </c>
      <c r="F1276" s="2">
        <v>200</v>
      </c>
      <c r="G1276" s="2">
        <v>1684.0071813285458</v>
      </c>
      <c r="H1276" s="15">
        <v>-2.9602547470220484E-2</v>
      </c>
    </row>
    <row r="1277" spans="1:8" ht="13.5" x14ac:dyDescent="0.25">
      <c r="A1277" s="11"/>
      <c r="B1277" s="10">
        <v>43865</v>
      </c>
      <c r="C1277" s="2">
        <v>10.81</v>
      </c>
      <c r="D1277" s="2">
        <v>7.984</v>
      </c>
      <c r="E1277" s="2">
        <v>8.1863696577243275</v>
      </c>
      <c r="F1277" s="2">
        <v>361</v>
      </c>
      <c r="G1277" s="2">
        <v>2955.2794464384824</v>
      </c>
      <c r="H1277" s="15">
        <v>-2.9654837141468132E-2</v>
      </c>
    </row>
    <row r="1278" spans="1:8" ht="13.5" x14ac:dyDescent="0.25">
      <c r="A1278" s="11"/>
      <c r="B1278" s="10">
        <v>43866</v>
      </c>
      <c r="C1278" s="2">
        <v>11.27</v>
      </c>
      <c r="D1278" s="2">
        <v>8.3239999999999998</v>
      </c>
      <c r="E1278" s="2">
        <v>8.3239999999999998</v>
      </c>
      <c r="F1278" s="2">
        <v>1</v>
      </c>
      <c r="G1278" s="2">
        <v>8.3239999999999998</v>
      </c>
      <c r="H1278" s="15">
        <v>4.2585170340681343E-2</v>
      </c>
    </row>
    <row r="1279" spans="1:8" ht="13.5" x14ac:dyDescent="0.25">
      <c r="A1279" s="11"/>
      <c r="B1279" s="10">
        <v>43867</v>
      </c>
      <c r="C1279" s="2">
        <v>11.27</v>
      </c>
      <c r="D1279" s="2">
        <v>8.3239999999999998</v>
      </c>
      <c r="E1279" s="2">
        <v>8.2693437444543036</v>
      </c>
      <c r="F1279" s="2">
        <v>222</v>
      </c>
      <c r="G1279" s="2">
        <v>1835.7943112688554</v>
      </c>
      <c r="H1279" s="15">
        <v>0</v>
      </c>
    </row>
    <row r="1280" spans="1:8" ht="13.5" x14ac:dyDescent="0.25">
      <c r="A1280" s="11"/>
      <c r="B1280" s="10">
        <v>43868</v>
      </c>
      <c r="C1280" s="2">
        <v>11.24</v>
      </c>
      <c r="D1280" s="2">
        <v>8.3010000000000002</v>
      </c>
      <c r="E1280" s="2">
        <v>8.3010000000000002</v>
      </c>
      <c r="F1280" s="2">
        <v>5</v>
      </c>
      <c r="G1280" s="2">
        <v>41.505000000000003</v>
      </c>
      <c r="H1280" s="15">
        <v>-2.7630946660259117E-3</v>
      </c>
    </row>
    <row r="1281" spans="1:8" ht="13.5" x14ac:dyDescent="0.25">
      <c r="A1281" s="11"/>
      <c r="B1281" s="10">
        <v>43871</v>
      </c>
      <c r="C1281" s="2">
        <v>10.91</v>
      </c>
      <c r="D1281" s="2">
        <v>8.0579999999999998</v>
      </c>
      <c r="E1281" s="2">
        <v>8.0579999999999998</v>
      </c>
      <c r="F1281" s="2">
        <v>189</v>
      </c>
      <c r="G1281" s="2">
        <v>1522.962</v>
      </c>
      <c r="H1281" s="15">
        <v>-2.9273581496205316E-2</v>
      </c>
    </row>
    <row r="1282" spans="1:8" ht="13.5" x14ac:dyDescent="0.25">
      <c r="A1282" s="11"/>
      <c r="B1282" s="10">
        <v>43872</v>
      </c>
      <c r="C1282" s="2">
        <v>10.98</v>
      </c>
      <c r="D1282" s="2">
        <v>8.109</v>
      </c>
      <c r="E1282" s="2">
        <v>7.8290991803278684</v>
      </c>
      <c r="F1282" s="2">
        <v>9620</v>
      </c>
      <c r="G1282" s="2">
        <v>75315.934114754098</v>
      </c>
      <c r="H1282" s="15">
        <v>6.3291139240506528E-3</v>
      </c>
    </row>
    <row r="1283" spans="1:8" ht="13.5" x14ac:dyDescent="0.25">
      <c r="A1283" s="11"/>
      <c r="B1283" s="10">
        <v>43873</v>
      </c>
      <c r="C1283" s="2">
        <v>10.66</v>
      </c>
      <c r="D1283" s="2">
        <v>7.8730000000000002</v>
      </c>
      <c r="E1283" s="2">
        <v>7.8737385553470922</v>
      </c>
      <c r="F1283" s="2">
        <v>144</v>
      </c>
      <c r="G1283" s="2">
        <v>1133.8183519699812</v>
      </c>
      <c r="H1283" s="15">
        <v>-2.9103465285485235E-2</v>
      </c>
    </row>
    <row r="1284" spans="1:8" ht="13.5" x14ac:dyDescent="0.25">
      <c r="A1284" s="11"/>
      <c r="B1284" s="10">
        <v>43874</v>
      </c>
      <c r="C1284" s="2">
        <v>10.7</v>
      </c>
      <c r="D1284" s="2">
        <v>7.9029999999999996</v>
      </c>
      <c r="E1284" s="2">
        <v>7.7892558878504667</v>
      </c>
      <c r="F1284" s="2">
        <v>169</v>
      </c>
      <c r="G1284" s="2">
        <v>1316.3842450467289</v>
      </c>
      <c r="H1284" s="15">
        <v>3.8104915534103085E-3</v>
      </c>
    </row>
    <row r="1285" spans="1:8" ht="13.5" x14ac:dyDescent="0.25">
      <c r="A1285" s="11"/>
      <c r="B1285" s="10">
        <v>43875</v>
      </c>
      <c r="C1285" s="2">
        <v>10.69</v>
      </c>
      <c r="D1285" s="2">
        <v>7.8949999999999996</v>
      </c>
      <c r="E1285" s="2">
        <v>7.7450762394761465</v>
      </c>
      <c r="F1285" s="2">
        <v>155</v>
      </c>
      <c r="G1285" s="2">
        <v>1200.4868171188027</v>
      </c>
      <c r="H1285" s="15">
        <v>-1.0122738200683294E-3</v>
      </c>
    </row>
    <row r="1286" spans="1:8" ht="13.5" x14ac:dyDescent="0.25">
      <c r="A1286" s="11"/>
      <c r="B1286" s="10">
        <v>43878</v>
      </c>
      <c r="C1286" s="2">
        <v>10.69</v>
      </c>
      <c r="D1286" s="2">
        <v>7.8949999999999996</v>
      </c>
      <c r="E1286" s="2">
        <v>0</v>
      </c>
      <c r="F1286" s="2">
        <v>0</v>
      </c>
      <c r="G1286" s="2">
        <v>0</v>
      </c>
      <c r="H1286" s="15">
        <v>0</v>
      </c>
    </row>
    <row r="1287" spans="1:8" ht="13.5" x14ac:dyDescent="0.25">
      <c r="A1287" s="11"/>
      <c r="B1287" s="10">
        <v>43879</v>
      </c>
      <c r="C1287" s="2">
        <v>10.69</v>
      </c>
      <c r="D1287" s="2">
        <v>7.8949999999999996</v>
      </c>
      <c r="E1287" s="2">
        <v>0</v>
      </c>
      <c r="F1287" s="2">
        <v>0</v>
      </c>
      <c r="G1287" s="2">
        <v>0</v>
      </c>
      <c r="H1287" s="15">
        <v>0</v>
      </c>
    </row>
    <row r="1288" spans="1:8" ht="13.5" x14ac:dyDescent="0.25">
      <c r="A1288" s="11"/>
      <c r="B1288" s="10">
        <v>43880</v>
      </c>
      <c r="C1288" s="2">
        <v>10.5</v>
      </c>
      <c r="D1288" s="2">
        <v>7.7549999999999999</v>
      </c>
      <c r="E1288" s="2">
        <v>7.7549999999999999</v>
      </c>
      <c r="F1288" s="2">
        <v>250</v>
      </c>
      <c r="G1288" s="2">
        <v>1938.75</v>
      </c>
      <c r="H1288" s="15">
        <v>-1.7732742241925229E-2</v>
      </c>
    </row>
    <row r="1289" spans="1:8" ht="13.5" x14ac:dyDescent="0.25">
      <c r="A1289" s="11"/>
      <c r="B1289" s="10">
        <v>43881</v>
      </c>
      <c r="C1289" s="2">
        <v>10.199999999999999</v>
      </c>
      <c r="D1289" s="2">
        <v>7.5330000000000004</v>
      </c>
      <c r="E1289" s="2">
        <v>7.5352155882352951</v>
      </c>
      <c r="F1289" s="2">
        <v>238</v>
      </c>
      <c r="G1289" s="2">
        <v>1793.3813100000002</v>
      </c>
      <c r="H1289" s="15">
        <v>-2.8626692456479631E-2</v>
      </c>
    </row>
    <row r="1290" spans="1:8" ht="13.5" x14ac:dyDescent="0.25">
      <c r="A1290" s="11"/>
      <c r="B1290" s="10">
        <v>43882</v>
      </c>
      <c r="C1290" s="2">
        <v>10</v>
      </c>
      <c r="D1290" s="2">
        <v>7.3860000000000001</v>
      </c>
      <c r="E1290" s="2">
        <v>7.4303160000000004</v>
      </c>
      <c r="F1290" s="2">
        <v>2455</v>
      </c>
      <c r="G1290" s="2">
        <v>18241.425780000001</v>
      </c>
      <c r="H1290" s="15">
        <v>-1.9514137793707718E-2</v>
      </c>
    </row>
    <row r="1291" spans="1:8" ht="13.5" x14ac:dyDescent="0.25">
      <c r="A1291" s="11"/>
      <c r="B1291" s="10">
        <v>43885</v>
      </c>
      <c r="C1291" s="2">
        <v>10.3</v>
      </c>
      <c r="D1291" s="2">
        <v>7.6070000000000002</v>
      </c>
      <c r="E1291" s="2">
        <v>7.2776095145631059</v>
      </c>
      <c r="F1291" s="2">
        <v>3462</v>
      </c>
      <c r="G1291" s="2">
        <v>25195.084139417471</v>
      </c>
      <c r="H1291" s="15">
        <v>2.992147305713513E-2</v>
      </c>
    </row>
    <row r="1292" spans="1:8" ht="13.5" x14ac:dyDescent="0.25">
      <c r="A1292" s="11"/>
      <c r="B1292" s="10">
        <v>43886</v>
      </c>
      <c r="C1292" s="2">
        <v>10.48</v>
      </c>
      <c r="D1292" s="2">
        <v>7.74</v>
      </c>
      <c r="E1292" s="2">
        <v>7.7400000000000011</v>
      </c>
      <c r="F1292" s="2">
        <v>1</v>
      </c>
      <c r="G1292" s="2">
        <v>7.7400000000000011</v>
      </c>
      <c r="H1292" s="15">
        <v>1.7483896411200212E-2</v>
      </c>
    </row>
    <row r="1293" spans="1:8" ht="13.5" x14ac:dyDescent="0.25">
      <c r="A1293" s="11"/>
      <c r="B1293" s="10">
        <v>43887</v>
      </c>
      <c r="C1293" s="2">
        <v>10.48</v>
      </c>
      <c r="D1293" s="2">
        <v>7.74</v>
      </c>
      <c r="E1293" s="2">
        <v>0</v>
      </c>
      <c r="F1293" s="2">
        <v>0</v>
      </c>
      <c r="G1293" s="2">
        <v>0</v>
      </c>
      <c r="H1293" s="15">
        <v>0</v>
      </c>
    </row>
    <row r="1294" spans="1:8" ht="13.5" x14ac:dyDescent="0.25">
      <c r="A1294" s="11"/>
      <c r="B1294" s="10">
        <v>43888</v>
      </c>
      <c r="C1294" s="2">
        <v>10.47</v>
      </c>
      <c r="D1294" s="2">
        <v>7.7329999999999997</v>
      </c>
      <c r="E1294" s="2">
        <v>7.5143784145176689</v>
      </c>
      <c r="F1294" s="2">
        <v>81</v>
      </c>
      <c r="G1294" s="2">
        <v>608.6646515759312</v>
      </c>
      <c r="H1294" s="15">
        <v>-9.0439276485795362E-4</v>
      </c>
    </row>
    <row r="1295" spans="1:8" ht="13.5" x14ac:dyDescent="0.25">
      <c r="A1295" s="11"/>
      <c r="B1295" s="10">
        <v>43889</v>
      </c>
      <c r="C1295" s="2">
        <v>10.61</v>
      </c>
      <c r="D1295" s="2">
        <v>7.8360000000000003</v>
      </c>
      <c r="E1295" s="2">
        <v>7.754021112158342</v>
      </c>
      <c r="F1295" s="2">
        <v>120</v>
      </c>
      <c r="G1295" s="2">
        <v>930.48253345900105</v>
      </c>
      <c r="H1295" s="15">
        <v>1.3319539635329194E-2</v>
      </c>
    </row>
    <row r="1296" spans="1:8" ht="13.5" x14ac:dyDescent="0.25">
      <c r="A1296" s="11"/>
      <c r="B1296" s="10">
        <v>43892</v>
      </c>
      <c r="C1296" s="2">
        <v>10.59</v>
      </c>
      <c r="D1296" s="2">
        <v>7.8209999999999997</v>
      </c>
      <c r="E1296" s="2">
        <v>7.4990022662889508</v>
      </c>
      <c r="F1296" s="2">
        <v>101</v>
      </c>
      <c r="G1296" s="2">
        <v>757.39922889518402</v>
      </c>
      <c r="H1296" s="15">
        <v>-1.9142419601838397E-3</v>
      </c>
    </row>
    <row r="1297" spans="1:8" ht="13.5" x14ac:dyDescent="0.25">
      <c r="A1297" s="11"/>
      <c r="B1297" s="10">
        <v>43893</v>
      </c>
      <c r="C1297" s="2">
        <v>10.59</v>
      </c>
      <c r="D1297" s="2">
        <v>7.8209999999999997</v>
      </c>
      <c r="E1297" s="2">
        <v>0</v>
      </c>
      <c r="F1297" s="2">
        <v>0</v>
      </c>
      <c r="G1297" s="2">
        <v>0</v>
      </c>
      <c r="H1297" s="15">
        <v>0</v>
      </c>
    </row>
    <row r="1298" spans="1:8" ht="13.5" x14ac:dyDescent="0.25">
      <c r="A1298" s="11"/>
      <c r="B1298" s="10">
        <v>43894</v>
      </c>
      <c r="C1298" s="2">
        <v>10.59</v>
      </c>
      <c r="D1298" s="2">
        <v>7.8209999999999997</v>
      </c>
      <c r="E1298" s="2">
        <v>0</v>
      </c>
      <c r="F1298" s="2">
        <v>0</v>
      </c>
      <c r="G1298" s="2">
        <v>0</v>
      </c>
      <c r="H1298" s="15">
        <v>0</v>
      </c>
    </row>
    <row r="1299" spans="1:8" ht="13.5" x14ac:dyDescent="0.25">
      <c r="A1299" s="11"/>
      <c r="B1299" s="10">
        <v>43895</v>
      </c>
      <c r="C1299" s="2">
        <v>10.44</v>
      </c>
      <c r="D1299" s="2">
        <v>7.7110000000000003</v>
      </c>
      <c r="E1299" s="2">
        <v>7.7110000000000003</v>
      </c>
      <c r="F1299" s="2">
        <v>2</v>
      </c>
      <c r="G1299" s="2">
        <v>15.422000000000001</v>
      </c>
      <c r="H1299" s="15">
        <v>-1.4064697609001335E-2</v>
      </c>
    </row>
    <row r="1300" spans="1:8" ht="13.5" x14ac:dyDescent="0.25">
      <c r="A1300" s="11"/>
      <c r="B1300" s="10">
        <v>43896</v>
      </c>
      <c r="C1300" s="2">
        <v>10.44</v>
      </c>
      <c r="D1300" s="2">
        <v>7.7110000000000003</v>
      </c>
      <c r="E1300" s="2">
        <v>0</v>
      </c>
      <c r="F1300" s="2">
        <v>0</v>
      </c>
      <c r="G1300" s="2">
        <v>0</v>
      </c>
      <c r="H1300" s="15">
        <v>0</v>
      </c>
    </row>
    <row r="1301" spans="1:8" ht="13.5" x14ac:dyDescent="0.25">
      <c r="A1301" s="11"/>
      <c r="B1301" s="10">
        <v>43899</v>
      </c>
      <c r="C1301" s="2">
        <v>10.44</v>
      </c>
      <c r="D1301" s="2">
        <v>7.7110000000000003</v>
      </c>
      <c r="E1301" s="2">
        <v>0</v>
      </c>
      <c r="F1301" s="2">
        <v>0</v>
      </c>
      <c r="G1301" s="2">
        <v>0</v>
      </c>
      <c r="H1301" s="15">
        <v>0</v>
      </c>
    </row>
    <row r="1302" spans="1:8" ht="13.5" x14ac:dyDescent="0.25">
      <c r="A1302" s="11"/>
      <c r="B1302" s="10">
        <v>43900</v>
      </c>
      <c r="C1302" s="2">
        <v>10.44</v>
      </c>
      <c r="D1302" s="2">
        <v>7.7110000000000003</v>
      </c>
      <c r="E1302" s="2">
        <v>0</v>
      </c>
      <c r="F1302" s="2">
        <v>0</v>
      </c>
      <c r="G1302" s="2">
        <v>0</v>
      </c>
      <c r="H1302" s="15">
        <v>0</v>
      </c>
    </row>
    <row r="1303" spans="1:8" ht="13.5" x14ac:dyDescent="0.25">
      <c r="A1303" s="11"/>
      <c r="B1303" s="10">
        <v>43901</v>
      </c>
      <c r="C1303" s="2">
        <v>10.44</v>
      </c>
      <c r="D1303" s="2">
        <v>7.7110000000000003</v>
      </c>
      <c r="E1303" s="2">
        <v>0</v>
      </c>
      <c r="F1303" s="2">
        <v>0</v>
      </c>
      <c r="G1303" s="2">
        <v>0</v>
      </c>
      <c r="H1303" s="15">
        <v>0</v>
      </c>
    </row>
    <row r="1304" spans="1:8" ht="13.5" x14ac:dyDescent="0.25">
      <c r="A1304" s="11"/>
      <c r="B1304" s="10">
        <v>43902</v>
      </c>
      <c r="C1304" s="2">
        <v>10.130000000000001</v>
      </c>
      <c r="D1304" s="2">
        <v>7.4820000000000002</v>
      </c>
      <c r="E1304" s="2">
        <v>7.4820000000000002</v>
      </c>
      <c r="F1304" s="2">
        <v>25</v>
      </c>
      <c r="G1304" s="2">
        <v>187.05</v>
      </c>
      <c r="H1304" s="15">
        <v>-2.969783426274155E-2</v>
      </c>
    </row>
    <row r="1305" spans="1:8" ht="13.5" x14ac:dyDescent="0.25">
      <c r="A1305" s="11"/>
      <c r="B1305" s="10">
        <v>43903</v>
      </c>
      <c r="C1305" s="2">
        <v>9.56</v>
      </c>
      <c r="D1305" s="2">
        <v>7.0609999999999999</v>
      </c>
      <c r="E1305" s="2">
        <v>7.2751935146443509</v>
      </c>
      <c r="F1305" s="2">
        <v>50</v>
      </c>
      <c r="G1305" s="2">
        <v>363.75967573221754</v>
      </c>
      <c r="H1305" s="15">
        <v>-5.6268377439187417E-2</v>
      </c>
    </row>
    <row r="1306" spans="1:8" ht="13.5" x14ac:dyDescent="0.25">
      <c r="A1306" s="11"/>
      <c r="B1306" s="10">
        <v>43906</v>
      </c>
      <c r="C1306" s="2">
        <v>9.2799999999999994</v>
      </c>
      <c r="D1306" s="2">
        <v>6.8540000000000001</v>
      </c>
      <c r="E1306" s="2">
        <v>6.8540000000000001</v>
      </c>
      <c r="F1306" s="2">
        <v>1055</v>
      </c>
      <c r="G1306" s="2">
        <v>7230.97</v>
      </c>
      <c r="H1306" s="15">
        <v>-2.9315960912052096E-2</v>
      </c>
    </row>
    <row r="1307" spans="1:8" ht="13.5" x14ac:dyDescent="0.25">
      <c r="A1307" s="11"/>
      <c r="B1307" s="10">
        <v>43907</v>
      </c>
      <c r="C1307" s="2">
        <v>9.2799999999999994</v>
      </c>
      <c r="D1307" s="2">
        <v>6.8540000000000001</v>
      </c>
      <c r="E1307" s="2">
        <v>6.6553226293103451</v>
      </c>
      <c r="F1307" s="2">
        <v>318</v>
      </c>
      <c r="G1307" s="2">
        <v>2116.3925961206896</v>
      </c>
      <c r="H1307" s="15">
        <v>0</v>
      </c>
    </row>
    <row r="1308" spans="1:8" ht="13.5" x14ac:dyDescent="0.25">
      <c r="A1308" s="11"/>
      <c r="B1308" s="10">
        <v>43908</v>
      </c>
      <c r="C1308" s="2">
        <v>9.01</v>
      </c>
      <c r="D1308" s="2">
        <v>6.6539999999999999</v>
      </c>
      <c r="E1308" s="2">
        <v>6.6539999999999999</v>
      </c>
      <c r="F1308" s="2">
        <v>91</v>
      </c>
      <c r="G1308" s="2">
        <v>605.51400000000001</v>
      </c>
      <c r="H1308" s="15">
        <v>-2.9180040852057217E-2</v>
      </c>
    </row>
    <row r="1309" spans="1:8" ht="13.5" x14ac:dyDescent="0.25">
      <c r="A1309" s="11"/>
      <c r="B1309" s="10">
        <v>43909</v>
      </c>
      <c r="C1309" s="2">
        <v>9.01</v>
      </c>
      <c r="D1309" s="2">
        <v>6.6539999999999999</v>
      </c>
      <c r="E1309" s="2">
        <v>0</v>
      </c>
      <c r="F1309" s="2">
        <v>0</v>
      </c>
      <c r="G1309" s="2">
        <v>0</v>
      </c>
      <c r="H1309" s="15">
        <v>0</v>
      </c>
    </row>
    <row r="1310" spans="1:8" ht="13.5" x14ac:dyDescent="0.25">
      <c r="A1310" s="11"/>
      <c r="B1310" s="10">
        <v>43913</v>
      </c>
      <c r="C1310" s="2">
        <v>9.2799999999999994</v>
      </c>
      <c r="D1310" s="2">
        <v>6.8540000000000001</v>
      </c>
      <c r="E1310" s="2">
        <v>6.8540000000000001</v>
      </c>
      <c r="F1310" s="2">
        <v>1</v>
      </c>
      <c r="G1310" s="2">
        <v>6.8540000000000001</v>
      </c>
      <c r="H1310" s="15">
        <v>3.0057108506161733E-2</v>
      </c>
    </row>
    <row r="1311" spans="1:8" ht="13.5" x14ac:dyDescent="0.25">
      <c r="A1311" s="11"/>
      <c r="B1311" s="10">
        <v>43914</v>
      </c>
      <c r="C1311" s="2">
        <v>9.5500000000000007</v>
      </c>
      <c r="D1311" s="2">
        <v>7.0529999999999999</v>
      </c>
      <c r="E1311" s="2">
        <v>6.8307012565445024</v>
      </c>
      <c r="F1311" s="2">
        <v>105</v>
      </c>
      <c r="G1311" s="2">
        <v>717.22363193717274</v>
      </c>
      <c r="H1311" s="15">
        <v>2.9034140647796882E-2</v>
      </c>
    </row>
    <row r="1312" spans="1:8" ht="13.5" x14ac:dyDescent="0.25">
      <c r="A1312" s="11"/>
      <c r="B1312" s="10">
        <v>43915</v>
      </c>
      <c r="C1312" s="2">
        <v>9.83</v>
      </c>
      <c r="D1312" s="2">
        <v>7.26</v>
      </c>
      <c r="E1312" s="2">
        <v>7.2341505595116988</v>
      </c>
      <c r="F1312" s="2">
        <v>166</v>
      </c>
      <c r="G1312" s="2">
        <v>1200.868992878942</v>
      </c>
      <c r="H1312" s="15">
        <v>2.9349213100808146E-2</v>
      </c>
    </row>
    <row r="1313" spans="1:8" ht="13.5" x14ac:dyDescent="0.25">
      <c r="A1313" s="11"/>
      <c r="B1313" s="10">
        <v>43916</v>
      </c>
      <c r="C1313" s="2">
        <v>9.5399999999999991</v>
      </c>
      <c r="D1313" s="2">
        <v>7.0460000000000003</v>
      </c>
      <c r="E1313" s="2">
        <v>7.1065631027253673</v>
      </c>
      <c r="F1313" s="2">
        <v>701</v>
      </c>
      <c r="G1313" s="2">
        <v>4981.7007350104823</v>
      </c>
      <c r="H1313" s="15">
        <v>-2.9476584022038503E-2</v>
      </c>
    </row>
    <row r="1314" spans="1:8" ht="13.5" x14ac:dyDescent="0.25">
      <c r="A1314" s="11"/>
      <c r="B1314" s="10">
        <v>43917</v>
      </c>
      <c r="C1314" s="2">
        <v>9.26</v>
      </c>
      <c r="D1314" s="2">
        <v>6.8390000000000004</v>
      </c>
      <c r="E1314" s="2">
        <v>6.839738552915767</v>
      </c>
      <c r="F1314" s="2">
        <v>4011</v>
      </c>
      <c r="G1314" s="2">
        <v>27434.191335745141</v>
      </c>
      <c r="H1314" s="15">
        <v>-2.9378370706783969E-2</v>
      </c>
    </row>
    <row r="1315" spans="1:8" ht="13.5" x14ac:dyDescent="0.25">
      <c r="A1315" s="11"/>
      <c r="B1315" s="10">
        <v>43920</v>
      </c>
      <c r="C1315" s="2">
        <v>9</v>
      </c>
      <c r="D1315" s="2">
        <v>6.6470000000000002</v>
      </c>
      <c r="E1315" s="2">
        <v>6.6728494444444451</v>
      </c>
      <c r="F1315" s="2">
        <v>15</v>
      </c>
      <c r="G1315" s="2">
        <v>100.09274166666668</v>
      </c>
      <c r="H1315" s="15">
        <v>-2.8074279865477433E-2</v>
      </c>
    </row>
    <row r="1316" spans="1:8" ht="13.5" x14ac:dyDescent="0.25">
      <c r="A1316" s="11"/>
      <c r="B1316" s="10">
        <v>43921</v>
      </c>
      <c r="C1316" s="2">
        <v>8.74</v>
      </c>
      <c r="D1316" s="2">
        <v>6.4550000000000001</v>
      </c>
      <c r="E1316" s="2">
        <v>6.4513072082379859</v>
      </c>
      <c r="F1316" s="2">
        <v>2091</v>
      </c>
      <c r="G1316" s="2">
        <v>13489.683372425628</v>
      </c>
      <c r="H1316" s="15">
        <v>-2.8885211373552003E-2</v>
      </c>
    </row>
    <row r="1317" spans="1:8" ht="13.5" x14ac:dyDescent="0.25">
      <c r="A1317" s="11"/>
      <c r="B1317" s="10">
        <v>43922</v>
      </c>
      <c r="C1317" s="2">
        <v>9</v>
      </c>
      <c r="D1317" s="2">
        <v>6.6470000000000002</v>
      </c>
      <c r="E1317" s="2">
        <v>0</v>
      </c>
      <c r="F1317" s="2">
        <v>0</v>
      </c>
      <c r="G1317" s="2">
        <v>0</v>
      </c>
      <c r="H1317" s="15">
        <v>2.974438419829592E-2</v>
      </c>
    </row>
    <row r="1318" spans="1:8" ht="13.5" x14ac:dyDescent="0.25">
      <c r="A1318" s="11"/>
      <c r="B1318" s="10">
        <v>43923</v>
      </c>
      <c r="C1318" s="2">
        <v>9</v>
      </c>
      <c r="D1318" s="2">
        <v>6.6470000000000002</v>
      </c>
      <c r="E1318" s="2">
        <v>0</v>
      </c>
      <c r="F1318" s="2">
        <v>0</v>
      </c>
      <c r="G1318" s="2">
        <v>0</v>
      </c>
      <c r="H1318" s="15">
        <v>0</v>
      </c>
    </row>
    <row r="1319" spans="1:8" ht="13.5" x14ac:dyDescent="0.25">
      <c r="A1319" s="11"/>
      <c r="B1319" s="10">
        <v>43924</v>
      </c>
      <c r="C1319" s="2">
        <v>8.75</v>
      </c>
      <c r="D1319" s="2">
        <v>6.4619999999999997</v>
      </c>
      <c r="E1319" s="2">
        <v>6.6791232000000003</v>
      </c>
      <c r="F1319" s="2">
        <v>73</v>
      </c>
      <c r="G1319" s="2">
        <v>487.5759936</v>
      </c>
      <c r="H1319" s="15">
        <v>-2.7832104708891303E-2</v>
      </c>
    </row>
    <row r="1320" spans="1:8" ht="13.5" x14ac:dyDescent="0.25">
      <c r="A1320" s="11"/>
      <c r="B1320" s="10">
        <v>43927</v>
      </c>
      <c r="C1320" s="2">
        <v>9</v>
      </c>
      <c r="D1320" s="2">
        <v>6.6470000000000002</v>
      </c>
      <c r="E1320" s="2">
        <v>6.6470000000000002</v>
      </c>
      <c r="F1320" s="2">
        <v>1</v>
      </c>
      <c r="G1320" s="2">
        <v>6.6470000000000002</v>
      </c>
      <c r="H1320" s="15">
        <v>2.8628907458991104E-2</v>
      </c>
    </row>
    <row r="1321" spans="1:8" ht="13.5" x14ac:dyDescent="0.25">
      <c r="A1321" s="11"/>
      <c r="B1321" s="10">
        <v>43928</v>
      </c>
      <c r="C1321" s="2">
        <v>9.27</v>
      </c>
      <c r="D1321" s="2">
        <v>6.8460000000000001</v>
      </c>
      <c r="E1321" s="2">
        <v>6.8460000000000001</v>
      </c>
      <c r="F1321" s="2">
        <v>1</v>
      </c>
      <c r="G1321" s="2">
        <v>6.8460000000000001</v>
      </c>
      <c r="H1321" s="15">
        <v>2.9938318038212702E-2</v>
      </c>
    </row>
    <row r="1322" spans="1:8" ht="13.5" x14ac:dyDescent="0.25">
      <c r="A1322" s="11"/>
      <c r="B1322" s="10">
        <v>43929</v>
      </c>
      <c r="C1322" s="2">
        <v>9.27</v>
      </c>
      <c r="D1322" s="2">
        <v>6.8460000000000001</v>
      </c>
      <c r="E1322" s="2">
        <v>0</v>
      </c>
      <c r="F1322" s="2">
        <v>0</v>
      </c>
      <c r="G1322" s="2">
        <v>0</v>
      </c>
      <c r="H1322" s="15">
        <v>0</v>
      </c>
    </row>
    <row r="1323" spans="1:8" ht="13.5" x14ac:dyDescent="0.25">
      <c r="A1323" s="11"/>
      <c r="B1323" s="10">
        <v>43934</v>
      </c>
      <c r="C1323" s="2">
        <v>9.5</v>
      </c>
      <c r="D1323" s="2">
        <v>7.016</v>
      </c>
      <c r="E1323" s="2">
        <v>7.016</v>
      </c>
      <c r="F1323" s="2">
        <v>1</v>
      </c>
      <c r="G1323" s="2">
        <v>7.016</v>
      </c>
      <c r="H1323" s="15">
        <v>2.483201869704936E-2</v>
      </c>
    </row>
    <row r="1324" spans="1:8" ht="13.5" x14ac:dyDescent="0.25">
      <c r="A1324" s="11"/>
      <c r="B1324" s="10">
        <v>43935</v>
      </c>
      <c r="C1324" s="2">
        <v>9.2200000000000006</v>
      </c>
      <c r="D1324" s="2">
        <v>6.8090000000000002</v>
      </c>
      <c r="E1324" s="2">
        <v>0</v>
      </c>
      <c r="F1324" s="2">
        <v>0</v>
      </c>
      <c r="G1324" s="2">
        <v>0</v>
      </c>
      <c r="H1324" s="15">
        <v>-2.9503990877993137E-2</v>
      </c>
    </row>
    <row r="1325" spans="1:8" ht="13.5" x14ac:dyDescent="0.25">
      <c r="A1325" s="11"/>
      <c r="B1325" s="10">
        <v>43936</v>
      </c>
      <c r="C1325" s="2">
        <v>9</v>
      </c>
      <c r="D1325" s="2">
        <v>6.6470000000000002</v>
      </c>
      <c r="E1325" s="2">
        <v>6.6676795555555568</v>
      </c>
      <c r="F1325" s="2">
        <v>61946</v>
      </c>
      <c r="G1325" s="2">
        <v>413036.07774844451</v>
      </c>
      <c r="H1325" s="15">
        <v>-2.379203994712879E-2</v>
      </c>
    </row>
    <row r="1326" spans="1:8" ht="13.5" x14ac:dyDescent="0.25">
      <c r="A1326" s="11"/>
      <c r="B1326" s="10">
        <v>43937</v>
      </c>
      <c r="C1326" s="2">
        <v>9</v>
      </c>
      <c r="D1326" s="2">
        <v>6.6470000000000002</v>
      </c>
      <c r="E1326" s="2">
        <v>0</v>
      </c>
      <c r="F1326" s="2">
        <v>0</v>
      </c>
      <c r="G1326" s="2">
        <v>0</v>
      </c>
      <c r="H1326" s="15">
        <v>0</v>
      </c>
    </row>
    <row r="1327" spans="1:8" ht="13.5" x14ac:dyDescent="0.25">
      <c r="A1327" s="11"/>
      <c r="B1327" s="10">
        <v>43938</v>
      </c>
      <c r="C1327" s="2">
        <v>9</v>
      </c>
      <c r="D1327" s="2">
        <v>6.6470000000000002</v>
      </c>
      <c r="E1327" s="2">
        <v>0</v>
      </c>
      <c r="F1327" s="2">
        <v>0</v>
      </c>
      <c r="G1327" s="2">
        <v>0</v>
      </c>
      <c r="H1327" s="15">
        <v>0</v>
      </c>
    </row>
    <row r="1328" spans="1:8" ht="13.5" x14ac:dyDescent="0.25">
      <c r="A1328" s="11"/>
      <c r="B1328" s="10">
        <v>43941</v>
      </c>
      <c r="C1328" s="2">
        <v>9</v>
      </c>
      <c r="D1328" s="2">
        <v>6.6470000000000002</v>
      </c>
      <c r="E1328" s="2">
        <v>6.6470000000000002</v>
      </c>
      <c r="F1328" s="2">
        <v>35136</v>
      </c>
      <c r="G1328" s="2">
        <v>233548.992</v>
      </c>
      <c r="H1328" s="15">
        <v>0</v>
      </c>
    </row>
    <row r="1329" spans="1:8" ht="13.5" x14ac:dyDescent="0.25">
      <c r="A1329" s="11"/>
      <c r="B1329" s="10">
        <v>43942</v>
      </c>
      <c r="C1329" s="2">
        <v>8.73</v>
      </c>
      <c r="D1329" s="2">
        <v>6.4480000000000004</v>
      </c>
      <c r="E1329" s="2">
        <v>6.5329392898052703</v>
      </c>
      <c r="F1329" s="2">
        <v>458</v>
      </c>
      <c r="G1329" s="2">
        <v>2992.086194730814</v>
      </c>
      <c r="H1329" s="15">
        <v>-2.9938318038212702E-2</v>
      </c>
    </row>
    <row r="1330" spans="1:8" ht="13.5" x14ac:dyDescent="0.25">
      <c r="A1330" s="11"/>
      <c r="B1330" s="10">
        <v>43943</v>
      </c>
      <c r="C1330" s="2">
        <v>8.5</v>
      </c>
      <c r="D1330" s="2">
        <v>6.2779999999999996</v>
      </c>
      <c r="E1330" s="2">
        <v>6.2787385882352931</v>
      </c>
      <c r="F1330" s="2">
        <v>553</v>
      </c>
      <c r="G1330" s="2">
        <v>3472.1424392941171</v>
      </c>
      <c r="H1330" s="15">
        <v>-2.6364764267990198E-2</v>
      </c>
    </row>
    <row r="1331" spans="1:8" ht="13.5" x14ac:dyDescent="0.25">
      <c r="A1331" s="11"/>
      <c r="B1331" s="10">
        <v>43944</v>
      </c>
      <c r="C1331" s="2">
        <v>8.75</v>
      </c>
      <c r="D1331" s="2">
        <v>6.4619999999999997</v>
      </c>
      <c r="E1331" s="2">
        <v>6.433936457142857</v>
      </c>
      <c r="F1331" s="2">
        <v>33</v>
      </c>
      <c r="G1331" s="2">
        <v>212.31990308571429</v>
      </c>
      <c r="H1331" s="15">
        <v>2.9308697037273044E-2</v>
      </c>
    </row>
    <row r="1332" spans="1:8" ht="13.5" x14ac:dyDescent="0.25">
      <c r="A1332" s="11"/>
      <c r="B1332" s="10">
        <v>43945</v>
      </c>
      <c r="C1332" s="2">
        <v>8.75</v>
      </c>
      <c r="D1332" s="2">
        <v>6.4619999999999997</v>
      </c>
      <c r="E1332" s="2">
        <v>0</v>
      </c>
      <c r="F1332" s="2">
        <v>0</v>
      </c>
      <c r="G1332" s="2">
        <v>0</v>
      </c>
      <c r="H1332" s="15">
        <v>0</v>
      </c>
    </row>
    <row r="1333" spans="1:8" ht="13.5" x14ac:dyDescent="0.25">
      <c r="A1333" s="11"/>
      <c r="B1333" s="10">
        <v>43948</v>
      </c>
      <c r="C1333" s="2">
        <v>8.75</v>
      </c>
      <c r="D1333" s="2">
        <v>6.4619999999999997</v>
      </c>
      <c r="E1333" s="2">
        <v>0</v>
      </c>
      <c r="F1333" s="2">
        <v>0</v>
      </c>
      <c r="G1333" s="2">
        <v>0</v>
      </c>
      <c r="H1333" s="15">
        <v>0</v>
      </c>
    </row>
    <row r="1334" spans="1:8" ht="13.5" x14ac:dyDescent="0.25">
      <c r="A1334" s="11"/>
      <c r="B1334" s="10">
        <v>43949</v>
      </c>
      <c r="C1334" s="2">
        <v>8.75</v>
      </c>
      <c r="D1334" s="2">
        <v>6.4619999999999997</v>
      </c>
      <c r="E1334" s="2">
        <v>0</v>
      </c>
      <c r="F1334" s="2">
        <v>0</v>
      </c>
      <c r="G1334" s="2">
        <v>0</v>
      </c>
      <c r="H1334" s="15">
        <v>0</v>
      </c>
    </row>
    <row r="1335" spans="1:8" ht="13.5" x14ac:dyDescent="0.25">
      <c r="A1335" s="11"/>
      <c r="B1335" s="10">
        <v>43950</v>
      </c>
      <c r="C1335" s="2">
        <v>8.75</v>
      </c>
      <c r="D1335" s="2">
        <v>6.4619999999999997</v>
      </c>
      <c r="E1335" s="2">
        <v>0</v>
      </c>
      <c r="F1335" s="2">
        <v>0</v>
      </c>
      <c r="G1335" s="2">
        <v>0</v>
      </c>
      <c r="H1335" s="15">
        <v>0</v>
      </c>
    </row>
    <row r="1336" spans="1:8" ht="13.5" x14ac:dyDescent="0.25">
      <c r="A1336" s="11"/>
      <c r="B1336" s="10">
        <v>43951</v>
      </c>
      <c r="C1336" s="2">
        <v>8.75</v>
      </c>
      <c r="D1336" s="2">
        <v>6.4619999999999997</v>
      </c>
      <c r="E1336" s="2">
        <v>0</v>
      </c>
      <c r="F1336" s="2">
        <v>0</v>
      </c>
      <c r="G1336" s="2">
        <v>0</v>
      </c>
      <c r="H1336" s="15">
        <v>0</v>
      </c>
    </row>
    <row r="1337" spans="1:8" ht="13.5" x14ac:dyDescent="0.25">
      <c r="A1337" s="11"/>
      <c r="B1337" s="10">
        <v>43955</v>
      </c>
      <c r="C1337" s="2">
        <v>8.75</v>
      </c>
      <c r="D1337" s="2">
        <v>6.4619999999999997</v>
      </c>
      <c r="E1337" s="2">
        <v>0</v>
      </c>
      <c r="F1337" s="2">
        <v>0</v>
      </c>
      <c r="G1337" s="2">
        <v>0</v>
      </c>
      <c r="H1337" s="15">
        <v>0</v>
      </c>
    </row>
    <row r="1338" spans="1:8" ht="13.5" x14ac:dyDescent="0.25">
      <c r="A1338" s="11"/>
      <c r="B1338" s="10">
        <v>43956</v>
      </c>
      <c r="C1338" s="2">
        <v>8.75</v>
      </c>
      <c r="D1338" s="2">
        <v>6.4619999999999997</v>
      </c>
      <c r="E1338" s="2">
        <v>0</v>
      </c>
      <c r="F1338" s="2">
        <v>0</v>
      </c>
      <c r="G1338" s="2">
        <v>0</v>
      </c>
      <c r="H1338" s="15">
        <v>0</v>
      </c>
    </row>
    <row r="1339" spans="1:8" ht="13.5" x14ac:dyDescent="0.25">
      <c r="A1339" s="11"/>
      <c r="B1339" s="10">
        <v>43957</v>
      </c>
      <c r="C1339" s="2">
        <v>8.75</v>
      </c>
      <c r="D1339" s="2">
        <v>6.4619999999999997</v>
      </c>
      <c r="E1339" s="2">
        <v>0</v>
      </c>
      <c r="F1339" s="2">
        <v>0</v>
      </c>
      <c r="G1339" s="2">
        <v>0</v>
      </c>
      <c r="H1339" s="15">
        <v>0</v>
      </c>
    </row>
    <row r="1340" spans="1:8" ht="13.5" x14ac:dyDescent="0.25">
      <c r="A1340" s="11"/>
      <c r="B1340" s="10">
        <v>43958</v>
      </c>
      <c r="C1340" s="2">
        <v>8.75</v>
      </c>
      <c r="D1340" s="2">
        <v>6.4619999999999997</v>
      </c>
      <c r="E1340" s="2">
        <v>0</v>
      </c>
      <c r="F1340" s="2">
        <v>0</v>
      </c>
      <c r="G1340" s="2">
        <v>0</v>
      </c>
      <c r="H1340" s="15">
        <v>0</v>
      </c>
    </row>
    <row r="1341" spans="1:8" ht="13.5" x14ac:dyDescent="0.25">
      <c r="A1341" s="11"/>
      <c r="B1341" s="10">
        <v>43959</v>
      </c>
      <c r="C1341" s="2">
        <v>8.75</v>
      </c>
      <c r="D1341" s="2">
        <v>6.4619999999999997</v>
      </c>
      <c r="E1341" s="2">
        <v>0</v>
      </c>
      <c r="F1341" s="2">
        <v>0</v>
      </c>
      <c r="G1341" s="2">
        <v>0</v>
      </c>
      <c r="H1341" s="15">
        <v>0</v>
      </c>
    </row>
    <row r="1342" spans="1:8" ht="13.5" x14ac:dyDescent="0.25">
      <c r="A1342" s="11"/>
      <c r="B1342" s="10">
        <v>43962</v>
      </c>
      <c r="C1342" s="2">
        <v>8.49</v>
      </c>
      <c r="D1342" s="2">
        <v>6.27</v>
      </c>
      <c r="E1342" s="2">
        <v>6.27</v>
      </c>
      <c r="F1342" s="2">
        <v>621</v>
      </c>
      <c r="G1342" s="2">
        <v>3893.6699999999996</v>
      </c>
      <c r="H1342" s="15">
        <v>-2.9712163416898821E-2</v>
      </c>
    </row>
    <row r="1343" spans="1:8" ht="13.5" x14ac:dyDescent="0.25">
      <c r="A1343" s="11"/>
      <c r="B1343" s="10">
        <v>43963</v>
      </c>
      <c r="C1343" s="2">
        <v>8.49</v>
      </c>
      <c r="D1343" s="2">
        <v>6.27</v>
      </c>
      <c r="E1343" s="2">
        <v>0</v>
      </c>
      <c r="F1343" s="2">
        <v>0</v>
      </c>
      <c r="G1343" s="2">
        <v>0</v>
      </c>
      <c r="H1343" s="15">
        <v>0</v>
      </c>
    </row>
    <row r="1344" spans="1:8" ht="13.5" x14ac:dyDescent="0.25">
      <c r="A1344" s="11"/>
      <c r="B1344" s="10">
        <v>43964</v>
      </c>
      <c r="C1344" s="2">
        <v>8.49</v>
      </c>
      <c r="D1344" s="2">
        <v>6.27</v>
      </c>
      <c r="E1344" s="2">
        <v>6.27</v>
      </c>
      <c r="F1344" s="2">
        <v>1021</v>
      </c>
      <c r="G1344" s="2">
        <v>6401.6699999999992</v>
      </c>
      <c r="H1344" s="15">
        <v>0</v>
      </c>
    </row>
    <row r="1345" spans="1:8" ht="13.5" x14ac:dyDescent="0.25">
      <c r="A1345" s="11"/>
      <c r="B1345" s="10">
        <v>43965</v>
      </c>
      <c r="C1345" s="2">
        <v>8.6999999999999993</v>
      </c>
      <c r="D1345" s="2">
        <v>6.4249999999999998</v>
      </c>
      <c r="E1345" s="2">
        <v>6.4249999999999998</v>
      </c>
      <c r="F1345" s="2">
        <v>1</v>
      </c>
      <c r="G1345" s="2">
        <v>6.4249999999999998</v>
      </c>
      <c r="H1345" s="15">
        <v>2.4720893141945813E-2</v>
      </c>
    </row>
    <row r="1346" spans="1:8" ht="13.5" x14ac:dyDescent="0.25">
      <c r="A1346" s="11"/>
      <c r="B1346" s="10">
        <v>43966</v>
      </c>
      <c r="C1346" s="2">
        <v>8.5500000000000007</v>
      </c>
      <c r="D1346" s="2">
        <v>6.3150000000000004</v>
      </c>
      <c r="E1346" s="2">
        <v>6.3150000000000004</v>
      </c>
      <c r="F1346" s="2">
        <v>119</v>
      </c>
      <c r="G1346" s="2">
        <v>751.48500000000001</v>
      </c>
      <c r="H1346" s="15">
        <v>-1.7120622568093297E-2</v>
      </c>
    </row>
    <row r="1347" spans="1:8" ht="13.5" x14ac:dyDescent="0.25">
      <c r="A1347" s="11"/>
      <c r="B1347" s="10">
        <v>43969</v>
      </c>
      <c r="C1347" s="2">
        <v>8.5500000000000007</v>
      </c>
      <c r="D1347" s="2">
        <v>6.3150000000000004</v>
      </c>
      <c r="E1347" s="2">
        <v>0</v>
      </c>
      <c r="F1347" s="2">
        <v>0</v>
      </c>
      <c r="G1347" s="2">
        <v>0</v>
      </c>
      <c r="H1347" s="15">
        <v>0</v>
      </c>
    </row>
    <row r="1348" spans="1:8" ht="13.5" x14ac:dyDescent="0.25">
      <c r="A1348" s="11"/>
      <c r="B1348" s="10">
        <v>43970</v>
      </c>
      <c r="C1348" s="2">
        <v>8.5500000000000007</v>
      </c>
      <c r="D1348" s="2">
        <v>6.3150000000000004</v>
      </c>
      <c r="E1348" s="2">
        <v>0</v>
      </c>
      <c r="F1348" s="2">
        <v>0</v>
      </c>
      <c r="G1348" s="2">
        <v>0</v>
      </c>
      <c r="H1348" s="15">
        <v>0</v>
      </c>
    </row>
    <row r="1349" spans="1:8" ht="13.5" x14ac:dyDescent="0.25">
      <c r="A1349" s="11"/>
      <c r="B1349" s="10">
        <v>43971</v>
      </c>
      <c r="C1349" s="2">
        <v>8.5500000000000007</v>
      </c>
      <c r="D1349" s="2">
        <v>6.3150000000000004</v>
      </c>
      <c r="E1349" s="2">
        <v>6.1303508771929831</v>
      </c>
      <c r="F1349" s="2">
        <v>9991</v>
      </c>
      <c r="G1349" s="2">
        <v>61248.335614035095</v>
      </c>
      <c r="H1349" s="15">
        <v>0</v>
      </c>
    </row>
    <row r="1350" spans="1:8" ht="13.5" x14ac:dyDescent="0.25">
      <c r="A1350" s="11"/>
      <c r="B1350" s="10">
        <v>43972</v>
      </c>
      <c r="C1350" s="2">
        <v>8.3000000000000007</v>
      </c>
      <c r="D1350" s="2">
        <v>6.13</v>
      </c>
      <c r="E1350" s="2">
        <v>6.13</v>
      </c>
      <c r="F1350" s="2">
        <v>159</v>
      </c>
      <c r="G1350" s="2">
        <v>974.67</v>
      </c>
      <c r="H1350" s="15">
        <v>-2.9295328582739585E-2</v>
      </c>
    </row>
    <row r="1351" spans="1:8" ht="13.5" x14ac:dyDescent="0.25">
      <c r="A1351" s="11"/>
      <c r="B1351" s="10">
        <v>43973</v>
      </c>
      <c r="C1351" s="2">
        <v>8.3000000000000007</v>
      </c>
      <c r="D1351" s="2">
        <v>6.13</v>
      </c>
      <c r="E1351" s="2">
        <v>0</v>
      </c>
      <c r="F1351" s="2">
        <v>0</v>
      </c>
      <c r="G1351" s="2">
        <v>0</v>
      </c>
      <c r="H1351" s="15">
        <v>0</v>
      </c>
    </row>
    <row r="1352" spans="1:8" ht="13.5" x14ac:dyDescent="0.25">
      <c r="A1352" s="11"/>
      <c r="B1352" s="10">
        <v>43977</v>
      </c>
      <c r="C1352" s="2">
        <v>8.3000000000000007</v>
      </c>
      <c r="D1352" s="2">
        <v>6.13</v>
      </c>
      <c r="E1352" s="2">
        <v>0</v>
      </c>
      <c r="F1352" s="2">
        <v>0</v>
      </c>
      <c r="G1352" s="2">
        <v>0</v>
      </c>
      <c r="H1352" s="15">
        <v>0</v>
      </c>
    </row>
    <row r="1353" spans="1:8" ht="13.5" x14ac:dyDescent="0.25">
      <c r="A1353" s="11"/>
      <c r="B1353" s="10">
        <v>43978</v>
      </c>
      <c r="C1353" s="2">
        <v>8.3000000000000007</v>
      </c>
      <c r="D1353" s="2">
        <v>6.13</v>
      </c>
      <c r="E1353" s="2">
        <v>5.9822891566265053</v>
      </c>
      <c r="F1353" s="2">
        <v>1815</v>
      </c>
      <c r="G1353" s="2">
        <v>10857.854819277107</v>
      </c>
      <c r="H1353" s="15">
        <v>0</v>
      </c>
    </row>
    <row r="1354" spans="1:8" ht="13.5" x14ac:dyDescent="0.25">
      <c r="A1354" s="11"/>
      <c r="B1354" s="10">
        <v>43979</v>
      </c>
      <c r="C1354" s="2">
        <v>8.3000000000000007</v>
      </c>
      <c r="D1354" s="2">
        <v>6.13</v>
      </c>
      <c r="E1354" s="2">
        <v>6.13</v>
      </c>
      <c r="F1354" s="2">
        <v>4100</v>
      </c>
      <c r="G1354" s="2">
        <v>25133</v>
      </c>
      <c r="H1354" s="15">
        <v>0</v>
      </c>
    </row>
    <row r="1355" spans="1:8" ht="13.5" x14ac:dyDescent="0.25">
      <c r="A1355" s="11"/>
      <c r="B1355" s="10">
        <v>43980</v>
      </c>
      <c r="C1355" s="2">
        <v>8.5</v>
      </c>
      <c r="D1355" s="2">
        <v>6.2779999999999996</v>
      </c>
      <c r="E1355" s="2">
        <v>6.1635188235294116</v>
      </c>
      <c r="F1355" s="2">
        <v>5239</v>
      </c>
      <c r="G1355" s="2">
        <v>32290.675116470586</v>
      </c>
      <c r="H1355" s="15">
        <v>2.4143556280587224E-2</v>
      </c>
    </row>
    <row r="1356" spans="1:8" ht="13.5" x14ac:dyDescent="0.25">
      <c r="A1356" s="11"/>
      <c r="B1356" s="10">
        <v>43983</v>
      </c>
      <c r="C1356" s="2">
        <v>8.26</v>
      </c>
      <c r="D1356" s="2">
        <v>6.1</v>
      </c>
      <c r="E1356" s="2">
        <v>6.1</v>
      </c>
      <c r="F1356" s="2">
        <v>1043</v>
      </c>
      <c r="G1356" s="2">
        <v>6362.2999999999993</v>
      </c>
      <c r="H1356" s="15">
        <v>-2.83529786556228E-2</v>
      </c>
    </row>
    <row r="1357" spans="1:8" ht="13.5" x14ac:dyDescent="0.25">
      <c r="A1357" s="11"/>
      <c r="B1357" s="10">
        <v>43984</v>
      </c>
      <c r="C1357" s="2">
        <v>8.5</v>
      </c>
      <c r="D1357" s="2">
        <v>6.2779999999999996</v>
      </c>
      <c r="E1357" s="2">
        <v>6.2779999999999987</v>
      </c>
      <c r="F1357" s="2">
        <v>1</v>
      </c>
      <c r="G1357" s="2">
        <v>6.2779999999999987</v>
      </c>
      <c r="H1357" s="15">
        <v>2.9180327868852451E-2</v>
      </c>
    </row>
    <row r="1358" spans="1:8" ht="13.5" x14ac:dyDescent="0.25">
      <c r="A1358" s="11"/>
      <c r="B1358" s="10">
        <v>43985</v>
      </c>
      <c r="C1358" s="2">
        <v>8.75</v>
      </c>
      <c r="D1358" s="2">
        <v>6.4619999999999997</v>
      </c>
      <c r="E1358" s="2">
        <v>6.2234598857142851</v>
      </c>
      <c r="F1358" s="2">
        <v>5701</v>
      </c>
      <c r="G1358" s="2">
        <v>35479.944808457141</v>
      </c>
      <c r="H1358" s="15">
        <v>2.9308697037273044E-2</v>
      </c>
    </row>
    <row r="1359" spans="1:8" ht="13.5" x14ac:dyDescent="0.25">
      <c r="A1359" s="11"/>
      <c r="B1359" s="10">
        <v>43986</v>
      </c>
      <c r="C1359" s="2">
        <v>8.49</v>
      </c>
      <c r="D1359" s="2">
        <v>6.27</v>
      </c>
      <c r="E1359" s="2">
        <v>6.3047102473498233</v>
      </c>
      <c r="F1359" s="2">
        <v>6420</v>
      </c>
      <c r="G1359" s="2">
        <v>40476.239787985869</v>
      </c>
      <c r="H1359" s="15">
        <v>-2.9712163416898821E-2</v>
      </c>
    </row>
    <row r="1360" spans="1:8" ht="13.5" x14ac:dyDescent="0.25">
      <c r="A1360" s="11"/>
      <c r="B1360" s="10">
        <v>43987</v>
      </c>
      <c r="C1360" s="2">
        <v>8.6</v>
      </c>
      <c r="D1360" s="2">
        <v>6.3520000000000003</v>
      </c>
      <c r="E1360" s="2">
        <v>6.1274641860465113</v>
      </c>
      <c r="F1360" s="2">
        <v>116</v>
      </c>
      <c r="G1360" s="2">
        <v>710.78584558139528</v>
      </c>
      <c r="H1360" s="15">
        <v>1.3078149920255301E-2</v>
      </c>
    </row>
    <row r="1361" spans="1:8" ht="13.5" x14ac:dyDescent="0.25">
      <c r="A1361" s="11"/>
      <c r="B1361" s="10">
        <v>43990</v>
      </c>
      <c r="C1361" s="2">
        <v>8.6</v>
      </c>
      <c r="D1361" s="2">
        <v>6.3520000000000003</v>
      </c>
      <c r="E1361" s="2">
        <v>0</v>
      </c>
      <c r="F1361" s="2">
        <v>0</v>
      </c>
      <c r="G1361" s="2">
        <v>0</v>
      </c>
      <c r="H1361" s="15">
        <v>0</v>
      </c>
    </row>
    <row r="1362" spans="1:8" ht="13.5" x14ac:dyDescent="0.25">
      <c r="A1362" s="11"/>
      <c r="B1362" s="10">
        <v>43991</v>
      </c>
      <c r="C1362" s="2">
        <v>8.49</v>
      </c>
      <c r="D1362" s="2">
        <v>6.27</v>
      </c>
      <c r="E1362" s="2">
        <v>6.27</v>
      </c>
      <c r="F1362" s="2">
        <v>221</v>
      </c>
      <c r="G1362" s="2">
        <v>1385.6699999999998</v>
      </c>
      <c r="H1362" s="15">
        <v>-1.2909319899244449E-2</v>
      </c>
    </row>
    <row r="1363" spans="1:8" ht="13.5" x14ac:dyDescent="0.25">
      <c r="A1363" s="11"/>
      <c r="B1363" s="10">
        <v>43992</v>
      </c>
      <c r="C1363" s="2">
        <v>8.41</v>
      </c>
      <c r="D1363" s="2">
        <v>6.2110000000000003</v>
      </c>
      <c r="E1363" s="2">
        <v>6.2907607609988121</v>
      </c>
      <c r="F1363" s="2">
        <v>97</v>
      </c>
      <c r="G1363" s="2">
        <v>610.20379381688474</v>
      </c>
      <c r="H1363" s="15">
        <v>-9.4098883572566634E-3</v>
      </c>
    </row>
    <row r="1364" spans="1:8" ht="13.5" x14ac:dyDescent="0.25">
      <c r="A1364" s="11"/>
      <c r="B1364" s="10">
        <v>43993</v>
      </c>
      <c r="C1364" s="2">
        <v>8.4</v>
      </c>
      <c r="D1364" s="2">
        <v>6.2039999999999997</v>
      </c>
      <c r="E1364" s="2">
        <v>6.1818428571428568</v>
      </c>
      <c r="F1364" s="2">
        <v>298</v>
      </c>
      <c r="G1364" s="2">
        <v>1842.1891714285714</v>
      </c>
      <c r="H1364" s="15">
        <v>-1.1270326839479248E-3</v>
      </c>
    </row>
    <row r="1365" spans="1:8" ht="13.5" x14ac:dyDescent="0.25">
      <c r="A1365" s="11"/>
      <c r="B1365" s="10">
        <v>43994</v>
      </c>
      <c r="C1365" s="2">
        <v>8.3000000000000007</v>
      </c>
      <c r="D1365" s="2">
        <v>6.13</v>
      </c>
      <c r="E1365" s="2">
        <v>6.1322156626506024</v>
      </c>
      <c r="F1365" s="2">
        <v>590</v>
      </c>
      <c r="G1365" s="2">
        <v>3618.0072409638556</v>
      </c>
      <c r="H1365" s="15">
        <v>-1.192778852353318E-2</v>
      </c>
    </row>
    <row r="1366" spans="1:8" ht="13.5" x14ac:dyDescent="0.25">
      <c r="A1366" s="11"/>
      <c r="B1366" s="10">
        <v>43997</v>
      </c>
      <c r="C1366" s="2">
        <v>8.52</v>
      </c>
      <c r="D1366" s="2">
        <v>6.2930000000000001</v>
      </c>
      <c r="E1366" s="2">
        <v>6.2420355633802833</v>
      </c>
      <c r="F1366" s="2">
        <v>757</v>
      </c>
      <c r="G1366" s="2">
        <v>4725.2209214788745</v>
      </c>
      <c r="H1366" s="15">
        <v>2.6590538336052245E-2</v>
      </c>
    </row>
    <row r="1367" spans="1:8" ht="13.5" x14ac:dyDescent="0.25">
      <c r="A1367" s="11"/>
      <c r="B1367" s="10">
        <v>43998</v>
      </c>
      <c r="C1367" s="2">
        <v>8.9</v>
      </c>
      <c r="D1367" s="2">
        <v>6.5730000000000004</v>
      </c>
      <c r="E1367" s="2">
        <v>6.4038744943820225</v>
      </c>
      <c r="F1367" s="2">
        <v>10078</v>
      </c>
      <c r="G1367" s="2">
        <v>64538.247154382021</v>
      </c>
      <c r="H1367" s="15">
        <v>4.4493882091212494E-2</v>
      </c>
    </row>
    <row r="1368" spans="1:8" ht="13.5" x14ac:dyDescent="0.25">
      <c r="A1368" s="11"/>
      <c r="B1368" s="10">
        <v>43999</v>
      </c>
      <c r="C1368" s="2">
        <v>9</v>
      </c>
      <c r="D1368" s="2">
        <v>6.6470000000000002</v>
      </c>
      <c r="E1368" s="2">
        <v>6.6684181111111114</v>
      </c>
      <c r="F1368" s="2">
        <v>54073</v>
      </c>
      <c r="G1368" s="2">
        <v>360581.37252211111</v>
      </c>
      <c r="H1368" s="15">
        <v>1.1258177392362671E-2</v>
      </c>
    </row>
    <row r="1369" spans="1:8" ht="13.5" x14ac:dyDescent="0.25">
      <c r="A1369" s="11"/>
      <c r="B1369" s="10">
        <v>44000</v>
      </c>
      <c r="C1369" s="2">
        <v>9.27</v>
      </c>
      <c r="D1369" s="2">
        <v>6.8460000000000001</v>
      </c>
      <c r="E1369" s="2">
        <v>6.8327067961165051</v>
      </c>
      <c r="F1369" s="2">
        <v>118</v>
      </c>
      <c r="G1369" s="2">
        <v>806.25940194174757</v>
      </c>
      <c r="H1369" s="15">
        <v>2.9938318038212702E-2</v>
      </c>
    </row>
    <row r="1370" spans="1:8" ht="13.5" x14ac:dyDescent="0.25">
      <c r="A1370" s="11"/>
      <c r="B1370" s="10">
        <v>44001</v>
      </c>
      <c r="C1370" s="2">
        <v>9.5399999999999991</v>
      </c>
      <c r="D1370" s="2">
        <v>7.0460000000000003</v>
      </c>
      <c r="E1370" s="2">
        <v>6.9359524109014687</v>
      </c>
      <c r="F1370" s="2">
        <v>4615</v>
      </c>
      <c r="G1370" s="2">
        <v>32009.420376310278</v>
      </c>
      <c r="H1370" s="15">
        <v>2.9214139643587524E-2</v>
      </c>
    </row>
    <row r="1371" spans="1:8" ht="13.5" x14ac:dyDescent="0.25">
      <c r="A1371" s="11"/>
      <c r="B1371" s="10">
        <v>44004</v>
      </c>
      <c r="C1371" s="2">
        <v>9.8000000000000007</v>
      </c>
      <c r="D1371" s="2">
        <v>7.2380000000000004</v>
      </c>
      <c r="E1371" s="2">
        <v>7.1752214285714286</v>
      </c>
      <c r="F1371" s="2">
        <v>8467</v>
      </c>
      <c r="G1371" s="2">
        <v>60752.599835714289</v>
      </c>
      <c r="H1371" s="15">
        <v>2.7249503264263435E-2</v>
      </c>
    </row>
    <row r="1372" spans="1:8" ht="13.5" x14ac:dyDescent="0.25">
      <c r="A1372" s="11"/>
      <c r="B1372" s="10">
        <v>44005</v>
      </c>
      <c r="C1372" s="2">
        <v>10.029999999999999</v>
      </c>
      <c r="D1372" s="2">
        <v>7.4080000000000004</v>
      </c>
      <c r="E1372" s="2">
        <v>7.3747637088733802</v>
      </c>
      <c r="F1372" s="2">
        <v>5421</v>
      </c>
      <c r="G1372" s="2">
        <v>39978.594065802594</v>
      </c>
      <c r="H1372" s="15">
        <v>2.3487151146725605E-2</v>
      </c>
    </row>
    <row r="1373" spans="1:8" ht="13.5" x14ac:dyDescent="0.25">
      <c r="A1373" s="11"/>
      <c r="B1373" s="10">
        <v>44006</v>
      </c>
      <c r="C1373" s="2">
        <v>10.3</v>
      </c>
      <c r="D1373" s="2">
        <v>7.6070000000000002</v>
      </c>
      <c r="E1373" s="2">
        <v>7.5582561165048538</v>
      </c>
      <c r="F1373" s="2">
        <v>7795</v>
      </c>
      <c r="G1373" s="2">
        <v>58916.606428155334</v>
      </c>
      <c r="H1373" s="15">
        <v>2.6862850971922224E-2</v>
      </c>
    </row>
    <row r="1374" spans="1:8" ht="13.5" x14ac:dyDescent="0.25">
      <c r="A1374" s="11"/>
      <c r="B1374" s="10">
        <v>44007</v>
      </c>
      <c r="C1374" s="2">
        <v>10.01</v>
      </c>
      <c r="D1374" s="2">
        <v>7.3929999999999998</v>
      </c>
      <c r="E1374" s="2">
        <v>7.4107254745254743</v>
      </c>
      <c r="F1374" s="2">
        <v>2387</v>
      </c>
      <c r="G1374" s="2">
        <v>17689.401707692308</v>
      </c>
      <c r="H1374" s="15">
        <v>-2.8131983699224452E-2</v>
      </c>
    </row>
    <row r="1375" spans="1:8" ht="13.5" x14ac:dyDescent="0.25">
      <c r="A1375" s="11"/>
      <c r="B1375" s="10">
        <v>44008</v>
      </c>
      <c r="C1375" s="2">
        <v>10.3</v>
      </c>
      <c r="D1375" s="2">
        <v>7.6070000000000002</v>
      </c>
      <c r="E1375" s="2">
        <v>7.6069999999999993</v>
      </c>
      <c r="F1375" s="2">
        <v>135</v>
      </c>
      <c r="G1375" s="2">
        <v>1026.9449999999999</v>
      </c>
      <c r="H1375" s="15">
        <v>2.8946300554578711E-2</v>
      </c>
    </row>
    <row r="1376" spans="1:8" ht="13.5" x14ac:dyDescent="0.25">
      <c r="A1376" s="11"/>
      <c r="B1376" s="10">
        <v>44011</v>
      </c>
      <c r="C1376" s="2">
        <v>10.44</v>
      </c>
      <c r="D1376" s="2">
        <v>7.7110000000000003</v>
      </c>
      <c r="E1376" s="2">
        <v>7.6245836206896556</v>
      </c>
      <c r="F1376" s="2">
        <v>4709</v>
      </c>
      <c r="G1376" s="2">
        <v>35904.16426982759</v>
      </c>
      <c r="H1376" s="15">
        <v>1.3671618246352057E-2</v>
      </c>
    </row>
    <row r="1377" spans="1:8" ht="13.5" x14ac:dyDescent="0.25">
      <c r="A1377" s="11"/>
      <c r="B1377" s="10">
        <v>44012</v>
      </c>
      <c r="C1377" s="2">
        <v>10.43</v>
      </c>
      <c r="D1377" s="2">
        <v>7.7030000000000003</v>
      </c>
      <c r="E1377" s="2">
        <v>7.7030000000000003</v>
      </c>
      <c r="F1377" s="2">
        <v>10</v>
      </c>
      <c r="G1377" s="2">
        <v>77.03</v>
      </c>
      <c r="H1377" s="15">
        <v>-1.0374789262093123E-3</v>
      </c>
    </row>
    <row r="1378" spans="1:8" ht="13.5" x14ac:dyDescent="0.25">
      <c r="A1378" s="11"/>
      <c r="B1378" s="10">
        <v>44013</v>
      </c>
      <c r="C1378" s="2">
        <v>10.15</v>
      </c>
      <c r="D1378" s="2">
        <v>7.4960000000000004</v>
      </c>
      <c r="E1378" s="2">
        <v>7.4960000000000004</v>
      </c>
      <c r="F1378" s="2">
        <v>50</v>
      </c>
      <c r="G1378" s="2">
        <v>374.8</v>
      </c>
      <c r="H1378" s="15">
        <v>-2.6872647020641287E-2</v>
      </c>
    </row>
    <row r="1379" spans="1:8" ht="13.5" x14ac:dyDescent="0.25">
      <c r="A1379" s="11"/>
      <c r="B1379" s="10">
        <v>44014</v>
      </c>
      <c r="C1379" s="2">
        <v>10.39</v>
      </c>
      <c r="D1379" s="2">
        <v>7.6740000000000004</v>
      </c>
      <c r="E1379" s="2">
        <v>7.6784315688161699</v>
      </c>
      <c r="F1379" s="2">
        <v>1008</v>
      </c>
      <c r="G1379" s="2">
        <v>7739.8590213666994</v>
      </c>
      <c r="H1379" s="15">
        <v>2.3745997865528272E-2</v>
      </c>
    </row>
    <row r="1380" spans="1:8" ht="13.5" x14ac:dyDescent="0.25">
      <c r="A1380" s="11"/>
      <c r="B1380" s="10">
        <v>44015</v>
      </c>
      <c r="C1380" s="2">
        <v>10.1</v>
      </c>
      <c r="D1380" s="2">
        <v>7.4589999999999996</v>
      </c>
      <c r="E1380" s="2">
        <v>7.4589999999999996</v>
      </c>
      <c r="F1380" s="2">
        <v>1120</v>
      </c>
      <c r="G1380" s="2">
        <v>8354.08</v>
      </c>
      <c r="H1380" s="15">
        <v>-2.8016679697680576E-2</v>
      </c>
    </row>
    <row r="1381" spans="1:8" ht="13.5" x14ac:dyDescent="0.25">
      <c r="A1381" s="11"/>
      <c r="B1381" s="10">
        <v>44018</v>
      </c>
      <c r="C1381" s="2">
        <v>10.29</v>
      </c>
      <c r="D1381" s="2">
        <v>7.6</v>
      </c>
      <c r="E1381" s="2">
        <v>7.2476967930029161</v>
      </c>
      <c r="F1381" s="2">
        <v>10800</v>
      </c>
      <c r="G1381" s="2">
        <v>78275.1253644315</v>
      </c>
      <c r="H1381" s="15">
        <v>1.8903338249095056E-2</v>
      </c>
    </row>
    <row r="1382" spans="1:8" ht="13.5" x14ac:dyDescent="0.25">
      <c r="A1382" s="11"/>
      <c r="B1382" s="10">
        <v>44019</v>
      </c>
      <c r="C1382" s="2">
        <v>10.3</v>
      </c>
      <c r="D1382" s="2">
        <v>7.6070000000000002</v>
      </c>
      <c r="E1382" s="2">
        <v>7.4954799029126198</v>
      </c>
      <c r="F1382" s="2">
        <v>1042</v>
      </c>
      <c r="G1382" s="2">
        <v>7810.2900588349494</v>
      </c>
      <c r="H1382" s="15">
        <v>9.2105263157902129E-4</v>
      </c>
    </row>
    <row r="1383" spans="1:8" ht="13.5" x14ac:dyDescent="0.25">
      <c r="A1383" s="11"/>
      <c r="B1383" s="10">
        <v>44020</v>
      </c>
      <c r="C1383" s="2">
        <v>10.29</v>
      </c>
      <c r="D1383" s="2">
        <v>7.6</v>
      </c>
      <c r="E1383" s="2">
        <v>7.6</v>
      </c>
      <c r="F1383" s="2">
        <v>10</v>
      </c>
      <c r="G1383" s="2">
        <v>76</v>
      </c>
      <c r="H1383" s="15">
        <v>-9.20205074273769E-4</v>
      </c>
    </row>
    <row r="1384" spans="1:8" ht="13.5" x14ac:dyDescent="0.25">
      <c r="A1384" s="11"/>
      <c r="B1384" s="10">
        <v>44021</v>
      </c>
      <c r="C1384" s="2">
        <v>10.38</v>
      </c>
      <c r="D1384" s="2">
        <v>7.6660000000000004</v>
      </c>
      <c r="E1384" s="2">
        <v>7.595839113680154</v>
      </c>
      <c r="F1384" s="2">
        <v>2985</v>
      </c>
      <c r="G1384" s="2">
        <v>22673.57975433526</v>
      </c>
      <c r="H1384" s="15">
        <v>8.6842105263158845E-3</v>
      </c>
    </row>
    <row r="1385" spans="1:8" ht="13.5" x14ac:dyDescent="0.25">
      <c r="A1385" s="11"/>
      <c r="B1385" s="10">
        <v>44022</v>
      </c>
      <c r="C1385" s="2">
        <v>10.38</v>
      </c>
      <c r="D1385" s="2">
        <v>7.6660000000000004</v>
      </c>
      <c r="E1385" s="2">
        <v>7.6519678227360313</v>
      </c>
      <c r="F1385" s="2">
        <v>524</v>
      </c>
      <c r="G1385" s="2">
        <v>4009.6311391136805</v>
      </c>
      <c r="H1385" s="15">
        <v>0</v>
      </c>
    </row>
    <row r="1386" spans="1:8" ht="13.5" x14ac:dyDescent="0.25">
      <c r="A1386" s="11"/>
      <c r="B1386" s="10">
        <v>44025</v>
      </c>
      <c r="C1386" s="2">
        <v>10.07</v>
      </c>
      <c r="D1386" s="2">
        <v>7.4370000000000003</v>
      </c>
      <c r="E1386" s="2">
        <v>7.4443853028798417</v>
      </c>
      <c r="F1386" s="2">
        <v>151</v>
      </c>
      <c r="G1386" s="2">
        <v>1124.1021807348561</v>
      </c>
      <c r="H1386" s="15">
        <v>-2.9872162796764946E-2</v>
      </c>
    </row>
    <row r="1387" spans="1:8" ht="13.5" x14ac:dyDescent="0.25">
      <c r="A1387" s="11"/>
      <c r="B1387" s="10">
        <v>44026</v>
      </c>
      <c r="C1387" s="2">
        <v>9.9</v>
      </c>
      <c r="D1387" s="2">
        <v>7.3120000000000003</v>
      </c>
      <c r="E1387" s="2">
        <v>7.3075684848484848</v>
      </c>
      <c r="F1387" s="2">
        <v>350</v>
      </c>
      <c r="G1387" s="2">
        <v>2557.6489696969697</v>
      </c>
      <c r="H1387" s="15">
        <v>-1.6807852628748149E-2</v>
      </c>
    </row>
    <row r="1388" spans="1:8" ht="13.5" x14ac:dyDescent="0.25">
      <c r="A1388" s="11"/>
      <c r="B1388" s="10">
        <v>44027</v>
      </c>
      <c r="C1388" s="2">
        <v>10.15</v>
      </c>
      <c r="D1388" s="2">
        <v>7.4960000000000004</v>
      </c>
      <c r="E1388" s="2">
        <v>7.4960000000000004</v>
      </c>
      <c r="F1388" s="2">
        <v>20</v>
      </c>
      <c r="G1388" s="2">
        <v>149.92000000000002</v>
      </c>
      <c r="H1388" s="15">
        <v>2.5164113785558009E-2</v>
      </c>
    </row>
    <row r="1389" spans="1:8" ht="13.5" x14ac:dyDescent="0.25">
      <c r="A1389" s="11"/>
      <c r="B1389" s="10">
        <v>44028</v>
      </c>
      <c r="C1389" s="2">
        <v>10.3</v>
      </c>
      <c r="D1389" s="2">
        <v>7.6070000000000002</v>
      </c>
      <c r="E1389" s="2">
        <v>7.5988760194174745</v>
      </c>
      <c r="F1389" s="2">
        <v>406</v>
      </c>
      <c r="G1389" s="2">
        <v>3085.1436638834948</v>
      </c>
      <c r="H1389" s="15">
        <v>1.4807897545357492E-2</v>
      </c>
    </row>
    <row r="1390" spans="1:8" ht="13.5" x14ac:dyDescent="0.25">
      <c r="A1390" s="11"/>
      <c r="B1390" s="10">
        <v>44029</v>
      </c>
      <c r="C1390" s="2">
        <v>10.39</v>
      </c>
      <c r="D1390" s="2">
        <v>7.6740000000000004</v>
      </c>
      <c r="E1390" s="2">
        <v>7.6740000000000004</v>
      </c>
      <c r="F1390" s="2">
        <v>100</v>
      </c>
      <c r="G1390" s="2">
        <v>767.40000000000009</v>
      </c>
      <c r="H1390" s="15">
        <v>8.8076771394768206E-3</v>
      </c>
    </row>
    <row r="1391" spans="1:8" ht="13.5" x14ac:dyDescent="0.25">
      <c r="A1391" s="11"/>
      <c r="B1391" s="10">
        <v>44032</v>
      </c>
      <c r="C1391" s="2">
        <v>10.4</v>
      </c>
      <c r="D1391" s="2">
        <v>7.681</v>
      </c>
      <c r="E1391" s="2">
        <v>7.681</v>
      </c>
      <c r="F1391" s="2">
        <v>3229</v>
      </c>
      <c r="G1391" s="2">
        <v>24801.949000000001</v>
      </c>
      <c r="H1391" s="15">
        <v>9.1217096690118229E-4</v>
      </c>
    </row>
    <row r="1392" spans="1:8" ht="13.5" x14ac:dyDescent="0.25">
      <c r="A1392" s="11"/>
      <c r="B1392" s="10">
        <v>44033</v>
      </c>
      <c r="C1392" s="2">
        <v>10.4</v>
      </c>
      <c r="D1392" s="2">
        <v>7.681</v>
      </c>
      <c r="E1392" s="2">
        <v>0</v>
      </c>
      <c r="F1392" s="2">
        <v>0</v>
      </c>
      <c r="G1392" s="2">
        <v>0</v>
      </c>
      <c r="H1392" s="15">
        <v>0</v>
      </c>
    </row>
    <row r="1393" spans="1:8" ht="13.5" x14ac:dyDescent="0.25">
      <c r="A1393" s="11"/>
      <c r="B1393" s="10">
        <v>44034</v>
      </c>
      <c r="C1393" s="2">
        <v>10.39</v>
      </c>
      <c r="D1393" s="2">
        <v>7.6740000000000004</v>
      </c>
      <c r="E1393" s="2">
        <v>7.6740000000000004</v>
      </c>
      <c r="F1393" s="2">
        <v>45</v>
      </c>
      <c r="G1393" s="2">
        <v>345.33000000000004</v>
      </c>
      <c r="H1393" s="15">
        <v>-9.1133966931384886E-4</v>
      </c>
    </row>
    <row r="1394" spans="1:8" ht="13.5" x14ac:dyDescent="0.25">
      <c r="A1394" s="11"/>
      <c r="B1394" s="10">
        <v>44035</v>
      </c>
      <c r="C1394" s="2">
        <v>10.7</v>
      </c>
      <c r="D1394" s="2">
        <v>7.9029999999999996</v>
      </c>
      <c r="E1394" s="2">
        <v>7.7345996261682233</v>
      </c>
      <c r="F1394" s="2">
        <v>994</v>
      </c>
      <c r="G1394" s="2">
        <v>7688.1920284112139</v>
      </c>
      <c r="H1394" s="15">
        <v>2.9841021631482823E-2</v>
      </c>
    </row>
    <row r="1395" spans="1:8" ht="13.5" x14ac:dyDescent="0.25">
      <c r="A1395" s="11"/>
      <c r="B1395" s="10">
        <v>44036</v>
      </c>
      <c r="C1395" s="2">
        <v>10.65</v>
      </c>
      <c r="D1395" s="2">
        <v>7.8659999999999997</v>
      </c>
      <c r="E1395" s="2">
        <v>7.8046969014084508</v>
      </c>
      <c r="F1395" s="2">
        <v>2379</v>
      </c>
      <c r="G1395" s="2">
        <v>18567.373928450703</v>
      </c>
      <c r="H1395" s="15">
        <v>-4.6817664178160096E-3</v>
      </c>
    </row>
    <row r="1396" spans="1:8" ht="13.5" x14ac:dyDescent="0.25">
      <c r="A1396" s="11"/>
      <c r="B1396" s="10">
        <v>44039</v>
      </c>
      <c r="C1396" s="2">
        <v>10.65</v>
      </c>
      <c r="D1396" s="2">
        <v>7.8659999999999997</v>
      </c>
      <c r="E1396" s="2">
        <v>7.8660000000000005</v>
      </c>
      <c r="F1396" s="2">
        <v>456</v>
      </c>
      <c r="G1396" s="2">
        <v>3586.8960000000002</v>
      </c>
      <c r="H1396" s="15">
        <v>0</v>
      </c>
    </row>
    <row r="1397" spans="1:8" ht="13.5" x14ac:dyDescent="0.25">
      <c r="A1397" s="11"/>
      <c r="B1397" s="10">
        <v>44040</v>
      </c>
      <c r="C1397" s="2">
        <v>10.65</v>
      </c>
      <c r="D1397" s="2">
        <v>7.8659999999999997</v>
      </c>
      <c r="E1397" s="2">
        <v>0</v>
      </c>
      <c r="F1397" s="2">
        <v>0</v>
      </c>
      <c r="G1397" s="2">
        <v>0</v>
      </c>
      <c r="H1397" s="15">
        <v>0</v>
      </c>
    </row>
    <row r="1398" spans="1:8" ht="13.5" x14ac:dyDescent="0.25">
      <c r="A1398" s="11"/>
      <c r="B1398" s="10">
        <v>44041</v>
      </c>
      <c r="C1398" s="2">
        <v>10.73</v>
      </c>
      <c r="D1398" s="2">
        <v>7.9249999999999998</v>
      </c>
      <c r="E1398" s="2">
        <v>7.9316472506989744</v>
      </c>
      <c r="F1398" s="2">
        <v>510</v>
      </c>
      <c r="G1398" s="2">
        <v>4045.140097856477</v>
      </c>
      <c r="H1398" s="15">
        <v>7.5006356470887579E-3</v>
      </c>
    </row>
    <row r="1399" spans="1:8" ht="13.5" x14ac:dyDescent="0.25">
      <c r="A1399" s="11"/>
      <c r="B1399" s="10">
        <v>44042</v>
      </c>
      <c r="C1399" s="2">
        <v>10.73</v>
      </c>
      <c r="D1399" s="2">
        <v>7.9249999999999998</v>
      </c>
      <c r="E1399" s="2">
        <v>0</v>
      </c>
      <c r="F1399" s="2">
        <v>0</v>
      </c>
      <c r="G1399" s="2">
        <v>0</v>
      </c>
      <c r="H1399" s="15">
        <v>0</v>
      </c>
    </row>
    <row r="1400" spans="1:8" ht="13.5" x14ac:dyDescent="0.25">
      <c r="A1400" s="11"/>
      <c r="B1400" s="10">
        <v>44046</v>
      </c>
      <c r="C1400" s="2">
        <v>10.73</v>
      </c>
      <c r="D1400" s="2">
        <v>7.9249999999999998</v>
      </c>
      <c r="E1400" s="2">
        <v>0</v>
      </c>
      <c r="F1400" s="2">
        <v>0</v>
      </c>
      <c r="G1400" s="2">
        <v>0</v>
      </c>
      <c r="H1400" s="15">
        <v>0</v>
      </c>
    </row>
    <row r="1401" spans="1:8" ht="13.5" x14ac:dyDescent="0.25">
      <c r="A1401" s="11"/>
      <c r="B1401" s="10">
        <v>44047</v>
      </c>
      <c r="C1401" s="2">
        <v>11.05</v>
      </c>
      <c r="D1401" s="2">
        <v>8.1609999999999996</v>
      </c>
      <c r="E1401" s="2">
        <v>8.0819749321266947</v>
      </c>
      <c r="F1401" s="2">
        <v>605</v>
      </c>
      <c r="G1401" s="2">
        <v>4889.5948339366505</v>
      </c>
      <c r="H1401" s="15">
        <v>2.9779179810725524E-2</v>
      </c>
    </row>
    <row r="1402" spans="1:8" ht="13.5" x14ac:dyDescent="0.25">
      <c r="A1402" s="11"/>
      <c r="B1402" s="10">
        <v>44048</v>
      </c>
      <c r="C1402" s="2">
        <v>11.1</v>
      </c>
      <c r="D1402" s="2">
        <v>8.1980000000000004</v>
      </c>
      <c r="E1402" s="2">
        <v>8.1706733333333332</v>
      </c>
      <c r="F1402" s="2">
        <v>4</v>
      </c>
      <c r="G1402" s="2">
        <v>32.682693333333333</v>
      </c>
      <c r="H1402" s="15">
        <v>4.5337581178778105E-3</v>
      </c>
    </row>
    <row r="1403" spans="1:8" ht="13.5" x14ac:dyDescent="0.25">
      <c r="A1403" s="11"/>
      <c r="B1403" s="10">
        <v>44049</v>
      </c>
      <c r="C1403" s="2">
        <v>11.2</v>
      </c>
      <c r="D1403" s="2">
        <v>8.2720000000000002</v>
      </c>
      <c r="E1403" s="2">
        <v>8.1959271428571441</v>
      </c>
      <c r="F1403" s="2">
        <v>1228</v>
      </c>
      <c r="G1403" s="2">
        <v>10064.598531428574</v>
      </c>
      <c r="H1403" s="15">
        <v>9.0265918516711195E-3</v>
      </c>
    </row>
    <row r="1404" spans="1:8" ht="13.5" x14ac:dyDescent="0.25">
      <c r="A1404" s="11"/>
      <c r="B1404" s="10">
        <v>44050</v>
      </c>
      <c r="C1404" s="2">
        <v>11</v>
      </c>
      <c r="D1404" s="2">
        <v>8.1240000000000006</v>
      </c>
      <c r="E1404" s="2">
        <v>8.1240000000000006</v>
      </c>
      <c r="F1404" s="2">
        <v>315</v>
      </c>
      <c r="G1404" s="2">
        <v>2559.0600000000004</v>
      </c>
      <c r="H1404" s="15">
        <v>-1.7891682785299769E-2</v>
      </c>
    </row>
    <row r="1405" spans="1:8" ht="13.5" x14ac:dyDescent="0.25">
      <c r="A1405" s="11"/>
      <c r="B1405" s="10">
        <v>44053</v>
      </c>
      <c r="C1405" s="2">
        <v>11</v>
      </c>
      <c r="D1405" s="2">
        <v>8.1240000000000006</v>
      </c>
      <c r="E1405" s="2">
        <v>8.1240000000000006</v>
      </c>
      <c r="F1405" s="2">
        <v>1731</v>
      </c>
      <c r="G1405" s="2">
        <v>14062.644</v>
      </c>
      <c r="H1405" s="15">
        <v>0</v>
      </c>
    </row>
    <row r="1406" spans="1:8" ht="13.5" x14ac:dyDescent="0.25">
      <c r="A1406" s="11"/>
      <c r="B1406" s="10">
        <v>44054</v>
      </c>
      <c r="C1406" s="2">
        <v>11</v>
      </c>
      <c r="D1406" s="2">
        <v>8.1240000000000006</v>
      </c>
      <c r="E1406" s="2">
        <v>8.1166145454545457</v>
      </c>
      <c r="F1406" s="2">
        <v>5593</v>
      </c>
      <c r="G1406" s="2">
        <v>45396.225152727275</v>
      </c>
      <c r="H1406" s="15">
        <v>0</v>
      </c>
    </row>
    <row r="1407" spans="1:8" ht="13.5" x14ac:dyDescent="0.25">
      <c r="A1407" s="11"/>
      <c r="B1407" s="10">
        <v>44055</v>
      </c>
      <c r="C1407" s="2">
        <v>11</v>
      </c>
      <c r="D1407" s="2">
        <v>8.1240000000000006</v>
      </c>
      <c r="E1407" s="2">
        <v>8.1240000000000006</v>
      </c>
      <c r="F1407" s="2">
        <v>17</v>
      </c>
      <c r="G1407" s="2">
        <v>138.108</v>
      </c>
      <c r="H1407" s="15">
        <v>0</v>
      </c>
    </row>
    <row r="1408" spans="1:8" ht="13.5" x14ac:dyDescent="0.25">
      <c r="A1408" s="11"/>
      <c r="B1408" s="10">
        <v>44057</v>
      </c>
      <c r="C1408" s="2">
        <v>11</v>
      </c>
      <c r="D1408" s="2">
        <v>8.1240000000000006</v>
      </c>
      <c r="E1408" s="2">
        <v>0</v>
      </c>
      <c r="F1408" s="2">
        <v>0</v>
      </c>
      <c r="G1408" s="2">
        <v>0</v>
      </c>
      <c r="H1408" s="15">
        <v>0</v>
      </c>
    </row>
    <row r="1409" spans="1:8" ht="13.5" x14ac:dyDescent="0.25">
      <c r="A1409" s="11"/>
      <c r="B1409" s="10">
        <v>44060</v>
      </c>
      <c r="C1409" s="2">
        <v>11.29</v>
      </c>
      <c r="D1409" s="2">
        <v>8.3379999999999992</v>
      </c>
      <c r="E1409" s="2">
        <v>8.0566201948627096</v>
      </c>
      <c r="F1409" s="2">
        <v>52</v>
      </c>
      <c r="G1409" s="2">
        <v>418.94425013286093</v>
      </c>
      <c r="H1409" s="15">
        <v>2.6341703594288359E-2</v>
      </c>
    </row>
    <row r="1410" spans="1:8" ht="13.5" x14ac:dyDescent="0.25">
      <c r="A1410" s="11"/>
      <c r="B1410" s="10">
        <v>44061</v>
      </c>
      <c r="C1410" s="2">
        <v>10.79</v>
      </c>
      <c r="D1410" s="2">
        <v>7.9690000000000003</v>
      </c>
      <c r="E1410" s="2">
        <v>8.0812602409638554</v>
      </c>
      <c r="F1410" s="2">
        <v>69</v>
      </c>
      <c r="G1410" s="2">
        <v>557.60695662650608</v>
      </c>
      <c r="H1410" s="15">
        <v>-4.4255217078435945E-2</v>
      </c>
    </row>
    <row r="1411" spans="1:8" ht="13.5" x14ac:dyDescent="0.25">
      <c r="A1411" s="11"/>
      <c r="B1411" s="10">
        <v>44062</v>
      </c>
      <c r="C1411" s="2">
        <v>11</v>
      </c>
      <c r="D1411" s="2">
        <v>8.1240000000000006</v>
      </c>
      <c r="E1411" s="2">
        <v>7.7547272727272736</v>
      </c>
      <c r="F1411" s="2">
        <v>2809</v>
      </c>
      <c r="G1411" s="2">
        <v>21783.02890909091</v>
      </c>
      <c r="H1411" s="15">
        <v>1.945037018446483E-2</v>
      </c>
    </row>
    <row r="1412" spans="1:8" ht="13.5" x14ac:dyDescent="0.25">
      <c r="A1412" s="11"/>
      <c r="B1412" s="10">
        <v>44064</v>
      </c>
      <c r="C1412" s="2">
        <v>10.67</v>
      </c>
      <c r="D1412" s="2">
        <v>7.88</v>
      </c>
      <c r="E1412" s="2">
        <v>0</v>
      </c>
      <c r="F1412" s="2">
        <v>0</v>
      </c>
      <c r="G1412" s="2">
        <v>0</v>
      </c>
      <c r="H1412" s="15">
        <v>-3.0034465780403821E-2</v>
      </c>
    </row>
    <row r="1413" spans="1:8" ht="13.5" x14ac:dyDescent="0.25">
      <c r="A1413" s="11"/>
      <c r="B1413" s="10">
        <v>44067</v>
      </c>
      <c r="C1413" s="2">
        <v>10.5</v>
      </c>
      <c r="D1413" s="2">
        <v>7.7549999999999999</v>
      </c>
      <c r="E1413" s="2">
        <v>7.7549999999999999</v>
      </c>
      <c r="F1413" s="2">
        <v>300</v>
      </c>
      <c r="G1413" s="2">
        <v>2326.5</v>
      </c>
      <c r="H1413" s="15">
        <v>-1.5862944162436547E-2</v>
      </c>
    </row>
    <row r="1414" spans="1:8" ht="13.5" x14ac:dyDescent="0.25">
      <c r="A1414" s="11"/>
      <c r="B1414" s="10">
        <v>44068</v>
      </c>
      <c r="C1414" s="2">
        <v>10.43</v>
      </c>
      <c r="D1414" s="2">
        <v>7.7030000000000003</v>
      </c>
      <c r="E1414" s="2">
        <v>7.7081697986577185</v>
      </c>
      <c r="F1414" s="2">
        <v>2642</v>
      </c>
      <c r="G1414" s="2">
        <v>20364.984608053692</v>
      </c>
      <c r="H1414" s="15">
        <v>-6.7053513862023991E-3</v>
      </c>
    </row>
    <row r="1415" spans="1:8" ht="13.5" x14ac:dyDescent="0.25">
      <c r="A1415" s="11"/>
      <c r="B1415" s="10">
        <v>44069</v>
      </c>
      <c r="C1415" s="2">
        <v>10.43</v>
      </c>
      <c r="D1415" s="2">
        <v>7.7030000000000003</v>
      </c>
      <c r="E1415" s="2">
        <v>0</v>
      </c>
      <c r="F1415" s="2">
        <v>0</v>
      </c>
      <c r="G1415" s="2">
        <v>0</v>
      </c>
      <c r="H1415" s="15">
        <v>0</v>
      </c>
    </row>
    <row r="1416" spans="1:8" ht="13.5" x14ac:dyDescent="0.25">
      <c r="A1416" s="11"/>
      <c r="B1416" s="10">
        <v>44070</v>
      </c>
      <c r="C1416" s="2">
        <v>10.74</v>
      </c>
      <c r="D1416" s="2">
        <v>7.9320000000000004</v>
      </c>
      <c r="E1416" s="2">
        <v>7.9320000000000004</v>
      </c>
      <c r="F1416" s="2">
        <v>1</v>
      </c>
      <c r="G1416" s="2">
        <v>7.9320000000000004</v>
      </c>
      <c r="H1416" s="15">
        <v>2.972867713877711E-2</v>
      </c>
    </row>
    <row r="1417" spans="1:8" ht="13.5" x14ac:dyDescent="0.25">
      <c r="A1417" s="11"/>
      <c r="B1417" s="10">
        <v>44071</v>
      </c>
      <c r="C1417" s="2">
        <v>10.5</v>
      </c>
      <c r="D1417" s="2">
        <v>7.7549999999999999</v>
      </c>
      <c r="E1417" s="2">
        <v>7.7549999999999999</v>
      </c>
      <c r="F1417" s="2">
        <v>1791</v>
      </c>
      <c r="G1417" s="2">
        <v>13889.205</v>
      </c>
      <c r="H1417" s="15">
        <v>-2.2314674735249684E-2</v>
      </c>
    </row>
    <row r="1418" spans="1:8" ht="13.5" x14ac:dyDescent="0.25">
      <c r="A1418" s="11"/>
      <c r="B1418" s="10">
        <v>44074</v>
      </c>
      <c r="C1418" s="2">
        <v>10.199999999999999</v>
      </c>
      <c r="D1418" s="2">
        <v>7.5330000000000004</v>
      </c>
      <c r="E1418" s="2">
        <v>7.5448164705882359</v>
      </c>
      <c r="F1418" s="2">
        <v>1290</v>
      </c>
      <c r="G1418" s="2">
        <v>9732.8132470588243</v>
      </c>
      <c r="H1418" s="15">
        <v>-2.8626692456479631E-2</v>
      </c>
    </row>
    <row r="1419" spans="1:8" ht="13.5" x14ac:dyDescent="0.25">
      <c r="A1419" s="11"/>
      <c r="B1419" s="10">
        <v>44075</v>
      </c>
      <c r="C1419" s="2">
        <v>10.48</v>
      </c>
      <c r="D1419" s="2">
        <v>7.74</v>
      </c>
      <c r="E1419" s="2">
        <v>7.5516698473282444</v>
      </c>
      <c r="F1419" s="2">
        <v>11</v>
      </c>
      <c r="G1419" s="2">
        <v>83.068368320610688</v>
      </c>
      <c r="H1419" s="15">
        <v>2.7479091995221007E-2</v>
      </c>
    </row>
    <row r="1420" spans="1:8" ht="13.5" x14ac:dyDescent="0.25">
      <c r="A1420" s="11"/>
      <c r="B1420" s="10">
        <v>44076</v>
      </c>
      <c r="C1420" s="2">
        <v>10.47</v>
      </c>
      <c r="D1420" s="2">
        <v>7.7329999999999997</v>
      </c>
      <c r="E1420" s="2">
        <v>7.7330000000000005</v>
      </c>
      <c r="F1420" s="2">
        <v>3</v>
      </c>
      <c r="G1420" s="2">
        <v>23.199000000000002</v>
      </c>
      <c r="H1420" s="15">
        <v>-9.0439276485795362E-4</v>
      </c>
    </row>
    <row r="1421" spans="1:8" ht="13.5" x14ac:dyDescent="0.25">
      <c r="A1421" s="11"/>
      <c r="B1421" s="10">
        <v>44077</v>
      </c>
      <c r="C1421" s="2">
        <v>10.46</v>
      </c>
      <c r="D1421" s="2">
        <v>7.7249999999999996</v>
      </c>
      <c r="E1421" s="2">
        <v>7.5219048757170164</v>
      </c>
      <c r="F1421" s="2">
        <v>51</v>
      </c>
      <c r="G1421" s="2">
        <v>383.61714866156785</v>
      </c>
      <c r="H1421" s="15">
        <v>-1.034527350316825E-3</v>
      </c>
    </row>
    <row r="1422" spans="1:8" ht="13.5" x14ac:dyDescent="0.25">
      <c r="A1422" s="11"/>
      <c r="B1422" s="10">
        <v>44078</v>
      </c>
      <c r="C1422" s="2">
        <v>10.3</v>
      </c>
      <c r="D1422" s="2">
        <v>7.6070000000000002</v>
      </c>
      <c r="E1422" s="2">
        <v>7.5072966019417464</v>
      </c>
      <c r="F1422" s="2">
        <v>501</v>
      </c>
      <c r="G1422" s="2">
        <v>3761.1555975728152</v>
      </c>
      <c r="H1422" s="15">
        <v>-1.5275080906148795E-2</v>
      </c>
    </row>
    <row r="1423" spans="1:8" ht="13.5" x14ac:dyDescent="0.25">
      <c r="A1423" s="11"/>
      <c r="B1423" s="10">
        <v>44081</v>
      </c>
      <c r="C1423" s="2">
        <v>10.09</v>
      </c>
      <c r="D1423" s="2">
        <v>7.452</v>
      </c>
      <c r="E1423" s="2">
        <v>7.3345700693756184</v>
      </c>
      <c r="F1423" s="2">
        <v>2451</v>
      </c>
      <c r="G1423" s="2">
        <v>17977.03124003964</v>
      </c>
      <c r="H1423" s="15">
        <v>-2.0375969501774713E-2</v>
      </c>
    </row>
    <row r="1424" spans="1:8" ht="13.5" x14ac:dyDescent="0.25">
      <c r="A1424" s="11"/>
      <c r="B1424" s="10">
        <v>44082</v>
      </c>
      <c r="C1424" s="2">
        <v>10.09</v>
      </c>
      <c r="D1424" s="2">
        <v>7.452</v>
      </c>
      <c r="E1424" s="2">
        <v>7.2341268582755198</v>
      </c>
      <c r="F1424" s="2">
        <v>195</v>
      </c>
      <c r="G1424" s="2">
        <v>1410.6547373637263</v>
      </c>
      <c r="H1424" s="15">
        <v>0</v>
      </c>
    </row>
    <row r="1425" spans="1:8" ht="13.5" x14ac:dyDescent="0.25">
      <c r="A1425" s="11"/>
      <c r="B1425" s="10">
        <v>44083</v>
      </c>
      <c r="C1425" s="2">
        <v>10.08</v>
      </c>
      <c r="D1425" s="2">
        <v>7.4450000000000003</v>
      </c>
      <c r="E1425" s="2">
        <v>7.2322857142857142</v>
      </c>
      <c r="F1425" s="2">
        <v>295</v>
      </c>
      <c r="G1425" s="2">
        <v>2133.5242857142857</v>
      </c>
      <c r="H1425" s="15">
        <v>-9.3934514224364911E-4</v>
      </c>
    </row>
    <row r="1426" spans="1:8" ht="13.5" x14ac:dyDescent="0.25">
      <c r="A1426" s="11"/>
      <c r="B1426" s="10">
        <v>44084</v>
      </c>
      <c r="C1426" s="2">
        <v>9.7799999999999994</v>
      </c>
      <c r="D1426" s="2">
        <v>7.2229999999999999</v>
      </c>
      <c r="E1426" s="2">
        <v>7.2229999999999999</v>
      </c>
      <c r="F1426" s="2">
        <v>657</v>
      </c>
      <c r="G1426" s="2">
        <v>4745.5109999999995</v>
      </c>
      <c r="H1426" s="15">
        <v>-2.9818670248488974E-2</v>
      </c>
    </row>
    <row r="1427" spans="1:8" ht="13.5" x14ac:dyDescent="0.25">
      <c r="A1427" s="11"/>
      <c r="B1427" s="10">
        <v>44085</v>
      </c>
      <c r="C1427" s="2">
        <v>9.52</v>
      </c>
      <c r="D1427" s="2">
        <v>7.0309999999999997</v>
      </c>
      <c r="E1427" s="2">
        <v>7.0332156512605044</v>
      </c>
      <c r="F1427" s="2">
        <v>169</v>
      </c>
      <c r="G1427" s="2">
        <v>1188.6134450630252</v>
      </c>
      <c r="H1427" s="15">
        <v>-2.6581752734320944E-2</v>
      </c>
    </row>
    <row r="1428" spans="1:8" ht="13.5" x14ac:dyDescent="0.25">
      <c r="A1428" s="11"/>
      <c r="B1428" s="10">
        <v>44088</v>
      </c>
      <c r="C1428" s="2">
        <v>9.52</v>
      </c>
      <c r="D1428" s="2">
        <v>7.0309999999999997</v>
      </c>
      <c r="E1428" s="2">
        <v>0</v>
      </c>
      <c r="F1428" s="2">
        <v>0</v>
      </c>
      <c r="G1428" s="2">
        <v>0</v>
      </c>
      <c r="H1428" s="15">
        <v>0</v>
      </c>
    </row>
    <row r="1429" spans="1:8" ht="13.5" x14ac:dyDescent="0.25">
      <c r="A1429" s="11"/>
      <c r="B1429" s="10">
        <v>44089</v>
      </c>
      <c r="C1429" s="2">
        <v>9.52</v>
      </c>
      <c r="D1429" s="2">
        <v>7.0309999999999997</v>
      </c>
      <c r="E1429" s="2">
        <v>0</v>
      </c>
      <c r="F1429" s="2">
        <v>0</v>
      </c>
      <c r="G1429" s="2">
        <v>0</v>
      </c>
      <c r="H1429" s="15">
        <v>0</v>
      </c>
    </row>
    <row r="1430" spans="1:8" ht="13.5" x14ac:dyDescent="0.25">
      <c r="A1430" s="11"/>
      <c r="B1430" s="10">
        <v>44090</v>
      </c>
      <c r="C1430" s="2">
        <v>9.5</v>
      </c>
      <c r="D1430" s="2">
        <v>7.016</v>
      </c>
      <c r="E1430" s="2">
        <v>7.0285549473684208</v>
      </c>
      <c r="F1430" s="2">
        <v>2468</v>
      </c>
      <c r="G1430" s="2">
        <v>17346.473610105262</v>
      </c>
      <c r="H1430" s="15">
        <v>-2.1334091878821904E-3</v>
      </c>
    </row>
    <row r="1431" spans="1:8" ht="13.5" x14ac:dyDescent="0.25">
      <c r="A1431" s="11"/>
      <c r="B1431" s="10">
        <v>44091</v>
      </c>
      <c r="C1431" s="2">
        <v>9.49</v>
      </c>
      <c r="D1431" s="2">
        <v>7.0090000000000003</v>
      </c>
      <c r="E1431" s="2">
        <v>6.8147569020021086</v>
      </c>
      <c r="F1431" s="2">
        <v>11204</v>
      </c>
      <c r="G1431" s="2">
        <v>76352.536330031624</v>
      </c>
      <c r="H1431" s="15">
        <v>-9.9771949828957713E-4</v>
      </c>
    </row>
    <row r="1432" spans="1:8" ht="13.5" x14ac:dyDescent="0.25">
      <c r="A1432" s="11"/>
      <c r="B1432" s="10">
        <v>44092</v>
      </c>
      <c r="C1432" s="2">
        <v>9.2100000000000009</v>
      </c>
      <c r="D1432" s="2">
        <v>6.8019999999999996</v>
      </c>
      <c r="E1432" s="2">
        <v>6.8019999999999996</v>
      </c>
      <c r="F1432" s="2">
        <v>56</v>
      </c>
      <c r="G1432" s="2">
        <v>380.91199999999998</v>
      </c>
      <c r="H1432" s="15">
        <v>-2.9533456983877975E-2</v>
      </c>
    </row>
    <row r="1433" spans="1:8" ht="13.5" x14ac:dyDescent="0.25">
      <c r="A1433" s="11"/>
      <c r="B1433" s="10">
        <v>44095</v>
      </c>
      <c r="C1433" s="2">
        <v>9.48</v>
      </c>
      <c r="D1433" s="2">
        <v>7.0019999999999998</v>
      </c>
      <c r="E1433" s="2">
        <v>7.0019999999999998</v>
      </c>
      <c r="F1433" s="2">
        <v>1</v>
      </c>
      <c r="G1433" s="2">
        <v>7.0019999999999998</v>
      </c>
      <c r="H1433" s="15">
        <v>2.9403116730373446E-2</v>
      </c>
    </row>
    <row r="1434" spans="1:8" ht="13.5" x14ac:dyDescent="0.25">
      <c r="A1434" s="11"/>
      <c r="B1434" s="10">
        <v>44096</v>
      </c>
      <c r="C1434" s="2">
        <v>9.48</v>
      </c>
      <c r="D1434" s="2">
        <v>7.0019999999999998</v>
      </c>
      <c r="E1434" s="2">
        <v>0</v>
      </c>
      <c r="F1434" s="2">
        <v>0</v>
      </c>
      <c r="G1434" s="2">
        <v>0</v>
      </c>
      <c r="H1434" s="15">
        <v>0</v>
      </c>
    </row>
    <row r="1435" spans="1:8" ht="13.5" x14ac:dyDescent="0.25">
      <c r="A1435" s="11"/>
      <c r="B1435" s="10">
        <v>44097</v>
      </c>
      <c r="C1435" s="2">
        <v>9.48</v>
      </c>
      <c r="D1435" s="2">
        <v>7.0019999999999998</v>
      </c>
      <c r="E1435" s="2">
        <v>7.0019999999999998</v>
      </c>
      <c r="F1435" s="2">
        <v>8</v>
      </c>
      <c r="G1435" s="2">
        <v>56.015999999999998</v>
      </c>
      <c r="H1435" s="15">
        <v>0</v>
      </c>
    </row>
    <row r="1436" spans="1:8" ht="13.5" x14ac:dyDescent="0.25">
      <c r="A1436" s="11"/>
      <c r="B1436" s="10">
        <v>44098</v>
      </c>
      <c r="C1436" s="2">
        <v>9.48</v>
      </c>
      <c r="D1436" s="2">
        <v>7.0019999999999998</v>
      </c>
      <c r="E1436" s="2">
        <v>7.0019999999999998</v>
      </c>
      <c r="F1436" s="2">
        <v>100</v>
      </c>
      <c r="G1436" s="2">
        <v>700.19999999999993</v>
      </c>
      <c r="H1436" s="15">
        <v>0</v>
      </c>
    </row>
    <row r="1437" spans="1:8" ht="13.5" x14ac:dyDescent="0.25">
      <c r="A1437" s="11"/>
      <c r="B1437" s="10">
        <v>44099</v>
      </c>
      <c r="C1437" s="2">
        <v>9.48</v>
      </c>
      <c r="D1437" s="2">
        <v>7.0019999999999998</v>
      </c>
      <c r="E1437" s="2">
        <v>0</v>
      </c>
      <c r="F1437" s="2">
        <v>0</v>
      </c>
      <c r="G1437" s="2">
        <v>0</v>
      </c>
      <c r="H1437" s="15">
        <v>0</v>
      </c>
    </row>
    <row r="1438" spans="1:8" ht="13.5" x14ac:dyDescent="0.25">
      <c r="A1438" s="11"/>
      <c r="B1438" s="10">
        <v>44102</v>
      </c>
      <c r="C1438" s="2">
        <v>9.48</v>
      </c>
      <c r="D1438" s="2">
        <v>7.0019999999999998</v>
      </c>
      <c r="E1438" s="2">
        <v>0</v>
      </c>
      <c r="F1438" s="2">
        <v>0</v>
      </c>
      <c r="G1438" s="2">
        <v>0</v>
      </c>
      <c r="H1438" s="15">
        <v>0</v>
      </c>
    </row>
    <row r="1439" spans="1:8" ht="13.5" x14ac:dyDescent="0.25">
      <c r="A1439" s="11"/>
      <c r="B1439" s="10">
        <v>44103</v>
      </c>
      <c r="C1439" s="2">
        <v>9.48</v>
      </c>
      <c r="D1439" s="2">
        <v>7.0019999999999998</v>
      </c>
      <c r="E1439" s="2">
        <v>0</v>
      </c>
      <c r="F1439" s="2">
        <v>0</v>
      </c>
      <c r="G1439" s="2">
        <v>0</v>
      </c>
      <c r="H1439" s="15">
        <v>0</v>
      </c>
    </row>
    <row r="1440" spans="1:8" ht="13.5" x14ac:dyDescent="0.25">
      <c r="A1440" s="11"/>
      <c r="B1440" s="10">
        <v>44104</v>
      </c>
      <c r="C1440" s="2">
        <v>9.1999999999999993</v>
      </c>
      <c r="D1440" s="2">
        <v>6.7949999999999999</v>
      </c>
      <c r="E1440" s="2">
        <v>6.7949999999999999</v>
      </c>
      <c r="F1440" s="2">
        <v>1</v>
      </c>
      <c r="G1440" s="2">
        <v>6.7949999999999999</v>
      </c>
      <c r="H1440" s="15">
        <v>-2.9562982005141368E-2</v>
      </c>
    </row>
    <row r="1441" spans="1:8" ht="13.5" x14ac:dyDescent="0.25">
      <c r="A1441" s="11"/>
      <c r="B1441" s="10">
        <v>44105</v>
      </c>
      <c r="C1441" s="2">
        <v>9.1999999999999993</v>
      </c>
      <c r="D1441" s="2">
        <v>6.7949999999999999</v>
      </c>
      <c r="E1441" s="2">
        <v>6.6000130434782616</v>
      </c>
      <c r="F1441" s="2">
        <v>44</v>
      </c>
      <c r="G1441" s="2">
        <v>290.4005739130435</v>
      </c>
      <c r="H1441" s="15">
        <v>0</v>
      </c>
    </row>
    <row r="1442" spans="1:8" ht="13.5" x14ac:dyDescent="0.25">
      <c r="A1442" s="11"/>
      <c r="B1442" s="10">
        <v>44106</v>
      </c>
      <c r="C1442" s="2">
        <v>9.1999999999999993</v>
      </c>
      <c r="D1442" s="2">
        <v>6.7949999999999999</v>
      </c>
      <c r="E1442" s="2">
        <v>6.7898298913043487</v>
      </c>
      <c r="F1442" s="2">
        <v>361</v>
      </c>
      <c r="G1442" s="2">
        <v>2451.1285907608699</v>
      </c>
      <c r="H1442" s="15">
        <v>0</v>
      </c>
    </row>
    <row r="1443" spans="1:8" ht="13.5" x14ac:dyDescent="0.25">
      <c r="A1443" s="11"/>
      <c r="B1443" s="10">
        <v>44109</v>
      </c>
      <c r="C1443" s="2">
        <v>9.1999999999999993</v>
      </c>
      <c r="D1443" s="2">
        <v>6.7949999999999999</v>
      </c>
      <c r="E1443" s="2">
        <v>0</v>
      </c>
      <c r="F1443" s="2">
        <v>0</v>
      </c>
      <c r="G1443" s="2">
        <v>0</v>
      </c>
      <c r="H1443" s="15">
        <v>0</v>
      </c>
    </row>
    <row r="1444" spans="1:8" ht="13.5" x14ac:dyDescent="0.25">
      <c r="A1444" s="11"/>
      <c r="B1444" s="10">
        <v>44110</v>
      </c>
      <c r="C1444" s="2">
        <v>9.1999999999999993</v>
      </c>
      <c r="D1444" s="2">
        <v>6.7949999999999999</v>
      </c>
      <c r="E1444" s="2">
        <v>0</v>
      </c>
      <c r="F1444" s="2">
        <v>0</v>
      </c>
      <c r="G1444" s="2">
        <v>0</v>
      </c>
      <c r="H1444" s="15">
        <v>0</v>
      </c>
    </row>
    <row r="1445" spans="1:8" ht="13.5" x14ac:dyDescent="0.25">
      <c r="A1445" s="11"/>
      <c r="B1445" s="10">
        <v>44111</v>
      </c>
      <c r="C1445" s="2">
        <v>9.1999999999999993</v>
      </c>
      <c r="D1445" s="2">
        <v>6.7949999999999999</v>
      </c>
      <c r="E1445" s="2">
        <v>0</v>
      </c>
      <c r="F1445" s="2">
        <v>0</v>
      </c>
      <c r="G1445" s="2">
        <v>0</v>
      </c>
      <c r="H1445" s="15">
        <v>0</v>
      </c>
    </row>
    <row r="1446" spans="1:8" ht="13.5" x14ac:dyDescent="0.25">
      <c r="A1446" s="11"/>
      <c r="B1446" s="10">
        <v>44112</v>
      </c>
      <c r="C1446" s="2">
        <v>9.1999999999999993</v>
      </c>
      <c r="D1446" s="2">
        <v>6.7949999999999999</v>
      </c>
      <c r="E1446" s="2">
        <v>6.7949999999999999</v>
      </c>
      <c r="F1446" s="2">
        <v>378</v>
      </c>
      <c r="G1446" s="2">
        <v>2568.5099999999998</v>
      </c>
      <c r="H1446" s="15">
        <v>0</v>
      </c>
    </row>
    <row r="1447" spans="1:8" ht="13.5" x14ac:dyDescent="0.25">
      <c r="A1447" s="11"/>
      <c r="B1447" s="10">
        <v>44113</v>
      </c>
      <c r="C1447" s="2">
        <v>9.1999999999999993</v>
      </c>
      <c r="D1447" s="2">
        <v>6.7949999999999999</v>
      </c>
      <c r="E1447" s="2">
        <v>0</v>
      </c>
      <c r="F1447" s="2">
        <v>0</v>
      </c>
      <c r="G1447" s="2">
        <v>0</v>
      </c>
      <c r="H1447" s="15">
        <v>0</v>
      </c>
    </row>
    <row r="1448" spans="1:8" ht="13.5" x14ac:dyDescent="0.25">
      <c r="A1448" s="11"/>
      <c r="B1448" s="10">
        <v>44116</v>
      </c>
      <c r="C1448" s="2">
        <v>9.1999999999999993</v>
      </c>
      <c r="D1448" s="2">
        <v>6.7949999999999999</v>
      </c>
      <c r="E1448" s="2">
        <v>0</v>
      </c>
      <c r="F1448" s="2">
        <v>0</v>
      </c>
      <c r="G1448" s="2">
        <v>0</v>
      </c>
      <c r="H1448" s="15">
        <v>0</v>
      </c>
    </row>
    <row r="1449" spans="1:8" ht="13.5" x14ac:dyDescent="0.25">
      <c r="A1449" s="11"/>
      <c r="B1449" s="10">
        <v>44117</v>
      </c>
      <c r="C1449" s="2">
        <v>9.1999999999999993</v>
      </c>
      <c r="D1449" s="2">
        <v>6.7949999999999999</v>
      </c>
      <c r="E1449" s="2">
        <v>0</v>
      </c>
      <c r="F1449" s="2">
        <v>0</v>
      </c>
      <c r="G1449" s="2">
        <v>0</v>
      </c>
      <c r="H1449" s="15">
        <v>0</v>
      </c>
    </row>
    <row r="1450" spans="1:8" ht="13.5" x14ac:dyDescent="0.25">
      <c r="A1450" s="11"/>
      <c r="B1450" s="10">
        <v>44118</v>
      </c>
      <c r="C1450" s="2">
        <v>9.1999999999999993</v>
      </c>
      <c r="D1450" s="2">
        <v>6.7949999999999999</v>
      </c>
      <c r="E1450" s="2">
        <v>0</v>
      </c>
      <c r="F1450" s="2">
        <v>0</v>
      </c>
      <c r="G1450" s="2">
        <v>0</v>
      </c>
      <c r="H1450" s="15">
        <v>0</v>
      </c>
    </row>
    <row r="1451" spans="1:8" ht="13.5" x14ac:dyDescent="0.25">
      <c r="A1451" s="11"/>
      <c r="B1451" s="10">
        <v>44120</v>
      </c>
      <c r="C1451" s="2">
        <v>9.1999999999999993</v>
      </c>
      <c r="D1451" s="2">
        <v>6.7949999999999999</v>
      </c>
      <c r="E1451" s="2">
        <v>6.7949999999999999</v>
      </c>
      <c r="F1451" s="2">
        <v>3</v>
      </c>
      <c r="G1451" s="2">
        <v>20.384999999999998</v>
      </c>
      <c r="H1451" s="15">
        <v>0</v>
      </c>
    </row>
    <row r="1452" spans="1:8" ht="13.5" x14ac:dyDescent="0.25">
      <c r="A1452" s="11"/>
      <c r="B1452" s="10">
        <v>44123</v>
      </c>
      <c r="C1452" s="2">
        <v>9.1999999999999993</v>
      </c>
      <c r="D1452" s="2">
        <v>6.7949999999999999</v>
      </c>
      <c r="E1452" s="2">
        <v>0</v>
      </c>
      <c r="F1452" s="2">
        <v>0</v>
      </c>
      <c r="G1452" s="2">
        <v>0</v>
      </c>
      <c r="H1452" s="15">
        <v>0</v>
      </c>
    </row>
    <row r="1453" spans="1:8" ht="13.5" x14ac:dyDescent="0.25">
      <c r="A1453" s="11"/>
      <c r="B1453" s="10">
        <v>44124</v>
      </c>
      <c r="C1453" s="2">
        <v>9.3000000000000007</v>
      </c>
      <c r="D1453" s="2">
        <v>6.8689999999999998</v>
      </c>
      <c r="E1453" s="2">
        <v>6.798094193548387</v>
      </c>
      <c r="F1453" s="2">
        <v>2564</v>
      </c>
      <c r="G1453" s="2">
        <v>17430.313512258064</v>
      </c>
      <c r="H1453" s="15">
        <v>1.0890360559234709E-2</v>
      </c>
    </row>
    <row r="1454" spans="1:8" ht="13.5" x14ac:dyDescent="0.25">
      <c r="A1454" s="11"/>
      <c r="B1454" s="10">
        <v>44125</v>
      </c>
      <c r="C1454" s="2">
        <v>9.36</v>
      </c>
      <c r="D1454" s="2">
        <v>6.9130000000000003</v>
      </c>
      <c r="E1454" s="2">
        <v>6.9130000000000003</v>
      </c>
      <c r="F1454" s="2">
        <v>1</v>
      </c>
      <c r="G1454" s="2">
        <v>6.9130000000000003</v>
      </c>
      <c r="H1454" s="15">
        <v>6.4055903333819315E-3</v>
      </c>
    </row>
    <row r="1455" spans="1:8" ht="13.5" x14ac:dyDescent="0.25">
      <c r="A1455" s="11"/>
      <c r="B1455" s="10">
        <v>44126</v>
      </c>
      <c r="C1455" s="2">
        <v>9.4499999999999993</v>
      </c>
      <c r="D1455" s="2">
        <v>6.9790000000000001</v>
      </c>
      <c r="E1455" s="2">
        <v>6.9524133333333333</v>
      </c>
      <c r="F1455" s="2">
        <v>2120</v>
      </c>
      <c r="G1455" s="2">
        <v>14739.116266666666</v>
      </c>
      <c r="H1455" s="15">
        <v>9.5472298567915274E-3</v>
      </c>
    </row>
    <row r="1456" spans="1:8" ht="13.5" x14ac:dyDescent="0.25">
      <c r="A1456" s="11"/>
      <c r="B1456" s="10">
        <v>44127</v>
      </c>
      <c r="C1456" s="2">
        <v>10.01</v>
      </c>
      <c r="D1456" s="2">
        <v>7.3929999999999998</v>
      </c>
      <c r="E1456" s="2">
        <v>7.2607975024975016</v>
      </c>
      <c r="F1456" s="2">
        <v>21580</v>
      </c>
      <c r="G1456" s="2">
        <v>156688.01010389609</v>
      </c>
      <c r="H1456" s="15">
        <v>5.9320819601662085E-2</v>
      </c>
    </row>
    <row r="1457" spans="1:8" ht="13.5" x14ac:dyDescent="0.25">
      <c r="A1457" s="11"/>
      <c r="B1457" s="10">
        <v>44130</v>
      </c>
      <c r="C1457" s="2">
        <v>10.15</v>
      </c>
      <c r="D1457" s="2">
        <v>7.4960000000000004</v>
      </c>
      <c r="E1457" s="2">
        <v>7.5979160591133006</v>
      </c>
      <c r="F1457" s="2">
        <v>3202</v>
      </c>
      <c r="G1457" s="2">
        <v>24328.527221280787</v>
      </c>
      <c r="H1457" s="15">
        <v>1.3932097930474861E-2</v>
      </c>
    </row>
    <row r="1458" spans="1:8" ht="13.5" x14ac:dyDescent="0.25">
      <c r="A1458" s="11"/>
      <c r="B1458" s="10">
        <v>44131</v>
      </c>
      <c r="C1458" s="2">
        <v>10.25</v>
      </c>
      <c r="D1458" s="2">
        <v>7.57</v>
      </c>
      <c r="E1458" s="2">
        <v>7.5338117073170734</v>
      </c>
      <c r="F1458" s="2">
        <v>665</v>
      </c>
      <c r="G1458" s="2">
        <v>5009.9847853658539</v>
      </c>
      <c r="H1458" s="15">
        <v>9.8719316969049942E-3</v>
      </c>
    </row>
    <row r="1459" spans="1:8" ht="13.5" x14ac:dyDescent="0.25">
      <c r="A1459" s="11"/>
      <c r="B1459" s="10">
        <v>44132</v>
      </c>
      <c r="C1459" s="2">
        <v>10.19</v>
      </c>
      <c r="D1459" s="2">
        <v>7.5259999999999998</v>
      </c>
      <c r="E1459" s="2">
        <v>7.3827179587831209</v>
      </c>
      <c r="F1459" s="2">
        <v>27</v>
      </c>
      <c r="G1459" s="2">
        <v>199.33338488714426</v>
      </c>
      <c r="H1459" s="15">
        <v>-5.8124174372523752E-3</v>
      </c>
    </row>
    <row r="1460" spans="1:8" ht="13.5" x14ac:dyDescent="0.25">
      <c r="A1460" s="11"/>
      <c r="B1460" s="10">
        <v>44134</v>
      </c>
      <c r="C1460" s="2">
        <v>9.89</v>
      </c>
      <c r="D1460" s="2">
        <v>7.3040000000000003</v>
      </c>
      <c r="E1460" s="2">
        <v>7.3039999999999994</v>
      </c>
      <c r="F1460" s="2">
        <v>359</v>
      </c>
      <c r="G1460" s="2">
        <v>2622.136</v>
      </c>
      <c r="H1460" s="15">
        <v>-2.949774116396486E-2</v>
      </c>
    </row>
    <row r="1461" spans="1:8" ht="13.5" x14ac:dyDescent="0.25">
      <c r="A1461" s="11"/>
      <c r="B1461" s="10">
        <v>44137</v>
      </c>
      <c r="C1461" s="2">
        <v>9.99</v>
      </c>
      <c r="D1461" s="2">
        <v>7.3780000000000001</v>
      </c>
      <c r="E1461" s="2">
        <v>7.1808102102102112</v>
      </c>
      <c r="F1461" s="2">
        <v>242</v>
      </c>
      <c r="G1461" s="2">
        <v>1737.7560708708711</v>
      </c>
      <c r="H1461" s="15">
        <v>1.0131434830229989E-2</v>
      </c>
    </row>
    <row r="1462" spans="1:8" ht="13.5" x14ac:dyDescent="0.25">
      <c r="A1462" s="11"/>
      <c r="B1462" s="10">
        <v>44138</v>
      </c>
      <c r="C1462" s="2">
        <v>9.89</v>
      </c>
      <c r="D1462" s="2">
        <v>7.3040000000000003</v>
      </c>
      <c r="E1462" s="2">
        <v>7.3039999999999994</v>
      </c>
      <c r="F1462" s="2">
        <v>1669</v>
      </c>
      <c r="G1462" s="2">
        <v>12190.375999999998</v>
      </c>
      <c r="H1462" s="15">
        <v>-1.0029818378964467E-2</v>
      </c>
    </row>
    <row r="1463" spans="1:8" ht="13.5" x14ac:dyDescent="0.25">
      <c r="A1463" s="11"/>
      <c r="B1463" s="10">
        <v>44139</v>
      </c>
      <c r="C1463" s="2">
        <v>9.89</v>
      </c>
      <c r="D1463" s="2">
        <v>7.3040000000000003</v>
      </c>
      <c r="E1463" s="2">
        <v>6.9805265925176938</v>
      </c>
      <c r="F1463" s="2">
        <v>379</v>
      </c>
      <c r="G1463" s="2">
        <v>2645.6195785642058</v>
      </c>
      <c r="H1463" s="15">
        <v>0</v>
      </c>
    </row>
    <row r="1464" spans="1:8" ht="13.5" x14ac:dyDescent="0.25">
      <c r="A1464" s="11"/>
      <c r="B1464" s="10">
        <v>44140</v>
      </c>
      <c r="C1464" s="2">
        <v>9.84</v>
      </c>
      <c r="D1464" s="2">
        <v>7.2670000000000003</v>
      </c>
      <c r="E1464" s="2">
        <v>7.2573992886178864</v>
      </c>
      <c r="F1464" s="2">
        <v>214</v>
      </c>
      <c r="G1464" s="2">
        <v>1553.0834477642277</v>
      </c>
      <c r="H1464" s="15">
        <v>-5.0657174151149944E-3</v>
      </c>
    </row>
    <row r="1465" spans="1:8" ht="13.5" x14ac:dyDescent="0.25">
      <c r="A1465" s="11"/>
      <c r="B1465" s="10">
        <v>44141</v>
      </c>
      <c r="C1465" s="2">
        <v>9.5500000000000007</v>
      </c>
      <c r="D1465" s="2">
        <v>7.0529999999999999</v>
      </c>
      <c r="E1465" s="2">
        <v>7.0529999999999999</v>
      </c>
      <c r="F1465" s="2">
        <v>5</v>
      </c>
      <c r="G1465" s="2">
        <v>35.265000000000001</v>
      </c>
      <c r="H1465" s="15">
        <v>-2.9448190449979414E-2</v>
      </c>
    </row>
    <row r="1466" spans="1:8" ht="13.5" x14ac:dyDescent="0.25">
      <c r="A1466" s="11"/>
      <c r="B1466" s="10">
        <v>44144</v>
      </c>
      <c r="C1466" s="2">
        <v>9.48</v>
      </c>
      <c r="D1466" s="2">
        <v>7.0019999999999998</v>
      </c>
      <c r="E1466" s="2">
        <v>6.9399569620253168</v>
      </c>
      <c r="F1466" s="2">
        <v>902</v>
      </c>
      <c r="G1466" s="2">
        <v>6259.8411797468361</v>
      </c>
      <c r="H1466" s="15">
        <v>-7.2309655465759475E-3</v>
      </c>
    </row>
    <row r="1467" spans="1:8" ht="13.5" x14ac:dyDescent="0.25">
      <c r="A1467" s="11"/>
      <c r="B1467" s="10">
        <v>44145</v>
      </c>
      <c r="C1467" s="2">
        <v>9.5500000000000007</v>
      </c>
      <c r="D1467" s="2">
        <v>7.0529999999999999</v>
      </c>
      <c r="E1467" s="2">
        <v>6.8816601047120409</v>
      </c>
      <c r="F1467" s="2">
        <v>2268</v>
      </c>
      <c r="G1467" s="2">
        <v>15607.605117486908</v>
      </c>
      <c r="H1467" s="15">
        <v>7.2836332476435527E-3</v>
      </c>
    </row>
    <row r="1468" spans="1:8" ht="13.5" x14ac:dyDescent="0.25">
      <c r="A1468" s="11"/>
      <c r="B1468" s="10">
        <v>44146</v>
      </c>
      <c r="C1468" s="2">
        <v>9.5500000000000007</v>
      </c>
      <c r="D1468" s="2">
        <v>7.0529999999999999</v>
      </c>
      <c r="E1468" s="2">
        <v>7.0766330890052354</v>
      </c>
      <c r="F1468" s="2">
        <v>5910</v>
      </c>
      <c r="G1468" s="2">
        <v>41822.901556020945</v>
      </c>
      <c r="H1468" s="15">
        <v>0</v>
      </c>
    </row>
    <row r="1469" spans="1:8" ht="13.5" x14ac:dyDescent="0.25">
      <c r="A1469" s="11"/>
      <c r="B1469" s="10">
        <v>44147</v>
      </c>
      <c r="C1469" s="2">
        <v>9.59</v>
      </c>
      <c r="D1469" s="2">
        <v>7.0830000000000002</v>
      </c>
      <c r="E1469" s="2">
        <v>6.8976159541188746</v>
      </c>
      <c r="F1469" s="2">
        <v>293</v>
      </c>
      <c r="G1469" s="2">
        <v>2021.0014745568303</v>
      </c>
      <c r="H1469" s="15">
        <v>4.2535091450446975E-3</v>
      </c>
    </row>
    <row r="1470" spans="1:8" ht="13.5" x14ac:dyDescent="0.25">
      <c r="A1470" s="11"/>
      <c r="B1470" s="10">
        <v>44148</v>
      </c>
      <c r="C1470" s="2">
        <v>9.5500000000000007</v>
      </c>
      <c r="D1470" s="2">
        <v>7.0529999999999999</v>
      </c>
      <c r="E1470" s="2">
        <v>7.0766330890052354</v>
      </c>
      <c r="F1470" s="2">
        <v>2643</v>
      </c>
      <c r="G1470" s="2">
        <v>18703.541254240838</v>
      </c>
      <c r="H1470" s="15">
        <v>-4.2354934349852109E-3</v>
      </c>
    </row>
    <row r="1471" spans="1:8" ht="13.5" x14ac:dyDescent="0.25">
      <c r="A1471" s="11"/>
      <c r="B1471" s="10">
        <v>44151</v>
      </c>
      <c r="C1471" s="2">
        <v>9.6</v>
      </c>
      <c r="D1471" s="2">
        <v>7.09</v>
      </c>
      <c r="E1471" s="2">
        <v>7.0781833333333326</v>
      </c>
      <c r="F1471" s="2">
        <v>174</v>
      </c>
      <c r="G1471" s="2">
        <v>1231.6038999999998</v>
      </c>
      <c r="H1471" s="15">
        <v>5.2459946122217389E-3</v>
      </c>
    </row>
    <row r="1472" spans="1:8" ht="13.5" x14ac:dyDescent="0.25">
      <c r="A1472" s="11"/>
      <c r="B1472" s="10">
        <v>44152</v>
      </c>
      <c r="C1472" s="2">
        <v>9.59</v>
      </c>
      <c r="D1472" s="2">
        <v>7.0830000000000002</v>
      </c>
      <c r="E1472" s="2">
        <v>6.887275808133472</v>
      </c>
      <c r="F1472" s="2">
        <v>467</v>
      </c>
      <c r="G1472" s="2">
        <v>3216.3578023983314</v>
      </c>
      <c r="H1472" s="15">
        <v>-9.8730606488006667E-4</v>
      </c>
    </row>
    <row r="1473" spans="1:8" ht="13.5" x14ac:dyDescent="0.25">
      <c r="A1473" s="11"/>
      <c r="B1473" s="10">
        <v>44153</v>
      </c>
      <c r="C1473" s="2">
        <v>9.4</v>
      </c>
      <c r="D1473" s="2">
        <v>6.9420000000000002</v>
      </c>
      <c r="E1473" s="2">
        <v>6.9493851063829783</v>
      </c>
      <c r="F1473" s="2">
        <v>4217</v>
      </c>
      <c r="G1473" s="2">
        <v>29305.556993617021</v>
      </c>
      <c r="H1473" s="15">
        <v>-1.9906819144430328E-2</v>
      </c>
    </row>
    <row r="1474" spans="1:8" ht="13.5" x14ac:dyDescent="0.25">
      <c r="A1474" s="11"/>
      <c r="B1474" s="10">
        <v>44154</v>
      </c>
      <c r="C1474" s="2">
        <v>9.58</v>
      </c>
      <c r="D1474" s="2">
        <v>7.0750000000000002</v>
      </c>
      <c r="E1474" s="2">
        <v>7.0750000000000002</v>
      </c>
      <c r="F1474" s="2">
        <v>5</v>
      </c>
      <c r="G1474" s="2">
        <v>35.375</v>
      </c>
      <c r="H1474" s="15">
        <v>1.9158743877845E-2</v>
      </c>
    </row>
    <row r="1475" spans="1:8" ht="13.5" x14ac:dyDescent="0.25">
      <c r="A1475" s="11"/>
      <c r="B1475" s="10">
        <v>44155</v>
      </c>
      <c r="C1475" s="2">
        <v>9.51</v>
      </c>
      <c r="D1475" s="2">
        <v>7.024</v>
      </c>
      <c r="E1475" s="2">
        <v>6.7618002103049415</v>
      </c>
      <c r="F1475" s="2">
        <v>245</v>
      </c>
      <c r="G1475" s="2">
        <v>1656.6410515247107</v>
      </c>
      <c r="H1475" s="15">
        <v>-7.2084805653710466E-3</v>
      </c>
    </row>
    <row r="1476" spans="1:8" ht="13.5" x14ac:dyDescent="0.25">
      <c r="A1476" s="11"/>
      <c r="B1476" s="10">
        <v>44158</v>
      </c>
      <c r="C1476" s="2">
        <v>9.51</v>
      </c>
      <c r="D1476" s="2">
        <v>7.024</v>
      </c>
      <c r="E1476" s="2">
        <v>0</v>
      </c>
      <c r="F1476" s="2">
        <v>0</v>
      </c>
      <c r="G1476" s="2">
        <v>0</v>
      </c>
      <c r="H1476" s="15">
        <v>0</v>
      </c>
    </row>
    <row r="1477" spans="1:8" ht="13.5" x14ac:dyDescent="0.25">
      <c r="A1477" s="11"/>
      <c r="B1477" s="10">
        <v>44159</v>
      </c>
      <c r="C1477" s="2">
        <v>9.23</v>
      </c>
      <c r="D1477" s="2">
        <v>6.8170000000000002</v>
      </c>
      <c r="E1477" s="2">
        <v>6.8192157096424699</v>
      </c>
      <c r="F1477" s="2">
        <v>4668</v>
      </c>
      <c r="G1477" s="2">
        <v>31832.09893261105</v>
      </c>
      <c r="H1477" s="15">
        <v>-2.9470387243735741E-2</v>
      </c>
    </row>
    <row r="1478" spans="1:8" ht="13.5" x14ac:dyDescent="0.25">
      <c r="A1478" s="11"/>
      <c r="B1478" s="10">
        <v>44160</v>
      </c>
      <c r="C1478" s="2">
        <v>9.5</v>
      </c>
      <c r="D1478" s="2">
        <v>7.016</v>
      </c>
      <c r="E1478" s="2">
        <v>6.9096522105263158</v>
      </c>
      <c r="F1478" s="2">
        <v>693</v>
      </c>
      <c r="G1478" s="2">
        <v>4788.3889818947373</v>
      </c>
      <c r="H1478" s="15">
        <v>2.9191726565938072E-2</v>
      </c>
    </row>
    <row r="1479" spans="1:8" ht="13.5" x14ac:dyDescent="0.25">
      <c r="A1479" s="11"/>
      <c r="B1479" s="10">
        <v>44161</v>
      </c>
      <c r="C1479" s="2">
        <v>9.5</v>
      </c>
      <c r="D1479" s="2">
        <v>7.016</v>
      </c>
      <c r="E1479" s="2">
        <v>0</v>
      </c>
      <c r="F1479" s="2">
        <v>0</v>
      </c>
      <c r="G1479" s="2">
        <v>0</v>
      </c>
      <c r="H1479" s="15">
        <v>0</v>
      </c>
    </row>
    <row r="1480" spans="1:8" ht="13.5" x14ac:dyDescent="0.25">
      <c r="A1480" s="11"/>
      <c r="B1480" s="10">
        <v>44162</v>
      </c>
      <c r="C1480" s="2">
        <v>9.4</v>
      </c>
      <c r="D1480" s="2">
        <v>6.9420000000000002</v>
      </c>
      <c r="E1480" s="2">
        <v>6.8090680851063832</v>
      </c>
      <c r="F1480" s="2">
        <v>3200</v>
      </c>
      <c r="G1480" s="2">
        <v>21789.017872340428</v>
      </c>
      <c r="H1480" s="15">
        <v>-1.0547320410490285E-2</v>
      </c>
    </row>
    <row r="1481" spans="1:8" ht="13.5" x14ac:dyDescent="0.25">
      <c r="A1481" s="11"/>
      <c r="B1481" s="10">
        <v>44165</v>
      </c>
      <c r="C1481" s="2">
        <v>9.2200000000000006</v>
      </c>
      <c r="D1481" s="2">
        <v>6.8090000000000002</v>
      </c>
      <c r="E1481" s="2">
        <v>6.7447502169197389</v>
      </c>
      <c r="F1481" s="2">
        <v>4242</v>
      </c>
      <c r="G1481" s="2">
        <v>28611.230420173531</v>
      </c>
      <c r="H1481" s="15">
        <v>-1.9158743877845E-2</v>
      </c>
    </row>
    <row r="1482" spans="1:8" ht="13.5" x14ac:dyDescent="0.25">
      <c r="A1482" s="11"/>
      <c r="B1482" s="10">
        <v>44166</v>
      </c>
      <c r="C1482" s="2">
        <v>9.3800000000000008</v>
      </c>
      <c r="D1482" s="2">
        <v>6.9279999999999999</v>
      </c>
      <c r="E1482" s="2">
        <v>6.8275513859275048</v>
      </c>
      <c r="F1482" s="2">
        <v>88</v>
      </c>
      <c r="G1482" s="2">
        <v>600.82452196162046</v>
      </c>
      <c r="H1482" s="15">
        <v>1.7476868850051369E-2</v>
      </c>
    </row>
    <row r="1483" spans="1:8" ht="13.5" x14ac:dyDescent="0.25">
      <c r="A1483" s="11"/>
      <c r="B1483" s="10">
        <v>44167</v>
      </c>
      <c r="C1483" s="2">
        <v>9.11</v>
      </c>
      <c r="D1483" s="2">
        <v>6.7279999999999998</v>
      </c>
      <c r="E1483" s="2">
        <v>6.7265229418221741</v>
      </c>
      <c r="F1483" s="2">
        <v>420</v>
      </c>
      <c r="G1483" s="2">
        <v>2825.1396355653133</v>
      </c>
      <c r="H1483" s="15">
        <v>-2.8868360277136285E-2</v>
      </c>
    </row>
    <row r="1484" spans="1:8" ht="13.5" x14ac:dyDescent="0.25">
      <c r="A1484" s="11"/>
      <c r="B1484" s="10">
        <v>44168</v>
      </c>
      <c r="C1484" s="2">
        <v>9.25</v>
      </c>
      <c r="D1484" s="2">
        <v>6.8319999999999999</v>
      </c>
      <c r="E1484" s="2">
        <v>6.8319999999999999</v>
      </c>
      <c r="F1484" s="2">
        <v>1</v>
      </c>
      <c r="G1484" s="2">
        <v>6.8319999999999999</v>
      </c>
      <c r="H1484" s="15">
        <v>1.5457788347205723E-2</v>
      </c>
    </row>
    <row r="1485" spans="1:8" ht="13.5" x14ac:dyDescent="0.25">
      <c r="A1485" s="11"/>
      <c r="B1485" s="10">
        <v>44169</v>
      </c>
      <c r="C1485" s="2">
        <v>9.4</v>
      </c>
      <c r="D1485" s="2">
        <v>6.9420000000000002</v>
      </c>
      <c r="E1485" s="2">
        <v>6.8400855319148937</v>
      </c>
      <c r="F1485" s="2">
        <v>58</v>
      </c>
      <c r="G1485" s="2">
        <v>396.72496085106383</v>
      </c>
      <c r="H1485" s="15">
        <v>1.6100702576112458E-2</v>
      </c>
    </row>
    <row r="1486" spans="1:8" ht="13.5" x14ac:dyDescent="0.25">
      <c r="A1486" s="11"/>
      <c r="B1486" s="10">
        <v>44172</v>
      </c>
      <c r="C1486" s="2">
        <v>9.3000000000000007</v>
      </c>
      <c r="D1486" s="2">
        <v>6.8689999999999998</v>
      </c>
      <c r="E1486" s="2">
        <v>6.7367902150537633</v>
      </c>
      <c r="F1486" s="2">
        <v>315</v>
      </c>
      <c r="G1486" s="2">
        <v>2122.0889177419353</v>
      </c>
      <c r="H1486" s="15">
        <v>-1.0515701526937539E-2</v>
      </c>
    </row>
    <row r="1487" spans="1:8" ht="13.5" x14ac:dyDescent="0.25">
      <c r="A1487" s="11"/>
      <c r="B1487" s="10">
        <v>44173</v>
      </c>
      <c r="C1487" s="2">
        <v>9.2899999999999991</v>
      </c>
      <c r="D1487" s="2">
        <v>6.8609999999999998</v>
      </c>
      <c r="E1487" s="2">
        <v>6.6977835306781497</v>
      </c>
      <c r="F1487" s="2">
        <v>128</v>
      </c>
      <c r="G1487" s="2">
        <v>857.31629192680316</v>
      </c>
      <c r="H1487" s="15">
        <v>-1.1646527878876121E-3</v>
      </c>
    </row>
    <row r="1488" spans="1:8" ht="13.5" x14ac:dyDescent="0.25">
      <c r="A1488" s="11"/>
      <c r="B1488" s="10">
        <v>44174</v>
      </c>
      <c r="C1488" s="2">
        <v>9.1999999999999993</v>
      </c>
      <c r="D1488" s="2">
        <v>6.7949999999999999</v>
      </c>
      <c r="E1488" s="2">
        <v>6.7085853260869577</v>
      </c>
      <c r="F1488" s="2">
        <v>398</v>
      </c>
      <c r="G1488" s="2">
        <v>2670.0169597826093</v>
      </c>
      <c r="H1488" s="15">
        <v>-9.6195889811980517E-3</v>
      </c>
    </row>
    <row r="1489" spans="1:8" ht="13.5" x14ac:dyDescent="0.25">
      <c r="A1489" s="11"/>
      <c r="B1489" s="10">
        <v>44175</v>
      </c>
      <c r="C1489" s="2">
        <v>9.1999999999999993</v>
      </c>
      <c r="D1489" s="2">
        <v>6.7949999999999999</v>
      </c>
      <c r="E1489" s="2">
        <v>6.7949999999999999</v>
      </c>
      <c r="F1489" s="2">
        <v>500</v>
      </c>
      <c r="G1489" s="2">
        <v>3397.5</v>
      </c>
      <c r="H1489" s="15">
        <v>0</v>
      </c>
    </row>
    <row r="1490" spans="1:8" ht="13.5" x14ac:dyDescent="0.25">
      <c r="A1490" s="11"/>
      <c r="B1490" s="10">
        <v>44176</v>
      </c>
      <c r="C1490" s="2">
        <v>9.2899999999999991</v>
      </c>
      <c r="D1490" s="2">
        <v>6.8609999999999998</v>
      </c>
      <c r="E1490" s="2">
        <v>6.7487425188374601</v>
      </c>
      <c r="F1490" s="2">
        <v>2828</v>
      </c>
      <c r="G1490" s="2">
        <v>19085.443843272336</v>
      </c>
      <c r="H1490" s="15">
        <v>9.7130242825606821E-3</v>
      </c>
    </row>
    <row r="1491" spans="1:8" ht="13.5" x14ac:dyDescent="0.25">
      <c r="A1491" s="11"/>
      <c r="B1491" s="10">
        <v>44179</v>
      </c>
      <c r="C1491" s="2">
        <v>9.19</v>
      </c>
      <c r="D1491" s="2">
        <v>6.7869999999999999</v>
      </c>
      <c r="E1491" s="2">
        <v>6.6651441784548426</v>
      </c>
      <c r="F1491" s="2">
        <v>206</v>
      </c>
      <c r="G1491" s="2">
        <v>1373.0197007616975</v>
      </c>
      <c r="H1491" s="15">
        <v>-1.0785599766797821E-2</v>
      </c>
    </row>
    <row r="1492" spans="1:8" ht="13.5" x14ac:dyDescent="0.25">
      <c r="A1492" s="11"/>
      <c r="B1492" s="10">
        <v>44180</v>
      </c>
      <c r="C1492" s="2">
        <v>9.19</v>
      </c>
      <c r="D1492" s="2">
        <v>6.7869999999999999</v>
      </c>
      <c r="E1492" s="2">
        <v>6.6481582154515788</v>
      </c>
      <c r="F1492" s="2">
        <v>4873</v>
      </c>
      <c r="G1492" s="2">
        <v>32396.474983895543</v>
      </c>
      <c r="H1492" s="15">
        <v>0</v>
      </c>
    </row>
    <row r="1493" spans="1:8" ht="13.5" x14ac:dyDescent="0.25">
      <c r="A1493" s="11"/>
      <c r="B1493" s="10">
        <v>44181</v>
      </c>
      <c r="C1493" s="2">
        <v>9.17</v>
      </c>
      <c r="D1493" s="2">
        <v>6.7729999999999997</v>
      </c>
      <c r="E1493" s="2">
        <v>6.6526075245365321</v>
      </c>
      <c r="F1493" s="2">
        <v>7902</v>
      </c>
      <c r="G1493" s="2">
        <v>52568.904658887674</v>
      </c>
      <c r="H1493" s="15">
        <v>-2.0627670546633616E-3</v>
      </c>
    </row>
    <row r="1494" spans="1:8" ht="13.5" x14ac:dyDescent="0.25">
      <c r="A1494" s="11"/>
      <c r="B1494" s="10">
        <v>44182</v>
      </c>
      <c r="C1494" s="2">
        <v>9.4499999999999993</v>
      </c>
      <c r="D1494" s="2">
        <v>6.9790000000000001</v>
      </c>
      <c r="E1494" s="2">
        <v>6.9420740740740747</v>
      </c>
      <c r="F1494" s="2">
        <v>1764</v>
      </c>
      <c r="G1494" s="2">
        <v>12245.818666666668</v>
      </c>
      <c r="H1494" s="15">
        <v>3.0414882622176349E-2</v>
      </c>
    </row>
    <row r="1495" spans="1:8" ht="13.5" x14ac:dyDescent="0.25">
      <c r="A1495" s="11"/>
      <c r="B1495" s="10">
        <v>44183</v>
      </c>
      <c r="C1495" s="2">
        <v>9.3800000000000008</v>
      </c>
      <c r="D1495" s="2">
        <v>6.9279999999999999</v>
      </c>
      <c r="E1495" s="2">
        <v>6.8622652452025585</v>
      </c>
      <c r="F1495" s="2">
        <v>1960</v>
      </c>
      <c r="G1495" s="2">
        <v>13450.039880597014</v>
      </c>
      <c r="H1495" s="15">
        <v>-7.3076371973062266E-3</v>
      </c>
    </row>
    <row r="1496" spans="1:8" ht="13.5" x14ac:dyDescent="0.25">
      <c r="A1496" s="11"/>
      <c r="B1496" s="10">
        <v>44186</v>
      </c>
      <c r="C1496" s="2">
        <v>9.57</v>
      </c>
      <c r="D1496" s="2">
        <v>7.0679999999999996</v>
      </c>
      <c r="E1496" s="2">
        <v>6.7718382445141057</v>
      </c>
      <c r="F1496" s="2">
        <v>550</v>
      </c>
      <c r="G1496" s="2">
        <v>3724.5110344827581</v>
      </c>
      <c r="H1496" s="15">
        <v>2.0207852193995336E-2</v>
      </c>
    </row>
    <row r="1497" spans="1:8" ht="13.5" x14ac:dyDescent="0.25">
      <c r="A1497" s="11"/>
      <c r="B1497" s="10">
        <v>44187</v>
      </c>
      <c r="C1497" s="2">
        <v>9.57</v>
      </c>
      <c r="D1497" s="2">
        <v>7.0679999999999996</v>
      </c>
      <c r="E1497" s="2">
        <v>0</v>
      </c>
      <c r="F1497" s="2">
        <v>0</v>
      </c>
      <c r="G1497" s="2">
        <v>0</v>
      </c>
      <c r="H1497" s="15">
        <v>0</v>
      </c>
    </row>
    <row r="1498" spans="1:8" ht="13.5" x14ac:dyDescent="0.25">
      <c r="A1498" s="11"/>
      <c r="B1498" s="10">
        <v>44188</v>
      </c>
      <c r="C1498" s="2">
        <v>9.57</v>
      </c>
      <c r="D1498" s="2">
        <v>7.0679999999999996</v>
      </c>
      <c r="E1498" s="2">
        <v>0</v>
      </c>
      <c r="F1498" s="2">
        <v>0</v>
      </c>
      <c r="G1498" s="2">
        <v>0</v>
      </c>
      <c r="H1498" s="15">
        <v>0</v>
      </c>
    </row>
    <row r="1499" spans="1:8" ht="13.5" x14ac:dyDescent="0.25">
      <c r="A1499" s="11"/>
      <c r="B1499" s="10">
        <v>44189</v>
      </c>
      <c r="C1499" s="2">
        <v>9.99</v>
      </c>
      <c r="D1499" s="2">
        <v>7.3780000000000001</v>
      </c>
      <c r="E1499" s="2">
        <v>7.1867185185185187</v>
      </c>
      <c r="F1499" s="2">
        <v>7811</v>
      </c>
      <c r="G1499" s="2">
        <v>56135.458348148153</v>
      </c>
      <c r="H1499" s="15">
        <v>4.3859649122807091E-2</v>
      </c>
    </row>
    <row r="1500" spans="1:8" ht="13.5" x14ac:dyDescent="0.25">
      <c r="A1500" s="11"/>
      <c r="B1500" s="10">
        <v>44190</v>
      </c>
      <c r="C1500" s="2">
        <v>9.7100000000000009</v>
      </c>
      <c r="D1500" s="2">
        <v>7.1710000000000003</v>
      </c>
      <c r="E1500" s="2">
        <v>7.1717385169927912</v>
      </c>
      <c r="F1500" s="2">
        <v>255</v>
      </c>
      <c r="G1500" s="2">
        <v>1828.7933218331618</v>
      </c>
      <c r="H1500" s="15">
        <v>-2.8056383843860104E-2</v>
      </c>
    </row>
    <row r="1501" spans="1:8" ht="13.5" x14ac:dyDescent="0.25">
      <c r="A1501" s="11"/>
      <c r="B1501" s="10">
        <v>44193</v>
      </c>
      <c r="C1501" s="2">
        <v>10</v>
      </c>
      <c r="D1501" s="2">
        <v>7.3860000000000001</v>
      </c>
      <c r="E1501" s="2">
        <v>7.3860000000000001</v>
      </c>
      <c r="F1501" s="2">
        <v>20</v>
      </c>
      <c r="G1501" s="2">
        <v>147.72</v>
      </c>
      <c r="H1501" s="15">
        <v>2.9981871426579258E-2</v>
      </c>
    </row>
    <row r="1502" spans="1:8" ht="13.5" x14ac:dyDescent="0.25">
      <c r="A1502" s="11"/>
      <c r="B1502" s="10">
        <v>44194</v>
      </c>
      <c r="C1502" s="2">
        <v>9.9700000000000006</v>
      </c>
      <c r="D1502" s="2">
        <v>7.3630000000000004</v>
      </c>
      <c r="E1502" s="2">
        <v>7.1636008024072213</v>
      </c>
      <c r="F1502" s="2">
        <v>1201</v>
      </c>
      <c r="G1502" s="2">
        <v>8603.4845636910723</v>
      </c>
      <c r="H1502" s="15">
        <v>-3.1139994584348345E-3</v>
      </c>
    </row>
    <row r="1503" spans="1:8" ht="13.5" x14ac:dyDescent="0.25">
      <c r="A1503" s="11"/>
      <c r="B1503" s="10">
        <v>44195</v>
      </c>
      <c r="C1503" s="2">
        <v>10.29</v>
      </c>
      <c r="D1503" s="2">
        <v>7.6</v>
      </c>
      <c r="E1503" s="2">
        <v>7.3429737609329457</v>
      </c>
      <c r="F1503" s="2">
        <v>2825</v>
      </c>
      <c r="G1503" s="2">
        <v>20743.900874635572</v>
      </c>
      <c r="H1503" s="15">
        <v>3.2187966861333586E-2</v>
      </c>
    </row>
    <row r="1504" spans="1:8" ht="13.5" x14ac:dyDescent="0.25">
      <c r="A1504" s="11"/>
      <c r="B1504" s="10">
        <v>44196</v>
      </c>
      <c r="C1504" s="2">
        <v>10.41</v>
      </c>
      <c r="D1504" s="2">
        <v>7.6879999999999997</v>
      </c>
      <c r="E1504" s="2">
        <v>7.7278801152737744</v>
      </c>
      <c r="F1504" s="2">
        <v>8892</v>
      </c>
      <c r="G1504" s="2">
        <v>68716.309985014406</v>
      </c>
      <c r="H1504" s="15">
        <v>1.1578947368421064E-2</v>
      </c>
    </row>
    <row r="1505" spans="1:8" ht="13.5" x14ac:dyDescent="0.25">
      <c r="A1505" s="11"/>
      <c r="B1505" s="10">
        <v>44200</v>
      </c>
      <c r="C1505" s="2">
        <v>10.45</v>
      </c>
      <c r="D1505" s="2">
        <v>7.718</v>
      </c>
      <c r="E1505" s="2">
        <v>7.5318817224880386</v>
      </c>
      <c r="F1505" s="2">
        <v>2303</v>
      </c>
      <c r="G1505" s="2">
        <v>17345.923606889952</v>
      </c>
      <c r="H1505" s="15">
        <v>3.9021852237253185E-3</v>
      </c>
    </row>
    <row r="1506" spans="1:8" ht="13.5" x14ac:dyDescent="0.25">
      <c r="A1506" s="11"/>
      <c r="B1506" s="10">
        <v>44201</v>
      </c>
      <c r="C1506" s="2">
        <v>10.41</v>
      </c>
      <c r="D1506" s="2">
        <v>7.6879999999999997</v>
      </c>
      <c r="E1506" s="2">
        <v>7.6879999999999997</v>
      </c>
      <c r="F1506" s="2">
        <v>414</v>
      </c>
      <c r="G1506" s="2">
        <v>3182.8319999999999</v>
      </c>
      <c r="H1506" s="15">
        <v>-3.887017362010916E-3</v>
      </c>
    </row>
    <row r="1507" spans="1:8" ht="13.5" x14ac:dyDescent="0.25">
      <c r="A1507" s="11"/>
      <c r="B1507" s="10">
        <v>44202</v>
      </c>
      <c r="C1507" s="2">
        <v>10.41</v>
      </c>
      <c r="D1507" s="2">
        <v>7.6879999999999997</v>
      </c>
      <c r="E1507" s="2">
        <v>0</v>
      </c>
      <c r="F1507" s="2">
        <v>0</v>
      </c>
      <c r="G1507" s="2">
        <v>0</v>
      </c>
      <c r="H1507" s="15">
        <v>0</v>
      </c>
    </row>
    <row r="1508" spans="1:8" ht="13.5" x14ac:dyDescent="0.25">
      <c r="A1508" s="11"/>
      <c r="B1508" s="10">
        <v>44203</v>
      </c>
      <c r="C1508" s="2">
        <v>10.199999999999999</v>
      </c>
      <c r="D1508" s="2">
        <v>7.5330000000000004</v>
      </c>
      <c r="E1508" s="2">
        <v>7.5330000000000004</v>
      </c>
      <c r="F1508" s="2">
        <v>50</v>
      </c>
      <c r="G1508" s="2">
        <v>376.65000000000003</v>
      </c>
      <c r="H1508" s="15">
        <v>-2.0161290322580561E-2</v>
      </c>
    </row>
    <row r="1509" spans="1:8" ht="13.5" x14ac:dyDescent="0.25">
      <c r="A1509" s="11"/>
      <c r="B1509" s="10">
        <v>44204</v>
      </c>
      <c r="C1509" s="2">
        <v>10</v>
      </c>
      <c r="D1509" s="2">
        <v>7.3860000000000001</v>
      </c>
      <c r="E1509" s="2">
        <v>7.3269120000000001</v>
      </c>
      <c r="F1509" s="2">
        <v>1754</v>
      </c>
      <c r="G1509" s="2">
        <v>12851.403648</v>
      </c>
      <c r="H1509" s="15">
        <v>-1.9514137793707718E-2</v>
      </c>
    </row>
    <row r="1510" spans="1:8" ht="13.5" x14ac:dyDescent="0.25">
      <c r="A1510" s="11"/>
      <c r="B1510" s="10">
        <v>44207</v>
      </c>
      <c r="C1510" s="2">
        <v>9.6999999999999993</v>
      </c>
      <c r="D1510" s="2">
        <v>7.1639999999999997</v>
      </c>
      <c r="E1510" s="2">
        <v>7.1647385567010318</v>
      </c>
      <c r="F1510" s="2">
        <v>550</v>
      </c>
      <c r="G1510" s="2">
        <v>3940.6062061855673</v>
      </c>
      <c r="H1510" s="15">
        <v>-3.0056864337936692E-2</v>
      </c>
    </row>
    <row r="1511" spans="1:8" ht="13.5" x14ac:dyDescent="0.25">
      <c r="A1511" s="11"/>
      <c r="B1511" s="10">
        <v>44208</v>
      </c>
      <c r="C1511" s="2">
        <v>9.9</v>
      </c>
      <c r="D1511" s="2">
        <v>7.3120000000000003</v>
      </c>
      <c r="E1511" s="2">
        <v>7.1657599999999997</v>
      </c>
      <c r="F1511" s="2">
        <v>980</v>
      </c>
      <c r="G1511" s="2">
        <v>7022.4447999999993</v>
      </c>
      <c r="H1511" s="15">
        <v>2.0658849804578529E-2</v>
      </c>
    </row>
    <row r="1512" spans="1:8" ht="13.5" x14ac:dyDescent="0.25">
      <c r="A1512" s="11"/>
      <c r="B1512" s="10">
        <v>44209</v>
      </c>
      <c r="C1512" s="2">
        <v>9.9</v>
      </c>
      <c r="D1512" s="2">
        <v>7.3120000000000003</v>
      </c>
      <c r="E1512" s="2">
        <v>0</v>
      </c>
      <c r="F1512" s="2">
        <v>0</v>
      </c>
      <c r="G1512" s="2">
        <v>0</v>
      </c>
      <c r="H1512" s="15">
        <v>0</v>
      </c>
    </row>
    <row r="1513" spans="1:8" ht="13.5" x14ac:dyDescent="0.25">
      <c r="A1513" s="11"/>
      <c r="B1513" s="10">
        <v>44211</v>
      </c>
      <c r="C1513" s="2">
        <v>9.9</v>
      </c>
      <c r="D1513" s="2">
        <v>7.3120000000000003</v>
      </c>
      <c r="E1513" s="2">
        <v>0</v>
      </c>
      <c r="F1513" s="2">
        <v>0</v>
      </c>
      <c r="G1513" s="2">
        <v>0</v>
      </c>
      <c r="H1513" s="15">
        <v>0</v>
      </c>
    </row>
    <row r="1514" spans="1:8" ht="13.5" x14ac:dyDescent="0.25">
      <c r="A1514" s="11"/>
      <c r="B1514" s="10">
        <v>44214</v>
      </c>
      <c r="C1514" s="2">
        <v>9.94</v>
      </c>
      <c r="D1514" s="2">
        <v>7.3410000000000002</v>
      </c>
      <c r="E1514" s="2">
        <v>7.2154496981891354</v>
      </c>
      <c r="F1514" s="2">
        <v>2729</v>
      </c>
      <c r="G1514" s="2">
        <v>19690.962226358151</v>
      </c>
      <c r="H1514" s="15">
        <v>3.9660831509846705E-3</v>
      </c>
    </row>
    <row r="1515" spans="1:8" ht="13.5" x14ac:dyDescent="0.25">
      <c r="A1515" s="11"/>
      <c r="B1515" s="10">
        <v>44215</v>
      </c>
      <c r="C1515" s="2">
        <v>9.85</v>
      </c>
      <c r="D1515" s="2">
        <v>7.2750000000000004</v>
      </c>
      <c r="E1515" s="2">
        <v>7.1457487309644678</v>
      </c>
      <c r="F1515" s="2">
        <v>2525</v>
      </c>
      <c r="G1515" s="2">
        <v>18043.015545685281</v>
      </c>
      <c r="H1515" s="15">
        <v>-8.9906007355945831E-3</v>
      </c>
    </row>
    <row r="1516" spans="1:8" ht="13.5" x14ac:dyDescent="0.25">
      <c r="A1516" s="11"/>
      <c r="B1516" s="10">
        <v>44216</v>
      </c>
      <c r="C1516" s="2">
        <v>9.8800000000000008</v>
      </c>
      <c r="D1516" s="2">
        <v>7.2969999999999997</v>
      </c>
      <c r="E1516" s="2">
        <v>7.1042351214574886</v>
      </c>
      <c r="F1516" s="2">
        <v>2501</v>
      </c>
      <c r="G1516" s="2">
        <v>17767.692038765181</v>
      </c>
      <c r="H1516" s="15">
        <v>3.0240549828177803E-3</v>
      </c>
    </row>
    <row r="1517" spans="1:8" ht="13.5" x14ac:dyDescent="0.25">
      <c r="A1517" s="11"/>
      <c r="B1517" s="10">
        <v>44217</v>
      </c>
      <c r="C1517" s="2">
        <v>9.9</v>
      </c>
      <c r="D1517" s="2">
        <v>7.3120000000000003</v>
      </c>
      <c r="E1517" s="2">
        <v>7.282456565656565</v>
      </c>
      <c r="F1517" s="2">
        <v>501</v>
      </c>
      <c r="G1517" s="2">
        <v>3648.5107393939388</v>
      </c>
      <c r="H1517" s="15">
        <v>2.0556393038235672E-3</v>
      </c>
    </row>
    <row r="1518" spans="1:8" ht="13.5" x14ac:dyDescent="0.25">
      <c r="A1518" s="11"/>
      <c r="B1518" s="10">
        <v>44218</v>
      </c>
      <c r="C1518" s="2">
        <v>9.61</v>
      </c>
      <c r="D1518" s="2">
        <v>7.0979999999999999</v>
      </c>
      <c r="E1518" s="2">
        <v>7.0979999999999999</v>
      </c>
      <c r="F1518" s="2">
        <v>39</v>
      </c>
      <c r="G1518" s="2">
        <v>276.822</v>
      </c>
      <c r="H1518" s="15">
        <v>-2.9266958424507713E-2</v>
      </c>
    </row>
    <row r="1519" spans="1:8" ht="13.5" x14ac:dyDescent="0.25">
      <c r="A1519" s="11"/>
      <c r="B1519" s="10">
        <v>44221</v>
      </c>
      <c r="C1519" s="2">
        <v>9.8000000000000007</v>
      </c>
      <c r="D1519" s="2">
        <v>7.2380000000000004</v>
      </c>
      <c r="E1519" s="2">
        <v>7.2380000000000004</v>
      </c>
      <c r="F1519" s="2">
        <v>420</v>
      </c>
      <c r="G1519" s="2">
        <v>3039.96</v>
      </c>
      <c r="H1519" s="15">
        <v>1.9723865877712111E-2</v>
      </c>
    </row>
    <row r="1520" spans="1:8" ht="13.5" x14ac:dyDescent="0.25">
      <c r="A1520" s="11"/>
      <c r="B1520" s="10">
        <v>44222</v>
      </c>
      <c r="C1520" s="2">
        <v>9.51</v>
      </c>
      <c r="D1520" s="2">
        <v>7.024</v>
      </c>
      <c r="E1520" s="2">
        <v>7.024</v>
      </c>
      <c r="F1520" s="2">
        <v>215</v>
      </c>
      <c r="G1520" s="2">
        <v>1510.16</v>
      </c>
      <c r="H1520" s="15">
        <v>-2.9566178502348769E-2</v>
      </c>
    </row>
    <row r="1521" spans="1:8" ht="13.5" x14ac:dyDescent="0.25">
      <c r="A1521" s="11"/>
      <c r="B1521" s="10">
        <v>44223</v>
      </c>
      <c r="C1521" s="2">
        <v>9.51</v>
      </c>
      <c r="D1521" s="2">
        <v>7.024</v>
      </c>
      <c r="E1521" s="2">
        <v>7.024</v>
      </c>
      <c r="F1521" s="2">
        <v>5</v>
      </c>
      <c r="G1521" s="2">
        <v>35.119999999999997</v>
      </c>
      <c r="H1521" s="15">
        <v>0</v>
      </c>
    </row>
    <row r="1522" spans="1:8" ht="13.5" x14ac:dyDescent="0.25">
      <c r="A1522" s="11"/>
      <c r="B1522" s="10">
        <v>44224</v>
      </c>
      <c r="C1522" s="2">
        <v>9.75</v>
      </c>
      <c r="D1522" s="2">
        <v>7.2009999999999996</v>
      </c>
      <c r="E1522" s="2">
        <v>6.948411076923076</v>
      </c>
      <c r="F1522" s="2">
        <v>1541</v>
      </c>
      <c r="G1522" s="2">
        <v>10707.50146953846</v>
      </c>
      <c r="H1522" s="15">
        <v>2.5199316628701538E-2</v>
      </c>
    </row>
    <row r="1523" spans="1:8" ht="13.5" x14ac:dyDescent="0.25">
      <c r="A1523" s="11"/>
      <c r="B1523" s="10">
        <v>44225</v>
      </c>
      <c r="C1523" s="2">
        <v>9.75</v>
      </c>
      <c r="D1523" s="2">
        <v>7.2009999999999996</v>
      </c>
      <c r="E1523" s="2">
        <v>0</v>
      </c>
      <c r="F1523" s="2">
        <v>0</v>
      </c>
      <c r="G1523" s="2">
        <v>0</v>
      </c>
      <c r="H1523" s="15">
        <v>0</v>
      </c>
    </row>
    <row r="1524" spans="1:8" ht="13.5" x14ac:dyDescent="0.25">
      <c r="A1524" s="11"/>
      <c r="B1524" s="10">
        <v>44228</v>
      </c>
      <c r="C1524" s="2">
        <v>9.75</v>
      </c>
      <c r="D1524" s="2">
        <v>7.2009999999999996</v>
      </c>
      <c r="E1524" s="2">
        <v>0</v>
      </c>
      <c r="F1524" s="2">
        <v>0</v>
      </c>
      <c r="G1524" s="2">
        <v>0</v>
      </c>
      <c r="H1524" s="15">
        <v>0</v>
      </c>
    </row>
    <row r="1525" spans="1:8" ht="13.5" x14ac:dyDescent="0.25">
      <c r="A1525" s="11"/>
      <c r="B1525" s="10">
        <v>44229</v>
      </c>
      <c r="C1525" s="2">
        <v>9.75</v>
      </c>
      <c r="D1525" s="2">
        <v>7.2009999999999996</v>
      </c>
      <c r="E1525" s="2">
        <v>0</v>
      </c>
      <c r="F1525" s="2">
        <v>0</v>
      </c>
      <c r="G1525" s="2">
        <v>0</v>
      </c>
      <c r="H1525" s="15">
        <v>0</v>
      </c>
    </row>
    <row r="1526" spans="1:8" ht="13.5" x14ac:dyDescent="0.25">
      <c r="A1526" s="11"/>
      <c r="B1526" s="10">
        <v>44230</v>
      </c>
      <c r="C1526" s="2">
        <v>9.5</v>
      </c>
      <c r="D1526" s="2">
        <v>7.016</v>
      </c>
      <c r="E1526" s="2">
        <v>6.9554408421052631</v>
      </c>
      <c r="F1526" s="2">
        <v>1159</v>
      </c>
      <c r="G1526" s="2">
        <v>8061.3559359999999</v>
      </c>
      <c r="H1526" s="15">
        <v>-2.569087626718506E-2</v>
      </c>
    </row>
    <row r="1527" spans="1:8" ht="13.5" x14ac:dyDescent="0.25">
      <c r="A1527" s="11"/>
      <c r="B1527" s="10">
        <v>44231</v>
      </c>
      <c r="C1527" s="2">
        <v>9.58</v>
      </c>
      <c r="D1527" s="2">
        <v>7.0750000000000002</v>
      </c>
      <c r="E1527" s="2">
        <v>7.0705688935281836</v>
      </c>
      <c r="F1527" s="2">
        <v>24522</v>
      </c>
      <c r="G1527" s="2">
        <v>173384.49040709811</v>
      </c>
      <c r="H1527" s="15">
        <v>8.409350057012566E-3</v>
      </c>
    </row>
    <row r="1528" spans="1:8" ht="13.5" x14ac:dyDescent="0.25">
      <c r="A1528" s="11"/>
      <c r="B1528" s="10">
        <v>44232</v>
      </c>
      <c r="C1528" s="2">
        <v>9.58</v>
      </c>
      <c r="D1528" s="2">
        <v>7.0750000000000002</v>
      </c>
      <c r="E1528" s="2">
        <v>0</v>
      </c>
      <c r="F1528" s="2">
        <v>0</v>
      </c>
      <c r="G1528" s="2">
        <v>0</v>
      </c>
      <c r="H1528" s="15">
        <v>0</v>
      </c>
    </row>
    <row r="1529" spans="1:8" ht="13.5" x14ac:dyDescent="0.25">
      <c r="A1529" s="11"/>
      <c r="B1529" s="10">
        <v>44235</v>
      </c>
      <c r="C1529" s="2">
        <v>9.58</v>
      </c>
      <c r="D1529" s="2">
        <v>7.0750000000000002</v>
      </c>
      <c r="E1529" s="2">
        <v>0</v>
      </c>
      <c r="F1529" s="2">
        <v>0</v>
      </c>
      <c r="G1529" s="2">
        <v>0</v>
      </c>
      <c r="H1529" s="15">
        <v>0</v>
      </c>
    </row>
    <row r="1530" spans="1:8" ht="13.5" x14ac:dyDescent="0.25">
      <c r="A1530" s="11"/>
      <c r="B1530" s="10">
        <v>44236</v>
      </c>
      <c r="C1530" s="2">
        <v>9.65</v>
      </c>
      <c r="D1530" s="2">
        <v>7.1269999999999998</v>
      </c>
      <c r="E1530" s="2">
        <v>7.0162176165803105</v>
      </c>
      <c r="F1530" s="2">
        <v>2987</v>
      </c>
      <c r="G1530" s="2">
        <v>20957.442020725386</v>
      </c>
      <c r="H1530" s="15">
        <v>7.3498233215547135E-3</v>
      </c>
    </row>
    <row r="1531" spans="1:8" ht="13.5" x14ac:dyDescent="0.25">
      <c r="A1531" s="11"/>
      <c r="B1531" s="10">
        <v>44237</v>
      </c>
      <c r="C1531" s="2">
        <v>9.5</v>
      </c>
      <c r="D1531" s="2">
        <v>7.016</v>
      </c>
      <c r="E1531" s="2">
        <v>7.016</v>
      </c>
      <c r="F1531" s="2">
        <v>500</v>
      </c>
      <c r="G1531" s="2">
        <v>3508</v>
      </c>
      <c r="H1531" s="15">
        <v>-1.5574575557738146E-2</v>
      </c>
    </row>
    <row r="1532" spans="1:8" ht="13.5" x14ac:dyDescent="0.25">
      <c r="A1532" s="11"/>
      <c r="B1532" s="10">
        <v>44238</v>
      </c>
      <c r="C1532" s="2">
        <v>9.5</v>
      </c>
      <c r="D1532" s="2">
        <v>7.016</v>
      </c>
      <c r="E1532" s="2">
        <v>0</v>
      </c>
      <c r="F1532" s="2">
        <v>0</v>
      </c>
      <c r="G1532" s="2">
        <v>0</v>
      </c>
      <c r="H1532" s="15">
        <v>0</v>
      </c>
    </row>
    <row r="1533" spans="1:8" ht="13.5" x14ac:dyDescent="0.25">
      <c r="A1533" s="11"/>
      <c r="B1533" s="10">
        <v>44239</v>
      </c>
      <c r="C1533" s="2">
        <v>9.5</v>
      </c>
      <c r="D1533" s="2">
        <v>7.016</v>
      </c>
      <c r="E1533" s="2">
        <v>0</v>
      </c>
      <c r="F1533" s="2">
        <v>0</v>
      </c>
      <c r="G1533" s="2">
        <v>0</v>
      </c>
      <c r="H1533" s="15">
        <v>0</v>
      </c>
    </row>
    <row r="1534" spans="1:8" ht="13.5" x14ac:dyDescent="0.25">
      <c r="A1534" s="11"/>
      <c r="B1534" s="10">
        <v>44242</v>
      </c>
      <c r="C1534" s="2">
        <v>9.5</v>
      </c>
      <c r="D1534" s="2">
        <v>7.016</v>
      </c>
      <c r="E1534" s="2">
        <v>0</v>
      </c>
      <c r="F1534" s="2">
        <v>0</v>
      </c>
      <c r="G1534" s="2">
        <v>0</v>
      </c>
      <c r="H1534" s="15">
        <v>0</v>
      </c>
    </row>
    <row r="1535" spans="1:8" ht="13.5" x14ac:dyDescent="0.25">
      <c r="A1535" s="11"/>
      <c r="B1535" s="10">
        <v>44243</v>
      </c>
      <c r="C1535" s="2">
        <v>9.49</v>
      </c>
      <c r="D1535" s="2">
        <v>7.0090000000000003</v>
      </c>
      <c r="E1535" s="2">
        <v>6.9203719704952578</v>
      </c>
      <c r="F1535" s="2">
        <v>1357</v>
      </c>
      <c r="G1535" s="2">
        <v>9390.9447639620648</v>
      </c>
      <c r="H1535" s="15">
        <v>-9.9771949828957713E-4</v>
      </c>
    </row>
    <row r="1536" spans="1:8" ht="13.5" x14ac:dyDescent="0.25">
      <c r="A1536" s="11"/>
      <c r="B1536" s="10">
        <v>44244</v>
      </c>
      <c r="C1536" s="2">
        <v>9.48</v>
      </c>
      <c r="D1536" s="2">
        <v>7.0019999999999998</v>
      </c>
      <c r="E1536" s="2">
        <v>6.8033145569620253</v>
      </c>
      <c r="F1536" s="2">
        <v>401</v>
      </c>
      <c r="G1536" s="2">
        <v>2728.1291373417721</v>
      </c>
      <c r="H1536" s="15">
        <v>-9.9871593665295491E-4</v>
      </c>
    </row>
    <row r="1537" spans="1:8" ht="13.5" x14ac:dyDescent="0.25">
      <c r="A1537" s="11"/>
      <c r="B1537" s="10">
        <v>44245</v>
      </c>
      <c r="C1537" s="2">
        <v>9.4</v>
      </c>
      <c r="D1537" s="2">
        <v>6.9420000000000002</v>
      </c>
      <c r="E1537" s="2">
        <v>6.9420000000000002</v>
      </c>
      <c r="F1537" s="2">
        <v>1</v>
      </c>
      <c r="G1537" s="2">
        <v>6.9420000000000002</v>
      </c>
      <c r="H1537" s="15">
        <v>-8.5689802913452746E-3</v>
      </c>
    </row>
    <row r="1538" spans="1:8" ht="13.5" x14ac:dyDescent="0.25">
      <c r="A1538" s="11"/>
      <c r="B1538" s="10">
        <v>44246</v>
      </c>
      <c r="C1538" s="2">
        <v>9.4</v>
      </c>
      <c r="D1538" s="2">
        <v>6.9420000000000002</v>
      </c>
      <c r="E1538" s="2">
        <v>6.795774893617021</v>
      </c>
      <c r="F1538" s="2">
        <v>761</v>
      </c>
      <c r="G1538" s="2">
        <v>5171.5846940425527</v>
      </c>
      <c r="H1538" s="15">
        <v>0</v>
      </c>
    </row>
    <row r="1539" spans="1:8" ht="13.5" x14ac:dyDescent="0.25">
      <c r="A1539" s="11"/>
      <c r="B1539" s="10">
        <v>44249</v>
      </c>
      <c r="C1539" s="2">
        <v>9.57</v>
      </c>
      <c r="D1539" s="2">
        <v>7.0679999999999996</v>
      </c>
      <c r="E1539" s="2">
        <v>7.0679999999999996</v>
      </c>
      <c r="F1539" s="2">
        <v>1</v>
      </c>
      <c r="G1539" s="2">
        <v>7.0679999999999996</v>
      </c>
      <c r="H1539" s="15">
        <v>1.8150388936905709E-2</v>
      </c>
    </row>
    <row r="1540" spans="1:8" ht="13.5" x14ac:dyDescent="0.25">
      <c r="A1540" s="11"/>
      <c r="B1540" s="10">
        <v>44250</v>
      </c>
      <c r="C1540" s="2">
        <v>9.5299999999999994</v>
      </c>
      <c r="D1540" s="2">
        <v>7.0380000000000003</v>
      </c>
      <c r="E1540" s="2">
        <v>6.9995974816369371</v>
      </c>
      <c r="F1540" s="2">
        <v>136</v>
      </c>
      <c r="G1540" s="2">
        <v>951.94525750262346</v>
      </c>
      <c r="H1540" s="15">
        <v>-4.2444821731747826E-3</v>
      </c>
    </row>
    <row r="1541" spans="1:8" ht="13.5" x14ac:dyDescent="0.25">
      <c r="A1541" s="11"/>
      <c r="B1541" s="10">
        <v>44251</v>
      </c>
      <c r="C1541" s="2">
        <v>9.5299999999999994</v>
      </c>
      <c r="D1541" s="2">
        <v>7.0380000000000003</v>
      </c>
      <c r="E1541" s="2">
        <v>0</v>
      </c>
      <c r="F1541" s="2">
        <v>0</v>
      </c>
      <c r="G1541" s="2">
        <v>0</v>
      </c>
      <c r="H1541" s="15">
        <v>0</v>
      </c>
    </row>
    <row r="1542" spans="1:8" ht="13.5" x14ac:dyDescent="0.25">
      <c r="A1542" s="11"/>
      <c r="B1542" s="10">
        <v>44252</v>
      </c>
      <c r="C1542" s="2">
        <v>9.5299999999999994</v>
      </c>
      <c r="D1542" s="2">
        <v>7.0380000000000003</v>
      </c>
      <c r="E1542" s="2">
        <v>0</v>
      </c>
      <c r="F1542" s="2">
        <v>0</v>
      </c>
      <c r="G1542" s="2">
        <v>0</v>
      </c>
      <c r="H1542" s="15">
        <v>0</v>
      </c>
    </row>
    <row r="1543" spans="1:8" ht="13.5" x14ac:dyDescent="0.25">
      <c r="A1543" s="11"/>
      <c r="B1543" s="10">
        <v>44253</v>
      </c>
      <c r="C1543" s="2">
        <v>9.5299999999999994</v>
      </c>
      <c r="D1543" s="2">
        <v>7.0380000000000003</v>
      </c>
      <c r="E1543" s="2">
        <v>0</v>
      </c>
      <c r="F1543" s="2">
        <v>0</v>
      </c>
      <c r="G1543" s="2">
        <v>0</v>
      </c>
      <c r="H1543" s="15">
        <v>0</v>
      </c>
    </row>
    <row r="1544" spans="1:8" ht="13.5" x14ac:dyDescent="0.25">
      <c r="A1544" s="11"/>
      <c r="B1544" s="10">
        <v>44256</v>
      </c>
      <c r="C1544" s="2">
        <v>9.5299999999999994</v>
      </c>
      <c r="D1544" s="2">
        <v>7.0380000000000003</v>
      </c>
      <c r="E1544" s="2">
        <v>0</v>
      </c>
      <c r="F1544" s="2">
        <v>0</v>
      </c>
      <c r="G1544" s="2">
        <v>0</v>
      </c>
      <c r="H1544" s="15">
        <v>0</v>
      </c>
    </row>
    <row r="1545" spans="1:8" ht="13.5" x14ac:dyDescent="0.25">
      <c r="A1545" s="11"/>
      <c r="B1545" s="10">
        <v>44257</v>
      </c>
      <c r="C1545" s="2">
        <v>9.65</v>
      </c>
      <c r="D1545" s="2">
        <v>7.1269999999999998</v>
      </c>
      <c r="E1545" s="2">
        <v>7.0154790673575134</v>
      </c>
      <c r="F1545" s="2">
        <v>485</v>
      </c>
      <c r="G1545" s="2">
        <v>3402.5073476683938</v>
      </c>
      <c r="H1545" s="15">
        <v>1.2645637965330992E-2</v>
      </c>
    </row>
    <row r="1546" spans="1:8" ht="13.5" x14ac:dyDescent="0.25">
      <c r="A1546" s="11"/>
      <c r="B1546" s="10">
        <v>44258</v>
      </c>
      <c r="C1546" s="2">
        <v>9.59</v>
      </c>
      <c r="D1546" s="2">
        <v>7.0830000000000002</v>
      </c>
      <c r="E1546" s="2">
        <v>7.0830000000000002</v>
      </c>
      <c r="F1546" s="2">
        <v>1043</v>
      </c>
      <c r="G1546" s="2">
        <v>7387.5690000000004</v>
      </c>
      <c r="H1546" s="15">
        <v>-6.1737056264907532E-3</v>
      </c>
    </row>
    <row r="1547" spans="1:8" ht="13.5" x14ac:dyDescent="0.25">
      <c r="A1547" s="11"/>
      <c r="B1547" s="10">
        <v>44259</v>
      </c>
      <c r="C1547" s="2">
        <v>9.57</v>
      </c>
      <c r="D1547" s="2">
        <v>7.0679999999999996</v>
      </c>
      <c r="E1547" s="2">
        <v>7.0015297805642627</v>
      </c>
      <c r="F1547" s="2">
        <v>309</v>
      </c>
      <c r="G1547" s="2">
        <v>2163.4727021943572</v>
      </c>
      <c r="H1547" s="15">
        <v>-2.1177467174926679E-3</v>
      </c>
    </row>
    <row r="1548" spans="1:8" ht="13.5" x14ac:dyDescent="0.25">
      <c r="A1548" s="11"/>
      <c r="B1548" s="10">
        <v>44260</v>
      </c>
      <c r="C1548" s="2">
        <v>9.57</v>
      </c>
      <c r="D1548" s="2">
        <v>7.0679999999999996</v>
      </c>
      <c r="E1548" s="2">
        <v>0</v>
      </c>
      <c r="F1548" s="2">
        <v>0</v>
      </c>
      <c r="G1548" s="2">
        <v>0</v>
      </c>
      <c r="H1548" s="15">
        <v>0</v>
      </c>
    </row>
    <row r="1549" spans="1:8" ht="13.5" x14ac:dyDescent="0.25">
      <c r="A1549" s="11"/>
      <c r="B1549" s="10">
        <v>44263</v>
      </c>
      <c r="C1549" s="2">
        <v>9.4</v>
      </c>
      <c r="D1549" s="2">
        <v>6.9420000000000002</v>
      </c>
      <c r="E1549" s="2">
        <v>6.9420000000000002</v>
      </c>
      <c r="F1549" s="2">
        <v>130</v>
      </c>
      <c r="G1549" s="2">
        <v>902.46</v>
      </c>
      <c r="H1549" s="15">
        <v>-1.7826825127334387E-2</v>
      </c>
    </row>
    <row r="1550" spans="1:8" ht="13.5" x14ac:dyDescent="0.25">
      <c r="A1550" s="11"/>
      <c r="B1550" s="10">
        <v>44264</v>
      </c>
      <c r="C1550" s="2">
        <v>9.59</v>
      </c>
      <c r="D1550" s="2">
        <v>7.0830000000000002</v>
      </c>
      <c r="E1550" s="2">
        <v>7.0357307612095932</v>
      </c>
      <c r="F1550" s="2">
        <v>1335</v>
      </c>
      <c r="G1550" s="2">
        <v>9392.7005662148076</v>
      </c>
      <c r="H1550" s="15">
        <v>2.0311149524632671E-2</v>
      </c>
    </row>
    <row r="1551" spans="1:8" ht="13.5" x14ac:dyDescent="0.25">
      <c r="A1551" s="11"/>
      <c r="B1551" s="10">
        <v>44265</v>
      </c>
      <c r="C1551" s="2">
        <v>9.59</v>
      </c>
      <c r="D1551" s="2">
        <v>7.0830000000000002</v>
      </c>
      <c r="E1551" s="2">
        <v>0</v>
      </c>
      <c r="F1551" s="2">
        <v>0</v>
      </c>
      <c r="G1551" s="2">
        <v>0</v>
      </c>
      <c r="H1551" s="15">
        <v>0</v>
      </c>
    </row>
    <row r="1552" spans="1:8" ht="13.5" x14ac:dyDescent="0.25">
      <c r="A1552" s="11"/>
      <c r="B1552" s="10">
        <v>44266</v>
      </c>
      <c r="C1552" s="2">
        <v>9.59</v>
      </c>
      <c r="D1552" s="2">
        <v>7.0830000000000002</v>
      </c>
      <c r="E1552" s="2">
        <v>7.0770913451512003</v>
      </c>
      <c r="F1552" s="2">
        <v>1661</v>
      </c>
      <c r="G1552" s="2">
        <v>11755.048724296144</v>
      </c>
      <c r="H1552" s="15">
        <v>0</v>
      </c>
    </row>
    <row r="1553" spans="1:8" ht="13.5" x14ac:dyDescent="0.25">
      <c r="A1553" s="11"/>
      <c r="B1553" s="10">
        <v>44267</v>
      </c>
      <c r="C1553" s="2">
        <v>9.84</v>
      </c>
      <c r="D1553" s="2">
        <v>7.2670000000000003</v>
      </c>
      <c r="E1553" s="2">
        <v>7.1052649390243907</v>
      </c>
      <c r="F1553" s="2">
        <v>4224</v>
      </c>
      <c r="G1553" s="2">
        <v>30012.639102439025</v>
      </c>
      <c r="H1553" s="15">
        <v>2.5977693067909102E-2</v>
      </c>
    </row>
    <row r="1554" spans="1:8" ht="13.5" x14ac:dyDescent="0.25">
      <c r="A1554" s="11"/>
      <c r="B1554" s="10">
        <v>44270</v>
      </c>
      <c r="C1554" s="2">
        <v>9.84</v>
      </c>
      <c r="D1554" s="2">
        <v>7.2670000000000003</v>
      </c>
      <c r="E1554" s="2">
        <v>7.3423286585365855</v>
      </c>
      <c r="F1554" s="2">
        <v>753</v>
      </c>
      <c r="G1554" s="2">
        <v>5528.7734798780484</v>
      </c>
      <c r="H1554" s="15">
        <v>0</v>
      </c>
    </row>
    <row r="1555" spans="1:8" ht="13.5" x14ac:dyDescent="0.25">
      <c r="A1555" s="11"/>
      <c r="B1555" s="10">
        <v>44271</v>
      </c>
      <c r="C1555" s="2">
        <v>10</v>
      </c>
      <c r="D1555" s="2">
        <v>7.3860000000000001</v>
      </c>
      <c r="E1555" s="2">
        <v>7.4052036000000001</v>
      </c>
      <c r="F1555" s="2">
        <v>789</v>
      </c>
      <c r="G1555" s="2">
        <v>5842.7056404000004</v>
      </c>
      <c r="H1555" s="15">
        <v>1.637539562405391E-2</v>
      </c>
    </row>
    <row r="1556" spans="1:8" ht="13.5" x14ac:dyDescent="0.25">
      <c r="A1556" s="11"/>
      <c r="B1556" s="10">
        <v>44272</v>
      </c>
      <c r="C1556" s="2">
        <v>10</v>
      </c>
      <c r="D1556" s="2">
        <v>7.3860000000000001</v>
      </c>
      <c r="E1556" s="2">
        <v>7.3860000000000001</v>
      </c>
      <c r="F1556" s="2">
        <v>200</v>
      </c>
      <c r="G1556" s="2">
        <v>1477.2</v>
      </c>
      <c r="H1556" s="15">
        <v>0</v>
      </c>
    </row>
    <row r="1557" spans="1:8" ht="13.5" x14ac:dyDescent="0.25">
      <c r="A1557" s="11"/>
      <c r="B1557" s="10">
        <v>44273</v>
      </c>
      <c r="C1557" s="2">
        <v>9.9499999999999993</v>
      </c>
      <c r="D1557" s="2">
        <v>7.3490000000000002</v>
      </c>
      <c r="E1557" s="2">
        <v>7.2337794974874381</v>
      </c>
      <c r="F1557" s="2">
        <v>2093</v>
      </c>
      <c r="G1557" s="2">
        <v>15140.300488241208</v>
      </c>
      <c r="H1557" s="15">
        <v>-5.0094773896560956E-3</v>
      </c>
    </row>
    <row r="1558" spans="1:8" ht="13.5" x14ac:dyDescent="0.25">
      <c r="A1558" s="11"/>
      <c r="B1558" s="10">
        <v>44274</v>
      </c>
      <c r="C1558" s="2">
        <v>9.75</v>
      </c>
      <c r="D1558" s="2">
        <v>7.2009999999999996</v>
      </c>
      <c r="E1558" s="2">
        <v>7.1906601025641033</v>
      </c>
      <c r="F1558" s="2">
        <v>314</v>
      </c>
      <c r="G1558" s="2">
        <v>2257.8672722051283</v>
      </c>
      <c r="H1558" s="15">
        <v>-2.0138794393795151E-2</v>
      </c>
    </row>
    <row r="1559" spans="1:8" ht="13.5" x14ac:dyDescent="0.25">
      <c r="A1559" s="11"/>
      <c r="B1559" s="10">
        <v>44277</v>
      </c>
      <c r="C1559" s="2">
        <v>10.039999999999999</v>
      </c>
      <c r="D1559" s="2">
        <v>7.415</v>
      </c>
      <c r="E1559" s="2">
        <v>7.4150000000000009</v>
      </c>
      <c r="F1559" s="2">
        <v>5</v>
      </c>
      <c r="G1559" s="2">
        <v>37.075000000000003</v>
      </c>
      <c r="H1559" s="15">
        <v>2.9718094709068242E-2</v>
      </c>
    </row>
    <row r="1560" spans="1:8" ht="13.5" x14ac:dyDescent="0.25">
      <c r="A1560" s="11"/>
      <c r="B1560" s="10">
        <v>44278</v>
      </c>
      <c r="C1560" s="2">
        <v>10.130000000000001</v>
      </c>
      <c r="D1560" s="2">
        <v>7.4820000000000002</v>
      </c>
      <c r="E1560" s="2">
        <v>7.4081401776900284</v>
      </c>
      <c r="F1560" s="2">
        <v>709</v>
      </c>
      <c r="G1560" s="2">
        <v>5252.3713859822301</v>
      </c>
      <c r="H1560" s="15">
        <v>9.0357383681726466E-3</v>
      </c>
    </row>
    <row r="1561" spans="1:8" ht="13.5" x14ac:dyDescent="0.25">
      <c r="A1561" s="11"/>
      <c r="B1561" s="10">
        <v>44279</v>
      </c>
      <c r="C1561" s="2">
        <v>10.4</v>
      </c>
      <c r="D1561" s="2">
        <v>7.681</v>
      </c>
      <c r="E1561" s="2">
        <v>7.5406740384615389</v>
      </c>
      <c r="F1561" s="2">
        <v>4595</v>
      </c>
      <c r="G1561" s="2">
        <v>34649.39720673077</v>
      </c>
      <c r="H1561" s="15">
        <v>2.6597166533012542E-2</v>
      </c>
    </row>
    <row r="1562" spans="1:8" ht="13.5" x14ac:dyDescent="0.25">
      <c r="A1562" s="11"/>
      <c r="B1562" s="10">
        <v>44280</v>
      </c>
      <c r="C1562" s="2">
        <v>10.4</v>
      </c>
      <c r="D1562" s="2">
        <v>7.681</v>
      </c>
      <c r="E1562" s="2">
        <v>7.6064056730769227</v>
      </c>
      <c r="F1562" s="2">
        <v>393</v>
      </c>
      <c r="G1562" s="2">
        <v>2989.3174295192307</v>
      </c>
      <c r="H1562" s="15">
        <v>0</v>
      </c>
    </row>
    <row r="1563" spans="1:8" ht="13.5" x14ac:dyDescent="0.25">
      <c r="A1563" s="11"/>
      <c r="B1563" s="10">
        <v>44281</v>
      </c>
      <c r="C1563" s="2">
        <v>10.4</v>
      </c>
      <c r="D1563" s="2">
        <v>7.681</v>
      </c>
      <c r="E1563" s="2">
        <v>0</v>
      </c>
      <c r="F1563" s="2">
        <v>0</v>
      </c>
      <c r="G1563" s="2">
        <v>0</v>
      </c>
      <c r="H1563" s="15">
        <v>0</v>
      </c>
    </row>
    <row r="1564" spans="1:8" ht="13.5" x14ac:dyDescent="0.25">
      <c r="A1564" s="11"/>
      <c r="B1564" s="10">
        <v>44284</v>
      </c>
      <c r="C1564" s="2">
        <v>10.5</v>
      </c>
      <c r="D1564" s="2">
        <v>7.7549999999999999</v>
      </c>
      <c r="E1564" s="2">
        <v>7.7247185714285713</v>
      </c>
      <c r="F1564" s="2">
        <v>120</v>
      </c>
      <c r="G1564" s="2">
        <v>926.96622857142859</v>
      </c>
      <c r="H1564" s="15">
        <v>9.6341622184611172E-3</v>
      </c>
    </row>
    <row r="1565" spans="1:8" ht="13.5" x14ac:dyDescent="0.25">
      <c r="A1565" s="11"/>
      <c r="B1565" s="10">
        <v>44285</v>
      </c>
      <c r="C1565" s="2">
        <v>10.81</v>
      </c>
      <c r="D1565" s="2">
        <v>7.984</v>
      </c>
      <c r="E1565" s="2">
        <v>7.9130967622571688</v>
      </c>
      <c r="F1565" s="2">
        <v>7977</v>
      </c>
      <c r="G1565" s="2">
        <v>63122.772872525435</v>
      </c>
      <c r="H1565" s="15">
        <v>2.9529335912314648E-2</v>
      </c>
    </row>
    <row r="1566" spans="1:8" ht="13.5" x14ac:dyDescent="0.25">
      <c r="A1566" s="11"/>
      <c r="B1566" s="10">
        <v>44286</v>
      </c>
      <c r="C1566" s="2">
        <v>11</v>
      </c>
      <c r="D1566" s="2">
        <v>8.1240000000000006</v>
      </c>
      <c r="E1566" s="2">
        <v>8.0730403636363643</v>
      </c>
      <c r="F1566" s="2">
        <v>17596</v>
      </c>
      <c r="G1566" s="2">
        <v>142053.21823854547</v>
      </c>
      <c r="H1566" s="15">
        <v>1.7535070140280631E-2</v>
      </c>
    </row>
    <row r="1567" spans="1:8" ht="13.5" x14ac:dyDescent="0.25">
      <c r="A1567" s="11"/>
      <c r="B1567" s="10">
        <v>44287</v>
      </c>
      <c r="C1567" s="2">
        <v>11.14</v>
      </c>
      <c r="D1567" s="2">
        <v>8.2279999999999998</v>
      </c>
      <c r="E1567" s="2">
        <v>8.1807296229802517</v>
      </c>
      <c r="F1567" s="2">
        <v>8429</v>
      </c>
      <c r="G1567" s="2">
        <v>68955.369992100546</v>
      </c>
      <c r="H1567" s="15">
        <v>1.2801575578532644E-2</v>
      </c>
    </row>
    <row r="1568" spans="1:8" ht="13.5" x14ac:dyDescent="0.25">
      <c r="A1568" s="11"/>
      <c r="B1568" s="10">
        <v>44288</v>
      </c>
      <c r="C1568" s="2">
        <v>11.17</v>
      </c>
      <c r="D1568" s="2">
        <v>8.25</v>
      </c>
      <c r="E1568" s="2">
        <v>8.2463070725156662</v>
      </c>
      <c r="F1568" s="2">
        <v>7101</v>
      </c>
      <c r="G1568" s="2">
        <v>58557.026521933745</v>
      </c>
      <c r="H1568" s="15">
        <v>2.6737967914438796E-3</v>
      </c>
    </row>
    <row r="1569" spans="1:8" ht="13.5" x14ac:dyDescent="0.25">
      <c r="A1569" s="11"/>
      <c r="B1569" s="10">
        <v>44291</v>
      </c>
      <c r="C1569" s="2">
        <v>11.3</v>
      </c>
      <c r="D1569" s="2">
        <v>8.3460000000000001</v>
      </c>
      <c r="E1569" s="2">
        <v>8.3135023008849558</v>
      </c>
      <c r="F1569" s="2">
        <v>3250</v>
      </c>
      <c r="G1569" s="2">
        <v>27018.882477876105</v>
      </c>
      <c r="H1569" s="15">
        <v>1.1636363636363646E-2</v>
      </c>
    </row>
    <row r="1570" spans="1:8" ht="13.5" x14ac:dyDescent="0.25">
      <c r="A1570" s="11"/>
      <c r="B1570" s="10">
        <v>44292</v>
      </c>
      <c r="C1570" s="2">
        <v>11.1</v>
      </c>
      <c r="D1570" s="2">
        <v>8.1980000000000004</v>
      </c>
      <c r="E1570" s="2">
        <v>7.8649100900900892</v>
      </c>
      <c r="F1570" s="2">
        <v>2295</v>
      </c>
      <c r="G1570" s="2">
        <v>18049.968656756755</v>
      </c>
      <c r="H1570" s="15">
        <v>-1.7733045770428911E-2</v>
      </c>
    </row>
    <row r="1571" spans="1:8" ht="13.5" x14ac:dyDescent="0.25">
      <c r="A1571" s="11"/>
      <c r="B1571" s="10">
        <v>44293</v>
      </c>
      <c r="C1571" s="2">
        <v>11.2</v>
      </c>
      <c r="D1571" s="2">
        <v>8.2720000000000002</v>
      </c>
      <c r="E1571" s="2">
        <v>8.2720000000000002</v>
      </c>
      <c r="F1571" s="2">
        <v>100</v>
      </c>
      <c r="G1571" s="2">
        <v>827.2</v>
      </c>
      <c r="H1571" s="15">
        <v>9.0265918516711195E-3</v>
      </c>
    </row>
    <row r="1572" spans="1:8" ht="13.5" x14ac:dyDescent="0.25">
      <c r="A1572" s="11"/>
      <c r="B1572" s="10">
        <v>44294</v>
      </c>
      <c r="C1572" s="2">
        <v>11.17</v>
      </c>
      <c r="D1572" s="2">
        <v>8.25</v>
      </c>
      <c r="E1572" s="2">
        <v>8.25</v>
      </c>
      <c r="F1572" s="2">
        <v>50</v>
      </c>
      <c r="G1572" s="2">
        <v>412.5</v>
      </c>
      <c r="H1572" s="15">
        <v>-2.6595744680851354E-3</v>
      </c>
    </row>
    <row r="1573" spans="1:8" ht="13.5" x14ac:dyDescent="0.25">
      <c r="A1573" s="11"/>
      <c r="B1573" s="10">
        <v>44298</v>
      </c>
      <c r="C1573" s="2">
        <v>11.3</v>
      </c>
      <c r="D1573" s="2">
        <v>8.3460000000000001</v>
      </c>
      <c r="E1573" s="2">
        <v>8.2293037168141581</v>
      </c>
      <c r="F1573" s="2">
        <v>1779</v>
      </c>
      <c r="G1573" s="2">
        <v>14639.931312212388</v>
      </c>
      <c r="H1573" s="15">
        <v>1.1636363636363646E-2</v>
      </c>
    </row>
    <row r="1574" spans="1:8" ht="13.5" x14ac:dyDescent="0.25">
      <c r="A1574" s="11"/>
      <c r="B1574" s="10">
        <v>44299</v>
      </c>
      <c r="C1574" s="2">
        <v>11.2</v>
      </c>
      <c r="D1574" s="2">
        <v>8.2720000000000002</v>
      </c>
      <c r="E1574" s="2">
        <v>8.2720000000000002</v>
      </c>
      <c r="F1574" s="2">
        <v>5</v>
      </c>
      <c r="G1574" s="2">
        <v>41.36</v>
      </c>
      <c r="H1574" s="15">
        <v>-8.8665228852144555E-3</v>
      </c>
    </row>
    <row r="1575" spans="1:8" ht="13.5" x14ac:dyDescent="0.25">
      <c r="A1575" s="11"/>
      <c r="B1575" s="10">
        <v>44300</v>
      </c>
      <c r="C1575" s="2">
        <v>11.2</v>
      </c>
      <c r="D1575" s="2">
        <v>8.2720000000000002</v>
      </c>
      <c r="E1575" s="2">
        <v>0</v>
      </c>
      <c r="F1575" s="2">
        <v>0</v>
      </c>
      <c r="G1575" s="2">
        <v>0</v>
      </c>
      <c r="H1575" s="15">
        <v>0</v>
      </c>
    </row>
    <row r="1576" spans="1:8" ht="13.5" x14ac:dyDescent="0.25">
      <c r="A1576" s="11"/>
      <c r="B1576" s="10">
        <v>44301</v>
      </c>
      <c r="C1576" s="2">
        <v>11.2</v>
      </c>
      <c r="D1576" s="2">
        <v>8.2720000000000002</v>
      </c>
      <c r="E1576" s="2">
        <v>8.1375800000000016</v>
      </c>
      <c r="F1576" s="2">
        <v>2450</v>
      </c>
      <c r="G1576" s="2">
        <v>19937.071000000004</v>
      </c>
      <c r="H1576" s="15">
        <v>0</v>
      </c>
    </row>
    <row r="1577" spans="1:8" ht="13.5" x14ac:dyDescent="0.25">
      <c r="A1577" s="11"/>
      <c r="B1577" s="10">
        <v>44302</v>
      </c>
      <c r="C1577" s="2">
        <v>11.25</v>
      </c>
      <c r="D1577" s="2">
        <v>8.3089999999999993</v>
      </c>
      <c r="E1577" s="2">
        <v>8.2757639999999988</v>
      </c>
      <c r="F1577" s="2">
        <v>200</v>
      </c>
      <c r="G1577" s="2">
        <v>1655.1527999999998</v>
      </c>
      <c r="H1577" s="15">
        <v>4.4729206963248346E-3</v>
      </c>
    </row>
    <row r="1578" spans="1:8" ht="13.5" x14ac:dyDescent="0.25">
      <c r="A1578" s="11"/>
      <c r="B1578" s="10">
        <v>44305</v>
      </c>
      <c r="C1578" s="2">
        <v>11.25</v>
      </c>
      <c r="D1578" s="2">
        <v>8.3089999999999993</v>
      </c>
      <c r="E1578" s="2">
        <v>0</v>
      </c>
      <c r="F1578" s="2">
        <v>0</v>
      </c>
      <c r="G1578" s="2">
        <v>0</v>
      </c>
      <c r="H1578" s="15">
        <v>0</v>
      </c>
    </row>
    <row r="1579" spans="1:8" ht="13.5" x14ac:dyDescent="0.25">
      <c r="A1579" s="11"/>
      <c r="B1579" s="10">
        <v>44306</v>
      </c>
      <c r="C1579" s="2">
        <v>11.23</v>
      </c>
      <c r="D1579" s="2">
        <v>8.2940000000000005</v>
      </c>
      <c r="E1579" s="2">
        <v>8.2851373107747115</v>
      </c>
      <c r="F1579" s="2">
        <v>8608</v>
      </c>
      <c r="G1579" s="2">
        <v>71318.461971148718</v>
      </c>
      <c r="H1579" s="15">
        <v>-1.8052713924658556E-3</v>
      </c>
    </row>
    <row r="1580" spans="1:8" ht="13.5" x14ac:dyDescent="0.25">
      <c r="A1580" s="11"/>
      <c r="B1580" s="10">
        <v>44307</v>
      </c>
      <c r="C1580" s="2">
        <v>11.23</v>
      </c>
      <c r="D1580" s="2">
        <v>8.2940000000000005</v>
      </c>
      <c r="E1580" s="2">
        <v>0</v>
      </c>
      <c r="F1580" s="2">
        <v>0</v>
      </c>
      <c r="G1580" s="2">
        <v>0</v>
      </c>
      <c r="H1580" s="15">
        <v>0</v>
      </c>
    </row>
    <row r="1581" spans="1:8" ht="13.5" x14ac:dyDescent="0.25">
      <c r="A1581" s="11"/>
      <c r="B1581" s="10">
        <v>44308</v>
      </c>
      <c r="C1581" s="2">
        <v>11.23</v>
      </c>
      <c r="D1581" s="2">
        <v>8.2940000000000005</v>
      </c>
      <c r="E1581" s="2">
        <v>0</v>
      </c>
      <c r="F1581" s="2">
        <v>0</v>
      </c>
      <c r="G1581" s="2">
        <v>0</v>
      </c>
      <c r="H1581" s="15">
        <v>0</v>
      </c>
    </row>
    <row r="1582" spans="1:8" ht="13.5" x14ac:dyDescent="0.25">
      <c r="A1582" s="11"/>
      <c r="B1582" s="10">
        <v>44309</v>
      </c>
      <c r="C1582" s="2">
        <v>11.23</v>
      </c>
      <c r="D1582" s="2">
        <v>8.2940000000000005</v>
      </c>
      <c r="E1582" s="2">
        <v>0</v>
      </c>
      <c r="F1582" s="2">
        <v>0</v>
      </c>
      <c r="G1582" s="2">
        <v>0</v>
      </c>
      <c r="H1582" s="15">
        <v>0</v>
      </c>
    </row>
    <row r="1583" spans="1:8" ht="13.5" x14ac:dyDescent="0.25">
      <c r="A1583" s="11"/>
      <c r="B1583" s="10">
        <v>44312</v>
      </c>
      <c r="C1583" s="2">
        <v>11.21</v>
      </c>
      <c r="D1583" s="2">
        <v>8.2789999999999999</v>
      </c>
      <c r="E1583" s="2">
        <v>8.2701375557537915</v>
      </c>
      <c r="F1583" s="2">
        <v>200</v>
      </c>
      <c r="G1583" s="2">
        <v>1654.0275111507583</v>
      </c>
      <c r="H1583" s="15">
        <v>-1.8085362912949805E-3</v>
      </c>
    </row>
    <row r="1584" spans="1:8" ht="13.5" x14ac:dyDescent="0.25">
      <c r="A1584" s="11"/>
      <c r="B1584" s="10">
        <v>44313</v>
      </c>
      <c r="C1584" s="2">
        <v>11.1</v>
      </c>
      <c r="D1584" s="2">
        <v>8.1980000000000004</v>
      </c>
      <c r="E1584" s="2">
        <v>8.1980000000000004</v>
      </c>
      <c r="F1584" s="2">
        <v>50</v>
      </c>
      <c r="G1584" s="2">
        <v>409.90000000000003</v>
      </c>
      <c r="H1584" s="15">
        <v>-9.7837903128396575E-3</v>
      </c>
    </row>
    <row r="1585" spans="1:8" ht="13.5" x14ac:dyDescent="0.25">
      <c r="A1585" s="11"/>
      <c r="B1585" s="10">
        <v>44314</v>
      </c>
      <c r="C1585" s="2">
        <v>11.1</v>
      </c>
      <c r="D1585" s="2">
        <v>8.1980000000000004</v>
      </c>
      <c r="E1585" s="2">
        <v>0</v>
      </c>
      <c r="F1585" s="2">
        <v>0</v>
      </c>
      <c r="G1585" s="2">
        <v>0</v>
      </c>
      <c r="H1585" s="15">
        <v>0</v>
      </c>
    </row>
    <row r="1586" spans="1:8" ht="13.5" x14ac:dyDescent="0.25">
      <c r="A1586" s="11"/>
      <c r="B1586" s="10">
        <v>44315</v>
      </c>
      <c r="C1586" s="2">
        <v>11.1</v>
      </c>
      <c r="D1586" s="2">
        <v>8.1980000000000004</v>
      </c>
      <c r="E1586" s="2">
        <v>0</v>
      </c>
      <c r="F1586" s="2">
        <v>0</v>
      </c>
      <c r="G1586" s="2">
        <v>0</v>
      </c>
      <c r="H1586" s="15">
        <v>0</v>
      </c>
    </row>
    <row r="1587" spans="1:8" ht="13.5" x14ac:dyDescent="0.25">
      <c r="A1587" s="11"/>
      <c r="B1587" s="10">
        <v>44316</v>
      </c>
      <c r="C1587" s="2">
        <v>11.1</v>
      </c>
      <c r="D1587" s="2">
        <v>8.1980000000000004</v>
      </c>
      <c r="E1587" s="2">
        <v>0</v>
      </c>
      <c r="F1587" s="2">
        <v>0</v>
      </c>
      <c r="G1587" s="2">
        <v>0</v>
      </c>
      <c r="H1587" s="15">
        <v>0</v>
      </c>
    </row>
    <row r="1588" spans="1:8" ht="13.5" x14ac:dyDescent="0.25">
      <c r="A1588" s="11"/>
      <c r="B1588" s="10">
        <v>44319</v>
      </c>
      <c r="C1588" s="2">
        <v>10.75</v>
      </c>
      <c r="D1588" s="2">
        <v>7.9390000000000001</v>
      </c>
      <c r="E1588" s="2">
        <v>7.854809674418604</v>
      </c>
      <c r="F1588" s="2">
        <v>402</v>
      </c>
      <c r="G1588" s="2">
        <v>3157.6334891162787</v>
      </c>
      <c r="H1588" s="15">
        <v>-3.1593071480849028E-2</v>
      </c>
    </row>
    <row r="1589" spans="1:8" ht="13.5" x14ac:dyDescent="0.25">
      <c r="A1589" s="11"/>
      <c r="B1589" s="10">
        <v>44320</v>
      </c>
      <c r="C1589" s="2">
        <v>11.07</v>
      </c>
      <c r="D1589" s="2">
        <v>8.1760000000000002</v>
      </c>
      <c r="E1589" s="2">
        <v>8.1050970189701896</v>
      </c>
      <c r="F1589" s="2">
        <v>250</v>
      </c>
      <c r="G1589" s="2">
        <v>2026.2742547425473</v>
      </c>
      <c r="H1589" s="15">
        <v>2.9852626275349552E-2</v>
      </c>
    </row>
    <row r="1590" spans="1:8" ht="13.5" x14ac:dyDescent="0.25">
      <c r="A1590" s="11"/>
      <c r="B1590" s="10">
        <v>44321</v>
      </c>
      <c r="C1590" s="2">
        <v>11</v>
      </c>
      <c r="D1590" s="2">
        <v>8.1240000000000006</v>
      </c>
      <c r="E1590" s="2">
        <v>8.1018436363636379</v>
      </c>
      <c r="F1590" s="2">
        <v>1317</v>
      </c>
      <c r="G1590" s="2">
        <v>10670.128069090912</v>
      </c>
      <c r="H1590" s="15">
        <v>-6.3600782778864481E-3</v>
      </c>
    </row>
    <row r="1591" spans="1:8" ht="13.5" x14ac:dyDescent="0.25">
      <c r="A1591" s="11"/>
      <c r="B1591" s="10">
        <v>44322</v>
      </c>
      <c r="C1591" s="2">
        <v>11</v>
      </c>
      <c r="D1591" s="2">
        <v>8.1240000000000006</v>
      </c>
      <c r="E1591" s="2">
        <v>8.1240000000000006</v>
      </c>
      <c r="F1591" s="2">
        <v>119</v>
      </c>
      <c r="G1591" s="2">
        <v>966.75600000000009</v>
      </c>
      <c r="H1591" s="15">
        <v>0</v>
      </c>
    </row>
    <row r="1592" spans="1:8" ht="13.5" x14ac:dyDescent="0.25">
      <c r="A1592" s="11"/>
      <c r="B1592" s="10">
        <v>44323</v>
      </c>
      <c r="C1592" s="2">
        <v>11</v>
      </c>
      <c r="D1592" s="2">
        <v>8.1240000000000006</v>
      </c>
      <c r="E1592" s="2">
        <v>0</v>
      </c>
      <c r="F1592" s="2">
        <v>0</v>
      </c>
      <c r="G1592" s="2">
        <v>0</v>
      </c>
      <c r="H1592" s="15">
        <v>0</v>
      </c>
    </row>
    <row r="1593" spans="1:8" ht="13.5" x14ac:dyDescent="0.25">
      <c r="A1593" s="11"/>
      <c r="B1593" s="10">
        <v>44326</v>
      </c>
      <c r="C1593" s="2">
        <v>11</v>
      </c>
      <c r="D1593" s="2">
        <v>8.1240000000000006</v>
      </c>
      <c r="E1593" s="2">
        <v>8.0146952727272733</v>
      </c>
      <c r="F1593" s="2">
        <v>225</v>
      </c>
      <c r="G1593" s="2">
        <v>1803.3064363636365</v>
      </c>
      <c r="H1593" s="15">
        <v>0</v>
      </c>
    </row>
    <row r="1594" spans="1:8" ht="13.5" x14ac:dyDescent="0.25">
      <c r="A1594" s="11"/>
      <c r="B1594" s="10">
        <v>44327</v>
      </c>
      <c r="C1594" s="2">
        <v>11</v>
      </c>
      <c r="D1594" s="2">
        <v>8.1240000000000006</v>
      </c>
      <c r="E1594" s="2">
        <v>0</v>
      </c>
      <c r="F1594" s="2">
        <v>0</v>
      </c>
      <c r="G1594" s="2">
        <v>0</v>
      </c>
      <c r="H1594" s="15">
        <v>0</v>
      </c>
    </row>
    <row r="1595" spans="1:8" ht="13.5" x14ac:dyDescent="0.25">
      <c r="A1595" s="11"/>
      <c r="B1595" s="10">
        <v>44333</v>
      </c>
      <c r="C1595" s="2">
        <v>10.64</v>
      </c>
      <c r="D1595" s="2">
        <v>8.1240000000000006</v>
      </c>
      <c r="E1595" s="2">
        <v>0</v>
      </c>
      <c r="F1595" s="2">
        <v>0</v>
      </c>
      <c r="G1595" s="2">
        <v>0</v>
      </c>
      <c r="H1595" s="15">
        <v>0</v>
      </c>
    </row>
    <row r="1596" spans="1:8" ht="13.5" x14ac:dyDescent="0.25">
      <c r="A1596" s="11"/>
      <c r="B1596" s="10">
        <v>44334</v>
      </c>
      <c r="C1596" s="2">
        <v>10.64</v>
      </c>
      <c r="D1596" s="2">
        <v>8.1240000000000006</v>
      </c>
      <c r="E1596" s="2">
        <v>0</v>
      </c>
      <c r="F1596" s="2">
        <v>0</v>
      </c>
      <c r="G1596" s="2">
        <v>0</v>
      </c>
      <c r="H1596" s="15">
        <v>0</v>
      </c>
    </row>
    <row r="1597" spans="1:8" ht="13.5" x14ac:dyDescent="0.25">
      <c r="A1597" s="11"/>
      <c r="B1597" s="10">
        <v>44335</v>
      </c>
      <c r="C1597" s="2">
        <v>10.74</v>
      </c>
      <c r="D1597" s="2">
        <v>8.1999999999999993</v>
      </c>
      <c r="E1597" s="2">
        <v>8.1999999999999993</v>
      </c>
      <c r="F1597" s="2">
        <v>74</v>
      </c>
      <c r="G1597" s="2">
        <v>606.79999999999995</v>
      </c>
      <c r="H1597" s="15">
        <v>9.3549975381583862E-3</v>
      </c>
    </row>
    <row r="1598" spans="1:8" ht="13.5" x14ac:dyDescent="0.25">
      <c r="A1598" s="11"/>
      <c r="B1598" s="10">
        <v>44336</v>
      </c>
      <c r="C1598" s="2">
        <v>10.74</v>
      </c>
      <c r="D1598" s="2">
        <v>8.1999999999999993</v>
      </c>
      <c r="E1598" s="2">
        <v>8.1999999999999993</v>
      </c>
      <c r="F1598" s="2">
        <v>339</v>
      </c>
      <c r="G1598" s="2">
        <v>2779.7999999999997</v>
      </c>
      <c r="H1598" s="15">
        <v>0</v>
      </c>
    </row>
    <row r="1599" spans="1:8" ht="13.5" x14ac:dyDescent="0.25">
      <c r="A1599" s="11"/>
      <c r="B1599" s="10">
        <v>44337</v>
      </c>
      <c r="C1599" s="2">
        <v>10.69</v>
      </c>
      <c r="D1599" s="2">
        <v>8.1620000000000008</v>
      </c>
      <c r="E1599" s="2">
        <v>8.1910136576239498</v>
      </c>
      <c r="F1599" s="2">
        <v>246</v>
      </c>
      <c r="G1599" s="2">
        <v>2014.9893597754917</v>
      </c>
      <c r="H1599" s="15">
        <v>-4.6341463414632297E-3</v>
      </c>
    </row>
    <row r="1600" spans="1:8" ht="13.5" x14ac:dyDescent="0.25">
      <c r="A1600" s="11"/>
      <c r="B1600" s="10">
        <v>44340</v>
      </c>
      <c r="C1600" s="2">
        <v>10.68</v>
      </c>
      <c r="D1600" s="2">
        <v>8.1549999999999994</v>
      </c>
      <c r="E1600" s="2">
        <v>8.1549999999999994</v>
      </c>
      <c r="F1600" s="2">
        <v>100</v>
      </c>
      <c r="G1600" s="2">
        <v>815.49999999999989</v>
      </c>
      <c r="H1600" s="15">
        <v>-8.5763293310480869E-4</v>
      </c>
    </row>
    <row r="1601" spans="1:8" ht="13.5" x14ac:dyDescent="0.25">
      <c r="A1601" s="11"/>
      <c r="B1601" s="10">
        <v>44341</v>
      </c>
      <c r="C1601" s="2">
        <v>10.6</v>
      </c>
      <c r="D1601" s="2">
        <v>8.0939999999999994</v>
      </c>
      <c r="E1601" s="2">
        <v>7.9924432075471694</v>
      </c>
      <c r="F1601" s="2">
        <v>30</v>
      </c>
      <c r="G1601" s="2">
        <v>239.77329622641508</v>
      </c>
      <c r="H1601" s="15">
        <v>-7.4800735744941687E-3</v>
      </c>
    </row>
    <row r="1602" spans="1:8" ht="13.5" x14ac:dyDescent="0.25">
      <c r="A1602" s="11"/>
      <c r="B1602" s="10">
        <v>44342</v>
      </c>
      <c r="C1602" s="2">
        <v>10.69</v>
      </c>
      <c r="D1602" s="2">
        <v>8.1620000000000008</v>
      </c>
      <c r="E1602" s="2">
        <v>8.1620000000000008</v>
      </c>
      <c r="F1602" s="2">
        <v>5</v>
      </c>
      <c r="G1602" s="2">
        <v>40.81</v>
      </c>
      <c r="H1602" s="15">
        <v>8.4012849023970097E-3</v>
      </c>
    </row>
    <row r="1603" spans="1:8" ht="13.5" x14ac:dyDescent="0.25">
      <c r="A1603" s="11"/>
      <c r="B1603" s="10">
        <v>44343</v>
      </c>
      <c r="C1603" s="2">
        <v>10.74</v>
      </c>
      <c r="D1603" s="2">
        <v>8.1999999999999993</v>
      </c>
      <c r="E1603" s="2">
        <v>8.0938733705772812</v>
      </c>
      <c r="F1603" s="2">
        <v>497</v>
      </c>
      <c r="G1603" s="2">
        <v>4022.6550651769089</v>
      </c>
      <c r="H1603" s="15">
        <v>4.6557216368535255E-3</v>
      </c>
    </row>
    <row r="1604" spans="1:8" ht="13.5" x14ac:dyDescent="0.25">
      <c r="A1604" s="11"/>
      <c r="B1604" s="10">
        <v>44344</v>
      </c>
      <c r="C1604" s="2">
        <v>10.74</v>
      </c>
      <c r="D1604" s="2">
        <v>8.1999999999999993</v>
      </c>
      <c r="E1604" s="2">
        <v>0</v>
      </c>
      <c r="F1604" s="2">
        <v>0</v>
      </c>
      <c r="G1604" s="2">
        <v>0</v>
      </c>
      <c r="H1604" s="15">
        <v>0</v>
      </c>
    </row>
    <row r="1605" spans="1:8" ht="13.5" x14ac:dyDescent="0.25">
      <c r="A1605" s="11"/>
      <c r="B1605" s="10">
        <v>44347</v>
      </c>
      <c r="C1605" s="2">
        <v>10.72</v>
      </c>
      <c r="D1605" s="2">
        <v>8.1850000000000005</v>
      </c>
      <c r="E1605" s="2">
        <v>8.0452747201492549</v>
      </c>
      <c r="F1605" s="2">
        <v>30</v>
      </c>
      <c r="G1605" s="2">
        <v>241.35824160447766</v>
      </c>
      <c r="H1605" s="15">
        <v>-1.8292682926827797E-3</v>
      </c>
    </row>
    <row r="1606" spans="1:8" ht="13.5" x14ac:dyDescent="0.25">
      <c r="A1606" s="11"/>
      <c r="B1606" s="10">
        <v>44348</v>
      </c>
      <c r="C1606" s="2">
        <v>10.72</v>
      </c>
      <c r="D1606" s="2">
        <v>8.1850000000000005</v>
      </c>
      <c r="E1606" s="2">
        <v>8.1850000000000005</v>
      </c>
      <c r="F1606" s="2">
        <v>100</v>
      </c>
      <c r="G1606" s="2">
        <v>818.5</v>
      </c>
      <c r="H1606" s="15">
        <v>0</v>
      </c>
    </row>
    <row r="1607" spans="1:8" ht="13.5" x14ac:dyDescent="0.25">
      <c r="A1607" s="11"/>
      <c r="B1607" s="10">
        <v>44349</v>
      </c>
      <c r="C1607" s="2">
        <v>10.7</v>
      </c>
      <c r="D1607" s="2">
        <v>8.17</v>
      </c>
      <c r="E1607" s="2">
        <v>8.17</v>
      </c>
      <c r="F1607" s="2">
        <v>7</v>
      </c>
      <c r="G1607" s="2">
        <v>57.19</v>
      </c>
      <c r="H1607" s="15">
        <v>-1.8326206475260314E-3</v>
      </c>
    </row>
    <row r="1608" spans="1:8" ht="13.5" x14ac:dyDescent="0.25">
      <c r="A1608" s="11"/>
      <c r="B1608" s="10">
        <v>44350</v>
      </c>
      <c r="C1608" s="2">
        <v>10.7</v>
      </c>
      <c r="D1608" s="2">
        <v>8.17</v>
      </c>
      <c r="E1608" s="2">
        <v>8.17</v>
      </c>
      <c r="F1608" s="2">
        <v>750</v>
      </c>
      <c r="G1608" s="2">
        <v>6127.5</v>
      </c>
      <c r="H1608" s="15">
        <v>0</v>
      </c>
    </row>
    <row r="1609" spans="1:8" ht="13.5" x14ac:dyDescent="0.25">
      <c r="A1609" s="11"/>
      <c r="B1609" s="10">
        <v>44351</v>
      </c>
      <c r="C1609" s="2">
        <v>10.65</v>
      </c>
      <c r="D1609" s="2">
        <v>8.1319999999999997</v>
      </c>
      <c r="E1609" s="2">
        <v>7.961724319248825</v>
      </c>
      <c r="F1609" s="2">
        <v>56</v>
      </c>
      <c r="G1609" s="2">
        <v>445.85656187793421</v>
      </c>
      <c r="H1609" s="15">
        <v>-4.6511627906977056E-3</v>
      </c>
    </row>
    <row r="1610" spans="1:8" ht="13.5" x14ac:dyDescent="0.25">
      <c r="A1610" s="11"/>
      <c r="B1610" s="10">
        <v>44354</v>
      </c>
      <c r="C1610" s="2">
        <v>10.65</v>
      </c>
      <c r="D1610" s="2">
        <v>8.1319999999999997</v>
      </c>
      <c r="E1610" s="2">
        <v>0</v>
      </c>
      <c r="F1610" s="2">
        <v>0</v>
      </c>
      <c r="G1610" s="2">
        <v>0</v>
      </c>
      <c r="H1610" s="15">
        <v>0</v>
      </c>
    </row>
    <row r="1611" spans="1:8" ht="13.5" x14ac:dyDescent="0.25">
      <c r="A1611" s="11"/>
      <c r="B1611" s="10">
        <v>44355</v>
      </c>
      <c r="C1611" s="2">
        <v>10.4</v>
      </c>
      <c r="D1611" s="2">
        <v>7.9409999999999998</v>
      </c>
      <c r="E1611" s="2">
        <v>7.9409999999999989</v>
      </c>
      <c r="F1611" s="2">
        <v>200</v>
      </c>
      <c r="G1611" s="2">
        <v>1588.1999999999998</v>
      </c>
      <c r="H1611" s="15">
        <v>-2.3487456960157384E-2</v>
      </c>
    </row>
    <row r="1612" spans="1:8" ht="13.5" x14ac:dyDescent="0.25">
      <c r="A1612" s="11"/>
      <c r="B1612" s="10">
        <v>44356</v>
      </c>
      <c r="C1612" s="2">
        <v>10.7</v>
      </c>
      <c r="D1612" s="2">
        <v>8.17</v>
      </c>
      <c r="E1612" s="2">
        <v>7.9424616822429908</v>
      </c>
      <c r="F1612" s="2">
        <v>610</v>
      </c>
      <c r="G1612" s="2">
        <v>4844.9016261682245</v>
      </c>
      <c r="H1612" s="15">
        <v>2.8837677874323144E-2</v>
      </c>
    </row>
    <row r="1613" spans="1:8" ht="13.5" x14ac:dyDescent="0.25">
      <c r="A1613" s="11"/>
      <c r="B1613" s="10">
        <v>44357</v>
      </c>
      <c r="C1613" s="2">
        <v>10.7</v>
      </c>
      <c r="D1613" s="2">
        <v>8.17</v>
      </c>
      <c r="E1613" s="2">
        <v>0</v>
      </c>
      <c r="F1613" s="2">
        <v>0</v>
      </c>
      <c r="G1613" s="2">
        <v>0</v>
      </c>
      <c r="H1613" s="15">
        <v>0</v>
      </c>
    </row>
    <row r="1614" spans="1:8" ht="13.5" x14ac:dyDescent="0.25">
      <c r="A1614" s="11"/>
      <c r="B1614" s="10">
        <v>44358</v>
      </c>
      <c r="C1614" s="2">
        <v>10.7</v>
      </c>
      <c r="D1614" s="2">
        <v>8.17</v>
      </c>
      <c r="E1614" s="2">
        <v>0</v>
      </c>
      <c r="F1614" s="2">
        <v>0</v>
      </c>
      <c r="G1614" s="2">
        <v>0</v>
      </c>
      <c r="H1614" s="15">
        <v>0</v>
      </c>
    </row>
    <row r="1615" spans="1:8" ht="13.5" x14ac:dyDescent="0.25">
      <c r="A1615" s="11"/>
      <c r="B1615" s="10">
        <v>44361</v>
      </c>
      <c r="C1615" s="2">
        <v>10.68</v>
      </c>
      <c r="D1615" s="2">
        <v>8.1549999999999994</v>
      </c>
      <c r="E1615" s="2">
        <v>7.9457799625468173</v>
      </c>
      <c r="F1615" s="2">
        <v>253</v>
      </c>
      <c r="G1615" s="2">
        <v>2010.2823305243448</v>
      </c>
      <c r="H1615" s="15">
        <v>-1.8359853121175727E-3</v>
      </c>
    </row>
    <row r="1616" spans="1:8" ht="13.5" x14ac:dyDescent="0.25">
      <c r="A1616" s="11"/>
      <c r="B1616" s="10">
        <v>44362</v>
      </c>
      <c r="C1616" s="2">
        <v>10.4</v>
      </c>
      <c r="D1616" s="2">
        <v>7.9409999999999998</v>
      </c>
      <c r="E1616" s="2">
        <v>7.9409999999999989</v>
      </c>
      <c r="F1616" s="2">
        <v>100</v>
      </c>
      <c r="G1616" s="2">
        <v>794.09999999999991</v>
      </c>
      <c r="H1616" s="15">
        <v>-2.6241569589209018E-2</v>
      </c>
    </row>
    <row r="1617" spans="1:8" ht="13.5" x14ac:dyDescent="0.25">
      <c r="A1617" s="11"/>
      <c r="B1617" s="10">
        <v>44363</v>
      </c>
      <c r="C1617" s="2">
        <v>10.68</v>
      </c>
      <c r="D1617" s="2">
        <v>8.1549999999999994</v>
      </c>
      <c r="E1617" s="2">
        <v>8.1549999999999994</v>
      </c>
      <c r="F1617" s="2">
        <v>2</v>
      </c>
      <c r="G1617" s="2">
        <v>16.309999999999999</v>
      </c>
      <c r="H1617" s="15">
        <v>2.6948747009192739E-2</v>
      </c>
    </row>
    <row r="1618" spans="1:8" ht="13.5" x14ac:dyDescent="0.25">
      <c r="A1618" s="11"/>
      <c r="B1618" s="10">
        <v>44364</v>
      </c>
      <c r="C1618" s="2">
        <v>10.68</v>
      </c>
      <c r="D1618" s="2">
        <v>8.1549999999999994</v>
      </c>
      <c r="E1618" s="2">
        <v>0</v>
      </c>
      <c r="F1618" s="2">
        <v>0</v>
      </c>
      <c r="G1618" s="2">
        <v>0</v>
      </c>
      <c r="H1618" s="15">
        <v>0</v>
      </c>
    </row>
    <row r="1619" spans="1:8" ht="13.5" x14ac:dyDescent="0.25">
      <c r="A1619" s="11"/>
      <c r="B1619" s="10">
        <v>44365</v>
      </c>
      <c r="C1619" s="2">
        <v>10.6</v>
      </c>
      <c r="D1619" s="2">
        <v>8.0939999999999994</v>
      </c>
      <c r="E1619" s="2">
        <v>7.9145575471698111</v>
      </c>
      <c r="F1619" s="2">
        <v>51</v>
      </c>
      <c r="G1619" s="2">
        <v>403.64243490566037</v>
      </c>
      <c r="H1619" s="15">
        <v>-7.4800735744941687E-3</v>
      </c>
    </row>
    <row r="1620" spans="1:8" ht="13.5" x14ac:dyDescent="0.25">
      <c r="A1620" s="11"/>
      <c r="B1620" s="10">
        <v>44368</v>
      </c>
      <c r="C1620" s="2">
        <v>10.65</v>
      </c>
      <c r="D1620" s="2">
        <v>8.1319999999999997</v>
      </c>
      <c r="E1620" s="2">
        <v>8.0938215962441298</v>
      </c>
      <c r="F1620" s="2">
        <v>302</v>
      </c>
      <c r="G1620" s="2">
        <v>2444.3341220657271</v>
      </c>
      <c r="H1620" s="15">
        <v>4.6948356807512059E-3</v>
      </c>
    </row>
    <row r="1621" spans="1:8" ht="13.5" x14ac:dyDescent="0.25">
      <c r="A1621" s="11"/>
      <c r="B1621" s="10">
        <v>44369</v>
      </c>
      <c r="C1621" s="2">
        <v>10.65</v>
      </c>
      <c r="D1621" s="2">
        <v>8.1319999999999997</v>
      </c>
      <c r="E1621" s="2">
        <v>0</v>
      </c>
      <c r="F1621" s="2">
        <v>0</v>
      </c>
      <c r="G1621" s="2">
        <v>0</v>
      </c>
      <c r="H1621" s="15">
        <v>0</v>
      </c>
    </row>
    <row r="1622" spans="1:8" ht="13.5" x14ac:dyDescent="0.25">
      <c r="A1622" s="11"/>
      <c r="B1622" s="10">
        <v>44370</v>
      </c>
      <c r="C1622" s="2">
        <v>10.65</v>
      </c>
      <c r="D1622" s="2">
        <v>8.1319999999999997</v>
      </c>
      <c r="E1622" s="2">
        <v>0</v>
      </c>
      <c r="F1622" s="2">
        <v>0</v>
      </c>
      <c r="G1622" s="2">
        <v>0</v>
      </c>
      <c r="H1622" s="15">
        <v>0</v>
      </c>
    </row>
    <row r="1623" spans="1:8" ht="13.5" x14ac:dyDescent="0.25">
      <c r="A1623" s="11"/>
      <c r="B1623" s="10">
        <v>44371</v>
      </c>
      <c r="C1623" s="2">
        <v>10.35</v>
      </c>
      <c r="D1623" s="2">
        <v>7.9029999999999996</v>
      </c>
      <c r="E1623" s="2">
        <v>7.9029999999999996</v>
      </c>
      <c r="F1623" s="2">
        <v>200</v>
      </c>
      <c r="G1623" s="2">
        <v>1580.6</v>
      </c>
      <c r="H1623" s="15">
        <v>-2.8160354156419098E-2</v>
      </c>
    </row>
    <row r="1624" spans="1:8" ht="13.5" x14ac:dyDescent="0.25">
      <c r="A1624" s="11"/>
      <c r="B1624" s="10">
        <v>44372</v>
      </c>
      <c r="C1624" s="2">
        <v>10.6</v>
      </c>
      <c r="D1624" s="2">
        <v>8.0939999999999994</v>
      </c>
      <c r="E1624" s="2">
        <v>7.9443373584905652</v>
      </c>
      <c r="F1624" s="2">
        <v>231</v>
      </c>
      <c r="G1624" s="2">
        <v>1835.1419298113206</v>
      </c>
      <c r="H1624" s="15">
        <v>2.4168037454131323E-2</v>
      </c>
    </row>
    <row r="1625" spans="1:8" ht="13.5" x14ac:dyDescent="0.25">
      <c r="A1625" s="11"/>
      <c r="B1625" s="10">
        <v>44375</v>
      </c>
      <c r="C1625" s="2">
        <v>10.3</v>
      </c>
      <c r="D1625" s="2">
        <v>7.8650000000000002</v>
      </c>
      <c r="E1625" s="2">
        <v>7.8650000000000002</v>
      </c>
      <c r="F1625" s="2">
        <v>174</v>
      </c>
      <c r="G1625" s="2">
        <v>1368.51</v>
      </c>
      <c r="H1625" s="15">
        <v>-2.8292562391895135E-2</v>
      </c>
    </row>
    <row r="1626" spans="1:8" ht="13.5" x14ac:dyDescent="0.25">
      <c r="A1626" s="11"/>
      <c r="B1626" s="10">
        <v>44376</v>
      </c>
      <c r="C1626" s="2">
        <v>10.3</v>
      </c>
      <c r="D1626" s="2">
        <v>7.8650000000000002</v>
      </c>
      <c r="E1626" s="2">
        <v>7.6817378640776699</v>
      </c>
      <c r="F1626" s="2">
        <v>52</v>
      </c>
      <c r="G1626" s="2">
        <v>399.45036893203883</v>
      </c>
      <c r="H1626" s="15">
        <v>0</v>
      </c>
    </row>
    <row r="1627" spans="1:8" ht="13.5" x14ac:dyDescent="0.25">
      <c r="A1627" s="11"/>
      <c r="B1627" s="10">
        <v>44377</v>
      </c>
      <c r="C1627" s="2">
        <v>10.35</v>
      </c>
      <c r="D1627" s="2">
        <v>7.9029999999999996</v>
      </c>
      <c r="E1627" s="2">
        <v>7.7479942995169084</v>
      </c>
      <c r="F1627" s="2">
        <v>1655</v>
      </c>
      <c r="G1627" s="2">
        <v>12822.930565700484</v>
      </c>
      <c r="H1627" s="15">
        <v>4.8315321042592969E-3</v>
      </c>
    </row>
    <row r="1628" spans="1:8" ht="13.5" x14ac:dyDescent="0.25">
      <c r="A1628" s="11"/>
      <c r="B1628" s="10">
        <v>44378</v>
      </c>
      <c r="C1628" s="2">
        <v>10.35</v>
      </c>
      <c r="D1628" s="2">
        <v>7.9029999999999996</v>
      </c>
      <c r="E1628" s="2">
        <v>0</v>
      </c>
      <c r="F1628" s="2">
        <v>0</v>
      </c>
      <c r="G1628" s="2">
        <v>0</v>
      </c>
      <c r="H1628" s="15">
        <v>0</v>
      </c>
    </row>
    <row r="1629" spans="1:8" ht="13.5" x14ac:dyDescent="0.25">
      <c r="A1629" s="11"/>
      <c r="B1629" s="10">
        <v>44379</v>
      </c>
      <c r="C1629" s="2">
        <v>10.35</v>
      </c>
      <c r="D1629" s="2">
        <v>7.9029999999999996</v>
      </c>
      <c r="E1629" s="2">
        <v>0</v>
      </c>
      <c r="F1629" s="2">
        <v>0</v>
      </c>
      <c r="G1629" s="2">
        <v>0</v>
      </c>
      <c r="H1629" s="15">
        <v>0</v>
      </c>
    </row>
    <row r="1630" spans="1:8" ht="13.5" x14ac:dyDescent="0.25">
      <c r="A1630" s="11"/>
      <c r="B1630" s="10">
        <v>44382</v>
      </c>
      <c r="C1630" s="2">
        <v>10.35</v>
      </c>
      <c r="D1630" s="2">
        <v>7.9029999999999996</v>
      </c>
      <c r="E1630" s="2">
        <v>0</v>
      </c>
      <c r="F1630" s="2">
        <v>0</v>
      </c>
      <c r="G1630" s="2">
        <v>0</v>
      </c>
      <c r="H1630" s="15">
        <v>0</v>
      </c>
    </row>
    <row r="1631" spans="1:8" ht="13.5" x14ac:dyDescent="0.25">
      <c r="A1631" s="11"/>
      <c r="B1631" s="10">
        <v>44383</v>
      </c>
      <c r="C1631" s="2">
        <v>10.35</v>
      </c>
      <c r="D1631" s="2">
        <v>7.9029999999999996</v>
      </c>
      <c r="E1631" s="2">
        <v>7.9029999999999996</v>
      </c>
      <c r="F1631" s="2">
        <v>49</v>
      </c>
      <c r="G1631" s="2">
        <v>387.24699999999996</v>
      </c>
      <c r="H1631" s="15">
        <v>0</v>
      </c>
    </row>
    <row r="1632" spans="1:8" ht="13.5" x14ac:dyDescent="0.25">
      <c r="A1632" s="11"/>
      <c r="B1632" s="10">
        <v>44384</v>
      </c>
      <c r="C1632" s="2">
        <v>10.64</v>
      </c>
      <c r="D1632" s="2">
        <v>8.1240000000000006</v>
      </c>
      <c r="E1632" s="2">
        <v>8.1240000000000006</v>
      </c>
      <c r="F1632" s="2">
        <v>10</v>
      </c>
      <c r="G1632" s="2">
        <v>81.240000000000009</v>
      </c>
      <c r="H1632" s="15">
        <v>2.7964064279387697E-2</v>
      </c>
    </row>
    <row r="1633" spans="1:8" ht="13.5" x14ac:dyDescent="0.25">
      <c r="A1633" s="11"/>
      <c r="B1633" s="10">
        <v>44385</v>
      </c>
      <c r="C1633" s="2">
        <v>10.64</v>
      </c>
      <c r="D1633" s="2">
        <v>8.1240000000000006</v>
      </c>
      <c r="E1633" s="2">
        <v>0</v>
      </c>
      <c r="F1633" s="2">
        <v>0</v>
      </c>
      <c r="G1633" s="2">
        <v>0</v>
      </c>
      <c r="H1633" s="15">
        <v>0</v>
      </c>
    </row>
    <row r="1634" spans="1:8" ht="13.5" x14ac:dyDescent="0.25">
      <c r="A1634" s="11"/>
      <c r="B1634" s="10">
        <v>44386</v>
      </c>
      <c r="C1634" s="2">
        <v>10.64</v>
      </c>
      <c r="D1634" s="2">
        <v>8.1240000000000006</v>
      </c>
      <c r="E1634" s="2">
        <v>0</v>
      </c>
      <c r="F1634" s="2">
        <v>0</v>
      </c>
      <c r="G1634" s="2">
        <v>0</v>
      </c>
      <c r="H1634" s="15">
        <v>0</v>
      </c>
    </row>
    <row r="1635" spans="1:8" ht="13.5" x14ac:dyDescent="0.25">
      <c r="A1635" s="11"/>
      <c r="B1635" s="10">
        <v>44389</v>
      </c>
      <c r="C1635" s="2">
        <v>10.64</v>
      </c>
      <c r="D1635" s="2">
        <v>8.1240000000000006</v>
      </c>
      <c r="E1635" s="2">
        <v>0</v>
      </c>
      <c r="F1635" s="2">
        <v>0</v>
      </c>
      <c r="G1635" s="2">
        <v>0</v>
      </c>
      <c r="H1635" s="15">
        <v>0</v>
      </c>
    </row>
    <row r="1636" spans="1:8" ht="13.5" x14ac:dyDescent="0.25">
      <c r="A1636" s="11"/>
      <c r="B1636" s="10">
        <v>44390</v>
      </c>
      <c r="C1636" s="2">
        <v>10.64</v>
      </c>
      <c r="D1636" s="2">
        <v>8.1240000000000006</v>
      </c>
      <c r="E1636" s="2">
        <v>0</v>
      </c>
      <c r="F1636" s="2">
        <v>0</v>
      </c>
      <c r="G1636" s="2">
        <v>0</v>
      </c>
      <c r="H1636" s="15">
        <v>0</v>
      </c>
    </row>
    <row r="1637" spans="1:8" ht="13.5" x14ac:dyDescent="0.25">
      <c r="A1637" s="11"/>
      <c r="B1637" s="10">
        <v>44391</v>
      </c>
      <c r="C1637" s="2">
        <v>10.64</v>
      </c>
      <c r="D1637" s="2">
        <v>8.1240000000000006</v>
      </c>
      <c r="E1637" s="2">
        <v>0</v>
      </c>
      <c r="F1637" s="2">
        <v>0</v>
      </c>
      <c r="G1637" s="2">
        <v>0</v>
      </c>
      <c r="H1637" s="15">
        <v>0</v>
      </c>
    </row>
    <row r="1638" spans="1:8" ht="13.5" x14ac:dyDescent="0.25">
      <c r="A1638" s="11"/>
      <c r="B1638" s="10">
        <v>44392</v>
      </c>
      <c r="C1638" s="2">
        <v>10.64</v>
      </c>
      <c r="D1638" s="2">
        <v>8.1240000000000006</v>
      </c>
      <c r="E1638" s="2">
        <v>0</v>
      </c>
      <c r="F1638" s="2">
        <v>0</v>
      </c>
      <c r="G1638" s="2">
        <v>0</v>
      </c>
      <c r="H1638" s="15">
        <v>0</v>
      </c>
    </row>
    <row r="1639" spans="1:8" ht="13.5" x14ac:dyDescent="0.25">
      <c r="A1639" s="11"/>
      <c r="B1639" s="10">
        <v>44393</v>
      </c>
      <c r="C1639" s="2">
        <v>10.64</v>
      </c>
      <c r="D1639" s="2">
        <v>8.1240000000000006</v>
      </c>
      <c r="E1639" s="2">
        <v>0</v>
      </c>
      <c r="F1639" s="2">
        <v>0</v>
      </c>
      <c r="G1639" s="2">
        <v>0</v>
      </c>
      <c r="H1639" s="15">
        <v>0</v>
      </c>
    </row>
    <row r="1640" spans="1:8" ht="13.5" x14ac:dyDescent="0.25">
      <c r="A1640" s="11"/>
      <c r="B1640" s="10">
        <v>44396</v>
      </c>
      <c r="C1640" s="2">
        <v>10.64</v>
      </c>
      <c r="D1640" s="2">
        <v>8.1240000000000006</v>
      </c>
      <c r="E1640" s="2">
        <v>0</v>
      </c>
      <c r="F1640" s="2">
        <v>0</v>
      </c>
      <c r="G1640" s="2">
        <v>0</v>
      </c>
      <c r="H1640" s="15">
        <v>0</v>
      </c>
    </row>
    <row r="1641" spans="1:8" ht="13.5" x14ac:dyDescent="0.25">
      <c r="A1641" s="11"/>
      <c r="B1641" s="10">
        <v>44399</v>
      </c>
      <c r="C1641" s="2">
        <v>10.64</v>
      </c>
      <c r="D1641" s="2">
        <v>8.1240000000000006</v>
      </c>
      <c r="E1641" s="2">
        <v>0</v>
      </c>
      <c r="F1641" s="2">
        <v>0</v>
      </c>
      <c r="G1641" s="2">
        <v>0</v>
      </c>
      <c r="H1641" s="15">
        <v>0</v>
      </c>
    </row>
    <row r="1642" spans="1:8" ht="13.5" x14ac:dyDescent="0.25">
      <c r="A1642" s="11"/>
      <c r="B1642" s="10">
        <v>44400</v>
      </c>
      <c r="C1642" s="2">
        <v>10.64</v>
      </c>
      <c r="D1642" s="2">
        <v>8.1240000000000006</v>
      </c>
      <c r="E1642" s="2">
        <v>0</v>
      </c>
      <c r="F1642" s="2">
        <v>0</v>
      </c>
      <c r="G1642" s="2">
        <v>0</v>
      </c>
      <c r="H1642" s="15">
        <v>0</v>
      </c>
    </row>
    <row r="1643" spans="1:8" ht="13.5" x14ac:dyDescent="0.25">
      <c r="A1643" s="11"/>
      <c r="B1643" s="10">
        <v>44403</v>
      </c>
      <c r="C1643" s="2">
        <v>10.64</v>
      </c>
      <c r="D1643" s="2">
        <v>8.1240000000000006</v>
      </c>
      <c r="E1643" s="2">
        <v>0</v>
      </c>
      <c r="F1643" s="2">
        <v>0</v>
      </c>
      <c r="G1643" s="2">
        <v>0</v>
      </c>
      <c r="H1643" s="15">
        <v>0</v>
      </c>
    </row>
    <row r="1644" spans="1:8" ht="13.5" x14ac:dyDescent="0.25">
      <c r="A1644" s="11"/>
      <c r="B1644" s="10">
        <v>44404</v>
      </c>
      <c r="C1644" s="2">
        <v>10.64</v>
      </c>
      <c r="D1644" s="2">
        <v>8.1240000000000006</v>
      </c>
      <c r="E1644" s="2">
        <v>0</v>
      </c>
      <c r="F1644" s="2">
        <v>0</v>
      </c>
      <c r="G1644" s="2">
        <v>0</v>
      </c>
      <c r="H1644" s="15">
        <v>0</v>
      </c>
    </row>
    <row r="1645" spans="1:8" ht="13.5" x14ac:dyDescent="0.25">
      <c r="A1645" s="11"/>
      <c r="B1645" s="10">
        <v>44405</v>
      </c>
      <c r="C1645" s="2">
        <v>10.64</v>
      </c>
      <c r="D1645" s="2">
        <v>8.1240000000000006</v>
      </c>
      <c r="E1645" s="2">
        <v>0</v>
      </c>
      <c r="F1645" s="2">
        <v>0</v>
      </c>
      <c r="G1645" s="2">
        <v>0</v>
      </c>
      <c r="H1645" s="15">
        <v>0</v>
      </c>
    </row>
    <row r="1646" spans="1:8" ht="13.5" x14ac:dyDescent="0.25">
      <c r="A1646" s="11"/>
      <c r="B1646" s="10">
        <v>44406</v>
      </c>
      <c r="C1646" s="2">
        <v>10.64</v>
      </c>
      <c r="D1646" s="2">
        <v>8.1240000000000006</v>
      </c>
      <c r="E1646" s="2">
        <v>0</v>
      </c>
      <c r="F1646" s="2">
        <v>0</v>
      </c>
      <c r="G1646" s="2">
        <v>0</v>
      </c>
      <c r="H1646" s="15">
        <v>0</v>
      </c>
    </row>
    <row r="1647" spans="1:8" ht="13.5" x14ac:dyDescent="0.25">
      <c r="A1647" s="11"/>
      <c r="B1647" s="10">
        <v>44407</v>
      </c>
      <c r="C1647" s="2">
        <v>10.64</v>
      </c>
      <c r="D1647" s="2">
        <v>8.1240000000000006</v>
      </c>
      <c r="E1647" s="2">
        <v>0</v>
      </c>
      <c r="F1647" s="2">
        <v>0</v>
      </c>
      <c r="G1647" s="2">
        <v>0</v>
      </c>
      <c r="H1647" s="15">
        <v>0</v>
      </c>
    </row>
    <row r="1648" spans="1:8" ht="13.5" x14ac:dyDescent="0.25">
      <c r="A1648" s="11"/>
      <c r="B1648" s="10">
        <v>44410</v>
      </c>
      <c r="C1648" s="2">
        <v>10.64</v>
      </c>
      <c r="D1648" s="2">
        <v>8.1240000000000006</v>
      </c>
      <c r="E1648" s="2">
        <v>0</v>
      </c>
      <c r="F1648" s="2">
        <v>0</v>
      </c>
      <c r="G1648" s="2">
        <v>0</v>
      </c>
      <c r="H1648" s="15">
        <v>0</v>
      </c>
    </row>
    <row r="1649" spans="1:8" ht="13.5" x14ac:dyDescent="0.25">
      <c r="A1649" s="11"/>
      <c r="B1649" s="10">
        <v>44411</v>
      </c>
      <c r="C1649" s="2">
        <v>10.64</v>
      </c>
      <c r="D1649" s="2">
        <v>8.1240000000000006</v>
      </c>
      <c r="E1649" s="2">
        <v>0</v>
      </c>
      <c r="F1649" s="2">
        <v>0</v>
      </c>
      <c r="G1649" s="2">
        <v>0</v>
      </c>
      <c r="H1649" s="15">
        <v>0</v>
      </c>
    </row>
    <row r="1650" spans="1:8" ht="13.5" x14ac:dyDescent="0.25">
      <c r="A1650" s="11"/>
      <c r="B1650" s="10">
        <v>44412</v>
      </c>
      <c r="C1650" s="2">
        <v>10.64</v>
      </c>
      <c r="D1650" s="2">
        <v>8.1240000000000006</v>
      </c>
      <c r="E1650" s="2">
        <v>0</v>
      </c>
      <c r="F1650" s="2">
        <v>0</v>
      </c>
      <c r="G1650" s="2">
        <v>0</v>
      </c>
      <c r="H1650" s="15">
        <v>0</v>
      </c>
    </row>
    <row r="1651" spans="1:8" ht="13.5" x14ac:dyDescent="0.25">
      <c r="A1651" s="11"/>
      <c r="B1651" s="10">
        <v>44413</v>
      </c>
      <c r="C1651" s="2">
        <v>10.64</v>
      </c>
      <c r="D1651" s="2">
        <v>8.1240000000000006</v>
      </c>
      <c r="E1651" s="2">
        <v>0</v>
      </c>
      <c r="F1651" s="2">
        <v>0</v>
      </c>
      <c r="G1651" s="2">
        <v>0</v>
      </c>
      <c r="H1651" s="15">
        <v>0</v>
      </c>
    </row>
    <row r="1652" spans="1:8" ht="13.5" x14ac:dyDescent="0.25">
      <c r="A1652" s="11"/>
      <c r="B1652" s="10">
        <v>44414</v>
      </c>
      <c r="C1652" s="2">
        <v>10.64</v>
      </c>
      <c r="D1652" s="2">
        <v>8.1240000000000006</v>
      </c>
      <c r="E1652" s="2">
        <v>0</v>
      </c>
      <c r="F1652" s="2">
        <v>0</v>
      </c>
      <c r="G1652" s="2">
        <v>0</v>
      </c>
      <c r="H1652" s="15">
        <v>0</v>
      </c>
    </row>
    <row r="1653" spans="1:8" ht="13.5" x14ac:dyDescent="0.25">
      <c r="A1653" s="11"/>
      <c r="B1653" s="10">
        <v>44417</v>
      </c>
      <c r="C1653" s="2">
        <v>10.64</v>
      </c>
      <c r="D1653" s="2">
        <v>8.1240000000000006</v>
      </c>
      <c r="E1653" s="2">
        <v>0</v>
      </c>
      <c r="F1653" s="2">
        <v>0</v>
      </c>
      <c r="G1653" s="2">
        <v>0</v>
      </c>
      <c r="H1653" s="15">
        <v>0</v>
      </c>
    </row>
    <row r="1654" spans="1:8" ht="13.5" x14ac:dyDescent="0.25">
      <c r="A1654" s="11"/>
      <c r="B1654" s="10">
        <v>44419</v>
      </c>
      <c r="C1654" s="2">
        <v>10.64</v>
      </c>
      <c r="D1654" s="2">
        <v>8.1240000000000006</v>
      </c>
      <c r="E1654" s="2">
        <v>0</v>
      </c>
      <c r="F1654" s="2">
        <v>0</v>
      </c>
      <c r="G1654" s="2">
        <v>0</v>
      </c>
      <c r="H1654" s="15">
        <v>0</v>
      </c>
    </row>
    <row r="1655" spans="1:8" ht="13.5" x14ac:dyDescent="0.25">
      <c r="A1655" s="11"/>
      <c r="B1655" s="10">
        <v>44420</v>
      </c>
      <c r="C1655" s="2">
        <v>10.9</v>
      </c>
      <c r="D1655" s="2">
        <v>8.3230000000000004</v>
      </c>
      <c r="E1655" s="2">
        <v>8.3230000000000004</v>
      </c>
      <c r="F1655" s="2">
        <v>10</v>
      </c>
      <c r="G1655" s="2">
        <v>83.23</v>
      </c>
      <c r="H1655" s="15">
        <v>2.44953225012309E-2</v>
      </c>
    </row>
    <row r="1656" spans="1:8" ht="13.5" x14ac:dyDescent="0.25">
      <c r="A1656" s="11"/>
      <c r="B1656" s="10">
        <v>44424</v>
      </c>
      <c r="C1656" s="2">
        <v>10.9</v>
      </c>
      <c r="D1656" s="2">
        <v>8.3230000000000004</v>
      </c>
      <c r="E1656" s="2">
        <v>0</v>
      </c>
      <c r="F1656" s="2">
        <v>0</v>
      </c>
      <c r="G1656" s="2">
        <v>0</v>
      </c>
      <c r="H1656" s="15">
        <v>0</v>
      </c>
    </row>
    <row r="1657" spans="1:8" ht="13.5" x14ac:dyDescent="0.25">
      <c r="A1657" s="11"/>
      <c r="B1657" s="10">
        <v>44425</v>
      </c>
      <c r="C1657" s="2">
        <v>10.9</v>
      </c>
      <c r="D1657" s="2">
        <v>8.3230000000000004</v>
      </c>
      <c r="E1657" s="2">
        <v>0</v>
      </c>
      <c r="F1657" s="2">
        <v>0</v>
      </c>
      <c r="G1657" s="2">
        <v>0</v>
      </c>
      <c r="H1657" s="15">
        <v>0</v>
      </c>
    </row>
    <row r="1658" spans="1:8" ht="13.5" x14ac:dyDescent="0.25">
      <c r="A1658" s="11"/>
      <c r="B1658" s="10">
        <v>44426</v>
      </c>
      <c r="C1658" s="2">
        <v>10.9</v>
      </c>
      <c r="D1658" s="2">
        <v>8.3230000000000004</v>
      </c>
      <c r="E1658" s="2">
        <v>0</v>
      </c>
      <c r="F1658" s="2">
        <v>0</v>
      </c>
      <c r="G1658" s="2">
        <v>0</v>
      </c>
      <c r="H1658" s="15">
        <v>0</v>
      </c>
    </row>
    <row r="1659" spans="1:8" ht="13.5" x14ac:dyDescent="0.25">
      <c r="A1659" s="11"/>
      <c r="B1659" s="10">
        <v>44427</v>
      </c>
      <c r="C1659" s="2">
        <v>10.64</v>
      </c>
      <c r="D1659" s="2">
        <v>8.1240000000000006</v>
      </c>
      <c r="E1659" s="2">
        <v>8.1240000000000006</v>
      </c>
      <c r="F1659" s="2">
        <v>15</v>
      </c>
      <c r="G1659" s="2">
        <v>121.86000000000001</v>
      </c>
      <c r="H1659" s="15">
        <v>-2.3909647963474688E-2</v>
      </c>
    </row>
    <row r="1660" spans="1:8" ht="13.5" x14ac:dyDescent="0.25">
      <c r="A1660" s="11"/>
      <c r="B1660" s="10">
        <v>44428</v>
      </c>
      <c r="C1660" s="2">
        <v>10.64</v>
      </c>
      <c r="D1660" s="2">
        <v>8.1240000000000006</v>
      </c>
      <c r="E1660" s="2">
        <v>0</v>
      </c>
      <c r="F1660" s="2">
        <v>0</v>
      </c>
      <c r="G1660" s="2">
        <v>0</v>
      </c>
      <c r="H1660" s="15">
        <v>0</v>
      </c>
    </row>
    <row r="1661" spans="1:8" ht="13.5" x14ac:dyDescent="0.25">
      <c r="A1661" s="11"/>
      <c r="B1661" s="10">
        <v>44431</v>
      </c>
      <c r="C1661" s="2">
        <v>10.64</v>
      </c>
      <c r="D1661" s="2">
        <v>8.1240000000000006</v>
      </c>
      <c r="E1661" s="2">
        <v>0</v>
      </c>
      <c r="F1661" s="2">
        <v>0</v>
      </c>
      <c r="G1661" s="2">
        <v>0</v>
      </c>
      <c r="H1661" s="15">
        <v>0</v>
      </c>
    </row>
    <row r="1662" spans="1:8" ht="13.5" x14ac:dyDescent="0.25">
      <c r="A1662" s="11"/>
      <c r="B1662" s="10">
        <v>44432</v>
      </c>
      <c r="C1662" s="2">
        <v>10.64</v>
      </c>
      <c r="D1662" s="2">
        <v>8.1240000000000006</v>
      </c>
      <c r="E1662" s="2">
        <v>0</v>
      </c>
      <c r="F1662" s="2">
        <v>0</v>
      </c>
      <c r="G1662" s="2">
        <v>0</v>
      </c>
      <c r="H1662" s="15">
        <v>0</v>
      </c>
    </row>
    <row r="1663" spans="1:8" ht="13.5" x14ac:dyDescent="0.25">
      <c r="A1663" s="11"/>
      <c r="B1663" s="10">
        <v>44433</v>
      </c>
      <c r="C1663" s="2">
        <v>10.64</v>
      </c>
      <c r="D1663" s="2">
        <v>8.1240000000000006</v>
      </c>
      <c r="E1663" s="2">
        <v>0</v>
      </c>
      <c r="F1663" s="2">
        <v>0</v>
      </c>
      <c r="G1663" s="2">
        <v>0</v>
      </c>
      <c r="H1663" s="15">
        <v>0</v>
      </c>
    </row>
    <row r="1664" spans="1:8" ht="13.5" x14ac:dyDescent="0.25">
      <c r="A1664" s="11"/>
      <c r="B1664" s="10">
        <v>44434</v>
      </c>
      <c r="C1664" s="2">
        <v>10.64</v>
      </c>
      <c r="D1664" s="2">
        <v>8.1240000000000006</v>
      </c>
      <c r="E1664" s="2">
        <v>0</v>
      </c>
      <c r="F1664" s="2">
        <v>0</v>
      </c>
      <c r="G1664" s="2">
        <v>0</v>
      </c>
      <c r="H1664" s="15">
        <v>0</v>
      </c>
    </row>
    <row r="1665" spans="1:8" ht="13.5" x14ac:dyDescent="0.25">
      <c r="A1665" s="11"/>
      <c r="B1665" s="10">
        <v>44435</v>
      </c>
      <c r="C1665" s="2">
        <v>10.64</v>
      </c>
      <c r="D1665" s="2">
        <v>8.1240000000000006</v>
      </c>
      <c r="E1665" s="2">
        <v>0</v>
      </c>
      <c r="F1665" s="2">
        <v>0</v>
      </c>
      <c r="G1665" s="2">
        <v>0</v>
      </c>
      <c r="H1665" s="15">
        <v>0</v>
      </c>
    </row>
    <row r="1666" spans="1:8" ht="13.5" x14ac:dyDescent="0.25">
      <c r="A1666" s="11"/>
      <c r="B1666" s="10">
        <v>44438</v>
      </c>
      <c r="C1666" s="2">
        <v>10.64</v>
      </c>
      <c r="D1666" s="2">
        <v>8.1240000000000006</v>
      </c>
      <c r="E1666" s="2">
        <v>0</v>
      </c>
      <c r="F1666" s="2">
        <v>0</v>
      </c>
      <c r="G1666" s="2">
        <v>0</v>
      </c>
      <c r="H1666" s="15">
        <v>0</v>
      </c>
    </row>
    <row r="1667" spans="1:8" ht="13.5" x14ac:dyDescent="0.25">
      <c r="A1667" s="11"/>
      <c r="B1667" s="10">
        <v>44439</v>
      </c>
      <c r="C1667" s="2">
        <v>10.64</v>
      </c>
      <c r="D1667" s="2">
        <v>8.1240000000000006</v>
      </c>
      <c r="E1667" s="2">
        <v>0</v>
      </c>
      <c r="F1667" s="2">
        <v>0</v>
      </c>
      <c r="G1667" s="2">
        <v>0</v>
      </c>
      <c r="H1667" s="15">
        <v>0</v>
      </c>
    </row>
    <row r="1668" spans="1:8" ht="13.5" x14ac:dyDescent="0.25">
      <c r="A1668" s="11"/>
      <c r="B1668" s="10">
        <v>44440</v>
      </c>
      <c r="C1668" s="2">
        <v>10.64</v>
      </c>
      <c r="D1668" s="2">
        <v>8.1240000000000006</v>
      </c>
      <c r="E1668" s="2">
        <v>0</v>
      </c>
      <c r="F1668" s="2">
        <v>0</v>
      </c>
      <c r="G1668" s="2">
        <v>0</v>
      </c>
      <c r="H1668" s="15">
        <v>0</v>
      </c>
    </row>
    <row r="1669" spans="1:8" ht="13.5" x14ac:dyDescent="0.25">
      <c r="A1669" s="11"/>
      <c r="B1669" s="10">
        <v>44441</v>
      </c>
      <c r="C1669" s="2">
        <v>10.43</v>
      </c>
      <c r="D1669" s="2">
        <v>7.9640000000000004</v>
      </c>
      <c r="E1669" s="2">
        <v>7.9640000000000004</v>
      </c>
      <c r="F1669" s="2">
        <v>50</v>
      </c>
      <c r="G1669" s="2">
        <v>398.20000000000005</v>
      </c>
      <c r="H1669" s="15">
        <v>-1.9694731659281157E-2</v>
      </c>
    </row>
    <row r="1670" spans="1:8" ht="13.5" x14ac:dyDescent="0.25">
      <c r="A1670" s="11"/>
      <c r="B1670" s="10">
        <v>44442</v>
      </c>
      <c r="C1670" s="2">
        <v>10.43</v>
      </c>
      <c r="D1670" s="2">
        <v>7.9640000000000004</v>
      </c>
      <c r="E1670" s="2">
        <v>0</v>
      </c>
      <c r="F1670" s="2">
        <v>0</v>
      </c>
      <c r="G1670" s="2">
        <v>0</v>
      </c>
      <c r="H1670" s="15">
        <v>0</v>
      </c>
    </row>
    <row r="1671" spans="1:8" ht="13.5" x14ac:dyDescent="0.25">
      <c r="A1671" s="11"/>
      <c r="B1671" s="10">
        <v>44445</v>
      </c>
      <c r="C1671" s="2">
        <v>10.43</v>
      </c>
      <c r="D1671" s="2">
        <v>7.9640000000000004</v>
      </c>
      <c r="E1671" s="2">
        <v>0</v>
      </c>
      <c r="F1671" s="2">
        <v>0</v>
      </c>
      <c r="G1671" s="2">
        <v>0</v>
      </c>
      <c r="H1671" s="15">
        <v>0</v>
      </c>
    </row>
    <row r="1672" spans="1:8" ht="13.5" x14ac:dyDescent="0.25">
      <c r="A1672" s="11"/>
      <c r="B1672" s="10">
        <v>44446</v>
      </c>
      <c r="C1672" s="2">
        <v>10.43</v>
      </c>
      <c r="D1672" s="2">
        <v>7.9640000000000004</v>
      </c>
      <c r="E1672" s="2">
        <v>0</v>
      </c>
      <c r="F1672" s="2">
        <v>0</v>
      </c>
      <c r="G1672" s="2">
        <v>0</v>
      </c>
      <c r="H1672" s="15">
        <v>0</v>
      </c>
    </row>
    <row r="1673" spans="1:8" ht="13.5" x14ac:dyDescent="0.25">
      <c r="A1673" s="11"/>
      <c r="B1673" s="10">
        <v>44447</v>
      </c>
      <c r="C1673" s="2">
        <v>10.4</v>
      </c>
      <c r="D1673" s="2">
        <v>7.9409999999999998</v>
      </c>
      <c r="E1673" s="2">
        <v>7.6561929807692293</v>
      </c>
      <c r="F1673" s="2">
        <v>149</v>
      </c>
      <c r="G1673" s="2">
        <v>1140.7727541346151</v>
      </c>
      <c r="H1673" s="15">
        <v>-2.887995981918706E-3</v>
      </c>
    </row>
    <row r="1674" spans="1:8" ht="13.5" x14ac:dyDescent="0.25">
      <c r="A1674" s="11"/>
      <c r="B1674" s="10">
        <v>44448</v>
      </c>
      <c r="C1674" s="2">
        <v>10.4</v>
      </c>
      <c r="D1674" s="2">
        <v>7.9409999999999998</v>
      </c>
      <c r="E1674" s="2">
        <v>0</v>
      </c>
      <c r="F1674" s="2">
        <v>0</v>
      </c>
      <c r="G1674" s="2">
        <v>0</v>
      </c>
      <c r="H1674" s="15">
        <v>0</v>
      </c>
    </row>
    <row r="1675" spans="1:8" ht="13.5" x14ac:dyDescent="0.25">
      <c r="A1675" s="11"/>
      <c r="B1675" s="10">
        <v>44449</v>
      </c>
      <c r="C1675" s="2">
        <v>10.4</v>
      </c>
      <c r="D1675" s="2">
        <v>7.9409999999999998</v>
      </c>
      <c r="E1675" s="2">
        <v>0</v>
      </c>
      <c r="F1675" s="2">
        <v>0</v>
      </c>
      <c r="G1675" s="2">
        <v>0</v>
      </c>
      <c r="H1675" s="15">
        <v>0</v>
      </c>
    </row>
    <row r="1676" spans="1:8" ht="13.5" x14ac:dyDescent="0.25">
      <c r="A1676" s="11"/>
      <c r="B1676" s="10">
        <v>44452</v>
      </c>
      <c r="C1676" s="2">
        <v>10.4</v>
      </c>
      <c r="D1676" s="2">
        <v>7.9409999999999998</v>
      </c>
      <c r="E1676" s="2">
        <v>0</v>
      </c>
      <c r="F1676" s="2">
        <v>0</v>
      </c>
      <c r="G1676" s="2">
        <v>0</v>
      </c>
      <c r="H1676" s="15">
        <v>0</v>
      </c>
    </row>
    <row r="1677" spans="1:8" ht="13.5" x14ac:dyDescent="0.25">
      <c r="A1677" s="11"/>
      <c r="B1677" s="10">
        <v>44453</v>
      </c>
      <c r="C1677" s="2">
        <v>10.4</v>
      </c>
      <c r="D1677" s="2">
        <v>7.9409999999999998</v>
      </c>
      <c r="E1677" s="2">
        <v>0</v>
      </c>
      <c r="F1677" s="2">
        <v>0</v>
      </c>
      <c r="G1677" s="2">
        <v>0</v>
      </c>
      <c r="H1677" s="15">
        <v>0</v>
      </c>
    </row>
    <row r="1678" spans="1:8" ht="13.5" x14ac:dyDescent="0.25">
      <c r="A1678" s="11"/>
      <c r="B1678" s="10">
        <v>44454</v>
      </c>
      <c r="C1678" s="2">
        <v>10.4</v>
      </c>
      <c r="D1678" s="2">
        <v>7.9409999999999998</v>
      </c>
      <c r="E1678" s="2">
        <v>0</v>
      </c>
      <c r="F1678" s="2">
        <v>0</v>
      </c>
      <c r="G1678" s="2">
        <v>0</v>
      </c>
      <c r="H1678" s="15">
        <v>0</v>
      </c>
    </row>
    <row r="1679" spans="1:8" ht="13.5" x14ac:dyDescent="0.25">
      <c r="A1679" s="11"/>
      <c r="B1679" s="10">
        <v>44455</v>
      </c>
      <c r="C1679" s="2">
        <v>10.4</v>
      </c>
      <c r="D1679" s="2">
        <v>7.9409999999999998</v>
      </c>
      <c r="E1679" s="2">
        <v>0</v>
      </c>
      <c r="F1679" s="2">
        <v>0</v>
      </c>
      <c r="G1679" s="2">
        <v>0</v>
      </c>
      <c r="H1679" s="15">
        <v>0</v>
      </c>
    </row>
    <row r="1680" spans="1:8" ht="13.5" x14ac:dyDescent="0.25">
      <c r="A1680" s="11"/>
      <c r="B1680" s="10">
        <v>44456</v>
      </c>
      <c r="C1680" s="2">
        <v>10.4</v>
      </c>
      <c r="D1680" s="2">
        <v>7.9409999999999998</v>
      </c>
      <c r="E1680" s="2">
        <v>0</v>
      </c>
      <c r="F1680" s="2">
        <v>0</v>
      </c>
      <c r="G1680" s="2">
        <v>0</v>
      </c>
      <c r="H1680" s="15">
        <v>0</v>
      </c>
    </row>
    <row r="1681" spans="1:8" ht="13.5" x14ac:dyDescent="0.25">
      <c r="A1681" s="11"/>
      <c r="B1681" s="10">
        <v>44459</v>
      </c>
      <c r="C1681" s="2">
        <v>10.4</v>
      </c>
      <c r="D1681" s="2">
        <v>7.9409999999999998</v>
      </c>
      <c r="E1681" s="2">
        <v>0</v>
      </c>
      <c r="F1681" s="2">
        <v>0</v>
      </c>
      <c r="G1681" s="2">
        <v>0</v>
      </c>
      <c r="H1681" s="15">
        <v>0</v>
      </c>
    </row>
    <row r="1682" spans="1:8" ht="13.5" x14ac:dyDescent="0.25">
      <c r="A1682" s="11"/>
      <c r="B1682" s="10">
        <v>44460</v>
      </c>
      <c r="C1682" s="2">
        <v>10.35</v>
      </c>
      <c r="D1682" s="2">
        <v>7.9029999999999996</v>
      </c>
      <c r="E1682" s="2">
        <v>7.7586843478260867</v>
      </c>
      <c r="F1682" s="2">
        <v>762</v>
      </c>
      <c r="G1682" s="2">
        <v>5912.1174730434777</v>
      </c>
      <c r="H1682" s="15">
        <v>-4.7852915249968842E-3</v>
      </c>
    </row>
    <row r="1683" spans="1:8" ht="13.5" x14ac:dyDescent="0.25">
      <c r="A1683" s="11"/>
      <c r="B1683" s="10">
        <v>44461</v>
      </c>
      <c r="C1683" s="2">
        <v>10.15</v>
      </c>
      <c r="D1683" s="2">
        <v>7.75</v>
      </c>
      <c r="E1683" s="2">
        <v>7.75</v>
      </c>
      <c r="F1683" s="2">
        <v>15</v>
      </c>
      <c r="G1683" s="2">
        <v>116.25</v>
      </c>
      <c r="H1683" s="15">
        <v>-1.9359736808806729E-2</v>
      </c>
    </row>
    <row r="1684" spans="1:8" ht="13.5" x14ac:dyDescent="0.25">
      <c r="A1684" s="11"/>
      <c r="B1684" s="10">
        <v>44462</v>
      </c>
      <c r="C1684" s="2">
        <v>10</v>
      </c>
      <c r="D1684" s="2">
        <v>7.6349999999999998</v>
      </c>
      <c r="E1684" s="2">
        <v>7.6349999999999998</v>
      </c>
      <c r="F1684" s="2">
        <v>51</v>
      </c>
      <c r="G1684" s="2">
        <v>389.38499999999999</v>
      </c>
      <c r="H1684" s="15">
        <v>-1.4838709677419383E-2</v>
      </c>
    </row>
    <row r="1685" spans="1:8" ht="13.5" x14ac:dyDescent="0.25">
      <c r="A1685" s="11"/>
      <c r="B1685" s="10">
        <v>44463</v>
      </c>
      <c r="C1685" s="2">
        <v>10.1</v>
      </c>
      <c r="D1685" s="2">
        <v>7.7119999999999997</v>
      </c>
      <c r="E1685" s="2">
        <v>7.7119999999999997</v>
      </c>
      <c r="F1685" s="2">
        <v>5</v>
      </c>
      <c r="G1685" s="2">
        <v>38.56</v>
      </c>
      <c r="H1685" s="15">
        <v>1.0085134250163715E-2</v>
      </c>
    </row>
    <row r="1686" spans="1:8" ht="13.5" x14ac:dyDescent="0.25">
      <c r="A1686" s="11"/>
      <c r="B1686" s="10">
        <v>44466</v>
      </c>
      <c r="C1686" s="2">
        <v>9.6999999999999993</v>
      </c>
      <c r="D1686" s="2">
        <v>7.4059999999999997</v>
      </c>
      <c r="E1686" s="2">
        <v>7.4075270103092778</v>
      </c>
      <c r="F1686" s="2">
        <v>1762</v>
      </c>
      <c r="G1686" s="2">
        <v>13052.062592164948</v>
      </c>
      <c r="H1686" s="15">
        <v>-3.9678423236514528E-2</v>
      </c>
    </row>
    <row r="1687" spans="1:8" ht="13.5" x14ac:dyDescent="0.25">
      <c r="A1687" s="11"/>
      <c r="B1687" s="10">
        <v>44467</v>
      </c>
      <c r="C1687" s="2">
        <v>10.1</v>
      </c>
      <c r="D1687" s="2">
        <v>7.7119999999999997</v>
      </c>
      <c r="E1687" s="2">
        <v>7.5249267326732676</v>
      </c>
      <c r="F1687" s="2">
        <v>2334</v>
      </c>
      <c r="G1687" s="2">
        <v>17563.178994059406</v>
      </c>
      <c r="H1687" s="15">
        <v>4.1317850391574408E-2</v>
      </c>
    </row>
    <row r="1688" spans="1:8" ht="13.5" x14ac:dyDescent="0.25">
      <c r="A1688" s="11"/>
      <c r="B1688" s="10">
        <v>44468</v>
      </c>
      <c r="C1688" s="2">
        <v>10</v>
      </c>
      <c r="D1688" s="2">
        <v>7.6349999999999998</v>
      </c>
      <c r="E1688" s="2">
        <v>7.6349999999999998</v>
      </c>
      <c r="F1688" s="2">
        <v>100</v>
      </c>
      <c r="G1688" s="2">
        <v>763.5</v>
      </c>
      <c r="H1688" s="15">
        <v>-9.9844398340248903E-3</v>
      </c>
    </row>
    <row r="1689" spans="1:8" ht="13.5" x14ac:dyDescent="0.25">
      <c r="A1689" s="11"/>
      <c r="B1689" s="10">
        <v>44469</v>
      </c>
      <c r="C1689" s="2">
        <v>9.7100000000000009</v>
      </c>
      <c r="D1689" s="2">
        <v>7.4139999999999997</v>
      </c>
      <c r="E1689" s="2">
        <v>7.4262166838311012</v>
      </c>
      <c r="F1689" s="2">
        <v>61</v>
      </c>
      <c r="G1689" s="2">
        <v>452.99921771369719</v>
      </c>
      <c r="H1689" s="15">
        <v>-2.8945645055664715E-2</v>
      </c>
    </row>
    <row r="1690" spans="1:8" ht="13.5" x14ac:dyDescent="0.25">
      <c r="A1690" s="11"/>
      <c r="B1690" s="10">
        <v>44470</v>
      </c>
      <c r="C1690" s="2">
        <v>10</v>
      </c>
      <c r="D1690" s="2">
        <v>7.6349999999999998</v>
      </c>
      <c r="E1690" s="2">
        <v>7.6273649999999993</v>
      </c>
      <c r="F1690" s="2">
        <v>25003</v>
      </c>
      <c r="G1690" s="2">
        <v>190707.00709499998</v>
      </c>
      <c r="H1690" s="15">
        <v>2.9808470461289465E-2</v>
      </c>
    </row>
    <row r="1691" spans="1:8" ht="13.5" x14ac:dyDescent="0.25">
      <c r="A1691" s="11"/>
      <c r="B1691" s="10">
        <v>44473</v>
      </c>
      <c r="C1691" s="2">
        <v>9.98</v>
      </c>
      <c r="D1691" s="2">
        <v>7.62</v>
      </c>
      <c r="E1691" s="2">
        <v>7.1939519038076156</v>
      </c>
      <c r="F1691" s="2">
        <v>715</v>
      </c>
      <c r="G1691" s="2">
        <v>5143.6756112224448</v>
      </c>
      <c r="H1691" s="15">
        <v>-1.9646365422396439E-3</v>
      </c>
    </row>
    <row r="1692" spans="1:8" ht="13.5" x14ac:dyDescent="0.25">
      <c r="A1692" s="11"/>
      <c r="B1692" s="10">
        <v>44474</v>
      </c>
      <c r="C1692" s="2">
        <v>10</v>
      </c>
      <c r="D1692" s="2">
        <v>7.6349999999999998</v>
      </c>
      <c r="E1692" s="2">
        <v>7.6349999999999998</v>
      </c>
      <c r="F1692" s="2">
        <v>2</v>
      </c>
      <c r="G1692" s="2">
        <v>15.27</v>
      </c>
      <c r="H1692" s="15">
        <v>1.9685039370078319E-3</v>
      </c>
    </row>
    <row r="1693" spans="1:8" ht="13.5" x14ac:dyDescent="0.25">
      <c r="A1693" s="11"/>
      <c r="B1693" s="10">
        <v>44475</v>
      </c>
      <c r="C1693" s="2">
        <v>10</v>
      </c>
      <c r="D1693" s="2">
        <v>7.6349999999999998</v>
      </c>
      <c r="E1693" s="2">
        <v>0</v>
      </c>
      <c r="F1693" s="2">
        <v>0</v>
      </c>
      <c r="G1693" s="2">
        <v>0</v>
      </c>
      <c r="H1693" s="15">
        <v>0</v>
      </c>
    </row>
    <row r="1694" spans="1:8" ht="13.5" x14ac:dyDescent="0.25">
      <c r="A1694" s="11"/>
      <c r="B1694" s="10">
        <v>44476</v>
      </c>
      <c r="C1694" s="2">
        <v>10</v>
      </c>
      <c r="D1694" s="2">
        <v>7.6349999999999998</v>
      </c>
      <c r="E1694" s="2">
        <v>0</v>
      </c>
      <c r="F1694" s="2">
        <v>0</v>
      </c>
      <c r="G1694" s="2">
        <v>0</v>
      </c>
      <c r="H1694" s="15">
        <v>0</v>
      </c>
    </row>
    <row r="1695" spans="1:8" ht="13.5" x14ac:dyDescent="0.25">
      <c r="A1695" s="11"/>
      <c r="B1695" s="10">
        <v>44477</v>
      </c>
      <c r="C1695" s="2">
        <v>10</v>
      </c>
      <c r="D1695" s="2">
        <v>7.6349999999999998</v>
      </c>
      <c r="E1695" s="2">
        <v>0</v>
      </c>
      <c r="F1695" s="2">
        <v>0</v>
      </c>
      <c r="G1695" s="2">
        <v>0</v>
      </c>
      <c r="H1695" s="15">
        <v>0</v>
      </c>
    </row>
    <row r="1696" spans="1:8" ht="13.5" x14ac:dyDescent="0.25">
      <c r="A1696" s="11"/>
      <c r="B1696" s="10">
        <v>44480</v>
      </c>
      <c r="C1696" s="2">
        <v>10</v>
      </c>
      <c r="D1696" s="2">
        <v>7.6349999999999998</v>
      </c>
      <c r="E1696" s="2">
        <v>0</v>
      </c>
      <c r="F1696" s="2">
        <v>0</v>
      </c>
      <c r="G1696" s="2">
        <v>0</v>
      </c>
      <c r="H1696" s="15">
        <v>0</v>
      </c>
    </row>
    <row r="1697" spans="1:8" ht="13.5" x14ac:dyDescent="0.25">
      <c r="A1697" s="11"/>
      <c r="B1697" s="10">
        <v>44481</v>
      </c>
      <c r="C1697" s="2">
        <v>10</v>
      </c>
      <c r="D1697" s="2">
        <v>7.6349999999999998</v>
      </c>
      <c r="E1697" s="2">
        <v>0</v>
      </c>
      <c r="F1697" s="2">
        <v>0</v>
      </c>
      <c r="G1697" s="2">
        <v>0</v>
      </c>
      <c r="H1697" s="15">
        <v>0</v>
      </c>
    </row>
    <row r="1698" spans="1:8" ht="13.5" x14ac:dyDescent="0.25">
      <c r="A1698" s="11"/>
      <c r="B1698" s="10">
        <v>44482</v>
      </c>
      <c r="C1698" s="2">
        <v>10</v>
      </c>
      <c r="D1698" s="2">
        <v>7.6349999999999998</v>
      </c>
      <c r="E1698" s="2">
        <v>0</v>
      </c>
      <c r="F1698" s="2">
        <v>0</v>
      </c>
      <c r="G1698" s="2">
        <v>0</v>
      </c>
      <c r="H1698" s="15">
        <v>0</v>
      </c>
    </row>
    <row r="1699" spans="1:8" ht="13.5" x14ac:dyDescent="0.25">
      <c r="A1699" s="11"/>
      <c r="B1699" s="10">
        <v>44483</v>
      </c>
      <c r="C1699" s="2">
        <v>10</v>
      </c>
      <c r="D1699" s="2">
        <v>7.6349999999999998</v>
      </c>
      <c r="E1699" s="2">
        <v>0</v>
      </c>
      <c r="F1699" s="2">
        <v>0</v>
      </c>
      <c r="G1699" s="2">
        <v>0</v>
      </c>
      <c r="H1699" s="15">
        <v>0</v>
      </c>
    </row>
    <row r="1700" spans="1:8" ht="13.5" x14ac:dyDescent="0.25">
      <c r="A1700" s="11"/>
      <c r="B1700" s="10">
        <v>44488</v>
      </c>
      <c r="C1700" s="2">
        <v>10</v>
      </c>
      <c r="D1700" s="2">
        <v>7.6349999999999998</v>
      </c>
      <c r="E1700" s="2">
        <v>0</v>
      </c>
      <c r="F1700" s="2">
        <v>0</v>
      </c>
      <c r="G1700" s="2">
        <v>0</v>
      </c>
      <c r="H1700" s="15">
        <v>0</v>
      </c>
    </row>
    <row r="1701" spans="1:8" ht="13.5" x14ac:dyDescent="0.25">
      <c r="A1701" s="11"/>
      <c r="B1701" s="10">
        <v>44489</v>
      </c>
      <c r="C1701" s="2">
        <v>9.68</v>
      </c>
      <c r="D1701" s="2">
        <v>7.391</v>
      </c>
      <c r="E1701" s="2">
        <v>7.391</v>
      </c>
      <c r="F1701" s="2">
        <v>54</v>
      </c>
      <c r="G1701" s="2">
        <v>399.11399999999998</v>
      </c>
      <c r="H1701" s="15">
        <v>-3.1958087753765525E-2</v>
      </c>
    </row>
    <row r="1702" spans="1:8" ht="13.5" x14ac:dyDescent="0.25">
      <c r="A1702" s="11"/>
      <c r="B1702" s="10">
        <v>44490</v>
      </c>
      <c r="C1702" s="2">
        <v>9.64</v>
      </c>
      <c r="D1702" s="2">
        <v>7.3609999999999998</v>
      </c>
      <c r="E1702" s="2">
        <v>7.3609999999999998</v>
      </c>
      <c r="F1702" s="2">
        <v>50</v>
      </c>
      <c r="G1702" s="2">
        <v>368.05</v>
      </c>
      <c r="H1702" s="15">
        <v>-4.058990664321506E-3</v>
      </c>
    </row>
    <row r="1703" spans="1:8" ht="13.5" x14ac:dyDescent="0.25">
      <c r="A1703" s="11"/>
      <c r="B1703" s="10">
        <v>44491</v>
      </c>
      <c r="C1703" s="2">
        <v>9.64</v>
      </c>
      <c r="D1703" s="2">
        <v>7.3609999999999998</v>
      </c>
      <c r="E1703" s="2">
        <v>0</v>
      </c>
      <c r="F1703" s="2">
        <v>0</v>
      </c>
      <c r="G1703" s="2">
        <v>0</v>
      </c>
      <c r="H1703" s="15">
        <v>0</v>
      </c>
    </row>
    <row r="1704" spans="1:8" ht="13.5" x14ac:dyDescent="0.25">
      <c r="A1704" s="11"/>
      <c r="B1704" s="10">
        <v>44494</v>
      </c>
      <c r="C1704" s="2">
        <v>9.64</v>
      </c>
      <c r="D1704" s="2">
        <v>7.3609999999999998</v>
      </c>
      <c r="E1704" s="2">
        <v>0</v>
      </c>
      <c r="F1704" s="2">
        <v>0</v>
      </c>
      <c r="G1704" s="2">
        <v>0</v>
      </c>
      <c r="H1704" s="15">
        <v>0</v>
      </c>
    </row>
    <row r="1705" spans="1:8" ht="13.5" x14ac:dyDescent="0.25">
      <c r="A1705" s="11"/>
      <c r="B1705" s="10">
        <v>44495</v>
      </c>
      <c r="C1705" s="2">
        <v>9.64</v>
      </c>
      <c r="D1705" s="2">
        <v>7.3609999999999998</v>
      </c>
      <c r="E1705" s="2">
        <v>0</v>
      </c>
      <c r="F1705" s="2">
        <v>0</v>
      </c>
      <c r="G1705" s="2">
        <v>0</v>
      </c>
      <c r="H1705" s="15">
        <v>0</v>
      </c>
    </row>
    <row r="1706" spans="1:8" ht="13.5" x14ac:dyDescent="0.25">
      <c r="A1706" s="11"/>
      <c r="B1706" s="10">
        <v>44496</v>
      </c>
      <c r="C1706" s="2">
        <v>9.64</v>
      </c>
      <c r="D1706" s="2">
        <v>7.3609999999999998</v>
      </c>
      <c r="E1706" s="2">
        <v>0</v>
      </c>
      <c r="F1706" s="2">
        <v>0</v>
      </c>
      <c r="G1706" s="2">
        <v>0</v>
      </c>
      <c r="H1706" s="15">
        <v>0</v>
      </c>
    </row>
    <row r="1707" spans="1:8" ht="13.5" x14ac:dyDescent="0.25">
      <c r="A1707" s="11"/>
      <c r="B1707" s="10">
        <v>44497</v>
      </c>
      <c r="C1707" s="2">
        <v>9.64</v>
      </c>
      <c r="D1707" s="2">
        <v>7.3609999999999998</v>
      </c>
      <c r="E1707" s="2">
        <v>0</v>
      </c>
      <c r="F1707" s="2">
        <v>0</v>
      </c>
      <c r="G1707" s="2">
        <v>0</v>
      </c>
      <c r="H1707" s="15">
        <v>0</v>
      </c>
    </row>
    <row r="1708" spans="1:8" ht="13.5" x14ac:dyDescent="0.25">
      <c r="A1708" s="11"/>
      <c r="B1708" s="10">
        <v>44498</v>
      </c>
      <c r="C1708" s="2">
        <v>9.64</v>
      </c>
      <c r="D1708" s="2">
        <v>7.3609999999999998</v>
      </c>
      <c r="E1708" s="2">
        <v>0</v>
      </c>
      <c r="F1708" s="2">
        <v>0</v>
      </c>
      <c r="G1708" s="2">
        <v>0</v>
      </c>
      <c r="H1708" s="15">
        <v>0</v>
      </c>
    </row>
    <row r="1709" spans="1:8" ht="13.5" x14ac:dyDescent="0.25">
      <c r="A1709" s="11"/>
      <c r="B1709" s="10">
        <v>44501</v>
      </c>
      <c r="C1709" s="2">
        <v>9.64</v>
      </c>
      <c r="D1709" s="2">
        <v>7.3609999999999998</v>
      </c>
      <c r="E1709" s="2">
        <v>0</v>
      </c>
      <c r="F1709" s="2">
        <v>0</v>
      </c>
      <c r="G1709" s="2">
        <v>0</v>
      </c>
      <c r="H1709" s="15">
        <v>0</v>
      </c>
    </row>
    <row r="1710" spans="1:8" ht="13.5" x14ac:dyDescent="0.25">
      <c r="A1710" s="11"/>
      <c r="B1710" s="10">
        <v>44502</v>
      </c>
      <c r="C1710" s="2">
        <v>9.64</v>
      </c>
      <c r="D1710" s="2">
        <v>7.3609999999999998</v>
      </c>
      <c r="E1710" s="2">
        <v>0</v>
      </c>
      <c r="F1710" s="2">
        <v>0</v>
      </c>
      <c r="G1710" s="2">
        <v>0</v>
      </c>
      <c r="H1710" s="15">
        <v>0</v>
      </c>
    </row>
    <row r="1711" spans="1:8" ht="13.5" x14ac:dyDescent="0.25">
      <c r="A1711" s="11"/>
      <c r="B1711" s="10">
        <v>44503</v>
      </c>
      <c r="C1711" s="2">
        <v>9.64</v>
      </c>
      <c r="D1711" s="2">
        <v>7.3609999999999998</v>
      </c>
      <c r="E1711" s="2">
        <v>7.3609999999999998</v>
      </c>
      <c r="F1711" s="2">
        <v>1467</v>
      </c>
      <c r="G1711" s="2">
        <v>10798.587</v>
      </c>
      <c r="H1711" s="15">
        <v>0</v>
      </c>
    </row>
    <row r="1712" spans="1:8" ht="13.5" x14ac:dyDescent="0.25">
      <c r="A1712" s="11"/>
      <c r="B1712" s="10">
        <v>44504</v>
      </c>
      <c r="C1712" s="2">
        <v>9.6300000000000008</v>
      </c>
      <c r="D1712" s="2">
        <v>7.3529999999999998</v>
      </c>
      <c r="E1712" s="2">
        <v>7.3331476635514008</v>
      </c>
      <c r="F1712" s="2">
        <v>12</v>
      </c>
      <c r="G1712" s="2">
        <v>87.99777196261681</v>
      </c>
      <c r="H1712" s="15">
        <v>-1.0868088574921895E-3</v>
      </c>
    </row>
    <row r="1713" spans="1:8" ht="13.5" x14ac:dyDescent="0.25">
      <c r="A1713" s="11"/>
      <c r="B1713" s="10">
        <v>44505</v>
      </c>
      <c r="C1713" s="2">
        <v>9.6300000000000008</v>
      </c>
      <c r="D1713" s="2">
        <v>7.3529999999999998</v>
      </c>
      <c r="E1713" s="2">
        <v>0</v>
      </c>
      <c r="F1713" s="2">
        <v>0</v>
      </c>
      <c r="G1713" s="2">
        <v>0</v>
      </c>
      <c r="H1713" s="15">
        <v>0</v>
      </c>
    </row>
    <row r="1714" spans="1:8" ht="13.5" x14ac:dyDescent="0.25">
      <c r="A1714" s="11"/>
      <c r="B1714" s="10">
        <v>44508</v>
      </c>
      <c r="C1714" s="2">
        <v>9.6300000000000008</v>
      </c>
      <c r="D1714" s="2">
        <v>7.3529999999999998</v>
      </c>
      <c r="E1714" s="2">
        <v>0</v>
      </c>
      <c r="F1714" s="2">
        <v>0</v>
      </c>
      <c r="G1714" s="2">
        <v>0</v>
      </c>
      <c r="H1714" s="15">
        <v>0</v>
      </c>
    </row>
    <row r="1715" spans="1:8" ht="13.5" x14ac:dyDescent="0.25">
      <c r="A1715" s="11"/>
      <c r="B1715" s="10">
        <v>44509</v>
      </c>
      <c r="C1715" s="2">
        <v>9.6300000000000008</v>
      </c>
      <c r="D1715" s="2">
        <v>7.3529999999999998</v>
      </c>
      <c r="E1715" s="2">
        <v>0</v>
      </c>
      <c r="F1715" s="2">
        <v>0</v>
      </c>
      <c r="G1715" s="2">
        <v>0</v>
      </c>
      <c r="H1715" s="15">
        <v>0</v>
      </c>
    </row>
    <row r="1716" spans="1:8" ht="13.5" x14ac:dyDescent="0.25">
      <c r="A1716" s="11"/>
      <c r="B1716" s="10">
        <v>44510</v>
      </c>
      <c r="C1716" s="2">
        <v>9.6300000000000008</v>
      </c>
      <c r="D1716" s="2">
        <v>7.3529999999999998</v>
      </c>
      <c r="E1716" s="2">
        <v>0</v>
      </c>
      <c r="F1716" s="2">
        <v>0</v>
      </c>
      <c r="G1716" s="2">
        <v>0</v>
      </c>
      <c r="H1716" s="15">
        <v>0</v>
      </c>
    </row>
    <row r="1717" spans="1:8" ht="13.5" x14ac:dyDescent="0.25">
      <c r="A1717" s="11"/>
      <c r="B1717" s="10">
        <v>44511</v>
      </c>
      <c r="C1717" s="2">
        <v>9.6300000000000008</v>
      </c>
      <c r="D1717" s="2">
        <v>7.3529999999999998</v>
      </c>
      <c r="E1717" s="2">
        <v>0</v>
      </c>
      <c r="F1717" s="2">
        <v>0</v>
      </c>
      <c r="G1717" s="2">
        <v>0</v>
      </c>
      <c r="H1717" s="15">
        <v>0</v>
      </c>
    </row>
    <row r="1718" spans="1:8" ht="13.5" x14ac:dyDescent="0.25">
      <c r="A1718" s="11"/>
      <c r="B1718" s="10">
        <v>44512</v>
      </c>
      <c r="C1718" s="2">
        <v>9.25</v>
      </c>
      <c r="D1718" s="2">
        <v>7.0629999999999997</v>
      </c>
      <c r="E1718" s="2">
        <v>7.0629999999999997</v>
      </c>
      <c r="F1718" s="2">
        <v>57</v>
      </c>
      <c r="G1718" s="2">
        <v>402.59100000000001</v>
      </c>
      <c r="H1718" s="15">
        <v>-3.9439684482524148E-2</v>
      </c>
    </row>
    <row r="1719" spans="1:8" ht="13.5" x14ac:dyDescent="0.25">
      <c r="A1719" s="11"/>
      <c r="B1719" s="10">
        <v>44515</v>
      </c>
      <c r="C1719" s="2">
        <v>9.25</v>
      </c>
      <c r="D1719" s="2">
        <v>7.0629999999999997</v>
      </c>
      <c r="E1719" s="2">
        <v>0</v>
      </c>
      <c r="F1719" s="2">
        <v>0</v>
      </c>
      <c r="G1719" s="2">
        <v>0</v>
      </c>
      <c r="H1719" s="15">
        <v>0</v>
      </c>
    </row>
    <row r="1720" spans="1:8" ht="13.5" x14ac:dyDescent="0.25">
      <c r="A1720" s="11"/>
      <c r="B1720" s="10">
        <v>44516</v>
      </c>
      <c r="C1720" s="2">
        <v>9.25</v>
      </c>
      <c r="D1720" s="2">
        <v>7.0629999999999997</v>
      </c>
      <c r="E1720" s="2">
        <v>0</v>
      </c>
      <c r="F1720" s="2">
        <v>0</v>
      </c>
      <c r="G1720" s="2">
        <v>0</v>
      </c>
      <c r="H1720" s="15">
        <v>0</v>
      </c>
    </row>
    <row r="1721" spans="1:8" ht="13.5" x14ac:dyDescent="0.25">
      <c r="A1721" s="11"/>
      <c r="B1721" s="10">
        <v>44517</v>
      </c>
      <c r="C1721" s="2">
        <v>9.01</v>
      </c>
      <c r="D1721" s="2">
        <v>6.88</v>
      </c>
      <c r="E1721" s="2">
        <v>6.88</v>
      </c>
      <c r="F1721" s="2">
        <v>1</v>
      </c>
      <c r="G1721" s="2">
        <v>6.88</v>
      </c>
      <c r="H1721" s="15">
        <v>-2.5909670111850466E-2</v>
      </c>
    </row>
    <row r="1722" spans="1:8" ht="13.5" x14ac:dyDescent="0.25">
      <c r="A1722" s="11"/>
      <c r="B1722" s="10">
        <v>44518</v>
      </c>
      <c r="C1722" s="2">
        <v>9.1</v>
      </c>
      <c r="D1722" s="2">
        <v>6.9480000000000004</v>
      </c>
      <c r="E1722" s="2">
        <v>6.8930268131868146</v>
      </c>
      <c r="F1722" s="2">
        <v>60</v>
      </c>
      <c r="G1722" s="2">
        <v>413.58160879120885</v>
      </c>
      <c r="H1722" s="15">
        <v>9.8837209302326309E-3</v>
      </c>
    </row>
    <row r="1723" spans="1:8" ht="13.5" x14ac:dyDescent="0.25">
      <c r="A1723" s="11"/>
      <c r="B1723" s="10">
        <v>44519</v>
      </c>
      <c r="C1723" s="2">
        <v>9.1</v>
      </c>
      <c r="D1723" s="2">
        <v>6.9480000000000004</v>
      </c>
      <c r="E1723" s="2">
        <v>6.8571415384615388</v>
      </c>
      <c r="F1723" s="2">
        <v>405</v>
      </c>
      <c r="G1723" s="2">
        <v>2777.1423230769233</v>
      </c>
      <c r="H1723" s="15">
        <v>0</v>
      </c>
    </row>
    <row r="1724" spans="1:8" ht="13.5" x14ac:dyDescent="0.25">
      <c r="A1724" s="11"/>
      <c r="B1724" s="10">
        <v>44522</v>
      </c>
      <c r="C1724" s="2">
        <v>9.1</v>
      </c>
      <c r="D1724" s="2">
        <v>6.9480000000000004</v>
      </c>
      <c r="E1724" s="2">
        <v>0</v>
      </c>
      <c r="F1724" s="2">
        <v>0</v>
      </c>
      <c r="G1724" s="2">
        <v>0</v>
      </c>
      <c r="H1724" s="15">
        <v>0</v>
      </c>
    </row>
    <row r="1725" spans="1:8" ht="13.5" x14ac:dyDescent="0.25">
      <c r="A1725" s="11"/>
      <c r="B1725" s="10">
        <v>44523</v>
      </c>
      <c r="C1725" s="2">
        <v>9.1</v>
      </c>
      <c r="D1725" s="2">
        <v>6.9480000000000004</v>
      </c>
      <c r="E1725" s="2">
        <v>6.9480000000000004</v>
      </c>
      <c r="F1725" s="2">
        <v>545</v>
      </c>
      <c r="G1725" s="2">
        <v>3786.6600000000003</v>
      </c>
      <c r="H1725" s="15">
        <v>0</v>
      </c>
    </row>
    <row r="1726" spans="1:8" ht="13.5" x14ac:dyDescent="0.25">
      <c r="A1726" s="11"/>
      <c r="B1726" s="10">
        <v>44524</v>
      </c>
      <c r="C1726" s="2">
        <v>9.1</v>
      </c>
      <c r="D1726" s="2">
        <v>6.9480000000000004</v>
      </c>
      <c r="E1726" s="2">
        <v>0</v>
      </c>
      <c r="F1726" s="2">
        <v>0</v>
      </c>
      <c r="G1726" s="2">
        <v>0</v>
      </c>
      <c r="H1726" s="15">
        <v>0</v>
      </c>
    </row>
    <row r="1727" spans="1:8" ht="13.5" x14ac:dyDescent="0.25">
      <c r="A1727" s="11"/>
      <c r="B1727" s="10">
        <v>44525</v>
      </c>
      <c r="C1727" s="2">
        <v>9.1</v>
      </c>
      <c r="D1727" s="2">
        <v>6.9480000000000004</v>
      </c>
      <c r="E1727" s="2">
        <v>6.9480000000000004</v>
      </c>
      <c r="F1727" s="2">
        <v>2000</v>
      </c>
      <c r="G1727" s="2">
        <v>13896</v>
      </c>
      <c r="H1727" s="15">
        <v>0</v>
      </c>
    </row>
    <row r="1728" spans="1:8" ht="13.5" x14ac:dyDescent="0.25">
      <c r="A1728" s="11"/>
      <c r="B1728" s="10">
        <v>44526</v>
      </c>
      <c r="C1728" s="2">
        <v>9.1</v>
      </c>
      <c r="D1728" s="2">
        <v>6.9480000000000004</v>
      </c>
      <c r="E1728" s="2">
        <v>6.7639925274725279</v>
      </c>
      <c r="F1728" s="2">
        <v>16</v>
      </c>
      <c r="G1728" s="2">
        <v>108.22388043956045</v>
      </c>
      <c r="H1728" s="15">
        <v>0</v>
      </c>
    </row>
    <row r="1729" spans="1:8" ht="13.5" x14ac:dyDescent="0.25">
      <c r="A1729" s="11"/>
      <c r="B1729" s="10">
        <v>44529</v>
      </c>
      <c r="C1729" s="2">
        <v>9.1</v>
      </c>
      <c r="D1729" s="2">
        <v>6.9480000000000004</v>
      </c>
      <c r="E1729" s="2">
        <v>0</v>
      </c>
      <c r="F1729" s="2">
        <v>0</v>
      </c>
      <c r="G1729" s="2">
        <v>0</v>
      </c>
      <c r="H1729" s="15">
        <v>0</v>
      </c>
    </row>
    <row r="1730" spans="1:8" ht="13.5" x14ac:dyDescent="0.25">
      <c r="A1730" s="11"/>
      <c r="B1730" s="10">
        <v>44530</v>
      </c>
      <c r="C1730" s="2">
        <v>9.1</v>
      </c>
      <c r="D1730" s="2">
        <v>6.9480000000000004</v>
      </c>
      <c r="E1730" s="2">
        <v>0</v>
      </c>
      <c r="F1730" s="2">
        <v>0</v>
      </c>
      <c r="G1730" s="2">
        <v>0</v>
      </c>
      <c r="H1730" s="15">
        <v>0</v>
      </c>
    </row>
    <row r="1731" spans="1:8" ht="13.5" x14ac:dyDescent="0.25">
      <c r="A1731" s="11"/>
      <c r="B1731" s="10">
        <v>44531</v>
      </c>
      <c r="C1731" s="2">
        <v>9.1</v>
      </c>
      <c r="D1731" s="2">
        <v>6.9480000000000004</v>
      </c>
      <c r="E1731" s="2">
        <v>6.9480000000000004</v>
      </c>
      <c r="F1731" s="2">
        <v>1</v>
      </c>
      <c r="G1731" s="2">
        <v>6.9480000000000004</v>
      </c>
      <c r="H1731" s="15">
        <v>0</v>
      </c>
    </row>
    <row r="1732" spans="1:8" ht="13.5" x14ac:dyDescent="0.25">
      <c r="A1732" s="11"/>
      <c r="B1732" s="10">
        <v>44532</v>
      </c>
      <c r="C1732" s="2">
        <v>9.1</v>
      </c>
      <c r="D1732" s="2">
        <v>6.9480000000000004</v>
      </c>
      <c r="E1732" s="2">
        <v>0</v>
      </c>
      <c r="F1732" s="2">
        <v>0</v>
      </c>
      <c r="G1732" s="2">
        <v>0</v>
      </c>
      <c r="H1732" s="15">
        <v>0</v>
      </c>
    </row>
    <row r="1733" spans="1:8" ht="13.5" x14ac:dyDescent="0.25">
      <c r="A1733" s="11"/>
      <c r="B1733" s="10">
        <v>44533</v>
      </c>
      <c r="C1733" s="2">
        <v>9.1</v>
      </c>
      <c r="D1733" s="2">
        <v>6.9480000000000004</v>
      </c>
      <c r="E1733" s="2">
        <v>6.9480000000000004</v>
      </c>
      <c r="F1733" s="2">
        <v>2</v>
      </c>
      <c r="G1733" s="2">
        <v>13.896000000000001</v>
      </c>
      <c r="H1733" s="15">
        <v>0</v>
      </c>
    </row>
    <row r="1734" spans="1:8" ht="13.5" x14ac:dyDescent="0.25">
      <c r="A1734" s="11"/>
      <c r="B1734" s="10">
        <v>44536</v>
      </c>
      <c r="C1734" s="2">
        <v>9.1</v>
      </c>
      <c r="D1734" s="2">
        <v>6.9480000000000004</v>
      </c>
      <c r="E1734" s="2">
        <v>0</v>
      </c>
      <c r="F1734" s="2">
        <v>0</v>
      </c>
      <c r="G1734" s="2">
        <v>0</v>
      </c>
      <c r="H1734" s="15">
        <v>0</v>
      </c>
    </row>
    <row r="1735" spans="1:8" ht="13.5" x14ac:dyDescent="0.25">
      <c r="A1735" s="11"/>
      <c r="B1735" s="10">
        <v>44537</v>
      </c>
      <c r="C1735" s="2">
        <v>9.1</v>
      </c>
      <c r="D1735" s="2">
        <v>6.9480000000000004</v>
      </c>
      <c r="E1735" s="2">
        <v>0</v>
      </c>
      <c r="F1735" s="2">
        <v>0</v>
      </c>
      <c r="G1735" s="2">
        <v>0</v>
      </c>
      <c r="H1735" s="15">
        <v>0</v>
      </c>
    </row>
    <row r="1736" spans="1:8" ht="13.5" x14ac:dyDescent="0.25">
      <c r="A1736" s="11"/>
      <c r="B1736" s="10">
        <v>44538</v>
      </c>
      <c r="C1736" s="2">
        <v>9.1</v>
      </c>
      <c r="D1736" s="2">
        <v>6.9480000000000004</v>
      </c>
      <c r="E1736" s="2">
        <v>0</v>
      </c>
      <c r="F1736" s="2">
        <v>0</v>
      </c>
      <c r="G1736" s="2">
        <v>0</v>
      </c>
      <c r="H1736" s="15">
        <v>0</v>
      </c>
    </row>
    <row r="1737" spans="1:8" ht="13.5" x14ac:dyDescent="0.25">
      <c r="A1737" s="11"/>
      <c r="B1737" s="10">
        <v>44539</v>
      </c>
      <c r="C1737" s="2">
        <v>9.1</v>
      </c>
      <c r="D1737" s="2">
        <v>6.9480000000000004</v>
      </c>
      <c r="E1737" s="2">
        <v>0</v>
      </c>
      <c r="F1737" s="2">
        <v>0</v>
      </c>
      <c r="G1737" s="2">
        <v>0</v>
      </c>
      <c r="H1737" s="15">
        <v>0</v>
      </c>
    </row>
    <row r="1738" spans="1:8" ht="13.5" x14ac:dyDescent="0.25">
      <c r="A1738" s="11"/>
      <c r="B1738" s="10">
        <v>44540</v>
      </c>
      <c r="C1738" s="2">
        <v>9.1</v>
      </c>
      <c r="D1738" s="2">
        <v>6.9480000000000004</v>
      </c>
      <c r="E1738" s="2">
        <v>0</v>
      </c>
      <c r="F1738" s="2">
        <v>0</v>
      </c>
      <c r="G1738" s="2">
        <v>0</v>
      </c>
      <c r="H1738" s="15">
        <v>0</v>
      </c>
    </row>
    <row r="1739" spans="1:8" ht="13.5" x14ac:dyDescent="0.25">
      <c r="A1739" s="11"/>
      <c r="B1739" s="10">
        <v>44543</v>
      </c>
      <c r="C1739" s="2">
        <v>9.1</v>
      </c>
      <c r="D1739" s="2">
        <v>6.9480000000000004</v>
      </c>
      <c r="E1739" s="2">
        <v>0</v>
      </c>
      <c r="F1739" s="2">
        <v>0</v>
      </c>
      <c r="G1739" s="2">
        <v>0</v>
      </c>
      <c r="H1739" s="15">
        <v>0</v>
      </c>
    </row>
    <row r="1740" spans="1:8" ht="13.5" x14ac:dyDescent="0.25">
      <c r="A1740" s="11"/>
      <c r="B1740" s="10">
        <v>44544</v>
      </c>
      <c r="C1740" s="2">
        <v>9.1</v>
      </c>
      <c r="D1740" s="2">
        <v>6.9480000000000004</v>
      </c>
      <c r="E1740" s="2">
        <v>0</v>
      </c>
      <c r="F1740" s="2">
        <v>0</v>
      </c>
      <c r="G1740" s="2">
        <v>0</v>
      </c>
      <c r="H1740" s="15">
        <v>0</v>
      </c>
    </row>
    <row r="1741" spans="1:8" ht="13.5" x14ac:dyDescent="0.25">
      <c r="A1741" s="11"/>
      <c r="B1741" s="10">
        <v>44545</v>
      </c>
      <c r="C1741" s="2">
        <v>9.0500000000000007</v>
      </c>
      <c r="D1741" s="2">
        <v>6.91</v>
      </c>
      <c r="E1741" s="2">
        <v>6.8733502762430945</v>
      </c>
      <c r="F1741" s="2">
        <v>119</v>
      </c>
      <c r="G1741" s="2">
        <v>817.92868287292822</v>
      </c>
      <c r="H1741" s="15">
        <v>-5.4691997697179405E-3</v>
      </c>
    </row>
    <row r="1742" spans="1:8" ht="13.5" x14ac:dyDescent="0.25">
      <c r="A1742" s="11"/>
      <c r="B1742" s="10">
        <v>44546</v>
      </c>
      <c r="C1742" s="2">
        <v>9.0500000000000007</v>
      </c>
      <c r="D1742" s="2">
        <v>6.91</v>
      </c>
      <c r="E1742" s="2">
        <v>0</v>
      </c>
      <c r="F1742" s="2">
        <v>0</v>
      </c>
      <c r="G1742" s="2">
        <v>0</v>
      </c>
      <c r="H1742" s="15">
        <v>0</v>
      </c>
    </row>
    <row r="1743" spans="1:8" ht="13.5" x14ac:dyDescent="0.25">
      <c r="A1743" s="11"/>
      <c r="B1743" s="10">
        <v>44550</v>
      </c>
      <c r="C1743" s="2">
        <v>9.0500000000000007</v>
      </c>
      <c r="D1743" s="2">
        <v>6.91</v>
      </c>
      <c r="E1743" s="2">
        <v>0</v>
      </c>
      <c r="F1743" s="2">
        <v>0</v>
      </c>
      <c r="G1743" s="2">
        <v>0</v>
      </c>
      <c r="H1743" s="15">
        <v>0</v>
      </c>
    </row>
    <row r="1744" spans="1:8" ht="13.5" x14ac:dyDescent="0.25">
      <c r="A1744" s="11"/>
      <c r="B1744" s="10">
        <v>44551</v>
      </c>
      <c r="C1744" s="2">
        <v>9.0500000000000007</v>
      </c>
      <c r="D1744" s="2">
        <v>6.91</v>
      </c>
      <c r="E1744" s="2">
        <v>0</v>
      </c>
      <c r="F1744" s="2">
        <v>0</v>
      </c>
      <c r="G1744" s="2">
        <v>0</v>
      </c>
      <c r="H1744" s="15">
        <v>0</v>
      </c>
    </row>
    <row r="1745" spans="1:8" ht="13.5" x14ac:dyDescent="0.25">
      <c r="A1745" s="11"/>
      <c r="B1745" s="10">
        <v>44552</v>
      </c>
      <c r="C1745" s="2">
        <v>9.0500000000000007</v>
      </c>
      <c r="D1745" s="2">
        <v>6.91</v>
      </c>
      <c r="E1745" s="2">
        <v>0</v>
      </c>
      <c r="F1745" s="2">
        <v>0</v>
      </c>
      <c r="G1745" s="2">
        <v>0</v>
      </c>
      <c r="H1745" s="15">
        <v>0</v>
      </c>
    </row>
    <row r="1746" spans="1:8" ht="13.5" x14ac:dyDescent="0.25">
      <c r="A1746" s="11"/>
      <c r="B1746" s="10">
        <v>44553</v>
      </c>
      <c r="C1746" s="2">
        <v>9.0500000000000007</v>
      </c>
      <c r="D1746" s="2">
        <v>6.91</v>
      </c>
      <c r="E1746" s="2">
        <v>0</v>
      </c>
      <c r="F1746" s="2">
        <v>0</v>
      </c>
      <c r="G1746" s="2">
        <v>0</v>
      </c>
      <c r="H1746" s="15">
        <v>0</v>
      </c>
    </row>
    <row r="1747" spans="1:8" ht="13.5" x14ac:dyDescent="0.25">
      <c r="A1747" s="11"/>
      <c r="B1747" s="10">
        <v>44554</v>
      </c>
      <c r="C1747" s="2">
        <v>9.0500000000000007</v>
      </c>
      <c r="D1747" s="2">
        <v>6.91</v>
      </c>
      <c r="E1747" s="2">
        <v>0</v>
      </c>
      <c r="F1747" s="2">
        <v>0</v>
      </c>
      <c r="G1747" s="2">
        <v>0</v>
      </c>
      <c r="H1747" s="15">
        <v>0</v>
      </c>
    </row>
    <row r="1748" spans="1:8" ht="13.5" x14ac:dyDescent="0.25">
      <c r="A1748" s="11"/>
      <c r="B1748" s="10">
        <v>44557</v>
      </c>
      <c r="C1748" s="2">
        <v>9.0500000000000007</v>
      </c>
      <c r="D1748" s="2">
        <v>6.91</v>
      </c>
      <c r="E1748" s="2">
        <v>0</v>
      </c>
      <c r="F1748" s="2">
        <v>0</v>
      </c>
      <c r="G1748" s="2">
        <v>0</v>
      </c>
      <c r="H1748" s="15">
        <v>0</v>
      </c>
    </row>
    <row r="1749" spans="1:8" ht="13.5" x14ac:dyDescent="0.25">
      <c r="A1749" s="11"/>
      <c r="B1749" s="10">
        <v>44558</v>
      </c>
      <c r="C1749" s="2">
        <v>9.0500000000000007</v>
      </c>
      <c r="D1749" s="2">
        <v>6.91</v>
      </c>
      <c r="E1749" s="2">
        <v>0</v>
      </c>
      <c r="F1749" s="2">
        <v>0</v>
      </c>
      <c r="G1749" s="2">
        <v>0</v>
      </c>
      <c r="H1749" s="15">
        <v>0</v>
      </c>
    </row>
    <row r="1750" spans="1:8" ht="13.5" x14ac:dyDescent="0.25">
      <c r="A1750" s="11"/>
      <c r="B1750" s="10">
        <v>44559</v>
      </c>
      <c r="C1750" s="2">
        <v>9.0500000000000007</v>
      </c>
      <c r="D1750" s="2">
        <v>6.91</v>
      </c>
      <c r="E1750" s="2">
        <v>0</v>
      </c>
      <c r="F1750" s="2">
        <v>0</v>
      </c>
      <c r="G1750" s="2">
        <v>0</v>
      </c>
      <c r="H1750" s="15">
        <v>0</v>
      </c>
    </row>
    <row r="1751" spans="1:8" ht="13.5" x14ac:dyDescent="0.25">
      <c r="A1751" s="11"/>
      <c r="B1751" s="10">
        <v>44560</v>
      </c>
      <c r="C1751" s="2">
        <v>9.0500000000000007</v>
      </c>
      <c r="D1751" s="2">
        <v>6.91</v>
      </c>
      <c r="E1751" s="2">
        <v>0</v>
      </c>
      <c r="F1751" s="2">
        <v>0</v>
      </c>
      <c r="G1751" s="2">
        <v>0</v>
      </c>
      <c r="H1751" s="15">
        <v>0</v>
      </c>
    </row>
    <row r="1752" spans="1:8" ht="13.5" x14ac:dyDescent="0.25">
      <c r="A1752" s="11"/>
      <c r="B1752" s="10">
        <v>44561</v>
      </c>
      <c r="C1752" s="2">
        <v>9.23</v>
      </c>
      <c r="D1752" s="2">
        <v>7.048</v>
      </c>
      <c r="E1752" s="2">
        <v>7.048</v>
      </c>
      <c r="F1752" s="2">
        <v>1</v>
      </c>
      <c r="G1752" s="2">
        <v>7.048</v>
      </c>
      <c r="H1752" s="15">
        <v>1.9971056439942098E-2</v>
      </c>
    </row>
    <row r="1753" spans="1:8" ht="13.5" x14ac:dyDescent="0.25">
      <c r="A1753" s="11"/>
      <c r="B1753" s="10">
        <v>44564</v>
      </c>
      <c r="C1753" s="2">
        <v>9.23</v>
      </c>
      <c r="D1753" s="2">
        <v>7.048</v>
      </c>
      <c r="E1753" s="2">
        <v>0</v>
      </c>
      <c r="F1753" s="2">
        <v>0</v>
      </c>
      <c r="G1753" s="2">
        <v>0</v>
      </c>
      <c r="H1753" s="15">
        <v>0</v>
      </c>
    </row>
    <row r="1754" spans="1:8" ht="13.5" x14ac:dyDescent="0.25">
      <c r="A1754" s="11"/>
      <c r="B1754" s="10">
        <v>44565</v>
      </c>
      <c r="C1754" s="2">
        <v>9.23</v>
      </c>
      <c r="D1754" s="2">
        <v>7.048</v>
      </c>
      <c r="E1754" s="2">
        <v>0</v>
      </c>
      <c r="F1754" s="2">
        <v>0</v>
      </c>
      <c r="G1754" s="2">
        <v>0</v>
      </c>
      <c r="H1754" s="15">
        <v>0</v>
      </c>
    </row>
    <row r="1755" spans="1:8" ht="13.5" x14ac:dyDescent="0.25">
      <c r="A1755" s="11"/>
      <c r="B1755" s="10">
        <v>44566</v>
      </c>
      <c r="C1755" s="2">
        <v>9.23</v>
      </c>
      <c r="D1755" s="2">
        <v>7.048</v>
      </c>
      <c r="E1755" s="2">
        <v>0</v>
      </c>
      <c r="F1755" s="2">
        <v>0</v>
      </c>
      <c r="G1755" s="2">
        <v>0</v>
      </c>
      <c r="H1755" s="15">
        <v>0</v>
      </c>
    </row>
    <row r="1756" spans="1:8" ht="13.5" x14ac:dyDescent="0.25">
      <c r="A1756" s="11"/>
      <c r="B1756" s="10">
        <v>44567</v>
      </c>
      <c r="C1756" s="2">
        <v>9.23</v>
      </c>
      <c r="D1756" s="2">
        <v>7.048</v>
      </c>
      <c r="E1756" s="2">
        <v>0</v>
      </c>
      <c r="F1756" s="2">
        <v>0</v>
      </c>
      <c r="G1756" s="2">
        <v>0</v>
      </c>
      <c r="H1756" s="15">
        <v>0</v>
      </c>
    </row>
    <row r="1757" spans="1:8" ht="13.5" x14ac:dyDescent="0.25">
      <c r="A1757" s="11"/>
      <c r="B1757" s="10">
        <v>44568</v>
      </c>
      <c r="C1757" s="2">
        <v>9.23</v>
      </c>
      <c r="D1757" s="2">
        <v>7.048</v>
      </c>
      <c r="E1757" s="2">
        <v>0</v>
      </c>
      <c r="F1757" s="2">
        <v>0</v>
      </c>
      <c r="G1757" s="2">
        <v>0</v>
      </c>
      <c r="H1757" s="15">
        <v>0</v>
      </c>
    </row>
    <row r="1758" spans="1:8" ht="13.5" x14ac:dyDescent="0.25">
      <c r="A1758" s="11"/>
      <c r="B1758" s="10">
        <v>44571</v>
      </c>
      <c r="C1758" s="2">
        <v>9.23</v>
      </c>
      <c r="D1758" s="2">
        <v>7.048</v>
      </c>
      <c r="E1758" s="2">
        <v>0</v>
      </c>
      <c r="F1758" s="2">
        <v>0</v>
      </c>
      <c r="G1758" s="2">
        <v>0</v>
      </c>
      <c r="H1758" s="15">
        <v>0</v>
      </c>
    </row>
    <row r="1759" spans="1:8" ht="13.5" x14ac:dyDescent="0.25">
      <c r="A1759" s="11"/>
      <c r="B1759" s="10">
        <v>44572</v>
      </c>
      <c r="C1759" s="2">
        <v>9.23</v>
      </c>
      <c r="D1759" s="2">
        <v>7.048</v>
      </c>
      <c r="E1759" s="2">
        <v>0</v>
      </c>
      <c r="F1759" s="2">
        <v>0</v>
      </c>
      <c r="G1759" s="2">
        <v>0</v>
      </c>
      <c r="H1759" s="15">
        <v>0</v>
      </c>
    </row>
    <row r="1760" spans="1:8" ht="13.5" x14ac:dyDescent="0.25">
      <c r="A1760" s="11"/>
      <c r="B1760" s="10">
        <v>44573</v>
      </c>
      <c r="C1760" s="2">
        <v>9.23</v>
      </c>
      <c r="D1760" s="2">
        <v>7.048</v>
      </c>
      <c r="E1760" s="2">
        <v>0</v>
      </c>
      <c r="F1760" s="2">
        <v>0</v>
      </c>
      <c r="G1760" s="2">
        <v>0</v>
      </c>
      <c r="H1760" s="15">
        <v>0</v>
      </c>
    </row>
    <row r="1761" spans="1:8" ht="13.5" x14ac:dyDescent="0.25">
      <c r="A1761" s="11"/>
      <c r="B1761" s="10">
        <v>44574</v>
      </c>
      <c r="C1761" s="2">
        <v>9.23</v>
      </c>
      <c r="D1761" s="2">
        <v>7.048</v>
      </c>
      <c r="E1761" s="2">
        <v>0</v>
      </c>
      <c r="F1761" s="2">
        <v>0</v>
      </c>
      <c r="G1761" s="2">
        <v>0</v>
      </c>
      <c r="H1761" s="15">
        <v>0</v>
      </c>
    </row>
    <row r="1762" spans="1:8" ht="13.5" x14ac:dyDescent="0.25">
      <c r="A1762" s="11"/>
      <c r="B1762" s="10">
        <v>44575</v>
      </c>
      <c r="C1762" s="2">
        <v>9.23</v>
      </c>
      <c r="D1762" s="2">
        <v>7.048</v>
      </c>
      <c r="E1762" s="2">
        <v>0</v>
      </c>
      <c r="F1762" s="2">
        <v>0</v>
      </c>
      <c r="G1762" s="2">
        <v>0</v>
      </c>
      <c r="H1762" s="15">
        <v>0</v>
      </c>
    </row>
    <row r="1763" spans="1:8" ht="13.5" x14ac:dyDescent="0.25">
      <c r="A1763" s="11"/>
      <c r="B1763" s="10">
        <v>44578</v>
      </c>
      <c r="C1763" s="2">
        <v>9.23</v>
      </c>
      <c r="D1763" s="2">
        <v>7.048</v>
      </c>
      <c r="E1763" s="2">
        <v>0</v>
      </c>
      <c r="F1763" s="2">
        <v>0</v>
      </c>
      <c r="G1763" s="2">
        <v>0</v>
      </c>
      <c r="H1763" s="15">
        <v>0</v>
      </c>
    </row>
    <row r="1764" spans="1:8" ht="13.5" x14ac:dyDescent="0.25">
      <c r="A1764" s="11"/>
      <c r="B1764" s="10">
        <v>44579</v>
      </c>
      <c r="C1764" s="2">
        <v>9.23</v>
      </c>
      <c r="D1764" s="2">
        <v>7.048</v>
      </c>
      <c r="E1764" s="2">
        <v>0</v>
      </c>
      <c r="F1764" s="2">
        <v>0</v>
      </c>
      <c r="G1764" s="2">
        <v>0</v>
      </c>
      <c r="H1764" s="15">
        <v>0</v>
      </c>
    </row>
    <row r="1765" spans="1:8" ht="13.5" x14ac:dyDescent="0.25">
      <c r="A1765" s="11"/>
      <c r="B1765" s="10">
        <v>44580</v>
      </c>
      <c r="C1765" s="2">
        <v>9.23</v>
      </c>
      <c r="D1765" s="2">
        <v>7.048</v>
      </c>
      <c r="E1765" s="2">
        <v>0</v>
      </c>
      <c r="F1765" s="2">
        <v>0</v>
      </c>
      <c r="G1765" s="2">
        <v>0</v>
      </c>
      <c r="H1765" s="15">
        <v>0</v>
      </c>
    </row>
    <row r="1766" spans="1:8" ht="13.5" x14ac:dyDescent="0.25">
      <c r="A1766" s="11"/>
      <c r="B1766" s="10">
        <v>44581</v>
      </c>
      <c r="C1766" s="2">
        <v>9.23</v>
      </c>
      <c r="D1766" s="2">
        <v>7.048</v>
      </c>
      <c r="E1766" s="2">
        <v>0</v>
      </c>
      <c r="F1766" s="2">
        <v>0</v>
      </c>
      <c r="G1766" s="2">
        <v>0</v>
      </c>
      <c r="H1766" s="15">
        <v>0</v>
      </c>
    </row>
    <row r="1767" spans="1:8" ht="13.5" x14ac:dyDescent="0.25">
      <c r="A1767" s="11"/>
      <c r="B1767" s="10">
        <v>44582</v>
      </c>
      <c r="C1767" s="2">
        <v>9.23</v>
      </c>
      <c r="D1767" s="2">
        <v>7.048</v>
      </c>
      <c r="E1767" s="2">
        <v>0</v>
      </c>
      <c r="F1767" s="2">
        <v>0</v>
      </c>
      <c r="G1767" s="2">
        <v>0</v>
      </c>
      <c r="H1767" s="15">
        <v>0</v>
      </c>
    </row>
    <row r="1768" spans="1:8" ht="13.5" x14ac:dyDescent="0.25">
      <c r="A1768" s="11"/>
      <c r="B1768" s="10">
        <v>44585</v>
      </c>
      <c r="C1768" s="2">
        <v>9.23</v>
      </c>
      <c r="D1768" s="2">
        <v>7.048</v>
      </c>
      <c r="E1768" s="2">
        <v>7.048</v>
      </c>
      <c r="F1768" s="2">
        <v>2</v>
      </c>
      <c r="G1768" s="2">
        <v>14.096</v>
      </c>
      <c r="H1768" s="15">
        <v>0</v>
      </c>
    </row>
    <row r="1769" spans="1:8" ht="13.5" x14ac:dyDescent="0.25">
      <c r="A1769" s="11"/>
      <c r="B1769" s="10">
        <v>44586</v>
      </c>
      <c r="C1769" s="2">
        <v>9.23</v>
      </c>
      <c r="D1769" s="2">
        <v>7.048</v>
      </c>
      <c r="E1769" s="2">
        <v>0</v>
      </c>
      <c r="F1769" s="2">
        <v>0</v>
      </c>
      <c r="G1769" s="2">
        <v>0</v>
      </c>
      <c r="H1769" s="15">
        <v>0</v>
      </c>
    </row>
    <row r="1770" spans="1:8" ht="13.5" x14ac:dyDescent="0.25">
      <c r="A1770" s="11"/>
      <c r="B1770" s="10">
        <v>44587</v>
      </c>
      <c r="C1770" s="2">
        <v>9.23</v>
      </c>
      <c r="D1770" s="2">
        <v>7.048</v>
      </c>
      <c r="E1770" s="2">
        <v>7.048</v>
      </c>
      <c r="F1770" s="2">
        <v>2146</v>
      </c>
      <c r="G1770" s="2">
        <v>15125.008</v>
      </c>
      <c r="H1770" s="15">
        <v>0</v>
      </c>
    </row>
    <row r="1771" spans="1:8" ht="13.5" x14ac:dyDescent="0.25">
      <c r="A1771" s="11"/>
      <c r="B1771" s="10">
        <v>44588</v>
      </c>
      <c r="C1771" s="2">
        <v>9.23</v>
      </c>
      <c r="D1771" s="2">
        <v>7.048</v>
      </c>
      <c r="E1771" s="2">
        <v>0</v>
      </c>
      <c r="F1771" s="2">
        <v>0</v>
      </c>
      <c r="G1771" s="2">
        <v>0</v>
      </c>
      <c r="H1771" s="15">
        <v>0</v>
      </c>
    </row>
    <row r="1772" spans="1:8" ht="13.5" x14ac:dyDescent="0.25">
      <c r="A1772" s="11"/>
      <c r="B1772" s="10">
        <v>44589</v>
      </c>
      <c r="C1772" s="2">
        <v>9.23</v>
      </c>
      <c r="D1772" s="2">
        <v>7.048</v>
      </c>
      <c r="E1772" s="2">
        <v>0</v>
      </c>
      <c r="F1772" s="2">
        <v>0</v>
      </c>
      <c r="G1772" s="2">
        <v>0</v>
      </c>
      <c r="H1772" s="15">
        <v>0</v>
      </c>
    </row>
    <row r="1773" spans="1:8" ht="13.5" x14ac:dyDescent="0.25">
      <c r="A1773" s="11"/>
      <c r="B1773" s="10">
        <v>44592</v>
      </c>
      <c r="C1773" s="2">
        <v>9.1</v>
      </c>
      <c r="D1773" s="2">
        <v>6.9480000000000004</v>
      </c>
      <c r="E1773" s="2">
        <v>6.9480000000000004</v>
      </c>
      <c r="F1773" s="2">
        <v>869</v>
      </c>
      <c r="G1773" s="2">
        <v>6037.8119999999999</v>
      </c>
      <c r="H1773" s="15">
        <v>-1.4188422247446033E-2</v>
      </c>
    </row>
    <row r="1774" spans="1:8" ht="13.5" x14ac:dyDescent="0.25">
      <c r="A1774" s="11"/>
      <c r="B1774" s="10">
        <v>44593</v>
      </c>
      <c r="C1774" s="2">
        <v>9.23</v>
      </c>
      <c r="D1774" s="2">
        <v>7.048</v>
      </c>
      <c r="E1774" s="2">
        <v>7.048</v>
      </c>
      <c r="F1774" s="2">
        <v>2</v>
      </c>
      <c r="G1774" s="2">
        <v>14.096</v>
      </c>
      <c r="H1774" s="15">
        <v>1.4392630972941802E-2</v>
      </c>
    </row>
    <row r="1775" spans="1:8" ht="13.5" x14ac:dyDescent="0.25">
      <c r="A1775" s="11"/>
      <c r="B1775" s="10">
        <v>44594</v>
      </c>
      <c r="C1775" s="2">
        <v>9.23</v>
      </c>
      <c r="D1775" s="2">
        <v>7.048</v>
      </c>
      <c r="E1775" s="2">
        <v>0</v>
      </c>
      <c r="F1775" s="2">
        <v>0</v>
      </c>
      <c r="G1775" s="2">
        <v>0</v>
      </c>
      <c r="H1775" s="15">
        <v>0</v>
      </c>
    </row>
    <row r="1776" spans="1:8" ht="13.5" x14ac:dyDescent="0.25">
      <c r="A1776" s="11"/>
      <c r="B1776" s="10">
        <v>44595</v>
      </c>
      <c r="C1776" s="2">
        <v>9.23</v>
      </c>
      <c r="D1776" s="2">
        <v>7.048</v>
      </c>
      <c r="E1776" s="2">
        <v>0</v>
      </c>
      <c r="F1776" s="2">
        <v>0</v>
      </c>
      <c r="G1776" s="2">
        <v>0</v>
      </c>
      <c r="H1776" s="15">
        <v>0</v>
      </c>
    </row>
    <row r="1777" spans="1:8" ht="13.5" x14ac:dyDescent="0.25">
      <c r="A1777" s="11"/>
      <c r="B1777" s="10">
        <v>44596</v>
      </c>
      <c r="C1777" s="2">
        <v>9</v>
      </c>
      <c r="D1777" s="2">
        <v>6.8719999999999999</v>
      </c>
      <c r="E1777" s="2">
        <v>6.8719999999999999</v>
      </c>
      <c r="F1777" s="2">
        <v>100</v>
      </c>
      <c r="G1777" s="2">
        <v>687.2</v>
      </c>
      <c r="H1777" s="15">
        <v>-2.4971623155505131E-2</v>
      </c>
    </row>
    <row r="1778" spans="1:8" ht="13.5" x14ac:dyDescent="0.25">
      <c r="A1778" s="11"/>
      <c r="B1778" s="10">
        <v>44599</v>
      </c>
      <c r="C1778" s="2">
        <v>9</v>
      </c>
      <c r="D1778" s="2">
        <v>6.8719999999999999</v>
      </c>
      <c r="E1778" s="2">
        <v>6.8719999999999999</v>
      </c>
      <c r="F1778" s="2">
        <v>1023</v>
      </c>
      <c r="G1778" s="2">
        <v>7030.0559999999996</v>
      </c>
      <c r="H1778" s="15">
        <v>0</v>
      </c>
    </row>
    <row r="1779" spans="1:8" ht="13.5" x14ac:dyDescent="0.25">
      <c r="A1779" s="11"/>
      <c r="B1779" s="10">
        <v>44600</v>
      </c>
      <c r="C1779" s="2">
        <v>9</v>
      </c>
      <c r="D1779" s="2">
        <v>6.8719999999999999</v>
      </c>
      <c r="E1779" s="2">
        <v>6.8719999999999999</v>
      </c>
      <c r="F1779" s="2">
        <v>861</v>
      </c>
      <c r="G1779" s="2">
        <v>5916.7919999999995</v>
      </c>
      <c r="H1779" s="15">
        <v>0</v>
      </c>
    </row>
    <row r="1780" spans="1:8" ht="13.5" x14ac:dyDescent="0.25">
      <c r="A1780" s="11"/>
      <c r="B1780" s="10">
        <v>44601</v>
      </c>
      <c r="C1780" s="2">
        <v>9.23</v>
      </c>
      <c r="D1780" s="2">
        <v>7.048</v>
      </c>
      <c r="E1780" s="2">
        <v>7.048</v>
      </c>
      <c r="F1780" s="2">
        <v>425</v>
      </c>
      <c r="G1780" s="2">
        <v>2995.4</v>
      </c>
      <c r="H1780" s="15">
        <v>2.5611175785797462E-2</v>
      </c>
    </row>
    <row r="1781" spans="1:8" ht="13.5" x14ac:dyDescent="0.25">
      <c r="A1781" s="11"/>
      <c r="B1781" s="10">
        <v>44602</v>
      </c>
      <c r="C1781" s="2">
        <v>9.23</v>
      </c>
      <c r="D1781" s="2">
        <v>7.048</v>
      </c>
      <c r="E1781" s="2">
        <v>0</v>
      </c>
      <c r="F1781" s="2">
        <v>0</v>
      </c>
      <c r="G1781" s="2">
        <v>0</v>
      </c>
      <c r="H1781" s="15">
        <v>0</v>
      </c>
    </row>
    <row r="1782" spans="1:8" ht="13.5" x14ac:dyDescent="0.25">
      <c r="A1782" s="11"/>
      <c r="B1782" s="10">
        <v>44603</v>
      </c>
      <c r="C1782" s="2">
        <v>9.1199999999999992</v>
      </c>
      <c r="D1782" s="2">
        <v>6.9640000000000004</v>
      </c>
      <c r="E1782" s="2">
        <v>6.9640000000000004</v>
      </c>
      <c r="F1782" s="2">
        <v>200</v>
      </c>
      <c r="G1782" s="2">
        <v>1392.8000000000002</v>
      </c>
      <c r="H1782" s="15">
        <v>-1.1918274687854658E-2</v>
      </c>
    </row>
    <row r="1783" spans="1:8" ht="13.5" x14ac:dyDescent="0.25">
      <c r="A1783" s="11"/>
      <c r="B1783" s="10">
        <v>44606</v>
      </c>
      <c r="C1783" s="2">
        <v>9.15</v>
      </c>
      <c r="D1783" s="2">
        <v>6.9859999999999998</v>
      </c>
      <c r="E1783" s="2">
        <v>6.9860000000000007</v>
      </c>
      <c r="F1783" s="2">
        <v>2357</v>
      </c>
      <c r="G1783" s="2">
        <v>16466.002</v>
      </c>
      <c r="H1783" s="15">
        <v>3.1591039632394243E-3</v>
      </c>
    </row>
    <row r="1784" spans="1:8" ht="13.5" x14ac:dyDescent="0.25">
      <c r="A1784" s="11"/>
      <c r="B1784" s="10">
        <v>44607</v>
      </c>
      <c r="C1784" s="2">
        <v>9.15</v>
      </c>
      <c r="D1784" s="2">
        <v>6.9859999999999998</v>
      </c>
      <c r="E1784" s="2">
        <v>6.9860000000000007</v>
      </c>
      <c r="F1784" s="2">
        <v>217</v>
      </c>
      <c r="G1784" s="2">
        <v>1515.9620000000002</v>
      </c>
      <c r="H1784" s="15">
        <v>0</v>
      </c>
    </row>
    <row r="1785" spans="1:8" ht="13.5" x14ac:dyDescent="0.25">
      <c r="A1785" s="11"/>
      <c r="B1785" s="10">
        <v>44608</v>
      </c>
      <c r="C1785" s="2">
        <v>9.15</v>
      </c>
      <c r="D1785" s="2">
        <v>6.9859999999999998</v>
      </c>
      <c r="E1785" s="2">
        <v>6.9860000000000007</v>
      </c>
      <c r="F1785" s="2">
        <v>73</v>
      </c>
      <c r="G1785" s="2">
        <v>509.97800000000007</v>
      </c>
      <c r="H1785" s="15">
        <v>0</v>
      </c>
    </row>
    <row r="1786" spans="1:8" ht="13.5" x14ac:dyDescent="0.25">
      <c r="A1786" s="11"/>
      <c r="B1786" s="10">
        <v>44609</v>
      </c>
      <c r="C1786" s="2">
        <v>9.23</v>
      </c>
      <c r="D1786" s="2">
        <v>7.048</v>
      </c>
      <c r="E1786" s="2">
        <v>7.048</v>
      </c>
      <c r="F1786" s="2">
        <v>1</v>
      </c>
      <c r="G1786" s="2">
        <v>7.048</v>
      </c>
      <c r="H1786" s="15">
        <v>8.8748926424277522E-3</v>
      </c>
    </row>
    <row r="1787" spans="1:8" ht="13.5" x14ac:dyDescent="0.25">
      <c r="A1787" s="11"/>
      <c r="B1787" s="10">
        <v>44610</v>
      </c>
      <c r="C1787" s="2">
        <v>9.23</v>
      </c>
      <c r="D1787" s="2">
        <v>7.048</v>
      </c>
      <c r="E1787" s="2">
        <v>0</v>
      </c>
      <c r="F1787" s="2">
        <v>0</v>
      </c>
      <c r="G1787" s="2">
        <v>0</v>
      </c>
      <c r="H1787" s="15">
        <v>0</v>
      </c>
    </row>
    <row r="1788" spans="1:8" ht="13.5" x14ac:dyDescent="0.25">
      <c r="A1788" s="11"/>
      <c r="B1788" s="10">
        <v>44613</v>
      </c>
      <c r="C1788" s="2">
        <v>9</v>
      </c>
      <c r="D1788" s="2">
        <v>6.8719999999999999</v>
      </c>
      <c r="E1788" s="2">
        <v>6.8719999999999999</v>
      </c>
      <c r="F1788" s="2">
        <v>3319</v>
      </c>
      <c r="G1788" s="2">
        <v>22808.167999999998</v>
      </c>
      <c r="H1788" s="15">
        <v>-2.4971623155505131E-2</v>
      </c>
    </row>
    <row r="1789" spans="1:8" ht="13.5" x14ac:dyDescent="0.25">
      <c r="A1789" s="11"/>
      <c r="B1789" s="10">
        <v>44614</v>
      </c>
      <c r="C1789" s="2">
        <v>9</v>
      </c>
      <c r="D1789" s="2">
        <v>6.8719999999999999</v>
      </c>
      <c r="E1789" s="2">
        <v>6.8719999999999999</v>
      </c>
      <c r="F1789" s="2">
        <v>60</v>
      </c>
      <c r="G1789" s="2">
        <v>412.32</v>
      </c>
      <c r="H1789" s="15">
        <v>0</v>
      </c>
    </row>
    <row r="1790" spans="1:8" ht="13.5" x14ac:dyDescent="0.25">
      <c r="A1790" s="11"/>
      <c r="B1790" s="10">
        <v>44615</v>
      </c>
      <c r="C1790" s="2">
        <v>9</v>
      </c>
      <c r="D1790" s="2">
        <v>6.8719999999999999</v>
      </c>
      <c r="E1790" s="2">
        <v>0</v>
      </c>
      <c r="F1790" s="2">
        <v>0</v>
      </c>
      <c r="G1790" s="2">
        <v>0</v>
      </c>
      <c r="H1790" s="15">
        <v>0</v>
      </c>
    </row>
    <row r="1791" spans="1:8" ht="13.5" x14ac:dyDescent="0.25">
      <c r="A1791" s="11"/>
      <c r="B1791" s="10">
        <v>44616</v>
      </c>
      <c r="C1791" s="2">
        <v>9</v>
      </c>
      <c r="D1791" s="2">
        <v>6.8719999999999999</v>
      </c>
      <c r="E1791" s="2">
        <v>6.8719999999999999</v>
      </c>
      <c r="F1791" s="2">
        <v>513</v>
      </c>
      <c r="G1791" s="2">
        <v>3525.3359999999998</v>
      </c>
      <c r="H1791" s="15">
        <v>0</v>
      </c>
    </row>
    <row r="1792" spans="1:8" ht="13.5" x14ac:dyDescent="0.25">
      <c r="A1792" s="11"/>
      <c r="B1792" s="10">
        <v>44617</v>
      </c>
      <c r="C1792" s="2">
        <v>9</v>
      </c>
      <c r="D1792" s="2">
        <v>6.8719999999999999</v>
      </c>
      <c r="E1792" s="2">
        <v>6.8719999999999999</v>
      </c>
      <c r="F1792" s="2">
        <v>237</v>
      </c>
      <c r="G1792" s="2">
        <v>1628.664</v>
      </c>
      <c r="H1792" s="15">
        <v>0</v>
      </c>
    </row>
    <row r="1793" spans="1:8" ht="13.5" x14ac:dyDescent="0.25">
      <c r="A1793" s="11"/>
      <c r="B1793" s="10">
        <v>44620</v>
      </c>
      <c r="C1793" s="2">
        <v>9</v>
      </c>
      <c r="D1793" s="2">
        <v>6.8719999999999999</v>
      </c>
      <c r="E1793" s="2">
        <v>6.8719999999999999</v>
      </c>
      <c r="F1793" s="2">
        <v>1354</v>
      </c>
      <c r="G1793" s="2">
        <v>9304.6880000000001</v>
      </c>
      <c r="H1793" s="15">
        <v>0</v>
      </c>
    </row>
    <row r="1794" spans="1:8" ht="13.5" x14ac:dyDescent="0.25">
      <c r="A1794" s="11"/>
      <c r="B1794" s="10">
        <v>44621</v>
      </c>
      <c r="C1794" s="2">
        <v>9</v>
      </c>
      <c r="D1794" s="2">
        <v>6.8719999999999999</v>
      </c>
      <c r="E1794" s="2">
        <v>0</v>
      </c>
      <c r="F1794" s="2">
        <v>0</v>
      </c>
      <c r="G1794" s="2">
        <v>0</v>
      </c>
      <c r="H1794" s="15">
        <v>0</v>
      </c>
    </row>
    <row r="1795" spans="1:8" ht="13.5" x14ac:dyDescent="0.25">
      <c r="A1795" s="11"/>
      <c r="B1795" s="10">
        <v>44622</v>
      </c>
      <c r="C1795" s="2">
        <v>9</v>
      </c>
      <c r="D1795" s="2">
        <v>6.8719999999999999</v>
      </c>
      <c r="E1795" s="2">
        <v>0</v>
      </c>
      <c r="F1795" s="2">
        <v>0</v>
      </c>
      <c r="G1795" s="2">
        <v>0</v>
      </c>
      <c r="H1795" s="15">
        <v>0</v>
      </c>
    </row>
    <row r="1796" spans="1:8" ht="13.5" x14ac:dyDescent="0.25">
      <c r="A1796" s="11"/>
      <c r="B1796" s="10">
        <v>44623</v>
      </c>
      <c r="C1796" s="2">
        <v>9</v>
      </c>
      <c r="D1796" s="2">
        <v>6.8719999999999999</v>
      </c>
      <c r="E1796" s="2">
        <v>0</v>
      </c>
      <c r="F1796" s="2">
        <v>0</v>
      </c>
      <c r="G1796" s="2">
        <v>0</v>
      </c>
      <c r="H1796" s="15">
        <v>0</v>
      </c>
    </row>
    <row r="1797" spans="1:8" ht="13.5" x14ac:dyDescent="0.25">
      <c r="A1797" s="11"/>
      <c r="B1797" s="10">
        <v>44624</v>
      </c>
      <c r="C1797" s="2">
        <v>9</v>
      </c>
      <c r="D1797" s="2">
        <v>6.8719999999999999</v>
      </c>
      <c r="E1797" s="2">
        <v>0</v>
      </c>
      <c r="F1797" s="2">
        <v>0</v>
      </c>
      <c r="G1797" s="2">
        <v>0</v>
      </c>
      <c r="H1797" s="15">
        <v>0</v>
      </c>
    </row>
    <row r="1798" spans="1:8" ht="13.5" x14ac:dyDescent="0.25">
      <c r="A1798" s="11"/>
      <c r="B1798" s="10">
        <v>44627</v>
      </c>
      <c r="C1798" s="2">
        <v>9</v>
      </c>
      <c r="D1798" s="2">
        <v>6.8719999999999999</v>
      </c>
      <c r="E1798" s="2">
        <v>0</v>
      </c>
      <c r="F1798" s="2">
        <v>0</v>
      </c>
      <c r="G1798" s="2">
        <v>0</v>
      </c>
      <c r="H1798" s="15">
        <v>0</v>
      </c>
    </row>
    <row r="1799" spans="1:8" ht="13.5" x14ac:dyDescent="0.25">
      <c r="A1799" s="11"/>
      <c r="B1799" s="10">
        <v>44628</v>
      </c>
      <c r="C1799" s="2">
        <v>9.0500000000000007</v>
      </c>
      <c r="D1799" s="2">
        <v>6.91</v>
      </c>
      <c r="E1799" s="2">
        <v>6.91</v>
      </c>
      <c r="F1799" s="2">
        <v>30</v>
      </c>
      <c r="G1799" s="2">
        <v>207.3</v>
      </c>
      <c r="H1799" s="15">
        <v>5.5296856810244845E-3</v>
      </c>
    </row>
    <row r="1800" spans="1:8" ht="13.5" x14ac:dyDescent="0.25">
      <c r="A1800" s="11"/>
      <c r="B1800" s="10">
        <v>44629</v>
      </c>
      <c r="C1800" s="2">
        <v>9.23</v>
      </c>
      <c r="D1800" s="2">
        <v>7.048</v>
      </c>
      <c r="E1800" s="2">
        <v>7.048</v>
      </c>
      <c r="F1800" s="2">
        <v>10</v>
      </c>
      <c r="G1800" s="2">
        <v>70.48</v>
      </c>
      <c r="H1800" s="15">
        <v>1.9971056439942098E-2</v>
      </c>
    </row>
    <row r="1801" spans="1:8" ht="13.5" x14ac:dyDescent="0.25">
      <c r="A1801" s="11"/>
      <c r="B1801" s="10">
        <v>44630</v>
      </c>
      <c r="C1801" s="2">
        <v>9.23</v>
      </c>
      <c r="D1801" s="2">
        <v>7.048</v>
      </c>
      <c r="E1801" s="2">
        <v>7.0418912242686877</v>
      </c>
      <c r="F1801" s="2">
        <v>290</v>
      </c>
      <c r="G1801" s="2">
        <v>2042.1484550379193</v>
      </c>
      <c r="H1801" s="15">
        <v>0</v>
      </c>
    </row>
    <row r="1802" spans="1:8" ht="13.5" x14ac:dyDescent="0.25">
      <c r="A1802" s="11"/>
      <c r="B1802" s="10">
        <v>44631</v>
      </c>
      <c r="C1802" s="2">
        <v>9.27</v>
      </c>
      <c r="D1802" s="2">
        <v>7.0780000000000003</v>
      </c>
      <c r="E1802" s="2">
        <v>7.0780000000000003</v>
      </c>
      <c r="F1802" s="2">
        <v>110</v>
      </c>
      <c r="G1802" s="2">
        <v>778.58</v>
      </c>
      <c r="H1802" s="15">
        <v>4.2565266742338606E-3</v>
      </c>
    </row>
    <row r="1803" spans="1:8" ht="13.5" x14ac:dyDescent="0.25">
      <c r="A1803" s="11"/>
      <c r="B1803" s="10">
        <v>44634</v>
      </c>
      <c r="C1803" s="2">
        <v>9.27</v>
      </c>
      <c r="D1803" s="2">
        <v>7.0780000000000003</v>
      </c>
      <c r="E1803" s="2">
        <v>7.0780000000000003</v>
      </c>
      <c r="F1803" s="2">
        <v>400</v>
      </c>
      <c r="G1803" s="2">
        <v>2831.2000000000003</v>
      </c>
      <c r="H1803" s="15">
        <v>0</v>
      </c>
    </row>
    <row r="1804" spans="1:8" ht="13.5" x14ac:dyDescent="0.25">
      <c r="A1804" s="11"/>
      <c r="B1804" s="10">
        <v>44635</v>
      </c>
      <c r="C1804" s="2">
        <v>9.5399999999999991</v>
      </c>
      <c r="D1804" s="2">
        <v>7.2839999999999998</v>
      </c>
      <c r="E1804" s="2">
        <v>7.2839999999999998</v>
      </c>
      <c r="F1804" s="2">
        <v>2</v>
      </c>
      <c r="G1804" s="2">
        <v>14.568</v>
      </c>
      <c r="H1804" s="15">
        <v>2.9104266742017451E-2</v>
      </c>
    </row>
    <row r="1805" spans="1:8" ht="13.5" x14ac:dyDescent="0.25">
      <c r="A1805" s="11"/>
      <c r="B1805" s="10">
        <v>44636</v>
      </c>
      <c r="C1805" s="2">
        <v>9.5399999999999991</v>
      </c>
      <c r="D1805" s="2">
        <v>7.2839999999999998</v>
      </c>
      <c r="E1805" s="2">
        <v>0</v>
      </c>
      <c r="F1805" s="2">
        <v>0</v>
      </c>
      <c r="G1805" s="2">
        <v>0</v>
      </c>
      <c r="H1805" s="15">
        <v>0</v>
      </c>
    </row>
    <row r="1806" spans="1:8" ht="13.5" x14ac:dyDescent="0.25">
      <c r="A1806" s="11"/>
      <c r="B1806" s="10">
        <v>44637</v>
      </c>
      <c r="C1806" s="2">
        <v>9.5399999999999991</v>
      </c>
      <c r="D1806" s="2">
        <v>7.2839999999999998</v>
      </c>
      <c r="E1806" s="2">
        <v>0</v>
      </c>
      <c r="F1806" s="2">
        <v>0</v>
      </c>
      <c r="G1806" s="2">
        <v>0</v>
      </c>
      <c r="H1806" s="15">
        <v>0</v>
      </c>
    </row>
    <row r="1807" spans="1:8" ht="13.5" x14ac:dyDescent="0.25">
      <c r="A1807" s="11"/>
      <c r="B1807" s="10">
        <v>44638</v>
      </c>
      <c r="C1807" s="2">
        <v>9.5399999999999991</v>
      </c>
      <c r="D1807" s="2">
        <v>7.2839999999999998</v>
      </c>
      <c r="E1807" s="2">
        <v>7.2839999999999998</v>
      </c>
      <c r="F1807" s="2">
        <v>145</v>
      </c>
      <c r="G1807" s="2">
        <v>1056.18</v>
      </c>
      <c r="H1807" s="15">
        <v>0</v>
      </c>
    </row>
    <row r="1808" spans="1:8" ht="13.5" x14ac:dyDescent="0.25">
      <c r="A1808" s="11"/>
      <c r="B1808" s="10">
        <v>44641</v>
      </c>
      <c r="C1808" s="2">
        <v>9.6999999999999993</v>
      </c>
      <c r="D1808" s="2">
        <v>7.4059999999999997</v>
      </c>
      <c r="E1808" s="2">
        <v>7.4059999999999988</v>
      </c>
      <c r="F1808" s="2">
        <v>5</v>
      </c>
      <c r="G1808" s="2">
        <v>37.029999999999994</v>
      </c>
      <c r="H1808" s="15">
        <v>1.6749038989566159E-2</v>
      </c>
    </row>
    <row r="1809" spans="1:8" ht="13.5" x14ac:dyDescent="0.25">
      <c r="A1809" s="11"/>
      <c r="B1809" s="10">
        <v>44642</v>
      </c>
      <c r="C1809" s="2">
        <v>9.6999999999999993</v>
      </c>
      <c r="D1809" s="2">
        <v>7.4059999999999997</v>
      </c>
      <c r="E1809" s="2">
        <v>0</v>
      </c>
      <c r="F1809" s="2">
        <v>0</v>
      </c>
      <c r="G1809" s="2">
        <v>0</v>
      </c>
      <c r="H1809" s="15">
        <v>0</v>
      </c>
    </row>
    <row r="1810" spans="1:8" ht="13.5" x14ac:dyDescent="0.25">
      <c r="A1810" s="11"/>
      <c r="B1810" s="10">
        <v>44643</v>
      </c>
      <c r="C1810" s="2">
        <v>9.27</v>
      </c>
      <c r="D1810" s="2">
        <v>7.0780000000000003</v>
      </c>
      <c r="E1810" s="2">
        <v>7.0780000000000003</v>
      </c>
      <c r="F1810" s="2">
        <v>50</v>
      </c>
      <c r="G1810" s="2">
        <v>353.90000000000003</v>
      </c>
      <c r="H1810" s="15">
        <v>-4.4288414798811696E-2</v>
      </c>
    </row>
    <row r="1811" spans="1:8" ht="13.5" x14ac:dyDescent="0.25">
      <c r="A1811" s="11"/>
      <c r="B1811" s="10">
        <v>44644</v>
      </c>
      <c r="C1811" s="2">
        <v>9</v>
      </c>
      <c r="D1811" s="2">
        <v>6.8719999999999999</v>
      </c>
      <c r="E1811" s="2">
        <v>6.8719999999999999</v>
      </c>
      <c r="F1811" s="2">
        <v>1908</v>
      </c>
      <c r="G1811" s="2">
        <v>13111.776</v>
      </c>
      <c r="H1811" s="15">
        <v>-2.9104266742017576E-2</v>
      </c>
    </row>
    <row r="1812" spans="1:8" ht="13.5" x14ac:dyDescent="0.25">
      <c r="A1812" s="11"/>
      <c r="B1812" s="10">
        <v>44645</v>
      </c>
      <c r="C1812" s="2">
        <v>9</v>
      </c>
      <c r="D1812" s="2">
        <v>6.8719999999999999</v>
      </c>
      <c r="E1812" s="2">
        <v>0</v>
      </c>
      <c r="F1812" s="2">
        <v>0</v>
      </c>
      <c r="G1812" s="2">
        <v>0</v>
      </c>
      <c r="H1812" s="15">
        <v>0</v>
      </c>
    </row>
    <row r="1813" spans="1:8" ht="13.5" x14ac:dyDescent="0.25">
      <c r="A1813" s="11"/>
      <c r="B1813" s="10">
        <v>44648</v>
      </c>
      <c r="C1813" s="2">
        <v>9</v>
      </c>
      <c r="D1813" s="2">
        <v>6.8719999999999999</v>
      </c>
      <c r="E1813" s="2">
        <v>0</v>
      </c>
      <c r="F1813" s="2">
        <v>0</v>
      </c>
      <c r="G1813" s="2">
        <v>0</v>
      </c>
      <c r="H1813" s="15">
        <v>0</v>
      </c>
    </row>
    <row r="1814" spans="1:8" ht="13.5" x14ac:dyDescent="0.25">
      <c r="A1814" s="11"/>
      <c r="B1814" s="10">
        <v>44649</v>
      </c>
      <c r="C1814" s="2">
        <v>9</v>
      </c>
      <c r="D1814" s="2">
        <v>6.8719999999999999</v>
      </c>
      <c r="E1814" s="2">
        <v>0</v>
      </c>
      <c r="F1814" s="2">
        <v>0</v>
      </c>
      <c r="G1814" s="2">
        <v>0</v>
      </c>
      <c r="H1814" s="15">
        <v>0</v>
      </c>
    </row>
    <row r="1815" spans="1:8" ht="13.5" x14ac:dyDescent="0.25">
      <c r="A1815" s="11"/>
      <c r="B1815" s="10">
        <v>44650</v>
      </c>
      <c r="C1815" s="2">
        <v>9.4</v>
      </c>
      <c r="D1815" s="2">
        <v>7.1769999999999996</v>
      </c>
      <c r="E1815" s="2">
        <v>7.1769999999999996</v>
      </c>
      <c r="F1815" s="2">
        <v>1</v>
      </c>
      <c r="G1815" s="2">
        <v>7.1769999999999996</v>
      </c>
      <c r="H1815" s="15">
        <v>4.4383003492433022E-2</v>
      </c>
    </row>
    <row r="1816" spans="1:8" ht="13.5" x14ac:dyDescent="0.25">
      <c r="A1816" s="11"/>
      <c r="B1816" s="10">
        <v>44651</v>
      </c>
      <c r="C1816" s="2">
        <v>9</v>
      </c>
      <c r="D1816" s="2">
        <v>6.8719999999999999</v>
      </c>
      <c r="E1816" s="2">
        <v>6.858255999999999</v>
      </c>
      <c r="F1816" s="2">
        <v>65</v>
      </c>
      <c r="G1816" s="2">
        <v>445.78663999999992</v>
      </c>
      <c r="H1816" s="15">
        <v>-4.2496864985369892E-2</v>
      </c>
    </row>
    <row r="1817" spans="1:8" ht="13.5" x14ac:dyDescent="0.25">
      <c r="A1817" s="11"/>
      <c r="B1817" s="10">
        <v>44652</v>
      </c>
      <c r="C1817" s="2">
        <v>9</v>
      </c>
      <c r="D1817" s="2">
        <v>6.8719999999999999</v>
      </c>
      <c r="E1817" s="2">
        <v>6.8719999999999999</v>
      </c>
      <c r="F1817" s="2">
        <v>11</v>
      </c>
      <c r="G1817" s="2">
        <v>75.591999999999999</v>
      </c>
      <c r="H1817" s="15">
        <v>0</v>
      </c>
    </row>
    <row r="1818" spans="1:8" ht="13.5" x14ac:dyDescent="0.25">
      <c r="A1818" s="11"/>
      <c r="B1818" s="10">
        <v>44655</v>
      </c>
      <c r="C1818" s="2">
        <v>9</v>
      </c>
      <c r="D1818" s="2">
        <v>6.8719999999999999</v>
      </c>
      <c r="E1818" s="2">
        <v>6.8719999999999999</v>
      </c>
      <c r="F1818" s="2">
        <v>200</v>
      </c>
      <c r="G1818" s="2">
        <v>1374.4</v>
      </c>
      <c r="H1818" s="15">
        <v>0</v>
      </c>
    </row>
    <row r="1819" spans="1:8" ht="13.5" x14ac:dyDescent="0.25">
      <c r="A1819" s="11"/>
      <c r="B1819" s="10">
        <v>44656</v>
      </c>
      <c r="C1819" s="2">
        <v>9</v>
      </c>
      <c r="D1819" s="2">
        <v>6.8719999999999999</v>
      </c>
      <c r="E1819" s="2">
        <v>0</v>
      </c>
      <c r="F1819" s="2">
        <v>0</v>
      </c>
      <c r="G1819" s="2">
        <v>0</v>
      </c>
      <c r="H1819" s="15">
        <v>0</v>
      </c>
    </row>
    <row r="1820" spans="1:8" ht="13.5" x14ac:dyDescent="0.25">
      <c r="A1820" s="11"/>
      <c r="B1820" s="10">
        <v>44657</v>
      </c>
      <c r="C1820" s="2">
        <v>9</v>
      </c>
      <c r="D1820" s="2">
        <v>6.8719999999999999</v>
      </c>
      <c r="E1820" s="2">
        <v>0</v>
      </c>
      <c r="F1820" s="2">
        <v>0</v>
      </c>
      <c r="G1820" s="2">
        <v>0</v>
      </c>
      <c r="H1820" s="15">
        <v>0</v>
      </c>
    </row>
    <row r="1821" spans="1:8" ht="13.5" x14ac:dyDescent="0.25">
      <c r="A1821" s="11"/>
      <c r="B1821" s="10">
        <v>44658</v>
      </c>
      <c r="C1821" s="2">
        <v>9</v>
      </c>
      <c r="D1821" s="2">
        <v>6.8719999999999999</v>
      </c>
      <c r="E1821" s="2">
        <v>0</v>
      </c>
      <c r="F1821" s="2">
        <v>0</v>
      </c>
      <c r="G1821" s="2">
        <v>0</v>
      </c>
      <c r="H1821" s="15">
        <v>0</v>
      </c>
    </row>
    <row r="1822" spans="1:8" ht="13.5" x14ac:dyDescent="0.25">
      <c r="A1822" s="11"/>
      <c r="B1822" s="10">
        <v>44659</v>
      </c>
      <c r="C1822" s="2">
        <v>8.9</v>
      </c>
      <c r="D1822" s="2">
        <v>6.7960000000000003</v>
      </c>
      <c r="E1822" s="2">
        <v>6.7960000000000003</v>
      </c>
      <c r="F1822" s="2">
        <v>120</v>
      </c>
      <c r="G1822" s="2">
        <v>815.52</v>
      </c>
      <c r="H1822" s="15">
        <v>-1.1059371362048839E-2</v>
      </c>
    </row>
    <row r="1823" spans="1:8" ht="13.5" x14ac:dyDescent="0.25">
      <c r="A1823" s="11"/>
      <c r="B1823" s="10">
        <v>44662</v>
      </c>
      <c r="C1823" s="2">
        <v>9</v>
      </c>
      <c r="D1823" s="2">
        <v>6.8719999999999999</v>
      </c>
      <c r="E1823" s="2">
        <v>6.7986986666666667</v>
      </c>
      <c r="F1823" s="2">
        <v>77</v>
      </c>
      <c r="G1823" s="2">
        <v>523.49979733333339</v>
      </c>
      <c r="H1823" s="15">
        <v>1.1183048852265983E-2</v>
      </c>
    </row>
    <row r="1824" spans="1:8" ht="13.5" x14ac:dyDescent="0.25">
      <c r="A1824" s="11"/>
      <c r="B1824" s="10">
        <v>44663</v>
      </c>
      <c r="C1824" s="2">
        <v>9</v>
      </c>
      <c r="D1824" s="2">
        <v>6.8719999999999999</v>
      </c>
      <c r="E1824" s="2">
        <v>6.8719999999999999</v>
      </c>
      <c r="F1824" s="2">
        <v>276</v>
      </c>
      <c r="G1824" s="2">
        <v>1896.672</v>
      </c>
      <c r="H1824" s="15">
        <v>0</v>
      </c>
    </row>
    <row r="1825" spans="1:8" ht="13.5" x14ac:dyDescent="0.25">
      <c r="A1825" s="11"/>
      <c r="B1825" s="10">
        <v>44664</v>
      </c>
      <c r="C1825" s="2">
        <v>8.8000000000000007</v>
      </c>
      <c r="D1825" s="2">
        <v>6.7190000000000003</v>
      </c>
      <c r="E1825" s="2">
        <v>6.7190000000000012</v>
      </c>
      <c r="F1825" s="2">
        <v>80</v>
      </c>
      <c r="G1825" s="2">
        <v>537.5200000000001</v>
      </c>
      <c r="H1825" s="15">
        <v>-2.2264260768335212E-2</v>
      </c>
    </row>
    <row r="1826" spans="1:8" ht="13.5" x14ac:dyDescent="0.25">
      <c r="A1826" s="11"/>
      <c r="B1826" s="10">
        <v>44665</v>
      </c>
      <c r="C1826" s="2">
        <v>9</v>
      </c>
      <c r="D1826" s="2">
        <v>6.8719999999999999</v>
      </c>
      <c r="E1826" s="2">
        <v>6.8719999999999999</v>
      </c>
      <c r="F1826" s="2">
        <v>38</v>
      </c>
      <c r="G1826" s="2">
        <v>261.13599999999997</v>
      </c>
      <c r="H1826" s="15">
        <v>2.2771245721089385E-2</v>
      </c>
    </row>
    <row r="1827" spans="1:8" ht="13.5" x14ac:dyDescent="0.25">
      <c r="A1827" s="11"/>
      <c r="B1827" s="10">
        <v>44666</v>
      </c>
      <c r="C1827" s="2">
        <v>9</v>
      </c>
      <c r="D1827" s="2">
        <v>6.8719999999999999</v>
      </c>
      <c r="E1827" s="2">
        <v>6.8719999999999999</v>
      </c>
      <c r="F1827" s="2">
        <v>559</v>
      </c>
      <c r="G1827" s="2">
        <v>3841.4479999999999</v>
      </c>
      <c r="H1827" s="15">
        <v>0</v>
      </c>
    </row>
    <row r="1828" spans="1:8" ht="13.5" x14ac:dyDescent="0.25">
      <c r="A1828" s="11"/>
      <c r="B1828" s="10">
        <v>44669</v>
      </c>
      <c r="C1828" s="2">
        <v>9</v>
      </c>
      <c r="D1828" s="2">
        <v>6.8719999999999999</v>
      </c>
      <c r="E1828" s="2">
        <v>0</v>
      </c>
      <c r="F1828" s="2">
        <v>0</v>
      </c>
      <c r="G1828" s="2">
        <v>0</v>
      </c>
      <c r="H1828" s="15">
        <v>0</v>
      </c>
    </row>
    <row r="1829" spans="1:8" ht="13.5" x14ac:dyDescent="0.25">
      <c r="A1829" s="11"/>
      <c r="B1829" s="10">
        <v>44670</v>
      </c>
      <c r="C1829" s="2">
        <v>9.1</v>
      </c>
      <c r="D1829" s="2">
        <v>6.9480000000000004</v>
      </c>
      <c r="E1829" s="2">
        <v>6.9480000000000004</v>
      </c>
      <c r="F1829" s="2">
        <v>10</v>
      </c>
      <c r="G1829" s="2">
        <v>69.48</v>
      </c>
      <c r="H1829" s="15">
        <v>1.1059371362048969E-2</v>
      </c>
    </row>
    <row r="1830" spans="1:8" ht="13.5" x14ac:dyDescent="0.25">
      <c r="A1830" s="11"/>
      <c r="B1830" s="10">
        <v>44671</v>
      </c>
      <c r="C1830" s="2">
        <v>9</v>
      </c>
      <c r="D1830" s="2">
        <v>6.8719999999999999</v>
      </c>
      <c r="E1830" s="2">
        <v>6.8719999999999999</v>
      </c>
      <c r="F1830" s="2">
        <v>5</v>
      </c>
      <c r="G1830" s="2">
        <v>34.36</v>
      </c>
      <c r="H1830" s="15">
        <v>-1.0938399539435881E-2</v>
      </c>
    </row>
    <row r="1831" spans="1:8" ht="13.5" x14ac:dyDescent="0.25">
      <c r="A1831" s="11"/>
      <c r="B1831" s="10">
        <v>44672</v>
      </c>
      <c r="C1831" s="2">
        <v>9</v>
      </c>
      <c r="D1831" s="2">
        <v>6.8719999999999999</v>
      </c>
      <c r="E1831" s="2">
        <v>6.8719999999999999</v>
      </c>
      <c r="F1831" s="2">
        <v>1260</v>
      </c>
      <c r="G1831" s="2">
        <v>8658.7199999999993</v>
      </c>
      <c r="H1831" s="15">
        <v>0</v>
      </c>
    </row>
    <row r="1832" spans="1:8" ht="13.5" x14ac:dyDescent="0.25">
      <c r="A1832" s="11"/>
      <c r="B1832" s="10">
        <v>44673</v>
      </c>
      <c r="C1832" s="2">
        <v>9.27</v>
      </c>
      <c r="D1832" s="2">
        <v>7.0780000000000003</v>
      </c>
      <c r="E1832" s="2">
        <v>7.0780000000000003</v>
      </c>
      <c r="F1832" s="2">
        <v>102</v>
      </c>
      <c r="G1832" s="2">
        <v>721.95600000000002</v>
      </c>
      <c r="H1832" s="15">
        <v>2.9976717112922061E-2</v>
      </c>
    </row>
    <row r="1833" spans="1:8" ht="13.5" x14ac:dyDescent="0.25">
      <c r="A1833" s="11"/>
      <c r="B1833" s="10">
        <v>44676</v>
      </c>
      <c r="C1833" s="2">
        <v>9.27</v>
      </c>
      <c r="D1833" s="2">
        <v>7.0780000000000003</v>
      </c>
      <c r="E1833" s="2">
        <v>0</v>
      </c>
      <c r="F1833" s="2">
        <v>0</v>
      </c>
      <c r="G1833" s="2">
        <v>0</v>
      </c>
      <c r="H1833" s="15">
        <v>0</v>
      </c>
    </row>
    <row r="1834" spans="1:8" ht="13.5" x14ac:dyDescent="0.25">
      <c r="A1834" s="11"/>
      <c r="B1834" s="10">
        <v>44677</v>
      </c>
      <c r="C1834" s="2">
        <v>9.27</v>
      </c>
      <c r="D1834" s="2">
        <v>7.0780000000000003</v>
      </c>
      <c r="E1834" s="2">
        <v>7.0780000000000003</v>
      </c>
      <c r="F1834" s="2">
        <v>5</v>
      </c>
      <c r="G1834" s="2">
        <v>35.39</v>
      </c>
      <c r="H1834" s="15">
        <v>0</v>
      </c>
    </row>
    <row r="1835" spans="1:8" ht="13.5" x14ac:dyDescent="0.25">
      <c r="A1835" s="11"/>
      <c r="B1835" s="10">
        <v>44678</v>
      </c>
      <c r="C1835" s="2">
        <v>9.5</v>
      </c>
      <c r="D1835" s="2">
        <v>7.2539999999999996</v>
      </c>
      <c r="E1835" s="2">
        <v>7.2539999999999996</v>
      </c>
      <c r="F1835" s="2">
        <v>900</v>
      </c>
      <c r="G1835" s="2">
        <v>6528.5999999999995</v>
      </c>
      <c r="H1835" s="15">
        <v>2.4865781294150787E-2</v>
      </c>
    </row>
    <row r="1836" spans="1:8" ht="13.5" x14ac:dyDescent="0.25">
      <c r="A1836" s="11"/>
      <c r="B1836" s="10">
        <v>44679</v>
      </c>
      <c r="C1836" s="2">
        <v>9.5</v>
      </c>
      <c r="D1836" s="2">
        <v>7.2539999999999996</v>
      </c>
      <c r="E1836" s="2">
        <v>0</v>
      </c>
      <c r="F1836" s="2">
        <v>0</v>
      </c>
      <c r="G1836" s="2">
        <v>0</v>
      </c>
      <c r="H1836" s="15">
        <v>0</v>
      </c>
    </row>
    <row r="1837" spans="1:8" ht="13.5" x14ac:dyDescent="0.25">
      <c r="A1837" s="11"/>
      <c r="B1837" s="10">
        <v>44680</v>
      </c>
      <c r="C1837" s="2">
        <v>9.5</v>
      </c>
      <c r="D1837" s="2">
        <v>7.2539999999999996</v>
      </c>
      <c r="E1837" s="2">
        <v>7.2539999999999996</v>
      </c>
      <c r="F1837" s="2">
        <v>22</v>
      </c>
      <c r="G1837" s="2">
        <v>159.58799999999999</v>
      </c>
      <c r="H1837" s="15">
        <v>0</v>
      </c>
    </row>
    <row r="1838" spans="1:8" ht="13.5" x14ac:dyDescent="0.25">
      <c r="A1838" s="11"/>
      <c r="B1838" s="10">
        <v>44685</v>
      </c>
      <c r="C1838" s="2">
        <v>9.5</v>
      </c>
      <c r="D1838" s="2">
        <v>7.2539999999999996</v>
      </c>
      <c r="E1838" s="2">
        <v>0</v>
      </c>
      <c r="F1838" s="2">
        <v>0</v>
      </c>
      <c r="G1838" s="2">
        <v>0</v>
      </c>
      <c r="H1838" s="15">
        <v>0</v>
      </c>
    </row>
    <row r="1839" spans="1:8" ht="13.5" x14ac:dyDescent="0.25">
      <c r="A1839" s="11"/>
      <c r="B1839" s="10">
        <v>44686</v>
      </c>
      <c r="C1839" s="2">
        <v>9.5</v>
      </c>
      <c r="D1839" s="2">
        <v>7.2539999999999996</v>
      </c>
      <c r="E1839" s="2">
        <v>7.2539999999999996</v>
      </c>
      <c r="F1839" s="2">
        <v>11</v>
      </c>
      <c r="G1839" s="2">
        <v>79.793999999999997</v>
      </c>
      <c r="H1839" s="15">
        <v>0</v>
      </c>
    </row>
    <row r="1840" spans="1:8" ht="13.5" x14ac:dyDescent="0.25">
      <c r="A1840" s="11"/>
      <c r="B1840" s="10">
        <v>44687</v>
      </c>
      <c r="C1840" s="2">
        <v>9.5</v>
      </c>
      <c r="D1840" s="2">
        <v>7.2539999999999996</v>
      </c>
      <c r="E1840" s="2">
        <v>7.2539999999999996</v>
      </c>
      <c r="F1840" s="2">
        <v>160</v>
      </c>
      <c r="G1840" s="2">
        <v>1160.6399999999999</v>
      </c>
      <c r="H1840" s="15">
        <v>0</v>
      </c>
    </row>
    <row r="1841" spans="1:8" ht="13.5" x14ac:dyDescent="0.25">
      <c r="A1841" s="11"/>
      <c r="B1841" s="10">
        <v>44690</v>
      </c>
      <c r="C1841" s="2">
        <v>9.0500000000000007</v>
      </c>
      <c r="D1841" s="2">
        <v>7.2939999999999996</v>
      </c>
      <c r="E1841" s="2">
        <v>7.2939999999999996</v>
      </c>
      <c r="F1841" s="2">
        <v>378</v>
      </c>
      <c r="G1841" s="2">
        <v>2757.1320000000001</v>
      </c>
      <c r="H1841" s="15">
        <v>5.5141990625861646E-3</v>
      </c>
    </row>
    <row r="1842" spans="1:8" ht="13.5" x14ac:dyDescent="0.25">
      <c r="A1842" s="11"/>
      <c r="B1842" s="10">
        <v>44691</v>
      </c>
      <c r="C1842" s="2">
        <v>9</v>
      </c>
      <c r="D1842" s="2">
        <v>7.2539999999999996</v>
      </c>
      <c r="E1842" s="2">
        <v>7.2539999999999996</v>
      </c>
      <c r="F1842" s="2">
        <v>198</v>
      </c>
      <c r="G1842" s="2">
        <v>1436.2919999999999</v>
      </c>
      <c r="H1842" s="15">
        <v>-5.4839594187003071E-3</v>
      </c>
    </row>
    <row r="1843" spans="1:8" ht="13.5" x14ac:dyDescent="0.25">
      <c r="A1843" s="11"/>
      <c r="B1843" s="10">
        <v>44692</v>
      </c>
      <c r="C1843" s="2">
        <v>9.11</v>
      </c>
      <c r="D1843" s="2">
        <v>7.3419999999999996</v>
      </c>
      <c r="E1843" s="2">
        <v>7.3419999999999996</v>
      </c>
      <c r="F1843" s="2">
        <v>1200</v>
      </c>
      <c r="G1843" s="2">
        <v>8810.4</v>
      </c>
      <c r="H1843" s="15">
        <v>1.2131237937689563E-2</v>
      </c>
    </row>
    <row r="1844" spans="1:8" ht="13.5" x14ac:dyDescent="0.25">
      <c r="A1844" s="11"/>
      <c r="B1844" s="10">
        <v>44693</v>
      </c>
      <c r="C1844" s="2">
        <v>9.1999999999999993</v>
      </c>
      <c r="D1844" s="2">
        <v>7.415</v>
      </c>
      <c r="E1844" s="2">
        <v>7.415</v>
      </c>
      <c r="F1844" s="2">
        <v>2</v>
      </c>
      <c r="G1844" s="2">
        <v>14.83</v>
      </c>
      <c r="H1844" s="15">
        <v>9.9427948787796788E-3</v>
      </c>
    </row>
    <row r="1845" spans="1:8" ht="13.5" x14ac:dyDescent="0.25">
      <c r="A1845" s="11"/>
      <c r="B1845" s="10">
        <v>44694</v>
      </c>
      <c r="C1845" s="2">
        <v>9</v>
      </c>
      <c r="D1845" s="2">
        <v>7.2539999999999996</v>
      </c>
      <c r="E1845" s="2">
        <v>7.2539999999999996</v>
      </c>
      <c r="F1845" s="2">
        <v>1217</v>
      </c>
      <c r="G1845" s="2">
        <v>8828.1179999999986</v>
      </c>
      <c r="H1845" s="15">
        <v>-2.1712744436952189E-2</v>
      </c>
    </row>
    <row r="1846" spans="1:8" ht="13.5" x14ac:dyDescent="0.25">
      <c r="A1846" s="11"/>
      <c r="B1846" s="10">
        <v>44697</v>
      </c>
      <c r="C1846" s="2">
        <v>9</v>
      </c>
      <c r="D1846" s="2">
        <v>7.2539999999999996</v>
      </c>
      <c r="E1846" s="2">
        <v>7.2539999999999996</v>
      </c>
      <c r="F1846" s="2">
        <v>209</v>
      </c>
      <c r="G1846" s="2">
        <v>1516.086</v>
      </c>
      <c r="H1846" s="15">
        <v>0</v>
      </c>
    </row>
    <row r="1847" spans="1:8" ht="13.5" x14ac:dyDescent="0.25">
      <c r="A1847" s="11"/>
      <c r="B1847" s="10">
        <v>44698</v>
      </c>
      <c r="C1847" s="2">
        <v>9.3000000000000007</v>
      </c>
      <c r="D1847" s="2">
        <v>7.4950000000000001</v>
      </c>
      <c r="E1847" s="2">
        <v>7.4950000000000001</v>
      </c>
      <c r="F1847" s="2">
        <v>1</v>
      </c>
      <c r="G1847" s="2">
        <v>7.4950000000000001</v>
      </c>
      <c r="H1847" s="15">
        <v>3.3223049352081688E-2</v>
      </c>
    </row>
    <row r="1848" spans="1:8" ht="13.5" x14ac:dyDescent="0.25">
      <c r="A1848" s="11"/>
      <c r="B1848" s="10">
        <v>44699</v>
      </c>
      <c r="C1848" s="2">
        <v>8.91</v>
      </c>
      <c r="D1848" s="2">
        <v>7.181</v>
      </c>
      <c r="E1848" s="2">
        <v>7.181</v>
      </c>
      <c r="F1848" s="2">
        <v>500</v>
      </c>
      <c r="G1848" s="2">
        <v>3590.5</v>
      </c>
      <c r="H1848" s="15">
        <v>-4.1894596397598405E-2</v>
      </c>
    </row>
    <row r="1849" spans="1:8" ht="13.5" x14ac:dyDescent="0.25">
      <c r="A1849" s="11"/>
      <c r="B1849" s="10">
        <v>44700</v>
      </c>
      <c r="C1849" s="2">
        <v>9.1</v>
      </c>
      <c r="D1849" s="2">
        <v>7.3339999999999996</v>
      </c>
      <c r="E1849" s="2">
        <v>7.1800665934065941</v>
      </c>
      <c r="F1849" s="2">
        <v>43</v>
      </c>
      <c r="G1849" s="2">
        <v>308.74286351648357</v>
      </c>
      <c r="H1849" s="15">
        <v>2.1306224759782701E-2</v>
      </c>
    </row>
    <row r="1850" spans="1:8" ht="13.5" x14ac:dyDescent="0.25">
      <c r="A1850" s="11"/>
      <c r="B1850" s="10">
        <v>44701</v>
      </c>
      <c r="C1850" s="2">
        <v>9.1</v>
      </c>
      <c r="D1850" s="2">
        <v>7.3339999999999996</v>
      </c>
      <c r="E1850" s="2">
        <v>7.3339999999999996</v>
      </c>
      <c r="F1850" s="2">
        <v>100</v>
      </c>
      <c r="G1850" s="2">
        <v>733.4</v>
      </c>
      <c r="H1850" s="15">
        <v>0</v>
      </c>
    </row>
    <row r="1851" spans="1:8" ht="13.5" x14ac:dyDescent="0.25">
      <c r="A1851" s="11"/>
      <c r="B1851" s="10">
        <v>44704</v>
      </c>
      <c r="C1851" s="2">
        <v>9.1</v>
      </c>
      <c r="D1851" s="2">
        <v>7.3339999999999996</v>
      </c>
      <c r="E1851" s="2">
        <v>7.3339999999999996</v>
      </c>
      <c r="F1851" s="2">
        <v>50</v>
      </c>
      <c r="G1851" s="2">
        <v>366.7</v>
      </c>
      <c r="H1851" s="15">
        <v>0</v>
      </c>
    </row>
    <row r="1852" spans="1:8" ht="13.5" x14ac:dyDescent="0.25">
      <c r="A1852" s="11"/>
      <c r="B1852" s="10">
        <v>44705</v>
      </c>
      <c r="C1852" s="2">
        <v>9.1</v>
      </c>
      <c r="D1852" s="2">
        <v>7.3339999999999996</v>
      </c>
      <c r="E1852" s="2">
        <v>0</v>
      </c>
      <c r="F1852" s="2">
        <v>0</v>
      </c>
      <c r="G1852" s="2">
        <v>0</v>
      </c>
      <c r="H1852" s="15">
        <v>0</v>
      </c>
    </row>
    <row r="1853" spans="1:8" ht="13.5" x14ac:dyDescent="0.25">
      <c r="A1853" s="11"/>
      <c r="B1853" s="10">
        <v>44706</v>
      </c>
      <c r="C1853" s="2">
        <v>9.1999999999999993</v>
      </c>
      <c r="D1853" s="2">
        <v>7.415</v>
      </c>
      <c r="E1853" s="2">
        <v>7.415</v>
      </c>
      <c r="F1853" s="2">
        <v>2</v>
      </c>
      <c r="G1853" s="2">
        <v>14.83</v>
      </c>
      <c r="H1853" s="15">
        <v>1.1044450504499646E-2</v>
      </c>
    </row>
    <row r="1854" spans="1:8" ht="13.5" x14ac:dyDescent="0.25">
      <c r="A1854" s="11"/>
      <c r="B1854" s="10">
        <v>44707</v>
      </c>
      <c r="C1854" s="2">
        <v>9.1999999999999993</v>
      </c>
      <c r="D1854" s="2">
        <v>7.415</v>
      </c>
      <c r="E1854" s="2">
        <v>0</v>
      </c>
      <c r="F1854" s="2">
        <v>0</v>
      </c>
      <c r="G1854" s="2">
        <v>0</v>
      </c>
      <c r="H1854" s="15">
        <v>0</v>
      </c>
    </row>
    <row r="1855" spans="1:8" ht="13.5" x14ac:dyDescent="0.25">
      <c r="A1855" s="11"/>
      <c r="B1855" s="10">
        <v>44708</v>
      </c>
      <c r="C1855" s="2">
        <v>9.1999999999999993</v>
      </c>
      <c r="D1855" s="2">
        <v>7.415</v>
      </c>
      <c r="E1855" s="2">
        <v>0</v>
      </c>
      <c r="F1855" s="2">
        <v>0</v>
      </c>
      <c r="G1855" s="2">
        <v>0</v>
      </c>
      <c r="H1855" s="15">
        <v>0</v>
      </c>
    </row>
    <row r="1856" spans="1:8" ht="13.5" x14ac:dyDescent="0.25">
      <c r="A1856" s="11"/>
      <c r="B1856" s="10">
        <v>44711</v>
      </c>
      <c r="C1856" s="2">
        <v>9.1999999999999993</v>
      </c>
      <c r="D1856" s="2">
        <v>7.415</v>
      </c>
      <c r="E1856" s="2">
        <v>0</v>
      </c>
      <c r="F1856" s="2">
        <v>0</v>
      </c>
      <c r="G1856" s="2">
        <v>0</v>
      </c>
      <c r="H1856" s="15">
        <v>0</v>
      </c>
    </row>
    <row r="1857" spans="1:8" ht="13.5" x14ac:dyDescent="0.25">
      <c r="A1857" s="11"/>
      <c r="B1857" s="10">
        <v>44712</v>
      </c>
      <c r="C1857" s="2">
        <v>9.1999999999999993</v>
      </c>
      <c r="D1857" s="2">
        <v>7.415</v>
      </c>
      <c r="E1857" s="2">
        <v>0</v>
      </c>
      <c r="F1857" s="2">
        <v>0</v>
      </c>
      <c r="G1857" s="2">
        <v>0</v>
      </c>
      <c r="H1857" s="15">
        <v>0</v>
      </c>
    </row>
    <row r="1858" spans="1:8" ht="13.5" x14ac:dyDescent="0.25">
      <c r="A1858" s="11"/>
      <c r="B1858" s="10">
        <v>44713</v>
      </c>
      <c r="C1858" s="2">
        <v>9.1999999999999993</v>
      </c>
      <c r="D1858" s="2">
        <v>7.415</v>
      </c>
      <c r="E1858" s="2">
        <v>0</v>
      </c>
      <c r="F1858" s="2">
        <v>0</v>
      </c>
      <c r="G1858" s="2">
        <v>0</v>
      </c>
      <c r="H1858" s="15">
        <v>0</v>
      </c>
    </row>
    <row r="1859" spans="1:8" ht="13.5" x14ac:dyDescent="0.25">
      <c r="A1859" s="11"/>
      <c r="B1859" s="10">
        <v>44714</v>
      </c>
      <c r="C1859" s="2">
        <v>9.19</v>
      </c>
      <c r="D1859" s="2">
        <v>7.407</v>
      </c>
      <c r="E1859" s="2">
        <v>7.407</v>
      </c>
      <c r="F1859" s="2">
        <v>228</v>
      </c>
      <c r="G1859" s="2">
        <v>1688.796</v>
      </c>
      <c r="H1859" s="15">
        <v>-1.0788941335131499E-3</v>
      </c>
    </row>
    <row r="1860" spans="1:8" ht="13.5" x14ac:dyDescent="0.25">
      <c r="A1860" s="11"/>
      <c r="B1860" s="10">
        <v>44715</v>
      </c>
      <c r="C1860" s="2">
        <v>9.01</v>
      </c>
      <c r="D1860" s="2">
        <v>7.2619999999999996</v>
      </c>
      <c r="E1860" s="2">
        <v>7.2619999999999996</v>
      </c>
      <c r="F1860" s="2">
        <v>500</v>
      </c>
      <c r="G1860" s="2">
        <v>3631</v>
      </c>
      <c r="H1860" s="15">
        <v>-1.9576076684217694E-2</v>
      </c>
    </row>
    <row r="1861" spans="1:8" ht="13.5" x14ac:dyDescent="0.25">
      <c r="A1861" s="11"/>
      <c r="B1861" s="10">
        <v>44718</v>
      </c>
      <c r="C1861" s="2">
        <v>9.1999999999999993</v>
      </c>
      <c r="D1861" s="2">
        <v>7.415</v>
      </c>
      <c r="E1861" s="2">
        <v>7.415</v>
      </c>
      <c r="F1861" s="2">
        <v>1</v>
      </c>
      <c r="G1861" s="2">
        <v>7.415</v>
      </c>
      <c r="H1861" s="15">
        <v>2.1068576149821053E-2</v>
      </c>
    </row>
    <row r="1862" spans="1:8" ht="13.5" x14ac:dyDescent="0.25">
      <c r="A1862" s="11"/>
      <c r="B1862" s="10">
        <v>44719</v>
      </c>
      <c r="C1862" s="2">
        <v>9.4499999999999993</v>
      </c>
      <c r="D1862" s="2">
        <v>7.6159999999999997</v>
      </c>
      <c r="E1862" s="2">
        <v>7.6159999999999997</v>
      </c>
      <c r="F1862" s="2">
        <v>20</v>
      </c>
      <c r="G1862" s="2">
        <v>152.32</v>
      </c>
      <c r="H1862" s="15">
        <v>2.7107215104517818E-2</v>
      </c>
    </row>
    <row r="1863" spans="1:8" ht="13.5" x14ac:dyDescent="0.25">
      <c r="A1863" s="11"/>
      <c r="B1863" s="10">
        <v>44720</v>
      </c>
      <c r="C1863" s="2">
        <v>9.1999999999999993</v>
      </c>
      <c r="D1863" s="2">
        <v>7.415</v>
      </c>
      <c r="E1863" s="2">
        <v>7.415</v>
      </c>
      <c r="F1863" s="2">
        <v>824</v>
      </c>
      <c r="G1863" s="2">
        <v>6109.96</v>
      </c>
      <c r="H1863" s="15">
        <v>-2.6391806722689027E-2</v>
      </c>
    </row>
    <row r="1864" spans="1:8" ht="13.5" x14ac:dyDescent="0.25">
      <c r="A1864" s="11"/>
      <c r="B1864" s="10">
        <v>44721</v>
      </c>
      <c r="C1864" s="2">
        <v>9.3699999999999992</v>
      </c>
      <c r="D1864" s="2">
        <v>7.5519999999999996</v>
      </c>
      <c r="E1864" s="2">
        <v>7.5519999999999996</v>
      </c>
      <c r="F1864" s="2">
        <v>1</v>
      </c>
      <c r="G1864" s="2">
        <v>7.5519999999999996</v>
      </c>
      <c r="H1864" s="15">
        <v>1.8476062036412617E-2</v>
      </c>
    </row>
    <row r="1865" spans="1:8" ht="13.5" x14ac:dyDescent="0.25">
      <c r="A1865" s="11"/>
      <c r="B1865" s="10">
        <v>44722</v>
      </c>
      <c r="C1865" s="2">
        <v>9.3699999999999992</v>
      </c>
      <c r="D1865" s="2">
        <v>7.5519999999999996</v>
      </c>
      <c r="E1865" s="2">
        <v>0</v>
      </c>
      <c r="F1865" s="2">
        <v>0</v>
      </c>
      <c r="G1865" s="2">
        <v>0</v>
      </c>
      <c r="H1865" s="15">
        <v>0</v>
      </c>
    </row>
    <row r="1866" spans="1:8" ht="13.5" x14ac:dyDescent="0.25">
      <c r="A1866" s="11"/>
      <c r="B1866" s="10">
        <v>44725</v>
      </c>
      <c r="C1866" s="2">
        <v>9</v>
      </c>
      <c r="D1866" s="2">
        <v>7.2539999999999996</v>
      </c>
      <c r="E1866" s="2">
        <v>7.2539999999999996</v>
      </c>
      <c r="F1866" s="2">
        <v>266</v>
      </c>
      <c r="G1866" s="2">
        <v>1929.5639999999999</v>
      </c>
      <c r="H1866" s="15">
        <v>-3.945974576271187E-2</v>
      </c>
    </row>
    <row r="1867" spans="1:8" ht="13.5" x14ac:dyDescent="0.25">
      <c r="A1867" s="11"/>
      <c r="B1867" s="10">
        <v>44726</v>
      </c>
      <c r="C1867" s="2">
        <v>9.36</v>
      </c>
      <c r="D1867" s="2">
        <v>7.5439999999999996</v>
      </c>
      <c r="E1867" s="2">
        <v>7.5439999999999996</v>
      </c>
      <c r="F1867" s="2">
        <v>5</v>
      </c>
      <c r="G1867" s="2">
        <v>37.72</v>
      </c>
      <c r="H1867" s="15">
        <v>3.9977943203749665E-2</v>
      </c>
    </row>
    <row r="1868" spans="1:8" ht="13.5" x14ac:dyDescent="0.25">
      <c r="A1868" s="11"/>
      <c r="B1868" s="10">
        <v>44727</v>
      </c>
      <c r="C1868" s="2">
        <v>9.36</v>
      </c>
      <c r="D1868" s="2">
        <v>7.5439999999999996</v>
      </c>
      <c r="E1868" s="2">
        <v>0</v>
      </c>
      <c r="F1868" s="2">
        <v>0</v>
      </c>
      <c r="G1868" s="2">
        <v>0</v>
      </c>
      <c r="H1868" s="15">
        <v>0</v>
      </c>
    </row>
    <row r="1869" spans="1:8" ht="13.5" x14ac:dyDescent="0.25">
      <c r="A1869" s="11"/>
      <c r="B1869" s="10">
        <v>44728</v>
      </c>
      <c r="C1869" s="2">
        <v>9.36</v>
      </c>
      <c r="D1869" s="2">
        <v>7.5439999999999996</v>
      </c>
      <c r="E1869" s="2">
        <v>0</v>
      </c>
      <c r="F1869" s="2">
        <v>0</v>
      </c>
      <c r="G1869" s="2">
        <v>0</v>
      </c>
      <c r="H1869" s="15">
        <v>0</v>
      </c>
    </row>
    <row r="1870" spans="1:8" ht="13.5" x14ac:dyDescent="0.25">
      <c r="A1870" s="11"/>
      <c r="B1870" s="10">
        <v>44729</v>
      </c>
      <c r="C1870" s="2">
        <v>9.36</v>
      </c>
      <c r="D1870" s="2">
        <v>7.5439999999999996</v>
      </c>
      <c r="E1870" s="2">
        <v>0</v>
      </c>
      <c r="F1870" s="2">
        <v>0</v>
      </c>
      <c r="G1870" s="2">
        <v>0</v>
      </c>
      <c r="H1870" s="15">
        <v>0</v>
      </c>
    </row>
    <row r="1871" spans="1:8" ht="13.5" x14ac:dyDescent="0.25">
      <c r="A1871" s="11"/>
      <c r="B1871" s="10">
        <v>44732</v>
      </c>
      <c r="C1871" s="2">
        <v>9.36</v>
      </c>
      <c r="D1871" s="2">
        <v>7.5439999999999996</v>
      </c>
      <c r="E1871" s="2">
        <v>0</v>
      </c>
      <c r="F1871" s="2">
        <v>0</v>
      </c>
      <c r="G1871" s="2">
        <v>0</v>
      </c>
      <c r="H1871" s="15">
        <v>0</v>
      </c>
    </row>
    <row r="1872" spans="1:8" ht="13.5" x14ac:dyDescent="0.25">
      <c r="A1872" s="11"/>
      <c r="B1872" s="10">
        <v>44733</v>
      </c>
      <c r="C1872" s="2">
        <v>9.36</v>
      </c>
      <c r="D1872" s="2">
        <v>7.5439999999999996</v>
      </c>
      <c r="E1872" s="2">
        <v>0</v>
      </c>
      <c r="F1872" s="2">
        <v>0</v>
      </c>
      <c r="G1872" s="2">
        <v>0</v>
      </c>
      <c r="H1872" s="15">
        <v>0</v>
      </c>
    </row>
    <row r="1873" spans="1:8" ht="13.5" x14ac:dyDescent="0.25">
      <c r="A1873" s="11"/>
      <c r="B1873" s="10">
        <v>44734</v>
      </c>
      <c r="C1873" s="2">
        <v>9</v>
      </c>
      <c r="D1873" s="2">
        <v>7.2539999999999996</v>
      </c>
      <c r="E1873" s="2">
        <v>7.2539999999999996</v>
      </c>
      <c r="F1873" s="2">
        <v>741</v>
      </c>
      <c r="G1873" s="2">
        <v>5375.2139999999999</v>
      </c>
      <c r="H1873" s="15">
        <v>-3.8441145281018031E-2</v>
      </c>
    </row>
    <row r="1874" spans="1:8" ht="13.5" x14ac:dyDescent="0.25">
      <c r="A1874" s="11"/>
      <c r="B1874" s="10">
        <v>44735</v>
      </c>
      <c r="C1874" s="2">
        <v>9</v>
      </c>
      <c r="D1874" s="2">
        <v>7.2539999999999996</v>
      </c>
      <c r="E1874" s="2">
        <v>7.2539999999999996</v>
      </c>
      <c r="F1874" s="2">
        <v>445</v>
      </c>
      <c r="G1874" s="2">
        <v>3228.0299999999997</v>
      </c>
      <c r="H1874" s="15">
        <v>0</v>
      </c>
    </row>
    <row r="1875" spans="1:8" ht="13.5" x14ac:dyDescent="0.25">
      <c r="A1875" s="11"/>
      <c r="B1875" s="10">
        <v>44736</v>
      </c>
      <c r="C1875" s="2">
        <v>9</v>
      </c>
      <c r="D1875" s="2">
        <v>7.2539999999999996</v>
      </c>
      <c r="E1875" s="2">
        <v>7.2539999999999996</v>
      </c>
      <c r="F1875" s="2">
        <v>409</v>
      </c>
      <c r="G1875" s="2">
        <v>2966.886</v>
      </c>
      <c r="H1875" s="15">
        <v>0</v>
      </c>
    </row>
    <row r="1876" spans="1:8" ht="13.5" x14ac:dyDescent="0.25">
      <c r="A1876" s="11"/>
      <c r="B1876" s="10">
        <v>44739</v>
      </c>
      <c r="C1876" s="2">
        <v>9</v>
      </c>
      <c r="D1876" s="2">
        <v>7.2539999999999996</v>
      </c>
      <c r="E1876" s="2">
        <v>0</v>
      </c>
      <c r="F1876" s="2">
        <v>0</v>
      </c>
      <c r="G1876" s="2">
        <v>0</v>
      </c>
      <c r="H1876" s="15">
        <v>0</v>
      </c>
    </row>
    <row r="1877" spans="1:8" ht="13.5" x14ac:dyDescent="0.25">
      <c r="A1877" s="11"/>
      <c r="B1877" s="10">
        <v>44740</v>
      </c>
      <c r="C1877" s="2">
        <v>9</v>
      </c>
      <c r="D1877" s="2">
        <v>7.2539999999999996</v>
      </c>
      <c r="E1877" s="2">
        <v>7.2539999999999996</v>
      </c>
      <c r="F1877" s="2">
        <v>110</v>
      </c>
      <c r="G1877" s="2">
        <v>797.93999999999994</v>
      </c>
      <c r="H1877" s="15">
        <v>0</v>
      </c>
    </row>
    <row r="1878" spans="1:8" ht="13.5" x14ac:dyDescent="0.25">
      <c r="A1878" s="11"/>
      <c r="B1878" s="10">
        <v>44741</v>
      </c>
      <c r="C1878" s="2">
        <v>9</v>
      </c>
      <c r="D1878" s="2">
        <v>7.2539999999999996</v>
      </c>
      <c r="E1878" s="2">
        <v>0</v>
      </c>
      <c r="F1878" s="2">
        <v>0</v>
      </c>
      <c r="G1878" s="2">
        <v>0</v>
      </c>
      <c r="H1878" s="15">
        <v>0</v>
      </c>
    </row>
    <row r="1879" spans="1:8" ht="13.5" x14ac:dyDescent="0.25">
      <c r="A1879" s="11"/>
      <c r="B1879" s="10">
        <v>44742</v>
      </c>
      <c r="C1879" s="2">
        <v>9</v>
      </c>
      <c r="D1879" s="2">
        <v>7.2539999999999996</v>
      </c>
      <c r="E1879" s="2">
        <v>0</v>
      </c>
      <c r="F1879" s="2">
        <v>0</v>
      </c>
      <c r="G1879" s="2">
        <v>0</v>
      </c>
      <c r="H1879" s="15">
        <v>0</v>
      </c>
    </row>
    <row r="1880" spans="1:8" ht="13.5" x14ac:dyDescent="0.25">
      <c r="A1880" s="11"/>
      <c r="B1880" s="10">
        <v>44743</v>
      </c>
      <c r="C1880" s="2">
        <v>9</v>
      </c>
      <c r="D1880" s="2">
        <v>7.2539999999999996</v>
      </c>
      <c r="E1880" s="2">
        <v>0</v>
      </c>
      <c r="F1880" s="2">
        <v>0</v>
      </c>
      <c r="G1880" s="2">
        <v>0</v>
      </c>
      <c r="H1880" s="15">
        <v>0</v>
      </c>
    </row>
    <row r="1881" spans="1:8" ht="13.5" x14ac:dyDescent="0.25">
      <c r="A1881" s="11"/>
      <c r="B1881" s="10">
        <v>44746</v>
      </c>
      <c r="C1881" s="2">
        <v>9.4</v>
      </c>
      <c r="D1881" s="2">
        <v>7.5759999999999996</v>
      </c>
      <c r="E1881" s="2">
        <v>7.5687463829787225</v>
      </c>
      <c r="F1881" s="2">
        <v>30711</v>
      </c>
      <c r="G1881" s="2">
        <v>232443.77016765956</v>
      </c>
      <c r="H1881" s="15">
        <v>4.4389302453818592E-2</v>
      </c>
    </row>
    <row r="1882" spans="1:8" ht="13.5" x14ac:dyDescent="0.25">
      <c r="A1882" s="11"/>
      <c r="B1882" s="10">
        <v>44747</v>
      </c>
      <c r="C1882" s="2">
        <v>9.5</v>
      </c>
      <c r="D1882" s="2">
        <v>7.657</v>
      </c>
      <c r="E1882" s="2">
        <v>7.657</v>
      </c>
      <c r="F1882" s="2">
        <v>21937</v>
      </c>
      <c r="G1882" s="2">
        <v>167971.609</v>
      </c>
      <c r="H1882" s="15">
        <v>1.0691657866948312E-2</v>
      </c>
    </row>
    <row r="1883" spans="1:8" ht="13.5" x14ac:dyDescent="0.25">
      <c r="A1883" s="11"/>
      <c r="B1883" s="10">
        <v>44748</v>
      </c>
      <c r="C1883" s="2">
        <v>9.5</v>
      </c>
      <c r="D1883" s="2">
        <v>7.657</v>
      </c>
      <c r="E1883" s="2">
        <v>7.657</v>
      </c>
      <c r="F1883" s="2">
        <v>10200</v>
      </c>
      <c r="G1883" s="2">
        <v>78101.399999999994</v>
      </c>
      <c r="H1883" s="15">
        <v>0</v>
      </c>
    </row>
    <row r="1884" spans="1:8" ht="13.5" x14ac:dyDescent="0.25">
      <c r="A1884" s="11"/>
      <c r="B1884" s="10">
        <v>44749</v>
      </c>
      <c r="C1884" s="2">
        <v>9.5</v>
      </c>
      <c r="D1884" s="2">
        <v>7.657</v>
      </c>
      <c r="E1884" s="2">
        <v>0</v>
      </c>
      <c r="F1884" s="2">
        <v>0</v>
      </c>
      <c r="G1884" s="2">
        <v>0</v>
      </c>
      <c r="H1884" s="15">
        <v>0</v>
      </c>
    </row>
    <row r="1885" spans="1:8" ht="13.5" x14ac:dyDescent="0.25">
      <c r="A1885" s="11"/>
      <c r="B1885" s="10">
        <v>44750</v>
      </c>
      <c r="C1885" s="2">
        <v>9.5</v>
      </c>
      <c r="D1885" s="2">
        <v>7.657</v>
      </c>
      <c r="E1885" s="2">
        <v>0</v>
      </c>
      <c r="F1885" s="2">
        <v>0</v>
      </c>
      <c r="G1885" s="2">
        <v>0</v>
      </c>
      <c r="H1885" s="15">
        <v>0</v>
      </c>
    </row>
    <row r="1886" spans="1:8" ht="13.5" x14ac:dyDescent="0.25">
      <c r="A1886" s="11"/>
      <c r="B1886" s="10">
        <v>44753</v>
      </c>
      <c r="C1886" s="2">
        <v>9.5</v>
      </c>
      <c r="D1886" s="2">
        <v>7.657</v>
      </c>
      <c r="E1886" s="2">
        <v>0</v>
      </c>
      <c r="F1886" s="2">
        <v>0</v>
      </c>
      <c r="G1886" s="2">
        <v>0</v>
      </c>
      <c r="H1886" s="15">
        <v>0</v>
      </c>
    </row>
    <row r="1887" spans="1:8" ht="13.5" x14ac:dyDescent="0.25">
      <c r="A1887" s="11"/>
      <c r="B1887" s="10">
        <v>44754</v>
      </c>
      <c r="C1887" s="2">
        <v>9.5</v>
      </c>
      <c r="D1887" s="2">
        <v>7.657</v>
      </c>
      <c r="E1887" s="2">
        <v>0</v>
      </c>
      <c r="F1887" s="2">
        <v>0</v>
      </c>
      <c r="G1887" s="2">
        <v>0</v>
      </c>
      <c r="H1887" s="15">
        <v>0</v>
      </c>
    </row>
    <row r="1888" spans="1:8" ht="13.5" x14ac:dyDescent="0.25">
      <c r="A1888" s="11"/>
      <c r="B1888" s="10">
        <v>44755</v>
      </c>
      <c r="C1888" s="2">
        <v>9.5</v>
      </c>
      <c r="D1888" s="2">
        <v>7.657</v>
      </c>
      <c r="E1888" s="2">
        <v>7.657</v>
      </c>
      <c r="F1888" s="2">
        <v>7</v>
      </c>
      <c r="G1888" s="2">
        <v>53.599000000000004</v>
      </c>
      <c r="H1888" s="15">
        <v>0</v>
      </c>
    </row>
    <row r="1889" spans="1:8" ht="13.5" x14ac:dyDescent="0.25">
      <c r="A1889" s="11"/>
      <c r="B1889" s="10">
        <v>44756</v>
      </c>
      <c r="C1889" s="2">
        <v>9.5</v>
      </c>
      <c r="D1889" s="2">
        <v>7.657</v>
      </c>
      <c r="E1889" s="2">
        <v>0</v>
      </c>
      <c r="F1889" s="2">
        <v>0</v>
      </c>
      <c r="G1889" s="2">
        <v>0</v>
      </c>
      <c r="H1889" s="15">
        <v>0</v>
      </c>
    </row>
    <row r="1890" spans="1:8" ht="13.5" x14ac:dyDescent="0.25">
      <c r="A1890" s="11"/>
      <c r="B1890" s="10">
        <v>44757</v>
      </c>
      <c r="C1890" s="2">
        <v>9.5</v>
      </c>
      <c r="D1890" s="2">
        <v>7.657</v>
      </c>
      <c r="E1890" s="2">
        <v>0</v>
      </c>
      <c r="F1890" s="2">
        <v>0</v>
      </c>
      <c r="G1890" s="2">
        <v>0</v>
      </c>
      <c r="H1890" s="15">
        <v>0</v>
      </c>
    </row>
    <row r="1891" spans="1:8" ht="13.5" x14ac:dyDescent="0.25">
      <c r="A1891" s="11"/>
      <c r="B1891" s="10">
        <v>44760</v>
      </c>
      <c r="C1891" s="2">
        <v>9.5</v>
      </c>
      <c r="D1891" s="2">
        <v>7.657</v>
      </c>
      <c r="E1891" s="2">
        <v>0</v>
      </c>
      <c r="F1891" s="2">
        <v>0</v>
      </c>
      <c r="G1891" s="2">
        <v>0</v>
      </c>
      <c r="H1891" s="15">
        <v>0</v>
      </c>
    </row>
    <row r="1892" spans="1:8" ht="13.5" x14ac:dyDescent="0.25">
      <c r="A1892" s="11"/>
      <c r="B1892" s="10">
        <v>44761</v>
      </c>
      <c r="C1892" s="2">
        <v>9.5</v>
      </c>
      <c r="D1892" s="2">
        <v>7.657</v>
      </c>
      <c r="E1892" s="2">
        <v>0</v>
      </c>
      <c r="F1892" s="2">
        <v>0</v>
      </c>
      <c r="G1892" s="2">
        <v>0</v>
      </c>
      <c r="H1892" s="15">
        <v>0</v>
      </c>
    </row>
    <row r="1893" spans="1:8" ht="13.5" x14ac:dyDescent="0.25">
      <c r="A1893" s="11"/>
      <c r="B1893" s="10">
        <v>44762</v>
      </c>
      <c r="C1893" s="2">
        <v>9.5</v>
      </c>
      <c r="D1893" s="2">
        <v>7.657</v>
      </c>
      <c r="E1893" s="2">
        <v>0</v>
      </c>
      <c r="F1893" s="2">
        <v>0</v>
      </c>
      <c r="G1893" s="2">
        <v>0</v>
      </c>
      <c r="H1893" s="15">
        <v>0</v>
      </c>
    </row>
    <row r="1894" spans="1:8" ht="13.5" x14ac:dyDescent="0.25">
      <c r="A1894" s="11"/>
      <c r="B1894" s="10">
        <v>44763</v>
      </c>
      <c r="C1894" s="2">
        <v>9.1999999999999993</v>
      </c>
      <c r="D1894" s="2">
        <v>7.415</v>
      </c>
      <c r="E1894" s="2">
        <v>7.415</v>
      </c>
      <c r="F1894" s="2">
        <v>91</v>
      </c>
      <c r="G1894" s="2">
        <v>674.76499999999999</v>
      </c>
      <c r="H1894" s="15">
        <v>-3.1605067258717513E-2</v>
      </c>
    </row>
    <row r="1895" spans="1:8" ht="13.5" x14ac:dyDescent="0.25">
      <c r="A1895" s="11"/>
      <c r="B1895" s="10">
        <v>44764</v>
      </c>
      <c r="C1895" s="2">
        <v>9.4600000000000009</v>
      </c>
      <c r="D1895" s="2">
        <v>7.6239999999999997</v>
      </c>
      <c r="E1895" s="2">
        <v>7.6239999999999988</v>
      </c>
      <c r="F1895" s="2">
        <v>5</v>
      </c>
      <c r="G1895" s="2">
        <v>38.11999999999999</v>
      </c>
      <c r="H1895" s="15">
        <v>2.8186109238030967E-2</v>
      </c>
    </row>
    <row r="1896" spans="1:8" ht="13.5" x14ac:dyDescent="0.25">
      <c r="A1896" s="11"/>
      <c r="B1896" s="10">
        <v>44768</v>
      </c>
      <c r="C1896" s="2">
        <v>9.4600000000000009</v>
      </c>
      <c r="D1896" s="2">
        <v>7.6239999999999997</v>
      </c>
      <c r="E1896" s="2">
        <v>0</v>
      </c>
      <c r="F1896" s="2">
        <v>0</v>
      </c>
      <c r="G1896" s="2">
        <v>0</v>
      </c>
      <c r="H1896" s="15">
        <v>0</v>
      </c>
    </row>
    <row r="1897" spans="1:8" ht="13.5" x14ac:dyDescent="0.25">
      <c r="A1897" s="11"/>
      <c r="B1897" s="10">
        <v>44769</v>
      </c>
      <c r="C1897" s="2">
        <v>9.4600000000000009</v>
      </c>
      <c r="D1897" s="2">
        <v>7.6239999999999997</v>
      </c>
      <c r="E1897" s="2">
        <v>0</v>
      </c>
      <c r="F1897" s="2">
        <v>0</v>
      </c>
      <c r="G1897" s="2">
        <v>0</v>
      </c>
      <c r="H1897" s="15">
        <v>0</v>
      </c>
    </row>
    <row r="1898" spans="1:8" ht="13.5" x14ac:dyDescent="0.25">
      <c r="A1898" s="11"/>
      <c r="B1898" s="10">
        <v>44770</v>
      </c>
      <c r="C1898" s="2">
        <v>9.4600000000000009</v>
      </c>
      <c r="D1898" s="2">
        <v>7.6239999999999997</v>
      </c>
      <c r="E1898" s="2">
        <v>0</v>
      </c>
      <c r="F1898" s="2">
        <v>0</v>
      </c>
      <c r="G1898" s="2">
        <v>0</v>
      </c>
      <c r="H1898" s="15">
        <v>0</v>
      </c>
    </row>
    <row r="1899" spans="1:8" ht="13.5" x14ac:dyDescent="0.25">
      <c r="A1899" s="11"/>
      <c r="B1899" s="10">
        <v>44771</v>
      </c>
      <c r="C1899" s="2">
        <v>9.4600000000000009</v>
      </c>
      <c r="D1899" s="2">
        <v>7.6239999999999997</v>
      </c>
      <c r="E1899" s="2">
        <v>0</v>
      </c>
      <c r="F1899" s="2">
        <v>0</v>
      </c>
      <c r="G1899" s="2">
        <v>0</v>
      </c>
      <c r="H1899" s="15">
        <v>0</v>
      </c>
    </row>
    <row r="1900" spans="1:8" ht="13.5" x14ac:dyDescent="0.25">
      <c r="A1900" s="11"/>
      <c r="B1900" s="10">
        <v>44774</v>
      </c>
      <c r="C1900" s="2">
        <v>9.4600000000000009</v>
      </c>
      <c r="D1900" s="2">
        <v>7.6239999999999997</v>
      </c>
      <c r="E1900" s="2">
        <v>0</v>
      </c>
      <c r="F1900" s="2">
        <v>0</v>
      </c>
      <c r="G1900" s="2">
        <v>0</v>
      </c>
      <c r="H1900" s="15">
        <v>0</v>
      </c>
    </row>
    <row r="1901" spans="1:8" ht="13.5" x14ac:dyDescent="0.25">
      <c r="A1901" s="11"/>
      <c r="B1901" s="10">
        <v>44775</v>
      </c>
      <c r="C1901" s="2">
        <v>9.4</v>
      </c>
      <c r="D1901" s="2">
        <v>7.5759999999999996</v>
      </c>
      <c r="E1901" s="2">
        <v>7.5759999999999996</v>
      </c>
      <c r="F1901" s="2">
        <v>27</v>
      </c>
      <c r="G1901" s="2">
        <v>204.55199999999999</v>
      </c>
      <c r="H1901" s="15">
        <v>-6.2959076600209926E-3</v>
      </c>
    </row>
    <row r="1902" spans="1:8" ht="13.5" x14ac:dyDescent="0.25">
      <c r="A1902" s="11"/>
      <c r="B1902" s="10">
        <v>44776</v>
      </c>
      <c r="C1902" s="2">
        <v>9.4</v>
      </c>
      <c r="D1902" s="2">
        <v>7.5759999999999996</v>
      </c>
      <c r="E1902" s="2">
        <v>0</v>
      </c>
      <c r="F1902" s="2">
        <v>0</v>
      </c>
      <c r="G1902" s="2">
        <v>0</v>
      </c>
      <c r="H1902" s="15">
        <v>0</v>
      </c>
    </row>
    <row r="1903" spans="1:8" ht="13.5" x14ac:dyDescent="0.25">
      <c r="A1903" s="11"/>
      <c r="B1903" s="10">
        <v>44777</v>
      </c>
      <c r="C1903" s="2">
        <v>9.4</v>
      </c>
      <c r="D1903" s="2">
        <v>7.5759999999999996</v>
      </c>
      <c r="E1903" s="2">
        <v>0</v>
      </c>
      <c r="F1903" s="2">
        <v>0</v>
      </c>
      <c r="G1903" s="2">
        <v>0</v>
      </c>
      <c r="H1903" s="15">
        <v>0</v>
      </c>
    </row>
    <row r="1904" spans="1:8" ht="13.5" x14ac:dyDescent="0.25">
      <c r="A1904" s="11"/>
      <c r="B1904" s="10">
        <v>44778</v>
      </c>
      <c r="C1904" s="2">
        <v>9.3000000000000007</v>
      </c>
      <c r="D1904" s="2">
        <v>7.4950000000000001</v>
      </c>
      <c r="E1904" s="2">
        <v>7.4950000000000001</v>
      </c>
      <c r="F1904" s="2">
        <v>603</v>
      </c>
      <c r="G1904" s="2">
        <v>4519.4849999999997</v>
      </c>
      <c r="H1904" s="15">
        <v>-1.0691657866948194E-2</v>
      </c>
    </row>
    <row r="1905" spans="1:8" ht="13.5" x14ac:dyDescent="0.25">
      <c r="A1905" s="11"/>
      <c r="B1905" s="10">
        <v>44781</v>
      </c>
      <c r="C1905" s="2">
        <v>9.4600000000000009</v>
      </c>
      <c r="D1905" s="2">
        <v>7.6239999999999997</v>
      </c>
      <c r="E1905" s="2">
        <v>7.6239999999999988</v>
      </c>
      <c r="F1905" s="2">
        <v>1000</v>
      </c>
      <c r="G1905" s="2">
        <v>7623.9999999999991</v>
      </c>
      <c r="H1905" s="15">
        <v>1.7211474316210749E-2</v>
      </c>
    </row>
    <row r="1906" spans="1:8" ht="13.5" x14ac:dyDescent="0.25">
      <c r="A1906" s="11"/>
      <c r="B1906" s="10">
        <v>44782</v>
      </c>
      <c r="C1906" s="2">
        <v>9.4600000000000009</v>
      </c>
      <c r="D1906" s="2">
        <v>7.6239999999999997</v>
      </c>
      <c r="E1906" s="2">
        <v>0</v>
      </c>
      <c r="F1906" s="2">
        <v>0</v>
      </c>
      <c r="G1906" s="2">
        <v>0</v>
      </c>
      <c r="H1906" s="15">
        <v>0</v>
      </c>
    </row>
    <row r="1907" spans="1:8" ht="13.5" x14ac:dyDescent="0.25">
      <c r="A1907" s="11"/>
      <c r="B1907" s="10">
        <v>44783</v>
      </c>
      <c r="C1907" s="2">
        <v>9.4600000000000009</v>
      </c>
      <c r="D1907" s="2">
        <v>7.6239999999999997</v>
      </c>
      <c r="E1907" s="2">
        <v>7.6239999999999988</v>
      </c>
      <c r="F1907" s="2">
        <v>118</v>
      </c>
      <c r="G1907" s="2">
        <v>899.63199999999983</v>
      </c>
      <c r="H1907" s="15">
        <v>0</v>
      </c>
    </row>
    <row r="1908" spans="1:8" ht="13.5" x14ac:dyDescent="0.25">
      <c r="A1908" s="11"/>
      <c r="B1908" s="10">
        <v>44784</v>
      </c>
      <c r="C1908" s="2">
        <v>9.4600000000000009</v>
      </c>
      <c r="D1908" s="2">
        <v>7.6239999999999997</v>
      </c>
      <c r="E1908" s="2">
        <v>0</v>
      </c>
      <c r="F1908" s="2">
        <v>0</v>
      </c>
      <c r="G1908" s="2">
        <v>0</v>
      </c>
      <c r="H1908" s="15">
        <v>0</v>
      </c>
    </row>
    <row r="1909" spans="1:8" ht="13.5" x14ac:dyDescent="0.25">
      <c r="A1909" s="11"/>
      <c r="B1909" s="10">
        <v>44785</v>
      </c>
      <c r="C1909" s="2">
        <v>9.4600000000000009</v>
      </c>
      <c r="D1909" s="2">
        <v>7.6239999999999997</v>
      </c>
      <c r="E1909" s="2">
        <v>0</v>
      </c>
      <c r="F1909" s="2">
        <v>0</v>
      </c>
      <c r="G1909" s="2">
        <v>0</v>
      </c>
      <c r="H1909" s="15">
        <v>0</v>
      </c>
    </row>
    <row r="1910" spans="1:8" ht="13.5" x14ac:dyDescent="0.25">
      <c r="A1910" s="11"/>
      <c r="B1910" s="10">
        <v>44788</v>
      </c>
      <c r="C1910" s="2">
        <v>9.4600000000000009</v>
      </c>
      <c r="D1910" s="2">
        <v>7.6239999999999997</v>
      </c>
      <c r="E1910" s="2">
        <v>0</v>
      </c>
      <c r="F1910" s="2">
        <v>0</v>
      </c>
      <c r="G1910" s="2">
        <v>0</v>
      </c>
      <c r="H1910" s="15">
        <v>0</v>
      </c>
    </row>
    <row r="1911" spans="1:8" ht="13.5" x14ac:dyDescent="0.25">
      <c r="A1911" s="11"/>
      <c r="B1911" s="10">
        <v>44789</v>
      </c>
      <c r="C1911" s="2">
        <v>9.4</v>
      </c>
      <c r="D1911" s="2">
        <v>7.5759999999999996</v>
      </c>
      <c r="E1911" s="2">
        <v>7.5759999999999996</v>
      </c>
      <c r="F1911" s="2">
        <v>52</v>
      </c>
      <c r="G1911" s="2">
        <v>393.952</v>
      </c>
      <c r="H1911" s="15">
        <v>-6.2959076600209926E-3</v>
      </c>
    </row>
    <row r="1912" spans="1:8" ht="13.5" x14ac:dyDescent="0.25">
      <c r="A1912" s="11"/>
      <c r="B1912" s="10">
        <v>44790</v>
      </c>
      <c r="C1912" s="2">
        <v>9.4</v>
      </c>
      <c r="D1912" s="2">
        <v>7.5759999999999996</v>
      </c>
      <c r="E1912" s="2">
        <v>0</v>
      </c>
      <c r="F1912" s="2">
        <v>0</v>
      </c>
      <c r="G1912" s="2">
        <v>0</v>
      </c>
      <c r="H1912" s="15">
        <v>0</v>
      </c>
    </row>
    <row r="1913" spans="1:8" ht="13.5" x14ac:dyDescent="0.25">
      <c r="A1913" s="11"/>
      <c r="B1913" s="10">
        <v>44791</v>
      </c>
      <c r="C1913" s="2">
        <v>9.4</v>
      </c>
      <c r="D1913" s="2">
        <v>7.5759999999999996</v>
      </c>
      <c r="E1913" s="2">
        <v>0</v>
      </c>
      <c r="F1913" s="2">
        <v>0</v>
      </c>
      <c r="G1913" s="2">
        <v>0</v>
      </c>
      <c r="H1913" s="15">
        <v>0</v>
      </c>
    </row>
    <row r="1914" spans="1:8" ht="13.5" x14ac:dyDescent="0.25">
      <c r="A1914" s="11"/>
      <c r="B1914" s="10">
        <v>44792</v>
      </c>
      <c r="C1914" s="2">
        <v>9.4</v>
      </c>
      <c r="D1914" s="2">
        <v>7.5759999999999996</v>
      </c>
      <c r="E1914" s="2">
        <v>0</v>
      </c>
      <c r="F1914" s="2">
        <v>0</v>
      </c>
      <c r="G1914" s="2">
        <v>0</v>
      </c>
      <c r="H1914" s="15">
        <v>0</v>
      </c>
    </row>
    <row r="1915" spans="1:8" ht="13.5" x14ac:dyDescent="0.25">
      <c r="A1915" s="11"/>
      <c r="B1915" s="10">
        <v>44795</v>
      </c>
      <c r="C1915" s="2">
        <v>9.4600000000000009</v>
      </c>
      <c r="D1915" s="2">
        <v>7.6239999999999997</v>
      </c>
      <c r="E1915" s="2">
        <v>7.5643619450317106</v>
      </c>
      <c r="F1915" s="2">
        <v>14</v>
      </c>
      <c r="G1915" s="2">
        <v>105.90106723044394</v>
      </c>
      <c r="H1915" s="15">
        <v>6.335797254487862E-3</v>
      </c>
    </row>
    <row r="1916" spans="1:8" ht="13.5" x14ac:dyDescent="0.25">
      <c r="A1916" s="11"/>
      <c r="B1916" s="10">
        <v>44796</v>
      </c>
      <c r="C1916" s="2">
        <v>9.4600000000000009</v>
      </c>
      <c r="D1916" s="2">
        <v>7.6239999999999997</v>
      </c>
      <c r="E1916" s="2">
        <v>0</v>
      </c>
      <c r="F1916" s="2">
        <v>0</v>
      </c>
      <c r="G1916" s="2">
        <v>0</v>
      </c>
      <c r="H1916" s="15">
        <v>0</v>
      </c>
    </row>
    <row r="1917" spans="1:8" ht="13.5" x14ac:dyDescent="0.25">
      <c r="A1917" s="11"/>
      <c r="B1917" s="10">
        <v>44797</v>
      </c>
      <c r="C1917" s="2">
        <v>9.8000000000000007</v>
      </c>
      <c r="D1917" s="2">
        <v>7.8979999999999997</v>
      </c>
      <c r="E1917" s="2">
        <v>7.8786579591836725</v>
      </c>
      <c r="F1917" s="2">
        <v>1435</v>
      </c>
      <c r="G1917" s="2">
        <v>11305.87417142857</v>
      </c>
      <c r="H1917" s="15">
        <v>3.5939139559286466E-2</v>
      </c>
    </row>
    <row r="1918" spans="1:8" ht="13.5" x14ac:dyDescent="0.25">
      <c r="A1918" s="11"/>
      <c r="B1918" s="10">
        <v>44798</v>
      </c>
      <c r="C1918" s="2">
        <v>9.8000000000000007</v>
      </c>
      <c r="D1918" s="2">
        <v>7.8979999999999997</v>
      </c>
      <c r="E1918" s="2">
        <v>7.8979999999999997</v>
      </c>
      <c r="F1918" s="2">
        <v>10</v>
      </c>
      <c r="G1918" s="2">
        <v>78.97999999999999</v>
      </c>
      <c r="H1918" s="15">
        <v>0</v>
      </c>
    </row>
    <row r="1919" spans="1:8" ht="13.5" x14ac:dyDescent="0.25">
      <c r="A1919" s="11"/>
      <c r="B1919" s="10">
        <v>44799</v>
      </c>
      <c r="C1919" s="2">
        <v>9.8000000000000007</v>
      </c>
      <c r="D1919" s="2">
        <v>7.8979999999999997</v>
      </c>
      <c r="E1919" s="2">
        <v>0</v>
      </c>
      <c r="F1919" s="2">
        <v>0</v>
      </c>
      <c r="G1919" s="2">
        <v>0</v>
      </c>
      <c r="H1919" s="15">
        <v>0</v>
      </c>
    </row>
    <row r="1920" spans="1:8" ht="13.5" x14ac:dyDescent="0.25">
      <c r="A1920" s="11"/>
      <c r="B1920" s="10">
        <v>44802</v>
      </c>
      <c r="C1920" s="2">
        <v>10.1</v>
      </c>
      <c r="D1920" s="2">
        <v>8.14</v>
      </c>
      <c r="E1920" s="2">
        <v>8.065047524752476</v>
      </c>
      <c r="F1920" s="2">
        <v>3537</v>
      </c>
      <c r="G1920" s="2">
        <v>28526.073095049509</v>
      </c>
      <c r="H1920" s="15">
        <v>3.0640668523676994E-2</v>
      </c>
    </row>
    <row r="1921" spans="1:8" ht="13.5" x14ac:dyDescent="0.25">
      <c r="A1921" s="11"/>
      <c r="B1921" s="10">
        <v>44803</v>
      </c>
      <c r="C1921" s="2">
        <v>10.1</v>
      </c>
      <c r="D1921" s="2">
        <v>8.14</v>
      </c>
      <c r="E1921" s="2">
        <v>8.1448356435643561</v>
      </c>
      <c r="F1921" s="2">
        <v>3820</v>
      </c>
      <c r="G1921" s="2">
        <v>31113.272158415839</v>
      </c>
      <c r="H1921" s="15">
        <v>0</v>
      </c>
    </row>
    <row r="1922" spans="1:8" ht="13.5" x14ac:dyDescent="0.25">
      <c r="A1922" s="11"/>
      <c r="B1922" s="10">
        <v>44804</v>
      </c>
      <c r="C1922" s="2">
        <v>10.4</v>
      </c>
      <c r="D1922" s="2">
        <v>8.3819999999999997</v>
      </c>
      <c r="E1922" s="2">
        <v>8.303821730769231</v>
      </c>
      <c r="F1922" s="2">
        <v>3100</v>
      </c>
      <c r="G1922" s="2">
        <v>25741.847365384616</v>
      </c>
      <c r="H1922" s="15">
        <v>2.9729729729729617E-2</v>
      </c>
    </row>
    <row r="1923" spans="1:8" ht="13.5" x14ac:dyDescent="0.25">
      <c r="A1923" s="11"/>
      <c r="B1923" s="10">
        <v>44805</v>
      </c>
      <c r="C1923" s="2">
        <v>10.4</v>
      </c>
      <c r="D1923" s="2">
        <v>8.3819999999999997</v>
      </c>
      <c r="E1923" s="2">
        <v>0</v>
      </c>
      <c r="F1923" s="2">
        <v>0</v>
      </c>
      <c r="G1923" s="2">
        <v>0</v>
      </c>
      <c r="H1923" s="15">
        <v>0</v>
      </c>
    </row>
    <row r="1924" spans="1:8" ht="13.5" x14ac:dyDescent="0.25">
      <c r="A1924" s="11"/>
      <c r="B1924" s="10">
        <v>44806</v>
      </c>
      <c r="C1924" s="2">
        <v>10.4</v>
      </c>
      <c r="D1924" s="2">
        <v>8.3819999999999997</v>
      </c>
      <c r="E1924" s="2">
        <v>0</v>
      </c>
      <c r="F1924" s="2">
        <v>0</v>
      </c>
      <c r="G1924" s="2">
        <v>0</v>
      </c>
      <c r="H1924" s="15">
        <v>0</v>
      </c>
    </row>
    <row r="1925" spans="1:8" ht="13.5" x14ac:dyDescent="0.25">
      <c r="A1925" s="11"/>
      <c r="B1925" s="10">
        <v>44809</v>
      </c>
      <c r="C1925" s="2">
        <v>10.5</v>
      </c>
      <c r="D1925" s="2">
        <v>8.4629999999999992</v>
      </c>
      <c r="E1925" s="2">
        <v>8.4629999999999992</v>
      </c>
      <c r="F1925" s="2">
        <v>2200</v>
      </c>
      <c r="G1925" s="2">
        <v>18618.599999999999</v>
      </c>
      <c r="H1925" s="15">
        <v>9.6635647816749604E-3</v>
      </c>
    </row>
    <row r="1926" spans="1:8" ht="13.5" x14ac:dyDescent="0.25">
      <c r="A1926" s="11"/>
      <c r="B1926" s="10">
        <v>44810</v>
      </c>
      <c r="C1926" s="2">
        <v>10.65</v>
      </c>
      <c r="D1926" s="2">
        <v>8.5839999999999996</v>
      </c>
      <c r="E1926" s="2">
        <v>8.5678798122065736</v>
      </c>
      <c r="F1926" s="2">
        <v>3331</v>
      </c>
      <c r="G1926" s="2">
        <v>28539.607654460098</v>
      </c>
      <c r="H1926" s="15">
        <v>1.4297530426562738E-2</v>
      </c>
    </row>
    <row r="1927" spans="1:8" ht="13.5" x14ac:dyDescent="0.25">
      <c r="A1927" s="11"/>
      <c r="B1927" s="10">
        <v>44811</v>
      </c>
      <c r="C1927" s="2">
        <v>10.8</v>
      </c>
      <c r="D1927" s="2">
        <v>8.7040000000000006</v>
      </c>
      <c r="E1927" s="2">
        <v>8.6959407407407401</v>
      </c>
      <c r="F1927" s="2">
        <v>1343</v>
      </c>
      <c r="G1927" s="2">
        <v>11678.648414814814</v>
      </c>
      <c r="H1927" s="15">
        <v>1.3979496738117544E-2</v>
      </c>
    </row>
    <row r="1928" spans="1:8" ht="13.5" x14ac:dyDescent="0.25">
      <c r="A1928" s="11"/>
      <c r="B1928" s="10">
        <v>44812</v>
      </c>
      <c r="C1928" s="2">
        <v>11</v>
      </c>
      <c r="D1928" s="2">
        <v>8.8659999999999997</v>
      </c>
      <c r="E1928" s="2">
        <v>8.8659999999999997</v>
      </c>
      <c r="F1928" s="2">
        <v>1870</v>
      </c>
      <c r="G1928" s="2">
        <v>16579.419999999998</v>
      </c>
      <c r="H1928" s="15">
        <v>1.8612132352941065E-2</v>
      </c>
    </row>
    <row r="1929" spans="1:8" ht="13.5" x14ac:dyDescent="0.25">
      <c r="A1929" s="11"/>
      <c r="B1929" s="10">
        <v>44813</v>
      </c>
      <c r="C1929" s="2">
        <v>11.18</v>
      </c>
      <c r="D1929" s="2">
        <v>9.0109999999999992</v>
      </c>
      <c r="E1929" s="2">
        <v>9.0109999999999992</v>
      </c>
      <c r="F1929" s="2">
        <v>5</v>
      </c>
      <c r="G1929" s="2">
        <v>45.054999999999993</v>
      </c>
      <c r="H1929" s="15">
        <v>1.6354613128806629E-2</v>
      </c>
    </row>
    <row r="1930" spans="1:8" ht="13.5" x14ac:dyDescent="0.25">
      <c r="A1930" s="11"/>
      <c r="B1930" s="10">
        <v>44816</v>
      </c>
      <c r="C1930" s="2">
        <v>11.17</v>
      </c>
      <c r="D1930" s="2">
        <v>9.0030000000000001</v>
      </c>
      <c r="E1930" s="2">
        <v>9.0030000000000001</v>
      </c>
      <c r="F1930" s="2">
        <v>1695</v>
      </c>
      <c r="G1930" s="2">
        <v>15260.085000000001</v>
      </c>
      <c r="H1930" s="15">
        <v>-8.8780379536112749E-4</v>
      </c>
    </row>
    <row r="1931" spans="1:8" ht="13.5" x14ac:dyDescent="0.25">
      <c r="A1931" s="11"/>
      <c r="B1931" s="10">
        <v>44817</v>
      </c>
      <c r="C1931" s="2">
        <v>11.17</v>
      </c>
      <c r="D1931" s="2">
        <v>9.0030000000000001</v>
      </c>
      <c r="E1931" s="2">
        <v>0</v>
      </c>
      <c r="F1931" s="2">
        <v>0</v>
      </c>
      <c r="G1931" s="2">
        <v>0</v>
      </c>
      <c r="H1931" s="15">
        <v>0</v>
      </c>
    </row>
    <row r="1932" spans="1:8" ht="13.5" x14ac:dyDescent="0.25">
      <c r="A1932" s="11"/>
      <c r="B1932" s="10">
        <v>44818</v>
      </c>
      <c r="C1932" s="2">
        <v>11.17</v>
      </c>
      <c r="D1932" s="2">
        <v>9.0030000000000001</v>
      </c>
      <c r="E1932" s="2">
        <v>0</v>
      </c>
      <c r="F1932" s="2">
        <v>0</v>
      </c>
      <c r="G1932" s="2">
        <v>0</v>
      </c>
      <c r="H1932" s="15">
        <v>0</v>
      </c>
    </row>
    <row r="1933" spans="1:8" ht="13.5" x14ac:dyDescent="0.25">
      <c r="A1933" s="11"/>
      <c r="B1933" s="10">
        <v>44819</v>
      </c>
      <c r="C1933" s="2">
        <v>11.17</v>
      </c>
      <c r="D1933" s="2">
        <v>9.0030000000000001</v>
      </c>
      <c r="E1933" s="2">
        <v>0</v>
      </c>
      <c r="F1933" s="2">
        <v>0</v>
      </c>
      <c r="G1933" s="2">
        <v>0</v>
      </c>
      <c r="H1933" s="15">
        <v>0</v>
      </c>
    </row>
    <row r="1934" spans="1:8" ht="13.5" x14ac:dyDescent="0.25">
      <c r="A1934" s="11"/>
      <c r="B1934" s="10">
        <v>44820</v>
      </c>
      <c r="C1934" s="2">
        <v>11</v>
      </c>
      <c r="D1934" s="2">
        <v>8.8659999999999997</v>
      </c>
      <c r="E1934" s="2">
        <v>8.8659999999999997</v>
      </c>
      <c r="F1934" s="2">
        <v>15</v>
      </c>
      <c r="G1934" s="2">
        <v>132.99</v>
      </c>
      <c r="H1934" s="15">
        <v>-1.5217149838942625E-2</v>
      </c>
    </row>
    <row r="1935" spans="1:8" ht="13.5" x14ac:dyDescent="0.25">
      <c r="A1935" s="11"/>
      <c r="B1935" s="10">
        <v>44823</v>
      </c>
      <c r="C1935" s="2">
        <v>11</v>
      </c>
      <c r="D1935" s="2">
        <v>8.8659999999999997</v>
      </c>
      <c r="E1935" s="2">
        <v>0</v>
      </c>
      <c r="F1935" s="2">
        <v>0</v>
      </c>
      <c r="G1935" s="2">
        <v>0</v>
      </c>
      <c r="H1935" s="15">
        <v>0</v>
      </c>
    </row>
    <row r="1936" spans="1:8" ht="13.5" x14ac:dyDescent="0.25">
      <c r="A1936" s="11"/>
      <c r="B1936" s="10">
        <v>44824</v>
      </c>
      <c r="C1936" s="2">
        <v>11</v>
      </c>
      <c r="D1936" s="2">
        <v>8.8659999999999997</v>
      </c>
      <c r="E1936" s="2">
        <v>0</v>
      </c>
      <c r="F1936" s="2">
        <v>0</v>
      </c>
      <c r="G1936" s="2">
        <v>0</v>
      </c>
      <c r="H1936" s="15">
        <v>0</v>
      </c>
    </row>
    <row r="1937" spans="1:8" ht="13.5" x14ac:dyDescent="0.25">
      <c r="A1937" s="11"/>
      <c r="B1937" s="10">
        <v>44825</v>
      </c>
      <c r="C1937" s="2">
        <v>11</v>
      </c>
      <c r="D1937" s="2">
        <v>8.8659999999999997</v>
      </c>
      <c r="E1937" s="2">
        <v>0</v>
      </c>
      <c r="F1937" s="2">
        <v>0</v>
      </c>
      <c r="G1937" s="2">
        <v>0</v>
      </c>
      <c r="H1937" s="15">
        <v>0</v>
      </c>
    </row>
    <row r="1938" spans="1:8" ht="13.5" x14ac:dyDescent="0.25">
      <c r="A1938" s="11"/>
      <c r="B1938" s="10">
        <v>44826</v>
      </c>
      <c r="C1938" s="2">
        <v>11</v>
      </c>
      <c r="D1938" s="2">
        <v>8.8659999999999997</v>
      </c>
      <c r="E1938" s="2">
        <v>0</v>
      </c>
      <c r="F1938" s="2">
        <v>0</v>
      </c>
      <c r="G1938" s="2">
        <v>0</v>
      </c>
      <c r="H1938" s="15">
        <v>0</v>
      </c>
    </row>
    <row r="1939" spans="1:8" ht="13.5" x14ac:dyDescent="0.25">
      <c r="A1939" s="11"/>
      <c r="B1939" s="10">
        <v>44827</v>
      </c>
      <c r="C1939" s="2">
        <v>11</v>
      </c>
      <c r="D1939" s="2">
        <v>8.8659999999999997</v>
      </c>
      <c r="E1939" s="2">
        <v>0</v>
      </c>
      <c r="F1939" s="2">
        <v>0</v>
      </c>
      <c r="G1939" s="2">
        <v>0</v>
      </c>
      <c r="H1939" s="15">
        <v>0</v>
      </c>
    </row>
    <row r="1940" spans="1:8" ht="13.5" x14ac:dyDescent="0.25">
      <c r="A1940" s="11"/>
      <c r="B1940" s="10">
        <v>44830</v>
      </c>
      <c r="C1940" s="2">
        <v>11</v>
      </c>
      <c r="D1940" s="2">
        <v>8.8659999999999997</v>
      </c>
      <c r="E1940" s="2">
        <v>0</v>
      </c>
      <c r="F1940" s="2">
        <v>0</v>
      </c>
      <c r="G1940" s="2">
        <v>0</v>
      </c>
      <c r="H1940" s="15">
        <v>0</v>
      </c>
    </row>
    <row r="1941" spans="1:8" ht="13.5" x14ac:dyDescent="0.25">
      <c r="A1941" s="11"/>
      <c r="B1941" s="10">
        <v>44831</v>
      </c>
      <c r="C1941" s="2">
        <v>11</v>
      </c>
      <c r="D1941" s="2">
        <v>8.8659999999999997</v>
      </c>
      <c r="E1941" s="2">
        <v>0</v>
      </c>
      <c r="F1941" s="2">
        <v>0</v>
      </c>
      <c r="G1941" s="2">
        <v>0</v>
      </c>
      <c r="H1941" s="15">
        <v>0</v>
      </c>
    </row>
    <row r="1942" spans="1:8" ht="13.5" x14ac:dyDescent="0.25">
      <c r="A1942" s="11"/>
      <c r="B1942" s="10">
        <v>44832</v>
      </c>
      <c r="C1942" s="2">
        <v>10.51</v>
      </c>
      <c r="D1942" s="2">
        <v>8.4710000000000001</v>
      </c>
      <c r="E1942" s="2">
        <v>8.4710000000000001</v>
      </c>
      <c r="F1942" s="2">
        <v>171</v>
      </c>
      <c r="G1942" s="2">
        <v>1448.5409999999999</v>
      </c>
      <c r="H1942" s="15">
        <v>-4.4552221971576766E-2</v>
      </c>
    </row>
    <row r="1943" spans="1:8" ht="13.5" x14ac:dyDescent="0.25">
      <c r="A1943" s="11"/>
      <c r="B1943" s="10">
        <v>44833</v>
      </c>
      <c r="C1943" s="2">
        <v>10.69</v>
      </c>
      <c r="D1943" s="2">
        <v>8.6159999999999997</v>
      </c>
      <c r="E1943" s="2">
        <v>8.6159999999999997</v>
      </c>
      <c r="F1943" s="2">
        <v>5</v>
      </c>
      <c r="G1943" s="2">
        <v>43.08</v>
      </c>
      <c r="H1943" s="15">
        <v>1.7117223468303574E-2</v>
      </c>
    </row>
    <row r="1944" spans="1:8" ht="13.5" x14ac:dyDescent="0.25">
      <c r="A1944" s="11"/>
      <c r="B1944" s="10">
        <v>44834</v>
      </c>
      <c r="C1944" s="2">
        <v>10.6</v>
      </c>
      <c r="D1944" s="2">
        <v>8.5429999999999993</v>
      </c>
      <c r="E1944" s="2">
        <v>8.5429999999999993</v>
      </c>
      <c r="F1944" s="2">
        <v>10</v>
      </c>
      <c r="G1944" s="2">
        <v>85.429999999999993</v>
      </c>
      <c r="H1944" s="15">
        <v>-8.4726090993500931E-3</v>
      </c>
    </row>
    <row r="1945" spans="1:8" ht="13.5" x14ac:dyDescent="0.25">
      <c r="A1945" s="11"/>
      <c r="B1945" s="10">
        <v>44837</v>
      </c>
      <c r="C1945" s="2">
        <v>10.6</v>
      </c>
      <c r="D1945" s="2">
        <v>8.5429999999999993</v>
      </c>
      <c r="E1945" s="2">
        <v>0</v>
      </c>
      <c r="F1945" s="2">
        <v>0</v>
      </c>
      <c r="G1945" s="2">
        <v>0</v>
      </c>
      <c r="H1945" s="15">
        <v>0</v>
      </c>
    </row>
    <row r="1946" spans="1:8" ht="13.5" x14ac:dyDescent="0.25">
      <c r="A1946" s="11"/>
      <c r="B1946" s="10">
        <v>44838</v>
      </c>
      <c r="C1946" s="2">
        <v>10.199999999999999</v>
      </c>
      <c r="D1946" s="2">
        <v>8.2210000000000001</v>
      </c>
      <c r="E1946" s="2">
        <v>8.2210000000000001</v>
      </c>
      <c r="F1946" s="2">
        <v>700</v>
      </c>
      <c r="G1946" s="2">
        <v>5754.7</v>
      </c>
      <c r="H1946" s="15">
        <v>-3.7691677396698958E-2</v>
      </c>
    </row>
    <row r="1947" spans="1:8" ht="13.5" x14ac:dyDescent="0.25">
      <c r="A1947" s="11"/>
      <c r="B1947" s="10">
        <v>44839</v>
      </c>
      <c r="C1947" s="2">
        <v>10.199999999999999</v>
      </c>
      <c r="D1947" s="2">
        <v>8.2210000000000001</v>
      </c>
      <c r="E1947" s="2">
        <v>8.1782830392156871</v>
      </c>
      <c r="F1947" s="2">
        <v>68</v>
      </c>
      <c r="G1947" s="2">
        <v>556.12324666666677</v>
      </c>
      <c r="H1947" s="15">
        <v>0</v>
      </c>
    </row>
    <row r="1948" spans="1:8" ht="13.5" x14ac:dyDescent="0.25">
      <c r="A1948" s="11"/>
      <c r="B1948" s="10">
        <v>44840</v>
      </c>
      <c r="C1948" s="2">
        <v>10.199999999999999</v>
      </c>
      <c r="D1948" s="2">
        <v>8.2210000000000001</v>
      </c>
      <c r="E1948" s="2">
        <v>0</v>
      </c>
      <c r="F1948" s="2">
        <v>0</v>
      </c>
      <c r="G1948" s="2">
        <v>0</v>
      </c>
      <c r="H1948" s="15">
        <v>0</v>
      </c>
    </row>
    <row r="1949" spans="1:8" ht="13.5" x14ac:dyDescent="0.25">
      <c r="A1949" s="11"/>
      <c r="B1949" s="10">
        <v>44841</v>
      </c>
      <c r="C1949" s="2">
        <v>10.199999999999999</v>
      </c>
      <c r="D1949" s="2">
        <v>8.2210000000000001</v>
      </c>
      <c r="E1949" s="2">
        <v>8.2210000000000001</v>
      </c>
      <c r="F1949" s="2">
        <v>5</v>
      </c>
      <c r="G1949" s="2">
        <v>41.105000000000004</v>
      </c>
      <c r="H1949" s="15">
        <v>0</v>
      </c>
    </row>
    <row r="1950" spans="1:8" ht="13.5" x14ac:dyDescent="0.25">
      <c r="A1950" s="11"/>
      <c r="B1950" s="10">
        <v>44844</v>
      </c>
      <c r="C1950" s="2">
        <v>10.199999999999999</v>
      </c>
      <c r="D1950" s="2">
        <v>8.2210000000000001</v>
      </c>
      <c r="E1950" s="2">
        <v>0</v>
      </c>
      <c r="F1950" s="2">
        <v>0</v>
      </c>
      <c r="G1950" s="2">
        <v>0</v>
      </c>
      <c r="H1950" s="15">
        <v>0</v>
      </c>
    </row>
    <row r="1951" spans="1:8" ht="13.5" x14ac:dyDescent="0.25">
      <c r="A1951" s="11"/>
      <c r="B1951" s="10">
        <v>44845</v>
      </c>
      <c r="C1951" s="2">
        <v>10.199999999999999</v>
      </c>
      <c r="D1951" s="2">
        <v>8.2210000000000001</v>
      </c>
      <c r="E1951" s="2">
        <v>0</v>
      </c>
      <c r="F1951" s="2">
        <v>0</v>
      </c>
      <c r="G1951" s="2">
        <v>0</v>
      </c>
      <c r="H1951" s="15">
        <v>0</v>
      </c>
    </row>
    <row r="1952" spans="1:8" ht="13.5" x14ac:dyDescent="0.25">
      <c r="A1952" s="11"/>
      <c r="B1952" s="10">
        <v>44846</v>
      </c>
      <c r="C1952" s="2">
        <v>10.09</v>
      </c>
      <c r="D1952" s="2">
        <v>8.1319999999999997</v>
      </c>
      <c r="E1952" s="2">
        <v>8.1319999999999997</v>
      </c>
      <c r="F1952" s="2">
        <v>74260</v>
      </c>
      <c r="G1952" s="2">
        <v>603882.31999999995</v>
      </c>
      <c r="H1952" s="15">
        <v>-1.0825933584722103E-2</v>
      </c>
    </row>
    <row r="1953" spans="1:8" ht="13.5" x14ac:dyDescent="0.25">
      <c r="A1953" s="11"/>
      <c r="B1953" s="10">
        <v>44847</v>
      </c>
      <c r="C1953" s="2">
        <v>10.5</v>
      </c>
      <c r="D1953" s="2">
        <v>8.4629999999999992</v>
      </c>
      <c r="E1953" s="2">
        <v>8.4629999999999992</v>
      </c>
      <c r="F1953" s="2">
        <v>2</v>
      </c>
      <c r="G1953" s="2">
        <v>16.925999999999998</v>
      </c>
      <c r="H1953" s="15">
        <v>4.0703393999016173E-2</v>
      </c>
    </row>
    <row r="1954" spans="1:8" ht="13.5" x14ac:dyDescent="0.25">
      <c r="A1954" s="11"/>
      <c r="B1954" s="10">
        <v>44848</v>
      </c>
      <c r="C1954" s="2">
        <v>10.5</v>
      </c>
      <c r="D1954" s="2">
        <v>8.4629999999999992</v>
      </c>
      <c r="E1954" s="2">
        <v>0</v>
      </c>
      <c r="F1954" s="2">
        <v>0</v>
      </c>
      <c r="G1954" s="2">
        <v>0</v>
      </c>
      <c r="H1954" s="15">
        <v>0</v>
      </c>
    </row>
    <row r="1955" spans="1:8" ht="13.5" x14ac:dyDescent="0.25">
      <c r="A1955" s="11"/>
      <c r="B1955" s="10">
        <v>44851</v>
      </c>
      <c r="C1955" s="2">
        <v>10.5</v>
      </c>
      <c r="D1955" s="2">
        <v>8.4629999999999992</v>
      </c>
      <c r="E1955" s="2">
        <v>0</v>
      </c>
      <c r="F1955" s="2">
        <v>0</v>
      </c>
      <c r="G1955" s="2">
        <v>0</v>
      </c>
      <c r="H1955" s="15">
        <v>0</v>
      </c>
    </row>
    <row r="1956" spans="1:8" ht="13.5" x14ac:dyDescent="0.25">
      <c r="A1956" s="11"/>
      <c r="B1956" s="10">
        <v>44852</v>
      </c>
      <c r="C1956" s="2">
        <v>10.199999999999999</v>
      </c>
      <c r="D1956" s="2">
        <v>8.2210000000000001</v>
      </c>
      <c r="E1956" s="2">
        <v>8.2210000000000001</v>
      </c>
      <c r="F1956" s="2">
        <v>9</v>
      </c>
      <c r="G1956" s="2">
        <v>73.989000000000004</v>
      </c>
      <c r="H1956" s="15">
        <v>-2.8595060853125267E-2</v>
      </c>
    </row>
    <row r="1957" spans="1:8" ht="13.5" x14ac:dyDescent="0.25">
      <c r="A1957" s="11"/>
      <c r="B1957" s="10">
        <v>44853</v>
      </c>
      <c r="C1957" s="2">
        <v>10.199999999999999</v>
      </c>
      <c r="D1957" s="2">
        <v>8.2210000000000001</v>
      </c>
      <c r="E1957" s="2">
        <v>0</v>
      </c>
      <c r="F1957" s="2">
        <v>0</v>
      </c>
      <c r="G1957" s="2">
        <v>0</v>
      </c>
      <c r="H1957" s="15">
        <v>0</v>
      </c>
    </row>
    <row r="1958" spans="1:8" ht="13.5" x14ac:dyDescent="0.25">
      <c r="A1958" s="11"/>
      <c r="B1958" s="10">
        <v>44854</v>
      </c>
      <c r="C1958" s="2">
        <v>10.199999999999999</v>
      </c>
      <c r="D1958" s="2">
        <v>8.2210000000000001</v>
      </c>
      <c r="E1958" s="2">
        <v>0</v>
      </c>
      <c r="F1958" s="2">
        <v>0</v>
      </c>
      <c r="G1958" s="2">
        <v>0</v>
      </c>
      <c r="H1958" s="15">
        <v>0</v>
      </c>
    </row>
    <row r="1959" spans="1:8" ht="13.5" x14ac:dyDescent="0.25">
      <c r="A1959" s="11"/>
      <c r="B1959" s="10">
        <v>44855</v>
      </c>
      <c r="C1959" s="2">
        <v>10.199999999999999</v>
      </c>
      <c r="D1959" s="2">
        <v>8.2210000000000001</v>
      </c>
      <c r="E1959" s="2">
        <v>0</v>
      </c>
      <c r="F1959" s="2">
        <v>0</v>
      </c>
      <c r="G1959" s="2">
        <v>0</v>
      </c>
      <c r="H1959" s="15">
        <v>0</v>
      </c>
    </row>
    <row r="1960" spans="1:8" ht="13.5" x14ac:dyDescent="0.25">
      <c r="A1960" s="11"/>
      <c r="B1960" s="10">
        <v>44858</v>
      </c>
      <c r="C1960" s="2">
        <v>10.199999999999999</v>
      </c>
      <c r="D1960" s="2">
        <v>8.2210000000000001</v>
      </c>
      <c r="E1960" s="2">
        <v>0</v>
      </c>
      <c r="F1960" s="2">
        <v>0</v>
      </c>
      <c r="G1960" s="2">
        <v>0</v>
      </c>
      <c r="H1960" s="15">
        <v>0</v>
      </c>
    </row>
    <row r="1961" spans="1:8" ht="13.5" x14ac:dyDescent="0.25">
      <c r="A1961" s="11"/>
      <c r="B1961" s="10">
        <v>44859</v>
      </c>
      <c r="C1961" s="2">
        <v>10.199999999999999</v>
      </c>
      <c r="D1961" s="2">
        <v>8.2210000000000001</v>
      </c>
      <c r="E1961" s="2">
        <v>0</v>
      </c>
      <c r="F1961" s="2">
        <v>0</v>
      </c>
      <c r="G1961" s="2">
        <v>0</v>
      </c>
      <c r="H1961" s="15">
        <v>0</v>
      </c>
    </row>
    <row r="1962" spans="1:8" ht="13.5" x14ac:dyDescent="0.25">
      <c r="A1962" s="11"/>
      <c r="B1962" s="10">
        <v>44860</v>
      </c>
      <c r="C1962" s="2">
        <v>10.18</v>
      </c>
      <c r="D1962" s="2">
        <v>8.2050000000000001</v>
      </c>
      <c r="E1962" s="2">
        <v>8.2050000000000001</v>
      </c>
      <c r="F1962" s="2">
        <v>300</v>
      </c>
      <c r="G1962" s="2">
        <v>2461.5</v>
      </c>
      <c r="H1962" s="15">
        <v>-1.9462352511859888E-3</v>
      </c>
    </row>
    <row r="1963" spans="1:8" ht="13.5" x14ac:dyDescent="0.25">
      <c r="A1963" s="11"/>
      <c r="B1963" s="10">
        <v>44861</v>
      </c>
      <c r="C1963" s="2">
        <v>10.18</v>
      </c>
      <c r="D1963" s="2">
        <v>8.2050000000000001</v>
      </c>
      <c r="E1963" s="2">
        <v>0</v>
      </c>
      <c r="F1963" s="2">
        <v>0</v>
      </c>
      <c r="G1963" s="2">
        <v>0</v>
      </c>
      <c r="H1963" s="15">
        <v>0</v>
      </c>
    </row>
    <row r="1964" spans="1:8" ht="13.5" x14ac:dyDescent="0.25">
      <c r="A1964" s="11"/>
      <c r="B1964" s="10">
        <v>44862</v>
      </c>
      <c r="C1964" s="2">
        <v>10.18</v>
      </c>
      <c r="D1964" s="2">
        <v>8.2050000000000001</v>
      </c>
      <c r="E1964" s="2">
        <v>0</v>
      </c>
      <c r="F1964" s="2">
        <v>0</v>
      </c>
      <c r="G1964" s="2">
        <v>0</v>
      </c>
      <c r="H1964" s="15">
        <v>0</v>
      </c>
    </row>
    <row r="1965" spans="1:8" ht="13.5" x14ac:dyDescent="0.25">
      <c r="A1965" s="11"/>
      <c r="B1965" s="10">
        <v>44865</v>
      </c>
      <c r="C1965" s="2">
        <v>10.18</v>
      </c>
      <c r="D1965" s="2">
        <v>8.2050000000000001</v>
      </c>
      <c r="E1965" s="2">
        <v>0</v>
      </c>
      <c r="F1965" s="2">
        <v>0</v>
      </c>
      <c r="G1965" s="2">
        <v>0</v>
      </c>
      <c r="H1965" s="15">
        <v>0</v>
      </c>
    </row>
    <row r="1966" spans="1:8" ht="13.5" x14ac:dyDescent="0.25">
      <c r="A1966" s="11"/>
      <c r="B1966" s="10">
        <v>44866</v>
      </c>
      <c r="C1966" s="2">
        <v>10.18</v>
      </c>
      <c r="D1966" s="2">
        <v>8.2050000000000001</v>
      </c>
      <c r="E1966" s="2">
        <v>0</v>
      </c>
      <c r="F1966" s="2">
        <v>0</v>
      </c>
      <c r="G1966" s="2">
        <v>0</v>
      </c>
      <c r="H1966" s="15">
        <v>0</v>
      </c>
    </row>
    <row r="1967" spans="1:8" ht="13.5" x14ac:dyDescent="0.25">
      <c r="A1967" s="11"/>
      <c r="B1967" s="10">
        <v>44867</v>
      </c>
      <c r="C1967" s="2">
        <v>10.18</v>
      </c>
      <c r="D1967" s="2">
        <v>8.2050000000000001</v>
      </c>
      <c r="E1967" s="2">
        <v>0</v>
      </c>
      <c r="F1967" s="2">
        <v>0</v>
      </c>
      <c r="G1967" s="2">
        <v>0</v>
      </c>
      <c r="H1967" s="15">
        <v>0</v>
      </c>
    </row>
    <row r="1968" spans="1:8" ht="13.5" x14ac:dyDescent="0.25">
      <c r="A1968" s="11"/>
      <c r="B1968" s="10">
        <v>44868</v>
      </c>
      <c r="C1968" s="2">
        <v>10.18</v>
      </c>
      <c r="D1968" s="2">
        <v>8.2050000000000001</v>
      </c>
      <c r="E1968" s="2">
        <v>0</v>
      </c>
      <c r="F1968" s="2">
        <v>0</v>
      </c>
      <c r="G1968" s="2">
        <v>0</v>
      </c>
      <c r="H1968" s="15">
        <v>0</v>
      </c>
    </row>
    <row r="1969" spans="1:8" ht="13.5" x14ac:dyDescent="0.25">
      <c r="A1969" s="11"/>
      <c r="B1969" s="10">
        <v>44869</v>
      </c>
      <c r="C1969" s="2">
        <v>10.1</v>
      </c>
      <c r="D1969" s="2">
        <v>8.14</v>
      </c>
      <c r="E1969" s="2">
        <v>8.14</v>
      </c>
      <c r="F1969" s="2">
        <v>100</v>
      </c>
      <c r="G1969" s="2">
        <v>814</v>
      </c>
      <c r="H1969" s="15">
        <v>-7.9219987812308955E-3</v>
      </c>
    </row>
    <row r="1970" spans="1:8" ht="13.5" x14ac:dyDescent="0.25">
      <c r="A1970" s="11"/>
      <c r="B1970" s="10">
        <v>44872</v>
      </c>
      <c r="C1970" s="2">
        <v>10.1</v>
      </c>
      <c r="D1970" s="2">
        <v>8.14</v>
      </c>
      <c r="E1970" s="2">
        <v>0</v>
      </c>
      <c r="F1970" s="2">
        <v>0</v>
      </c>
      <c r="G1970" s="2">
        <v>0</v>
      </c>
      <c r="H1970" s="15">
        <v>0</v>
      </c>
    </row>
    <row r="1971" spans="1:8" ht="13.5" x14ac:dyDescent="0.25">
      <c r="A1971" s="11"/>
      <c r="B1971" s="10">
        <v>44873</v>
      </c>
      <c r="C1971" s="2">
        <v>10.1</v>
      </c>
      <c r="D1971" s="2">
        <v>8.14</v>
      </c>
      <c r="E1971" s="2">
        <v>0</v>
      </c>
      <c r="F1971" s="2">
        <v>0</v>
      </c>
      <c r="G1971" s="2">
        <v>0</v>
      </c>
      <c r="H1971" s="15">
        <v>0</v>
      </c>
    </row>
    <row r="1972" spans="1:8" ht="13.5" x14ac:dyDescent="0.25">
      <c r="A1972" s="11"/>
      <c r="B1972" s="10">
        <v>44874</v>
      </c>
      <c r="C1972" s="2">
        <v>10.1</v>
      </c>
      <c r="D1972" s="2">
        <v>8.14</v>
      </c>
      <c r="E1972" s="2">
        <v>0</v>
      </c>
      <c r="F1972" s="2">
        <v>0</v>
      </c>
      <c r="G1972" s="2">
        <v>0</v>
      </c>
      <c r="H1972" s="15">
        <v>0</v>
      </c>
    </row>
    <row r="1973" spans="1:8" ht="13.5" x14ac:dyDescent="0.25">
      <c r="A1973" s="11"/>
      <c r="B1973" s="10">
        <v>44875</v>
      </c>
      <c r="C1973" s="2">
        <v>10</v>
      </c>
      <c r="D1973" s="2">
        <v>8.06</v>
      </c>
      <c r="E1973" s="2">
        <v>8.06</v>
      </c>
      <c r="F1973" s="2">
        <v>391</v>
      </c>
      <c r="G1973" s="2">
        <v>3151.46</v>
      </c>
      <c r="H1973" s="15">
        <v>-9.8280098280098364E-3</v>
      </c>
    </row>
    <row r="1974" spans="1:8" ht="13.5" x14ac:dyDescent="0.25">
      <c r="A1974" s="11"/>
      <c r="B1974" s="10">
        <v>44876</v>
      </c>
      <c r="C1974" s="2">
        <v>9.9</v>
      </c>
      <c r="D1974" s="2">
        <v>7.9790000000000001</v>
      </c>
      <c r="E1974" s="2">
        <v>7.979000000000001</v>
      </c>
      <c r="F1974" s="2">
        <v>473</v>
      </c>
      <c r="G1974" s="2">
        <v>3774.0670000000005</v>
      </c>
      <c r="H1974" s="15">
        <v>-1.0049627791563326E-2</v>
      </c>
    </row>
    <row r="1975" spans="1:8" ht="13.5" x14ac:dyDescent="0.25">
      <c r="A1975" s="11"/>
      <c r="B1975" s="10">
        <v>44879</v>
      </c>
      <c r="C1975" s="2">
        <v>10</v>
      </c>
      <c r="D1975" s="2">
        <v>8.06</v>
      </c>
      <c r="E1975" s="2">
        <v>8.06</v>
      </c>
      <c r="F1975" s="2">
        <v>201</v>
      </c>
      <c r="G1975" s="2">
        <v>1620.0600000000002</v>
      </c>
      <c r="H1975" s="15">
        <v>1.0151648076200075E-2</v>
      </c>
    </row>
    <row r="1976" spans="1:8" ht="13.5" x14ac:dyDescent="0.25">
      <c r="A1976" s="11"/>
      <c r="B1976" s="10">
        <v>44880</v>
      </c>
      <c r="C1976" s="2">
        <v>10</v>
      </c>
      <c r="D1976" s="2">
        <v>8.06</v>
      </c>
      <c r="E1976" s="2">
        <v>8.06</v>
      </c>
      <c r="F1976" s="2">
        <v>352</v>
      </c>
      <c r="G1976" s="2">
        <v>2837.1200000000003</v>
      </c>
      <c r="H1976" s="15">
        <v>0</v>
      </c>
    </row>
    <row r="1977" spans="1:8" ht="13.5" x14ac:dyDescent="0.25">
      <c r="A1977" s="11"/>
      <c r="B1977" s="10">
        <v>44881</v>
      </c>
      <c r="C1977" s="2">
        <v>9.9</v>
      </c>
      <c r="D1977" s="2">
        <v>7.9790000000000001</v>
      </c>
      <c r="E1977" s="2">
        <v>7.979000000000001</v>
      </c>
      <c r="F1977" s="2">
        <v>1235</v>
      </c>
      <c r="G1977" s="2">
        <v>9854.0650000000005</v>
      </c>
      <c r="H1977" s="15">
        <v>-1.0049627791563326E-2</v>
      </c>
    </row>
    <row r="1978" spans="1:8" ht="13.5" x14ac:dyDescent="0.25">
      <c r="A1978" s="11"/>
      <c r="B1978" s="10">
        <v>44882</v>
      </c>
      <c r="C1978" s="2">
        <v>9.5</v>
      </c>
      <c r="D1978" s="2">
        <v>7.657</v>
      </c>
      <c r="E1978" s="2">
        <v>7.657</v>
      </c>
      <c r="F1978" s="2">
        <v>9912</v>
      </c>
      <c r="G1978" s="2">
        <v>75896.183999999994</v>
      </c>
      <c r="H1978" s="15">
        <v>-4.0355934327609984E-2</v>
      </c>
    </row>
    <row r="1979" spans="1:8" ht="13.5" x14ac:dyDescent="0.25">
      <c r="A1979" s="11"/>
      <c r="B1979" s="10">
        <v>44883</v>
      </c>
      <c r="C1979" s="2">
        <v>9.9</v>
      </c>
      <c r="D1979" s="2">
        <v>7.9790000000000001</v>
      </c>
      <c r="E1979" s="2">
        <v>7.979000000000001</v>
      </c>
      <c r="F1979" s="2">
        <v>21</v>
      </c>
      <c r="G1979" s="2">
        <v>167.55900000000003</v>
      </c>
      <c r="H1979" s="15">
        <v>4.2053023377301824E-2</v>
      </c>
    </row>
    <row r="1980" spans="1:8" ht="13.5" x14ac:dyDescent="0.25">
      <c r="A1980" s="11"/>
      <c r="B1980" s="10">
        <v>44886</v>
      </c>
      <c r="C1980" s="2">
        <v>9.99</v>
      </c>
      <c r="D1980" s="2">
        <v>8.0519999999999996</v>
      </c>
      <c r="E1980" s="2">
        <v>8.0519999999999996</v>
      </c>
      <c r="F1980" s="2">
        <v>3</v>
      </c>
      <c r="G1980" s="2">
        <v>24.155999999999999</v>
      </c>
      <c r="H1980" s="15">
        <v>9.1490161674394679E-3</v>
      </c>
    </row>
    <row r="1981" spans="1:8" ht="13.5" x14ac:dyDescent="0.25">
      <c r="A1981" s="11"/>
      <c r="B1981" s="10">
        <v>44887</v>
      </c>
      <c r="C1981" s="2">
        <v>9.9499999999999993</v>
      </c>
      <c r="D1981" s="2">
        <v>8.0190000000000001</v>
      </c>
      <c r="E1981" s="2">
        <v>8.0190000000000001</v>
      </c>
      <c r="F1981" s="2">
        <v>4</v>
      </c>
      <c r="G1981" s="2">
        <v>32.076000000000001</v>
      </c>
      <c r="H1981" s="15">
        <v>-4.0983606557376401E-3</v>
      </c>
    </row>
    <row r="1982" spans="1:8" ht="13.5" x14ac:dyDescent="0.25">
      <c r="A1982" s="11"/>
      <c r="B1982" s="10">
        <v>44888</v>
      </c>
      <c r="C1982" s="2">
        <v>9.99</v>
      </c>
      <c r="D1982" s="2">
        <v>8.0519999999999996</v>
      </c>
      <c r="E1982" s="2">
        <v>8.0519999999999996</v>
      </c>
      <c r="F1982" s="2">
        <v>2</v>
      </c>
      <c r="G1982" s="2">
        <v>16.103999999999999</v>
      </c>
      <c r="H1982" s="15">
        <v>4.1152263374484941E-3</v>
      </c>
    </row>
    <row r="1983" spans="1:8" ht="13.5" x14ac:dyDescent="0.25">
      <c r="A1983" s="11"/>
      <c r="B1983" s="10">
        <v>44889</v>
      </c>
      <c r="C1983" s="2">
        <v>9.99</v>
      </c>
      <c r="D1983" s="2">
        <v>8.0519999999999996</v>
      </c>
      <c r="E1983" s="2">
        <v>0</v>
      </c>
      <c r="F1983" s="2">
        <v>0</v>
      </c>
      <c r="G1983" s="2">
        <v>0</v>
      </c>
      <c r="H1983" s="15">
        <v>0</v>
      </c>
    </row>
    <row r="1984" spans="1:8" ht="13.5" x14ac:dyDescent="0.25">
      <c r="A1984" s="11"/>
      <c r="B1984" s="10">
        <v>44890</v>
      </c>
      <c r="C1984" s="2">
        <v>9.84</v>
      </c>
      <c r="D1984" s="2">
        <v>7.931</v>
      </c>
      <c r="E1984" s="2">
        <v>7.931</v>
      </c>
      <c r="F1984" s="2">
        <v>50</v>
      </c>
      <c r="G1984" s="2">
        <v>396.55</v>
      </c>
      <c r="H1984" s="15">
        <v>-1.502732240437153E-2</v>
      </c>
    </row>
    <row r="1985" spans="1:8" ht="13.5" x14ac:dyDescent="0.25">
      <c r="A1985" s="11"/>
      <c r="B1985" s="10">
        <v>44893</v>
      </c>
      <c r="C1985" s="2">
        <v>9.99</v>
      </c>
      <c r="D1985" s="2">
        <v>8.0519999999999996</v>
      </c>
      <c r="E1985" s="2">
        <v>8.0519999999999996</v>
      </c>
      <c r="F1985" s="2">
        <v>3</v>
      </c>
      <c r="G1985" s="2">
        <v>24.155999999999999</v>
      </c>
      <c r="H1985" s="15">
        <v>1.5256588072121996E-2</v>
      </c>
    </row>
    <row r="1986" spans="1:8" ht="13.5" x14ac:dyDescent="0.25">
      <c r="A1986" s="11"/>
      <c r="B1986" s="10">
        <v>44894</v>
      </c>
      <c r="C1986" s="2">
        <v>9.99</v>
      </c>
      <c r="D1986" s="2">
        <v>8.0519999999999996</v>
      </c>
      <c r="E1986" s="2">
        <v>8.0519999999999996</v>
      </c>
      <c r="F1986" s="2">
        <v>134</v>
      </c>
      <c r="G1986" s="2">
        <v>1078.9679999999998</v>
      </c>
      <c r="H1986" s="15">
        <v>0</v>
      </c>
    </row>
    <row r="1987" spans="1:8" ht="13.5" x14ac:dyDescent="0.25">
      <c r="A1987" s="11"/>
      <c r="B1987" s="10">
        <v>44895</v>
      </c>
      <c r="C1987" s="2">
        <v>9.99</v>
      </c>
      <c r="D1987" s="2">
        <v>8.0519999999999996</v>
      </c>
      <c r="E1987" s="2">
        <v>0</v>
      </c>
      <c r="F1987" s="2">
        <v>0</v>
      </c>
      <c r="G1987" s="2">
        <v>0</v>
      </c>
      <c r="H1987" s="15">
        <v>0</v>
      </c>
    </row>
    <row r="1988" spans="1:8" ht="13.5" x14ac:dyDescent="0.25">
      <c r="A1988" s="11"/>
      <c r="B1988" s="10">
        <v>44896</v>
      </c>
      <c r="C1988" s="2">
        <v>9.99</v>
      </c>
      <c r="D1988" s="2">
        <v>8.0519999999999996</v>
      </c>
      <c r="E1988" s="2">
        <v>0</v>
      </c>
      <c r="F1988" s="2">
        <v>0</v>
      </c>
      <c r="G1988" s="2">
        <v>0</v>
      </c>
      <c r="H1988" s="15">
        <v>0</v>
      </c>
    </row>
    <row r="1989" spans="1:8" ht="13.5" x14ac:dyDescent="0.25">
      <c r="A1989" s="11"/>
      <c r="B1989" s="10">
        <v>44897</v>
      </c>
      <c r="C1989" s="2">
        <v>9.99</v>
      </c>
      <c r="D1989" s="2">
        <v>8.0519999999999996</v>
      </c>
      <c r="E1989" s="2">
        <v>0</v>
      </c>
      <c r="F1989" s="2">
        <v>0</v>
      </c>
      <c r="G1989" s="2">
        <v>0</v>
      </c>
      <c r="H1989" s="15">
        <v>0</v>
      </c>
    </row>
    <row r="1990" spans="1:8" ht="13.5" x14ac:dyDescent="0.25">
      <c r="A1990" s="11"/>
      <c r="B1990" s="10">
        <v>44900</v>
      </c>
      <c r="C1990" s="2">
        <v>9.6199999999999992</v>
      </c>
      <c r="D1990" s="2">
        <v>7.7530000000000001</v>
      </c>
      <c r="E1990" s="2">
        <v>7.7530000000000001</v>
      </c>
      <c r="F1990" s="2">
        <v>20</v>
      </c>
      <c r="G1990" s="2">
        <v>155.06</v>
      </c>
      <c r="H1990" s="15">
        <v>-3.7133631395926417E-2</v>
      </c>
    </row>
    <row r="1991" spans="1:8" ht="13.5" x14ac:dyDescent="0.25">
      <c r="A1991" s="11"/>
      <c r="B1991" s="10">
        <v>44901</v>
      </c>
      <c r="C1991" s="2">
        <v>9.89</v>
      </c>
      <c r="D1991" s="2">
        <v>7.9710000000000001</v>
      </c>
      <c r="E1991" s="2">
        <v>7.9710000000000001</v>
      </c>
      <c r="F1991" s="2">
        <v>2</v>
      </c>
      <c r="G1991" s="2">
        <v>15.942</v>
      </c>
      <c r="H1991" s="15">
        <v>2.8118147813749512E-2</v>
      </c>
    </row>
    <row r="1992" spans="1:8" ht="13.5" x14ac:dyDescent="0.25">
      <c r="A1992" s="11"/>
      <c r="B1992" s="10">
        <v>44902</v>
      </c>
      <c r="C1992" s="2">
        <v>9.8000000000000007</v>
      </c>
      <c r="D1992" s="2">
        <v>7.8979999999999997</v>
      </c>
      <c r="E1992" s="2">
        <v>7.8979999999999997</v>
      </c>
      <c r="F1992" s="2">
        <v>150</v>
      </c>
      <c r="G1992" s="2">
        <v>1184.7</v>
      </c>
      <c r="H1992" s="15">
        <v>-9.1581984694518118E-3</v>
      </c>
    </row>
    <row r="1993" spans="1:8" ht="13.5" x14ac:dyDescent="0.25">
      <c r="A1993" s="11"/>
      <c r="B1993" s="10">
        <v>44903</v>
      </c>
      <c r="C1993" s="2">
        <v>9.8000000000000007</v>
      </c>
      <c r="D1993" s="2">
        <v>7.8979999999999997</v>
      </c>
      <c r="E1993" s="2">
        <v>0</v>
      </c>
      <c r="F1993" s="2">
        <v>0</v>
      </c>
      <c r="G1993" s="2">
        <v>0</v>
      </c>
      <c r="H1993" s="15">
        <v>0</v>
      </c>
    </row>
    <row r="1994" spans="1:8" ht="13.5" x14ac:dyDescent="0.25">
      <c r="A1994" s="11"/>
      <c r="B1994" s="10">
        <v>44904</v>
      </c>
      <c r="C1994" s="2">
        <v>9.8000000000000007</v>
      </c>
      <c r="D1994" s="2">
        <v>7.8979999999999997</v>
      </c>
      <c r="E1994" s="2">
        <v>0</v>
      </c>
      <c r="F1994" s="2">
        <v>0</v>
      </c>
      <c r="G1994" s="2">
        <v>0</v>
      </c>
      <c r="H1994" s="15">
        <v>0</v>
      </c>
    </row>
    <row r="1995" spans="1:8" ht="13.5" x14ac:dyDescent="0.25">
      <c r="A1995" s="11"/>
      <c r="B1995" s="10">
        <v>44907</v>
      </c>
      <c r="C1995" s="2">
        <v>9.8000000000000007</v>
      </c>
      <c r="D1995" s="2">
        <v>7.8979999999999997</v>
      </c>
      <c r="E1995" s="2">
        <v>0</v>
      </c>
      <c r="F1995" s="2">
        <v>0</v>
      </c>
      <c r="G1995" s="2">
        <v>0</v>
      </c>
      <c r="H1995" s="15">
        <v>0</v>
      </c>
    </row>
    <row r="1996" spans="1:8" ht="13.5" x14ac:dyDescent="0.25">
      <c r="A1996" s="11"/>
      <c r="B1996" s="10">
        <v>44908</v>
      </c>
      <c r="C1996" s="2">
        <v>9.58</v>
      </c>
      <c r="D1996" s="2">
        <v>7.7210000000000001</v>
      </c>
      <c r="E1996" s="2">
        <v>7.7210000000000001</v>
      </c>
      <c r="F1996" s="2">
        <v>120</v>
      </c>
      <c r="G1996" s="2">
        <v>926.52</v>
      </c>
      <c r="H1996" s="15">
        <v>-2.2410736895416512E-2</v>
      </c>
    </row>
    <row r="1997" spans="1:8" ht="13.5" x14ac:dyDescent="0.25">
      <c r="A1997" s="11"/>
      <c r="B1997" s="10">
        <v>44909</v>
      </c>
      <c r="C1997" s="2">
        <v>9.74</v>
      </c>
      <c r="D1997" s="2">
        <v>7.85</v>
      </c>
      <c r="E1997" s="2">
        <v>7.85</v>
      </c>
      <c r="F1997" s="2">
        <v>1</v>
      </c>
      <c r="G1997" s="2">
        <v>7.85</v>
      </c>
      <c r="H1997" s="15">
        <v>1.6707680352285915E-2</v>
      </c>
    </row>
    <row r="1998" spans="1:8" ht="13.5" x14ac:dyDescent="0.25">
      <c r="A1998" s="11"/>
      <c r="B1998" s="10">
        <v>44910</v>
      </c>
      <c r="C1998" s="2">
        <v>9.74</v>
      </c>
      <c r="D1998" s="2">
        <v>7.85</v>
      </c>
      <c r="E1998" s="2">
        <v>7.85</v>
      </c>
      <c r="F1998" s="2">
        <v>28</v>
      </c>
      <c r="G1998" s="2">
        <v>219.79999999999998</v>
      </c>
      <c r="H1998" s="15">
        <v>0</v>
      </c>
    </row>
    <row r="1999" spans="1:8" ht="13.5" x14ac:dyDescent="0.25">
      <c r="A1999" s="11"/>
      <c r="B1999" s="10">
        <v>44911</v>
      </c>
      <c r="C1999" s="2">
        <v>9.74</v>
      </c>
      <c r="D1999" s="2">
        <v>7.85</v>
      </c>
      <c r="E1999" s="2">
        <v>7.85</v>
      </c>
      <c r="F1999" s="2">
        <v>350</v>
      </c>
      <c r="G1999" s="2">
        <v>2747.5</v>
      </c>
      <c r="H1999" s="15">
        <v>0</v>
      </c>
    </row>
    <row r="2000" spans="1:8" ht="13.5" x14ac:dyDescent="0.25">
      <c r="A2000" s="11"/>
      <c r="B2000" s="10">
        <v>44914</v>
      </c>
      <c r="C2000" s="2">
        <v>9.5</v>
      </c>
      <c r="D2000" s="2">
        <v>7.657</v>
      </c>
      <c r="E2000" s="2">
        <v>7.657</v>
      </c>
      <c r="F2000" s="2">
        <v>749</v>
      </c>
      <c r="G2000" s="2">
        <v>5735.0929999999998</v>
      </c>
      <c r="H2000" s="15">
        <v>-2.4585987261146448E-2</v>
      </c>
    </row>
    <row r="2001" spans="1:8" ht="13.5" x14ac:dyDescent="0.25">
      <c r="A2001" s="11"/>
      <c r="B2001" s="10">
        <v>44915</v>
      </c>
      <c r="C2001" s="2">
        <v>9.5</v>
      </c>
      <c r="D2001" s="2">
        <v>7.657</v>
      </c>
      <c r="E2001" s="2">
        <v>7.657</v>
      </c>
      <c r="F2001" s="2">
        <v>22</v>
      </c>
      <c r="G2001" s="2">
        <v>168.45400000000001</v>
      </c>
      <c r="H2001" s="15">
        <v>0</v>
      </c>
    </row>
    <row r="2002" spans="1:8" ht="13.5" x14ac:dyDescent="0.25">
      <c r="A2002" s="11"/>
      <c r="B2002" s="10">
        <v>44916</v>
      </c>
      <c r="C2002" s="2">
        <v>9.5</v>
      </c>
      <c r="D2002" s="2">
        <v>7.657</v>
      </c>
      <c r="E2002" s="2">
        <v>7.657</v>
      </c>
      <c r="F2002" s="2">
        <v>452</v>
      </c>
      <c r="G2002" s="2">
        <v>3460.9639999999999</v>
      </c>
      <c r="H2002" s="15">
        <v>0</v>
      </c>
    </row>
    <row r="2003" spans="1:8" ht="13.5" x14ac:dyDescent="0.25">
      <c r="A2003" s="11"/>
      <c r="B2003" s="10">
        <v>44917</v>
      </c>
      <c r="C2003" s="2">
        <v>9.5</v>
      </c>
      <c r="D2003" s="2">
        <v>7.657</v>
      </c>
      <c r="E2003" s="2">
        <v>0</v>
      </c>
      <c r="F2003" s="2">
        <v>0</v>
      </c>
      <c r="G2003" s="2">
        <v>0</v>
      </c>
      <c r="H2003" s="15">
        <v>0</v>
      </c>
    </row>
    <row r="2004" spans="1:8" ht="13.5" x14ac:dyDescent="0.25">
      <c r="A2004" s="11"/>
      <c r="B2004" s="10">
        <v>44918</v>
      </c>
      <c r="C2004" s="2">
        <v>9.5</v>
      </c>
      <c r="D2004" s="2">
        <v>7.657</v>
      </c>
      <c r="E2004" s="2">
        <v>0</v>
      </c>
      <c r="F2004" s="2">
        <v>0</v>
      </c>
      <c r="G2004" s="2">
        <v>0</v>
      </c>
      <c r="H2004" s="15">
        <v>0</v>
      </c>
    </row>
    <row r="2005" spans="1:8" ht="13.5" x14ac:dyDescent="0.25">
      <c r="A2005" s="11"/>
      <c r="B2005" s="10">
        <v>44921</v>
      </c>
      <c r="C2005" s="2">
        <v>9.5</v>
      </c>
      <c r="D2005" s="2">
        <v>7.657</v>
      </c>
      <c r="E2005" s="2">
        <v>7.657</v>
      </c>
      <c r="F2005" s="2">
        <v>100</v>
      </c>
      <c r="G2005" s="2">
        <v>765.7</v>
      </c>
      <c r="H2005" s="15">
        <v>0</v>
      </c>
    </row>
    <row r="2006" spans="1:8" ht="13.5" x14ac:dyDescent="0.25">
      <c r="A2006" s="11"/>
      <c r="B2006" s="10">
        <v>44922</v>
      </c>
      <c r="C2006" s="2">
        <v>9.83</v>
      </c>
      <c r="D2006" s="2">
        <v>7.923</v>
      </c>
      <c r="E2006" s="2">
        <v>7.923</v>
      </c>
      <c r="F2006" s="2">
        <v>10</v>
      </c>
      <c r="G2006" s="2">
        <v>79.23</v>
      </c>
      <c r="H2006" s="15">
        <v>3.4739454094292806E-2</v>
      </c>
    </row>
    <row r="2007" spans="1:8" ht="13.5" x14ac:dyDescent="0.25">
      <c r="A2007" s="11"/>
      <c r="B2007" s="10">
        <v>44923</v>
      </c>
      <c r="C2007" s="2">
        <v>9.4</v>
      </c>
      <c r="D2007" s="2">
        <v>7.5759999999999996</v>
      </c>
      <c r="E2007" s="2">
        <v>7.5759999999999996</v>
      </c>
      <c r="F2007" s="2">
        <v>150</v>
      </c>
      <c r="G2007" s="2">
        <v>1136.3999999999999</v>
      </c>
      <c r="H2007" s="15">
        <v>-4.3796541713997279E-2</v>
      </c>
    </row>
    <row r="2008" spans="1:8" ht="13.5" x14ac:dyDescent="0.25">
      <c r="A2008" s="11"/>
      <c r="B2008" s="10">
        <v>44924</v>
      </c>
      <c r="C2008" s="2">
        <v>9.6</v>
      </c>
      <c r="D2008" s="2">
        <v>7.7370000000000001</v>
      </c>
      <c r="E2008" s="2">
        <v>7.7370000000000001</v>
      </c>
      <c r="F2008" s="2">
        <v>5</v>
      </c>
      <c r="G2008" s="2">
        <v>38.685000000000002</v>
      </c>
      <c r="H2008" s="15">
        <v>2.1251319957761416E-2</v>
      </c>
    </row>
    <row r="2009" spans="1:8" ht="13.5" x14ac:dyDescent="0.25">
      <c r="A2009" s="11"/>
      <c r="B2009" s="10">
        <v>44925</v>
      </c>
      <c r="C2009" s="2">
        <v>9.6</v>
      </c>
      <c r="D2009" s="2">
        <v>7.7370000000000001</v>
      </c>
      <c r="E2009" s="2">
        <v>7.7370000000000001</v>
      </c>
      <c r="F2009" s="2">
        <v>160</v>
      </c>
      <c r="G2009" s="2">
        <v>1237.92</v>
      </c>
      <c r="H2009" s="15">
        <v>0</v>
      </c>
    </row>
    <row r="2010" spans="1:8" ht="13.5" x14ac:dyDescent="0.25">
      <c r="A2010" s="11"/>
      <c r="B2010" s="10">
        <v>44928</v>
      </c>
      <c r="C2010" s="2">
        <v>9.6</v>
      </c>
      <c r="D2010" s="2">
        <v>7.7370000000000001</v>
      </c>
      <c r="E2010" s="2">
        <v>0</v>
      </c>
      <c r="F2010" s="2">
        <v>0</v>
      </c>
      <c r="G2010" s="2">
        <v>0</v>
      </c>
      <c r="H2010" s="15">
        <v>0</v>
      </c>
    </row>
    <row r="2011" spans="1:8" ht="13.5" x14ac:dyDescent="0.25">
      <c r="A2011" s="11"/>
      <c r="B2011" s="10">
        <v>44929</v>
      </c>
      <c r="C2011" s="2">
        <v>9.6</v>
      </c>
      <c r="D2011" s="2">
        <v>7.7370000000000001</v>
      </c>
      <c r="E2011" s="2">
        <v>0</v>
      </c>
      <c r="F2011" s="2">
        <v>0</v>
      </c>
      <c r="G2011" s="2">
        <v>0</v>
      </c>
      <c r="H2011" s="15">
        <v>0</v>
      </c>
    </row>
    <row r="2012" spans="1:8" ht="13.5" x14ac:dyDescent="0.25">
      <c r="A2012" s="11"/>
      <c r="B2012" s="10">
        <v>44930</v>
      </c>
      <c r="C2012" s="2">
        <v>9.6</v>
      </c>
      <c r="D2012" s="2">
        <v>7.7370000000000001</v>
      </c>
      <c r="E2012" s="2">
        <v>0</v>
      </c>
      <c r="F2012" s="2">
        <v>0</v>
      </c>
      <c r="G2012" s="2">
        <v>0</v>
      </c>
      <c r="H2012" s="15">
        <v>0</v>
      </c>
    </row>
    <row r="2013" spans="1:8" ht="13.5" x14ac:dyDescent="0.25">
      <c r="A2013" s="11"/>
      <c r="B2013" s="10">
        <v>44931</v>
      </c>
      <c r="C2013" s="2">
        <v>9.6</v>
      </c>
      <c r="D2013" s="2">
        <v>7.7370000000000001</v>
      </c>
      <c r="E2013" s="2">
        <v>7.7370000000000001</v>
      </c>
      <c r="F2013" s="2">
        <v>5</v>
      </c>
      <c r="G2013" s="2">
        <v>38.685000000000002</v>
      </c>
      <c r="H2013" s="15">
        <v>0</v>
      </c>
    </row>
    <row r="2014" spans="1:8" ht="13.5" x14ac:dyDescent="0.25">
      <c r="A2014" s="11"/>
      <c r="B2014" s="10">
        <v>44932</v>
      </c>
      <c r="C2014" s="2">
        <v>9.6</v>
      </c>
      <c r="D2014" s="2">
        <v>7.7370000000000001</v>
      </c>
      <c r="E2014" s="2">
        <v>0</v>
      </c>
      <c r="F2014" s="2">
        <v>0</v>
      </c>
      <c r="G2014" s="2">
        <v>0</v>
      </c>
      <c r="H2014" s="15">
        <v>0</v>
      </c>
    </row>
    <row r="2015" spans="1:8" ht="13.5" x14ac:dyDescent="0.25">
      <c r="A2015" s="11"/>
      <c r="B2015" s="10">
        <v>44935</v>
      </c>
      <c r="C2015" s="2">
        <v>9.6</v>
      </c>
      <c r="D2015" s="2">
        <v>7.7370000000000001</v>
      </c>
      <c r="E2015" s="2">
        <v>0</v>
      </c>
      <c r="F2015" s="2">
        <v>0</v>
      </c>
      <c r="G2015" s="2">
        <v>0</v>
      </c>
      <c r="H2015" s="15">
        <v>0</v>
      </c>
    </row>
    <row r="2016" spans="1:8" ht="13.5" x14ac:dyDescent="0.25">
      <c r="A2016" s="11"/>
      <c r="B2016" s="10">
        <v>44936</v>
      </c>
      <c r="C2016" s="2">
        <v>9.5</v>
      </c>
      <c r="D2016" s="2">
        <v>7.657</v>
      </c>
      <c r="E2016" s="2">
        <v>7.657</v>
      </c>
      <c r="F2016" s="2">
        <v>280</v>
      </c>
      <c r="G2016" s="2">
        <v>2143.96</v>
      </c>
      <c r="H2016" s="15">
        <v>-1.0339925035543502E-2</v>
      </c>
    </row>
    <row r="2017" spans="1:8" ht="13.5" x14ac:dyDescent="0.25">
      <c r="A2017" s="11"/>
      <c r="B2017" s="10">
        <v>44937</v>
      </c>
      <c r="C2017" s="2">
        <v>9.6</v>
      </c>
      <c r="D2017" s="2">
        <v>7.7370000000000001</v>
      </c>
      <c r="E2017" s="2">
        <v>7.7370000000000001</v>
      </c>
      <c r="F2017" s="2">
        <v>2150</v>
      </c>
      <c r="G2017" s="2">
        <v>16634.55</v>
      </c>
      <c r="H2017" s="15">
        <v>1.044795611858431E-2</v>
      </c>
    </row>
    <row r="2018" spans="1:8" ht="13.5" x14ac:dyDescent="0.25">
      <c r="A2018" s="11"/>
      <c r="B2018" s="10">
        <v>44938</v>
      </c>
      <c r="C2018" s="2">
        <v>9.4</v>
      </c>
      <c r="D2018" s="2">
        <v>7.5759999999999996</v>
      </c>
      <c r="E2018" s="2">
        <v>7.5759999999999996</v>
      </c>
      <c r="F2018" s="2">
        <v>505</v>
      </c>
      <c r="G2018" s="2">
        <v>3825.8799999999997</v>
      </c>
      <c r="H2018" s="15">
        <v>-2.0809099134031339E-2</v>
      </c>
    </row>
    <row r="2019" spans="1:8" ht="13.5" x14ac:dyDescent="0.25">
      <c r="A2019" s="11"/>
      <c r="B2019" s="10">
        <v>44939</v>
      </c>
      <c r="C2019" s="2">
        <v>9.4</v>
      </c>
      <c r="D2019" s="2">
        <v>7.5759999999999996</v>
      </c>
      <c r="E2019" s="2">
        <v>7.5397319148936166</v>
      </c>
      <c r="F2019" s="2">
        <v>3015</v>
      </c>
      <c r="G2019" s="2">
        <v>22732.291723404254</v>
      </c>
      <c r="H2019" s="15">
        <v>0</v>
      </c>
    </row>
    <row r="2020" spans="1:8" ht="13.5" x14ac:dyDescent="0.25">
      <c r="A2020" s="11"/>
      <c r="B2020" s="10">
        <v>44942</v>
      </c>
      <c r="C2020" s="2">
        <v>9.5</v>
      </c>
      <c r="D2020" s="2">
        <v>7.657</v>
      </c>
      <c r="E2020" s="2">
        <v>7.5772060000000003</v>
      </c>
      <c r="F2020" s="2">
        <v>445</v>
      </c>
      <c r="G2020" s="2">
        <v>3371.8566700000001</v>
      </c>
      <c r="H2020" s="15">
        <v>1.0691657866948312E-2</v>
      </c>
    </row>
    <row r="2021" spans="1:8" ht="13.5" x14ac:dyDescent="0.25">
      <c r="A2021" s="11"/>
      <c r="B2021" s="10">
        <v>44943</v>
      </c>
      <c r="C2021" s="2">
        <v>9.5</v>
      </c>
      <c r="D2021" s="2">
        <v>7.657</v>
      </c>
      <c r="E2021" s="2">
        <v>0</v>
      </c>
      <c r="F2021" s="2">
        <v>0</v>
      </c>
      <c r="G2021" s="2">
        <v>0</v>
      </c>
      <c r="H2021" s="15">
        <v>0</v>
      </c>
    </row>
    <row r="2022" spans="1:8" ht="13.5" x14ac:dyDescent="0.25">
      <c r="A2022" s="11"/>
      <c r="B2022" s="10">
        <v>44944</v>
      </c>
      <c r="C2022" s="2">
        <v>9.41</v>
      </c>
      <c r="D2022" s="2">
        <v>7.5839999999999996</v>
      </c>
      <c r="E2022" s="2">
        <v>7.6154320935175335</v>
      </c>
      <c r="F2022" s="2">
        <v>229</v>
      </c>
      <c r="G2022" s="2">
        <v>1743.9339494155151</v>
      </c>
      <c r="H2022" s="15">
        <v>-9.5337599582082273E-3</v>
      </c>
    </row>
    <row r="2023" spans="1:8" ht="13.5" x14ac:dyDescent="0.25">
      <c r="A2023" s="11"/>
      <c r="B2023" s="10">
        <v>44945</v>
      </c>
      <c r="C2023" s="2">
        <v>9.41</v>
      </c>
      <c r="D2023" s="2">
        <v>7.5839999999999996</v>
      </c>
      <c r="E2023" s="2">
        <v>7.5839999999999996</v>
      </c>
      <c r="F2023" s="2">
        <v>400</v>
      </c>
      <c r="G2023" s="2">
        <v>3033.6</v>
      </c>
      <c r="H2023" s="15">
        <v>0</v>
      </c>
    </row>
    <row r="2024" spans="1:8" ht="13.5" x14ac:dyDescent="0.25">
      <c r="A2024" s="11"/>
      <c r="B2024" s="10">
        <v>44946</v>
      </c>
      <c r="C2024" s="2">
        <v>9.5500000000000007</v>
      </c>
      <c r="D2024" s="2">
        <v>7.6970000000000001</v>
      </c>
      <c r="E2024" s="2">
        <v>7.6970000000000001</v>
      </c>
      <c r="F2024" s="2">
        <v>5</v>
      </c>
      <c r="G2024" s="2">
        <v>38.484999999999999</v>
      </c>
      <c r="H2024" s="15">
        <v>1.4899789029535922E-2</v>
      </c>
    </row>
    <row r="2025" spans="1:8" ht="13.5" x14ac:dyDescent="0.25">
      <c r="A2025" s="11"/>
      <c r="B2025" s="10">
        <v>44949</v>
      </c>
      <c r="C2025" s="2">
        <v>9.4</v>
      </c>
      <c r="D2025" s="2">
        <v>7.5759999999999996</v>
      </c>
      <c r="E2025" s="2">
        <v>7.5759999999999996</v>
      </c>
      <c r="F2025" s="2">
        <v>500</v>
      </c>
      <c r="G2025" s="2">
        <v>3788</v>
      </c>
      <c r="H2025" s="15">
        <v>-1.5720410549564821E-2</v>
      </c>
    </row>
    <row r="2026" spans="1:8" ht="13.5" x14ac:dyDescent="0.25">
      <c r="A2026" s="11"/>
      <c r="B2026" s="10">
        <v>44950</v>
      </c>
      <c r="C2026" s="2">
        <v>9.5500000000000007</v>
      </c>
      <c r="D2026" s="2">
        <v>7.6970000000000001</v>
      </c>
      <c r="E2026" s="2">
        <v>7.6970000000000001</v>
      </c>
      <c r="F2026" s="2">
        <v>125</v>
      </c>
      <c r="G2026" s="2">
        <v>962.125</v>
      </c>
      <c r="H2026" s="15">
        <v>1.5971488912354864E-2</v>
      </c>
    </row>
    <row r="2027" spans="1:8" ht="13.5" x14ac:dyDescent="0.25">
      <c r="A2027" s="11"/>
      <c r="B2027" s="10">
        <v>44951</v>
      </c>
      <c r="C2027" s="2">
        <v>9.5</v>
      </c>
      <c r="D2027" s="2">
        <v>7.657</v>
      </c>
      <c r="E2027" s="2">
        <v>7.657</v>
      </c>
      <c r="F2027" s="2">
        <v>600</v>
      </c>
      <c r="G2027" s="2">
        <v>4594.2</v>
      </c>
      <c r="H2027" s="15">
        <v>-5.1968299337404227E-3</v>
      </c>
    </row>
    <row r="2028" spans="1:8" ht="13.5" x14ac:dyDescent="0.25">
      <c r="A2028" s="11"/>
      <c r="B2028" s="10">
        <v>44952</v>
      </c>
      <c r="C2028" s="2">
        <v>9.5</v>
      </c>
      <c r="D2028" s="2">
        <v>7.657</v>
      </c>
      <c r="E2028" s="2">
        <v>0</v>
      </c>
      <c r="F2028" s="2">
        <v>0</v>
      </c>
      <c r="G2028" s="2">
        <v>0</v>
      </c>
      <c r="H2028" s="15">
        <v>0</v>
      </c>
    </row>
    <row r="2029" spans="1:8" ht="13.5" x14ac:dyDescent="0.25">
      <c r="A2029" s="11"/>
      <c r="B2029" s="10">
        <v>44953</v>
      </c>
      <c r="C2029" s="2">
        <v>9.5</v>
      </c>
      <c r="D2029" s="2">
        <v>7.657</v>
      </c>
      <c r="E2029" s="2">
        <v>0</v>
      </c>
      <c r="F2029" s="2">
        <v>0</v>
      </c>
      <c r="G2029" s="2">
        <v>0</v>
      </c>
      <c r="H2029" s="15">
        <v>0</v>
      </c>
    </row>
    <row r="2030" spans="1:8" ht="13.5" x14ac:dyDescent="0.25">
      <c r="A2030" s="11"/>
      <c r="B2030" s="10">
        <v>44956</v>
      </c>
      <c r="C2030" s="2">
        <v>9.4</v>
      </c>
      <c r="D2030" s="2">
        <v>7.5759999999999996</v>
      </c>
      <c r="E2030" s="2">
        <v>7.5759999999999996</v>
      </c>
      <c r="F2030" s="2">
        <v>60</v>
      </c>
      <c r="G2030" s="2">
        <v>454.56</v>
      </c>
      <c r="H2030" s="15">
        <v>-1.0578555570066659E-2</v>
      </c>
    </row>
    <row r="2031" spans="1:8" ht="13.5" x14ac:dyDescent="0.25">
      <c r="A2031" s="11"/>
      <c r="B2031" s="10">
        <v>44957</v>
      </c>
      <c r="C2031" s="2">
        <v>9.4</v>
      </c>
      <c r="D2031" s="2">
        <v>7.5759999999999996</v>
      </c>
      <c r="E2031" s="2">
        <v>0</v>
      </c>
      <c r="F2031" s="2">
        <v>0</v>
      </c>
      <c r="G2031" s="2">
        <v>0</v>
      </c>
      <c r="H2031" s="15">
        <v>0</v>
      </c>
    </row>
    <row r="2032" spans="1:8" ht="13.5" x14ac:dyDescent="0.25">
      <c r="A2032" s="11"/>
      <c r="B2032" s="10">
        <v>44958</v>
      </c>
      <c r="C2032" s="2">
        <v>9.4</v>
      </c>
      <c r="D2032" s="2">
        <v>7.5759999999999996</v>
      </c>
      <c r="E2032" s="2">
        <v>0</v>
      </c>
      <c r="F2032" s="2">
        <v>0</v>
      </c>
      <c r="G2032" s="2">
        <v>0</v>
      </c>
      <c r="H2032" s="15">
        <v>0</v>
      </c>
    </row>
    <row r="2033" spans="1:8" ht="13.5" x14ac:dyDescent="0.25">
      <c r="A2033" s="11"/>
      <c r="B2033" s="10">
        <v>44959</v>
      </c>
      <c r="C2033" s="2">
        <v>9.4</v>
      </c>
      <c r="D2033" s="2">
        <v>7.5759999999999996</v>
      </c>
      <c r="E2033" s="2">
        <v>0</v>
      </c>
      <c r="F2033" s="2">
        <v>0</v>
      </c>
      <c r="G2033" s="2">
        <v>0</v>
      </c>
      <c r="H2033" s="15">
        <v>0</v>
      </c>
    </row>
    <row r="2034" spans="1:8" ht="13.5" x14ac:dyDescent="0.25">
      <c r="A2034" s="11"/>
      <c r="B2034" s="10">
        <v>44960</v>
      </c>
      <c r="C2034" s="2">
        <v>9.4</v>
      </c>
      <c r="D2034" s="2">
        <v>7.5759999999999996</v>
      </c>
      <c r="E2034" s="2">
        <v>0</v>
      </c>
      <c r="F2034" s="2">
        <v>0</v>
      </c>
      <c r="G2034" s="2">
        <v>0</v>
      </c>
      <c r="H2034" s="15">
        <v>0</v>
      </c>
    </row>
    <row r="2035" spans="1:8" ht="13.5" x14ac:dyDescent="0.25">
      <c r="A2035" s="11"/>
      <c r="B2035" s="10">
        <v>44963</v>
      </c>
      <c r="C2035" s="2">
        <v>9.25</v>
      </c>
      <c r="D2035" s="2">
        <v>7.4550000000000001</v>
      </c>
      <c r="E2035" s="2">
        <v>7.4550000000000001</v>
      </c>
      <c r="F2035" s="2">
        <v>47</v>
      </c>
      <c r="G2035" s="2">
        <v>350.38499999999999</v>
      </c>
      <c r="H2035" s="15">
        <v>-1.5971488912354746E-2</v>
      </c>
    </row>
    <row r="2036" spans="1:8" ht="13.5" x14ac:dyDescent="0.25">
      <c r="A2036" s="11"/>
      <c r="B2036" s="10">
        <v>44964</v>
      </c>
      <c r="C2036" s="2">
        <v>9.25</v>
      </c>
      <c r="D2036" s="2">
        <v>7.4550000000000001</v>
      </c>
      <c r="E2036" s="2">
        <v>7.4550000000000001</v>
      </c>
      <c r="F2036" s="2">
        <v>3</v>
      </c>
      <c r="G2036" s="2">
        <v>22.365000000000002</v>
      </c>
      <c r="H2036" s="15">
        <v>0</v>
      </c>
    </row>
    <row r="2037" spans="1:8" ht="13.5" x14ac:dyDescent="0.25">
      <c r="A2037" s="11"/>
      <c r="B2037" s="10">
        <v>44965</v>
      </c>
      <c r="C2037" s="2">
        <v>9.26</v>
      </c>
      <c r="D2037" s="2">
        <v>7.4630000000000001</v>
      </c>
      <c r="E2037" s="2">
        <v>7.4630000000000001</v>
      </c>
      <c r="F2037" s="2">
        <v>12494</v>
      </c>
      <c r="G2037" s="2">
        <v>93242.721999999994</v>
      </c>
      <c r="H2037" s="15">
        <v>1.073105298457412E-3</v>
      </c>
    </row>
    <row r="2038" spans="1:8" ht="13.5" x14ac:dyDescent="0.25">
      <c r="A2038" s="11"/>
      <c r="B2038" s="10">
        <v>44966</v>
      </c>
      <c r="C2038" s="2">
        <v>9.39</v>
      </c>
      <c r="D2038" s="2">
        <v>7.5679999999999996</v>
      </c>
      <c r="E2038" s="2">
        <v>7.5679999999999996</v>
      </c>
      <c r="F2038" s="2">
        <v>5</v>
      </c>
      <c r="G2038" s="2">
        <v>37.839999999999996</v>
      </c>
      <c r="H2038" s="15">
        <v>1.4069409084818376E-2</v>
      </c>
    </row>
    <row r="2039" spans="1:8" ht="13.5" x14ac:dyDescent="0.25">
      <c r="A2039" s="11"/>
      <c r="B2039" s="10">
        <v>44967</v>
      </c>
      <c r="C2039" s="2">
        <v>9.39</v>
      </c>
      <c r="D2039" s="2">
        <v>7.5679999999999996</v>
      </c>
      <c r="E2039" s="2">
        <v>0</v>
      </c>
      <c r="F2039" s="2">
        <v>0</v>
      </c>
      <c r="G2039" s="2">
        <v>0</v>
      </c>
      <c r="H2039" s="15">
        <v>0</v>
      </c>
    </row>
    <row r="2040" spans="1:8" ht="13.5" x14ac:dyDescent="0.25">
      <c r="A2040" s="11"/>
      <c r="B2040" s="10">
        <v>44970</v>
      </c>
      <c r="C2040" s="2">
        <v>9.39</v>
      </c>
      <c r="D2040" s="2">
        <v>7.5679999999999996</v>
      </c>
      <c r="E2040" s="2">
        <v>0</v>
      </c>
      <c r="F2040" s="2">
        <v>0</v>
      </c>
      <c r="G2040" s="2">
        <v>0</v>
      </c>
      <c r="H2040" s="15">
        <v>0</v>
      </c>
    </row>
    <row r="2041" spans="1:8" ht="13.5" x14ac:dyDescent="0.25">
      <c r="A2041" s="11"/>
      <c r="B2041" s="10">
        <v>44971</v>
      </c>
      <c r="C2041" s="2">
        <v>9.39</v>
      </c>
      <c r="D2041" s="2">
        <v>7.5679999999999996</v>
      </c>
      <c r="E2041" s="2">
        <v>0</v>
      </c>
      <c r="F2041" s="2">
        <v>0</v>
      </c>
      <c r="G2041" s="2">
        <v>0</v>
      </c>
      <c r="H2041" s="15">
        <v>0</v>
      </c>
    </row>
    <row r="2042" spans="1:8" ht="13.5" x14ac:dyDescent="0.25">
      <c r="A2042" s="11"/>
      <c r="B2042" s="10">
        <v>44972</v>
      </c>
      <c r="C2042" s="2">
        <v>9.39</v>
      </c>
      <c r="D2042" s="2">
        <v>7.5679999999999996</v>
      </c>
      <c r="E2042" s="2">
        <v>0</v>
      </c>
      <c r="F2042" s="2">
        <v>0</v>
      </c>
      <c r="G2042" s="2">
        <v>0</v>
      </c>
      <c r="H2042" s="15">
        <v>0</v>
      </c>
    </row>
    <row r="2043" spans="1:8" ht="13.5" x14ac:dyDescent="0.25">
      <c r="A2043" s="11"/>
      <c r="B2043" s="10">
        <v>44973</v>
      </c>
      <c r="C2043" s="2">
        <v>9.39</v>
      </c>
      <c r="D2043" s="2">
        <v>7.5679999999999996</v>
      </c>
      <c r="E2043" s="2">
        <v>0</v>
      </c>
      <c r="F2043" s="2">
        <v>0</v>
      </c>
      <c r="G2043" s="2">
        <v>0</v>
      </c>
      <c r="H2043" s="15">
        <v>0</v>
      </c>
    </row>
    <row r="2044" spans="1:8" ht="13.5" x14ac:dyDescent="0.25">
      <c r="A2044" s="11"/>
      <c r="B2044" s="10">
        <v>44974</v>
      </c>
      <c r="C2044" s="2">
        <v>9.39</v>
      </c>
      <c r="D2044" s="2">
        <v>7.5679999999999996</v>
      </c>
      <c r="E2044" s="2">
        <v>0</v>
      </c>
      <c r="F2044" s="2">
        <v>0</v>
      </c>
      <c r="G2044" s="2">
        <v>0</v>
      </c>
      <c r="H2044" s="15">
        <v>0</v>
      </c>
    </row>
    <row r="2045" spans="1:8" ht="13.5" x14ac:dyDescent="0.25">
      <c r="A2045" s="11"/>
      <c r="B2045" s="10">
        <v>44977</v>
      </c>
      <c r="C2045" s="2">
        <v>9.39</v>
      </c>
      <c r="D2045" s="2">
        <v>7.5679999999999996</v>
      </c>
      <c r="E2045" s="2">
        <v>0</v>
      </c>
      <c r="F2045" s="2">
        <v>0</v>
      </c>
      <c r="G2045" s="2">
        <v>0</v>
      </c>
      <c r="H2045" s="15">
        <v>0</v>
      </c>
    </row>
    <row r="2046" spans="1:8" ht="13.5" x14ac:dyDescent="0.25">
      <c r="A2046" s="11"/>
      <c r="B2046" s="10">
        <v>44978</v>
      </c>
      <c r="C2046" s="2">
        <v>9.39</v>
      </c>
      <c r="D2046" s="2">
        <v>7.5679999999999996</v>
      </c>
      <c r="E2046" s="2">
        <v>0</v>
      </c>
      <c r="F2046" s="2">
        <v>0</v>
      </c>
      <c r="G2046" s="2">
        <v>0</v>
      </c>
      <c r="H2046" s="15">
        <v>0</v>
      </c>
    </row>
    <row r="2047" spans="1:8" ht="13.5" x14ac:dyDescent="0.25">
      <c r="A2047" s="11"/>
      <c r="B2047" s="10">
        <v>44979</v>
      </c>
      <c r="C2047" s="2">
        <v>9.39</v>
      </c>
      <c r="D2047" s="2">
        <v>7.5679999999999996</v>
      </c>
      <c r="E2047" s="2">
        <v>0</v>
      </c>
      <c r="F2047" s="2">
        <v>0</v>
      </c>
      <c r="G2047" s="2">
        <v>0</v>
      </c>
      <c r="H2047" s="15">
        <v>0</v>
      </c>
    </row>
    <row r="2048" spans="1:8" ht="13.5" x14ac:dyDescent="0.25">
      <c r="A2048" s="11"/>
      <c r="B2048" s="10">
        <v>44980</v>
      </c>
      <c r="C2048" s="2">
        <v>9.39</v>
      </c>
      <c r="D2048" s="2">
        <v>7.5679999999999996</v>
      </c>
      <c r="E2048" s="2">
        <v>0</v>
      </c>
      <c r="F2048" s="2">
        <v>0</v>
      </c>
      <c r="G2048" s="2">
        <v>0</v>
      </c>
      <c r="H2048" s="15">
        <v>0</v>
      </c>
    </row>
    <row r="2049" spans="1:8" ht="13.5" x14ac:dyDescent="0.25">
      <c r="A2049" s="11"/>
      <c r="B2049" s="10">
        <v>44981</v>
      </c>
      <c r="C2049" s="2">
        <v>9.2200000000000006</v>
      </c>
      <c r="D2049" s="2">
        <v>7.431</v>
      </c>
      <c r="E2049" s="2">
        <v>7.431</v>
      </c>
      <c r="F2049" s="2">
        <v>1101</v>
      </c>
      <c r="G2049" s="2">
        <v>8181.5309999999999</v>
      </c>
      <c r="H2049" s="15">
        <v>-1.810253699788578E-2</v>
      </c>
    </row>
    <row r="2050" spans="1:8" ht="13.5" x14ac:dyDescent="0.25">
      <c r="A2050" s="11"/>
      <c r="B2050" s="10">
        <v>44984</v>
      </c>
      <c r="C2050" s="2">
        <v>9.39</v>
      </c>
      <c r="D2050" s="2">
        <v>7.5679999999999996</v>
      </c>
      <c r="E2050" s="2">
        <v>7.5679999999999996</v>
      </c>
      <c r="F2050" s="2">
        <v>3</v>
      </c>
      <c r="G2050" s="2">
        <v>22.704000000000001</v>
      </c>
      <c r="H2050" s="15">
        <v>1.8436280446776955E-2</v>
      </c>
    </row>
    <row r="2051" spans="1:8" ht="13.5" x14ac:dyDescent="0.25">
      <c r="A2051" s="11"/>
      <c r="B2051" s="10">
        <v>44985</v>
      </c>
      <c r="C2051" s="2">
        <v>9.39</v>
      </c>
      <c r="D2051" s="2">
        <v>7.5679999999999996</v>
      </c>
      <c r="E2051" s="2">
        <v>0</v>
      </c>
      <c r="F2051" s="2">
        <v>0</v>
      </c>
      <c r="G2051" s="2">
        <v>0</v>
      </c>
      <c r="H2051" s="15">
        <v>0</v>
      </c>
    </row>
    <row r="2052" spans="1:8" ht="13.5" x14ac:dyDescent="0.25">
      <c r="A2052" s="11"/>
      <c r="B2052" s="10">
        <v>44986</v>
      </c>
      <c r="C2052" s="2">
        <v>9.39</v>
      </c>
      <c r="D2052" s="2">
        <v>7.5679999999999996</v>
      </c>
      <c r="E2052" s="2">
        <v>0</v>
      </c>
      <c r="F2052" s="2">
        <v>0</v>
      </c>
      <c r="G2052" s="2">
        <v>0</v>
      </c>
      <c r="H2052" s="15">
        <v>0</v>
      </c>
    </row>
    <row r="2053" spans="1:8" ht="13.5" x14ac:dyDescent="0.25">
      <c r="A2053" s="11"/>
      <c r="B2053" s="10">
        <v>44987</v>
      </c>
      <c r="C2053" s="2">
        <v>9.39</v>
      </c>
      <c r="D2053" s="2">
        <v>7.5679999999999996</v>
      </c>
      <c r="E2053" s="2">
        <v>0</v>
      </c>
      <c r="F2053" s="2">
        <v>0</v>
      </c>
      <c r="G2053" s="2">
        <v>0</v>
      </c>
      <c r="H2053" s="15">
        <v>0</v>
      </c>
    </row>
    <row r="2054" spans="1:8" ht="13.5" x14ac:dyDescent="0.25">
      <c r="A2054" s="11"/>
      <c r="B2054" s="10">
        <v>44988</v>
      </c>
      <c r="C2054" s="2">
        <v>9.39</v>
      </c>
      <c r="D2054" s="2">
        <v>7.5679999999999996</v>
      </c>
      <c r="E2054" s="2">
        <v>0</v>
      </c>
      <c r="F2054" s="2">
        <v>0</v>
      </c>
      <c r="G2054" s="2">
        <v>0</v>
      </c>
      <c r="H2054" s="15">
        <v>0</v>
      </c>
    </row>
    <row r="2055" spans="1:8" ht="13.5" x14ac:dyDescent="0.25">
      <c r="A2055" s="11"/>
      <c r="B2055" s="10">
        <v>44991</v>
      </c>
      <c r="C2055" s="2">
        <v>9.39</v>
      </c>
      <c r="D2055" s="2">
        <v>7.5679999999999996</v>
      </c>
      <c r="E2055" s="2">
        <v>0</v>
      </c>
      <c r="F2055" s="2">
        <v>0</v>
      </c>
      <c r="G2055" s="2">
        <v>0</v>
      </c>
      <c r="H2055" s="15">
        <v>0</v>
      </c>
    </row>
    <row r="2056" spans="1:8" ht="13.5" x14ac:dyDescent="0.25">
      <c r="A2056" s="11"/>
      <c r="B2056" s="10">
        <v>44992</v>
      </c>
      <c r="C2056" s="2">
        <v>9.39</v>
      </c>
      <c r="D2056" s="2">
        <v>7.5679999999999996</v>
      </c>
      <c r="E2056" s="2">
        <v>0</v>
      </c>
      <c r="F2056" s="2">
        <v>0</v>
      </c>
      <c r="G2056" s="2">
        <v>0</v>
      </c>
      <c r="H2056" s="15">
        <v>0</v>
      </c>
    </row>
    <row r="2057" spans="1:8" ht="13.5" x14ac:dyDescent="0.25">
      <c r="A2057" s="11"/>
      <c r="B2057" s="10">
        <v>44993</v>
      </c>
      <c r="C2057" s="2">
        <v>9.39</v>
      </c>
      <c r="D2057" s="2">
        <v>7.5679999999999996</v>
      </c>
      <c r="E2057" s="2">
        <v>7.5679999999999996</v>
      </c>
      <c r="F2057" s="2">
        <v>50</v>
      </c>
      <c r="G2057" s="2">
        <v>378.4</v>
      </c>
      <c r="H2057" s="15">
        <v>0</v>
      </c>
    </row>
    <row r="2058" spans="1:8" ht="13.5" x14ac:dyDescent="0.25">
      <c r="A2058" s="11"/>
      <c r="B2058" s="10">
        <v>44994</v>
      </c>
      <c r="C2058" s="2">
        <v>9.39</v>
      </c>
      <c r="D2058" s="2">
        <v>7.5679999999999996</v>
      </c>
      <c r="E2058" s="2">
        <v>0</v>
      </c>
      <c r="F2058" s="2">
        <v>0</v>
      </c>
      <c r="G2058" s="2">
        <v>0</v>
      </c>
      <c r="H2058" s="15">
        <v>0</v>
      </c>
    </row>
    <row r="2059" spans="1:8" ht="13.5" x14ac:dyDescent="0.25">
      <c r="A2059" s="11"/>
      <c r="B2059" s="10">
        <v>44995</v>
      </c>
      <c r="C2059" s="2">
        <v>9.39</v>
      </c>
      <c r="D2059" s="2">
        <v>7.5679999999999996</v>
      </c>
      <c r="E2059" s="2">
        <v>0</v>
      </c>
      <c r="F2059" s="2">
        <v>0</v>
      </c>
      <c r="G2059" s="2">
        <v>0</v>
      </c>
      <c r="H2059" s="15">
        <v>0</v>
      </c>
    </row>
    <row r="2060" spans="1:8" ht="13.5" x14ac:dyDescent="0.25">
      <c r="A2060" s="11"/>
      <c r="B2060" s="10">
        <v>44998</v>
      </c>
      <c r="C2060" s="2">
        <v>9.39</v>
      </c>
      <c r="D2060" s="2">
        <v>7.5679999999999996</v>
      </c>
      <c r="E2060" s="2">
        <v>0</v>
      </c>
      <c r="F2060" s="2">
        <v>0</v>
      </c>
      <c r="G2060" s="2">
        <v>0</v>
      </c>
      <c r="H2060" s="15">
        <v>0</v>
      </c>
    </row>
    <row r="2061" spans="1:8" ht="13.5" x14ac:dyDescent="0.25">
      <c r="A2061" s="11"/>
      <c r="B2061" s="10">
        <v>44999</v>
      </c>
      <c r="C2061" s="2">
        <v>9</v>
      </c>
      <c r="D2061" s="2">
        <v>7.2539999999999996</v>
      </c>
      <c r="E2061" s="2">
        <v>7.2539999999999996</v>
      </c>
      <c r="F2061" s="2">
        <v>620</v>
      </c>
      <c r="G2061" s="2">
        <v>4497.4799999999996</v>
      </c>
      <c r="H2061" s="15">
        <v>-4.149048625792813E-2</v>
      </c>
    </row>
    <row r="2062" spans="1:8" ht="13.5" x14ac:dyDescent="0.25">
      <c r="A2062" s="11"/>
      <c r="B2062" s="10">
        <v>45000</v>
      </c>
      <c r="C2062" s="2">
        <v>8.99</v>
      </c>
      <c r="D2062" s="2">
        <v>7.2460000000000004</v>
      </c>
      <c r="E2062" s="2">
        <v>7.2492240266963295</v>
      </c>
      <c r="F2062" s="2">
        <v>539</v>
      </c>
      <c r="G2062" s="2">
        <v>3907.3317503893218</v>
      </c>
      <c r="H2062" s="15">
        <v>-1.1028398125171104E-3</v>
      </c>
    </row>
    <row r="2063" spans="1:8" ht="13.5" x14ac:dyDescent="0.25">
      <c r="A2063" s="11"/>
      <c r="B2063" s="10">
        <v>45001</v>
      </c>
      <c r="C2063" s="2">
        <v>8.9700000000000006</v>
      </c>
      <c r="D2063" s="2">
        <v>7.23</v>
      </c>
      <c r="E2063" s="2">
        <v>7.23</v>
      </c>
      <c r="F2063" s="2">
        <v>99</v>
      </c>
      <c r="G2063" s="2">
        <v>715.7700000000001</v>
      </c>
      <c r="H2063" s="15">
        <v>-2.2081148219707442E-3</v>
      </c>
    </row>
    <row r="2064" spans="1:8" ht="13.5" x14ac:dyDescent="0.25">
      <c r="A2064" s="11"/>
      <c r="B2064" s="10">
        <v>45002</v>
      </c>
      <c r="C2064" s="2">
        <v>8.9700000000000006</v>
      </c>
      <c r="D2064" s="2">
        <v>7.23</v>
      </c>
      <c r="E2064" s="2">
        <v>0</v>
      </c>
      <c r="F2064" s="2">
        <v>0</v>
      </c>
      <c r="G2064" s="2">
        <v>0</v>
      </c>
      <c r="H2064" s="15">
        <v>0</v>
      </c>
    </row>
    <row r="2065" spans="1:8" ht="13.5" x14ac:dyDescent="0.25">
      <c r="A2065" s="11"/>
      <c r="B2065" s="10">
        <v>45006</v>
      </c>
      <c r="C2065" s="2">
        <v>8.57</v>
      </c>
      <c r="D2065" s="2">
        <v>6.907</v>
      </c>
      <c r="E2065" s="2">
        <v>0</v>
      </c>
      <c r="F2065" s="2">
        <v>0</v>
      </c>
      <c r="G2065" s="2">
        <v>0</v>
      </c>
      <c r="H2065" s="15">
        <v>-4.4674965421853438E-2</v>
      </c>
    </row>
    <row r="2066" spans="1:8" ht="13.5" x14ac:dyDescent="0.25">
      <c r="A2066" s="11"/>
      <c r="B2066" s="10">
        <v>45007</v>
      </c>
      <c r="C2066" s="2">
        <v>8.4600000000000009</v>
      </c>
      <c r="D2066" s="2">
        <v>6.8179999999999996</v>
      </c>
      <c r="E2066" s="2">
        <v>6.6132988179669017</v>
      </c>
      <c r="F2066" s="2">
        <v>1717</v>
      </c>
      <c r="G2066" s="2">
        <v>11355.03407044917</v>
      </c>
      <c r="H2066" s="15">
        <v>-1.2885478500072449E-2</v>
      </c>
    </row>
    <row r="2067" spans="1:8" ht="13.5" x14ac:dyDescent="0.25">
      <c r="A2067" s="11"/>
      <c r="B2067" s="10">
        <v>45008</v>
      </c>
      <c r="C2067" s="2">
        <v>8.84</v>
      </c>
      <c r="D2067" s="2">
        <v>7.125</v>
      </c>
      <c r="E2067" s="2">
        <v>0</v>
      </c>
      <c r="F2067" s="2">
        <v>0</v>
      </c>
      <c r="G2067" s="2">
        <v>0</v>
      </c>
      <c r="H2067" s="15">
        <v>4.5027867409797653E-2</v>
      </c>
    </row>
    <row r="2068" spans="1:8" ht="13.5" x14ac:dyDescent="0.25">
      <c r="A2068" s="11"/>
      <c r="B2068" s="10">
        <v>45009</v>
      </c>
      <c r="C2068" s="2">
        <v>8.7100000000000009</v>
      </c>
      <c r="D2068" s="2">
        <v>7.02</v>
      </c>
      <c r="E2068" s="2">
        <v>7.02</v>
      </c>
      <c r="F2068" s="2">
        <v>50</v>
      </c>
      <c r="G2068" s="2">
        <v>351</v>
      </c>
      <c r="H2068" s="15">
        <v>-1.4736842105263218E-2</v>
      </c>
    </row>
    <row r="2069" spans="1:8" ht="13.5" x14ac:dyDescent="0.25">
      <c r="A2069" s="11"/>
      <c r="B2069" s="10">
        <v>45012</v>
      </c>
      <c r="C2069" s="2">
        <v>8.7100000000000009</v>
      </c>
      <c r="D2069" s="2">
        <v>7.02</v>
      </c>
      <c r="E2069" s="2">
        <v>7.02</v>
      </c>
      <c r="F2069" s="2">
        <v>230</v>
      </c>
      <c r="G2069" s="2">
        <v>1614.6</v>
      </c>
      <c r="H2069" s="15">
        <v>0</v>
      </c>
    </row>
    <row r="2070" spans="1:8" ht="13.5" x14ac:dyDescent="0.25">
      <c r="A2070" s="11"/>
      <c r="B2070" s="10">
        <v>45013</v>
      </c>
      <c r="C2070" s="2">
        <v>8.7100000000000009</v>
      </c>
      <c r="D2070" s="2">
        <v>7.02</v>
      </c>
      <c r="E2070" s="2">
        <v>7.0216119402985067</v>
      </c>
      <c r="F2070" s="2">
        <v>323821</v>
      </c>
      <c r="G2070" s="2">
        <v>2273745.4001194029</v>
      </c>
      <c r="H2070" s="15">
        <v>0</v>
      </c>
    </row>
    <row r="2071" spans="1:8" ht="13.5" x14ac:dyDescent="0.25">
      <c r="A2071" s="11"/>
      <c r="B2071" s="10">
        <v>45014</v>
      </c>
      <c r="C2071" s="2">
        <v>9.1</v>
      </c>
      <c r="D2071" s="2">
        <v>7.3339999999999996</v>
      </c>
      <c r="E2071" s="2">
        <v>7.3339999999999996</v>
      </c>
      <c r="F2071" s="2">
        <v>8219</v>
      </c>
      <c r="G2071" s="2">
        <v>60278.145999999993</v>
      </c>
      <c r="H2071" s="15">
        <v>4.4729344729344742E-2</v>
      </c>
    </row>
    <row r="2072" spans="1:8" ht="13.5" x14ac:dyDescent="0.25">
      <c r="A2072" s="11"/>
      <c r="B2072" s="10">
        <v>45015</v>
      </c>
      <c r="C2072" s="2">
        <v>9.24</v>
      </c>
      <c r="D2072" s="2">
        <v>7.4470000000000001</v>
      </c>
      <c r="E2072" s="2">
        <v>7.4470000000000001</v>
      </c>
      <c r="F2072" s="2">
        <v>839</v>
      </c>
      <c r="G2072" s="2">
        <v>6248.0330000000004</v>
      </c>
      <c r="H2072" s="15">
        <v>1.540769020998097E-2</v>
      </c>
    </row>
    <row r="2073" spans="1:8" ht="13.5" x14ac:dyDescent="0.25">
      <c r="A2073" s="11"/>
      <c r="B2073" s="10">
        <v>45016</v>
      </c>
      <c r="C2073" s="2">
        <v>9.56</v>
      </c>
      <c r="D2073" s="2">
        <v>7.7050000000000001</v>
      </c>
      <c r="E2073" s="2">
        <v>7.6759853556485345</v>
      </c>
      <c r="F2073" s="2">
        <v>10067</v>
      </c>
      <c r="G2073" s="2">
        <v>77274.144575313796</v>
      </c>
      <c r="H2073" s="15">
        <v>3.4644823418826375E-2</v>
      </c>
    </row>
    <row r="2074" spans="1:8" ht="13.5" x14ac:dyDescent="0.25">
      <c r="A2074" s="11"/>
      <c r="B2074" s="10">
        <v>45019</v>
      </c>
      <c r="C2074" s="2">
        <v>9.81</v>
      </c>
      <c r="D2074" s="2">
        <v>7.907</v>
      </c>
      <c r="E2074" s="2">
        <v>7.8272045871559639</v>
      </c>
      <c r="F2074" s="2">
        <v>21173</v>
      </c>
      <c r="G2074" s="2">
        <v>165725.40272385321</v>
      </c>
      <c r="H2074" s="15">
        <v>2.621674237508111E-2</v>
      </c>
    </row>
    <row r="2075" spans="1:8" ht="13.5" x14ac:dyDescent="0.25">
      <c r="A2075" s="11"/>
      <c r="B2075" s="10">
        <v>45020</v>
      </c>
      <c r="C2075" s="2">
        <v>10</v>
      </c>
      <c r="D2075" s="2">
        <v>8.06</v>
      </c>
      <c r="E2075" s="2">
        <v>8.06</v>
      </c>
      <c r="F2075" s="2">
        <v>108427</v>
      </c>
      <c r="G2075" s="2">
        <v>873921.62000000011</v>
      </c>
      <c r="H2075" s="15">
        <v>1.9349943088402741E-2</v>
      </c>
    </row>
    <row r="2076" spans="1:8" ht="13.5" x14ac:dyDescent="0.25">
      <c r="A2076" s="11"/>
      <c r="B2076" s="10">
        <v>45021</v>
      </c>
      <c r="C2076" s="2">
        <v>10.45</v>
      </c>
      <c r="D2076" s="2">
        <v>8.4220000000000006</v>
      </c>
      <c r="E2076" s="2">
        <v>8.4220000000000006</v>
      </c>
      <c r="F2076" s="2">
        <v>19488</v>
      </c>
      <c r="G2076" s="2">
        <v>164127.93600000002</v>
      </c>
      <c r="H2076" s="15">
        <v>4.491315136476428E-2</v>
      </c>
    </row>
    <row r="2077" spans="1:8" ht="13.5" x14ac:dyDescent="0.25">
      <c r="A2077" s="11"/>
      <c r="B2077" s="10">
        <v>45022</v>
      </c>
      <c r="C2077" s="2">
        <v>10.7</v>
      </c>
      <c r="D2077" s="2">
        <v>8.6240000000000006</v>
      </c>
      <c r="E2077" s="2">
        <v>8.6240000000000006</v>
      </c>
      <c r="F2077" s="2">
        <v>6500</v>
      </c>
      <c r="G2077" s="2">
        <v>56056</v>
      </c>
      <c r="H2077" s="15">
        <v>2.398480170980764E-2</v>
      </c>
    </row>
    <row r="2078" spans="1:8" ht="13.5" x14ac:dyDescent="0.25">
      <c r="A2078" s="11"/>
      <c r="B2078" s="10">
        <v>45023</v>
      </c>
      <c r="C2078" s="2">
        <v>10.92</v>
      </c>
      <c r="D2078" s="2">
        <v>8.8010000000000002</v>
      </c>
      <c r="E2078" s="2">
        <v>8.7091214285714287</v>
      </c>
      <c r="F2078" s="2">
        <v>7740</v>
      </c>
      <c r="G2078" s="2">
        <v>67408.599857142864</v>
      </c>
      <c r="H2078" s="15">
        <v>2.0524118738404405E-2</v>
      </c>
    </row>
    <row r="2079" spans="1:8" ht="13.5" x14ac:dyDescent="0.25">
      <c r="A2079" s="11"/>
      <c r="B2079" s="10">
        <v>45026</v>
      </c>
      <c r="C2079" s="2">
        <v>10.7</v>
      </c>
      <c r="D2079" s="2">
        <v>8.6240000000000006</v>
      </c>
      <c r="E2079" s="2">
        <v>8.829525233644862</v>
      </c>
      <c r="F2079" s="2">
        <v>3527</v>
      </c>
      <c r="G2079" s="2">
        <v>31141.735499065428</v>
      </c>
      <c r="H2079" s="15">
        <v>-2.0111350982842814E-2</v>
      </c>
    </row>
    <row r="2080" spans="1:8" ht="13.5" x14ac:dyDescent="0.25">
      <c r="A2080" s="11"/>
      <c r="B2080" s="10">
        <v>45027</v>
      </c>
      <c r="C2080" s="2">
        <v>10.65</v>
      </c>
      <c r="D2080" s="2">
        <v>8.5839999999999996</v>
      </c>
      <c r="E2080" s="2">
        <v>8.7290816901408448</v>
      </c>
      <c r="F2080" s="2">
        <v>401</v>
      </c>
      <c r="G2080" s="2">
        <v>3500.3617577464788</v>
      </c>
      <c r="H2080" s="15">
        <v>-4.6382189239333165E-3</v>
      </c>
    </row>
    <row r="2081" spans="1:8" ht="13.5" x14ac:dyDescent="0.25">
      <c r="A2081" s="11"/>
      <c r="B2081" s="10">
        <v>45028</v>
      </c>
      <c r="C2081" s="2">
        <v>10.65</v>
      </c>
      <c r="D2081" s="2">
        <v>8.5839999999999996</v>
      </c>
      <c r="E2081" s="2">
        <v>8.5839999999999996</v>
      </c>
      <c r="F2081" s="2">
        <v>1700</v>
      </c>
      <c r="G2081" s="2">
        <v>14592.8</v>
      </c>
      <c r="H2081" s="15">
        <v>0</v>
      </c>
    </row>
    <row r="2082" spans="1:8" ht="13.5" x14ac:dyDescent="0.25">
      <c r="A2082" s="11"/>
      <c r="B2082" s="10">
        <v>45029</v>
      </c>
      <c r="C2082" s="2">
        <v>10.89</v>
      </c>
      <c r="D2082" s="2">
        <v>8.7769999999999992</v>
      </c>
      <c r="E2082" s="2">
        <v>8.7769999999999992</v>
      </c>
      <c r="F2082" s="2">
        <v>310</v>
      </c>
      <c r="G2082" s="2">
        <v>2720.87</v>
      </c>
      <c r="H2082" s="15">
        <v>2.2483690587138821E-2</v>
      </c>
    </row>
    <row r="2083" spans="1:8" ht="13.5" x14ac:dyDescent="0.25">
      <c r="A2083" s="11"/>
      <c r="B2083" s="10">
        <v>45030</v>
      </c>
      <c r="C2083" s="2">
        <v>10.87</v>
      </c>
      <c r="D2083" s="2">
        <v>8.7609999999999992</v>
      </c>
      <c r="E2083" s="2">
        <v>8.7609999999999992</v>
      </c>
      <c r="F2083" s="2">
        <v>100</v>
      </c>
      <c r="G2083" s="2">
        <v>876.09999999999991</v>
      </c>
      <c r="H2083" s="15">
        <v>-1.8229463370172058E-3</v>
      </c>
    </row>
    <row r="2084" spans="1:8" ht="13.5" x14ac:dyDescent="0.25">
      <c r="A2084" s="11"/>
      <c r="B2084" s="10">
        <v>45033</v>
      </c>
      <c r="C2084" s="2">
        <v>10.87</v>
      </c>
      <c r="D2084" s="2">
        <v>8.7609999999999992</v>
      </c>
      <c r="E2084" s="2">
        <v>0</v>
      </c>
      <c r="F2084" s="2">
        <v>0</v>
      </c>
      <c r="G2084" s="2">
        <v>0</v>
      </c>
      <c r="H2084" s="15">
        <v>0</v>
      </c>
    </row>
    <row r="2085" spans="1:8" ht="13.5" x14ac:dyDescent="0.25">
      <c r="A2085" s="11"/>
      <c r="B2085" s="10">
        <v>45034</v>
      </c>
      <c r="C2085" s="2">
        <v>10.5</v>
      </c>
      <c r="D2085" s="2">
        <v>8.4629999999999992</v>
      </c>
      <c r="E2085" s="2">
        <v>8.4629999999999992</v>
      </c>
      <c r="F2085" s="2">
        <v>172582</v>
      </c>
      <c r="G2085" s="2">
        <v>1460561.4659999998</v>
      </c>
      <c r="H2085" s="15">
        <v>-3.4014381919872168E-2</v>
      </c>
    </row>
    <row r="2086" spans="1:8" ht="13.5" x14ac:dyDescent="0.25">
      <c r="A2086" s="11"/>
      <c r="B2086" s="10">
        <v>45035</v>
      </c>
      <c r="C2086" s="2">
        <v>10.35</v>
      </c>
      <c r="D2086" s="2">
        <v>8.3420000000000005</v>
      </c>
      <c r="E2086" s="2">
        <v>8.3420000000000005</v>
      </c>
      <c r="F2086" s="2">
        <v>48</v>
      </c>
      <c r="G2086" s="2">
        <v>400.41600000000005</v>
      </c>
      <c r="H2086" s="15">
        <v>-1.4297530426562528E-2</v>
      </c>
    </row>
    <row r="2087" spans="1:8" ht="13.5" x14ac:dyDescent="0.25">
      <c r="A2087" s="11"/>
      <c r="B2087" s="10">
        <v>45036</v>
      </c>
      <c r="C2087" s="2">
        <v>10.5</v>
      </c>
      <c r="D2087" s="2">
        <v>8.4629999999999992</v>
      </c>
      <c r="E2087" s="2">
        <v>8.4629999999999992</v>
      </c>
      <c r="F2087" s="2">
        <v>3023</v>
      </c>
      <c r="G2087" s="2">
        <v>25583.648999999998</v>
      </c>
      <c r="H2087" s="15">
        <v>1.4504914888515782E-2</v>
      </c>
    </row>
    <row r="2088" spans="1:8" ht="13.5" x14ac:dyDescent="0.25">
      <c r="A2088" s="11"/>
      <c r="B2088" s="10">
        <v>45040</v>
      </c>
      <c r="C2088" s="2">
        <v>10.5</v>
      </c>
      <c r="D2088" s="2">
        <v>8.4629999999999992</v>
      </c>
      <c r="E2088" s="2">
        <v>0</v>
      </c>
      <c r="F2088" s="2">
        <v>0</v>
      </c>
      <c r="G2088" s="2">
        <v>0</v>
      </c>
      <c r="H2088" s="15">
        <v>0</v>
      </c>
    </row>
    <row r="2089" spans="1:8" ht="13.5" x14ac:dyDescent="0.25">
      <c r="A2089" s="11"/>
      <c r="B2089" s="10">
        <v>45041</v>
      </c>
      <c r="C2089" s="2">
        <v>10.4</v>
      </c>
      <c r="D2089" s="2">
        <v>8.3819999999999997</v>
      </c>
      <c r="E2089" s="2">
        <v>8.3819999999999997</v>
      </c>
      <c r="F2089" s="2">
        <v>100</v>
      </c>
      <c r="G2089" s="2">
        <v>838.19999999999993</v>
      </c>
      <c r="H2089" s="15">
        <v>-9.5710740872030631E-3</v>
      </c>
    </row>
    <row r="2090" spans="1:8" ht="13.5" x14ac:dyDescent="0.25">
      <c r="A2090" s="11"/>
      <c r="B2090" s="10">
        <v>45042</v>
      </c>
      <c r="C2090" s="2">
        <v>10.34</v>
      </c>
      <c r="D2090" s="2">
        <v>8.3339999999999996</v>
      </c>
      <c r="E2090" s="2">
        <v>8.3339999999999996</v>
      </c>
      <c r="F2090" s="2">
        <v>1000</v>
      </c>
      <c r="G2090" s="2">
        <v>8334</v>
      </c>
      <c r="H2090" s="15">
        <v>-5.7265569076592748E-3</v>
      </c>
    </row>
    <row r="2091" spans="1:8" ht="13.5" x14ac:dyDescent="0.25">
      <c r="A2091" s="11"/>
      <c r="B2091" s="10">
        <v>45043</v>
      </c>
      <c r="C2091" s="2">
        <v>10.3</v>
      </c>
      <c r="D2091" s="2">
        <v>8.3010000000000002</v>
      </c>
      <c r="E2091" s="2">
        <v>8.3010000000000002</v>
      </c>
      <c r="F2091" s="2">
        <v>4511</v>
      </c>
      <c r="G2091" s="2">
        <v>37445.811000000002</v>
      </c>
      <c r="H2091" s="15">
        <v>-3.9596832253419095E-3</v>
      </c>
    </row>
    <row r="2092" spans="1:8" ht="13.5" x14ac:dyDescent="0.25">
      <c r="A2092" s="11"/>
      <c r="B2092" s="10">
        <v>45044</v>
      </c>
      <c r="C2092" s="2">
        <v>10.35</v>
      </c>
      <c r="D2092" s="2">
        <v>8.3420000000000005</v>
      </c>
      <c r="E2092" s="2">
        <v>8.3081484057971018</v>
      </c>
      <c r="F2092" s="2">
        <v>3618</v>
      </c>
      <c r="G2092" s="2">
        <v>30058.880932173914</v>
      </c>
      <c r="H2092" s="15">
        <v>4.9391639561499057E-3</v>
      </c>
    </row>
    <row r="2093" spans="1:8" ht="13.5" x14ac:dyDescent="0.25">
      <c r="A2093" s="11"/>
      <c r="B2093" s="10">
        <v>45048</v>
      </c>
      <c r="C2093" s="2">
        <v>10.35</v>
      </c>
      <c r="D2093" s="2">
        <v>8.3420000000000005</v>
      </c>
      <c r="E2093" s="2">
        <v>8.3420000000000005</v>
      </c>
      <c r="F2093" s="2">
        <v>9852</v>
      </c>
      <c r="G2093" s="2">
        <v>82185.384000000005</v>
      </c>
      <c r="H2093" s="15">
        <v>0</v>
      </c>
    </row>
    <row r="2094" spans="1:8" ht="13.5" x14ac:dyDescent="0.25">
      <c r="A2094" s="11"/>
      <c r="B2094" s="10">
        <v>45049</v>
      </c>
      <c r="C2094" s="2">
        <v>10.35</v>
      </c>
      <c r="D2094" s="2">
        <v>8.3420000000000005</v>
      </c>
      <c r="E2094" s="2">
        <v>0</v>
      </c>
      <c r="F2094" s="2">
        <v>0</v>
      </c>
      <c r="G2094" s="2">
        <v>0</v>
      </c>
      <c r="H2094" s="15">
        <v>0</v>
      </c>
    </row>
    <row r="2095" spans="1:8" ht="13.5" x14ac:dyDescent="0.25">
      <c r="A2095" s="11"/>
      <c r="B2095" s="10">
        <v>45050</v>
      </c>
      <c r="C2095" s="2">
        <v>10.35</v>
      </c>
      <c r="D2095" s="2">
        <v>8.3420000000000005</v>
      </c>
      <c r="E2095" s="2">
        <v>0</v>
      </c>
      <c r="F2095" s="2">
        <v>0</v>
      </c>
      <c r="G2095" s="2">
        <v>0</v>
      </c>
      <c r="H2095" s="15">
        <v>0</v>
      </c>
    </row>
    <row r="2096" spans="1:8" ht="13.5" x14ac:dyDescent="0.25">
      <c r="A2096" s="11"/>
      <c r="B2096" s="10">
        <v>45051</v>
      </c>
      <c r="C2096" s="2">
        <v>10.55</v>
      </c>
      <c r="D2096" s="2">
        <v>8.5030000000000001</v>
      </c>
      <c r="E2096" s="2">
        <v>8.5030000000000001</v>
      </c>
      <c r="F2096" s="2">
        <v>100</v>
      </c>
      <c r="G2096" s="2">
        <v>850.3</v>
      </c>
      <c r="H2096" s="15">
        <v>1.9299928074802155E-2</v>
      </c>
    </row>
    <row r="2097" spans="1:8" ht="13.5" x14ac:dyDescent="0.25">
      <c r="A2097" s="11"/>
      <c r="B2097" s="10">
        <v>45054</v>
      </c>
      <c r="C2097" s="2">
        <v>10.55</v>
      </c>
      <c r="D2097" s="2">
        <v>8.5030000000000001</v>
      </c>
      <c r="E2097" s="2">
        <v>0</v>
      </c>
      <c r="F2097" s="2">
        <v>0</v>
      </c>
      <c r="G2097" s="2">
        <v>0</v>
      </c>
      <c r="H2097" s="15">
        <v>0</v>
      </c>
    </row>
    <row r="2098" spans="1:8" ht="13.5" x14ac:dyDescent="0.25">
      <c r="A2098" s="11"/>
      <c r="B2098" s="10">
        <v>45055</v>
      </c>
      <c r="C2098" s="2">
        <v>10.55</v>
      </c>
      <c r="D2098" s="2">
        <v>8.5030000000000001</v>
      </c>
      <c r="E2098" s="2">
        <v>8.4957462559241712</v>
      </c>
      <c r="F2098" s="2">
        <v>9853</v>
      </c>
      <c r="G2098" s="2">
        <v>83708.587859620864</v>
      </c>
      <c r="H2098" s="15">
        <v>0</v>
      </c>
    </row>
    <row r="2099" spans="1:8" ht="13.5" x14ac:dyDescent="0.25">
      <c r="A2099" s="11"/>
      <c r="B2099" s="10">
        <v>45056</v>
      </c>
      <c r="C2099" s="2">
        <v>10.55</v>
      </c>
      <c r="D2099" s="2">
        <v>8.5030000000000001</v>
      </c>
      <c r="E2099" s="2">
        <v>0</v>
      </c>
      <c r="F2099" s="2">
        <v>0</v>
      </c>
      <c r="G2099" s="2">
        <v>0</v>
      </c>
      <c r="H2099" s="15">
        <v>0</v>
      </c>
    </row>
    <row r="2100" spans="1:8" ht="13.5" x14ac:dyDescent="0.25">
      <c r="A2100" s="11"/>
      <c r="B2100" s="10">
        <v>45057</v>
      </c>
      <c r="C2100" s="2">
        <v>10.6</v>
      </c>
      <c r="D2100" s="2">
        <v>8.5429999999999993</v>
      </c>
      <c r="E2100" s="2">
        <v>8.5429999999999993</v>
      </c>
      <c r="F2100" s="2">
        <v>1898</v>
      </c>
      <c r="G2100" s="2">
        <v>16214.613999999998</v>
      </c>
      <c r="H2100" s="15">
        <v>4.7042220392801539E-3</v>
      </c>
    </row>
    <row r="2101" spans="1:8" ht="13.5" x14ac:dyDescent="0.25">
      <c r="A2101" s="11"/>
      <c r="B2101" s="10">
        <v>45058</v>
      </c>
      <c r="C2101" s="2">
        <v>10.6</v>
      </c>
      <c r="D2101" s="2">
        <v>8.5429999999999993</v>
      </c>
      <c r="E2101" s="2">
        <v>8.5429999999999993</v>
      </c>
      <c r="F2101" s="2">
        <v>3008</v>
      </c>
      <c r="G2101" s="2">
        <v>25697.343999999997</v>
      </c>
      <c r="H2101" s="15">
        <v>0</v>
      </c>
    </row>
    <row r="2102" spans="1:8" ht="13.5" x14ac:dyDescent="0.25">
      <c r="A2102" s="11"/>
      <c r="B2102" s="10">
        <v>45061</v>
      </c>
      <c r="C2102" s="2">
        <v>10.76</v>
      </c>
      <c r="D2102" s="2">
        <v>8.6720000000000006</v>
      </c>
      <c r="E2102" s="2">
        <v>8.6720000000000006</v>
      </c>
      <c r="F2102" s="2">
        <v>2401</v>
      </c>
      <c r="G2102" s="2">
        <v>20821.472000000002</v>
      </c>
      <c r="H2102" s="15">
        <v>1.5100081938429282E-2</v>
      </c>
    </row>
    <row r="2103" spans="1:8" ht="13.5" x14ac:dyDescent="0.25">
      <c r="A2103" s="11"/>
      <c r="B2103" s="10">
        <v>45062</v>
      </c>
      <c r="C2103" s="2">
        <v>10.76</v>
      </c>
      <c r="D2103" s="2">
        <v>8.6720000000000006</v>
      </c>
      <c r="E2103" s="2">
        <v>8.6720000000000006</v>
      </c>
      <c r="F2103" s="2">
        <v>2958</v>
      </c>
      <c r="G2103" s="2">
        <v>25651.776000000002</v>
      </c>
      <c r="H2103" s="15">
        <v>0</v>
      </c>
    </row>
    <row r="2104" spans="1:8" ht="13.5" x14ac:dyDescent="0.25">
      <c r="A2104" s="11"/>
      <c r="B2104" s="10">
        <v>45063</v>
      </c>
      <c r="C2104" s="2">
        <v>10.87</v>
      </c>
      <c r="D2104" s="2">
        <v>8.7609999999999992</v>
      </c>
      <c r="E2104" s="2">
        <v>8.7609999999999992</v>
      </c>
      <c r="F2104" s="2">
        <v>5490</v>
      </c>
      <c r="G2104" s="2">
        <v>48097.89</v>
      </c>
      <c r="H2104" s="15">
        <v>1.0262915129151133E-2</v>
      </c>
    </row>
    <row r="2105" spans="1:8" ht="13.5" x14ac:dyDescent="0.25">
      <c r="A2105" s="11"/>
      <c r="B2105" s="10">
        <v>45064</v>
      </c>
      <c r="C2105" s="2">
        <v>10.47</v>
      </c>
      <c r="D2105" s="2">
        <v>9.1539999999999999</v>
      </c>
      <c r="E2105" s="2">
        <v>0</v>
      </c>
      <c r="F2105" s="2">
        <v>0</v>
      </c>
      <c r="G2105" s="2">
        <v>0</v>
      </c>
      <c r="H2105" s="15">
        <v>4.4857892934596591E-2</v>
      </c>
    </row>
    <row r="2106" spans="1:8" ht="13.5" x14ac:dyDescent="0.25">
      <c r="A2106" s="11"/>
      <c r="B2106" s="10">
        <v>45065</v>
      </c>
      <c r="C2106" s="2">
        <v>10.87</v>
      </c>
      <c r="D2106" s="2">
        <v>9.5039999999999996</v>
      </c>
      <c r="E2106" s="2">
        <v>9.5039999999999996</v>
      </c>
      <c r="F2106" s="2">
        <v>6410</v>
      </c>
      <c r="G2106" s="2">
        <v>60920.639999999999</v>
      </c>
      <c r="H2106" s="15">
        <v>3.8234651518461837E-2</v>
      </c>
    </row>
    <row r="2107" spans="1:8" ht="13.5" x14ac:dyDescent="0.25">
      <c r="A2107" s="11"/>
      <c r="B2107" s="10">
        <v>45068</v>
      </c>
      <c r="C2107" s="2">
        <v>10.4</v>
      </c>
      <c r="D2107" s="2">
        <v>9.093</v>
      </c>
      <c r="E2107" s="2">
        <v>9.093</v>
      </c>
      <c r="F2107" s="2">
        <v>1956</v>
      </c>
      <c r="G2107" s="2">
        <v>17785.907999999999</v>
      </c>
      <c r="H2107" s="15">
        <v>-4.3244949494949454E-2</v>
      </c>
    </row>
    <row r="2108" spans="1:8" ht="13.5" x14ac:dyDescent="0.25">
      <c r="A2108" s="11"/>
      <c r="B2108" s="10">
        <v>45069</v>
      </c>
      <c r="C2108" s="2">
        <v>10.36</v>
      </c>
      <c r="D2108" s="2">
        <v>9.0579999999999998</v>
      </c>
      <c r="E2108" s="2">
        <v>9.064120270270271</v>
      </c>
      <c r="F2108" s="2">
        <v>1208</v>
      </c>
      <c r="G2108" s="2">
        <v>10949.457286486488</v>
      </c>
      <c r="H2108" s="15">
        <v>-3.8491147036181835E-3</v>
      </c>
    </row>
    <row r="2109" spans="1:8" ht="13.5" x14ac:dyDescent="0.25">
      <c r="A2109" s="11"/>
      <c r="B2109" s="10">
        <v>45070</v>
      </c>
      <c r="C2109" s="2">
        <v>10.36</v>
      </c>
      <c r="D2109" s="2">
        <v>9.0579999999999998</v>
      </c>
      <c r="E2109" s="2">
        <v>9.0579999999999998</v>
      </c>
      <c r="F2109" s="2">
        <v>1902</v>
      </c>
      <c r="G2109" s="2">
        <v>17228.315999999999</v>
      </c>
      <c r="H2109" s="15">
        <v>0</v>
      </c>
    </row>
    <row r="2110" spans="1:8" ht="13.5" x14ac:dyDescent="0.25">
      <c r="A2110" s="11"/>
      <c r="B2110" s="10">
        <v>45071</v>
      </c>
      <c r="C2110" s="2">
        <v>10.36</v>
      </c>
      <c r="D2110" s="2">
        <v>9.0579999999999998</v>
      </c>
      <c r="E2110" s="2">
        <v>9.0579999999999998</v>
      </c>
      <c r="F2110" s="2">
        <v>1045</v>
      </c>
      <c r="G2110" s="2">
        <v>9465.61</v>
      </c>
      <c r="H2110" s="15">
        <v>0</v>
      </c>
    </row>
    <row r="2111" spans="1:8" ht="13.5" x14ac:dyDescent="0.25">
      <c r="A2111" s="11"/>
      <c r="B2111" s="10">
        <v>45072</v>
      </c>
      <c r="C2111" s="2">
        <v>10.36</v>
      </c>
      <c r="D2111" s="2">
        <v>9.0579999999999998</v>
      </c>
      <c r="E2111" s="2">
        <v>9.0579999999999998</v>
      </c>
      <c r="F2111" s="2">
        <v>627</v>
      </c>
      <c r="G2111" s="2">
        <v>5679.366</v>
      </c>
      <c r="H2111" s="15">
        <v>0</v>
      </c>
    </row>
    <row r="2112" spans="1:8" ht="13.5" x14ac:dyDescent="0.25">
      <c r="A2112" s="11"/>
      <c r="B2112" s="10">
        <v>45075</v>
      </c>
      <c r="C2112" s="2">
        <v>10.36</v>
      </c>
      <c r="D2112" s="2">
        <v>9.0579999999999998</v>
      </c>
      <c r="E2112" s="2">
        <v>9.0781094594594585</v>
      </c>
      <c r="F2112" s="2">
        <v>120</v>
      </c>
      <c r="G2112" s="2">
        <v>1089.373135135135</v>
      </c>
      <c r="H2112" s="15">
        <v>0</v>
      </c>
    </row>
    <row r="2113" spans="1:8" ht="13.5" x14ac:dyDescent="0.25">
      <c r="A2113" s="11"/>
      <c r="B2113" s="10">
        <v>45076</v>
      </c>
      <c r="C2113" s="2">
        <v>10.36</v>
      </c>
      <c r="D2113" s="2">
        <v>9.0579999999999998</v>
      </c>
      <c r="E2113" s="2">
        <v>9.0579999999999998</v>
      </c>
      <c r="F2113" s="2">
        <v>1596</v>
      </c>
      <c r="G2113" s="2">
        <v>14456.567999999999</v>
      </c>
      <c r="H2113" s="15">
        <v>0</v>
      </c>
    </row>
    <row r="2114" spans="1:8" ht="13.5" x14ac:dyDescent="0.25">
      <c r="A2114" s="11"/>
      <c r="B2114" s="10">
        <v>45077</v>
      </c>
      <c r="C2114" s="2">
        <v>10.36</v>
      </c>
      <c r="D2114" s="2">
        <v>9.0579999999999998</v>
      </c>
      <c r="E2114" s="2">
        <v>9.0579999999999998</v>
      </c>
      <c r="F2114" s="2">
        <v>600</v>
      </c>
      <c r="G2114" s="2">
        <v>5434.8</v>
      </c>
      <c r="H2114" s="15">
        <v>0</v>
      </c>
    </row>
    <row r="2115" spans="1:8" ht="13.5" x14ac:dyDescent="0.25">
      <c r="A2115" s="11"/>
      <c r="B2115" s="10">
        <v>45078</v>
      </c>
      <c r="C2115" s="2">
        <v>10.36</v>
      </c>
      <c r="D2115" s="2">
        <v>9.0579999999999998</v>
      </c>
      <c r="E2115" s="2">
        <v>9.0579999999999998</v>
      </c>
      <c r="F2115" s="2">
        <v>572</v>
      </c>
      <c r="G2115" s="2">
        <v>5181.1759999999995</v>
      </c>
      <c r="H2115" s="15">
        <v>0</v>
      </c>
    </row>
    <row r="2116" spans="1:8" ht="13.5" x14ac:dyDescent="0.25">
      <c r="A2116" s="11"/>
      <c r="B2116" s="10">
        <v>45079</v>
      </c>
      <c r="C2116" s="2">
        <v>10.36</v>
      </c>
      <c r="D2116" s="2">
        <v>9.0579999999999998</v>
      </c>
      <c r="E2116" s="2">
        <v>0</v>
      </c>
      <c r="F2116" s="2">
        <v>0</v>
      </c>
      <c r="G2116" s="2">
        <v>0</v>
      </c>
      <c r="H2116" s="15">
        <v>0</v>
      </c>
    </row>
    <row r="2117" spans="1:8" ht="13.5" x14ac:dyDescent="0.25">
      <c r="A2117" s="11"/>
      <c r="B2117" s="10">
        <v>45082</v>
      </c>
      <c r="C2117" s="2">
        <v>10.36</v>
      </c>
      <c r="D2117" s="2">
        <v>9.0579999999999998</v>
      </c>
      <c r="E2117" s="2">
        <v>0</v>
      </c>
      <c r="F2117" s="2">
        <v>0</v>
      </c>
      <c r="G2117" s="2">
        <v>0</v>
      </c>
      <c r="H2117" s="15">
        <v>0</v>
      </c>
    </row>
    <row r="2118" spans="1:8" ht="13.5" x14ac:dyDescent="0.25">
      <c r="A2118" s="11"/>
      <c r="B2118" s="10">
        <v>45083</v>
      </c>
      <c r="C2118" s="2">
        <v>10.36</v>
      </c>
      <c r="D2118" s="2">
        <v>9.0579999999999998</v>
      </c>
      <c r="E2118" s="2">
        <v>0</v>
      </c>
      <c r="F2118" s="2">
        <v>0</v>
      </c>
      <c r="G2118" s="2">
        <v>0</v>
      </c>
      <c r="H2118" s="15">
        <v>0</v>
      </c>
    </row>
    <row r="2119" spans="1:8" ht="13.5" x14ac:dyDescent="0.25">
      <c r="A2119" s="11"/>
      <c r="B2119" s="10">
        <v>45084</v>
      </c>
      <c r="C2119" s="2">
        <v>10.35</v>
      </c>
      <c r="D2119" s="2">
        <v>9.0489999999999995</v>
      </c>
      <c r="E2119" s="2">
        <v>9.0489999999999995</v>
      </c>
      <c r="F2119" s="2">
        <v>1000</v>
      </c>
      <c r="G2119" s="2">
        <v>9049</v>
      </c>
      <c r="H2119" s="15">
        <v>-9.9359682049021203E-4</v>
      </c>
    </row>
    <row r="2120" spans="1:8" ht="13.5" x14ac:dyDescent="0.25">
      <c r="A2120" s="11"/>
      <c r="B2120" s="10">
        <v>45085</v>
      </c>
      <c r="C2120" s="2">
        <v>10.35</v>
      </c>
      <c r="D2120" s="2">
        <v>9.0489999999999995</v>
      </c>
      <c r="E2120" s="2">
        <v>0</v>
      </c>
      <c r="F2120" s="2">
        <v>0</v>
      </c>
      <c r="G2120" s="2">
        <v>0</v>
      </c>
      <c r="H2120" s="15">
        <v>0</v>
      </c>
    </row>
    <row r="2121" spans="1:8" ht="13.5" x14ac:dyDescent="0.25">
      <c r="A2121" s="11"/>
      <c r="B2121" s="10">
        <v>45086</v>
      </c>
      <c r="C2121" s="2">
        <v>10.34</v>
      </c>
      <c r="D2121" s="2">
        <v>9.0410000000000004</v>
      </c>
      <c r="E2121" s="2">
        <v>9.0418743713733072</v>
      </c>
      <c r="F2121" s="2">
        <v>2124</v>
      </c>
      <c r="G2121" s="2">
        <v>19204.941164796903</v>
      </c>
      <c r="H2121" s="15">
        <v>-8.8407558846271628E-4</v>
      </c>
    </row>
    <row r="2122" spans="1:8" ht="13.5" x14ac:dyDescent="0.25">
      <c r="A2122" s="11"/>
      <c r="B2122" s="10">
        <v>45089</v>
      </c>
      <c r="C2122" s="2">
        <v>10.34</v>
      </c>
      <c r="D2122" s="2">
        <v>9.0410000000000004</v>
      </c>
      <c r="E2122" s="2">
        <v>9.0410000000000004</v>
      </c>
      <c r="F2122" s="2">
        <v>1724</v>
      </c>
      <c r="G2122" s="2">
        <v>15586.684000000001</v>
      </c>
      <c r="H2122" s="15">
        <v>0</v>
      </c>
    </row>
    <row r="2123" spans="1:8" ht="13.5" x14ac:dyDescent="0.25">
      <c r="A2123" s="11"/>
      <c r="B2123" s="10">
        <v>45090</v>
      </c>
      <c r="C2123" s="2">
        <v>10.119999999999999</v>
      </c>
      <c r="D2123" s="2">
        <v>8.8480000000000008</v>
      </c>
      <c r="E2123" s="2">
        <v>9.0394735177865631</v>
      </c>
      <c r="F2123" s="2">
        <v>279</v>
      </c>
      <c r="G2123" s="2">
        <v>2522.013111462451</v>
      </c>
      <c r="H2123" s="15">
        <v>-2.1347196106625329E-2</v>
      </c>
    </row>
    <row r="2124" spans="1:8" ht="13.5" x14ac:dyDescent="0.25">
      <c r="A2124" s="11"/>
      <c r="B2124" s="10">
        <v>45091</v>
      </c>
      <c r="C2124" s="2">
        <v>10.02</v>
      </c>
      <c r="D2124" s="2">
        <v>8.7609999999999992</v>
      </c>
      <c r="E2124" s="2">
        <v>8.7609999999999992</v>
      </c>
      <c r="F2124" s="2">
        <v>2870</v>
      </c>
      <c r="G2124" s="2">
        <v>25144.069999999996</v>
      </c>
      <c r="H2124" s="15">
        <v>-9.8327305605788329E-3</v>
      </c>
    </row>
    <row r="2125" spans="1:8" ht="13.5" x14ac:dyDescent="0.25">
      <c r="A2125" s="11"/>
      <c r="B2125" s="10">
        <v>45092</v>
      </c>
      <c r="C2125" s="2">
        <v>10.050000000000001</v>
      </c>
      <c r="D2125" s="2">
        <v>8.7870000000000008</v>
      </c>
      <c r="E2125" s="2">
        <v>8.7870000000000008</v>
      </c>
      <c r="F2125" s="2">
        <v>1788</v>
      </c>
      <c r="G2125" s="2">
        <v>15711.156000000001</v>
      </c>
      <c r="H2125" s="15">
        <v>2.9676977513984227E-3</v>
      </c>
    </row>
    <row r="2126" spans="1:8" ht="13.5" x14ac:dyDescent="0.25">
      <c r="A2126" s="11"/>
      <c r="B2126" s="10">
        <v>45093</v>
      </c>
      <c r="C2126" s="2">
        <v>10.06</v>
      </c>
      <c r="D2126" s="2">
        <v>8.7959999999999994</v>
      </c>
      <c r="E2126" s="2">
        <v>8.7959999999999994</v>
      </c>
      <c r="F2126" s="2">
        <v>100</v>
      </c>
      <c r="G2126" s="2">
        <v>879.59999999999991</v>
      </c>
      <c r="H2126" s="15">
        <v>1.0242403550698262E-3</v>
      </c>
    </row>
    <row r="2127" spans="1:8" ht="13.5" x14ac:dyDescent="0.25">
      <c r="A2127" s="11"/>
      <c r="B2127" s="10">
        <v>45096</v>
      </c>
      <c r="C2127" s="2">
        <v>10.35</v>
      </c>
      <c r="D2127" s="2">
        <v>9.0489999999999995</v>
      </c>
      <c r="E2127" s="2">
        <v>8.7875844444444446</v>
      </c>
      <c r="F2127" s="2">
        <v>1005</v>
      </c>
      <c r="G2127" s="2">
        <v>8831.5223666666661</v>
      </c>
      <c r="H2127" s="15">
        <v>2.8763074124602106E-2</v>
      </c>
    </row>
    <row r="2128" spans="1:8" ht="13.5" x14ac:dyDescent="0.25">
      <c r="A2128" s="11"/>
      <c r="B2128" s="10">
        <v>45097</v>
      </c>
      <c r="C2128" s="2">
        <v>10.35</v>
      </c>
      <c r="D2128" s="2">
        <v>9.0489999999999995</v>
      </c>
      <c r="E2128" s="2">
        <v>0</v>
      </c>
      <c r="F2128" s="2">
        <v>0</v>
      </c>
      <c r="G2128" s="2">
        <v>0</v>
      </c>
      <c r="H2128" s="15">
        <v>0</v>
      </c>
    </row>
    <row r="2129" spans="1:8" ht="13.5" x14ac:dyDescent="0.25">
      <c r="A2129" s="11"/>
      <c r="B2129" s="10">
        <v>45098</v>
      </c>
      <c r="C2129" s="2">
        <v>10.35</v>
      </c>
      <c r="D2129" s="2">
        <v>9.0489999999999995</v>
      </c>
      <c r="E2129" s="2">
        <v>0</v>
      </c>
      <c r="F2129" s="2">
        <v>0</v>
      </c>
      <c r="G2129" s="2">
        <v>0</v>
      </c>
      <c r="H2129" s="15">
        <v>0</v>
      </c>
    </row>
    <row r="2130" spans="1:8" ht="13.5" x14ac:dyDescent="0.25">
      <c r="A2130" s="11"/>
      <c r="B2130" s="10">
        <v>45099</v>
      </c>
      <c r="C2130" s="2">
        <v>10.35</v>
      </c>
      <c r="D2130" s="2">
        <v>9.0489999999999995</v>
      </c>
      <c r="E2130" s="2">
        <v>8.7902073429951688</v>
      </c>
      <c r="F2130" s="2">
        <v>203</v>
      </c>
      <c r="G2130" s="2">
        <v>1784.4120906280193</v>
      </c>
      <c r="H2130" s="15">
        <v>0</v>
      </c>
    </row>
    <row r="2131" spans="1:8" ht="13.5" x14ac:dyDescent="0.25">
      <c r="A2131" s="11"/>
      <c r="B2131" s="10">
        <v>45100</v>
      </c>
      <c r="C2131" s="2">
        <v>10.35</v>
      </c>
      <c r="D2131" s="2">
        <v>9.0489999999999995</v>
      </c>
      <c r="E2131" s="2">
        <v>0</v>
      </c>
      <c r="F2131" s="2">
        <v>0</v>
      </c>
      <c r="G2131" s="2">
        <v>0</v>
      </c>
      <c r="H2131" s="15">
        <v>0</v>
      </c>
    </row>
    <row r="2132" spans="1:8" ht="13.5" x14ac:dyDescent="0.25">
      <c r="A2132" s="11"/>
      <c r="B2132" s="10">
        <v>45103</v>
      </c>
      <c r="C2132" s="2">
        <v>10.35</v>
      </c>
      <c r="D2132" s="2">
        <v>9.0489999999999995</v>
      </c>
      <c r="E2132" s="2">
        <v>0</v>
      </c>
      <c r="F2132" s="2">
        <v>0</v>
      </c>
      <c r="G2132" s="2">
        <v>0</v>
      </c>
      <c r="H2132" s="15">
        <v>0</v>
      </c>
    </row>
    <row r="2133" spans="1:8" ht="13.5" x14ac:dyDescent="0.25">
      <c r="A2133" s="11"/>
      <c r="B2133" s="10">
        <v>45104</v>
      </c>
      <c r="C2133" s="2">
        <v>10.35</v>
      </c>
      <c r="D2133" s="2">
        <v>9.0489999999999995</v>
      </c>
      <c r="E2133" s="2">
        <v>0</v>
      </c>
      <c r="F2133" s="2">
        <v>0</v>
      </c>
      <c r="G2133" s="2">
        <v>0</v>
      </c>
      <c r="H2133" s="15">
        <v>0</v>
      </c>
    </row>
    <row r="2134" spans="1:8" ht="13.5" x14ac:dyDescent="0.25">
      <c r="A2134" s="11"/>
      <c r="B2134" s="10">
        <v>45107</v>
      </c>
      <c r="C2134" s="2">
        <v>10.35</v>
      </c>
      <c r="D2134" s="2">
        <v>9.0489999999999995</v>
      </c>
      <c r="E2134" s="2">
        <v>0</v>
      </c>
      <c r="F2134" s="2">
        <v>0</v>
      </c>
      <c r="G2134" s="2">
        <v>0</v>
      </c>
      <c r="H2134" s="15">
        <v>0</v>
      </c>
    </row>
    <row r="2135" spans="1:8" ht="13.5" x14ac:dyDescent="0.25">
      <c r="A2135" s="11"/>
      <c r="B2135" s="10">
        <v>45110</v>
      </c>
      <c r="C2135" s="2">
        <v>10.199999999999999</v>
      </c>
      <c r="D2135" s="2">
        <v>8.9179999999999993</v>
      </c>
      <c r="E2135" s="2">
        <v>8.9179999999999993</v>
      </c>
      <c r="F2135" s="2">
        <v>780</v>
      </c>
      <c r="G2135" s="2">
        <v>6956.0399999999991</v>
      </c>
      <c r="H2135" s="15">
        <v>-1.4476737761078598E-2</v>
      </c>
    </row>
    <row r="2136" spans="1:8" ht="13.5" x14ac:dyDescent="0.25">
      <c r="A2136" s="11"/>
      <c r="B2136" s="10">
        <v>45111</v>
      </c>
      <c r="C2136" s="2">
        <v>10.199999999999999</v>
      </c>
      <c r="D2136" s="2">
        <v>8.9179999999999993</v>
      </c>
      <c r="E2136" s="2">
        <v>8.9179999999999993</v>
      </c>
      <c r="F2136" s="2">
        <v>420</v>
      </c>
      <c r="G2136" s="2">
        <v>3745.5599999999995</v>
      </c>
      <c r="H2136" s="15">
        <v>0</v>
      </c>
    </row>
    <row r="2137" spans="1:8" ht="13.5" x14ac:dyDescent="0.25">
      <c r="A2137" s="11"/>
      <c r="B2137" s="10">
        <v>45112</v>
      </c>
      <c r="C2137" s="2">
        <v>10.199999999999999</v>
      </c>
      <c r="D2137" s="2">
        <v>8.9179999999999993</v>
      </c>
      <c r="E2137" s="2">
        <v>8.9179999999999993</v>
      </c>
      <c r="F2137" s="2">
        <v>40</v>
      </c>
      <c r="G2137" s="2">
        <v>356.71999999999997</v>
      </c>
      <c r="H2137" s="15">
        <v>0</v>
      </c>
    </row>
    <row r="2138" spans="1:8" ht="13.5" x14ac:dyDescent="0.25">
      <c r="A2138" s="11"/>
      <c r="B2138" s="10">
        <v>45113</v>
      </c>
      <c r="C2138" s="2">
        <v>10.199999999999999</v>
      </c>
      <c r="D2138" s="2">
        <v>8.9179999999999993</v>
      </c>
      <c r="E2138" s="2">
        <v>8.9179999999999993</v>
      </c>
      <c r="F2138" s="2">
        <v>16</v>
      </c>
      <c r="G2138" s="2">
        <v>142.68799999999999</v>
      </c>
      <c r="H2138" s="15">
        <v>0</v>
      </c>
    </row>
    <row r="2139" spans="1:8" ht="13.5" x14ac:dyDescent="0.25">
      <c r="A2139" s="11"/>
      <c r="B2139" s="10">
        <v>45114</v>
      </c>
      <c r="C2139" s="2">
        <v>10.199999999999999</v>
      </c>
      <c r="D2139" s="2">
        <v>8.9179999999999993</v>
      </c>
      <c r="E2139" s="2">
        <v>0</v>
      </c>
      <c r="F2139" s="2">
        <v>0</v>
      </c>
      <c r="G2139" s="2">
        <v>0</v>
      </c>
      <c r="H2139" s="15">
        <v>0</v>
      </c>
    </row>
    <row r="2140" spans="1:8" ht="13.5" x14ac:dyDescent="0.25">
      <c r="A2140" s="11"/>
      <c r="B2140" s="10">
        <v>45117</v>
      </c>
      <c r="C2140" s="2">
        <v>10.050000000000001</v>
      </c>
      <c r="D2140" s="2">
        <v>8.7870000000000008</v>
      </c>
      <c r="E2140" s="2">
        <v>8.7870000000000008</v>
      </c>
      <c r="F2140" s="2">
        <v>1080</v>
      </c>
      <c r="G2140" s="2">
        <v>9489.9600000000009</v>
      </c>
      <c r="H2140" s="15">
        <v>-1.4689392240412475E-2</v>
      </c>
    </row>
    <row r="2141" spans="1:8" ht="13.5" x14ac:dyDescent="0.25">
      <c r="A2141" s="11"/>
      <c r="B2141" s="10">
        <v>45118</v>
      </c>
      <c r="C2141" s="2">
        <v>10.050000000000001</v>
      </c>
      <c r="D2141" s="2">
        <v>8.7870000000000008</v>
      </c>
      <c r="E2141" s="2">
        <v>8.7870000000000008</v>
      </c>
      <c r="F2141" s="2">
        <v>730</v>
      </c>
      <c r="G2141" s="2">
        <v>6414.51</v>
      </c>
      <c r="H2141" s="15">
        <v>0</v>
      </c>
    </row>
    <row r="2142" spans="1:8" ht="13.5" x14ac:dyDescent="0.25">
      <c r="A2142" s="11"/>
      <c r="B2142" s="10">
        <v>45119</v>
      </c>
      <c r="C2142" s="2">
        <v>10.199999999999999</v>
      </c>
      <c r="D2142" s="2">
        <v>8.9179999999999993</v>
      </c>
      <c r="E2142" s="2">
        <v>8.7877272549019612</v>
      </c>
      <c r="F2142" s="2">
        <v>502</v>
      </c>
      <c r="G2142" s="2">
        <v>4411.4390819607843</v>
      </c>
      <c r="H2142" s="15">
        <v>1.4908387390463006E-2</v>
      </c>
    </row>
    <row r="2143" spans="1:8" ht="13.5" x14ac:dyDescent="0.25">
      <c r="A2143" s="11"/>
      <c r="B2143" s="10">
        <v>45120</v>
      </c>
      <c r="C2143" s="2">
        <v>10.050000000000001</v>
      </c>
      <c r="D2143" s="2">
        <v>8.7870000000000008</v>
      </c>
      <c r="E2143" s="2">
        <v>8.7870000000000008</v>
      </c>
      <c r="F2143" s="2">
        <v>605</v>
      </c>
      <c r="G2143" s="2">
        <v>5316.1350000000002</v>
      </c>
      <c r="H2143" s="15">
        <v>-1.4689392240412475E-2</v>
      </c>
    </row>
    <row r="2144" spans="1:8" ht="13.5" x14ac:dyDescent="0.25">
      <c r="A2144" s="11"/>
      <c r="B2144" s="10">
        <v>45121</v>
      </c>
      <c r="C2144" s="2">
        <v>10.050000000000001</v>
      </c>
      <c r="D2144" s="2">
        <v>8.7870000000000008</v>
      </c>
      <c r="E2144" s="2">
        <v>0</v>
      </c>
      <c r="F2144" s="2">
        <v>0</v>
      </c>
      <c r="G2144" s="2">
        <v>0</v>
      </c>
      <c r="H2144" s="15">
        <v>0</v>
      </c>
    </row>
    <row r="2145" spans="1:8" ht="13.5" x14ac:dyDescent="0.25">
      <c r="A2145" s="11"/>
      <c r="B2145" s="10">
        <v>45124</v>
      </c>
      <c r="C2145" s="2">
        <v>10.199999999999999</v>
      </c>
      <c r="D2145" s="2">
        <v>8.9179999999999993</v>
      </c>
      <c r="E2145" s="2">
        <v>8.8480549019607828</v>
      </c>
      <c r="F2145" s="2">
        <v>211</v>
      </c>
      <c r="G2145" s="2">
        <v>1866.9395843137252</v>
      </c>
      <c r="H2145" s="15">
        <v>1.4908387390463006E-2</v>
      </c>
    </row>
    <row r="2146" spans="1:8" ht="13.5" x14ac:dyDescent="0.25">
      <c r="A2146" s="11"/>
      <c r="B2146" s="10">
        <v>45125</v>
      </c>
      <c r="C2146" s="2">
        <v>10.34</v>
      </c>
      <c r="D2146" s="2">
        <v>9.0410000000000004</v>
      </c>
      <c r="E2146" s="2">
        <v>8.9666784332688589</v>
      </c>
      <c r="F2146" s="2">
        <v>2051</v>
      </c>
      <c r="G2146" s="2">
        <v>18390.657466634431</v>
      </c>
      <c r="H2146" s="15">
        <v>1.3792330118860857E-2</v>
      </c>
    </row>
    <row r="2147" spans="1:8" ht="13.5" x14ac:dyDescent="0.25">
      <c r="A2147" s="11"/>
      <c r="B2147" s="10">
        <v>45127</v>
      </c>
      <c r="C2147" s="2">
        <v>10.34</v>
      </c>
      <c r="D2147" s="2">
        <v>9.0410000000000004</v>
      </c>
      <c r="E2147" s="2">
        <v>8.9185880077369433</v>
      </c>
      <c r="F2147" s="2">
        <v>277407</v>
      </c>
      <c r="G2147" s="2">
        <v>2474078.7434622822</v>
      </c>
      <c r="H2147" s="15">
        <v>0</v>
      </c>
    </row>
    <row r="2148" spans="1:8" ht="13.5" x14ac:dyDescent="0.25">
      <c r="A2148" s="11"/>
      <c r="B2148" s="10">
        <v>45128</v>
      </c>
      <c r="C2148" s="2">
        <v>10.8</v>
      </c>
      <c r="D2148" s="2">
        <v>9.4429999999999996</v>
      </c>
      <c r="E2148" s="2">
        <v>9.0600338888888867</v>
      </c>
      <c r="F2148" s="2">
        <v>372</v>
      </c>
      <c r="G2148" s="2">
        <v>3370.3326066666659</v>
      </c>
      <c r="H2148" s="15">
        <v>4.4464107952660016E-2</v>
      </c>
    </row>
    <row r="2149" spans="1:8" ht="13.5" x14ac:dyDescent="0.25">
      <c r="A2149" s="11"/>
      <c r="B2149" s="10">
        <v>45131</v>
      </c>
      <c r="C2149" s="2">
        <v>10.8</v>
      </c>
      <c r="D2149" s="2">
        <v>9.4429999999999996</v>
      </c>
      <c r="E2149" s="2">
        <v>9.4429999999999996</v>
      </c>
      <c r="F2149" s="2">
        <v>2291</v>
      </c>
      <c r="G2149" s="2">
        <v>21633.913</v>
      </c>
      <c r="H2149" s="15">
        <v>0</v>
      </c>
    </row>
    <row r="2150" spans="1:8" ht="13.5" x14ac:dyDescent="0.25">
      <c r="A2150" s="11"/>
      <c r="B2150" s="10">
        <v>45133</v>
      </c>
      <c r="C2150" s="2">
        <v>10.86</v>
      </c>
      <c r="D2150" s="2">
        <v>9.4949999999999992</v>
      </c>
      <c r="E2150" s="2">
        <v>9.4442900552486186</v>
      </c>
      <c r="F2150" s="2">
        <v>283</v>
      </c>
      <c r="G2150" s="2">
        <v>2672.734085635359</v>
      </c>
      <c r="H2150" s="15">
        <v>5.5067245578735149E-3</v>
      </c>
    </row>
    <row r="2151" spans="1:8" ht="13.5" x14ac:dyDescent="0.25">
      <c r="A2151" s="11"/>
      <c r="B2151" s="10">
        <v>45134</v>
      </c>
      <c r="C2151" s="2">
        <v>10.86</v>
      </c>
      <c r="D2151" s="2">
        <v>9.4949999999999992</v>
      </c>
      <c r="E2151" s="2">
        <v>0</v>
      </c>
      <c r="F2151" s="2">
        <v>0</v>
      </c>
      <c r="G2151" s="2">
        <v>0</v>
      </c>
      <c r="H2151" s="15">
        <v>0</v>
      </c>
    </row>
    <row r="2152" spans="1:8" ht="13.5" x14ac:dyDescent="0.25">
      <c r="A2152" s="11"/>
      <c r="B2152" s="10">
        <v>45135</v>
      </c>
      <c r="C2152" s="2">
        <v>10.86</v>
      </c>
      <c r="D2152" s="2">
        <v>9.4949999999999992</v>
      </c>
      <c r="E2152" s="2">
        <v>0</v>
      </c>
      <c r="F2152" s="2">
        <v>0</v>
      </c>
      <c r="G2152" s="2">
        <v>0</v>
      </c>
      <c r="H2152" s="15">
        <v>0</v>
      </c>
    </row>
    <row r="2153" spans="1:8" ht="13.5" x14ac:dyDescent="0.25">
      <c r="A2153" s="11"/>
      <c r="B2153" s="10">
        <v>45138</v>
      </c>
      <c r="C2153" s="2">
        <v>10.86</v>
      </c>
      <c r="D2153" s="2">
        <v>9.4949999999999992</v>
      </c>
      <c r="E2153" s="2">
        <v>0</v>
      </c>
      <c r="F2153" s="2">
        <v>0</v>
      </c>
      <c r="G2153" s="2">
        <v>0</v>
      </c>
      <c r="H2153" s="15">
        <v>0</v>
      </c>
    </row>
    <row r="2154" spans="1:8" ht="13.5" x14ac:dyDescent="0.25">
      <c r="A2154" s="11"/>
      <c r="B2154" s="10">
        <v>45139</v>
      </c>
      <c r="C2154" s="2">
        <v>10.86</v>
      </c>
      <c r="D2154" s="2">
        <v>9.4949999999999992</v>
      </c>
      <c r="E2154" s="2">
        <v>0</v>
      </c>
      <c r="F2154" s="2">
        <v>0</v>
      </c>
      <c r="G2154" s="2">
        <v>0</v>
      </c>
      <c r="H2154" s="15">
        <v>0</v>
      </c>
    </row>
    <row r="2155" spans="1:8" ht="13.5" x14ac:dyDescent="0.25">
      <c r="A2155" s="11"/>
      <c r="B2155" s="10">
        <v>45140</v>
      </c>
      <c r="C2155" s="2">
        <v>10.86</v>
      </c>
      <c r="D2155" s="2">
        <v>9.4949999999999992</v>
      </c>
      <c r="E2155" s="2">
        <v>0</v>
      </c>
      <c r="F2155" s="2">
        <v>0</v>
      </c>
      <c r="G2155" s="2">
        <v>0</v>
      </c>
      <c r="H2155" s="15">
        <v>0</v>
      </c>
    </row>
    <row r="2156" spans="1:8" ht="13.5" x14ac:dyDescent="0.25">
      <c r="A2156" s="11"/>
      <c r="B2156" s="10">
        <v>45141</v>
      </c>
      <c r="C2156" s="2">
        <v>10.86</v>
      </c>
      <c r="D2156" s="2">
        <v>9.4949999999999992</v>
      </c>
      <c r="E2156" s="2">
        <v>0</v>
      </c>
      <c r="F2156" s="2">
        <v>0</v>
      </c>
      <c r="G2156" s="2">
        <v>0</v>
      </c>
      <c r="H2156" s="15">
        <v>0</v>
      </c>
    </row>
    <row r="2157" spans="1:8" ht="13.5" x14ac:dyDescent="0.25">
      <c r="A2157" s="11"/>
      <c r="B2157" s="10">
        <v>45142</v>
      </c>
      <c r="C2157" s="2">
        <v>10.86</v>
      </c>
      <c r="D2157" s="2">
        <v>9.4949999999999992</v>
      </c>
      <c r="E2157" s="2">
        <v>0</v>
      </c>
      <c r="F2157" s="2">
        <v>0</v>
      </c>
      <c r="G2157" s="2">
        <v>0</v>
      </c>
      <c r="H2157" s="15">
        <v>0</v>
      </c>
    </row>
    <row r="2158" spans="1:8" ht="13.5" x14ac:dyDescent="0.25">
      <c r="A2158" s="11"/>
      <c r="B2158" s="10">
        <v>45145</v>
      </c>
      <c r="C2158" s="2">
        <v>10.86</v>
      </c>
      <c r="D2158" s="2">
        <v>9.4949999999999992</v>
      </c>
      <c r="E2158" s="2">
        <v>0</v>
      </c>
      <c r="F2158" s="2">
        <v>0</v>
      </c>
      <c r="G2158" s="2">
        <v>0</v>
      </c>
      <c r="H2158" s="15">
        <v>0</v>
      </c>
    </row>
    <row r="2159" spans="1:8" ht="13.5" x14ac:dyDescent="0.25">
      <c r="A2159" s="11"/>
      <c r="B2159" s="10">
        <v>45146</v>
      </c>
      <c r="C2159" s="2">
        <v>10.86</v>
      </c>
      <c r="D2159" s="2">
        <v>9.4949999999999992</v>
      </c>
      <c r="E2159" s="2">
        <v>0</v>
      </c>
      <c r="F2159" s="2">
        <v>0</v>
      </c>
      <c r="G2159" s="2">
        <v>0</v>
      </c>
      <c r="H2159" s="15">
        <v>0</v>
      </c>
    </row>
    <row r="2160" spans="1:8" ht="13.5" x14ac:dyDescent="0.25">
      <c r="A2160" s="11"/>
      <c r="B2160" s="10">
        <v>45147</v>
      </c>
      <c r="C2160" s="2">
        <v>10.86</v>
      </c>
      <c r="D2160" s="2">
        <v>9.4949999999999992</v>
      </c>
      <c r="E2160" s="2">
        <v>0</v>
      </c>
      <c r="F2160" s="2">
        <v>0</v>
      </c>
      <c r="G2160" s="2">
        <v>0</v>
      </c>
      <c r="H2160" s="15">
        <v>0</v>
      </c>
    </row>
    <row r="2161" spans="1:8" ht="13.5" x14ac:dyDescent="0.25">
      <c r="A2161" s="11"/>
      <c r="B2161" s="10">
        <v>45148</v>
      </c>
      <c r="C2161" s="2">
        <v>10.8</v>
      </c>
      <c r="D2161" s="2">
        <v>9.4429999999999996</v>
      </c>
      <c r="E2161" s="2">
        <v>9.4429999999999996</v>
      </c>
      <c r="F2161" s="2">
        <v>1700</v>
      </c>
      <c r="G2161" s="2">
        <v>16053.099999999999</v>
      </c>
      <c r="H2161" s="15">
        <v>-5.4765666140073306E-3</v>
      </c>
    </row>
    <row r="2162" spans="1:8" ht="13.5" x14ac:dyDescent="0.25">
      <c r="A2162" s="11"/>
      <c r="B2162" s="10">
        <v>45149</v>
      </c>
      <c r="C2162" s="2">
        <v>10.8</v>
      </c>
      <c r="D2162" s="2">
        <v>9.4429999999999996</v>
      </c>
      <c r="E2162" s="2">
        <v>9.4429999999999996</v>
      </c>
      <c r="F2162" s="2">
        <v>1950</v>
      </c>
      <c r="G2162" s="2">
        <v>18413.849999999999</v>
      </c>
      <c r="H2162" s="15">
        <v>0</v>
      </c>
    </row>
    <row r="2163" spans="1:8" ht="13.5" x14ac:dyDescent="0.25">
      <c r="A2163" s="11"/>
      <c r="B2163" s="10">
        <v>45152</v>
      </c>
      <c r="C2163" s="2">
        <v>10.8</v>
      </c>
      <c r="D2163" s="2">
        <v>9.4429999999999996</v>
      </c>
      <c r="E2163" s="2">
        <v>9.4429999999999996</v>
      </c>
      <c r="F2163" s="2">
        <v>1700</v>
      </c>
      <c r="G2163" s="2">
        <v>16053.099999999999</v>
      </c>
      <c r="H2163" s="15">
        <v>0</v>
      </c>
    </row>
    <row r="2164" spans="1:8" ht="13.5" x14ac:dyDescent="0.25">
      <c r="A2164" s="11"/>
      <c r="B2164" s="10">
        <v>45153</v>
      </c>
      <c r="C2164" s="2">
        <v>10.8</v>
      </c>
      <c r="D2164" s="2">
        <v>9.4429999999999996</v>
      </c>
      <c r="E2164" s="2">
        <v>9.4429999999999996</v>
      </c>
      <c r="F2164" s="2">
        <v>1700</v>
      </c>
      <c r="G2164" s="2">
        <v>16053.099999999999</v>
      </c>
      <c r="H2164" s="15">
        <v>0</v>
      </c>
    </row>
    <row r="2165" spans="1:8" ht="13.5" x14ac:dyDescent="0.25">
      <c r="A2165" s="11"/>
      <c r="B2165" s="10">
        <v>45154</v>
      </c>
      <c r="C2165" s="2">
        <v>10.8</v>
      </c>
      <c r="D2165" s="2">
        <v>9.4429999999999996</v>
      </c>
      <c r="E2165" s="2">
        <v>9.4429999999999996</v>
      </c>
      <c r="F2165" s="2">
        <v>1710</v>
      </c>
      <c r="G2165" s="2">
        <v>16147.529999999999</v>
      </c>
      <c r="H2165" s="15">
        <v>0</v>
      </c>
    </row>
    <row r="2166" spans="1:8" ht="13.5" x14ac:dyDescent="0.25">
      <c r="A2166" s="11"/>
      <c r="B2166" s="10">
        <v>45155</v>
      </c>
      <c r="C2166" s="2">
        <v>10.8</v>
      </c>
      <c r="D2166" s="2">
        <v>9.4429999999999996</v>
      </c>
      <c r="E2166" s="2">
        <v>9.4429999999999996</v>
      </c>
      <c r="F2166" s="2">
        <v>1700</v>
      </c>
      <c r="G2166" s="2">
        <v>16053.099999999999</v>
      </c>
      <c r="H2166" s="15">
        <v>0</v>
      </c>
    </row>
    <row r="2167" spans="1:8" ht="13.5" x14ac:dyDescent="0.25">
      <c r="A2167" s="11"/>
      <c r="B2167" s="10">
        <v>45156</v>
      </c>
      <c r="C2167" s="2">
        <v>10.8</v>
      </c>
      <c r="D2167" s="2">
        <v>9.4429999999999996</v>
      </c>
      <c r="E2167" s="2">
        <v>9.4429999999999996</v>
      </c>
      <c r="F2167" s="2">
        <v>386</v>
      </c>
      <c r="G2167" s="2">
        <v>3644.998</v>
      </c>
      <c r="H2167" s="15">
        <v>0</v>
      </c>
    </row>
    <row r="2168" spans="1:8" ht="13.5" x14ac:dyDescent="0.25">
      <c r="A2168" s="11"/>
      <c r="B2168" s="10">
        <v>45159</v>
      </c>
      <c r="C2168" s="2">
        <v>10.8</v>
      </c>
      <c r="D2168" s="2">
        <v>9.4429999999999996</v>
      </c>
      <c r="E2168" s="2">
        <v>9.4429999999999996</v>
      </c>
      <c r="F2168" s="2">
        <v>244</v>
      </c>
      <c r="G2168" s="2">
        <v>2304.0920000000001</v>
      </c>
      <c r="H2168" s="15">
        <v>0</v>
      </c>
    </row>
    <row r="2169" spans="1:8" ht="13.5" x14ac:dyDescent="0.25">
      <c r="A2169" s="11"/>
      <c r="B2169" s="10">
        <v>45160</v>
      </c>
      <c r="C2169" s="2">
        <v>10.86</v>
      </c>
      <c r="D2169" s="2">
        <v>9.4949999999999992</v>
      </c>
      <c r="E2169" s="2">
        <v>9.4949999999999992</v>
      </c>
      <c r="F2169" s="2">
        <v>1710</v>
      </c>
      <c r="G2169" s="2">
        <v>16236.449999999999</v>
      </c>
      <c r="H2169" s="15">
        <v>5.5067245578735149E-3</v>
      </c>
    </row>
    <row r="2170" spans="1:8" ht="13.5" x14ac:dyDescent="0.25">
      <c r="A2170" s="11"/>
      <c r="B2170" s="10">
        <v>45161</v>
      </c>
      <c r="C2170" s="2">
        <v>10.9</v>
      </c>
      <c r="D2170" s="2">
        <v>9.5299999999999994</v>
      </c>
      <c r="E2170" s="2">
        <v>9.5299999999999994</v>
      </c>
      <c r="F2170" s="2">
        <v>1412</v>
      </c>
      <c r="G2170" s="2">
        <v>13456.359999999999</v>
      </c>
      <c r="H2170" s="15">
        <v>3.6861506055819006E-3</v>
      </c>
    </row>
    <row r="2171" spans="1:8" ht="13.5" x14ac:dyDescent="0.25">
      <c r="A2171" s="11"/>
      <c r="B2171" s="10">
        <v>45162</v>
      </c>
      <c r="C2171" s="2">
        <v>11.18</v>
      </c>
      <c r="D2171" s="2">
        <v>9.7750000000000004</v>
      </c>
      <c r="E2171" s="2">
        <v>9.7750000000000004</v>
      </c>
      <c r="F2171" s="2">
        <v>2</v>
      </c>
      <c r="G2171" s="2">
        <v>19.55</v>
      </c>
      <c r="H2171" s="15">
        <v>2.5708289611752467E-2</v>
      </c>
    </row>
    <row r="2172" spans="1:8" ht="13.5" x14ac:dyDescent="0.25">
      <c r="A2172" s="11"/>
      <c r="B2172" s="10">
        <v>45163</v>
      </c>
      <c r="C2172" s="2">
        <v>11.29</v>
      </c>
      <c r="D2172" s="2">
        <v>9.8710000000000004</v>
      </c>
      <c r="E2172" s="2">
        <v>9.8710000000000004</v>
      </c>
      <c r="F2172" s="2">
        <v>305</v>
      </c>
      <c r="G2172" s="2">
        <v>3010.6550000000002</v>
      </c>
      <c r="H2172" s="15">
        <v>9.8209718670076804E-3</v>
      </c>
    </row>
    <row r="2173" spans="1:8" ht="13.5" x14ac:dyDescent="0.25">
      <c r="A2173" s="11"/>
      <c r="B2173" s="10">
        <v>45166</v>
      </c>
      <c r="C2173" s="2">
        <v>10.9</v>
      </c>
      <c r="D2173" s="2">
        <v>9.5299999999999994</v>
      </c>
      <c r="E2173" s="2">
        <v>9.5929504587155954</v>
      </c>
      <c r="F2173" s="2">
        <v>490</v>
      </c>
      <c r="G2173" s="2">
        <v>4700.5457247706418</v>
      </c>
      <c r="H2173" s="15">
        <v>-3.4545638739742791E-2</v>
      </c>
    </row>
    <row r="2174" spans="1:8" ht="13.5" x14ac:dyDescent="0.25">
      <c r="A2174" s="11"/>
      <c r="B2174" s="10">
        <v>45167</v>
      </c>
      <c r="C2174" s="2">
        <v>11</v>
      </c>
      <c r="D2174" s="2">
        <v>9.6180000000000003</v>
      </c>
      <c r="E2174" s="2">
        <v>9.6180000000000003</v>
      </c>
      <c r="F2174" s="2">
        <v>422</v>
      </c>
      <c r="G2174" s="2">
        <v>4058.7960000000003</v>
      </c>
      <c r="H2174" s="15">
        <v>9.2339979013642149E-3</v>
      </c>
    </row>
    <row r="2175" spans="1:8" ht="13.5" x14ac:dyDescent="0.25">
      <c r="A2175" s="11"/>
      <c r="B2175" s="10">
        <v>45168</v>
      </c>
      <c r="C2175" s="2">
        <v>11.11</v>
      </c>
      <c r="D2175" s="2">
        <v>9.7140000000000004</v>
      </c>
      <c r="E2175" s="2">
        <v>9.6842721872187241</v>
      </c>
      <c r="F2175" s="2">
        <v>2528</v>
      </c>
      <c r="G2175" s="2">
        <v>24481.840089288933</v>
      </c>
      <c r="H2175" s="15">
        <v>9.9812850904554048E-3</v>
      </c>
    </row>
    <row r="2176" spans="1:8" ht="13.5" x14ac:dyDescent="0.25">
      <c r="A2176" s="11"/>
      <c r="B2176" s="10">
        <v>45169</v>
      </c>
      <c r="C2176" s="2">
        <v>11.3</v>
      </c>
      <c r="D2176" s="2">
        <v>9.8800000000000008</v>
      </c>
      <c r="E2176" s="2">
        <v>9.8800000000000008</v>
      </c>
      <c r="F2176" s="2">
        <v>1705</v>
      </c>
      <c r="G2176" s="2">
        <v>16845.400000000001</v>
      </c>
      <c r="H2176" s="15">
        <v>1.7088737904056038E-2</v>
      </c>
    </row>
    <row r="2177" spans="1:8" ht="13.5" x14ac:dyDescent="0.25">
      <c r="A2177" s="11"/>
      <c r="B2177" s="10">
        <v>45170</v>
      </c>
      <c r="C2177" s="2">
        <v>11.35</v>
      </c>
      <c r="D2177" s="2">
        <v>9.9239999999999995</v>
      </c>
      <c r="E2177" s="2">
        <v>9.9239999999999995</v>
      </c>
      <c r="F2177" s="2">
        <v>950</v>
      </c>
      <c r="G2177" s="2">
        <v>9427.7999999999993</v>
      </c>
      <c r="H2177" s="15">
        <v>4.4534412955464274E-3</v>
      </c>
    </row>
    <row r="2178" spans="1:8" ht="13.5" x14ac:dyDescent="0.25">
      <c r="A2178" s="11"/>
      <c r="B2178" s="10">
        <v>45173</v>
      </c>
      <c r="C2178" s="2">
        <v>11.6</v>
      </c>
      <c r="D2178" s="2">
        <v>10.141999999999999</v>
      </c>
      <c r="E2178" s="2">
        <v>10.090415689655172</v>
      </c>
      <c r="F2178" s="2">
        <v>2042</v>
      </c>
      <c r="G2178" s="2">
        <v>20604.628838275861</v>
      </c>
      <c r="H2178" s="15">
        <v>2.1966948810963321E-2</v>
      </c>
    </row>
    <row r="2179" spans="1:8" ht="13.5" x14ac:dyDescent="0.25">
      <c r="A2179" s="11"/>
      <c r="B2179" s="10">
        <v>45174</v>
      </c>
      <c r="C2179" s="2">
        <v>11.73</v>
      </c>
      <c r="D2179" s="2">
        <v>10.256</v>
      </c>
      <c r="E2179" s="2">
        <v>10.262120375106564</v>
      </c>
      <c r="F2179" s="2">
        <v>3063</v>
      </c>
      <c r="G2179" s="2">
        <v>31432.874708951404</v>
      </c>
      <c r="H2179" s="15">
        <v>1.1240386511536263E-2</v>
      </c>
    </row>
    <row r="2180" spans="1:8" ht="13.5" x14ac:dyDescent="0.25">
      <c r="A2180" s="11"/>
      <c r="B2180" s="10">
        <v>45175</v>
      </c>
      <c r="C2180" s="2">
        <v>11.82</v>
      </c>
      <c r="D2180" s="2">
        <v>10.335000000000001</v>
      </c>
      <c r="E2180" s="2">
        <v>10.335000000000001</v>
      </c>
      <c r="F2180" s="2">
        <v>718</v>
      </c>
      <c r="G2180" s="2">
        <v>7420.5300000000007</v>
      </c>
      <c r="H2180" s="15">
        <v>7.7028081123245535E-3</v>
      </c>
    </row>
    <row r="2181" spans="1:8" ht="13.5" x14ac:dyDescent="0.25">
      <c r="A2181" s="11"/>
      <c r="B2181" s="10">
        <v>45176</v>
      </c>
      <c r="C2181" s="2">
        <v>12.3</v>
      </c>
      <c r="D2181" s="2">
        <v>10.754</v>
      </c>
      <c r="E2181" s="2">
        <v>10.466352357723578</v>
      </c>
      <c r="F2181" s="2">
        <v>1503</v>
      </c>
      <c r="G2181" s="2">
        <v>15730.927593658536</v>
      </c>
      <c r="H2181" s="15">
        <v>4.0541848089017771E-2</v>
      </c>
    </row>
    <row r="2182" spans="1:8" ht="13.5" x14ac:dyDescent="0.25">
      <c r="A2182" s="11"/>
      <c r="B2182" s="10">
        <v>45177</v>
      </c>
      <c r="C2182" s="2">
        <v>11.89</v>
      </c>
      <c r="D2182" s="2">
        <v>10.396000000000001</v>
      </c>
      <c r="E2182" s="2">
        <v>10.508790916736753</v>
      </c>
      <c r="F2182" s="2">
        <v>1177</v>
      </c>
      <c r="G2182" s="2">
        <v>12368.846908999159</v>
      </c>
      <c r="H2182" s="15">
        <v>-3.3289938627487331E-2</v>
      </c>
    </row>
    <row r="2183" spans="1:8" ht="13.5" x14ac:dyDescent="0.25">
      <c r="A2183" s="11"/>
      <c r="B2183" s="10">
        <v>45180</v>
      </c>
      <c r="C2183" s="2">
        <v>11.91</v>
      </c>
      <c r="D2183" s="2">
        <v>10.413</v>
      </c>
      <c r="E2183" s="2">
        <v>10.399885390428212</v>
      </c>
      <c r="F2183" s="2">
        <v>1428</v>
      </c>
      <c r="G2183" s="2">
        <v>14851.036337531486</v>
      </c>
      <c r="H2183" s="15">
        <v>1.6352443247402326E-3</v>
      </c>
    </row>
    <row r="2184" spans="1:8" ht="13.5" x14ac:dyDescent="0.25">
      <c r="A2184" s="11"/>
      <c r="B2184" s="10">
        <v>45181</v>
      </c>
      <c r="C2184" s="2">
        <v>11.96</v>
      </c>
      <c r="D2184" s="2">
        <v>10.457000000000001</v>
      </c>
      <c r="E2184" s="2">
        <v>10.457000000000001</v>
      </c>
      <c r="F2184" s="2">
        <v>3</v>
      </c>
      <c r="G2184" s="2">
        <v>31.371000000000002</v>
      </c>
      <c r="H2184" s="15">
        <v>4.2254873715548338E-3</v>
      </c>
    </row>
    <row r="2185" spans="1:8" ht="13.5" x14ac:dyDescent="0.25">
      <c r="A2185" s="11"/>
      <c r="B2185" s="10">
        <v>45182</v>
      </c>
      <c r="C2185" s="2">
        <v>11.97</v>
      </c>
      <c r="D2185" s="2">
        <v>10.465999999999999</v>
      </c>
      <c r="E2185" s="2">
        <v>10.465999999999999</v>
      </c>
      <c r="F2185" s="2">
        <v>1836</v>
      </c>
      <c r="G2185" s="2">
        <v>19215.575999999997</v>
      </c>
      <c r="H2185" s="15">
        <v>8.6066749545745086E-4</v>
      </c>
    </row>
    <row r="2186" spans="1:8" ht="13.5" x14ac:dyDescent="0.25">
      <c r="A2186" s="11"/>
      <c r="B2186" s="10">
        <v>45183</v>
      </c>
      <c r="C2186" s="2">
        <v>12.2</v>
      </c>
      <c r="D2186" s="2">
        <v>10.667</v>
      </c>
      <c r="E2186" s="2">
        <v>10.667</v>
      </c>
      <c r="F2186" s="2">
        <v>1502</v>
      </c>
      <c r="G2186" s="2">
        <v>16021.833999999999</v>
      </c>
      <c r="H2186" s="15">
        <v>1.9205044907318988E-2</v>
      </c>
    </row>
    <row r="2187" spans="1:8" ht="13.5" x14ac:dyDescent="0.25">
      <c r="A2187" s="11"/>
      <c r="B2187" s="10">
        <v>45184</v>
      </c>
      <c r="C2187" s="2">
        <v>12</v>
      </c>
      <c r="D2187" s="2">
        <v>10.492000000000001</v>
      </c>
      <c r="E2187" s="2">
        <v>10.492000000000001</v>
      </c>
      <c r="F2187" s="2">
        <v>6662</v>
      </c>
      <c r="G2187" s="2">
        <v>69897.704000000012</v>
      </c>
      <c r="H2187" s="15">
        <v>-1.640573732070863E-2</v>
      </c>
    </row>
    <row r="2188" spans="1:8" ht="13.5" x14ac:dyDescent="0.25">
      <c r="A2188" s="11"/>
      <c r="B2188" s="10">
        <v>45187</v>
      </c>
      <c r="C2188" s="2">
        <v>12</v>
      </c>
      <c r="D2188" s="2">
        <v>10.492000000000001</v>
      </c>
      <c r="E2188" s="2">
        <v>0</v>
      </c>
      <c r="F2188" s="2">
        <v>0</v>
      </c>
      <c r="G2188" s="2">
        <v>0</v>
      </c>
      <c r="H2188" s="15">
        <v>0</v>
      </c>
    </row>
    <row r="2189" spans="1:8" ht="13.5" x14ac:dyDescent="0.25">
      <c r="A2189" s="11"/>
      <c r="B2189" s="10">
        <v>45188</v>
      </c>
      <c r="C2189" s="2">
        <v>12</v>
      </c>
      <c r="D2189" s="2">
        <v>10.492000000000001</v>
      </c>
      <c r="E2189" s="2">
        <v>10.492000000000001</v>
      </c>
      <c r="F2189" s="2">
        <v>1260</v>
      </c>
      <c r="G2189" s="2">
        <v>13219.920000000002</v>
      </c>
      <c r="H2189" s="15">
        <v>0</v>
      </c>
    </row>
    <row r="2190" spans="1:8" ht="13.5" x14ac:dyDescent="0.25">
      <c r="A2190" s="11"/>
      <c r="B2190" s="10">
        <v>45189</v>
      </c>
      <c r="C2190" s="2">
        <v>12</v>
      </c>
      <c r="D2190" s="2">
        <v>10.492000000000001</v>
      </c>
      <c r="E2190" s="2">
        <v>10.490251333333333</v>
      </c>
      <c r="F2190" s="2">
        <v>1600</v>
      </c>
      <c r="G2190" s="2">
        <v>16784.402133333333</v>
      </c>
      <c r="H2190" s="15">
        <v>0</v>
      </c>
    </row>
    <row r="2191" spans="1:8" ht="13.5" x14ac:dyDescent="0.25">
      <c r="A2191" s="11"/>
      <c r="B2191" s="10">
        <v>45190</v>
      </c>
      <c r="C2191" s="2">
        <v>12</v>
      </c>
      <c r="D2191" s="2">
        <v>10.492000000000001</v>
      </c>
      <c r="E2191" s="2">
        <v>10.486754000000001</v>
      </c>
      <c r="F2191" s="2">
        <v>1702</v>
      </c>
      <c r="G2191" s="2">
        <v>17848.455308000001</v>
      </c>
      <c r="H2191" s="15">
        <v>0</v>
      </c>
    </row>
    <row r="2192" spans="1:8" ht="13.5" x14ac:dyDescent="0.25">
      <c r="A2192" s="11"/>
      <c r="B2192" s="10">
        <v>45191</v>
      </c>
      <c r="C2192" s="2">
        <v>12</v>
      </c>
      <c r="D2192" s="2">
        <v>10.492000000000001</v>
      </c>
      <c r="E2192" s="2">
        <v>10.492000000000001</v>
      </c>
      <c r="F2192" s="2">
        <v>1600</v>
      </c>
      <c r="G2192" s="2">
        <v>16787.2</v>
      </c>
      <c r="H2192" s="15">
        <v>0</v>
      </c>
    </row>
    <row r="2193" spans="1:8" ht="13.5" x14ac:dyDescent="0.25">
      <c r="A2193" s="11"/>
      <c r="B2193" s="10">
        <v>45194</v>
      </c>
      <c r="C2193" s="2">
        <v>12</v>
      </c>
      <c r="D2193" s="2">
        <v>10.492000000000001</v>
      </c>
      <c r="E2193" s="2">
        <v>10.492000000000001</v>
      </c>
      <c r="F2193" s="2">
        <v>1600</v>
      </c>
      <c r="G2193" s="2">
        <v>16787.2</v>
      </c>
      <c r="H2193" s="15">
        <v>0</v>
      </c>
    </row>
    <row r="2194" spans="1:8" ht="13.5" x14ac:dyDescent="0.25">
      <c r="A2194" s="11"/>
      <c r="B2194" s="10">
        <v>45195</v>
      </c>
      <c r="C2194" s="2">
        <v>12</v>
      </c>
      <c r="D2194" s="2">
        <v>10.492000000000001</v>
      </c>
      <c r="E2194" s="2">
        <v>10.492000000000001</v>
      </c>
      <c r="F2194" s="2">
        <v>1226</v>
      </c>
      <c r="G2194" s="2">
        <v>12863.192000000001</v>
      </c>
      <c r="H2194" s="15">
        <v>0</v>
      </c>
    </row>
    <row r="2195" spans="1:8" ht="13.5" x14ac:dyDescent="0.25">
      <c r="A2195" s="11"/>
      <c r="B2195" s="10">
        <v>45197</v>
      </c>
      <c r="C2195" s="2">
        <v>11.9</v>
      </c>
      <c r="D2195" s="2">
        <v>10.404999999999999</v>
      </c>
      <c r="E2195" s="2">
        <v>10.404999999999999</v>
      </c>
      <c r="F2195" s="2">
        <v>374</v>
      </c>
      <c r="G2195" s="2">
        <v>3891.47</v>
      </c>
      <c r="H2195" s="15">
        <v>-8.2920320243996867E-3</v>
      </c>
    </row>
    <row r="2196" spans="1:8" ht="13.5" x14ac:dyDescent="0.25">
      <c r="A2196" s="11"/>
      <c r="B2196" s="10">
        <v>45198</v>
      </c>
      <c r="C2196" s="2">
        <v>12</v>
      </c>
      <c r="D2196" s="2">
        <v>10.492000000000001</v>
      </c>
      <c r="E2196" s="2">
        <v>10.492000000000001</v>
      </c>
      <c r="F2196" s="2">
        <v>1</v>
      </c>
      <c r="G2196" s="2">
        <v>10.492000000000001</v>
      </c>
      <c r="H2196" s="15">
        <v>8.3613647284960617E-3</v>
      </c>
    </row>
    <row r="2197" spans="1:8" ht="13.5" x14ac:dyDescent="0.25">
      <c r="A2197" s="11"/>
      <c r="B2197" s="10">
        <v>45201</v>
      </c>
      <c r="C2197" s="2">
        <v>11.85</v>
      </c>
      <c r="D2197" s="2">
        <v>10.361000000000001</v>
      </c>
      <c r="E2197" s="2">
        <v>10.361000000000001</v>
      </c>
      <c r="F2197" s="2">
        <v>23</v>
      </c>
      <c r="G2197" s="2">
        <v>238.30300000000003</v>
      </c>
      <c r="H2197" s="15">
        <v>-1.24857033930614E-2</v>
      </c>
    </row>
    <row r="2198" spans="1:8" ht="13.5" x14ac:dyDescent="0.25">
      <c r="A2198" s="11"/>
      <c r="B2198" s="10">
        <v>45202</v>
      </c>
      <c r="C2198" s="2">
        <v>11.85</v>
      </c>
      <c r="D2198" s="2">
        <v>10.361000000000001</v>
      </c>
      <c r="E2198" s="2">
        <v>10.361000000000001</v>
      </c>
      <c r="F2198" s="2">
        <v>823</v>
      </c>
      <c r="G2198" s="2">
        <v>8527.103000000001</v>
      </c>
      <c r="H2198" s="15">
        <v>0</v>
      </c>
    </row>
    <row r="2199" spans="1:8" ht="13.5" x14ac:dyDescent="0.25">
      <c r="A2199" s="11"/>
      <c r="B2199" s="10">
        <v>45203</v>
      </c>
      <c r="C2199" s="2">
        <v>11.85</v>
      </c>
      <c r="D2199" s="2">
        <v>10.361000000000001</v>
      </c>
      <c r="E2199" s="2">
        <v>0</v>
      </c>
      <c r="F2199" s="2">
        <v>0</v>
      </c>
      <c r="G2199" s="2">
        <v>0</v>
      </c>
      <c r="H2199" s="15">
        <v>0</v>
      </c>
    </row>
    <row r="2200" spans="1:8" ht="13.5" x14ac:dyDescent="0.25">
      <c r="A2200" s="11"/>
      <c r="B2200" s="10">
        <v>45204</v>
      </c>
      <c r="C2200" s="2">
        <v>11.8</v>
      </c>
      <c r="D2200" s="2">
        <v>10.317</v>
      </c>
      <c r="E2200" s="2">
        <v>10.317</v>
      </c>
      <c r="F2200" s="2">
        <v>10</v>
      </c>
      <c r="G2200" s="2">
        <v>103.17</v>
      </c>
      <c r="H2200" s="15">
        <v>-4.2466943345237408E-3</v>
      </c>
    </row>
    <row r="2201" spans="1:8" ht="13.5" x14ac:dyDescent="0.25">
      <c r="A2201" s="11"/>
      <c r="B2201" s="10">
        <v>45205</v>
      </c>
      <c r="C2201" s="2">
        <v>11.8</v>
      </c>
      <c r="D2201" s="2">
        <v>10.317</v>
      </c>
      <c r="E2201" s="2">
        <v>0</v>
      </c>
      <c r="F2201" s="2">
        <v>0</v>
      </c>
      <c r="G2201" s="2">
        <v>0</v>
      </c>
      <c r="H2201" s="15">
        <v>0</v>
      </c>
    </row>
    <row r="2202" spans="1:8" ht="13.5" x14ac:dyDescent="0.25">
      <c r="A2202" s="11"/>
      <c r="B2202" s="10">
        <v>45208</v>
      </c>
      <c r="C2202" s="2">
        <v>11.27</v>
      </c>
      <c r="D2202" s="2">
        <v>9.8539999999999992</v>
      </c>
      <c r="E2202" s="2">
        <v>9.8539999999999992</v>
      </c>
      <c r="F2202" s="2">
        <v>1515</v>
      </c>
      <c r="G2202" s="2">
        <v>14928.81</v>
      </c>
      <c r="H2202" s="15">
        <v>-4.4877386837258983E-2</v>
      </c>
    </row>
    <row r="2203" spans="1:8" ht="13.5" x14ac:dyDescent="0.25">
      <c r="A2203" s="11"/>
      <c r="B2203" s="10">
        <v>45209</v>
      </c>
      <c r="C2203" s="2">
        <v>11.28</v>
      </c>
      <c r="D2203" s="2">
        <v>9.8629999999999995</v>
      </c>
      <c r="E2203" s="2">
        <v>9.8629999999999995</v>
      </c>
      <c r="F2203" s="2">
        <v>488</v>
      </c>
      <c r="G2203" s="2">
        <v>4813.1440000000002</v>
      </c>
      <c r="H2203" s="15">
        <v>9.1333468642179237E-4</v>
      </c>
    </row>
    <row r="2204" spans="1:8" ht="13.5" x14ac:dyDescent="0.25">
      <c r="A2204" s="11"/>
      <c r="B2204" s="10">
        <v>45210</v>
      </c>
      <c r="C2204" s="2">
        <v>11.5</v>
      </c>
      <c r="D2204" s="2">
        <v>10.055</v>
      </c>
      <c r="E2204" s="2">
        <v>10.055</v>
      </c>
      <c r="F2204" s="2">
        <v>1100</v>
      </c>
      <c r="G2204" s="2">
        <v>11060.5</v>
      </c>
      <c r="H2204" s="15">
        <v>1.9466693703741274E-2</v>
      </c>
    </row>
    <row r="2205" spans="1:8" ht="13.5" x14ac:dyDescent="0.25">
      <c r="A2205" s="11"/>
      <c r="B2205" s="10">
        <v>45211</v>
      </c>
      <c r="C2205" s="2">
        <v>11.3</v>
      </c>
      <c r="D2205" s="2">
        <v>9.8800000000000008</v>
      </c>
      <c r="E2205" s="2">
        <v>9.8747539823008843</v>
      </c>
      <c r="F2205" s="2">
        <v>30</v>
      </c>
      <c r="G2205" s="2">
        <v>296.24261946902652</v>
      </c>
      <c r="H2205" s="15">
        <v>-1.7404276479363396E-2</v>
      </c>
    </row>
    <row r="2206" spans="1:8" ht="13.5" x14ac:dyDescent="0.25">
      <c r="A2206" s="11"/>
      <c r="B2206" s="10">
        <v>45212</v>
      </c>
      <c r="C2206" s="2">
        <v>11.31</v>
      </c>
      <c r="D2206" s="2">
        <v>9.8889999999999993</v>
      </c>
      <c r="E2206" s="2">
        <v>9.8889999999999993</v>
      </c>
      <c r="F2206" s="2">
        <v>15</v>
      </c>
      <c r="G2206" s="2">
        <v>148.33499999999998</v>
      </c>
      <c r="H2206" s="15">
        <v>9.1093117408892353E-4</v>
      </c>
    </row>
    <row r="2207" spans="1:8" ht="13.5" x14ac:dyDescent="0.25">
      <c r="A2207" s="11"/>
      <c r="B2207" s="10">
        <v>45215</v>
      </c>
      <c r="C2207" s="2">
        <v>11.31</v>
      </c>
      <c r="D2207" s="2">
        <v>9.8889999999999993</v>
      </c>
      <c r="E2207" s="2">
        <v>0</v>
      </c>
      <c r="F2207" s="2">
        <v>0</v>
      </c>
      <c r="G2207" s="2">
        <v>0</v>
      </c>
      <c r="H2207" s="15">
        <v>0</v>
      </c>
    </row>
    <row r="2208" spans="1:8" ht="13.5" x14ac:dyDescent="0.25">
      <c r="A2208" s="11"/>
      <c r="B2208" s="10">
        <v>45216</v>
      </c>
      <c r="C2208" s="2">
        <v>11.48</v>
      </c>
      <c r="D2208" s="2">
        <v>10.037000000000001</v>
      </c>
      <c r="E2208" s="2">
        <v>10.037000000000001</v>
      </c>
      <c r="F2208" s="2">
        <v>900</v>
      </c>
      <c r="G2208" s="2">
        <v>9033.3000000000011</v>
      </c>
      <c r="H2208" s="15">
        <v>1.4966123976135249E-2</v>
      </c>
    </row>
    <row r="2209" spans="1:8" ht="13.5" x14ac:dyDescent="0.25">
      <c r="A2209" s="11"/>
      <c r="B2209" s="10">
        <v>45217</v>
      </c>
      <c r="C2209" s="2">
        <v>11.6</v>
      </c>
      <c r="D2209" s="2">
        <v>10.141999999999999</v>
      </c>
      <c r="E2209" s="2">
        <v>10.371069310344827</v>
      </c>
      <c r="F2209" s="2">
        <v>31</v>
      </c>
      <c r="G2209" s="2">
        <v>321.50314862068967</v>
      </c>
      <c r="H2209" s="15">
        <v>1.046129321510398E-2</v>
      </c>
    </row>
    <row r="2210" spans="1:8" ht="13.5" x14ac:dyDescent="0.25">
      <c r="A2210" s="11"/>
      <c r="B2210" s="10">
        <v>45218</v>
      </c>
      <c r="C2210" s="2">
        <v>11.7</v>
      </c>
      <c r="D2210" s="2">
        <v>10.23</v>
      </c>
      <c r="E2210" s="2">
        <v>10.23</v>
      </c>
      <c r="F2210" s="2">
        <v>43</v>
      </c>
      <c r="G2210" s="2">
        <v>439.89000000000004</v>
      </c>
      <c r="H2210" s="15">
        <v>8.6767895878525902E-3</v>
      </c>
    </row>
    <row r="2211" spans="1:8" ht="13.5" x14ac:dyDescent="0.25">
      <c r="A2211" s="11"/>
      <c r="B2211" s="10">
        <v>45219</v>
      </c>
      <c r="C2211" s="2">
        <v>11.7</v>
      </c>
      <c r="D2211" s="2">
        <v>10.23</v>
      </c>
      <c r="E2211" s="2">
        <v>0</v>
      </c>
      <c r="F2211" s="2">
        <v>0</v>
      </c>
      <c r="G2211" s="2">
        <v>0</v>
      </c>
      <c r="H2211" s="15">
        <v>0</v>
      </c>
    </row>
    <row r="2212" spans="1:8" ht="13.5" x14ac:dyDescent="0.25">
      <c r="A2212" s="11"/>
      <c r="B2212" s="10">
        <v>45222</v>
      </c>
      <c r="C2212" s="2">
        <v>11.7</v>
      </c>
      <c r="D2212" s="2">
        <v>10.23</v>
      </c>
      <c r="E2212" s="2">
        <v>0</v>
      </c>
      <c r="F2212" s="2">
        <v>0</v>
      </c>
      <c r="G2212" s="2">
        <v>0</v>
      </c>
      <c r="H2212" s="15">
        <v>0</v>
      </c>
    </row>
    <row r="2213" spans="1:8" ht="13.5" x14ac:dyDescent="0.25">
      <c r="A2213" s="11"/>
      <c r="B2213" s="10">
        <v>45223</v>
      </c>
      <c r="C2213" s="2">
        <v>11.7</v>
      </c>
      <c r="D2213" s="2">
        <v>10.23</v>
      </c>
      <c r="E2213" s="2">
        <v>0</v>
      </c>
      <c r="F2213" s="2">
        <v>0</v>
      </c>
      <c r="G2213" s="2">
        <v>0</v>
      </c>
      <c r="H2213" s="15">
        <v>0</v>
      </c>
    </row>
    <row r="2214" spans="1:8" ht="13.5" x14ac:dyDescent="0.25">
      <c r="A2214" s="11"/>
      <c r="B2214" s="10">
        <v>45224</v>
      </c>
      <c r="C2214" s="2">
        <v>11.26</v>
      </c>
      <c r="D2214" s="2">
        <v>9.8450000000000006</v>
      </c>
      <c r="E2214" s="2">
        <v>9.8450000000000006</v>
      </c>
      <c r="F2214" s="2">
        <v>17</v>
      </c>
      <c r="G2214" s="2">
        <v>167.36500000000001</v>
      </c>
      <c r="H2214" s="15">
        <v>-3.7634408602150518E-2</v>
      </c>
    </row>
    <row r="2215" spans="1:8" ht="13.5" x14ac:dyDescent="0.25">
      <c r="A2215" s="11"/>
      <c r="B2215" s="10">
        <v>45225</v>
      </c>
      <c r="C2215" s="2">
        <v>10.76</v>
      </c>
      <c r="D2215" s="2">
        <v>9.4079999999999995</v>
      </c>
      <c r="E2215" s="2">
        <v>0</v>
      </c>
      <c r="F2215" s="2">
        <v>0</v>
      </c>
      <c r="G2215" s="2">
        <v>0</v>
      </c>
      <c r="H2215" s="15">
        <v>-4.438801422041657E-2</v>
      </c>
    </row>
    <row r="2216" spans="1:8" ht="13.5" x14ac:dyDescent="0.25">
      <c r="A2216" s="11"/>
      <c r="B2216" s="10">
        <v>45226</v>
      </c>
      <c r="C2216" s="2">
        <v>10.76</v>
      </c>
      <c r="D2216" s="2">
        <v>9.4079999999999995</v>
      </c>
      <c r="E2216" s="2">
        <v>0</v>
      </c>
      <c r="F2216" s="2">
        <v>0</v>
      </c>
      <c r="G2216" s="2">
        <v>0</v>
      </c>
      <c r="H2216" s="15">
        <v>0</v>
      </c>
    </row>
    <row r="2217" spans="1:8" ht="13.5" x14ac:dyDescent="0.25">
      <c r="A2217" s="11"/>
      <c r="B2217" s="10">
        <v>45229</v>
      </c>
      <c r="C2217" s="2">
        <v>11.02</v>
      </c>
      <c r="D2217" s="2">
        <v>9.6349999999999998</v>
      </c>
      <c r="E2217" s="2">
        <v>9.6009015426497282</v>
      </c>
      <c r="F2217" s="2">
        <v>1109</v>
      </c>
      <c r="G2217" s="2">
        <v>10647.399810798548</v>
      </c>
      <c r="H2217" s="15">
        <v>2.4128401360544251E-2</v>
      </c>
    </row>
    <row r="2218" spans="1:8" ht="13.5" x14ac:dyDescent="0.25">
      <c r="A2218" s="11"/>
      <c r="B2218" s="10">
        <v>45230</v>
      </c>
      <c r="C2218" s="2">
        <v>11.02</v>
      </c>
      <c r="D2218" s="2">
        <v>9.6349999999999998</v>
      </c>
      <c r="E2218" s="2">
        <v>0</v>
      </c>
      <c r="F2218" s="2">
        <v>0</v>
      </c>
      <c r="G2218" s="2">
        <v>0</v>
      </c>
      <c r="H2218" s="15">
        <v>0</v>
      </c>
    </row>
    <row r="2219" spans="1:8" ht="13.5" x14ac:dyDescent="0.25">
      <c r="A2219" s="11"/>
      <c r="B2219" s="10">
        <v>45231</v>
      </c>
      <c r="C2219" s="2">
        <v>11.51</v>
      </c>
      <c r="D2219" s="2">
        <v>10.064</v>
      </c>
      <c r="E2219" s="2">
        <v>10.064</v>
      </c>
      <c r="F2219" s="2">
        <v>2</v>
      </c>
      <c r="G2219" s="2">
        <v>20.128</v>
      </c>
      <c r="H2219" s="15">
        <v>4.4525168655941909E-2</v>
      </c>
    </row>
    <row r="2220" spans="1:8" ht="13.5" x14ac:dyDescent="0.25">
      <c r="A2220" s="11"/>
      <c r="B2220" s="10">
        <v>45232</v>
      </c>
      <c r="C2220" s="2">
        <v>11.79</v>
      </c>
      <c r="D2220" s="2">
        <v>10.308</v>
      </c>
      <c r="E2220" s="2">
        <v>10.308</v>
      </c>
      <c r="F2220" s="2">
        <v>2</v>
      </c>
      <c r="G2220" s="2">
        <v>20.616</v>
      </c>
      <c r="H2220" s="15">
        <v>2.4244833068362458E-2</v>
      </c>
    </row>
    <row r="2221" spans="1:8" ht="13.5" x14ac:dyDescent="0.25">
      <c r="A2221" s="11"/>
      <c r="B2221" s="10">
        <v>45233</v>
      </c>
      <c r="C2221" s="2">
        <v>11.79</v>
      </c>
      <c r="D2221" s="2">
        <v>10.308</v>
      </c>
      <c r="E2221" s="2">
        <v>0</v>
      </c>
      <c r="F2221" s="2">
        <v>0</v>
      </c>
      <c r="G2221" s="2">
        <v>0</v>
      </c>
      <c r="H2221" s="15">
        <v>0</v>
      </c>
    </row>
    <row r="2222" spans="1:8" ht="13.5" x14ac:dyDescent="0.25">
      <c r="A2222" s="11"/>
      <c r="B2222" s="10">
        <v>45236</v>
      </c>
      <c r="C2222" s="2">
        <v>11.79</v>
      </c>
      <c r="D2222" s="2">
        <v>10.308</v>
      </c>
      <c r="E2222" s="2">
        <v>0</v>
      </c>
      <c r="F2222" s="2">
        <v>0</v>
      </c>
      <c r="G2222" s="2">
        <v>0</v>
      </c>
      <c r="H2222" s="15">
        <v>0</v>
      </c>
    </row>
    <row r="2223" spans="1:8" ht="13.5" x14ac:dyDescent="0.25">
      <c r="A2223" s="11"/>
      <c r="B2223" s="10">
        <v>45237</v>
      </c>
      <c r="C2223" s="2">
        <v>11.77</v>
      </c>
      <c r="D2223" s="2">
        <v>10.291</v>
      </c>
      <c r="E2223" s="2">
        <v>10.291</v>
      </c>
      <c r="F2223" s="2">
        <v>600</v>
      </c>
      <c r="G2223" s="2">
        <v>6174.6</v>
      </c>
      <c r="H2223" s="15">
        <v>-1.6492045013581161E-3</v>
      </c>
    </row>
    <row r="2224" spans="1:8" ht="13.5" x14ac:dyDescent="0.25">
      <c r="A2224" s="11"/>
      <c r="B2224" s="10">
        <v>45238</v>
      </c>
      <c r="C2224" s="2">
        <v>11.76</v>
      </c>
      <c r="D2224" s="2">
        <v>10.282</v>
      </c>
      <c r="E2224" s="2">
        <v>10.288994557823131</v>
      </c>
      <c r="F2224" s="2">
        <v>400</v>
      </c>
      <c r="G2224" s="2">
        <v>4115.597823129252</v>
      </c>
      <c r="H2224" s="15">
        <v>-8.7455057817513752E-4</v>
      </c>
    </row>
    <row r="2225" spans="1:8" ht="13.5" x14ac:dyDescent="0.25">
      <c r="A2225" s="11"/>
      <c r="B2225" s="10">
        <v>45239</v>
      </c>
      <c r="C2225" s="2">
        <v>11.75</v>
      </c>
      <c r="D2225" s="2">
        <v>10.273</v>
      </c>
      <c r="E2225" s="2">
        <v>10.273</v>
      </c>
      <c r="F2225" s="2">
        <v>1600</v>
      </c>
      <c r="G2225" s="2">
        <v>16436.8</v>
      </c>
      <c r="H2225" s="15">
        <v>-8.7531608636455364E-4</v>
      </c>
    </row>
    <row r="2226" spans="1:8" ht="13.5" x14ac:dyDescent="0.25">
      <c r="A2226" s="11"/>
      <c r="B2226" s="10">
        <v>45240</v>
      </c>
      <c r="C2226" s="2">
        <v>11.75</v>
      </c>
      <c r="D2226" s="2">
        <v>10.273</v>
      </c>
      <c r="E2226" s="2">
        <v>10.273</v>
      </c>
      <c r="F2226" s="2">
        <v>1100</v>
      </c>
      <c r="G2226" s="2">
        <v>11300.3</v>
      </c>
      <c r="H2226" s="15">
        <v>0</v>
      </c>
    </row>
    <row r="2227" spans="1:8" ht="13.5" x14ac:dyDescent="0.25">
      <c r="A2227" s="11"/>
      <c r="B2227" s="10">
        <v>45243</v>
      </c>
      <c r="C2227" s="2">
        <v>11.75</v>
      </c>
      <c r="D2227" s="2">
        <v>10.273</v>
      </c>
      <c r="E2227" s="2">
        <v>10.273</v>
      </c>
      <c r="F2227" s="2">
        <v>2150</v>
      </c>
      <c r="G2227" s="2">
        <v>22086.95</v>
      </c>
      <c r="H2227" s="15">
        <v>0</v>
      </c>
    </row>
    <row r="2228" spans="1:8" ht="13.5" x14ac:dyDescent="0.25">
      <c r="A2228" s="11"/>
      <c r="B2228" s="10">
        <v>45244</v>
      </c>
      <c r="C2228" s="2">
        <v>11.75</v>
      </c>
      <c r="D2228" s="2">
        <v>10.273</v>
      </c>
      <c r="E2228" s="2">
        <v>0</v>
      </c>
      <c r="F2228" s="2">
        <v>0</v>
      </c>
      <c r="G2228" s="2">
        <v>0</v>
      </c>
      <c r="H2228" s="15">
        <v>0</v>
      </c>
    </row>
    <row r="2229" spans="1:8" ht="13.5" x14ac:dyDescent="0.25">
      <c r="A2229" s="11"/>
      <c r="B2229" s="10">
        <v>45245</v>
      </c>
      <c r="C2229" s="2">
        <v>11.33</v>
      </c>
      <c r="D2229" s="2">
        <v>9.9060000000000006</v>
      </c>
      <c r="E2229" s="2">
        <v>9.9060000000000006</v>
      </c>
      <c r="F2229" s="2">
        <v>1</v>
      </c>
      <c r="G2229" s="2">
        <v>9.9060000000000006</v>
      </c>
      <c r="H2229" s="15">
        <v>-3.5724715273045764E-2</v>
      </c>
    </row>
    <row r="2230" spans="1:8" ht="13.5" x14ac:dyDescent="0.25">
      <c r="A2230" s="11"/>
      <c r="B2230" s="10">
        <v>45246</v>
      </c>
      <c r="C2230" s="2">
        <v>11.33</v>
      </c>
      <c r="D2230" s="2">
        <v>9.9060000000000006</v>
      </c>
      <c r="E2230" s="2">
        <v>9.9060000000000006</v>
      </c>
      <c r="F2230" s="2">
        <v>229</v>
      </c>
      <c r="G2230" s="2">
        <v>2268.4740000000002</v>
      </c>
      <c r="H2230" s="15">
        <v>0</v>
      </c>
    </row>
    <row r="2231" spans="1:8" ht="13.5" x14ac:dyDescent="0.25">
      <c r="A2231" s="11"/>
      <c r="B2231" s="10">
        <v>45247</v>
      </c>
      <c r="C2231" s="2">
        <v>11.72</v>
      </c>
      <c r="D2231" s="2">
        <v>10.247</v>
      </c>
      <c r="E2231" s="2">
        <v>10.254868856655289</v>
      </c>
      <c r="F2231" s="2">
        <v>1692</v>
      </c>
      <c r="G2231" s="2">
        <v>17351.23810546075</v>
      </c>
      <c r="H2231" s="15">
        <v>3.4423581667676083E-2</v>
      </c>
    </row>
    <row r="2232" spans="1:8" ht="13.5" x14ac:dyDescent="0.25">
      <c r="A2232" s="11"/>
      <c r="B2232" s="10">
        <v>45250</v>
      </c>
      <c r="C2232" s="2">
        <v>11.74</v>
      </c>
      <c r="D2232" s="2">
        <v>10.265000000000001</v>
      </c>
      <c r="E2232" s="2">
        <v>10.270246166950596</v>
      </c>
      <c r="F2232" s="2">
        <v>1600</v>
      </c>
      <c r="G2232" s="2">
        <v>16432.393867120954</v>
      </c>
      <c r="H2232" s="15">
        <v>1.7566116912267672E-3</v>
      </c>
    </row>
    <row r="2233" spans="1:8" ht="13.5" x14ac:dyDescent="0.25">
      <c r="A2233" s="11"/>
      <c r="B2233" s="10">
        <v>45251</v>
      </c>
      <c r="C2233" s="2">
        <v>11.75</v>
      </c>
      <c r="D2233" s="2">
        <v>10.273</v>
      </c>
      <c r="E2233" s="2">
        <v>10.273</v>
      </c>
      <c r="F2233" s="2">
        <v>2844</v>
      </c>
      <c r="G2233" s="2">
        <v>29216.412</v>
      </c>
      <c r="H2233" s="15">
        <v>7.793472966389789E-4</v>
      </c>
    </row>
    <row r="2234" spans="1:8" ht="13.5" x14ac:dyDescent="0.25">
      <c r="A2234" s="11"/>
      <c r="B2234" s="10">
        <v>45252</v>
      </c>
      <c r="C2234" s="2">
        <v>11.45</v>
      </c>
      <c r="D2234" s="2">
        <v>10.010999999999999</v>
      </c>
      <c r="E2234" s="2">
        <v>10.296903668122271</v>
      </c>
      <c r="F2234" s="2">
        <v>299</v>
      </c>
      <c r="G2234" s="2">
        <v>3078.7741967685588</v>
      </c>
      <c r="H2234" s="15">
        <v>-2.550374768811452E-2</v>
      </c>
    </row>
    <row r="2235" spans="1:8" ht="13.5" x14ac:dyDescent="0.25">
      <c r="A2235" s="11"/>
      <c r="B2235" s="10">
        <v>45253</v>
      </c>
      <c r="C2235" s="2">
        <v>11.5</v>
      </c>
      <c r="D2235" s="2">
        <v>10.055</v>
      </c>
      <c r="E2235" s="2">
        <v>10.055</v>
      </c>
      <c r="F2235" s="2">
        <v>1111</v>
      </c>
      <c r="G2235" s="2">
        <v>11171.105</v>
      </c>
      <c r="H2235" s="15">
        <v>4.3951653181500839E-3</v>
      </c>
    </row>
    <row r="2236" spans="1:8" ht="13.5" x14ac:dyDescent="0.25">
      <c r="A2236" s="11"/>
      <c r="B2236" s="10">
        <v>45254</v>
      </c>
      <c r="C2236" s="2">
        <v>11.45</v>
      </c>
      <c r="D2236" s="2">
        <v>10.010999999999999</v>
      </c>
      <c r="E2236" s="2">
        <v>10.010999999999999</v>
      </c>
      <c r="F2236" s="2">
        <v>50</v>
      </c>
      <c r="G2236" s="2">
        <v>500.54999999999995</v>
      </c>
      <c r="H2236" s="15">
        <v>-4.3759323719542997E-3</v>
      </c>
    </row>
    <row r="2237" spans="1:8" ht="13.5" x14ac:dyDescent="0.25">
      <c r="A2237" s="11"/>
      <c r="B2237" s="10">
        <v>45257</v>
      </c>
      <c r="C2237" s="2">
        <v>11.35</v>
      </c>
      <c r="D2237" s="2">
        <v>9.9239999999999995</v>
      </c>
      <c r="E2237" s="2">
        <v>9.917005110132159</v>
      </c>
      <c r="F2237" s="2">
        <v>5</v>
      </c>
      <c r="G2237" s="2">
        <v>49.585025550660795</v>
      </c>
      <c r="H2237" s="15">
        <v>-8.690440515432999E-3</v>
      </c>
    </row>
    <row r="2238" spans="1:8" ht="13.5" x14ac:dyDescent="0.25">
      <c r="A2238" s="11"/>
      <c r="B2238" s="10">
        <v>45258</v>
      </c>
      <c r="C2238" s="2">
        <v>11.35</v>
      </c>
      <c r="D2238" s="2">
        <v>9.9239999999999995</v>
      </c>
      <c r="E2238" s="2">
        <v>0</v>
      </c>
      <c r="F2238" s="2">
        <v>0</v>
      </c>
      <c r="G2238" s="2">
        <v>0</v>
      </c>
      <c r="H2238" s="15">
        <v>0</v>
      </c>
    </row>
    <row r="2239" spans="1:8" ht="13.5" x14ac:dyDescent="0.25">
      <c r="A2239" s="11"/>
      <c r="B2239" s="10">
        <v>45259</v>
      </c>
      <c r="C2239" s="2">
        <v>11.35</v>
      </c>
      <c r="D2239" s="2">
        <v>9.9239999999999995</v>
      </c>
      <c r="E2239" s="2">
        <v>9.9239999999999995</v>
      </c>
      <c r="F2239" s="2">
        <v>116</v>
      </c>
      <c r="G2239" s="2">
        <v>1151.184</v>
      </c>
      <c r="H2239" s="15">
        <v>0</v>
      </c>
    </row>
    <row r="2240" spans="1:8" ht="13.5" x14ac:dyDescent="0.25">
      <c r="A2240" s="11"/>
      <c r="B2240" s="10">
        <v>45260</v>
      </c>
      <c r="C2240" s="2">
        <v>11.84</v>
      </c>
      <c r="D2240" s="2">
        <v>10.352</v>
      </c>
      <c r="E2240" s="2">
        <v>10.351125675675677</v>
      </c>
      <c r="F2240" s="2">
        <v>1354</v>
      </c>
      <c r="G2240" s="2">
        <v>14015.424164864866</v>
      </c>
      <c r="H2240" s="15">
        <v>4.3127771060056518E-2</v>
      </c>
    </row>
    <row r="2241" spans="1:8" ht="13.5" x14ac:dyDescent="0.25">
      <c r="A2241" s="11"/>
      <c r="B2241" s="10">
        <v>45261</v>
      </c>
      <c r="C2241" s="2">
        <v>11.84</v>
      </c>
      <c r="D2241" s="2">
        <v>10.352</v>
      </c>
      <c r="E2241" s="2">
        <v>10.352</v>
      </c>
      <c r="F2241" s="2">
        <v>2824</v>
      </c>
      <c r="G2241" s="2">
        <v>29234.048000000003</v>
      </c>
      <c r="H2241" s="15">
        <v>0</v>
      </c>
    </row>
    <row r="2242" spans="1:8" ht="13.5" x14ac:dyDescent="0.25">
      <c r="A2242" s="11"/>
      <c r="B2242" s="10">
        <v>45264</v>
      </c>
      <c r="C2242" s="2">
        <v>11.87</v>
      </c>
      <c r="D2242" s="2">
        <v>10.378</v>
      </c>
      <c r="E2242" s="2">
        <v>10.378874304970514</v>
      </c>
      <c r="F2242" s="2">
        <v>506</v>
      </c>
      <c r="G2242" s="2">
        <v>5251.7103983150801</v>
      </c>
      <c r="H2242" s="15">
        <v>2.5115919629056993E-3</v>
      </c>
    </row>
    <row r="2243" spans="1:8" ht="13.5" x14ac:dyDescent="0.25">
      <c r="A2243" s="11"/>
      <c r="B2243" s="10">
        <v>45265</v>
      </c>
      <c r="C2243" s="2">
        <v>12</v>
      </c>
      <c r="D2243" s="2">
        <v>10.492000000000001</v>
      </c>
      <c r="E2243" s="2">
        <v>10.453529333333334</v>
      </c>
      <c r="F2243" s="2">
        <v>2669</v>
      </c>
      <c r="G2243" s="2">
        <v>27900.46979066667</v>
      </c>
      <c r="H2243" s="15">
        <v>1.0984775486606356E-2</v>
      </c>
    </row>
    <row r="2244" spans="1:8" ht="13.5" x14ac:dyDescent="0.25">
      <c r="A2244" s="11"/>
      <c r="B2244" s="10">
        <v>45266</v>
      </c>
      <c r="C2244" s="2">
        <v>12.08</v>
      </c>
      <c r="D2244" s="2">
        <v>10.561999999999999</v>
      </c>
      <c r="E2244" s="2">
        <v>10.561999999999999</v>
      </c>
      <c r="F2244" s="2">
        <v>350</v>
      </c>
      <c r="G2244" s="2">
        <v>3696.7</v>
      </c>
      <c r="H2244" s="15">
        <v>6.6717499046891442E-3</v>
      </c>
    </row>
    <row r="2245" spans="1:8" ht="13.5" x14ac:dyDescent="0.25">
      <c r="A2245" s="11"/>
      <c r="B2245" s="10">
        <v>45267</v>
      </c>
      <c r="C2245" s="2">
        <v>12.07</v>
      </c>
      <c r="D2245" s="2">
        <v>10.553000000000001</v>
      </c>
      <c r="E2245" s="2">
        <v>10.553000000000001</v>
      </c>
      <c r="F2245" s="2">
        <v>80</v>
      </c>
      <c r="G2245" s="2">
        <v>844.24</v>
      </c>
      <c r="H2245" s="15">
        <v>-8.5211134254862381E-4</v>
      </c>
    </row>
    <row r="2246" spans="1:8" ht="13.5" x14ac:dyDescent="0.25">
      <c r="A2246" s="11"/>
      <c r="B2246" s="10">
        <v>45268</v>
      </c>
      <c r="C2246" s="2">
        <v>12.11</v>
      </c>
      <c r="D2246" s="2">
        <v>10.587999999999999</v>
      </c>
      <c r="E2246" s="2">
        <v>10.587125681255159</v>
      </c>
      <c r="F2246" s="2">
        <v>3373</v>
      </c>
      <c r="G2246" s="2">
        <v>35710.374922873649</v>
      </c>
      <c r="H2246" s="15">
        <v>3.3165924381690858E-3</v>
      </c>
    </row>
    <row r="2247" spans="1:8" ht="13.5" x14ac:dyDescent="0.25">
      <c r="A2247" s="11"/>
      <c r="B2247" s="10">
        <v>45271</v>
      </c>
      <c r="C2247" s="2">
        <v>12.65</v>
      </c>
      <c r="D2247" s="2">
        <v>11.06</v>
      </c>
      <c r="E2247" s="2">
        <v>11.016284584980237</v>
      </c>
      <c r="F2247" s="2">
        <v>2349</v>
      </c>
      <c r="G2247" s="2">
        <v>25877.252490118579</v>
      </c>
      <c r="H2247" s="15">
        <v>4.4578768417076059E-2</v>
      </c>
    </row>
    <row r="2248" spans="1:8" ht="13.5" x14ac:dyDescent="0.25">
      <c r="A2248" s="11"/>
      <c r="B2248" s="10">
        <v>45272</v>
      </c>
      <c r="C2248" s="2">
        <v>13.21</v>
      </c>
      <c r="D2248" s="2">
        <v>11.55</v>
      </c>
      <c r="E2248" s="2">
        <v>0</v>
      </c>
      <c r="F2248" s="2">
        <v>0</v>
      </c>
      <c r="G2248" s="2">
        <v>0</v>
      </c>
      <c r="H2248" s="15">
        <v>4.4303797468354444E-2</v>
      </c>
    </row>
    <row r="2249" spans="1:8" ht="13.5" x14ac:dyDescent="0.25">
      <c r="A2249" s="11"/>
      <c r="B2249" s="10">
        <v>45273</v>
      </c>
      <c r="C2249" s="2">
        <v>13.3</v>
      </c>
      <c r="D2249" s="2">
        <v>11.629</v>
      </c>
      <c r="E2249" s="2">
        <v>11.601894812030075</v>
      </c>
      <c r="F2249" s="2">
        <v>2577</v>
      </c>
      <c r="G2249" s="2">
        <v>29898.082930601504</v>
      </c>
      <c r="H2249" s="15">
        <v>6.8398268398267396E-3</v>
      </c>
    </row>
    <row r="2250" spans="1:8" ht="13.5" x14ac:dyDescent="0.25">
      <c r="A2250" s="11"/>
      <c r="B2250" s="10">
        <v>45274</v>
      </c>
      <c r="C2250" s="2">
        <v>13.32</v>
      </c>
      <c r="D2250" s="2">
        <v>11.646000000000001</v>
      </c>
      <c r="E2250" s="2">
        <v>11.637256756756758</v>
      </c>
      <c r="F2250" s="2">
        <v>2833</v>
      </c>
      <c r="G2250" s="2">
        <v>32968.348391891894</v>
      </c>
      <c r="H2250" s="15">
        <v>1.4618625849171243E-3</v>
      </c>
    </row>
    <row r="2251" spans="1:8" ht="13.5" x14ac:dyDescent="0.25">
      <c r="A2251" s="11"/>
      <c r="B2251" s="10">
        <v>45275</v>
      </c>
      <c r="C2251" s="2">
        <v>13.36</v>
      </c>
      <c r="D2251" s="2">
        <v>11.680999999999999</v>
      </c>
      <c r="E2251" s="2">
        <v>11.680999999999999</v>
      </c>
      <c r="F2251" s="2">
        <v>407</v>
      </c>
      <c r="G2251" s="2">
        <v>4754.1669999999995</v>
      </c>
      <c r="H2251" s="15">
        <v>3.0053237162973008E-3</v>
      </c>
    </row>
    <row r="2252" spans="1:8" ht="13.5" x14ac:dyDescent="0.25">
      <c r="A2252" s="11"/>
      <c r="B2252" s="10">
        <v>45278</v>
      </c>
      <c r="C2252" s="2">
        <v>13.48</v>
      </c>
      <c r="D2252" s="2">
        <v>11.786</v>
      </c>
      <c r="E2252" s="2">
        <v>11.684577448071217</v>
      </c>
      <c r="F2252" s="2">
        <v>636</v>
      </c>
      <c r="G2252" s="2">
        <v>7431.3912569732938</v>
      </c>
      <c r="H2252" s="15">
        <v>8.9889564249636539E-3</v>
      </c>
    </row>
    <row r="2253" spans="1:8" ht="13.5" x14ac:dyDescent="0.25">
      <c r="A2253" s="11"/>
      <c r="B2253" s="10">
        <v>45279</v>
      </c>
      <c r="C2253" s="2">
        <v>13.35</v>
      </c>
      <c r="D2253" s="2">
        <v>11.672000000000001</v>
      </c>
      <c r="E2253" s="2">
        <v>11.68074307116105</v>
      </c>
      <c r="F2253" s="2">
        <v>462</v>
      </c>
      <c r="G2253" s="2">
        <v>5396.5032988764051</v>
      </c>
      <c r="H2253" s="15">
        <v>-9.6724927880535369E-3</v>
      </c>
    </row>
    <row r="2254" spans="1:8" ht="13.5" x14ac:dyDescent="0.25">
      <c r="A2254" s="11"/>
      <c r="B2254" s="10">
        <v>45280</v>
      </c>
      <c r="C2254" s="2">
        <v>13.3</v>
      </c>
      <c r="D2254" s="2">
        <v>11.629</v>
      </c>
      <c r="E2254" s="2">
        <v>11.631623082706767</v>
      </c>
      <c r="F2254" s="2">
        <v>1186</v>
      </c>
      <c r="G2254" s="2">
        <v>13795.104976090226</v>
      </c>
      <c r="H2254" s="15">
        <v>-3.6840301576423094E-3</v>
      </c>
    </row>
    <row r="2255" spans="1:8" ht="13.5" x14ac:dyDescent="0.25">
      <c r="A2255" s="11"/>
      <c r="B2255" s="10">
        <v>45281</v>
      </c>
      <c r="C2255" s="2">
        <v>13</v>
      </c>
      <c r="D2255" s="2">
        <v>11.366</v>
      </c>
      <c r="E2255" s="2">
        <v>11.366</v>
      </c>
      <c r="F2255" s="2">
        <v>491630</v>
      </c>
      <c r="G2255" s="2">
        <v>5587866.5800000001</v>
      </c>
      <c r="H2255" s="15">
        <v>-2.2615874107833858E-2</v>
      </c>
    </row>
    <row r="2256" spans="1:8" ht="13.5" x14ac:dyDescent="0.25">
      <c r="A2256" s="11"/>
      <c r="B2256" s="10">
        <v>45282</v>
      </c>
      <c r="C2256" s="2">
        <v>13</v>
      </c>
      <c r="D2256" s="2">
        <v>11.366</v>
      </c>
      <c r="E2256" s="2">
        <v>11.366</v>
      </c>
      <c r="F2256" s="2">
        <v>163214</v>
      </c>
      <c r="G2256" s="2">
        <v>1855090.324</v>
      </c>
      <c r="H2256" s="15">
        <v>0</v>
      </c>
    </row>
    <row r="2257" spans="1:8" ht="13.5" x14ac:dyDescent="0.25">
      <c r="A2257" s="11"/>
      <c r="B2257" s="10">
        <v>45285</v>
      </c>
      <c r="C2257" s="2">
        <v>13</v>
      </c>
      <c r="D2257" s="2">
        <v>11.366</v>
      </c>
      <c r="E2257" s="2">
        <v>11.366</v>
      </c>
      <c r="F2257" s="2">
        <v>810</v>
      </c>
      <c r="G2257" s="2">
        <v>9206.4599999999991</v>
      </c>
      <c r="H2257" s="15">
        <v>0</v>
      </c>
    </row>
    <row r="2258" spans="1:8" ht="13.5" x14ac:dyDescent="0.25">
      <c r="A2258" s="11"/>
      <c r="B2258" s="10">
        <v>45286</v>
      </c>
      <c r="C2258" s="2">
        <v>13</v>
      </c>
      <c r="D2258" s="2">
        <v>11.366</v>
      </c>
      <c r="E2258" s="2">
        <v>11.366</v>
      </c>
      <c r="F2258" s="2">
        <v>925</v>
      </c>
      <c r="G2258" s="2">
        <v>10513.55</v>
      </c>
      <c r="H2258" s="15">
        <v>0</v>
      </c>
    </row>
    <row r="2259" spans="1:8" ht="13.5" x14ac:dyDescent="0.25">
      <c r="A2259" s="11"/>
      <c r="B2259" s="10">
        <v>45287</v>
      </c>
      <c r="C2259" s="2">
        <v>13</v>
      </c>
      <c r="D2259" s="2">
        <v>11.366</v>
      </c>
      <c r="E2259" s="2">
        <v>0</v>
      </c>
      <c r="F2259" s="2">
        <v>0</v>
      </c>
      <c r="G2259" s="2">
        <v>0</v>
      </c>
      <c r="H2259" s="15">
        <v>0</v>
      </c>
    </row>
    <row r="2260" spans="1:8" ht="13.5" x14ac:dyDescent="0.25">
      <c r="A2260" s="11"/>
      <c r="B2260" s="10">
        <v>45288</v>
      </c>
      <c r="C2260" s="2">
        <v>12.61</v>
      </c>
      <c r="D2260" s="2">
        <v>11.025</v>
      </c>
      <c r="E2260" s="2">
        <v>11.025</v>
      </c>
      <c r="F2260" s="2">
        <v>50</v>
      </c>
      <c r="G2260" s="2">
        <v>551.25</v>
      </c>
      <c r="H2260" s="15">
        <v>-3.0001759633996067E-2</v>
      </c>
    </row>
    <row r="2261" spans="1:8" ht="13.5" x14ac:dyDescent="0.25">
      <c r="A2261" s="11"/>
      <c r="B2261" s="10">
        <v>45289</v>
      </c>
      <c r="C2261" s="2">
        <v>12.99</v>
      </c>
      <c r="D2261" s="2">
        <v>11.358000000000001</v>
      </c>
      <c r="E2261" s="2">
        <v>11.358000000000001</v>
      </c>
      <c r="F2261" s="2">
        <v>1065</v>
      </c>
      <c r="G2261" s="2">
        <v>12096.27</v>
      </c>
      <c r="H2261" s="15">
        <v>3.0204081632653076E-2</v>
      </c>
    </row>
    <row r="2262" spans="1:8" ht="13.5" x14ac:dyDescent="0.25">
      <c r="A2262" s="11"/>
      <c r="B2262" s="10">
        <v>45293</v>
      </c>
      <c r="C2262" s="2">
        <v>12.99</v>
      </c>
      <c r="D2262" s="2">
        <v>11.358000000000001</v>
      </c>
      <c r="E2262" s="2">
        <v>0</v>
      </c>
      <c r="F2262" s="2">
        <v>0</v>
      </c>
      <c r="G2262" s="2">
        <v>0</v>
      </c>
      <c r="H2262" s="15">
        <v>0</v>
      </c>
    </row>
    <row r="2263" spans="1:8" ht="13.5" x14ac:dyDescent="0.25">
      <c r="A2263" s="11"/>
      <c r="B2263" s="10">
        <v>45294</v>
      </c>
      <c r="C2263" s="2">
        <v>13</v>
      </c>
      <c r="D2263" s="2">
        <v>11.366</v>
      </c>
      <c r="E2263" s="2">
        <v>10.995293538461539</v>
      </c>
      <c r="F2263" s="2">
        <v>52</v>
      </c>
      <c r="G2263" s="2">
        <v>571.75526400000001</v>
      </c>
      <c r="H2263" s="15">
        <v>7.0434935728113388E-4</v>
      </c>
    </row>
    <row r="2264" spans="1:8" ht="13.5" x14ac:dyDescent="0.25">
      <c r="A2264" s="11"/>
      <c r="B2264" s="10">
        <v>45295</v>
      </c>
      <c r="C2264" s="2">
        <v>12.98</v>
      </c>
      <c r="D2264" s="2">
        <v>11.349</v>
      </c>
      <c r="E2264" s="2">
        <v>11.349</v>
      </c>
      <c r="F2264" s="2">
        <v>50</v>
      </c>
      <c r="G2264" s="2">
        <v>567.45000000000005</v>
      </c>
      <c r="H2264" s="15">
        <v>-1.495688896709437E-3</v>
      </c>
    </row>
    <row r="2265" spans="1:8" ht="13.5" x14ac:dyDescent="0.25">
      <c r="A2265" s="11"/>
      <c r="B2265" s="10">
        <v>45296</v>
      </c>
      <c r="C2265" s="2">
        <v>12.98</v>
      </c>
      <c r="D2265" s="2">
        <v>11.349</v>
      </c>
      <c r="E2265" s="2">
        <v>11.349</v>
      </c>
      <c r="F2265" s="2">
        <v>19</v>
      </c>
      <c r="G2265" s="2">
        <v>215.631</v>
      </c>
      <c r="H2265" s="15">
        <v>0</v>
      </c>
    </row>
    <row r="2266" spans="1:8" ht="13.5" x14ac:dyDescent="0.25">
      <c r="A2266" s="11"/>
      <c r="B2266" s="10">
        <v>45299</v>
      </c>
      <c r="C2266" s="2">
        <v>12.6</v>
      </c>
      <c r="D2266" s="2">
        <v>11.016999999999999</v>
      </c>
      <c r="E2266" s="2">
        <v>11.016999999999999</v>
      </c>
      <c r="F2266" s="2">
        <v>8112</v>
      </c>
      <c r="G2266" s="2">
        <v>89369.903999999995</v>
      </c>
      <c r="H2266" s="15">
        <v>-2.9253678738214887E-2</v>
      </c>
    </row>
    <row r="2267" spans="1:8" ht="13.5" x14ac:dyDescent="0.25">
      <c r="A2267" s="11"/>
      <c r="B2267" s="10">
        <v>45300</v>
      </c>
      <c r="C2267" s="2">
        <v>12.6</v>
      </c>
      <c r="D2267" s="2">
        <v>11.016999999999999</v>
      </c>
      <c r="E2267" s="2">
        <v>11.016999999999999</v>
      </c>
      <c r="F2267" s="2">
        <v>105</v>
      </c>
      <c r="G2267" s="2">
        <v>1156.7849999999999</v>
      </c>
      <c r="H2267" s="15">
        <v>0</v>
      </c>
    </row>
    <row r="2268" spans="1:8" ht="13.5" x14ac:dyDescent="0.25">
      <c r="A2268" s="11"/>
      <c r="B2268" s="10">
        <v>45301</v>
      </c>
      <c r="C2268" s="2">
        <v>12.61</v>
      </c>
      <c r="D2268" s="2">
        <v>11.025</v>
      </c>
      <c r="E2268" s="2">
        <v>11.023251387787472</v>
      </c>
      <c r="F2268" s="2">
        <v>1249</v>
      </c>
      <c r="G2268" s="2">
        <v>13768.040983346553</v>
      </c>
      <c r="H2268" s="15">
        <v>7.2615049469010578E-4</v>
      </c>
    </row>
    <row r="2269" spans="1:8" ht="13.5" x14ac:dyDescent="0.25">
      <c r="A2269" s="11"/>
      <c r="B2269" s="10">
        <v>45302</v>
      </c>
      <c r="C2269" s="2">
        <v>13</v>
      </c>
      <c r="D2269" s="2">
        <v>11.366</v>
      </c>
      <c r="E2269" s="2">
        <v>11.366</v>
      </c>
      <c r="F2269" s="2">
        <v>1551</v>
      </c>
      <c r="G2269" s="2">
        <v>17628.666000000001</v>
      </c>
      <c r="H2269" s="15">
        <v>3.0929705215419438E-2</v>
      </c>
    </row>
    <row r="2270" spans="1:8" ht="13.5" x14ac:dyDescent="0.25">
      <c r="A2270" s="11"/>
      <c r="B2270" s="10">
        <v>45303</v>
      </c>
      <c r="C2270" s="2">
        <v>13</v>
      </c>
      <c r="D2270" s="2">
        <v>11.366</v>
      </c>
      <c r="E2270" s="2">
        <v>0</v>
      </c>
      <c r="F2270" s="2">
        <v>0</v>
      </c>
      <c r="G2270" s="2">
        <v>0</v>
      </c>
      <c r="H2270" s="15">
        <v>0</v>
      </c>
    </row>
    <row r="2271" spans="1:8" ht="13.5" x14ac:dyDescent="0.25">
      <c r="A2271" s="11"/>
      <c r="B2271" s="10">
        <v>45306</v>
      </c>
      <c r="C2271" s="2">
        <v>12.6</v>
      </c>
      <c r="D2271" s="2">
        <v>11.016999999999999</v>
      </c>
      <c r="E2271" s="2">
        <v>11.016999999999999</v>
      </c>
      <c r="F2271" s="2">
        <v>675</v>
      </c>
      <c r="G2271" s="2">
        <v>7436.4749999999995</v>
      </c>
      <c r="H2271" s="15">
        <v>-3.0705613232447668E-2</v>
      </c>
    </row>
    <row r="2272" spans="1:8" ht="13.5" x14ac:dyDescent="0.25">
      <c r="A2272" s="11"/>
      <c r="B2272" s="10">
        <v>45307</v>
      </c>
      <c r="C2272" s="2">
        <v>12.6</v>
      </c>
      <c r="D2272" s="2">
        <v>11.016999999999999</v>
      </c>
      <c r="E2272" s="2">
        <v>11.016999999999999</v>
      </c>
      <c r="F2272" s="2">
        <v>100</v>
      </c>
      <c r="G2272" s="2">
        <v>1101.7</v>
      </c>
      <c r="H2272" s="15">
        <v>0</v>
      </c>
    </row>
    <row r="2273" spans="1:8" ht="13.5" x14ac:dyDescent="0.25">
      <c r="A2273" s="11"/>
      <c r="B2273" s="10">
        <v>45308</v>
      </c>
      <c r="C2273" s="2">
        <v>13</v>
      </c>
      <c r="D2273" s="2">
        <v>11.366</v>
      </c>
      <c r="E2273" s="2">
        <v>11.366</v>
      </c>
      <c r="F2273" s="2">
        <v>3</v>
      </c>
      <c r="G2273" s="2">
        <v>34.097999999999999</v>
      </c>
      <c r="H2273" s="15">
        <v>3.1678315330852337E-2</v>
      </c>
    </row>
    <row r="2274" spans="1:8" ht="13.5" x14ac:dyDescent="0.25">
      <c r="A2274" s="11"/>
      <c r="B2274" s="10">
        <v>45309</v>
      </c>
      <c r="C2274" s="2">
        <v>12.98</v>
      </c>
      <c r="D2274" s="2">
        <v>11.349</v>
      </c>
      <c r="E2274" s="2">
        <v>11.349</v>
      </c>
      <c r="F2274" s="2">
        <v>2</v>
      </c>
      <c r="G2274" s="2">
        <v>22.698</v>
      </c>
      <c r="H2274" s="15">
        <v>-1.495688896709437E-3</v>
      </c>
    </row>
    <row r="2275" spans="1:8" ht="13.5" x14ac:dyDescent="0.25">
      <c r="A2275" s="11"/>
      <c r="B2275" s="10">
        <v>45310</v>
      </c>
      <c r="C2275" s="2">
        <v>12.89</v>
      </c>
      <c r="D2275" s="2">
        <v>11.27</v>
      </c>
      <c r="E2275" s="2">
        <v>11.27</v>
      </c>
      <c r="F2275" s="2">
        <v>50</v>
      </c>
      <c r="G2275" s="2">
        <v>563.5</v>
      </c>
      <c r="H2275" s="15">
        <v>-6.9609657238523769E-3</v>
      </c>
    </row>
    <row r="2276" spans="1:8" ht="13.5" x14ac:dyDescent="0.25">
      <c r="A2276" s="11"/>
      <c r="B2276" s="10">
        <v>45313</v>
      </c>
      <c r="C2276" s="2">
        <v>12.89</v>
      </c>
      <c r="D2276" s="2">
        <v>11.27</v>
      </c>
      <c r="E2276" s="2">
        <v>0</v>
      </c>
      <c r="F2276" s="2">
        <v>0</v>
      </c>
      <c r="G2276" s="2">
        <v>0</v>
      </c>
      <c r="H2276" s="15">
        <v>0</v>
      </c>
    </row>
    <row r="2277" spans="1:8" ht="13.5" x14ac:dyDescent="0.25">
      <c r="A2277" s="11"/>
      <c r="B2277" s="10">
        <v>45314</v>
      </c>
      <c r="C2277" s="2">
        <v>12.8</v>
      </c>
      <c r="D2277" s="2">
        <v>11.191000000000001</v>
      </c>
      <c r="E2277" s="2">
        <v>11.191000000000001</v>
      </c>
      <c r="F2277" s="2">
        <v>500</v>
      </c>
      <c r="G2277" s="2">
        <v>5595.5</v>
      </c>
      <c r="H2277" s="15">
        <v>-7.0097604259093923E-3</v>
      </c>
    </row>
    <row r="2278" spans="1:8" ht="13.5" x14ac:dyDescent="0.25">
      <c r="A2278" s="11"/>
      <c r="B2278" s="10">
        <v>45315</v>
      </c>
      <c r="C2278" s="2">
        <v>12.6</v>
      </c>
      <c r="D2278" s="2">
        <v>11.016999999999999</v>
      </c>
      <c r="E2278" s="2">
        <v>11.016999999999999</v>
      </c>
      <c r="F2278" s="2">
        <v>1</v>
      </c>
      <c r="G2278" s="2">
        <v>11.016999999999999</v>
      </c>
      <c r="H2278" s="15">
        <v>-1.5548208381735436E-2</v>
      </c>
    </row>
    <row r="2279" spans="1:8" ht="13.5" x14ac:dyDescent="0.25">
      <c r="A2279" s="11"/>
      <c r="B2279" s="10">
        <v>45316</v>
      </c>
      <c r="C2279" s="2">
        <v>12.6</v>
      </c>
      <c r="D2279" s="2">
        <v>11.016999999999999</v>
      </c>
      <c r="E2279" s="2">
        <v>11.016999999999999</v>
      </c>
      <c r="F2279" s="2">
        <v>2</v>
      </c>
      <c r="G2279" s="2">
        <v>22.033999999999999</v>
      </c>
      <c r="H2279" s="15">
        <v>0</v>
      </c>
    </row>
    <row r="2280" spans="1:8" ht="13.5" x14ac:dyDescent="0.25">
      <c r="A2280" s="11"/>
      <c r="B2280" s="10">
        <v>45317</v>
      </c>
      <c r="C2280" s="2">
        <v>12.97</v>
      </c>
      <c r="D2280" s="2">
        <v>11.34</v>
      </c>
      <c r="E2280" s="2">
        <v>11.34</v>
      </c>
      <c r="F2280" s="2">
        <v>2</v>
      </c>
      <c r="G2280" s="2">
        <v>22.68</v>
      </c>
      <c r="H2280" s="15">
        <v>2.9318326223109776E-2</v>
      </c>
    </row>
    <row r="2281" spans="1:8" ht="13.5" x14ac:dyDescent="0.25">
      <c r="A2281" s="11"/>
      <c r="B2281" s="10">
        <v>45320</v>
      </c>
      <c r="C2281" s="2">
        <v>12.97</v>
      </c>
      <c r="D2281" s="2">
        <v>11.34</v>
      </c>
      <c r="E2281" s="2">
        <v>0</v>
      </c>
      <c r="F2281" s="2">
        <v>0</v>
      </c>
      <c r="G2281" s="2">
        <v>0</v>
      </c>
      <c r="H2281" s="15">
        <v>0</v>
      </c>
    </row>
    <row r="2282" spans="1:8" ht="13.5" x14ac:dyDescent="0.25">
      <c r="A2282" s="11"/>
      <c r="B2282" s="10">
        <v>45321</v>
      </c>
      <c r="C2282" s="2">
        <v>12.97</v>
      </c>
      <c r="D2282" s="2">
        <v>11.34</v>
      </c>
      <c r="E2282" s="2">
        <v>0</v>
      </c>
      <c r="F2282" s="2">
        <v>0</v>
      </c>
      <c r="G2282" s="2">
        <v>0</v>
      </c>
      <c r="H2282" s="15">
        <v>0</v>
      </c>
    </row>
    <row r="2283" spans="1:8" ht="13.5" x14ac:dyDescent="0.25">
      <c r="A2283" s="11"/>
      <c r="B2283" s="10">
        <v>45322</v>
      </c>
      <c r="C2283" s="2">
        <v>12.97</v>
      </c>
      <c r="D2283" s="2">
        <v>11.34</v>
      </c>
      <c r="E2283" s="2">
        <v>0</v>
      </c>
      <c r="F2283" s="2">
        <v>0</v>
      </c>
      <c r="G2283" s="2">
        <v>0</v>
      </c>
      <c r="H2283" s="15">
        <v>0</v>
      </c>
    </row>
    <row r="2284" spans="1:8" ht="13.5" x14ac:dyDescent="0.25">
      <c r="A2284" s="11"/>
      <c r="B2284" s="10">
        <v>45323</v>
      </c>
      <c r="C2284" s="2">
        <v>12.97</v>
      </c>
      <c r="D2284" s="2">
        <v>11.34</v>
      </c>
      <c r="E2284" s="2">
        <v>0</v>
      </c>
      <c r="F2284" s="2">
        <v>0</v>
      </c>
      <c r="G2284" s="2">
        <v>0</v>
      </c>
      <c r="H2284" s="15">
        <v>0</v>
      </c>
    </row>
    <row r="2285" spans="1:8" ht="13.5" x14ac:dyDescent="0.25">
      <c r="A2285" s="11"/>
      <c r="B2285" s="10">
        <v>45324</v>
      </c>
      <c r="C2285" s="2">
        <v>12.95</v>
      </c>
      <c r="D2285" s="2">
        <v>11.323</v>
      </c>
      <c r="E2285" s="2">
        <v>11.323</v>
      </c>
      <c r="F2285" s="2">
        <v>1</v>
      </c>
      <c r="G2285" s="2">
        <v>11.323</v>
      </c>
      <c r="H2285" s="15">
        <v>-1.4991181657847848E-3</v>
      </c>
    </row>
    <row r="2286" spans="1:8" ht="13.5" x14ac:dyDescent="0.25">
      <c r="A2286" s="11"/>
      <c r="B2286" s="10">
        <v>45327</v>
      </c>
      <c r="C2286" s="2">
        <v>12.64</v>
      </c>
      <c r="D2286" s="2">
        <v>11.052</v>
      </c>
      <c r="E2286" s="2">
        <v>11.052</v>
      </c>
      <c r="F2286" s="2">
        <v>273</v>
      </c>
      <c r="G2286" s="2">
        <v>3017.1959999999999</v>
      </c>
      <c r="H2286" s="15">
        <v>-2.3933586505343177E-2</v>
      </c>
    </row>
    <row r="2287" spans="1:8" ht="13.5" x14ac:dyDescent="0.25">
      <c r="A2287" s="11"/>
      <c r="B2287" s="10">
        <v>45328</v>
      </c>
      <c r="C2287" s="2">
        <v>12.94</v>
      </c>
      <c r="D2287" s="2">
        <v>11.314</v>
      </c>
      <c r="E2287" s="2">
        <v>11.098911591962906</v>
      </c>
      <c r="F2287" s="2">
        <v>28</v>
      </c>
      <c r="G2287" s="2">
        <v>310.76952457496139</v>
      </c>
      <c r="H2287" s="15">
        <v>2.3706116539992803E-2</v>
      </c>
    </row>
    <row r="2288" spans="1:8" ht="13.5" x14ac:dyDescent="0.25">
      <c r="A2288" s="11"/>
      <c r="B2288" s="10">
        <v>45329</v>
      </c>
      <c r="C2288" s="2">
        <v>12.94</v>
      </c>
      <c r="D2288" s="2">
        <v>11.314</v>
      </c>
      <c r="E2288" s="2">
        <v>0</v>
      </c>
      <c r="F2288" s="2">
        <v>0</v>
      </c>
      <c r="G2288" s="2">
        <v>0</v>
      </c>
      <c r="H2288" s="15">
        <v>0</v>
      </c>
    </row>
    <row r="2289" spans="1:8" ht="13.5" x14ac:dyDescent="0.25">
      <c r="A2289" s="11"/>
      <c r="B2289" s="10">
        <v>45330</v>
      </c>
      <c r="C2289" s="2">
        <v>12.9</v>
      </c>
      <c r="D2289" s="2">
        <v>11.279</v>
      </c>
      <c r="E2289" s="2">
        <v>11.279</v>
      </c>
      <c r="F2289" s="2">
        <v>400</v>
      </c>
      <c r="G2289" s="2">
        <v>4511.6000000000004</v>
      </c>
      <c r="H2289" s="15">
        <v>-3.0935124624359325E-3</v>
      </c>
    </row>
    <row r="2290" spans="1:8" ht="13.5" x14ac:dyDescent="0.25">
      <c r="A2290" s="11"/>
      <c r="B2290" s="10">
        <v>45331</v>
      </c>
      <c r="C2290" s="2">
        <v>12.9</v>
      </c>
      <c r="D2290" s="2">
        <v>11.279</v>
      </c>
      <c r="E2290" s="2">
        <v>0</v>
      </c>
      <c r="F2290" s="2">
        <v>0</v>
      </c>
      <c r="G2290" s="2">
        <v>0</v>
      </c>
      <c r="H2290" s="15">
        <v>0</v>
      </c>
    </row>
    <row r="2291" spans="1:8" ht="13.5" x14ac:dyDescent="0.25">
      <c r="A2291" s="11"/>
      <c r="B2291" s="10">
        <v>45334</v>
      </c>
      <c r="C2291" s="2">
        <v>12.9</v>
      </c>
      <c r="D2291" s="2">
        <v>11.279</v>
      </c>
      <c r="E2291" s="2">
        <v>0</v>
      </c>
      <c r="F2291" s="2">
        <v>0</v>
      </c>
      <c r="G2291" s="2">
        <v>0</v>
      </c>
      <c r="H2291" s="15">
        <v>0</v>
      </c>
    </row>
    <row r="2292" spans="1:8" ht="13.5" x14ac:dyDescent="0.25">
      <c r="A2292" s="11"/>
      <c r="B2292" s="10">
        <v>45335</v>
      </c>
      <c r="C2292" s="2">
        <v>12.9</v>
      </c>
      <c r="D2292" s="2">
        <v>11.279</v>
      </c>
      <c r="E2292" s="2">
        <v>0</v>
      </c>
      <c r="F2292" s="2">
        <v>0</v>
      </c>
      <c r="G2292" s="2">
        <v>0</v>
      </c>
      <c r="H2292" s="15">
        <v>0</v>
      </c>
    </row>
    <row r="2293" spans="1:8" ht="13.5" x14ac:dyDescent="0.25">
      <c r="A2293" s="11"/>
      <c r="B2293" s="10">
        <v>45336</v>
      </c>
      <c r="C2293" s="2">
        <v>12.9</v>
      </c>
      <c r="D2293" s="2">
        <v>11.279</v>
      </c>
      <c r="E2293" s="2">
        <v>0</v>
      </c>
      <c r="F2293" s="2">
        <v>0</v>
      </c>
      <c r="G2293" s="2">
        <v>0</v>
      </c>
      <c r="H2293" s="15">
        <v>0</v>
      </c>
    </row>
    <row r="2294" spans="1:8" ht="13.5" x14ac:dyDescent="0.25">
      <c r="A2294" s="11"/>
      <c r="B2294" s="10">
        <v>45337</v>
      </c>
      <c r="C2294" s="2">
        <v>12.74</v>
      </c>
      <c r="D2294" s="2">
        <v>11.138999999999999</v>
      </c>
      <c r="E2294" s="2">
        <v>11.138999999999999</v>
      </c>
      <c r="F2294" s="2">
        <v>30</v>
      </c>
      <c r="G2294" s="2">
        <v>334.16999999999996</v>
      </c>
      <c r="H2294" s="15">
        <v>-1.241244791204899E-2</v>
      </c>
    </row>
    <row r="2295" spans="1:8" ht="13.5" x14ac:dyDescent="0.25">
      <c r="A2295" s="11"/>
      <c r="B2295" s="10">
        <v>45338</v>
      </c>
      <c r="C2295" s="2">
        <v>12.79</v>
      </c>
      <c r="D2295" s="2">
        <v>11.183</v>
      </c>
      <c r="E2295" s="2">
        <v>11.043977560594215</v>
      </c>
      <c r="F2295" s="2">
        <v>874</v>
      </c>
      <c r="G2295" s="2">
        <v>9652.4363879593438</v>
      </c>
      <c r="H2295" s="15">
        <v>3.9500852859323532E-3</v>
      </c>
    </row>
    <row r="2296" spans="1:8" ht="13.5" x14ac:dyDescent="0.25">
      <c r="A2296" s="11"/>
      <c r="B2296" s="10">
        <v>45341</v>
      </c>
      <c r="C2296" s="2">
        <v>12.7</v>
      </c>
      <c r="D2296" s="2">
        <v>11.103999999999999</v>
      </c>
      <c r="E2296" s="2">
        <v>11.103999999999999</v>
      </c>
      <c r="F2296" s="2">
        <v>14</v>
      </c>
      <c r="G2296" s="2">
        <v>155.45599999999999</v>
      </c>
      <c r="H2296" s="15">
        <v>-7.0642940177055016E-3</v>
      </c>
    </row>
    <row r="2297" spans="1:8" ht="13.5" x14ac:dyDescent="0.25">
      <c r="A2297" s="11"/>
      <c r="B2297" s="10">
        <v>45342</v>
      </c>
      <c r="C2297" s="2">
        <v>12.7</v>
      </c>
      <c r="D2297" s="2">
        <v>11.103999999999999</v>
      </c>
      <c r="E2297" s="2">
        <v>11.118863622047243</v>
      </c>
      <c r="F2297" s="2">
        <v>114</v>
      </c>
      <c r="G2297" s="2">
        <v>1267.5504529133857</v>
      </c>
      <c r="H2297" s="15">
        <v>0</v>
      </c>
    </row>
    <row r="2298" spans="1:8" ht="13.5" x14ac:dyDescent="0.25">
      <c r="A2298" s="11"/>
      <c r="B2298" s="10">
        <v>45343</v>
      </c>
      <c r="C2298" s="2">
        <v>12.73</v>
      </c>
      <c r="D2298" s="2">
        <v>11.13</v>
      </c>
      <c r="E2298" s="2">
        <v>11.13</v>
      </c>
      <c r="F2298" s="2">
        <v>1604</v>
      </c>
      <c r="G2298" s="2">
        <v>17852.52</v>
      </c>
      <c r="H2298" s="15">
        <v>2.3414985590779519E-3</v>
      </c>
    </row>
    <row r="2299" spans="1:8" ht="13.5" x14ac:dyDescent="0.25">
      <c r="A2299" s="11"/>
      <c r="B2299" s="10">
        <v>45344</v>
      </c>
      <c r="C2299" s="2">
        <v>12.9</v>
      </c>
      <c r="D2299" s="2">
        <v>11.279</v>
      </c>
      <c r="E2299" s="2">
        <v>11.265884883720929</v>
      </c>
      <c r="F2299" s="2">
        <v>885</v>
      </c>
      <c r="G2299" s="2">
        <v>9970.3081220930217</v>
      </c>
      <c r="H2299" s="15">
        <v>1.3387241689128403E-2</v>
      </c>
    </row>
    <row r="2300" spans="1:8" ht="13.5" x14ac:dyDescent="0.25">
      <c r="A2300" s="11"/>
      <c r="B2300" s="10">
        <v>45345</v>
      </c>
      <c r="C2300" s="2">
        <v>13.02</v>
      </c>
      <c r="D2300" s="2">
        <v>11.384</v>
      </c>
      <c r="E2300" s="2">
        <v>11.384</v>
      </c>
      <c r="F2300" s="2">
        <v>2188</v>
      </c>
      <c r="G2300" s="2">
        <v>24908.191999999999</v>
      </c>
      <c r="H2300" s="15">
        <v>9.309335934036744E-3</v>
      </c>
    </row>
    <row r="2301" spans="1:8" ht="13.5" x14ac:dyDescent="0.25">
      <c r="A2301" s="11"/>
      <c r="B2301" s="10">
        <v>45348</v>
      </c>
      <c r="C2301" s="2">
        <v>13.17</v>
      </c>
      <c r="D2301" s="2">
        <v>11.515000000000001</v>
      </c>
      <c r="E2301" s="2">
        <v>11.361991268033409</v>
      </c>
      <c r="F2301" s="2">
        <v>275</v>
      </c>
      <c r="G2301" s="2">
        <v>3124.5475987091872</v>
      </c>
      <c r="H2301" s="15">
        <v>1.1507378777231221E-2</v>
      </c>
    </row>
    <row r="2302" spans="1:8" ht="13.5" x14ac:dyDescent="0.25">
      <c r="A2302" s="11"/>
      <c r="B2302" s="10">
        <v>45349</v>
      </c>
      <c r="C2302" s="2">
        <v>13.17</v>
      </c>
      <c r="D2302" s="2">
        <v>11.515000000000001</v>
      </c>
      <c r="E2302" s="2">
        <v>0</v>
      </c>
      <c r="F2302" s="2">
        <v>0</v>
      </c>
      <c r="G2302" s="2">
        <v>0</v>
      </c>
      <c r="H2302" s="15">
        <v>0</v>
      </c>
    </row>
    <row r="2303" spans="1:8" ht="13.5" x14ac:dyDescent="0.25">
      <c r="A2303" s="11"/>
      <c r="B2303" s="10">
        <v>45350</v>
      </c>
      <c r="C2303" s="2">
        <v>13.28</v>
      </c>
      <c r="D2303" s="2">
        <v>11.611000000000001</v>
      </c>
      <c r="E2303" s="2">
        <v>11.611000000000001</v>
      </c>
      <c r="F2303" s="2">
        <v>643</v>
      </c>
      <c r="G2303" s="2">
        <v>7465.8730000000005</v>
      </c>
      <c r="H2303" s="15">
        <v>8.3369518019974012E-3</v>
      </c>
    </row>
    <row r="2304" spans="1:8" ht="13.5" x14ac:dyDescent="0.25">
      <c r="A2304" s="11"/>
      <c r="B2304" s="10">
        <v>45351</v>
      </c>
      <c r="C2304" s="2">
        <v>13.28</v>
      </c>
      <c r="D2304" s="2">
        <v>11.611000000000001</v>
      </c>
      <c r="E2304" s="2">
        <v>11.611000000000001</v>
      </c>
      <c r="F2304" s="2">
        <v>287</v>
      </c>
      <c r="G2304" s="2">
        <v>3332.357</v>
      </c>
      <c r="H2304" s="15">
        <v>0</v>
      </c>
    </row>
    <row r="2305" spans="1:8" ht="13.5" x14ac:dyDescent="0.25">
      <c r="A2305" s="11"/>
      <c r="B2305" s="10">
        <v>45352</v>
      </c>
      <c r="C2305" s="2">
        <v>13.5</v>
      </c>
      <c r="D2305" s="2">
        <v>11.804</v>
      </c>
      <c r="E2305" s="2">
        <v>11.386050962962964</v>
      </c>
      <c r="F2305" s="2">
        <v>1506</v>
      </c>
      <c r="G2305" s="2">
        <v>17147.392750222221</v>
      </c>
      <c r="H2305" s="15">
        <v>1.6622168633192626E-2</v>
      </c>
    </row>
    <row r="2306" spans="1:8" ht="13.5" x14ac:dyDescent="0.25">
      <c r="A2306" s="11"/>
      <c r="B2306" s="10">
        <v>45355</v>
      </c>
      <c r="C2306" s="2">
        <v>13.5</v>
      </c>
      <c r="D2306" s="2">
        <v>11.804</v>
      </c>
      <c r="E2306" s="2">
        <v>11.886190814814814</v>
      </c>
      <c r="F2306" s="2">
        <v>366</v>
      </c>
      <c r="G2306" s="2">
        <v>4350.3458382222216</v>
      </c>
      <c r="H2306" s="15">
        <v>0</v>
      </c>
    </row>
    <row r="2307" spans="1:8" ht="13.5" x14ac:dyDescent="0.25">
      <c r="A2307" s="11"/>
      <c r="B2307" s="10">
        <v>45356</v>
      </c>
      <c r="C2307" s="2">
        <v>13.5</v>
      </c>
      <c r="D2307" s="2">
        <v>11.804</v>
      </c>
      <c r="E2307" s="2">
        <v>11.804</v>
      </c>
      <c r="F2307" s="2">
        <v>1150</v>
      </c>
      <c r="G2307" s="2">
        <v>13574.6</v>
      </c>
      <c r="H2307" s="15">
        <v>0</v>
      </c>
    </row>
    <row r="2308" spans="1:8" ht="13.5" x14ac:dyDescent="0.25">
      <c r="A2308" s="11"/>
      <c r="B2308" s="10">
        <v>45357</v>
      </c>
      <c r="C2308" s="2">
        <v>13.53</v>
      </c>
      <c r="D2308" s="2">
        <v>11.83</v>
      </c>
      <c r="E2308" s="2">
        <v>11.824753880266075</v>
      </c>
      <c r="F2308" s="2">
        <v>1730</v>
      </c>
      <c r="G2308" s="2">
        <v>20456.824212860309</v>
      </c>
      <c r="H2308" s="15">
        <v>2.2026431718061507E-3</v>
      </c>
    </row>
    <row r="2309" spans="1:8" ht="13.5" x14ac:dyDescent="0.25">
      <c r="A2309" s="11"/>
      <c r="B2309" s="10">
        <v>45358</v>
      </c>
      <c r="C2309" s="2">
        <v>13.8</v>
      </c>
      <c r="D2309" s="2">
        <v>12.066000000000001</v>
      </c>
      <c r="E2309" s="2">
        <v>12.066000000000001</v>
      </c>
      <c r="F2309" s="2">
        <v>603</v>
      </c>
      <c r="G2309" s="2">
        <v>7275.7980000000007</v>
      </c>
      <c r="H2309" s="15">
        <v>1.9949281487743081E-2</v>
      </c>
    </row>
    <row r="2310" spans="1:8" ht="13.5" x14ac:dyDescent="0.25">
      <c r="A2310" s="11"/>
      <c r="B2310" s="10">
        <v>45359</v>
      </c>
      <c r="C2310" s="2">
        <v>13.9</v>
      </c>
      <c r="D2310" s="2">
        <v>12.153</v>
      </c>
      <c r="E2310" s="2">
        <v>12.153</v>
      </c>
      <c r="F2310" s="2">
        <v>1500</v>
      </c>
      <c r="G2310" s="2">
        <v>18229.5</v>
      </c>
      <c r="H2310" s="15">
        <v>7.2103431128791428E-3</v>
      </c>
    </row>
    <row r="2311" spans="1:8" ht="13.5" x14ac:dyDescent="0.25">
      <c r="A2311" s="11"/>
      <c r="B2311" s="10">
        <v>45362</v>
      </c>
      <c r="C2311" s="2">
        <v>13.6</v>
      </c>
      <c r="D2311" s="2">
        <v>11.891</v>
      </c>
      <c r="E2311" s="2">
        <v>11.891</v>
      </c>
      <c r="F2311" s="2">
        <v>930</v>
      </c>
      <c r="G2311" s="2">
        <v>11058.63</v>
      </c>
      <c r="H2311" s="15">
        <v>-2.1558462930963584E-2</v>
      </c>
    </row>
    <row r="2312" spans="1:8" ht="13.5" x14ac:dyDescent="0.25">
      <c r="A2312" s="11"/>
      <c r="B2312" s="10">
        <v>45363</v>
      </c>
      <c r="C2312" s="2">
        <v>13.9</v>
      </c>
      <c r="D2312" s="2">
        <v>12.153</v>
      </c>
      <c r="E2312" s="2">
        <v>12.153</v>
      </c>
      <c r="F2312" s="2">
        <v>435</v>
      </c>
      <c r="G2312" s="2">
        <v>5286.5550000000003</v>
      </c>
      <c r="H2312" s="15">
        <v>2.2033470692120128E-2</v>
      </c>
    </row>
    <row r="2313" spans="1:8" ht="13.5" x14ac:dyDescent="0.25">
      <c r="A2313" s="11"/>
      <c r="B2313" s="10">
        <v>45364</v>
      </c>
      <c r="C2313" s="2">
        <v>13.9</v>
      </c>
      <c r="D2313" s="2">
        <v>12.153</v>
      </c>
      <c r="E2313" s="2">
        <v>12.153</v>
      </c>
      <c r="F2313" s="2">
        <v>1125</v>
      </c>
      <c r="G2313" s="2">
        <v>13672.125</v>
      </c>
      <c r="H2313" s="15">
        <v>0</v>
      </c>
    </row>
    <row r="2314" spans="1:8" ht="13.5" x14ac:dyDescent="0.25">
      <c r="A2314" s="11"/>
      <c r="B2314" s="10">
        <v>45365</v>
      </c>
      <c r="C2314" s="2">
        <v>13.85</v>
      </c>
      <c r="D2314" s="2">
        <v>12.11</v>
      </c>
      <c r="E2314" s="2">
        <v>12.066281588447653</v>
      </c>
      <c r="F2314" s="2">
        <v>501</v>
      </c>
      <c r="G2314" s="2">
        <v>6045.2070758122745</v>
      </c>
      <c r="H2314" s="15">
        <v>-3.5382210153872325E-3</v>
      </c>
    </row>
    <row r="2315" spans="1:8" ht="13.5" x14ac:dyDescent="0.25">
      <c r="A2315" s="11"/>
      <c r="B2315" s="10">
        <v>45366</v>
      </c>
      <c r="C2315" s="2">
        <v>13.85</v>
      </c>
      <c r="D2315" s="2">
        <v>12.11</v>
      </c>
      <c r="E2315" s="2">
        <v>0</v>
      </c>
      <c r="F2315" s="2">
        <v>0</v>
      </c>
      <c r="G2315" s="2">
        <v>0</v>
      </c>
      <c r="H2315" s="15">
        <v>0</v>
      </c>
    </row>
    <row r="2316" spans="1:8" ht="13.5" x14ac:dyDescent="0.25">
      <c r="A2316" s="11"/>
      <c r="B2316" s="10">
        <v>45369</v>
      </c>
      <c r="C2316" s="2">
        <v>13.55</v>
      </c>
      <c r="D2316" s="2">
        <v>11.847</v>
      </c>
      <c r="E2316" s="2">
        <v>11.847</v>
      </c>
      <c r="F2316" s="2">
        <v>500</v>
      </c>
      <c r="G2316" s="2">
        <v>5923.5</v>
      </c>
      <c r="H2316" s="15">
        <v>-2.1717588769611884E-2</v>
      </c>
    </row>
    <row r="2317" spans="1:8" ht="13.5" x14ac:dyDescent="0.25">
      <c r="A2317" s="11"/>
      <c r="B2317" s="10">
        <v>45370</v>
      </c>
      <c r="C2317" s="2">
        <v>13.6</v>
      </c>
      <c r="D2317" s="2">
        <v>11.891</v>
      </c>
      <c r="E2317" s="2">
        <v>11.891</v>
      </c>
      <c r="F2317" s="2">
        <v>605</v>
      </c>
      <c r="G2317" s="2">
        <v>7194.0550000000003</v>
      </c>
      <c r="H2317" s="15">
        <v>3.7140204271123899E-3</v>
      </c>
    </row>
    <row r="2318" spans="1:8" ht="13.5" x14ac:dyDescent="0.25">
      <c r="A2318" s="11"/>
      <c r="B2318" s="10">
        <v>45372</v>
      </c>
      <c r="C2318" s="2">
        <v>13.74</v>
      </c>
      <c r="D2318" s="2">
        <v>12.013</v>
      </c>
      <c r="E2318" s="2">
        <v>12.013</v>
      </c>
      <c r="F2318" s="2">
        <v>360</v>
      </c>
      <c r="G2318" s="2">
        <v>4324.68</v>
      </c>
      <c r="H2318" s="15">
        <v>1.0259860398620795E-2</v>
      </c>
    </row>
    <row r="2319" spans="1:8" ht="13.5" x14ac:dyDescent="0.25">
      <c r="A2319" s="11"/>
      <c r="B2319" s="10">
        <v>45373</v>
      </c>
      <c r="C2319" s="2">
        <v>13.74</v>
      </c>
      <c r="D2319" s="2">
        <v>12.013</v>
      </c>
      <c r="E2319" s="2">
        <v>12.013</v>
      </c>
      <c r="F2319" s="2">
        <v>900</v>
      </c>
      <c r="G2319" s="2">
        <v>10811.7</v>
      </c>
      <c r="H2319" s="15">
        <v>0</v>
      </c>
    </row>
    <row r="2320" spans="1:8" ht="13.5" x14ac:dyDescent="0.25">
      <c r="A2320" s="11"/>
      <c r="B2320" s="10">
        <v>45376</v>
      </c>
      <c r="C2320" s="2">
        <v>14</v>
      </c>
      <c r="D2320" s="2">
        <v>12.241</v>
      </c>
      <c r="E2320" s="2">
        <v>12.230507714285714</v>
      </c>
      <c r="F2320" s="2">
        <v>1906</v>
      </c>
      <c r="G2320" s="2">
        <v>23311.347703428572</v>
      </c>
      <c r="H2320" s="15">
        <v>1.8979438941147071E-2</v>
      </c>
    </row>
    <row r="2321" spans="1:8" ht="13.5" x14ac:dyDescent="0.25">
      <c r="A2321" s="11"/>
      <c r="B2321" s="10">
        <v>45377</v>
      </c>
      <c r="C2321" s="2">
        <v>14.36</v>
      </c>
      <c r="D2321" s="2">
        <v>12.555</v>
      </c>
      <c r="E2321" s="2">
        <v>12.550628481894151</v>
      </c>
      <c r="F2321" s="2">
        <v>632</v>
      </c>
      <c r="G2321" s="2">
        <v>7931.9972005571035</v>
      </c>
      <c r="H2321" s="15">
        <v>2.5651499060534277E-2</v>
      </c>
    </row>
    <row r="2322" spans="1:8" ht="13.5" x14ac:dyDescent="0.25">
      <c r="A2322" s="11"/>
      <c r="B2322" s="10">
        <v>45378</v>
      </c>
      <c r="C2322" s="2">
        <v>14.45</v>
      </c>
      <c r="D2322" s="2">
        <v>12.634</v>
      </c>
      <c r="E2322" s="2">
        <v>12.593781038062286</v>
      </c>
      <c r="F2322" s="2">
        <v>1357</v>
      </c>
      <c r="G2322" s="2">
        <v>17089.760868650523</v>
      </c>
      <c r="H2322" s="15">
        <v>6.2923138191955897E-3</v>
      </c>
    </row>
    <row r="2323" spans="1:8" ht="13.5" x14ac:dyDescent="0.25">
      <c r="A2323" s="11"/>
      <c r="B2323" s="10">
        <v>45379</v>
      </c>
      <c r="C2323" s="2">
        <v>14.9</v>
      </c>
      <c r="D2323" s="2">
        <v>13.028</v>
      </c>
      <c r="E2323" s="2">
        <v>12.928322684563758</v>
      </c>
      <c r="F2323" s="2">
        <v>1037</v>
      </c>
      <c r="G2323" s="2">
        <v>13406.670623892618</v>
      </c>
      <c r="H2323" s="15">
        <v>3.118568940952985E-2</v>
      </c>
    </row>
    <row r="2324" spans="1:8" ht="13.5" x14ac:dyDescent="0.25">
      <c r="A2324" s="11"/>
      <c r="B2324" s="10">
        <v>45380</v>
      </c>
      <c r="C2324" s="2">
        <v>15</v>
      </c>
      <c r="D2324" s="2">
        <v>13.115</v>
      </c>
      <c r="E2324" s="2">
        <v>13.115</v>
      </c>
      <c r="F2324" s="2">
        <v>2444</v>
      </c>
      <c r="G2324" s="2">
        <v>32053.06</v>
      </c>
      <c r="H2324" s="15">
        <v>6.6779244703714874E-3</v>
      </c>
    </row>
    <row r="2325" spans="1:8" ht="13.5" x14ac:dyDescent="0.25">
      <c r="A2325" s="11"/>
      <c r="B2325" s="10">
        <v>45383</v>
      </c>
      <c r="C2325" s="2">
        <v>15.6</v>
      </c>
      <c r="D2325" s="2">
        <v>13.64</v>
      </c>
      <c r="E2325" s="2">
        <v>13.545569230769232</v>
      </c>
      <c r="F2325" s="2">
        <v>797</v>
      </c>
      <c r="G2325" s="2">
        <v>10795.818676923078</v>
      </c>
      <c r="H2325" s="15">
        <v>4.0030499428135746E-2</v>
      </c>
    </row>
    <row r="2326" spans="1:8" ht="13.5" x14ac:dyDescent="0.25">
      <c r="A2326" s="11"/>
      <c r="B2326" s="10">
        <v>45384</v>
      </c>
      <c r="C2326" s="2">
        <v>15.2</v>
      </c>
      <c r="D2326" s="2">
        <v>13.29</v>
      </c>
      <c r="E2326" s="2">
        <v>13.290874342105264</v>
      </c>
      <c r="F2326" s="2">
        <v>150334</v>
      </c>
      <c r="G2326" s="2">
        <v>1998070.3033460528</v>
      </c>
      <c r="H2326" s="15">
        <v>-2.5659824046920923E-2</v>
      </c>
    </row>
    <row r="2327" spans="1:8" ht="13.5" x14ac:dyDescent="0.25">
      <c r="A2327" s="11"/>
      <c r="B2327" s="10">
        <v>45385</v>
      </c>
      <c r="C2327" s="2">
        <v>15.6</v>
      </c>
      <c r="D2327" s="2">
        <v>13.64</v>
      </c>
      <c r="E2327" s="2">
        <v>13.618141025641025</v>
      </c>
      <c r="F2327" s="2">
        <v>6079</v>
      </c>
      <c r="G2327" s="2">
        <v>82784.679294871792</v>
      </c>
      <c r="H2327" s="15">
        <v>2.6335590669676556E-2</v>
      </c>
    </row>
    <row r="2328" spans="1:8" ht="13.5" x14ac:dyDescent="0.25">
      <c r="A2328" s="11"/>
      <c r="B2328" s="10">
        <v>45386</v>
      </c>
      <c r="C2328" s="2">
        <v>15.6</v>
      </c>
      <c r="D2328" s="2">
        <v>13.64</v>
      </c>
      <c r="E2328" s="2">
        <v>13.64</v>
      </c>
      <c r="F2328" s="2">
        <v>1702</v>
      </c>
      <c r="G2328" s="2">
        <v>23215.280000000002</v>
      </c>
      <c r="H2328" s="15">
        <v>0</v>
      </c>
    </row>
    <row r="2329" spans="1:8" ht="13.5" x14ac:dyDescent="0.25">
      <c r="A2329" s="11"/>
      <c r="B2329" s="10">
        <v>45387</v>
      </c>
      <c r="C2329" s="2">
        <v>15.6</v>
      </c>
      <c r="D2329" s="2">
        <v>13.64</v>
      </c>
      <c r="E2329" s="2">
        <v>13.64</v>
      </c>
      <c r="F2329" s="2">
        <v>4759</v>
      </c>
      <c r="G2329" s="2">
        <v>64912.76</v>
      </c>
      <c r="H2329" s="15">
        <v>0</v>
      </c>
    </row>
    <row r="2330" spans="1:8" ht="13.5" x14ac:dyDescent="0.25">
      <c r="A2330" s="11"/>
      <c r="B2330" s="10">
        <v>45390</v>
      </c>
      <c r="C2330" s="2">
        <v>15.6</v>
      </c>
      <c r="D2330" s="2">
        <v>13.64</v>
      </c>
      <c r="E2330" s="2">
        <v>13.64</v>
      </c>
      <c r="F2330" s="2">
        <v>4145</v>
      </c>
      <c r="G2330" s="2">
        <v>56537.8</v>
      </c>
      <c r="H2330" s="15">
        <v>0</v>
      </c>
    </row>
    <row r="2331" spans="1:8" ht="13.5" x14ac:dyDescent="0.25">
      <c r="A2331" s="11"/>
      <c r="B2331" s="10">
        <v>45394</v>
      </c>
      <c r="C2331" s="2">
        <v>15.6</v>
      </c>
      <c r="D2331" s="2">
        <v>13.64</v>
      </c>
      <c r="E2331" s="2">
        <v>13.64</v>
      </c>
      <c r="F2331" s="2">
        <v>1825</v>
      </c>
      <c r="G2331" s="2">
        <v>24893</v>
      </c>
      <c r="H2331" s="15">
        <v>0</v>
      </c>
    </row>
    <row r="2332" spans="1:8" ht="13.5" x14ac:dyDescent="0.25">
      <c r="A2332" s="11"/>
      <c r="B2332" s="10">
        <v>45397</v>
      </c>
      <c r="C2332" s="2">
        <v>15.71</v>
      </c>
      <c r="D2332" s="2">
        <v>13.736000000000001</v>
      </c>
      <c r="E2332" s="2">
        <v>13.736000000000001</v>
      </c>
      <c r="F2332" s="2">
        <v>1120</v>
      </c>
      <c r="G2332" s="2">
        <v>15384.320000000002</v>
      </c>
      <c r="H2332" s="15">
        <v>7.0381231671554313E-3</v>
      </c>
    </row>
    <row r="2333" spans="1:8" ht="13.5" x14ac:dyDescent="0.25">
      <c r="A2333" s="11"/>
      <c r="B2333" s="10">
        <v>45398</v>
      </c>
      <c r="C2333" s="2">
        <v>16</v>
      </c>
      <c r="D2333" s="2">
        <v>13.989000000000001</v>
      </c>
      <c r="E2333" s="2">
        <v>13.912060500000001</v>
      </c>
      <c r="F2333" s="2">
        <v>790</v>
      </c>
      <c r="G2333" s="2">
        <v>10990.527795</v>
      </c>
      <c r="H2333" s="15">
        <v>1.8418753640069896E-2</v>
      </c>
    </row>
    <row r="2334" spans="1:8" ht="13.5" x14ac:dyDescent="0.25">
      <c r="A2334" s="11"/>
      <c r="B2334" s="10">
        <v>45399</v>
      </c>
      <c r="C2334" s="2">
        <v>16.2</v>
      </c>
      <c r="D2334" s="2">
        <v>14.164</v>
      </c>
      <c r="E2334" s="2">
        <v>14.125529876543208</v>
      </c>
      <c r="F2334" s="2">
        <v>935</v>
      </c>
      <c r="G2334" s="2">
        <v>13207.3704345679</v>
      </c>
      <c r="H2334" s="15">
        <v>1.2509829151476084E-2</v>
      </c>
    </row>
    <row r="2335" spans="1:8" ht="13.5" x14ac:dyDescent="0.25">
      <c r="A2335" s="11"/>
      <c r="B2335" s="10">
        <v>45400</v>
      </c>
      <c r="C2335" s="2">
        <v>16.2</v>
      </c>
      <c r="D2335" s="2">
        <v>14.164</v>
      </c>
      <c r="E2335" s="2">
        <v>14.164</v>
      </c>
      <c r="F2335" s="2">
        <v>1505</v>
      </c>
      <c r="G2335" s="2">
        <v>21316.82</v>
      </c>
      <c r="H2335" s="15">
        <v>0</v>
      </c>
    </row>
    <row r="2336" spans="1:8" ht="13.5" x14ac:dyDescent="0.25">
      <c r="A2336" s="11"/>
      <c r="B2336" s="10">
        <v>45401</v>
      </c>
      <c r="C2336" s="2">
        <v>16.3</v>
      </c>
      <c r="D2336" s="2">
        <v>14.252000000000001</v>
      </c>
      <c r="E2336" s="2">
        <v>14.263366625766871</v>
      </c>
      <c r="F2336" s="2">
        <v>46</v>
      </c>
      <c r="G2336" s="2">
        <v>656.11486478527604</v>
      </c>
      <c r="H2336" s="15">
        <v>6.2129341993787746E-3</v>
      </c>
    </row>
    <row r="2337" spans="1:8" ht="13.5" x14ac:dyDescent="0.25">
      <c r="A2337" s="11"/>
      <c r="B2337" s="10">
        <v>45404</v>
      </c>
      <c r="C2337" s="2">
        <v>16.2</v>
      </c>
      <c r="D2337" s="2">
        <v>14.164</v>
      </c>
      <c r="E2337" s="2">
        <v>14.164</v>
      </c>
      <c r="F2337" s="2">
        <v>702</v>
      </c>
      <c r="G2337" s="2">
        <v>9943.1280000000006</v>
      </c>
      <c r="H2337" s="15">
        <v>-6.1745719898962225E-3</v>
      </c>
    </row>
    <row r="2338" spans="1:8" ht="13.5" x14ac:dyDescent="0.25">
      <c r="A2338" s="11"/>
      <c r="B2338" s="10">
        <v>45405</v>
      </c>
      <c r="C2338" s="2">
        <v>16.2</v>
      </c>
      <c r="D2338" s="2">
        <v>14.164</v>
      </c>
      <c r="E2338" s="2">
        <v>14.164</v>
      </c>
      <c r="F2338" s="2">
        <v>296</v>
      </c>
      <c r="G2338" s="2">
        <v>4192.5439999999999</v>
      </c>
      <c r="H2338" s="15">
        <v>0</v>
      </c>
    </row>
    <row r="2339" spans="1:8" ht="13.5" x14ac:dyDescent="0.25">
      <c r="A2339" s="11"/>
      <c r="B2339" s="10">
        <v>45406</v>
      </c>
      <c r="C2339" s="2">
        <v>16.2</v>
      </c>
      <c r="D2339" s="2">
        <v>14.164</v>
      </c>
      <c r="E2339" s="2">
        <v>14.164</v>
      </c>
      <c r="F2339" s="2">
        <v>1401</v>
      </c>
      <c r="G2339" s="2">
        <v>19843.763999999999</v>
      </c>
      <c r="H2339" s="15">
        <v>0</v>
      </c>
    </row>
    <row r="2340" spans="1:8" ht="13.5" x14ac:dyDescent="0.25">
      <c r="A2340" s="11"/>
      <c r="B2340" s="10">
        <v>45407</v>
      </c>
      <c r="C2340" s="2">
        <v>15.8</v>
      </c>
      <c r="D2340" s="2">
        <v>13.814</v>
      </c>
      <c r="E2340" s="2">
        <v>13.814</v>
      </c>
      <c r="F2340" s="2">
        <v>1330</v>
      </c>
      <c r="G2340" s="2">
        <v>18372.62</v>
      </c>
      <c r="H2340" s="15">
        <v>-2.4710533747528921E-2</v>
      </c>
    </row>
    <row r="2341" spans="1:8" ht="13.5" x14ac:dyDescent="0.25">
      <c r="A2341" s="11"/>
      <c r="B2341" s="10">
        <v>45408</v>
      </c>
      <c r="C2341" s="2">
        <v>16</v>
      </c>
      <c r="D2341" s="2">
        <v>13.989000000000001</v>
      </c>
      <c r="E2341" s="2">
        <v>13.922552250000001</v>
      </c>
      <c r="F2341" s="2">
        <v>303</v>
      </c>
      <c r="G2341" s="2">
        <v>4218.5333317499999</v>
      </c>
      <c r="H2341" s="15">
        <v>1.2668307514116165E-2</v>
      </c>
    </row>
    <row r="2342" spans="1:8" ht="13.5" x14ac:dyDescent="0.25">
      <c r="A2342" s="11"/>
      <c r="B2342" s="10">
        <v>45411</v>
      </c>
      <c r="C2342" s="2">
        <v>15.71</v>
      </c>
      <c r="D2342" s="2">
        <v>13.736000000000001</v>
      </c>
      <c r="E2342" s="2">
        <v>13.739497390197327</v>
      </c>
      <c r="F2342" s="2">
        <v>60</v>
      </c>
      <c r="G2342" s="2">
        <v>824.36984341183961</v>
      </c>
      <c r="H2342" s="15">
        <v>-1.8085638716134111E-2</v>
      </c>
    </row>
    <row r="2343" spans="1:8" ht="13.5" x14ac:dyDescent="0.25">
      <c r="A2343" s="11"/>
      <c r="B2343" s="10">
        <v>45412</v>
      </c>
      <c r="C2343" s="2">
        <v>15.14</v>
      </c>
      <c r="D2343" s="2">
        <v>13.237</v>
      </c>
      <c r="E2343" s="2">
        <v>13.197656208718627</v>
      </c>
      <c r="F2343" s="2">
        <v>1175</v>
      </c>
      <c r="G2343" s="2">
        <v>15507.246045244387</v>
      </c>
      <c r="H2343" s="15">
        <v>-3.6327897495631957E-2</v>
      </c>
    </row>
    <row r="2344" spans="1:8" ht="13.5" x14ac:dyDescent="0.25">
      <c r="A2344" s="11"/>
      <c r="B2344" s="10">
        <v>45414</v>
      </c>
      <c r="C2344" s="2">
        <v>15.15</v>
      </c>
      <c r="D2344" s="2">
        <v>13.246</v>
      </c>
      <c r="E2344" s="2">
        <v>13.256491881188118</v>
      </c>
      <c r="F2344" s="2">
        <v>56</v>
      </c>
      <c r="G2344" s="2">
        <v>742.36354534653469</v>
      </c>
      <c r="H2344" s="15">
        <v>6.7991236685052063E-4</v>
      </c>
    </row>
    <row r="2345" spans="1:8" ht="13.5" x14ac:dyDescent="0.25">
      <c r="A2345" s="11"/>
      <c r="B2345" s="10">
        <v>45415</v>
      </c>
      <c r="C2345" s="2">
        <v>15.7</v>
      </c>
      <c r="D2345" s="2">
        <v>13.727</v>
      </c>
      <c r="E2345" s="2">
        <v>13.727874331210192</v>
      </c>
      <c r="F2345" s="2">
        <v>181</v>
      </c>
      <c r="G2345" s="2">
        <v>2484.7452539490446</v>
      </c>
      <c r="H2345" s="15">
        <v>3.6312849162011163E-2</v>
      </c>
    </row>
    <row r="2346" spans="1:8" ht="13.5" x14ac:dyDescent="0.25">
      <c r="A2346" s="11"/>
      <c r="B2346" s="10">
        <v>45418</v>
      </c>
      <c r="C2346" s="2">
        <v>15.7</v>
      </c>
      <c r="D2346" s="2">
        <v>13.727</v>
      </c>
      <c r="E2346" s="2">
        <v>13.728748662420383</v>
      </c>
      <c r="F2346" s="2">
        <v>151</v>
      </c>
      <c r="G2346" s="2">
        <v>2073.0410480254777</v>
      </c>
      <c r="H2346" s="15">
        <v>0</v>
      </c>
    </row>
    <row r="2347" spans="1:8" ht="13.5" x14ac:dyDescent="0.25">
      <c r="A2347" s="11"/>
      <c r="B2347" s="10">
        <v>45419</v>
      </c>
      <c r="C2347" s="2">
        <v>15.7</v>
      </c>
      <c r="D2347" s="2">
        <v>13.727</v>
      </c>
      <c r="E2347" s="2">
        <v>13.727</v>
      </c>
      <c r="F2347" s="2">
        <v>205</v>
      </c>
      <c r="G2347" s="2">
        <v>2814.0349999999999</v>
      </c>
      <c r="H2347" s="15">
        <v>0</v>
      </c>
    </row>
    <row r="2348" spans="1:8" ht="13.5" x14ac:dyDescent="0.25">
      <c r="A2348" s="11"/>
      <c r="B2348" s="10">
        <v>45420</v>
      </c>
      <c r="C2348" s="2">
        <v>15.3</v>
      </c>
      <c r="D2348" s="2">
        <v>13.377000000000001</v>
      </c>
      <c r="E2348" s="2">
        <v>13.37787431372549</v>
      </c>
      <c r="F2348" s="2">
        <v>345</v>
      </c>
      <c r="G2348" s="2">
        <v>4615.366638235294</v>
      </c>
      <c r="H2348" s="15">
        <v>-2.5497195308516036E-2</v>
      </c>
    </row>
    <row r="2349" spans="1:8" ht="13.5" x14ac:dyDescent="0.25">
      <c r="A2349" s="11"/>
      <c r="B2349" s="10">
        <v>45421</v>
      </c>
      <c r="C2349" s="2">
        <v>15.4</v>
      </c>
      <c r="D2349" s="2">
        <v>13.465</v>
      </c>
      <c r="E2349" s="2">
        <v>13.465874350649351</v>
      </c>
      <c r="F2349" s="2">
        <v>310</v>
      </c>
      <c r="G2349" s="2">
        <v>4174.4210487012988</v>
      </c>
      <c r="H2349" s="15">
        <v>6.5784555580473336E-3</v>
      </c>
    </row>
    <row r="2350" spans="1:8" ht="13.5" x14ac:dyDescent="0.25">
      <c r="A2350" s="11"/>
      <c r="B2350" s="10">
        <v>45422</v>
      </c>
      <c r="C2350" s="2">
        <v>15.4</v>
      </c>
      <c r="D2350" s="2">
        <v>13.465</v>
      </c>
      <c r="E2350" s="2">
        <v>13.465</v>
      </c>
      <c r="F2350" s="2">
        <v>3045</v>
      </c>
      <c r="G2350" s="2">
        <v>41000.925000000003</v>
      </c>
      <c r="H2350" s="15">
        <v>0</v>
      </c>
    </row>
    <row r="2351" spans="1:8" ht="13.5" x14ac:dyDescent="0.25">
      <c r="A2351" s="11"/>
      <c r="B2351" s="10">
        <v>45425</v>
      </c>
      <c r="C2351" s="2">
        <v>15.3</v>
      </c>
      <c r="D2351" s="2">
        <v>13.377000000000001</v>
      </c>
      <c r="E2351" s="2">
        <v>13.409349607843136</v>
      </c>
      <c r="F2351" s="2">
        <v>578</v>
      </c>
      <c r="G2351" s="2">
        <v>7750.604073333333</v>
      </c>
      <c r="H2351" s="15">
        <v>-6.5354623096917338E-3</v>
      </c>
    </row>
    <row r="2352" spans="1:8" ht="13.5" x14ac:dyDescent="0.25">
      <c r="A2352" s="11"/>
      <c r="B2352" s="10">
        <v>45426</v>
      </c>
      <c r="C2352" s="2">
        <v>15.3</v>
      </c>
      <c r="D2352" s="2">
        <v>13.377000000000001</v>
      </c>
      <c r="E2352" s="2">
        <v>13.377000000000001</v>
      </c>
      <c r="F2352" s="2">
        <v>659</v>
      </c>
      <c r="G2352" s="2">
        <v>8815.4430000000011</v>
      </c>
      <c r="H2352" s="15">
        <v>0</v>
      </c>
    </row>
    <row r="2353" spans="1:8" ht="13.5" x14ac:dyDescent="0.25">
      <c r="A2353" s="11"/>
      <c r="B2353" s="10">
        <v>45427</v>
      </c>
      <c r="C2353" s="2">
        <v>14.83</v>
      </c>
      <c r="D2353" s="2">
        <v>13.971</v>
      </c>
      <c r="E2353" s="2">
        <v>13.190018273769386</v>
      </c>
      <c r="F2353" s="2">
        <v>851</v>
      </c>
      <c r="G2353" s="2">
        <v>11224.705550977747</v>
      </c>
      <c r="H2353" s="15">
        <v>4.4404575016819867E-2</v>
      </c>
    </row>
    <row r="2354" spans="1:8" ht="13.5" x14ac:dyDescent="0.25">
      <c r="A2354" s="11"/>
      <c r="B2354" s="10">
        <v>45428</v>
      </c>
      <c r="C2354" s="2">
        <v>14.95</v>
      </c>
      <c r="D2354" s="2">
        <v>14.084</v>
      </c>
      <c r="E2354" s="2">
        <v>14.091536588628763</v>
      </c>
      <c r="F2354" s="2">
        <v>61</v>
      </c>
      <c r="G2354" s="2">
        <v>859.5837319063545</v>
      </c>
      <c r="H2354" s="15">
        <v>8.0881826640898675E-3</v>
      </c>
    </row>
    <row r="2355" spans="1:8" ht="13.5" x14ac:dyDescent="0.25">
      <c r="A2355" s="11"/>
      <c r="B2355" s="10">
        <v>45429</v>
      </c>
      <c r="C2355" s="2">
        <v>14.8</v>
      </c>
      <c r="D2355" s="2">
        <v>13.943</v>
      </c>
      <c r="E2355" s="2">
        <v>13.972204932432431</v>
      </c>
      <c r="F2355" s="2">
        <v>65</v>
      </c>
      <c r="G2355" s="2">
        <v>908.19332060810802</v>
      </c>
      <c r="H2355" s="15">
        <v>-1.0011360408974724E-2</v>
      </c>
    </row>
    <row r="2356" spans="1:8" ht="13.5" x14ac:dyDescent="0.25">
      <c r="A2356" s="11"/>
      <c r="B2356" s="10">
        <v>45432</v>
      </c>
      <c r="C2356" s="2">
        <v>14.8</v>
      </c>
      <c r="D2356" s="2">
        <v>13.943</v>
      </c>
      <c r="E2356" s="2">
        <v>13.943</v>
      </c>
      <c r="F2356" s="2">
        <v>2292</v>
      </c>
      <c r="G2356" s="2">
        <v>31957.356</v>
      </c>
      <c r="H2356" s="15">
        <v>0</v>
      </c>
    </row>
    <row r="2357" spans="1:8" ht="13.5" x14ac:dyDescent="0.25">
      <c r="A2357" s="11"/>
      <c r="B2357" s="10">
        <v>45433</v>
      </c>
      <c r="C2357" s="2">
        <v>15</v>
      </c>
      <c r="D2357" s="2">
        <v>14.131</v>
      </c>
      <c r="E2357" s="2">
        <v>14.131</v>
      </c>
      <c r="F2357" s="2">
        <v>2947</v>
      </c>
      <c r="G2357" s="2">
        <v>41644.057000000001</v>
      </c>
      <c r="H2357" s="15">
        <v>1.3483468407086037E-2</v>
      </c>
    </row>
    <row r="2358" spans="1:8" ht="13.5" x14ac:dyDescent="0.25">
      <c r="A2358" s="11"/>
      <c r="B2358" s="10">
        <v>45434</v>
      </c>
      <c r="C2358" s="2">
        <v>14.98</v>
      </c>
      <c r="D2358" s="2">
        <v>14.112</v>
      </c>
      <c r="E2358" s="2">
        <v>14.112</v>
      </c>
      <c r="F2358" s="2">
        <v>2083</v>
      </c>
      <c r="G2358" s="2">
        <v>29395.295999999998</v>
      </c>
      <c r="H2358" s="15">
        <v>-1.3445616021513075E-3</v>
      </c>
    </row>
    <row r="2359" spans="1:8" ht="13.5" x14ac:dyDescent="0.25">
      <c r="A2359" s="11"/>
      <c r="B2359" s="10">
        <v>45435</v>
      </c>
      <c r="C2359" s="2">
        <v>15</v>
      </c>
      <c r="D2359" s="2">
        <v>14.131</v>
      </c>
      <c r="E2359" s="2">
        <v>14.089549066666667</v>
      </c>
      <c r="F2359" s="2">
        <v>2253</v>
      </c>
      <c r="G2359" s="2">
        <v>31743.7540472</v>
      </c>
      <c r="H2359" s="15">
        <v>1.346371882086177E-3</v>
      </c>
    </row>
    <row r="2360" spans="1:8" ht="13.5" x14ac:dyDescent="0.25">
      <c r="A2360" s="11"/>
      <c r="B2360" s="10">
        <v>45436</v>
      </c>
      <c r="C2360" s="2">
        <v>15</v>
      </c>
      <c r="D2360" s="2">
        <v>14.131</v>
      </c>
      <c r="E2360" s="2">
        <v>14.131</v>
      </c>
      <c r="F2360" s="2">
        <v>2561</v>
      </c>
      <c r="G2360" s="2">
        <v>36189.491000000002</v>
      </c>
      <c r="H2360" s="15">
        <v>0</v>
      </c>
    </row>
    <row r="2361" spans="1:8" ht="13.5" x14ac:dyDescent="0.25">
      <c r="A2361" s="11"/>
      <c r="B2361" s="10">
        <v>45439</v>
      </c>
      <c r="C2361" s="2">
        <v>15.29</v>
      </c>
      <c r="D2361" s="2">
        <v>14.404</v>
      </c>
      <c r="E2361" s="2">
        <v>14.13080444735121</v>
      </c>
      <c r="F2361" s="2">
        <v>1281</v>
      </c>
      <c r="G2361" s="2">
        <v>18101.5604970569</v>
      </c>
      <c r="H2361" s="15">
        <v>1.931922723091074E-2</v>
      </c>
    </row>
    <row r="2362" spans="1:8" ht="13.5" x14ac:dyDescent="0.25">
      <c r="A2362" s="11"/>
      <c r="B2362" s="10">
        <v>45440</v>
      </c>
      <c r="C2362" s="2">
        <v>15.29</v>
      </c>
      <c r="D2362" s="2">
        <v>14.404</v>
      </c>
      <c r="E2362" s="2">
        <v>14.13080444735121</v>
      </c>
      <c r="F2362" s="2">
        <v>1711</v>
      </c>
      <c r="G2362" s="2">
        <v>24177.806409417921</v>
      </c>
      <c r="H2362" s="15">
        <v>0</v>
      </c>
    </row>
    <row r="2363" spans="1:8" ht="13.5" x14ac:dyDescent="0.25">
      <c r="A2363" s="11"/>
      <c r="B2363" s="10">
        <v>45441</v>
      </c>
      <c r="C2363" s="2">
        <v>15</v>
      </c>
      <c r="D2363" s="2">
        <v>14.131</v>
      </c>
      <c r="E2363" s="2">
        <v>14.131</v>
      </c>
      <c r="F2363" s="2">
        <v>1512</v>
      </c>
      <c r="G2363" s="2">
        <v>21366.072</v>
      </c>
      <c r="H2363" s="15">
        <v>-1.895306859205774E-2</v>
      </c>
    </row>
    <row r="2364" spans="1:8" ht="13.5" x14ac:dyDescent="0.25">
      <c r="A2364" s="11"/>
      <c r="B2364" s="10">
        <v>45442</v>
      </c>
      <c r="C2364" s="2">
        <v>15</v>
      </c>
      <c r="D2364" s="2">
        <v>14.131</v>
      </c>
      <c r="E2364" s="2">
        <v>14.131</v>
      </c>
      <c r="F2364" s="2">
        <v>1315</v>
      </c>
      <c r="G2364" s="2">
        <v>18582.264999999999</v>
      </c>
      <c r="H2364" s="15">
        <v>0</v>
      </c>
    </row>
    <row r="2365" spans="1:8" ht="13.5" x14ac:dyDescent="0.25">
      <c r="A2365" s="11"/>
      <c r="B2365" s="10">
        <v>45443</v>
      </c>
      <c r="C2365" s="2">
        <v>15.17</v>
      </c>
      <c r="D2365" s="2">
        <v>14.291</v>
      </c>
      <c r="E2365" s="2">
        <v>14.276869149637442</v>
      </c>
      <c r="F2365" s="2">
        <v>770</v>
      </c>
      <c r="G2365" s="2">
        <v>10993.18924522083</v>
      </c>
      <c r="H2365" s="15">
        <v>1.1322624018116208E-2</v>
      </c>
    </row>
    <row r="2366" spans="1:8" ht="13.5" x14ac:dyDescent="0.25">
      <c r="A2366" s="11"/>
      <c r="B2366" s="10">
        <v>45446</v>
      </c>
      <c r="C2366" s="2">
        <v>15.01</v>
      </c>
      <c r="D2366" s="2">
        <v>14.14</v>
      </c>
      <c r="E2366" s="2">
        <v>14.14</v>
      </c>
      <c r="F2366" s="2">
        <v>262</v>
      </c>
      <c r="G2366" s="2">
        <v>3704.6800000000003</v>
      </c>
      <c r="H2366" s="15">
        <v>-1.0566090546497781E-2</v>
      </c>
    </row>
    <row r="2367" spans="1:8" ht="13.5" x14ac:dyDescent="0.25">
      <c r="A2367" s="11"/>
      <c r="B2367" s="10">
        <v>45447</v>
      </c>
      <c r="C2367" s="2">
        <v>15.01</v>
      </c>
      <c r="D2367" s="2">
        <v>14.14</v>
      </c>
      <c r="E2367" s="2">
        <v>14.14</v>
      </c>
      <c r="F2367" s="2">
        <v>1400</v>
      </c>
      <c r="G2367" s="2">
        <v>19796</v>
      </c>
      <c r="H2367" s="15">
        <v>0</v>
      </c>
    </row>
    <row r="2368" spans="1:8" ht="13.5" x14ac:dyDescent="0.25">
      <c r="A2368" s="11"/>
      <c r="B2368" s="10">
        <v>45448</v>
      </c>
      <c r="C2368" s="2">
        <v>15.19</v>
      </c>
      <c r="D2368" s="2">
        <v>14.31</v>
      </c>
      <c r="E2368" s="2">
        <v>14.31</v>
      </c>
      <c r="F2368" s="2">
        <v>1300</v>
      </c>
      <c r="G2368" s="2">
        <v>18603</v>
      </c>
      <c r="H2368" s="15">
        <v>1.2022630834512018E-2</v>
      </c>
    </row>
    <row r="2369" spans="1:8" ht="13.5" x14ac:dyDescent="0.25">
      <c r="A2369" s="11"/>
      <c r="B2369" s="10">
        <v>45449</v>
      </c>
      <c r="C2369" s="2">
        <v>15.19</v>
      </c>
      <c r="D2369" s="2">
        <v>14.31</v>
      </c>
      <c r="E2369" s="2">
        <v>14.31</v>
      </c>
      <c r="F2369" s="2">
        <v>230</v>
      </c>
      <c r="G2369" s="2">
        <v>3291.3</v>
      </c>
      <c r="H2369" s="15">
        <v>0</v>
      </c>
    </row>
    <row r="2370" spans="1:8" ht="13.5" x14ac:dyDescent="0.25">
      <c r="A2370" s="11"/>
      <c r="B2370" s="10">
        <v>45450</v>
      </c>
      <c r="C2370" s="2">
        <v>15</v>
      </c>
      <c r="D2370" s="2">
        <v>14.131</v>
      </c>
      <c r="E2370" s="2">
        <v>14.131</v>
      </c>
      <c r="F2370" s="2">
        <v>260</v>
      </c>
      <c r="G2370" s="2">
        <v>3674.06</v>
      </c>
      <c r="H2370" s="15">
        <v>-1.2508735150244603E-2</v>
      </c>
    </row>
    <row r="2371" spans="1:8" ht="13.5" x14ac:dyDescent="0.25">
      <c r="A2371" s="11"/>
      <c r="B2371" s="10">
        <v>45453</v>
      </c>
      <c r="C2371" s="2">
        <v>15</v>
      </c>
      <c r="D2371" s="2">
        <v>14.131</v>
      </c>
      <c r="E2371" s="2">
        <v>14.131</v>
      </c>
      <c r="F2371" s="2">
        <v>1034</v>
      </c>
      <c r="G2371" s="2">
        <v>14611.454</v>
      </c>
      <c r="H2371" s="15">
        <v>0</v>
      </c>
    </row>
    <row r="2372" spans="1:8" ht="13.5" x14ac:dyDescent="0.25">
      <c r="A2372" s="11"/>
      <c r="B2372" s="10">
        <v>45454</v>
      </c>
      <c r="C2372" s="2">
        <v>15</v>
      </c>
      <c r="D2372" s="2">
        <v>14.131</v>
      </c>
      <c r="E2372" s="2">
        <v>14.131</v>
      </c>
      <c r="F2372" s="2">
        <v>1346</v>
      </c>
      <c r="G2372" s="2">
        <v>19020.326000000001</v>
      </c>
      <c r="H2372" s="15">
        <v>0</v>
      </c>
    </row>
    <row r="2373" spans="1:8" ht="13.5" x14ac:dyDescent="0.25">
      <c r="A2373" s="11"/>
      <c r="B2373" s="10">
        <v>45455</v>
      </c>
      <c r="C2373" s="2">
        <v>15.19</v>
      </c>
      <c r="D2373" s="2">
        <v>14.31</v>
      </c>
      <c r="E2373" s="2">
        <v>14.31</v>
      </c>
      <c r="F2373" s="2">
        <v>603</v>
      </c>
      <c r="G2373" s="2">
        <v>8628.93</v>
      </c>
      <c r="H2373" s="15">
        <v>1.2667185620267515E-2</v>
      </c>
    </row>
    <row r="2374" spans="1:8" ht="13.5" x14ac:dyDescent="0.25">
      <c r="A2374" s="11"/>
      <c r="B2374" s="10">
        <v>45456</v>
      </c>
      <c r="C2374" s="2">
        <v>15</v>
      </c>
      <c r="D2374" s="2">
        <v>14.131</v>
      </c>
      <c r="E2374" s="2">
        <v>14.131</v>
      </c>
      <c r="F2374" s="2">
        <v>1050</v>
      </c>
      <c r="G2374" s="2">
        <v>14837.550000000001</v>
      </c>
      <c r="H2374" s="15">
        <v>-1.2508735150244603E-2</v>
      </c>
    </row>
    <row r="2375" spans="1:8" ht="13.5" x14ac:dyDescent="0.25">
      <c r="A2375" s="11"/>
      <c r="B2375" s="10">
        <v>45457</v>
      </c>
      <c r="C2375" s="2">
        <v>15</v>
      </c>
      <c r="D2375" s="2">
        <v>14.131</v>
      </c>
      <c r="E2375" s="2">
        <v>14.131</v>
      </c>
      <c r="F2375" s="2">
        <v>1935</v>
      </c>
      <c r="G2375" s="2">
        <v>27343.485000000001</v>
      </c>
      <c r="H2375" s="15">
        <v>0</v>
      </c>
    </row>
    <row r="2376" spans="1:8" ht="13.5" x14ac:dyDescent="0.25">
      <c r="A2376" s="11"/>
      <c r="B2376" s="10">
        <v>45461</v>
      </c>
      <c r="C2376" s="2">
        <v>15.15</v>
      </c>
      <c r="D2376" s="2">
        <v>14.272</v>
      </c>
      <c r="E2376" s="2">
        <v>14.134461254125412</v>
      </c>
      <c r="F2376" s="2">
        <v>72</v>
      </c>
      <c r="G2376" s="2">
        <v>1017.6812102970297</v>
      </c>
      <c r="H2376" s="15">
        <v>9.9780624159649008E-3</v>
      </c>
    </row>
    <row r="2377" spans="1:8" ht="13.5" x14ac:dyDescent="0.25">
      <c r="A2377" s="11"/>
      <c r="B2377" s="10">
        <v>45462</v>
      </c>
      <c r="C2377" s="2">
        <v>15.15</v>
      </c>
      <c r="D2377" s="2">
        <v>14.272</v>
      </c>
      <c r="E2377" s="2">
        <v>0</v>
      </c>
      <c r="F2377" s="2">
        <v>0</v>
      </c>
      <c r="G2377" s="2">
        <v>0</v>
      </c>
      <c r="H2377" s="15">
        <v>0</v>
      </c>
    </row>
    <row r="2378" spans="1:8" ht="13.5" x14ac:dyDescent="0.25">
      <c r="A2378" s="11"/>
      <c r="B2378" s="10">
        <v>45463</v>
      </c>
      <c r="C2378" s="2">
        <v>15.19</v>
      </c>
      <c r="D2378" s="2">
        <v>14.31</v>
      </c>
      <c r="E2378" s="2">
        <v>14.31</v>
      </c>
      <c r="F2378" s="2">
        <v>1</v>
      </c>
      <c r="G2378" s="2">
        <v>14.31</v>
      </c>
      <c r="H2378" s="15">
        <v>2.6625560538116773E-3</v>
      </c>
    </row>
    <row r="2379" spans="1:8" ht="13.5" x14ac:dyDescent="0.25">
      <c r="A2379" s="11"/>
      <c r="B2379" s="10">
        <v>45464</v>
      </c>
      <c r="C2379" s="2">
        <v>15</v>
      </c>
      <c r="D2379" s="2">
        <v>14.131</v>
      </c>
      <c r="E2379" s="2">
        <v>14.131</v>
      </c>
      <c r="F2379" s="2">
        <v>1300</v>
      </c>
      <c r="G2379" s="2">
        <v>18370.3</v>
      </c>
      <c r="H2379" s="15">
        <v>-1.2508735150244603E-2</v>
      </c>
    </row>
    <row r="2380" spans="1:8" ht="13.5" x14ac:dyDescent="0.25">
      <c r="A2380" s="11"/>
      <c r="B2380" s="10">
        <v>45467</v>
      </c>
      <c r="C2380" s="2">
        <v>15</v>
      </c>
      <c r="D2380" s="2">
        <v>14.131</v>
      </c>
      <c r="E2380" s="2">
        <v>14.131</v>
      </c>
      <c r="F2380" s="2">
        <v>2430</v>
      </c>
      <c r="G2380" s="2">
        <v>34338.33</v>
      </c>
      <c r="H2380" s="15">
        <v>0</v>
      </c>
    </row>
    <row r="2381" spans="1:8" ht="13.5" x14ac:dyDescent="0.25">
      <c r="A2381" s="11"/>
      <c r="B2381" s="10">
        <v>45468</v>
      </c>
      <c r="C2381" s="2">
        <v>15</v>
      </c>
      <c r="D2381" s="2">
        <v>14.131</v>
      </c>
      <c r="E2381" s="2">
        <v>14.131</v>
      </c>
      <c r="F2381" s="2">
        <v>472</v>
      </c>
      <c r="G2381" s="2">
        <v>6669.8320000000003</v>
      </c>
      <c r="H2381" s="15">
        <v>0</v>
      </c>
    </row>
    <row r="2382" spans="1:8" ht="13.5" x14ac:dyDescent="0.25">
      <c r="A2382" s="11"/>
      <c r="B2382" s="10">
        <v>45469</v>
      </c>
      <c r="C2382" s="2">
        <v>15.19</v>
      </c>
      <c r="D2382" s="2">
        <v>14.31</v>
      </c>
      <c r="E2382" s="2">
        <v>14.31</v>
      </c>
      <c r="F2382" s="2">
        <v>1</v>
      </c>
      <c r="G2382" s="2">
        <v>14.31</v>
      </c>
      <c r="H2382" s="15">
        <v>1.2667185620267515E-2</v>
      </c>
    </row>
    <row r="2383" spans="1:8" ht="13.5" x14ac:dyDescent="0.25">
      <c r="A2383" s="11"/>
      <c r="B2383" s="10">
        <v>45470</v>
      </c>
      <c r="C2383" s="2">
        <v>15.14</v>
      </c>
      <c r="D2383" s="2">
        <v>14.263</v>
      </c>
      <c r="E2383" s="2">
        <v>14.263</v>
      </c>
      <c r="F2383" s="2">
        <v>1394</v>
      </c>
      <c r="G2383" s="2">
        <v>19882.621999999999</v>
      </c>
      <c r="H2383" s="15">
        <v>-3.2844164919637034E-3</v>
      </c>
    </row>
    <row r="2384" spans="1:8" ht="13.5" x14ac:dyDescent="0.25">
      <c r="A2384" s="11"/>
      <c r="B2384" s="10">
        <v>45471</v>
      </c>
      <c r="C2384" s="2">
        <v>15.14</v>
      </c>
      <c r="D2384" s="2">
        <v>14.263</v>
      </c>
      <c r="E2384" s="2">
        <v>14.263</v>
      </c>
      <c r="F2384" s="2">
        <v>100</v>
      </c>
      <c r="G2384" s="2">
        <v>1426.3</v>
      </c>
      <c r="H2384" s="15">
        <v>0</v>
      </c>
    </row>
    <row r="2385" spans="1:8" ht="13.5" x14ac:dyDescent="0.25">
      <c r="A2385" s="11"/>
      <c r="B2385" s="10">
        <v>45474</v>
      </c>
      <c r="C2385" s="2">
        <v>15.15</v>
      </c>
      <c r="D2385" s="2">
        <v>14.272</v>
      </c>
      <c r="E2385" s="2">
        <v>14.272</v>
      </c>
      <c r="F2385" s="2">
        <v>1122</v>
      </c>
      <c r="G2385" s="2">
        <v>16013.184000000001</v>
      </c>
      <c r="H2385" s="15">
        <v>6.3100329523945462E-4</v>
      </c>
    </row>
    <row r="2386" spans="1:8" ht="13.5" x14ac:dyDescent="0.25">
      <c r="A2386" s="11"/>
      <c r="B2386" s="10">
        <v>45475</v>
      </c>
      <c r="C2386" s="2">
        <v>15.2</v>
      </c>
      <c r="D2386" s="2">
        <v>14.319000000000001</v>
      </c>
      <c r="E2386" s="2">
        <v>14.271898026315791</v>
      </c>
      <c r="F2386" s="2">
        <v>374</v>
      </c>
      <c r="G2386" s="2">
        <v>5337.6898618421055</v>
      </c>
      <c r="H2386" s="15">
        <v>3.2931614349776201E-3</v>
      </c>
    </row>
    <row r="2387" spans="1:8" ht="13.5" x14ac:dyDescent="0.25">
      <c r="A2387" s="11"/>
      <c r="B2387" s="10">
        <v>45476</v>
      </c>
      <c r="C2387" s="2">
        <v>15.15</v>
      </c>
      <c r="D2387" s="2">
        <v>14.272</v>
      </c>
      <c r="E2387" s="2">
        <v>14.272</v>
      </c>
      <c r="F2387" s="2">
        <v>296</v>
      </c>
      <c r="G2387" s="2">
        <v>4224.5119999999997</v>
      </c>
      <c r="H2387" s="15">
        <v>-3.2823521195614633E-3</v>
      </c>
    </row>
    <row r="2388" spans="1:8" ht="13.5" x14ac:dyDescent="0.25">
      <c r="A2388" s="11"/>
      <c r="B2388" s="10">
        <v>45477</v>
      </c>
      <c r="C2388" s="2">
        <v>15.2</v>
      </c>
      <c r="D2388" s="2">
        <v>14.319000000000001</v>
      </c>
      <c r="E2388" s="2">
        <v>14.319000000000001</v>
      </c>
      <c r="F2388" s="2">
        <v>260</v>
      </c>
      <c r="G2388" s="2">
        <v>3722.94</v>
      </c>
      <c r="H2388" s="15">
        <v>3.2931614349776201E-3</v>
      </c>
    </row>
    <row r="2389" spans="1:8" ht="13.5" x14ac:dyDescent="0.25">
      <c r="A2389" s="11"/>
      <c r="B2389" s="10">
        <v>45478</v>
      </c>
      <c r="C2389" s="2">
        <v>15.15</v>
      </c>
      <c r="D2389" s="2">
        <v>14.272</v>
      </c>
      <c r="E2389" s="2">
        <v>14.272</v>
      </c>
      <c r="F2389" s="2">
        <v>200</v>
      </c>
      <c r="G2389" s="2">
        <v>2854.4</v>
      </c>
      <c r="H2389" s="15">
        <v>-3.2823521195614633E-3</v>
      </c>
    </row>
    <row r="2390" spans="1:8" ht="13.5" x14ac:dyDescent="0.25">
      <c r="A2390" s="11"/>
      <c r="B2390" s="10">
        <v>45481</v>
      </c>
      <c r="C2390" s="2">
        <v>15.2</v>
      </c>
      <c r="D2390" s="2">
        <v>14.319000000000001</v>
      </c>
      <c r="E2390" s="2">
        <v>14.318057960526316</v>
      </c>
      <c r="F2390" s="2">
        <v>1268</v>
      </c>
      <c r="G2390" s="2">
        <v>18155.297493947368</v>
      </c>
      <c r="H2390" s="15">
        <v>3.2931614349776201E-3</v>
      </c>
    </row>
    <row r="2391" spans="1:8" ht="13.5" x14ac:dyDescent="0.25">
      <c r="A2391" s="11"/>
      <c r="B2391" s="10">
        <v>45482</v>
      </c>
      <c r="C2391" s="2">
        <v>15.3</v>
      </c>
      <c r="D2391" s="2">
        <v>14.414</v>
      </c>
      <c r="E2391" s="2">
        <v>14.414</v>
      </c>
      <c r="F2391" s="2">
        <v>3</v>
      </c>
      <c r="G2391" s="2">
        <v>43.241999999999997</v>
      </c>
      <c r="H2391" s="15">
        <v>6.6345415182623687E-3</v>
      </c>
    </row>
    <row r="2392" spans="1:8" ht="13.5" x14ac:dyDescent="0.25">
      <c r="A2392" s="11"/>
      <c r="B2392" s="10">
        <v>45483</v>
      </c>
      <c r="C2392" s="2">
        <v>15.3</v>
      </c>
      <c r="D2392" s="2">
        <v>14.414</v>
      </c>
      <c r="E2392" s="2">
        <v>0</v>
      </c>
      <c r="F2392" s="2">
        <v>0</v>
      </c>
      <c r="G2392" s="2">
        <v>0</v>
      </c>
      <c r="H2392" s="15">
        <v>0</v>
      </c>
    </row>
    <row r="2393" spans="1:8" ht="13.5" x14ac:dyDescent="0.25">
      <c r="A2393" s="11"/>
      <c r="B2393" s="10">
        <v>45484</v>
      </c>
      <c r="C2393" s="2">
        <v>15.3</v>
      </c>
      <c r="D2393" s="2">
        <v>14.414</v>
      </c>
      <c r="E2393" s="2">
        <v>14.414</v>
      </c>
      <c r="F2393" s="2">
        <v>207</v>
      </c>
      <c r="G2393" s="2">
        <v>2983.6979999999999</v>
      </c>
      <c r="H2393" s="15">
        <v>0</v>
      </c>
    </row>
    <row r="2394" spans="1:8" ht="13.5" x14ac:dyDescent="0.25">
      <c r="A2394" s="11"/>
      <c r="B2394" s="10">
        <v>45485</v>
      </c>
      <c r="C2394" s="2">
        <v>15.35</v>
      </c>
      <c r="D2394" s="2">
        <v>14.461</v>
      </c>
      <c r="E2394" s="2">
        <v>14.461</v>
      </c>
      <c r="F2394" s="2">
        <v>11</v>
      </c>
      <c r="G2394" s="2">
        <v>159.071</v>
      </c>
      <c r="H2394" s="15">
        <v>3.2607187456639795E-3</v>
      </c>
    </row>
    <row r="2395" spans="1:8" ht="13.5" x14ac:dyDescent="0.25">
      <c r="A2395" s="11"/>
      <c r="B2395" s="10">
        <v>45488</v>
      </c>
      <c r="C2395" s="2">
        <v>15.2</v>
      </c>
      <c r="D2395" s="2">
        <v>14.319000000000001</v>
      </c>
      <c r="E2395" s="2">
        <v>14.319000000000001</v>
      </c>
      <c r="F2395" s="2">
        <v>1057</v>
      </c>
      <c r="G2395" s="2">
        <v>15135.183000000001</v>
      </c>
      <c r="H2395" s="15">
        <v>-9.8195145563930199E-3</v>
      </c>
    </row>
    <row r="2396" spans="1:8" ht="13.5" x14ac:dyDescent="0.25">
      <c r="A2396" s="11"/>
      <c r="B2396" s="10">
        <v>45489</v>
      </c>
      <c r="C2396" s="2">
        <v>15.2</v>
      </c>
      <c r="D2396" s="2">
        <v>14.319000000000001</v>
      </c>
      <c r="E2396" s="2">
        <v>14.319000000000001</v>
      </c>
      <c r="F2396" s="2">
        <v>401</v>
      </c>
      <c r="G2396" s="2">
        <v>5741.9190000000008</v>
      </c>
      <c r="H2396" s="15">
        <v>0</v>
      </c>
    </row>
    <row r="2397" spans="1:8" ht="13.5" x14ac:dyDescent="0.25">
      <c r="A2397" s="11"/>
      <c r="B2397" s="10">
        <v>45490</v>
      </c>
      <c r="C2397" s="2">
        <v>15.2</v>
      </c>
      <c r="D2397" s="2">
        <v>14.319000000000001</v>
      </c>
      <c r="E2397" s="2">
        <v>14.319000000000001</v>
      </c>
      <c r="F2397" s="2">
        <v>550</v>
      </c>
      <c r="G2397" s="2">
        <v>7875.4500000000007</v>
      </c>
      <c r="H2397" s="15">
        <v>0</v>
      </c>
    </row>
    <row r="2398" spans="1:8" ht="13.5" x14ac:dyDescent="0.25">
      <c r="A2398" s="11"/>
      <c r="B2398" s="10">
        <v>45491</v>
      </c>
      <c r="C2398" s="2">
        <v>15.2</v>
      </c>
      <c r="D2398" s="2">
        <v>14.319000000000001</v>
      </c>
      <c r="E2398" s="2">
        <v>14.319000000000001</v>
      </c>
      <c r="F2398" s="2">
        <v>1607</v>
      </c>
      <c r="G2398" s="2">
        <v>23010.633000000002</v>
      </c>
      <c r="H2398" s="15">
        <v>0</v>
      </c>
    </row>
    <row r="2399" spans="1:8" ht="13.5" x14ac:dyDescent="0.25">
      <c r="A2399" s="11"/>
      <c r="B2399" s="10">
        <v>45492</v>
      </c>
      <c r="C2399" s="2">
        <v>15.2</v>
      </c>
      <c r="D2399" s="2">
        <v>14.319000000000001</v>
      </c>
      <c r="E2399" s="2">
        <v>14.319000000000001</v>
      </c>
      <c r="F2399" s="2">
        <v>701</v>
      </c>
      <c r="G2399" s="2">
        <v>10037.619000000001</v>
      </c>
      <c r="H2399" s="15">
        <v>0</v>
      </c>
    </row>
    <row r="2400" spans="1:8" ht="13.5" x14ac:dyDescent="0.25">
      <c r="A2400" s="11"/>
      <c r="B2400" s="10">
        <v>45495</v>
      </c>
      <c r="C2400" s="2">
        <v>15.14</v>
      </c>
      <c r="D2400" s="2">
        <v>14.263</v>
      </c>
      <c r="E2400" s="2">
        <v>14.269594517833553</v>
      </c>
      <c r="F2400" s="2">
        <v>3743</v>
      </c>
      <c r="G2400" s="2">
        <v>53411.092280250989</v>
      </c>
      <c r="H2400" s="15">
        <v>-3.9108876318179296E-3</v>
      </c>
    </row>
    <row r="2401" spans="1:8" ht="13.5" x14ac:dyDescent="0.25">
      <c r="A2401" s="11"/>
      <c r="B2401" s="10">
        <v>45496</v>
      </c>
      <c r="C2401" s="2">
        <v>15.35</v>
      </c>
      <c r="D2401" s="2">
        <v>14.461</v>
      </c>
      <c r="E2401" s="2">
        <v>14.265046384364821</v>
      </c>
      <c r="F2401" s="2">
        <v>684</v>
      </c>
      <c r="G2401" s="2">
        <v>9757.2917269055379</v>
      </c>
      <c r="H2401" s="15">
        <v>1.3882072495267503E-2</v>
      </c>
    </row>
    <row r="2402" spans="1:8" ht="13.5" x14ac:dyDescent="0.25">
      <c r="A2402" s="11"/>
      <c r="B2402" s="10">
        <v>45497</v>
      </c>
      <c r="C2402" s="2">
        <v>15.35</v>
      </c>
      <c r="D2402" s="2">
        <v>14.461</v>
      </c>
      <c r="E2402" s="2">
        <v>0</v>
      </c>
      <c r="F2402" s="2">
        <v>0</v>
      </c>
      <c r="G2402" s="2">
        <v>0</v>
      </c>
      <c r="H2402" s="15">
        <v>0</v>
      </c>
    </row>
    <row r="2403" spans="1:8" ht="13.5" x14ac:dyDescent="0.25">
      <c r="A2403" s="11"/>
      <c r="B2403" s="10">
        <v>45499</v>
      </c>
      <c r="C2403" s="2">
        <v>15.06</v>
      </c>
      <c r="D2403" s="2">
        <v>14.188000000000001</v>
      </c>
      <c r="E2403" s="2">
        <v>14.210610358565738</v>
      </c>
      <c r="F2403" s="2">
        <v>515</v>
      </c>
      <c r="G2403" s="2">
        <v>7318.4643346613548</v>
      </c>
      <c r="H2403" s="15">
        <v>-1.8878362492220434E-2</v>
      </c>
    </row>
    <row r="2404" spans="1:8" ht="13.5" x14ac:dyDescent="0.25">
      <c r="A2404" s="11"/>
      <c r="B2404" s="10">
        <v>45502</v>
      </c>
      <c r="C2404" s="2">
        <v>15</v>
      </c>
      <c r="D2404" s="2">
        <v>14.131</v>
      </c>
      <c r="E2404" s="2">
        <v>14.131942066666667</v>
      </c>
      <c r="F2404" s="2">
        <v>613</v>
      </c>
      <c r="G2404" s="2">
        <v>8662.8804868666666</v>
      </c>
      <c r="H2404" s="15">
        <v>-4.0174795601917385E-3</v>
      </c>
    </row>
    <row r="2405" spans="1:8" ht="13.5" x14ac:dyDescent="0.25">
      <c r="A2405" s="11"/>
      <c r="B2405" s="10">
        <v>45503</v>
      </c>
      <c r="C2405" s="2">
        <v>15.06</v>
      </c>
      <c r="D2405" s="2">
        <v>14.188000000000001</v>
      </c>
      <c r="E2405" s="2">
        <v>14.188942098273573</v>
      </c>
      <c r="F2405" s="2">
        <v>346</v>
      </c>
      <c r="G2405" s="2">
        <v>4909.3739660026567</v>
      </c>
      <c r="H2405" s="15">
        <v>4.0336848064539228E-3</v>
      </c>
    </row>
    <row r="2406" spans="1:8" ht="13.5" x14ac:dyDescent="0.25">
      <c r="A2406" s="11"/>
      <c r="B2406" s="10">
        <v>45504</v>
      </c>
      <c r="C2406" s="2">
        <v>15.06</v>
      </c>
      <c r="D2406" s="2">
        <v>14.188000000000001</v>
      </c>
      <c r="E2406" s="2">
        <v>14.178579017264278</v>
      </c>
      <c r="F2406" s="2">
        <v>524</v>
      </c>
      <c r="G2406" s="2">
        <v>7429.575405046482</v>
      </c>
      <c r="H2406" s="15">
        <v>0</v>
      </c>
    </row>
    <row r="2407" spans="1:8" ht="13.5" x14ac:dyDescent="0.25">
      <c r="A2407" s="11"/>
      <c r="B2407" s="10">
        <v>45505</v>
      </c>
      <c r="C2407" s="2">
        <v>15.25</v>
      </c>
      <c r="D2407" s="2">
        <v>14.366</v>
      </c>
      <c r="E2407" s="2">
        <v>14.200202229508195</v>
      </c>
      <c r="F2407" s="2">
        <v>112</v>
      </c>
      <c r="G2407" s="2">
        <v>1590.4226497049178</v>
      </c>
      <c r="H2407" s="15">
        <v>1.2545813363405628E-2</v>
      </c>
    </row>
    <row r="2408" spans="1:8" ht="13.5" x14ac:dyDescent="0.25">
      <c r="A2408" s="11"/>
      <c r="B2408" s="10">
        <v>45506</v>
      </c>
      <c r="C2408" s="2">
        <v>14.95</v>
      </c>
      <c r="D2408" s="2">
        <v>14.084</v>
      </c>
      <c r="E2408" s="2">
        <v>14.084</v>
      </c>
      <c r="F2408" s="2">
        <v>21299</v>
      </c>
      <c r="G2408" s="2">
        <v>299975.11599999998</v>
      </c>
      <c r="H2408" s="15">
        <v>-1.9629681191702632E-2</v>
      </c>
    </row>
    <row r="2409" spans="1:8" ht="13.5" x14ac:dyDescent="0.25">
      <c r="A2409" s="11"/>
      <c r="B2409" s="10">
        <v>45509</v>
      </c>
      <c r="C2409" s="2">
        <v>15.25</v>
      </c>
      <c r="D2409" s="2">
        <v>14.366</v>
      </c>
      <c r="E2409" s="2">
        <v>14.366</v>
      </c>
      <c r="F2409" s="2">
        <v>1</v>
      </c>
      <c r="G2409" s="2">
        <v>14.366</v>
      </c>
      <c r="H2409" s="15">
        <v>2.0022720817949449E-2</v>
      </c>
    </row>
    <row r="2410" spans="1:8" ht="13.5" x14ac:dyDescent="0.25">
      <c r="A2410" s="11"/>
      <c r="B2410" s="10">
        <v>45510</v>
      </c>
      <c r="C2410" s="2">
        <v>15</v>
      </c>
      <c r="D2410" s="2">
        <v>14.131</v>
      </c>
      <c r="E2410" s="2">
        <v>14.131</v>
      </c>
      <c r="F2410" s="2">
        <v>100</v>
      </c>
      <c r="G2410" s="2">
        <v>1413.1</v>
      </c>
      <c r="H2410" s="15">
        <v>-1.6358067659752153E-2</v>
      </c>
    </row>
    <row r="2411" spans="1:8" ht="13.5" x14ac:dyDescent="0.25">
      <c r="A2411" s="11"/>
      <c r="B2411" s="10">
        <v>45511</v>
      </c>
      <c r="C2411" s="2">
        <v>15.1</v>
      </c>
      <c r="D2411" s="2">
        <v>14.225</v>
      </c>
      <c r="E2411" s="2">
        <v>14.325799668874172</v>
      </c>
      <c r="F2411" s="2">
        <v>704</v>
      </c>
      <c r="G2411" s="2">
        <v>10085.362966887416</v>
      </c>
      <c r="H2411" s="15">
        <v>6.6520416106432253E-3</v>
      </c>
    </row>
    <row r="2412" spans="1:8" ht="13.5" x14ac:dyDescent="0.25">
      <c r="A2412" s="11"/>
      <c r="B2412" s="10">
        <v>45512</v>
      </c>
      <c r="C2412" s="2">
        <v>15.2</v>
      </c>
      <c r="D2412" s="2">
        <v>14.319000000000001</v>
      </c>
      <c r="E2412" s="2">
        <v>14.304869407894738</v>
      </c>
      <c r="F2412" s="2">
        <v>579</v>
      </c>
      <c r="G2412" s="2">
        <v>8282.5193871710544</v>
      </c>
      <c r="H2412" s="15">
        <v>6.6080843585238098E-3</v>
      </c>
    </row>
    <row r="2413" spans="1:8" ht="13.5" x14ac:dyDescent="0.25">
      <c r="A2413" s="11"/>
      <c r="B2413" s="10">
        <v>45513</v>
      </c>
      <c r="C2413" s="2">
        <v>15.2</v>
      </c>
      <c r="D2413" s="2">
        <v>14.319000000000001</v>
      </c>
      <c r="E2413" s="2">
        <v>14.319000000000001</v>
      </c>
      <c r="F2413" s="2">
        <v>1100</v>
      </c>
      <c r="G2413" s="2">
        <v>15750.900000000001</v>
      </c>
      <c r="H2413" s="15">
        <v>0</v>
      </c>
    </row>
    <row r="2414" spans="1:8" ht="13.5" x14ac:dyDescent="0.25">
      <c r="A2414" s="11"/>
      <c r="B2414" s="10">
        <v>45516</v>
      </c>
      <c r="C2414" s="2">
        <v>15.2</v>
      </c>
      <c r="D2414" s="2">
        <v>14.319000000000001</v>
      </c>
      <c r="E2414" s="2">
        <v>0</v>
      </c>
      <c r="F2414" s="2">
        <v>0</v>
      </c>
      <c r="G2414" s="2">
        <v>0</v>
      </c>
      <c r="H2414" s="15">
        <v>0</v>
      </c>
    </row>
    <row r="2415" spans="1:8" ht="13.5" x14ac:dyDescent="0.25">
      <c r="A2415" s="11"/>
      <c r="B2415" s="10">
        <v>45518</v>
      </c>
      <c r="C2415" s="2">
        <v>15.2</v>
      </c>
      <c r="D2415" s="2">
        <v>14.319000000000001</v>
      </c>
      <c r="E2415" s="2">
        <v>14.319000000000001</v>
      </c>
      <c r="F2415" s="2">
        <v>300</v>
      </c>
      <c r="G2415" s="2">
        <v>4295.7</v>
      </c>
      <c r="H2415" s="15">
        <v>0</v>
      </c>
    </row>
    <row r="2416" spans="1:8" ht="13.5" x14ac:dyDescent="0.25">
      <c r="A2416" s="11"/>
      <c r="B2416" s="10">
        <v>45519</v>
      </c>
      <c r="C2416" s="2">
        <v>15.2</v>
      </c>
      <c r="D2416" s="2">
        <v>14.319000000000001</v>
      </c>
      <c r="E2416" s="2">
        <v>0</v>
      </c>
      <c r="F2416" s="2">
        <v>0</v>
      </c>
      <c r="G2416" s="2">
        <v>0</v>
      </c>
      <c r="H2416" s="15">
        <v>0</v>
      </c>
    </row>
    <row r="2417" spans="1:8" ht="13.5" x14ac:dyDescent="0.25">
      <c r="A2417" s="11"/>
      <c r="B2417" s="10">
        <v>45520</v>
      </c>
      <c r="C2417" s="2">
        <v>14.73</v>
      </c>
      <c r="D2417" s="2">
        <v>13.877000000000001</v>
      </c>
      <c r="E2417" s="2">
        <v>13.877000000000001</v>
      </c>
      <c r="F2417" s="2">
        <v>670</v>
      </c>
      <c r="G2417" s="2">
        <v>9297.59</v>
      </c>
      <c r="H2417" s="15">
        <v>-3.0868077379705296E-2</v>
      </c>
    </row>
    <row r="2418" spans="1:8" ht="13.5" x14ac:dyDescent="0.25">
      <c r="A2418" s="11"/>
      <c r="B2418" s="10">
        <v>45523</v>
      </c>
      <c r="C2418" s="2">
        <v>15.15</v>
      </c>
      <c r="D2418" s="2">
        <v>14.272</v>
      </c>
      <c r="E2418" s="2">
        <v>14.272</v>
      </c>
      <c r="F2418" s="2">
        <v>2</v>
      </c>
      <c r="G2418" s="2">
        <v>28.544</v>
      </c>
      <c r="H2418" s="15">
        <v>2.8464365496865283E-2</v>
      </c>
    </row>
    <row r="2419" spans="1:8" ht="13.5" x14ac:dyDescent="0.25">
      <c r="A2419" s="11"/>
      <c r="B2419" s="10">
        <v>45524</v>
      </c>
      <c r="C2419" s="2">
        <v>15.15</v>
      </c>
      <c r="D2419" s="2">
        <v>14.272</v>
      </c>
      <c r="E2419" s="2">
        <v>0</v>
      </c>
      <c r="F2419" s="2">
        <v>0</v>
      </c>
      <c r="G2419" s="2">
        <v>0</v>
      </c>
      <c r="H2419" s="15">
        <v>0</v>
      </c>
    </row>
    <row r="2420" spans="1:8" ht="13.5" x14ac:dyDescent="0.25">
      <c r="A2420" s="11"/>
      <c r="B2420" s="10">
        <v>45525</v>
      </c>
      <c r="C2420" s="2">
        <v>15.15</v>
      </c>
      <c r="D2420" s="2">
        <v>14.272</v>
      </c>
      <c r="E2420" s="2">
        <v>0</v>
      </c>
      <c r="F2420" s="2">
        <v>0</v>
      </c>
      <c r="G2420" s="2">
        <v>0</v>
      </c>
      <c r="H2420" s="15">
        <v>0</v>
      </c>
    </row>
    <row r="2421" spans="1:8" ht="13.5" x14ac:dyDescent="0.25">
      <c r="A2421" s="11"/>
      <c r="B2421" s="10">
        <v>45526</v>
      </c>
      <c r="C2421" s="2">
        <v>15.15</v>
      </c>
      <c r="D2421" s="2">
        <v>14.272</v>
      </c>
      <c r="E2421" s="2">
        <v>0</v>
      </c>
      <c r="F2421" s="2">
        <v>0</v>
      </c>
      <c r="G2421" s="2">
        <v>0</v>
      </c>
      <c r="H2421" s="15">
        <v>0</v>
      </c>
    </row>
    <row r="2422" spans="1:8" ht="13.5" x14ac:dyDescent="0.25">
      <c r="A2422" s="11"/>
      <c r="B2422" s="10">
        <v>45527</v>
      </c>
      <c r="C2422" s="2">
        <v>15</v>
      </c>
      <c r="D2422" s="2">
        <v>14.131</v>
      </c>
      <c r="E2422" s="2">
        <v>14.131</v>
      </c>
      <c r="F2422" s="2">
        <v>545</v>
      </c>
      <c r="G2422" s="2">
        <v>7701.3950000000004</v>
      </c>
      <c r="H2422" s="15">
        <v>-9.8794843049327362E-3</v>
      </c>
    </row>
    <row r="2423" spans="1:8" ht="13.5" x14ac:dyDescent="0.25">
      <c r="A2423" s="11"/>
      <c r="B2423" s="10">
        <v>45530</v>
      </c>
      <c r="C2423" s="2">
        <v>15</v>
      </c>
      <c r="D2423" s="2">
        <v>14.131</v>
      </c>
      <c r="E2423" s="2">
        <v>14.131</v>
      </c>
      <c r="F2423" s="2">
        <v>1000</v>
      </c>
      <c r="G2423" s="2">
        <v>14131</v>
      </c>
      <c r="H2423" s="15">
        <v>0</v>
      </c>
    </row>
    <row r="2424" spans="1:8" ht="13.5" x14ac:dyDescent="0.25">
      <c r="A2424" s="11"/>
      <c r="B2424" s="10">
        <v>45531</v>
      </c>
      <c r="C2424" s="2">
        <v>15.15</v>
      </c>
      <c r="D2424" s="2">
        <v>14.272</v>
      </c>
      <c r="E2424" s="2">
        <v>14.272</v>
      </c>
      <c r="F2424" s="2">
        <v>600</v>
      </c>
      <c r="G2424" s="2">
        <v>8563.2000000000007</v>
      </c>
      <c r="H2424" s="15">
        <v>9.9780624159649008E-3</v>
      </c>
    </row>
    <row r="2425" spans="1:8" ht="13.5" x14ac:dyDescent="0.25">
      <c r="A2425" s="11"/>
      <c r="B2425" s="10">
        <v>45532</v>
      </c>
      <c r="C2425" s="2">
        <v>15.15</v>
      </c>
      <c r="D2425" s="2">
        <v>14.272</v>
      </c>
      <c r="E2425" s="2">
        <v>14.272</v>
      </c>
      <c r="F2425" s="2">
        <v>1541</v>
      </c>
      <c r="G2425" s="2">
        <v>21993.152000000002</v>
      </c>
      <c r="H2425" s="15">
        <v>0</v>
      </c>
    </row>
    <row r="2426" spans="1:8" ht="13.5" x14ac:dyDescent="0.25">
      <c r="A2426" s="11"/>
      <c r="B2426" s="10">
        <v>45533</v>
      </c>
      <c r="C2426" s="2">
        <v>15.16</v>
      </c>
      <c r="D2426" s="2">
        <v>14.282</v>
      </c>
      <c r="E2426" s="2">
        <v>14.282</v>
      </c>
      <c r="F2426" s="2">
        <v>600</v>
      </c>
      <c r="G2426" s="2">
        <v>8569.2000000000007</v>
      </c>
      <c r="H2426" s="15">
        <v>7.0067264573989531E-4</v>
      </c>
    </row>
    <row r="2427" spans="1:8" ht="13.5" x14ac:dyDescent="0.25">
      <c r="A2427" s="11"/>
      <c r="B2427" s="10">
        <v>45534</v>
      </c>
      <c r="C2427" s="2">
        <v>15.21</v>
      </c>
      <c r="D2427" s="2">
        <v>14.329000000000001</v>
      </c>
      <c r="E2427" s="2">
        <v>14.320521301775148</v>
      </c>
      <c r="F2427" s="2">
        <v>2216</v>
      </c>
      <c r="G2427" s="2">
        <v>31734.275204733727</v>
      </c>
      <c r="H2427" s="15">
        <v>3.290855622461882E-3</v>
      </c>
    </row>
    <row r="2428" spans="1:8" ht="13.5" x14ac:dyDescent="0.25">
      <c r="A2428" s="11"/>
      <c r="B2428" s="10">
        <v>45537</v>
      </c>
      <c r="C2428" s="2">
        <v>15.35</v>
      </c>
      <c r="D2428" s="2">
        <v>14.461</v>
      </c>
      <c r="E2428" s="2">
        <v>14.397880325732899</v>
      </c>
      <c r="F2428" s="2">
        <v>1763</v>
      </c>
      <c r="G2428" s="2">
        <v>25383.463014267101</v>
      </c>
      <c r="H2428" s="15">
        <v>9.2120873752529597E-3</v>
      </c>
    </row>
    <row r="2429" spans="1:8" ht="13.5" x14ac:dyDescent="0.25">
      <c r="A2429" s="11"/>
      <c r="B2429" s="10">
        <v>45538</v>
      </c>
      <c r="C2429" s="2">
        <v>15.4</v>
      </c>
      <c r="D2429" s="2">
        <v>14.507999999999999</v>
      </c>
      <c r="E2429" s="2">
        <v>14.49857922077922</v>
      </c>
      <c r="F2429" s="2">
        <v>2560</v>
      </c>
      <c r="G2429" s="2">
        <v>37116.362805194804</v>
      </c>
      <c r="H2429" s="15">
        <v>3.2501210151440994E-3</v>
      </c>
    </row>
    <row r="2430" spans="1:8" ht="13.5" x14ac:dyDescent="0.25">
      <c r="A2430" s="11"/>
      <c r="B2430" s="10">
        <v>45539</v>
      </c>
      <c r="C2430" s="2">
        <v>15.61</v>
      </c>
      <c r="D2430" s="2">
        <v>14.706</v>
      </c>
      <c r="E2430" s="2">
        <v>14.704115823190264</v>
      </c>
      <c r="F2430" s="2">
        <v>1448</v>
      </c>
      <c r="G2430" s="2">
        <v>21291.559711979502</v>
      </c>
      <c r="H2430" s="15">
        <v>1.3647642679900773E-2</v>
      </c>
    </row>
    <row r="2431" spans="1:8" ht="13.5" x14ac:dyDescent="0.25">
      <c r="A2431" s="11"/>
      <c r="B2431" s="10">
        <v>45540</v>
      </c>
      <c r="C2431" s="2">
        <v>15.99</v>
      </c>
      <c r="D2431" s="2">
        <v>15.064</v>
      </c>
      <c r="E2431" s="2">
        <v>15.064</v>
      </c>
      <c r="F2431" s="2">
        <v>4746</v>
      </c>
      <c r="G2431" s="2">
        <v>71493.744000000006</v>
      </c>
      <c r="H2431" s="15">
        <v>2.4343805249558041E-2</v>
      </c>
    </row>
    <row r="2432" spans="1:8" ht="13.5" x14ac:dyDescent="0.25">
      <c r="A2432" s="11"/>
      <c r="B2432" s="10">
        <v>45541</v>
      </c>
      <c r="C2432" s="2">
        <v>16</v>
      </c>
      <c r="D2432" s="2">
        <v>15.073</v>
      </c>
      <c r="E2432" s="2">
        <v>15.071115875</v>
      </c>
      <c r="F2432" s="2">
        <v>916</v>
      </c>
      <c r="G2432" s="2">
        <v>13805.1421415</v>
      </c>
      <c r="H2432" s="15">
        <v>5.9745087626130778E-4</v>
      </c>
    </row>
    <row r="2433" spans="1:8" ht="13.5" x14ac:dyDescent="0.25">
      <c r="A2433" s="11"/>
      <c r="B2433" s="10">
        <v>45544</v>
      </c>
      <c r="C2433" s="2">
        <v>16.010000000000002</v>
      </c>
      <c r="D2433" s="2">
        <v>15.082000000000001</v>
      </c>
      <c r="E2433" s="2">
        <v>15.091420362273578</v>
      </c>
      <c r="F2433" s="2">
        <v>4151</v>
      </c>
      <c r="G2433" s="2">
        <v>62644.48592379762</v>
      </c>
      <c r="H2433" s="15">
        <v>5.970941418430532E-4</v>
      </c>
    </row>
    <row r="2434" spans="1:8" ht="13.5" x14ac:dyDescent="0.25">
      <c r="A2434" s="11"/>
      <c r="B2434" s="10">
        <v>45545</v>
      </c>
      <c r="C2434" s="2">
        <v>16.5</v>
      </c>
      <c r="D2434" s="2">
        <v>15.544</v>
      </c>
      <c r="E2434" s="2">
        <v>15.459214545454545</v>
      </c>
      <c r="F2434" s="2">
        <v>425</v>
      </c>
      <c r="G2434" s="2">
        <v>6570.1661818181819</v>
      </c>
      <c r="H2434" s="15">
        <v>3.0632542103169322E-2</v>
      </c>
    </row>
    <row r="2435" spans="1:8" ht="13.5" x14ac:dyDescent="0.25">
      <c r="A2435" s="11"/>
      <c r="B2435" s="10">
        <v>45546</v>
      </c>
      <c r="C2435" s="2">
        <v>16.649999999999999</v>
      </c>
      <c r="D2435" s="2">
        <v>15.685</v>
      </c>
      <c r="E2435" s="2">
        <v>15.685</v>
      </c>
      <c r="F2435" s="2">
        <v>78</v>
      </c>
      <c r="G2435" s="2">
        <v>1223.43</v>
      </c>
      <c r="H2435" s="15">
        <v>9.0710241893978399E-3</v>
      </c>
    </row>
    <row r="2436" spans="1:8" ht="13.5" x14ac:dyDescent="0.25">
      <c r="A2436" s="11"/>
      <c r="B2436" s="10">
        <v>45547</v>
      </c>
      <c r="C2436" s="2">
        <v>16.21</v>
      </c>
      <c r="D2436" s="2">
        <v>15.271000000000001</v>
      </c>
      <c r="E2436" s="2">
        <v>15.275710363972856</v>
      </c>
      <c r="F2436" s="2">
        <v>211</v>
      </c>
      <c r="G2436" s="2">
        <v>3223.1748867982724</v>
      </c>
      <c r="H2436" s="15">
        <v>-2.6394644564870878E-2</v>
      </c>
    </row>
    <row r="2437" spans="1:8" ht="13.5" x14ac:dyDescent="0.25">
      <c r="A2437" s="11"/>
      <c r="B2437" s="10">
        <v>45548</v>
      </c>
      <c r="C2437" s="2">
        <v>16.22</v>
      </c>
      <c r="D2437" s="2">
        <v>15.28</v>
      </c>
      <c r="E2437" s="2">
        <v>15.281884093711469</v>
      </c>
      <c r="F2437" s="2">
        <v>351</v>
      </c>
      <c r="G2437" s="2">
        <v>5363.9413168927258</v>
      </c>
      <c r="H2437" s="15">
        <v>5.8935236723191438E-4</v>
      </c>
    </row>
    <row r="2438" spans="1:8" ht="13.5" x14ac:dyDescent="0.25">
      <c r="A2438" s="11"/>
      <c r="B2438" s="10">
        <v>45551</v>
      </c>
      <c r="C2438" s="2">
        <v>16.309999999999999</v>
      </c>
      <c r="D2438" s="2">
        <v>15.365</v>
      </c>
      <c r="E2438" s="2">
        <v>15.356521459227467</v>
      </c>
      <c r="F2438" s="2">
        <v>153</v>
      </c>
      <c r="G2438" s="2">
        <v>2349.5477832618026</v>
      </c>
      <c r="H2438" s="15">
        <v>5.5628272251309462E-3</v>
      </c>
    </row>
    <row r="2439" spans="1:8" ht="13.5" x14ac:dyDescent="0.25">
      <c r="A2439" s="11"/>
      <c r="B2439" s="10">
        <v>45552</v>
      </c>
      <c r="C2439" s="2">
        <v>16.89</v>
      </c>
      <c r="D2439" s="2">
        <v>15.911</v>
      </c>
      <c r="E2439" s="2">
        <v>15.376865186500888</v>
      </c>
      <c r="F2439" s="2">
        <v>503</v>
      </c>
      <c r="G2439" s="2">
        <v>7734.563188809947</v>
      </c>
      <c r="H2439" s="15">
        <v>3.5535307517084239E-2</v>
      </c>
    </row>
    <row r="2440" spans="1:8" ht="13.5" x14ac:dyDescent="0.25">
      <c r="A2440" s="11"/>
      <c r="B2440" s="10">
        <v>45553</v>
      </c>
      <c r="C2440" s="2">
        <v>16.88</v>
      </c>
      <c r="D2440" s="2">
        <v>15.901999999999999</v>
      </c>
      <c r="E2440" s="2">
        <v>15.901999999999999</v>
      </c>
      <c r="F2440" s="2">
        <v>25</v>
      </c>
      <c r="G2440" s="2">
        <v>397.54999999999995</v>
      </c>
      <c r="H2440" s="15">
        <v>-5.6564640814532976E-4</v>
      </c>
    </row>
    <row r="2441" spans="1:8" ht="13.5" x14ac:dyDescent="0.25">
      <c r="A2441" s="11"/>
      <c r="B2441" s="10">
        <v>45554</v>
      </c>
      <c r="C2441" s="2">
        <v>16.5</v>
      </c>
      <c r="D2441" s="2">
        <v>15.544</v>
      </c>
      <c r="E2441" s="2">
        <v>15.544</v>
      </c>
      <c r="F2441" s="2">
        <v>98</v>
      </c>
      <c r="G2441" s="2">
        <v>1523.3120000000001</v>
      </c>
      <c r="H2441" s="15">
        <v>-2.2512891460193609E-2</v>
      </c>
    </row>
    <row r="2442" spans="1:8" ht="13.5" x14ac:dyDescent="0.25">
      <c r="A2442" s="11"/>
      <c r="B2442" s="10">
        <v>45555</v>
      </c>
      <c r="C2442" s="2">
        <v>16.899999999999999</v>
      </c>
      <c r="D2442" s="2">
        <v>15.920999999999999</v>
      </c>
      <c r="E2442" s="2">
        <v>15.551708165680472</v>
      </c>
      <c r="F2442" s="2">
        <v>1020</v>
      </c>
      <c r="G2442" s="2">
        <v>15862.742328994082</v>
      </c>
      <c r="H2442" s="15">
        <v>2.425373134328351E-2</v>
      </c>
    </row>
    <row r="2443" spans="1:8" ht="13.5" x14ac:dyDescent="0.25">
      <c r="A2443" s="11"/>
      <c r="B2443" s="10">
        <v>45558</v>
      </c>
      <c r="C2443" s="2">
        <v>16.899999999999999</v>
      </c>
      <c r="D2443" s="2">
        <v>15.920999999999999</v>
      </c>
      <c r="E2443" s="2">
        <v>0</v>
      </c>
      <c r="F2443" s="2">
        <v>0</v>
      </c>
      <c r="G2443" s="2">
        <v>0</v>
      </c>
      <c r="H2443" s="15">
        <v>0</v>
      </c>
    </row>
    <row r="2444" spans="1:8" ht="13.5" x14ac:dyDescent="0.25">
      <c r="A2444" s="11"/>
      <c r="B2444" s="10">
        <v>45559</v>
      </c>
      <c r="C2444" s="2">
        <v>16.899999999999999</v>
      </c>
      <c r="D2444" s="2">
        <v>15.920999999999999</v>
      </c>
      <c r="E2444" s="2">
        <v>0</v>
      </c>
      <c r="F2444" s="2">
        <v>0</v>
      </c>
      <c r="G2444" s="2">
        <v>0</v>
      </c>
      <c r="H2444" s="15">
        <v>0</v>
      </c>
    </row>
    <row r="2445" spans="1:8" ht="13.5" x14ac:dyDescent="0.25">
      <c r="A2445" s="11"/>
      <c r="B2445" s="10">
        <v>45560</v>
      </c>
      <c r="C2445" s="2">
        <v>16.5</v>
      </c>
      <c r="D2445" s="2">
        <v>15.544</v>
      </c>
      <c r="E2445" s="2">
        <v>15.544</v>
      </c>
      <c r="F2445" s="2">
        <v>749</v>
      </c>
      <c r="G2445" s="2">
        <v>11642.456</v>
      </c>
      <c r="H2445" s="15">
        <v>-2.3679417122040004E-2</v>
      </c>
    </row>
    <row r="2446" spans="1:8" ht="13.5" x14ac:dyDescent="0.25">
      <c r="A2446" s="11"/>
      <c r="B2446" s="10">
        <v>45561</v>
      </c>
      <c r="C2446" s="2">
        <v>16.48</v>
      </c>
      <c r="D2446" s="2">
        <v>15.525</v>
      </c>
      <c r="E2446" s="2">
        <v>15.528768203883496</v>
      </c>
      <c r="F2446" s="2">
        <v>251</v>
      </c>
      <c r="G2446" s="2">
        <v>3897.7208191747577</v>
      </c>
      <c r="H2446" s="15">
        <v>-1.2223365928975892E-3</v>
      </c>
    </row>
    <row r="2447" spans="1:8" ht="13.5" x14ac:dyDescent="0.25">
      <c r="A2447" s="11"/>
      <c r="B2447" s="10">
        <v>45562</v>
      </c>
      <c r="C2447" s="2">
        <v>16.5</v>
      </c>
      <c r="D2447" s="2">
        <v>15.544</v>
      </c>
      <c r="E2447" s="2">
        <v>15.544</v>
      </c>
      <c r="F2447" s="2">
        <v>17173</v>
      </c>
      <c r="G2447" s="2">
        <v>266937.11200000002</v>
      </c>
      <c r="H2447" s="15">
        <v>1.2238325281803625E-3</v>
      </c>
    </row>
    <row r="2448" spans="1:8" ht="13.5" x14ac:dyDescent="0.25">
      <c r="A2448" s="11"/>
      <c r="B2448" s="10">
        <v>45565</v>
      </c>
      <c r="C2448" s="2">
        <v>16.899999999999999</v>
      </c>
      <c r="D2448" s="2">
        <v>15.920999999999999</v>
      </c>
      <c r="E2448" s="2">
        <v>15.555476449704143</v>
      </c>
      <c r="F2448" s="2">
        <v>804</v>
      </c>
      <c r="G2448" s="2">
        <v>12506.603065562131</v>
      </c>
      <c r="H2448" s="15">
        <v>2.425373134328351E-2</v>
      </c>
    </row>
    <row r="2449" spans="1:8" ht="13.5" x14ac:dyDescent="0.25">
      <c r="A2449" s="11"/>
      <c r="B2449" s="10">
        <v>45566</v>
      </c>
      <c r="C2449" s="2">
        <v>16.5</v>
      </c>
      <c r="D2449" s="2">
        <v>15.544</v>
      </c>
      <c r="E2449" s="2">
        <v>15.544</v>
      </c>
      <c r="F2449" s="2">
        <v>4000</v>
      </c>
      <c r="G2449" s="2">
        <v>62176</v>
      </c>
      <c r="H2449" s="15">
        <v>-2.3679417122040004E-2</v>
      </c>
    </row>
    <row r="2450" spans="1:8" ht="13.5" x14ac:dyDescent="0.25">
      <c r="A2450" s="11"/>
      <c r="B2450" s="10">
        <v>45567</v>
      </c>
      <c r="C2450" s="2">
        <v>16.899999999999999</v>
      </c>
      <c r="D2450" s="2">
        <v>15.920999999999999</v>
      </c>
      <c r="E2450" s="2">
        <v>15.920999999999999</v>
      </c>
      <c r="F2450" s="2">
        <v>51</v>
      </c>
      <c r="G2450" s="2">
        <v>811.971</v>
      </c>
      <c r="H2450" s="15">
        <v>2.425373134328351E-2</v>
      </c>
    </row>
    <row r="2451" spans="1:8" ht="13.5" x14ac:dyDescent="0.25">
      <c r="A2451" s="11"/>
      <c r="B2451" s="10">
        <v>45568</v>
      </c>
      <c r="C2451" s="2">
        <v>16.850000000000001</v>
      </c>
      <c r="D2451" s="2">
        <v>15.874000000000001</v>
      </c>
      <c r="E2451" s="2">
        <v>15.286143857566765</v>
      </c>
      <c r="F2451" s="2">
        <v>101</v>
      </c>
      <c r="G2451" s="2">
        <v>1543.9005296142434</v>
      </c>
      <c r="H2451" s="15">
        <v>-2.9520758746309165E-3</v>
      </c>
    </row>
    <row r="2452" spans="1:8" ht="13.5" x14ac:dyDescent="0.25">
      <c r="A2452" s="11"/>
      <c r="B2452" s="10">
        <v>45569</v>
      </c>
      <c r="C2452" s="2">
        <v>16.850000000000001</v>
      </c>
      <c r="D2452" s="2">
        <v>15.874000000000001</v>
      </c>
      <c r="E2452" s="2">
        <v>15.874000000000001</v>
      </c>
      <c r="F2452" s="2">
        <v>59</v>
      </c>
      <c r="G2452" s="2">
        <v>936.56600000000003</v>
      </c>
      <c r="H2452" s="15">
        <v>0</v>
      </c>
    </row>
    <row r="2453" spans="1:8" ht="13.5" x14ac:dyDescent="0.25">
      <c r="A2453" s="11"/>
      <c r="B2453" s="10">
        <v>45572</v>
      </c>
      <c r="C2453" s="2">
        <v>16.5</v>
      </c>
      <c r="D2453" s="2">
        <v>15.544</v>
      </c>
      <c r="E2453" s="2">
        <v>15.544</v>
      </c>
      <c r="F2453" s="2">
        <v>1</v>
      </c>
      <c r="G2453" s="2">
        <v>15.544</v>
      </c>
      <c r="H2453" s="15">
        <v>-2.0788711099911809E-2</v>
      </c>
    </row>
    <row r="2454" spans="1:8" ht="13.5" x14ac:dyDescent="0.25">
      <c r="A2454" s="11"/>
      <c r="B2454" s="10">
        <v>45573</v>
      </c>
      <c r="C2454" s="2">
        <v>16.510000000000002</v>
      </c>
      <c r="D2454" s="2">
        <v>15.554</v>
      </c>
      <c r="E2454" s="2">
        <v>15.554</v>
      </c>
      <c r="F2454" s="2">
        <v>9426</v>
      </c>
      <c r="G2454" s="2">
        <v>146612.00400000002</v>
      </c>
      <c r="H2454" s="15">
        <v>6.4333504889345003E-4</v>
      </c>
    </row>
    <row r="2455" spans="1:8" ht="13.5" x14ac:dyDescent="0.25">
      <c r="A2455" s="11"/>
      <c r="B2455" s="10">
        <v>45574</v>
      </c>
      <c r="C2455" s="2">
        <v>16.850000000000001</v>
      </c>
      <c r="D2455" s="2">
        <v>15.874000000000001</v>
      </c>
      <c r="E2455" s="2">
        <v>15.874000000000001</v>
      </c>
      <c r="F2455" s="2">
        <v>1</v>
      </c>
      <c r="G2455" s="2">
        <v>15.874000000000001</v>
      </c>
      <c r="H2455" s="15">
        <v>2.057348592002059E-2</v>
      </c>
    </row>
    <row r="2456" spans="1:8" ht="13.5" x14ac:dyDescent="0.25">
      <c r="A2456" s="11"/>
      <c r="B2456" s="10">
        <v>45575</v>
      </c>
      <c r="C2456" s="2">
        <v>16.850000000000001</v>
      </c>
      <c r="D2456" s="2">
        <v>15.874000000000001</v>
      </c>
      <c r="E2456" s="2">
        <v>0</v>
      </c>
      <c r="F2456" s="2">
        <v>0</v>
      </c>
      <c r="G2456" s="2">
        <v>0</v>
      </c>
      <c r="H2456" s="15">
        <v>0</v>
      </c>
    </row>
    <row r="2457" spans="1:8" ht="13.5" x14ac:dyDescent="0.25">
      <c r="A2457" s="11"/>
      <c r="B2457" s="10">
        <v>45576</v>
      </c>
      <c r="C2457" s="2">
        <v>16.5</v>
      </c>
      <c r="D2457" s="2">
        <v>15.544</v>
      </c>
      <c r="E2457" s="2">
        <v>15.544</v>
      </c>
      <c r="F2457" s="2">
        <v>15903</v>
      </c>
      <c r="G2457" s="2">
        <v>247196.23200000002</v>
      </c>
      <c r="H2457" s="15">
        <v>-2.0788711099911809E-2</v>
      </c>
    </row>
    <row r="2458" spans="1:8" ht="13.5" x14ac:dyDescent="0.25">
      <c r="A2458" s="11"/>
      <c r="B2458" s="10">
        <v>45579</v>
      </c>
      <c r="C2458" s="2">
        <v>16.850000000000001</v>
      </c>
      <c r="D2458" s="2">
        <v>15.874000000000001</v>
      </c>
      <c r="E2458" s="2">
        <v>15.544272997032641</v>
      </c>
      <c r="F2458" s="2">
        <v>4242</v>
      </c>
      <c r="G2458" s="2">
        <v>65938.806053412467</v>
      </c>
      <c r="H2458" s="15">
        <v>2.1230056613484306E-2</v>
      </c>
    </row>
    <row r="2459" spans="1:8" ht="13.5" x14ac:dyDescent="0.25">
      <c r="A2459" s="11"/>
      <c r="B2459" s="10">
        <v>45581</v>
      </c>
      <c r="C2459" s="2">
        <v>16.510000000000002</v>
      </c>
      <c r="D2459" s="2">
        <v>15.554</v>
      </c>
      <c r="E2459" s="2">
        <v>15.554</v>
      </c>
      <c r="F2459" s="2">
        <v>596</v>
      </c>
      <c r="G2459" s="2">
        <v>9270.1839999999993</v>
      </c>
      <c r="H2459" s="15">
        <v>-2.0158750157490253E-2</v>
      </c>
    </row>
    <row r="2460" spans="1:8" ht="13.5" x14ac:dyDescent="0.25">
      <c r="A2460" s="11"/>
      <c r="B2460" s="10">
        <v>45582</v>
      </c>
      <c r="C2460" s="2">
        <v>16.82</v>
      </c>
      <c r="D2460" s="2">
        <v>15.846</v>
      </c>
      <c r="E2460" s="2"/>
      <c r="F2460" s="2"/>
      <c r="G2460" s="2">
        <v>0</v>
      </c>
      <c r="H2460" s="15">
        <v>1.8773305902018762E-2</v>
      </c>
    </row>
    <row r="2461" spans="1:8" ht="13.5" x14ac:dyDescent="0.25">
      <c r="A2461" s="11"/>
      <c r="B2461" s="10">
        <v>45583</v>
      </c>
      <c r="C2461" s="2">
        <v>16.850000000000001</v>
      </c>
      <c r="D2461" s="2">
        <v>15.874000000000001</v>
      </c>
      <c r="E2461" s="2"/>
      <c r="F2461" s="2"/>
      <c r="G2461" s="2">
        <v>0</v>
      </c>
      <c r="H2461" s="15">
        <v>1.7670074466742691E-3</v>
      </c>
    </row>
    <row r="2462" spans="1:8" ht="13.5" x14ac:dyDescent="0.25">
      <c r="A2462" s="11"/>
      <c r="B2462" s="10">
        <v>45586</v>
      </c>
      <c r="C2462" s="2">
        <v>16.5</v>
      </c>
      <c r="D2462" s="2">
        <v>15.544</v>
      </c>
      <c r="E2462" s="2"/>
      <c r="F2462" s="2"/>
      <c r="G2462" s="2">
        <v>0</v>
      </c>
      <c r="H2462" s="15">
        <v>-2.0788711099911809E-2</v>
      </c>
    </row>
    <row r="2463" spans="1:8" ht="13.5" x14ac:dyDescent="0.25">
      <c r="A2463" s="11"/>
      <c r="B2463" s="10">
        <v>45587</v>
      </c>
      <c r="C2463" s="2">
        <v>16.84</v>
      </c>
      <c r="D2463" s="2">
        <v>15.864000000000001</v>
      </c>
      <c r="E2463" s="2"/>
      <c r="F2463" s="2"/>
      <c r="G2463" s="2">
        <v>0</v>
      </c>
      <c r="H2463" s="15">
        <v>2.0586721564590856E-2</v>
      </c>
    </row>
    <row r="2464" spans="1:8" ht="13.5" x14ac:dyDescent="0.25">
      <c r="A2464" s="11"/>
      <c r="B2464" s="10">
        <v>45588</v>
      </c>
      <c r="C2464" s="2">
        <v>16.829999999999998</v>
      </c>
      <c r="D2464" s="2">
        <v>15.855</v>
      </c>
      <c r="E2464" s="2"/>
      <c r="F2464" s="2"/>
      <c r="G2464" s="2">
        <v>0</v>
      </c>
      <c r="H2464" s="15">
        <v>-5.6732223903179153E-4</v>
      </c>
    </row>
    <row r="2465" spans="1:8" ht="13.5" x14ac:dyDescent="0.25">
      <c r="A2465" s="11"/>
      <c r="B2465" s="10">
        <v>45589</v>
      </c>
      <c r="C2465" s="2">
        <v>16.91</v>
      </c>
      <c r="D2465" s="2">
        <v>15.93</v>
      </c>
      <c r="E2465" s="2"/>
      <c r="F2465" s="2"/>
      <c r="G2465" s="2">
        <v>0</v>
      </c>
      <c r="H2465" s="15">
        <v>4.7303689687795197E-3</v>
      </c>
    </row>
    <row r="2466" spans="1:8" ht="13.5" x14ac:dyDescent="0.25">
      <c r="A2466" s="11"/>
      <c r="B2466" s="10">
        <v>45590</v>
      </c>
      <c r="C2466" s="2">
        <v>17.239999999999998</v>
      </c>
      <c r="D2466" s="2">
        <v>16.241</v>
      </c>
      <c r="E2466" s="2"/>
      <c r="F2466" s="2"/>
      <c r="G2466" s="2">
        <v>0</v>
      </c>
      <c r="H2466" s="15">
        <v>1.9522912743251724E-2</v>
      </c>
    </row>
    <row r="2467" spans="1:8" ht="13.5" x14ac:dyDescent="0.25">
      <c r="A2467" s="11"/>
      <c r="B2467" s="10">
        <v>45593</v>
      </c>
      <c r="C2467" s="2">
        <v>17.260000000000002</v>
      </c>
      <c r="D2467" s="2">
        <v>16.260000000000002</v>
      </c>
      <c r="E2467" s="2"/>
      <c r="F2467" s="2"/>
      <c r="G2467" s="2">
        <v>0</v>
      </c>
      <c r="H2467" s="15">
        <v>1.1698787020504836E-3</v>
      </c>
    </row>
    <row r="2468" spans="1:8" ht="13.5" x14ac:dyDescent="0.25">
      <c r="A2468" s="11"/>
      <c r="B2468" s="10">
        <v>45594</v>
      </c>
      <c r="C2468" s="2">
        <v>18</v>
      </c>
      <c r="D2468" s="2">
        <v>16.957000000000001</v>
      </c>
      <c r="E2468" s="2"/>
      <c r="F2468" s="2"/>
      <c r="G2468" s="2">
        <v>0</v>
      </c>
      <c r="H2468" s="15">
        <v>4.286592865928654E-2</v>
      </c>
    </row>
    <row r="2469" spans="1:8" ht="13.5" x14ac:dyDescent="0.25">
      <c r="A2469" s="11"/>
      <c r="B2469" s="10">
        <v>45595</v>
      </c>
      <c r="C2469" s="2">
        <v>18.489999999999998</v>
      </c>
      <c r="D2469" s="2">
        <v>17.419</v>
      </c>
      <c r="E2469" s="2"/>
      <c r="F2469" s="2"/>
      <c r="G2469" s="2">
        <v>0</v>
      </c>
      <c r="H2469" s="15">
        <v>2.7245385386566005E-2</v>
      </c>
    </row>
    <row r="2470" spans="1:8" ht="13.5" x14ac:dyDescent="0.25">
      <c r="A2470" s="11"/>
      <c r="B2470" s="10">
        <v>45596</v>
      </c>
      <c r="C2470" s="2">
        <v>17.66</v>
      </c>
      <c r="D2470" s="2">
        <v>16.637</v>
      </c>
      <c r="E2470" s="2"/>
      <c r="F2470" s="2"/>
      <c r="G2470" s="2">
        <v>0</v>
      </c>
      <c r="H2470" s="15">
        <v>-4.4893507089959241E-2</v>
      </c>
    </row>
    <row r="2471" spans="1:8" ht="13.5" x14ac:dyDescent="0.25">
      <c r="A2471" s="11"/>
      <c r="B2471" s="10">
        <v>45597</v>
      </c>
      <c r="C2471" s="2">
        <v>17.510000000000002</v>
      </c>
      <c r="D2471" s="2">
        <v>16.495999999999999</v>
      </c>
      <c r="E2471" s="2"/>
      <c r="F2471" s="2"/>
      <c r="G2471" s="2">
        <v>0</v>
      </c>
      <c r="H2471" s="15">
        <v>-8.4750856524614879E-3</v>
      </c>
    </row>
    <row r="2472" spans="1:8" ht="13.5" x14ac:dyDescent="0.25">
      <c r="A2472" s="11"/>
      <c r="B2472" s="10">
        <v>45600</v>
      </c>
      <c r="C2472" s="2">
        <v>17.55</v>
      </c>
      <c r="D2472" s="2">
        <v>16.533000000000001</v>
      </c>
      <c r="E2472" s="2"/>
      <c r="F2472" s="2"/>
      <c r="G2472" s="2">
        <v>0</v>
      </c>
      <c r="H2472" s="15">
        <v>2.2429679922407E-3</v>
      </c>
    </row>
    <row r="2473" spans="1:8" ht="13.5" x14ac:dyDescent="0.25">
      <c r="A2473" s="11"/>
      <c r="B2473" s="10">
        <v>45601</v>
      </c>
      <c r="C2473" s="2">
        <v>17.55</v>
      </c>
      <c r="D2473" s="2">
        <v>16.533000000000001</v>
      </c>
      <c r="E2473" s="2"/>
      <c r="F2473" s="2"/>
      <c r="G2473" s="2">
        <v>0</v>
      </c>
      <c r="H2473" s="15">
        <v>0</v>
      </c>
    </row>
    <row r="2474" spans="1:8" ht="13.5" x14ac:dyDescent="0.25">
      <c r="A2474" s="11"/>
      <c r="B2474" s="10">
        <v>45602</v>
      </c>
      <c r="C2474" s="2">
        <v>18</v>
      </c>
      <c r="D2474" s="2">
        <v>16.957000000000001</v>
      </c>
      <c r="E2474" s="2"/>
      <c r="F2474" s="2"/>
      <c r="G2474" s="2">
        <v>0</v>
      </c>
      <c r="H2474" s="15">
        <v>2.5645678340289087E-2</v>
      </c>
    </row>
    <row r="2475" spans="1:8" ht="13.5" x14ac:dyDescent="0.25">
      <c r="A2475" s="11"/>
      <c r="B2475" s="10">
        <v>45603</v>
      </c>
      <c r="C2475" s="2">
        <v>18</v>
      </c>
      <c r="D2475" s="2">
        <v>16.957000000000001</v>
      </c>
      <c r="E2475" s="2"/>
      <c r="F2475" s="2"/>
      <c r="G2475" s="2">
        <v>0</v>
      </c>
      <c r="H2475" s="15">
        <v>0</v>
      </c>
    </row>
    <row r="2476" spans="1:8" ht="13.5" x14ac:dyDescent="0.25">
      <c r="A2476" s="11"/>
      <c r="B2476" s="10">
        <v>45604</v>
      </c>
      <c r="C2476" s="2">
        <v>18.32</v>
      </c>
      <c r="D2476" s="2">
        <v>17.259</v>
      </c>
      <c r="E2476" s="2"/>
      <c r="F2476" s="2"/>
      <c r="G2476" s="2">
        <v>0</v>
      </c>
      <c r="H2476" s="15">
        <v>1.7809754083859149E-2</v>
      </c>
    </row>
    <row r="2477" spans="1:8" ht="13.5" x14ac:dyDescent="0.25">
      <c r="A2477" s="11"/>
      <c r="B2477" s="10">
        <v>45607</v>
      </c>
      <c r="C2477" s="2">
        <v>18.3</v>
      </c>
      <c r="D2477" s="2">
        <v>17.239999999999998</v>
      </c>
      <c r="E2477" s="2"/>
      <c r="F2477" s="2"/>
      <c r="G2477" s="2">
        <v>0</v>
      </c>
      <c r="H2477" s="15">
        <v>-1.1008749058463354E-3</v>
      </c>
    </row>
    <row r="2478" spans="1:8" ht="13.5" x14ac:dyDescent="0.25">
      <c r="A2478" s="11"/>
      <c r="B2478" s="10">
        <v>45608</v>
      </c>
      <c r="C2478" s="2">
        <v>17.55</v>
      </c>
      <c r="D2478" s="2">
        <v>16.533000000000001</v>
      </c>
      <c r="E2478" s="2"/>
      <c r="F2478" s="2"/>
      <c r="G2478" s="2">
        <v>0</v>
      </c>
      <c r="H2478" s="15">
        <v>-4.1009280742459235E-2</v>
      </c>
    </row>
    <row r="2479" spans="1:8" ht="13.5" x14ac:dyDescent="0.25">
      <c r="A2479" s="11"/>
      <c r="B2479" s="10">
        <v>45609</v>
      </c>
      <c r="C2479" s="2">
        <v>17.5</v>
      </c>
      <c r="D2479" s="2">
        <v>16.486000000000001</v>
      </c>
      <c r="E2479" s="2"/>
      <c r="F2479" s="2"/>
      <c r="G2479" s="2">
        <v>0</v>
      </c>
      <c r="H2479" s="15">
        <v>-2.8427992499849147E-3</v>
      </c>
    </row>
    <row r="2480" spans="1:8" ht="13.5" x14ac:dyDescent="0.25">
      <c r="A2480" s="11"/>
      <c r="B2480" s="10">
        <v>45610</v>
      </c>
      <c r="C2480" s="2">
        <v>18</v>
      </c>
      <c r="D2480" s="2">
        <v>16.957000000000001</v>
      </c>
      <c r="E2480" s="2"/>
      <c r="F2480" s="2"/>
      <c r="G2480" s="2">
        <v>0</v>
      </c>
      <c r="H2480" s="15">
        <v>2.8569695499211456E-2</v>
      </c>
    </row>
    <row r="2481" spans="1:8" ht="13.5" x14ac:dyDescent="0.25">
      <c r="A2481" s="11"/>
      <c r="B2481" s="10">
        <v>45611</v>
      </c>
      <c r="C2481" s="2">
        <v>18</v>
      </c>
      <c r="D2481" s="2">
        <v>16.957000000000001</v>
      </c>
      <c r="E2481" s="2"/>
      <c r="F2481" s="2"/>
      <c r="G2481" s="2">
        <v>0</v>
      </c>
      <c r="H2481" s="15">
        <v>0</v>
      </c>
    </row>
    <row r="2482" spans="1:8" ht="13.5" x14ac:dyDescent="0.25">
      <c r="A2482" s="11"/>
      <c r="B2482" s="10">
        <v>45614</v>
      </c>
      <c r="C2482" s="2">
        <v>17.989999999999998</v>
      </c>
      <c r="D2482" s="2">
        <v>16.948</v>
      </c>
      <c r="E2482" s="2"/>
      <c r="F2482" s="2"/>
      <c r="G2482" s="2">
        <v>0</v>
      </c>
      <c r="H2482" s="15">
        <v>-5.3075426077728023E-4</v>
      </c>
    </row>
    <row r="2483" spans="1:8" ht="13.5" x14ac:dyDescent="0.25">
      <c r="A2483" s="11"/>
      <c r="B2483" s="10">
        <v>45615</v>
      </c>
      <c r="C2483" s="2">
        <v>18</v>
      </c>
      <c r="D2483" s="2">
        <v>16.957000000000001</v>
      </c>
      <c r="E2483" s="2"/>
      <c r="F2483" s="2"/>
      <c r="G2483" s="2">
        <v>0</v>
      </c>
      <c r="H2483" s="15">
        <v>5.3103611045553104E-4</v>
      </c>
    </row>
    <row r="2484" spans="1:8" ht="13.5" x14ac:dyDescent="0.25">
      <c r="A2484" s="11"/>
      <c r="B2484" s="10">
        <v>45616</v>
      </c>
      <c r="C2484" s="2">
        <v>18</v>
      </c>
      <c r="D2484" s="2">
        <v>16.957000000000001</v>
      </c>
      <c r="E2484" s="2"/>
      <c r="F2484" s="2"/>
      <c r="G2484" s="2">
        <v>0</v>
      </c>
      <c r="H2484" s="15">
        <v>0</v>
      </c>
    </row>
    <row r="2485" spans="1:8" ht="13.5" x14ac:dyDescent="0.25">
      <c r="A2485" s="11"/>
      <c r="B2485" s="10">
        <v>45617</v>
      </c>
      <c r="C2485" s="2">
        <v>18.2</v>
      </c>
      <c r="D2485" s="2">
        <v>17.146000000000001</v>
      </c>
      <c r="E2485" s="2"/>
      <c r="F2485" s="2"/>
      <c r="G2485" s="2">
        <v>0</v>
      </c>
      <c r="H2485" s="15">
        <v>1.1145839476322465E-2</v>
      </c>
    </row>
    <row r="2486" spans="1:8" ht="13.5" x14ac:dyDescent="0.25">
      <c r="A2486" s="11"/>
      <c r="B2486" s="10">
        <v>45618</v>
      </c>
      <c r="C2486" s="2">
        <v>18</v>
      </c>
      <c r="D2486" s="2">
        <v>16.957000000000001</v>
      </c>
      <c r="E2486" s="2"/>
      <c r="F2486" s="2"/>
      <c r="G2486" s="2">
        <v>0</v>
      </c>
      <c r="H2486" s="15">
        <v>-1.1022979120494578E-2</v>
      </c>
    </row>
    <row r="2487" spans="1:8" ht="13.5" x14ac:dyDescent="0.25">
      <c r="A2487" s="11"/>
      <c r="B2487" s="10">
        <v>45621</v>
      </c>
      <c r="C2487" s="2">
        <v>18</v>
      </c>
      <c r="D2487" s="2">
        <v>16.957000000000001</v>
      </c>
      <c r="E2487" s="2"/>
      <c r="F2487" s="2"/>
      <c r="G2487" s="2">
        <v>0</v>
      </c>
      <c r="H2487" s="15">
        <v>0</v>
      </c>
    </row>
    <row r="2488" spans="1:8" ht="13.5" x14ac:dyDescent="0.25">
      <c r="A2488" s="11"/>
      <c r="B2488" s="10">
        <v>45622</v>
      </c>
      <c r="C2488" s="2">
        <v>18</v>
      </c>
      <c r="D2488" s="2">
        <v>16.957000000000001</v>
      </c>
      <c r="E2488" s="2"/>
      <c r="F2488" s="2"/>
      <c r="G2488" s="2">
        <v>0</v>
      </c>
      <c r="H2488" s="15">
        <v>0</v>
      </c>
    </row>
    <row r="2489" spans="1:8" ht="13.5" x14ac:dyDescent="0.25">
      <c r="A2489" s="11"/>
      <c r="B2489" s="10">
        <v>45623</v>
      </c>
      <c r="C2489" s="2">
        <v>18</v>
      </c>
      <c r="D2489" s="2">
        <v>16.957000000000001</v>
      </c>
      <c r="E2489" s="2"/>
      <c r="F2489" s="2"/>
      <c r="G2489" s="2">
        <v>0</v>
      </c>
      <c r="H2489" s="15">
        <v>0</v>
      </c>
    </row>
    <row r="2490" spans="1:8" ht="13.5" x14ac:dyDescent="0.25">
      <c r="A2490" s="11"/>
      <c r="B2490" s="10">
        <v>45624</v>
      </c>
      <c r="C2490" s="2">
        <v>18</v>
      </c>
      <c r="D2490" s="2">
        <v>16.957000000000001</v>
      </c>
      <c r="E2490" s="2"/>
      <c r="F2490" s="2"/>
      <c r="G2490" s="2">
        <v>0</v>
      </c>
      <c r="H2490" s="15">
        <v>0</v>
      </c>
    </row>
    <row r="2491" spans="1:8" ht="13.5" x14ac:dyDescent="0.25">
      <c r="A2491" s="11"/>
      <c r="B2491" s="10">
        <v>45625</v>
      </c>
      <c r="C2491" s="2">
        <v>18</v>
      </c>
      <c r="D2491" s="2">
        <v>16.957000000000001</v>
      </c>
      <c r="E2491" s="2"/>
      <c r="F2491" s="2"/>
      <c r="G2491" s="2">
        <v>0</v>
      </c>
      <c r="H2491" s="15">
        <v>0</v>
      </c>
    </row>
    <row r="2492" spans="1:8" ht="13.5" x14ac:dyDescent="0.25">
      <c r="A2492" s="11"/>
      <c r="B2492" s="10">
        <v>45628</v>
      </c>
      <c r="C2492" s="2">
        <v>18</v>
      </c>
      <c r="D2492" s="2">
        <v>16.957000000000001</v>
      </c>
      <c r="E2492" s="2"/>
      <c r="F2492" s="2"/>
      <c r="G2492" s="2">
        <v>0</v>
      </c>
      <c r="H2492" s="15">
        <v>0</v>
      </c>
    </row>
    <row r="2493" spans="1:8" ht="13.5" x14ac:dyDescent="0.25">
      <c r="A2493" s="11"/>
      <c r="B2493" s="10">
        <v>45629</v>
      </c>
      <c r="C2493" s="2">
        <v>17.45</v>
      </c>
      <c r="D2493" s="2">
        <v>16.439</v>
      </c>
      <c r="E2493" s="2"/>
      <c r="F2493" s="2"/>
      <c r="G2493" s="2">
        <v>0</v>
      </c>
      <c r="H2493" s="15">
        <v>-3.0547856342513457E-2</v>
      </c>
    </row>
    <row r="2494" spans="1:8" ht="13.5" x14ac:dyDescent="0.25">
      <c r="A2494" s="11"/>
      <c r="B2494" s="10">
        <v>45630</v>
      </c>
      <c r="C2494" s="2">
        <v>17.45</v>
      </c>
      <c r="D2494" s="2">
        <v>16.439</v>
      </c>
      <c r="E2494" s="2"/>
      <c r="F2494" s="2"/>
      <c r="G2494" s="2">
        <v>0</v>
      </c>
      <c r="H2494" s="15">
        <v>0</v>
      </c>
    </row>
    <row r="2495" spans="1:8" ht="13.5" x14ac:dyDescent="0.25">
      <c r="A2495" s="11"/>
      <c r="B2495" s="10">
        <v>45631</v>
      </c>
      <c r="C2495" s="2">
        <v>17.989999999999998</v>
      </c>
      <c r="D2495" s="2">
        <v>16.948</v>
      </c>
      <c r="E2495" s="2"/>
      <c r="F2495" s="2"/>
      <c r="G2495" s="2">
        <v>0</v>
      </c>
      <c r="H2495" s="15">
        <v>3.0962953950970273E-2</v>
      </c>
    </row>
    <row r="2496" spans="1:8" ht="13.5" x14ac:dyDescent="0.25">
      <c r="A2496" s="11"/>
      <c r="B2496" s="10">
        <v>45632</v>
      </c>
      <c r="C2496" s="2">
        <v>17.989999999999998</v>
      </c>
      <c r="D2496" s="2">
        <v>16.948</v>
      </c>
      <c r="E2496" s="2"/>
      <c r="F2496" s="2"/>
      <c r="G2496" s="2">
        <v>0</v>
      </c>
      <c r="H2496" s="15">
        <v>0</v>
      </c>
    </row>
    <row r="2497" spans="1:8" ht="13.5" x14ac:dyDescent="0.25">
      <c r="A2497" s="11"/>
      <c r="B2497" s="10">
        <v>45635</v>
      </c>
      <c r="C2497" s="2">
        <v>17.989999999999998</v>
      </c>
      <c r="D2497" s="2">
        <v>16.948</v>
      </c>
      <c r="E2497" s="2"/>
      <c r="F2497" s="2"/>
      <c r="G2497" s="2">
        <v>0</v>
      </c>
      <c r="H2497" s="15">
        <v>0</v>
      </c>
    </row>
    <row r="2498" spans="1:8" ht="13.5" x14ac:dyDescent="0.25">
      <c r="A2498" s="11"/>
      <c r="B2498" s="10">
        <v>45636</v>
      </c>
      <c r="C2498" s="2">
        <v>17.989999999999998</v>
      </c>
      <c r="D2498" s="2">
        <v>16.948</v>
      </c>
      <c r="E2498" s="2"/>
      <c r="F2498" s="2"/>
      <c r="G2498" s="2">
        <v>0</v>
      </c>
      <c r="H2498" s="15">
        <v>0</v>
      </c>
    </row>
    <row r="2499" spans="1:8" ht="13.5" x14ac:dyDescent="0.25">
      <c r="A2499" s="11"/>
      <c r="B2499" s="10">
        <v>45637</v>
      </c>
      <c r="C2499" s="2">
        <v>17.989999999999998</v>
      </c>
      <c r="D2499" s="2">
        <v>16.948</v>
      </c>
      <c r="E2499" s="2">
        <v>16.948</v>
      </c>
      <c r="F2499" s="2">
        <v>90</v>
      </c>
      <c r="G2499" s="2">
        <v>1525.32</v>
      </c>
      <c r="H2499" s="15">
        <v>0</v>
      </c>
    </row>
    <row r="2500" spans="1:8" ht="13.5" x14ac:dyDescent="0.25">
      <c r="A2500" s="11"/>
      <c r="B2500" s="10">
        <v>45638</v>
      </c>
      <c r="C2500" s="2">
        <v>17.989999999999998</v>
      </c>
      <c r="D2500" s="2">
        <v>16.948</v>
      </c>
      <c r="E2500" s="2">
        <v>0</v>
      </c>
      <c r="F2500" s="2">
        <v>0</v>
      </c>
      <c r="G2500" s="2">
        <v>0</v>
      </c>
      <c r="H2500" s="15">
        <v>0</v>
      </c>
    </row>
    <row r="2501" spans="1:8" ht="13.5" x14ac:dyDescent="0.25">
      <c r="A2501" s="11"/>
      <c r="B2501" s="10">
        <v>45639</v>
      </c>
      <c r="C2501" s="2">
        <v>17.989999999999998</v>
      </c>
      <c r="D2501" s="2">
        <v>16.948</v>
      </c>
      <c r="E2501" s="2">
        <v>16.948</v>
      </c>
      <c r="F2501" s="2">
        <v>41</v>
      </c>
      <c r="G2501" s="2">
        <v>694.86800000000005</v>
      </c>
      <c r="H2501" s="15">
        <v>0</v>
      </c>
    </row>
    <row r="2502" spans="1:8" ht="13.5" x14ac:dyDescent="0.25">
      <c r="A2502" s="11"/>
      <c r="B2502" s="10">
        <v>45642</v>
      </c>
      <c r="C2502" s="2">
        <v>17.989999999999998</v>
      </c>
      <c r="D2502" s="2">
        <v>16.948</v>
      </c>
      <c r="E2502" s="2">
        <v>0</v>
      </c>
      <c r="F2502" s="2">
        <v>0</v>
      </c>
      <c r="G2502" s="2">
        <v>0</v>
      </c>
      <c r="H2502" s="15">
        <v>0</v>
      </c>
    </row>
    <row r="2503" spans="1:8" ht="13.5" x14ac:dyDescent="0.25">
      <c r="A2503" s="11"/>
      <c r="B2503" s="10">
        <v>45644</v>
      </c>
      <c r="C2503" s="2">
        <v>17.98</v>
      </c>
      <c r="D2503" s="2">
        <v>16.937999999999999</v>
      </c>
      <c r="E2503" s="2">
        <v>16.021388542825363</v>
      </c>
      <c r="F2503" s="2">
        <v>25060</v>
      </c>
      <c r="G2503" s="2">
        <v>401495.99688320362</v>
      </c>
      <c r="H2503" s="15">
        <v>-5.9004012272843777E-4</v>
      </c>
    </row>
    <row r="2504" spans="1:8" ht="13.5" x14ac:dyDescent="0.25">
      <c r="A2504" s="11"/>
      <c r="B2504" s="10">
        <v>45645</v>
      </c>
      <c r="C2504" s="2">
        <v>18</v>
      </c>
      <c r="D2504" s="2">
        <v>16.957000000000001</v>
      </c>
      <c r="E2504" s="2">
        <v>16.952289722222226</v>
      </c>
      <c r="F2504" s="2">
        <v>743</v>
      </c>
      <c r="G2504" s="2">
        <v>12595.551263611114</v>
      </c>
      <c r="H2504" s="15">
        <v>1.1217381036723289E-3</v>
      </c>
    </row>
    <row r="2505" spans="1:8" ht="13.5" x14ac:dyDescent="0.25">
      <c r="A2505" s="11"/>
      <c r="B2505" s="10">
        <v>45646</v>
      </c>
      <c r="C2505" s="2">
        <v>17.5</v>
      </c>
      <c r="D2505" s="2">
        <v>16.486000000000001</v>
      </c>
      <c r="E2505" s="2">
        <v>16.217513714285715</v>
      </c>
      <c r="F2505" s="2">
        <v>808</v>
      </c>
      <c r="G2505" s="2">
        <v>13103.751081142858</v>
      </c>
      <c r="H2505" s="15">
        <v>-2.7776139647343285E-2</v>
      </c>
    </row>
    <row r="2506" spans="1:8" ht="13.5" x14ac:dyDescent="0.25">
      <c r="A2506" s="11"/>
      <c r="B2506" s="10">
        <v>45649</v>
      </c>
      <c r="C2506" s="2">
        <v>17.8</v>
      </c>
      <c r="D2506" s="2">
        <v>16.768999999999998</v>
      </c>
      <c r="E2506" s="2">
        <v>16.68892331460674</v>
      </c>
      <c r="F2506" s="2">
        <v>652</v>
      </c>
      <c r="G2506" s="2">
        <v>10881.178001123595</v>
      </c>
      <c r="H2506" s="15">
        <v>1.7166080310566403E-2</v>
      </c>
    </row>
    <row r="2507" spans="1:8" ht="13.5" x14ac:dyDescent="0.25">
      <c r="A2507" s="11"/>
      <c r="B2507" s="10">
        <v>45650</v>
      </c>
      <c r="C2507" s="2">
        <v>17.5</v>
      </c>
      <c r="D2507" s="2">
        <v>16.486000000000001</v>
      </c>
      <c r="E2507" s="2">
        <v>16.34469142857143</v>
      </c>
      <c r="F2507" s="2">
        <v>500</v>
      </c>
      <c r="G2507" s="2">
        <v>8172.3457142857151</v>
      </c>
      <c r="H2507" s="15">
        <v>-1.6876379032738847E-2</v>
      </c>
    </row>
    <row r="2508" spans="1:8" ht="13.5" x14ac:dyDescent="0.25">
      <c r="A2508" s="11"/>
      <c r="B2508" s="10">
        <v>45651</v>
      </c>
      <c r="C2508" s="2">
        <v>17.61</v>
      </c>
      <c r="D2508" s="2">
        <v>16.59</v>
      </c>
      <c r="E2508" s="2">
        <v>16.526880749574104</v>
      </c>
      <c r="F2508" s="2">
        <v>1154</v>
      </c>
      <c r="G2508" s="2">
        <v>19072.020385008516</v>
      </c>
      <c r="H2508" s="15">
        <v>6.3083828703141571E-3</v>
      </c>
    </row>
    <row r="2509" spans="1:8" ht="13.5" x14ac:dyDescent="0.25">
      <c r="A2509" s="11"/>
      <c r="B2509" s="10">
        <v>45652</v>
      </c>
      <c r="C2509" s="2">
        <v>17.600000000000001</v>
      </c>
      <c r="D2509" s="2">
        <v>16.579999999999998</v>
      </c>
      <c r="E2509" s="2">
        <v>16.563985227272724</v>
      </c>
      <c r="F2509" s="2">
        <v>218</v>
      </c>
      <c r="G2509" s="2">
        <v>3610.9487795454538</v>
      </c>
      <c r="H2509" s="15">
        <v>-6.0277275467158305E-4</v>
      </c>
    </row>
    <row r="2510" spans="1:8" ht="13.5" x14ac:dyDescent="0.25">
      <c r="A2510" s="11"/>
      <c r="B2510" s="10">
        <v>45653</v>
      </c>
      <c r="C2510" s="2">
        <v>17.59</v>
      </c>
      <c r="D2510" s="2">
        <v>16.571000000000002</v>
      </c>
      <c r="E2510" s="2">
        <v>16.571000000000002</v>
      </c>
      <c r="F2510" s="2">
        <v>150</v>
      </c>
      <c r="G2510" s="2">
        <v>2485.65</v>
      </c>
      <c r="H2510" s="15">
        <v>-5.4282267792501743E-4</v>
      </c>
    </row>
    <row r="2511" spans="1:8" ht="13.5" x14ac:dyDescent="0.25">
      <c r="A2511" s="11"/>
      <c r="B2511" s="10">
        <v>45656</v>
      </c>
      <c r="C2511" s="2">
        <v>17.59</v>
      </c>
      <c r="D2511" s="2">
        <v>16.571000000000002</v>
      </c>
      <c r="E2511" s="2">
        <v>0</v>
      </c>
      <c r="F2511" s="2">
        <v>0</v>
      </c>
      <c r="G2511" s="2">
        <v>0</v>
      </c>
      <c r="H2511" s="15">
        <v>0</v>
      </c>
    </row>
    <row r="2512" spans="1:8" ht="13.5" x14ac:dyDescent="0.25">
      <c r="A2512" s="11"/>
      <c r="B2512" s="10">
        <v>45657</v>
      </c>
      <c r="C2512" s="2">
        <v>17.89</v>
      </c>
      <c r="D2512" s="2">
        <v>16.853999999999999</v>
      </c>
      <c r="E2512" s="2">
        <v>16.442306428172163</v>
      </c>
      <c r="F2512" s="2">
        <v>92</v>
      </c>
      <c r="G2512" s="2">
        <v>1512.6921913918391</v>
      </c>
      <c r="H2512" s="15">
        <v>1.7078027880031238E-2</v>
      </c>
    </row>
    <row r="2513" spans="1:8" ht="13.5" x14ac:dyDescent="0.25">
      <c r="A2513" s="11"/>
      <c r="B2513" s="10">
        <v>45659</v>
      </c>
      <c r="C2513" s="2">
        <v>17.54</v>
      </c>
      <c r="D2513" s="2">
        <v>16.524000000000001</v>
      </c>
      <c r="E2513" s="2">
        <v>16.269639680729764</v>
      </c>
      <c r="F2513" s="2">
        <v>211</v>
      </c>
      <c r="G2513" s="2">
        <v>3432.89397263398</v>
      </c>
      <c r="H2513" s="15">
        <v>-1.9579921680313177E-2</v>
      </c>
    </row>
    <row r="2514" spans="1:8" ht="13.5" x14ac:dyDescent="0.25">
      <c r="A2514" s="11"/>
      <c r="B2514" s="10">
        <v>45660</v>
      </c>
      <c r="C2514" s="2">
        <v>17.7</v>
      </c>
      <c r="D2514" s="2">
        <v>16.675000000000001</v>
      </c>
      <c r="E2514" s="2">
        <v>16.689131355932204</v>
      </c>
      <c r="F2514" s="2">
        <v>1237</v>
      </c>
      <c r="G2514" s="2">
        <v>20644.455487288138</v>
      </c>
      <c r="H2514" s="15">
        <v>9.1382231905107591E-3</v>
      </c>
    </row>
    <row r="2515" spans="1:8" ht="13.5" x14ac:dyDescent="0.25">
      <c r="A2515" s="11"/>
      <c r="B2515" s="10">
        <v>45663</v>
      </c>
      <c r="C2515" s="2">
        <v>18</v>
      </c>
      <c r="D2515" s="2">
        <v>16.957000000000001</v>
      </c>
      <c r="E2515" s="2">
        <v>16.715833777777778</v>
      </c>
      <c r="F2515" s="2">
        <v>419</v>
      </c>
      <c r="G2515" s="2">
        <v>7003.9343528888894</v>
      </c>
      <c r="H2515" s="15">
        <v>1.6911544227886058E-2</v>
      </c>
    </row>
    <row r="2516" spans="1:8" ht="13.5" x14ac:dyDescent="0.25">
      <c r="A2516" s="11"/>
      <c r="B2516" s="10">
        <v>45664</v>
      </c>
      <c r="C2516" s="2">
        <v>17.649999999999999</v>
      </c>
      <c r="D2516" s="2">
        <v>16.626999999999999</v>
      </c>
      <c r="E2516" s="2">
        <v>16.624173881019829</v>
      </c>
      <c r="F2516" s="2">
        <v>625</v>
      </c>
      <c r="G2516" s="2">
        <v>10390.108675637393</v>
      </c>
      <c r="H2516" s="15">
        <v>-1.9460989561832981E-2</v>
      </c>
    </row>
    <row r="2517" spans="1:8" ht="13.5" x14ac:dyDescent="0.25">
      <c r="A2517" s="11"/>
      <c r="B2517" s="10">
        <v>45665</v>
      </c>
      <c r="C2517" s="2">
        <v>18</v>
      </c>
      <c r="D2517" s="2">
        <v>16.957000000000001</v>
      </c>
      <c r="E2517" s="2">
        <v>16.657426333333333</v>
      </c>
      <c r="F2517" s="2">
        <v>1106</v>
      </c>
      <c r="G2517" s="2">
        <v>18423.113524666667</v>
      </c>
      <c r="H2517" s="15">
        <v>1.9847236422686106E-2</v>
      </c>
    </row>
    <row r="2518" spans="1:8" ht="13.5" x14ac:dyDescent="0.25">
      <c r="A2518" s="11"/>
      <c r="B2518" s="10">
        <v>45666</v>
      </c>
      <c r="C2518" s="2">
        <v>18</v>
      </c>
      <c r="D2518" s="2">
        <v>16.957000000000001</v>
      </c>
      <c r="E2518" s="2">
        <v>16.957000000000001</v>
      </c>
      <c r="F2518" s="2">
        <v>666</v>
      </c>
      <c r="G2518" s="2">
        <v>11293.362000000001</v>
      </c>
      <c r="H2518" s="15">
        <v>0</v>
      </c>
    </row>
    <row r="2519" spans="1:8" ht="13.5" x14ac:dyDescent="0.25">
      <c r="A2519" s="11"/>
      <c r="B2519" s="10">
        <v>45667</v>
      </c>
      <c r="C2519" s="2">
        <v>18.2</v>
      </c>
      <c r="D2519" s="2">
        <v>17.146000000000001</v>
      </c>
      <c r="E2519" s="2">
        <v>16.957582417582419</v>
      </c>
      <c r="F2519" s="2">
        <v>3105</v>
      </c>
      <c r="G2519" s="2">
        <v>52653.29340659341</v>
      </c>
      <c r="H2519" s="15">
        <v>1.1145839476322465E-2</v>
      </c>
    </row>
    <row r="2520" spans="1:8" ht="13.5" x14ac:dyDescent="0.25">
      <c r="A2520" s="11"/>
      <c r="B2520" s="10">
        <v>45670</v>
      </c>
      <c r="C2520" s="2">
        <v>18.2</v>
      </c>
      <c r="D2520" s="2">
        <v>17.146000000000001</v>
      </c>
      <c r="E2520" s="2">
        <v>17.034833626373629</v>
      </c>
      <c r="F2520" s="2">
        <v>833</v>
      </c>
      <c r="G2520" s="2">
        <v>14190.016410769233</v>
      </c>
      <c r="H2520" s="15">
        <v>0</v>
      </c>
    </row>
    <row r="2521" spans="1:8" ht="13.5" x14ac:dyDescent="0.25">
      <c r="A2521" s="11"/>
      <c r="B2521" s="10">
        <v>45671</v>
      </c>
      <c r="C2521" s="2">
        <v>18.5</v>
      </c>
      <c r="D2521" s="2">
        <v>17.428000000000001</v>
      </c>
      <c r="E2521" s="2">
        <v>17.149152000000001</v>
      </c>
      <c r="F2521" s="2">
        <v>249</v>
      </c>
      <c r="G2521" s="2">
        <v>4270.1388480000005</v>
      </c>
      <c r="H2521" s="15">
        <v>1.6446984719468098E-2</v>
      </c>
    </row>
    <row r="2522" spans="1:8" ht="13.5" x14ac:dyDescent="0.25">
      <c r="A2522" s="11"/>
      <c r="B2522" s="10">
        <v>45672</v>
      </c>
      <c r="C2522" s="2">
        <v>18.5</v>
      </c>
      <c r="D2522" s="2">
        <v>17.428000000000001</v>
      </c>
      <c r="E2522" s="2">
        <v>0</v>
      </c>
      <c r="F2522" s="2">
        <v>0</v>
      </c>
      <c r="G2522" s="2">
        <v>0</v>
      </c>
      <c r="H2522" s="15">
        <v>0</v>
      </c>
    </row>
    <row r="2523" spans="1:8" ht="13.5" x14ac:dyDescent="0.25">
      <c r="A2523" s="11"/>
      <c r="B2523" s="10">
        <v>45673</v>
      </c>
      <c r="C2523" s="2">
        <v>18.149999999999999</v>
      </c>
      <c r="D2523" s="2">
        <v>17.097999999999999</v>
      </c>
      <c r="E2523" s="2">
        <v>17.287349752066117</v>
      </c>
      <c r="F2523" s="2">
        <v>351</v>
      </c>
      <c r="G2523" s="2">
        <v>6067.8597629752066</v>
      </c>
      <c r="H2523" s="15">
        <v>-1.8935047050723079E-2</v>
      </c>
    </row>
    <row r="2524" spans="1:8" ht="13.5" x14ac:dyDescent="0.25">
      <c r="A2524" s="11"/>
      <c r="B2524" s="10">
        <v>45674</v>
      </c>
      <c r="C2524" s="2">
        <v>18.420000000000002</v>
      </c>
      <c r="D2524" s="2">
        <v>17.353000000000002</v>
      </c>
      <c r="E2524" s="2">
        <v>17.109944951140065</v>
      </c>
      <c r="F2524" s="2">
        <v>31</v>
      </c>
      <c r="G2524" s="2">
        <v>530.40829348534203</v>
      </c>
      <c r="H2524" s="15">
        <v>1.4914025032167655E-2</v>
      </c>
    </row>
    <row r="2525" spans="1:8" ht="13.5" x14ac:dyDescent="0.25">
      <c r="A2525" s="11"/>
      <c r="B2525" s="10">
        <v>45677</v>
      </c>
      <c r="C2525" s="2">
        <v>18</v>
      </c>
      <c r="D2525" s="2">
        <v>16.957000000000001</v>
      </c>
      <c r="E2525" s="2">
        <v>16.973014944444447</v>
      </c>
      <c r="F2525" s="2">
        <v>811</v>
      </c>
      <c r="G2525" s="2">
        <v>13765.115119944447</v>
      </c>
      <c r="H2525" s="15">
        <v>-2.2820261626231818E-2</v>
      </c>
    </row>
    <row r="2526" spans="1:8" ht="13.5" x14ac:dyDescent="0.25">
      <c r="A2526" s="11"/>
      <c r="B2526" s="10">
        <v>45678</v>
      </c>
      <c r="C2526" s="2">
        <v>18.399999999999999</v>
      </c>
      <c r="D2526" s="2">
        <v>17.334</v>
      </c>
      <c r="E2526" s="2">
        <v>17.334</v>
      </c>
      <c r="F2526" s="2">
        <v>100</v>
      </c>
      <c r="G2526" s="2">
        <v>1733.3999999999999</v>
      </c>
      <c r="H2526" s="15">
        <v>2.2232706257002941E-2</v>
      </c>
    </row>
    <row r="2527" spans="1:8" ht="13.5" x14ac:dyDescent="0.25">
      <c r="A2527" s="11"/>
      <c r="B2527" s="10">
        <v>45679</v>
      </c>
      <c r="C2527" s="2">
        <v>18.399999999999999</v>
      </c>
      <c r="D2527" s="2">
        <v>17.334</v>
      </c>
      <c r="E2527" s="2">
        <v>17.334</v>
      </c>
      <c r="F2527" s="2">
        <v>101</v>
      </c>
      <c r="G2527" s="2">
        <v>1750.7339999999999</v>
      </c>
      <c r="H2527" s="15">
        <v>0</v>
      </c>
    </row>
    <row r="2528" spans="1:8" ht="13.5" x14ac:dyDescent="0.25">
      <c r="A2528" s="11"/>
      <c r="B2528" s="10">
        <v>45680</v>
      </c>
      <c r="C2528" s="2">
        <v>18.399999999999999</v>
      </c>
      <c r="D2528" s="2">
        <v>17.334</v>
      </c>
      <c r="E2528" s="2">
        <v>0</v>
      </c>
      <c r="F2528" s="2">
        <v>0</v>
      </c>
      <c r="G2528" s="2">
        <v>0</v>
      </c>
      <c r="H2528" s="15">
        <v>0</v>
      </c>
    </row>
    <row r="2529" spans="1:8" ht="13.5" x14ac:dyDescent="0.25">
      <c r="A2529" s="11"/>
      <c r="B2529" s="10">
        <v>45681</v>
      </c>
      <c r="C2529" s="2">
        <v>18</v>
      </c>
      <c r="D2529" s="2">
        <v>16.957000000000001</v>
      </c>
      <c r="E2529" s="2">
        <v>16.957000000000001</v>
      </c>
      <c r="F2529" s="2">
        <v>727</v>
      </c>
      <c r="G2529" s="2">
        <v>12327.739000000001</v>
      </c>
      <c r="H2529" s="15">
        <v>-2.1749163493711716E-2</v>
      </c>
    </row>
    <row r="2530" spans="1:8" ht="13.5" x14ac:dyDescent="0.25">
      <c r="A2530" s="11"/>
      <c r="B2530" s="10">
        <v>45684</v>
      </c>
      <c r="C2530" s="2">
        <v>18.29</v>
      </c>
      <c r="D2530" s="2">
        <v>17.23</v>
      </c>
      <c r="E2530" s="2">
        <v>17.23</v>
      </c>
      <c r="F2530" s="2">
        <v>2</v>
      </c>
      <c r="G2530" s="2">
        <v>34.46</v>
      </c>
      <c r="H2530" s="15">
        <v>1.6099545910243537E-2</v>
      </c>
    </row>
    <row r="2531" spans="1:8" ht="13.5" x14ac:dyDescent="0.25">
      <c r="A2531" s="11"/>
      <c r="B2531" s="10">
        <v>45685</v>
      </c>
      <c r="C2531" s="2">
        <v>18.29</v>
      </c>
      <c r="D2531" s="2">
        <v>17.23</v>
      </c>
      <c r="E2531" s="2">
        <v>0</v>
      </c>
      <c r="F2531" s="2">
        <v>0</v>
      </c>
      <c r="G2531" s="2">
        <v>0</v>
      </c>
      <c r="H2531" s="15">
        <v>0</v>
      </c>
    </row>
    <row r="2532" spans="1:8" ht="13.5" x14ac:dyDescent="0.25">
      <c r="A2532" s="11"/>
      <c r="B2532" s="10">
        <v>45686</v>
      </c>
      <c r="C2532" s="2">
        <v>18.2</v>
      </c>
      <c r="D2532" s="2">
        <v>17.146000000000001</v>
      </c>
      <c r="E2532" s="2">
        <v>17.032949450549452</v>
      </c>
      <c r="F2532" s="2">
        <v>2237</v>
      </c>
      <c r="G2532" s="2">
        <v>38102.707920879126</v>
      </c>
      <c r="H2532" s="15">
        <v>-4.8752176436447844E-3</v>
      </c>
    </row>
    <row r="2533" spans="1:8" ht="13.5" x14ac:dyDescent="0.25">
      <c r="A2533" s="11"/>
      <c r="B2533" s="10">
        <v>45687</v>
      </c>
      <c r="C2533" s="2">
        <v>18.149999999999999</v>
      </c>
      <c r="D2533" s="2">
        <v>17.097999999999999</v>
      </c>
      <c r="E2533" s="2">
        <v>17.097999999999999</v>
      </c>
      <c r="F2533" s="2">
        <v>1250</v>
      </c>
      <c r="G2533" s="2">
        <v>21372.5</v>
      </c>
      <c r="H2533" s="15">
        <v>-2.7994867607606332E-3</v>
      </c>
    </row>
    <row r="2534" spans="1:8" ht="13.5" x14ac:dyDescent="0.25">
      <c r="A2534" s="11"/>
      <c r="B2534" s="10">
        <v>45688</v>
      </c>
      <c r="C2534" s="2">
        <v>18.5</v>
      </c>
      <c r="D2534" s="2">
        <v>17.428000000000001</v>
      </c>
      <c r="E2534" s="2">
        <v>17.171761297297298</v>
      </c>
      <c r="F2534" s="2">
        <v>731</v>
      </c>
      <c r="G2534" s="2">
        <v>12552.557508324326</v>
      </c>
      <c r="H2534" s="15">
        <v>1.9300502982805116E-2</v>
      </c>
    </row>
    <row r="2535" spans="1:8" ht="13.5" x14ac:dyDescent="0.25">
      <c r="A2535" s="11"/>
      <c r="B2535" s="10">
        <v>45691</v>
      </c>
      <c r="C2535" s="2">
        <v>18.5</v>
      </c>
      <c r="D2535" s="2">
        <v>17.428000000000001</v>
      </c>
      <c r="E2535" s="2">
        <v>17.143499675675677</v>
      </c>
      <c r="F2535" s="2">
        <v>1139</v>
      </c>
      <c r="G2535" s="2">
        <v>19526.446130594595</v>
      </c>
      <c r="H2535" s="15">
        <v>0</v>
      </c>
    </row>
    <row r="2536" spans="1:8" ht="13.5" x14ac:dyDescent="0.25">
      <c r="A2536" s="11"/>
      <c r="B2536" s="10">
        <v>45692</v>
      </c>
      <c r="C2536" s="2">
        <v>18.5</v>
      </c>
      <c r="D2536" s="2">
        <v>17.428000000000001</v>
      </c>
      <c r="E2536" s="2">
        <v>0</v>
      </c>
      <c r="F2536" s="2">
        <v>0</v>
      </c>
      <c r="G2536" s="2">
        <v>0</v>
      </c>
      <c r="H2536" s="15">
        <v>0</v>
      </c>
    </row>
    <row r="2537" spans="1:8" ht="13.5" x14ac:dyDescent="0.25">
      <c r="A2537" s="11"/>
      <c r="B2537" s="10">
        <v>45693</v>
      </c>
      <c r="C2537" s="2">
        <v>18.5</v>
      </c>
      <c r="D2537" s="2">
        <v>17.428000000000001</v>
      </c>
      <c r="E2537" s="2">
        <v>0</v>
      </c>
      <c r="F2537" s="2">
        <v>0</v>
      </c>
      <c r="G2537" s="2">
        <v>0</v>
      </c>
      <c r="H2537" s="15">
        <v>0</v>
      </c>
    </row>
    <row r="2538" spans="1:8" ht="13.5" x14ac:dyDescent="0.25">
      <c r="A2538" s="11"/>
      <c r="B2538" s="10">
        <v>45694</v>
      </c>
      <c r="C2538" s="2">
        <v>18.489999999999998</v>
      </c>
      <c r="D2538" s="2">
        <v>17.419</v>
      </c>
      <c r="E2538" s="2">
        <v>17.027096051919962</v>
      </c>
      <c r="F2538" s="2">
        <v>463</v>
      </c>
      <c r="G2538" s="2">
        <v>7883.5454720389425</v>
      </c>
      <c r="H2538" s="15">
        <v>-5.1641037411064613E-4</v>
      </c>
    </row>
    <row r="2539" spans="1:8" ht="13.5" x14ac:dyDescent="0.25">
      <c r="A2539" s="11"/>
      <c r="B2539" s="10">
        <v>45695</v>
      </c>
      <c r="C2539" s="2">
        <v>18.649999999999999</v>
      </c>
      <c r="D2539" s="2">
        <v>17.57</v>
      </c>
      <c r="E2539" s="2">
        <v>17.454122788203758</v>
      </c>
      <c r="F2539" s="2">
        <v>4944</v>
      </c>
      <c r="G2539" s="2">
        <v>86293.183064879384</v>
      </c>
      <c r="H2539" s="15">
        <v>8.6686951030483846E-3</v>
      </c>
    </row>
    <row r="2540" spans="1:8" ht="13.5" x14ac:dyDescent="0.25">
      <c r="A2540" s="11"/>
      <c r="B2540" s="10">
        <v>45698</v>
      </c>
      <c r="C2540" s="2">
        <v>18.600000000000001</v>
      </c>
      <c r="D2540" s="2">
        <v>17.521999999999998</v>
      </c>
      <c r="E2540" s="2">
        <v>17.523884086021503</v>
      </c>
      <c r="F2540" s="2">
        <v>1700</v>
      </c>
      <c r="G2540" s="2">
        <v>29790.602946236555</v>
      </c>
      <c r="H2540" s="15">
        <v>-2.7319294251566201E-3</v>
      </c>
    </row>
    <row r="2541" spans="1:8" ht="13.5" x14ac:dyDescent="0.25">
      <c r="A2541" s="11"/>
      <c r="B2541" s="10">
        <v>45699</v>
      </c>
      <c r="C2541" s="2">
        <v>19.18</v>
      </c>
      <c r="D2541" s="2">
        <v>18.068999999999999</v>
      </c>
      <c r="E2541" s="2">
        <v>17.780725026068822</v>
      </c>
      <c r="F2541" s="2">
        <v>306</v>
      </c>
      <c r="G2541" s="2">
        <v>5440.90185797706</v>
      </c>
      <c r="H2541" s="15">
        <v>3.1217897500285391E-2</v>
      </c>
    </row>
    <row r="2542" spans="1:8" ht="13.5" x14ac:dyDescent="0.25">
      <c r="A2542" s="11"/>
      <c r="B2542" s="10">
        <v>45700</v>
      </c>
      <c r="C2542" s="2">
        <v>19.100000000000001</v>
      </c>
      <c r="D2542" s="2">
        <v>17.992999999999999</v>
      </c>
      <c r="E2542" s="2">
        <v>17.946839947643973</v>
      </c>
      <c r="F2542" s="2">
        <v>154</v>
      </c>
      <c r="G2542" s="2">
        <v>2763.8133519371718</v>
      </c>
      <c r="H2542" s="15">
        <v>-4.2060988433228466E-3</v>
      </c>
    </row>
    <row r="2543" spans="1:8" ht="13.5" x14ac:dyDescent="0.25">
      <c r="A2543" s="11"/>
      <c r="B2543" s="10">
        <v>45701</v>
      </c>
      <c r="C2543" s="2">
        <v>19.100000000000001</v>
      </c>
      <c r="D2543" s="2">
        <v>17.992999999999999</v>
      </c>
      <c r="E2543" s="2">
        <v>0</v>
      </c>
      <c r="F2543" s="2">
        <v>0</v>
      </c>
      <c r="G2543" s="2">
        <v>0</v>
      </c>
      <c r="H2543" s="15">
        <v>0</v>
      </c>
    </row>
    <row r="2544" spans="1:8" ht="13.5" x14ac:dyDescent="0.25">
      <c r="A2544" s="11"/>
      <c r="B2544" s="10">
        <v>45702</v>
      </c>
      <c r="C2544" s="2">
        <v>19.100000000000001</v>
      </c>
      <c r="D2544" s="2">
        <v>17.992999999999999</v>
      </c>
      <c r="E2544" s="2">
        <v>17.805533664921462</v>
      </c>
      <c r="F2544" s="2">
        <v>502</v>
      </c>
      <c r="G2544" s="2">
        <v>8938.3778997905738</v>
      </c>
      <c r="H2544" s="15">
        <v>0</v>
      </c>
    </row>
    <row r="2545" spans="1:8" ht="13.5" x14ac:dyDescent="0.25">
      <c r="A2545" s="11"/>
      <c r="B2545" s="10">
        <v>45705</v>
      </c>
      <c r="C2545" s="2">
        <v>18.899999999999999</v>
      </c>
      <c r="D2545" s="2">
        <v>17.805</v>
      </c>
      <c r="E2545" s="2">
        <v>17.805</v>
      </c>
      <c r="F2545" s="2">
        <v>500</v>
      </c>
      <c r="G2545" s="2">
        <v>8902.5</v>
      </c>
      <c r="H2545" s="15">
        <v>-1.0448507753014997E-2</v>
      </c>
    </row>
    <row r="2546" spans="1:8" ht="13.5" x14ac:dyDescent="0.25">
      <c r="A2546" s="11"/>
      <c r="B2546" s="10">
        <v>45706</v>
      </c>
      <c r="C2546" s="2">
        <v>18.899999999999999</v>
      </c>
      <c r="D2546" s="2">
        <v>17.805</v>
      </c>
      <c r="E2546" s="2">
        <v>17.805</v>
      </c>
      <c r="F2546" s="2">
        <v>60</v>
      </c>
      <c r="G2546" s="2">
        <v>1068.3</v>
      </c>
      <c r="H2546" s="15">
        <v>0</v>
      </c>
    </row>
    <row r="2547" spans="1:8" ht="13.5" x14ac:dyDescent="0.25">
      <c r="A2547" s="11"/>
      <c r="B2547" s="10">
        <v>45707</v>
      </c>
      <c r="C2547" s="2">
        <v>18.95</v>
      </c>
      <c r="D2547" s="2">
        <v>17.852</v>
      </c>
      <c r="E2547" s="2">
        <v>17.843521477572558</v>
      </c>
      <c r="F2547" s="2">
        <v>1220</v>
      </c>
      <c r="G2547" s="2">
        <v>21769.09620263852</v>
      </c>
      <c r="H2547" s="15">
        <v>2.6397079472058748E-3</v>
      </c>
    </row>
    <row r="2548" spans="1:8" ht="13.5" x14ac:dyDescent="0.25">
      <c r="A2548" s="11"/>
      <c r="B2548" s="10">
        <v>45708</v>
      </c>
      <c r="C2548" s="2">
        <v>19</v>
      </c>
      <c r="D2548" s="2">
        <v>17.899000000000001</v>
      </c>
      <c r="E2548" s="2">
        <v>17.806678842105264</v>
      </c>
      <c r="F2548" s="2">
        <v>102</v>
      </c>
      <c r="G2548" s="2">
        <v>1816.2812418947369</v>
      </c>
      <c r="H2548" s="15">
        <v>2.6327582343715324E-3</v>
      </c>
    </row>
    <row r="2549" spans="1:8" ht="13.5" x14ac:dyDescent="0.25">
      <c r="A2549" s="11"/>
      <c r="B2549" s="10">
        <v>45709</v>
      </c>
      <c r="C2549" s="2">
        <v>19.149999999999999</v>
      </c>
      <c r="D2549" s="2">
        <v>18.041</v>
      </c>
      <c r="E2549" s="2">
        <v>18.041</v>
      </c>
      <c r="F2549" s="2">
        <v>3</v>
      </c>
      <c r="G2549" s="2">
        <v>54.123000000000005</v>
      </c>
      <c r="H2549" s="15">
        <v>7.9334041007877235E-3</v>
      </c>
    </row>
    <row r="2550" spans="1:8" ht="13.5" x14ac:dyDescent="0.25">
      <c r="A2550" s="11"/>
      <c r="B2550" s="10">
        <v>45712</v>
      </c>
      <c r="C2550" s="2">
        <v>19.100000000000001</v>
      </c>
      <c r="D2550" s="2">
        <v>17.992999999999999</v>
      </c>
      <c r="E2550" s="2">
        <v>17.93365136125654</v>
      </c>
      <c r="F2550" s="2">
        <v>272</v>
      </c>
      <c r="G2550" s="2">
        <v>4877.9531702617787</v>
      </c>
      <c r="H2550" s="15">
        <v>-2.6606063965413126E-3</v>
      </c>
    </row>
    <row r="2551" spans="1:8" ht="13.5" x14ac:dyDescent="0.25">
      <c r="A2551" s="11"/>
      <c r="B2551" s="10">
        <v>45713</v>
      </c>
      <c r="C2551" s="2">
        <v>19</v>
      </c>
      <c r="D2551" s="2">
        <v>17.899000000000001</v>
      </c>
      <c r="E2551" s="2">
        <v>17.915014894736842</v>
      </c>
      <c r="F2551" s="2">
        <v>1214</v>
      </c>
      <c r="G2551" s="2">
        <v>21748.828082210526</v>
      </c>
      <c r="H2551" s="15">
        <v>-5.2242538765074004E-3</v>
      </c>
    </row>
    <row r="2552" spans="1:8" ht="13.5" x14ac:dyDescent="0.25">
      <c r="A2552" s="11"/>
      <c r="B2552" s="10">
        <v>45714</v>
      </c>
      <c r="C2552" s="2">
        <v>19</v>
      </c>
      <c r="D2552" s="2">
        <v>17.899000000000001</v>
      </c>
      <c r="E2552" s="2">
        <v>17.876390736842104</v>
      </c>
      <c r="F2552" s="2">
        <v>418</v>
      </c>
      <c r="G2552" s="2">
        <v>7472.3313279999993</v>
      </c>
      <c r="H2552" s="15">
        <v>0</v>
      </c>
    </row>
    <row r="2553" spans="1:8" ht="13.5" x14ac:dyDescent="0.25">
      <c r="A2553" s="11"/>
      <c r="B2553" s="10">
        <v>45715</v>
      </c>
      <c r="C2553" s="2">
        <v>18.899999999999999</v>
      </c>
      <c r="D2553" s="2">
        <v>17.805</v>
      </c>
      <c r="E2553" s="2">
        <v>17.795579365079366</v>
      </c>
      <c r="F2553" s="2">
        <v>1022</v>
      </c>
      <c r="G2553" s="2">
        <v>18187.082111111111</v>
      </c>
      <c r="H2553" s="15">
        <v>-5.2516900385497058E-3</v>
      </c>
    </row>
    <row r="2554" spans="1:8" ht="13.5" x14ac:dyDescent="0.25">
      <c r="A2554" s="11"/>
      <c r="B2554" s="10">
        <v>45716</v>
      </c>
      <c r="C2554" s="2">
        <v>19</v>
      </c>
      <c r="D2554" s="2">
        <v>17.899000000000001</v>
      </c>
      <c r="E2554" s="2">
        <v>17.910304631578949</v>
      </c>
      <c r="F2554" s="2">
        <v>2330</v>
      </c>
      <c r="G2554" s="2">
        <v>41731.009791578952</v>
      </c>
      <c r="H2554" s="15">
        <v>5.2794158944117495E-3</v>
      </c>
    </row>
    <row r="2555" spans="1:8" ht="13.5" x14ac:dyDescent="0.25">
      <c r="A2555" s="11"/>
      <c r="B2555" s="10">
        <v>45719</v>
      </c>
      <c r="C2555" s="2">
        <v>19</v>
      </c>
      <c r="D2555" s="2">
        <v>17.899000000000001</v>
      </c>
      <c r="E2555" s="2">
        <v>17.899000000000001</v>
      </c>
      <c r="F2555" s="2">
        <v>660</v>
      </c>
      <c r="G2555" s="2">
        <v>11813.34</v>
      </c>
      <c r="H2555" s="15">
        <v>0</v>
      </c>
    </row>
    <row r="2556" spans="1:8" ht="13.5" x14ac:dyDescent="0.25">
      <c r="A2556" s="11"/>
      <c r="B2556" s="10">
        <v>45720</v>
      </c>
      <c r="C2556" s="2">
        <v>19</v>
      </c>
      <c r="D2556" s="2">
        <v>17.899000000000001</v>
      </c>
      <c r="E2556" s="2">
        <v>17.756750052631578</v>
      </c>
      <c r="F2556" s="2">
        <v>417</v>
      </c>
      <c r="G2556" s="2">
        <v>7404.5647719473682</v>
      </c>
      <c r="H2556" s="15">
        <v>0</v>
      </c>
    </row>
    <row r="2557" spans="1:8" ht="13.5" x14ac:dyDescent="0.25">
      <c r="A2557" s="11"/>
      <c r="B2557" s="10">
        <v>45721</v>
      </c>
      <c r="C2557" s="2">
        <v>19</v>
      </c>
      <c r="D2557" s="2">
        <v>17.899000000000001</v>
      </c>
      <c r="E2557" s="2">
        <v>17.899000000000001</v>
      </c>
      <c r="F2557" s="2">
        <v>4852</v>
      </c>
      <c r="G2557" s="2">
        <v>86845.948000000004</v>
      </c>
      <c r="H2557" s="15">
        <v>0</v>
      </c>
    </row>
    <row r="2558" spans="1:8" ht="13.5" x14ac:dyDescent="0.25">
      <c r="A2558" s="11"/>
      <c r="B2558" s="10">
        <v>45722</v>
      </c>
      <c r="C2558" s="2">
        <v>19</v>
      </c>
      <c r="D2558" s="2">
        <v>17.899000000000001</v>
      </c>
      <c r="E2558" s="2">
        <v>17.899000000000001</v>
      </c>
      <c r="F2558" s="2">
        <v>582</v>
      </c>
      <c r="G2558" s="2">
        <v>10417.218000000001</v>
      </c>
      <c r="H2558" s="15">
        <v>0</v>
      </c>
    </row>
    <row r="2559" spans="1:8" ht="13.5" x14ac:dyDescent="0.25">
      <c r="A2559" s="11"/>
      <c r="B2559" s="10">
        <v>45723</v>
      </c>
      <c r="C2559" s="2">
        <v>18.91</v>
      </c>
      <c r="D2559" s="2">
        <v>17.814</v>
      </c>
      <c r="E2559" s="2">
        <v>17.899725753569541</v>
      </c>
      <c r="F2559" s="2">
        <v>4328</v>
      </c>
      <c r="G2559" s="2">
        <v>77470.013061448975</v>
      </c>
      <c r="H2559" s="15">
        <v>-4.7488686518800411E-3</v>
      </c>
    </row>
    <row r="2560" spans="1:8" ht="13.5" x14ac:dyDescent="0.25">
      <c r="A2560" s="11"/>
      <c r="B2560" s="10">
        <v>45726</v>
      </c>
      <c r="C2560" s="2">
        <v>19</v>
      </c>
      <c r="D2560" s="2">
        <v>17.899000000000001</v>
      </c>
      <c r="E2560" s="2">
        <v>17.899000000000001</v>
      </c>
      <c r="F2560" s="2">
        <v>11954</v>
      </c>
      <c r="G2560" s="2">
        <v>213964.64600000001</v>
      </c>
      <c r="H2560" s="15">
        <v>4.7715280116762578E-3</v>
      </c>
    </row>
    <row r="2561" spans="1:8" ht="13.5" x14ac:dyDescent="0.25">
      <c r="A2561" s="11"/>
      <c r="B2561" s="10">
        <v>45727</v>
      </c>
      <c r="C2561" s="2">
        <v>19.399999999999999</v>
      </c>
      <c r="D2561" s="2">
        <v>18.276</v>
      </c>
      <c r="E2561" s="2">
        <v>18.043310721649483</v>
      </c>
      <c r="F2561" s="2">
        <v>17218</v>
      </c>
      <c r="G2561" s="2">
        <v>310669.7240053608</v>
      </c>
      <c r="H2561" s="15">
        <v>2.106262919716179E-2</v>
      </c>
    </row>
    <row r="2562" spans="1:8" ht="13.5" x14ac:dyDescent="0.25">
      <c r="A2562" s="11"/>
      <c r="B2562" s="10">
        <v>45728</v>
      </c>
      <c r="C2562" s="2">
        <v>19.100000000000001</v>
      </c>
      <c r="D2562" s="2">
        <v>17.992999999999999</v>
      </c>
      <c r="E2562" s="2">
        <v>18.216263926701568</v>
      </c>
      <c r="F2562" s="2">
        <v>26543</v>
      </c>
      <c r="G2562" s="2">
        <v>483514.29340643971</v>
      </c>
      <c r="H2562" s="15">
        <v>-1.5484788794046906E-2</v>
      </c>
    </row>
    <row r="2563" spans="1:8" ht="13.5" x14ac:dyDescent="0.25">
      <c r="A2563" s="11"/>
      <c r="B2563" s="10">
        <v>45729</v>
      </c>
      <c r="C2563" s="2">
        <v>18.98</v>
      </c>
      <c r="D2563" s="2">
        <v>17.88</v>
      </c>
      <c r="E2563" s="2">
        <v>17.776375131717597</v>
      </c>
      <c r="F2563" s="2">
        <v>9713</v>
      </c>
      <c r="G2563" s="2">
        <v>172661.93165437301</v>
      </c>
      <c r="H2563" s="15">
        <v>-6.2802200855888151E-3</v>
      </c>
    </row>
    <row r="2564" spans="1:8" ht="13.5" x14ac:dyDescent="0.25">
      <c r="A2564" s="11"/>
      <c r="B2564" s="10">
        <v>45730</v>
      </c>
      <c r="C2564" s="2">
        <v>19</v>
      </c>
      <c r="D2564" s="2">
        <v>17.899000000000001</v>
      </c>
      <c r="E2564" s="2">
        <v>17.663486842105264</v>
      </c>
      <c r="F2564" s="2">
        <v>7971</v>
      </c>
      <c r="G2564" s="2">
        <v>140795.65361842106</v>
      </c>
      <c r="H2564" s="15">
        <v>1.0626398210291893E-3</v>
      </c>
    </row>
    <row r="2565" spans="1:8" ht="13.5" x14ac:dyDescent="0.25">
      <c r="A2565" s="11"/>
      <c r="B2565" s="10">
        <v>45733</v>
      </c>
      <c r="C2565" s="2">
        <v>19.38</v>
      </c>
      <c r="D2565" s="2">
        <v>18.257000000000001</v>
      </c>
      <c r="E2565" s="2">
        <v>17.88677291021672</v>
      </c>
      <c r="F2565" s="2">
        <v>9881</v>
      </c>
      <c r="G2565" s="2">
        <v>176739.2031258514</v>
      </c>
      <c r="H2565" s="15">
        <v>2.0001117380859294E-2</v>
      </c>
    </row>
    <row r="2566" spans="1:8" ht="13.5" x14ac:dyDescent="0.25">
      <c r="A2566" s="11"/>
      <c r="B2566" s="10">
        <v>45734</v>
      </c>
      <c r="C2566" s="2">
        <v>19.37</v>
      </c>
      <c r="D2566" s="2">
        <v>18.248000000000001</v>
      </c>
      <c r="E2566" s="2">
        <v>17.900374186886939</v>
      </c>
      <c r="F2566" s="2">
        <v>5523</v>
      </c>
      <c r="G2566" s="2">
        <v>98863.766634176558</v>
      </c>
      <c r="H2566" s="15">
        <v>-4.9296160376843627E-4</v>
      </c>
    </row>
    <row r="2567" spans="1:8" ht="13.5" x14ac:dyDescent="0.25">
      <c r="A2567" s="11"/>
      <c r="B2567" s="10">
        <v>45735</v>
      </c>
      <c r="C2567" s="2">
        <v>19</v>
      </c>
      <c r="D2567" s="2">
        <v>17.899000000000001</v>
      </c>
      <c r="E2567" s="2">
        <v>17.902768210526318</v>
      </c>
      <c r="F2567" s="2">
        <v>5987</v>
      </c>
      <c r="G2567" s="2">
        <v>107183.87327642107</v>
      </c>
      <c r="H2567" s="15">
        <v>-1.9125383603682607E-2</v>
      </c>
    </row>
    <row r="2568" spans="1:8" ht="13.5" x14ac:dyDescent="0.25">
      <c r="A2568" s="11"/>
      <c r="B2568" s="10">
        <v>45737</v>
      </c>
      <c r="C2568" s="2">
        <v>19.2</v>
      </c>
      <c r="D2568" s="2">
        <v>18.088000000000001</v>
      </c>
      <c r="E2568" s="2">
        <v>17.909946250000001</v>
      </c>
      <c r="F2568" s="2">
        <v>4640</v>
      </c>
      <c r="G2568" s="2">
        <v>83102.150600000008</v>
      </c>
      <c r="H2568" s="15">
        <v>1.0559249120062576E-2</v>
      </c>
    </row>
    <row r="2569" spans="1:8" ht="13.5" x14ac:dyDescent="0.25">
      <c r="A2569" s="11"/>
      <c r="B2569" s="10">
        <v>45740</v>
      </c>
      <c r="C2569" s="2">
        <v>19</v>
      </c>
      <c r="D2569" s="2">
        <v>17.899000000000001</v>
      </c>
      <c r="E2569" s="2">
        <v>17.89994205263158</v>
      </c>
      <c r="F2569" s="2">
        <v>7290</v>
      </c>
      <c r="G2569" s="2">
        <v>130490.57756368422</v>
      </c>
      <c r="H2569" s="15">
        <v>-1.0448916408668733E-2</v>
      </c>
    </row>
    <row r="2570" spans="1:8" ht="13.5" x14ac:dyDescent="0.25">
      <c r="A2570" s="11"/>
      <c r="B2570" s="10">
        <v>45741</v>
      </c>
      <c r="C2570" s="2">
        <v>18.899999999999999</v>
      </c>
      <c r="D2570" s="2">
        <v>17.805</v>
      </c>
      <c r="E2570" s="2">
        <v>17.863407936507937</v>
      </c>
      <c r="F2570" s="2">
        <v>1132</v>
      </c>
      <c r="G2570" s="2">
        <v>20221.377784126984</v>
      </c>
      <c r="H2570" s="15">
        <v>-5.2516900385497058E-3</v>
      </c>
    </row>
    <row r="2571" spans="1:8" ht="13.5" x14ac:dyDescent="0.25">
      <c r="A2571" s="11"/>
      <c r="B2571" s="10">
        <v>45742</v>
      </c>
      <c r="C2571" s="2">
        <v>19</v>
      </c>
      <c r="D2571" s="2">
        <v>17.899000000000001</v>
      </c>
      <c r="E2571" s="2">
        <v>17.915956947368421</v>
      </c>
      <c r="F2571" s="2">
        <v>3563</v>
      </c>
      <c r="G2571" s="2">
        <v>63834.554603473684</v>
      </c>
      <c r="H2571" s="15">
        <v>5.2794158944117495E-3</v>
      </c>
    </row>
    <row r="2572" spans="1:8" ht="13.5" x14ac:dyDescent="0.25">
      <c r="A2572" s="11"/>
      <c r="B2572" s="10">
        <v>45743</v>
      </c>
      <c r="C2572" s="2">
        <v>18.8</v>
      </c>
      <c r="D2572" s="2">
        <v>17.710999999999999</v>
      </c>
      <c r="E2572" s="2">
        <v>17.89564659574468</v>
      </c>
      <c r="F2572" s="2">
        <v>3629</v>
      </c>
      <c r="G2572" s="2">
        <v>64943.301495957443</v>
      </c>
      <c r="H2572" s="15">
        <v>-1.0503380077099412E-2</v>
      </c>
    </row>
    <row r="2573" spans="1:8" ht="13.5" x14ac:dyDescent="0.25">
      <c r="A2573" s="11"/>
      <c r="B2573" s="10">
        <v>45744</v>
      </c>
      <c r="C2573" s="2">
        <v>18.98</v>
      </c>
      <c r="D2573" s="2">
        <v>17.88</v>
      </c>
      <c r="E2573" s="2">
        <v>17.564415173867229</v>
      </c>
      <c r="F2573" s="2">
        <v>452</v>
      </c>
      <c r="G2573" s="2">
        <v>7939.1156585879871</v>
      </c>
      <c r="H2573" s="15">
        <v>9.5420924848964202E-3</v>
      </c>
    </row>
    <row r="2574" spans="1:8" ht="13.5" x14ac:dyDescent="0.25">
      <c r="A2574" s="11"/>
      <c r="B2574" s="10">
        <v>45749</v>
      </c>
      <c r="C2574" s="2">
        <v>18.899999999999999</v>
      </c>
      <c r="D2574" s="2">
        <v>17.805</v>
      </c>
      <c r="E2574" s="2">
        <v>17.704199206349209</v>
      </c>
      <c r="F2574" s="2">
        <v>1248</v>
      </c>
      <c r="G2574" s="2">
        <v>22094.840609523813</v>
      </c>
      <c r="H2574" s="15">
        <v>-4.1946308724831816E-3</v>
      </c>
    </row>
    <row r="2575" spans="1:8" ht="13.5" x14ac:dyDescent="0.25">
      <c r="A2575" s="11"/>
      <c r="B2575" s="10">
        <v>45750</v>
      </c>
      <c r="C2575" s="2">
        <v>18.850000000000001</v>
      </c>
      <c r="D2575" s="2">
        <v>17.757999999999999</v>
      </c>
      <c r="E2575" s="2">
        <v>17.713722758620687</v>
      </c>
      <c r="F2575" s="2">
        <v>207</v>
      </c>
      <c r="G2575" s="2">
        <v>3666.7406110344823</v>
      </c>
      <c r="H2575" s="15">
        <v>-2.6397079472058748E-3</v>
      </c>
    </row>
    <row r="2576" spans="1:8" ht="13.5" x14ac:dyDescent="0.25">
      <c r="A2576" s="11"/>
      <c r="B2576" s="10">
        <v>45751</v>
      </c>
      <c r="C2576" s="2">
        <v>18.66</v>
      </c>
      <c r="D2576" s="2">
        <v>17.579000000000001</v>
      </c>
      <c r="E2576" s="2">
        <v>17.740093729903538</v>
      </c>
      <c r="F2576" s="2">
        <v>49</v>
      </c>
      <c r="G2576" s="2">
        <v>869.26459276527339</v>
      </c>
      <c r="H2576" s="15">
        <v>-1.0079963959905311E-2</v>
      </c>
    </row>
    <row r="2577" spans="1:8" ht="13.5" x14ac:dyDescent="0.25">
      <c r="A2577" s="11"/>
      <c r="B2577" s="10">
        <v>45754</v>
      </c>
      <c r="C2577" s="2">
        <v>18.84</v>
      </c>
      <c r="D2577" s="2">
        <v>17.748999999999999</v>
      </c>
      <c r="E2577" s="2">
        <v>17.748999999999999</v>
      </c>
      <c r="F2577" s="2">
        <v>152</v>
      </c>
      <c r="G2577" s="2">
        <v>2697.848</v>
      </c>
      <c r="H2577" s="15">
        <v>9.6706297286534015E-3</v>
      </c>
    </row>
    <row r="2578" spans="1:8" ht="13.5" x14ac:dyDescent="0.25">
      <c r="A2578" s="11"/>
      <c r="B2578" s="10">
        <v>45755</v>
      </c>
      <c r="C2578" s="2">
        <v>18.84</v>
      </c>
      <c r="D2578" s="2">
        <v>17.748999999999999</v>
      </c>
      <c r="E2578" s="2">
        <v>17.748999999999999</v>
      </c>
      <c r="F2578" s="2">
        <v>407</v>
      </c>
      <c r="G2578" s="2">
        <v>7223.8429999999998</v>
      </c>
      <c r="H2578" s="15">
        <v>0</v>
      </c>
    </row>
    <row r="2579" spans="1:8" ht="13.5" x14ac:dyDescent="0.25">
      <c r="A2579" s="11"/>
      <c r="B2579" s="10">
        <v>45757</v>
      </c>
      <c r="C2579" s="2">
        <v>18.84</v>
      </c>
      <c r="D2579" s="2">
        <v>17.748999999999999</v>
      </c>
      <c r="E2579" s="2">
        <v>17.748999999999999</v>
      </c>
      <c r="F2579" s="2">
        <v>580</v>
      </c>
      <c r="G2579" s="2">
        <v>10294.42</v>
      </c>
      <c r="H2579" s="15">
        <v>0</v>
      </c>
    </row>
    <row r="2580" spans="1:8" ht="13.5" x14ac:dyDescent="0.25">
      <c r="A2580" s="11"/>
      <c r="B2580" s="10">
        <v>45758</v>
      </c>
      <c r="C2580" s="2">
        <v>18.75</v>
      </c>
      <c r="D2580" s="2">
        <v>17.664000000000001</v>
      </c>
      <c r="E2580" s="2">
        <v>17.712988160000002</v>
      </c>
      <c r="F2580" s="2">
        <v>735</v>
      </c>
      <c r="G2580" s="2">
        <v>13019.046297600002</v>
      </c>
      <c r="H2580" s="15">
        <v>-4.7890021973067383E-3</v>
      </c>
    </row>
    <row r="2581" spans="1:8" ht="13.5" x14ac:dyDescent="0.25">
      <c r="A2581" s="11"/>
      <c r="B2581" s="10">
        <v>45761</v>
      </c>
      <c r="C2581" s="2">
        <v>18.8</v>
      </c>
      <c r="D2581" s="2">
        <v>17.710999999999999</v>
      </c>
      <c r="E2581" s="2">
        <v>17.736436010638297</v>
      </c>
      <c r="F2581" s="2">
        <v>416</v>
      </c>
      <c r="G2581" s="2">
        <v>7378.3573804255311</v>
      </c>
      <c r="H2581" s="15">
        <v>2.6607789855070786E-3</v>
      </c>
    </row>
    <row r="2582" spans="1:8" ht="13.5" x14ac:dyDescent="0.25">
      <c r="A2582" s="11"/>
      <c r="B2582" s="10">
        <v>45762</v>
      </c>
      <c r="C2582" s="2">
        <v>18.600000000000001</v>
      </c>
      <c r="D2582" s="2">
        <v>17.521999999999998</v>
      </c>
      <c r="E2582" s="2">
        <v>17.555913548387093</v>
      </c>
      <c r="F2582" s="2">
        <v>2070</v>
      </c>
      <c r="G2582" s="2">
        <v>36340.741045161281</v>
      </c>
      <c r="H2582" s="15">
        <v>-1.0671334199085319E-2</v>
      </c>
    </row>
    <row r="2583" spans="1:8" ht="13.5" x14ac:dyDescent="0.25">
      <c r="A2583" s="11"/>
      <c r="B2583" s="10">
        <v>45763</v>
      </c>
      <c r="C2583" s="2">
        <v>18.899999999999999</v>
      </c>
      <c r="D2583" s="2">
        <v>17.805</v>
      </c>
      <c r="E2583" s="2">
        <v>17.524265079365083</v>
      </c>
      <c r="F2583" s="2">
        <v>504</v>
      </c>
      <c r="G2583" s="2">
        <v>8832.2296000000024</v>
      </c>
      <c r="H2583" s="15">
        <v>1.6151124300878967E-2</v>
      </c>
    </row>
    <row r="2584" spans="1:8" ht="13.5" x14ac:dyDescent="0.25">
      <c r="A2584" s="11"/>
      <c r="B2584" s="10">
        <v>45764</v>
      </c>
      <c r="C2584" s="2">
        <v>19</v>
      </c>
      <c r="D2584" s="2">
        <v>17.899000000000001</v>
      </c>
      <c r="E2584" s="2">
        <v>17.861317894736843</v>
      </c>
      <c r="F2584" s="2">
        <v>6567</v>
      </c>
      <c r="G2584" s="2">
        <v>117295.27461473685</v>
      </c>
      <c r="H2584" s="15">
        <v>5.2794158944117495E-3</v>
      </c>
    </row>
    <row r="2585" spans="1:8" ht="13.5" x14ac:dyDescent="0.25">
      <c r="A2585" s="11"/>
      <c r="B2585" s="10">
        <v>45765</v>
      </c>
      <c r="C2585" s="2">
        <v>19</v>
      </c>
      <c r="D2585" s="2">
        <v>17.899000000000001</v>
      </c>
      <c r="E2585" s="2">
        <v>17.899000000000001</v>
      </c>
      <c r="F2585" s="2">
        <v>2283</v>
      </c>
      <c r="G2585" s="2">
        <v>40863.417000000001</v>
      </c>
      <c r="H2585" s="15">
        <v>0</v>
      </c>
    </row>
    <row r="2586" spans="1:8" ht="13.5" x14ac:dyDescent="0.25">
      <c r="A2586" s="11"/>
      <c r="B2586" s="10">
        <v>45768</v>
      </c>
      <c r="C2586" s="2">
        <v>19.100000000000001</v>
      </c>
      <c r="D2586" s="2">
        <v>17.992999999999999</v>
      </c>
      <c r="E2586" s="2">
        <v>17.987347748691096</v>
      </c>
      <c r="F2586" s="2">
        <v>35921</v>
      </c>
      <c r="G2586" s="2">
        <v>646123.51848073292</v>
      </c>
      <c r="H2586" s="15">
        <v>5.2516900385495072E-3</v>
      </c>
    </row>
    <row r="2587" spans="1:8" ht="13.5" x14ac:dyDescent="0.25">
      <c r="A2587" s="11"/>
      <c r="B2587" s="10">
        <v>45769</v>
      </c>
      <c r="C2587" s="2">
        <v>19.100000000000001</v>
      </c>
      <c r="D2587" s="2">
        <v>17.992999999999999</v>
      </c>
      <c r="E2587" s="2">
        <v>17.992999999999999</v>
      </c>
      <c r="F2587" s="2">
        <v>10602</v>
      </c>
      <c r="G2587" s="2">
        <v>190761.78599999999</v>
      </c>
      <c r="H2587" s="15">
        <v>0</v>
      </c>
    </row>
    <row r="2588" spans="1:8" ht="13.5" x14ac:dyDescent="0.25">
      <c r="A2588" s="11"/>
      <c r="B2588" s="10">
        <v>45770</v>
      </c>
      <c r="C2588" s="2">
        <v>19</v>
      </c>
      <c r="D2588" s="2">
        <v>17.899000000000001</v>
      </c>
      <c r="E2588" s="2">
        <v>17.964943684210528</v>
      </c>
      <c r="F2588" s="2">
        <v>6894</v>
      </c>
      <c r="G2588" s="2">
        <v>123850.32175894738</v>
      </c>
      <c r="H2588" s="15">
        <v>-5.2242538765074004E-3</v>
      </c>
    </row>
    <row r="2589" spans="1:8" ht="13.5" x14ac:dyDescent="0.25">
      <c r="A2589" s="11"/>
      <c r="B2589" s="10">
        <v>45771</v>
      </c>
      <c r="C2589" s="2">
        <v>18.899999999999999</v>
      </c>
      <c r="D2589" s="2">
        <v>17.805</v>
      </c>
      <c r="E2589" s="2">
        <v>17.835146031746032</v>
      </c>
      <c r="F2589" s="2">
        <v>402</v>
      </c>
      <c r="G2589" s="2">
        <v>7169.7287047619047</v>
      </c>
      <c r="H2589" s="15">
        <v>-5.2516900385497058E-3</v>
      </c>
    </row>
    <row r="2590" spans="1:8" ht="13.5" x14ac:dyDescent="0.25">
      <c r="A2590" s="11"/>
      <c r="B2590" s="10">
        <v>45772</v>
      </c>
      <c r="C2590" s="2">
        <v>19.100000000000001</v>
      </c>
      <c r="D2590" s="2">
        <v>17.992999999999999</v>
      </c>
      <c r="E2590" s="2">
        <v>17.857345968586383</v>
      </c>
      <c r="F2590" s="2">
        <v>638</v>
      </c>
      <c r="G2590" s="2">
        <v>11392.986727958112</v>
      </c>
      <c r="H2590" s="15">
        <v>1.05588317888233E-2</v>
      </c>
    </row>
    <row r="2591" spans="1:8" ht="13.5" x14ac:dyDescent="0.25">
      <c r="A2591" s="11"/>
      <c r="B2591" s="10">
        <v>45775</v>
      </c>
      <c r="C2591" s="2">
        <v>19.850000000000001</v>
      </c>
      <c r="D2591" s="2">
        <v>18.7</v>
      </c>
      <c r="E2591" s="2">
        <v>18.05939546599496</v>
      </c>
      <c r="F2591" s="2">
        <v>46222</v>
      </c>
      <c r="G2591" s="2">
        <v>834741.37722921907</v>
      </c>
      <c r="H2591" s="15">
        <v>3.9293058411604555E-2</v>
      </c>
    </row>
    <row r="2592" spans="1:8" ht="13.5" x14ac:dyDescent="0.25">
      <c r="A2592" s="11"/>
      <c r="B2592" s="10">
        <v>45776</v>
      </c>
      <c r="C2592" s="2">
        <v>19.68</v>
      </c>
      <c r="D2592" s="2">
        <v>19.68</v>
      </c>
      <c r="E2592" s="2">
        <v>19.504000000000001</v>
      </c>
      <c r="F2592" s="2">
        <v>25459</v>
      </c>
      <c r="G2592" s="2">
        <v>496552.33600000001</v>
      </c>
      <c r="H2592" s="15">
        <v>5.2406417112299493E-2</v>
      </c>
    </row>
    <row r="2593" spans="1:8" ht="13.5" x14ac:dyDescent="0.25">
      <c r="A2593" s="11"/>
      <c r="B2593" s="10">
        <v>45777</v>
      </c>
      <c r="C2593" s="2">
        <v>19.559999999999999</v>
      </c>
      <c r="D2593" s="2">
        <v>19.559999999999999</v>
      </c>
      <c r="E2593" s="2">
        <v>19.221</v>
      </c>
      <c r="F2593" s="2">
        <v>257777</v>
      </c>
      <c r="G2593" s="2">
        <v>4954731.7170000002</v>
      </c>
      <c r="H2593" s="15">
        <v>-6.0975609756098066E-3</v>
      </c>
    </row>
    <row r="2594" spans="1:8" ht="13.5" x14ac:dyDescent="0.25">
      <c r="A2594" s="11"/>
      <c r="B2594" s="10">
        <v>45779</v>
      </c>
      <c r="C2594" s="2">
        <v>20.5</v>
      </c>
      <c r="D2594" s="2">
        <v>20.5</v>
      </c>
      <c r="E2594" s="2">
        <v>19.882999999999999</v>
      </c>
      <c r="F2594" s="2">
        <v>54606</v>
      </c>
      <c r="G2594" s="2">
        <v>1085731.098</v>
      </c>
      <c r="H2594" s="15">
        <v>4.8057259713701499E-2</v>
      </c>
    </row>
    <row r="2595" spans="1:8" ht="13.5" x14ac:dyDescent="0.25">
      <c r="A2595" s="11"/>
      <c r="B2595" s="10">
        <v>45782</v>
      </c>
      <c r="C2595" s="2">
        <v>21.25</v>
      </c>
      <c r="D2595" s="2">
        <v>21.25</v>
      </c>
      <c r="E2595" s="2">
        <v>21.302</v>
      </c>
      <c r="F2595" s="2">
        <v>39484</v>
      </c>
      <c r="G2595" s="2">
        <v>841088.16799999995</v>
      </c>
      <c r="H2595" s="15">
        <v>3.6585365853658534E-2</v>
      </c>
    </row>
    <row r="2596" spans="1:8" ht="13.5" x14ac:dyDescent="0.25">
      <c r="A2596" s="11"/>
      <c r="B2596" s="10">
        <v>45783</v>
      </c>
      <c r="C2596" s="2">
        <v>22.51</v>
      </c>
      <c r="D2596" s="2">
        <v>22.51</v>
      </c>
      <c r="E2596" s="2">
        <v>21.814</v>
      </c>
      <c r="F2596" s="2">
        <v>14270</v>
      </c>
      <c r="G2596" s="2">
        <v>311285.78000000003</v>
      </c>
      <c r="H2596" s="15">
        <v>5.92941176470589E-2</v>
      </c>
    </row>
    <row r="2597" spans="1:8" ht="13.5" x14ac:dyDescent="0.25">
      <c r="A2597" s="11"/>
      <c r="B2597" s="10">
        <v>45784</v>
      </c>
      <c r="C2597" s="2">
        <v>23.86</v>
      </c>
      <c r="D2597" s="2">
        <v>23.86</v>
      </c>
      <c r="E2597" s="2">
        <v>23.521000000000001</v>
      </c>
      <c r="F2597" s="2">
        <v>39574</v>
      </c>
      <c r="G2597" s="2">
        <v>930820.054</v>
      </c>
      <c r="H2597" s="15">
        <v>5.9973345179919937E-2</v>
      </c>
    </row>
    <row r="2598" spans="1:8" ht="13.5" x14ac:dyDescent="0.25">
      <c r="A2598" s="11"/>
      <c r="B2598" s="10">
        <v>45785</v>
      </c>
      <c r="C2598" s="2">
        <v>25.29</v>
      </c>
      <c r="D2598" s="2">
        <v>25.29</v>
      </c>
      <c r="E2598" s="2">
        <v>24.658999999999999</v>
      </c>
      <c r="F2598" s="2">
        <v>20368</v>
      </c>
      <c r="G2598" s="2">
        <v>502254.51199999999</v>
      </c>
      <c r="H2598" s="15">
        <v>5.9932942162615244E-2</v>
      </c>
    </row>
    <row r="2599" spans="1:8" ht="13.5" x14ac:dyDescent="0.25">
      <c r="A2599" s="11"/>
      <c r="B2599" s="10">
        <v>45786</v>
      </c>
      <c r="C2599" s="2">
        <v>26.18</v>
      </c>
      <c r="D2599" s="2">
        <v>26.18</v>
      </c>
      <c r="E2599" s="2">
        <v>26.088999999999999</v>
      </c>
      <c r="F2599" s="2">
        <v>39018</v>
      </c>
      <c r="G2599" s="2">
        <v>1017940.602</v>
      </c>
      <c r="H2599" s="15">
        <v>3.519177540529856E-2</v>
      </c>
    </row>
    <row r="2600" spans="1:8" ht="13.5" x14ac:dyDescent="0.25">
      <c r="A2600" s="11"/>
      <c r="B2600" s="10">
        <v>45789</v>
      </c>
      <c r="C2600" s="2">
        <v>26.7</v>
      </c>
      <c r="D2600" s="2">
        <v>26.7</v>
      </c>
      <c r="E2600" s="2">
        <v>26.138999999999999</v>
      </c>
      <c r="F2600" s="2">
        <v>19111</v>
      </c>
      <c r="G2600" s="2">
        <v>499542.429</v>
      </c>
      <c r="H2600" s="15">
        <v>1.9862490450725728E-2</v>
      </c>
    </row>
    <row r="2601" spans="1:8" ht="13.5" x14ac:dyDescent="0.25">
      <c r="A2601" s="11"/>
      <c r="B2601" s="10">
        <v>45790</v>
      </c>
      <c r="C2601" s="2">
        <v>26.75</v>
      </c>
      <c r="D2601" s="2">
        <v>26.75</v>
      </c>
      <c r="E2601" s="2">
        <v>27.027999999999999</v>
      </c>
      <c r="F2601" s="2">
        <v>6853</v>
      </c>
      <c r="G2601" s="2">
        <v>185222.88399999999</v>
      </c>
      <c r="H2601" s="15">
        <v>1.8726591760299892E-3</v>
      </c>
    </row>
    <row r="2602" spans="1:8" ht="13.5" x14ac:dyDescent="0.25">
      <c r="A2602" s="11"/>
      <c r="B2602" s="10">
        <v>45791</v>
      </c>
      <c r="C2602" s="2">
        <v>27.49</v>
      </c>
      <c r="D2602" s="2">
        <v>27.49</v>
      </c>
      <c r="E2602" s="2">
        <v>27.19</v>
      </c>
      <c r="F2602" s="2">
        <v>12060</v>
      </c>
      <c r="G2602" s="2">
        <v>327911.40000000002</v>
      </c>
      <c r="H2602" s="15">
        <v>2.7663551401869102E-2</v>
      </c>
    </row>
    <row r="2603" spans="1:8" ht="13.5" x14ac:dyDescent="0.25">
      <c r="A2603" s="11"/>
      <c r="B2603" s="10">
        <v>45792</v>
      </c>
      <c r="C2603" s="2">
        <v>29</v>
      </c>
      <c r="D2603" s="2">
        <v>29</v>
      </c>
      <c r="E2603" s="2">
        <v>28.501000000000001</v>
      </c>
      <c r="F2603" s="2">
        <v>15975</v>
      </c>
      <c r="G2603" s="2">
        <v>455303.47500000003</v>
      </c>
      <c r="H2603" s="15">
        <v>5.4929065114587179E-2</v>
      </c>
    </row>
    <row r="2604" spans="1:8" ht="13.5" x14ac:dyDescent="0.25">
      <c r="A2604" s="11"/>
      <c r="B2604" s="10">
        <v>45793</v>
      </c>
      <c r="C2604" s="2">
        <v>28.96</v>
      </c>
      <c r="D2604" s="2">
        <v>28.96</v>
      </c>
      <c r="E2604" s="2">
        <v>28.876999999999999</v>
      </c>
      <c r="F2604" s="2">
        <v>2566</v>
      </c>
      <c r="G2604" s="2">
        <v>74098.381999999998</v>
      </c>
      <c r="H2604" s="15">
        <v>-1.3793103448275568E-3</v>
      </c>
    </row>
    <row r="2605" spans="1:8" ht="13.5" x14ac:dyDescent="0.25">
      <c r="A2605" s="11"/>
      <c r="B2605" s="10">
        <v>45796</v>
      </c>
      <c r="C2605" s="2">
        <v>28</v>
      </c>
      <c r="D2605" s="2">
        <v>28</v>
      </c>
      <c r="E2605" s="2">
        <v>27.753</v>
      </c>
      <c r="F2605" s="2">
        <v>5595</v>
      </c>
      <c r="G2605" s="2">
        <v>155278.035</v>
      </c>
      <c r="H2605" s="15">
        <v>-3.3149171270718258E-2</v>
      </c>
    </row>
    <row r="2606" spans="1:8" ht="13.5" x14ac:dyDescent="0.25">
      <c r="A2606" s="11"/>
      <c r="B2606" s="10">
        <v>45797</v>
      </c>
      <c r="C2606" s="2">
        <v>28.18</v>
      </c>
      <c r="D2606" s="2">
        <v>28.18</v>
      </c>
      <c r="E2606" s="2">
        <v>27.806000000000001</v>
      </c>
      <c r="F2606" s="2">
        <v>4511</v>
      </c>
      <c r="G2606" s="2">
        <v>125432.86600000001</v>
      </c>
      <c r="H2606" s="15">
        <v>6.428571428571418E-3</v>
      </c>
    </row>
    <row r="2607" spans="1:8" ht="13.5" x14ac:dyDescent="0.25">
      <c r="A2607" s="11"/>
      <c r="B2607" s="10">
        <v>45798</v>
      </c>
      <c r="C2607" s="2">
        <v>28.16</v>
      </c>
      <c r="D2607" s="2">
        <v>28.16</v>
      </c>
      <c r="E2607" s="2">
        <v>28.16</v>
      </c>
      <c r="F2607" s="2">
        <v>1398</v>
      </c>
      <c r="G2607" s="2">
        <v>39367.68</v>
      </c>
      <c r="H2607" s="15">
        <v>-7.0972320794888478E-4</v>
      </c>
    </row>
    <row r="2608" spans="1:8" ht="13.5" x14ac:dyDescent="0.25">
      <c r="A2608" s="11"/>
      <c r="B2608" s="10">
        <v>45799</v>
      </c>
      <c r="C2608" s="2">
        <v>28.14</v>
      </c>
      <c r="D2608" s="2">
        <v>28.14</v>
      </c>
      <c r="E2608" s="2">
        <v>27.963999999999999</v>
      </c>
      <c r="F2608" s="2">
        <v>2453</v>
      </c>
      <c r="G2608" s="2">
        <v>68595.691999999995</v>
      </c>
      <c r="H2608" s="15">
        <v>-7.1022727272725757E-4</v>
      </c>
    </row>
    <row r="2609" spans="1:8" ht="13.5" x14ac:dyDescent="0.25">
      <c r="A2609" s="11"/>
      <c r="B2609" s="10">
        <v>45800</v>
      </c>
      <c r="C2609" s="2">
        <v>27.75</v>
      </c>
      <c r="D2609" s="2">
        <v>27.75</v>
      </c>
      <c r="E2609" s="2">
        <v>27.584</v>
      </c>
      <c r="F2609" s="2">
        <v>5431</v>
      </c>
      <c r="G2609" s="2">
        <v>149808.704</v>
      </c>
      <c r="H2609" s="15">
        <v>-1.3859275053304924E-2</v>
      </c>
    </row>
    <row r="2610" spans="1:8" ht="13.5" x14ac:dyDescent="0.25">
      <c r="A2610" s="11"/>
      <c r="B2610" s="10">
        <v>45803</v>
      </c>
      <c r="C2610" s="2">
        <v>26.96</v>
      </c>
      <c r="D2610" s="2">
        <v>26.96</v>
      </c>
      <c r="E2610" s="2">
        <v>27.271999999999998</v>
      </c>
      <c r="F2610" s="2">
        <v>3612</v>
      </c>
      <c r="G2610" s="2">
        <v>98506.463999999993</v>
      </c>
      <c r="H2610" s="15">
        <v>-2.8468468468468438E-2</v>
      </c>
    </row>
    <row r="2611" spans="1:8" ht="13.5" x14ac:dyDescent="0.25">
      <c r="A2611" s="11"/>
      <c r="B2611" s="10">
        <v>45804</v>
      </c>
      <c r="C2611" s="2">
        <v>26.4</v>
      </c>
      <c r="D2611" s="2">
        <v>26.4</v>
      </c>
      <c r="E2611" s="2">
        <v>26.562999999999999</v>
      </c>
      <c r="F2611" s="2">
        <v>6623</v>
      </c>
      <c r="G2611" s="2">
        <v>175926.74899999998</v>
      </c>
      <c r="H2611" s="15">
        <v>-2.0771513353115809E-2</v>
      </c>
    </row>
    <row r="2612" spans="1:8" ht="13.5" x14ac:dyDescent="0.25">
      <c r="A2612" s="11"/>
      <c r="B2612" s="10">
        <v>45805</v>
      </c>
      <c r="C2612" s="2">
        <v>25.99</v>
      </c>
      <c r="D2612" s="2">
        <v>25.99</v>
      </c>
      <c r="E2612" s="2">
        <v>25.814</v>
      </c>
      <c r="F2612" s="2">
        <v>6287</v>
      </c>
      <c r="G2612" s="2">
        <v>162292.61799999999</v>
      </c>
      <c r="H2612" s="15">
        <v>-1.5530303030303037E-2</v>
      </c>
    </row>
    <row r="2613" spans="1:8" ht="13.5" x14ac:dyDescent="0.25">
      <c r="A2613" s="11"/>
      <c r="B2613" s="10">
        <v>45806</v>
      </c>
      <c r="C2613" s="2">
        <v>26</v>
      </c>
      <c r="D2613" s="2">
        <v>26</v>
      </c>
      <c r="E2613" s="2">
        <v>25.984999999999999</v>
      </c>
      <c r="F2613" s="2">
        <v>567</v>
      </c>
      <c r="G2613" s="2">
        <v>14733.494999999999</v>
      </c>
      <c r="H2613" s="15">
        <v>3.8476337052718596E-4</v>
      </c>
    </row>
    <row r="2614" spans="1:8" ht="13.5" x14ac:dyDescent="0.25">
      <c r="A2614" s="11"/>
      <c r="B2614" s="10">
        <v>45807</v>
      </c>
      <c r="C2614" s="2">
        <v>26.75</v>
      </c>
      <c r="D2614" s="2">
        <v>26.75</v>
      </c>
      <c r="E2614" s="2">
        <v>26.123000000000001</v>
      </c>
      <c r="F2614" s="2">
        <v>2465</v>
      </c>
      <c r="G2614" s="2">
        <v>64393.195</v>
      </c>
      <c r="H2614" s="15">
        <v>2.8846153846153848E-2</v>
      </c>
    </row>
    <row r="2615" spans="1:8" ht="13.5" x14ac:dyDescent="0.25">
      <c r="A2615" s="11"/>
      <c r="B2615" s="10">
        <v>45810</v>
      </c>
      <c r="C2615" s="2">
        <v>26.5</v>
      </c>
      <c r="D2615" s="2">
        <v>26.5</v>
      </c>
      <c r="E2615" s="2">
        <v>26.481999999999999</v>
      </c>
      <c r="F2615" s="2">
        <v>3065</v>
      </c>
      <c r="G2615" s="2">
        <v>81167.33</v>
      </c>
      <c r="H2615" s="15">
        <v>-9.3457943925233638E-3</v>
      </c>
    </row>
    <row r="2616" spans="1:8" ht="13.5" x14ac:dyDescent="0.25">
      <c r="A2616" s="11"/>
      <c r="B2616" s="10">
        <v>45811</v>
      </c>
      <c r="C2616" s="2">
        <v>27.25</v>
      </c>
      <c r="D2616" s="2">
        <v>27.25</v>
      </c>
      <c r="E2616" s="2">
        <v>26.841999999999999</v>
      </c>
      <c r="F2616" s="2">
        <v>19121</v>
      </c>
      <c r="G2616" s="2">
        <v>513245.88199999998</v>
      </c>
      <c r="H2616" s="15">
        <v>2.8301886792452831E-2</v>
      </c>
    </row>
    <row r="2617" spans="1:8" ht="13.5" x14ac:dyDescent="0.25">
      <c r="A2617" s="11"/>
      <c r="B2617" s="10">
        <v>45812</v>
      </c>
      <c r="C2617" s="2">
        <v>28.47</v>
      </c>
      <c r="D2617" s="2">
        <v>28.47</v>
      </c>
      <c r="E2617" s="2">
        <v>28.376999999999999</v>
      </c>
      <c r="F2617" s="2">
        <v>44702</v>
      </c>
      <c r="G2617" s="2">
        <v>1268508.6539999999</v>
      </c>
      <c r="H2617" s="15">
        <v>4.4770642201834819E-2</v>
      </c>
    </row>
    <row r="2618" spans="1:8" ht="13.5" x14ac:dyDescent="0.25">
      <c r="A2618" s="11"/>
      <c r="B2618" s="10">
        <v>45813</v>
      </c>
      <c r="C2618" s="2">
        <v>29.56</v>
      </c>
      <c r="D2618" s="2">
        <v>29.56</v>
      </c>
      <c r="E2618" s="2">
        <v>29.405000000000001</v>
      </c>
      <c r="F2618" s="2">
        <v>29649</v>
      </c>
      <c r="G2618" s="2">
        <v>871828.84500000009</v>
      </c>
      <c r="H2618" s="15">
        <v>3.8285914998243763E-2</v>
      </c>
    </row>
    <row r="2619" spans="1:8" ht="13.5" x14ac:dyDescent="0.25">
      <c r="A2619" s="11"/>
      <c r="B2619" s="10">
        <v>45817</v>
      </c>
      <c r="C2619" s="2">
        <v>29.15</v>
      </c>
      <c r="D2619" s="2">
        <v>29.15</v>
      </c>
      <c r="E2619" s="2">
        <v>29.390999999999998</v>
      </c>
      <c r="F2619" s="2">
        <v>3283</v>
      </c>
      <c r="G2619" s="2">
        <v>96490.652999999991</v>
      </c>
      <c r="H2619" s="15">
        <v>-1.3870094722598111E-2</v>
      </c>
    </row>
    <row r="2620" spans="1:8" ht="13.5" x14ac:dyDescent="0.25">
      <c r="A2620" s="11"/>
      <c r="B2620" s="10">
        <v>45818</v>
      </c>
      <c r="C2620" s="2">
        <v>29.15</v>
      </c>
      <c r="D2620" s="2">
        <v>29.15</v>
      </c>
      <c r="E2620" s="2">
        <v>29.35</v>
      </c>
      <c r="F2620" s="2">
        <v>60</v>
      </c>
      <c r="G2620" s="2">
        <v>1761</v>
      </c>
      <c r="H2620" s="15">
        <v>0</v>
      </c>
    </row>
    <row r="2621" spans="1:8" ht="13.5" x14ac:dyDescent="0.25">
      <c r="A2621" s="11"/>
      <c r="B2621" s="10">
        <v>45819</v>
      </c>
      <c r="C2621" s="2">
        <v>29</v>
      </c>
      <c r="D2621" s="2">
        <v>29</v>
      </c>
      <c r="E2621" s="2">
        <v>29.050999999999998</v>
      </c>
      <c r="F2621" s="2">
        <v>28584</v>
      </c>
      <c r="G2621" s="2">
        <v>830393.78399999999</v>
      </c>
      <c r="H2621" s="15">
        <v>-5.1457975986277391E-3</v>
      </c>
    </row>
    <row r="2622" spans="1:8" ht="13.5" x14ac:dyDescent="0.25">
      <c r="A2622" s="11"/>
      <c r="B2622" s="10">
        <v>45820</v>
      </c>
      <c r="C2622" s="2">
        <v>28.99</v>
      </c>
      <c r="D2622" s="2">
        <v>28.99</v>
      </c>
      <c r="E2622" s="2">
        <v>28.798999999999999</v>
      </c>
      <c r="F2622" s="2">
        <v>6105</v>
      </c>
      <c r="G2622" s="2">
        <v>175817.89499999999</v>
      </c>
      <c r="H2622" s="15">
        <v>-3.4482758620695046E-4</v>
      </c>
    </row>
    <row r="2623" spans="1:8" ht="13.5" x14ac:dyDescent="0.25">
      <c r="A2623" s="11"/>
      <c r="B2623" s="10">
        <v>45821</v>
      </c>
      <c r="C2623" s="2">
        <v>28.99</v>
      </c>
      <c r="D2623" s="2">
        <v>28.99</v>
      </c>
      <c r="E2623" s="2">
        <v>28.596</v>
      </c>
      <c r="F2623" s="2">
        <v>1867</v>
      </c>
      <c r="G2623" s="2">
        <v>53388.732000000004</v>
      </c>
      <c r="H2623" s="15">
        <v>0</v>
      </c>
    </row>
    <row r="2624" spans="1:8" ht="13.5" x14ac:dyDescent="0.25">
      <c r="A2624" s="11"/>
      <c r="B2624" s="10">
        <v>45824</v>
      </c>
      <c r="C2624" s="2">
        <v>28.5</v>
      </c>
      <c r="D2624" s="2">
        <v>28.5</v>
      </c>
      <c r="E2624" s="2">
        <v>28.492000000000001</v>
      </c>
      <c r="F2624" s="2">
        <v>500</v>
      </c>
      <c r="G2624" s="2">
        <v>14246</v>
      </c>
      <c r="H2624" s="15">
        <v>-1.6902380131079631E-2</v>
      </c>
    </row>
    <row r="2625" spans="1:8" ht="13.5" x14ac:dyDescent="0.25">
      <c r="A2625" s="11"/>
      <c r="B2625" s="10">
        <v>45825</v>
      </c>
      <c r="C2625" s="2">
        <v>28.2</v>
      </c>
      <c r="D2625" s="2">
        <v>28.2</v>
      </c>
      <c r="E2625" s="2">
        <v>28.091000000000001</v>
      </c>
      <c r="F2625" s="2">
        <v>1626</v>
      </c>
      <c r="G2625" s="2">
        <v>45675.966</v>
      </c>
      <c r="H2625" s="15">
        <v>-1.052631578947371E-2</v>
      </c>
    </row>
    <row r="2626" spans="1:8" ht="13.5" x14ac:dyDescent="0.25">
      <c r="A2626" s="11"/>
      <c r="B2626" s="10">
        <v>45826</v>
      </c>
      <c r="C2626" s="2">
        <v>28.6</v>
      </c>
      <c r="D2626" s="2">
        <v>28.6</v>
      </c>
      <c r="E2626" s="2">
        <v>28.405999999999999</v>
      </c>
      <c r="F2626" s="2">
        <v>996</v>
      </c>
      <c r="G2626" s="2">
        <v>28292.376</v>
      </c>
      <c r="H2626" s="15">
        <v>1.4184397163120643E-2</v>
      </c>
    </row>
    <row r="2627" spans="1:8" ht="13.5" x14ac:dyDescent="0.25">
      <c r="A2627" s="11"/>
      <c r="B2627" s="10">
        <v>45827</v>
      </c>
      <c r="C2627" s="2">
        <v>28.6</v>
      </c>
      <c r="D2627" s="2">
        <v>28.6</v>
      </c>
      <c r="E2627" s="2">
        <v>28.6</v>
      </c>
      <c r="F2627" s="2">
        <v>1</v>
      </c>
      <c r="G2627" s="2">
        <v>28.6</v>
      </c>
      <c r="H2627" s="15">
        <v>0</v>
      </c>
    </row>
    <row r="2628" spans="1:8" ht="13.5" x14ac:dyDescent="0.25">
      <c r="A2628" s="11"/>
      <c r="B2628" s="10">
        <v>45828</v>
      </c>
      <c r="C2628" s="2">
        <v>28.49</v>
      </c>
      <c r="D2628" s="2">
        <v>28.49</v>
      </c>
      <c r="E2628" s="2">
        <v>28.2</v>
      </c>
      <c r="F2628" s="2">
        <v>3202</v>
      </c>
      <c r="G2628" s="2">
        <v>90296.4</v>
      </c>
      <c r="H2628" s="15">
        <v>-3.8461538461539505E-3</v>
      </c>
    </row>
    <row r="2629" spans="1:8" ht="13.5" x14ac:dyDescent="0.25">
      <c r="A2629" s="11"/>
      <c r="B2629" s="10">
        <v>45831</v>
      </c>
      <c r="C2629" s="2">
        <v>28.5</v>
      </c>
      <c r="D2629" s="2">
        <v>28.5</v>
      </c>
      <c r="E2629" s="2">
        <v>28.213000000000001</v>
      </c>
      <c r="F2629" s="2">
        <v>7165</v>
      </c>
      <c r="G2629" s="2">
        <v>202146.14500000002</v>
      </c>
      <c r="H2629" s="15">
        <v>3.510003510004059E-4</v>
      </c>
    </row>
    <row r="2630" spans="1:8" ht="13.5" x14ac:dyDescent="0.25">
      <c r="A2630" s="11"/>
      <c r="B2630" s="10">
        <v>45832</v>
      </c>
      <c r="C2630" s="2">
        <v>28.48</v>
      </c>
      <c r="D2630" s="2">
        <v>28.48</v>
      </c>
      <c r="E2630" s="2">
        <v>28.481999999999999</v>
      </c>
      <c r="F2630" s="2">
        <v>359</v>
      </c>
      <c r="G2630" s="2">
        <v>10225.038</v>
      </c>
      <c r="H2630" s="15">
        <v>-7.0175438596489738E-4</v>
      </c>
    </row>
    <row r="2631" spans="1:8" ht="13.5" x14ac:dyDescent="0.25">
      <c r="A2631" s="11"/>
      <c r="B2631" s="10">
        <v>45833</v>
      </c>
      <c r="C2631" s="2">
        <v>28.6</v>
      </c>
      <c r="D2631" s="2">
        <v>28.6</v>
      </c>
      <c r="E2631" s="2">
        <v>28.518999999999998</v>
      </c>
      <c r="F2631" s="2">
        <v>13082</v>
      </c>
      <c r="G2631" s="2">
        <v>373085.55799999996</v>
      </c>
      <c r="H2631" s="15">
        <v>4.2134831460674503E-3</v>
      </c>
    </row>
    <row r="2632" spans="1:8" ht="13.5" x14ac:dyDescent="0.25">
      <c r="A2632" s="11"/>
      <c r="B2632" s="10">
        <v>45835</v>
      </c>
      <c r="C2632" s="2">
        <v>28.69</v>
      </c>
      <c r="D2632" s="2">
        <v>28.69</v>
      </c>
      <c r="E2632" s="2">
        <v>28.495999999999999</v>
      </c>
      <c r="F2632" s="2">
        <v>929</v>
      </c>
      <c r="G2632" s="2">
        <v>26472.784</v>
      </c>
      <c r="H2632" s="15">
        <v>3.1468531468531419E-3</v>
      </c>
    </row>
    <row r="2633" spans="1:8" ht="13.5" x14ac:dyDescent="0.25">
      <c r="A2633" s="11"/>
      <c r="B2633" s="10">
        <v>45838</v>
      </c>
      <c r="C2633" s="2">
        <v>28.6</v>
      </c>
      <c r="D2633" s="2">
        <v>28.6</v>
      </c>
      <c r="E2633" s="2">
        <v>28.475000000000001</v>
      </c>
      <c r="F2633" s="2">
        <v>200</v>
      </c>
      <c r="G2633" s="2">
        <v>5695</v>
      </c>
      <c r="H2633" s="15">
        <v>-3.1369815266643381E-3</v>
      </c>
    </row>
    <row r="2634" spans="1:8" ht="13.5" x14ac:dyDescent="0.25">
      <c r="A2634" s="11"/>
      <c r="B2634" s="10">
        <v>45839</v>
      </c>
      <c r="C2634" s="2">
        <v>28.59</v>
      </c>
      <c r="D2634" s="2">
        <v>28.59</v>
      </c>
      <c r="E2634" s="2">
        <v>28.292000000000002</v>
      </c>
      <c r="F2634" s="2">
        <v>949</v>
      </c>
      <c r="G2634" s="2">
        <v>26849.108</v>
      </c>
      <c r="H2634" s="15">
        <v>-3.4965034965040429E-4</v>
      </c>
    </row>
    <row r="2635" spans="1:8" ht="13.5" x14ac:dyDescent="0.25">
      <c r="A2635" s="11"/>
      <c r="B2635" s="10">
        <v>45840</v>
      </c>
      <c r="C2635" s="2">
        <v>29.49</v>
      </c>
      <c r="D2635" s="2">
        <v>29.49</v>
      </c>
      <c r="E2635" s="2">
        <v>28.818000000000001</v>
      </c>
      <c r="F2635" s="2">
        <v>10725</v>
      </c>
      <c r="G2635" s="2">
        <v>309073.05</v>
      </c>
      <c r="H2635" s="15">
        <v>3.147953830010488E-2</v>
      </c>
    </row>
    <row r="2636" spans="1:8" ht="13.5" x14ac:dyDescent="0.25">
      <c r="A2636" s="11"/>
      <c r="B2636" s="10">
        <v>45841</v>
      </c>
      <c r="C2636" s="2">
        <v>28.91</v>
      </c>
      <c r="D2636" s="2">
        <v>28.91</v>
      </c>
      <c r="E2636" s="2">
        <v>28.940999999999999</v>
      </c>
      <c r="F2636" s="2">
        <v>2235</v>
      </c>
      <c r="G2636" s="2">
        <v>64683.134999999995</v>
      </c>
      <c r="H2636" s="15">
        <v>-1.9667683960664574E-2</v>
      </c>
    </row>
    <row r="2637" spans="1:8" ht="13.5" x14ac:dyDescent="0.25">
      <c r="A2637" s="11"/>
      <c r="B2637" s="10">
        <v>45842</v>
      </c>
      <c r="C2637" s="2">
        <v>28.8</v>
      </c>
      <c r="D2637" s="2">
        <v>28.8</v>
      </c>
      <c r="E2637" s="2">
        <v>28.798999999999999</v>
      </c>
      <c r="F2637" s="2">
        <v>1753</v>
      </c>
      <c r="G2637" s="2">
        <v>50484.646999999997</v>
      </c>
      <c r="H2637" s="15">
        <v>-3.8049117952265454E-3</v>
      </c>
    </row>
    <row r="2638" spans="1:8" ht="13.5" x14ac:dyDescent="0.25">
      <c r="A2638" s="11"/>
      <c r="B2638" s="10">
        <v>45845</v>
      </c>
      <c r="C2638" s="2">
        <v>28.7</v>
      </c>
      <c r="D2638" s="2">
        <v>28.7</v>
      </c>
      <c r="E2638" s="2">
        <v>28.521999999999998</v>
      </c>
      <c r="F2638" s="2">
        <v>7066</v>
      </c>
      <c r="G2638" s="2">
        <v>201536.45199999999</v>
      </c>
      <c r="H2638" s="15">
        <v>-3.4722222222222715E-3</v>
      </c>
    </row>
    <row r="2639" spans="1:8" ht="13.5" x14ac:dyDescent="0.25">
      <c r="A2639" s="11"/>
      <c r="B2639" s="10">
        <v>45846</v>
      </c>
      <c r="C2639" s="2">
        <v>28.7</v>
      </c>
      <c r="D2639" s="2">
        <v>28.7</v>
      </c>
      <c r="E2639" s="2">
        <v>28.643999999999998</v>
      </c>
      <c r="F2639" s="2">
        <v>11923</v>
      </c>
      <c r="G2639" s="2">
        <v>341522.41199999995</v>
      </c>
      <c r="H2639" s="15">
        <v>0</v>
      </c>
    </row>
    <row r="2640" spans="1:8" ht="13.5" x14ac:dyDescent="0.25">
      <c r="A2640" s="11"/>
      <c r="B2640" s="10">
        <v>45847</v>
      </c>
      <c r="C2640" s="2">
        <v>28.58</v>
      </c>
      <c r="D2640" s="2">
        <v>28.58</v>
      </c>
      <c r="E2640" s="2">
        <v>28.475000000000001</v>
      </c>
      <c r="F2640" s="2">
        <v>9672</v>
      </c>
      <c r="G2640" s="2">
        <v>275410.2</v>
      </c>
      <c r="H2640" s="15">
        <v>-4.1811846689895817E-3</v>
      </c>
    </row>
    <row r="2641" spans="1:8" ht="13.5" x14ac:dyDescent="0.25">
      <c r="A2641" s="11"/>
      <c r="B2641" s="10">
        <v>45848</v>
      </c>
      <c r="C2641" s="2">
        <v>28.5</v>
      </c>
      <c r="D2641" s="2">
        <v>28.5</v>
      </c>
      <c r="E2641" s="2">
        <v>28.463000000000001</v>
      </c>
      <c r="F2641" s="2">
        <v>2611</v>
      </c>
      <c r="G2641" s="2">
        <v>74316.892999999996</v>
      </c>
      <c r="H2641" s="15">
        <v>-2.7991602519243631E-3</v>
      </c>
    </row>
    <row r="2642" spans="1:8" ht="13.5" x14ac:dyDescent="0.25">
      <c r="A2642" s="11"/>
      <c r="B2642" s="10">
        <v>45849</v>
      </c>
      <c r="C2642" s="2">
        <v>28.5</v>
      </c>
      <c r="D2642" s="2">
        <v>28.5</v>
      </c>
      <c r="E2642" s="2">
        <v>28.46</v>
      </c>
      <c r="F2642" s="2">
        <v>7305</v>
      </c>
      <c r="G2642" s="2">
        <v>207900.30000000002</v>
      </c>
      <c r="H2642" s="15">
        <v>0</v>
      </c>
    </row>
    <row r="2643" spans="1:8" ht="13.5" x14ac:dyDescent="0.25">
      <c r="A2643" s="11"/>
      <c r="B2643" s="10">
        <v>45852</v>
      </c>
      <c r="C2643" s="2">
        <v>28.75</v>
      </c>
      <c r="D2643" s="2">
        <v>28.75</v>
      </c>
      <c r="E2643" s="2">
        <v>28.486999999999998</v>
      </c>
      <c r="F2643" s="2">
        <v>1369</v>
      </c>
      <c r="G2643" s="2">
        <v>38998.703000000001</v>
      </c>
      <c r="H2643" s="15">
        <v>8.771929824561403E-3</v>
      </c>
    </row>
    <row r="2644" spans="1:8" ht="13.5" x14ac:dyDescent="0.25">
      <c r="A2644" s="11"/>
      <c r="B2644" s="10">
        <v>45853</v>
      </c>
      <c r="C2644" s="2">
        <v>29.6</v>
      </c>
      <c r="D2644" s="2">
        <v>29.6</v>
      </c>
      <c r="E2644" s="2">
        <v>29.201000000000001</v>
      </c>
      <c r="F2644" s="2">
        <v>7557</v>
      </c>
      <c r="G2644" s="2">
        <v>220671.95699999999</v>
      </c>
      <c r="H2644" s="15">
        <v>2.9565217391304396E-2</v>
      </c>
    </row>
    <row r="2645" spans="1:8" ht="13.5" x14ac:dyDescent="0.25">
      <c r="A2645" s="11"/>
      <c r="B2645" s="10">
        <v>45854</v>
      </c>
      <c r="C2645" s="2">
        <v>29.7</v>
      </c>
      <c r="D2645" s="2">
        <v>29.7</v>
      </c>
      <c r="E2645" s="2">
        <v>29.219000000000001</v>
      </c>
      <c r="F2645" s="2">
        <v>14300</v>
      </c>
      <c r="G2645" s="2">
        <v>417831.7</v>
      </c>
      <c r="H2645" s="15">
        <v>3.3783783783783061E-3</v>
      </c>
    </row>
    <row r="2646" spans="1:8" ht="13.5" x14ac:dyDescent="0.25">
      <c r="A2646" s="11"/>
      <c r="B2646" s="10">
        <v>45855</v>
      </c>
      <c r="C2646" s="2">
        <v>29.69</v>
      </c>
      <c r="D2646" s="2">
        <v>29.69</v>
      </c>
      <c r="E2646" s="2">
        <v>29.451000000000001</v>
      </c>
      <c r="F2646" s="2">
        <v>738</v>
      </c>
      <c r="G2646" s="2">
        <v>21734.838</v>
      </c>
      <c r="H2646" s="15">
        <v>-3.3670033670026971E-4</v>
      </c>
    </row>
    <row r="2647" spans="1:8" ht="13.5" x14ac:dyDescent="0.25">
      <c r="A2647" s="11"/>
      <c r="B2647" s="10">
        <v>45856</v>
      </c>
      <c r="C2647" s="2">
        <v>29.74</v>
      </c>
      <c r="D2647" s="2">
        <v>29.74</v>
      </c>
      <c r="E2647" s="2">
        <v>29.710999999999999</v>
      </c>
      <c r="F2647" s="2">
        <v>1101</v>
      </c>
      <c r="G2647" s="2">
        <v>32711.810999999998</v>
      </c>
      <c r="H2647" s="15">
        <v>1.6840687100032723E-3</v>
      </c>
    </row>
    <row r="2648" spans="1:8" ht="13.5" x14ac:dyDescent="0.25">
      <c r="A2648" s="11"/>
      <c r="B2648" s="10">
        <v>45859</v>
      </c>
      <c r="C2648" s="2">
        <v>29.73</v>
      </c>
      <c r="D2648" s="2">
        <v>29.73</v>
      </c>
      <c r="E2648" s="2">
        <v>29.402999999999999</v>
      </c>
      <c r="F2648" s="2">
        <v>202</v>
      </c>
      <c r="G2648" s="2">
        <v>5939.4059999999999</v>
      </c>
      <c r="H2648" s="15">
        <v>-3.3624747814384702E-4</v>
      </c>
    </row>
    <row r="2649" spans="1:8" ht="13.5" x14ac:dyDescent="0.25">
      <c r="A2649" s="11"/>
      <c r="B2649" s="10">
        <v>45860</v>
      </c>
      <c r="C2649" s="2">
        <v>29.74</v>
      </c>
      <c r="D2649" s="2">
        <v>29.74</v>
      </c>
      <c r="E2649" s="2">
        <v>29.731000000000002</v>
      </c>
      <c r="F2649" s="2">
        <v>1262</v>
      </c>
      <c r="G2649" s="2">
        <v>37520.522000000004</v>
      </c>
      <c r="H2649" s="15">
        <v>3.3636057854012814E-4</v>
      </c>
    </row>
    <row r="2650" spans="1:8" ht="13.5" x14ac:dyDescent="0.25">
      <c r="A2650" s="11"/>
      <c r="B2650" s="10">
        <v>45861</v>
      </c>
      <c r="C2650" s="2">
        <v>29.74</v>
      </c>
      <c r="D2650" s="2">
        <v>29.74</v>
      </c>
      <c r="E2650" s="2">
        <v>29.334</v>
      </c>
      <c r="F2650" s="2">
        <v>563</v>
      </c>
      <c r="G2650" s="2">
        <v>16515.042000000001</v>
      </c>
      <c r="H2650" s="15">
        <v>0</v>
      </c>
    </row>
    <row r="2651" spans="1:8" ht="13.5" x14ac:dyDescent="0.25">
      <c r="A2651" s="11"/>
      <c r="B2651" s="10">
        <v>45862</v>
      </c>
      <c r="C2651" s="2">
        <v>30.05</v>
      </c>
      <c r="D2651" s="2">
        <v>30.05</v>
      </c>
      <c r="E2651" s="2">
        <v>29.716999999999999</v>
      </c>
      <c r="F2651" s="2">
        <v>4621</v>
      </c>
      <c r="G2651" s="2">
        <v>137322.25699999998</v>
      </c>
      <c r="H2651" s="15">
        <v>1.0423671822461409E-2</v>
      </c>
    </row>
    <row r="2652" spans="1:8" ht="13.5" x14ac:dyDescent="0.25">
      <c r="A2652" s="11"/>
      <c r="B2652" s="10">
        <v>45866</v>
      </c>
      <c r="C2652" s="2">
        <v>30.4</v>
      </c>
      <c r="D2652" s="2">
        <v>30.4</v>
      </c>
      <c r="E2652" s="2">
        <v>30.1</v>
      </c>
      <c r="F2652" s="2">
        <v>4317</v>
      </c>
      <c r="G2652" s="2">
        <v>129941.70000000001</v>
      </c>
      <c r="H2652" s="15">
        <v>1.1647254575707084E-2</v>
      </c>
    </row>
    <row r="2653" spans="1:8" ht="13.5" x14ac:dyDescent="0.25">
      <c r="A2653" s="11"/>
      <c r="B2653" s="10">
        <v>45867</v>
      </c>
      <c r="C2653" s="2">
        <v>31.8</v>
      </c>
      <c r="D2653" s="2">
        <v>31.8</v>
      </c>
      <c r="E2653" s="2">
        <v>30.736000000000001</v>
      </c>
      <c r="F2653" s="2">
        <v>7892</v>
      </c>
      <c r="G2653" s="2">
        <v>242568.51200000002</v>
      </c>
      <c r="H2653" s="15">
        <v>4.6052631578947442E-2</v>
      </c>
    </row>
    <row r="2654" spans="1:8" ht="13.5" x14ac:dyDescent="0.25">
      <c r="A2654" s="11"/>
      <c r="B2654" s="10">
        <v>45868</v>
      </c>
      <c r="C2654" s="2">
        <v>32.4</v>
      </c>
      <c r="D2654" s="2">
        <v>32.4</v>
      </c>
      <c r="E2654" s="2">
        <v>32.426000000000002</v>
      </c>
      <c r="F2654" s="2">
        <v>3158</v>
      </c>
      <c r="G2654" s="2">
        <v>102401.308</v>
      </c>
      <c r="H2654" s="15">
        <v>1.886792452830182E-2</v>
      </c>
    </row>
    <row r="2655" spans="1:8" ht="13.5" x14ac:dyDescent="0.25">
      <c r="A2655" s="11"/>
      <c r="B2655" s="10">
        <v>45869</v>
      </c>
      <c r="C2655" s="2">
        <v>33.9</v>
      </c>
      <c r="D2655" s="2">
        <v>33.9</v>
      </c>
      <c r="E2655" s="2">
        <v>33.389000000000003</v>
      </c>
      <c r="F2655" s="2">
        <v>7864</v>
      </c>
      <c r="G2655" s="2">
        <v>262571.09600000002</v>
      </c>
      <c r="H2655" s="15">
        <v>4.6296296296296301E-2</v>
      </c>
    </row>
    <row r="2656" spans="1:8" ht="13.5" x14ac:dyDescent="0.25">
      <c r="A2656" s="11"/>
      <c r="B2656" s="10">
        <v>45870</v>
      </c>
      <c r="C2656" s="2">
        <v>34.590000000000003</v>
      </c>
      <c r="D2656" s="2">
        <v>34.590000000000003</v>
      </c>
      <c r="E2656" s="2">
        <v>34.408000000000001</v>
      </c>
      <c r="F2656" s="2">
        <v>29115</v>
      </c>
      <c r="G2656" s="2">
        <v>1001788.92</v>
      </c>
      <c r="H2656" s="15">
        <v>2.0353982300885098E-2</v>
      </c>
    </row>
    <row r="2657" spans="1:8" ht="13.5" x14ac:dyDescent="0.25">
      <c r="A2657" s="11"/>
      <c r="B2657" s="10">
        <v>45873</v>
      </c>
      <c r="C2657" s="2">
        <v>34.549999999999997</v>
      </c>
      <c r="D2657" s="2">
        <v>34.549999999999997</v>
      </c>
      <c r="E2657" s="2">
        <v>34.536999999999999</v>
      </c>
      <c r="F2657" s="2">
        <v>1358</v>
      </c>
      <c r="G2657" s="2">
        <v>46901.245999999999</v>
      </c>
      <c r="H2657" s="15">
        <v>-1.1564035848512938E-3</v>
      </c>
    </row>
    <row r="2658" spans="1:8" ht="13.5" x14ac:dyDescent="0.25">
      <c r="A2658" s="11"/>
      <c r="B2658" s="10">
        <v>45874</v>
      </c>
      <c r="C2658" s="2">
        <v>33.799999999999997</v>
      </c>
      <c r="D2658" s="2">
        <v>33.799999999999997</v>
      </c>
      <c r="E2658" s="2">
        <v>33.655000000000001</v>
      </c>
      <c r="F2658" s="2">
        <v>7121</v>
      </c>
      <c r="G2658" s="2">
        <v>239657.255</v>
      </c>
      <c r="H2658" s="15">
        <v>-2.1707670043415343E-2</v>
      </c>
    </row>
    <row r="2659" spans="1:8" ht="13.5" x14ac:dyDescent="0.25">
      <c r="A2659" s="11"/>
      <c r="B2659" s="10">
        <v>45875</v>
      </c>
      <c r="C2659" s="2">
        <v>33.79</v>
      </c>
      <c r="D2659" s="2">
        <v>33.79</v>
      </c>
      <c r="E2659" s="2">
        <v>33.603999999999999</v>
      </c>
      <c r="F2659" s="2">
        <v>5502</v>
      </c>
      <c r="G2659" s="2">
        <v>184889.20799999998</v>
      </c>
      <c r="H2659" s="15">
        <v>-2.9585798816562166E-4</v>
      </c>
    </row>
    <row r="2660" spans="1:8" ht="13.5" x14ac:dyDescent="0.25">
      <c r="A2660" s="11"/>
      <c r="B2660" s="10">
        <v>45876</v>
      </c>
      <c r="C2660" s="2">
        <v>33.799999999999997</v>
      </c>
      <c r="D2660" s="2">
        <v>33.799999999999997</v>
      </c>
      <c r="E2660" s="2">
        <v>33.924999999999997</v>
      </c>
      <c r="F2660" s="2">
        <v>3391</v>
      </c>
      <c r="G2660" s="2">
        <v>115039.67499999999</v>
      </c>
      <c r="H2660" s="15">
        <v>2.9594554601947355E-4</v>
      </c>
    </row>
    <row r="2661" spans="1:8" ht="13.5" x14ac:dyDescent="0.25">
      <c r="A2661" s="11"/>
      <c r="B2661" s="10">
        <v>45877</v>
      </c>
      <c r="C2661" s="2">
        <v>33.799999999999997</v>
      </c>
      <c r="D2661" s="2">
        <v>33.799999999999997</v>
      </c>
      <c r="E2661" s="2">
        <v>33.631</v>
      </c>
      <c r="F2661" s="2">
        <v>10664</v>
      </c>
      <c r="G2661" s="2">
        <v>358640.984</v>
      </c>
      <c r="H2661" s="15">
        <v>0</v>
      </c>
    </row>
    <row r="2662" spans="1:8" ht="13.5" x14ac:dyDescent="0.25">
      <c r="A2662" s="11"/>
      <c r="B2662" s="10">
        <v>45880</v>
      </c>
      <c r="C2662" s="2">
        <v>35</v>
      </c>
      <c r="D2662" s="2">
        <v>35</v>
      </c>
      <c r="E2662" s="2">
        <v>34.098999999999997</v>
      </c>
      <c r="F2662" s="2">
        <v>36757</v>
      </c>
      <c r="G2662" s="2">
        <v>1253376.943</v>
      </c>
      <c r="H2662" s="15">
        <v>3.5502958579881741E-2</v>
      </c>
    </row>
    <row r="2663" spans="1:8" ht="13.5" x14ac:dyDescent="0.25">
      <c r="A2663" s="11"/>
      <c r="B2663" s="10">
        <v>45881</v>
      </c>
      <c r="C2663" s="2">
        <v>34.5</v>
      </c>
      <c r="D2663" s="2">
        <v>34.5</v>
      </c>
      <c r="E2663" s="2">
        <v>34.878</v>
      </c>
      <c r="F2663" s="2">
        <v>4357</v>
      </c>
      <c r="G2663" s="2">
        <v>151963.446</v>
      </c>
      <c r="H2663" s="15">
        <v>-1.4285714285714285E-2</v>
      </c>
    </row>
    <row r="2664" spans="1:8" ht="13.5" x14ac:dyDescent="0.25">
      <c r="A2664" s="11"/>
      <c r="B2664" s="10">
        <v>45883</v>
      </c>
      <c r="C2664" s="2">
        <v>34.799999999999997</v>
      </c>
      <c r="D2664" s="2">
        <v>34.799999999999997</v>
      </c>
      <c r="E2664" s="2">
        <v>34.162999999999997</v>
      </c>
      <c r="F2664" s="2">
        <v>1706</v>
      </c>
      <c r="G2664" s="2">
        <v>58282.077999999994</v>
      </c>
      <c r="H2664" s="15">
        <v>8.6956521739129603E-3</v>
      </c>
    </row>
    <row r="2665" spans="1:8" ht="13.5" x14ac:dyDescent="0.25">
      <c r="A2665" s="11"/>
      <c r="B2665" s="10">
        <v>45884</v>
      </c>
      <c r="C2665" s="2">
        <v>35.49</v>
      </c>
      <c r="D2665" s="2">
        <v>35.49</v>
      </c>
      <c r="E2665" s="2">
        <v>35.658000000000001</v>
      </c>
      <c r="F2665" s="2">
        <v>1106</v>
      </c>
      <c r="G2665" s="2">
        <v>39437.748</v>
      </c>
      <c r="H2665" s="15">
        <v>1.9827586206896692E-2</v>
      </c>
    </row>
    <row r="2666" spans="1:8" ht="13.5" x14ac:dyDescent="0.25">
      <c r="A2666" s="11"/>
      <c r="B2666" s="10">
        <v>45887</v>
      </c>
      <c r="C2666" s="2">
        <v>34.9</v>
      </c>
      <c r="D2666" s="2">
        <v>34.9</v>
      </c>
      <c r="E2666" s="2">
        <v>35.036999999999999</v>
      </c>
      <c r="F2666" s="2">
        <v>26899</v>
      </c>
      <c r="G2666" s="2">
        <v>942460.26299999992</v>
      </c>
      <c r="H2666" s="15">
        <v>-1.6624401239785952E-2</v>
      </c>
    </row>
    <row r="2667" spans="1:8" ht="13.5" x14ac:dyDescent="0.25">
      <c r="A2667" s="11"/>
      <c r="B2667" s="10">
        <v>45888</v>
      </c>
      <c r="C2667" s="2">
        <v>34.99</v>
      </c>
      <c r="D2667" s="2">
        <v>34.99</v>
      </c>
      <c r="E2667" s="2">
        <v>34.665999999999997</v>
      </c>
      <c r="F2667" s="2">
        <v>4859</v>
      </c>
      <c r="G2667" s="2">
        <v>168442.09399999998</v>
      </c>
      <c r="H2667" s="15">
        <v>2.5787965616046824E-3</v>
      </c>
    </row>
    <row r="2668" spans="1:8" ht="13.5" x14ac:dyDescent="0.25">
      <c r="A2668" s="11"/>
      <c r="B2668" s="10">
        <v>45889</v>
      </c>
      <c r="C2668" s="2">
        <v>34.6</v>
      </c>
      <c r="D2668" s="2">
        <v>34.6</v>
      </c>
      <c r="E2668" s="2">
        <v>34.564999999999998</v>
      </c>
      <c r="F2668" s="2">
        <v>11594</v>
      </c>
      <c r="G2668" s="2">
        <v>400746.61</v>
      </c>
      <c r="H2668" s="15">
        <v>-1.1146041726207503E-2</v>
      </c>
    </row>
    <row r="2669" spans="1:8" ht="13.5" x14ac:dyDescent="0.25">
      <c r="A2669" s="11"/>
      <c r="B2669" s="10">
        <v>45890</v>
      </c>
      <c r="C2669" s="2">
        <v>34.6</v>
      </c>
      <c r="D2669" s="2">
        <v>34.6</v>
      </c>
      <c r="E2669" s="2">
        <v>34.729999999999997</v>
      </c>
      <c r="F2669" s="2">
        <v>2474</v>
      </c>
      <c r="G2669" s="2">
        <v>85922.01999999999</v>
      </c>
      <c r="H2669" s="15">
        <v>0</v>
      </c>
    </row>
    <row r="2670" spans="1:8" ht="13.5" x14ac:dyDescent="0.25">
      <c r="A2670" s="11"/>
      <c r="B2670" s="10">
        <v>45891</v>
      </c>
      <c r="C2670" s="2">
        <v>34.97</v>
      </c>
      <c r="D2670" s="2">
        <v>34.97</v>
      </c>
      <c r="E2670" s="2">
        <v>34.701000000000001</v>
      </c>
      <c r="F2670" s="2">
        <v>3432</v>
      </c>
      <c r="G2670" s="2">
        <v>119093.83199999999</v>
      </c>
      <c r="H2670" s="15">
        <v>1.0693641618497035E-2</v>
      </c>
    </row>
    <row r="2671" spans="1:8" ht="13.5" x14ac:dyDescent="0.25">
      <c r="A2671" s="11"/>
      <c r="B2671" s="10">
        <v>45894</v>
      </c>
      <c r="C2671" s="2">
        <v>34.950000000000003</v>
      </c>
      <c r="D2671" s="2">
        <v>34.950000000000003</v>
      </c>
      <c r="E2671" s="2">
        <v>34.944000000000003</v>
      </c>
      <c r="F2671" s="2">
        <v>412</v>
      </c>
      <c r="G2671" s="2">
        <v>14396.928000000002</v>
      </c>
      <c r="H2671" s="15">
        <v>-5.7191878753205664E-4</v>
      </c>
    </row>
    <row r="2672" spans="1:8" ht="13.5" x14ac:dyDescent="0.25">
      <c r="A2672" s="11"/>
      <c r="B2672" s="10">
        <v>45895</v>
      </c>
      <c r="C2672" s="2">
        <v>34.65</v>
      </c>
      <c r="D2672" s="2">
        <v>34.65</v>
      </c>
      <c r="E2672" s="2">
        <v>34.65</v>
      </c>
      <c r="F2672" s="2">
        <v>50</v>
      </c>
      <c r="G2672" s="2">
        <v>1732.5</v>
      </c>
      <c r="H2672" s="15">
        <v>-8.5836909871245849E-3</v>
      </c>
    </row>
    <row r="2673" spans="1:11" ht="13.5" x14ac:dyDescent="0.25">
      <c r="A2673" s="11"/>
      <c r="B2673" s="10">
        <v>45896</v>
      </c>
      <c r="C2673" s="2">
        <v>35</v>
      </c>
      <c r="D2673" s="2">
        <v>35</v>
      </c>
      <c r="E2673" s="2">
        <v>34.734999999999999</v>
      </c>
      <c r="F2673" s="2">
        <v>4010</v>
      </c>
      <c r="G2673" s="2">
        <v>139287.35</v>
      </c>
      <c r="H2673" s="15">
        <v>1.0101010101010142E-2</v>
      </c>
    </row>
    <row r="2674" spans="1:11" ht="13.5" x14ac:dyDescent="0.25">
      <c r="A2674" s="11"/>
      <c r="B2674" s="10">
        <v>45897</v>
      </c>
      <c r="C2674" s="2">
        <v>34.01</v>
      </c>
      <c r="D2674" s="2">
        <v>34.01</v>
      </c>
      <c r="E2674" s="2">
        <v>34.131999999999998</v>
      </c>
      <c r="F2674" s="2">
        <v>16994</v>
      </c>
      <c r="G2674" s="2">
        <v>580039.20799999998</v>
      </c>
      <c r="H2674" s="15">
        <v>-2.8285714285714341E-2</v>
      </c>
      <c r="I2674" s="12" t="s">
        <v>54</v>
      </c>
      <c r="J2674" s="12" t="s">
        <v>55</v>
      </c>
      <c r="K2674" s="12" t="s">
        <v>56</v>
      </c>
    </row>
    <row r="2675" spans="1:11" ht="13.5" x14ac:dyDescent="0.25">
      <c r="A2675" s="11"/>
      <c r="B2675" s="10">
        <v>45898</v>
      </c>
      <c r="C2675" s="2">
        <v>34.299999999999997</v>
      </c>
      <c r="D2675" s="2">
        <v>34.299999999999997</v>
      </c>
      <c r="E2675" s="2">
        <v>34.286999999999999</v>
      </c>
      <c r="F2675" s="2">
        <v>568</v>
      </c>
      <c r="G2675" s="2">
        <v>19475.016</v>
      </c>
      <c r="H2675" s="15">
        <v>8.5269038518082669E-3</v>
      </c>
      <c r="I2675" s="12">
        <v>10800000</v>
      </c>
      <c r="J2675" s="13">
        <f>I2675*D2675</f>
        <v>370439999.99999994</v>
      </c>
      <c r="K2675" s="14">
        <f>SUM(E2499:E2675)/177</f>
        <v>22.195750695620095</v>
      </c>
    </row>
  </sheetData>
  <mergeCells count="1">
    <mergeCell ref="B2:G2"/>
  </mergeCells>
  <phoneticPr fontId="0" type="noConversion"/>
  <conditionalFormatting sqref="H6:H2675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72"/>
  <sheetViews>
    <sheetView topLeftCell="A2660" workbookViewId="0">
      <selection activeCell="A2673" sqref="A2673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42006</v>
      </c>
      <c r="B2" s="5">
        <f>TITRES_STAT!D5</f>
        <v>10.981999999999999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42009</v>
      </c>
      <c r="B3" s="5">
        <f>TITRES_STAT!D6</f>
        <v>10.66</v>
      </c>
      <c r="C3" s="2">
        <f>B3-B2</f>
        <v>-0.32199999999999918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42010</v>
      </c>
      <c r="B4" s="5">
        <f>TITRES_STAT!D7</f>
        <v>10.977</v>
      </c>
      <c r="C4" s="2">
        <f t="shared" ref="C4:C67" si="0">B4-B3</f>
        <v>0.31700000000000017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5">
        <f>TITRES_STAT!D8</f>
        <v>10.957000000000001</v>
      </c>
      <c r="C5" s="2">
        <f t="shared" si="0"/>
        <v>-1.9999999999999574E-2</v>
      </c>
      <c r="D5" s="2">
        <f>AVERAGE(B1:B5)</f>
        <v>10.894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5">
        <f>TITRES_STAT!D9</f>
        <v>10.635</v>
      </c>
      <c r="C6" s="2">
        <f t="shared" si="0"/>
        <v>-0.32200000000000095</v>
      </c>
      <c r="D6" s="2">
        <f t="shared" ref="D6:D69" si="1">AVERAGE(B2:B6)</f>
        <v>10.8422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5">
        <f>TITRES_STAT!D10</f>
        <v>10.433999999999999</v>
      </c>
      <c r="C7" s="2">
        <f t="shared" si="0"/>
        <v>-0.20100000000000051</v>
      </c>
      <c r="D7" s="2">
        <f t="shared" si="1"/>
        <v>10.7326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5">
        <f>TITRES_STAT!D11</f>
        <v>10.71</v>
      </c>
      <c r="C8" s="2">
        <f t="shared" si="0"/>
        <v>0.27600000000000158</v>
      </c>
      <c r="D8" s="2">
        <f t="shared" si="1"/>
        <v>10.742599999999999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5">
        <f>TITRES_STAT!D12</f>
        <v>10.821</v>
      </c>
      <c r="C9" s="2">
        <f t="shared" si="0"/>
        <v>0.11099999999999888</v>
      </c>
      <c r="D9" s="2">
        <f t="shared" si="1"/>
        <v>10.711399999999999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5">
        <f>TITRES_STAT!D13</f>
        <v>10.821</v>
      </c>
      <c r="C10" s="2">
        <f t="shared" si="0"/>
        <v>0</v>
      </c>
      <c r="D10" s="2">
        <f t="shared" si="1"/>
        <v>10.684200000000001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5">
        <f>TITRES_STAT!D14</f>
        <v>10.875999999999999</v>
      </c>
      <c r="C11" s="2">
        <f t="shared" si="0"/>
        <v>5.4999999999999716E-2</v>
      </c>
      <c r="D11" s="2">
        <f t="shared" si="1"/>
        <v>10.732399999999998</v>
      </c>
      <c r="E11" s="2">
        <f>AVERAGE(B2:B11)</f>
        <v>10.787299999999998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5">
        <f>TITRES_STAT!D15</f>
        <v>10.71</v>
      </c>
      <c r="C12" s="2">
        <f t="shared" si="0"/>
        <v>-0.16599999999999859</v>
      </c>
      <c r="D12" s="2">
        <f t="shared" si="1"/>
        <v>10.787599999999999</v>
      </c>
      <c r="E12" s="2">
        <f t="shared" ref="E12:E75" si="2">AVERAGE(B3:B12)</f>
        <v>10.7601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5">
        <f>TITRES_STAT!D16</f>
        <v>10.885999999999999</v>
      </c>
      <c r="C13" s="2">
        <f t="shared" si="0"/>
        <v>0.17599999999999838</v>
      </c>
      <c r="D13" s="2">
        <f t="shared" si="1"/>
        <v>10.822800000000001</v>
      </c>
      <c r="E13" s="2">
        <f t="shared" si="2"/>
        <v>10.7827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5">
        <f>TITRES_STAT!D17</f>
        <v>10.885999999999999</v>
      </c>
      <c r="C14" s="2">
        <f t="shared" si="0"/>
        <v>0</v>
      </c>
      <c r="D14" s="2">
        <f t="shared" si="1"/>
        <v>10.835799999999997</v>
      </c>
      <c r="E14" s="2">
        <f t="shared" si="2"/>
        <v>10.773599999999998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5">
        <f>TITRES_STAT!D18</f>
        <v>10.871</v>
      </c>
      <c r="C15" s="2">
        <f t="shared" si="0"/>
        <v>-1.4999999999998792E-2</v>
      </c>
      <c r="D15" s="2">
        <f t="shared" si="1"/>
        <v>10.845799999999999</v>
      </c>
      <c r="E15" s="2">
        <f t="shared" si="2"/>
        <v>10.764999999999999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5">
        <f>TITRES_STAT!D19</f>
        <v>10.856</v>
      </c>
      <c r="C16" s="2">
        <f t="shared" si="0"/>
        <v>-1.5000000000000568E-2</v>
      </c>
      <c r="D16" s="2">
        <f t="shared" si="1"/>
        <v>10.841800000000001</v>
      </c>
      <c r="E16" s="2">
        <f t="shared" si="2"/>
        <v>10.787099999999997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5">
        <f>TITRES_STAT!D20</f>
        <v>10.861000000000001</v>
      </c>
      <c r="C17" s="2">
        <f t="shared" si="0"/>
        <v>5.0000000000007816E-3</v>
      </c>
      <c r="D17" s="2">
        <f t="shared" si="1"/>
        <v>10.872</v>
      </c>
      <c r="E17" s="2">
        <f t="shared" si="2"/>
        <v>10.829799999999999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5">
        <f>TITRES_STAT!D21</f>
        <v>10.760999999999999</v>
      </c>
      <c r="C18" s="2">
        <f t="shared" si="0"/>
        <v>-0.10000000000000142</v>
      </c>
      <c r="D18" s="2">
        <f t="shared" si="1"/>
        <v>10.847</v>
      </c>
      <c r="E18" s="2">
        <f t="shared" si="2"/>
        <v>10.834899999999999</v>
      </c>
      <c r="F18" s="2"/>
      <c r="G18" s="2"/>
      <c r="H18" s="2"/>
      <c r="I18" s="2">
        <f t="array" ref="I18">SUMPRODUCT(B2:B21, (ROW(B2:B21)-ROW(B2)+1)) / (20*21/2)</f>
        <v>10.873228571428569</v>
      </c>
      <c r="J18" s="2"/>
      <c r="K18" s="2"/>
    </row>
    <row r="19" spans="1:11" ht="13.5" x14ac:dyDescent="0.25">
      <c r="A19" s="3">
        <f>TITRES_STAT!B22</f>
        <v>42032</v>
      </c>
      <c r="B19" s="5">
        <f>TITRES_STAT!D22</f>
        <v>11.012</v>
      </c>
      <c r="C19" s="2">
        <f t="shared" si="0"/>
        <v>0.25100000000000122</v>
      </c>
      <c r="D19" s="2">
        <f t="shared" si="1"/>
        <v>10.872200000000001</v>
      </c>
      <c r="E19" s="2">
        <f t="shared" si="2"/>
        <v>10.853999999999997</v>
      </c>
      <c r="F19" s="2"/>
      <c r="G19" s="2"/>
      <c r="H19" s="2"/>
      <c r="I19" s="2">
        <f t="array" ref="I19">SUMPRODUCT(B3:B22, (ROW(B3:B22)-ROW(B3)+1)) / (20*21/2)</f>
        <v>10.916395238095237</v>
      </c>
      <c r="J19" s="2"/>
      <c r="K19" s="2"/>
    </row>
    <row r="20" spans="1:11" ht="13.5" x14ac:dyDescent="0.25">
      <c r="A20" s="3">
        <f>TITRES_STAT!B23</f>
        <v>42033</v>
      </c>
      <c r="B20" s="5">
        <f>TITRES_STAT!D23</f>
        <v>11.052</v>
      </c>
      <c r="C20" s="2">
        <f t="shared" si="0"/>
        <v>3.9999999999999147E-2</v>
      </c>
      <c r="D20" s="2">
        <f t="shared" si="1"/>
        <v>10.908399999999999</v>
      </c>
      <c r="E20" s="2">
        <f t="shared" si="2"/>
        <v>10.877099999999999</v>
      </c>
      <c r="F20" s="2">
        <f t="shared" ref="F20:F83" si="3">AVERAGE(B1:B20)</f>
        <v>10.829894736842103</v>
      </c>
      <c r="G20" s="2"/>
      <c r="H20" s="2"/>
      <c r="I20" s="2">
        <f t="array" ref="I20">SUMPRODUCT(B4:B23, (ROW(B4:B23)-ROW(B4)+1)) / (20*21/2)</f>
        <v>10.9816</v>
      </c>
      <c r="J20" s="2">
        <f>F20</f>
        <v>10.829894736842103</v>
      </c>
      <c r="K20" s="2"/>
    </row>
    <row r="21" spans="1:11" ht="13.5" x14ac:dyDescent="0.25">
      <c r="A21" s="3">
        <f>TITRES_STAT!B24</f>
        <v>42034</v>
      </c>
      <c r="B21" s="5">
        <f>TITRES_STAT!D24</f>
        <v>11.047000000000001</v>
      </c>
      <c r="C21" s="2">
        <f t="shared" si="0"/>
        <v>-4.9999999999990052E-3</v>
      </c>
      <c r="D21" s="2">
        <f t="shared" si="1"/>
        <v>10.9466</v>
      </c>
      <c r="E21" s="2">
        <f t="shared" si="2"/>
        <v>10.894200000000001</v>
      </c>
      <c r="F21" s="2">
        <f t="shared" si="3"/>
        <v>10.840749999999998</v>
      </c>
      <c r="G21" s="2"/>
      <c r="H21" s="2"/>
      <c r="I21" s="2">
        <f t="array" ref="I21">SUMPRODUCT(B5:B24, (ROW(B5:B24)-ROW(B5)+1)) / (20*21/2)</f>
        <v>11.019085714285714</v>
      </c>
      <c r="J21" s="2">
        <f t="shared" ref="J21:J84" si="4">$J$4*B21+J20*(1-$J$4)</f>
        <v>10.850571428571428</v>
      </c>
      <c r="K21" s="2"/>
    </row>
    <row r="22" spans="1:11" ht="13.5" x14ac:dyDescent="0.25">
      <c r="A22" s="3">
        <f>TITRES_STAT!B25</f>
        <v>42037</v>
      </c>
      <c r="B22" s="5">
        <f>TITRES_STAT!D25</f>
        <v>11.294</v>
      </c>
      <c r="C22" s="2">
        <f t="shared" si="0"/>
        <v>0.24699999999999989</v>
      </c>
      <c r="D22" s="2">
        <f t="shared" si="1"/>
        <v>11.033199999999999</v>
      </c>
      <c r="E22" s="2">
        <f t="shared" si="2"/>
        <v>10.9526</v>
      </c>
      <c r="F22" s="2">
        <f t="shared" si="3"/>
        <v>10.856349999999999</v>
      </c>
      <c r="G22" s="2"/>
      <c r="H22" s="2"/>
      <c r="I22" s="2">
        <f t="array" ref="I22">SUMPRODUCT(B6:B25, (ROW(B6:B25)-ROW(B6)+1)) / (20*21/2)</f>
        <v>11.055061904761905</v>
      </c>
      <c r="J22" s="2">
        <f t="shared" si="4"/>
        <v>10.892802721088435</v>
      </c>
      <c r="K22" s="2"/>
    </row>
    <row r="23" spans="1:11" ht="13.5" x14ac:dyDescent="0.25">
      <c r="A23" s="3">
        <f>TITRES_STAT!B26</f>
        <v>42038</v>
      </c>
      <c r="B23" s="5">
        <f>TITRES_STAT!D26</f>
        <v>11.541</v>
      </c>
      <c r="C23" s="2">
        <f t="shared" si="0"/>
        <v>0.24699999999999989</v>
      </c>
      <c r="D23" s="2">
        <f t="shared" si="1"/>
        <v>11.1892</v>
      </c>
      <c r="E23" s="2">
        <f t="shared" si="2"/>
        <v>11.0181</v>
      </c>
      <c r="F23" s="2">
        <f t="shared" si="3"/>
        <v>10.900399999999999</v>
      </c>
      <c r="G23" s="2"/>
      <c r="H23" s="2"/>
      <c r="I23" s="2">
        <f t="array" ref="I23">SUMPRODUCT(B7:B26, (ROW(B7:B26)-ROW(B7)+1)) / (20*21/2)</f>
        <v>11.104480952380952</v>
      </c>
      <c r="J23" s="2">
        <f t="shared" si="4"/>
        <v>10.954535795270488</v>
      </c>
      <c r="K23" s="2"/>
    </row>
    <row r="24" spans="1:11" ht="13.5" x14ac:dyDescent="0.25">
      <c r="A24" s="3">
        <f>TITRES_STAT!B27</f>
        <v>42039</v>
      </c>
      <c r="B24" s="5">
        <f>TITRES_STAT!D27</f>
        <v>11.294</v>
      </c>
      <c r="C24" s="2">
        <f t="shared" si="0"/>
        <v>-0.24699999999999989</v>
      </c>
      <c r="D24" s="2">
        <f t="shared" si="1"/>
        <v>11.2456</v>
      </c>
      <c r="E24" s="2">
        <f t="shared" si="2"/>
        <v>11.0589</v>
      </c>
      <c r="F24" s="2">
        <f t="shared" si="3"/>
        <v>10.91625</v>
      </c>
      <c r="G24" s="2"/>
      <c r="H24" s="2"/>
      <c r="I24" s="2">
        <f t="array" ref="I24">SUMPRODUCT(B8:B27, (ROW(B8:B27)-ROW(B8)+1)) / (20*21/2)</f>
        <v>11.150009523809523</v>
      </c>
      <c r="J24" s="2">
        <f t="shared" si="4"/>
        <v>10.986865719530442</v>
      </c>
      <c r="K24" s="2"/>
    </row>
    <row r="25" spans="1:11" ht="13.5" x14ac:dyDescent="0.25">
      <c r="A25" s="3">
        <f>TITRES_STAT!B28</f>
        <v>42040</v>
      </c>
      <c r="B25" s="5">
        <f>TITRES_STAT!D28</f>
        <v>11.294</v>
      </c>
      <c r="C25" s="2">
        <f t="shared" si="0"/>
        <v>0</v>
      </c>
      <c r="D25" s="2">
        <f t="shared" si="1"/>
        <v>11.294</v>
      </c>
      <c r="E25" s="2">
        <f t="shared" si="2"/>
        <v>11.101199999999999</v>
      </c>
      <c r="F25" s="2">
        <f t="shared" si="3"/>
        <v>10.9331</v>
      </c>
      <c r="G25" s="2"/>
      <c r="H25" s="2"/>
      <c r="I25" s="2">
        <f t="array" ref="I25">SUMPRODUCT(B9:B28, (ROW(B9:B28)-ROW(B9)+1)) / (20*21/2)</f>
        <v>11.190690476190477</v>
      </c>
      <c r="J25" s="2">
        <f t="shared" si="4"/>
        <v>11.016116603384686</v>
      </c>
      <c r="K25" s="2"/>
    </row>
    <row r="26" spans="1:11" ht="13.5" x14ac:dyDescent="0.25">
      <c r="A26" s="3">
        <f>TITRES_STAT!B29</f>
        <v>42041</v>
      </c>
      <c r="B26" s="5">
        <f>TITRES_STAT!D29</f>
        <v>11.452</v>
      </c>
      <c r="C26" s="2">
        <f t="shared" si="0"/>
        <v>0.15799999999999947</v>
      </c>
      <c r="D26" s="2">
        <f t="shared" si="1"/>
        <v>11.375</v>
      </c>
      <c r="E26" s="2">
        <f t="shared" si="2"/>
        <v>11.160799999999998</v>
      </c>
      <c r="F26" s="2">
        <f t="shared" si="3"/>
        <v>10.973949999999999</v>
      </c>
      <c r="G26" s="2"/>
      <c r="H26" s="2"/>
      <c r="I26" s="2">
        <f t="array" ref="I26">SUMPRODUCT(B10:B29, (ROW(B10:B29)-ROW(B10)+1)) / (20*21/2)</f>
        <v>11.259838095238095</v>
      </c>
      <c r="J26" s="2">
        <f t="shared" si="4"/>
        <v>11.057629307824241</v>
      </c>
      <c r="K26" s="2"/>
    </row>
    <row r="27" spans="1:11" ht="13.5" x14ac:dyDescent="0.25">
      <c r="A27" s="3">
        <f>TITRES_STAT!B30</f>
        <v>42044</v>
      </c>
      <c r="B27" s="5">
        <f>TITRES_STAT!D30</f>
        <v>11.452</v>
      </c>
      <c r="C27" s="2">
        <f t="shared" si="0"/>
        <v>0</v>
      </c>
      <c r="D27" s="2">
        <f t="shared" si="1"/>
        <v>11.406600000000001</v>
      </c>
      <c r="E27" s="2">
        <f t="shared" si="2"/>
        <v>11.219899999999999</v>
      </c>
      <c r="F27" s="2">
        <f t="shared" si="3"/>
        <v>11.024849999999999</v>
      </c>
      <c r="G27" s="2"/>
      <c r="H27" s="2"/>
      <c r="I27" s="2">
        <f t="array" ref="I27">SUMPRODUCT(B11:B30, (ROW(B11:B30)-ROW(B11)+1)) / (20*21/2)</f>
        <v>11.302380952380952</v>
      </c>
      <c r="J27" s="2">
        <f t="shared" si="4"/>
        <v>11.09518842136479</v>
      </c>
      <c r="K27" s="2"/>
    </row>
    <row r="28" spans="1:11" ht="13.5" x14ac:dyDescent="0.25">
      <c r="A28" s="3">
        <f>TITRES_STAT!B31</f>
        <v>42045</v>
      </c>
      <c r="B28" s="5">
        <f>TITRES_STAT!D31</f>
        <v>11.452</v>
      </c>
      <c r="C28" s="2">
        <f t="shared" si="0"/>
        <v>0</v>
      </c>
      <c r="D28" s="2">
        <f t="shared" si="1"/>
        <v>11.3888</v>
      </c>
      <c r="E28" s="2">
        <f t="shared" si="2"/>
        <v>11.288999999999998</v>
      </c>
      <c r="F28" s="2">
        <f t="shared" si="3"/>
        <v>11.06195</v>
      </c>
      <c r="G28" s="2"/>
      <c r="H28" s="2"/>
      <c r="I28" s="2">
        <f t="array" ref="I28">SUMPRODUCT(B12:B31, (ROW(B12:B31)-ROW(B12)+1)) / (20*21/2)</f>
        <v>11.331419047619047</v>
      </c>
      <c r="J28" s="2">
        <f t="shared" si="4"/>
        <v>11.129170476472906</v>
      </c>
      <c r="K28" s="2"/>
    </row>
    <row r="29" spans="1:11" ht="13.5" x14ac:dyDescent="0.25">
      <c r="A29" s="3">
        <f>TITRES_STAT!B32</f>
        <v>42046</v>
      </c>
      <c r="B29" s="5">
        <f>TITRES_STAT!D32</f>
        <v>11.788</v>
      </c>
      <c r="C29" s="2">
        <f t="shared" si="0"/>
        <v>0.3360000000000003</v>
      </c>
      <c r="D29" s="2">
        <f t="shared" si="1"/>
        <v>11.4876</v>
      </c>
      <c r="E29" s="2">
        <f t="shared" si="2"/>
        <v>11.366599999999998</v>
      </c>
      <c r="F29" s="2">
        <f t="shared" si="3"/>
        <v>11.110300000000001</v>
      </c>
      <c r="G29" s="2"/>
      <c r="H29" s="2"/>
      <c r="I29" s="2">
        <f t="array" ref="I29">SUMPRODUCT(B13:B32, (ROW(B13:B32)-ROW(B13)+1)) / (20*21/2)</f>
        <v>11.357714285714286</v>
      </c>
      <c r="J29" s="2">
        <f t="shared" si="4"/>
        <v>11.191916145380249</v>
      </c>
      <c r="K29" s="2"/>
    </row>
    <row r="30" spans="1:11" ht="13.5" x14ac:dyDescent="0.25">
      <c r="A30" s="3">
        <f>TITRES_STAT!B33</f>
        <v>42047</v>
      </c>
      <c r="B30" s="5">
        <f>TITRES_STAT!D33</f>
        <v>11.557</v>
      </c>
      <c r="C30" s="2">
        <f t="shared" si="0"/>
        <v>-0.23099999999999987</v>
      </c>
      <c r="D30" s="2">
        <f t="shared" si="1"/>
        <v>11.540200000000002</v>
      </c>
      <c r="E30" s="2">
        <f t="shared" si="2"/>
        <v>11.4171</v>
      </c>
      <c r="F30" s="2">
        <f t="shared" si="3"/>
        <v>11.1471</v>
      </c>
      <c r="G30" s="2"/>
      <c r="H30" s="2"/>
      <c r="I30" s="2">
        <f t="array" ref="I30">SUMPRODUCT(B14:B33, (ROW(B14:B33)-ROW(B14)+1)) / (20*21/2)</f>
        <v>11.39</v>
      </c>
      <c r="J30" s="2">
        <f t="shared" si="4"/>
        <v>11.226686036296416</v>
      </c>
      <c r="K30" s="2"/>
    </row>
    <row r="31" spans="1:11" ht="13.5" x14ac:dyDescent="0.25">
      <c r="A31" s="3">
        <f>TITRES_STAT!B34</f>
        <v>42048</v>
      </c>
      <c r="B31" s="5">
        <f>TITRES_STAT!D34</f>
        <v>11.452</v>
      </c>
      <c r="C31" s="2">
        <f t="shared" si="0"/>
        <v>-0.10500000000000043</v>
      </c>
      <c r="D31" s="2">
        <f t="shared" si="1"/>
        <v>11.5402</v>
      </c>
      <c r="E31" s="2">
        <f t="shared" si="2"/>
        <v>11.457599999999999</v>
      </c>
      <c r="F31" s="2">
        <f t="shared" si="3"/>
        <v>11.175900000000002</v>
      </c>
      <c r="G31" s="2"/>
      <c r="H31" s="2"/>
      <c r="I31" s="2">
        <f t="array" ref="I31">SUMPRODUCT(B15:B34, (ROW(B15:B34)-ROW(B15)+1)) / (20*21/2)</f>
        <v>11.419590476190477</v>
      </c>
      <c r="J31" s="2">
        <f t="shared" si="4"/>
        <v>11.248144509030091</v>
      </c>
      <c r="K31" s="2"/>
    </row>
    <row r="32" spans="1:11" ht="13.5" x14ac:dyDescent="0.25">
      <c r="A32" s="3">
        <f>TITRES_STAT!B35</f>
        <v>42051</v>
      </c>
      <c r="B32" s="5">
        <f>TITRES_STAT!D35</f>
        <v>11.452</v>
      </c>
      <c r="C32" s="2">
        <f t="shared" si="0"/>
        <v>0</v>
      </c>
      <c r="D32" s="2">
        <f t="shared" si="1"/>
        <v>11.5402</v>
      </c>
      <c r="E32" s="2">
        <f t="shared" si="2"/>
        <v>11.4734</v>
      </c>
      <c r="F32" s="2">
        <f t="shared" si="3"/>
        <v>11.212999999999999</v>
      </c>
      <c r="G32" s="2"/>
      <c r="H32" s="2"/>
      <c r="I32" s="2">
        <f t="array" ref="I32">SUMPRODUCT(B16:B35, (ROW(B16:B35)-ROW(B16)+1)) / (20*21/2)</f>
        <v>11.443509523809523</v>
      </c>
      <c r="J32" s="2">
        <f t="shared" si="4"/>
        <v>11.267559317693893</v>
      </c>
      <c r="K32" s="2"/>
    </row>
    <row r="33" spans="1:11" ht="13.5" x14ac:dyDescent="0.25">
      <c r="A33" s="3">
        <f>TITRES_STAT!B36</f>
        <v>42052</v>
      </c>
      <c r="B33" s="5">
        <f>TITRES_STAT!D36</f>
        <v>11.552</v>
      </c>
      <c r="C33" s="2">
        <f t="shared" si="0"/>
        <v>9.9999999999999645E-2</v>
      </c>
      <c r="D33" s="2">
        <f t="shared" si="1"/>
        <v>11.560199999999998</v>
      </c>
      <c r="E33" s="2">
        <f t="shared" si="2"/>
        <v>11.474500000000001</v>
      </c>
      <c r="F33" s="2">
        <f t="shared" si="3"/>
        <v>11.2463</v>
      </c>
      <c r="G33" s="2"/>
      <c r="H33" s="2"/>
      <c r="I33" s="2">
        <f t="array" ref="I33">SUMPRODUCT(B17:B36, (ROW(B17:B36)-ROW(B17)+1)) / (20*21/2)</f>
        <v>11.466761904761904</v>
      </c>
      <c r="J33" s="2">
        <f t="shared" si="4"/>
        <v>11.294648906484952</v>
      </c>
      <c r="K33" s="2"/>
    </row>
    <row r="34" spans="1:11" ht="13.5" x14ac:dyDescent="0.25">
      <c r="A34" s="3">
        <f>TITRES_STAT!B37</f>
        <v>42053</v>
      </c>
      <c r="B34" s="5">
        <f>TITRES_STAT!D37</f>
        <v>11.557</v>
      </c>
      <c r="C34" s="2">
        <f t="shared" si="0"/>
        <v>5.0000000000007816E-3</v>
      </c>
      <c r="D34" s="2">
        <f t="shared" si="1"/>
        <v>11.513999999999999</v>
      </c>
      <c r="E34" s="2">
        <f t="shared" si="2"/>
        <v>11.5008</v>
      </c>
      <c r="F34" s="2">
        <f t="shared" si="3"/>
        <v>11.27985</v>
      </c>
      <c r="G34" s="2"/>
      <c r="H34" s="2"/>
      <c r="I34" s="2">
        <f t="array" ref="I34">SUMPRODUCT(B18:B37, (ROW(B18:B37)-ROW(B18)+1)) / (20*21/2)</f>
        <v>11.486676190476189</v>
      </c>
      <c r="J34" s="2">
        <f t="shared" si="4"/>
        <v>11.319634724914957</v>
      </c>
      <c r="K34" s="2"/>
    </row>
    <row r="35" spans="1:11" ht="13.5" x14ac:dyDescent="0.25">
      <c r="A35" s="3">
        <f>TITRES_STAT!B38</f>
        <v>42054</v>
      </c>
      <c r="B35" s="5">
        <f>TITRES_STAT!D38</f>
        <v>11.531000000000001</v>
      </c>
      <c r="C35" s="2">
        <f t="shared" si="0"/>
        <v>-2.5999999999999801E-2</v>
      </c>
      <c r="D35" s="2">
        <f t="shared" si="1"/>
        <v>11.508800000000001</v>
      </c>
      <c r="E35" s="2">
        <f t="shared" si="2"/>
        <v>11.524500000000002</v>
      </c>
      <c r="F35" s="2">
        <f t="shared" si="3"/>
        <v>11.312849999999999</v>
      </c>
      <c r="G35" s="2"/>
      <c r="H35" s="2"/>
      <c r="I35" s="2">
        <f t="array" ref="I35">SUMPRODUCT(B19:B38, (ROW(B19:B38)-ROW(B19)+1)) / (20*21/2)</f>
        <v>11.503276190476191</v>
      </c>
      <c r="J35" s="2">
        <f t="shared" si="4"/>
        <v>11.339764751113533</v>
      </c>
      <c r="K35" s="2"/>
    </row>
    <row r="36" spans="1:11" ht="13.5" x14ac:dyDescent="0.25">
      <c r="A36" s="3">
        <f>TITRES_STAT!B39</f>
        <v>42055</v>
      </c>
      <c r="B36" s="5">
        <f>TITRES_STAT!D39</f>
        <v>11.557</v>
      </c>
      <c r="C36" s="2">
        <f t="shared" si="0"/>
        <v>2.5999999999999801E-2</v>
      </c>
      <c r="D36" s="2">
        <f t="shared" si="1"/>
        <v>11.5298</v>
      </c>
      <c r="E36" s="2">
        <f t="shared" si="2"/>
        <v>11.535000000000002</v>
      </c>
      <c r="F36" s="2">
        <f t="shared" si="3"/>
        <v>11.347899999999999</v>
      </c>
      <c r="G36" s="2"/>
      <c r="H36" s="2"/>
      <c r="I36" s="2">
        <f t="array" ref="I36">SUMPRODUCT(B20:B39, (ROW(B20:B39)-ROW(B20)+1)) / (20*21/2)</f>
        <v>11.521038095238096</v>
      </c>
      <c r="J36" s="2">
        <f t="shared" si="4"/>
        <v>11.360453822436055</v>
      </c>
      <c r="K36" s="2"/>
    </row>
    <row r="37" spans="1:11" ht="13.5" x14ac:dyDescent="0.25">
      <c r="A37" s="3">
        <f>TITRES_STAT!B40</f>
        <v>42058</v>
      </c>
      <c r="B37" s="5">
        <f>TITRES_STAT!D40</f>
        <v>11.557</v>
      </c>
      <c r="C37" s="2">
        <f t="shared" si="0"/>
        <v>0</v>
      </c>
      <c r="D37" s="2">
        <f t="shared" si="1"/>
        <v>11.550800000000001</v>
      </c>
      <c r="E37" s="2">
        <f t="shared" si="2"/>
        <v>11.545500000000001</v>
      </c>
      <c r="F37" s="2">
        <f t="shared" si="3"/>
        <v>11.382699999999996</v>
      </c>
      <c r="G37" s="2"/>
      <c r="H37" s="2"/>
      <c r="I37" s="2">
        <f t="array" ref="I37">SUMPRODUCT(B21:B40, (ROW(B21:B40)-ROW(B21)+1)) / (20*21/2)</f>
        <v>11.535957142857143</v>
      </c>
      <c r="J37" s="2">
        <f t="shared" si="4"/>
        <v>11.379172506013575</v>
      </c>
      <c r="K37" s="2"/>
    </row>
    <row r="38" spans="1:11" ht="13.5" x14ac:dyDescent="0.25">
      <c r="A38" s="3">
        <f>TITRES_STAT!B41</f>
        <v>42059</v>
      </c>
      <c r="B38" s="5">
        <f>TITRES_STAT!D41</f>
        <v>11.557</v>
      </c>
      <c r="C38" s="2">
        <f t="shared" si="0"/>
        <v>0</v>
      </c>
      <c r="D38" s="2">
        <f t="shared" si="1"/>
        <v>11.551800000000002</v>
      </c>
      <c r="E38" s="2">
        <f t="shared" si="2"/>
        <v>11.556000000000001</v>
      </c>
      <c r="F38" s="2">
        <f t="shared" si="3"/>
        <v>11.422499999999996</v>
      </c>
      <c r="G38" s="2"/>
      <c r="H38" s="2"/>
      <c r="I38" s="2">
        <f t="array" ref="I38">SUMPRODUCT(B22:B41, (ROW(B22:B41)-ROW(B22)+1)) / (20*21/2)</f>
        <v>11.543271428571428</v>
      </c>
      <c r="J38" s="2">
        <f t="shared" si="4"/>
        <v>11.396108457821807</v>
      </c>
      <c r="K38" s="2"/>
    </row>
    <row r="39" spans="1:11" ht="13.5" x14ac:dyDescent="0.25">
      <c r="A39" s="3">
        <f>TITRES_STAT!B42</f>
        <v>42060</v>
      </c>
      <c r="B39" s="5">
        <f>TITRES_STAT!D42</f>
        <v>11.609</v>
      </c>
      <c r="C39" s="2">
        <f t="shared" si="0"/>
        <v>5.1999999999999602E-2</v>
      </c>
      <c r="D39" s="2">
        <f t="shared" si="1"/>
        <v>11.562200000000001</v>
      </c>
      <c r="E39" s="2">
        <f t="shared" si="2"/>
        <v>11.5381</v>
      </c>
      <c r="F39" s="2">
        <f t="shared" si="3"/>
        <v>11.452349999999997</v>
      </c>
      <c r="G39" s="2"/>
      <c r="H39" s="2"/>
      <c r="I39" s="2">
        <f t="array" ref="I39">SUMPRODUCT(B23:B42, (ROW(B23:B42)-ROW(B23)+1)) / (20*21/2)</f>
        <v>11.548157142857143</v>
      </c>
      <c r="J39" s="2">
        <f t="shared" si="4"/>
        <v>11.416383842791159</v>
      </c>
      <c r="K39" s="2"/>
    </row>
    <row r="40" spans="1:11" ht="13.5" x14ac:dyDescent="0.25">
      <c r="A40" s="3">
        <f>TITRES_STAT!B43</f>
        <v>42061</v>
      </c>
      <c r="B40" s="5">
        <f>TITRES_STAT!D43</f>
        <v>11.609</v>
      </c>
      <c r="C40" s="2">
        <f t="shared" si="0"/>
        <v>0</v>
      </c>
      <c r="D40" s="2">
        <f t="shared" si="1"/>
        <v>11.5778</v>
      </c>
      <c r="E40" s="2">
        <f t="shared" si="2"/>
        <v>11.543299999999999</v>
      </c>
      <c r="F40" s="2">
        <f t="shared" si="3"/>
        <v>11.480199999999998</v>
      </c>
      <c r="G40" s="2"/>
      <c r="H40" s="2"/>
      <c r="I40" s="2">
        <f t="array" ref="I40">SUMPRODUCT(B24:B43, (ROW(B24:B43)-ROW(B24)+1)) / (20*21/2)</f>
        <v>11.551790476190474</v>
      </c>
      <c r="J40" s="2">
        <f t="shared" si="4"/>
        <v>11.434728238715811</v>
      </c>
      <c r="K40" s="2"/>
    </row>
    <row r="41" spans="1:11" ht="13.5" x14ac:dyDescent="0.25">
      <c r="A41" s="3">
        <f>TITRES_STAT!B44</f>
        <v>42062</v>
      </c>
      <c r="B41" s="5">
        <f>TITRES_STAT!D44</f>
        <v>11.557</v>
      </c>
      <c r="C41" s="2">
        <f t="shared" si="0"/>
        <v>-5.1999999999999602E-2</v>
      </c>
      <c r="D41" s="2">
        <f t="shared" si="1"/>
        <v>11.5778</v>
      </c>
      <c r="E41" s="2">
        <f t="shared" si="2"/>
        <v>11.553799999999999</v>
      </c>
      <c r="F41" s="2">
        <f t="shared" si="3"/>
        <v>11.505699999999997</v>
      </c>
      <c r="G41" s="2"/>
      <c r="H41" s="2"/>
      <c r="I41" s="2">
        <f t="array" ref="I41">SUMPRODUCT(B25:B44, (ROW(B25:B44)-ROW(B25)+1)) / (20*21/2)</f>
        <v>11.55534761904762</v>
      </c>
      <c r="J41" s="2">
        <f t="shared" si="4"/>
        <v>11.446373168361925</v>
      </c>
      <c r="K41" s="2"/>
    </row>
    <row r="42" spans="1:11" ht="13.5" x14ac:dyDescent="0.25">
      <c r="A42" s="3">
        <f>TITRES_STAT!B45</f>
        <v>42065</v>
      </c>
      <c r="B42" s="5">
        <f>TITRES_STAT!D45</f>
        <v>11.557</v>
      </c>
      <c r="C42" s="2">
        <f t="shared" si="0"/>
        <v>0</v>
      </c>
      <c r="D42" s="2">
        <f t="shared" si="1"/>
        <v>11.5778</v>
      </c>
      <c r="E42" s="2">
        <f t="shared" si="2"/>
        <v>11.564299999999999</v>
      </c>
      <c r="F42" s="2">
        <f t="shared" si="3"/>
        <v>11.518849999999997</v>
      </c>
      <c r="G42" s="2"/>
      <c r="H42" s="2"/>
      <c r="I42" s="2">
        <f t="array" ref="I42">SUMPRODUCT(B26:B45, (ROW(B26:B45)-ROW(B26)+1)) / (20*21/2)</f>
        <v>11.557652380952382</v>
      </c>
      <c r="J42" s="2">
        <f t="shared" si="4"/>
        <v>11.45690905708936</v>
      </c>
      <c r="K42" s="2"/>
    </row>
    <row r="43" spans="1:11" ht="13.5" x14ac:dyDescent="0.25">
      <c r="A43" s="3">
        <f>TITRES_STAT!B46</f>
        <v>42066</v>
      </c>
      <c r="B43" s="5">
        <f>TITRES_STAT!D46</f>
        <v>11.557</v>
      </c>
      <c r="C43" s="2">
        <f t="shared" si="0"/>
        <v>0</v>
      </c>
      <c r="D43" s="2">
        <f t="shared" si="1"/>
        <v>11.5778</v>
      </c>
      <c r="E43" s="2">
        <f t="shared" si="2"/>
        <v>11.564800000000002</v>
      </c>
      <c r="F43" s="2">
        <f t="shared" si="3"/>
        <v>11.519649999999997</v>
      </c>
      <c r="G43" s="2"/>
      <c r="H43" s="2"/>
      <c r="I43" s="2">
        <f t="array" ref="I43">SUMPRODUCT(B27:B46, (ROW(B27:B46)-ROW(B27)+1)) / (20*21/2)</f>
        <v>11.573657142857144</v>
      </c>
      <c r="J43" s="2">
        <f t="shared" si="4"/>
        <v>11.466441527842756</v>
      </c>
      <c r="K43" s="2"/>
    </row>
    <row r="44" spans="1:11" ht="13.5" x14ac:dyDescent="0.25">
      <c r="A44" s="3">
        <f>TITRES_STAT!B47</f>
        <v>42067</v>
      </c>
      <c r="B44" s="5">
        <f>TITRES_STAT!D47</f>
        <v>11.557</v>
      </c>
      <c r="C44" s="2">
        <f t="shared" si="0"/>
        <v>0</v>
      </c>
      <c r="D44" s="2">
        <f t="shared" si="1"/>
        <v>11.567400000000001</v>
      </c>
      <c r="E44" s="2">
        <f t="shared" si="2"/>
        <v>11.564800000000002</v>
      </c>
      <c r="F44" s="2">
        <f t="shared" si="3"/>
        <v>11.532799999999998</v>
      </c>
      <c r="G44" s="2"/>
      <c r="H44" s="2"/>
      <c r="I44" s="2">
        <f t="array" ref="I44">SUMPRODUCT(B28:B47, (ROW(B28:B47)-ROW(B28)+1)) / (20*21/2)</f>
        <v>11.573461904761906</v>
      </c>
      <c r="J44" s="2">
        <f t="shared" si="4"/>
        <v>11.475066144238685</v>
      </c>
      <c r="K44" s="2"/>
    </row>
    <row r="45" spans="1:11" ht="13.5" x14ac:dyDescent="0.25">
      <c r="A45" s="3">
        <f>TITRES_STAT!B48</f>
        <v>42068</v>
      </c>
      <c r="B45" s="5">
        <f>TITRES_STAT!D48</f>
        <v>11.557</v>
      </c>
      <c r="C45" s="2">
        <f t="shared" si="0"/>
        <v>0</v>
      </c>
      <c r="D45" s="2">
        <f t="shared" si="1"/>
        <v>11.557</v>
      </c>
      <c r="E45" s="2">
        <f t="shared" si="2"/>
        <v>11.567400000000001</v>
      </c>
      <c r="F45" s="2">
        <f t="shared" si="3"/>
        <v>11.545949999999998</v>
      </c>
      <c r="G45" s="2"/>
      <c r="H45" s="2"/>
      <c r="I45" s="2">
        <f t="array" ref="I45">SUMPRODUCT(B29:B48, (ROW(B29:B48)-ROW(B29)+1)) / (20*21/2)</f>
        <v>11.572766666666666</v>
      </c>
      <c r="J45" s="2">
        <f t="shared" si="4"/>
        <v>11.482869368596907</v>
      </c>
      <c r="K45" s="2"/>
    </row>
    <row r="46" spans="1:11" ht="13.5" x14ac:dyDescent="0.25">
      <c r="A46" s="3">
        <f>TITRES_STAT!B49</f>
        <v>42069</v>
      </c>
      <c r="B46" s="5">
        <f>TITRES_STAT!D49</f>
        <v>11.714</v>
      </c>
      <c r="C46" s="2">
        <f t="shared" si="0"/>
        <v>0.15700000000000003</v>
      </c>
      <c r="D46" s="2">
        <f t="shared" si="1"/>
        <v>11.5884</v>
      </c>
      <c r="E46" s="2">
        <f t="shared" si="2"/>
        <v>11.5831</v>
      </c>
      <c r="F46" s="2">
        <f t="shared" si="3"/>
        <v>11.559049999999999</v>
      </c>
      <c r="G46" s="2"/>
      <c r="H46" s="2"/>
      <c r="I46" s="2">
        <f t="array" ref="I46">SUMPRODUCT(B30:B49, (ROW(B30:B49)-ROW(B30)+1)) / (20*21/2)</f>
        <v>11.561571428571428</v>
      </c>
      <c r="J46" s="2">
        <f t="shared" si="4"/>
        <v>11.504881809682916</v>
      </c>
      <c r="K46" s="2"/>
    </row>
    <row r="47" spans="1:11" ht="13.5" x14ac:dyDescent="0.25">
      <c r="A47" s="3">
        <f>TITRES_STAT!B50</f>
        <v>42072</v>
      </c>
      <c r="B47" s="5">
        <f>TITRES_STAT!D50</f>
        <v>11.557</v>
      </c>
      <c r="C47" s="2">
        <f t="shared" si="0"/>
        <v>-0.15700000000000003</v>
      </c>
      <c r="D47" s="2">
        <f t="shared" si="1"/>
        <v>11.5884</v>
      </c>
      <c r="E47" s="2">
        <f t="shared" si="2"/>
        <v>11.5831</v>
      </c>
      <c r="F47" s="2">
        <f t="shared" si="3"/>
        <v>11.564299999999998</v>
      </c>
      <c r="G47" s="2"/>
      <c r="H47" s="2"/>
      <c r="I47" s="2">
        <f t="array" ref="I47">SUMPRODUCT(B31:B50, (ROW(B31:B50)-ROW(B31)+1)) / (20*21/2)</f>
        <v>11.561500000000002</v>
      </c>
      <c r="J47" s="2">
        <f t="shared" si="4"/>
        <v>11.509845446855971</v>
      </c>
      <c r="K47" s="2"/>
    </row>
    <row r="48" spans="1:11" ht="13.5" x14ac:dyDescent="0.25">
      <c r="A48" s="3">
        <f>TITRES_STAT!B51</f>
        <v>42073</v>
      </c>
      <c r="B48" s="5">
        <f>TITRES_STAT!D51</f>
        <v>11.557</v>
      </c>
      <c r="C48" s="2">
        <f t="shared" si="0"/>
        <v>0</v>
      </c>
      <c r="D48" s="2">
        <f t="shared" si="1"/>
        <v>11.588400000000002</v>
      </c>
      <c r="E48" s="2">
        <f t="shared" si="2"/>
        <v>11.5831</v>
      </c>
      <c r="F48" s="2">
        <f t="shared" si="3"/>
        <v>11.569549999999996</v>
      </c>
      <c r="G48" s="2"/>
      <c r="H48" s="2"/>
      <c r="I48" s="2">
        <f t="array" ref="I48">SUMPRODUCT(B32:B51, (ROW(B32:B51)-ROW(B32)+1)) / (20*21/2)</f>
        <v>11.561928571428572</v>
      </c>
      <c r="J48" s="2">
        <f t="shared" si="4"/>
        <v>11.514336356679213</v>
      </c>
      <c r="K48" s="2"/>
    </row>
    <row r="49" spans="1:11" ht="13.5" x14ac:dyDescent="0.25">
      <c r="A49" s="3">
        <f>TITRES_STAT!B52</f>
        <v>42074</v>
      </c>
      <c r="B49" s="5">
        <f>TITRES_STAT!D52</f>
        <v>11.452</v>
      </c>
      <c r="C49" s="2">
        <f t="shared" si="0"/>
        <v>-0.10500000000000043</v>
      </c>
      <c r="D49" s="2">
        <f t="shared" si="1"/>
        <v>11.567400000000001</v>
      </c>
      <c r="E49" s="2">
        <f t="shared" si="2"/>
        <v>11.567400000000001</v>
      </c>
      <c r="F49" s="2">
        <f t="shared" si="3"/>
        <v>11.552749999999996</v>
      </c>
      <c r="G49" s="2"/>
      <c r="H49" s="2"/>
      <c r="I49" s="2">
        <f t="array" ref="I49">SUMPRODUCT(B33:B52, (ROW(B33:B52)-ROW(B33)+1)) / (20*21/2)</f>
        <v>11.591380952380952</v>
      </c>
      <c r="J49" s="2">
        <f t="shared" si="4"/>
        <v>11.508399560805003</v>
      </c>
      <c r="K49" s="2"/>
    </row>
    <row r="50" spans="1:11" ht="13.5" x14ac:dyDescent="0.25">
      <c r="A50" s="3">
        <f>TITRES_STAT!B53</f>
        <v>42075</v>
      </c>
      <c r="B50" s="5">
        <f>TITRES_STAT!D53</f>
        <v>11.552</v>
      </c>
      <c r="C50" s="2">
        <f t="shared" si="0"/>
        <v>9.9999999999999645E-2</v>
      </c>
      <c r="D50" s="2">
        <f t="shared" si="1"/>
        <v>11.5664</v>
      </c>
      <c r="E50" s="2">
        <f t="shared" si="2"/>
        <v>11.561700000000002</v>
      </c>
      <c r="F50" s="2">
        <f t="shared" si="3"/>
        <v>11.552499999999997</v>
      </c>
      <c r="G50" s="2">
        <f t="shared" ref="G50:G113" si="5">AVERAGE(B1:B50)</f>
        <v>11.244673469387758</v>
      </c>
      <c r="H50" s="2"/>
      <c r="I50" s="2">
        <f t="array" ref="I50">SUMPRODUCT(B34:B53, (ROW(B34:B53)-ROW(B34)+1)) / (20*21/2)</f>
        <v>11.619333333333335</v>
      </c>
      <c r="J50" s="2">
        <f t="shared" si="4"/>
        <v>11.51255198358548</v>
      </c>
      <c r="K50" s="2">
        <f>G50</f>
        <v>11.244673469387758</v>
      </c>
    </row>
    <row r="51" spans="1:11" ht="13.5" x14ac:dyDescent="0.25">
      <c r="A51" s="3">
        <f>TITRES_STAT!B54</f>
        <v>42076</v>
      </c>
      <c r="B51" s="5">
        <f>TITRES_STAT!D54</f>
        <v>11.557</v>
      </c>
      <c r="C51" s="2">
        <f t="shared" si="0"/>
        <v>5.0000000000007816E-3</v>
      </c>
      <c r="D51" s="2">
        <f t="shared" si="1"/>
        <v>11.535</v>
      </c>
      <c r="E51" s="2">
        <f t="shared" si="2"/>
        <v>11.5617</v>
      </c>
      <c r="F51" s="2">
        <f t="shared" si="3"/>
        <v>11.557749999999995</v>
      </c>
      <c r="G51" s="2">
        <f t="shared" si="5"/>
        <v>11.250920000000002</v>
      </c>
      <c r="H51" s="2"/>
      <c r="I51" s="2">
        <f t="array" ref="I51">SUMPRODUCT(B35:B54, (ROW(B35:B54)-ROW(B35)+1)) / (20*21/2)</f>
        <v>11.612238095238096</v>
      </c>
      <c r="J51" s="2">
        <f t="shared" si="4"/>
        <v>11.51678512800591</v>
      </c>
      <c r="K51" s="2">
        <f t="shared" ref="K51:K114" si="6">$K$4*B51+(1-$K$4)*K50</f>
        <v>11.256921568627453</v>
      </c>
    </row>
    <row r="52" spans="1:11" ht="13.5" x14ac:dyDescent="0.25">
      <c r="A52" s="3">
        <f>TITRES_STAT!B55</f>
        <v>42079</v>
      </c>
      <c r="B52" s="5">
        <f>TITRES_STAT!D55</f>
        <v>11.867000000000001</v>
      </c>
      <c r="C52" s="2">
        <f t="shared" si="0"/>
        <v>0.3100000000000005</v>
      </c>
      <c r="D52" s="2">
        <f t="shared" si="1"/>
        <v>11.597</v>
      </c>
      <c r="E52" s="2">
        <f t="shared" si="2"/>
        <v>11.592699999999999</v>
      </c>
      <c r="F52" s="2">
        <f t="shared" si="3"/>
        <v>11.578499999999996</v>
      </c>
      <c r="G52" s="2">
        <f t="shared" si="5"/>
        <v>11.268620000000004</v>
      </c>
      <c r="H52" s="2"/>
      <c r="I52" s="2">
        <f t="array" ref="I52">SUMPRODUCT(B36:B55, (ROW(B36:B55)-ROW(B36)+1)) / (20*21/2)</f>
        <v>11.608366666666667</v>
      </c>
      <c r="J52" s="2">
        <f t="shared" si="4"/>
        <v>11.550138925338681</v>
      </c>
      <c r="K52" s="2">
        <f t="shared" si="6"/>
        <v>11.280846212995005</v>
      </c>
    </row>
    <row r="53" spans="1:11" ht="13.5" x14ac:dyDescent="0.25">
      <c r="A53" s="3">
        <f>TITRES_STAT!B56</f>
        <v>42080</v>
      </c>
      <c r="B53" s="5">
        <f>TITRES_STAT!D56</f>
        <v>11.872</v>
      </c>
      <c r="C53" s="2">
        <f t="shared" si="0"/>
        <v>4.9999999999990052E-3</v>
      </c>
      <c r="D53" s="2">
        <f t="shared" si="1"/>
        <v>11.66</v>
      </c>
      <c r="E53" s="2">
        <f t="shared" si="2"/>
        <v>11.6242</v>
      </c>
      <c r="F53" s="2">
        <f t="shared" si="3"/>
        <v>11.594499999999996</v>
      </c>
      <c r="G53" s="2">
        <f t="shared" si="5"/>
        <v>11.292860000000003</v>
      </c>
      <c r="H53" s="2"/>
      <c r="I53" s="2">
        <f t="array" ref="I53">SUMPRODUCT(B37:B56, (ROW(B37:B56)-ROW(B37)+1)) / (20*21/2)</f>
        <v>11.629347619047619</v>
      </c>
      <c r="J53" s="2">
        <f t="shared" si="4"/>
        <v>11.580792361020711</v>
      </c>
      <c r="K53" s="2">
        <f t="shared" si="6"/>
        <v>11.304028714446183</v>
      </c>
    </row>
    <row r="54" spans="1:11" ht="13.5" x14ac:dyDescent="0.25">
      <c r="A54" s="3">
        <f>TITRES_STAT!B57</f>
        <v>42081</v>
      </c>
      <c r="B54" s="5">
        <f>TITRES_STAT!D57</f>
        <v>11.52</v>
      </c>
      <c r="C54" s="2">
        <f t="shared" si="0"/>
        <v>-0.35200000000000031</v>
      </c>
      <c r="D54" s="2">
        <f t="shared" si="1"/>
        <v>11.673599999999999</v>
      </c>
      <c r="E54" s="2">
        <f t="shared" si="2"/>
        <v>11.620500000000002</v>
      </c>
      <c r="F54" s="2">
        <f t="shared" si="3"/>
        <v>11.592649999999999</v>
      </c>
      <c r="G54" s="2">
        <f t="shared" si="5"/>
        <v>11.303720000000004</v>
      </c>
      <c r="H54" s="2"/>
      <c r="I54" s="2">
        <f t="array" ref="I54">SUMPRODUCT(B38:B57, (ROW(B38:B57)-ROW(B38)+1)) / (20*21/2)</f>
        <v>11.627104761904762</v>
      </c>
      <c r="J54" s="2">
        <f t="shared" si="4"/>
        <v>11.575002612352073</v>
      </c>
      <c r="K54" s="2">
        <f t="shared" si="6"/>
        <v>11.312498176624764</v>
      </c>
    </row>
    <row r="55" spans="1:11" ht="13.5" x14ac:dyDescent="0.25">
      <c r="A55" s="3">
        <f>TITRES_STAT!B58</f>
        <v>42082</v>
      </c>
      <c r="B55" s="5">
        <f>TITRES_STAT!D58</f>
        <v>11.552</v>
      </c>
      <c r="C55" s="2">
        <f t="shared" si="0"/>
        <v>3.2000000000000028E-2</v>
      </c>
      <c r="D55" s="2">
        <f t="shared" si="1"/>
        <v>11.6736</v>
      </c>
      <c r="E55" s="2">
        <f t="shared" si="2"/>
        <v>11.62</v>
      </c>
      <c r="F55" s="2">
        <f t="shared" si="3"/>
        <v>11.593699999999998</v>
      </c>
      <c r="G55" s="2">
        <f t="shared" si="5"/>
        <v>11.315620000000001</v>
      </c>
      <c r="H55" s="2"/>
      <c r="I55" s="2">
        <f t="array" ref="I55">SUMPRODUCT(B39:B58, (ROW(B39:B58)-ROW(B39)+1)) / (20*21/2)</f>
        <v>11.622261904761903</v>
      </c>
      <c r="J55" s="2">
        <f t="shared" si="4"/>
        <v>11.572811887366163</v>
      </c>
      <c r="K55" s="2">
        <f t="shared" si="6"/>
        <v>11.32189040499242</v>
      </c>
    </row>
    <row r="56" spans="1:11" ht="13.5" x14ac:dyDescent="0.25">
      <c r="A56" s="3">
        <f>TITRES_STAT!B59</f>
        <v>42086</v>
      </c>
      <c r="B56" s="5">
        <f>TITRES_STAT!D59</f>
        <v>11.814</v>
      </c>
      <c r="C56" s="2">
        <f t="shared" si="0"/>
        <v>0.26200000000000045</v>
      </c>
      <c r="D56" s="2">
        <f t="shared" si="1"/>
        <v>11.725</v>
      </c>
      <c r="E56" s="2">
        <f t="shared" si="2"/>
        <v>11.629999999999999</v>
      </c>
      <c r="F56" s="2">
        <f t="shared" si="3"/>
        <v>11.606549999999997</v>
      </c>
      <c r="G56" s="2">
        <f t="shared" si="5"/>
        <v>11.339200000000003</v>
      </c>
      <c r="H56" s="2"/>
      <c r="I56" s="2">
        <f t="array" ref="I56">SUMPRODUCT(B40:B59, (ROW(B40:B59)-ROW(B40)+1)) / (20*21/2)</f>
        <v>11.616942857142858</v>
      </c>
      <c r="J56" s="2">
        <f t="shared" si="4"/>
        <v>11.595782183807479</v>
      </c>
      <c r="K56" s="2">
        <f t="shared" si="6"/>
        <v>11.341188820482914</v>
      </c>
    </row>
    <row r="57" spans="1:11" ht="13.5" x14ac:dyDescent="0.25">
      <c r="A57" s="3">
        <f>TITRES_STAT!B60</f>
        <v>42087</v>
      </c>
      <c r="B57" s="5">
        <f>TITRES_STAT!D60</f>
        <v>11.583</v>
      </c>
      <c r="C57" s="2">
        <f t="shared" si="0"/>
        <v>-0.23099999999999987</v>
      </c>
      <c r="D57" s="2">
        <f t="shared" si="1"/>
        <v>11.668200000000001</v>
      </c>
      <c r="E57" s="2">
        <f t="shared" si="2"/>
        <v>11.6326</v>
      </c>
      <c r="F57" s="2">
        <f t="shared" si="3"/>
        <v>11.607849999999999</v>
      </c>
      <c r="G57" s="2">
        <f t="shared" si="5"/>
        <v>11.362180000000002</v>
      </c>
      <c r="H57" s="2"/>
      <c r="I57" s="2">
        <f t="array" ref="I57">SUMPRODUCT(B41:B60, (ROW(B41:B60)-ROW(B41)+1)) / (20*21/2)</f>
        <v>11.635895238095237</v>
      </c>
      <c r="J57" s="2">
        <f t="shared" si="4"/>
        <v>11.594564832968672</v>
      </c>
      <c r="K57" s="2">
        <f t="shared" si="6"/>
        <v>11.350671611836525</v>
      </c>
    </row>
    <row r="58" spans="1:11" ht="13.5" x14ac:dyDescent="0.25">
      <c r="A58" s="3">
        <f>TITRES_STAT!B61</f>
        <v>42088</v>
      </c>
      <c r="B58" s="5">
        <f>TITRES_STAT!D61</f>
        <v>11.557</v>
      </c>
      <c r="C58" s="2">
        <f t="shared" si="0"/>
        <v>-2.5999999999999801E-2</v>
      </c>
      <c r="D58" s="2">
        <f t="shared" si="1"/>
        <v>11.6052</v>
      </c>
      <c r="E58" s="2">
        <f t="shared" si="2"/>
        <v>11.632599999999998</v>
      </c>
      <c r="F58" s="2">
        <f t="shared" si="3"/>
        <v>11.607849999999997</v>
      </c>
      <c r="G58" s="2">
        <f t="shared" si="5"/>
        <v>11.379120000000006</v>
      </c>
      <c r="H58" s="2"/>
      <c r="I58" s="2">
        <f t="array" ref="I58">SUMPRODUCT(B42:B61, (ROW(B42:B61)-ROW(B42)+1)) / (20*21/2)</f>
        <v>11.630395238095238</v>
      </c>
      <c r="J58" s="2">
        <f t="shared" si="4"/>
        <v>11.5909872298288</v>
      </c>
      <c r="K58" s="2">
        <f t="shared" si="6"/>
        <v>11.358762921176268</v>
      </c>
    </row>
    <row r="59" spans="1:11" ht="13.5" x14ac:dyDescent="0.25">
      <c r="A59" s="3">
        <f>TITRES_STAT!B62</f>
        <v>42089</v>
      </c>
      <c r="B59" s="5">
        <f>TITRES_STAT!D62</f>
        <v>11.552</v>
      </c>
      <c r="C59" s="2">
        <f t="shared" si="0"/>
        <v>-5.0000000000007816E-3</v>
      </c>
      <c r="D59" s="2">
        <f t="shared" si="1"/>
        <v>11.611599999999999</v>
      </c>
      <c r="E59" s="2">
        <f t="shared" si="2"/>
        <v>11.642599999999998</v>
      </c>
      <c r="F59" s="2">
        <f t="shared" si="3"/>
        <v>11.604999999999999</v>
      </c>
      <c r="G59" s="2">
        <f t="shared" si="5"/>
        <v>11.393740000000005</v>
      </c>
      <c r="H59" s="2"/>
      <c r="I59" s="2">
        <f t="array" ref="I59">SUMPRODUCT(B43:B62, (ROW(B43:B62)-ROW(B43)+1)) / (20*21/2)</f>
        <v>11.624895238095238</v>
      </c>
      <c r="J59" s="2">
        <f t="shared" si="4"/>
        <v>11.587274160321297</v>
      </c>
      <c r="K59" s="2">
        <f t="shared" si="6"/>
        <v>11.366340845836023</v>
      </c>
    </row>
    <row r="60" spans="1:11" ht="13.5" x14ac:dyDescent="0.25">
      <c r="A60" s="3">
        <f>TITRES_STAT!B63</f>
        <v>42090</v>
      </c>
      <c r="B60" s="5">
        <f>TITRES_STAT!D63</f>
        <v>11.804</v>
      </c>
      <c r="C60" s="2">
        <f t="shared" si="0"/>
        <v>0.25200000000000067</v>
      </c>
      <c r="D60" s="2">
        <f t="shared" si="1"/>
        <v>11.662000000000001</v>
      </c>
      <c r="E60" s="2">
        <f t="shared" si="2"/>
        <v>11.6678</v>
      </c>
      <c r="F60" s="2">
        <f t="shared" si="3"/>
        <v>11.614749999999999</v>
      </c>
      <c r="G60" s="2">
        <f t="shared" si="5"/>
        <v>11.413400000000003</v>
      </c>
      <c r="H60" s="2"/>
      <c r="I60" s="2">
        <f t="array" ref="I60">SUMPRODUCT(B44:B63, (ROW(B44:B63)-ROW(B44)+1)) / (20*21/2)</f>
        <v>11.61939523809524</v>
      </c>
      <c r="J60" s="2">
        <f t="shared" si="4"/>
        <v>11.607914716481172</v>
      </c>
      <c r="K60" s="2">
        <f t="shared" si="6"/>
        <v>11.383503949920884</v>
      </c>
    </row>
    <row r="61" spans="1:11" ht="13.5" x14ac:dyDescent="0.25">
      <c r="A61" s="3">
        <f>TITRES_STAT!B64</f>
        <v>42093</v>
      </c>
      <c r="B61" s="5">
        <f>TITRES_STAT!D64</f>
        <v>11.557</v>
      </c>
      <c r="C61" s="2">
        <f t="shared" si="0"/>
        <v>-0.24699999999999989</v>
      </c>
      <c r="D61" s="2">
        <f t="shared" si="1"/>
        <v>11.610600000000002</v>
      </c>
      <c r="E61" s="2">
        <f t="shared" si="2"/>
        <v>11.667800000000002</v>
      </c>
      <c r="F61" s="2">
        <f t="shared" si="3"/>
        <v>11.614749999999997</v>
      </c>
      <c r="G61" s="2">
        <f t="shared" si="5"/>
        <v>11.427020000000004</v>
      </c>
      <c r="H61" s="2"/>
      <c r="I61" s="2">
        <f t="array" ref="I61">SUMPRODUCT(B45:B64, (ROW(B45:B64)-ROW(B45)+1)) / (20*21/2)</f>
        <v>11.588847619047622</v>
      </c>
      <c r="J61" s="2">
        <f t="shared" si="4"/>
        <v>11.603065695863918</v>
      </c>
      <c r="K61" s="2">
        <f t="shared" si="6"/>
        <v>11.390307716590653</v>
      </c>
    </row>
    <row r="62" spans="1:11" ht="13.5" x14ac:dyDescent="0.25">
      <c r="A62" s="3">
        <f>TITRES_STAT!B65</f>
        <v>42094</v>
      </c>
      <c r="B62" s="5">
        <f>TITRES_STAT!D65</f>
        <v>11.557</v>
      </c>
      <c r="C62" s="2">
        <f t="shared" si="0"/>
        <v>0</v>
      </c>
      <c r="D62" s="2">
        <f t="shared" si="1"/>
        <v>11.605400000000001</v>
      </c>
      <c r="E62" s="2">
        <f t="shared" si="2"/>
        <v>11.636799999999999</v>
      </c>
      <c r="F62" s="2">
        <f t="shared" si="3"/>
        <v>11.614749999999997</v>
      </c>
      <c r="G62" s="2">
        <f t="shared" si="5"/>
        <v>11.443960000000004</v>
      </c>
      <c r="H62" s="2"/>
      <c r="I62" s="2">
        <f t="array" ref="I62">SUMPRODUCT(B46:B65, (ROW(B46:B65)-ROW(B46)+1)) / (20*21/2)</f>
        <v>11.559076190476192</v>
      </c>
      <c r="J62" s="2">
        <f t="shared" si="4"/>
        <v>11.598678486734022</v>
      </c>
      <c r="K62" s="2">
        <f t="shared" si="6"/>
        <v>11.396844668881215</v>
      </c>
    </row>
    <row r="63" spans="1:11" ht="13.5" x14ac:dyDescent="0.25">
      <c r="A63" s="3">
        <f>TITRES_STAT!B66</f>
        <v>42095</v>
      </c>
      <c r="B63" s="5">
        <f>TITRES_STAT!D66</f>
        <v>11.557</v>
      </c>
      <c r="C63" s="2">
        <f t="shared" si="0"/>
        <v>0</v>
      </c>
      <c r="D63" s="2">
        <f t="shared" si="1"/>
        <v>11.605400000000001</v>
      </c>
      <c r="E63" s="2">
        <f t="shared" si="2"/>
        <v>11.605300000000002</v>
      </c>
      <c r="F63" s="2">
        <f t="shared" si="3"/>
        <v>11.614749999999997</v>
      </c>
      <c r="G63" s="2">
        <f t="shared" si="5"/>
        <v>11.457380000000006</v>
      </c>
      <c r="H63" s="2"/>
      <c r="I63" s="2">
        <f t="array" ref="I63">SUMPRODUCT(B47:B66, (ROW(B47:B66)-ROW(B47)+1)) / (20*21/2)</f>
        <v>11.498580952380951</v>
      </c>
      <c r="J63" s="2">
        <f t="shared" si="4"/>
        <v>11.594709107045068</v>
      </c>
      <c r="K63" s="2">
        <f t="shared" si="6"/>
        <v>11.40312527010156</v>
      </c>
    </row>
    <row r="64" spans="1:11" ht="13.5" x14ac:dyDescent="0.25">
      <c r="A64" s="3">
        <f>TITRES_STAT!B67</f>
        <v>42096</v>
      </c>
      <c r="B64" s="5">
        <f>TITRES_STAT!D67</f>
        <v>11.294</v>
      </c>
      <c r="C64" s="2">
        <f t="shared" si="0"/>
        <v>-0.2629999999999999</v>
      </c>
      <c r="D64" s="2">
        <f t="shared" si="1"/>
        <v>11.553800000000001</v>
      </c>
      <c r="E64" s="2">
        <f t="shared" si="2"/>
        <v>11.582699999999999</v>
      </c>
      <c r="F64" s="2">
        <f t="shared" si="3"/>
        <v>11.601599999999998</v>
      </c>
      <c r="G64" s="2">
        <f t="shared" si="5"/>
        <v>11.465540000000003</v>
      </c>
      <c r="H64" s="2"/>
      <c r="I64" s="2">
        <f t="array" ref="I64">SUMPRODUCT(B48:B67, (ROW(B48:B67)-ROW(B48)+1)) / (20*21/2)</f>
        <v>11.421709523809525</v>
      </c>
      <c r="J64" s="2">
        <f t="shared" si="4"/>
        <v>11.566070144469348</v>
      </c>
      <c r="K64" s="2">
        <f t="shared" si="6"/>
        <v>11.398845847744637</v>
      </c>
    </row>
    <row r="65" spans="1:11" ht="13.5" x14ac:dyDescent="0.25">
      <c r="A65" s="3">
        <f>TITRES_STAT!B68</f>
        <v>42097</v>
      </c>
      <c r="B65" s="5">
        <f>TITRES_STAT!D68</f>
        <v>11.289</v>
      </c>
      <c r="C65" s="2">
        <f t="shared" si="0"/>
        <v>-5.0000000000007816E-3</v>
      </c>
      <c r="D65" s="2">
        <f t="shared" si="1"/>
        <v>11.450800000000001</v>
      </c>
      <c r="E65" s="2">
        <f t="shared" si="2"/>
        <v>11.5564</v>
      </c>
      <c r="F65" s="2">
        <f t="shared" si="3"/>
        <v>11.588199999999997</v>
      </c>
      <c r="G65" s="2">
        <f t="shared" si="5"/>
        <v>11.473900000000004</v>
      </c>
      <c r="H65" s="2"/>
      <c r="I65" s="2">
        <f t="array" ref="I65">SUMPRODUCT(B49:B68, (ROW(B49:B68)-ROW(B49)+1)) / (20*21/2)</f>
        <v>11.348714285714287</v>
      </c>
      <c r="J65" s="2">
        <f t="shared" si="4"/>
        <v>11.539682511662745</v>
      </c>
      <c r="K65" s="2">
        <f t="shared" si="6"/>
        <v>11.394538167440926</v>
      </c>
    </row>
    <row r="66" spans="1:11" ht="13.5" x14ac:dyDescent="0.25">
      <c r="A66" s="3">
        <f>TITRES_STAT!B69</f>
        <v>42100</v>
      </c>
      <c r="B66" s="5">
        <f>TITRES_STAT!D69</f>
        <v>10.952999999999999</v>
      </c>
      <c r="C66" s="2">
        <f t="shared" si="0"/>
        <v>-0.3360000000000003</v>
      </c>
      <c r="D66" s="2">
        <f t="shared" si="1"/>
        <v>11.330000000000002</v>
      </c>
      <c r="E66" s="2">
        <f t="shared" si="2"/>
        <v>11.4703</v>
      </c>
      <c r="F66" s="2">
        <f t="shared" si="3"/>
        <v>11.550149999999997</v>
      </c>
      <c r="G66" s="2">
        <f t="shared" si="5"/>
        <v>11.475840000000003</v>
      </c>
      <c r="H66" s="2"/>
      <c r="I66" s="2">
        <f t="array" ref="I66">SUMPRODUCT(B50:B69, (ROW(B50:B69)-ROW(B50)+1)) / (20*21/2)</f>
        <v>11.31007142857143</v>
      </c>
      <c r="J66" s="2">
        <f t="shared" si="4"/>
        <v>11.483807986742484</v>
      </c>
      <c r="K66" s="2">
        <f t="shared" si="6"/>
        <v>11.377222945188342</v>
      </c>
    </row>
    <row r="67" spans="1:11" ht="13.5" x14ac:dyDescent="0.25">
      <c r="A67" s="3">
        <f>TITRES_STAT!B70</f>
        <v>42101</v>
      </c>
      <c r="B67" s="5">
        <f>TITRES_STAT!D70</f>
        <v>10.743</v>
      </c>
      <c r="C67" s="2">
        <f t="shared" si="0"/>
        <v>-0.20999999999999908</v>
      </c>
      <c r="D67" s="2">
        <f t="shared" si="1"/>
        <v>11.167200000000001</v>
      </c>
      <c r="E67" s="2">
        <f t="shared" si="2"/>
        <v>11.3863</v>
      </c>
      <c r="F67" s="2">
        <f t="shared" si="3"/>
        <v>11.509449999999998</v>
      </c>
      <c r="G67" s="2">
        <f t="shared" si="5"/>
        <v>11.473480000000004</v>
      </c>
      <c r="H67" s="2"/>
      <c r="I67" s="2">
        <f t="array" ref="I67">SUMPRODUCT(B51:B70, (ROW(B51:B70)-ROW(B51)+1)) / (20*21/2)</f>
        <v>11.242804761904765</v>
      </c>
      <c r="J67" s="2">
        <f t="shared" si="4"/>
        <v>11.413254845147961</v>
      </c>
      <c r="K67" s="2">
        <f t="shared" si="6"/>
        <v>11.35235145714174</v>
      </c>
    </row>
    <row r="68" spans="1:11" ht="13.5" x14ac:dyDescent="0.25">
      <c r="A68" s="3">
        <f>TITRES_STAT!B71</f>
        <v>42102</v>
      </c>
      <c r="B68" s="5">
        <f>TITRES_STAT!D71</f>
        <v>10.743</v>
      </c>
      <c r="C68" s="2">
        <f t="shared" ref="C68:C131" si="7">B68-B67</f>
        <v>0</v>
      </c>
      <c r="D68" s="2">
        <f t="shared" si="1"/>
        <v>11.0044</v>
      </c>
      <c r="E68" s="2">
        <f t="shared" si="2"/>
        <v>11.3049</v>
      </c>
      <c r="F68" s="2">
        <f t="shared" si="3"/>
        <v>11.468749999999996</v>
      </c>
      <c r="G68" s="2">
        <f t="shared" si="5"/>
        <v>11.473120000000005</v>
      </c>
      <c r="H68" s="2"/>
      <c r="I68" s="2">
        <f t="array" ref="I68">SUMPRODUCT(B52:B71, (ROW(B52:B71)-ROW(B52)+1)) / (20*21/2)</f>
        <v>11.208914285714288</v>
      </c>
      <c r="J68" s="2">
        <f t="shared" si="4"/>
        <v>11.349421050371966</v>
      </c>
      <c r="K68" s="2">
        <f t="shared" si="6"/>
        <v>11.328455321567553</v>
      </c>
    </row>
    <row r="69" spans="1:11" ht="13.5" x14ac:dyDescent="0.25">
      <c r="A69" s="3">
        <f>TITRES_STAT!B72</f>
        <v>42104</v>
      </c>
      <c r="B69" s="5">
        <f>TITRES_STAT!D72</f>
        <v>11.063000000000001</v>
      </c>
      <c r="C69" s="2">
        <f t="shared" si="7"/>
        <v>0.32000000000000028</v>
      </c>
      <c r="D69" s="2">
        <f t="shared" si="1"/>
        <v>10.958200000000001</v>
      </c>
      <c r="E69" s="2">
        <f t="shared" si="2"/>
        <v>11.256</v>
      </c>
      <c r="F69" s="2">
        <f t="shared" si="3"/>
        <v>11.449299999999997</v>
      </c>
      <c r="G69" s="2">
        <f t="shared" si="5"/>
        <v>11.474140000000004</v>
      </c>
      <c r="H69" s="2"/>
      <c r="I69" s="2">
        <f t="array" ref="I69">SUMPRODUCT(B53:B72, (ROW(B53:B72)-ROW(B53)+1)) / (20*21/2)</f>
        <v>11.177423809523809</v>
      </c>
      <c r="J69" s="2">
        <f t="shared" si="4"/>
        <v>11.322142855098445</v>
      </c>
      <c r="K69" s="2">
        <f t="shared" si="6"/>
        <v>11.318045308957061</v>
      </c>
    </row>
    <row r="70" spans="1:11" ht="13.5" x14ac:dyDescent="0.25">
      <c r="A70" s="3">
        <f>TITRES_STAT!B73</f>
        <v>42107</v>
      </c>
      <c r="B70" s="5">
        <f>TITRES_STAT!D73</f>
        <v>10.743</v>
      </c>
      <c r="C70" s="2">
        <f t="shared" si="7"/>
        <v>-0.32000000000000028</v>
      </c>
      <c r="D70" s="2">
        <f t="shared" ref="D70:D133" si="8">AVERAGE(B66:B70)</f>
        <v>10.849</v>
      </c>
      <c r="E70" s="2">
        <f t="shared" si="2"/>
        <v>11.149899999999999</v>
      </c>
      <c r="F70" s="2">
        <f t="shared" si="3"/>
        <v>11.408849999999997</v>
      </c>
      <c r="G70" s="2">
        <f t="shared" si="5"/>
        <v>11.467960000000005</v>
      </c>
      <c r="H70" s="2"/>
      <c r="I70" s="2">
        <f t="array" ref="I70">SUMPRODUCT(B54:B73, (ROW(B54:B73)-ROW(B54)+1)) / (20*21/2)</f>
        <v>11.175238095238097</v>
      </c>
      <c r="J70" s="2">
        <f t="shared" si="4"/>
        <v>11.266986392708116</v>
      </c>
      <c r="K70" s="2">
        <f t="shared" si="6"/>
        <v>11.295494512527373</v>
      </c>
    </row>
    <row r="71" spans="1:11" ht="13.5" x14ac:dyDescent="0.25">
      <c r="A71" s="3">
        <f>TITRES_STAT!B74</f>
        <v>42108</v>
      </c>
      <c r="B71" s="5">
        <f>TITRES_STAT!D74</f>
        <v>11.053000000000001</v>
      </c>
      <c r="C71" s="2">
        <f t="shared" si="7"/>
        <v>0.3100000000000005</v>
      </c>
      <c r="D71" s="2">
        <f t="shared" si="8"/>
        <v>10.869</v>
      </c>
      <c r="E71" s="2">
        <f t="shared" si="2"/>
        <v>11.099499999999999</v>
      </c>
      <c r="F71" s="2">
        <f t="shared" si="3"/>
        <v>11.383649999999999</v>
      </c>
      <c r="G71" s="2">
        <f t="shared" si="5"/>
        <v>11.468080000000004</v>
      </c>
      <c r="H71" s="2"/>
      <c r="I71" s="2">
        <f t="array" ref="I71">SUMPRODUCT(B55:B74, (ROW(B55:B74)-ROW(B55)+1)) / (20*21/2)</f>
        <v>11.175204761904762</v>
      </c>
      <c r="J71" s="2">
        <f t="shared" si="4"/>
        <v>11.246606736259725</v>
      </c>
      <c r="K71" s="2">
        <f t="shared" si="6"/>
        <v>11.285984923800811</v>
      </c>
    </row>
    <row r="72" spans="1:11" ht="13.5" x14ac:dyDescent="0.25">
      <c r="A72" s="3">
        <f>TITRES_STAT!B75</f>
        <v>42109</v>
      </c>
      <c r="B72" s="5">
        <f>TITRES_STAT!D75</f>
        <v>11.053000000000001</v>
      </c>
      <c r="C72" s="2">
        <f t="shared" si="7"/>
        <v>0</v>
      </c>
      <c r="D72" s="2">
        <f t="shared" si="8"/>
        <v>10.931000000000001</v>
      </c>
      <c r="E72" s="2">
        <f t="shared" si="2"/>
        <v>11.049099999999999</v>
      </c>
      <c r="F72" s="2">
        <f t="shared" si="3"/>
        <v>11.342949999999998</v>
      </c>
      <c r="G72" s="2">
        <f t="shared" si="5"/>
        <v>11.463260000000005</v>
      </c>
      <c r="H72" s="2"/>
      <c r="I72" s="2">
        <f t="array" ref="I72">SUMPRODUCT(B56:B75, (ROW(B56:B75)-ROW(B56)+1)) / (20*21/2)</f>
        <v>11.176147619047619</v>
      </c>
      <c r="J72" s="2">
        <f t="shared" si="4"/>
        <v>11.228167999473085</v>
      </c>
      <c r="K72" s="2">
        <f t="shared" si="6"/>
        <v>11.276848260122348</v>
      </c>
    </row>
    <row r="73" spans="1:11" ht="13.5" x14ac:dyDescent="0.25">
      <c r="A73" s="3">
        <f>TITRES_STAT!B76</f>
        <v>42110</v>
      </c>
      <c r="B73" s="5">
        <f>TITRES_STAT!D76</f>
        <v>11.32</v>
      </c>
      <c r="C73" s="2">
        <f t="shared" si="7"/>
        <v>0.26699999999999946</v>
      </c>
      <c r="D73" s="2">
        <f t="shared" si="8"/>
        <v>11.046400000000002</v>
      </c>
      <c r="E73" s="2">
        <f t="shared" si="2"/>
        <v>11.025399999999999</v>
      </c>
      <c r="F73" s="2">
        <f t="shared" si="3"/>
        <v>11.315349999999999</v>
      </c>
      <c r="G73" s="2">
        <f t="shared" si="5"/>
        <v>11.458840000000004</v>
      </c>
      <c r="H73" s="2"/>
      <c r="I73" s="2">
        <f t="array" ref="I73">SUMPRODUCT(B57:B76, (ROW(B57:B76)-ROW(B57)+1)) / (20*21/2)</f>
        <v>11.17621904761905</v>
      </c>
      <c r="J73" s="2">
        <f t="shared" si="4"/>
        <v>11.236913904285171</v>
      </c>
      <c r="K73" s="2">
        <f t="shared" si="6"/>
        <v>11.278540485215588</v>
      </c>
    </row>
    <row r="74" spans="1:11" ht="13.5" x14ac:dyDescent="0.25">
      <c r="A74" s="3">
        <f>TITRES_STAT!B77</f>
        <v>42111</v>
      </c>
      <c r="B74" s="5">
        <f>TITRES_STAT!D77</f>
        <v>11.315</v>
      </c>
      <c r="C74" s="2">
        <f t="shared" si="7"/>
        <v>-5.0000000000007816E-3</v>
      </c>
      <c r="D74" s="2">
        <f t="shared" si="8"/>
        <v>11.0968</v>
      </c>
      <c r="E74" s="2">
        <f t="shared" si="2"/>
        <v>11.0275</v>
      </c>
      <c r="F74" s="2">
        <f t="shared" si="3"/>
        <v>11.305099999999998</v>
      </c>
      <c r="G74" s="2">
        <f t="shared" si="5"/>
        <v>11.459260000000004</v>
      </c>
      <c r="H74" s="2"/>
      <c r="I74" s="2">
        <f t="array" ref="I74">SUMPRODUCT(B58:B77, (ROW(B58:B77)-ROW(B58)+1)) / (20*21/2)</f>
        <v>11.163814285714285</v>
      </c>
      <c r="J74" s="2">
        <f t="shared" si="4"/>
        <v>11.244350675305629</v>
      </c>
      <c r="K74" s="2">
        <f t="shared" si="6"/>
        <v>11.279970270109095</v>
      </c>
    </row>
    <row r="75" spans="1:11" ht="13.5" x14ac:dyDescent="0.25">
      <c r="A75" s="3">
        <f>TITRES_STAT!B78</f>
        <v>42114</v>
      </c>
      <c r="B75" s="5">
        <f>TITRES_STAT!D78</f>
        <v>11.315</v>
      </c>
      <c r="C75" s="2">
        <f t="shared" si="7"/>
        <v>0</v>
      </c>
      <c r="D75" s="2">
        <f t="shared" si="8"/>
        <v>11.2112</v>
      </c>
      <c r="E75" s="2">
        <f t="shared" si="2"/>
        <v>11.030099999999999</v>
      </c>
      <c r="F75" s="2">
        <f t="shared" si="3"/>
        <v>11.293249999999999</v>
      </c>
      <c r="G75" s="2">
        <f t="shared" si="5"/>
        <v>11.459680000000006</v>
      </c>
      <c r="H75" s="2"/>
      <c r="I75" s="2">
        <f t="array" ref="I75">SUMPRODUCT(B59:B78, (ROW(B59:B78)-ROW(B59)+1)) / (20*21/2)</f>
        <v>11.143533333333332</v>
      </c>
      <c r="J75" s="2">
        <f t="shared" si="4"/>
        <v>11.251079182419378</v>
      </c>
      <c r="K75" s="2">
        <f t="shared" si="6"/>
        <v>11.281343985006778</v>
      </c>
    </row>
    <row r="76" spans="1:11" ht="13.5" x14ac:dyDescent="0.25">
      <c r="A76" s="3">
        <f>TITRES_STAT!B79</f>
        <v>42115</v>
      </c>
      <c r="B76" s="5">
        <f>TITRES_STAT!D79</f>
        <v>11.294</v>
      </c>
      <c r="C76" s="2">
        <f t="shared" si="7"/>
        <v>-2.0999999999999019E-2</v>
      </c>
      <c r="D76" s="2">
        <f t="shared" si="8"/>
        <v>11.259399999999999</v>
      </c>
      <c r="E76" s="2">
        <f t="shared" ref="E76:E139" si="9">AVERAGE(B67:B76)</f>
        <v>11.064199999999998</v>
      </c>
      <c r="F76" s="2">
        <f t="shared" si="3"/>
        <v>11.267249999999999</v>
      </c>
      <c r="G76" s="2">
        <f t="shared" si="5"/>
        <v>11.456520000000005</v>
      </c>
      <c r="H76" s="2"/>
      <c r="I76" s="2">
        <f t="array" ref="I76">SUMPRODUCT(B60:B79, (ROW(B60:B79)-ROW(B60)+1)) / (20*21/2)</f>
        <v>11.133180952380954</v>
      </c>
      <c r="J76" s="2">
        <f t="shared" si="4"/>
        <v>11.255166879331819</v>
      </c>
      <c r="K76" s="2">
        <f t="shared" si="6"/>
        <v>11.281840299320237</v>
      </c>
    </row>
    <row r="77" spans="1:11" ht="13.5" x14ac:dyDescent="0.25">
      <c r="A77" s="3">
        <f>TITRES_STAT!B80</f>
        <v>42116</v>
      </c>
      <c r="B77" s="5">
        <f>TITRES_STAT!D80</f>
        <v>11.137</v>
      </c>
      <c r="C77" s="2">
        <f t="shared" si="7"/>
        <v>-0.15700000000000003</v>
      </c>
      <c r="D77" s="2">
        <f t="shared" si="8"/>
        <v>11.276199999999999</v>
      </c>
      <c r="E77" s="2">
        <f t="shared" si="9"/>
        <v>11.103599999999998</v>
      </c>
      <c r="F77" s="2">
        <f t="shared" si="3"/>
        <v>11.244949999999999</v>
      </c>
      <c r="G77" s="2">
        <f t="shared" si="5"/>
        <v>11.450220000000003</v>
      </c>
      <c r="H77" s="2"/>
      <c r="I77" s="2">
        <f t="array" ref="I77">SUMPRODUCT(B61:B80, (ROW(B61:B80)-ROW(B61)+1)) / (20*21/2)</f>
        <v>11.151980952380953</v>
      </c>
      <c r="J77" s="2">
        <f t="shared" si="4"/>
        <v>11.243912890824026</v>
      </c>
      <c r="K77" s="2">
        <f t="shared" si="6"/>
        <v>11.276160287582188</v>
      </c>
    </row>
    <row r="78" spans="1:11" ht="13.5" x14ac:dyDescent="0.25">
      <c r="A78" s="3">
        <f>TITRES_STAT!B81</f>
        <v>42117</v>
      </c>
      <c r="B78" s="5">
        <f>TITRES_STAT!D81</f>
        <v>11.032</v>
      </c>
      <c r="C78" s="2">
        <f t="shared" si="7"/>
        <v>-0.10500000000000043</v>
      </c>
      <c r="D78" s="2">
        <f t="shared" si="8"/>
        <v>11.2186</v>
      </c>
      <c r="E78" s="2">
        <f t="shared" si="9"/>
        <v>11.1325</v>
      </c>
      <c r="F78" s="2">
        <f t="shared" si="3"/>
        <v>11.218700000000002</v>
      </c>
      <c r="G78" s="2">
        <f t="shared" si="5"/>
        <v>11.44182</v>
      </c>
      <c r="H78" s="2"/>
      <c r="I78" s="2">
        <f t="array" ref="I78">SUMPRODUCT(B62:B81, (ROW(B62:B81)-ROW(B62)+1)) / (20*21/2)</f>
        <v>11.168257142857144</v>
      </c>
      <c r="J78" s="2">
        <f t="shared" si="4"/>
        <v>11.223730710745548</v>
      </c>
      <c r="K78" s="2">
        <f t="shared" si="6"/>
        <v>11.266585374343672</v>
      </c>
    </row>
    <row r="79" spans="1:11" ht="13.5" x14ac:dyDescent="0.25">
      <c r="A79" s="3">
        <f>TITRES_STAT!B82</f>
        <v>42118</v>
      </c>
      <c r="B79" s="5">
        <f>TITRES_STAT!D82</f>
        <v>11.11</v>
      </c>
      <c r="C79" s="2">
        <f t="shared" si="7"/>
        <v>7.7999999999999403E-2</v>
      </c>
      <c r="D79" s="2">
        <f t="shared" si="8"/>
        <v>11.177600000000002</v>
      </c>
      <c r="E79" s="2">
        <f t="shared" si="9"/>
        <v>11.1372</v>
      </c>
      <c r="F79" s="2">
        <f t="shared" si="3"/>
        <v>11.1966</v>
      </c>
      <c r="G79" s="2">
        <f t="shared" si="5"/>
        <v>11.42826</v>
      </c>
      <c r="H79" s="2"/>
      <c r="I79" s="2">
        <f t="array" ref="I79">SUMPRODUCT(B63:B82, (ROW(B63:B82)-ROW(B63)+1)) / (20*21/2)</f>
        <v>11.185533333333334</v>
      </c>
      <c r="J79" s="2">
        <f t="shared" si="4"/>
        <v>11.212899214484066</v>
      </c>
      <c r="K79" s="2">
        <f t="shared" si="6"/>
        <v>11.260444771428233</v>
      </c>
    </row>
    <row r="80" spans="1:11" ht="13.5" x14ac:dyDescent="0.25">
      <c r="A80" s="3">
        <f>TITRES_STAT!B83</f>
        <v>42121</v>
      </c>
      <c r="B80" s="5">
        <f>TITRES_STAT!D83</f>
        <v>11.394</v>
      </c>
      <c r="C80" s="2">
        <f t="shared" si="7"/>
        <v>0.2840000000000007</v>
      </c>
      <c r="D80" s="2">
        <f t="shared" si="8"/>
        <v>11.1934</v>
      </c>
      <c r="E80" s="2">
        <f t="shared" si="9"/>
        <v>11.202299999999999</v>
      </c>
      <c r="F80" s="2">
        <f t="shared" si="3"/>
        <v>11.1761</v>
      </c>
      <c r="G80" s="2">
        <f t="shared" si="5"/>
        <v>11.425000000000001</v>
      </c>
      <c r="H80" s="2"/>
      <c r="I80" s="2">
        <f t="array" ref="I80">SUMPRODUCT(B64:B83, (ROW(B64:B83)-ROW(B64)+1)) / (20*21/2)</f>
        <v>11.203809523809525</v>
      </c>
      <c r="J80" s="2">
        <f t="shared" si="4"/>
        <v>11.230146908342727</v>
      </c>
      <c r="K80" s="2">
        <f t="shared" si="6"/>
        <v>11.265682231372224</v>
      </c>
    </row>
    <row r="81" spans="1:11" ht="13.5" x14ac:dyDescent="0.25">
      <c r="A81" s="3">
        <f>TITRES_STAT!B84</f>
        <v>42122</v>
      </c>
      <c r="B81" s="5">
        <f>TITRES_STAT!D84</f>
        <v>11.347</v>
      </c>
      <c r="C81" s="2">
        <f t="shared" si="7"/>
        <v>-4.7000000000000597E-2</v>
      </c>
      <c r="D81" s="2">
        <f t="shared" si="8"/>
        <v>11.203999999999999</v>
      </c>
      <c r="E81" s="2">
        <f t="shared" si="9"/>
        <v>11.2317</v>
      </c>
      <c r="F81" s="2">
        <f t="shared" si="3"/>
        <v>11.165600000000001</v>
      </c>
      <c r="G81" s="2">
        <f t="shared" si="5"/>
        <v>11.4229</v>
      </c>
      <c r="H81" s="2"/>
      <c r="I81" s="2">
        <f t="array" ref="I81">SUMPRODUCT(B65:B84, (ROW(B65:B84)-ROW(B65)+1)) / (20*21/2)</f>
        <v>11.223085714285714</v>
      </c>
      <c r="J81" s="2">
        <f t="shared" si="4"/>
        <v>11.241275774214849</v>
      </c>
      <c r="K81" s="2">
        <f t="shared" si="6"/>
        <v>11.268871163475275</v>
      </c>
    </row>
    <row r="82" spans="1:11" ht="13.5" x14ac:dyDescent="0.25">
      <c r="A82" s="3">
        <f>TITRES_STAT!B85</f>
        <v>42123</v>
      </c>
      <c r="B82" s="5">
        <f>TITRES_STAT!D85</f>
        <v>11.347</v>
      </c>
      <c r="C82" s="2">
        <f t="shared" si="7"/>
        <v>0</v>
      </c>
      <c r="D82" s="2">
        <f t="shared" si="8"/>
        <v>11.246</v>
      </c>
      <c r="E82" s="2">
        <f t="shared" si="9"/>
        <v>11.261099999999999</v>
      </c>
      <c r="F82" s="2">
        <f t="shared" si="3"/>
        <v>11.155100000000001</v>
      </c>
      <c r="G82" s="2">
        <f t="shared" si="5"/>
        <v>11.4208</v>
      </c>
      <c r="H82" s="2"/>
      <c r="I82" s="2">
        <f t="array" ref="I82">SUMPRODUCT(B66:B85, (ROW(B66:B85)-ROW(B66)+1)) / (20*21/2)</f>
        <v>11.246585714285715</v>
      </c>
      <c r="J82" s="2">
        <f t="shared" si="4"/>
        <v>11.25134474809915</v>
      </c>
      <c r="K82" s="2">
        <f t="shared" si="6"/>
        <v>11.271935039417421</v>
      </c>
    </row>
    <row r="83" spans="1:11" ht="13.5" x14ac:dyDescent="0.25">
      <c r="A83" s="3">
        <f>TITRES_STAT!B86</f>
        <v>42124</v>
      </c>
      <c r="B83" s="5">
        <f>TITRES_STAT!D86</f>
        <v>11.347</v>
      </c>
      <c r="C83" s="2">
        <f t="shared" si="7"/>
        <v>0</v>
      </c>
      <c r="D83" s="2">
        <f t="shared" si="8"/>
        <v>11.309000000000001</v>
      </c>
      <c r="E83" s="2">
        <f t="shared" si="9"/>
        <v>11.2638</v>
      </c>
      <c r="F83" s="2">
        <f t="shared" si="3"/>
        <v>11.144600000000001</v>
      </c>
      <c r="G83" s="2">
        <f t="shared" si="5"/>
        <v>11.416699999999999</v>
      </c>
      <c r="H83" s="2"/>
      <c r="I83" s="2">
        <f t="array" ref="I83">SUMPRODUCT(B67:B86, (ROW(B67:B86)-ROW(B67)+1)) / (20*21/2)</f>
        <v>11.239585714285715</v>
      </c>
      <c r="J83" s="2">
        <f t="shared" si="4"/>
        <v>11.260454772089709</v>
      </c>
      <c r="K83" s="2">
        <f t="shared" si="6"/>
        <v>11.274878763361837</v>
      </c>
    </row>
    <row r="84" spans="1:11" ht="13.5" x14ac:dyDescent="0.25">
      <c r="A84" s="3">
        <f>TITRES_STAT!B87</f>
        <v>42128</v>
      </c>
      <c r="B84" s="5">
        <f>TITRES_STAT!D87</f>
        <v>11.347</v>
      </c>
      <c r="C84" s="2">
        <f t="shared" si="7"/>
        <v>0</v>
      </c>
      <c r="D84" s="2">
        <f t="shared" si="8"/>
        <v>11.356400000000001</v>
      </c>
      <c r="E84" s="2">
        <f t="shared" si="9"/>
        <v>11.266999999999999</v>
      </c>
      <c r="F84" s="2">
        <f t="shared" ref="F84:F147" si="10">AVERAGE(B65:B84)</f>
        <v>11.147250000000003</v>
      </c>
      <c r="G84" s="2">
        <f t="shared" si="5"/>
        <v>11.412499999999996</v>
      </c>
      <c r="H84" s="2"/>
      <c r="I84" s="2">
        <f t="array" ref="I84">SUMPRODUCT(B68:B87, (ROW(B68:B87)-ROW(B68)+1)) / (20*21/2)</f>
        <v>11.232461904761905</v>
      </c>
      <c r="J84" s="2">
        <f t="shared" si="4"/>
        <v>11.268697174747832</v>
      </c>
      <c r="K84" s="2">
        <f t="shared" si="6"/>
        <v>11.277707047151569</v>
      </c>
    </row>
    <row r="85" spans="1:11" ht="13.5" x14ac:dyDescent="0.25">
      <c r="A85" s="3">
        <f>TITRES_STAT!B88</f>
        <v>42129</v>
      </c>
      <c r="B85" s="5">
        <f>TITRES_STAT!D88</f>
        <v>11.394</v>
      </c>
      <c r="C85" s="2">
        <f t="shared" si="7"/>
        <v>4.7000000000000597E-2</v>
      </c>
      <c r="D85" s="2">
        <f t="shared" si="8"/>
        <v>11.356399999999999</v>
      </c>
      <c r="E85" s="2">
        <f t="shared" si="9"/>
        <v>11.274899999999999</v>
      </c>
      <c r="F85" s="2">
        <f t="shared" si="10"/>
        <v>11.1525</v>
      </c>
      <c r="G85" s="2">
        <f t="shared" si="5"/>
        <v>11.409759999999997</v>
      </c>
      <c r="H85" s="2"/>
      <c r="I85" s="2">
        <f t="array" ref="I85">SUMPRODUCT(B69:B88, (ROW(B69:B88)-ROW(B69)+1)) / (20*21/2)</f>
        <v>11.218761904761905</v>
      </c>
      <c r="J85" s="2">
        <f t="shared" ref="J85:J148" si="11">$J$4*B85+J84*(1-$J$4)</f>
        <v>11.280630777152801</v>
      </c>
      <c r="K85" s="2">
        <f t="shared" si="6"/>
        <v>11.28226755510641</v>
      </c>
    </row>
    <row r="86" spans="1:11" ht="13.5" x14ac:dyDescent="0.25">
      <c r="A86" s="3">
        <f>TITRES_STAT!B89</f>
        <v>42130</v>
      </c>
      <c r="B86" s="5">
        <f>TITRES_STAT!D89</f>
        <v>11.079000000000001</v>
      </c>
      <c r="C86" s="2">
        <f t="shared" si="7"/>
        <v>-0.3149999999999995</v>
      </c>
      <c r="D86" s="2">
        <f t="shared" si="8"/>
        <v>11.3028</v>
      </c>
      <c r="E86" s="2">
        <f t="shared" si="9"/>
        <v>11.253399999999999</v>
      </c>
      <c r="F86" s="2">
        <f t="shared" si="10"/>
        <v>11.158800000000003</v>
      </c>
      <c r="G86" s="2">
        <f t="shared" si="5"/>
        <v>11.400199999999995</v>
      </c>
      <c r="H86" s="2"/>
      <c r="I86" s="2">
        <f t="array" ref="I86">SUMPRODUCT(B70:B89, (ROW(B70:B89)-ROW(B70)+1)) / (20*21/2)</f>
        <v>11.233114285714286</v>
      </c>
      <c r="J86" s="2">
        <f t="shared" si="11"/>
        <v>11.261427845995392</v>
      </c>
      <c r="K86" s="2">
        <f t="shared" si="6"/>
        <v>11.274296278435571</v>
      </c>
    </row>
    <row r="87" spans="1:11" ht="13.5" x14ac:dyDescent="0.25">
      <c r="A87" s="3">
        <f>TITRES_STAT!B90</f>
        <v>42131</v>
      </c>
      <c r="B87" s="5">
        <f>TITRES_STAT!D90</f>
        <v>11.084</v>
      </c>
      <c r="C87" s="2">
        <f t="shared" si="7"/>
        <v>4.9999999999990052E-3</v>
      </c>
      <c r="D87" s="2">
        <f t="shared" si="8"/>
        <v>11.250200000000001</v>
      </c>
      <c r="E87" s="2">
        <f t="shared" si="9"/>
        <v>11.248099999999999</v>
      </c>
      <c r="F87" s="2">
        <f t="shared" si="10"/>
        <v>11.175850000000002</v>
      </c>
      <c r="G87" s="2">
        <f t="shared" si="5"/>
        <v>11.390739999999994</v>
      </c>
      <c r="H87" s="2"/>
      <c r="I87" s="2">
        <f t="array" ref="I87">SUMPRODUCT(B71:B90, (ROW(B71:B90)-ROW(B71)+1)) / (20*21/2)</f>
        <v>11.245190476190475</v>
      </c>
      <c r="J87" s="2">
        <f t="shared" si="11"/>
        <v>11.244529955900592</v>
      </c>
      <c r="K87" s="2">
        <f t="shared" si="6"/>
        <v>11.266833679281236</v>
      </c>
    </row>
    <row r="88" spans="1:11" ht="13.5" x14ac:dyDescent="0.25">
      <c r="A88" s="3">
        <f>TITRES_STAT!B91</f>
        <v>42132</v>
      </c>
      <c r="B88" s="5">
        <f>TITRES_STAT!D91</f>
        <v>11.032</v>
      </c>
      <c r="C88" s="2">
        <f t="shared" si="7"/>
        <v>-5.1999999999999602E-2</v>
      </c>
      <c r="D88" s="2">
        <f t="shared" si="8"/>
        <v>11.187199999999999</v>
      </c>
      <c r="E88" s="2">
        <f t="shared" si="9"/>
        <v>11.248100000000001</v>
      </c>
      <c r="F88" s="2">
        <f t="shared" si="10"/>
        <v>11.190300000000004</v>
      </c>
      <c r="G88" s="2">
        <f t="shared" si="5"/>
        <v>11.380239999999993</v>
      </c>
      <c r="H88" s="2"/>
      <c r="I88" s="2">
        <f t="array" ref="I88">SUMPRODUCT(B72:B91, (ROW(B72:B91)-ROW(B72)+1)) / (20*21/2)</f>
        <v>11.226466666666667</v>
      </c>
      <c r="J88" s="2">
        <f t="shared" si="11"/>
        <v>11.224289007719584</v>
      </c>
      <c r="K88" s="2">
        <f t="shared" si="6"/>
        <v>11.257624515387855</v>
      </c>
    </row>
    <row r="89" spans="1:11" ht="13.5" x14ac:dyDescent="0.25">
      <c r="A89" s="3">
        <f>TITRES_STAT!B92</f>
        <v>42135</v>
      </c>
      <c r="B89" s="5">
        <f>TITRES_STAT!D92</f>
        <v>11.340999999999999</v>
      </c>
      <c r="C89" s="2">
        <f t="shared" si="7"/>
        <v>0.30899999999999928</v>
      </c>
      <c r="D89" s="2">
        <f t="shared" si="8"/>
        <v>11.186</v>
      </c>
      <c r="E89" s="2">
        <f t="shared" si="9"/>
        <v>11.271199999999999</v>
      </c>
      <c r="F89" s="2">
        <f t="shared" si="10"/>
        <v>11.204200000000004</v>
      </c>
      <c r="G89" s="2">
        <f t="shared" si="5"/>
        <v>11.374879999999996</v>
      </c>
      <c r="H89" s="2"/>
      <c r="I89" s="2">
        <f t="array" ref="I89">SUMPRODUCT(B73:B92, (ROW(B73:B92)-ROW(B73)+1)) / (20*21/2)</f>
        <v>11.207342857142857</v>
      </c>
      <c r="J89" s="2">
        <f t="shared" si="11"/>
        <v>11.235404340317718</v>
      </c>
      <c r="K89" s="2">
        <f t="shared" si="6"/>
        <v>11.26089414223539</v>
      </c>
    </row>
    <row r="90" spans="1:11" ht="13.5" x14ac:dyDescent="0.25">
      <c r="A90" s="3">
        <f>TITRES_STAT!B93</f>
        <v>42136</v>
      </c>
      <c r="B90" s="5">
        <f>TITRES_STAT!D93</f>
        <v>11.331</v>
      </c>
      <c r="C90" s="2">
        <f t="shared" si="7"/>
        <v>-9.9999999999997868E-3</v>
      </c>
      <c r="D90" s="2">
        <f t="shared" si="8"/>
        <v>11.173400000000001</v>
      </c>
      <c r="E90" s="2">
        <f t="shared" si="9"/>
        <v>11.264899999999999</v>
      </c>
      <c r="F90" s="2">
        <f t="shared" si="10"/>
        <v>11.233600000000001</v>
      </c>
      <c r="G90" s="2">
        <f t="shared" si="5"/>
        <v>11.369319999999993</v>
      </c>
      <c r="H90" s="2"/>
      <c r="I90" s="2">
        <f t="array" ref="I90">SUMPRODUCT(B74:B93, (ROW(B74:B93)-ROW(B74)+1)) / (20*21/2)</f>
        <v>11.188319047619046</v>
      </c>
      <c r="J90" s="2">
        <f t="shared" si="11"/>
        <v>11.244508688858888</v>
      </c>
      <c r="K90" s="2">
        <f t="shared" si="6"/>
        <v>11.263643391559492</v>
      </c>
    </row>
    <row r="91" spans="1:11" ht="13.5" x14ac:dyDescent="0.25">
      <c r="A91" s="3">
        <f>TITRES_STAT!B94</f>
        <v>42137</v>
      </c>
      <c r="B91" s="5">
        <f>TITRES_STAT!D94</f>
        <v>11.037000000000001</v>
      </c>
      <c r="C91" s="2">
        <f t="shared" si="7"/>
        <v>-0.29399999999999871</v>
      </c>
      <c r="D91" s="2">
        <f t="shared" si="8"/>
        <v>11.164999999999999</v>
      </c>
      <c r="E91" s="2">
        <f t="shared" si="9"/>
        <v>11.2339</v>
      </c>
      <c r="F91" s="2">
        <f t="shared" si="10"/>
        <v>11.232800000000001</v>
      </c>
      <c r="G91" s="2">
        <f t="shared" si="5"/>
        <v>11.358919999999996</v>
      </c>
      <c r="H91" s="2"/>
      <c r="I91" s="2">
        <f t="array" ref="I91">SUMPRODUCT(B75:B94, (ROW(B75:B94)-ROW(B75)+1)) / (20*21/2)</f>
        <v>11.195619047619049</v>
      </c>
      <c r="J91" s="2">
        <f t="shared" si="11"/>
        <v>11.224745956586613</v>
      </c>
      <c r="K91" s="2">
        <f t="shared" si="6"/>
        <v>11.254755415419906</v>
      </c>
    </row>
    <row r="92" spans="1:11" ht="13.5" x14ac:dyDescent="0.25">
      <c r="A92" s="3">
        <f>TITRES_STAT!B95</f>
        <v>42138</v>
      </c>
      <c r="B92" s="5">
        <f>TITRES_STAT!D95</f>
        <v>11.032</v>
      </c>
      <c r="C92" s="2">
        <f t="shared" si="7"/>
        <v>-5.0000000000007816E-3</v>
      </c>
      <c r="D92" s="2">
        <f t="shared" si="8"/>
        <v>11.154599999999999</v>
      </c>
      <c r="E92" s="2">
        <f t="shared" si="9"/>
        <v>11.202400000000001</v>
      </c>
      <c r="F92" s="2">
        <f t="shared" si="10"/>
        <v>11.231750000000002</v>
      </c>
      <c r="G92" s="2">
        <f t="shared" si="5"/>
        <v>11.348419999999999</v>
      </c>
      <c r="H92" s="2"/>
      <c r="I92" s="2">
        <f t="array" ref="I92">SUMPRODUCT(B76:B95, (ROW(B76:B95)-ROW(B76)+1)) / (20*21/2)</f>
        <v>11.178066666666666</v>
      </c>
      <c r="J92" s="2">
        <f t="shared" si="11"/>
        <v>11.20638919881646</v>
      </c>
      <c r="K92" s="2">
        <f t="shared" si="6"/>
        <v>11.246019908932851</v>
      </c>
    </row>
    <row r="93" spans="1:11" ht="13.5" x14ac:dyDescent="0.25">
      <c r="A93" s="3">
        <f>TITRES_STAT!B96</f>
        <v>42139</v>
      </c>
      <c r="B93" s="5">
        <f>TITRES_STAT!D96</f>
        <v>11.032</v>
      </c>
      <c r="C93" s="2">
        <f t="shared" si="7"/>
        <v>0</v>
      </c>
      <c r="D93" s="2">
        <f t="shared" si="8"/>
        <v>11.154599999999999</v>
      </c>
      <c r="E93" s="2">
        <f t="shared" si="9"/>
        <v>11.1709</v>
      </c>
      <c r="F93" s="2">
        <f t="shared" si="10"/>
        <v>11.217350000000001</v>
      </c>
      <c r="G93" s="2">
        <f t="shared" si="5"/>
        <v>11.337919999999997</v>
      </c>
      <c r="H93" s="2"/>
      <c r="I93" s="2">
        <f t="array" ref="I93">SUMPRODUCT(B77:B96, (ROW(B77:B96)-ROW(B77)+1)) / (20*21/2)</f>
        <v>11.161861904761905</v>
      </c>
      <c r="J93" s="2">
        <f t="shared" si="11"/>
        <v>11.189780703691083</v>
      </c>
      <c r="K93" s="2">
        <f t="shared" si="6"/>
        <v>11.237626971327643</v>
      </c>
    </row>
    <row r="94" spans="1:11" ht="13.5" x14ac:dyDescent="0.25">
      <c r="A94" s="3">
        <f>TITRES_STAT!B97</f>
        <v>42142</v>
      </c>
      <c r="B94" s="5">
        <f>TITRES_STAT!D97</f>
        <v>11.294</v>
      </c>
      <c r="C94" s="2">
        <f t="shared" si="7"/>
        <v>0.26200000000000045</v>
      </c>
      <c r="D94" s="2">
        <f t="shared" si="8"/>
        <v>11.145199999999999</v>
      </c>
      <c r="E94" s="2">
        <f t="shared" si="9"/>
        <v>11.1656</v>
      </c>
      <c r="F94" s="2">
        <f t="shared" si="10"/>
        <v>11.216300000000002</v>
      </c>
      <c r="G94" s="2">
        <f t="shared" si="5"/>
        <v>11.332659999999999</v>
      </c>
      <c r="H94" s="2"/>
      <c r="I94" s="2">
        <f t="array" ref="I94">SUMPRODUCT(B78:B97, (ROW(B78:B97)-ROW(B78)+1)) / (20*21/2)</f>
        <v>11.146904761904761</v>
      </c>
      <c r="J94" s="2">
        <f t="shared" si="11"/>
        <v>11.1997063509586</v>
      </c>
      <c r="K94" s="2">
        <f t="shared" si="6"/>
        <v>11.239837678334402</v>
      </c>
    </row>
    <row r="95" spans="1:11" ht="13.5" x14ac:dyDescent="0.25">
      <c r="A95" s="3">
        <f>TITRES_STAT!B98</f>
        <v>42143</v>
      </c>
      <c r="B95" s="5">
        <f>TITRES_STAT!D98</f>
        <v>11.032</v>
      </c>
      <c r="C95" s="2">
        <f t="shared" si="7"/>
        <v>-0.26200000000000045</v>
      </c>
      <c r="D95" s="2">
        <f t="shared" si="8"/>
        <v>11.085399999999998</v>
      </c>
      <c r="E95" s="2">
        <f t="shared" si="9"/>
        <v>11.1294</v>
      </c>
      <c r="F95" s="2">
        <f t="shared" si="10"/>
        <v>11.202150000000001</v>
      </c>
      <c r="G95" s="2">
        <f t="shared" si="5"/>
        <v>11.322159999999998</v>
      </c>
      <c r="H95" s="2"/>
      <c r="I95" s="2">
        <f t="array" ref="I95">SUMPRODUCT(B79:B98, (ROW(B79:B98)-ROW(B79)+1)) / (20*21/2)</f>
        <v>11.132447619047618</v>
      </c>
      <c r="J95" s="2">
        <f t="shared" si="11"/>
        <v>11.183734317533972</v>
      </c>
      <c r="K95" s="2">
        <f t="shared" si="6"/>
        <v>11.231687181144817</v>
      </c>
    </row>
    <row r="96" spans="1:11" ht="13.5" x14ac:dyDescent="0.25">
      <c r="A96" s="3">
        <f>TITRES_STAT!B99</f>
        <v>42144</v>
      </c>
      <c r="B96" s="5">
        <f>TITRES_STAT!D99</f>
        <v>11.032</v>
      </c>
      <c r="C96" s="2">
        <f t="shared" si="7"/>
        <v>0</v>
      </c>
      <c r="D96" s="2">
        <f t="shared" si="8"/>
        <v>11.084399999999999</v>
      </c>
      <c r="E96" s="2">
        <f t="shared" si="9"/>
        <v>11.124699999999999</v>
      </c>
      <c r="F96" s="2">
        <f t="shared" si="10"/>
        <v>11.189050000000003</v>
      </c>
      <c r="G96" s="2">
        <f t="shared" si="5"/>
        <v>11.308519999999998</v>
      </c>
      <c r="H96" s="2"/>
      <c r="I96" s="2">
        <f t="array" ref="I96">SUMPRODUCT(B80:B99, (ROW(B80:B99)-ROW(B80)+1)) / (20*21/2)</f>
        <v>11.117990476190478</v>
      </c>
      <c r="J96" s="2">
        <f t="shared" si="11"/>
        <v>11.169283430149784</v>
      </c>
      <c r="K96" s="2">
        <f t="shared" si="6"/>
        <v>11.223856311296002</v>
      </c>
    </row>
    <row r="97" spans="1:11" ht="13.5" x14ac:dyDescent="0.25">
      <c r="A97" s="3">
        <f>TITRES_STAT!B100</f>
        <v>42145</v>
      </c>
      <c r="B97" s="5">
        <f>TITRES_STAT!D100</f>
        <v>11.032</v>
      </c>
      <c r="C97" s="2">
        <f t="shared" si="7"/>
        <v>0</v>
      </c>
      <c r="D97" s="2">
        <f t="shared" si="8"/>
        <v>11.084399999999999</v>
      </c>
      <c r="E97" s="2">
        <f t="shared" si="9"/>
        <v>11.119499999999999</v>
      </c>
      <c r="F97" s="2">
        <f t="shared" si="10"/>
        <v>11.183800000000002</v>
      </c>
      <c r="G97" s="2">
        <f t="shared" si="5"/>
        <v>11.298019999999999</v>
      </c>
      <c r="H97" s="2"/>
      <c r="I97" s="2">
        <f t="array" ref="I97">SUMPRODUCT(B81:B100, (ROW(B81:B100)-ROW(B81)+1)) / (20*21/2)</f>
        <v>11.103904761904763</v>
      </c>
      <c r="J97" s="2">
        <f t="shared" si="11"/>
        <v>11.156208817754566</v>
      </c>
      <c r="K97" s="2">
        <f t="shared" si="6"/>
        <v>11.216332534382435</v>
      </c>
    </row>
    <row r="98" spans="1:11" ht="13.5" x14ac:dyDescent="0.25">
      <c r="A98" s="3">
        <f>TITRES_STAT!B101</f>
        <v>42146</v>
      </c>
      <c r="B98" s="5">
        <f>TITRES_STAT!D101</f>
        <v>11.032</v>
      </c>
      <c r="C98" s="2">
        <f t="shared" si="7"/>
        <v>0</v>
      </c>
      <c r="D98" s="2">
        <f t="shared" si="8"/>
        <v>11.084399999999999</v>
      </c>
      <c r="E98" s="2">
        <f t="shared" si="9"/>
        <v>11.119499999999999</v>
      </c>
      <c r="F98" s="2">
        <f t="shared" si="10"/>
        <v>11.183800000000003</v>
      </c>
      <c r="G98" s="2">
        <f t="shared" si="5"/>
        <v>11.287519999999999</v>
      </c>
      <c r="H98" s="2"/>
      <c r="I98" s="2">
        <f t="array" ref="I98">SUMPRODUCT(B82:B101, (ROW(B82:B101)-ROW(B82)+1)) / (20*21/2)</f>
        <v>11.091542857142858</v>
      </c>
      <c r="J98" s="2">
        <f t="shared" si="11"/>
        <v>11.144379406539844</v>
      </c>
      <c r="K98" s="2">
        <f t="shared" si="6"/>
        <v>11.209103807543908</v>
      </c>
    </row>
    <row r="99" spans="1:11" ht="13.5" x14ac:dyDescent="0.25">
      <c r="A99" s="3">
        <f>TITRES_STAT!B102</f>
        <v>42149</v>
      </c>
      <c r="B99" s="5">
        <f>TITRES_STAT!D102</f>
        <v>11.032</v>
      </c>
      <c r="C99" s="2">
        <f t="shared" si="7"/>
        <v>0</v>
      </c>
      <c r="D99" s="2">
        <f t="shared" si="8"/>
        <v>11.032</v>
      </c>
      <c r="E99" s="2">
        <f t="shared" si="9"/>
        <v>11.088599999999998</v>
      </c>
      <c r="F99" s="2">
        <f t="shared" si="10"/>
        <v>11.179900000000004</v>
      </c>
      <c r="G99" s="2">
        <f t="shared" si="5"/>
        <v>11.279119999999999</v>
      </c>
      <c r="H99" s="2"/>
      <c r="I99" s="2">
        <f t="array" ref="I99">SUMPRODUCT(B83:B102, (ROW(B83:B102)-ROW(B83)+1)) / (20*21/2)</f>
        <v>11.080680952380954</v>
      </c>
      <c r="J99" s="2">
        <f t="shared" si="11"/>
        <v>11.133676605917001</v>
      </c>
      <c r="K99" s="2">
        <f t="shared" si="6"/>
        <v>11.202158560189245</v>
      </c>
    </row>
    <row r="100" spans="1:11" ht="13.5" x14ac:dyDescent="0.25">
      <c r="A100" s="3">
        <f>TITRES_STAT!B103</f>
        <v>42150</v>
      </c>
      <c r="B100" s="5">
        <f>TITRES_STAT!D103</f>
        <v>11.032</v>
      </c>
      <c r="C100" s="2">
        <f t="shared" si="7"/>
        <v>0</v>
      </c>
      <c r="D100" s="2">
        <f t="shared" si="8"/>
        <v>11.032</v>
      </c>
      <c r="E100" s="2">
        <f t="shared" si="9"/>
        <v>11.058699999999998</v>
      </c>
      <c r="F100" s="2">
        <f t="shared" si="10"/>
        <v>11.161800000000003</v>
      </c>
      <c r="G100" s="2">
        <f t="shared" si="5"/>
        <v>11.268719999999998</v>
      </c>
      <c r="H100" s="2"/>
      <c r="I100" s="2">
        <f t="array" ref="I100">SUMPRODUCT(B84:B103, (ROW(B84:B103)-ROW(B84)+1)) / (20*21/2)</f>
        <v>11.071795238095239</v>
      </c>
      <c r="J100" s="2">
        <f t="shared" si="11"/>
        <v>11.123993119639191</v>
      </c>
      <c r="K100" s="2">
        <f t="shared" si="6"/>
        <v>11.195485675475942</v>
      </c>
    </row>
    <row r="101" spans="1:11" ht="13.5" x14ac:dyDescent="0.25">
      <c r="A101" s="3">
        <f>TITRES_STAT!B104</f>
        <v>42151</v>
      </c>
      <c r="B101" s="5">
        <f>TITRES_STAT!D104</f>
        <v>11.032</v>
      </c>
      <c r="C101" s="2">
        <f t="shared" si="7"/>
        <v>0</v>
      </c>
      <c r="D101" s="2">
        <f t="shared" si="8"/>
        <v>11.032</v>
      </c>
      <c r="E101" s="2">
        <f t="shared" si="9"/>
        <v>11.058199999999998</v>
      </c>
      <c r="F101" s="2">
        <f t="shared" si="10"/>
        <v>11.146050000000004</v>
      </c>
      <c r="G101" s="2">
        <f t="shared" si="5"/>
        <v>11.25822</v>
      </c>
      <c r="H101" s="2"/>
      <c r="I101" s="2">
        <f t="array" ref="I101">SUMPRODUCT(B85:B104, (ROW(B85:B104)-ROW(B85)+1)) / (20*21/2)</f>
        <v>11.063909523809524</v>
      </c>
      <c r="J101" s="2">
        <f t="shared" si="11"/>
        <v>11.115231870149744</v>
      </c>
      <c r="K101" s="2">
        <f t="shared" si="6"/>
        <v>11.189074472516101</v>
      </c>
    </row>
    <row r="102" spans="1:11" ht="13.5" x14ac:dyDescent="0.25">
      <c r="A102" s="3">
        <f>TITRES_STAT!B105</f>
        <v>42152</v>
      </c>
      <c r="B102" s="5">
        <f>TITRES_STAT!D105</f>
        <v>11.032</v>
      </c>
      <c r="C102" s="2">
        <f t="shared" si="7"/>
        <v>0</v>
      </c>
      <c r="D102" s="2">
        <f t="shared" si="8"/>
        <v>11.032</v>
      </c>
      <c r="E102" s="2">
        <f t="shared" si="9"/>
        <v>11.058199999999998</v>
      </c>
      <c r="F102" s="2">
        <f t="shared" si="10"/>
        <v>11.130300000000004</v>
      </c>
      <c r="G102" s="2">
        <f t="shared" si="5"/>
        <v>11.241519999999998</v>
      </c>
      <c r="H102" s="2"/>
      <c r="I102" s="2">
        <f t="array" ref="I102">SUMPRODUCT(B86:B105, (ROW(B86:B105)-ROW(B86)+1)) / (20*21/2)</f>
        <v>11.05752380952381</v>
      </c>
      <c r="J102" s="2">
        <f t="shared" si="11"/>
        <v>11.107305025373577</v>
      </c>
      <c r="K102" s="2">
        <f t="shared" si="6"/>
        <v>11.182914689280176</v>
      </c>
    </row>
    <row r="103" spans="1:11" ht="13.5" x14ac:dyDescent="0.25">
      <c r="A103" s="3">
        <f>TITRES_STAT!B106</f>
        <v>42153</v>
      </c>
      <c r="B103" s="5">
        <f>TITRES_STAT!D106</f>
        <v>11.037000000000001</v>
      </c>
      <c r="C103" s="2">
        <f t="shared" si="7"/>
        <v>5.0000000000007816E-3</v>
      </c>
      <c r="D103" s="2">
        <f t="shared" si="8"/>
        <v>11.032999999999999</v>
      </c>
      <c r="E103" s="2">
        <f t="shared" si="9"/>
        <v>11.058699999999998</v>
      </c>
      <c r="F103" s="2">
        <f t="shared" si="10"/>
        <v>11.114800000000004</v>
      </c>
      <c r="G103" s="2">
        <f t="shared" si="5"/>
        <v>11.224819999999998</v>
      </c>
      <c r="H103" s="2"/>
      <c r="I103" s="2">
        <f t="array" ref="I103">SUMPRODUCT(B87:B106, (ROW(B87:B106)-ROW(B87)+1)) / (20*21/2)</f>
        <v>11.077814285714288</v>
      </c>
      <c r="J103" s="2">
        <f t="shared" si="11"/>
        <v>11.100609308671331</v>
      </c>
      <c r="K103" s="2">
        <f t="shared" si="6"/>
        <v>11.177192544602523</v>
      </c>
    </row>
    <row r="104" spans="1:11" ht="13.5" x14ac:dyDescent="0.25">
      <c r="A104" s="3">
        <f>TITRES_STAT!B107</f>
        <v>42156</v>
      </c>
      <c r="B104" s="5">
        <f>TITRES_STAT!D107</f>
        <v>11.032</v>
      </c>
      <c r="C104" s="2">
        <f t="shared" si="7"/>
        <v>-5.0000000000007816E-3</v>
      </c>
      <c r="D104" s="2">
        <f t="shared" si="8"/>
        <v>11.033000000000001</v>
      </c>
      <c r="E104" s="2">
        <f t="shared" si="9"/>
        <v>11.032499999999999</v>
      </c>
      <c r="F104" s="2">
        <f t="shared" si="10"/>
        <v>11.099050000000004</v>
      </c>
      <c r="G104" s="2">
        <f t="shared" si="5"/>
        <v>11.215059999999999</v>
      </c>
      <c r="H104" s="2"/>
      <c r="I104" s="2">
        <f t="array" ref="I104">SUMPRODUCT(B88:B107, (ROW(B88:B107)-ROW(B88)+1)) / (20*21/2)</f>
        <v>11.072128571428573</v>
      </c>
      <c r="J104" s="2">
        <f t="shared" si="11"/>
        <v>11.094075088797871</v>
      </c>
      <c r="K104" s="2">
        <f t="shared" si="6"/>
        <v>11.171498719323994</v>
      </c>
    </row>
    <row r="105" spans="1:11" ht="13.5" x14ac:dyDescent="0.25">
      <c r="A105" s="3">
        <f>TITRES_STAT!B108</f>
        <v>42157</v>
      </c>
      <c r="B105" s="5">
        <f>TITRES_STAT!D108</f>
        <v>11.032</v>
      </c>
      <c r="C105" s="2">
        <f t="shared" si="7"/>
        <v>0</v>
      </c>
      <c r="D105" s="2">
        <f t="shared" si="8"/>
        <v>11.032999999999998</v>
      </c>
      <c r="E105" s="2">
        <f t="shared" si="9"/>
        <v>11.032499999999999</v>
      </c>
      <c r="F105" s="2">
        <f t="shared" si="10"/>
        <v>11.080950000000005</v>
      </c>
      <c r="G105" s="2">
        <f t="shared" si="5"/>
        <v>11.204659999999999</v>
      </c>
      <c r="H105" s="2"/>
      <c r="I105" s="2">
        <f t="array" ref="I105">SUMPRODUCT(B89:B108, (ROW(B89:B108)-ROW(B89)+1)) / (20*21/2)</f>
        <v>11.066690476190477</v>
      </c>
      <c r="J105" s="2">
        <f t="shared" si="11"/>
        <v>11.088163175579025</v>
      </c>
      <c r="K105" s="2">
        <f t="shared" si="6"/>
        <v>11.166028181311288</v>
      </c>
    </row>
    <row r="106" spans="1:11" ht="13.5" x14ac:dyDescent="0.25">
      <c r="A106" s="3">
        <f>TITRES_STAT!B109</f>
        <v>42158</v>
      </c>
      <c r="B106" s="5">
        <f>TITRES_STAT!D109</f>
        <v>11.294</v>
      </c>
      <c r="C106" s="2">
        <f t="shared" si="7"/>
        <v>0.26200000000000045</v>
      </c>
      <c r="D106" s="2">
        <f t="shared" si="8"/>
        <v>11.085399999999998</v>
      </c>
      <c r="E106" s="2">
        <f t="shared" si="9"/>
        <v>11.058699999999998</v>
      </c>
      <c r="F106" s="2">
        <f t="shared" si="10"/>
        <v>11.091700000000003</v>
      </c>
      <c r="G106" s="2">
        <f t="shared" si="5"/>
        <v>11.194259999999996</v>
      </c>
      <c r="H106" s="2"/>
      <c r="I106" s="2">
        <f t="array" ref="I106">SUMPRODUCT(B90:B109, (ROW(B90:B109)-ROW(B90)+1)) / (20*21/2)</f>
        <v>11.06125238095238</v>
      </c>
      <c r="J106" s="2">
        <f t="shared" si="11"/>
        <v>11.107766682666737</v>
      </c>
      <c r="K106" s="2">
        <f t="shared" si="6"/>
        <v>11.171046684004963</v>
      </c>
    </row>
    <row r="107" spans="1:11" ht="13.5" x14ac:dyDescent="0.25">
      <c r="A107" s="3">
        <f>TITRES_STAT!B110</f>
        <v>42159</v>
      </c>
      <c r="B107" s="5">
        <f>TITRES_STAT!D110</f>
        <v>11.032</v>
      </c>
      <c r="C107" s="2">
        <f t="shared" si="7"/>
        <v>-0.26200000000000045</v>
      </c>
      <c r="D107" s="2">
        <f t="shared" si="8"/>
        <v>11.085399999999998</v>
      </c>
      <c r="E107" s="2">
        <f t="shared" si="9"/>
        <v>11.058699999999998</v>
      </c>
      <c r="F107" s="2">
        <f t="shared" si="10"/>
        <v>11.089100000000004</v>
      </c>
      <c r="G107" s="2">
        <f t="shared" si="5"/>
        <v>11.183239999999996</v>
      </c>
      <c r="H107" s="2"/>
      <c r="I107" s="2">
        <f t="array" ref="I107">SUMPRODUCT(B91:B110, (ROW(B91:B110)-ROW(B91)+1)) / (20*21/2)</f>
        <v>11.057285714285715</v>
      </c>
      <c r="J107" s="2">
        <f t="shared" si="11"/>
        <v>11.100550808127048</v>
      </c>
      <c r="K107" s="2">
        <f t="shared" si="6"/>
        <v>11.165593872867515</v>
      </c>
    </row>
    <row r="108" spans="1:11" ht="13.5" x14ac:dyDescent="0.25">
      <c r="A108" s="3">
        <f>TITRES_STAT!B111</f>
        <v>42160</v>
      </c>
      <c r="B108" s="5">
        <f>TITRES_STAT!D111</f>
        <v>11.032</v>
      </c>
      <c r="C108" s="2">
        <f t="shared" si="7"/>
        <v>0</v>
      </c>
      <c r="D108" s="2">
        <f t="shared" si="8"/>
        <v>11.084399999999999</v>
      </c>
      <c r="E108" s="2">
        <f t="shared" si="9"/>
        <v>11.058699999999998</v>
      </c>
      <c r="F108" s="2">
        <f t="shared" si="10"/>
        <v>11.089100000000004</v>
      </c>
      <c r="G108" s="2">
        <f t="shared" si="5"/>
        <v>11.172739999999997</v>
      </c>
      <c r="H108" s="2"/>
      <c r="I108" s="2">
        <f t="array" ref="I108">SUMPRODUCT(B92:B111, (ROW(B92:B111)-ROW(B92)+1)) / (20*21/2)</f>
        <v>11.054742857142857</v>
      </c>
      <c r="J108" s="2">
        <f t="shared" si="11"/>
        <v>11.094022159733996</v>
      </c>
      <c r="K108" s="2">
        <f t="shared" si="6"/>
        <v>11.160354897460946</v>
      </c>
    </row>
    <row r="109" spans="1:11" ht="13.5" x14ac:dyDescent="0.25">
      <c r="A109" s="3">
        <f>TITRES_STAT!B112</f>
        <v>42163</v>
      </c>
      <c r="B109" s="5">
        <f>TITRES_STAT!D112</f>
        <v>11.032</v>
      </c>
      <c r="C109" s="2">
        <f t="shared" si="7"/>
        <v>0</v>
      </c>
      <c r="D109" s="2">
        <f t="shared" si="8"/>
        <v>11.084399999999999</v>
      </c>
      <c r="E109" s="2">
        <f t="shared" si="9"/>
        <v>11.058699999999998</v>
      </c>
      <c r="F109" s="2">
        <f t="shared" si="10"/>
        <v>11.073650000000004</v>
      </c>
      <c r="G109" s="2">
        <f t="shared" si="5"/>
        <v>11.162339999999997</v>
      </c>
      <c r="H109" s="2"/>
      <c r="I109" s="2">
        <f t="array" ref="I109">SUMPRODUCT(B93:B112, (ROW(B93:B112)-ROW(B93)+1)) / (20*21/2)</f>
        <v>11.052223809523809</v>
      </c>
      <c r="J109" s="2">
        <f t="shared" si="11"/>
        <v>11.088115287378377</v>
      </c>
      <c r="K109" s="2">
        <f t="shared" si="6"/>
        <v>11.155321372070322</v>
      </c>
    </row>
    <row r="110" spans="1:11" ht="13.5" x14ac:dyDescent="0.25">
      <c r="A110" s="3">
        <f>TITRES_STAT!B113</f>
        <v>42164</v>
      </c>
      <c r="B110" s="5">
        <f>TITRES_STAT!D113</f>
        <v>11.032</v>
      </c>
      <c r="C110" s="2">
        <f t="shared" si="7"/>
        <v>0</v>
      </c>
      <c r="D110" s="2">
        <f t="shared" si="8"/>
        <v>11.084399999999999</v>
      </c>
      <c r="E110" s="2">
        <f t="shared" si="9"/>
        <v>11.058699999999998</v>
      </c>
      <c r="F110" s="2">
        <f t="shared" si="10"/>
        <v>11.058700000000004</v>
      </c>
      <c r="G110" s="2">
        <f t="shared" si="5"/>
        <v>11.146899999999999</v>
      </c>
      <c r="H110" s="2"/>
      <c r="I110" s="2">
        <f t="array" ref="I110">SUMPRODUCT(B94:B113, (ROW(B94:B113)-ROW(B94)+1)) / (20*21/2)</f>
        <v>11.049704761904762</v>
      </c>
      <c r="J110" s="2">
        <f t="shared" si="11"/>
        <v>11.082770974294721</v>
      </c>
      <c r="K110" s="2">
        <f t="shared" si="6"/>
        <v>11.150485239832271</v>
      </c>
    </row>
    <row r="111" spans="1:11" ht="13.5" x14ac:dyDescent="0.25">
      <c r="A111" s="3">
        <f>TITRES_STAT!B114</f>
        <v>42165</v>
      </c>
      <c r="B111" s="5">
        <f>TITRES_STAT!D114</f>
        <v>11.032</v>
      </c>
      <c r="C111" s="2">
        <f t="shared" si="7"/>
        <v>0</v>
      </c>
      <c r="D111" s="2">
        <f t="shared" si="8"/>
        <v>11.032</v>
      </c>
      <c r="E111" s="2">
        <f t="shared" si="9"/>
        <v>11.058699999999998</v>
      </c>
      <c r="F111" s="2">
        <f t="shared" si="10"/>
        <v>11.058450000000004</v>
      </c>
      <c r="G111" s="2">
        <f t="shared" si="5"/>
        <v>11.136399999999998</v>
      </c>
      <c r="H111" s="2"/>
      <c r="I111" s="2">
        <f t="array" ref="I111">SUMPRODUCT(B95:B114, (ROW(B95:B114)-ROW(B95)+1)) / (20*21/2)</f>
        <v>11.047185714285714</v>
      </c>
      <c r="J111" s="2">
        <f t="shared" si="11"/>
        <v>11.077935643409509</v>
      </c>
      <c r="K111" s="2">
        <f t="shared" si="6"/>
        <v>11.145838759838849</v>
      </c>
    </row>
    <row r="112" spans="1:11" ht="13.5" x14ac:dyDescent="0.25">
      <c r="A112" s="3">
        <f>TITRES_STAT!B115</f>
        <v>42166</v>
      </c>
      <c r="B112" s="5">
        <f>TITRES_STAT!D115</f>
        <v>11.032</v>
      </c>
      <c r="C112" s="2">
        <f t="shared" si="7"/>
        <v>0</v>
      </c>
      <c r="D112" s="2">
        <f t="shared" si="8"/>
        <v>11.032</v>
      </c>
      <c r="E112" s="2">
        <f t="shared" si="9"/>
        <v>11.058699999999998</v>
      </c>
      <c r="F112" s="2">
        <f t="shared" si="10"/>
        <v>11.058450000000004</v>
      </c>
      <c r="G112" s="2">
        <f t="shared" si="5"/>
        <v>11.1259</v>
      </c>
      <c r="H112" s="2"/>
      <c r="I112" s="2">
        <f t="array" ref="I112">SUMPRODUCT(B96:B115, (ROW(B96:B115)-ROW(B96)+1)) / (20*21/2)</f>
        <v>11.045914285714288</v>
      </c>
      <c r="J112" s="2">
        <f t="shared" si="11"/>
        <v>11.07356082022765</v>
      </c>
      <c r="K112" s="2">
        <f t="shared" si="6"/>
        <v>11.141374494747131</v>
      </c>
    </row>
    <row r="113" spans="1:11" ht="13.5" x14ac:dyDescent="0.25">
      <c r="A113" s="3">
        <f>TITRES_STAT!B116</f>
        <v>42167</v>
      </c>
      <c r="B113" s="5">
        <f>TITRES_STAT!D116</f>
        <v>11.032</v>
      </c>
      <c r="C113" s="2">
        <f t="shared" si="7"/>
        <v>0</v>
      </c>
      <c r="D113" s="2">
        <f t="shared" si="8"/>
        <v>11.032</v>
      </c>
      <c r="E113" s="2">
        <f t="shared" si="9"/>
        <v>11.058199999999998</v>
      </c>
      <c r="F113" s="2">
        <f t="shared" si="10"/>
        <v>11.058450000000004</v>
      </c>
      <c r="G113" s="2">
        <f t="shared" si="5"/>
        <v>11.115399999999998</v>
      </c>
      <c r="H113" s="2"/>
      <c r="I113" s="2">
        <f t="array" ref="I113">SUMPRODUCT(B97:B116, (ROW(B97:B116)-ROW(B97)+1)) / (20*21/2)</f>
        <v>11.039309523809525</v>
      </c>
      <c r="J113" s="2">
        <f t="shared" si="11"/>
        <v>11.069602646872635</v>
      </c>
      <c r="K113" s="2">
        <f t="shared" si="6"/>
        <v>11.137085298874695</v>
      </c>
    </row>
    <row r="114" spans="1:11" ht="13.5" x14ac:dyDescent="0.25">
      <c r="A114" s="3">
        <f>TITRES_STAT!B117</f>
        <v>42170</v>
      </c>
      <c r="B114" s="5">
        <f>TITRES_STAT!D117</f>
        <v>11.032</v>
      </c>
      <c r="C114" s="2">
        <f t="shared" si="7"/>
        <v>0</v>
      </c>
      <c r="D114" s="2">
        <f t="shared" si="8"/>
        <v>11.032</v>
      </c>
      <c r="E114" s="2">
        <f t="shared" si="9"/>
        <v>11.058199999999998</v>
      </c>
      <c r="F114" s="2">
        <f t="shared" si="10"/>
        <v>11.045350000000003</v>
      </c>
      <c r="G114" s="2">
        <f t="shared" ref="G114:G177" si="12">AVERAGE(B65:B114)</f>
        <v>11.110159999999997</v>
      </c>
      <c r="H114" s="2"/>
      <c r="I114" s="2">
        <f t="array" ref="I114">SUMPRODUCT(B98:B117, (ROW(B98:B117)-ROW(B98)+1)) / (20*21/2)</f>
        <v>11.027733333333334</v>
      </c>
      <c r="J114" s="2">
        <f t="shared" si="11"/>
        <v>11.066021442408575</v>
      </c>
      <c r="K114" s="2">
        <f t="shared" si="6"/>
        <v>11.132964306761963</v>
      </c>
    </row>
    <row r="115" spans="1:11" ht="13.5" x14ac:dyDescent="0.25">
      <c r="A115" s="3">
        <f>TITRES_STAT!B118</f>
        <v>42171</v>
      </c>
      <c r="B115" s="5">
        <f>TITRES_STAT!D118</f>
        <v>11.032</v>
      </c>
      <c r="C115" s="2">
        <f t="shared" si="7"/>
        <v>0</v>
      </c>
      <c r="D115" s="2">
        <f t="shared" si="8"/>
        <v>11.032</v>
      </c>
      <c r="E115" s="2">
        <f t="shared" si="9"/>
        <v>11.058199999999998</v>
      </c>
      <c r="F115" s="2">
        <f t="shared" si="10"/>
        <v>11.045350000000003</v>
      </c>
      <c r="G115" s="2">
        <f t="shared" si="12"/>
        <v>11.105019999999994</v>
      </c>
      <c r="H115" s="2"/>
      <c r="I115" s="2">
        <f t="array" ref="I115">SUMPRODUCT(B99:B118, (ROW(B99:B118)-ROW(B99)+1)) / (20*21/2)</f>
        <v>11.021923809523811</v>
      </c>
      <c r="J115" s="2">
        <f t="shared" si="11"/>
        <v>11.06278130503633</v>
      </c>
      <c r="K115" s="2">
        <f t="shared" ref="K115:K178" si="13">$K$4*B115+(1-$K$4)*K114</f>
        <v>11.129004922183062</v>
      </c>
    </row>
    <row r="116" spans="1:11" ht="13.5" x14ac:dyDescent="0.25">
      <c r="A116" s="3">
        <f>TITRES_STAT!B119</f>
        <v>42172</v>
      </c>
      <c r="B116" s="5">
        <f>TITRES_STAT!D119</f>
        <v>10.976000000000001</v>
      </c>
      <c r="C116" s="2">
        <f t="shared" si="7"/>
        <v>-5.5999999999999162E-2</v>
      </c>
      <c r="D116" s="2">
        <f t="shared" si="8"/>
        <v>11.020799999999999</v>
      </c>
      <c r="E116" s="2">
        <f t="shared" si="9"/>
        <v>11.026399999999999</v>
      </c>
      <c r="F116" s="2">
        <f t="shared" si="10"/>
        <v>11.042550000000002</v>
      </c>
      <c r="G116" s="2">
        <f t="shared" si="12"/>
        <v>11.105479999999995</v>
      </c>
      <c r="H116" s="2"/>
      <c r="I116" s="2">
        <f t="array" ref="I116">SUMPRODUCT(B100:B119, (ROW(B100:B119)-ROW(B100)+1)) / (20*21/2)</f>
        <v>11.016380952380953</v>
      </c>
      <c r="J116" s="2">
        <f t="shared" si="11"/>
        <v>11.054516418842393</v>
      </c>
      <c r="K116" s="2">
        <f t="shared" si="13"/>
        <v>11.123004729156277</v>
      </c>
    </row>
    <row r="117" spans="1:11" ht="13.5" x14ac:dyDescent="0.25">
      <c r="A117" s="3">
        <f>TITRES_STAT!B120</f>
        <v>42173</v>
      </c>
      <c r="B117" s="5">
        <f>TITRES_STAT!D120</f>
        <v>10.920999999999999</v>
      </c>
      <c r="C117" s="2">
        <f t="shared" si="7"/>
        <v>-5.5000000000001492E-2</v>
      </c>
      <c r="D117" s="2">
        <f t="shared" si="8"/>
        <v>10.9986</v>
      </c>
      <c r="E117" s="2">
        <f t="shared" si="9"/>
        <v>11.0153</v>
      </c>
      <c r="F117" s="2">
        <f t="shared" si="10"/>
        <v>11.037000000000003</v>
      </c>
      <c r="G117" s="2">
        <f t="shared" si="12"/>
        <v>11.109039999999995</v>
      </c>
      <c r="H117" s="2"/>
      <c r="I117" s="2">
        <f t="array" ref="I117">SUMPRODUCT(B101:B120, (ROW(B101:B120)-ROW(B101)+1)) / (20*21/2)</f>
        <v>11.012152380952379</v>
      </c>
      <c r="J117" s="2">
        <f t="shared" si="11"/>
        <v>11.041800569428833</v>
      </c>
      <c r="K117" s="2">
        <f t="shared" si="13"/>
        <v>11.115082975071717</v>
      </c>
    </row>
    <row r="118" spans="1:11" ht="13.5" x14ac:dyDescent="0.25">
      <c r="A118" s="3">
        <f>TITRES_STAT!B121</f>
        <v>42174</v>
      </c>
      <c r="B118" s="5">
        <f>TITRES_STAT!D121</f>
        <v>10.976000000000001</v>
      </c>
      <c r="C118" s="2">
        <f t="shared" si="7"/>
        <v>5.5000000000001492E-2</v>
      </c>
      <c r="D118" s="2">
        <f t="shared" si="8"/>
        <v>10.987399999999999</v>
      </c>
      <c r="E118" s="2">
        <f t="shared" si="9"/>
        <v>11.009699999999999</v>
      </c>
      <c r="F118" s="2">
        <f t="shared" si="10"/>
        <v>11.034200000000002</v>
      </c>
      <c r="G118" s="2">
        <f t="shared" si="12"/>
        <v>11.113699999999994</v>
      </c>
      <c r="H118" s="2"/>
      <c r="I118" s="2">
        <f t="array" ref="I118">SUMPRODUCT(B102:B121, (ROW(B102:B121)-ROW(B102)+1)) / (20*21/2)</f>
        <v>11.008709523809525</v>
      </c>
      <c r="J118" s="2">
        <f t="shared" si="11"/>
        <v>11.03553384853085</v>
      </c>
      <c r="K118" s="2">
        <f t="shared" si="13"/>
        <v>11.109628740755179</v>
      </c>
    </row>
    <row r="119" spans="1:11" ht="13.5" x14ac:dyDescent="0.25">
      <c r="A119" s="3">
        <f>TITRES_STAT!B122</f>
        <v>42177</v>
      </c>
      <c r="B119" s="5">
        <f>TITRES_STAT!D122</f>
        <v>10.976000000000001</v>
      </c>
      <c r="C119" s="2">
        <f t="shared" si="7"/>
        <v>0</v>
      </c>
      <c r="D119" s="2">
        <f t="shared" si="8"/>
        <v>10.9762</v>
      </c>
      <c r="E119" s="2">
        <f t="shared" si="9"/>
        <v>11.004099999999999</v>
      </c>
      <c r="F119" s="2">
        <f t="shared" si="10"/>
        <v>11.031400000000001</v>
      </c>
      <c r="G119" s="2">
        <f t="shared" si="12"/>
        <v>11.111959999999995</v>
      </c>
      <c r="H119" s="2"/>
      <c r="I119" s="2">
        <f t="array" ref="I119">SUMPRODUCT(B103:B122, (ROW(B103:B122)-ROW(B103)+1)) / (20*21/2)</f>
        <v>11.006500000000001</v>
      </c>
      <c r="J119" s="2">
        <f t="shared" si="11"/>
        <v>11.029863958194579</v>
      </c>
      <c r="K119" s="2">
        <f t="shared" si="13"/>
        <v>11.104388397980467</v>
      </c>
    </row>
    <row r="120" spans="1:11" ht="13.5" x14ac:dyDescent="0.25">
      <c r="A120" s="3">
        <f>TITRES_STAT!B123</f>
        <v>42178</v>
      </c>
      <c r="B120" s="5">
        <f>TITRES_STAT!D123</f>
        <v>10.987</v>
      </c>
      <c r="C120" s="2">
        <f t="shared" si="7"/>
        <v>1.0999999999999233E-2</v>
      </c>
      <c r="D120" s="2">
        <f t="shared" si="8"/>
        <v>10.9672</v>
      </c>
      <c r="E120" s="2">
        <f t="shared" si="9"/>
        <v>10.999599999999997</v>
      </c>
      <c r="F120" s="2">
        <f t="shared" si="10"/>
        <v>11.02915</v>
      </c>
      <c r="G120" s="2">
        <f t="shared" si="12"/>
        <v>11.116839999999993</v>
      </c>
      <c r="H120" s="2"/>
      <c r="I120" s="2">
        <f t="array" ref="I120">SUMPRODUCT(B104:B123, (ROW(B104:B123)-ROW(B104)+1)) / (20*21/2)</f>
        <v>11.004423809523811</v>
      </c>
      <c r="J120" s="2">
        <f t="shared" si="11"/>
        <v>11.025781676461762</v>
      </c>
      <c r="K120" s="2">
        <f t="shared" si="13"/>
        <v>11.099784931392998</v>
      </c>
    </row>
    <row r="121" spans="1:11" ht="13.5" x14ac:dyDescent="0.25">
      <c r="A121" s="3">
        <f>TITRES_STAT!B124</f>
        <v>42179</v>
      </c>
      <c r="B121" s="5">
        <f>TITRES_STAT!D124</f>
        <v>10.993</v>
      </c>
      <c r="C121" s="2">
        <f t="shared" si="7"/>
        <v>6.0000000000002274E-3</v>
      </c>
      <c r="D121" s="2">
        <f t="shared" si="8"/>
        <v>10.970600000000001</v>
      </c>
      <c r="E121" s="2">
        <f t="shared" si="9"/>
        <v>10.995699999999999</v>
      </c>
      <c r="F121" s="2">
        <f t="shared" si="10"/>
        <v>11.027199999999999</v>
      </c>
      <c r="G121" s="2">
        <f t="shared" si="12"/>
        <v>11.115639999999994</v>
      </c>
      <c r="H121" s="2"/>
      <c r="I121" s="2">
        <f t="array" ref="I121">SUMPRODUCT(B105:B124, (ROW(B105:B124)-ROW(B105)+1)) / (20*21/2)</f>
        <v>11.002504761904763</v>
      </c>
      <c r="J121" s="2">
        <f t="shared" si="11"/>
        <v>11.022659612036833</v>
      </c>
      <c r="K121" s="2">
        <f t="shared" si="13"/>
        <v>11.095597287024646</v>
      </c>
    </row>
    <row r="122" spans="1:11" ht="13.5" x14ac:dyDescent="0.25">
      <c r="A122" s="3">
        <f>TITRES_STAT!B125</f>
        <v>42180</v>
      </c>
      <c r="B122" s="5">
        <f>TITRES_STAT!D125</f>
        <v>11.004</v>
      </c>
      <c r="C122" s="2">
        <f t="shared" si="7"/>
        <v>1.0999999999999233E-2</v>
      </c>
      <c r="D122" s="2">
        <f t="shared" si="8"/>
        <v>10.9872</v>
      </c>
      <c r="E122" s="2">
        <f t="shared" si="9"/>
        <v>10.992900000000001</v>
      </c>
      <c r="F122" s="2">
        <f t="shared" si="10"/>
        <v>11.025799999999998</v>
      </c>
      <c r="G122" s="2">
        <f t="shared" si="12"/>
        <v>11.114659999999994</v>
      </c>
      <c r="H122" s="2"/>
      <c r="I122" s="2">
        <f t="array" ref="I122">SUMPRODUCT(B106:B125, (ROW(B106:B125)-ROW(B106)+1)) / (20*21/2)</f>
        <v>10.99805238095238</v>
      </c>
      <c r="J122" s="2">
        <f t="shared" si="11"/>
        <v>11.020882506128563</v>
      </c>
      <c r="K122" s="2">
        <f t="shared" si="13"/>
        <v>11.09200523655309</v>
      </c>
    </row>
    <row r="123" spans="1:11" ht="13.5" x14ac:dyDescent="0.25">
      <c r="A123" s="3">
        <f>TITRES_STAT!B126</f>
        <v>42181</v>
      </c>
      <c r="B123" s="5">
        <f>TITRES_STAT!D126</f>
        <v>11.004</v>
      </c>
      <c r="C123" s="2">
        <f t="shared" si="7"/>
        <v>0</v>
      </c>
      <c r="D123" s="2">
        <f t="shared" si="8"/>
        <v>10.992799999999999</v>
      </c>
      <c r="E123" s="2">
        <f t="shared" si="9"/>
        <v>10.9901</v>
      </c>
      <c r="F123" s="2">
        <f t="shared" si="10"/>
        <v>11.024149999999997</v>
      </c>
      <c r="G123" s="2">
        <f t="shared" si="12"/>
        <v>11.108339999999997</v>
      </c>
      <c r="H123" s="2"/>
      <c r="I123" s="2">
        <f t="array" ref="I123">SUMPRODUCT(B107:B126, (ROW(B107:B126)-ROW(B107)+1)) / (20*21/2)</f>
        <v>10.9992</v>
      </c>
      <c r="J123" s="2">
        <f t="shared" si="11"/>
        <v>11.019274648402034</v>
      </c>
      <c r="K123" s="2">
        <f t="shared" si="13"/>
        <v>11.088554050805911</v>
      </c>
    </row>
    <row r="124" spans="1:11" ht="13.5" x14ac:dyDescent="0.25">
      <c r="A124" s="3">
        <f>TITRES_STAT!B127</f>
        <v>42184</v>
      </c>
      <c r="B124" s="5">
        <f>TITRES_STAT!D127</f>
        <v>11.004</v>
      </c>
      <c r="C124" s="2">
        <f t="shared" si="7"/>
        <v>0</v>
      </c>
      <c r="D124" s="2">
        <f t="shared" si="8"/>
        <v>10.9984</v>
      </c>
      <c r="E124" s="2">
        <f t="shared" si="9"/>
        <v>10.987300000000001</v>
      </c>
      <c r="F124" s="2">
        <f t="shared" si="10"/>
        <v>11.022749999999997</v>
      </c>
      <c r="G124" s="2">
        <f t="shared" si="12"/>
        <v>11.102119999999998</v>
      </c>
      <c r="H124" s="2"/>
      <c r="I124" s="2">
        <f t="array" ref="I124">SUMPRODUCT(B108:B127, (ROW(B108:B127)-ROW(B108)+1)) / (20*21/2)</f>
        <v>11.033119047619047</v>
      </c>
      <c r="J124" s="2">
        <f t="shared" si="11"/>
        <v>11.017819919982793</v>
      </c>
      <c r="K124" s="2">
        <f t="shared" si="13"/>
        <v>11.085238205676267</v>
      </c>
    </row>
    <row r="125" spans="1:11" ht="13.5" x14ac:dyDescent="0.25">
      <c r="A125" s="3">
        <f>TITRES_STAT!B128</f>
        <v>42185</v>
      </c>
      <c r="B125" s="5">
        <f>TITRES_STAT!D128</f>
        <v>10.976000000000001</v>
      </c>
      <c r="C125" s="2">
        <f t="shared" si="7"/>
        <v>-2.7999999999998693E-2</v>
      </c>
      <c r="D125" s="2">
        <f t="shared" si="8"/>
        <v>10.996199999999998</v>
      </c>
      <c r="E125" s="2">
        <f t="shared" si="9"/>
        <v>10.9817</v>
      </c>
      <c r="F125" s="2">
        <f t="shared" si="10"/>
        <v>11.019949999999998</v>
      </c>
      <c r="G125" s="2">
        <f t="shared" si="12"/>
        <v>11.095339999999997</v>
      </c>
      <c r="H125" s="2"/>
      <c r="I125" s="2">
        <f t="array" ref="I125">SUMPRODUCT(B109:B128, (ROW(B109:B128)-ROW(B109)+1)) / (20*21/2)</f>
        <v>11.065461904761905</v>
      </c>
      <c r="J125" s="2">
        <f t="shared" si="11"/>
        <v>11.013837070460623</v>
      </c>
      <c r="K125" s="2">
        <f t="shared" si="13"/>
        <v>11.080954354473278</v>
      </c>
    </row>
    <row r="126" spans="1:11" ht="13.5" x14ac:dyDescent="0.25">
      <c r="A126" s="3">
        <f>TITRES_STAT!B129</f>
        <v>42186</v>
      </c>
      <c r="B126" s="5">
        <f>TITRES_STAT!D129</f>
        <v>11.032</v>
      </c>
      <c r="C126" s="2">
        <f t="shared" si="7"/>
        <v>5.5999999999999162E-2</v>
      </c>
      <c r="D126" s="2">
        <f t="shared" si="8"/>
        <v>11.004</v>
      </c>
      <c r="E126" s="2">
        <f t="shared" si="9"/>
        <v>10.987300000000001</v>
      </c>
      <c r="F126" s="2">
        <f t="shared" si="10"/>
        <v>11.006849999999996</v>
      </c>
      <c r="G126" s="2">
        <f t="shared" si="12"/>
        <v>11.090099999999998</v>
      </c>
      <c r="H126" s="2"/>
      <c r="I126" s="2">
        <f t="array" ref="I126">SUMPRODUCT(B110:B129, (ROW(B110:B129)-ROW(B110)+1)) / (20*21/2)</f>
        <v>11.09622857142857</v>
      </c>
      <c r="J126" s="2">
        <f t="shared" si="11"/>
        <v>11.015566873273897</v>
      </c>
      <c r="K126" s="2">
        <f t="shared" si="13"/>
        <v>11.079034575866483</v>
      </c>
    </row>
    <row r="127" spans="1:11" ht="13.5" x14ac:dyDescent="0.25">
      <c r="A127" s="3">
        <f>TITRES_STAT!B130</f>
        <v>42187</v>
      </c>
      <c r="B127" s="5">
        <f>TITRES_STAT!D130</f>
        <v>11.363</v>
      </c>
      <c r="C127" s="2">
        <f t="shared" si="7"/>
        <v>0.33099999999999952</v>
      </c>
      <c r="D127" s="2">
        <f t="shared" si="8"/>
        <v>11.075800000000001</v>
      </c>
      <c r="E127" s="2">
        <f t="shared" si="9"/>
        <v>11.031499999999999</v>
      </c>
      <c r="F127" s="2">
        <f t="shared" si="10"/>
        <v>11.023399999999999</v>
      </c>
      <c r="G127" s="2">
        <f t="shared" si="12"/>
        <v>11.094619999999995</v>
      </c>
      <c r="H127" s="2"/>
      <c r="I127" s="2">
        <f t="array" ref="I127">SUMPRODUCT(B111:B130, (ROW(B111:B130)-ROW(B111)+1)) / (20*21/2)</f>
        <v>11.119609523809524</v>
      </c>
      <c r="J127" s="2">
        <f t="shared" si="11"/>
        <v>11.048655742485908</v>
      </c>
      <c r="K127" s="2">
        <f t="shared" si="13"/>
        <v>11.090170474852112</v>
      </c>
    </row>
    <row r="128" spans="1:11" ht="13.5" x14ac:dyDescent="0.25">
      <c r="A128" s="3">
        <f>TITRES_STAT!B131</f>
        <v>42188</v>
      </c>
      <c r="B128" s="5">
        <f>TITRES_STAT!D131</f>
        <v>11.363</v>
      </c>
      <c r="C128" s="2">
        <f t="shared" si="7"/>
        <v>0</v>
      </c>
      <c r="D128" s="2">
        <f t="shared" si="8"/>
        <v>11.147600000000001</v>
      </c>
      <c r="E128" s="2">
        <f t="shared" si="9"/>
        <v>11.0702</v>
      </c>
      <c r="F128" s="2">
        <f t="shared" si="10"/>
        <v>11.039949999999997</v>
      </c>
      <c r="G128" s="2">
        <f t="shared" si="12"/>
        <v>11.101240000000002</v>
      </c>
      <c r="H128" s="2"/>
      <c r="I128" s="2">
        <f t="array" ref="I128">SUMPRODUCT(B112:B131, (ROW(B112:B131)-ROW(B112)+1)) / (20*21/2)</f>
        <v>11.14170476190476</v>
      </c>
      <c r="J128" s="2">
        <f t="shared" si="11"/>
        <v>11.078593290820583</v>
      </c>
      <c r="K128" s="2">
        <f t="shared" si="13"/>
        <v>11.100869671916735</v>
      </c>
    </row>
    <row r="129" spans="1:11" ht="13.5" x14ac:dyDescent="0.25">
      <c r="A129" s="3">
        <f>TITRES_STAT!B132</f>
        <v>42191</v>
      </c>
      <c r="B129" s="5">
        <f>TITRES_STAT!D132</f>
        <v>11.363</v>
      </c>
      <c r="C129" s="2">
        <f t="shared" si="7"/>
        <v>0</v>
      </c>
      <c r="D129" s="2">
        <f t="shared" si="8"/>
        <v>11.2194</v>
      </c>
      <c r="E129" s="2">
        <f t="shared" si="9"/>
        <v>11.1089</v>
      </c>
      <c r="F129" s="2">
        <f t="shared" si="10"/>
        <v>11.056499999999998</v>
      </c>
      <c r="G129" s="2">
        <f t="shared" si="12"/>
        <v>11.106300000000001</v>
      </c>
      <c r="H129" s="2"/>
      <c r="I129" s="2">
        <f t="array" ref="I129">SUMPRODUCT(B113:B132, (ROW(B113:B132)-ROW(B113)+1)) / (20*21/2)</f>
        <v>11.137276190476188</v>
      </c>
      <c r="J129" s="2">
        <f t="shared" si="11"/>
        <v>11.105679644075765</v>
      </c>
      <c r="K129" s="2">
        <f t="shared" si="13"/>
        <v>11.111149292625884</v>
      </c>
    </row>
    <row r="130" spans="1:11" ht="13.5" x14ac:dyDescent="0.25">
      <c r="A130" s="3">
        <f>TITRES_STAT!B133</f>
        <v>42192</v>
      </c>
      <c r="B130" s="5">
        <f>TITRES_STAT!D133</f>
        <v>11.302</v>
      </c>
      <c r="C130" s="2">
        <f t="shared" si="7"/>
        <v>-6.0999999999999943E-2</v>
      </c>
      <c r="D130" s="2">
        <f t="shared" si="8"/>
        <v>11.284599999999999</v>
      </c>
      <c r="E130" s="2">
        <f t="shared" si="9"/>
        <v>11.1404</v>
      </c>
      <c r="F130" s="2">
        <f t="shared" si="10"/>
        <v>11.069999999999997</v>
      </c>
      <c r="G130" s="2">
        <f t="shared" si="12"/>
        <v>11.104460000000001</v>
      </c>
      <c r="H130" s="2"/>
      <c r="I130" s="2">
        <f t="array" ref="I130">SUMPRODUCT(B114:B133, (ROW(B114:B133)-ROW(B114)+1)) / (20*21/2)</f>
        <v>11.132347619047618</v>
      </c>
      <c r="J130" s="2">
        <f t="shared" si="11"/>
        <v>11.124376820830456</v>
      </c>
      <c r="K130" s="2">
        <f t="shared" si="13"/>
        <v>11.118633634091536</v>
      </c>
    </row>
    <row r="131" spans="1:11" ht="13.5" x14ac:dyDescent="0.25">
      <c r="A131" s="3">
        <f>TITRES_STAT!B134</f>
        <v>42193</v>
      </c>
      <c r="B131" s="5">
        <f>TITRES_STAT!D134</f>
        <v>11.302</v>
      </c>
      <c r="C131" s="2">
        <f t="shared" si="7"/>
        <v>0</v>
      </c>
      <c r="D131" s="2">
        <f t="shared" si="8"/>
        <v>11.3386</v>
      </c>
      <c r="E131" s="2">
        <f t="shared" si="9"/>
        <v>11.171299999999999</v>
      </c>
      <c r="F131" s="2">
        <f t="shared" si="10"/>
        <v>11.083499999999999</v>
      </c>
      <c r="G131" s="2">
        <f t="shared" si="12"/>
        <v>11.103560000000002</v>
      </c>
      <c r="H131" s="2"/>
      <c r="I131" s="2">
        <f t="array" ref="I131">SUMPRODUCT(B115:B134, (ROW(B115:B134)-ROW(B115)+1)) / (20*21/2)</f>
        <v>11.127419047619046</v>
      </c>
      <c r="J131" s="2">
        <f t="shared" si="11"/>
        <v>11.141293314084699</v>
      </c>
      <c r="K131" s="2">
        <f t="shared" si="13"/>
        <v>11.125824471970299</v>
      </c>
    </row>
    <row r="132" spans="1:11" ht="13.5" x14ac:dyDescent="0.25">
      <c r="A132" s="3">
        <f>TITRES_STAT!B135</f>
        <v>42194</v>
      </c>
      <c r="B132" s="5">
        <f>TITRES_STAT!D135</f>
        <v>11.037000000000001</v>
      </c>
      <c r="C132" s="2">
        <f t="shared" ref="C132:C195" si="14">B132-B131</f>
        <v>-0.26499999999999879</v>
      </c>
      <c r="D132" s="2">
        <f t="shared" si="8"/>
        <v>11.273399999999999</v>
      </c>
      <c r="E132" s="2">
        <f t="shared" si="9"/>
        <v>11.174600000000002</v>
      </c>
      <c r="F132" s="2">
        <f t="shared" si="10"/>
        <v>11.08375</v>
      </c>
      <c r="G132" s="2">
        <f t="shared" si="12"/>
        <v>11.097360000000002</v>
      </c>
      <c r="H132" s="2"/>
      <c r="I132" s="2">
        <f t="array" ref="I132">SUMPRODUCT(B116:B135, (ROW(B116:B135)-ROW(B116)+1)) / (20*21/2)</f>
        <v>11.148680952380952</v>
      </c>
      <c r="J132" s="2">
        <f t="shared" si="11"/>
        <v>11.131360617505203</v>
      </c>
      <c r="K132" s="2">
        <f t="shared" si="13"/>
        <v>11.122341159344014</v>
      </c>
    </row>
    <row r="133" spans="1:11" ht="13.5" x14ac:dyDescent="0.25">
      <c r="A133" s="3">
        <f>TITRES_STAT!B136</f>
        <v>42195</v>
      </c>
      <c r="B133" s="5">
        <f>TITRES_STAT!D136</f>
        <v>11.032</v>
      </c>
      <c r="C133" s="2">
        <f t="shared" si="14"/>
        <v>-5.0000000000007816E-3</v>
      </c>
      <c r="D133" s="2">
        <f t="shared" si="8"/>
        <v>11.2072</v>
      </c>
      <c r="E133" s="2">
        <f t="shared" si="9"/>
        <v>11.177399999999999</v>
      </c>
      <c r="F133" s="2">
        <f t="shared" si="10"/>
        <v>11.08375</v>
      </c>
      <c r="G133" s="2">
        <f t="shared" si="12"/>
        <v>11.091060000000002</v>
      </c>
      <c r="H133" s="2"/>
      <c r="I133" s="2">
        <f t="array" ref="I133">SUMPRODUCT(B117:B136, (ROW(B117:B136)-ROW(B117)+1)) / (20*21/2)</f>
        <v>11.147680952380952</v>
      </c>
      <c r="J133" s="2">
        <f t="shared" si="11"/>
        <v>11.121897701552326</v>
      </c>
      <c r="K133" s="2">
        <f t="shared" si="13"/>
        <v>11.118798368781505</v>
      </c>
    </row>
    <row r="134" spans="1:11" ht="13.5" x14ac:dyDescent="0.25">
      <c r="A134" s="3">
        <f>TITRES_STAT!B137</f>
        <v>42198</v>
      </c>
      <c r="B134" s="5">
        <f>TITRES_STAT!D137</f>
        <v>11.032</v>
      </c>
      <c r="C134" s="2">
        <f t="shared" si="14"/>
        <v>0</v>
      </c>
      <c r="D134" s="2">
        <f t="shared" ref="D134:D197" si="15">AVERAGE(B130:B134)</f>
        <v>11.141</v>
      </c>
      <c r="E134" s="2">
        <f t="shared" si="9"/>
        <v>11.180199999999999</v>
      </c>
      <c r="F134" s="2">
        <f t="shared" si="10"/>
        <v>11.08375</v>
      </c>
      <c r="G134" s="2">
        <f t="shared" si="12"/>
        <v>11.084760000000003</v>
      </c>
      <c r="H134" s="2"/>
      <c r="I134" s="2">
        <f t="array" ref="I134">SUMPRODUCT(B118:B137, (ROW(B118:B137)-ROW(B118)+1)) / (20*21/2)</f>
        <v>11.177676190476193</v>
      </c>
      <c r="J134" s="2">
        <f t="shared" si="11"/>
        <v>11.1133360156902</v>
      </c>
      <c r="K134" s="2">
        <f t="shared" si="13"/>
        <v>11.115394511182231</v>
      </c>
    </row>
    <row r="135" spans="1:11" ht="13.5" x14ac:dyDescent="0.25">
      <c r="A135" s="3">
        <f>TITRES_STAT!B138</f>
        <v>42199</v>
      </c>
      <c r="B135" s="5">
        <f>TITRES_STAT!D138</f>
        <v>11.307</v>
      </c>
      <c r="C135" s="2">
        <f t="shared" si="14"/>
        <v>0.27500000000000036</v>
      </c>
      <c r="D135" s="2">
        <f t="shared" si="15"/>
        <v>11.141999999999999</v>
      </c>
      <c r="E135" s="2">
        <f t="shared" si="9"/>
        <v>11.2133</v>
      </c>
      <c r="F135" s="2">
        <f t="shared" si="10"/>
        <v>11.0975</v>
      </c>
      <c r="G135" s="2">
        <f t="shared" si="12"/>
        <v>11.083020000000003</v>
      </c>
      <c r="H135" s="2"/>
      <c r="I135" s="2">
        <f t="array" ref="I135">SUMPRODUCT(B119:B138, (ROW(B119:B138)-ROW(B119)+1)) / (20*21/2)</f>
        <v>11.205304761904761</v>
      </c>
      <c r="J135" s="2">
        <f t="shared" si="11"/>
        <v>11.131780204672086</v>
      </c>
      <c r="K135" s="2">
        <f t="shared" si="13"/>
        <v>11.122908451920182</v>
      </c>
    </row>
    <row r="136" spans="1:11" ht="13.5" x14ac:dyDescent="0.25">
      <c r="A136" s="3">
        <f>TITRES_STAT!B139</f>
        <v>42200</v>
      </c>
      <c r="B136" s="5">
        <f>TITRES_STAT!D139</f>
        <v>11.087</v>
      </c>
      <c r="C136" s="2">
        <f t="shared" si="14"/>
        <v>-0.22000000000000064</v>
      </c>
      <c r="D136" s="2">
        <f t="shared" si="15"/>
        <v>11.099</v>
      </c>
      <c r="E136" s="2">
        <f t="shared" si="9"/>
        <v>11.2188</v>
      </c>
      <c r="F136" s="2">
        <f t="shared" si="10"/>
        <v>11.10305</v>
      </c>
      <c r="G136" s="2">
        <f t="shared" si="12"/>
        <v>11.083180000000002</v>
      </c>
      <c r="H136" s="2"/>
      <c r="I136" s="2">
        <f t="array" ref="I136">SUMPRODUCT(B120:B139, (ROW(B120:B139)-ROW(B120)+1)) / (20*21/2)</f>
        <v>11.230828571428573</v>
      </c>
      <c r="J136" s="2">
        <f t="shared" si="11"/>
        <v>11.127515423274744</v>
      </c>
      <c r="K136" s="2">
        <f t="shared" si="13"/>
        <v>11.121500277335077</v>
      </c>
    </row>
    <row r="137" spans="1:11" ht="13.5" x14ac:dyDescent="0.25">
      <c r="A137" s="3">
        <f>TITRES_STAT!B140</f>
        <v>42201</v>
      </c>
      <c r="B137" s="5">
        <f>TITRES_STAT!D140</f>
        <v>11.417999999999999</v>
      </c>
      <c r="C137" s="2">
        <f t="shared" si="14"/>
        <v>0.33099999999999952</v>
      </c>
      <c r="D137" s="2">
        <f t="shared" si="15"/>
        <v>11.1752</v>
      </c>
      <c r="E137" s="2">
        <f t="shared" si="9"/>
        <v>11.224299999999999</v>
      </c>
      <c r="F137" s="2">
        <f t="shared" si="10"/>
        <v>11.1279</v>
      </c>
      <c r="G137" s="2">
        <f t="shared" si="12"/>
        <v>11.089860000000002</v>
      </c>
      <c r="H137" s="2"/>
      <c r="I137" s="2">
        <f t="array" ref="I137">SUMPRODUCT(B121:B140, (ROW(B121:B140)-ROW(B121)+1)) / (20*21/2)</f>
        <v>11.25424761904762</v>
      </c>
      <c r="J137" s="2">
        <f t="shared" si="11"/>
        <v>11.155180621058102</v>
      </c>
      <c r="K137" s="2">
        <f t="shared" si="13"/>
        <v>11.133127717439583</v>
      </c>
    </row>
    <row r="138" spans="1:11" ht="13.5" x14ac:dyDescent="0.25">
      <c r="A138" s="3">
        <f>TITRES_STAT!B141</f>
        <v>42205</v>
      </c>
      <c r="B138" s="5">
        <f>TITRES_STAT!D141</f>
        <v>11.417999999999999</v>
      </c>
      <c r="C138" s="2">
        <f t="shared" si="14"/>
        <v>0</v>
      </c>
      <c r="D138" s="2">
        <f t="shared" si="15"/>
        <v>11.2524</v>
      </c>
      <c r="E138" s="2">
        <f t="shared" si="9"/>
        <v>11.229800000000001</v>
      </c>
      <c r="F138" s="2">
        <f t="shared" si="10"/>
        <v>11.15</v>
      </c>
      <c r="G138" s="2">
        <f t="shared" si="12"/>
        <v>11.097580000000001</v>
      </c>
      <c r="H138" s="2"/>
      <c r="I138" s="2">
        <f t="array" ref="I138">SUMPRODUCT(B122:B141, (ROW(B122:B141)-ROW(B122)+1)) / (20*21/2)</f>
        <v>11.275614285714287</v>
      </c>
      <c r="J138" s="2">
        <f t="shared" si="11"/>
        <v>11.180211038100188</v>
      </c>
      <c r="K138" s="2">
        <f t="shared" si="13"/>
        <v>11.144299179500777</v>
      </c>
    </row>
    <row r="139" spans="1:11" ht="13.5" x14ac:dyDescent="0.25">
      <c r="A139" s="3">
        <f>TITRES_STAT!B142</f>
        <v>42206</v>
      </c>
      <c r="B139" s="5">
        <f>TITRES_STAT!D142</f>
        <v>11.417999999999999</v>
      </c>
      <c r="C139" s="2">
        <f t="shared" si="14"/>
        <v>0</v>
      </c>
      <c r="D139" s="2">
        <f t="shared" si="15"/>
        <v>11.329599999999999</v>
      </c>
      <c r="E139" s="2">
        <f t="shared" si="9"/>
        <v>11.235300000000001</v>
      </c>
      <c r="F139" s="2">
        <f t="shared" si="10"/>
        <v>11.1721</v>
      </c>
      <c r="G139" s="2">
        <f t="shared" si="12"/>
        <v>11.099120000000003</v>
      </c>
      <c r="H139" s="2"/>
      <c r="I139" s="2">
        <f t="array" ref="I139">SUMPRODUCT(B123:B142, (ROW(B123:B142)-ROW(B123)+1)) / (20*21/2)</f>
        <v>11.310195238095238</v>
      </c>
      <c r="J139" s="2">
        <f t="shared" si="11"/>
        <v>11.202857605900169</v>
      </c>
      <c r="K139" s="2">
        <f t="shared" si="13"/>
        <v>11.155032545010551</v>
      </c>
    </row>
    <row r="140" spans="1:11" ht="13.5" x14ac:dyDescent="0.25">
      <c r="A140" s="3">
        <f>TITRES_STAT!B143</f>
        <v>42207</v>
      </c>
      <c r="B140" s="5">
        <f>TITRES_STAT!D143</f>
        <v>11.417999999999999</v>
      </c>
      <c r="C140" s="2">
        <f t="shared" si="14"/>
        <v>0</v>
      </c>
      <c r="D140" s="2">
        <f t="shared" si="15"/>
        <v>11.351800000000001</v>
      </c>
      <c r="E140" s="2">
        <f t="shared" ref="E140:E203" si="16">AVERAGE(B131:B140)</f>
        <v>11.246900000000002</v>
      </c>
      <c r="F140" s="2">
        <f t="shared" si="10"/>
        <v>11.193650000000002</v>
      </c>
      <c r="G140" s="2">
        <f t="shared" si="12"/>
        <v>11.100860000000003</v>
      </c>
      <c r="H140" s="2"/>
      <c r="I140" s="2">
        <f t="array" ref="I140">SUMPRODUCT(B124:B143, (ROW(B124:B143)-ROW(B124)+1)) / (20*21/2)</f>
        <v>11.326804761904764</v>
      </c>
      <c r="J140" s="2">
        <f t="shared" si="11"/>
        <v>11.2233473577192</v>
      </c>
      <c r="K140" s="2">
        <f t="shared" si="13"/>
        <v>11.165344994225823</v>
      </c>
    </row>
    <row r="141" spans="1:11" ht="13.5" x14ac:dyDescent="0.25">
      <c r="A141" s="3">
        <f>TITRES_STAT!B144</f>
        <v>42208</v>
      </c>
      <c r="B141" s="5">
        <f>TITRES_STAT!D144</f>
        <v>11.417999999999999</v>
      </c>
      <c r="C141" s="2">
        <f t="shared" si="14"/>
        <v>0</v>
      </c>
      <c r="D141" s="2">
        <f t="shared" si="15"/>
        <v>11.417999999999999</v>
      </c>
      <c r="E141" s="2">
        <f t="shared" si="16"/>
        <v>11.258500000000003</v>
      </c>
      <c r="F141" s="2">
        <f t="shared" si="10"/>
        <v>11.214900000000002</v>
      </c>
      <c r="G141" s="2">
        <f t="shared" si="12"/>
        <v>11.108480000000002</v>
      </c>
      <c r="H141" s="2"/>
      <c r="I141" s="2">
        <f t="array" ref="I141">SUMPRODUCT(B125:B144, (ROW(B125:B144)-ROW(B125)+1)) / (20*21/2)</f>
        <v>11.341442857142857</v>
      </c>
      <c r="J141" s="2">
        <f t="shared" si="11"/>
        <v>11.241885704603085</v>
      </c>
      <c r="K141" s="2">
        <f t="shared" si="13"/>
        <v>11.175253033667948</v>
      </c>
    </row>
    <row r="142" spans="1:11" ht="13.5" x14ac:dyDescent="0.25">
      <c r="A142" s="3">
        <f>TITRES_STAT!B145</f>
        <v>42209</v>
      </c>
      <c r="B142" s="5">
        <f>TITRES_STAT!D145</f>
        <v>11.577999999999999</v>
      </c>
      <c r="C142" s="2">
        <f t="shared" si="14"/>
        <v>0.16000000000000014</v>
      </c>
      <c r="D142" s="2">
        <f t="shared" si="15"/>
        <v>11.45</v>
      </c>
      <c r="E142" s="2">
        <f t="shared" si="16"/>
        <v>11.3126</v>
      </c>
      <c r="F142" s="2">
        <f t="shared" si="10"/>
        <v>11.243600000000001</v>
      </c>
      <c r="G142" s="2">
        <f t="shared" si="12"/>
        <v>11.119400000000002</v>
      </c>
      <c r="H142" s="2"/>
      <c r="I142" s="2">
        <f t="array" ref="I142">SUMPRODUCT(B126:B145, (ROW(B126:B145)-ROW(B126)+1)) / (20*21/2)</f>
        <v>11.348871428571428</v>
      </c>
      <c r="J142" s="2">
        <f t="shared" si="11"/>
        <v>11.273896589878982</v>
      </c>
      <c r="K142" s="2">
        <f t="shared" si="13"/>
        <v>11.191047032347637</v>
      </c>
    </row>
    <row r="143" spans="1:11" ht="13.5" x14ac:dyDescent="0.25">
      <c r="A143" s="3">
        <f>TITRES_STAT!B146</f>
        <v>42212</v>
      </c>
      <c r="B143" s="5">
        <f>TITRES_STAT!D146</f>
        <v>11.417999999999999</v>
      </c>
      <c r="C143" s="2">
        <f t="shared" si="14"/>
        <v>-0.16000000000000014</v>
      </c>
      <c r="D143" s="2">
        <f t="shared" si="15"/>
        <v>11.45</v>
      </c>
      <c r="E143" s="2">
        <f t="shared" si="16"/>
        <v>11.351200000000002</v>
      </c>
      <c r="F143" s="2">
        <f t="shared" si="10"/>
        <v>11.2643</v>
      </c>
      <c r="G143" s="2">
        <f t="shared" si="12"/>
        <v>11.127120000000001</v>
      </c>
      <c r="H143" s="2"/>
      <c r="I143" s="2">
        <f t="array" ref="I143">SUMPRODUCT(B127:B146, (ROW(B127:B146)-ROW(B127)+1)) / (20*21/2)</f>
        <v>11.360171428571428</v>
      </c>
      <c r="J143" s="2">
        <f t="shared" si="11"/>
        <v>11.287620724176222</v>
      </c>
      <c r="K143" s="2">
        <f t="shared" si="13"/>
        <v>11.19994714872616</v>
      </c>
    </row>
    <row r="144" spans="1:11" ht="13.5" x14ac:dyDescent="0.25">
      <c r="A144" s="3">
        <f>TITRES_STAT!B147</f>
        <v>42213</v>
      </c>
      <c r="B144" s="5">
        <f>TITRES_STAT!D147</f>
        <v>11.417999999999999</v>
      </c>
      <c r="C144" s="2">
        <f t="shared" si="14"/>
        <v>0</v>
      </c>
      <c r="D144" s="2">
        <f t="shared" si="15"/>
        <v>11.45</v>
      </c>
      <c r="E144" s="2">
        <f t="shared" si="16"/>
        <v>11.389800000000003</v>
      </c>
      <c r="F144" s="2">
        <f t="shared" si="10"/>
        <v>11.285000000000002</v>
      </c>
      <c r="G144" s="2">
        <f t="shared" si="12"/>
        <v>11.129600000000003</v>
      </c>
      <c r="H144" s="2"/>
      <c r="I144" s="2">
        <f t="array" ref="I144">SUMPRODUCT(B128:B147, (ROW(B128:B147)-ROW(B128)+1)) / (20*21/2)</f>
        <v>11.369609523809524</v>
      </c>
      <c r="J144" s="2">
        <f t="shared" si="11"/>
        <v>11.300037798064201</v>
      </c>
      <c r="K144" s="2">
        <f t="shared" si="13"/>
        <v>11.208498240932977</v>
      </c>
    </row>
    <row r="145" spans="1:11" ht="13.5" x14ac:dyDescent="0.25">
      <c r="A145" s="3">
        <f>TITRES_STAT!B148</f>
        <v>42214</v>
      </c>
      <c r="B145" s="5">
        <f>TITRES_STAT!D148</f>
        <v>11.363</v>
      </c>
      <c r="C145" s="2">
        <f t="shared" si="14"/>
        <v>-5.4999999999999716E-2</v>
      </c>
      <c r="D145" s="2">
        <f t="shared" si="15"/>
        <v>11.439</v>
      </c>
      <c r="E145" s="2">
        <f t="shared" si="16"/>
        <v>11.3954</v>
      </c>
      <c r="F145" s="2">
        <f t="shared" si="10"/>
        <v>11.304350000000003</v>
      </c>
      <c r="G145" s="2">
        <f t="shared" si="12"/>
        <v>11.136220000000003</v>
      </c>
      <c r="H145" s="2"/>
      <c r="I145" s="2">
        <f t="array" ref="I145">SUMPRODUCT(B129:B148, (ROW(B129:B148)-ROW(B129)+1)) / (20*21/2)</f>
        <v>11.352</v>
      </c>
      <c r="J145" s="2">
        <f t="shared" si="11"/>
        <v>11.306034198248563</v>
      </c>
      <c r="K145" s="2">
        <f t="shared" si="13"/>
        <v>11.21455713344541</v>
      </c>
    </row>
    <row r="146" spans="1:11" ht="13.5" x14ac:dyDescent="0.25">
      <c r="A146" s="3">
        <f>TITRES_STAT!B149</f>
        <v>42215</v>
      </c>
      <c r="B146" s="5">
        <f>TITRES_STAT!D149</f>
        <v>11.423</v>
      </c>
      <c r="C146" s="2">
        <f t="shared" si="14"/>
        <v>6.0000000000000497E-2</v>
      </c>
      <c r="D146" s="2">
        <f t="shared" si="15"/>
        <v>11.440000000000001</v>
      </c>
      <c r="E146" s="2">
        <f t="shared" si="16"/>
        <v>11.428999999999998</v>
      </c>
      <c r="F146" s="2">
        <f t="shared" si="10"/>
        <v>11.323900000000002</v>
      </c>
      <c r="G146" s="2">
        <f t="shared" si="12"/>
        <v>11.14404</v>
      </c>
      <c r="H146" s="2"/>
      <c r="I146" s="2">
        <f t="array" ref="I146">SUMPRODUCT(B130:B149, (ROW(B130:B149)-ROW(B130)+1)) / (20*21/2)</f>
        <v>11.340680952380954</v>
      </c>
      <c r="J146" s="2">
        <f t="shared" si="11"/>
        <v>11.317173798415366</v>
      </c>
      <c r="K146" s="2">
        <f t="shared" si="13"/>
        <v>11.222731363506375</v>
      </c>
    </row>
    <row r="147" spans="1:11" ht="13.5" x14ac:dyDescent="0.25">
      <c r="A147" s="3">
        <f>TITRES_STAT!B150</f>
        <v>42216</v>
      </c>
      <c r="B147" s="5">
        <f>TITRES_STAT!D150</f>
        <v>11.423</v>
      </c>
      <c r="C147" s="2">
        <f t="shared" si="14"/>
        <v>0</v>
      </c>
      <c r="D147" s="2">
        <f t="shared" si="15"/>
        <v>11.409000000000001</v>
      </c>
      <c r="E147" s="2">
        <f t="shared" si="16"/>
        <v>11.429500000000001</v>
      </c>
      <c r="F147" s="2">
        <f t="shared" si="10"/>
        <v>11.326900000000002</v>
      </c>
      <c r="G147" s="2">
        <f t="shared" si="12"/>
        <v>11.151860000000001</v>
      </c>
      <c r="H147" s="2"/>
      <c r="I147" s="2">
        <f t="array" ref="I147">SUMPRODUCT(B131:B150, (ROW(B131:B150)-ROW(B131)+1)) / (20*21/2)</f>
        <v>11.330152380952381</v>
      </c>
      <c r="J147" s="2">
        <f t="shared" si="11"/>
        <v>11.327252484280569</v>
      </c>
      <c r="K147" s="2">
        <f t="shared" si="13"/>
        <v>11.230585035525733</v>
      </c>
    </row>
    <row r="148" spans="1:11" ht="13.5" x14ac:dyDescent="0.25">
      <c r="A148" s="3">
        <f>TITRES_STAT!B151</f>
        <v>42219</v>
      </c>
      <c r="B148" s="5">
        <f>TITRES_STAT!D151</f>
        <v>11.141999999999999</v>
      </c>
      <c r="C148" s="2">
        <f t="shared" si="14"/>
        <v>-0.28100000000000058</v>
      </c>
      <c r="D148" s="2">
        <f t="shared" si="15"/>
        <v>11.353800000000001</v>
      </c>
      <c r="E148" s="2">
        <f t="shared" si="16"/>
        <v>11.401899999999999</v>
      </c>
      <c r="F148" s="2">
        <f t="shared" ref="F148:F211" si="17">AVERAGE(B129:B148)</f>
        <v>11.315850000000001</v>
      </c>
      <c r="G148" s="2">
        <f t="shared" si="12"/>
        <v>11.154059999999999</v>
      </c>
      <c r="H148" s="2"/>
      <c r="I148" s="2">
        <f t="array" ref="I148">SUMPRODUCT(B132:B151, (ROW(B132:B151)-ROW(B132)+1)) / (20*21/2)</f>
        <v>11.34117142857143</v>
      </c>
      <c r="J148" s="2">
        <f t="shared" si="11"/>
        <v>11.309609390539562</v>
      </c>
      <c r="K148" s="2">
        <f t="shared" si="13"/>
        <v>11.227111112563939</v>
      </c>
    </row>
    <row r="149" spans="1:11" ht="13.5" x14ac:dyDescent="0.25">
      <c r="A149" s="3">
        <f>TITRES_STAT!B152</f>
        <v>42220</v>
      </c>
      <c r="B149" s="5">
        <f>TITRES_STAT!D152</f>
        <v>11.196999999999999</v>
      </c>
      <c r="C149" s="2">
        <f t="shared" si="14"/>
        <v>5.4999999999999716E-2</v>
      </c>
      <c r="D149" s="2">
        <f t="shared" si="15"/>
        <v>11.3096</v>
      </c>
      <c r="E149" s="2">
        <f t="shared" si="16"/>
        <v>11.379799999999999</v>
      </c>
      <c r="F149" s="2">
        <f t="shared" si="17"/>
        <v>11.307550000000003</v>
      </c>
      <c r="G149" s="2">
        <f t="shared" si="12"/>
        <v>11.157360000000001</v>
      </c>
      <c r="H149" s="2"/>
      <c r="I149" s="2">
        <f t="array" ref="I149">SUMPRODUCT(B133:B152, (ROW(B133:B152)-ROW(B133)+1)) / (20*21/2)</f>
        <v>11.367352380952379</v>
      </c>
      <c r="J149" s="2">
        <f t="shared" ref="J149:J212" si="18">$J$4*B149+J148*(1-$J$4)</f>
        <v>11.298884686678651</v>
      </c>
      <c r="K149" s="2">
        <f t="shared" si="13"/>
        <v>11.225930284620256</v>
      </c>
    </row>
    <row r="150" spans="1:11" ht="13.5" x14ac:dyDescent="0.25">
      <c r="A150" s="3">
        <f>TITRES_STAT!B153</f>
        <v>42221</v>
      </c>
      <c r="B150" s="5">
        <f>TITRES_STAT!D153</f>
        <v>11.196999999999999</v>
      </c>
      <c r="C150" s="2">
        <f t="shared" si="14"/>
        <v>0</v>
      </c>
      <c r="D150" s="2">
        <f t="shared" si="15"/>
        <v>11.276400000000001</v>
      </c>
      <c r="E150" s="2">
        <f t="shared" si="16"/>
        <v>11.357699999999999</v>
      </c>
      <c r="F150" s="2">
        <f t="shared" si="17"/>
        <v>11.302300000000002</v>
      </c>
      <c r="G150" s="2">
        <f t="shared" si="12"/>
        <v>11.16066</v>
      </c>
      <c r="H150" s="2"/>
      <c r="I150" s="2">
        <f t="array" ref="I150">SUMPRODUCT(B134:B153, (ROW(B134:B153)-ROW(B134)+1)) / (20*21/2)</f>
        <v>11.390933333333331</v>
      </c>
      <c r="J150" s="2">
        <f t="shared" si="18"/>
        <v>11.289181383185445</v>
      </c>
      <c r="K150" s="2">
        <f t="shared" si="13"/>
        <v>11.224795763654756</v>
      </c>
    </row>
    <row r="151" spans="1:11" ht="13.5" x14ac:dyDescent="0.25">
      <c r="A151" s="3">
        <f>TITRES_STAT!B154</f>
        <v>42222</v>
      </c>
      <c r="B151" s="5">
        <f>TITRES_STAT!D154</f>
        <v>11.417999999999999</v>
      </c>
      <c r="C151" s="2">
        <f t="shared" si="14"/>
        <v>0.22100000000000009</v>
      </c>
      <c r="D151" s="2">
        <f t="shared" si="15"/>
        <v>11.275400000000001</v>
      </c>
      <c r="E151" s="2">
        <f t="shared" si="16"/>
        <v>11.357699999999999</v>
      </c>
      <c r="F151" s="2">
        <f t="shared" si="17"/>
        <v>11.308100000000003</v>
      </c>
      <c r="G151" s="2">
        <f t="shared" si="12"/>
        <v>11.168379999999999</v>
      </c>
      <c r="H151" s="2"/>
      <c r="I151" s="2">
        <f t="array" ref="I151">SUMPRODUCT(B135:B154, (ROW(B135:B154)-ROW(B135)+1)) / (20*21/2)</f>
        <v>11.39665238095238</v>
      </c>
      <c r="J151" s="2">
        <f t="shared" si="18"/>
        <v>11.30144982288207</v>
      </c>
      <c r="K151" s="2">
        <f t="shared" si="13"/>
        <v>11.232372400374178</v>
      </c>
    </row>
    <row r="152" spans="1:11" ht="13.5" x14ac:dyDescent="0.25">
      <c r="A152" s="3">
        <f>TITRES_STAT!B155</f>
        <v>42223</v>
      </c>
      <c r="B152" s="5">
        <f>TITRES_STAT!D155</f>
        <v>11.583</v>
      </c>
      <c r="C152" s="2">
        <f t="shared" si="14"/>
        <v>0.16500000000000092</v>
      </c>
      <c r="D152" s="2">
        <f t="shared" si="15"/>
        <v>11.307399999999999</v>
      </c>
      <c r="E152" s="2">
        <f t="shared" si="16"/>
        <v>11.3582</v>
      </c>
      <c r="F152" s="2">
        <f t="shared" si="17"/>
        <v>11.335400000000002</v>
      </c>
      <c r="G152" s="2">
        <f t="shared" si="12"/>
        <v>11.179399999999998</v>
      </c>
      <c r="H152" s="2"/>
      <c r="I152" s="2">
        <f t="array" ref="I152">SUMPRODUCT(B136:B155, (ROW(B136:B155)-ROW(B136)+1)) / (20*21/2)</f>
        <v>11.400033333333333</v>
      </c>
      <c r="J152" s="2">
        <f t="shared" si="18"/>
        <v>11.328264125464731</v>
      </c>
      <c r="K152" s="2">
        <f t="shared" si="13"/>
        <v>11.246122502320288</v>
      </c>
    </row>
    <row r="153" spans="1:11" ht="13.5" x14ac:dyDescent="0.25">
      <c r="A153" s="3">
        <f>TITRES_STAT!B156</f>
        <v>42226</v>
      </c>
      <c r="B153" s="5">
        <f>TITRES_STAT!D156</f>
        <v>11.583</v>
      </c>
      <c r="C153" s="2">
        <f t="shared" si="14"/>
        <v>0</v>
      </c>
      <c r="D153" s="2">
        <f t="shared" si="15"/>
        <v>11.395599999999998</v>
      </c>
      <c r="E153" s="2">
        <f t="shared" si="16"/>
        <v>11.374700000000001</v>
      </c>
      <c r="F153" s="2">
        <f t="shared" si="17"/>
        <v>11.362950000000001</v>
      </c>
      <c r="G153" s="2">
        <f t="shared" si="12"/>
        <v>11.190319999999996</v>
      </c>
      <c r="H153" s="2"/>
      <c r="I153" s="2">
        <f t="array" ref="I153">SUMPRODUCT(B137:B156, (ROW(B137:B156)-ROW(B137)+1)) / (20*21/2)</f>
        <v>11.425933333333333</v>
      </c>
      <c r="J153" s="2">
        <f t="shared" si="18"/>
        <v>11.352524684944282</v>
      </c>
      <c r="K153" s="2">
        <f t="shared" si="13"/>
        <v>11.259333384582238</v>
      </c>
    </row>
    <row r="154" spans="1:11" ht="13.5" x14ac:dyDescent="0.25">
      <c r="A154" s="3">
        <f>TITRES_STAT!B157</f>
        <v>42227</v>
      </c>
      <c r="B154" s="5">
        <f>TITRES_STAT!D157</f>
        <v>11.423</v>
      </c>
      <c r="C154" s="2">
        <f t="shared" si="14"/>
        <v>-0.16000000000000014</v>
      </c>
      <c r="D154" s="2">
        <f t="shared" si="15"/>
        <v>11.440799999999999</v>
      </c>
      <c r="E154" s="2">
        <f t="shared" si="16"/>
        <v>11.375200000000001</v>
      </c>
      <c r="F154" s="2">
        <f t="shared" si="17"/>
        <v>11.382500000000002</v>
      </c>
      <c r="G154" s="2">
        <f t="shared" si="12"/>
        <v>11.198139999999999</v>
      </c>
      <c r="H154" s="2"/>
      <c r="I154" s="2">
        <f t="array" ref="I154">SUMPRODUCT(B138:B157, (ROW(B138:B157)-ROW(B138)+1)) / (20*21/2)</f>
        <v>11.44967619047619</v>
      </c>
      <c r="J154" s="2">
        <f t="shared" si="18"/>
        <v>11.359236619711492</v>
      </c>
      <c r="K154" s="2">
        <f t="shared" si="13"/>
        <v>11.265751683226071</v>
      </c>
    </row>
    <row r="155" spans="1:11" ht="13.5" x14ac:dyDescent="0.25">
      <c r="A155" s="3">
        <f>TITRES_STAT!B158</f>
        <v>42228</v>
      </c>
      <c r="B155" s="5">
        <f>TITRES_STAT!D158</f>
        <v>11.417999999999999</v>
      </c>
      <c r="C155" s="2">
        <f t="shared" si="14"/>
        <v>-5.0000000000007816E-3</v>
      </c>
      <c r="D155" s="2">
        <f t="shared" si="15"/>
        <v>11.484999999999999</v>
      </c>
      <c r="E155" s="2">
        <f t="shared" si="16"/>
        <v>11.380700000000001</v>
      </c>
      <c r="F155" s="2">
        <f t="shared" si="17"/>
        <v>11.388050000000002</v>
      </c>
      <c r="G155" s="2">
        <f t="shared" si="12"/>
        <v>11.205859999999998</v>
      </c>
      <c r="H155" s="2"/>
      <c r="I155" s="2">
        <f t="array" ref="I155">SUMPRODUCT(B139:B158, (ROW(B139:B158)-ROW(B139)+1)) / (20*21/2)</f>
        <v>11.472238095238096</v>
      </c>
      <c r="J155" s="2">
        <f t="shared" si="18"/>
        <v>11.364833132119921</v>
      </c>
      <c r="K155" s="2">
        <f t="shared" si="13"/>
        <v>11.2717222054525</v>
      </c>
    </row>
    <row r="156" spans="1:11" ht="13.5" x14ac:dyDescent="0.25">
      <c r="A156" s="3">
        <f>TITRES_STAT!B159</f>
        <v>42230</v>
      </c>
      <c r="B156" s="5">
        <f>TITRES_STAT!D159</f>
        <v>11.66</v>
      </c>
      <c r="C156" s="2">
        <f t="shared" si="14"/>
        <v>0.24200000000000088</v>
      </c>
      <c r="D156" s="2">
        <f t="shared" si="15"/>
        <v>11.5334</v>
      </c>
      <c r="E156" s="2">
        <f t="shared" si="16"/>
        <v>11.404400000000001</v>
      </c>
      <c r="F156" s="2">
        <f t="shared" si="17"/>
        <v>11.416700000000001</v>
      </c>
      <c r="G156" s="2">
        <f t="shared" si="12"/>
        <v>11.213179999999998</v>
      </c>
      <c r="H156" s="2"/>
      <c r="I156" s="2">
        <f t="array" ref="I156">SUMPRODUCT(B140:B159, (ROW(B140:B159)-ROW(B140)+1)) / (20*21/2)</f>
        <v>11.493619047619049</v>
      </c>
      <c r="J156" s="2">
        <f t="shared" si="18"/>
        <v>11.392944262394213</v>
      </c>
      <c r="K156" s="2">
        <f t="shared" si="13"/>
        <v>11.286948785630834</v>
      </c>
    </row>
    <row r="157" spans="1:11" ht="13.5" x14ac:dyDescent="0.25">
      <c r="A157" s="3">
        <f>TITRES_STAT!B160</f>
        <v>42233</v>
      </c>
      <c r="B157" s="5">
        <f>TITRES_STAT!D160</f>
        <v>11.666</v>
      </c>
      <c r="C157" s="2">
        <f t="shared" si="14"/>
        <v>6.0000000000002274E-3</v>
      </c>
      <c r="D157" s="2">
        <f t="shared" si="15"/>
        <v>11.55</v>
      </c>
      <c r="E157" s="2">
        <f t="shared" si="16"/>
        <v>11.428700000000001</v>
      </c>
      <c r="F157" s="2">
        <f t="shared" si="17"/>
        <v>11.429100000000002</v>
      </c>
      <c r="G157" s="2">
        <f t="shared" si="12"/>
        <v>11.225860000000001</v>
      </c>
      <c r="H157" s="2"/>
      <c r="I157" s="2">
        <f t="array" ref="I157">SUMPRODUCT(B141:B160, (ROW(B141:B160)-ROW(B141)+1)) / (20*21/2)</f>
        <v>11.51381904761905</v>
      </c>
      <c r="J157" s="2">
        <f t="shared" si="18"/>
        <v>11.418949570737622</v>
      </c>
      <c r="K157" s="2">
        <f t="shared" si="13"/>
        <v>11.301813539135507</v>
      </c>
    </row>
    <row r="158" spans="1:11" ht="13.5" x14ac:dyDescent="0.25">
      <c r="A158" s="3">
        <f>TITRES_STAT!B161</f>
        <v>42234</v>
      </c>
      <c r="B158" s="5">
        <f>TITRES_STAT!D161</f>
        <v>11.666</v>
      </c>
      <c r="C158" s="2">
        <f t="shared" si="14"/>
        <v>0</v>
      </c>
      <c r="D158" s="2">
        <f t="shared" si="15"/>
        <v>11.566599999999999</v>
      </c>
      <c r="E158" s="2">
        <f t="shared" si="16"/>
        <v>11.481099999999998</v>
      </c>
      <c r="F158" s="2">
        <f t="shared" si="17"/>
        <v>11.4415</v>
      </c>
      <c r="G158" s="2">
        <f t="shared" si="12"/>
        <v>11.23854</v>
      </c>
      <c r="H158" s="2"/>
      <c r="I158" s="2">
        <f t="array" ref="I158">SUMPRODUCT(B142:B161, (ROW(B142:B161)-ROW(B142)+1)) / (20*21/2)</f>
        <v>11.532838095238096</v>
      </c>
      <c r="J158" s="2">
        <f t="shared" si="18"/>
        <v>11.442478183048324</v>
      </c>
      <c r="K158" s="2">
        <f t="shared" si="13"/>
        <v>11.316095361130193</v>
      </c>
    </row>
    <row r="159" spans="1:11" ht="13.5" x14ac:dyDescent="0.25">
      <c r="A159" s="3">
        <f>TITRES_STAT!B162</f>
        <v>42235</v>
      </c>
      <c r="B159" s="5">
        <f>TITRES_STAT!D162</f>
        <v>11.666</v>
      </c>
      <c r="C159" s="2">
        <f t="shared" si="14"/>
        <v>0</v>
      </c>
      <c r="D159" s="2">
        <f t="shared" si="15"/>
        <v>11.615199999999998</v>
      </c>
      <c r="E159" s="2">
        <f t="shared" si="16"/>
        <v>11.527999999999999</v>
      </c>
      <c r="F159" s="2">
        <f t="shared" si="17"/>
        <v>11.453900000000001</v>
      </c>
      <c r="G159" s="2">
        <f t="shared" si="12"/>
        <v>11.251220000000004</v>
      </c>
      <c r="H159" s="2"/>
      <c r="I159" s="2">
        <f t="array" ref="I159">SUMPRODUCT(B143:B162, (ROW(B143:B162)-ROW(B143)+1)) / (20*21/2)</f>
        <v>11.542771428571429</v>
      </c>
      <c r="J159" s="2">
        <f t="shared" si="18"/>
        <v>11.46376597513896</v>
      </c>
      <c r="K159" s="2">
        <f t="shared" si="13"/>
        <v>11.329817111674108</v>
      </c>
    </row>
    <row r="160" spans="1:11" ht="13.5" x14ac:dyDescent="0.25">
      <c r="A160" s="3">
        <f>TITRES_STAT!B163</f>
        <v>42236</v>
      </c>
      <c r="B160" s="5">
        <f>TITRES_STAT!D163</f>
        <v>11.666</v>
      </c>
      <c r="C160" s="2">
        <f t="shared" si="14"/>
        <v>0</v>
      </c>
      <c r="D160" s="2">
        <f t="shared" si="15"/>
        <v>11.6648</v>
      </c>
      <c r="E160" s="2">
        <f t="shared" si="16"/>
        <v>11.574899999999998</v>
      </c>
      <c r="F160" s="2">
        <f t="shared" si="17"/>
        <v>11.4663</v>
      </c>
      <c r="G160" s="2">
        <f t="shared" si="12"/>
        <v>11.263900000000005</v>
      </c>
      <c r="H160" s="2"/>
      <c r="I160" s="2">
        <f t="array" ref="I160">SUMPRODUCT(B144:B163, (ROW(B144:B163)-ROW(B144)+1)) / (20*21/2)</f>
        <v>11.552680952380953</v>
      </c>
      <c r="J160" s="2">
        <f t="shared" si="18"/>
        <v>11.48302635845906</v>
      </c>
      <c r="K160" s="2">
        <f t="shared" si="13"/>
        <v>11.343000754353556</v>
      </c>
    </row>
    <row r="161" spans="1:11" ht="13.5" x14ac:dyDescent="0.25">
      <c r="A161" s="3">
        <f>TITRES_STAT!B164</f>
        <v>42237</v>
      </c>
      <c r="B161" s="5">
        <f>TITRES_STAT!D164</f>
        <v>11.666</v>
      </c>
      <c r="C161" s="2">
        <f t="shared" si="14"/>
        <v>0</v>
      </c>
      <c r="D161" s="2">
        <f t="shared" si="15"/>
        <v>11.666</v>
      </c>
      <c r="E161" s="2">
        <f t="shared" si="16"/>
        <v>11.599699999999999</v>
      </c>
      <c r="F161" s="2">
        <f t="shared" si="17"/>
        <v>11.4787</v>
      </c>
      <c r="G161" s="2">
        <f t="shared" si="12"/>
        <v>11.276580000000008</v>
      </c>
      <c r="H161" s="2"/>
      <c r="I161" s="2">
        <f t="array" ref="I161">SUMPRODUCT(B145:B164, (ROW(B145:B164)-ROW(B145)+1)) / (20*21/2)</f>
        <v>11.546090476190477</v>
      </c>
      <c r="J161" s="2">
        <f t="shared" si="18"/>
        <v>11.500452419558197</v>
      </c>
      <c r="K161" s="2">
        <f t="shared" si="13"/>
        <v>11.355667391437731</v>
      </c>
    </row>
    <row r="162" spans="1:11" ht="13.5" x14ac:dyDescent="0.25">
      <c r="A162" s="3">
        <f>TITRES_STAT!B165</f>
        <v>42240</v>
      </c>
      <c r="B162" s="5">
        <f>TITRES_STAT!D165</f>
        <v>11.583</v>
      </c>
      <c r="C162" s="2">
        <f t="shared" si="14"/>
        <v>-8.3000000000000185E-2</v>
      </c>
      <c r="D162" s="2">
        <f t="shared" si="15"/>
        <v>11.6494</v>
      </c>
      <c r="E162" s="2">
        <f t="shared" si="16"/>
        <v>11.599699999999999</v>
      </c>
      <c r="F162" s="2">
        <f t="shared" si="17"/>
        <v>11.478949999999999</v>
      </c>
      <c r="G162" s="2">
        <f t="shared" si="12"/>
        <v>11.287600000000007</v>
      </c>
      <c r="H162" s="2"/>
      <c r="I162" s="2">
        <f t="array" ref="I162">SUMPRODUCT(B146:B165, (ROW(B146:B165)-ROW(B146)+1)) / (20*21/2)</f>
        <v>11.555214285714285</v>
      </c>
      <c r="J162" s="2">
        <f t="shared" si="18"/>
        <v>11.508314093885989</v>
      </c>
      <c r="K162" s="2">
        <f t="shared" si="13"/>
        <v>11.364582395695074</v>
      </c>
    </row>
    <row r="163" spans="1:11" ht="13.5" x14ac:dyDescent="0.25">
      <c r="A163" s="3">
        <f>TITRES_STAT!B166</f>
        <v>42241</v>
      </c>
      <c r="B163" s="5">
        <f>TITRES_STAT!D166</f>
        <v>11.583</v>
      </c>
      <c r="C163" s="2">
        <f t="shared" si="14"/>
        <v>0</v>
      </c>
      <c r="D163" s="2">
        <f t="shared" si="15"/>
        <v>11.6328</v>
      </c>
      <c r="E163" s="2">
        <f t="shared" si="16"/>
        <v>11.599699999999999</v>
      </c>
      <c r="F163" s="2">
        <f t="shared" si="17"/>
        <v>11.4872</v>
      </c>
      <c r="G163" s="2">
        <f t="shared" si="12"/>
        <v>11.298620000000003</v>
      </c>
      <c r="H163" s="2"/>
      <c r="I163" s="2">
        <f t="array" ref="I163">SUMPRODUCT(B147:B166, (ROW(B147:B166)-ROW(B147)+1)) / (20*21/2)</f>
        <v>11.547576190476192</v>
      </c>
      <c r="J163" s="2">
        <f t="shared" si="18"/>
        <v>11.51542703732542</v>
      </c>
      <c r="K163" s="2">
        <f t="shared" si="13"/>
        <v>11.373147791942325</v>
      </c>
    </row>
    <row r="164" spans="1:11" ht="13.5" x14ac:dyDescent="0.25">
      <c r="A164" s="3">
        <f>TITRES_STAT!B167</f>
        <v>42242</v>
      </c>
      <c r="B164" s="5">
        <f>TITRES_STAT!D167</f>
        <v>11.417999999999999</v>
      </c>
      <c r="C164" s="2">
        <f t="shared" si="14"/>
        <v>-0.16500000000000092</v>
      </c>
      <c r="D164" s="2">
        <f t="shared" si="15"/>
        <v>11.5832</v>
      </c>
      <c r="E164" s="2">
        <f t="shared" si="16"/>
        <v>11.5992</v>
      </c>
      <c r="F164" s="2">
        <f t="shared" si="17"/>
        <v>11.4872</v>
      </c>
      <c r="G164" s="2">
        <f t="shared" si="12"/>
        <v>11.306340000000002</v>
      </c>
      <c r="H164" s="2"/>
      <c r="I164" s="2">
        <f t="array" ref="I164">SUMPRODUCT(B148:B167, (ROW(B148:B167)-ROW(B148)+1)) / (20*21/2)</f>
        <v>11.555676190476188</v>
      </c>
      <c r="J164" s="2">
        <f t="shared" si="18"/>
        <v>11.506148271865856</v>
      </c>
      <c r="K164" s="2">
        <f t="shared" si="13"/>
        <v>11.374906702062233</v>
      </c>
    </row>
    <row r="165" spans="1:11" ht="13.5" x14ac:dyDescent="0.25">
      <c r="A165" s="3">
        <f>TITRES_STAT!B168</f>
        <v>42243</v>
      </c>
      <c r="B165" s="5">
        <f>TITRES_STAT!D168</f>
        <v>11.583</v>
      </c>
      <c r="C165" s="2">
        <f t="shared" si="14"/>
        <v>0.16500000000000092</v>
      </c>
      <c r="D165" s="2">
        <f t="shared" si="15"/>
        <v>11.566599999999999</v>
      </c>
      <c r="E165" s="2">
        <f t="shared" si="16"/>
        <v>11.615699999999999</v>
      </c>
      <c r="F165" s="2">
        <f t="shared" si="17"/>
        <v>11.498200000000001</v>
      </c>
      <c r="G165" s="2">
        <f t="shared" si="12"/>
        <v>11.317360000000001</v>
      </c>
      <c r="H165" s="2"/>
      <c r="I165" s="2">
        <f t="array" ref="I165">SUMPRODUCT(B149:B168, (ROW(B149:B168)-ROW(B149)+1)) / (20*21/2)</f>
        <v>11.560442857142858</v>
      </c>
      <c r="J165" s="2">
        <f t="shared" si="18"/>
        <v>11.513467484069107</v>
      </c>
      <c r="K165" s="2">
        <f t="shared" si="13"/>
        <v>11.383067223549988</v>
      </c>
    </row>
    <row r="166" spans="1:11" ht="13.5" x14ac:dyDescent="0.25">
      <c r="A166" s="3">
        <f>TITRES_STAT!B169</f>
        <v>42244</v>
      </c>
      <c r="B166" s="5">
        <f>TITRES_STAT!D169</f>
        <v>11.417999999999999</v>
      </c>
      <c r="C166" s="2">
        <f t="shared" si="14"/>
        <v>-0.16500000000000092</v>
      </c>
      <c r="D166" s="2">
        <f t="shared" si="15"/>
        <v>11.516999999999999</v>
      </c>
      <c r="E166" s="2">
        <f t="shared" si="16"/>
        <v>11.5915</v>
      </c>
      <c r="F166" s="2">
        <f t="shared" si="17"/>
        <v>11.497949999999999</v>
      </c>
      <c r="G166" s="2">
        <f t="shared" si="12"/>
        <v>11.326200000000002</v>
      </c>
      <c r="H166" s="2"/>
      <c r="I166" s="2">
        <f t="array" ref="I166">SUMPRODUCT(B150:B169, (ROW(B150:B169)-ROW(B150)+1)) / (20*21/2)</f>
        <v>11.563238095238095</v>
      </c>
      <c r="J166" s="2">
        <f t="shared" si="18"/>
        <v>11.504375342729192</v>
      </c>
      <c r="K166" s="2">
        <f t="shared" si="13"/>
        <v>11.384437136351949</v>
      </c>
    </row>
    <row r="167" spans="1:11" ht="13.5" x14ac:dyDescent="0.25">
      <c r="A167" s="3">
        <f>TITRES_STAT!B170</f>
        <v>42247</v>
      </c>
      <c r="B167" s="5">
        <f>TITRES_STAT!D170</f>
        <v>11.583</v>
      </c>
      <c r="C167" s="2">
        <f t="shared" si="14"/>
        <v>0.16500000000000092</v>
      </c>
      <c r="D167" s="2">
        <f t="shared" si="15"/>
        <v>11.516999999999999</v>
      </c>
      <c r="E167" s="2">
        <f t="shared" si="16"/>
        <v>11.5832</v>
      </c>
      <c r="F167" s="2">
        <f t="shared" si="17"/>
        <v>11.50595</v>
      </c>
      <c r="G167" s="2">
        <f t="shared" si="12"/>
        <v>11.339440000000002</v>
      </c>
      <c r="H167" s="2"/>
      <c r="I167" s="2">
        <f t="array" ref="I167">SUMPRODUCT(B151:B170, (ROW(B151:B170)-ROW(B151)+1)) / (20*21/2)</f>
        <v>11.564323809523811</v>
      </c>
      <c r="J167" s="2">
        <f t="shared" si="18"/>
        <v>11.511863405326412</v>
      </c>
      <c r="K167" s="2">
        <f t="shared" si="13"/>
        <v>11.392223915318539</v>
      </c>
    </row>
    <row r="168" spans="1:11" ht="13.5" x14ac:dyDescent="0.25">
      <c r="A168" s="3">
        <f>TITRES_STAT!B171</f>
        <v>42248</v>
      </c>
      <c r="B168" s="5">
        <f>TITRES_STAT!D171</f>
        <v>11.555999999999999</v>
      </c>
      <c r="C168" s="2">
        <f t="shared" si="14"/>
        <v>-2.7000000000001023E-2</v>
      </c>
      <c r="D168" s="2">
        <f t="shared" si="15"/>
        <v>11.511599999999998</v>
      </c>
      <c r="E168" s="2">
        <f t="shared" si="16"/>
        <v>11.572199999999999</v>
      </c>
      <c r="F168" s="2">
        <f t="shared" si="17"/>
        <v>11.52665</v>
      </c>
      <c r="G168" s="2">
        <f t="shared" si="12"/>
        <v>11.351040000000003</v>
      </c>
      <c r="H168" s="2"/>
      <c r="I168" s="2">
        <f t="array" ref="I168">SUMPRODUCT(B152:B171, (ROW(B152:B171)-ROW(B152)+1)) / (20*21/2)</f>
        <v>11.53474761904762</v>
      </c>
      <c r="J168" s="2">
        <f t="shared" si="18"/>
        <v>11.51606689053342</v>
      </c>
      <c r="K168" s="2">
        <f t="shared" si="13"/>
        <v>11.398646506874675</v>
      </c>
    </row>
    <row r="169" spans="1:11" ht="13.5" x14ac:dyDescent="0.25">
      <c r="A169" s="3">
        <f>TITRES_STAT!B172</f>
        <v>42249</v>
      </c>
      <c r="B169" s="5">
        <f>TITRES_STAT!D172</f>
        <v>11.555999999999999</v>
      </c>
      <c r="C169" s="2">
        <f t="shared" si="14"/>
        <v>0</v>
      </c>
      <c r="D169" s="2">
        <f t="shared" si="15"/>
        <v>11.539199999999997</v>
      </c>
      <c r="E169" s="2">
        <f t="shared" si="16"/>
        <v>11.561199999999999</v>
      </c>
      <c r="F169" s="2">
        <f t="shared" si="17"/>
        <v>11.544600000000001</v>
      </c>
      <c r="G169" s="2">
        <f t="shared" si="12"/>
        <v>11.362640000000004</v>
      </c>
      <c r="H169" s="2"/>
      <c r="I169" s="2">
        <f t="array" ref="I169">SUMPRODUCT(B153:B172, (ROW(B153:B172)-ROW(B153)+1)) / (20*21/2)</f>
        <v>11.505961904761902</v>
      </c>
      <c r="J169" s="2">
        <f t="shared" si="18"/>
        <v>11.519870043815953</v>
      </c>
      <c r="K169" s="2">
        <f t="shared" si="13"/>
        <v>11.404817232095278</v>
      </c>
    </row>
    <row r="170" spans="1:11" ht="13.5" x14ac:dyDescent="0.25">
      <c r="A170" s="3">
        <f>TITRES_STAT!B173</f>
        <v>42250</v>
      </c>
      <c r="B170" s="5">
        <f>TITRES_STAT!D173</f>
        <v>11.555999999999999</v>
      </c>
      <c r="C170" s="2">
        <f t="shared" si="14"/>
        <v>0</v>
      </c>
      <c r="D170" s="2">
        <f t="shared" si="15"/>
        <v>11.533799999999998</v>
      </c>
      <c r="E170" s="2">
        <f t="shared" si="16"/>
        <v>11.5502</v>
      </c>
      <c r="F170" s="2">
        <f t="shared" si="17"/>
        <v>11.562550000000002</v>
      </c>
      <c r="G170" s="2">
        <f t="shared" si="12"/>
        <v>11.374020000000005</v>
      </c>
      <c r="H170" s="2"/>
      <c r="I170" s="2">
        <f t="array" ref="I170">SUMPRODUCT(B154:B173, (ROW(B154:B173)-ROW(B154)+1)) / (20*21/2)</f>
        <v>11.457799999999999</v>
      </c>
      <c r="J170" s="2">
        <f t="shared" si="18"/>
        <v>11.523310992023958</v>
      </c>
      <c r="K170" s="2">
        <f t="shared" si="13"/>
        <v>11.410745968091542</v>
      </c>
    </row>
    <row r="171" spans="1:11" ht="13.5" x14ac:dyDescent="0.25">
      <c r="A171" s="3">
        <f>TITRES_STAT!B174</f>
        <v>42251</v>
      </c>
      <c r="B171" s="5">
        <f>TITRES_STAT!D174</f>
        <v>11.252000000000001</v>
      </c>
      <c r="C171" s="2">
        <f t="shared" si="14"/>
        <v>-0.30399999999999849</v>
      </c>
      <c r="D171" s="2">
        <f t="shared" si="15"/>
        <v>11.5006</v>
      </c>
      <c r="E171" s="2">
        <f t="shared" si="16"/>
        <v>11.508799999999999</v>
      </c>
      <c r="F171" s="2">
        <f t="shared" si="17"/>
        <v>11.554250000000001</v>
      </c>
      <c r="G171" s="2">
        <f t="shared" si="12"/>
        <v>11.379200000000004</v>
      </c>
      <c r="H171" s="2"/>
      <c r="I171" s="2">
        <f t="array" ref="I171">SUMPRODUCT(B155:B174, (ROW(B155:B174)-ROW(B155)+1)) / (20*21/2)</f>
        <v>11.412261904761904</v>
      </c>
      <c r="J171" s="2">
        <f t="shared" si="18"/>
        <v>11.497471849926439</v>
      </c>
      <c r="K171" s="2">
        <f t="shared" si="13"/>
        <v>11.40452063600952</v>
      </c>
    </row>
    <row r="172" spans="1:11" ht="13.5" x14ac:dyDescent="0.25">
      <c r="A172" s="3">
        <f>TITRES_STAT!B175</f>
        <v>42254</v>
      </c>
      <c r="B172" s="5">
        <f>TITRES_STAT!D175</f>
        <v>11.252000000000001</v>
      </c>
      <c r="C172" s="2">
        <f t="shared" si="14"/>
        <v>0</v>
      </c>
      <c r="D172" s="2">
        <f t="shared" si="15"/>
        <v>11.4344</v>
      </c>
      <c r="E172" s="2">
        <f t="shared" si="16"/>
        <v>11.475699999999998</v>
      </c>
      <c r="F172" s="2">
        <f t="shared" si="17"/>
        <v>11.537700000000003</v>
      </c>
      <c r="G172" s="2">
        <f t="shared" si="12"/>
        <v>11.384160000000003</v>
      </c>
      <c r="H172" s="2"/>
      <c r="I172" s="2">
        <f t="array" ref="I172">SUMPRODUCT(B156:B175, (ROW(B156:B175)-ROW(B156)+1)) / (20*21/2)</f>
        <v>11.367538095238098</v>
      </c>
      <c r="J172" s="2">
        <f t="shared" si="18"/>
        <v>11.474093578504874</v>
      </c>
      <c r="K172" s="2">
        <f t="shared" si="13"/>
        <v>11.398539434597382</v>
      </c>
    </row>
    <row r="173" spans="1:11" ht="13.5" x14ac:dyDescent="0.25">
      <c r="A173" s="3">
        <f>TITRES_STAT!B176</f>
        <v>42255</v>
      </c>
      <c r="B173" s="5">
        <f>TITRES_STAT!D176</f>
        <v>11.032</v>
      </c>
      <c r="C173" s="2">
        <f t="shared" si="14"/>
        <v>-0.22000000000000064</v>
      </c>
      <c r="D173" s="2">
        <f t="shared" si="15"/>
        <v>11.329599999999999</v>
      </c>
      <c r="E173" s="2">
        <f t="shared" si="16"/>
        <v>11.420599999999997</v>
      </c>
      <c r="F173" s="2">
        <f t="shared" si="17"/>
        <v>11.510150000000003</v>
      </c>
      <c r="G173" s="2">
        <f t="shared" si="12"/>
        <v>11.384720000000005</v>
      </c>
      <c r="H173" s="2"/>
      <c r="I173" s="2">
        <f t="array" ref="I173">SUMPRODUCT(B157:B176, (ROW(B157:B176)-ROW(B157)+1)) / (20*21/2)</f>
        <v>11.324704761904762</v>
      </c>
      <c r="J173" s="2">
        <f t="shared" si="18"/>
        <v>11.431989428171077</v>
      </c>
      <c r="K173" s="2">
        <f t="shared" si="13"/>
        <v>11.384165339122974</v>
      </c>
    </row>
    <row r="174" spans="1:11" ht="13.5" x14ac:dyDescent="0.25">
      <c r="A174" s="3">
        <f>TITRES_STAT!B177</f>
        <v>42256</v>
      </c>
      <c r="B174" s="5">
        <f>TITRES_STAT!D177</f>
        <v>11.032</v>
      </c>
      <c r="C174" s="2">
        <f t="shared" si="14"/>
        <v>0</v>
      </c>
      <c r="D174" s="2">
        <f t="shared" si="15"/>
        <v>11.224799999999998</v>
      </c>
      <c r="E174" s="2">
        <f t="shared" si="16"/>
        <v>11.381999999999998</v>
      </c>
      <c r="F174" s="2">
        <f t="shared" si="17"/>
        <v>11.490600000000004</v>
      </c>
      <c r="G174" s="2">
        <f t="shared" si="12"/>
        <v>11.385280000000005</v>
      </c>
      <c r="H174" s="2"/>
      <c r="I174" s="2">
        <f t="array" ref="I174">SUMPRODUCT(B158:B177, (ROW(B158:B177)-ROW(B158)+1)) / (20*21/2)</f>
        <v>11.253866666666665</v>
      </c>
      <c r="J174" s="2">
        <f t="shared" si="18"/>
        <v>11.393895196916688</v>
      </c>
      <c r="K174" s="2">
        <f t="shared" si="13"/>
        <v>11.370354933667173</v>
      </c>
    </row>
    <row r="175" spans="1:11" ht="13.5" x14ac:dyDescent="0.25">
      <c r="A175" s="3">
        <f>TITRES_STAT!B178</f>
        <v>42257</v>
      </c>
      <c r="B175" s="5">
        <f>TITRES_STAT!D178</f>
        <v>11.021000000000001</v>
      </c>
      <c r="C175" s="2">
        <f t="shared" si="14"/>
        <v>-1.0999999999999233E-2</v>
      </c>
      <c r="D175" s="2">
        <f t="shared" si="15"/>
        <v>11.117799999999999</v>
      </c>
      <c r="E175" s="2">
        <f t="shared" si="16"/>
        <v>11.325799999999997</v>
      </c>
      <c r="F175" s="2">
        <f t="shared" si="17"/>
        <v>11.470750000000004</v>
      </c>
      <c r="G175" s="2">
        <f t="shared" si="12"/>
        <v>11.386180000000003</v>
      </c>
      <c r="H175" s="2"/>
      <c r="I175" s="2">
        <f t="array" ref="I175">SUMPRODUCT(B159:B178, (ROW(B159:B178)-ROW(B159)+1)) / (20*21/2)</f>
        <v>11.233366666666667</v>
      </c>
      <c r="J175" s="2">
        <f t="shared" si="18"/>
        <v>11.358381368638909</v>
      </c>
      <c r="K175" s="2">
        <f t="shared" si="13"/>
        <v>11.356654740190029</v>
      </c>
    </row>
    <row r="176" spans="1:11" ht="13.5" x14ac:dyDescent="0.25">
      <c r="A176" s="3">
        <f>TITRES_STAT!B179</f>
        <v>42258</v>
      </c>
      <c r="B176" s="5">
        <f>TITRES_STAT!D179</f>
        <v>11.021000000000001</v>
      </c>
      <c r="C176" s="2">
        <f t="shared" si="14"/>
        <v>0</v>
      </c>
      <c r="D176" s="2">
        <f t="shared" si="15"/>
        <v>11.0716</v>
      </c>
      <c r="E176" s="2">
        <f t="shared" si="16"/>
        <v>11.286099999999999</v>
      </c>
      <c r="F176" s="2">
        <f t="shared" si="17"/>
        <v>11.438800000000004</v>
      </c>
      <c r="G176" s="2">
        <f t="shared" si="12"/>
        <v>11.385960000000003</v>
      </c>
      <c r="H176" s="2"/>
      <c r="I176" s="2">
        <f t="array" ref="I176">SUMPRODUCT(B160:B179, (ROW(B160:B179)-ROW(B160)+1)) / (20*21/2)</f>
        <v>11.201585714285713</v>
      </c>
      <c r="J176" s="2">
        <f t="shared" si="18"/>
        <v>11.326249809720919</v>
      </c>
      <c r="K176" s="2">
        <f t="shared" si="13"/>
        <v>11.343491809202185</v>
      </c>
    </row>
    <row r="177" spans="1:11" ht="13.5" x14ac:dyDescent="0.25">
      <c r="A177" s="3">
        <f>TITRES_STAT!B180</f>
        <v>42261</v>
      </c>
      <c r="B177" s="5">
        <f>TITRES_STAT!D180</f>
        <v>10.695</v>
      </c>
      <c r="C177" s="2">
        <f t="shared" si="14"/>
        <v>-0.32600000000000051</v>
      </c>
      <c r="D177" s="2">
        <f t="shared" si="15"/>
        <v>10.9602</v>
      </c>
      <c r="E177" s="2">
        <f t="shared" si="16"/>
        <v>11.197300000000002</v>
      </c>
      <c r="F177" s="2">
        <f t="shared" si="17"/>
        <v>11.390250000000004</v>
      </c>
      <c r="G177" s="2">
        <f t="shared" si="12"/>
        <v>11.372600000000004</v>
      </c>
      <c r="H177" s="2"/>
      <c r="I177" s="2">
        <f t="array" ref="I177">SUMPRODUCT(B161:B180, (ROW(B161:B180)-ROW(B161)+1)) / (20*21/2)</f>
        <v>11.178061904761904</v>
      </c>
      <c r="J177" s="2">
        <f t="shared" si="18"/>
        <v>11.266130780223689</v>
      </c>
      <c r="K177" s="2">
        <f t="shared" si="13"/>
        <v>11.318060757860923</v>
      </c>
    </row>
    <row r="178" spans="1:11" ht="13.5" x14ac:dyDescent="0.25">
      <c r="A178" s="3">
        <f>TITRES_STAT!B181</f>
        <v>42262</v>
      </c>
      <c r="B178" s="5">
        <f>TITRES_STAT!D181</f>
        <v>11.175000000000001</v>
      </c>
      <c r="C178" s="2">
        <f t="shared" si="14"/>
        <v>0.48000000000000043</v>
      </c>
      <c r="D178" s="2">
        <f t="shared" si="15"/>
        <v>10.988800000000001</v>
      </c>
      <c r="E178" s="2">
        <f t="shared" si="16"/>
        <v>11.1592</v>
      </c>
      <c r="F178" s="2">
        <f t="shared" si="17"/>
        <v>11.365700000000004</v>
      </c>
      <c r="G178" s="2">
        <f t="shared" ref="G178:G241" si="19">AVERAGE(B129:B178)</f>
        <v>11.368840000000002</v>
      </c>
      <c r="H178" s="2"/>
      <c r="I178" s="2">
        <f t="array" ref="I178">SUMPRODUCT(B162:B181, (ROW(B162:B181)-ROW(B162)+1)) / (20*21/2)</f>
        <v>11.152057142857142</v>
      </c>
      <c r="J178" s="2">
        <f t="shared" si="18"/>
        <v>11.257451658297624</v>
      </c>
      <c r="K178" s="2">
        <f t="shared" si="13"/>
        <v>11.312450532062455</v>
      </c>
    </row>
    <row r="179" spans="1:11" ht="13.5" x14ac:dyDescent="0.25">
      <c r="A179" s="3">
        <f>TITRES_STAT!B182</f>
        <v>42263</v>
      </c>
      <c r="B179" s="5">
        <f>TITRES_STAT!D182</f>
        <v>11.032</v>
      </c>
      <c r="C179" s="2">
        <f t="shared" si="14"/>
        <v>-0.14300000000000068</v>
      </c>
      <c r="D179" s="2">
        <f t="shared" si="15"/>
        <v>10.988800000000001</v>
      </c>
      <c r="E179" s="2">
        <f t="shared" si="16"/>
        <v>11.106799999999998</v>
      </c>
      <c r="F179" s="2">
        <f t="shared" si="17"/>
        <v>11.334000000000001</v>
      </c>
      <c r="G179" s="2">
        <f t="shared" si="19"/>
        <v>11.362220000000002</v>
      </c>
      <c r="H179" s="2"/>
      <c r="I179" s="2">
        <f t="array" ref="I179">SUMPRODUCT(B163:B182, (ROW(B163:B182)-ROW(B163)+1)) / (20*21/2)</f>
        <v>11.129071428571429</v>
      </c>
      <c r="J179" s="2">
        <f t="shared" si="18"/>
        <v>11.235980071793088</v>
      </c>
      <c r="K179" s="2">
        <f t="shared" ref="K179:K242" si="20">$K$4*B179+(1-$K$4)*K178</f>
        <v>11.301452471981575</v>
      </c>
    </row>
    <row r="180" spans="1:11" ht="13.5" x14ac:dyDescent="0.25">
      <c r="A180" s="3">
        <f>TITRES_STAT!B183</f>
        <v>42264</v>
      </c>
      <c r="B180" s="5">
        <f>TITRES_STAT!D183</f>
        <v>11.087</v>
      </c>
      <c r="C180" s="2">
        <f t="shared" si="14"/>
        <v>5.4999999999999716E-2</v>
      </c>
      <c r="D180" s="2">
        <f t="shared" si="15"/>
        <v>11.002000000000001</v>
      </c>
      <c r="E180" s="2">
        <f t="shared" si="16"/>
        <v>11.059900000000001</v>
      </c>
      <c r="F180" s="2">
        <f t="shared" si="17"/>
        <v>11.305050000000001</v>
      </c>
      <c r="G180" s="2">
        <f t="shared" si="19"/>
        <v>11.357920000000002</v>
      </c>
      <c r="H180" s="2"/>
      <c r="I180" s="2">
        <f t="array" ref="I180">SUMPRODUCT(B164:B183, (ROW(B164:B183)-ROW(B164)+1)) / (20*21/2)</f>
        <v>11.11394761904762</v>
      </c>
      <c r="J180" s="2">
        <f t="shared" si="18"/>
        <v>11.22179149352708</v>
      </c>
      <c r="K180" s="2">
        <f t="shared" si="20"/>
        <v>11.293042571119553</v>
      </c>
    </row>
    <row r="181" spans="1:11" ht="13.5" x14ac:dyDescent="0.25">
      <c r="A181" s="3">
        <f>TITRES_STAT!B184</f>
        <v>42265</v>
      </c>
      <c r="B181" s="5">
        <f>TITRES_STAT!D184</f>
        <v>11.032</v>
      </c>
      <c r="C181" s="2">
        <f t="shared" si="14"/>
        <v>-5.4999999999999716E-2</v>
      </c>
      <c r="D181" s="2">
        <f t="shared" si="15"/>
        <v>11.004200000000001</v>
      </c>
      <c r="E181" s="2">
        <f t="shared" si="16"/>
        <v>11.037899999999999</v>
      </c>
      <c r="F181" s="2">
        <f t="shared" si="17"/>
        <v>11.273350000000002</v>
      </c>
      <c r="G181" s="2">
        <f t="shared" si="19"/>
        <v>11.352520000000004</v>
      </c>
      <c r="H181" s="2"/>
      <c r="I181" s="2">
        <f t="array" ref="I181">SUMPRODUCT(B165:B184, (ROW(B165:B184)-ROW(B165)+1)) / (20*21/2)</f>
        <v>11.101185714285712</v>
      </c>
      <c r="J181" s="2">
        <f t="shared" si="18"/>
        <v>11.203716113191168</v>
      </c>
      <c r="K181" s="2">
        <f t="shared" si="20"/>
        <v>11.282805607546239</v>
      </c>
    </row>
    <row r="182" spans="1:11" ht="13.5" x14ac:dyDescent="0.25">
      <c r="A182" s="3">
        <f>TITRES_STAT!B185</f>
        <v>42268</v>
      </c>
      <c r="B182" s="5">
        <f>TITRES_STAT!D185</f>
        <v>11.032</v>
      </c>
      <c r="C182" s="2">
        <f t="shared" si="14"/>
        <v>0</v>
      </c>
      <c r="D182" s="2">
        <f t="shared" si="15"/>
        <v>11.071599999999998</v>
      </c>
      <c r="E182" s="2">
        <f t="shared" si="16"/>
        <v>11.015899999999998</v>
      </c>
      <c r="F182" s="2">
        <f t="shared" si="17"/>
        <v>11.245800000000001</v>
      </c>
      <c r="G182" s="2">
        <f t="shared" si="19"/>
        <v>11.352420000000004</v>
      </c>
      <c r="H182" s="2"/>
      <c r="I182" s="2">
        <f t="array" ref="I182">SUMPRODUCT(B166:B185, (ROW(B166:B185)-ROW(B166)+1)) / (20*21/2)</f>
        <v>11.100476190476192</v>
      </c>
      <c r="J182" s="2">
        <f t="shared" si="18"/>
        <v>11.187362197649152</v>
      </c>
      <c r="K182" s="2">
        <f t="shared" si="20"/>
        <v>11.272970093524819</v>
      </c>
    </row>
    <row r="183" spans="1:11" ht="13.5" x14ac:dyDescent="0.25">
      <c r="A183" s="3">
        <f>TITRES_STAT!B186</f>
        <v>42269</v>
      </c>
      <c r="B183" s="5">
        <f>TITRES_STAT!D186</f>
        <v>11.087</v>
      </c>
      <c r="C183" s="2">
        <f t="shared" si="14"/>
        <v>5.4999999999999716E-2</v>
      </c>
      <c r="D183" s="2">
        <f t="shared" si="15"/>
        <v>11.053999999999998</v>
      </c>
      <c r="E183" s="2">
        <f t="shared" si="16"/>
        <v>11.0214</v>
      </c>
      <c r="F183" s="2">
        <f t="shared" si="17"/>
        <v>11.221</v>
      </c>
      <c r="G183" s="2">
        <f t="shared" si="19"/>
        <v>11.353520000000003</v>
      </c>
      <c r="H183" s="2"/>
      <c r="I183" s="2">
        <f t="array" ref="I183">SUMPRODUCT(B167:B186, (ROW(B167:B186)-ROW(B167)+1)) / (20*21/2)</f>
        <v>11.096366666666666</v>
      </c>
      <c r="J183" s="2">
        <f t="shared" si="18"/>
        <v>11.177803893111138</v>
      </c>
      <c r="K183" s="2">
        <f t="shared" si="20"/>
        <v>11.265677148680709</v>
      </c>
    </row>
    <row r="184" spans="1:11" ht="13.5" x14ac:dyDescent="0.25">
      <c r="A184" s="3">
        <f>TITRES_STAT!B187</f>
        <v>42270</v>
      </c>
      <c r="B184" s="5">
        <f>TITRES_STAT!D187</f>
        <v>11.087</v>
      </c>
      <c r="C184" s="2">
        <f t="shared" si="14"/>
        <v>0</v>
      </c>
      <c r="D184" s="2">
        <f t="shared" si="15"/>
        <v>11.065000000000001</v>
      </c>
      <c r="E184" s="2">
        <f t="shared" si="16"/>
        <v>11.026900000000001</v>
      </c>
      <c r="F184" s="2">
        <f t="shared" si="17"/>
        <v>11.204449999999998</v>
      </c>
      <c r="G184" s="2">
        <f t="shared" si="19"/>
        <v>11.354620000000004</v>
      </c>
      <c r="H184" s="2"/>
      <c r="I184" s="2">
        <f t="array" ref="I184">SUMPRODUCT(B168:B187, (ROW(B168:B187)-ROW(B168)+1)) / (20*21/2)</f>
        <v>11.09357142857143</v>
      </c>
      <c r="J184" s="2">
        <f t="shared" si="18"/>
        <v>11.169155903291029</v>
      </c>
      <c r="K184" s="2">
        <f t="shared" si="20"/>
        <v>11.258670201673622</v>
      </c>
    </row>
    <row r="185" spans="1:11" ht="13.5" x14ac:dyDescent="0.25">
      <c r="A185" s="3">
        <f>TITRES_STAT!B188</f>
        <v>42275</v>
      </c>
      <c r="B185" s="5">
        <f>TITRES_STAT!D188</f>
        <v>11.196999999999999</v>
      </c>
      <c r="C185" s="2">
        <f t="shared" si="14"/>
        <v>0.10999999999999943</v>
      </c>
      <c r="D185" s="2">
        <f t="shared" si="15"/>
        <v>11.087</v>
      </c>
      <c r="E185" s="2">
        <f t="shared" si="16"/>
        <v>11.044500000000001</v>
      </c>
      <c r="F185" s="2">
        <f t="shared" si="17"/>
        <v>11.18515</v>
      </c>
      <c r="G185" s="2">
        <f t="shared" si="19"/>
        <v>11.352420000000004</v>
      </c>
      <c r="H185" s="2"/>
      <c r="I185" s="2">
        <f t="array" ref="I185">SUMPRODUCT(B169:B188, (ROW(B169:B188)-ROW(B169)+1)) / (20*21/2)</f>
        <v>11.092876190476192</v>
      </c>
      <c r="J185" s="2">
        <f t="shared" si="18"/>
        <v>11.171807722025216</v>
      </c>
      <c r="K185" s="2">
        <f t="shared" si="20"/>
        <v>11.256251762392305</v>
      </c>
    </row>
    <row r="186" spans="1:11" ht="13.5" x14ac:dyDescent="0.25">
      <c r="A186" s="3">
        <f>TITRES_STAT!B189</f>
        <v>42276</v>
      </c>
      <c r="B186" s="5">
        <f>TITRES_STAT!D189</f>
        <v>11.141999999999999</v>
      </c>
      <c r="C186" s="2">
        <f t="shared" si="14"/>
        <v>-5.4999999999999716E-2</v>
      </c>
      <c r="D186" s="2">
        <f t="shared" si="15"/>
        <v>11.109</v>
      </c>
      <c r="E186" s="2">
        <f t="shared" si="16"/>
        <v>11.0566</v>
      </c>
      <c r="F186" s="2">
        <f t="shared" si="17"/>
        <v>11.17135</v>
      </c>
      <c r="G186" s="2">
        <f t="shared" si="19"/>
        <v>11.353520000000003</v>
      </c>
      <c r="H186" s="2"/>
      <c r="I186" s="2">
        <f t="array" ref="I186">SUMPRODUCT(B170:B189, (ROW(B170:B189)-ROW(B170)+1)) / (20*21/2)</f>
        <v>11.078342857142859</v>
      </c>
      <c r="J186" s="2">
        <f t="shared" si="18"/>
        <v>11.168968891356148</v>
      </c>
      <c r="K186" s="2">
        <f t="shared" si="20"/>
        <v>11.25177130112202</v>
      </c>
    </row>
    <row r="187" spans="1:11" ht="13.5" x14ac:dyDescent="0.25">
      <c r="A187" s="3">
        <f>TITRES_STAT!B190</f>
        <v>42277</v>
      </c>
      <c r="B187" s="5">
        <f>TITRES_STAT!D190</f>
        <v>11.141999999999999</v>
      </c>
      <c r="C187" s="2">
        <f t="shared" si="14"/>
        <v>0</v>
      </c>
      <c r="D187" s="2">
        <f t="shared" si="15"/>
        <v>11.130999999999997</v>
      </c>
      <c r="E187" s="2">
        <f t="shared" si="16"/>
        <v>11.101299999999998</v>
      </c>
      <c r="F187" s="2">
        <f t="shared" si="17"/>
        <v>11.1493</v>
      </c>
      <c r="G187" s="2">
        <f t="shared" si="19"/>
        <v>11.348000000000004</v>
      </c>
      <c r="H187" s="2"/>
      <c r="I187" s="2">
        <f t="array" ref="I187">SUMPRODUCT(B171:B190, (ROW(B171:B190)-ROW(B171)+1)) / (20*21/2)</f>
        <v>11.05352380952381</v>
      </c>
      <c r="J187" s="2">
        <f t="shared" si="18"/>
        <v>11.166400425512704</v>
      </c>
      <c r="K187" s="2">
        <f t="shared" si="20"/>
        <v>11.247466544215275</v>
      </c>
    </row>
    <row r="188" spans="1:11" ht="13.5" x14ac:dyDescent="0.25">
      <c r="A188" s="3">
        <f>TITRES_STAT!B191</f>
        <v>42278</v>
      </c>
      <c r="B188" s="5">
        <f>TITRES_STAT!D191</f>
        <v>11.141999999999999</v>
      </c>
      <c r="C188" s="2">
        <f t="shared" si="14"/>
        <v>0</v>
      </c>
      <c r="D188" s="2">
        <f t="shared" si="15"/>
        <v>11.141999999999999</v>
      </c>
      <c r="E188" s="2">
        <f t="shared" si="16"/>
        <v>11.097999999999999</v>
      </c>
      <c r="F188" s="2">
        <f t="shared" si="17"/>
        <v>11.128599999999999</v>
      </c>
      <c r="G188" s="2">
        <f t="shared" si="19"/>
        <v>11.342480000000002</v>
      </c>
      <c r="H188" s="2"/>
      <c r="I188" s="2">
        <f t="array" ref="I188">SUMPRODUCT(B172:B191, (ROW(B172:B191)-ROW(B172)+1)) / (20*21/2)</f>
        <v>11.001642857142857</v>
      </c>
      <c r="J188" s="2">
        <f t="shared" si="18"/>
        <v>11.164076575463874</v>
      </c>
      <c r="K188" s="2">
        <f t="shared" si="20"/>
        <v>11.243330601304873</v>
      </c>
    </row>
    <row r="189" spans="1:11" ht="13.5" x14ac:dyDescent="0.25">
      <c r="A189" s="3">
        <f>TITRES_STAT!B192</f>
        <v>42279</v>
      </c>
      <c r="B189" s="5">
        <f>TITRES_STAT!D192</f>
        <v>10.976000000000001</v>
      </c>
      <c r="C189" s="2">
        <f t="shared" si="14"/>
        <v>-0.16599999999999859</v>
      </c>
      <c r="D189" s="2">
        <f t="shared" si="15"/>
        <v>11.119799999999998</v>
      </c>
      <c r="E189" s="2">
        <f t="shared" si="16"/>
        <v>11.0924</v>
      </c>
      <c r="F189" s="2">
        <f t="shared" si="17"/>
        <v>11.099599999999999</v>
      </c>
      <c r="G189" s="2">
        <f t="shared" si="19"/>
        <v>11.333640000000003</v>
      </c>
      <c r="H189" s="2"/>
      <c r="I189" s="2">
        <f t="array" ref="I189">SUMPRODUCT(B173:B192, (ROW(B173:B192)-ROW(B173)+1)) / (20*21/2)</f>
        <v>10.97582380952381</v>
      </c>
      <c r="J189" s="2">
        <f t="shared" si="18"/>
        <v>11.146164520657791</v>
      </c>
      <c r="K189" s="2">
        <f t="shared" si="20"/>
        <v>11.232847048312525</v>
      </c>
    </row>
    <row r="190" spans="1:11" ht="13.5" x14ac:dyDescent="0.25">
      <c r="A190" s="3">
        <f>TITRES_STAT!B193</f>
        <v>42282</v>
      </c>
      <c r="B190" s="5">
        <f>TITRES_STAT!D193</f>
        <v>10.839</v>
      </c>
      <c r="C190" s="2">
        <f t="shared" si="14"/>
        <v>-0.13700000000000045</v>
      </c>
      <c r="D190" s="2">
        <f t="shared" si="15"/>
        <v>11.0482</v>
      </c>
      <c r="E190" s="2">
        <f t="shared" si="16"/>
        <v>11.067599999999999</v>
      </c>
      <c r="F190" s="2">
        <f t="shared" si="17"/>
        <v>11.063749999999999</v>
      </c>
      <c r="G190" s="2">
        <f t="shared" si="19"/>
        <v>11.322060000000004</v>
      </c>
      <c r="H190" s="2"/>
      <c r="I190" s="2">
        <f t="array" ref="I190">SUMPRODUCT(B174:B193, (ROW(B174:B193)-ROW(B174)+1)) / (20*21/2)</f>
        <v>10.95074761904762</v>
      </c>
      <c r="J190" s="2">
        <f t="shared" si="18"/>
        <v>11.116910756785622</v>
      </c>
      <c r="K190" s="2">
        <f t="shared" si="20"/>
        <v>11.217402066025759</v>
      </c>
    </row>
    <row r="191" spans="1:11" ht="13.5" x14ac:dyDescent="0.25">
      <c r="A191" s="3">
        <f>TITRES_STAT!B194</f>
        <v>42283</v>
      </c>
      <c r="B191" s="5">
        <f>TITRES_STAT!D194</f>
        <v>10.519</v>
      </c>
      <c r="C191" s="2">
        <f t="shared" si="14"/>
        <v>-0.32000000000000028</v>
      </c>
      <c r="D191" s="2">
        <f t="shared" si="15"/>
        <v>10.923599999999999</v>
      </c>
      <c r="E191" s="2">
        <f t="shared" si="16"/>
        <v>11.016299999999999</v>
      </c>
      <c r="F191" s="2">
        <f t="shared" si="17"/>
        <v>11.027099999999999</v>
      </c>
      <c r="G191" s="2">
        <f t="shared" si="19"/>
        <v>11.304080000000001</v>
      </c>
      <c r="H191" s="2"/>
      <c r="I191" s="2">
        <f t="array" ref="I191">SUMPRODUCT(B175:B194, (ROW(B175:B194)-ROW(B175)+1)) / (20*21/2)</f>
        <v>10.92706666666667</v>
      </c>
      <c r="J191" s="2">
        <f t="shared" si="18"/>
        <v>11.059966875186991</v>
      </c>
      <c r="K191" s="2">
        <f t="shared" si="20"/>
        <v>11.190013749711024</v>
      </c>
    </row>
    <row r="192" spans="1:11" ht="13.5" x14ac:dyDescent="0.25">
      <c r="A192" s="3">
        <f>TITRES_STAT!B195</f>
        <v>42284</v>
      </c>
      <c r="B192" s="5">
        <f>TITRES_STAT!D195</f>
        <v>10.756</v>
      </c>
      <c r="C192" s="2">
        <f t="shared" si="14"/>
        <v>0.2370000000000001</v>
      </c>
      <c r="D192" s="2">
        <f t="shared" si="15"/>
        <v>10.846399999999999</v>
      </c>
      <c r="E192" s="2">
        <f t="shared" si="16"/>
        <v>10.988699999999998</v>
      </c>
      <c r="F192" s="2">
        <f t="shared" si="17"/>
        <v>11.0023</v>
      </c>
      <c r="G192" s="2">
        <f t="shared" si="19"/>
        <v>11.28764</v>
      </c>
      <c r="H192" s="2"/>
      <c r="I192" s="2">
        <f t="array" ref="I192">SUMPRODUCT(B176:B195, (ROW(B176:B195)-ROW(B176)+1)) / (20*21/2)</f>
        <v>10.93106666666667</v>
      </c>
      <c r="J192" s="2">
        <f t="shared" si="18"/>
        <v>11.031017648978706</v>
      </c>
      <c r="K192" s="2">
        <f t="shared" si="20"/>
        <v>11.172993602663535</v>
      </c>
    </row>
    <row r="193" spans="1:11" ht="13.5" x14ac:dyDescent="0.25">
      <c r="A193" s="3">
        <f>TITRES_STAT!B196</f>
        <v>42285</v>
      </c>
      <c r="B193" s="5">
        <f>TITRES_STAT!D196</f>
        <v>10.739000000000001</v>
      </c>
      <c r="C193" s="2">
        <f t="shared" si="14"/>
        <v>-1.699999999999946E-2</v>
      </c>
      <c r="D193" s="2">
        <f t="shared" si="15"/>
        <v>10.765800000000002</v>
      </c>
      <c r="E193" s="2">
        <f t="shared" si="16"/>
        <v>10.953900000000001</v>
      </c>
      <c r="F193" s="2">
        <f t="shared" si="17"/>
        <v>10.987649999999999</v>
      </c>
      <c r="G193" s="2">
        <f t="shared" si="19"/>
        <v>11.274059999999999</v>
      </c>
      <c r="H193" s="2"/>
      <c r="I193" s="2">
        <f t="array" ref="I193">SUMPRODUCT(B177:B196, (ROW(B177:B196)-ROW(B177)+1)) / (20*21/2)</f>
        <v>10.936714285714286</v>
      </c>
      <c r="J193" s="2">
        <f t="shared" si="18"/>
        <v>11.003206444314069</v>
      </c>
      <c r="K193" s="2">
        <f t="shared" si="20"/>
        <v>11.155974245696338</v>
      </c>
    </row>
    <row r="194" spans="1:11" ht="13.5" x14ac:dyDescent="0.25">
      <c r="A194" s="3">
        <f>TITRES_STAT!B197</f>
        <v>42286</v>
      </c>
      <c r="B194" s="5">
        <f>TITRES_STAT!D197</f>
        <v>10.739000000000001</v>
      </c>
      <c r="C194" s="2">
        <f t="shared" si="14"/>
        <v>0</v>
      </c>
      <c r="D194" s="2">
        <f t="shared" si="15"/>
        <v>10.718400000000003</v>
      </c>
      <c r="E194" s="2">
        <f t="shared" si="16"/>
        <v>10.9191</v>
      </c>
      <c r="F194" s="2">
        <f t="shared" si="17"/>
        <v>10.973000000000001</v>
      </c>
      <c r="G194" s="2">
        <f t="shared" si="19"/>
        <v>11.260479999999999</v>
      </c>
      <c r="H194" s="2"/>
      <c r="I194" s="2">
        <f t="array" ref="I194">SUMPRODUCT(B178:B197, (ROW(B178:B197)-ROW(B178)+1)) / (20*21/2)</f>
        <v>10.942309523809525</v>
      </c>
      <c r="J194" s="2">
        <f t="shared" si="18"/>
        <v>10.978043925807969</v>
      </c>
      <c r="K194" s="2">
        <f t="shared" si="20"/>
        <v>11.139622314492561</v>
      </c>
    </row>
    <row r="195" spans="1:11" ht="13.5" x14ac:dyDescent="0.25">
      <c r="A195" s="3">
        <f>TITRES_STAT!B198</f>
        <v>42289</v>
      </c>
      <c r="B195" s="5">
        <f>TITRES_STAT!D198</f>
        <v>11.015000000000001</v>
      </c>
      <c r="C195" s="2">
        <f t="shared" si="14"/>
        <v>0.2759999999999998</v>
      </c>
      <c r="D195" s="2">
        <f t="shared" si="15"/>
        <v>10.7536</v>
      </c>
      <c r="E195" s="2">
        <f t="shared" si="16"/>
        <v>10.900900000000002</v>
      </c>
      <c r="F195" s="2">
        <f t="shared" si="17"/>
        <v>10.9727</v>
      </c>
      <c r="G195" s="2">
        <f t="shared" si="19"/>
        <v>11.253519999999998</v>
      </c>
      <c r="H195" s="2"/>
      <c r="I195" s="2">
        <f t="array" ref="I195">SUMPRODUCT(B179:B198, (ROW(B179:B198)-ROW(B179)+1)) / (20*21/2)</f>
        <v>10.946299999999999</v>
      </c>
      <c r="J195" s="2">
        <f t="shared" si="18"/>
        <v>10.981563551921495</v>
      </c>
      <c r="K195" s="2">
        <f t="shared" si="20"/>
        <v>11.134735164904617</v>
      </c>
    </row>
    <row r="196" spans="1:11" ht="13.5" x14ac:dyDescent="0.25">
      <c r="A196" s="3">
        <f>TITRES_STAT!B199</f>
        <v>42290</v>
      </c>
      <c r="B196" s="5">
        <f>TITRES_STAT!D199</f>
        <v>11.032</v>
      </c>
      <c r="C196" s="2">
        <f t="shared" ref="C196:C259" si="21">B196-B195</f>
        <v>1.699999999999946E-2</v>
      </c>
      <c r="D196" s="2">
        <f t="shared" si="15"/>
        <v>10.856200000000001</v>
      </c>
      <c r="E196" s="2">
        <f t="shared" si="16"/>
        <v>10.889900000000001</v>
      </c>
      <c r="F196" s="2">
        <f t="shared" si="17"/>
        <v>10.97325</v>
      </c>
      <c r="G196" s="2">
        <f t="shared" si="19"/>
        <v>11.245699999999999</v>
      </c>
      <c r="H196" s="2"/>
      <c r="I196" s="2">
        <f t="array" ref="I196">SUMPRODUCT(B180:B199, (ROW(B180:B199)-ROW(B180)+1)) / (20*21/2)</f>
        <v>10.91944761904762</v>
      </c>
      <c r="J196" s="2">
        <f t="shared" si="18"/>
        <v>10.986367023167066</v>
      </c>
      <c r="K196" s="2">
        <f t="shared" si="20"/>
        <v>11.130706334908359</v>
      </c>
    </row>
    <row r="197" spans="1:11" ht="13.5" x14ac:dyDescent="0.25">
      <c r="A197" s="3">
        <f>TITRES_STAT!B200</f>
        <v>42293</v>
      </c>
      <c r="B197" s="5">
        <f>TITRES_STAT!D200</f>
        <v>11.032</v>
      </c>
      <c r="C197" s="2">
        <f t="shared" si="21"/>
        <v>0</v>
      </c>
      <c r="D197" s="2">
        <f t="shared" si="15"/>
        <v>10.9114</v>
      </c>
      <c r="E197" s="2">
        <f t="shared" si="16"/>
        <v>10.8789</v>
      </c>
      <c r="F197" s="2">
        <f t="shared" si="17"/>
        <v>10.990100000000002</v>
      </c>
      <c r="G197" s="2">
        <f t="shared" si="19"/>
        <v>11.237880000000002</v>
      </c>
      <c r="H197" s="2"/>
      <c r="I197" s="2">
        <f t="array" ref="I197">SUMPRODUCT(B181:B200, (ROW(B181:B200)-ROW(B181)+1)) / (20*21/2)</f>
        <v>10.873123809523808</v>
      </c>
      <c r="J197" s="2">
        <f t="shared" si="18"/>
        <v>10.990713020960678</v>
      </c>
      <c r="K197" s="2">
        <f t="shared" si="20"/>
        <v>11.126835498245287</v>
      </c>
    </row>
    <row r="198" spans="1:11" ht="13.5" x14ac:dyDescent="0.25">
      <c r="A198" s="3">
        <f>TITRES_STAT!B201</f>
        <v>42296</v>
      </c>
      <c r="B198" s="5">
        <f>TITRES_STAT!D201</f>
        <v>11.032</v>
      </c>
      <c r="C198" s="2">
        <f t="shared" si="21"/>
        <v>0</v>
      </c>
      <c r="D198" s="2">
        <f t="shared" ref="D198:D261" si="22">AVERAGE(B194:B198)</f>
        <v>10.969999999999999</v>
      </c>
      <c r="E198" s="2">
        <f t="shared" si="16"/>
        <v>10.867900000000001</v>
      </c>
      <c r="F198" s="2">
        <f t="shared" si="17"/>
        <v>10.982950000000001</v>
      </c>
      <c r="G198" s="2">
        <f t="shared" si="19"/>
        <v>11.23568</v>
      </c>
      <c r="H198" s="2"/>
      <c r="I198" s="2">
        <f t="array" ref="I198">SUMPRODUCT(B182:B201, (ROW(B182:B201)-ROW(B182)+1)) / (20*21/2)</f>
        <v>10.850166666666667</v>
      </c>
      <c r="J198" s="2">
        <f t="shared" si="18"/>
        <v>10.994645114202518</v>
      </c>
      <c r="K198" s="2">
        <f t="shared" si="20"/>
        <v>11.123116459098414</v>
      </c>
    </row>
    <row r="199" spans="1:11" ht="13.5" x14ac:dyDescent="0.25">
      <c r="A199" s="3">
        <f>TITRES_STAT!B202</f>
        <v>42297</v>
      </c>
      <c r="B199" s="5">
        <f>TITRES_STAT!D202</f>
        <v>10.701000000000001</v>
      </c>
      <c r="C199" s="2">
        <f t="shared" si="21"/>
        <v>-0.33099999999999952</v>
      </c>
      <c r="D199" s="2">
        <f t="shared" si="22"/>
        <v>10.962400000000001</v>
      </c>
      <c r="E199" s="2">
        <f t="shared" si="16"/>
        <v>10.840399999999999</v>
      </c>
      <c r="F199" s="2">
        <f t="shared" si="17"/>
        <v>10.966400000000002</v>
      </c>
      <c r="G199" s="2">
        <f t="shared" si="19"/>
        <v>11.225760000000001</v>
      </c>
      <c r="H199" s="2"/>
      <c r="I199" s="2">
        <f t="array" ref="I199">SUMPRODUCT(B183:B202, (ROW(B183:B202)-ROW(B183)+1)) / (20*21/2)</f>
        <v>10.828814285714287</v>
      </c>
      <c r="J199" s="2">
        <f t="shared" si="18"/>
        <v>10.966678912849897</v>
      </c>
      <c r="K199" s="2">
        <f t="shared" si="20"/>
        <v>11.106562872467103</v>
      </c>
    </row>
    <row r="200" spans="1:11" ht="13.5" x14ac:dyDescent="0.25">
      <c r="A200" s="3">
        <f>TITRES_STAT!B203</f>
        <v>42298</v>
      </c>
      <c r="B200" s="5">
        <f>TITRES_STAT!D203</f>
        <v>10.48</v>
      </c>
      <c r="C200" s="2">
        <f t="shared" si="21"/>
        <v>-0.22100000000000009</v>
      </c>
      <c r="D200" s="2">
        <f t="shared" si="22"/>
        <v>10.855399999999999</v>
      </c>
      <c r="E200" s="2">
        <f t="shared" si="16"/>
        <v>10.804500000000001</v>
      </c>
      <c r="F200" s="2">
        <f t="shared" si="17"/>
        <v>10.936050000000002</v>
      </c>
      <c r="G200" s="2">
        <f t="shared" si="19"/>
        <v>11.21142</v>
      </c>
      <c r="H200" s="2"/>
      <c r="I200" s="2">
        <f t="array" ref="I200">SUMPRODUCT(B184:B203, (ROW(B184:B203)-ROW(B184)+1)) / (20*21/2)</f>
        <v>10.779161904761903</v>
      </c>
      <c r="J200" s="2">
        <f t="shared" si="18"/>
        <v>10.920328540197527</v>
      </c>
      <c r="K200" s="2">
        <f t="shared" si="20"/>
        <v>11.081991779429178</v>
      </c>
    </row>
    <row r="201" spans="1:11" ht="13.5" x14ac:dyDescent="0.25">
      <c r="A201" s="3">
        <f>TITRES_STAT!B204</f>
        <v>42299</v>
      </c>
      <c r="B201" s="5">
        <f>TITRES_STAT!D204</f>
        <v>10.695</v>
      </c>
      <c r="C201" s="2">
        <f t="shared" si="21"/>
        <v>0.21499999999999986</v>
      </c>
      <c r="D201" s="2">
        <f t="shared" si="22"/>
        <v>10.788</v>
      </c>
      <c r="E201" s="2">
        <f t="shared" si="16"/>
        <v>10.822100000000001</v>
      </c>
      <c r="F201" s="2">
        <f t="shared" si="17"/>
        <v>10.9192</v>
      </c>
      <c r="G201" s="2">
        <f t="shared" si="19"/>
        <v>11.196960000000001</v>
      </c>
      <c r="H201" s="2">
        <f>AVERAGE(B2:B201)</f>
        <v>11.218619999999987</v>
      </c>
      <c r="I201" s="2">
        <f t="array" ref="I201">SUMPRODUCT(B185:B204, (ROW(B185:B204)-ROW(B185)+1)) / (20*21/2)</f>
        <v>10.762300000000003</v>
      </c>
      <c r="J201" s="2">
        <f t="shared" si="18"/>
        <v>10.898868679226334</v>
      </c>
      <c r="K201" s="2">
        <f t="shared" si="20"/>
        <v>11.066815631216269</v>
      </c>
    </row>
    <row r="202" spans="1:11" ht="13.5" x14ac:dyDescent="0.25">
      <c r="A202" s="3">
        <f>TITRES_STAT!B205</f>
        <v>42300</v>
      </c>
      <c r="B202" s="5">
        <f>TITRES_STAT!D205</f>
        <v>10.695</v>
      </c>
      <c r="C202" s="2">
        <f t="shared" si="21"/>
        <v>0</v>
      </c>
      <c r="D202" s="2">
        <f t="shared" si="22"/>
        <v>10.720600000000001</v>
      </c>
      <c r="E202" s="2">
        <f t="shared" si="16"/>
        <v>10.815999999999999</v>
      </c>
      <c r="F202" s="2">
        <f t="shared" si="17"/>
        <v>10.90235</v>
      </c>
      <c r="G202" s="2">
        <f t="shared" si="19"/>
        <v>11.179200000000002</v>
      </c>
      <c r="H202" s="2">
        <f t="shared" ref="H202:H265" si="23">AVERAGE(B3:B202)</f>
        <v>11.217184999999988</v>
      </c>
      <c r="I202" s="2">
        <f t="array" ref="I202">SUMPRODUCT(B186:B205, (ROW(B186:B205)-ROW(B186)+1)) / (20*21/2)</f>
        <v>10.753042857142857</v>
      </c>
      <c r="J202" s="2">
        <f t="shared" si="18"/>
        <v>10.879452614538112</v>
      </c>
      <c r="K202" s="2">
        <f t="shared" si="20"/>
        <v>11.052234626070533</v>
      </c>
    </row>
    <row r="203" spans="1:11" ht="13.5" x14ac:dyDescent="0.25">
      <c r="A203" s="3">
        <f>TITRES_STAT!B206</f>
        <v>42303</v>
      </c>
      <c r="B203" s="5">
        <f>TITRES_STAT!D206</f>
        <v>10.381</v>
      </c>
      <c r="C203" s="2">
        <f t="shared" si="21"/>
        <v>-0.31400000000000006</v>
      </c>
      <c r="D203" s="2">
        <f t="shared" si="22"/>
        <v>10.590399999999999</v>
      </c>
      <c r="E203" s="2">
        <f t="shared" si="16"/>
        <v>10.780199999999999</v>
      </c>
      <c r="F203" s="2">
        <f t="shared" si="17"/>
        <v>10.867050000000001</v>
      </c>
      <c r="G203" s="2">
        <f t="shared" si="19"/>
        <v>11.155159999999999</v>
      </c>
      <c r="H203" s="2">
        <f t="shared" si="23"/>
        <v>11.215789999999988</v>
      </c>
      <c r="I203" s="2">
        <f t="array" ref="I203">SUMPRODUCT(B187:B206, (ROW(B187:B206)-ROW(B187)+1)) / (20*21/2)</f>
        <v>10.745438095238095</v>
      </c>
      <c r="J203" s="2">
        <f t="shared" si="18"/>
        <v>10.831980936963054</v>
      </c>
      <c r="K203" s="2">
        <f t="shared" si="20"/>
        <v>11.025911699557962</v>
      </c>
    </row>
    <row r="204" spans="1:11" ht="13.5" x14ac:dyDescent="0.25">
      <c r="A204" s="3">
        <f>TITRES_STAT!B207</f>
        <v>42304</v>
      </c>
      <c r="B204" s="5">
        <f>TITRES_STAT!D207</f>
        <v>10.69</v>
      </c>
      <c r="C204" s="2">
        <f t="shared" si="21"/>
        <v>0.30899999999999928</v>
      </c>
      <c r="D204" s="2">
        <f t="shared" si="22"/>
        <v>10.588200000000001</v>
      </c>
      <c r="E204" s="2">
        <f t="shared" ref="E204:E267" si="24">AVERAGE(B195:B204)</f>
        <v>10.775299999999998</v>
      </c>
      <c r="F204" s="2">
        <f t="shared" si="17"/>
        <v>10.847199999999999</v>
      </c>
      <c r="G204" s="2">
        <f t="shared" si="19"/>
        <v>11.140499999999999</v>
      </c>
      <c r="H204" s="2">
        <f t="shared" si="23"/>
        <v>11.214354999999987</v>
      </c>
      <c r="I204" s="2">
        <f t="array" ref="I204">SUMPRODUCT(B188:B207, (ROW(B188:B207)-ROW(B188)+1)) / (20*21/2)</f>
        <v>10.714485714285713</v>
      </c>
      <c r="J204" s="2">
        <f t="shared" si="18"/>
        <v>10.818458942966574</v>
      </c>
      <c r="K204" s="2">
        <f t="shared" si="20"/>
        <v>11.01273869173216</v>
      </c>
    </row>
    <row r="205" spans="1:11" ht="13.5" x14ac:dyDescent="0.25">
      <c r="A205" s="3">
        <f>TITRES_STAT!B208</f>
        <v>42305</v>
      </c>
      <c r="B205" s="5">
        <f>TITRES_STAT!D208</f>
        <v>10.75</v>
      </c>
      <c r="C205" s="2">
        <f t="shared" si="21"/>
        <v>6.0000000000000497E-2</v>
      </c>
      <c r="D205" s="2">
        <f t="shared" si="22"/>
        <v>10.642199999999999</v>
      </c>
      <c r="E205" s="2">
        <f t="shared" si="24"/>
        <v>10.748799999999999</v>
      </c>
      <c r="F205" s="2">
        <f t="shared" si="17"/>
        <v>10.82485</v>
      </c>
      <c r="G205" s="2">
        <f t="shared" si="19"/>
        <v>11.127139999999999</v>
      </c>
      <c r="H205" s="2">
        <f t="shared" si="23"/>
        <v>11.213319999999987</v>
      </c>
      <c r="I205" s="2">
        <f t="array" ref="I205">SUMPRODUCT(B189:B208, (ROW(B189:B208)-ROW(B189)+1)) / (20*21/2)</f>
        <v>10.686685714285712</v>
      </c>
      <c r="J205" s="2">
        <f t="shared" si="18"/>
        <v>10.811939043636423</v>
      </c>
      <c r="K205" s="2">
        <f t="shared" si="20"/>
        <v>11.002435213625017</v>
      </c>
    </row>
    <row r="206" spans="1:11" ht="13.5" x14ac:dyDescent="0.25">
      <c r="A206" s="3">
        <f>TITRES_STAT!B209</f>
        <v>42306</v>
      </c>
      <c r="B206" s="5">
        <f>TITRES_STAT!D209</f>
        <v>10.744999999999999</v>
      </c>
      <c r="C206" s="2">
        <f t="shared" si="21"/>
        <v>-5.0000000000007816E-3</v>
      </c>
      <c r="D206" s="2">
        <f t="shared" si="22"/>
        <v>10.652199999999999</v>
      </c>
      <c r="E206" s="2">
        <f t="shared" si="24"/>
        <v>10.7201</v>
      </c>
      <c r="F206" s="2">
        <f t="shared" si="17"/>
        <v>10.804999999999998</v>
      </c>
      <c r="G206" s="2">
        <f t="shared" si="19"/>
        <v>11.108840000000001</v>
      </c>
      <c r="H206" s="2">
        <f t="shared" si="23"/>
        <v>11.213869999999991</v>
      </c>
      <c r="I206" s="2">
        <f t="array" ref="I206">SUMPRODUCT(B190:B209, (ROW(B190:B209)-ROW(B190)+1)) / (20*21/2)</f>
        <v>10.68775238095238</v>
      </c>
      <c r="J206" s="2">
        <f t="shared" si="18"/>
        <v>10.805563896623431</v>
      </c>
      <c r="K206" s="2">
        <f t="shared" si="20"/>
        <v>10.992339715051488</v>
      </c>
    </row>
    <row r="207" spans="1:11" ht="13.5" x14ac:dyDescent="0.25">
      <c r="A207" s="3">
        <f>TITRES_STAT!B210</f>
        <v>42307</v>
      </c>
      <c r="B207" s="5">
        <f>TITRES_STAT!D210</f>
        <v>10.48</v>
      </c>
      <c r="C207" s="2">
        <f t="shared" si="21"/>
        <v>-0.26499999999999879</v>
      </c>
      <c r="D207" s="2">
        <f t="shared" si="22"/>
        <v>10.609199999999998</v>
      </c>
      <c r="E207" s="2">
        <f t="shared" si="24"/>
        <v>10.664900000000001</v>
      </c>
      <c r="F207" s="2">
        <f t="shared" si="17"/>
        <v>10.771899999999999</v>
      </c>
      <c r="G207" s="2">
        <f t="shared" si="19"/>
        <v>11.085120000000002</v>
      </c>
      <c r="H207" s="2">
        <f t="shared" si="23"/>
        <v>11.214099999999991</v>
      </c>
      <c r="I207" s="2">
        <f t="array" ref="I207">SUMPRODUCT(B191:B210, (ROW(B191:B210)-ROW(B191)+1)) / (20*21/2)</f>
        <v>10.689895238095239</v>
      </c>
      <c r="J207" s="2">
        <f t="shared" si="18"/>
        <v>10.774557811230723</v>
      </c>
      <c r="K207" s="2">
        <f t="shared" si="20"/>
        <v>10.972247961520056</v>
      </c>
    </row>
    <row r="208" spans="1:11" ht="13.5" x14ac:dyDescent="0.25">
      <c r="A208" s="3">
        <f>TITRES_STAT!B211</f>
        <v>42310</v>
      </c>
      <c r="B208" s="5">
        <f>TITRES_STAT!D211</f>
        <v>10.48</v>
      </c>
      <c r="C208" s="2">
        <f t="shared" si="21"/>
        <v>0</v>
      </c>
      <c r="D208" s="2">
        <f t="shared" si="22"/>
        <v>10.629</v>
      </c>
      <c r="E208" s="2">
        <f t="shared" si="24"/>
        <v>10.6097</v>
      </c>
      <c r="F208" s="2">
        <f t="shared" si="17"/>
        <v>10.738799999999998</v>
      </c>
      <c r="G208" s="2">
        <f t="shared" si="19"/>
        <v>11.061400000000001</v>
      </c>
      <c r="H208" s="2">
        <f t="shared" si="23"/>
        <v>11.212949999999994</v>
      </c>
      <c r="I208" s="2">
        <f t="array" ref="I208">SUMPRODUCT(B192:B211, (ROW(B192:B211)-ROW(B192)+1)) / (20*21/2)</f>
        <v>10.666747619047621</v>
      </c>
      <c r="J208" s="2">
        <f t="shared" si="18"/>
        <v>10.746504686351608</v>
      </c>
      <c r="K208" s="2">
        <f t="shared" si="20"/>
        <v>10.952944119891818</v>
      </c>
    </row>
    <row r="209" spans="1:11" ht="13.5" x14ac:dyDescent="0.25">
      <c r="A209" s="3">
        <f>TITRES_STAT!B212</f>
        <v>42311</v>
      </c>
      <c r="B209" s="5">
        <f>TITRES_STAT!D212</f>
        <v>10.75</v>
      </c>
      <c r="C209" s="2">
        <f t="shared" si="21"/>
        <v>0.26999999999999957</v>
      </c>
      <c r="D209" s="2">
        <f t="shared" si="22"/>
        <v>10.641</v>
      </c>
      <c r="E209" s="2">
        <f t="shared" si="24"/>
        <v>10.614600000000001</v>
      </c>
      <c r="F209" s="2">
        <f t="shared" si="17"/>
        <v>10.727499999999999</v>
      </c>
      <c r="G209" s="2">
        <f t="shared" si="19"/>
        <v>11.043079999999998</v>
      </c>
      <c r="H209" s="2">
        <f t="shared" si="23"/>
        <v>11.212594999999995</v>
      </c>
      <c r="I209" s="2">
        <f t="array" ref="I209">SUMPRODUCT(B193:B212, (ROW(B193:B212)-ROW(B193)+1)) / (20*21/2)</f>
        <v>10.643785714285714</v>
      </c>
      <c r="J209" s="2">
        <f t="shared" si="18"/>
        <v>10.74683757336574</v>
      </c>
      <c r="K209" s="2">
        <f t="shared" si="20"/>
        <v>10.944985526954884</v>
      </c>
    </row>
    <row r="210" spans="1:11" ht="13.5" x14ac:dyDescent="0.25">
      <c r="A210" s="3">
        <f>TITRES_STAT!B213</f>
        <v>42312</v>
      </c>
      <c r="B210" s="5">
        <f>TITRES_STAT!D213</f>
        <v>10.75</v>
      </c>
      <c r="C210" s="2">
        <f t="shared" si="21"/>
        <v>0</v>
      </c>
      <c r="D210" s="2">
        <f t="shared" si="22"/>
        <v>10.641</v>
      </c>
      <c r="E210" s="2">
        <f t="shared" si="24"/>
        <v>10.6416</v>
      </c>
      <c r="F210" s="2">
        <f t="shared" si="17"/>
        <v>10.723049999999999</v>
      </c>
      <c r="G210" s="2">
        <f t="shared" si="19"/>
        <v>11.024759999999999</v>
      </c>
      <c r="H210" s="2">
        <f t="shared" si="23"/>
        <v>11.212239999999994</v>
      </c>
      <c r="I210" s="2">
        <f t="array" ref="I210">SUMPRODUCT(B194:B213, (ROW(B194:B213)-ROW(B194)+1)) / (20*21/2)</f>
        <v>10.622138095238096</v>
      </c>
      <c r="J210" s="2">
        <f t="shared" si="18"/>
        <v>10.747138756854717</v>
      </c>
      <c r="K210" s="2">
        <f t="shared" si="20"/>
        <v>10.937339035701752</v>
      </c>
    </row>
    <row r="211" spans="1:11" ht="13.5" x14ac:dyDescent="0.25">
      <c r="A211" s="3">
        <f>TITRES_STAT!B214</f>
        <v>42313</v>
      </c>
      <c r="B211" s="5">
        <f>TITRES_STAT!D214</f>
        <v>10.48</v>
      </c>
      <c r="C211" s="2">
        <f t="shared" si="21"/>
        <v>-0.26999999999999957</v>
      </c>
      <c r="D211" s="2">
        <f t="shared" si="22"/>
        <v>10.587999999999999</v>
      </c>
      <c r="E211" s="2">
        <f t="shared" si="24"/>
        <v>10.620100000000001</v>
      </c>
      <c r="F211" s="2">
        <f t="shared" si="17"/>
        <v>10.721099999999998</v>
      </c>
      <c r="G211" s="2">
        <f t="shared" si="19"/>
        <v>11.00104</v>
      </c>
      <c r="H211" s="2">
        <f t="shared" si="23"/>
        <v>11.210259999999996</v>
      </c>
      <c r="I211" s="2">
        <f t="array" ref="I211">SUMPRODUCT(B195:B214, (ROW(B195:B214)-ROW(B195)+1)) / (20*21/2)</f>
        <v>10.60172380952381</v>
      </c>
      <c r="J211" s="2">
        <f t="shared" si="18"/>
        <v>10.721696970487603</v>
      </c>
      <c r="K211" s="2">
        <f t="shared" si="20"/>
        <v>10.919404171556586</v>
      </c>
    </row>
    <row r="212" spans="1:11" ht="13.5" x14ac:dyDescent="0.25">
      <c r="A212" s="3">
        <f>TITRES_STAT!B215</f>
        <v>42314</v>
      </c>
      <c r="B212" s="5">
        <f>TITRES_STAT!D215</f>
        <v>10.48</v>
      </c>
      <c r="C212" s="2">
        <f t="shared" si="21"/>
        <v>0</v>
      </c>
      <c r="D212" s="2">
        <f t="shared" si="22"/>
        <v>10.587999999999999</v>
      </c>
      <c r="E212" s="2">
        <f t="shared" si="24"/>
        <v>10.598600000000001</v>
      </c>
      <c r="F212" s="2">
        <f t="shared" ref="F212:F275" si="25">AVERAGE(B193:B212)</f>
        <v>10.707299999999998</v>
      </c>
      <c r="G212" s="2">
        <f t="shared" si="19"/>
        <v>10.978980000000002</v>
      </c>
      <c r="H212" s="2">
        <f t="shared" si="23"/>
        <v>11.209109999999995</v>
      </c>
      <c r="I212" s="2">
        <f t="array" ref="I212">SUMPRODUCT(B196:B215, (ROW(B196:B215)-ROW(B196)+1)) / (20*21/2)</f>
        <v>10.582542857142858</v>
      </c>
      <c r="J212" s="2">
        <f t="shared" si="18"/>
        <v>10.698678211393545</v>
      </c>
      <c r="K212" s="2">
        <f t="shared" si="20"/>
        <v>10.902172635417111</v>
      </c>
    </row>
    <row r="213" spans="1:11" ht="13.5" x14ac:dyDescent="0.25">
      <c r="A213" s="3">
        <f>TITRES_STAT!B216</f>
        <v>42317</v>
      </c>
      <c r="B213" s="5">
        <f>TITRES_STAT!D216</f>
        <v>10.48</v>
      </c>
      <c r="C213" s="2">
        <f t="shared" si="21"/>
        <v>0</v>
      </c>
      <c r="D213" s="2">
        <f t="shared" si="22"/>
        <v>10.587999999999999</v>
      </c>
      <c r="E213" s="2">
        <f t="shared" si="24"/>
        <v>10.608500000000001</v>
      </c>
      <c r="F213" s="2">
        <f t="shared" si="25"/>
        <v>10.694349999999996</v>
      </c>
      <c r="G213" s="2">
        <f t="shared" si="19"/>
        <v>10.95692</v>
      </c>
      <c r="H213" s="2">
        <f t="shared" si="23"/>
        <v>11.207079999999998</v>
      </c>
      <c r="I213" s="2">
        <f t="array" ref="I213">SUMPRODUCT(B197:B216, (ROW(B197:B216)-ROW(B197)+1)) / (20*21/2)</f>
        <v>10.565909523809525</v>
      </c>
      <c r="J213" s="2">
        <f t="shared" ref="J213:J276" si="26">$J$4*B213+J212*(1-$J$4)</f>
        <v>10.677851715070352</v>
      </c>
      <c r="K213" s="2">
        <f t="shared" si="20"/>
        <v>10.88561684579291</v>
      </c>
    </row>
    <row r="214" spans="1:11" ht="13.5" x14ac:dyDescent="0.25">
      <c r="A214" s="3">
        <f>TITRES_STAT!B217</f>
        <v>42318</v>
      </c>
      <c r="B214" s="5">
        <f>TITRES_STAT!D217</f>
        <v>10.48</v>
      </c>
      <c r="C214" s="2">
        <f t="shared" si="21"/>
        <v>0</v>
      </c>
      <c r="D214" s="2">
        <f t="shared" si="22"/>
        <v>10.534000000000001</v>
      </c>
      <c r="E214" s="2">
        <f t="shared" si="24"/>
        <v>10.587500000000002</v>
      </c>
      <c r="F214" s="2">
        <f t="shared" si="25"/>
        <v>10.681399999999996</v>
      </c>
      <c r="G214" s="2">
        <f t="shared" si="19"/>
        <v>10.93816</v>
      </c>
      <c r="H214" s="2">
        <f t="shared" si="23"/>
        <v>11.205049999999998</v>
      </c>
      <c r="I214" s="2">
        <f t="array" ref="I214">SUMPRODUCT(B198:B217, (ROW(B198:B217)-ROW(B198)+1)) / (20*21/2)</f>
        <v>10.551904761904762</v>
      </c>
      <c r="J214" s="2">
        <f t="shared" si="26"/>
        <v>10.659008694587461</v>
      </c>
      <c r="K214" s="2">
        <f t="shared" si="20"/>
        <v>10.869710302820639</v>
      </c>
    </row>
    <row r="215" spans="1:11" ht="13.5" x14ac:dyDescent="0.25">
      <c r="A215" s="3">
        <f>TITRES_STAT!B218</f>
        <v>42319</v>
      </c>
      <c r="B215" s="5">
        <f>TITRES_STAT!D218</f>
        <v>10.48</v>
      </c>
      <c r="C215" s="2">
        <f t="shared" si="21"/>
        <v>0</v>
      </c>
      <c r="D215" s="2">
        <f t="shared" si="22"/>
        <v>10.48</v>
      </c>
      <c r="E215" s="2">
        <f t="shared" si="24"/>
        <v>10.560500000000001</v>
      </c>
      <c r="F215" s="2">
        <f t="shared" si="25"/>
        <v>10.654649999999997</v>
      </c>
      <c r="G215" s="2">
        <f t="shared" si="19"/>
        <v>10.916100000000002</v>
      </c>
      <c r="H215" s="2">
        <f t="shared" si="23"/>
        <v>11.203094999999996</v>
      </c>
      <c r="I215" s="2">
        <f t="array" ref="I215">SUMPRODUCT(B199:B218, (ROW(B199:B218)-ROW(B199)+1)) / (20*21/2)</f>
        <v>10.540528571428574</v>
      </c>
      <c r="J215" s="2">
        <f t="shared" si="26"/>
        <v>10.641960247483894</v>
      </c>
      <c r="K215" s="2">
        <f t="shared" si="20"/>
        <v>10.85442754584728</v>
      </c>
    </row>
    <row r="216" spans="1:11" ht="13.5" x14ac:dyDescent="0.25">
      <c r="A216" s="3">
        <f>TITRES_STAT!B219</f>
        <v>42320</v>
      </c>
      <c r="B216" s="5">
        <f>TITRES_STAT!D219</f>
        <v>10.48</v>
      </c>
      <c r="C216" s="2">
        <f t="shared" si="21"/>
        <v>0</v>
      </c>
      <c r="D216" s="2">
        <f t="shared" si="22"/>
        <v>10.48</v>
      </c>
      <c r="E216" s="2">
        <f t="shared" si="24"/>
        <v>10.534000000000002</v>
      </c>
      <c r="F216" s="2">
        <f t="shared" si="25"/>
        <v>10.627049999999997</v>
      </c>
      <c r="G216" s="2">
        <f t="shared" si="19"/>
        <v>10.897340000000002</v>
      </c>
      <c r="H216" s="2">
        <f t="shared" si="23"/>
        <v>11.201214999999996</v>
      </c>
      <c r="I216" s="2">
        <f t="array" ref="I216">SUMPRODUCT(B200:B219, (ROW(B200:B219)-ROW(B200)+1)) / (20*21/2)</f>
        <v>10.531780952380954</v>
      </c>
      <c r="J216" s="2">
        <f t="shared" si="26"/>
        <v>10.626535462009238</v>
      </c>
      <c r="K216" s="2">
        <f t="shared" si="20"/>
        <v>10.839744112676797</v>
      </c>
    </row>
    <row r="217" spans="1:11" ht="13.5" x14ac:dyDescent="0.25">
      <c r="A217" s="3">
        <f>TITRES_STAT!B220</f>
        <v>42321</v>
      </c>
      <c r="B217" s="5">
        <f>TITRES_STAT!D220</f>
        <v>10.48</v>
      </c>
      <c r="C217" s="2">
        <f t="shared" si="21"/>
        <v>0</v>
      </c>
      <c r="D217" s="2">
        <f t="shared" si="22"/>
        <v>10.48</v>
      </c>
      <c r="E217" s="2">
        <f t="shared" si="24"/>
        <v>10.534000000000002</v>
      </c>
      <c r="F217" s="2">
        <f t="shared" si="25"/>
        <v>10.599449999999997</v>
      </c>
      <c r="G217" s="2">
        <f t="shared" si="19"/>
        <v>10.87528</v>
      </c>
      <c r="H217" s="2">
        <f t="shared" si="23"/>
        <v>11.199309999999995</v>
      </c>
      <c r="I217" s="2">
        <f t="array" ref="I217">SUMPRODUCT(B201:B220, (ROW(B201:B220)-ROW(B201)+1)) / (20*21/2)</f>
        <v>10.518847619047619</v>
      </c>
      <c r="J217" s="2">
        <f t="shared" si="26"/>
        <v>10.612579703722645</v>
      </c>
      <c r="K217" s="2">
        <f t="shared" si="20"/>
        <v>10.825636500414962</v>
      </c>
    </row>
    <row r="218" spans="1:11" ht="13.5" x14ac:dyDescent="0.25">
      <c r="A218" s="3">
        <f>TITRES_STAT!B221</f>
        <v>42324</v>
      </c>
      <c r="B218" s="5">
        <f>TITRES_STAT!D221</f>
        <v>10.48</v>
      </c>
      <c r="C218" s="2">
        <f t="shared" si="21"/>
        <v>0</v>
      </c>
      <c r="D218" s="2">
        <f t="shared" si="22"/>
        <v>10.48</v>
      </c>
      <c r="E218" s="2">
        <f t="shared" si="24"/>
        <v>10.534000000000002</v>
      </c>
      <c r="F218" s="2">
        <f t="shared" si="25"/>
        <v>10.571849999999996</v>
      </c>
      <c r="G218" s="2">
        <f t="shared" si="19"/>
        <v>10.853759999999999</v>
      </c>
      <c r="H218" s="2">
        <f t="shared" si="23"/>
        <v>11.197904999999997</v>
      </c>
      <c r="I218" s="2">
        <f t="array" ref="I218">SUMPRODUCT(B202:B221, (ROW(B202:B221)-ROW(B202)+1)) / (20*21/2)</f>
        <v>10.504557142857145</v>
      </c>
      <c r="J218" s="2">
        <f t="shared" si="26"/>
        <v>10.599953065272869</v>
      </c>
      <c r="K218" s="2">
        <f t="shared" si="20"/>
        <v>10.812082127849669</v>
      </c>
    </row>
    <row r="219" spans="1:11" ht="13.5" x14ac:dyDescent="0.25">
      <c r="A219" s="3">
        <f>TITRES_STAT!B222</f>
        <v>42325</v>
      </c>
      <c r="B219" s="5">
        <f>TITRES_STAT!D222</f>
        <v>10.48</v>
      </c>
      <c r="C219" s="2">
        <f t="shared" si="21"/>
        <v>0</v>
      </c>
      <c r="D219" s="2">
        <f t="shared" si="22"/>
        <v>10.48</v>
      </c>
      <c r="E219" s="2">
        <f t="shared" si="24"/>
        <v>10.507000000000001</v>
      </c>
      <c r="F219" s="2">
        <f t="shared" si="25"/>
        <v>10.560799999999997</v>
      </c>
      <c r="G219" s="2">
        <f t="shared" si="19"/>
        <v>10.832240000000002</v>
      </c>
      <c r="H219" s="2">
        <f t="shared" si="23"/>
        <v>11.195244999999998</v>
      </c>
      <c r="I219" s="2">
        <f t="array" ref="I219">SUMPRODUCT(B203:B222, (ROW(B203:B222)-ROW(B203)+1)) / (20*21/2)</f>
        <v>10.491157142857142</v>
      </c>
      <c r="J219" s="2">
        <f t="shared" si="26"/>
        <v>10.588528963818311</v>
      </c>
      <c r="K219" s="2">
        <f t="shared" si="20"/>
        <v>10.799059299306544</v>
      </c>
    </row>
    <row r="220" spans="1:11" ht="13.5" x14ac:dyDescent="0.25">
      <c r="A220" s="3">
        <f>TITRES_STAT!B223</f>
        <v>42326</v>
      </c>
      <c r="B220" s="5">
        <f>TITRES_STAT!D223</f>
        <v>10.425000000000001</v>
      </c>
      <c r="C220" s="2">
        <f t="shared" si="21"/>
        <v>-5.4999999999999716E-2</v>
      </c>
      <c r="D220" s="2">
        <f t="shared" si="22"/>
        <v>10.468999999999999</v>
      </c>
      <c r="E220" s="2">
        <f t="shared" si="24"/>
        <v>10.474500000000003</v>
      </c>
      <c r="F220" s="2">
        <f t="shared" si="25"/>
        <v>10.558049999999998</v>
      </c>
      <c r="G220" s="2">
        <f t="shared" si="19"/>
        <v>10.809620000000001</v>
      </c>
      <c r="H220" s="2">
        <f t="shared" si="23"/>
        <v>11.192109999999998</v>
      </c>
      <c r="I220" s="2">
        <f t="array" ref="I220">SUMPRODUCT(B204:B223, (ROW(B204:B223)-ROW(B204)+1)) / (20*21/2)</f>
        <v>10.47914761904762</v>
      </c>
      <c r="J220" s="2">
        <f t="shared" si="26"/>
        <v>10.572954776787995</v>
      </c>
      <c r="K220" s="2">
        <f t="shared" si="20"/>
        <v>10.784390307176874</v>
      </c>
    </row>
    <row r="221" spans="1:11" ht="13.5" x14ac:dyDescent="0.25">
      <c r="A221" s="3">
        <f>TITRES_STAT!B224</f>
        <v>42327</v>
      </c>
      <c r="B221" s="5">
        <f>TITRES_STAT!D224</f>
        <v>10.407999999999999</v>
      </c>
      <c r="C221" s="2">
        <f t="shared" si="21"/>
        <v>-1.7000000000001236E-2</v>
      </c>
      <c r="D221" s="2">
        <f t="shared" si="22"/>
        <v>10.454600000000001</v>
      </c>
      <c r="E221" s="2">
        <f t="shared" si="24"/>
        <v>10.467300000000002</v>
      </c>
      <c r="F221" s="2">
        <f t="shared" si="25"/>
        <v>10.543699999999998</v>
      </c>
      <c r="G221" s="2">
        <f t="shared" si="19"/>
        <v>10.792740000000002</v>
      </c>
      <c r="H221" s="2">
        <f t="shared" si="23"/>
        <v>11.188914999999998</v>
      </c>
      <c r="I221" s="2">
        <f t="array" ref="I221">SUMPRODUCT(B205:B224, (ROW(B205:B224)-ROW(B205)+1)) / (20*21/2)</f>
        <v>10.467033333333331</v>
      </c>
      <c r="J221" s="2">
        <f t="shared" si="26"/>
        <v>10.557244798046282</v>
      </c>
      <c r="K221" s="2">
        <f t="shared" si="20"/>
        <v>10.769629902973861</v>
      </c>
    </row>
    <row r="222" spans="1:11" ht="13.5" x14ac:dyDescent="0.25">
      <c r="A222" s="3">
        <f>TITRES_STAT!B225</f>
        <v>42328</v>
      </c>
      <c r="B222" s="5">
        <f>TITRES_STAT!D225</f>
        <v>10.403</v>
      </c>
      <c r="C222" s="2">
        <f t="shared" si="21"/>
        <v>-4.9999999999990052E-3</v>
      </c>
      <c r="D222" s="2">
        <f t="shared" si="22"/>
        <v>10.4392</v>
      </c>
      <c r="E222" s="2">
        <f t="shared" si="24"/>
        <v>10.459600000000002</v>
      </c>
      <c r="F222" s="2">
        <f t="shared" si="25"/>
        <v>10.529099999999998</v>
      </c>
      <c r="G222" s="2">
        <f t="shared" si="19"/>
        <v>10.775760000000005</v>
      </c>
      <c r="H222" s="2">
        <f t="shared" si="23"/>
        <v>11.184459999999996</v>
      </c>
      <c r="I222" s="2">
        <f t="array" ref="I222">SUMPRODUCT(B206:B225, (ROW(B206:B225)-ROW(B206)+1)) / (20*21/2)</f>
        <v>10.456285714285714</v>
      </c>
      <c r="J222" s="2">
        <f t="shared" si="26"/>
        <v>10.542554817279971</v>
      </c>
      <c r="K222" s="2">
        <f t="shared" si="20"/>
        <v>10.755252259719985</v>
      </c>
    </row>
    <row r="223" spans="1:11" ht="13.5" x14ac:dyDescent="0.25">
      <c r="A223" s="3">
        <f>TITRES_STAT!B226</f>
        <v>42331</v>
      </c>
      <c r="B223" s="5">
        <f>TITRES_STAT!D226</f>
        <v>10.403</v>
      </c>
      <c r="C223" s="2">
        <f t="shared" si="21"/>
        <v>0</v>
      </c>
      <c r="D223" s="2">
        <f t="shared" si="22"/>
        <v>10.4238</v>
      </c>
      <c r="E223" s="2">
        <f t="shared" si="24"/>
        <v>10.451900000000002</v>
      </c>
      <c r="F223" s="2">
        <f t="shared" si="25"/>
        <v>10.530199999999997</v>
      </c>
      <c r="G223" s="2">
        <f t="shared" si="19"/>
        <v>10.763180000000007</v>
      </c>
      <c r="H223" s="2">
        <f t="shared" si="23"/>
        <v>11.178769999999997</v>
      </c>
      <c r="I223" s="2">
        <f t="array" ref="I223">SUMPRODUCT(B207:B226, (ROW(B207:B226)-ROW(B207)+1)) / (20*21/2)</f>
        <v>10.418809523809523</v>
      </c>
      <c r="J223" s="2">
        <f t="shared" si="26"/>
        <v>10.529263882300926</v>
      </c>
      <c r="K223" s="2">
        <f t="shared" si="20"/>
        <v>10.741438445613319</v>
      </c>
    </row>
    <row r="224" spans="1:11" ht="13.5" x14ac:dyDescent="0.25">
      <c r="A224" s="3">
        <f>TITRES_STAT!B227</f>
        <v>42332</v>
      </c>
      <c r="B224" s="5">
        <f>TITRES_STAT!D227</f>
        <v>10.403</v>
      </c>
      <c r="C224" s="2">
        <f t="shared" si="21"/>
        <v>0</v>
      </c>
      <c r="D224" s="2">
        <f t="shared" si="22"/>
        <v>10.408399999999999</v>
      </c>
      <c r="E224" s="2">
        <f t="shared" si="24"/>
        <v>10.444200000000002</v>
      </c>
      <c r="F224" s="2">
        <f t="shared" si="25"/>
        <v>10.515849999999999</v>
      </c>
      <c r="G224" s="2">
        <f t="shared" si="19"/>
        <v>10.750600000000006</v>
      </c>
      <c r="H224" s="2">
        <f t="shared" si="23"/>
        <v>11.174314999999995</v>
      </c>
      <c r="I224" s="2">
        <f t="array" ref="I224">SUMPRODUCT(B208:B227, (ROW(B208:B227)-ROW(B208)+1)) / (20*21/2)</f>
        <v>10.409619047619048</v>
      </c>
      <c r="J224" s="2">
        <f t="shared" si="26"/>
        <v>10.517238750653219</v>
      </c>
      <c r="K224" s="2">
        <f t="shared" si="20"/>
        <v>10.728166349706916</v>
      </c>
    </row>
    <row r="225" spans="1:11" ht="13.5" x14ac:dyDescent="0.25">
      <c r="A225" s="3">
        <f>TITRES_STAT!B228</f>
        <v>42333</v>
      </c>
      <c r="B225" s="5">
        <f>TITRES_STAT!D228</f>
        <v>10.403</v>
      </c>
      <c r="C225" s="2">
        <f t="shared" si="21"/>
        <v>0</v>
      </c>
      <c r="D225" s="2">
        <f t="shared" si="22"/>
        <v>10.404</v>
      </c>
      <c r="E225" s="2">
        <f t="shared" si="24"/>
        <v>10.436500000000002</v>
      </c>
      <c r="F225" s="2">
        <f t="shared" si="25"/>
        <v>10.498499999999998</v>
      </c>
      <c r="G225" s="2">
        <f t="shared" si="19"/>
        <v>10.738240000000008</v>
      </c>
      <c r="H225" s="2">
        <f t="shared" si="23"/>
        <v>11.169859999999995</v>
      </c>
      <c r="I225" s="2">
        <f t="array" ref="I225">SUMPRODUCT(B209:B228, (ROW(B209:B228)-ROW(B209)+1)) / (20*21/2)</f>
        <v>10.390380952380953</v>
      </c>
      <c r="J225" s="2">
        <f t="shared" si="26"/>
        <v>10.506358869638627</v>
      </c>
      <c r="K225" s="2">
        <f t="shared" si="20"/>
        <v>10.715414728149783</v>
      </c>
    </row>
    <row r="226" spans="1:11" ht="13.5" x14ac:dyDescent="0.25">
      <c r="A226" s="3">
        <f>TITRES_STAT!B229</f>
        <v>42334</v>
      </c>
      <c r="B226" s="5">
        <f>TITRES_STAT!D229</f>
        <v>10.105</v>
      </c>
      <c r="C226" s="2">
        <f t="shared" si="21"/>
        <v>-0.29800000000000004</v>
      </c>
      <c r="D226" s="2">
        <f t="shared" si="22"/>
        <v>10.343399999999999</v>
      </c>
      <c r="E226" s="2">
        <f t="shared" si="24"/>
        <v>10.399000000000003</v>
      </c>
      <c r="F226" s="2">
        <f t="shared" si="25"/>
        <v>10.4665</v>
      </c>
      <c r="G226" s="2">
        <f t="shared" si="19"/>
        <v>10.719920000000007</v>
      </c>
      <c r="H226" s="2">
        <f t="shared" si="23"/>
        <v>11.163124999999994</v>
      </c>
      <c r="I226" s="2">
        <f t="array" ref="I226">SUMPRODUCT(B210:B229, (ROW(B210:B229)-ROW(B210)+1)) / (20*21/2)</f>
        <v>10.348576190476193</v>
      </c>
      <c r="J226" s="2">
        <f t="shared" si="26"/>
        <v>10.468134215387328</v>
      </c>
      <c r="K226" s="2">
        <f t="shared" si="20"/>
        <v>10.691476895673322</v>
      </c>
    </row>
    <row r="227" spans="1:11" ht="13.5" x14ac:dyDescent="0.25">
      <c r="A227" s="3">
        <f>TITRES_STAT!B230</f>
        <v>42335</v>
      </c>
      <c r="B227" s="5">
        <f>TITRES_STAT!D230</f>
        <v>10.37</v>
      </c>
      <c r="C227" s="2">
        <f t="shared" si="21"/>
        <v>0.26499999999999879</v>
      </c>
      <c r="D227" s="2">
        <f t="shared" si="22"/>
        <v>10.3368</v>
      </c>
      <c r="E227" s="2">
        <f t="shared" si="24"/>
        <v>10.388000000000002</v>
      </c>
      <c r="F227" s="2">
        <f t="shared" si="25"/>
        <v>10.460999999999999</v>
      </c>
      <c r="G227" s="2">
        <f t="shared" si="19"/>
        <v>10.713420000000008</v>
      </c>
      <c r="H227" s="2">
        <f t="shared" si="23"/>
        <v>11.157714999999994</v>
      </c>
      <c r="I227" s="2">
        <f t="array" ref="I227">SUMPRODUCT(B211:B230, (ROW(B211:B230)-ROW(B211)+1)) / (20*21/2)</f>
        <v>10.314480952380952</v>
      </c>
      <c r="J227" s="2">
        <f t="shared" si="26"/>
        <v>10.458788099636154</v>
      </c>
      <c r="K227" s="2">
        <f t="shared" si="20"/>
        <v>10.678869958588093</v>
      </c>
    </row>
    <row r="228" spans="1:11" ht="13.5" x14ac:dyDescent="0.25">
      <c r="A228" s="3">
        <f>TITRES_STAT!B231</f>
        <v>42338</v>
      </c>
      <c r="B228" s="5">
        <f>TITRES_STAT!D231</f>
        <v>10.259</v>
      </c>
      <c r="C228" s="2">
        <f t="shared" si="21"/>
        <v>-0.11099999999999888</v>
      </c>
      <c r="D228" s="2">
        <f t="shared" si="22"/>
        <v>10.308</v>
      </c>
      <c r="E228" s="2">
        <f t="shared" si="24"/>
        <v>10.3659</v>
      </c>
      <c r="F228" s="2">
        <f t="shared" si="25"/>
        <v>10.449949999999998</v>
      </c>
      <c r="G228" s="2">
        <f t="shared" si="19"/>
        <v>10.695100000000007</v>
      </c>
      <c r="H228" s="2">
        <f t="shared" si="23"/>
        <v>11.151749999999991</v>
      </c>
      <c r="I228" s="2">
        <f t="array" ref="I228">SUMPRODUCT(B212:B231, (ROW(B212:B231)-ROW(B212)+1)) / (20*21/2)</f>
        <v>10.282171428571431</v>
      </c>
      <c r="J228" s="2">
        <f t="shared" si="26"/>
        <v>10.439760661575567</v>
      </c>
      <c r="K228" s="2">
        <f t="shared" si="20"/>
        <v>10.662404470016011</v>
      </c>
    </row>
    <row r="229" spans="1:11" ht="13.5" x14ac:dyDescent="0.25">
      <c r="A229" s="3">
        <f>TITRES_STAT!B232</f>
        <v>42339</v>
      </c>
      <c r="B229" s="5">
        <f>TITRES_STAT!D232</f>
        <v>10.010999999999999</v>
      </c>
      <c r="C229" s="2">
        <f t="shared" si="21"/>
        <v>-0.24800000000000111</v>
      </c>
      <c r="D229" s="2">
        <f t="shared" si="22"/>
        <v>10.2296</v>
      </c>
      <c r="E229" s="2">
        <f t="shared" si="24"/>
        <v>10.318999999999999</v>
      </c>
      <c r="F229" s="2">
        <f t="shared" si="25"/>
        <v>10.412999999999998</v>
      </c>
      <c r="G229" s="2">
        <f t="shared" si="19"/>
        <v>10.674680000000006</v>
      </c>
      <c r="H229" s="2">
        <f t="shared" si="23"/>
        <v>11.14286499999999</v>
      </c>
      <c r="I229" s="2">
        <f t="array" ref="I229">SUMPRODUCT(B213:B232, (ROW(B213:B232)-ROW(B213)+1)) / (20*21/2)</f>
        <v>10.241390476190476</v>
      </c>
      <c r="J229" s="2">
        <f t="shared" si="26"/>
        <v>10.398926312854083</v>
      </c>
      <c r="K229" s="2">
        <f t="shared" si="20"/>
        <v>10.63685919668205</v>
      </c>
    </row>
    <row r="230" spans="1:11" ht="13.5" x14ac:dyDescent="0.25">
      <c r="A230" s="3">
        <f>TITRES_STAT!B233</f>
        <v>42340</v>
      </c>
      <c r="B230" s="5">
        <f>TITRES_STAT!D233</f>
        <v>10.055</v>
      </c>
      <c r="C230" s="2">
        <f t="shared" si="21"/>
        <v>4.4000000000000483E-2</v>
      </c>
      <c r="D230" s="2">
        <f t="shared" si="22"/>
        <v>10.16</v>
      </c>
      <c r="E230" s="2">
        <f t="shared" si="24"/>
        <v>10.282</v>
      </c>
      <c r="F230" s="2">
        <f t="shared" si="25"/>
        <v>10.378250000000001</v>
      </c>
      <c r="G230" s="2">
        <f t="shared" si="19"/>
        <v>10.654040000000004</v>
      </c>
      <c r="H230" s="2">
        <f t="shared" si="23"/>
        <v>11.13535499999999</v>
      </c>
      <c r="I230" s="2">
        <f t="array" ref="I230">SUMPRODUCT(B214:B233, (ROW(B214:B233)-ROW(B214)+1)) / (20*21/2)</f>
        <v>10.17495238095238</v>
      </c>
      <c r="J230" s="2">
        <f t="shared" si="26"/>
        <v>10.366171425915599</v>
      </c>
      <c r="K230" s="2">
        <f t="shared" si="20"/>
        <v>10.614041188969029</v>
      </c>
    </row>
    <row r="231" spans="1:11" ht="13.5" x14ac:dyDescent="0.25">
      <c r="A231" s="3">
        <f>TITRES_STAT!B234</f>
        <v>42341</v>
      </c>
      <c r="B231" s="5">
        <f>TITRES_STAT!D234</f>
        <v>10.039</v>
      </c>
      <c r="C231" s="2">
        <f t="shared" si="21"/>
        <v>-1.6000000000000014E-2</v>
      </c>
      <c r="D231" s="2">
        <f t="shared" si="22"/>
        <v>10.146799999999999</v>
      </c>
      <c r="E231" s="2">
        <f t="shared" si="24"/>
        <v>10.245100000000001</v>
      </c>
      <c r="F231" s="2">
        <f t="shared" si="25"/>
        <v>10.356199999999999</v>
      </c>
      <c r="G231" s="2">
        <f t="shared" si="19"/>
        <v>10.634180000000006</v>
      </c>
      <c r="H231" s="2">
        <f t="shared" si="23"/>
        <v>11.128289999999991</v>
      </c>
      <c r="I231" s="2">
        <f t="array" ref="I231">SUMPRODUCT(B215:B234, (ROW(B215:B234)-ROW(B215)+1)) / (20*21/2)</f>
        <v>10.135128571428572</v>
      </c>
      <c r="J231" s="2">
        <f t="shared" si="26"/>
        <v>10.335012242495065</v>
      </c>
      <c r="K231" s="2">
        <f t="shared" si="20"/>
        <v>10.5914905541075</v>
      </c>
    </row>
    <row r="232" spans="1:11" ht="13.5" x14ac:dyDescent="0.25">
      <c r="A232" s="3">
        <f>TITRES_STAT!B235</f>
        <v>42342</v>
      </c>
      <c r="B232" s="5">
        <f>TITRES_STAT!D235</f>
        <v>9.9280000000000008</v>
      </c>
      <c r="C232" s="2">
        <f t="shared" si="21"/>
        <v>-0.11099999999999888</v>
      </c>
      <c r="D232" s="2">
        <f t="shared" si="22"/>
        <v>10.058400000000001</v>
      </c>
      <c r="E232" s="2">
        <f t="shared" si="24"/>
        <v>10.197600000000001</v>
      </c>
      <c r="F232" s="2">
        <f t="shared" si="25"/>
        <v>10.328600000000002</v>
      </c>
      <c r="G232" s="2">
        <f t="shared" si="19"/>
        <v>10.612100000000007</v>
      </c>
      <c r="H232" s="2">
        <f t="shared" si="23"/>
        <v>11.120669999999992</v>
      </c>
      <c r="I232" s="2">
        <f t="array" ref="I232">SUMPRODUCT(B216:B235, (ROW(B216:B235)-ROW(B216)+1)) / (20*21/2)</f>
        <v>10.071361904761904</v>
      </c>
      <c r="J232" s="2">
        <f t="shared" si="26"/>
        <v>10.296249171781248</v>
      </c>
      <c r="K232" s="2">
        <f t="shared" si="20"/>
        <v>10.56547131669152</v>
      </c>
    </row>
    <row r="233" spans="1:11" ht="13.5" x14ac:dyDescent="0.25">
      <c r="A233" s="3">
        <f>TITRES_STAT!B236</f>
        <v>42345</v>
      </c>
      <c r="B233" s="5">
        <f>TITRES_STAT!D236</f>
        <v>9.6310000000000002</v>
      </c>
      <c r="C233" s="2">
        <f t="shared" si="21"/>
        <v>-0.2970000000000006</v>
      </c>
      <c r="D233" s="2">
        <f t="shared" si="22"/>
        <v>9.9328000000000003</v>
      </c>
      <c r="E233" s="2">
        <f t="shared" si="24"/>
        <v>10.1204</v>
      </c>
      <c r="F233" s="2">
        <f t="shared" si="25"/>
        <v>10.286150000000001</v>
      </c>
      <c r="G233" s="2">
        <f t="shared" si="19"/>
        <v>10.582980000000006</v>
      </c>
      <c r="H233" s="2">
        <f t="shared" si="23"/>
        <v>11.111064999999991</v>
      </c>
      <c r="I233" s="2">
        <f t="array" ref="I233">SUMPRODUCT(B217:B236, (ROW(B217:B236)-ROW(B217)+1)) / (20*21/2)</f>
        <v>10.018233333333335</v>
      </c>
      <c r="J233" s="2">
        <f t="shared" si="26"/>
        <v>10.232892107802083</v>
      </c>
      <c r="K233" s="2">
        <f t="shared" si="20"/>
        <v>10.528825382703618</v>
      </c>
    </row>
    <row r="234" spans="1:11" ht="13.5" x14ac:dyDescent="0.25">
      <c r="A234" s="3">
        <f>TITRES_STAT!B237</f>
        <v>42346</v>
      </c>
      <c r="B234" s="5">
        <f>TITRES_STAT!D237</f>
        <v>9.8680000000000003</v>
      </c>
      <c r="C234" s="2">
        <f t="shared" si="21"/>
        <v>0.2370000000000001</v>
      </c>
      <c r="D234" s="2">
        <f t="shared" si="22"/>
        <v>9.9042000000000012</v>
      </c>
      <c r="E234" s="2">
        <f t="shared" si="24"/>
        <v>10.066899999999999</v>
      </c>
      <c r="F234" s="2">
        <f t="shared" si="25"/>
        <v>10.255549999999999</v>
      </c>
      <c r="G234" s="2">
        <f t="shared" si="19"/>
        <v>10.558600000000007</v>
      </c>
      <c r="H234" s="2">
        <f t="shared" si="23"/>
        <v>11.102619999999991</v>
      </c>
      <c r="I234" s="2">
        <f t="array" ref="I234">SUMPRODUCT(B218:B237, (ROW(B218:B237)-ROW(B218)+1)) / (20*21/2)</f>
        <v>9.9637095238095235</v>
      </c>
      <c r="J234" s="2">
        <f t="shared" si="26"/>
        <v>10.1981404784876</v>
      </c>
      <c r="K234" s="2">
        <f t="shared" si="20"/>
        <v>10.50291066181328</v>
      </c>
    </row>
    <row r="235" spans="1:11" ht="13.5" x14ac:dyDescent="0.25">
      <c r="A235" s="3">
        <f>TITRES_STAT!B238</f>
        <v>42347</v>
      </c>
      <c r="B235" s="5">
        <f>TITRES_STAT!D238</f>
        <v>9.5860000000000003</v>
      </c>
      <c r="C235" s="2">
        <f t="shared" si="21"/>
        <v>-0.28200000000000003</v>
      </c>
      <c r="D235" s="2">
        <f t="shared" si="22"/>
        <v>9.8103999999999996</v>
      </c>
      <c r="E235" s="2">
        <f t="shared" si="24"/>
        <v>9.9852000000000007</v>
      </c>
      <c r="F235" s="2">
        <f t="shared" si="25"/>
        <v>10.210850000000002</v>
      </c>
      <c r="G235" s="2">
        <f t="shared" si="19"/>
        <v>10.526380000000009</v>
      </c>
      <c r="H235" s="2">
        <f t="shared" si="23"/>
        <v>11.09289499999999</v>
      </c>
      <c r="I235" s="2">
        <f t="array" ref="I235">SUMPRODUCT(B219:B238, (ROW(B219:B238)-ROW(B219)+1)) / (20*21/2)</f>
        <v>9.9187238095238079</v>
      </c>
      <c r="J235" s="2">
        <f t="shared" si="26"/>
        <v>10.139841385298306</v>
      </c>
      <c r="K235" s="2">
        <f t="shared" si="20"/>
        <v>10.466953380957857</v>
      </c>
    </row>
    <row r="236" spans="1:11" ht="13.5" x14ac:dyDescent="0.25">
      <c r="A236" s="3">
        <f>TITRES_STAT!B239</f>
        <v>42348</v>
      </c>
      <c r="B236" s="5">
        <f>TITRES_STAT!D239</f>
        <v>9.6530000000000005</v>
      </c>
      <c r="C236" s="2">
        <f t="shared" si="21"/>
        <v>6.7000000000000171E-2</v>
      </c>
      <c r="D236" s="2">
        <f t="shared" si="22"/>
        <v>9.7332000000000001</v>
      </c>
      <c r="E236" s="2">
        <f t="shared" si="24"/>
        <v>9.94</v>
      </c>
      <c r="F236" s="2">
        <f t="shared" si="25"/>
        <v>10.169500000000001</v>
      </c>
      <c r="G236" s="2">
        <f t="shared" si="19"/>
        <v>10.496600000000006</v>
      </c>
      <c r="H236" s="2">
        <f t="shared" si="23"/>
        <v>11.083374999999988</v>
      </c>
      <c r="I236" s="2">
        <f t="array" ref="I236">SUMPRODUCT(B220:B239, (ROW(B220:B239)-ROW(B220)+1)) / (20*21/2)</f>
        <v>9.8618666666666677</v>
      </c>
      <c r="J236" s="2">
        <f t="shared" si="26"/>
        <v>10.093475539079421</v>
      </c>
      <c r="K236" s="2">
        <f t="shared" si="20"/>
        <v>10.435033640528138</v>
      </c>
    </row>
    <row r="237" spans="1:11" ht="13.5" x14ac:dyDescent="0.25">
      <c r="A237" s="3">
        <f>TITRES_STAT!B240</f>
        <v>42349</v>
      </c>
      <c r="B237" s="5">
        <f>TITRES_STAT!D240</f>
        <v>9.5969999999999995</v>
      </c>
      <c r="C237" s="2">
        <f t="shared" si="21"/>
        <v>-5.6000000000000938E-2</v>
      </c>
      <c r="D237" s="2">
        <f t="shared" si="22"/>
        <v>9.6669999999999998</v>
      </c>
      <c r="E237" s="2">
        <f t="shared" si="24"/>
        <v>9.8627000000000002</v>
      </c>
      <c r="F237" s="2">
        <f t="shared" si="25"/>
        <v>10.125350000000001</v>
      </c>
      <c r="G237" s="2">
        <f t="shared" si="19"/>
        <v>10.465700000000004</v>
      </c>
      <c r="H237" s="2">
        <f t="shared" si="23"/>
        <v>11.073574999999989</v>
      </c>
      <c r="I237" s="2">
        <f t="array" ref="I237">SUMPRODUCT(B221:B240, (ROW(B221:B240)-ROW(B221)+1)) / (20*21/2)</f>
        <v>9.8202142857142825</v>
      </c>
      <c r="J237" s="2">
        <f t="shared" si="26"/>
        <v>10.04619215440519</v>
      </c>
      <c r="K237" s="2">
        <f t="shared" si="20"/>
        <v>10.402169576193701</v>
      </c>
    </row>
    <row r="238" spans="1:11" ht="13.5" x14ac:dyDescent="0.25">
      <c r="A238" s="3">
        <f>TITRES_STAT!B241</f>
        <v>42352</v>
      </c>
      <c r="B238" s="5">
        <f>TITRES_STAT!D241</f>
        <v>9.6530000000000005</v>
      </c>
      <c r="C238" s="2">
        <f t="shared" si="21"/>
        <v>5.6000000000000938E-2</v>
      </c>
      <c r="D238" s="2">
        <f t="shared" si="22"/>
        <v>9.6714000000000002</v>
      </c>
      <c r="E238" s="2">
        <f t="shared" si="24"/>
        <v>9.8021000000000011</v>
      </c>
      <c r="F238" s="2">
        <f t="shared" si="25"/>
        <v>10.084</v>
      </c>
      <c r="G238" s="2">
        <f t="shared" si="19"/>
        <v>10.435920000000005</v>
      </c>
      <c r="H238" s="2">
        <f t="shared" si="23"/>
        <v>11.064054999999987</v>
      </c>
      <c r="I238" s="2">
        <f t="array" ref="I238">SUMPRODUCT(B222:B241, (ROW(B222:B241)-ROW(B222)+1)) / (20*21/2)</f>
        <v>9.7825047619047627</v>
      </c>
      <c r="J238" s="2">
        <f t="shared" si="26"/>
        <v>10.008745282557076</v>
      </c>
      <c r="K238" s="2">
        <f t="shared" si="20"/>
        <v>10.372790377127282</v>
      </c>
    </row>
    <row r="239" spans="1:11" ht="13.5" x14ac:dyDescent="0.25">
      <c r="A239" s="3">
        <f>TITRES_STAT!B242</f>
        <v>42353</v>
      </c>
      <c r="B239" s="5">
        <f>TITRES_STAT!D242</f>
        <v>9.4870000000000001</v>
      </c>
      <c r="C239" s="2">
        <f t="shared" si="21"/>
        <v>-0.16600000000000037</v>
      </c>
      <c r="D239" s="2">
        <f t="shared" si="22"/>
        <v>9.5952000000000002</v>
      </c>
      <c r="E239" s="2">
        <f t="shared" si="24"/>
        <v>9.7497000000000007</v>
      </c>
      <c r="F239" s="2">
        <f t="shared" si="25"/>
        <v>10.03435</v>
      </c>
      <c r="G239" s="2">
        <f t="shared" si="19"/>
        <v>10.406140000000004</v>
      </c>
      <c r="H239" s="2">
        <f t="shared" si="23"/>
        <v>11.053444999999989</v>
      </c>
      <c r="I239" s="2">
        <f t="array" ref="I239">SUMPRODUCT(B223:B242, (ROW(B223:B242)-ROW(B223)+1)) / (20*21/2)</f>
        <v>9.7229428571428578</v>
      </c>
      <c r="J239" s="2">
        <f t="shared" si="26"/>
        <v>9.959055255646879</v>
      </c>
      <c r="K239" s="2">
        <f t="shared" si="20"/>
        <v>10.338053499592879</v>
      </c>
    </row>
    <row r="240" spans="1:11" ht="13.5" x14ac:dyDescent="0.25">
      <c r="A240" s="3">
        <f>TITRES_STAT!B243</f>
        <v>42354</v>
      </c>
      <c r="B240" s="5">
        <f>TITRES_STAT!D243</f>
        <v>9.5969999999999995</v>
      </c>
      <c r="C240" s="2">
        <f t="shared" si="21"/>
        <v>0.10999999999999943</v>
      </c>
      <c r="D240" s="2">
        <f t="shared" si="22"/>
        <v>9.5974000000000004</v>
      </c>
      <c r="E240" s="2">
        <f t="shared" si="24"/>
        <v>9.7038999999999991</v>
      </c>
      <c r="F240" s="2">
        <f t="shared" si="25"/>
        <v>9.9929500000000004</v>
      </c>
      <c r="G240" s="2">
        <f t="shared" si="19"/>
        <v>10.381300000000005</v>
      </c>
      <c r="H240" s="2">
        <f t="shared" si="23"/>
        <v>11.043384999999992</v>
      </c>
      <c r="I240" s="2">
        <f t="array" ref="I240">SUMPRODUCT(B224:B243, (ROW(B224:B243)-ROW(B224)+1)) / (20*21/2)</f>
        <v>9.6653619047619053</v>
      </c>
      <c r="J240" s="2">
        <f t="shared" si="26"/>
        <v>9.9245738027281281</v>
      </c>
      <c r="K240" s="2">
        <f t="shared" si="20"/>
        <v>10.308992578040218</v>
      </c>
    </row>
    <row r="241" spans="1:11" ht="13.5" x14ac:dyDescent="0.25">
      <c r="A241" s="3">
        <f>TITRES_STAT!B244</f>
        <v>42355</v>
      </c>
      <c r="B241" s="5">
        <f>TITRES_STAT!D244</f>
        <v>9.5969999999999995</v>
      </c>
      <c r="C241" s="2">
        <f t="shared" si="21"/>
        <v>0</v>
      </c>
      <c r="D241" s="2">
        <f t="shared" si="22"/>
        <v>9.5862000000000016</v>
      </c>
      <c r="E241" s="2">
        <f t="shared" si="24"/>
        <v>9.6596999999999973</v>
      </c>
      <c r="F241" s="2">
        <f t="shared" si="25"/>
        <v>9.9524000000000008</v>
      </c>
      <c r="G241" s="2">
        <f t="shared" si="19"/>
        <v>10.362860000000003</v>
      </c>
      <c r="H241" s="2">
        <f t="shared" si="23"/>
        <v>11.033584999999995</v>
      </c>
      <c r="I241" s="2">
        <f t="array" ref="I241">SUMPRODUCT(B225:B244, (ROW(B225:B244)-ROW(B225)+1)) / (20*21/2)</f>
        <v>9.6366809523809529</v>
      </c>
      <c r="J241" s="2">
        <f t="shared" si="26"/>
        <v>9.8933762977064017</v>
      </c>
      <c r="K241" s="2">
        <f t="shared" si="20"/>
        <v>10.281071300470014</v>
      </c>
    </row>
    <row r="242" spans="1:11" ht="13.5" x14ac:dyDescent="0.25">
      <c r="A242" s="3">
        <f>TITRES_STAT!B245</f>
        <v>42356</v>
      </c>
      <c r="B242" s="5">
        <f>TITRES_STAT!D245</f>
        <v>9.327</v>
      </c>
      <c r="C242" s="2">
        <f t="shared" si="21"/>
        <v>-0.26999999999999957</v>
      </c>
      <c r="D242" s="2">
        <f t="shared" si="22"/>
        <v>9.5321999999999996</v>
      </c>
      <c r="E242" s="2">
        <f t="shared" si="24"/>
        <v>9.5995999999999988</v>
      </c>
      <c r="F242" s="2">
        <f t="shared" si="25"/>
        <v>9.8986000000000001</v>
      </c>
      <c r="G242" s="2">
        <f t="shared" ref="G242:G305" si="27">AVERAGE(B193:B242)</f>
        <v>10.334280000000003</v>
      </c>
      <c r="H242" s="2">
        <f t="shared" si="23"/>
        <v>11.022434999999998</v>
      </c>
      <c r="I242" s="2">
        <f t="array" ref="I242">SUMPRODUCT(B226:B245, (ROW(B226:B245)-ROW(B226)+1)) / (20*21/2)</f>
        <v>9.5863857142857132</v>
      </c>
      <c r="J242" s="2">
        <f t="shared" si="26"/>
        <v>9.8394356979248396</v>
      </c>
      <c r="K242" s="2">
        <f t="shared" si="20"/>
        <v>10.243656739667268</v>
      </c>
    </row>
    <row r="243" spans="1:11" ht="13.5" x14ac:dyDescent="0.25">
      <c r="A243" s="3">
        <f>TITRES_STAT!B246</f>
        <v>42359</v>
      </c>
      <c r="B243" s="5">
        <f>TITRES_STAT!D246</f>
        <v>9.2940000000000005</v>
      </c>
      <c r="C243" s="2">
        <f t="shared" si="21"/>
        <v>-3.2999999999999474E-2</v>
      </c>
      <c r="D243" s="2">
        <f t="shared" si="22"/>
        <v>9.4603999999999981</v>
      </c>
      <c r="E243" s="2">
        <f t="shared" si="24"/>
        <v>9.5658999999999992</v>
      </c>
      <c r="F243" s="2">
        <f t="shared" si="25"/>
        <v>9.8431499999999996</v>
      </c>
      <c r="G243" s="2">
        <f t="shared" si="27"/>
        <v>10.305380000000003</v>
      </c>
      <c r="H243" s="2">
        <f t="shared" si="23"/>
        <v>11.011119999999996</v>
      </c>
      <c r="I243" s="2">
        <f t="array" ref="I243">SUMPRODUCT(B227:B246, (ROW(B227:B246)-ROW(B227)+1)) / (20*21/2)</f>
        <v>9.569285714285714</v>
      </c>
      <c r="J243" s="2">
        <f t="shared" si="26"/>
        <v>9.7874894409796163</v>
      </c>
      <c r="K243" s="2">
        <f t="shared" ref="K243:K306" si="28">$K$4*B243+(1-$K$4)*K242</f>
        <v>10.206415298896003</v>
      </c>
    </row>
    <row r="244" spans="1:11" ht="13.5" x14ac:dyDescent="0.25">
      <c r="A244" s="3">
        <f>TITRES_STAT!B247</f>
        <v>42360</v>
      </c>
      <c r="B244" s="5">
        <f>TITRES_STAT!D247</f>
        <v>9.5419999999999998</v>
      </c>
      <c r="C244" s="2">
        <f t="shared" si="21"/>
        <v>0.24799999999999933</v>
      </c>
      <c r="D244" s="2">
        <f t="shared" si="22"/>
        <v>9.4713999999999992</v>
      </c>
      <c r="E244" s="2">
        <f t="shared" si="24"/>
        <v>9.5333000000000006</v>
      </c>
      <c r="F244" s="2">
        <f t="shared" si="25"/>
        <v>9.8001000000000005</v>
      </c>
      <c r="G244" s="2">
        <f t="shared" si="27"/>
        <v>10.281440000000002</v>
      </c>
      <c r="H244" s="2">
        <f t="shared" si="23"/>
        <v>11.001044999999998</v>
      </c>
      <c r="I244" s="2">
        <f t="array" ref="I244">SUMPRODUCT(B228:B247, (ROW(B228:B247)-ROW(B228)+1)) / (20*21/2)</f>
        <v>9.5421904761904752</v>
      </c>
      <c r="J244" s="2">
        <f t="shared" si="26"/>
        <v>9.7641094942196531</v>
      </c>
      <c r="K244" s="2">
        <f t="shared" si="28"/>
        <v>10.180359796978513</v>
      </c>
    </row>
    <row r="245" spans="1:11" ht="13.5" x14ac:dyDescent="0.25">
      <c r="A245" s="3">
        <f>TITRES_STAT!B248</f>
        <v>42361</v>
      </c>
      <c r="B245" s="5">
        <f>TITRES_STAT!D248</f>
        <v>9.2720000000000002</v>
      </c>
      <c r="C245" s="2">
        <f t="shared" si="21"/>
        <v>-0.26999999999999957</v>
      </c>
      <c r="D245" s="2">
        <f t="shared" si="22"/>
        <v>9.4063999999999997</v>
      </c>
      <c r="E245" s="2">
        <f t="shared" si="24"/>
        <v>9.5019000000000009</v>
      </c>
      <c r="F245" s="2">
        <f t="shared" si="25"/>
        <v>9.7435500000000008</v>
      </c>
      <c r="G245" s="2">
        <f t="shared" si="27"/>
        <v>10.24658</v>
      </c>
      <c r="H245" s="2">
        <f t="shared" si="23"/>
        <v>10.989619999999997</v>
      </c>
      <c r="I245" s="2">
        <f t="array" ref="I245">SUMPRODUCT(B229:B248, (ROW(B229:B248)-ROW(B229)+1)) / (20*21/2)</f>
        <v>9.514323809523809</v>
      </c>
      <c r="J245" s="2">
        <f t="shared" si="26"/>
        <v>9.7172419233415912</v>
      </c>
      <c r="K245" s="2">
        <f t="shared" si="28"/>
        <v>10.144737844155825</v>
      </c>
    </row>
    <row r="246" spans="1:11" ht="13.5" x14ac:dyDescent="0.25">
      <c r="A246" s="3">
        <f>TITRES_STAT!B249</f>
        <v>42363</v>
      </c>
      <c r="B246" s="5">
        <f>TITRES_STAT!D249</f>
        <v>9.5640000000000001</v>
      </c>
      <c r="C246" s="2">
        <f t="shared" si="21"/>
        <v>0.29199999999999982</v>
      </c>
      <c r="D246" s="2">
        <f t="shared" si="22"/>
        <v>9.3998000000000008</v>
      </c>
      <c r="E246" s="2">
        <f t="shared" si="24"/>
        <v>9.4930000000000003</v>
      </c>
      <c r="F246" s="2">
        <f t="shared" si="25"/>
        <v>9.7164999999999999</v>
      </c>
      <c r="G246" s="2">
        <f t="shared" si="27"/>
        <v>10.217220000000001</v>
      </c>
      <c r="H246" s="2">
        <f t="shared" si="23"/>
        <v>10.978869999999997</v>
      </c>
      <c r="I246" s="2">
        <f t="array" ref="I246">SUMPRODUCT(B230:B249, (ROW(B230:B249)-ROW(B230)+1)) / (20*21/2)</f>
        <v>9.4906571428571436</v>
      </c>
      <c r="J246" s="2">
        <f t="shared" si="26"/>
        <v>9.7026474544519168</v>
      </c>
      <c r="K246" s="2">
        <f t="shared" si="28"/>
        <v>10.121963811051675</v>
      </c>
    </row>
    <row r="247" spans="1:11" ht="13.5" x14ac:dyDescent="0.25">
      <c r="A247" s="3">
        <f>TITRES_STAT!B250</f>
        <v>42366</v>
      </c>
      <c r="B247" s="5">
        <f>TITRES_STAT!D250</f>
        <v>9.4320000000000004</v>
      </c>
      <c r="C247" s="2">
        <f t="shared" si="21"/>
        <v>-0.13199999999999967</v>
      </c>
      <c r="D247" s="2">
        <f t="shared" si="22"/>
        <v>9.4207999999999998</v>
      </c>
      <c r="E247" s="2">
        <f t="shared" si="24"/>
        <v>9.4764999999999997</v>
      </c>
      <c r="F247" s="2">
        <f t="shared" si="25"/>
        <v>9.6695999999999991</v>
      </c>
      <c r="G247" s="2">
        <f t="shared" si="27"/>
        <v>10.185220000000001</v>
      </c>
      <c r="H247" s="2">
        <f t="shared" si="23"/>
        <v>10.968244999999998</v>
      </c>
      <c r="I247" s="2">
        <f t="array" ref="I247">SUMPRODUCT(B231:B250, (ROW(B231:B250)-ROW(B231)+1)) / (20*21/2)</f>
        <v>9.4442952380952381</v>
      </c>
      <c r="J247" s="2">
        <f t="shared" si="26"/>
        <v>9.6768715064088777</v>
      </c>
      <c r="K247" s="2">
        <f t="shared" si="28"/>
        <v>10.094906406696708</v>
      </c>
    </row>
    <row r="248" spans="1:11" ht="13.5" x14ac:dyDescent="0.25">
      <c r="A248" s="3">
        <f>TITRES_STAT!B251</f>
        <v>42367</v>
      </c>
      <c r="B248" s="5">
        <f>TITRES_STAT!D251</f>
        <v>9.3770000000000007</v>
      </c>
      <c r="C248" s="2">
        <f t="shared" si="21"/>
        <v>-5.4999999999999716E-2</v>
      </c>
      <c r="D248" s="2">
        <f t="shared" si="22"/>
        <v>9.4374000000000002</v>
      </c>
      <c r="E248" s="2">
        <f t="shared" si="24"/>
        <v>9.4489000000000001</v>
      </c>
      <c r="F248" s="2">
        <f t="shared" si="25"/>
        <v>9.6254999999999988</v>
      </c>
      <c r="G248" s="2">
        <f t="shared" si="27"/>
        <v>10.15212</v>
      </c>
      <c r="H248" s="2">
        <f t="shared" si="23"/>
        <v>10.957344999999998</v>
      </c>
      <c r="I248" s="2">
        <f t="array" ref="I248">SUMPRODUCT(B232:B251, (ROW(B232:B251)-ROW(B232)+1)) / (20*21/2)</f>
        <v>9.4123523809523828</v>
      </c>
      <c r="J248" s="2">
        <f t="shared" si="26"/>
        <v>9.6483123153223183</v>
      </c>
      <c r="K248" s="2">
        <f t="shared" si="28"/>
        <v>10.066753214277231</v>
      </c>
    </row>
    <row r="249" spans="1:11" ht="13.5" x14ac:dyDescent="0.25">
      <c r="A249" s="3">
        <f>TITRES_STAT!B252</f>
        <v>42368</v>
      </c>
      <c r="B249" s="5">
        <f>TITRES_STAT!D252</f>
        <v>9.3770000000000007</v>
      </c>
      <c r="C249" s="2">
        <f t="shared" si="21"/>
        <v>0</v>
      </c>
      <c r="D249" s="2">
        <f t="shared" si="22"/>
        <v>9.4044000000000008</v>
      </c>
      <c r="E249" s="2">
        <f t="shared" si="24"/>
        <v>9.4378999999999991</v>
      </c>
      <c r="F249" s="2">
        <f t="shared" si="25"/>
        <v>9.5937999999999981</v>
      </c>
      <c r="G249" s="2">
        <f t="shared" si="27"/>
        <v>10.125639999999999</v>
      </c>
      <c r="H249" s="2">
        <f t="shared" si="23"/>
        <v>10.946969999999999</v>
      </c>
      <c r="I249" s="2">
        <f t="array" ref="I249">SUMPRODUCT(B233:B252, (ROW(B233:B252)-ROW(B233)+1)) / (20*21/2)</f>
        <v>9.4216857142857133</v>
      </c>
      <c r="J249" s="2">
        <f t="shared" si="26"/>
        <v>9.6224730471963831</v>
      </c>
      <c r="K249" s="2">
        <f t="shared" si="28"/>
        <v>10.039704068619301</v>
      </c>
    </row>
    <row r="250" spans="1:11" ht="13.5" x14ac:dyDescent="0.25">
      <c r="A250" s="3">
        <f>TITRES_STAT!B253</f>
        <v>42369</v>
      </c>
      <c r="B250" s="5">
        <f>TITRES_STAT!D253</f>
        <v>9.1069999999999993</v>
      </c>
      <c r="C250" s="2">
        <f t="shared" si="21"/>
        <v>-0.27000000000000135</v>
      </c>
      <c r="D250" s="2">
        <f t="shared" si="22"/>
        <v>9.3714000000000013</v>
      </c>
      <c r="E250" s="2">
        <f t="shared" si="24"/>
        <v>9.3888999999999978</v>
      </c>
      <c r="F250" s="2">
        <f t="shared" si="25"/>
        <v>9.5463999999999984</v>
      </c>
      <c r="G250" s="2">
        <f t="shared" si="27"/>
        <v>10.098179999999999</v>
      </c>
      <c r="H250" s="2">
        <f t="shared" si="23"/>
        <v>10.934744999999999</v>
      </c>
      <c r="I250" s="2">
        <f t="array" ref="I250">SUMPRODUCT(B234:B253, (ROW(B234:B253)-ROW(B234)+1)) / (20*21/2)</f>
        <v>9.4478047619047612</v>
      </c>
      <c r="J250" s="2">
        <f t="shared" si="26"/>
        <v>9.5733803760348231</v>
      </c>
      <c r="K250" s="2">
        <f t="shared" si="28"/>
        <v>10.003127438477367</v>
      </c>
    </row>
    <row r="251" spans="1:11" ht="13.5" x14ac:dyDescent="0.25">
      <c r="A251" s="3">
        <f>TITRES_STAT!B254</f>
        <v>42373</v>
      </c>
      <c r="B251" s="5">
        <f>TITRES_STAT!D254</f>
        <v>9.2110000000000003</v>
      </c>
      <c r="C251" s="2">
        <f t="shared" si="21"/>
        <v>0.10400000000000098</v>
      </c>
      <c r="D251" s="2">
        <f t="shared" si="22"/>
        <v>9.3007999999999988</v>
      </c>
      <c r="E251" s="2">
        <f t="shared" si="24"/>
        <v>9.3503000000000007</v>
      </c>
      <c r="F251" s="2">
        <f t="shared" si="25"/>
        <v>9.504999999999999</v>
      </c>
      <c r="G251" s="2">
        <f t="shared" si="27"/>
        <v>10.068500000000002</v>
      </c>
      <c r="H251" s="2">
        <f t="shared" si="23"/>
        <v>10.923014999999999</v>
      </c>
      <c r="I251" s="2">
        <f t="array" ref="I251">SUMPRODUCT(B235:B254, (ROW(B235:B254)-ROW(B235)+1)) / (20*21/2)</f>
        <v>9.4628190476190479</v>
      </c>
      <c r="J251" s="2">
        <f t="shared" si="26"/>
        <v>9.5388679592696022</v>
      </c>
      <c r="K251" s="2">
        <f t="shared" si="28"/>
        <v>9.9720636173606092</v>
      </c>
    </row>
    <row r="252" spans="1:11" ht="13.5" x14ac:dyDescent="0.25">
      <c r="A252" s="3">
        <f>TITRES_STAT!B255</f>
        <v>42374</v>
      </c>
      <c r="B252" s="5">
        <f>TITRES_STAT!D255</f>
        <v>9.6029999999999998</v>
      </c>
      <c r="C252" s="2">
        <f t="shared" si="21"/>
        <v>0.39199999999999946</v>
      </c>
      <c r="D252" s="2">
        <f t="shared" si="22"/>
        <v>9.3350000000000009</v>
      </c>
      <c r="E252" s="2">
        <f t="shared" si="24"/>
        <v>9.3779000000000003</v>
      </c>
      <c r="F252" s="2">
        <f t="shared" si="25"/>
        <v>9.4887499999999996</v>
      </c>
      <c r="G252" s="2">
        <f t="shared" si="27"/>
        <v>10.046660000000001</v>
      </c>
      <c r="H252" s="2">
        <f t="shared" si="23"/>
        <v>10.911695</v>
      </c>
      <c r="I252" s="2">
        <f t="array" ref="I252">SUMPRODUCT(B236:B255, (ROW(B236:B255)-ROW(B236)+1)) / (20*21/2)</f>
        <v>9.4788571428571409</v>
      </c>
      <c r="J252" s="2">
        <f t="shared" si="26"/>
        <v>9.5449757726724958</v>
      </c>
      <c r="K252" s="2">
        <f t="shared" si="28"/>
        <v>9.9575905343268616</v>
      </c>
    </row>
    <row r="253" spans="1:11" ht="13.5" x14ac:dyDescent="0.25">
      <c r="A253" s="3">
        <f>TITRES_STAT!B256</f>
        <v>42375</v>
      </c>
      <c r="B253" s="5">
        <f>TITRES_STAT!D256</f>
        <v>9.7629999999999999</v>
      </c>
      <c r="C253" s="2">
        <f t="shared" si="21"/>
        <v>0.16000000000000014</v>
      </c>
      <c r="D253" s="2">
        <f t="shared" si="22"/>
        <v>9.4122000000000003</v>
      </c>
      <c r="E253" s="2">
        <f t="shared" si="24"/>
        <v>9.4248000000000012</v>
      </c>
      <c r="F253" s="2">
        <f t="shared" si="25"/>
        <v>9.495350000000002</v>
      </c>
      <c r="G253" s="2">
        <f t="shared" si="27"/>
        <v>10.0343</v>
      </c>
      <c r="H253" s="2">
        <f t="shared" si="23"/>
        <v>10.901149999999998</v>
      </c>
      <c r="I253" s="2">
        <f t="array" ref="I253">SUMPRODUCT(B237:B256, (ROW(B237:B256)-ROW(B237)+1)) / (20*21/2)</f>
        <v>9.5050523809523799</v>
      </c>
      <c r="J253" s="2">
        <f t="shared" si="26"/>
        <v>9.5657399847989257</v>
      </c>
      <c r="K253" s="2">
        <f t="shared" si="28"/>
        <v>9.94995953298071</v>
      </c>
    </row>
    <row r="254" spans="1:11" ht="13.5" x14ac:dyDescent="0.25">
      <c r="A254" s="3">
        <f>TITRES_STAT!B257</f>
        <v>42376</v>
      </c>
      <c r="B254" s="5">
        <f>TITRES_STAT!D257</f>
        <v>9.6530000000000005</v>
      </c>
      <c r="C254" s="2">
        <f t="shared" si="21"/>
        <v>-0.10999999999999943</v>
      </c>
      <c r="D254" s="2">
        <f t="shared" si="22"/>
        <v>9.4673999999999996</v>
      </c>
      <c r="E254" s="2">
        <f t="shared" si="24"/>
        <v>9.4359000000000002</v>
      </c>
      <c r="F254" s="2">
        <f t="shared" si="25"/>
        <v>9.4846000000000021</v>
      </c>
      <c r="G254" s="2">
        <f t="shared" si="27"/>
        <v>10.01356</v>
      </c>
      <c r="H254" s="2">
        <f t="shared" si="23"/>
        <v>10.891814999999998</v>
      </c>
      <c r="I254" s="2">
        <f t="array" ref="I254">SUMPRODUCT(B238:B257, (ROW(B238:B257)-ROW(B238)+1)) / (20*21/2)</f>
        <v>9.5307238095238098</v>
      </c>
      <c r="J254" s="2">
        <f t="shared" si="26"/>
        <v>9.5740504624371248</v>
      </c>
      <c r="K254" s="2">
        <f t="shared" si="28"/>
        <v>9.9383140610991152</v>
      </c>
    </row>
    <row r="255" spans="1:11" ht="13.5" x14ac:dyDescent="0.25">
      <c r="A255" s="3">
        <f>TITRES_STAT!B258</f>
        <v>42377</v>
      </c>
      <c r="B255" s="5">
        <f>TITRES_STAT!D258</f>
        <v>9.6530000000000005</v>
      </c>
      <c r="C255" s="2">
        <f t="shared" si="21"/>
        <v>0</v>
      </c>
      <c r="D255" s="2">
        <f t="shared" si="22"/>
        <v>9.5765999999999991</v>
      </c>
      <c r="E255" s="2">
        <f t="shared" si="24"/>
        <v>9.474000000000002</v>
      </c>
      <c r="F255" s="2">
        <f t="shared" si="25"/>
        <v>9.4879500000000014</v>
      </c>
      <c r="G255" s="2">
        <f t="shared" si="27"/>
        <v>9.9916200000000011</v>
      </c>
      <c r="H255" s="2">
        <f t="shared" si="23"/>
        <v>10.882319999999995</v>
      </c>
      <c r="I255" s="2">
        <f t="array" ref="I255">SUMPRODUCT(B239:B258, (ROW(B239:B258)-ROW(B239)+1)) / (20*21/2)</f>
        <v>9.5656047619047619</v>
      </c>
      <c r="J255" s="2">
        <f t="shared" si="26"/>
        <v>9.5815694660145425</v>
      </c>
      <c r="K255" s="2">
        <f t="shared" si="28"/>
        <v>9.927125274389347</v>
      </c>
    </row>
    <row r="256" spans="1:11" ht="13.5" x14ac:dyDescent="0.25">
      <c r="A256" s="3">
        <f>TITRES_STAT!B259</f>
        <v>42380</v>
      </c>
      <c r="B256" s="5">
        <f>TITRES_STAT!D259</f>
        <v>9.7629999999999999</v>
      </c>
      <c r="C256" s="2">
        <f t="shared" si="21"/>
        <v>0.10999999999999943</v>
      </c>
      <c r="D256" s="2">
        <f t="shared" si="22"/>
        <v>9.6869999999999994</v>
      </c>
      <c r="E256" s="2">
        <f t="shared" si="24"/>
        <v>9.4939000000000018</v>
      </c>
      <c r="F256" s="2">
        <f t="shared" si="25"/>
        <v>9.4934500000000011</v>
      </c>
      <c r="G256" s="2">
        <f t="shared" si="27"/>
        <v>9.9719800000000021</v>
      </c>
      <c r="H256" s="2">
        <f t="shared" si="23"/>
        <v>10.872064999999994</v>
      </c>
      <c r="I256" s="2">
        <f t="array" ref="I256">SUMPRODUCT(B240:B259, (ROW(B240:B259)-ROW(B240)+1)) / (20*21/2)</f>
        <v>9.6051761904761914</v>
      </c>
      <c r="J256" s="2">
        <f t="shared" si="26"/>
        <v>9.598848564489348</v>
      </c>
      <c r="K256" s="2">
        <f t="shared" si="28"/>
        <v>9.9206889891191778</v>
      </c>
    </row>
    <row r="257" spans="1:11" ht="13.5" x14ac:dyDescent="0.25">
      <c r="A257" s="3">
        <f>TITRES_STAT!B260</f>
        <v>42381</v>
      </c>
      <c r="B257" s="5">
        <f>TITRES_STAT!D260</f>
        <v>9.7629999999999999</v>
      </c>
      <c r="C257" s="2">
        <f t="shared" si="21"/>
        <v>0</v>
      </c>
      <c r="D257" s="2">
        <f t="shared" si="22"/>
        <v>9.7189999999999994</v>
      </c>
      <c r="E257" s="2">
        <f t="shared" si="24"/>
        <v>9.5270000000000028</v>
      </c>
      <c r="F257" s="2">
        <f t="shared" si="25"/>
        <v>9.5017499999999995</v>
      </c>
      <c r="G257" s="2">
        <f t="shared" si="27"/>
        <v>9.9576400000000014</v>
      </c>
      <c r="H257" s="2">
        <f t="shared" si="23"/>
        <v>10.862964999999996</v>
      </c>
      <c r="I257" s="2">
        <f t="array" ref="I257">SUMPRODUCT(B241:B260, (ROW(B241:B260)-ROW(B241)+1)) / (20*21/2)</f>
        <v>9.6426476190476205</v>
      </c>
      <c r="J257" s="2">
        <f t="shared" si="26"/>
        <v>9.614482034537982</v>
      </c>
      <c r="K257" s="2">
        <f t="shared" si="28"/>
        <v>9.9145051071929355</v>
      </c>
    </row>
    <row r="258" spans="1:11" ht="13.5" x14ac:dyDescent="0.25">
      <c r="A258" s="3">
        <f>TITRES_STAT!B261</f>
        <v>42382</v>
      </c>
      <c r="B258" s="5">
        <f>TITRES_STAT!D261</f>
        <v>9.8680000000000003</v>
      </c>
      <c r="C258" s="2">
        <f t="shared" si="21"/>
        <v>0.10500000000000043</v>
      </c>
      <c r="D258" s="2">
        <f t="shared" si="22"/>
        <v>9.74</v>
      </c>
      <c r="E258" s="2">
        <f t="shared" si="24"/>
        <v>9.5761000000000003</v>
      </c>
      <c r="F258" s="2">
        <f t="shared" si="25"/>
        <v>9.5124999999999993</v>
      </c>
      <c r="G258" s="2">
        <f t="shared" si="27"/>
        <v>9.9453999999999994</v>
      </c>
      <c r="H258" s="2">
        <f t="shared" si="23"/>
        <v>10.854519999999996</v>
      </c>
      <c r="I258" s="2">
        <f t="array" ref="I258">SUMPRODUCT(B242:B261, (ROW(B242:B261)-ROW(B242)+1)) / (20*21/2)</f>
        <v>9.6785428571428582</v>
      </c>
      <c r="J258" s="2">
        <f t="shared" si="26"/>
        <v>9.6386266026772223</v>
      </c>
      <c r="K258" s="2">
        <f t="shared" si="28"/>
        <v>9.9126813774990961</v>
      </c>
    </row>
    <row r="259" spans="1:11" ht="13.5" x14ac:dyDescent="0.25">
      <c r="A259" s="3">
        <f>TITRES_STAT!B262</f>
        <v>42384</v>
      </c>
      <c r="B259" s="5">
        <f>TITRES_STAT!D262</f>
        <v>9.9280000000000008</v>
      </c>
      <c r="C259" s="2">
        <f t="shared" si="21"/>
        <v>6.0000000000000497E-2</v>
      </c>
      <c r="D259" s="2">
        <f t="shared" si="22"/>
        <v>9.7950000000000017</v>
      </c>
      <c r="E259" s="2">
        <f t="shared" si="24"/>
        <v>9.6311999999999998</v>
      </c>
      <c r="F259" s="2">
        <f t="shared" si="25"/>
        <v>9.5345499999999994</v>
      </c>
      <c r="G259" s="2">
        <f t="shared" si="27"/>
        <v>9.9289599999999982</v>
      </c>
      <c r="H259" s="2">
        <f t="shared" si="23"/>
        <v>10.846399999999994</v>
      </c>
      <c r="I259" s="2">
        <f t="array" ref="I259">SUMPRODUCT(B243:B262, (ROW(B243:B262)-ROW(B243)+1)) / (20*21/2)</f>
        <v>9.6866714285714295</v>
      </c>
      <c r="J259" s="2">
        <f t="shared" si="26"/>
        <v>9.6661859738508209</v>
      </c>
      <c r="K259" s="2">
        <f t="shared" si="28"/>
        <v>9.9132821077932487</v>
      </c>
    </row>
    <row r="260" spans="1:11" ht="13.5" x14ac:dyDescent="0.25">
      <c r="A260" s="3">
        <f>TITRES_STAT!B263</f>
        <v>42387</v>
      </c>
      <c r="B260" s="5">
        <f>TITRES_STAT!D263</f>
        <v>9.9280000000000008</v>
      </c>
      <c r="C260" s="2">
        <f t="shared" ref="C260:C323" si="29">B260-B259</f>
        <v>0</v>
      </c>
      <c r="D260" s="2">
        <f t="shared" si="22"/>
        <v>9.85</v>
      </c>
      <c r="E260" s="2">
        <f t="shared" si="24"/>
        <v>9.7132999999999985</v>
      </c>
      <c r="F260" s="2">
        <f t="shared" si="25"/>
        <v>9.5510999999999981</v>
      </c>
      <c r="G260" s="2">
        <f t="shared" si="27"/>
        <v>9.9125200000000007</v>
      </c>
      <c r="H260" s="2">
        <f t="shared" si="23"/>
        <v>10.837019999999995</v>
      </c>
      <c r="I260" s="2">
        <f t="array" ref="I260">SUMPRODUCT(B244:B263, (ROW(B244:B263)-ROW(B244)+1)) / (20*21/2)</f>
        <v>9.693247619047618</v>
      </c>
      <c r="J260" s="2">
        <f t="shared" si="26"/>
        <v>9.6911206430078849</v>
      </c>
      <c r="K260" s="2">
        <f t="shared" si="28"/>
        <v>9.9138592800366503</v>
      </c>
    </row>
    <row r="261" spans="1:11" ht="13.5" x14ac:dyDescent="0.25">
      <c r="A261" s="3">
        <f>TITRES_STAT!B264</f>
        <v>42388</v>
      </c>
      <c r="B261" s="5">
        <f>TITRES_STAT!D264</f>
        <v>9.9280000000000008</v>
      </c>
      <c r="C261" s="2">
        <f t="shared" si="29"/>
        <v>0</v>
      </c>
      <c r="D261" s="2">
        <f t="shared" si="22"/>
        <v>9.8830000000000009</v>
      </c>
      <c r="E261" s="2">
        <f t="shared" si="24"/>
        <v>9.7849999999999984</v>
      </c>
      <c r="F261" s="2">
        <f t="shared" si="25"/>
        <v>9.5676500000000004</v>
      </c>
      <c r="G261" s="2">
        <f t="shared" si="27"/>
        <v>9.9014799999999994</v>
      </c>
      <c r="H261" s="2">
        <f t="shared" si="23"/>
        <v>10.828874999999996</v>
      </c>
      <c r="I261" s="2">
        <f t="array" ref="I261">SUMPRODUCT(B245:B264, (ROW(B245:B264)-ROW(B245)+1)) / (20*21/2)</f>
        <v>9.6981142857142864</v>
      </c>
      <c r="J261" s="2">
        <f t="shared" si="26"/>
        <v>9.7136805817690384</v>
      </c>
      <c r="K261" s="2">
        <f t="shared" si="28"/>
        <v>9.9144138180744292</v>
      </c>
    </row>
    <row r="262" spans="1:11" ht="13.5" x14ac:dyDescent="0.25">
      <c r="A262" s="3">
        <f>TITRES_STAT!B265</f>
        <v>42389</v>
      </c>
      <c r="B262" s="5">
        <f>TITRES_STAT!D265</f>
        <v>9.6530000000000005</v>
      </c>
      <c r="C262" s="2">
        <f t="shared" si="29"/>
        <v>-0.27500000000000036</v>
      </c>
      <c r="D262" s="2">
        <f t="shared" ref="D262:D325" si="30">AVERAGE(B258:B262)</f>
        <v>9.8610000000000007</v>
      </c>
      <c r="E262" s="2">
        <f t="shared" si="24"/>
        <v>9.7900000000000009</v>
      </c>
      <c r="F262" s="2">
        <f t="shared" si="25"/>
        <v>9.5839499999999997</v>
      </c>
      <c r="G262" s="2">
        <f t="shared" si="27"/>
        <v>9.8849400000000003</v>
      </c>
      <c r="H262" s="2">
        <f t="shared" si="23"/>
        <v>10.819354999999995</v>
      </c>
      <c r="I262" s="2">
        <f t="array" ref="I262">SUMPRODUCT(B246:B265, (ROW(B246:B265)-ROW(B246)+1)) / (20*21/2)</f>
        <v>9.7014047619047616</v>
      </c>
      <c r="J262" s="2">
        <f t="shared" si="26"/>
        <v>9.7079014787434161</v>
      </c>
      <c r="K262" s="2">
        <f t="shared" si="28"/>
        <v>9.9041622957970024</v>
      </c>
    </row>
    <row r="263" spans="1:11" ht="13.5" x14ac:dyDescent="0.25">
      <c r="A263" s="3">
        <f>TITRES_STAT!B266</f>
        <v>42390</v>
      </c>
      <c r="B263" s="5">
        <f>TITRES_STAT!D266</f>
        <v>9.6530000000000005</v>
      </c>
      <c r="C263" s="2">
        <f t="shared" si="29"/>
        <v>0</v>
      </c>
      <c r="D263" s="2">
        <f t="shared" si="30"/>
        <v>9.8180000000000014</v>
      </c>
      <c r="E263" s="2">
        <f t="shared" si="24"/>
        <v>9.7789999999999999</v>
      </c>
      <c r="F263" s="2">
        <f t="shared" si="25"/>
        <v>9.6018999999999988</v>
      </c>
      <c r="G263" s="2">
        <f t="shared" si="27"/>
        <v>9.8684000000000012</v>
      </c>
      <c r="H263" s="2">
        <f t="shared" si="23"/>
        <v>10.809834999999991</v>
      </c>
      <c r="I263" s="2">
        <f t="array" ref="I263">SUMPRODUCT(B247:B266, (ROW(B247:B266)-ROW(B247)+1)) / (20*21/2)</f>
        <v>9.7029333333333323</v>
      </c>
      <c r="J263" s="2">
        <f t="shared" si="26"/>
        <v>9.7026727664821379</v>
      </c>
      <c r="K263" s="2">
        <f t="shared" si="28"/>
        <v>9.894312794001042</v>
      </c>
    </row>
    <row r="264" spans="1:11" ht="13.5" x14ac:dyDescent="0.25">
      <c r="A264" s="3">
        <f>TITRES_STAT!B267</f>
        <v>42391</v>
      </c>
      <c r="B264" s="5">
        <f>TITRES_STAT!D267</f>
        <v>9.6530000000000005</v>
      </c>
      <c r="C264" s="2">
        <f t="shared" si="29"/>
        <v>0</v>
      </c>
      <c r="D264" s="2">
        <f t="shared" si="30"/>
        <v>9.7629999999999999</v>
      </c>
      <c r="E264" s="2">
        <f t="shared" si="24"/>
        <v>9.7790000000000017</v>
      </c>
      <c r="F264" s="2">
        <f t="shared" si="25"/>
        <v>9.60745</v>
      </c>
      <c r="G264" s="2">
        <f t="shared" si="27"/>
        <v>9.8518600000000003</v>
      </c>
      <c r="H264" s="2">
        <f t="shared" si="23"/>
        <v>10.801629999999991</v>
      </c>
      <c r="I264" s="2">
        <f t="array" ref="I264">SUMPRODUCT(B248:B267, (ROW(B248:B267)-ROW(B248)+1)) / (20*21/2)</f>
        <v>9.7040904761904763</v>
      </c>
      <c r="J264" s="2">
        <f t="shared" si="26"/>
        <v>9.6979420268171737</v>
      </c>
      <c r="K264" s="2">
        <f t="shared" si="28"/>
        <v>9.8848495471774722</v>
      </c>
    </row>
    <row r="265" spans="1:11" ht="13.5" x14ac:dyDescent="0.25">
      <c r="A265" s="3">
        <f>TITRES_STAT!B268</f>
        <v>42394</v>
      </c>
      <c r="B265" s="5">
        <f>TITRES_STAT!D268</f>
        <v>9.6419999999999995</v>
      </c>
      <c r="C265" s="2">
        <f t="shared" si="29"/>
        <v>-1.1000000000001009E-2</v>
      </c>
      <c r="D265" s="2">
        <f t="shared" si="30"/>
        <v>9.7058</v>
      </c>
      <c r="E265" s="2">
        <f t="shared" si="24"/>
        <v>9.7779000000000007</v>
      </c>
      <c r="F265" s="2">
        <f t="shared" si="25"/>
        <v>9.6259499999999996</v>
      </c>
      <c r="G265" s="2">
        <f t="shared" si="27"/>
        <v>9.8351000000000024</v>
      </c>
      <c r="H265" s="2">
        <f t="shared" si="23"/>
        <v>10.793394999999991</v>
      </c>
      <c r="I265" s="2">
        <f t="array" ref="I265">SUMPRODUCT(B249:B268, (ROW(B249:B268)-ROW(B249)+1)) / (20*21/2)</f>
        <v>9.6790095238095244</v>
      </c>
      <c r="J265" s="2">
        <f t="shared" si="26"/>
        <v>9.692614214739347</v>
      </c>
      <c r="K265" s="2">
        <f t="shared" si="28"/>
        <v>9.8753260355234538</v>
      </c>
    </row>
    <row r="266" spans="1:11" ht="13.5" x14ac:dyDescent="0.25">
      <c r="A266" s="3">
        <f>TITRES_STAT!B269</f>
        <v>42395</v>
      </c>
      <c r="B266" s="5">
        <f>TITRES_STAT!D269</f>
        <v>9.6419999999999995</v>
      </c>
      <c r="C266" s="2">
        <f t="shared" si="29"/>
        <v>0</v>
      </c>
      <c r="D266" s="2">
        <f t="shared" si="30"/>
        <v>9.6485999999999983</v>
      </c>
      <c r="E266" s="2">
        <f t="shared" si="24"/>
        <v>9.7658000000000005</v>
      </c>
      <c r="F266" s="2">
        <f t="shared" si="25"/>
        <v>9.6298499999999994</v>
      </c>
      <c r="G266" s="2">
        <f t="shared" si="27"/>
        <v>9.818340000000001</v>
      </c>
      <c r="H266" s="2">
        <f t="shared" ref="H266:H329" si="31">AVERAGE(B67:B266)</f>
        <v>10.786839999999991</v>
      </c>
      <c r="I266" s="2">
        <f t="array" ref="I266">SUMPRODUCT(B250:B269, (ROW(B250:B269)-ROW(B250)+1)) / (20*21/2)</f>
        <v>9.6539285714285725</v>
      </c>
      <c r="J266" s="2">
        <f t="shared" si="26"/>
        <v>9.687793813335599</v>
      </c>
      <c r="K266" s="2">
        <f t="shared" si="28"/>
        <v>9.8661759949146912</v>
      </c>
    </row>
    <row r="267" spans="1:11" ht="13.5" x14ac:dyDescent="0.25">
      <c r="A267" s="3">
        <f>TITRES_STAT!B270</f>
        <v>42396</v>
      </c>
      <c r="B267" s="5">
        <f>TITRES_STAT!D270</f>
        <v>9.6419999999999995</v>
      </c>
      <c r="C267" s="2">
        <f t="shared" si="29"/>
        <v>0</v>
      </c>
      <c r="D267" s="2">
        <f t="shared" si="30"/>
        <v>9.6463999999999999</v>
      </c>
      <c r="E267" s="2">
        <f t="shared" si="24"/>
        <v>9.7536999999999985</v>
      </c>
      <c r="F267" s="2">
        <f t="shared" si="25"/>
        <v>9.6403499999999998</v>
      </c>
      <c r="G267" s="2">
        <f t="shared" si="27"/>
        <v>9.8015800000000013</v>
      </c>
      <c r="H267" s="2">
        <f t="shared" si="31"/>
        <v>10.781334999999991</v>
      </c>
      <c r="I267" s="2">
        <f t="array" ref="I267">SUMPRODUCT(B251:B270, (ROW(B251:B270)-ROW(B251)+1)) / (20*21/2)</f>
        <v>9.6288476190476171</v>
      </c>
      <c r="J267" s="2">
        <f t="shared" si="26"/>
        <v>9.6834324977798278</v>
      </c>
      <c r="K267" s="2">
        <f t="shared" si="28"/>
        <v>9.8573847794278411</v>
      </c>
    </row>
    <row r="268" spans="1:11" ht="13.5" x14ac:dyDescent="0.25">
      <c r="A268" s="3">
        <f>TITRES_STAT!B271</f>
        <v>42397</v>
      </c>
      <c r="B268" s="5">
        <f>TITRES_STAT!D271</f>
        <v>9.3770000000000007</v>
      </c>
      <c r="C268" s="2">
        <f t="shared" si="29"/>
        <v>-0.26499999999999879</v>
      </c>
      <c r="D268" s="2">
        <f t="shared" si="30"/>
        <v>9.5912000000000006</v>
      </c>
      <c r="E268" s="2">
        <f t="shared" ref="E268:E331" si="32">AVERAGE(B259:B268)</f>
        <v>9.7045999999999992</v>
      </c>
      <c r="F268" s="2">
        <f t="shared" si="25"/>
        <v>9.6403499999999998</v>
      </c>
      <c r="G268" s="2">
        <f t="shared" si="27"/>
        <v>9.7795200000000015</v>
      </c>
      <c r="H268" s="2">
        <f t="shared" si="31"/>
        <v>10.774504999999992</v>
      </c>
      <c r="I268" s="2">
        <f t="array" ref="I268">SUMPRODUCT(B252:B271, (ROW(B252:B271)-ROW(B252)+1)) / (20*21/2)</f>
        <v>9.6024809523809527</v>
      </c>
      <c r="J268" s="2">
        <f t="shared" si="26"/>
        <v>9.6542484503722257</v>
      </c>
      <c r="K268" s="2">
        <f t="shared" si="28"/>
        <v>9.8385461606267484</v>
      </c>
    </row>
    <row r="269" spans="1:11" ht="13.5" x14ac:dyDescent="0.25">
      <c r="A269" s="3">
        <f>TITRES_STAT!B272</f>
        <v>42398</v>
      </c>
      <c r="B269" s="5">
        <f>TITRES_STAT!D272</f>
        <v>9.3770000000000007</v>
      </c>
      <c r="C269" s="2">
        <f t="shared" si="29"/>
        <v>0</v>
      </c>
      <c r="D269" s="2">
        <f t="shared" si="30"/>
        <v>9.5359999999999996</v>
      </c>
      <c r="E269" s="2">
        <f t="shared" si="32"/>
        <v>9.649499999999998</v>
      </c>
      <c r="F269" s="2">
        <f t="shared" si="25"/>
        <v>9.6403499999999998</v>
      </c>
      <c r="G269" s="2">
        <f t="shared" si="27"/>
        <v>9.7574600000000036</v>
      </c>
      <c r="H269" s="2">
        <f t="shared" si="31"/>
        <v>10.766074999999992</v>
      </c>
      <c r="I269" s="2">
        <f t="array" ref="I269">SUMPRODUCT(B253:B272, (ROW(B253:B272)-ROW(B253)+1)) / (20*21/2)</f>
        <v>9.5753238095238089</v>
      </c>
      <c r="J269" s="2">
        <f t="shared" si="26"/>
        <v>9.6278438360510616</v>
      </c>
      <c r="K269" s="2">
        <f t="shared" si="28"/>
        <v>9.8204463111904055</v>
      </c>
    </row>
    <row r="270" spans="1:11" ht="13.5" x14ac:dyDescent="0.25">
      <c r="A270" s="3">
        <f>TITRES_STAT!B273</f>
        <v>42401</v>
      </c>
      <c r="B270" s="5">
        <f>TITRES_STAT!D273</f>
        <v>9.3770000000000007</v>
      </c>
      <c r="C270" s="2">
        <f t="shared" si="29"/>
        <v>0</v>
      </c>
      <c r="D270" s="2">
        <f t="shared" si="30"/>
        <v>9.4830000000000005</v>
      </c>
      <c r="E270" s="2">
        <f t="shared" si="32"/>
        <v>9.5943999999999967</v>
      </c>
      <c r="F270" s="2">
        <f t="shared" si="25"/>
        <v>9.6538500000000003</v>
      </c>
      <c r="G270" s="2">
        <f t="shared" si="27"/>
        <v>9.7365000000000013</v>
      </c>
      <c r="H270" s="2">
        <f t="shared" si="31"/>
        <v>10.759244999999995</v>
      </c>
      <c r="I270" s="2">
        <f t="array" ref="I270">SUMPRODUCT(B254:B273, (ROW(B254:B273)-ROW(B254)+1)) / (20*21/2)</f>
        <v>9.5492428571428576</v>
      </c>
      <c r="J270" s="2">
        <f t="shared" si="26"/>
        <v>9.6039539469033421</v>
      </c>
      <c r="K270" s="2">
        <f t="shared" si="28"/>
        <v>9.803056259771175</v>
      </c>
    </row>
    <row r="271" spans="1:11" ht="13.5" x14ac:dyDescent="0.25">
      <c r="A271" s="3">
        <f>TITRES_STAT!B274</f>
        <v>42402</v>
      </c>
      <c r="B271" s="5">
        <f>TITRES_STAT!D274</f>
        <v>9.3770000000000007</v>
      </c>
      <c r="C271" s="2">
        <f t="shared" si="29"/>
        <v>0</v>
      </c>
      <c r="D271" s="2">
        <f t="shared" si="30"/>
        <v>9.4300000000000015</v>
      </c>
      <c r="E271" s="2">
        <f t="shared" si="32"/>
        <v>9.5392999999999972</v>
      </c>
      <c r="F271" s="2">
        <f t="shared" si="25"/>
        <v>9.6621500000000005</v>
      </c>
      <c r="G271" s="2">
        <f t="shared" si="27"/>
        <v>9.7158800000000021</v>
      </c>
      <c r="H271" s="2">
        <f t="shared" si="31"/>
        <v>10.750864999999992</v>
      </c>
      <c r="I271" s="2">
        <f t="array" ref="I271">SUMPRODUCT(B255:B274, (ROW(B255:B274)-ROW(B255)+1)) / (20*21/2)</f>
        <v>9.5250000000000004</v>
      </c>
      <c r="J271" s="2">
        <f t="shared" si="26"/>
        <v>9.5823392852935001</v>
      </c>
      <c r="K271" s="2">
        <f t="shared" si="28"/>
        <v>9.7863481711526994</v>
      </c>
    </row>
    <row r="272" spans="1:11" ht="13.5" x14ac:dyDescent="0.25">
      <c r="A272" s="3">
        <f>TITRES_STAT!B275</f>
        <v>42403</v>
      </c>
      <c r="B272" s="5">
        <f>TITRES_STAT!D275</f>
        <v>9.3770000000000007</v>
      </c>
      <c r="C272" s="2">
        <f t="shared" si="29"/>
        <v>0</v>
      </c>
      <c r="D272" s="2">
        <f t="shared" si="30"/>
        <v>9.3770000000000007</v>
      </c>
      <c r="E272" s="2">
        <f t="shared" si="32"/>
        <v>9.5116999999999994</v>
      </c>
      <c r="F272" s="2">
        <f t="shared" si="25"/>
        <v>9.6508500000000019</v>
      </c>
      <c r="G272" s="2">
        <f t="shared" si="27"/>
        <v>9.6953600000000009</v>
      </c>
      <c r="H272" s="2">
        <f t="shared" si="31"/>
        <v>10.742484999999995</v>
      </c>
      <c r="I272" s="2">
        <f t="array" ref="I272">SUMPRODUCT(B256:B275, (ROW(B256:B275)-ROW(B256)+1)) / (20*21/2)</f>
        <v>9.5020714285714281</v>
      </c>
      <c r="J272" s="2">
        <f t="shared" si="26"/>
        <v>9.5627831628845961</v>
      </c>
      <c r="K272" s="2">
        <f t="shared" si="28"/>
        <v>9.7702953016957323</v>
      </c>
    </row>
    <row r="273" spans="1:11" ht="13.5" x14ac:dyDescent="0.25">
      <c r="A273" s="3">
        <f>TITRES_STAT!B276</f>
        <v>42404</v>
      </c>
      <c r="B273" s="5">
        <f>TITRES_STAT!D276</f>
        <v>9.3770000000000007</v>
      </c>
      <c r="C273" s="2">
        <f t="shared" si="29"/>
        <v>0</v>
      </c>
      <c r="D273" s="2">
        <f t="shared" si="30"/>
        <v>9.3770000000000007</v>
      </c>
      <c r="E273" s="2">
        <f t="shared" si="32"/>
        <v>9.4840999999999998</v>
      </c>
      <c r="F273" s="2">
        <f t="shared" si="25"/>
        <v>9.6315500000000025</v>
      </c>
      <c r="G273" s="2">
        <f t="shared" si="27"/>
        <v>9.6748400000000014</v>
      </c>
      <c r="H273" s="2">
        <f t="shared" si="31"/>
        <v>10.732769999999995</v>
      </c>
      <c r="I273" s="2">
        <f t="array" ref="I273">SUMPRODUCT(B257:B276, (ROW(B257:B276)-ROW(B257)+1)) / (20*21/2)</f>
        <v>9.4804571428571425</v>
      </c>
      <c r="J273" s="2">
        <f t="shared" si="26"/>
        <v>9.5450895283241586</v>
      </c>
      <c r="K273" s="2">
        <f t="shared" si="28"/>
        <v>9.7548719565311934</v>
      </c>
    </row>
    <row r="274" spans="1:11" ht="13.5" x14ac:dyDescent="0.25">
      <c r="A274" s="3">
        <f>TITRES_STAT!B277</f>
        <v>42405</v>
      </c>
      <c r="B274" s="5">
        <f>TITRES_STAT!D277</f>
        <v>9.3770000000000007</v>
      </c>
      <c r="C274" s="2">
        <f t="shared" si="29"/>
        <v>0</v>
      </c>
      <c r="D274" s="2">
        <f t="shared" si="30"/>
        <v>9.3770000000000007</v>
      </c>
      <c r="E274" s="2">
        <f t="shared" si="32"/>
        <v>9.4564999999999984</v>
      </c>
      <c r="F274" s="2">
        <f t="shared" si="25"/>
        <v>9.6177500000000045</v>
      </c>
      <c r="G274" s="2">
        <f t="shared" si="27"/>
        <v>9.654320000000002</v>
      </c>
      <c r="H274" s="2">
        <f t="shared" si="31"/>
        <v>10.723079999999996</v>
      </c>
      <c r="I274" s="2">
        <f t="array" ref="I274">SUMPRODUCT(B258:B277, (ROW(B258:B277)-ROW(B258)+1)) / (20*21/2)</f>
        <v>9.4606809523809527</v>
      </c>
      <c r="J274" s="2">
        <f t="shared" si="26"/>
        <v>9.5290810018170973</v>
      </c>
      <c r="K274" s="2">
        <f t="shared" si="28"/>
        <v>9.740053448431933</v>
      </c>
    </row>
    <row r="275" spans="1:11" ht="13.5" x14ac:dyDescent="0.25">
      <c r="A275" s="3">
        <f>TITRES_STAT!B278</f>
        <v>42408</v>
      </c>
      <c r="B275" s="5">
        <f>TITRES_STAT!D278</f>
        <v>9.3770000000000007</v>
      </c>
      <c r="C275" s="2">
        <f t="shared" si="29"/>
        <v>0</v>
      </c>
      <c r="D275" s="2">
        <f t="shared" si="30"/>
        <v>9.3770000000000007</v>
      </c>
      <c r="E275" s="2">
        <f t="shared" si="32"/>
        <v>9.43</v>
      </c>
      <c r="F275" s="2">
        <f t="shared" si="25"/>
        <v>9.6039500000000029</v>
      </c>
      <c r="G275" s="2">
        <f t="shared" si="27"/>
        <v>9.6338000000000026</v>
      </c>
      <c r="H275" s="2">
        <f t="shared" si="31"/>
        <v>10.713389999999997</v>
      </c>
      <c r="I275" s="2">
        <f t="array" ref="I275">SUMPRODUCT(B259:B278, (ROW(B259:B278)-ROW(B259)+1)) / (20*21/2)</f>
        <v>9.4427428571428571</v>
      </c>
      <c r="J275" s="2">
        <f t="shared" si="26"/>
        <v>9.5145970968821363</v>
      </c>
      <c r="K275" s="2">
        <f t="shared" si="28"/>
        <v>9.7258160582973474</v>
      </c>
    </row>
    <row r="276" spans="1:11" ht="13.5" x14ac:dyDescent="0.25">
      <c r="A276" s="3">
        <f>TITRES_STAT!B279</f>
        <v>42409</v>
      </c>
      <c r="B276" s="5">
        <f>TITRES_STAT!D279</f>
        <v>9.3770000000000007</v>
      </c>
      <c r="C276" s="2">
        <f t="shared" si="29"/>
        <v>0</v>
      </c>
      <c r="D276" s="2">
        <f t="shared" si="30"/>
        <v>9.3770000000000007</v>
      </c>
      <c r="E276" s="2">
        <f t="shared" si="32"/>
        <v>9.4034999999999993</v>
      </c>
      <c r="F276" s="2">
        <f t="shared" ref="F276:F339" si="33">AVERAGE(B257:B276)</f>
        <v>9.5846500000000017</v>
      </c>
      <c r="G276" s="2">
        <f t="shared" si="27"/>
        <v>9.6192400000000031</v>
      </c>
      <c r="H276" s="2">
        <f t="shared" si="31"/>
        <v>10.703804999999999</v>
      </c>
      <c r="I276" s="2">
        <f t="array" ref="I276">SUMPRODUCT(B260:B279, (ROW(B260:B279)-ROW(B260)+1)) / (20*21/2)</f>
        <v>9.4271428571428579</v>
      </c>
      <c r="J276" s="2">
        <f t="shared" si="26"/>
        <v>9.5014926114647906</v>
      </c>
      <c r="K276" s="2">
        <f t="shared" si="28"/>
        <v>9.712136997187649</v>
      </c>
    </row>
    <row r="277" spans="1:11" ht="13.5" x14ac:dyDescent="0.25">
      <c r="A277" s="3">
        <f>TITRES_STAT!B280</f>
        <v>42410</v>
      </c>
      <c r="B277" s="5">
        <f>TITRES_STAT!D280</f>
        <v>9.3770000000000007</v>
      </c>
      <c r="C277" s="2">
        <f t="shared" si="29"/>
        <v>0</v>
      </c>
      <c r="D277" s="2">
        <f t="shared" si="30"/>
        <v>9.3770000000000007</v>
      </c>
      <c r="E277" s="2">
        <f t="shared" si="32"/>
        <v>9.3769999999999989</v>
      </c>
      <c r="F277" s="2">
        <f t="shared" si="33"/>
        <v>9.5653500000000022</v>
      </c>
      <c r="G277" s="2">
        <f t="shared" si="27"/>
        <v>9.5993800000000018</v>
      </c>
      <c r="H277" s="2">
        <f t="shared" si="31"/>
        <v>10.695004999999998</v>
      </c>
      <c r="I277" s="2">
        <f t="array" ref="I277">SUMPRODUCT(B261:B280, (ROW(B261:B280)-ROW(B261)+1)) / (20*21/2)</f>
        <v>9.389976190476192</v>
      </c>
      <c r="J277" s="2">
        <f t="shared" ref="J277:J340" si="34">$J$4*B277+J276*(1-$J$4)</f>
        <v>9.4896361722776685</v>
      </c>
      <c r="K277" s="2">
        <f t="shared" si="28"/>
        <v>9.6989943698469574</v>
      </c>
    </row>
    <row r="278" spans="1:11" ht="13.5" x14ac:dyDescent="0.25">
      <c r="A278" s="3">
        <f>TITRES_STAT!B281</f>
        <v>42411</v>
      </c>
      <c r="B278" s="5">
        <f>TITRES_STAT!D281</f>
        <v>9.3770000000000007</v>
      </c>
      <c r="C278" s="2">
        <f t="shared" si="29"/>
        <v>0</v>
      </c>
      <c r="D278" s="2">
        <f t="shared" si="30"/>
        <v>9.3770000000000007</v>
      </c>
      <c r="E278" s="2">
        <f t="shared" si="32"/>
        <v>9.3769999999999989</v>
      </c>
      <c r="F278" s="2">
        <f t="shared" si="33"/>
        <v>9.5408000000000008</v>
      </c>
      <c r="G278" s="2">
        <f t="shared" si="27"/>
        <v>9.5817400000000017</v>
      </c>
      <c r="H278" s="2">
        <f t="shared" si="31"/>
        <v>10.686730000000001</v>
      </c>
      <c r="I278" s="2">
        <f t="array" ref="I278">SUMPRODUCT(B262:B281, (ROW(B262:B281)-ROW(B262)+1)) / (20*21/2)</f>
        <v>9.3808333333333334</v>
      </c>
      <c r="J278" s="2">
        <f t="shared" si="34"/>
        <v>9.4789089177750334</v>
      </c>
      <c r="K278" s="2">
        <f t="shared" si="28"/>
        <v>9.6863671396568805</v>
      </c>
    </row>
    <row r="279" spans="1:11" ht="13.5" x14ac:dyDescent="0.25">
      <c r="A279" s="3">
        <f>TITRES_STAT!B282</f>
        <v>42412</v>
      </c>
      <c r="B279" s="5">
        <f>TITRES_STAT!D282</f>
        <v>9.3770000000000007</v>
      </c>
      <c r="C279" s="2">
        <f t="shared" si="29"/>
        <v>0</v>
      </c>
      <c r="D279" s="2">
        <f t="shared" si="30"/>
        <v>9.3770000000000007</v>
      </c>
      <c r="E279" s="2">
        <f t="shared" si="32"/>
        <v>9.3769999999999989</v>
      </c>
      <c r="F279" s="2">
        <f t="shared" si="33"/>
        <v>9.5132500000000011</v>
      </c>
      <c r="G279" s="2">
        <f t="shared" si="27"/>
        <v>9.5690600000000021</v>
      </c>
      <c r="H279" s="2">
        <f t="shared" si="31"/>
        <v>10.678064999999998</v>
      </c>
      <c r="I279" s="2">
        <f t="array" ref="I279">SUMPRODUCT(B263:B282, (ROW(B263:B282)-ROW(B263)+1)) / (20*21/2)</f>
        <v>9.374314285714286</v>
      </c>
      <c r="J279" s="2">
        <f t="shared" si="34"/>
        <v>9.4692033065583647</v>
      </c>
      <c r="K279" s="2">
        <f t="shared" si="28"/>
        <v>9.6742350949644553</v>
      </c>
    </row>
    <row r="280" spans="1:11" ht="13.5" x14ac:dyDescent="0.25">
      <c r="A280" s="3">
        <f>TITRES_STAT!B283</f>
        <v>42415</v>
      </c>
      <c r="B280" s="5">
        <f>TITRES_STAT!D283</f>
        <v>9.1229999999999993</v>
      </c>
      <c r="C280" s="2">
        <f t="shared" si="29"/>
        <v>-0.25400000000000134</v>
      </c>
      <c r="D280" s="2">
        <f t="shared" si="30"/>
        <v>9.3262</v>
      </c>
      <c r="E280" s="2">
        <f t="shared" si="32"/>
        <v>9.3516000000000012</v>
      </c>
      <c r="F280" s="2">
        <f t="shared" si="33"/>
        <v>9.4730000000000008</v>
      </c>
      <c r="G280" s="2">
        <f t="shared" si="27"/>
        <v>9.5504200000000026</v>
      </c>
      <c r="H280" s="2">
        <f t="shared" si="31"/>
        <v>10.66671</v>
      </c>
      <c r="I280" s="2">
        <f t="array" ref="I280">SUMPRODUCT(B264:B283, (ROW(B264:B283)-ROW(B264)+1)) / (20*21/2)</f>
        <v>9.3691095238095237</v>
      </c>
      <c r="J280" s="2">
        <f t="shared" si="34"/>
        <v>9.4362315630766158</v>
      </c>
      <c r="K280" s="2">
        <f t="shared" si="28"/>
        <v>9.6526180324168305</v>
      </c>
    </row>
    <row r="281" spans="1:11" ht="13.5" x14ac:dyDescent="0.25">
      <c r="A281" s="3">
        <f>TITRES_STAT!B284</f>
        <v>42416</v>
      </c>
      <c r="B281" s="5">
        <f>TITRES_STAT!D284</f>
        <v>9.3770000000000007</v>
      </c>
      <c r="C281" s="2">
        <f t="shared" si="29"/>
        <v>0.25400000000000134</v>
      </c>
      <c r="D281" s="2">
        <f t="shared" si="30"/>
        <v>9.3262</v>
      </c>
      <c r="E281" s="2">
        <f t="shared" si="32"/>
        <v>9.3516000000000012</v>
      </c>
      <c r="F281" s="2">
        <f t="shared" si="33"/>
        <v>9.4454499999999992</v>
      </c>
      <c r="G281" s="2">
        <f t="shared" si="27"/>
        <v>9.5371800000000029</v>
      </c>
      <c r="H281" s="2">
        <f t="shared" si="31"/>
        <v>10.65686</v>
      </c>
      <c r="I281" s="2">
        <f t="array" ref="I281">SUMPRODUCT(B265:B284, (ROW(B265:B284)-ROW(B265)+1)) / (20*21/2)</f>
        <v>9.3652190476190498</v>
      </c>
      <c r="J281" s="2">
        <f t="shared" si="34"/>
        <v>9.4305904618312244</v>
      </c>
      <c r="K281" s="2">
        <f t="shared" si="28"/>
        <v>9.641809482125975</v>
      </c>
    </row>
    <row r="282" spans="1:11" ht="13.5" x14ac:dyDescent="0.25">
      <c r="A282" s="3">
        <f>TITRES_STAT!B285</f>
        <v>42417</v>
      </c>
      <c r="B282" s="5">
        <f>TITRES_STAT!D285</f>
        <v>9.3770000000000007</v>
      </c>
      <c r="C282" s="2">
        <f t="shared" si="29"/>
        <v>0</v>
      </c>
      <c r="D282" s="2">
        <f t="shared" si="30"/>
        <v>9.3262000000000018</v>
      </c>
      <c r="E282" s="2">
        <f t="shared" si="32"/>
        <v>9.3516000000000012</v>
      </c>
      <c r="F282" s="2">
        <f t="shared" si="33"/>
        <v>9.4316500000000012</v>
      </c>
      <c r="G282" s="2">
        <f t="shared" si="27"/>
        <v>9.5261600000000026</v>
      </c>
      <c r="H282" s="2">
        <f t="shared" si="31"/>
        <v>10.64701</v>
      </c>
      <c r="I282" s="2">
        <f t="array" ref="I282">SUMPRODUCT(B266:B285, (ROW(B266:B285)-ROW(B266)+1)) / (20*21/2)</f>
        <v>9.3626428571428573</v>
      </c>
      <c r="J282" s="2">
        <f t="shared" si="34"/>
        <v>9.4254866083234887</v>
      </c>
      <c r="K282" s="2">
        <f t="shared" si="28"/>
        <v>9.6314247965524089</v>
      </c>
    </row>
    <row r="283" spans="1:11" ht="13.5" x14ac:dyDescent="0.25">
      <c r="A283" s="3">
        <f>TITRES_STAT!B286</f>
        <v>42418</v>
      </c>
      <c r="B283" s="5">
        <f>TITRES_STAT!D286</f>
        <v>9.3770000000000007</v>
      </c>
      <c r="C283" s="2">
        <f t="shared" si="29"/>
        <v>0</v>
      </c>
      <c r="D283" s="2">
        <f t="shared" si="30"/>
        <v>9.3262000000000018</v>
      </c>
      <c r="E283" s="2">
        <f t="shared" si="32"/>
        <v>9.3515999999999995</v>
      </c>
      <c r="F283" s="2">
        <f t="shared" si="33"/>
        <v>9.4178500000000014</v>
      </c>
      <c r="G283" s="2">
        <f t="shared" si="27"/>
        <v>9.5210800000000049</v>
      </c>
      <c r="H283" s="2">
        <f t="shared" si="31"/>
        <v>10.637160000000002</v>
      </c>
      <c r="I283" s="2">
        <f t="array" ref="I283">SUMPRODUCT(B267:B286, (ROW(B267:B286)-ROW(B267)+1)) / (20*21/2)</f>
        <v>9.3607571428571443</v>
      </c>
      <c r="J283" s="2">
        <f t="shared" si="34"/>
        <v>9.4208688361022048</v>
      </c>
      <c r="K283" s="2">
        <f t="shared" si="28"/>
        <v>9.6214473535503551</v>
      </c>
    </row>
    <row r="284" spans="1:11" ht="13.5" x14ac:dyDescent="0.25">
      <c r="A284" s="3">
        <f>TITRES_STAT!B287</f>
        <v>42419</v>
      </c>
      <c r="B284" s="5">
        <f>TITRES_STAT!D287</f>
        <v>9.3770000000000007</v>
      </c>
      <c r="C284" s="2">
        <f t="shared" si="29"/>
        <v>0</v>
      </c>
      <c r="D284" s="2">
        <f t="shared" si="30"/>
        <v>9.3262000000000018</v>
      </c>
      <c r="E284" s="2">
        <f t="shared" si="32"/>
        <v>9.3515999999999995</v>
      </c>
      <c r="F284" s="2">
        <f t="shared" si="33"/>
        <v>9.4040500000000016</v>
      </c>
      <c r="G284" s="2">
        <f t="shared" si="27"/>
        <v>9.5112600000000036</v>
      </c>
      <c r="H284" s="2">
        <f t="shared" si="31"/>
        <v>10.62731</v>
      </c>
      <c r="I284" s="2">
        <f t="array" ref="I284">SUMPRODUCT(B268:B287, (ROW(B268:B287)-ROW(B268)+1)) / (20*21/2)</f>
        <v>9.360161904761906</v>
      </c>
      <c r="J284" s="2">
        <f t="shared" si="34"/>
        <v>9.41669085171152</v>
      </c>
      <c r="K284" s="2">
        <f t="shared" si="28"/>
        <v>9.6118611828228921</v>
      </c>
    </row>
    <row r="285" spans="1:11" ht="13.5" x14ac:dyDescent="0.25">
      <c r="A285" s="3">
        <f>TITRES_STAT!B288</f>
        <v>42422</v>
      </c>
      <c r="B285" s="5">
        <f>TITRES_STAT!D288</f>
        <v>9.3770000000000007</v>
      </c>
      <c r="C285" s="2">
        <f t="shared" si="29"/>
        <v>0</v>
      </c>
      <c r="D285" s="2">
        <f t="shared" si="30"/>
        <v>9.3770000000000007</v>
      </c>
      <c r="E285" s="2">
        <f t="shared" si="32"/>
        <v>9.3515999999999995</v>
      </c>
      <c r="F285" s="2">
        <f t="shared" si="33"/>
        <v>9.3908000000000023</v>
      </c>
      <c r="G285" s="2">
        <f t="shared" si="27"/>
        <v>9.5070800000000037</v>
      </c>
      <c r="H285" s="2">
        <f t="shared" si="31"/>
        <v>10.617225000000001</v>
      </c>
      <c r="I285" s="2">
        <f t="array" ref="I285">SUMPRODUCT(B269:B288, (ROW(B269:B288)-ROW(B269)+1)) / (20*21/2)</f>
        <v>9.3608571428571441</v>
      </c>
      <c r="J285" s="2">
        <f t="shared" si="34"/>
        <v>9.4129107705961381</v>
      </c>
      <c r="K285" s="2">
        <f t="shared" si="28"/>
        <v>9.6026509403592506</v>
      </c>
    </row>
    <row r="286" spans="1:11" ht="13.5" x14ac:dyDescent="0.25">
      <c r="A286" s="3">
        <f>TITRES_STAT!B289</f>
        <v>42423</v>
      </c>
      <c r="B286" s="5">
        <f>TITRES_STAT!D289</f>
        <v>9.3710000000000004</v>
      </c>
      <c r="C286" s="2">
        <f t="shared" si="29"/>
        <v>-6.0000000000002274E-3</v>
      </c>
      <c r="D286" s="2">
        <f t="shared" si="30"/>
        <v>9.3758000000000017</v>
      </c>
      <c r="E286" s="2">
        <f t="shared" si="32"/>
        <v>9.3509999999999991</v>
      </c>
      <c r="F286" s="2">
        <f t="shared" si="33"/>
        <v>9.3772500000000019</v>
      </c>
      <c r="G286" s="2">
        <f t="shared" si="27"/>
        <v>9.5014400000000041</v>
      </c>
      <c r="H286" s="2">
        <f t="shared" si="31"/>
        <v>10.608685000000001</v>
      </c>
      <c r="I286" s="2">
        <f t="array" ref="I286">SUMPRODUCT(B270:B289, (ROW(B270:B289)-ROW(B270)+1)) / (20*21/2)</f>
        <v>9.3490095238095225</v>
      </c>
      <c r="J286" s="2">
        <f t="shared" si="34"/>
        <v>9.4089192686345999</v>
      </c>
      <c r="K286" s="2">
        <f t="shared" si="28"/>
        <v>9.5935665897569269</v>
      </c>
    </row>
    <row r="287" spans="1:11" ht="13.5" x14ac:dyDescent="0.25">
      <c r="A287" s="3">
        <f>TITRES_STAT!B290</f>
        <v>42424</v>
      </c>
      <c r="B287" s="5">
        <f>TITRES_STAT!D290</f>
        <v>9.3710000000000004</v>
      </c>
      <c r="C287" s="2">
        <f t="shared" si="29"/>
        <v>0</v>
      </c>
      <c r="D287" s="2">
        <f t="shared" si="30"/>
        <v>9.3746000000000009</v>
      </c>
      <c r="E287" s="2">
        <f t="shared" si="32"/>
        <v>9.3503999999999987</v>
      </c>
      <c r="F287" s="2">
        <f t="shared" si="33"/>
        <v>9.3637000000000032</v>
      </c>
      <c r="G287" s="2">
        <f t="shared" si="27"/>
        <v>9.4969200000000011</v>
      </c>
      <c r="H287" s="2">
        <f t="shared" si="31"/>
        <v>10.600119999999999</v>
      </c>
      <c r="I287" s="2">
        <f t="array" ref="I287">SUMPRODUCT(B271:B290, (ROW(B271:B290)-ROW(B271)+1)) / (20*21/2)</f>
        <v>9.3351523809523815</v>
      </c>
      <c r="J287" s="2">
        <f t="shared" si="34"/>
        <v>9.4053079097170187</v>
      </c>
      <c r="K287" s="2">
        <f t="shared" si="28"/>
        <v>9.5848384881978319</v>
      </c>
    </row>
    <row r="288" spans="1:11" ht="13.5" x14ac:dyDescent="0.25">
      <c r="A288" s="3">
        <f>TITRES_STAT!B291</f>
        <v>42425</v>
      </c>
      <c r="B288" s="5">
        <f>TITRES_STAT!D291</f>
        <v>9.3710000000000004</v>
      </c>
      <c r="C288" s="2">
        <f t="shared" si="29"/>
        <v>0</v>
      </c>
      <c r="D288" s="2">
        <f t="shared" si="30"/>
        <v>9.3734000000000002</v>
      </c>
      <c r="E288" s="2">
        <f t="shared" si="32"/>
        <v>9.3497999999999983</v>
      </c>
      <c r="F288" s="2">
        <f t="shared" si="33"/>
        <v>9.3634000000000022</v>
      </c>
      <c r="G288" s="2">
        <f t="shared" si="27"/>
        <v>9.4912800000000015</v>
      </c>
      <c r="H288" s="2">
        <f t="shared" si="31"/>
        <v>10.591815000000002</v>
      </c>
      <c r="I288" s="2">
        <f t="array" ref="I288">SUMPRODUCT(B272:B291, (ROW(B272:B291)-ROW(B272)+1)) / (20*21/2)</f>
        <v>9.3326571428571441</v>
      </c>
      <c r="J288" s="2">
        <f t="shared" si="34"/>
        <v>9.4020404897439693</v>
      </c>
      <c r="K288" s="2">
        <f t="shared" si="28"/>
        <v>9.5764526651312512</v>
      </c>
    </row>
    <row r="289" spans="1:11" ht="13.5" x14ac:dyDescent="0.25">
      <c r="A289" s="3">
        <f>TITRES_STAT!B292</f>
        <v>42426</v>
      </c>
      <c r="B289" s="5">
        <f>TITRES_STAT!D292</f>
        <v>9.2390000000000008</v>
      </c>
      <c r="C289" s="2">
        <f t="shared" si="29"/>
        <v>-0.13199999999999967</v>
      </c>
      <c r="D289" s="2">
        <f t="shared" si="30"/>
        <v>9.3458000000000006</v>
      </c>
      <c r="E289" s="2">
        <f t="shared" si="32"/>
        <v>9.3360000000000003</v>
      </c>
      <c r="F289" s="2">
        <f t="shared" si="33"/>
        <v>9.3565000000000023</v>
      </c>
      <c r="G289" s="2">
        <f t="shared" si="27"/>
        <v>9.486320000000001</v>
      </c>
      <c r="H289" s="2">
        <f t="shared" si="31"/>
        <v>10.581305000000002</v>
      </c>
      <c r="I289" s="2">
        <f t="array" ref="I289">SUMPRODUCT(B273:B292, (ROW(B273:B292)-ROW(B273)+1)) / (20*21/2)</f>
        <v>9.3304238095238095</v>
      </c>
      <c r="J289" s="2">
        <f t="shared" si="34"/>
        <v>9.3865128240540674</v>
      </c>
      <c r="K289" s="2">
        <f t="shared" si="28"/>
        <v>9.5632192272829677</v>
      </c>
    </row>
    <row r="290" spans="1:11" ht="13.5" x14ac:dyDescent="0.25">
      <c r="A290" s="3">
        <f>TITRES_STAT!B293</f>
        <v>42429</v>
      </c>
      <c r="B290" s="5">
        <f>TITRES_STAT!D293</f>
        <v>9.2110000000000003</v>
      </c>
      <c r="C290" s="2">
        <f t="shared" si="29"/>
        <v>-2.8000000000000469E-2</v>
      </c>
      <c r="D290" s="2">
        <f t="shared" si="30"/>
        <v>9.3125999999999998</v>
      </c>
      <c r="E290" s="2">
        <f t="shared" si="32"/>
        <v>9.3448000000000011</v>
      </c>
      <c r="F290" s="2">
        <f t="shared" si="33"/>
        <v>9.3482000000000021</v>
      </c>
      <c r="G290" s="2">
        <f t="shared" si="27"/>
        <v>9.4786000000000001</v>
      </c>
      <c r="H290" s="2">
        <f t="shared" si="31"/>
        <v>10.570705000000002</v>
      </c>
      <c r="I290" s="2">
        <f t="array" ref="I290">SUMPRODUCT(B274:B293, (ROW(B274:B293)-ROW(B274)+1)) / (20*21/2)</f>
        <v>9.3178809523809534</v>
      </c>
      <c r="J290" s="2">
        <f t="shared" si="34"/>
        <v>9.3697973170012983</v>
      </c>
      <c r="K290" s="2">
        <f t="shared" si="28"/>
        <v>9.5494067085659893</v>
      </c>
    </row>
    <row r="291" spans="1:11" ht="13.5" x14ac:dyDescent="0.25">
      <c r="A291" s="3">
        <f>TITRES_STAT!B294</f>
        <v>42430</v>
      </c>
      <c r="B291" s="5">
        <f>TITRES_STAT!D294</f>
        <v>9.3219999999999992</v>
      </c>
      <c r="C291" s="2">
        <f t="shared" si="29"/>
        <v>0.11099999999999888</v>
      </c>
      <c r="D291" s="2">
        <f t="shared" si="30"/>
        <v>9.3027999999999995</v>
      </c>
      <c r="E291" s="2">
        <f t="shared" si="32"/>
        <v>9.3393000000000015</v>
      </c>
      <c r="F291" s="2">
        <f t="shared" si="33"/>
        <v>9.3454500000000031</v>
      </c>
      <c r="G291" s="2">
        <f t="shared" si="27"/>
        <v>9.4731000000000005</v>
      </c>
      <c r="H291" s="2">
        <f t="shared" si="31"/>
        <v>10.562130000000002</v>
      </c>
      <c r="I291" s="2">
        <f t="array" ref="I291">SUMPRODUCT(B275:B294, (ROW(B275:B294)-ROW(B275)+1)) / (20*21/2)</f>
        <v>9.3213666666666679</v>
      </c>
      <c r="J291" s="2">
        <f t="shared" si="34"/>
        <v>9.3652451915726047</v>
      </c>
      <c r="K291" s="2">
        <f t="shared" si="28"/>
        <v>9.5404887984261464</v>
      </c>
    </row>
    <row r="292" spans="1:11" ht="13.5" x14ac:dyDescent="0.25">
      <c r="A292" s="3">
        <f>TITRES_STAT!B295</f>
        <v>42431</v>
      </c>
      <c r="B292" s="5">
        <f>TITRES_STAT!D295</f>
        <v>9.3219999999999992</v>
      </c>
      <c r="C292" s="2">
        <f t="shared" si="29"/>
        <v>0</v>
      </c>
      <c r="D292" s="2">
        <f t="shared" si="30"/>
        <v>9.293000000000001</v>
      </c>
      <c r="E292" s="2">
        <f t="shared" si="32"/>
        <v>9.3338000000000001</v>
      </c>
      <c r="F292" s="2">
        <f t="shared" si="33"/>
        <v>9.3427000000000024</v>
      </c>
      <c r="G292" s="2">
        <f t="shared" si="27"/>
        <v>9.4730000000000008</v>
      </c>
      <c r="H292" s="2">
        <f t="shared" si="31"/>
        <v>10.553580000000002</v>
      </c>
      <c r="I292" s="2">
        <f t="array" ref="I292">SUMPRODUCT(B276:B295, (ROW(B276:B295)-ROW(B276)+1)) / (20*21/2)</f>
        <v>9.2991666666666664</v>
      </c>
      <c r="J292" s="2">
        <f t="shared" si="34"/>
        <v>9.3611266018990236</v>
      </c>
      <c r="K292" s="2">
        <f t="shared" si="28"/>
        <v>9.5319206102525715</v>
      </c>
    </row>
    <row r="293" spans="1:11" ht="13.5" x14ac:dyDescent="0.25">
      <c r="A293" s="3">
        <f>TITRES_STAT!B296</f>
        <v>42432</v>
      </c>
      <c r="B293" s="5">
        <f>TITRES_STAT!D296</f>
        <v>9.2110000000000003</v>
      </c>
      <c r="C293" s="2">
        <f t="shared" si="29"/>
        <v>-0.11099999999999888</v>
      </c>
      <c r="D293" s="2">
        <f t="shared" si="30"/>
        <v>9.2609999999999992</v>
      </c>
      <c r="E293" s="2">
        <f t="shared" si="32"/>
        <v>9.3172000000000015</v>
      </c>
      <c r="F293" s="2">
        <f t="shared" si="33"/>
        <v>9.3344000000000005</v>
      </c>
      <c r="G293" s="2">
        <f t="shared" si="27"/>
        <v>9.4713400000000014</v>
      </c>
      <c r="H293" s="2">
        <f t="shared" si="31"/>
        <v>10.544475000000002</v>
      </c>
      <c r="I293" s="2">
        <f t="array" ref="I293">SUMPRODUCT(B277:B296, (ROW(B277:B296)-ROW(B277)+1)) / (20*21/2)</f>
        <v>9.2793285714285716</v>
      </c>
      <c r="J293" s="2">
        <f t="shared" si="34"/>
        <v>9.3468288302895921</v>
      </c>
      <c r="K293" s="2">
        <f t="shared" si="28"/>
        <v>9.5193354882818841</v>
      </c>
    </row>
    <row r="294" spans="1:11" ht="13.5" x14ac:dyDescent="0.25">
      <c r="A294" s="3">
        <f>TITRES_STAT!B297</f>
        <v>42433</v>
      </c>
      <c r="B294" s="5">
        <f>TITRES_STAT!D297</f>
        <v>9.3710000000000004</v>
      </c>
      <c r="C294" s="2">
        <f t="shared" si="29"/>
        <v>0.16000000000000014</v>
      </c>
      <c r="D294" s="2">
        <f t="shared" si="30"/>
        <v>9.2874000000000017</v>
      </c>
      <c r="E294" s="2">
        <f t="shared" si="32"/>
        <v>9.3165999999999993</v>
      </c>
      <c r="F294" s="2">
        <f t="shared" si="33"/>
        <v>9.3341000000000012</v>
      </c>
      <c r="G294" s="2">
        <f t="shared" si="27"/>
        <v>9.4679200000000012</v>
      </c>
      <c r="H294" s="2">
        <f t="shared" si="31"/>
        <v>10.534860000000002</v>
      </c>
      <c r="I294" s="2">
        <f t="array" ref="I294">SUMPRODUCT(B278:B297, (ROW(B278:B297)-ROW(B278)+1)) / (20*21/2)</f>
        <v>9.2859904761904755</v>
      </c>
      <c r="J294" s="2">
        <f t="shared" si="34"/>
        <v>9.3491308464524874</v>
      </c>
      <c r="K294" s="2">
        <f t="shared" si="28"/>
        <v>9.5135184103100467</v>
      </c>
    </row>
    <row r="295" spans="1:11" ht="13.5" x14ac:dyDescent="0.25">
      <c r="A295" s="3">
        <f>TITRES_STAT!B298</f>
        <v>42436</v>
      </c>
      <c r="B295" s="5">
        <f>TITRES_STAT!D298</f>
        <v>9.1010000000000009</v>
      </c>
      <c r="C295" s="2">
        <f t="shared" si="29"/>
        <v>-0.26999999999999957</v>
      </c>
      <c r="D295" s="2">
        <f t="shared" si="30"/>
        <v>9.2653999999999996</v>
      </c>
      <c r="E295" s="2">
        <f t="shared" si="32"/>
        <v>9.2889999999999997</v>
      </c>
      <c r="F295" s="2">
        <f t="shared" si="33"/>
        <v>9.3202999999999996</v>
      </c>
      <c r="G295" s="2">
        <f t="shared" si="27"/>
        <v>9.464500000000001</v>
      </c>
      <c r="H295" s="2">
        <f t="shared" si="31"/>
        <v>10.525205000000003</v>
      </c>
      <c r="I295" s="2">
        <f t="array" ref="I295">SUMPRODUCT(B279:B298, (ROW(B279:B298)-ROW(B279)+1)) / (20*21/2)</f>
        <v>9.2926523809523811</v>
      </c>
      <c r="J295" s="2">
        <f t="shared" si="34"/>
        <v>9.3254993372665371</v>
      </c>
      <c r="K295" s="2">
        <f t="shared" si="28"/>
        <v>9.4973412177488683</v>
      </c>
    </row>
    <row r="296" spans="1:11" ht="13.5" x14ac:dyDescent="0.25">
      <c r="A296" s="3">
        <f>TITRES_STAT!B299</f>
        <v>42437</v>
      </c>
      <c r="B296" s="5">
        <f>TITRES_STAT!D299</f>
        <v>9.1120000000000001</v>
      </c>
      <c r="C296" s="2">
        <f t="shared" si="29"/>
        <v>1.0999999999999233E-2</v>
      </c>
      <c r="D296" s="2">
        <f t="shared" si="30"/>
        <v>9.2234000000000016</v>
      </c>
      <c r="E296" s="2">
        <f t="shared" si="32"/>
        <v>9.2630999999999979</v>
      </c>
      <c r="F296" s="2">
        <f t="shared" si="33"/>
        <v>9.3070500000000003</v>
      </c>
      <c r="G296" s="2">
        <f t="shared" si="27"/>
        <v>9.4554600000000022</v>
      </c>
      <c r="H296" s="2">
        <f t="shared" si="31"/>
        <v>10.515605000000003</v>
      </c>
      <c r="I296" s="2">
        <f t="array" ref="I296">SUMPRODUCT(B280:B299, (ROW(B280:B299)-ROW(B280)+1)) / (20*21/2)</f>
        <v>9.2993142857142868</v>
      </c>
      <c r="J296" s="2">
        <f t="shared" si="34"/>
        <v>9.3051660670506759</v>
      </c>
      <c r="K296" s="2">
        <f t="shared" si="28"/>
        <v>9.4822297974449903</v>
      </c>
    </row>
    <row r="297" spans="1:11" ht="13.5" x14ac:dyDescent="0.25">
      <c r="A297" s="3">
        <f>TITRES_STAT!B300</f>
        <v>42438</v>
      </c>
      <c r="B297" s="5">
        <f>TITRES_STAT!D300</f>
        <v>9.3770000000000007</v>
      </c>
      <c r="C297" s="2">
        <f t="shared" si="29"/>
        <v>0.26500000000000057</v>
      </c>
      <c r="D297" s="2">
        <f t="shared" si="30"/>
        <v>9.2344000000000008</v>
      </c>
      <c r="E297" s="2">
        <f t="shared" si="32"/>
        <v>9.2636999999999983</v>
      </c>
      <c r="F297" s="2">
        <f t="shared" si="33"/>
        <v>9.3070500000000003</v>
      </c>
      <c r="G297" s="2">
        <f t="shared" si="27"/>
        <v>9.4543600000000012</v>
      </c>
      <c r="H297" s="2">
        <f t="shared" si="31"/>
        <v>10.507330000000001</v>
      </c>
      <c r="I297" s="2">
        <f t="array" ref="I297">SUMPRODUCT(B281:B300, (ROW(B281:B300)-ROW(B281)+1)) / (20*21/2)</f>
        <v>9.3059761904761924</v>
      </c>
      <c r="J297" s="2">
        <f t="shared" si="34"/>
        <v>9.3120073939982309</v>
      </c>
      <c r="K297" s="2">
        <f t="shared" si="28"/>
        <v>9.4781031387216572</v>
      </c>
    </row>
    <row r="298" spans="1:11" ht="13.5" x14ac:dyDescent="0.25">
      <c r="A298" s="3">
        <f>TITRES_STAT!B301</f>
        <v>42439</v>
      </c>
      <c r="B298" s="5">
        <f>TITRES_STAT!D301</f>
        <v>9.3770000000000007</v>
      </c>
      <c r="C298" s="2">
        <f t="shared" si="29"/>
        <v>0</v>
      </c>
      <c r="D298" s="2">
        <f t="shared" si="30"/>
        <v>9.2676000000000016</v>
      </c>
      <c r="E298" s="2">
        <f t="shared" si="32"/>
        <v>9.2642999999999986</v>
      </c>
      <c r="F298" s="2">
        <f t="shared" si="33"/>
        <v>9.3070500000000003</v>
      </c>
      <c r="G298" s="2">
        <f t="shared" si="27"/>
        <v>9.4543600000000012</v>
      </c>
      <c r="H298" s="2">
        <f t="shared" si="31"/>
        <v>10.499055</v>
      </c>
      <c r="I298" s="2">
        <f t="array" ref="I298">SUMPRODUCT(B282:B301, (ROW(B282:B301)-ROW(B282)+1)) / (20*21/2)</f>
        <v>9.2961904761904766</v>
      </c>
      <c r="J298" s="2">
        <f t="shared" si="34"/>
        <v>9.3181971659984004</v>
      </c>
      <c r="K298" s="2">
        <f t="shared" si="28"/>
        <v>9.4741383097521812</v>
      </c>
    </row>
    <row r="299" spans="1:11" ht="13.5" x14ac:dyDescent="0.25">
      <c r="A299" s="3">
        <f>TITRES_STAT!B302</f>
        <v>42440</v>
      </c>
      <c r="B299" s="5">
        <f>TITRES_STAT!D302</f>
        <v>9.3770000000000007</v>
      </c>
      <c r="C299" s="2">
        <f t="shared" si="29"/>
        <v>0</v>
      </c>
      <c r="D299" s="2">
        <f t="shared" si="30"/>
        <v>9.2688000000000024</v>
      </c>
      <c r="E299" s="2">
        <f t="shared" si="32"/>
        <v>9.2780999999999985</v>
      </c>
      <c r="F299" s="2">
        <f t="shared" si="33"/>
        <v>9.307050000000002</v>
      </c>
      <c r="G299" s="2">
        <f t="shared" si="27"/>
        <v>9.4543600000000012</v>
      </c>
      <c r="H299" s="2">
        <f t="shared" si="31"/>
        <v>10.490780000000003</v>
      </c>
      <c r="I299" s="2">
        <f t="array" ref="I299">SUMPRODUCT(B283:B302, (ROW(B283:B302)-ROW(B283)+1)) / (20*21/2)</f>
        <v>9.2971666666666675</v>
      </c>
      <c r="J299" s="2">
        <f t="shared" si="34"/>
        <v>9.323797435903316</v>
      </c>
      <c r="K299" s="2">
        <f t="shared" si="28"/>
        <v>9.4703289642717046</v>
      </c>
    </row>
    <row r="300" spans="1:11" ht="13.5" x14ac:dyDescent="0.25">
      <c r="A300" s="3">
        <f>TITRES_STAT!B303</f>
        <v>42443</v>
      </c>
      <c r="B300" s="5">
        <f>TITRES_STAT!D303</f>
        <v>9.3770000000000007</v>
      </c>
      <c r="C300" s="2">
        <f t="shared" si="29"/>
        <v>0</v>
      </c>
      <c r="D300" s="2">
        <f t="shared" si="30"/>
        <v>9.3240000000000016</v>
      </c>
      <c r="E300" s="2">
        <f t="shared" si="32"/>
        <v>9.2946999999999989</v>
      </c>
      <c r="F300" s="2">
        <f t="shared" si="33"/>
        <v>9.3197500000000026</v>
      </c>
      <c r="G300" s="2">
        <f t="shared" si="27"/>
        <v>9.4597600000000028</v>
      </c>
      <c r="H300" s="2">
        <f t="shared" si="31"/>
        <v>10.482505000000002</v>
      </c>
      <c r="I300" s="2">
        <f t="array" ref="I300">SUMPRODUCT(B284:B303, (ROW(B284:B303)-ROW(B284)+1)) / (20*21/2)</f>
        <v>9.2878333333333334</v>
      </c>
      <c r="J300" s="2">
        <f t="shared" si="34"/>
        <v>9.3288643467696666</v>
      </c>
      <c r="K300" s="2">
        <f t="shared" si="28"/>
        <v>9.4666690048885016</v>
      </c>
    </row>
    <row r="301" spans="1:11" ht="13.5" x14ac:dyDescent="0.25">
      <c r="A301" s="3">
        <f>TITRES_STAT!B304</f>
        <v>42444</v>
      </c>
      <c r="B301" s="5">
        <f>TITRES_STAT!D304</f>
        <v>9.2170000000000005</v>
      </c>
      <c r="C301" s="2">
        <f t="shared" si="29"/>
        <v>-0.16000000000000014</v>
      </c>
      <c r="D301" s="2">
        <f t="shared" si="30"/>
        <v>9.3450000000000006</v>
      </c>
      <c r="E301" s="2">
        <f t="shared" si="32"/>
        <v>9.2842000000000002</v>
      </c>
      <c r="F301" s="2">
        <f t="shared" si="33"/>
        <v>9.3117500000000035</v>
      </c>
      <c r="G301" s="2">
        <f t="shared" si="27"/>
        <v>9.4598800000000018</v>
      </c>
      <c r="H301" s="2">
        <f t="shared" si="31"/>
        <v>10.473430000000002</v>
      </c>
      <c r="I301" s="2">
        <f t="array" ref="I301">SUMPRODUCT(B285:B304, (ROW(B285:B304)-ROW(B285)+1)) / (20*21/2)</f>
        <v>9.2940523809523814</v>
      </c>
      <c r="J301" s="2">
        <f t="shared" si="34"/>
        <v>9.3182105994582685</v>
      </c>
      <c r="K301" s="2">
        <f t="shared" si="28"/>
        <v>9.4568780635203247</v>
      </c>
    </row>
    <row r="302" spans="1:11" ht="13.5" x14ac:dyDescent="0.25">
      <c r="A302" s="3">
        <f>TITRES_STAT!B305</f>
        <v>42445</v>
      </c>
      <c r="B302" s="5">
        <f>TITRES_STAT!D305</f>
        <v>9.3219999999999992</v>
      </c>
      <c r="C302" s="2">
        <f t="shared" si="29"/>
        <v>0.10499999999999865</v>
      </c>
      <c r="D302" s="2">
        <f t="shared" si="30"/>
        <v>9.3339999999999996</v>
      </c>
      <c r="E302" s="2">
        <f t="shared" si="32"/>
        <v>9.2842000000000002</v>
      </c>
      <c r="F302" s="2">
        <f t="shared" si="33"/>
        <v>9.3090000000000028</v>
      </c>
      <c r="G302" s="2">
        <f t="shared" si="27"/>
        <v>9.4542600000000032</v>
      </c>
      <c r="H302" s="2">
        <f t="shared" si="31"/>
        <v>10.464880000000003</v>
      </c>
      <c r="I302" s="2">
        <f t="array" ref="I302">SUMPRODUCT(B286:B305, (ROW(B286:B305)-ROW(B286)+1)) / (20*21/2)</f>
        <v>9.2987047619047605</v>
      </c>
      <c r="J302" s="2">
        <f t="shared" si="34"/>
        <v>9.3185714947479585</v>
      </c>
      <c r="K302" s="2">
        <f t="shared" si="28"/>
        <v>9.4515887276959987</v>
      </c>
    </row>
    <row r="303" spans="1:11" ht="13.5" x14ac:dyDescent="0.25">
      <c r="A303" s="3">
        <f>TITRES_STAT!B306</f>
        <v>42446</v>
      </c>
      <c r="B303" s="5">
        <f>TITRES_STAT!D306</f>
        <v>9.2110000000000003</v>
      </c>
      <c r="C303" s="2">
        <f t="shared" si="29"/>
        <v>-0.11099999999999888</v>
      </c>
      <c r="D303" s="2">
        <f t="shared" si="30"/>
        <v>9.3008000000000006</v>
      </c>
      <c r="E303" s="2">
        <f t="shared" si="32"/>
        <v>9.284200000000002</v>
      </c>
      <c r="F303" s="2">
        <f t="shared" si="33"/>
        <v>9.3007000000000026</v>
      </c>
      <c r="G303" s="2">
        <f t="shared" si="27"/>
        <v>9.4432200000000037</v>
      </c>
      <c r="H303" s="2">
        <f t="shared" si="31"/>
        <v>10.45575</v>
      </c>
      <c r="I303" s="2">
        <f t="array" ref="I303">SUMPRODUCT(B287:B306, (ROW(B287:B306)-ROW(B287)+1)) / (20*21/2)</f>
        <v>9.2903476190476191</v>
      </c>
      <c r="J303" s="2">
        <f t="shared" si="34"/>
        <v>9.3083265904862476</v>
      </c>
      <c r="K303" s="2">
        <f t="shared" si="28"/>
        <v>9.44215387562949</v>
      </c>
    </row>
    <row r="304" spans="1:11" ht="13.5" x14ac:dyDescent="0.25">
      <c r="A304" s="3">
        <f>TITRES_STAT!B307</f>
        <v>42447</v>
      </c>
      <c r="B304" s="5">
        <f>TITRES_STAT!D307</f>
        <v>9.3659999999999997</v>
      </c>
      <c r="C304" s="2">
        <f t="shared" si="29"/>
        <v>0.15499999999999936</v>
      </c>
      <c r="D304" s="2">
        <f t="shared" si="30"/>
        <v>9.2986000000000004</v>
      </c>
      <c r="E304" s="2">
        <f t="shared" si="32"/>
        <v>9.2837000000000014</v>
      </c>
      <c r="F304" s="2">
        <f t="shared" si="33"/>
        <v>9.3001500000000021</v>
      </c>
      <c r="G304" s="2">
        <f t="shared" si="27"/>
        <v>9.4374800000000025</v>
      </c>
      <c r="H304" s="2">
        <f t="shared" si="31"/>
        <v>10.447420000000001</v>
      </c>
      <c r="I304" s="2">
        <f t="array" ref="I304">SUMPRODUCT(B288:B307, (ROW(B288:B307)-ROW(B288)+1)) / (20*21/2)</f>
        <v>9.2827523809523811</v>
      </c>
      <c r="J304" s="2">
        <f t="shared" si="34"/>
        <v>9.3138192961542234</v>
      </c>
      <c r="K304" s="2">
        <f t="shared" si="28"/>
        <v>9.4391674491342172</v>
      </c>
    </row>
    <row r="305" spans="1:11" ht="13.5" x14ac:dyDescent="0.25">
      <c r="A305" s="3">
        <f>TITRES_STAT!B308</f>
        <v>42450</v>
      </c>
      <c r="B305" s="5">
        <f>TITRES_STAT!D308</f>
        <v>9.3490000000000002</v>
      </c>
      <c r="C305" s="2">
        <f t="shared" si="29"/>
        <v>-1.699999999999946E-2</v>
      </c>
      <c r="D305" s="2">
        <f t="shared" si="30"/>
        <v>9.293000000000001</v>
      </c>
      <c r="E305" s="2">
        <f t="shared" si="32"/>
        <v>9.3085000000000004</v>
      </c>
      <c r="F305" s="2">
        <f t="shared" si="33"/>
        <v>9.2987500000000018</v>
      </c>
      <c r="G305" s="2">
        <f t="shared" si="27"/>
        <v>9.4314000000000018</v>
      </c>
      <c r="H305" s="2">
        <f t="shared" si="31"/>
        <v>10.439005000000002</v>
      </c>
      <c r="I305" s="2">
        <f t="array" ref="I305">SUMPRODUCT(B289:B308, (ROW(B289:B308)-ROW(B289)+1)) / (20*21/2)</f>
        <v>9.281252380952381</v>
      </c>
      <c r="J305" s="2">
        <f t="shared" si="34"/>
        <v>9.3171698393776321</v>
      </c>
      <c r="K305" s="2">
        <f t="shared" si="28"/>
        <v>9.4356314707367979</v>
      </c>
    </row>
    <row r="306" spans="1:11" ht="13.5" x14ac:dyDescent="0.25">
      <c r="A306" s="3">
        <f>TITRES_STAT!B309</f>
        <v>42451</v>
      </c>
      <c r="B306" s="5">
        <f>TITRES_STAT!D309</f>
        <v>9.2110000000000003</v>
      </c>
      <c r="C306" s="2">
        <f t="shared" si="29"/>
        <v>-0.1379999999999999</v>
      </c>
      <c r="D306" s="2">
        <f t="shared" si="30"/>
        <v>9.2918000000000003</v>
      </c>
      <c r="E306" s="2">
        <f t="shared" si="32"/>
        <v>9.3184000000000005</v>
      </c>
      <c r="F306" s="2">
        <f t="shared" si="33"/>
        <v>9.2907499999999992</v>
      </c>
      <c r="G306" s="2">
        <f t="shared" ref="G306:G369" si="35">AVERAGE(B257:B306)</f>
        <v>9.4203600000000023</v>
      </c>
      <c r="H306" s="2">
        <f t="shared" si="31"/>
        <v>10.428590000000002</v>
      </c>
      <c r="I306" s="2">
        <f t="array" ref="I306">SUMPRODUCT(B290:B309, (ROW(B290:B309)-ROW(B290)+1)) / (20*21/2)</f>
        <v>9.2702476190476197</v>
      </c>
      <c r="J306" s="2">
        <f t="shared" si="34"/>
        <v>9.3070584261035716</v>
      </c>
      <c r="K306" s="2">
        <f t="shared" si="28"/>
        <v>9.4268223934530031</v>
      </c>
    </row>
    <row r="307" spans="1:11" ht="13.5" x14ac:dyDescent="0.25">
      <c r="A307" s="3">
        <f>TITRES_STAT!B310</f>
        <v>42452</v>
      </c>
      <c r="B307" s="5">
        <f>TITRES_STAT!D310</f>
        <v>9.2110000000000003</v>
      </c>
      <c r="C307" s="2">
        <f t="shared" si="29"/>
        <v>0</v>
      </c>
      <c r="D307" s="2">
        <f t="shared" si="30"/>
        <v>9.2696000000000005</v>
      </c>
      <c r="E307" s="2">
        <f t="shared" si="32"/>
        <v>9.3018000000000001</v>
      </c>
      <c r="F307" s="2">
        <f t="shared" si="33"/>
        <v>9.2827500000000018</v>
      </c>
      <c r="G307" s="2">
        <f t="shared" si="35"/>
        <v>9.409320000000001</v>
      </c>
      <c r="H307" s="2">
        <f t="shared" si="31"/>
        <v>10.419485000000002</v>
      </c>
      <c r="I307" s="2">
        <f t="array" ref="I307">SUMPRODUCT(B291:B310, (ROW(B291:B310)-ROW(B291)+1)) / (20*21/2)</f>
        <v>9.2642761904761901</v>
      </c>
      <c r="J307" s="2">
        <f t="shared" si="34"/>
        <v>9.2979100045698981</v>
      </c>
      <c r="K307" s="2">
        <f t="shared" ref="K307:K370" si="36">$K$4*B307+(1-$K$4)*K306</f>
        <v>9.4183587701803368</v>
      </c>
    </row>
    <row r="308" spans="1:11" ht="13.5" x14ac:dyDescent="0.25">
      <c r="A308" s="3">
        <f>TITRES_STAT!B311</f>
        <v>42453</v>
      </c>
      <c r="B308" s="5">
        <f>TITRES_STAT!D311</f>
        <v>9.2669999999999995</v>
      </c>
      <c r="C308" s="2">
        <f t="shared" si="29"/>
        <v>5.5999999999999162E-2</v>
      </c>
      <c r="D308" s="2">
        <f t="shared" si="30"/>
        <v>9.2807999999999993</v>
      </c>
      <c r="E308" s="2">
        <f t="shared" si="32"/>
        <v>9.2908000000000008</v>
      </c>
      <c r="F308" s="2">
        <f t="shared" si="33"/>
        <v>9.2775499999999997</v>
      </c>
      <c r="G308" s="2">
        <f t="shared" si="35"/>
        <v>9.3973000000000013</v>
      </c>
      <c r="H308" s="2">
        <f t="shared" si="31"/>
        <v>10.41066</v>
      </c>
      <c r="I308" s="2">
        <f t="array" ref="I308">SUMPRODUCT(B292:B311, (ROW(B292:B311)-ROW(B292)+1)) / (20*21/2)</f>
        <v>9.2583047619047623</v>
      </c>
      <c r="J308" s="2">
        <f t="shared" si="34"/>
        <v>9.2949661946108595</v>
      </c>
      <c r="K308" s="2">
        <f t="shared" si="36"/>
        <v>9.4124231321340481</v>
      </c>
    </row>
    <row r="309" spans="1:11" ht="13.5" x14ac:dyDescent="0.25">
      <c r="A309" s="3">
        <f>TITRES_STAT!B312</f>
        <v>42454</v>
      </c>
      <c r="B309" s="5">
        <f>TITRES_STAT!D312</f>
        <v>9.1620000000000008</v>
      </c>
      <c r="C309" s="2">
        <f t="shared" si="29"/>
        <v>-0.10499999999999865</v>
      </c>
      <c r="D309" s="2">
        <f t="shared" si="30"/>
        <v>9.2399999999999984</v>
      </c>
      <c r="E309" s="2">
        <f t="shared" si="32"/>
        <v>9.2692999999999994</v>
      </c>
      <c r="F309" s="2">
        <f t="shared" si="33"/>
        <v>9.2737000000000016</v>
      </c>
      <c r="G309" s="2">
        <f t="shared" si="35"/>
        <v>9.3819800000000004</v>
      </c>
      <c r="H309" s="2">
        <f t="shared" si="31"/>
        <v>10.401309999999999</v>
      </c>
      <c r="I309" s="2">
        <f t="array" ref="I309">SUMPRODUCT(B293:B312, (ROW(B293:B312)-ROW(B293)+1)) / (20*21/2)</f>
        <v>9.2634333333333334</v>
      </c>
      <c r="J309" s="2">
        <f t="shared" si="34"/>
        <v>9.2823027475050619</v>
      </c>
      <c r="K309" s="2">
        <f t="shared" si="36"/>
        <v>9.4026026171483998</v>
      </c>
    </row>
    <row r="310" spans="1:11" ht="13.5" x14ac:dyDescent="0.25">
      <c r="A310" s="3">
        <f>TITRES_STAT!B313</f>
        <v>42457</v>
      </c>
      <c r="B310" s="5">
        <f>TITRES_STAT!D313</f>
        <v>9.2110000000000003</v>
      </c>
      <c r="C310" s="2">
        <f t="shared" si="29"/>
        <v>4.8999999999999488E-2</v>
      </c>
      <c r="D310" s="2">
        <f t="shared" si="30"/>
        <v>9.2123999999999988</v>
      </c>
      <c r="E310" s="2">
        <f t="shared" si="32"/>
        <v>9.2527000000000008</v>
      </c>
      <c r="F310" s="2">
        <f t="shared" si="33"/>
        <v>9.2737000000000016</v>
      </c>
      <c r="G310" s="2">
        <f t="shared" si="35"/>
        <v>9.3676400000000015</v>
      </c>
      <c r="H310" s="2">
        <f t="shared" si="31"/>
        <v>10.392205000000001</v>
      </c>
      <c r="I310" s="2">
        <f t="array" ref="I310">SUMPRODUCT(B294:B313, (ROW(B294:B313)-ROW(B294)+1)) / (20*21/2)</f>
        <v>9.2685619047619046</v>
      </c>
      <c r="J310" s="2">
        <f t="shared" si="34"/>
        <v>9.2755120096474375</v>
      </c>
      <c r="K310" s="2">
        <f t="shared" si="36"/>
        <v>9.3950887890249337</v>
      </c>
    </row>
    <row r="311" spans="1:11" ht="13.5" x14ac:dyDescent="0.25">
      <c r="A311" s="3">
        <f>TITRES_STAT!B314</f>
        <v>42458</v>
      </c>
      <c r="B311" s="5">
        <f>TITRES_STAT!D314</f>
        <v>9.2110000000000003</v>
      </c>
      <c r="C311" s="2">
        <f t="shared" si="29"/>
        <v>0</v>
      </c>
      <c r="D311" s="2">
        <f t="shared" si="30"/>
        <v>9.2123999999999988</v>
      </c>
      <c r="E311" s="2">
        <f t="shared" si="32"/>
        <v>9.2521000000000004</v>
      </c>
      <c r="F311" s="2">
        <f t="shared" si="33"/>
        <v>9.2681500000000021</v>
      </c>
      <c r="G311" s="2">
        <f t="shared" si="35"/>
        <v>9.3533000000000026</v>
      </c>
      <c r="H311" s="2">
        <f t="shared" si="31"/>
        <v>10.383100000000002</v>
      </c>
      <c r="I311" s="2">
        <f t="array" ref="I311">SUMPRODUCT(B295:B314, (ROW(B295:B314)-ROW(B295)+1)) / (20*21/2)</f>
        <v>9.260019047619048</v>
      </c>
      <c r="J311" s="2">
        <f t="shared" si="34"/>
        <v>9.2693680087286339</v>
      </c>
      <c r="K311" s="2">
        <f t="shared" si="36"/>
        <v>9.3878696208278782</v>
      </c>
    </row>
    <row r="312" spans="1:11" ht="13.5" x14ac:dyDescent="0.25">
      <c r="A312" s="3">
        <f>TITRES_STAT!B315</f>
        <v>42459</v>
      </c>
      <c r="B312" s="5">
        <f>TITRES_STAT!D315</f>
        <v>9.3219999999999992</v>
      </c>
      <c r="C312" s="2">
        <f t="shared" si="29"/>
        <v>0.11099999999999888</v>
      </c>
      <c r="D312" s="2">
        <f t="shared" si="30"/>
        <v>9.2346000000000004</v>
      </c>
      <c r="E312" s="2">
        <f t="shared" si="32"/>
        <v>9.2521000000000004</v>
      </c>
      <c r="F312" s="2">
        <f t="shared" si="33"/>
        <v>9.2681500000000021</v>
      </c>
      <c r="G312" s="2">
        <f t="shared" si="35"/>
        <v>9.3466800000000028</v>
      </c>
      <c r="H312" s="2">
        <f t="shared" si="31"/>
        <v>10.374550000000005</v>
      </c>
      <c r="I312" s="2">
        <f t="array" ref="I312">SUMPRODUCT(B296:B315, (ROW(B296:B315)-ROW(B296)+1)) / (20*21/2)</f>
        <v>9.2549380952380957</v>
      </c>
      <c r="J312" s="2">
        <f t="shared" si="34"/>
        <v>9.2743805793259071</v>
      </c>
      <c r="K312" s="2">
        <f t="shared" si="36"/>
        <v>9.3852864984424702</v>
      </c>
    </row>
    <row r="313" spans="1:11" ht="13.5" x14ac:dyDescent="0.25">
      <c r="A313" s="3">
        <f>TITRES_STAT!B316</f>
        <v>42460</v>
      </c>
      <c r="B313" s="5">
        <f>TITRES_STAT!D316</f>
        <v>9.3219999999999992</v>
      </c>
      <c r="C313" s="2">
        <f t="shared" si="29"/>
        <v>0</v>
      </c>
      <c r="D313" s="2">
        <f t="shared" si="30"/>
        <v>9.2456000000000014</v>
      </c>
      <c r="E313" s="2">
        <f t="shared" si="32"/>
        <v>9.2632000000000012</v>
      </c>
      <c r="F313" s="2">
        <f t="shared" si="33"/>
        <v>9.2737000000000016</v>
      </c>
      <c r="G313" s="2">
        <f t="shared" si="35"/>
        <v>9.3400600000000029</v>
      </c>
      <c r="H313" s="2">
        <f t="shared" si="31"/>
        <v>10.366000000000003</v>
      </c>
      <c r="I313" s="2">
        <f t="array" ref="I313">SUMPRODUCT(B297:B316, (ROW(B297:B316)-ROW(B297)+1)) / (20*21/2)</f>
        <v>9.2493333333333325</v>
      </c>
      <c r="J313" s="2">
        <f t="shared" si="34"/>
        <v>9.2789157622472498</v>
      </c>
      <c r="K313" s="2">
        <f t="shared" si="36"/>
        <v>9.3828046749741372</v>
      </c>
    </row>
    <row r="314" spans="1:11" ht="13.5" x14ac:dyDescent="0.25">
      <c r="A314" s="3">
        <f>TITRES_STAT!B317</f>
        <v>42461</v>
      </c>
      <c r="B314" s="5">
        <f>TITRES_STAT!D317</f>
        <v>9.1839999999999993</v>
      </c>
      <c r="C314" s="2">
        <f t="shared" si="29"/>
        <v>-0.1379999999999999</v>
      </c>
      <c r="D314" s="2">
        <f t="shared" si="30"/>
        <v>9.25</v>
      </c>
      <c r="E314" s="2">
        <f t="shared" si="32"/>
        <v>9.245000000000001</v>
      </c>
      <c r="F314" s="2">
        <f t="shared" si="33"/>
        <v>9.2643500000000039</v>
      </c>
      <c r="G314" s="2">
        <f t="shared" si="35"/>
        <v>9.3306800000000027</v>
      </c>
      <c r="H314" s="2">
        <f t="shared" si="31"/>
        <v>10.356760000000007</v>
      </c>
      <c r="I314" s="2">
        <f t="array" ref="I314">SUMPRODUCT(B298:B317, (ROW(B298:B317)-ROW(B298)+1)) / (20*21/2)</f>
        <v>9.251161904761906</v>
      </c>
      <c r="J314" s="2">
        <f t="shared" si="34"/>
        <v>9.2698761658427493</v>
      </c>
      <c r="K314" s="2">
        <f t="shared" si="36"/>
        <v>9.3750084132104465</v>
      </c>
    </row>
    <row r="315" spans="1:11" ht="13.5" x14ac:dyDescent="0.25">
      <c r="A315" s="3">
        <f>TITRES_STAT!B318</f>
        <v>42464</v>
      </c>
      <c r="B315" s="5">
        <f>TITRES_STAT!D318</f>
        <v>9.2110000000000003</v>
      </c>
      <c r="C315" s="2">
        <f t="shared" si="29"/>
        <v>2.7000000000001023E-2</v>
      </c>
      <c r="D315" s="2">
        <f t="shared" si="30"/>
        <v>9.25</v>
      </c>
      <c r="E315" s="2">
        <f t="shared" si="32"/>
        <v>9.2311999999999994</v>
      </c>
      <c r="F315" s="2">
        <f t="shared" si="33"/>
        <v>9.2698500000000017</v>
      </c>
      <c r="G315" s="2">
        <f t="shared" si="35"/>
        <v>9.322060000000004</v>
      </c>
      <c r="H315" s="2">
        <f t="shared" si="31"/>
        <v>10.347655000000001</v>
      </c>
      <c r="I315" s="2">
        <f t="array" ref="I315">SUMPRODUCT(B299:B318, (ROW(B299:B318)-ROW(B299)+1)) / (20*21/2)</f>
        <v>9.2429095238095229</v>
      </c>
      <c r="J315" s="2">
        <f t="shared" si="34"/>
        <v>9.2642689119529642</v>
      </c>
      <c r="K315" s="2">
        <f t="shared" si="36"/>
        <v>9.368576710731606</v>
      </c>
    </row>
    <row r="316" spans="1:11" ht="13.5" x14ac:dyDescent="0.25">
      <c r="A316" s="3">
        <f>TITRES_STAT!B319</f>
        <v>42465</v>
      </c>
      <c r="B316" s="5">
        <f>TITRES_STAT!D319</f>
        <v>9.2110000000000003</v>
      </c>
      <c r="C316" s="2">
        <f t="shared" si="29"/>
        <v>0</v>
      </c>
      <c r="D316" s="2">
        <f t="shared" si="30"/>
        <v>9.2499999999999982</v>
      </c>
      <c r="E316" s="2">
        <f t="shared" si="32"/>
        <v>9.2311999999999994</v>
      </c>
      <c r="F316" s="2">
        <f t="shared" si="33"/>
        <v>9.2748000000000026</v>
      </c>
      <c r="G316" s="2">
        <f t="shared" si="35"/>
        <v>9.3134400000000035</v>
      </c>
      <c r="H316" s="2">
        <f t="shared" si="31"/>
        <v>10.33883</v>
      </c>
      <c r="I316" s="2">
        <f t="array" ref="I316">SUMPRODUCT(B300:B319, (ROW(B300:B319)-ROW(B300)+1)) / (20*21/2)</f>
        <v>9.2355761904761913</v>
      </c>
      <c r="J316" s="2">
        <f t="shared" si="34"/>
        <v>9.259195682243158</v>
      </c>
      <c r="K316" s="2">
        <f t="shared" si="36"/>
        <v>9.3623972318793864</v>
      </c>
    </row>
    <row r="317" spans="1:11" ht="13.5" x14ac:dyDescent="0.25">
      <c r="A317" s="3">
        <f>TITRES_STAT!B320</f>
        <v>42466</v>
      </c>
      <c r="B317" s="5">
        <f>TITRES_STAT!D320</f>
        <v>9.2940000000000005</v>
      </c>
      <c r="C317" s="2">
        <f t="shared" si="29"/>
        <v>8.3000000000000185E-2</v>
      </c>
      <c r="D317" s="2">
        <f t="shared" si="30"/>
        <v>9.2443999999999988</v>
      </c>
      <c r="E317" s="2">
        <f t="shared" si="32"/>
        <v>9.2394999999999996</v>
      </c>
      <c r="F317" s="2">
        <f t="shared" si="33"/>
        <v>9.2706500000000016</v>
      </c>
      <c r="G317" s="2">
        <f t="shared" si="35"/>
        <v>9.3064800000000041</v>
      </c>
      <c r="H317" s="2">
        <f t="shared" si="31"/>
        <v>10.330695</v>
      </c>
      <c r="I317" s="2">
        <f t="array" ref="I317">SUMPRODUCT(B301:B320, (ROW(B301:B320)-ROW(B301)+1)) / (20*21/2)</f>
        <v>9.2423047619047622</v>
      </c>
      <c r="J317" s="2">
        <f t="shared" si="34"/>
        <v>9.2625103791723795</v>
      </c>
      <c r="K317" s="2">
        <f t="shared" si="36"/>
        <v>9.3597149874919605</v>
      </c>
    </row>
    <row r="318" spans="1:11" ht="13.5" x14ac:dyDescent="0.25">
      <c r="A318" s="3">
        <f>TITRES_STAT!B321</f>
        <v>42467</v>
      </c>
      <c r="B318" s="5">
        <f>TITRES_STAT!D321</f>
        <v>9.1839999999999993</v>
      </c>
      <c r="C318" s="2">
        <f t="shared" si="29"/>
        <v>-0.11000000000000121</v>
      </c>
      <c r="D318" s="2">
        <f t="shared" si="30"/>
        <v>9.216800000000001</v>
      </c>
      <c r="E318" s="2">
        <f t="shared" si="32"/>
        <v>9.2311999999999994</v>
      </c>
      <c r="F318" s="2">
        <f t="shared" si="33"/>
        <v>9.261000000000001</v>
      </c>
      <c r="G318" s="2">
        <f t="shared" si="35"/>
        <v>9.3026200000000046</v>
      </c>
      <c r="H318" s="2">
        <f t="shared" si="31"/>
        <v>10.321735000000004</v>
      </c>
      <c r="I318" s="2">
        <f t="array" ref="I318">SUMPRODUCT(B302:B321, (ROW(B302:B321)-ROW(B302)+1)) / (20*21/2)</f>
        <v>9.249295238095236</v>
      </c>
      <c r="J318" s="2">
        <f t="shared" si="34"/>
        <v>9.2550332002035809</v>
      </c>
      <c r="K318" s="2">
        <f t="shared" si="36"/>
        <v>9.3528242036687477</v>
      </c>
    </row>
    <row r="319" spans="1:11" ht="13.5" x14ac:dyDescent="0.25">
      <c r="A319" s="3">
        <f>TITRES_STAT!B322</f>
        <v>42468</v>
      </c>
      <c r="B319" s="5">
        <f>TITRES_STAT!D322</f>
        <v>9.1839999999999993</v>
      </c>
      <c r="C319" s="2">
        <f t="shared" si="29"/>
        <v>0</v>
      </c>
      <c r="D319" s="2">
        <f t="shared" si="30"/>
        <v>9.2167999999999992</v>
      </c>
      <c r="E319" s="2">
        <f t="shared" si="32"/>
        <v>9.2333999999999996</v>
      </c>
      <c r="F319" s="2">
        <f t="shared" si="33"/>
        <v>9.2513500000000004</v>
      </c>
      <c r="G319" s="2">
        <f t="shared" si="35"/>
        <v>9.298760000000005</v>
      </c>
      <c r="H319" s="2">
        <f t="shared" si="31"/>
        <v>10.312775000000004</v>
      </c>
      <c r="I319" s="2">
        <f t="array" ref="I319">SUMPRODUCT(B303:B322, (ROW(B303:B322)-ROW(B303)+1)) / (20*21/2)</f>
        <v>9.2557857142857145</v>
      </c>
      <c r="J319" s="2">
        <f t="shared" si="34"/>
        <v>9.2482681335175254</v>
      </c>
      <c r="K319" s="2">
        <f t="shared" si="36"/>
        <v>9.346203646662131</v>
      </c>
    </row>
    <row r="320" spans="1:11" ht="13.5" x14ac:dyDescent="0.25">
      <c r="A320" s="3">
        <f>TITRES_STAT!B323</f>
        <v>42471</v>
      </c>
      <c r="B320" s="5">
        <f>TITRES_STAT!D323</f>
        <v>9.3219999999999992</v>
      </c>
      <c r="C320" s="2">
        <f t="shared" si="29"/>
        <v>0.1379999999999999</v>
      </c>
      <c r="D320" s="2">
        <f t="shared" si="30"/>
        <v>9.238999999999999</v>
      </c>
      <c r="E320" s="2">
        <f t="shared" si="32"/>
        <v>9.2444999999999986</v>
      </c>
      <c r="F320" s="2">
        <f t="shared" si="33"/>
        <v>9.2486000000000015</v>
      </c>
      <c r="G320" s="2">
        <f t="shared" si="35"/>
        <v>9.297660000000004</v>
      </c>
      <c r="H320" s="2">
        <f t="shared" si="31"/>
        <v>10.304450000000005</v>
      </c>
      <c r="I320" s="2">
        <f t="array" ref="I320">SUMPRODUCT(B304:B323, (ROW(B304:B323)-ROW(B304)+1)) / (20*21/2)</f>
        <v>9.2622761904761912</v>
      </c>
      <c r="J320" s="2">
        <f t="shared" si="34"/>
        <v>9.2552902160396666</v>
      </c>
      <c r="K320" s="2">
        <f t="shared" si="36"/>
        <v>9.3452544840479295</v>
      </c>
    </row>
    <row r="321" spans="1:11" ht="13.5" x14ac:dyDescent="0.25">
      <c r="A321" s="3">
        <f>TITRES_STAT!B324</f>
        <v>42472</v>
      </c>
      <c r="B321" s="5">
        <f>TITRES_STAT!D324</f>
        <v>9.3219999999999992</v>
      </c>
      <c r="C321" s="2">
        <f t="shared" si="29"/>
        <v>0</v>
      </c>
      <c r="D321" s="2">
        <f t="shared" si="30"/>
        <v>9.2611999999999988</v>
      </c>
      <c r="E321" s="2">
        <f t="shared" si="32"/>
        <v>9.2555999999999994</v>
      </c>
      <c r="F321" s="2">
        <f t="shared" si="33"/>
        <v>9.2538500000000017</v>
      </c>
      <c r="G321" s="2">
        <f t="shared" si="35"/>
        <v>9.2965600000000048</v>
      </c>
      <c r="H321" s="2">
        <f t="shared" si="31"/>
        <v>10.296095000000005</v>
      </c>
      <c r="I321" s="2">
        <f t="array" ref="I321">SUMPRODUCT(B305:B324, (ROW(B305:B324)-ROW(B305)+1)) / (20*21/2)</f>
        <v>9.2682380952380949</v>
      </c>
      <c r="J321" s="2">
        <f t="shared" si="34"/>
        <v>9.2616435287977943</v>
      </c>
      <c r="K321" s="2">
        <f t="shared" si="36"/>
        <v>9.3443425434970298</v>
      </c>
    </row>
    <row r="322" spans="1:11" ht="13.5" x14ac:dyDescent="0.25">
      <c r="A322" s="3">
        <f>TITRES_STAT!B325</f>
        <v>42473</v>
      </c>
      <c r="B322" s="5">
        <f>TITRES_STAT!D325</f>
        <v>9.3219999999999992</v>
      </c>
      <c r="C322" s="2">
        <f t="shared" si="29"/>
        <v>0</v>
      </c>
      <c r="D322" s="2">
        <f t="shared" si="30"/>
        <v>9.2667999999999999</v>
      </c>
      <c r="E322" s="2">
        <f t="shared" si="32"/>
        <v>9.2555999999999994</v>
      </c>
      <c r="F322" s="2">
        <f t="shared" si="33"/>
        <v>9.2538500000000017</v>
      </c>
      <c r="G322" s="2">
        <f t="shared" si="35"/>
        <v>9.2954600000000038</v>
      </c>
      <c r="H322" s="2">
        <f t="shared" si="31"/>
        <v>10.287685000000003</v>
      </c>
      <c r="I322" s="2">
        <f t="array" ref="I322">SUMPRODUCT(B306:B325, (ROW(B306:B325)-ROW(B306)+1)) / (20*21/2)</f>
        <v>9.2560285714285708</v>
      </c>
      <c r="J322" s="2">
        <f t="shared" si="34"/>
        <v>9.2673917641503856</v>
      </c>
      <c r="K322" s="2">
        <f t="shared" si="36"/>
        <v>9.3434663653206744</v>
      </c>
    </row>
    <row r="323" spans="1:11" ht="13.5" x14ac:dyDescent="0.25">
      <c r="A323" s="3">
        <f>TITRES_STAT!B326</f>
        <v>42474</v>
      </c>
      <c r="B323" s="5">
        <f>TITRES_STAT!D326</f>
        <v>9.3219999999999992</v>
      </c>
      <c r="C323" s="2">
        <f t="shared" si="29"/>
        <v>0</v>
      </c>
      <c r="D323" s="2">
        <f t="shared" si="30"/>
        <v>9.2943999999999996</v>
      </c>
      <c r="E323" s="2">
        <f t="shared" si="32"/>
        <v>9.2556000000000012</v>
      </c>
      <c r="F323" s="2">
        <f t="shared" si="33"/>
        <v>9.2594000000000012</v>
      </c>
      <c r="G323" s="2">
        <f t="shared" si="35"/>
        <v>9.2943600000000046</v>
      </c>
      <c r="H323" s="2">
        <f t="shared" si="31"/>
        <v>10.279275000000002</v>
      </c>
      <c r="I323" s="2">
        <f t="array" ref="I323">SUMPRODUCT(B307:B326, (ROW(B307:B326)-ROW(B307)+1)) / (20*21/2)</f>
        <v>9.2369619047619054</v>
      </c>
      <c r="J323" s="2">
        <f t="shared" si="34"/>
        <v>9.2725925485170162</v>
      </c>
      <c r="K323" s="2">
        <f t="shared" si="36"/>
        <v>9.3426245470728038</v>
      </c>
    </row>
    <row r="324" spans="1:11" ht="13.5" x14ac:dyDescent="0.25">
      <c r="A324" s="3">
        <f>TITRES_STAT!B327</f>
        <v>42475</v>
      </c>
      <c r="B324" s="5">
        <f>TITRES_STAT!D327</f>
        <v>9.3219999999999992</v>
      </c>
      <c r="C324" s="2">
        <f t="shared" ref="C324:C387" si="37">B324-B323</f>
        <v>0</v>
      </c>
      <c r="D324" s="2">
        <f t="shared" si="30"/>
        <v>9.3219999999999992</v>
      </c>
      <c r="E324" s="2">
        <f t="shared" si="32"/>
        <v>9.269400000000001</v>
      </c>
      <c r="F324" s="2">
        <f t="shared" si="33"/>
        <v>9.257200000000001</v>
      </c>
      <c r="G324" s="2">
        <f t="shared" si="35"/>
        <v>9.2932600000000036</v>
      </c>
      <c r="H324" s="2">
        <f t="shared" si="31"/>
        <v>10.270865000000001</v>
      </c>
      <c r="I324" s="2">
        <f t="array" ref="I324">SUMPRODUCT(B308:B327, (ROW(B308:B327)-ROW(B308)+1)) / (20*21/2)</f>
        <v>9.2239190476190469</v>
      </c>
      <c r="J324" s="2">
        <f t="shared" si="34"/>
        <v>9.2772980200868247</v>
      </c>
      <c r="K324" s="2">
        <f t="shared" si="36"/>
        <v>9.3418157413052416</v>
      </c>
    </row>
    <row r="325" spans="1:11" ht="13.5" x14ac:dyDescent="0.25">
      <c r="A325" s="3">
        <f>TITRES_STAT!B328</f>
        <v>42478</v>
      </c>
      <c r="B325" s="5">
        <f>TITRES_STAT!D328</f>
        <v>9.1289999999999996</v>
      </c>
      <c r="C325" s="2">
        <f t="shared" si="37"/>
        <v>-0.19299999999999962</v>
      </c>
      <c r="D325" s="2">
        <f t="shared" si="30"/>
        <v>9.2833999999999985</v>
      </c>
      <c r="E325" s="2">
        <f t="shared" si="32"/>
        <v>9.2612000000000005</v>
      </c>
      <c r="F325" s="2">
        <f t="shared" si="33"/>
        <v>9.2462</v>
      </c>
      <c r="G325" s="2">
        <f t="shared" si="35"/>
        <v>9.2883000000000031</v>
      </c>
      <c r="H325" s="2">
        <f t="shared" si="31"/>
        <v>10.26163</v>
      </c>
      <c r="I325" s="2">
        <f t="array" ref="I325">SUMPRODUCT(B309:B328, (ROW(B309:B328)-ROW(B309)+1)) / (20*21/2)</f>
        <v>9.2113999999999994</v>
      </c>
      <c r="J325" s="2">
        <f t="shared" si="34"/>
        <v>9.263174399126175</v>
      </c>
      <c r="K325" s="2">
        <f t="shared" si="36"/>
        <v>9.3334700259599384</v>
      </c>
    </row>
    <row r="326" spans="1:11" ht="13.5" x14ac:dyDescent="0.25">
      <c r="A326" s="3">
        <f>TITRES_STAT!B329</f>
        <v>42479</v>
      </c>
      <c r="B326" s="5">
        <f>TITRES_STAT!D329</f>
        <v>9.0459999999999994</v>
      </c>
      <c r="C326" s="2">
        <f t="shared" si="37"/>
        <v>-8.3000000000000185E-2</v>
      </c>
      <c r="D326" s="2">
        <f t="shared" ref="D326:D389" si="38">AVERAGE(B322:B326)</f>
        <v>9.2281999999999993</v>
      </c>
      <c r="E326" s="2">
        <f t="shared" si="32"/>
        <v>9.2446999999999999</v>
      </c>
      <c r="F326" s="2">
        <f t="shared" si="33"/>
        <v>9.2379499999999997</v>
      </c>
      <c r="G326" s="2">
        <f t="shared" si="35"/>
        <v>9.281680000000005</v>
      </c>
      <c r="H326" s="2">
        <f t="shared" si="31"/>
        <v>10.251699999999998</v>
      </c>
      <c r="I326" s="2">
        <f t="array" ref="I326">SUMPRODUCT(B310:B329, (ROW(B310:B329)-ROW(B310)+1)) / (20*21/2)</f>
        <v>9.2149095238095242</v>
      </c>
      <c r="J326" s="2">
        <f t="shared" si="34"/>
        <v>9.2424911230189206</v>
      </c>
      <c r="K326" s="2">
        <f t="shared" si="36"/>
        <v>9.3221966916085677</v>
      </c>
    </row>
    <row r="327" spans="1:11" ht="13.5" x14ac:dyDescent="0.25">
      <c r="A327" s="3">
        <f>TITRES_STAT!B330</f>
        <v>42480</v>
      </c>
      <c r="B327" s="5">
        <f>TITRES_STAT!D330</f>
        <v>9.1010000000000009</v>
      </c>
      <c r="C327" s="2">
        <f t="shared" si="37"/>
        <v>5.5000000000001492E-2</v>
      </c>
      <c r="D327" s="2">
        <f t="shared" si="38"/>
        <v>9.1839999999999993</v>
      </c>
      <c r="E327" s="2">
        <f t="shared" si="32"/>
        <v>9.2254000000000023</v>
      </c>
      <c r="F327" s="2">
        <f t="shared" si="33"/>
        <v>9.2324499999999983</v>
      </c>
      <c r="G327" s="2">
        <f t="shared" si="35"/>
        <v>9.2761600000000044</v>
      </c>
      <c r="H327" s="2">
        <f t="shared" si="31"/>
        <v>10.24039</v>
      </c>
      <c r="I327" s="2">
        <f t="array" ref="I327">SUMPRODUCT(B311:B330, (ROW(B311:B330)-ROW(B311)+1)) / (20*21/2)</f>
        <v>9.2206142857142854</v>
      </c>
      <c r="J327" s="2">
        <f t="shared" si="34"/>
        <v>9.229015777969499</v>
      </c>
      <c r="K327" s="2">
        <f t="shared" si="36"/>
        <v>9.313522311545487</v>
      </c>
    </row>
    <row r="328" spans="1:11" ht="13.5" x14ac:dyDescent="0.25">
      <c r="A328" s="3">
        <f>TITRES_STAT!B331</f>
        <v>42481</v>
      </c>
      <c r="B328" s="5">
        <f>TITRES_STAT!D331</f>
        <v>9.1010000000000009</v>
      </c>
      <c r="C328" s="2">
        <f t="shared" si="37"/>
        <v>0</v>
      </c>
      <c r="D328" s="2">
        <f t="shared" si="38"/>
        <v>9.1397999999999993</v>
      </c>
      <c r="E328" s="2">
        <f t="shared" si="32"/>
        <v>9.2170999999999985</v>
      </c>
      <c r="F328" s="2">
        <f t="shared" si="33"/>
        <v>9.2241499999999981</v>
      </c>
      <c r="G328" s="2">
        <f t="shared" si="35"/>
        <v>9.2706400000000038</v>
      </c>
      <c r="H328" s="2">
        <f t="shared" si="31"/>
        <v>10.229080000000002</v>
      </c>
      <c r="I328" s="2">
        <f t="array" ref="I328">SUMPRODUCT(B312:B331, (ROW(B312:B331)-ROW(B312)+1)) / (20*21/2)</f>
        <v>9.22594761904762</v>
      </c>
      <c r="J328" s="2">
        <f t="shared" si="34"/>
        <v>9.2168237991152608</v>
      </c>
      <c r="K328" s="2">
        <f t="shared" si="36"/>
        <v>9.305188103249586</v>
      </c>
    </row>
    <row r="329" spans="1:11" ht="13.5" x14ac:dyDescent="0.25">
      <c r="A329" s="3">
        <f>TITRES_STAT!B332</f>
        <v>42482</v>
      </c>
      <c r="B329" s="5">
        <f>TITRES_STAT!D332</f>
        <v>9.2609999999999992</v>
      </c>
      <c r="C329" s="2">
        <f t="shared" si="37"/>
        <v>0.15999999999999837</v>
      </c>
      <c r="D329" s="2">
        <f t="shared" si="38"/>
        <v>9.1275999999999975</v>
      </c>
      <c r="E329" s="2">
        <f t="shared" si="32"/>
        <v>9.2247999999999983</v>
      </c>
      <c r="F329" s="2">
        <f t="shared" si="33"/>
        <v>9.229099999999999</v>
      </c>
      <c r="G329" s="2">
        <f t="shared" si="35"/>
        <v>9.2683200000000046</v>
      </c>
      <c r="H329" s="2">
        <f t="shared" si="31"/>
        <v>10.218570000000001</v>
      </c>
      <c r="I329" s="2">
        <f t="array" ref="I329">SUMPRODUCT(B313:B332, (ROW(B313:B332)-ROW(B313)+1)) / (20*21/2)</f>
        <v>9.2366238095238096</v>
      </c>
      <c r="J329" s="2">
        <f t="shared" si="34"/>
        <v>9.2210310563423779</v>
      </c>
      <c r="K329" s="2">
        <f t="shared" si="36"/>
        <v>9.3034552364554859</v>
      </c>
    </row>
    <row r="330" spans="1:11" ht="13.5" x14ac:dyDescent="0.25">
      <c r="A330" s="3">
        <f>TITRES_STAT!B333</f>
        <v>42485</v>
      </c>
      <c r="B330" s="5">
        <f>TITRES_STAT!D333</f>
        <v>9.2889999999999997</v>
      </c>
      <c r="C330" s="2">
        <f t="shared" si="37"/>
        <v>2.8000000000000469E-2</v>
      </c>
      <c r="D330" s="2">
        <f t="shared" si="38"/>
        <v>9.1596000000000011</v>
      </c>
      <c r="E330" s="2">
        <f t="shared" si="32"/>
        <v>9.2214999999999989</v>
      </c>
      <c r="F330" s="2">
        <f t="shared" si="33"/>
        <v>9.2329999999999988</v>
      </c>
      <c r="G330" s="2">
        <f t="shared" si="35"/>
        <v>9.271640000000005</v>
      </c>
      <c r="H330" s="2">
        <f t="shared" ref="H330:H393" si="39">AVERAGE(B131:B330)</f>
        <v>10.208505000000001</v>
      </c>
      <c r="I330" s="2">
        <f t="array" ref="I330">SUMPRODUCT(B314:B333, (ROW(B314:B333)-ROW(B314)+1)) / (20*21/2)</f>
        <v>9.2471714285714288</v>
      </c>
      <c r="J330" s="2">
        <f t="shared" si="34"/>
        <v>9.2275042890716747</v>
      </c>
      <c r="K330" s="2">
        <f t="shared" si="36"/>
        <v>9.3028883644376243</v>
      </c>
    </row>
    <row r="331" spans="1:11" ht="13.5" x14ac:dyDescent="0.25">
      <c r="A331" s="3">
        <f>TITRES_STAT!B334</f>
        <v>42486</v>
      </c>
      <c r="B331" s="5">
        <f>TITRES_STAT!D334</f>
        <v>9.2889999999999997</v>
      </c>
      <c r="C331" s="2">
        <f t="shared" si="37"/>
        <v>0</v>
      </c>
      <c r="D331" s="2">
        <f t="shared" si="38"/>
        <v>9.2082000000000015</v>
      </c>
      <c r="E331" s="2">
        <f t="shared" si="32"/>
        <v>9.2181999999999995</v>
      </c>
      <c r="F331" s="2">
        <f t="shared" si="33"/>
        <v>9.2368999999999986</v>
      </c>
      <c r="G331" s="2">
        <f t="shared" si="35"/>
        <v>9.2698800000000041</v>
      </c>
      <c r="H331" s="2">
        <f t="shared" si="39"/>
        <v>10.198440000000002</v>
      </c>
      <c r="I331" s="2">
        <f t="array" ref="I331">SUMPRODUCT(B315:B334, (ROW(B315:B334)-ROW(B315)+1)) / (20*21/2)</f>
        <v>9.2796857142857139</v>
      </c>
      <c r="J331" s="2">
        <f t="shared" si="34"/>
        <v>9.2333610234458003</v>
      </c>
      <c r="K331" s="2">
        <f t="shared" si="36"/>
        <v>9.3023437226949728</v>
      </c>
    </row>
    <row r="332" spans="1:11" ht="13.5" x14ac:dyDescent="0.25">
      <c r="A332" s="3">
        <f>TITRES_STAT!B335</f>
        <v>42487</v>
      </c>
      <c r="B332" s="5">
        <f>TITRES_STAT!D335</f>
        <v>9.3490000000000002</v>
      </c>
      <c r="C332" s="2">
        <f t="shared" si="37"/>
        <v>6.0000000000000497E-2</v>
      </c>
      <c r="D332" s="2">
        <f t="shared" si="38"/>
        <v>9.2577999999999996</v>
      </c>
      <c r="E332" s="2">
        <f t="shared" ref="E332:E395" si="40">AVERAGE(B323:B332)</f>
        <v>9.2209000000000003</v>
      </c>
      <c r="F332" s="2">
        <f t="shared" si="33"/>
        <v>9.2382499999999972</v>
      </c>
      <c r="G332" s="2">
        <f t="shared" si="35"/>
        <v>9.269320000000004</v>
      </c>
      <c r="H332" s="2">
        <f t="shared" si="39"/>
        <v>10.190000000000001</v>
      </c>
      <c r="I332" s="2">
        <f t="array" ref="I332">SUMPRODUCT(B316:B335, (ROW(B316:B335)-ROW(B316)+1)) / (20*21/2)</f>
        <v>9.2908809523809524</v>
      </c>
      <c r="J332" s="2">
        <f t="shared" si="34"/>
        <v>9.2443742593081062</v>
      </c>
      <c r="K332" s="2">
        <f t="shared" si="36"/>
        <v>9.3041733806285034</v>
      </c>
    </row>
    <row r="333" spans="1:11" ht="13.5" x14ac:dyDescent="0.25">
      <c r="A333" s="3">
        <f>TITRES_STAT!B336</f>
        <v>42488</v>
      </c>
      <c r="B333" s="5">
        <f>TITRES_STAT!D336</f>
        <v>9.3490000000000002</v>
      </c>
      <c r="C333" s="2">
        <f t="shared" si="37"/>
        <v>0</v>
      </c>
      <c r="D333" s="2">
        <f t="shared" si="38"/>
        <v>9.3074000000000012</v>
      </c>
      <c r="E333" s="2">
        <f t="shared" si="40"/>
        <v>9.2236000000000011</v>
      </c>
      <c r="F333" s="2">
        <f t="shared" si="33"/>
        <v>9.2395999999999994</v>
      </c>
      <c r="G333" s="2">
        <f t="shared" si="35"/>
        <v>9.2687600000000039</v>
      </c>
      <c r="H333" s="2">
        <f t="shared" si="39"/>
        <v>10.181585</v>
      </c>
      <c r="I333" s="2">
        <f t="array" ref="I333">SUMPRODUCT(B317:B336, (ROW(B317:B336)-ROW(B317)+1)) / (20*21/2)</f>
        <v>9.3207142857142866</v>
      </c>
      <c r="J333" s="2">
        <f t="shared" si="34"/>
        <v>9.2543386155644782</v>
      </c>
      <c r="K333" s="2">
        <f t="shared" si="36"/>
        <v>9.3059312872705231</v>
      </c>
    </row>
    <row r="334" spans="1:11" ht="13.5" x14ac:dyDescent="0.25">
      <c r="A334" s="3">
        <f>TITRES_STAT!B337</f>
        <v>42489</v>
      </c>
      <c r="B334" s="5">
        <f>TITRES_STAT!D337</f>
        <v>9.5809999999999995</v>
      </c>
      <c r="C334" s="2">
        <f t="shared" si="37"/>
        <v>0.23199999999999932</v>
      </c>
      <c r="D334" s="2">
        <f t="shared" si="38"/>
        <v>9.3713999999999995</v>
      </c>
      <c r="E334" s="2">
        <f t="shared" si="40"/>
        <v>9.2495000000000012</v>
      </c>
      <c r="F334" s="2">
        <f t="shared" si="33"/>
        <v>9.2594499999999975</v>
      </c>
      <c r="G334" s="2">
        <f t="shared" si="35"/>
        <v>9.272840000000004</v>
      </c>
      <c r="H334" s="2">
        <f t="shared" si="39"/>
        <v>10.174330000000001</v>
      </c>
      <c r="I334" s="2">
        <f t="array" ref="I334">SUMPRODUCT(B318:B337, (ROW(B318:B337)-ROW(B318)+1)) / (20*21/2)</f>
        <v>9.3487857142857145</v>
      </c>
      <c r="J334" s="2">
        <f t="shared" si="34"/>
        <v>9.2854492236059567</v>
      </c>
      <c r="K334" s="2">
        <f t="shared" si="36"/>
        <v>9.3167182956128567</v>
      </c>
    </row>
    <row r="335" spans="1:11" ht="13.5" x14ac:dyDescent="0.25">
      <c r="A335" s="3">
        <f>TITRES_STAT!B338</f>
        <v>42492</v>
      </c>
      <c r="B335" s="5">
        <f>TITRES_STAT!D338</f>
        <v>9.3770000000000007</v>
      </c>
      <c r="C335" s="2">
        <f t="shared" si="37"/>
        <v>-0.20399999999999885</v>
      </c>
      <c r="D335" s="2">
        <f t="shared" si="38"/>
        <v>9.3889999999999993</v>
      </c>
      <c r="E335" s="2">
        <f t="shared" si="40"/>
        <v>9.2743000000000002</v>
      </c>
      <c r="F335" s="2">
        <f t="shared" si="33"/>
        <v>9.2677499999999977</v>
      </c>
      <c r="G335" s="2">
        <f t="shared" si="35"/>
        <v>9.272840000000004</v>
      </c>
      <c r="H335" s="2">
        <f t="shared" si="39"/>
        <v>10.164680000000001</v>
      </c>
      <c r="I335" s="2">
        <f t="array" ref="I335">SUMPRODUCT(B319:B338, (ROW(B319:B338)-ROW(B319)+1)) / (20*21/2)</f>
        <v>9.3754904761904765</v>
      </c>
      <c r="J335" s="2">
        <f t="shared" si="34"/>
        <v>9.2941683451672947</v>
      </c>
      <c r="K335" s="2">
        <f t="shared" si="36"/>
        <v>9.3190822840201974</v>
      </c>
    </row>
    <row r="336" spans="1:11" ht="13.5" x14ac:dyDescent="0.25">
      <c r="A336" s="3">
        <f>TITRES_STAT!B339</f>
        <v>42493</v>
      </c>
      <c r="B336" s="5">
        <f>TITRES_STAT!D339</f>
        <v>9.5809999999999995</v>
      </c>
      <c r="C336" s="2">
        <f t="shared" si="37"/>
        <v>0.20399999999999885</v>
      </c>
      <c r="D336" s="2">
        <f t="shared" si="38"/>
        <v>9.4473999999999982</v>
      </c>
      <c r="E336" s="2">
        <f t="shared" si="40"/>
        <v>9.3277999999999999</v>
      </c>
      <c r="F336" s="2">
        <f t="shared" si="33"/>
        <v>9.2862499999999972</v>
      </c>
      <c r="G336" s="2">
        <f t="shared" si="35"/>
        <v>9.2770400000000031</v>
      </c>
      <c r="H336" s="2">
        <f t="shared" si="39"/>
        <v>10.15715</v>
      </c>
      <c r="I336" s="2">
        <f t="array" ref="I336">SUMPRODUCT(B320:B339, (ROW(B320:B339)-ROW(B320)+1)) / (20*21/2)</f>
        <v>9.4003047619047617</v>
      </c>
      <c r="J336" s="2">
        <f t="shared" si="34"/>
        <v>9.3214856456275523</v>
      </c>
      <c r="K336" s="2">
        <f t="shared" si="36"/>
        <v>9.3293535669997976</v>
      </c>
    </row>
    <row r="337" spans="1:11" ht="13.5" x14ac:dyDescent="0.25">
      <c r="A337" s="3">
        <f>TITRES_STAT!B340</f>
        <v>42494</v>
      </c>
      <c r="B337" s="5">
        <f>TITRES_STAT!D340</f>
        <v>9.5809999999999995</v>
      </c>
      <c r="C337" s="2">
        <f t="shared" si="37"/>
        <v>0</v>
      </c>
      <c r="D337" s="2">
        <f t="shared" si="38"/>
        <v>9.493800000000002</v>
      </c>
      <c r="E337" s="2">
        <f t="shared" si="40"/>
        <v>9.3758000000000017</v>
      </c>
      <c r="F337" s="2">
        <f t="shared" si="33"/>
        <v>9.3005999999999993</v>
      </c>
      <c r="G337" s="2">
        <f t="shared" si="35"/>
        <v>9.2812400000000039</v>
      </c>
      <c r="H337" s="2">
        <f t="shared" si="39"/>
        <v>10.147964999999999</v>
      </c>
      <c r="I337" s="2">
        <f t="array" ref="I337">SUMPRODUCT(B321:B340, (ROW(B321:B340)-ROW(B321)+1)) / (20*21/2)</f>
        <v>9.423228571428572</v>
      </c>
      <c r="J337" s="2">
        <f t="shared" si="34"/>
        <v>9.3462012984249299</v>
      </c>
      <c r="K337" s="2">
        <f t="shared" si="36"/>
        <v>9.3392220545684328</v>
      </c>
    </row>
    <row r="338" spans="1:11" ht="13.5" x14ac:dyDescent="0.25">
      <c r="A338" s="3">
        <f>TITRES_STAT!B341</f>
        <v>42495</v>
      </c>
      <c r="B338" s="5">
        <f>TITRES_STAT!D341</f>
        <v>9.5809999999999995</v>
      </c>
      <c r="C338" s="2">
        <f t="shared" si="37"/>
        <v>0</v>
      </c>
      <c r="D338" s="2">
        <f t="shared" si="38"/>
        <v>9.5401999999999987</v>
      </c>
      <c r="E338" s="2">
        <f t="shared" si="40"/>
        <v>9.4238000000000017</v>
      </c>
      <c r="F338" s="2">
        <f t="shared" si="33"/>
        <v>9.3204499999999975</v>
      </c>
      <c r="G338" s="2">
        <f t="shared" si="35"/>
        <v>9.285440000000003</v>
      </c>
      <c r="H338" s="2">
        <f t="shared" si="39"/>
        <v>10.138779999999997</v>
      </c>
      <c r="I338" s="2">
        <f t="array" ref="I338">SUMPRODUCT(B322:B341, (ROW(B322:B341)-ROW(B322)+1)) / (20*21/2)</f>
        <v>9.4254904761904754</v>
      </c>
      <c r="J338" s="2">
        <f t="shared" si="34"/>
        <v>9.368563079527318</v>
      </c>
      <c r="K338" s="2">
        <f t="shared" si="36"/>
        <v>9.3487035426245733</v>
      </c>
    </row>
    <row r="339" spans="1:11" ht="13.5" x14ac:dyDescent="0.25">
      <c r="A339" s="3">
        <f>TITRES_STAT!B342</f>
        <v>42496</v>
      </c>
      <c r="B339" s="5">
        <f>TITRES_STAT!D342</f>
        <v>9.5809999999999995</v>
      </c>
      <c r="C339" s="2">
        <f t="shared" si="37"/>
        <v>0</v>
      </c>
      <c r="D339" s="2">
        <f t="shared" si="38"/>
        <v>9.5401999999999987</v>
      </c>
      <c r="E339" s="2">
        <f t="shared" si="40"/>
        <v>9.4558</v>
      </c>
      <c r="F339" s="2">
        <f t="shared" si="33"/>
        <v>9.3402999999999974</v>
      </c>
      <c r="G339" s="2">
        <f t="shared" si="35"/>
        <v>9.2922800000000034</v>
      </c>
      <c r="H339" s="2">
        <f t="shared" si="39"/>
        <v>10.129594999999997</v>
      </c>
      <c r="I339" s="2">
        <f t="array" ref="I339">SUMPRODUCT(B323:B342, (ROW(B323:B342)-ROW(B323)+1)) / (20*21/2)</f>
        <v>9.4274904761904761</v>
      </c>
      <c r="J339" s="2">
        <f t="shared" si="34"/>
        <v>9.3887951671913843</v>
      </c>
      <c r="K339" s="2">
        <f t="shared" si="36"/>
        <v>9.3578132076196887</v>
      </c>
    </row>
    <row r="340" spans="1:11" ht="13.5" x14ac:dyDescent="0.25">
      <c r="A340" s="3">
        <f>TITRES_STAT!B343</f>
        <v>42499</v>
      </c>
      <c r="B340" s="5">
        <f>TITRES_STAT!D343</f>
        <v>9.5809999999999995</v>
      </c>
      <c r="C340" s="2">
        <f t="shared" si="37"/>
        <v>0</v>
      </c>
      <c r="D340" s="2">
        <f t="shared" si="38"/>
        <v>9.5809999999999995</v>
      </c>
      <c r="E340" s="2">
        <f t="shared" si="40"/>
        <v>9.4850000000000012</v>
      </c>
      <c r="F340" s="2">
        <f t="shared" ref="F340:F403" si="41">AVERAGE(B321:B340)</f>
        <v>9.3532499999999974</v>
      </c>
      <c r="G340" s="2">
        <f t="shared" si="35"/>
        <v>9.2996800000000039</v>
      </c>
      <c r="H340" s="2">
        <f t="shared" si="39"/>
        <v>10.120409999999996</v>
      </c>
      <c r="I340" s="2">
        <f t="array" ref="I340">SUMPRODUCT(B324:B343, (ROW(B324:B343)-ROW(B324)+1)) / (20*21/2)</f>
        <v>9.4292285714285722</v>
      </c>
      <c r="J340" s="2">
        <f t="shared" si="34"/>
        <v>9.4071003893636345</v>
      </c>
      <c r="K340" s="2">
        <f t="shared" si="36"/>
        <v>9.3665656308502889</v>
      </c>
    </row>
    <row r="341" spans="1:11" ht="13.5" x14ac:dyDescent="0.25">
      <c r="A341" s="3">
        <f>TITRES_STAT!B344</f>
        <v>42500</v>
      </c>
      <c r="B341" s="5">
        <f>TITRES_STAT!D344</f>
        <v>9.3770000000000007</v>
      </c>
      <c r="C341" s="2">
        <f t="shared" si="37"/>
        <v>-0.20399999999999885</v>
      </c>
      <c r="D341" s="2">
        <f t="shared" si="38"/>
        <v>9.5402000000000005</v>
      </c>
      <c r="E341" s="2">
        <f t="shared" si="40"/>
        <v>9.4938000000000002</v>
      </c>
      <c r="F341" s="2">
        <f t="shared" si="41"/>
        <v>9.3559999999999981</v>
      </c>
      <c r="G341" s="2">
        <f t="shared" si="35"/>
        <v>9.3007800000000049</v>
      </c>
      <c r="H341" s="2">
        <f t="shared" si="39"/>
        <v>10.110204999999995</v>
      </c>
      <c r="I341" s="2">
        <f t="array" ref="I341">SUMPRODUCT(B325:B344, (ROW(B325:B344)-ROW(B325)+1)) / (20*21/2)</f>
        <v>9.4307047619047637</v>
      </c>
      <c r="J341" s="2">
        <f t="shared" ref="J341:J404" si="42">$J$4*B341+J340*(1-$J$4)</f>
        <v>9.4042336856147166</v>
      </c>
      <c r="K341" s="2">
        <f t="shared" si="36"/>
        <v>9.366974821797335</v>
      </c>
    </row>
    <row r="342" spans="1:11" ht="13.5" x14ac:dyDescent="0.25">
      <c r="A342" s="3">
        <f>TITRES_STAT!B345</f>
        <v>42501</v>
      </c>
      <c r="B342" s="5">
        <f>TITRES_STAT!D345</f>
        <v>9.3770000000000007</v>
      </c>
      <c r="C342" s="2">
        <f t="shared" si="37"/>
        <v>0</v>
      </c>
      <c r="D342" s="2">
        <f t="shared" si="38"/>
        <v>9.4993999999999996</v>
      </c>
      <c r="E342" s="2">
        <f t="shared" si="40"/>
        <v>9.4966000000000008</v>
      </c>
      <c r="F342" s="2">
        <f t="shared" si="41"/>
        <v>9.3587499999999988</v>
      </c>
      <c r="G342" s="2">
        <f t="shared" si="35"/>
        <v>9.3018800000000041</v>
      </c>
      <c r="H342" s="2">
        <f t="shared" si="39"/>
        <v>10.099199999999994</v>
      </c>
      <c r="I342" s="2">
        <f t="array" ref="I342">SUMPRODUCT(B326:B345, (ROW(B326:B345)-ROW(B326)+1)) / (20*21/2)</f>
        <v>9.4319190476190471</v>
      </c>
      <c r="J342" s="2">
        <f t="shared" si="42"/>
        <v>9.401640001270458</v>
      </c>
      <c r="K342" s="2">
        <f t="shared" si="36"/>
        <v>9.3673679660405753</v>
      </c>
    </row>
    <row r="343" spans="1:11" ht="13.5" x14ac:dyDescent="0.25">
      <c r="A343" s="3">
        <f>TITRES_STAT!B346</f>
        <v>42502</v>
      </c>
      <c r="B343" s="5">
        <f>TITRES_STAT!D346</f>
        <v>9.3770000000000007</v>
      </c>
      <c r="C343" s="2">
        <f t="shared" si="37"/>
        <v>0</v>
      </c>
      <c r="D343" s="2">
        <f t="shared" si="38"/>
        <v>9.4586000000000006</v>
      </c>
      <c r="E343" s="2">
        <f t="shared" si="40"/>
        <v>9.4993999999999978</v>
      </c>
      <c r="F343" s="2">
        <f t="shared" si="41"/>
        <v>9.3614999999999995</v>
      </c>
      <c r="G343" s="2">
        <f t="shared" si="35"/>
        <v>9.3052000000000046</v>
      </c>
      <c r="H343" s="2">
        <f t="shared" si="39"/>
        <v>10.088994999999993</v>
      </c>
      <c r="I343" s="2">
        <f t="array" ref="I343">SUMPRODUCT(B327:B346, (ROW(B327:B346)-ROW(B327)+1)) / (20*21/2)</f>
        <v>9.44452380952381</v>
      </c>
      <c r="J343" s="2">
        <f t="shared" si="42"/>
        <v>9.3992933344827954</v>
      </c>
      <c r="K343" s="2">
        <f t="shared" si="36"/>
        <v>9.3677456928625134</v>
      </c>
    </row>
    <row r="344" spans="1:11" ht="13.5" x14ac:dyDescent="0.25">
      <c r="A344" s="3">
        <f>TITRES_STAT!B347</f>
        <v>42503</v>
      </c>
      <c r="B344" s="5">
        <f>TITRES_STAT!D347</f>
        <v>9.3770000000000007</v>
      </c>
      <c r="C344" s="2">
        <f t="shared" si="37"/>
        <v>0</v>
      </c>
      <c r="D344" s="2">
        <f t="shared" si="38"/>
        <v>9.4178000000000015</v>
      </c>
      <c r="E344" s="2">
        <f t="shared" si="40"/>
        <v>9.4789999999999974</v>
      </c>
      <c r="F344" s="2">
        <f t="shared" si="41"/>
        <v>9.364250000000002</v>
      </c>
      <c r="G344" s="2">
        <f t="shared" si="35"/>
        <v>9.3053200000000054</v>
      </c>
      <c r="H344" s="2">
        <f t="shared" si="39"/>
        <v>10.078789999999993</v>
      </c>
      <c r="I344" s="2">
        <f t="array" ref="I344">SUMPRODUCT(B328:B347, (ROW(B328:B347)-ROW(B328)+1)) / (20*21/2)</f>
        <v>9.4449238095238091</v>
      </c>
      <c r="J344" s="2">
        <f t="shared" si="42"/>
        <v>9.3971701597701482</v>
      </c>
      <c r="K344" s="2">
        <f t="shared" si="36"/>
        <v>9.3681086068679065</v>
      </c>
    </row>
    <row r="345" spans="1:11" ht="13.5" x14ac:dyDescent="0.25">
      <c r="A345" s="3">
        <f>TITRES_STAT!B348</f>
        <v>42506</v>
      </c>
      <c r="B345" s="5">
        <f>TITRES_STAT!D348</f>
        <v>9.3770000000000007</v>
      </c>
      <c r="C345" s="2">
        <f t="shared" si="37"/>
        <v>0</v>
      </c>
      <c r="D345" s="2">
        <f t="shared" si="38"/>
        <v>9.3770000000000007</v>
      </c>
      <c r="E345" s="2">
        <f t="shared" si="40"/>
        <v>9.4789999999999992</v>
      </c>
      <c r="F345" s="2">
        <f t="shared" si="41"/>
        <v>9.3766500000000015</v>
      </c>
      <c r="G345" s="2">
        <f t="shared" si="35"/>
        <v>9.3108400000000042</v>
      </c>
      <c r="H345" s="2">
        <f t="shared" si="39"/>
        <v>10.068859999999994</v>
      </c>
      <c r="I345" s="2">
        <f t="array" ref="I345">SUMPRODUCT(B329:B348, (ROW(B329:B348)-ROW(B329)+1)) / (20*21/2)</f>
        <v>9.4517857142857142</v>
      </c>
      <c r="J345" s="2">
        <f t="shared" si="42"/>
        <v>9.3952491921729919</v>
      </c>
      <c r="K345" s="2">
        <f t="shared" si="36"/>
        <v>9.3684572889515181</v>
      </c>
    </row>
    <row r="346" spans="1:11" ht="13.5" x14ac:dyDescent="0.25">
      <c r="A346" s="3">
        <f>TITRES_STAT!B349</f>
        <v>42507</v>
      </c>
      <c r="B346" s="5">
        <f>TITRES_STAT!D349</f>
        <v>9.5090000000000003</v>
      </c>
      <c r="C346" s="2">
        <f t="shared" si="37"/>
        <v>0.13199999999999967</v>
      </c>
      <c r="D346" s="2">
        <f t="shared" si="38"/>
        <v>9.4034000000000013</v>
      </c>
      <c r="E346" s="2">
        <f t="shared" si="40"/>
        <v>9.4717999999999982</v>
      </c>
      <c r="F346" s="2">
        <f t="shared" si="41"/>
        <v>9.3998000000000026</v>
      </c>
      <c r="G346" s="2">
        <f t="shared" si="35"/>
        <v>9.3187800000000038</v>
      </c>
      <c r="H346" s="2">
        <f t="shared" si="39"/>
        <v>10.059289999999994</v>
      </c>
      <c r="I346" s="2">
        <f t="array" ref="I346">SUMPRODUCT(B330:B349, (ROW(B330:B349)-ROW(B330)+1)) / (20*21/2)</f>
        <v>9.4568095238095236</v>
      </c>
      <c r="J346" s="2">
        <f t="shared" si="42"/>
        <v>9.4060826024422308</v>
      </c>
      <c r="K346" s="2">
        <f t="shared" si="36"/>
        <v>9.3739687678161641</v>
      </c>
    </row>
    <row r="347" spans="1:11" ht="13.5" x14ac:dyDescent="0.25">
      <c r="A347" s="3">
        <f>TITRES_STAT!B350</f>
        <v>42508</v>
      </c>
      <c r="B347" s="5">
        <f>TITRES_STAT!D350</f>
        <v>9.4039999999999999</v>
      </c>
      <c r="C347" s="2">
        <f t="shared" si="37"/>
        <v>-0.10500000000000043</v>
      </c>
      <c r="D347" s="2">
        <f t="shared" si="38"/>
        <v>9.4087999999999994</v>
      </c>
      <c r="E347" s="2">
        <f t="shared" si="40"/>
        <v>9.4541000000000004</v>
      </c>
      <c r="F347" s="2">
        <f t="shared" si="41"/>
        <v>9.414950000000001</v>
      </c>
      <c r="G347" s="2">
        <f t="shared" si="35"/>
        <v>9.3193200000000029</v>
      </c>
      <c r="H347" s="2">
        <f t="shared" si="39"/>
        <v>10.049194999999994</v>
      </c>
      <c r="I347" s="2">
        <f t="array" ref="I347">SUMPRODUCT(B331:B350, (ROW(B331:B350)-ROW(B331)+1)) / (20*21/2)</f>
        <v>9.4607571428571422</v>
      </c>
      <c r="J347" s="2">
        <f t="shared" si="42"/>
        <v>9.4058842593524954</v>
      </c>
      <c r="K347" s="2">
        <f t="shared" si="36"/>
        <v>9.3751464631959216</v>
      </c>
    </row>
    <row r="348" spans="1:11" ht="13.5" x14ac:dyDescent="0.25">
      <c r="A348" s="3">
        <f>TITRES_STAT!B351</f>
        <v>42509</v>
      </c>
      <c r="B348" s="5">
        <f>TITRES_STAT!D351</f>
        <v>9.4870000000000001</v>
      </c>
      <c r="C348" s="2">
        <f t="shared" si="37"/>
        <v>8.3000000000000185E-2</v>
      </c>
      <c r="D348" s="2">
        <f t="shared" si="38"/>
        <v>9.4308000000000014</v>
      </c>
      <c r="E348" s="2">
        <f t="shared" si="40"/>
        <v>9.444700000000001</v>
      </c>
      <c r="F348" s="2">
        <f t="shared" si="41"/>
        <v>9.4342500000000022</v>
      </c>
      <c r="G348" s="2">
        <f t="shared" si="35"/>
        <v>9.3215200000000031</v>
      </c>
      <c r="H348" s="2">
        <f t="shared" si="39"/>
        <v>10.040919999999993</v>
      </c>
      <c r="I348" s="2">
        <f t="array" ref="I348">SUMPRODUCT(B332:B351, (ROW(B332:B351)-ROW(B332)+1)) / (20*21/2)</f>
        <v>9.4637619047619044</v>
      </c>
      <c r="J348" s="2">
        <f t="shared" si="42"/>
        <v>9.413609567985592</v>
      </c>
      <c r="K348" s="2">
        <f t="shared" si="36"/>
        <v>9.3795328764039247</v>
      </c>
    </row>
    <row r="349" spans="1:11" ht="13.5" x14ac:dyDescent="0.25">
      <c r="A349" s="3">
        <f>TITRES_STAT!B352</f>
        <v>42510</v>
      </c>
      <c r="B349" s="5">
        <f>TITRES_STAT!D352</f>
        <v>9.4870000000000001</v>
      </c>
      <c r="C349" s="2">
        <f t="shared" si="37"/>
        <v>0</v>
      </c>
      <c r="D349" s="2">
        <f t="shared" si="38"/>
        <v>9.4527999999999999</v>
      </c>
      <c r="E349" s="2">
        <f t="shared" si="40"/>
        <v>9.4352999999999998</v>
      </c>
      <c r="F349" s="2">
        <f t="shared" si="41"/>
        <v>9.4455500000000008</v>
      </c>
      <c r="G349" s="2">
        <f t="shared" si="35"/>
        <v>9.3237200000000033</v>
      </c>
      <c r="H349" s="2">
        <f t="shared" si="39"/>
        <v>10.032369999999993</v>
      </c>
      <c r="I349" s="2">
        <f t="array" ref="I349">SUMPRODUCT(B333:B352, (ROW(B333:B352)-ROW(B333)+1)) / (20*21/2)</f>
        <v>9.4658238095238083</v>
      </c>
      <c r="J349" s="2">
        <f t="shared" si="42"/>
        <v>9.4205991329393459</v>
      </c>
      <c r="K349" s="2">
        <f t="shared" si="36"/>
        <v>9.3837472734076925</v>
      </c>
    </row>
    <row r="350" spans="1:11" ht="13.5" x14ac:dyDescent="0.25">
      <c r="A350" s="3">
        <f>TITRES_STAT!B353</f>
        <v>42513</v>
      </c>
      <c r="B350" s="5">
        <f>TITRES_STAT!D353</f>
        <v>9.4870000000000001</v>
      </c>
      <c r="C350" s="2">
        <f t="shared" si="37"/>
        <v>0</v>
      </c>
      <c r="D350" s="2">
        <f t="shared" si="38"/>
        <v>9.4748000000000001</v>
      </c>
      <c r="E350" s="2">
        <f t="shared" si="40"/>
        <v>9.4258999999999986</v>
      </c>
      <c r="F350" s="2">
        <f t="shared" si="41"/>
        <v>9.4554500000000008</v>
      </c>
      <c r="G350" s="2">
        <f t="shared" si="35"/>
        <v>9.3259200000000053</v>
      </c>
      <c r="H350" s="2">
        <f t="shared" si="39"/>
        <v>10.023819999999994</v>
      </c>
      <c r="I350" s="2">
        <f t="array" ref="I350">SUMPRODUCT(B334:B353, (ROW(B334:B353)-ROW(B334)+1)) / (20*21/2)</f>
        <v>9.4724666666666657</v>
      </c>
      <c r="J350" s="2">
        <f t="shared" si="42"/>
        <v>9.4269230250403613</v>
      </c>
      <c r="K350" s="2">
        <f t="shared" si="36"/>
        <v>9.3877963999407257</v>
      </c>
    </row>
    <row r="351" spans="1:11" ht="13.5" x14ac:dyDescent="0.25">
      <c r="A351" s="3">
        <f>TITRES_STAT!B354</f>
        <v>42514</v>
      </c>
      <c r="B351" s="5">
        <f>TITRES_STAT!D354</f>
        <v>9.4870000000000001</v>
      </c>
      <c r="C351" s="2">
        <f t="shared" si="37"/>
        <v>0</v>
      </c>
      <c r="D351" s="2">
        <f t="shared" si="38"/>
        <v>9.4704000000000015</v>
      </c>
      <c r="E351" s="2">
        <f t="shared" si="40"/>
        <v>9.4368999999999978</v>
      </c>
      <c r="F351" s="2">
        <f t="shared" si="41"/>
        <v>9.4653499999999973</v>
      </c>
      <c r="G351" s="2">
        <f t="shared" si="35"/>
        <v>9.3313200000000052</v>
      </c>
      <c r="H351" s="2">
        <f t="shared" si="39"/>
        <v>10.014164999999993</v>
      </c>
      <c r="I351" s="2">
        <f t="array" ref="I351">SUMPRODUCT(B335:B354, (ROW(B335:B354)-ROW(B335)+1)) / (20*21/2)</f>
        <v>9.4771428571428569</v>
      </c>
      <c r="J351" s="2">
        <f t="shared" si="42"/>
        <v>9.4326446417031846</v>
      </c>
      <c r="K351" s="2">
        <f t="shared" si="36"/>
        <v>9.3916867371979524</v>
      </c>
    </row>
    <row r="352" spans="1:11" ht="13.5" x14ac:dyDescent="0.25">
      <c r="A352" s="3">
        <f>TITRES_STAT!B355</f>
        <v>42515</v>
      </c>
      <c r="B352" s="5">
        <f>TITRES_STAT!D355</f>
        <v>9.4870000000000001</v>
      </c>
      <c r="C352" s="2">
        <f t="shared" si="37"/>
        <v>0</v>
      </c>
      <c r="D352" s="2">
        <f t="shared" si="38"/>
        <v>9.4870000000000001</v>
      </c>
      <c r="E352" s="2">
        <f t="shared" si="40"/>
        <v>9.4478999999999989</v>
      </c>
      <c r="F352" s="2">
        <f t="shared" si="41"/>
        <v>9.4722499999999989</v>
      </c>
      <c r="G352" s="2">
        <f t="shared" si="35"/>
        <v>9.3346200000000064</v>
      </c>
      <c r="H352" s="2">
        <f t="shared" si="39"/>
        <v>10.003684999999995</v>
      </c>
      <c r="I352" s="2">
        <f t="array" ref="I352">SUMPRODUCT(B336:B355, (ROW(B336:B355)-ROW(B336)+1)) / (20*21/2)</f>
        <v>9.4820571428571423</v>
      </c>
      <c r="J352" s="2">
        <f t="shared" si="42"/>
        <v>9.4378213424933577</v>
      </c>
      <c r="K352" s="2">
        <f t="shared" si="36"/>
        <v>9.3954245122097984</v>
      </c>
    </row>
    <row r="353" spans="1:11" ht="13.5" x14ac:dyDescent="0.25">
      <c r="A353" s="3">
        <f>TITRES_STAT!B356</f>
        <v>42516</v>
      </c>
      <c r="B353" s="5">
        <f>TITRES_STAT!D356</f>
        <v>9.5419999999999998</v>
      </c>
      <c r="C353" s="2">
        <f t="shared" si="37"/>
        <v>5.4999999999999716E-2</v>
      </c>
      <c r="D353" s="2">
        <f t="shared" si="38"/>
        <v>9.4980000000000011</v>
      </c>
      <c r="E353" s="2">
        <f t="shared" si="40"/>
        <v>9.4643999999999995</v>
      </c>
      <c r="F353" s="2">
        <f t="shared" si="41"/>
        <v>9.4818999999999978</v>
      </c>
      <c r="G353" s="2">
        <f t="shared" si="35"/>
        <v>9.3412400000000044</v>
      </c>
      <c r="H353" s="2">
        <f t="shared" si="39"/>
        <v>9.9934799999999946</v>
      </c>
      <c r="I353" s="2">
        <f t="array" ref="I353">SUMPRODUCT(B337:B356, (ROW(B337:B356)-ROW(B337)+1)) / (20*21/2)</f>
        <v>9.4862380952380931</v>
      </c>
      <c r="J353" s="2">
        <f t="shared" si="42"/>
        <v>9.4477431193987513</v>
      </c>
      <c r="K353" s="2">
        <f t="shared" si="36"/>
        <v>9.4011725705545128</v>
      </c>
    </row>
    <row r="354" spans="1:11" ht="13.5" x14ac:dyDescent="0.25">
      <c r="A354" s="3">
        <f>TITRES_STAT!B357</f>
        <v>42517</v>
      </c>
      <c r="B354" s="5">
        <f>TITRES_STAT!D357</f>
        <v>9.5310000000000006</v>
      </c>
      <c r="C354" s="2">
        <f t="shared" si="37"/>
        <v>-1.0999999999999233E-2</v>
      </c>
      <c r="D354" s="2">
        <f t="shared" si="38"/>
        <v>9.5068000000000001</v>
      </c>
      <c r="E354" s="2">
        <f t="shared" si="40"/>
        <v>9.4798000000000009</v>
      </c>
      <c r="F354" s="2">
        <f t="shared" si="41"/>
        <v>9.4793999999999983</v>
      </c>
      <c r="G354" s="2">
        <f t="shared" si="35"/>
        <v>9.3445400000000038</v>
      </c>
      <c r="H354" s="2">
        <f t="shared" si="39"/>
        <v>9.9840199999999921</v>
      </c>
      <c r="I354" s="2">
        <f t="array" ref="I354">SUMPRODUCT(B338:B357, (ROW(B338:B357)-ROW(B338)+1)) / (20*21/2)</f>
        <v>9.4891333333333332</v>
      </c>
      <c r="J354" s="2">
        <f t="shared" si="42"/>
        <v>9.4556723461226806</v>
      </c>
      <c r="K354" s="2">
        <f t="shared" si="36"/>
        <v>9.4062638422974736</v>
      </c>
    </row>
    <row r="355" spans="1:11" ht="13.5" x14ac:dyDescent="0.25">
      <c r="A355" s="3">
        <f>TITRES_STAT!B358</f>
        <v>42520</v>
      </c>
      <c r="B355" s="5">
        <f>TITRES_STAT!D358</f>
        <v>9.5310000000000006</v>
      </c>
      <c r="C355" s="2">
        <f t="shared" si="37"/>
        <v>0</v>
      </c>
      <c r="D355" s="2">
        <f t="shared" si="38"/>
        <v>9.5155999999999992</v>
      </c>
      <c r="E355" s="2">
        <f t="shared" si="40"/>
        <v>9.4952000000000005</v>
      </c>
      <c r="F355" s="2">
        <f t="shared" si="41"/>
        <v>9.4870999999999999</v>
      </c>
      <c r="G355" s="2">
        <f t="shared" si="35"/>
        <v>9.3481800000000046</v>
      </c>
      <c r="H355" s="2">
        <f t="shared" si="39"/>
        <v>9.9745849999999923</v>
      </c>
      <c r="I355" s="2">
        <f t="array" ref="I355">SUMPRODUCT(B339:B358, (ROW(B339:B358)-ROW(B339)+1)) / (20*21/2)</f>
        <v>9.4792000000000005</v>
      </c>
      <c r="J355" s="2">
        <f t="shared" si="42"/>
        <v>9.462846408396711</v>
      </c>
      <c r="K355" s="2">
        <f t="shared" si="36"/>
        <v>9.4111554563250248</v>
      </c>
    </row>
    <row r="356" spans="1:11" ht="13.5" x14ac:dyDescent="0.25">
      <c r="A356" s="3">
        <f>TITRES_STAT!B359</f>
        <v>42521</v>
      </c>
      <c r="B356" s="5">
        <f>TITRES_STAT!D359</f>
        <v>9.5310000000000006</v>
      </c>
      <c r="C356" s="2">
        <f t="shared" si="37"/>
        <v>0</v>
      </c>
      <c r="D356" s="2">
        <f t="shared" si="38"/>
        <v>9.5244</v>
      </c>
      <c r="E356" s="2">
        <f t="shared" si="40"/>
        <v>9.4974000000000025</v>
      </c>
      <c r="F356" s="2">
        <f t="shared" si="41"/>
        <v>9.4845999999999986</v>
      </c>
      <c r="G356" s="2">
        <f t="shared" si="35"/>
        <v>9.3545800000000039</v>
      </c>
      <c r="H356" s="2">
        <f t="shared" si="39"/>
        <v>9.963939999999992</v>
      </c>
      <c r="I356" s="2">
        <f t="array" ref="I356">SUMPRODUCT(B340:B359, (ROW(B340:B359)-ROW(B340)+1)) / (20*21/2)</f>
        <v>9.4828095238095251</v>
      </c>
      <c r="J356" s="2">
        <f t="shared" si="42"/>
        <v>9.4693372266446438</v>
      </c>
      <c r="K356" s="2">
        <f t="shared" si="36"/>
        <v>9.4158552423514941</v>
      </c>
    </row>
    <row r="357" spans="1:11" ht="13.5" x14ac:dyDescent="0.25">
      <c r="A357" s="3">
        <f>TITRES_STAT!B360</f>
        <v>42522</v>
      </c>
      <c r="B357" s="5">
        <f>TITRES_STAT!D360</f>
        <v>9.5150000000000006</v>
      </c>
      <c r="C357" s="2">
        <f t="shared" si="37"/>
        <v>-1.6000000000000014E-2</v>
      </c>
      <c r="D357" s="2">
        <f t="shared" si="38"/>
        <v>9.5299999999999994</v>
      </c>
      <c r="E357" s="2">
        <f t="shared" si="40"/>
        <v>9.5085000000000015</v>
      </c>
      <c r="F357" s="2">
        <f t="shared" si="41"/>
        <v>9.4812999999999992</v>
      </c>
      <c r="G357" s="2">
        <f t="shared" si="35"/>
        <v>9.3606600000000029</v>
      </c>
      <c r="H357" s="2">
        <f t="shared" si="39"/>
        <v>9.9531849999999924</v>
      </c>
      <c r="I357" s="2">
        <f t="array" ref="I357">SUMPRODUCT(B341:B360, (ROW(B341:B360)-ROW(B341)+1)) / (20*21/2)</f>
        <v>9.4867619047619058</v>
      </c>
      <c r="J357" s="2">
        <f t="shared" si="42"/>
        <v>9.4736860622022974</v>
      </c>
      <c r="K357" s="2">
        <f t="shared" si="36"/>
        <v>9.4197432720632008</v>
      </c>
    </row>
    <row r="358" spans="1:11" ht="13.5" x14ac:dyDescent="0.25">
      <c r="A358" s="3">
        <f>TITRES_STAT!B361</f>
        <v>42523</v>
      </c>
      <c r="B358" s="5">
        <f>TITRES_STAT!D361</f>
        <v>9.3770000000000007</v>
      </c>
      <c r="C358" s="2">
        <f t="shared" si="37"/>
        <v>-0.1379999999999999</v>
      </c>
      <c r="D358" s="2">
        <f t="shared" si="38"/>
        <v>9.4970000000000017</v>
      </c>
      <c r="E358" s="2">
        <f t="shared" si="40"/>
        <v>9.4975000000000005</v>
      </c>
      <c r="F358" s="2">
        <f t="shared" si="41"/>
        <v>9.4711000000000016</v>
      </c>
      <c r="G358" s="2">
        <f t="shared" si="35"/>
        <v>9.3628600000000031</v>
      </c>
      <c r="H358" s="2">
        <f t="shared" si="39"/>
        <v>9.9417399999999922</v>
      </c>
      <c r="I358" s="2">
        <f t="array" ref="I358">SUMPRODUCT(B342:B361, (ROW(B342:B361)-ROW(B342)+1)) / (20*21/2)</f>
        <v>9.4910571428571444</v>
      </c>
      <c r="J358" s="2">
        <f t="shared" si="42"/>
        <v>9.4644778658020794</v>
      </c>
      <c r="K358" s="2">
        <f t="shared" si="36"/>
        <v>9.4180670653156255</v>
      </c>
    </row>
    <row r="359" spans="1:11" ht="13.5" x14ac:dyDescent="0.25">
      <c r="A359" s="3">
        <f>TITRES_STAT!B362</f>
        <v>42524</v>
      </c>
      <c r="B359" s="5">
        <f>TITRES_STAT!D362</f>
        <v>9.5090000000000003</v>
      </c>
      <c r="C359" s="2">
        <f t="shared" si="37"/>
        <v>0.13199999999999967</v>
      </c>
      <c r="D359" s="2">
        <f t="shared" si="38"/>
        <v>9.4925999999999995</v>
      </c>
      <c r="E359" s="2">
        <f t="shared" si="40"/>
        <v>9.4997000000000007</v>
      </c>
      <c r="F359" s="2">
        <f t="shared" si="41"/>
        <v>9.4675000000000011</v>
      </c>
      <c r="G359" s="2">
        <f t="shared" si="35"/>
        <v>9.3698000000000032</v>
      </c>
      <c r="H359" s="2">
        <f t="shared" si="39"/>
        <v>9.9309549999999938</v>
      </c>
      <c r="I359" s="2">
        <f t="array" ref="I359">SUMPRODUCT(B343:B362, (ROW(B343:B362)-ROW(B343)+1)) / (20*21/2)</f>
        <v>9.4947238095238102</v>
      </c>
      <c r="J359" s="2">
        <f t="shared" si="42"/>
        <v>9.4687180690590242</v>
      </c>
      <c r="K359" s="2">
        <f t="shared" si="36"/>
        <v>9.4216330627542284</v>
      </c>
    </row>
    <row r="360" spans="1:11" ht="13.5" x14ac:dyDescent="0.25">
      <c r="A360" s="3">
        <f>TITRES_STAT!B363</f>
        <v>42527</v>
      </c>
      <c r="B360" s="5">
        <f>TITRES_STAT!D363</f>
        <v>9.5090000000000003</v>
      </c>
      <c r="C360" s="2">
        <f t="shared" si="37"/>
        <v>0</v>
      </c>
      <c r="D360" s="2">
        <f t="shared" si="38"/>
        <v>9.4882000000000009</v>
      </c>
      <c r="E360" s="2">
        <f t="shared" si="40"/>
        <v>9.5018999999999991</v>
      </c>
      <c r="F360" s="2">
        <f t="shared" si="41"/>
        <v>9.4639000000000006</v>
      </c>
      <c r="G360" s="2">
        <f t="shared" si="35"/>
        <v>9.3757600000000032</v>
      </c>
      <c r="H360" s="2">
        <f t="shared" si="39"/>
        <v>9.9201699999999935</v>
      </c>
      <c r="I360" s="2">
        <f t="array" ref="I360">SUMPRODUCT(B344:B363, (ROW(B344:B363)-ROW(B344)+1)) / (20*21/2)</f>
        <v>9.4956666666666667</v>
      </c>
      <c r="J360" s="2">
        <f t="shared" si="42"/>
        <v>9.4725544434343565</v>
      </c>
      <c r="K360" s="2">
        <f t="shared" si="36"/>
        <v>9.4250592171560239</v>
      </c>
    </row>
    <row r="361" spans="1:11" ht="13.5" x14ac:dyDescent="0.25">
      <c r="A361" s="3">
        <f>TITRES_STAT!B364</f>
        <v>42528</v>
      </c>
      <c r="B361" s="5">
        <f>TITRES_STAT!D364</f>
        <v>9.5090000000000003</v>
      </c>
      <c r="C361" s="2">
        <f t="shared" si="37"/>
        <v>0</v>
      </c>
      <c r="D361" s="2">
        <f t="shared" si="38"/>
        <v>9.4838000000000005</v>
      </c>
      <c r="E361" s="2">
        <f t="shared" si="40"/>
        <v>9.5040999999999993</v>
      </c>
      <c r="F361" s="2">
        <f t="shared" si="41"/>
        <v>9.4705000000000013</v>
      </c>
      <c r="G361" s="2">
        <f t="shared" si="35"/>
        <v>9.3817200000000032</v>
      </c>
      <c r="H361" s="2">
        <f t="shared" si="39"/>
        <v>9.9093849999999932</v>
      </c>
      <c r="I361" s="2">
        <f t="array" ref="I361">SUMPRODUCT(B345:B364, (ROW(B345:B364)-ROW(B345)+1)) / (20*21/2)</f>
        <v>9.4956095238095237</v>
      </c>
      <c r="J361" s="2">
        <f t="shared" si="42"/>
        <v>9.4760254488215612</v>
      </c>
      <c r="K361" s="2">
        <f t="shared" si="36"/>
        <v>9.4283510125616701</v>
      </c>
    </row>
    <row r="362" spans="1:11" ht="13.5" x14ac:dyDescent="0.25">
      <c r="A362" s="3">
        <f>TITRES_STAT!B365</f>
        <v>42529</v>
      </c>
      <c r="B362" s="5">
        <f>TITRES_STAT!D365</f>
        <v>9.5090000000000003</v>
      </c>
      <c r="C362" s="2">
        <f t="shared" si="37"/>
        <v>0</v>
      </c>
      <c r="D362" s="2">
        <f t="shared" si="38"/>
        <v>9.4826000000000015</v>
      </c>
      <c r="E362" s="2">
        <f t="shared" si="40"/>
        <v>9.5062999999999995</v>
      </c>
      <c r="F362" s="2">
        <f t="shared" si="41"/>
        <v>9.4771000000000036</v>
      </c>
      <c r="G362" s="2">
        <f t="shared" si="35"/>
        <v>9.3854600000000019</v>
      </c>
      <c r="H362" s="2">
        <f t="shared" si="39"/>
        <v>9.8990149999999932</v>
      </c>
      <c r="I362" s="2">
        <f t="array" ref="I362">SUMPRODUCT(B346:B365, (ROW(B346:B365)-ROW(B346)+1)) / (20*21/2)</f>
        <v>9.4950523809523819</v>
      </c>
      <c r="J362" s="2">
        <f t="shared" si="42"/>
        <v>9.479165882267127</v>
      </c>
      <c r="K362" s="2">
        <f t="shared" si="36"/>
        <v>9.4315137179514075</v>
      </c>
    </row>
    <row r="363" spans="1:11" ht="13.5" x14ac:dyDescent="0.25">
      <c r="A363" s="3">
        <f>TITRES_STAT!B366</f>
        <v>42530</v>
      </c>
      <c r="B363" s="5">
        <f>TITRES_STAT!D366</f>
        <v>9.4870000000000001</v>
      </c>
      <c r="C363" s="2">
        <f t="shared" si="37"/>
        <v>-2.2000000000000242E-2</v>
      </c>
      <c r="D363" s="2">
        <f t="shared" si="38"/>
        <v>9.5045999999999999</v>
      </c>
      <c r="E363" s="2">
        <f t="shared" si="40"/>
        <v>9.5008000000000017</v>
      </c>
      <c r="F363" s="2">
        <f t="shared" si="41"/>
        <v>9.4826000000000032</v>
      </c>
      <c r="G363" s="2">
        <f t="shared" si="35"/>
        <v>9.3887600000000031</v>
      </c>
      <c r="H363" s="2">
        <f t="shared" si="39"/>
        <v>9.8885349999999921</v>
      </c>
      <c r="I363" s="2">
        <f t="array" ref="I363">SUMPRODUCT(B347:B366, (ROW(B347:B366)-ROW(B347)+1)) / (20*21/2)</f>
        <v>9.4897095238095233</v>
      </c>
      <c r="J363" s="2">
        <f t="shared" si="42"/>
        <v>9.4799119887178769</v>
      </c>
      <c r="K363" s="2">
        <f t="shared" si="36"/>
        <v>9.4336896505807655</v>
      </c>
    </row>
    <row r="364" spans="1:11" ht="13.5" x14ac:dyDescent="0.25">
      <c r="A364" s="3">
        <f>TITRES_STAT!B367</f>
        <v>42531</v>
      </c>
      <c r="B364" s="5">
        <f>TITRES_STAT!D367</f>
        <v>9.4819999999999993</v>
      </c>
      <c r="C364" s="2">
        <f t="shared" si="37"/>
        <v>-5.0000000000007816E-3</v>
      </c>
      <c r="D364" s="2">
        <f t="shared" si="38"/>
        <v>9.4992000000000001</v>
      </c>
      <c r="E364" s="2">
        <f t="shared" si="40"/>
        <v>9.4958999999999989</v>
      </c>
      <c r="F364" s="2">
        <f t="shared" si="41"/>
        <v>9.4878500000000034</v>
      </c>
      <c r="G364" s="2">
        <f t="shared" si="35"/>
        <v>9.3947200000000013</v>
      </c>
      <c r="H364" s="2">
        <f t="shared" si="39"/>
        <v>9.8788549999999926</v>
      </c>
      <c r="I364" s="2">
        <f t="array" ref="I364">SUMPRODUCT(B348:B367, (ROW(B348:B367)-ROW(B348)+1)) / (20*21/2)</f>
        <v>9.4984238095238087</v>
      </c>
      <c r="J364" s="2">
        <f t="shared" si="42"/>
        <v>9.4801108469352222</v>
      </c>
      <c r="K364" s="2">
        <f t="shared" si="36"/>
        <v>9.4355841740874027</v>
      </c>
    </row>
    <row r="365" spans="1:11" ht="13.5" x14ac:dyDescent="0.25">
      <c r="A365" s="3">
        <f>TITRES_STAT!B368</f>
        <v>42534</v>
      </c>
      <c r="B365" s="5">
        <f>TITRES_STAT!D368</f>
        <v>9.4819999999999993</v>
      </c>
      <c r="C365" s="2">
        <f t="shared" si="37"/>
        <v>0</v>
      </c>
      <c r="D365" s="2">
        <f t="shared" si="38"/>
        <v>9.4938000000000002</v>
      </c>
      <c r="E365" s="2">
        <f t="shared" si="40"/>
        <v>9.4909999999999997</v>
      </c>
      <c r="F365" s="2">
        <f t="shared" si="41"/>
        <v>9.4931000000000019</v>
      </c>
      <c r="G365" s="2">
        <f t="shared" si="35"/>
        <v>9.4001400000000004</v>
      </c>
      <c r="H365" s="2">
        <f t="shared" si="39"/>
        <v>9.8683499999999924</v>
      </c>
      <c r="I365" s="2">
        <f t="array" ref="I365">SUMPRODUCT(B349:B368, (ROW(B349:B368)-ROW(B349)+1)) / (20*21/2)</f>
        <v>9.5025809523809528</v>
      </c>
      <c r="J365" s="2">
        <f t="shared" si="42"/>
        <v>9.4802907662747256</v>
      </c>
      <c r="K365" s="2">
        <f t="shared" si="36"/>
        <v>9.4374044025545647</v>
      </c>
    </row>
    <row r="366" spans="1:11" ht="13.5" x14ac:dyDescent="0.25">
      <c r="A366" s="3">
        <f>TITRES_STAT!B369</f>
        <v>42535</v>
      </c>
      <c r="B366" s="5">
        <f>TITRES_STAT!D369</f>
        <v>9.4369999999999994</v>
      </c>
      <c r="C366" s="2">
        <f t="shared" si="37"/>
        <v>-4.4999999999999929E-2</v>
      </c>
      <c r="D366" s="2">
        <f t="shared" si="38"/>
        <v>9.4794</v>
      </c>
      <c r="E366" s="2">
        <f t="shared" si="40"/>
        <v>9.4816000000000003</v>
      </c>
      <c r="F366" s="2">
        <f t="shared" si="41"/>
        <v>9.4895000000000032</v>
      </c>
      <c r="G366" s="2">
        <f t="shared" si="35"/>
        <v>9.4046600000000016</v>
      </c>
      <c r="H366" s="2">
        <f t="shared" si="39"/>
        <v>9.8584449999999926</v>
      </c>
      <c r="I366" s="2">
        <f t="array" ref="I366">SUMPRODUCT(B350:B369, (ROW(B350:B369)-ROW(B350)+1)) / (20*21/2)</f>
        <v>9.5033333333333339</v>
      </c>
      <c r="J366" s="2">
        <f t="shared" si="42"/>
        <v>9.4761678361533228</v>
      </c>
      <c r="K366" s="2">
        <f t="shared" si="36"/>
        <v>9.437388543630858</v>
      </c>
    </row>
    <row r="367" spans="1:11" ht="13.5" x14ac:dyDescent="0.25">
      <c r="A367" s="3">
        <f>TITRES_STAT!B370</f>
        <v>42536</v>
      </c>
      <c r="B367" s="5">
        <f>TITRES_STAT!D370</f>
        <v>9.5809999999999995</v>
      </c>
      <c r="C367" s="2">
        <f t="shared" si="37"/>
        <v>0.14400000000000013</v>
      </c>
      <c r="D367" s="2">
        <f t="shared" si="38"/>
        <v>9.4937999999999985</v>
      </c>
      <c r="E367" s="2">
        <f t="shared" si="40"/>
        <v>9.4882000000000009</v>
      </c>
      <c r="F367" s="2">
        <f t="shared" si="41"/>
        <v>9.4983500000000021</v>
      </c>
      <c r="G367" s="2">
        <f t="shared" si="35"/>
        <v>9.4104000000000045</v>
      </c>
      <c r="H367" s="2">
        <f t="shared" si="39"/>
        <v>9.8484349999999914</v>
      </c>
      <c r="I367" s="2">
        <f t="array" ref="I367">SUMPRODUCT(B351:B370, (ROW(B351:B370)-ROW(B351)+1)) / (20*21/2)</f>
        <v>9.5386476190476195</v>
      </c>
      <c r="J367" s="2">
        <f t="shared" si="42"/>
        <v>9.4861518517577696</v>
      </c>
      <c r="K367" s="2">
        <f t="shared" si="36"/>
        <v>9.4430203654492555</v>
      </c>
    </row>
    <row r="368" spans="1:11" ht="13.5" x14ac:dyDescent="0.25">
      <c r="A368" s="3">
        <f>TITRES_STAT!B371</f>
        <v>42537</v>
      </c>
      <c r="B368" s="5">
        <f>TITRES_STAT!D371</f>
        <v>9.5419999999999998</v>
      </c>
      <c r="C368" s="2">
        <f t="shared" si="37"/>
        <v>-3.8999999999999702E-2</v>
      </c>
      <c r="D368" s="2">
        <f t="shared" si="38"/>
        <v>9.5047999999999995</v>
      </c>
      <c r="E368" s="2">
        <f t="shared" si="40"/>
        <v>9.5046999999999997</v>
      </c>
      <c r="F368" s="2">
        <f t="shared" si="41"/>
        <v>9.501100000000001</v>
      </c>
      <c r="G368" s="2">
        <f t="shared" si="35"/>
        <v>9.4175600000000017</v>
      </c>
      <c r="H368" s="2">
        <f t="shared" si="39"/>
        <v>9.8383649999999907</v>
      </c>
      <c r="I368" s="2">
        <f t="array" ref="I368">SUMPRODUCT(B352:B371, (ROW(B352:B371)-ROW(B352)+1)) / (20*21/2)</f>
        <v>9.5999333333333343</v>
      </c>
      <c r="J368" s="2">
        <f t="shared" si="42"/>
        <v>9.491470723018935</v>
      </c>
      <c r="K368" s="2">
        <f t="shared" si="36"/>
        <v>9.446901919745363</v>
      </c>
    </row>
    <row r="369" spans="1:11" ht="13.5" x14ac:dyDescent="0.25">
      <c r="A369" s="3">
        <f>TITRES_STAT!B372</f>
        <v>42538</v>
      </c>
      <c r="B369" s="5">
        <f>TITRES_STAT!D372</f>
        <v>9.5090000000000003</v>
      </c>
      <c r="C369" s="2">
        <f t="shared" si="37"/>
        <v>-3.2999999999999474E-2</v>
      </c>
      <c r="D369" s="2">
        <f t="shared" si="38"/>
        <v>9.5101999999999993</v>
      </c>
      <c r="E369" s="2">
        <f t="shared" si="40"/>
        <v>9.5047000000000015</v>
      </c>
      <c r="F369" s="2">
        <f t="shared" si="41"/>
        <v>9.5021999999999984</v>
      </c>
      <c r="G369" s="2">
        <f t="shared" si="35"/>
        <v>9.4240600000000025</v>
      </c>
      <c r="H369" s="2">
        <f t="shared" si="39"/>
        <v>9.8281299999999927</v>
      </c>
      <c r="I369" s="2">
        <f t="array" ref="I369">SUMPRODUCT(B353:B372, (ROW(B353:B372)-ROW(B353)+1)) / (20*21/2)</f>
        <v>9.6579904761904753</v>
      </c>
      <c r="J369" s="2">
        <f t="shared" si="42"/>
        <v>9.4931401779695133</v>
      </c>
      <c r="K369" s="2">
        <f t="shared" si="36"/>
        <v>9.449337138578878</v>
      </c>
    </row>
    <row r="370" spans="1:11" ht="13.5" x14ac:dyDescent="0.25">
      <c r="A370" s="3">
        <f>TITRES_STAT!B373</f>
        <v>42541</v>
      </c>
      <c r="B370" s="5">
        <f>TITRES_STAT!D373</f>
        <v>9.8729999999999993</v>
      </c>
      <c r="C370" s="2">
        <f t="shared" si="37"/>
        <v>0.36399999999999899</v>
      </c>
      <c r="D370" s="2">
        <f t="shared" si="38"/>
        <v>9.5884</v>
      </c>
      <c r="E370" s="2">
        <f t="shared" si="40"/>
        <v>9.5411000000000001</v>
      </c>
      <c r="F370" s="2">
        <f t="shared" si="41"/>
        <v>9.5214999999999979</v>
      </c>
      <c r="G370" s="2">
        <f t="shared" ref="G370:G433" si="43">AVERAGE(B321:B370)</f>
        <v>9.4350800000000028</v>
      </c>
      <c r="H370" s="2">
        <f t="shared" si="39"/>
        <v>9.8197149999999915</v>
      </c>
      <c r="I370" s="2">
        <f t="array" ref="I370">SUMPRODUCT(B354:B373, (ROW(B354:B373)-ROW(B354)+1)) / (20*21/2)</f>
        <v>9.7156761904761915</v>
      </c>
      <c r="J370" s="2">
        <f t="shared" si="42"/>
        <v>9.5293173038771783</v>
      </c>
      <c r="K370" s="2">
        <f t="shared" si="36"/>
        <v>9.4659513684385299</v>
      </c>
    </row>
    <row r="371" spans="1:11" ht="13.5" x14ac:dyDescent="0.25">
      <c r="A371" s="3">
        <f>TITRES_STAT!B374</f>
        <v>42542</v>
      </c>
      <c r="B371" s="5">
        <f>TITRES_STAT!D374</f>
        <v>10.164999999999999</v>
      </c>
      <c r="C371" s="2">
        <f t="shared" si="37"/>
        <v>0.29199999999999982</v>
      </c>
      <c r="D371" s="2">
        <f t="shared" si="38"/>
        <v>9.7339999999999982</v>
      </c>
      <c r="E371" s="2">
        <f t="shared" si="40"/>
        <v>9.6067</v>
      </c>
      <c r="F371" s="2">
        <f t="shared" si="41"/>
        <v>9.5553999999999988</v>
      </c>
      <c r="G371" s="2">
        <f t="shared" si="43"/>
        <v>9.4519400000000022</v>
      </c>
      <c r="H371" s="2">
        <f t="shared" si="39"/>
        <v>9.8142799999999912</v>
      </c>
      <c r="I371" s="2">
        <f t="array" ref="I371">SUMPRODUCT(B355:B374, (ROW(B355:B374)-ROW(B355)+1)) / (20*21/2)</f>
        <v>9.7996809523809549</v>
      </c>
      <c r="J371" s="2">
        <f t="shared" si="42"/>
        <v>9.5898585130317322</v>
      </c>
      <c r="K371" s="2">
        <f t="shared" ref="K371:K434" si="44">$K$4*B371+(1-$K$4)*K370</f>
        <v>9.4933650402644698</v>
      </c>
    </row>
    <row r="372" spans="1:11" ht="13.5" x14ac:dyDescent="0.25">
      <c r="A372" s="3">
        <f>TITRES_STAT!B375</f>
        <v>42543</v>
      </c>
      <c r="B372" s="5">
        <f>TITRES_STAT!D375</f>
        <v>10.164999999999999</v>
      </c>
      <c r="C372" s="2">
        <f t="shared" si="37"/>
        <v>0</v>
      </c>
      <c r="D372" s="2">
        <f t="shared" si="38"/>
        <v>9.8507999999999996</v>
      </c>
      <c r="E372" s="2">
        <f t="shared" si="40"/>
        <v>9.6722999999999981</v>
      </c>
      <c r="F372" s="2">
        <f t="shared" si="41"/>
        <v>9.5892999999999979</v>
      </c>
      <c r="G372" s="2">
        <f t="shared" si="43"/>
        <v>9.4688000000000034</v>
      </c>
      <c r="H372" s="2">
        <f t="shared" si="39"/>
        <v>9.8088449999999927</v>
      </c>
      <c r="I372" s="2">
        <f t="array" ref="I372">SUMPRODUCT(B356:B375, (ROW(B356:B375)-ROW(B356)+1)) / (20*21/2)</f>
        <v>9.9074333333333335</v>
      </c>
      <c r="J372" s="2">
        <f t="shared" si="42"/>
        <v>9.6446338927429949</v>
      </c>
      <c r="K372" s="2">
        <f t="shared" si="44"/>
        <v>9.5197036661364507</v>
      </c>
    </row>
    <row r="373" spans="1:11" ht="13.5" x14ac:dyDescent="0.25">
      <c r="A373" s="3">
        <f>TITRES_STAT!B376</f>
        <v>42544</v>
      </c>
      <c r="B373" s="5">
        <f>TITRES_STAT!D376</f>
        <v>10.195</v>
      </c>
      <c r="C373" s="2">
        <f t="shared" si="37"/>
        <v>3.0000000000001137E-2</v>
      </c>
      <c r="D373" s="2">
        <f t="shared" si="38"/>
        <v>9.9813999999999989</v>
      </c>
      <c r="E373" s="2">
        <f t="shared" si="40"/>
        <v>9.7430999999999983</v>
      </c>
      <c r="F373" s="2">
        <f t="shared" si="41"/>
        <v>9.6219499999999982</v>
      </c>
      <c r="G373" s="2">
        <f t="shared" si="43"/>
        <v>9.4862600000000015</v>
      </c>
      <c r="H373" s="2">
        <f t="shared" si="39"/>
        <v>9.8046599999999913</v>
      </c>
      <c r="I373" s="2">
        <f t="array" ref="I373">SUMPRODUCT(B357:B376, (ROW(B357:B376)-ROW(B357)+1)) / (20*21/2)</f>
        <v>10.008561904761903</v>
      </c>
      <c r="J373" s="2">
        <f t="shared" si="42"/>
        <v>9.697049712481757</v>
      </c>
      <c r="K373" s="2">
        <f t="shared" si="44"/>
        <v>9.5461858753075717</v>
      </c>
    </row>
    <row r="374" spans="1:11" ht="13.5" x14ac:dyDescent="0.25">
      <c r="A374" s="3">
        <f>TITRES_STAT!B377</f>
        <v>42545</v>
      </c>
      <c r="B374" s="5">
        <f>TITRES_STAT!D377</f>
        <v>10.504</v>
      </c>
      <c r="C374" s="2">
        <f t="shared" si="37"/>
        <v>0.30899999999999928</v>
      </c>
      <c r="D374" s="2">
        <f t="shared" si="38"/>
        <v>10.180399999999999</v>
      </c>
      <c r="E374" s="2">
        <f t="shared" si="40"/>
        <v>9.8452999999999982</v>
      </c>
      <c r="F374" s="2">
        <f t="shared" si="41"/>
        <v>9.6705999999999968</v>
      </c>
      <c r="G374" s="2">
        <f t="shared" si="43"/>
        <v>9.5099000000000036</v>
      </c>
      <c r="H374" s="2">
        <f t="shared" si="39"/>
        <v>9.8020199999999917</v>
      </c>
      <c r="I374" s="2">
        <f t="array" ref="I374">SUMPRODUCT(B358:B377, (ROW(B358:B377)-ROW(B358)+1)) / (20*21/2)</f>
        <v>10.131476190476189</v>
      </c>
      <c r="J374" s="2">
        <f t="shared" si="42"/>
        <v>9.7739021208168282</v>
      </c>
      <c r="K374" s="2">
        <f t="shared" si="44"/>
        <v>9.5837472135308044</v>
      </c>
    </row>
    <row r="375" spans="1:11" ht="13.5" x14ac:dyDescent="0.25">
      <c r="A375" s="3">
        <f>TITRES_STAT!B378</f>
        <v>42548</v>
      </c>
      <c r="B375" s="5">
        <f>TITRES_STAT!D378</f>
        <v>10.802</v>
      </c>
      <c r="C375" s="2">
        <f t="shared" si="37"/>
        <v>0.29800000000000004</v>
      </c>
      <c r="D375" s="2">
        <f t="shared" si="38"/>
        <v>10.366199999999999</v>
      </c>
      <c r="E375" s="2">
        <f t="shared" si="40"/>
        <v>9.9772999999999996</v>
      </c>
      <c r="F375" s="2">
        <f t="shared" si="41"/>
        <v>9.7341499999999961</v>
      </c>
      <c r="G375" s="2">
        <f t="shared" si="43"/>
        <v>9.5433600000000034</v>
      </c>
      <c r="H375" s="2">
        <f t="shared" si="39"/>
        <v>9.8009249999999923</v>
      </c>
      <c r="I375" s="2">
        <f t="array" ref="I375">SUMPRODUCT(B359:B378, (ROW(B359:B378)-ROW(B359)+1)) / (20*21/2)</f>
        <v>10.2469</v>
      </c>
      <c r="J375" s="2">
        <f t="shared" si="42"/>
        <v>9.8718162045485585</v>
      </c>
      <c r="K375" s="2">
        <f t="shared" si="44"/>
        <v>9.6315218326080281</v>
      </c>
    </row>
    <row r="376" spans="1:11" ht="13.5" x14ac:dyDescent="0.25">
      <c r="A376" s="3">
        <f>TITRES_STAT!B379</f>
        <v>42549</v>
      </c>
      <c r="B376" s="5">
        <f>TITRES_STAT!D379</f>
        <v>10.795999999999999</v>
      </c>
      <c r="C376" s="2">
        <f t="shared" si="37"/>
        <v>-6.0000000000002274E-3</v>
      </c>
      <c r="D376" s="2">
        <f t="shared" si="38"/>
        <v>10.4924</v>
      </c>
      <c r="E376" s="2">
        <f t="shared" si="40"/>
        <v>10.113200000000001</v>
      </c>
      <c r="F376" s="2">
        <f t="shared" si="41"/>
        <v>9.7973999999999979</v>
      </c>
      <c r="G376" s="2">
        <f t="shared" si="43"/>
        <v>9.5783600000000018</v>
      </c>
      <c r="H376" s="2">
        <f t="shared" si="39"/>
        <v>9.7997999999999905</v>
      </c>
      <c r="I376" s="2">
        <f t="array" ref="I376">SUMPRODUCT(B360:B379, (ROW(B360:B379)-ROW(B360)+1)) / (20*21/2)</f>
        <v>10.355319047619046</v>
      </c>
      <c r="J376" s="2">
        <f t="shared" si="42"/>
        <v>9.9598337088772677</v>
      </c>
      <c r="K376" s="2">
        <f t="shared" si="44"/>
        <v>9.6771876430939869</v>
      </c>
    </row>
    <row r="377" spans="1:11" ht="13.5" x14ac:dyDescent="0.25">
      <c r="A377" s="3">
        <f>TITRES_STAT!B380</f>
        <v>42550</v>
      </c>
      <c r="B377" s="5">
        <f>TITRES_STAT!D380</f>
        <v>11.087999999999999</v>
      </c>
      <c r="C377" s="2">
        <f t="shared" si="37"/>
        <v>0.29199999999999982</v>
      </c>
      <c r="D377" s="2">
        <f t="shared" si="38"/>
        <v>10.677</v>
      </c>
      <c r="E377" s="2">
        <f t="shared" si="40"/>
        <v>10.263899999999998</v>
      </c>
      <c r="F377" s="2">
        <f t="shared" si="41"/>
        <v>9.8760499999999976</v>
      </c>
      <c r="G377" s="2">
        <f t="shared" si="43"/>
        <v>9.6181000000000036</v>
      </c>
      <c r="H377" s="2">
        <f t="shared" si="39"/>
        <v>9.8017649999999907</v>
      </c>
      <c r="I377" s="2">
        <f t="array" ref="I377">SUMPRODUCT(B361:B380, (ROW(B361:B380)-ROW(B361)+1)) / (20*21/2)</f>
        <v>10.456161904761904</v>
      </c>
      <c r="J377" s="2">
        <f t="shared" si="42"/>
        <v>10.067278117555622</v>
      </c>
      <c r="K377" s="2">
        <f t="shared" si="44"/>
        <v>9.7325136178746146</v>
      </c>
    </row>
    <row r="378" spans="1:11" ht="13.5" x14ac:dyDescent="0.25">
      <c r="A378" s="3">
        <f>TITRES_STAT!B381</f>
        <v>42551</v>
      </c>
      <c r="B378" s="5">
        <f>TITRES_STAT!D381</f>
        <v>11.087999999999999</v>
      </c>
      <c r="C378" s="2">
        <f t="shared" si="37"/>
        <v>0</v>
      </c>
      <c r="D378" s="2">
        <f t="shared" si="38"/>
        <v>10.855599999999999</v>
      </c>
      <c r="E378" s="2">
        <f t="shared" si="40"/>
        <v>10.418499999999998</v>
      </c>
      <c r="F378" s="2">
        <f t="shared" si="41"/>
        <v>9.9615999999999971</v>
      </c>
      <c r="G378" s="2">
        <f t="shared" si="43"/>
        <v>9.6578400000000038</v>
      </c>
      <c r="H378" s="2">
        <f t="shared" si="39"/>
        <v>9.8013299999999894</v>
      </c>
      <c r="I378" s="2">
        <f t="array" ref="I378">SUMPRODUCT(B362:B381, (ROW(B362:B381)-ROW(B362)+1)) / (20*21/2)</f>
        <v>10.549428571428573</v>
      </c>
      <c r="J378" s="2">
        <f t="shared" si="42"/>
        <v>10.164489725407467</v>
      </c>
      <c r="K378" s="2">
        <f t="shared" si="44"/>
        <v>9.7856699465854131</v>
      </c>
    </row>
    <row r="379" spans="1:11" ht="13.5" x14ac:dyDescent="0.25">
      <c r="A379" s="3">
        <f>TITRES_STAT!B382</f>
        <v>42552</v>
      </c>
      <c r="B379" s="5">
        <f>TITRES_STAT!D382</f>
        <v>11.1</v>
      </c>
      <c r="C379" s="2">
        <f t="shared" si="37"/>
        <v>1.2000000000000455E-2</v>
      </c>
      <c r="D379" s="2">
        <f t="shared" si="38"/>
        <v>10.9748</v>
      </c>
      <c r="E379" s="2">
        <f t="shared" si="40"/>
        <v>10.577599999999999</v>
      </c>
      <c r="F379" s="2">
        <f t="shared" si="41"/>
        <v>10.041149999999998</v>
      </c>
      <c r="G379" s="2">
        <f t="shared" si="43"/>
        <v>9.694620000000004</v>
      </c>
      <c r="H379" s="2">
        <f t="shared" si="39"/>
        <v>9.8016699999999908</v>
      </c>
      <c r="I379" s="2">
        <f t="array" ref="I379">SUMPRODUCT(B363:B382, (ROW(B363:B382)-ROW(B363)+1)) / (20*21/2)</f>
        <v>10.603404761904761</v>
      </c>
      <c r="J379" s="2">
        <f t="shared" si="42"/>
        <v>10.253585942035327</v>
      </c>
      <c r="K379" s="2">
        <f t="shared" si="44"/>
        <v>9.83721230162128</v>
      </c>
    </row>
    <row r="380" spans="1:11" ht="13.5" x14ac:dyDescent="0.25">
      <c r="A380" s="3">
        <f>TITRES_STAT!B383</f>
        <v>42555</v>
      </c>
      <c r="B380" s="5">
        <f>TITRES_STAT!D383</f>
        <v>11.1</v>
      </c>
      <c r="C380" s="2">
        <f t="shared" si="37"/>
        <v>0</v>
      </c>
      <c r="D380" s="2">
        <f t="shared" si="38"/>
        <v>11.034400000000002</v>
      </c>
      <c r="E380" s="2">
        <f t="shared" si="40"/>
        <v>10.700299999999997</v>
      </c>
      <c r="F380" s="2">
        <f t="shared" si="41"/>
        <v>10.120699999999996</v>
      </c>
      <c r="G380" s="2">
        <f t="shared" si="43"/>
        <v>9.7308400000000059</v>
      </c>
      <c r="H380" s="2">
        <f t="shared" si="39"/>
        <v>9.8017349999999901</v>
      </c>
      <c r="I380" s="2">
        <f t="array" ref="I380">SUMPRODUCT(B364:B383, (ROW(B364:B383)-ROW(B364)+1)) / (20*21/2)</f>
        <v>10.621866666666666</v>
      </c>
      <c r="J380" s="2">
        <f t="shared" si="42"/>
        <v>10.33419680469863</v>
      </c>
      <c r="K380" s="2">
        <f t="shared" si="44"/>
        <v>9.8867333878322103</v>
      </c>
    </row>
    <row r="381" spans="1:11" ht="13.5" x14ac:dyDescent="0.25">
      <c r="A381" s="3">
        <f>TITRES_STAT!B384</f>
        <v>42559</v>
      </c>
      <c r="B381" s="5">
        <f>TITRES_STAT!D384</f>
        <v>11.1</v>
      </c>
      <c r="C381" s="2">
        <f t="shared" si="37"/>
        <v>0</v>
      </c>
      <c r="D381" s="2">
        <f t="shared" si="38"/>
        <v>11.0952</v>
      </c>
      <c r="E381" s="2">
        <f t="shared" si="40"/>
        <v>10.793799999999997</v>
      </c>
      <c r="F381" s="2">
        <f t="shared" si="41"/>
        <v>10.200249999999999</v>
      </c>
      <c r="G381" s="2">
        <f t="shared" si="43"/>
        <v>9.7670600000000043</v>
      </c>
      <c r="H381" s="2">
        <f t="shared" si="39"/>
        <v>9.8020749999999897</v>
      </c>
      <c r="I381" s="2">
        <f t="array" ref="I381">SUMPRODUCT(B365:B384, (ROW(B365:B384)-ROW(B365)+1)) / (20*21/2)</f>
        <v>10.665233333333333</v>
      </c>
      <c r="J381" s="2">
        <f t="shared" si="42"/>
        <v>10.407130442346379</v>
      </c>
      <c r="K381" s="2">
        <f t="shared" si="44"/>
        <v>9.93431247066232</v>
      </c>
    </row>
    <row r="382" spans="1:11" ht="13.5" x14ac:dyDescent="0.25">
      <c r="A382" s="3">
        <f>TITRES_STAT!B385</f>
        <v>42562</v>
      </c>
      <c r="B382" s="5">
        <f>TITRES_STAT!D385</f>
        <v>10.766999999999999</v>
      </c>
      <c r="C382" s="2">
        <f t="shared" si="37"/>
        <v>-0.33300000000000018</v>
      </c>
      <c r="D382" s="2">
        <f t="shared" si="38"/>
        <v>11.031000000000001</v>
      </c>
      <c r="E382" s="2">
        <f t="shared" si="40"/>
        <v>10.853999999999997</v>
      </c>
      <c r="F382" s="2">
        <f t="shared" si="41"/>
        <v>10.263149999999998</v>
      </c>
      <c r="G382" s="2">
        <f t="shared" si="43"/>
        <v>9.7954200000000053</v>
      </c>
      <c r="H382" s="2">
        <f t="shared" si="39"/>
        <v>9.8007499999999901</v>
      </c>
      <c r="I382" s="2">
        <f t="array" ref="I382">SUMPRODUCT(B366:B385, (ROW(B366:B385)-ROW(B366)+1)) / (20*21/2)</f>
        <v>10.702480952380951</v>
      </c>
      <c r="J382" s="2">
        <f t="shared" si="42"/>
        <v>10.441403733551486</v>
      </c>
      <c r="K382" s="2">
        <f t="shared" si="44"/>
        <v>9.9669668835775234</v>
      </c>
    </row>
    <row r="383" spans="1:11" ht="13.5" x14ac:dyDescent="0.25">
      <c r="A383" s="3">
        <f>TITRES_STAT!B386</f>
        <v>42563</v>
      </c>
      <c r="B383" s="5">
        <f>TITRES_STAT!D386</f>
        <v>10.457000000000001</v>
      </c>
      <c r="C383" s="2">
        <f t="shared" si="37"/>
        <v>-0.30999999999999872</v>
      </c>
      <c r="D383" s="2">
        <f t="shared" si="38"/>
        <v>10.904799999999998</v>
      </c>
      <c r="E383" s="2">
        <f t="shared" si="40"/>
        <v>10.880199999999999</v>
      </c>
      <c r="F383" s="2">
        <f t="shared" si="41"/>
        <v>10.311649999999997</v>
      </c>
      <c r="G383" s="2">
        <f t="shared" si="43"/>
        <v>9.8175800000000031</v>
      </c>
      <c r="H383" s="2">
        <f t="shared" si="39"/>
        <v>9.7975999999999903</v>
      </c>
      <c r="I383" s="2">
        <f t="array" ref="I383">SUMPRODUCT(B367:B386, (ROW(B367:B386)-ROW(B367)+1)) / (20*21/2)</f>
        <v>10.76475238095238</v>
      </c>
      <c r="J383" s="2">
        <f t="shared" si="42"/>
        <v>10.442889092260868</v>
      </c>
      <c r="K383" s="2">
        <f t="shared" si="44"/>
        <v>9.9861838685352673</v>
      </c>
    </row>
    <row r="384" spans="1:11" ht="13.5" x14ac:dyDescent="0.25">
      <c r="A384" s="3">
        <f>TITRES_STAT!B387</f>
        <v>42564</v>
      </c>
      <c r="B384" s="5">
        <f>TITRES_STAT!D387</f>
        <v>10.766999999999999</v>
      </c>
      <c r="C384" s="2">
        <f t="shared" si="37"/>
        <v>0.30999999999999872</v>
      </c>
      <c r="D384" s="2">
        <f t="shared" si="38"/>
        <v>10.838200000000001</v>
      </c>
      <c r="E384" s="2">
        <f t="shared" si="40"/>
        <v>10.906499999999999</v>
      </c>
      <c r="F384" s="2">
        <f t="shared" si="41"/>
        <v>10.375899999999998</v>
      </c>
      <c r="G384" s="2">
        <f t="shared" si="43"/>
        <v>9.8413000000000039</v>
      </c>
      <c r="H384" s="2">
        <f t="shared" si="39"/>
        <v>9.7959999999999905</v>
      </c>
      <c r="I384" s="2">
        <f t="array" ref="I384">SUMPRODUCT(B368:B387, (ROW(B368:B387)-ROW(B368)+1)) / (20*21/2)</f>
        <v>10.819133333333331</v>
      </c>
      <c r="J384" s="2">
        <f t="shared" si="42"/>
        <v>10.473756797759833</v>
      </c>
      <c r="K384" s="2">
        <f t="shared" si="44"/>
        <v>10.016804108984864</v>
      </c>
    </row>
    <row r="385" spans="1:11" ht="13.5" x14ac:dyDescent="0.25">
      <c r="A385" s="3">
        <f>TITRES_STAT!B388</f>
        <v>42565</v>
      </c>
      <c r="B385" s="5">
        <f>TITRES_STAT!D388</f>
        <v>10.766999999999999</v>
      </c>
      <c r="C385" s="2">
        <f t="shared" si="37"/>
        <v>0</v>
      </c>
      <c r="D385" s="2">
        <f t="shared" si="38"/>
        <v>10.771599999999998</v>
      </c>
      <c r="E385" s="2">
        <f t="shared" si="40"/>
        <v>10.903</v>
      </c>
      <c r="F385" s="2">
        <f t="shared" si="41"/>
        <v>10.440149999999997</v>
      </c>
      <c r="G385" s="2">
        <f t="shared" si="43"/>
        <v>9.8691000000000049</v>
      </c>
      <c r="H385" s="2">
        <f t="shared" si="39"/>
        <v>9.7938499999999902</v>
      </c>
      <c r="I385" s="2">
        <f t="array" ref="I385">SUMPRODUCT(B369:B388, (ROW(B369:B388)-ROW(B369)+1)) / (20*21/2)</f>
        <v>10.869642857142857</v>
      </c>
      <c r="J385" s="2">
        <f t="shared" si="42"/>
        <v>10.501684721782707</v>
      </c>
      <c r="K385" s="2">
        <f t="shared" si="44"/>
        <v>10.04622355569134</v>
      </c>
    </row>
    <row r="386" spans="1:11" ht="13.5" x14ac:dyDescent="0.25">
      <c r="A386" s="3">
        <f>TITRES_STAT!B389</f>
        <v>42566</v>
      </c>
      <c r="B386" s="5">
        <f>TITRES_STAT!D389</f>
        <v>11.093999999999999</v>
      </c>
      <c r="C386" s="2">
        <f t="shared" si="37"/>
        <v>0.32699999999999996</v>
      </c>
      <c r="D386" s="2">
        <f t="shared" si="38"/>
        <v>10.770399999999999</v>
      </c>
      <c r="E386" s="2">
        <f t="shared" si="40"/>
        <v>10.932799999999997</v>
      </c>
      <c r="F386" s="2">
        <f t="shared" si="41"/>
        <v>10.522999999999998</v>
      </c>
      <c r="G386" s="2">
        <f t="shared" si="43"/>
        <v>9.8993600000000033</v>
      </c>
      <c r="H386" s="2">
        <f t="shared" si="39"/>
        <v>9.7936099999999886</v>
      </c>
      <c r="I386" s="2">
        <f t="array" ref="I386">SUMPRODUCT(B370:B389, (ROW(B370:B389)-ROW(B370)+1)) / (20*21/2)</f>
        <v>10.912595238095237</v>
      </c>
      <c r="J386" s="2">
        <f t="shared" si="42"/>
        <v>10.558095700660544</v>
      </c>
      <c r="K386" s="2">
        <f t="shared" si="44"/>
        <v>10.08731282801717</v>
      </c>
    </row>
    <row r="387" spans="1:11" ht="13.5" x14ac:dyDescent="0.25">
      <c r="A387" s="3">
        <f>TITRES_STAT!B390</f>
        <v>42569</v>
      </c>
      <c r="B387" s="5">
        <f>TITRES_STAT!D390</f>
        <v>11.093999999999999</v>
      </c>
      <c r="C387" s="2">
        <f t="shared" si="37"/>
        <v>0</v>
      </c>
      <c r="D387" s="2">
        <f t="shared" si="38"/>
        <v>10.835800000000001</v>
      </c>
      <c r="E387" s="2">
        <f t="shared" si="40"/>
        <v>10.933399999999997</v>
      </c>
      <c r="F387" s="2">
        <f t="shared" si="41"/>
        <v>10.598649999999996</v>
      </c>
      <c r="G387" s="2">
        <f t="shared" si="43"/>
        <v>9.9296200000000034</v>
      </c>
      <c r="H387" s="2">
        <f t="shared" si="39"/>
        <v>9.7933699999999888</v>
      </c>
      <c r="I387" s="2">
        <f t="array" ref="I387">SUMPRODUCT(B371:B390, (ROW(B371:B390)-ROW(B371)+1)) / (20*21/2)</f>
        <v>10.945071428571429</v>
      </c>
      <c r="J387" s="2">
        <f t="shared" si="42"/>
        <v>10.60913420535954</v>
      </c>
      <c r="K387" s="2">
        <f t="shared" si="44"/>
        <v>10.126790756330223</v>
      </c>
    </row>
    <row r="388" spans="1:11" ht="13.5" x14ac:dyDescent="0.25">
      <c r="A388" s="3">
        <f>TITRES_STAT!B391</f>
        <v>42570</v>
      </c>
      <c r="B388" s="5">
        <f>TITRES_STAT!D391</f>
        <v>11.129</v>
      </c>
      <c r="C388" s="2">
        <f t="shared" ref="C388:C451" si="45">B388-B387</f>
        <v>3.5000000000000142E-2</v>
      </c>
      <c r="D388" s="2">
        <f t="shared" si="38"/>
        <v>10.9702</v>
      </c>
      <c r="E388" s="2">
        <f t="shared" si="40"/>
        <v>10.937499999999998</v>
      </c>
      <c r="F388" s="2">
        <f t="shared" si="41"/>
        <v>10.677999999999995</v>
      </c>
      <c r="G388" s="2">
        <f t="shared" si="43"/>
        <v>9.9605800000000038</v>
      </c>
      <c r="H388" s="2">
        <f t="shared" si="39"/>
        <v>9.7933049999999895</v>
      </c>
      <c r="I388" s="2">
        <f t="array" ref="I388">SUMPRODUCT(B372:B391, (ROW(B372:B391)-ROW(B372)+1)) / (20*21/2)</f>
        <v>10.996752380952382</v>
      </c>
      <c r="J388" s="2">
        <f t="shared" si="42"/>
        <v>10.658645233420536</v>
      </c>
      <c r="K388" s="2">
        <f t="shared" si="44"/>
        <v>10.166093079611391</v>
      </c>
    </row>
    <row r="389" spans="1:11" ht="13.5" x14ac:dyDescent="0.25">
      <c r="A389" s="3">
        <f>TITRES_STAT!B392</f>
        <v>42571</v>
      </c>
      <c r="B389" s="5">
        <f>TITRES_STAT!D392</f>
        <v>11.129</v>
      </c>
      <c r="C389" s="2">
        <f t="shared" si="45"/>
        <v>0</v>
      </c>
      <c r="D389" s="2">
        <f t="shared" si="38"/>
        <v>11.042599999999998</v>
      </c>
      <c r="E389" s="2">
        <f t="shared" si="40"/>
        <v>10.9404</v>
      </c>
      <c r="F389" s="2">
        <f t="shared" si="41"/>
        <v>10.758999999999997</v>
      </c>
      <c r="G389" s="2">
        <f t="shared" si="43"/>
        <v>9.9915400000000041</v>
      </c>
      <c r="H389" s="2">
        <f t="shared" si="39"/>
        <v>9.794069999999989</v>
      </c>
      <c r="I389" s="2">
        <f t="array" ref="I389">SUMPRODUCT(B373:B392, (ROW(B373:B392)-ROW(B373)+1)) / (20*21/2)</f>
        <v>11.042728571428571</v>
      </c>
      <c r="J389" s="2">
        <f t="shared" si="42"/>
        <v>10.703440925475725</v>
      </c>
      <c r="K389" s="2">
        <f t="shared" si="44"/>
        <v>10.203854135312906</v>
      </c>
    </row>
    <row r="390" spans="1:11" ht="13.5" x14ac:dyDescent="0.25">
      <c r="A390" s="3">
        <f>TITRES_STAT!B393</f>
        <v>42572</v>
      </c>
      <c r="B390" s="5">
        <f>TITRES_STAT!D393</f>
        <v>11.1</v>
      </c>
      <c r="C390" s="2">
        <f t="shared" si="45"/>
        <v>-2.8999999999999915E-2</v>
      </c>
      <c r="D390" s="2">
        <f t="shared" ref="D390:D453" si="46">AVERAGE(B386:B390)</f>
        <v>11.1092</v>
      </c>
      <c r="E390" s="2">
        <f t="shared" si="40"/>
        <v>10.940399999999999</v>
      </c>
      <c r="F390" s="2">
        <f t="shared" si="41"/>
        <v>10.820349999999996</v>
      </c>
      <c r="G390" s="2">
        <f t="shared" si="43"/>
        <v>10.021920000000005</v>
      </c>
      <c r="H390" s="2">
        <f t="shared" si="39"/>
        <v>9.7953749999999893</v>
      </c>
      <c r="I390" s="2">
        <f t="array" ref="I390">SUMPRODUCT(B374:B393, (ROW(B374:B393)-ROW(B374)+1)) / (20*21/2)</f>
        <v>11.083000000000002</v>
      </c>
      <c r="J390" s="2">
        <f t="shared" si="42"/>
        <v>10.741208456382799</v>
      </c>
      <c r="K390" s="2">
        <f t="shared" si="44"/>
        <v>10.238997110398675</v>
      </c>
    </row>
    <row r="391" spans="1:11" ht="13.5" x14ac:dyDescent="0.25">
      <c r="A391" s="3">
        <f>TITRES_STAT!B394</f>
        <v>42573</v>
      </c>
      <c r="B391" s="5">
        <f>TITRES_STAT!D394</f>
        <v>11.363</v>
      </c>
      <c r="C391" s="2">
        <f t="shared" si="45"/>
        <v>0.2629999999999999</v>
      </c>
      <c r="D391" s="2">
        <f t="shared" si="46"/>
        <v>11.163</v>
      </c>
      <c r="E391" s="2">
        <f t="shared" si="40"/>
        <v>10.966699999999999</v>
      </c>
      <c r="F391" s="2">
        <f t="shared" si="41"/>
        <v>10.880249999999997</v>
      </c>
      <c r="G391" s="2">
        <f t="shared" si="43"/>
        <v>10.061640000000004</v>
      </c>
      <c r="H391" s="2">
        <f t="shared" si="39"/>
        <v>9.7995949999999876</v>
      </c>
      <c r="I391" s="2">
        <f t="array" ref="I391">SUMPRODUCT(B375:B394, (ROW(B375:B394)-ROW(B375)+1)) / (20*21/2)</f>
        <v>11.117709523809523</v>
      </c>
      <c r="J391" s="2">
        <f t="shared" si="42"/>
        <v>10.800426698632055</v>
      </c>
      <c r="K391" s="2">
        <f t="shared" si="44"/>
        <v>10.283075655088924</v>
      </c>
    </row>
    <row r="392" spans="1:11" ht="13.5" x14ac:dyDescent="0.25">
      <c r="A392" s="3">
        <f>TITRES_STAT!B395</f>
        <v>42577</v>
      </c>
      <c r="B392" s="5">
        <f>TITRES_STAT!D395</f>
        <v>11.363</v>
      </c>
      <c r="C392" s="2">
        <f t="shared" si="45"/>
        <v>0</v>
      </c>
      <c r="D392" s="2">
        <f t="shared" si="46"/>
        <v>11.216799999999999</v>
      </c>
      <c r="E392" s="2">
        <f t="shared" si="40"/>
        <v>11.026300000000001</v>
      </c>
      <c r="F392" s="2">
        <f t="shared" si="41"/>
        <v>10.940149999999997</v>
      </c>
      <c r="G392" s="2">
        <f t="shared" si="43"/>
        <v>10.101360000000005</v>
      </c>
      <c r="H392" s="2">
        <f t="shared" si="39"/>
        <v>9.8026299999999882</v>
      </c>
      <c r="I392" s="2">
        <f t="array" ref="I392">SUMPRODUCT(B376:B395, (ROW(B376:B395)-ROW(B376)+1)) / (20*21/2)</f>
        <v>11.14280476190476</v>
      </c>
      <c r="J392" s="2">
        <f t="shared" si="42"/>
        <v>10.854005108286145</v>
      </c>
      <c r="K392" s="2">
        <f t="shared" si="44"/>
        <v>10.325425629399163</v>
      </c>
    </row>
    <row r="393" spans="1:11" ht="13.5" x14ac:dyDescent="0.25">
      <c r="A393" s="3">
        <f>TITRES_STAT!B396</f>
        <v>42578</v>
      </c>
      <c r="B393" s="5">
        <f>TITRES_STAT!D396</f>
        <v>11.363</v>
      </c>
      <c r="C393" s="2">
        <f t="shared" si="45"/>
        <v>0</v>
      </c>
      <c r="D393" s="2">
        <f t="shared" si="46"/>
        <v>11.2636</v>
      </c>
      <c r="E393" s="2">
        <f t="shared" si="40"/>
        <v>11.116899999999999</v>
      </c>
      <c r="F393" s="2">
        <f t="shared" si="41"/>
        <v>10.998549999999998</v>
      </c>
      <c r="G393" s="2">
        <f t="shared" si="43"/>
        <v>10.141080000000006</v>
      </c>
      <c r="H393" s="2">
        <f t="shared" si="39"/>
        <v>9.8057499999999873</v>
      </c>
      <c r="I393" s="2">
        <f t="array" ref="I393">SUMPRODUCT(B377:B396, (ROW(B377:B396)-ROW(B377)+1)) / (20*21/2)</f>
        <v>11.165504761904762</v>
      </c>
      <c r="J393" s="2">
        <f t="shared" si="42"/>
        <v>10.902480812258894</v>
      </c>
      <c r="K393" s="2">
        <f t="shared" si="44"/>
        <v>10.366114820403117</v>
      </c>
    </row>
    <row r="394" spans="1:11" ht="13.5" x14ac:dyDescent="0.25">
      <c r="A394" s="3">
        <f>TITRES_STAT!B397</f>
        <v>42579</v>
      </c>
      <c r="B394" s="5">
        <f>TITRES_STAT!D397</f>
        <v>11.363</v>
      </c>
      <c r="C394" s="2">
        <f t="shared" si="45"/>
        <v>0</v>
      </c>
      <c r="D394" s="2">
        <f t="shared" si="46"/>
        <v>11.3104</v>
      </c>
      <c r="E394" s="2">
        <f t="shared" si="40"/>
        <v>11.176499999999999</v>
      </c>
      <c r="F394" s="2">
        <f t="shared" si="41"/>
        <v>11.041499999999997</v>
      </c>
      <c r="G394" s="2">
        <f t="shared" si="43"/>
        <v>10.180800000000005</v>
      </c>
      <c r="H394" s="2">
        <f t="shared" ref="H394:H457" si="47">AVERAGE(B195:B394)</f>
        <v>9.8088699999999882</v>
      </c>
      <c r="I394" s="2">
        <f t="array" ref="I394">SUMPRODUCT(B378:B397, (ROW(B378:B397)-ROW(B378)+1)) / (20*21/2)</f>
        <v>11.166257142857141</v>
      </c>
      <c r="J394" s="2">
        <f t="shared" si="42"/>
        <v>10.946339782519951</v>
      </c>
      <c r="K394" s="2">
        <f t="shared" si="44"/>
        <v>10.405208356857898</v>
      </c>
    </row>
    <row r="395" spans="1:11" ht="13.5" x14ac:dyDescent="0.25">
      <c r="A395" s="3">
        <f>TITRES_STAT!B398</f>
        <v>42580</v>
      </c>
      <c r="B395" s="5">
        <f>TITRES_STAT!D398</f>
        <v>11.305</v>
      </c>
      <c r="C395" s="2">
        <f t="shared" si="45"/>
        <v>-5.7999999999999829E-2</v>
      </c>
      <c r="D395" s="2">
        <f t="shared" si="46"/>
        <v>11.3514</v>
      </c>
      <c r="E395" s="2">
        <f t="shared" si="40"/>
        <v>11.2303</v>
      </c>
      <c r="F395" s="2">
        <f t="shared" si="41"/>
        <v>11.066649999999999</v>
      </c>
      <c r="G395" s="2">
        <f t="shared" si="43"/>
        <v>10.219360000000004</v>
      </c>
      <c r="H395" s="2">
        <f t="shared" si="47"/>
        <v>9.8103199999999884</v>
      </c>
      <c r="I395" s="2">
        <f t="array" ref="I395">SUMPRODUCT(B379:B398, (ROW(B379:B398)-ROW(B379)+1)) / (20*21/2)</f>
        <v>11.166952380952381</v>
      </c>
      <c r="J395" s="2">
        <f t="shared" si="42"/>
        <v>10.980497898470432</v>
      </c>
      <c r="K395" s="2">
        <f t="shared" si="44"/>
        <v>10.440494303647785</v>
      </c>
    </row>
    <row r="396" spans="1:11" ht="13.5" x14ac:dyDescent="0.25">
      <c r="A396" s="3">
        <f>TITRES_STAT!B399</f>
        <v>42583</v>
      </c>
      <c r="B396" s="5">
        <f>TITRES_STAT!D399</f>
        <v>11.305</v>
      </c>
      <c r="C396" s="2">
        <f t="shared" si="45"/>
        <v>0</v>
      </c>
      <c r="D396" s="2">
        <f t="shared" si="46"/>
        <v>11.3398</v>
      </c>
      <c r="E396" s="2">
        <f t="shared" ref="E396:E459" si="48">AVERAGE(B387:B396)</f>
        <v>11.2514</v>
      </c>
      <c r="F396" s="2">
        <f t="shared" si="41"/>
        <v>11.092099999999999</v>
      </c>
      <c r="G396" s="2">
        <f t="shared" si="43"/>
        <v>10.255280000000003</v>
      </c>
      <c r="H396" s="2">
        <f t="shared" si="47"/>
        <v>9.8116849999999882</v>
      </c>
      <c r="I396" s="2">
        <f t="array" ref="I396">SUMPRODUCT(B380:B399, (ROW(B380:B399)-ROW(B380)+1)) / (20*21/2)</f>
        <v>11.167590476190474</v>
      </c>
      <c r="J396" s="2">
        <f t="shared" si="42"/>
        <v>11.011402860520867</v>
      </c>
      <c r="K396" s="2">
        <f t="shared" si="44"/>
        <v>10.47439648781846</v>
      </c>
    </row>
    <row r="397" spans="1:11" ht="13.5" x14ac:dyDescent="0.25">
      <c r="A397" s="3">
        <f>TITRES_STAT!B400</f>
        <v>42584</v>
      </c>
      <c r="B397" s="5">
        <f>TITRES_STAT!D400</f>
        <v>11.1</v>
      </c>
      <c r="C397" s="2">
        <f t="shared" si="45"/>
        <v>-0.20500000000000007</v>
      </c>
      <c r="D397" s="2">
        <f t="shared" si="46"/>
        <v>11.2872</v>
      </c>
      <c r="E397" s="2">
        <f t="shared" si="48"/>
        <v>11.252000000000001</v>
      </c>
      <c r="F397" s="2">
        <f t="shared" si="41"/>
        <v>11.092699999999999</v>
      </c>
      <c r="G397" s="2">
        <f t="shared" si="43"/>
        <v>10.289200000000003</v>
      </c>
      <c r="H397" s="2">
        <f t="shared" si="47"/>
        <v>9.8120249999999878</v>
      </c>
      <c r="I397" s="2">
        <f t="array" ref="I397">SUMPRODUCT(B381:B400, (ROW(B381:B400)-ROW(B381)+1)) / (20*21/2)</f>
        <v>11.168228571428571</v>
      </c>
      <c r="J397" s="2">
        <f t="shared" si="42"/>
        <v>11.019840683328404</v>
      </c>
      <c r="K397" s="2">
        <f t="shared" si="44"/>
        <v>10.498929958884403</v>
      </c>
    </row>
    <row r="398" spans="1:11" ht="13.5" x14ac:dyDescent="0.25">
      <c r="A398" s="3">
        <f>TITRES_STAT!B401</f>
        <v>42585</v>
      </c>
      <c r="B398" s="5">
        <f>TITRES_STAT!D401</f>
        <v>11.1</v>
      </c>
      <c r="C398" s="2">
        <f t="shared" si="45"/>
        <v>0</v>
      </c>
      <c r="D398" s="2">
        <f t="shared" si="46"/>
        <v>11.2346</v>
      </c>
      <c r="E398" s="2">
        <f t="shared" si="48"/>
        <v>11.249099999999999</v>
      </c>
      <c r="F398" s="2">
        <f t="shared" si="41"/>
        <v>11.093299999999999</v>
      </c>
      <c r="G398" s="2">
        <f t="shared" si="43"/>
        <v>10.321460000000002</v>
      </c>
      <c r="H398" s="2">
        <f t="shared" si="47"/>
        <v>9.8123649999999873</v>
      </c>
      <c r="I398" s="2">
        <f t="array" ref="I398">SUMPRODUCT(B382:B401, (ROW(B382:B401)-ROW(B382)+1)) / (20*21/2)</f>
        <v>11.168866666666666</v>
      </c>
      <c r="J398" s="2">
        <f t="shared" si="42"/>
        <v>11.027474903963794</v>
      </c>
      <c r="K398" s="2">
        <f t="shared" si="44"/>
        <v>10.522501333045799</v>
      </c>
    </row>
    <row r="399" spans="1:11" ht="13.5" x14ac:dyDescent="0.25">
      <c r="A399" s="3">
        <f>TITRES_STAT!B402</f>
        <v>42586</v>
      </c>
      <c r="B399" s="5">
        <f>TITRES_STAT!D402</f>
        <v>11.1</v>
      </c>
      <c r="C399" s="2">
        <f t="shared" si="45"/>
        <v>0</v>
      </c>
      <c r="D399" s="2">
        <f t="shared" si="46"/>
        <v>11.182</v>
      </c>
      <c r="E399" s="2">
        <f t="shared" si="48"/>
        <v>11.246199999999998</v>
      </c>
      <c r="F399" s="2">
        <f t="shared" si="41"/>
        <v>11.093299999999999</v>
      </c>
      <c r="G399" s="2">
        <f t="shared" si="43"/>
        <v>10.353720000000003</v>
      </c>
      <c r="H399" s="2">
        <f t="shared" si="47"/>
        <v>9.8143599999999882</v>
      </c>
      <c r="I399" s="2">
        <f t="array" ref="I399">SUMPRODUCT(B383:B402, (ROW(B383:B402)-ROW(B383)+1)) / (20*21/2)</f>
        <v>11.169504761904761</v>
      </c>
      <c r="J399" s="2">
        <f t="shared" si="42"/>
        <v>11.034382055967242</v>
      </c>
      <c r="K399" s="2">
        <f t="shared" si="44"/>
        <v>10.545148339593023</v>
      </c>
    </row>
    <row r="400" spans="1:11" ht="13.5" x14ac:dyDescent="0.25">
      <c r="A400" s="3">
        <f>TITRES_STAT!B403</f>
        <v>42587</v>
      </c>
      <c r="B400" s="5">
        <f>TITRES_STAT!D403</f>
        <v>11.1</v>
      </c>
      <c r="C400" s="2">
        <f t="shared" si="45"/>
        <v>0</v>
      </c>
      <c r="D400" s="2">
        <f t="shared" si="46"/>
        <v>11.141000000000002</v>
      </c>
      <c r="E400" s="2">
        <f t="shared" si="48"/>
        <v>11.246199999999998</v>
      </c>
      <c r="F400" s="2">
        <f t="shared" si="41"/>
        <v>11.093299999999999</v>
      </c>
      <c r="G400" s="2">
        <f t="shared" si="43"/>
        <v>10.385980000000002</v>
      </c>
      <c r="H400" s="2">
        <f t="shared" si="47"/>
        <v>9.8174599999999881</v>
      </c>
      <c r="I400" s="2">
        <f t="array" ref="I400">SUMPRODUCT(B384:B403, (ROW(B384:B403)-ROW(B384)+1)) / (20*21/2)</f>
        <v>11.188080952380952</v>
      </c>
      <c r="J400" s="2">
        <f t="shared" si="42"/>
        <v>11.040631383970362</v>
      </c>
      <c r="K400" s="2">
        <f t="shared" si="44"/>
        <v>10.566907228236435</v>
      </c>
    </row>
    <row r="401" spans="1:11" ht="13.5" x14ac:dyDescent="0.25">
      <c r="A401" s="3">
        <f>TITRES_STAT!B404</f>
        <v>42590</v>
      </c>
      <c r="B401" s="5">
        <f>TITRES_STAT!D404</f>
        <v>11.1</v>
      </c>
      <c r="C401" s="2">
        <f t="shared" si="45"/>
        <v>0</v>
      </c>
      <c r="D401" s="2">
        <f t="shared" si="46"/>
        <v>11.1</v>
      </c>
      <c r="E401" s="2">
        <f t="shared" si="48"/>
        <v>11.219899999999997</v>
      </c>
      <c r="F401" s="2">
        <f t="shared" si="41"/>
        <v>11.093299999999999</v>
      </c>
      <c r="G401" s="2">
        <f t="shared" si="43"/>
        <v>10.418240000000003</v>
      </c>
      <c r="H401" s="2">
        <f t="shared" si="47"/>
        <v>9.8194849999999878</v>
      </c>
      <c r="I401" s="2">
        <f t="array" ref="I401">SUMPRODUCT(B385:B404, (ROW(B385:B404)-ROW(B385)+1)) / (20*21/2)</f>
        <v>11.202047619047619</v>
      </c>
      <c r="J401" s="2">
        <f t="shared" si="42"/>
        <v>11.046285537877948</v>
      </c>
      <c r="K401" s="2">
        <f t="shared" si="44"/>
        <v>10.587812827129124</v>
      </c>
    </row>
    <row r="402" spans="1:11" ht="13.5" x14ac:dyDescent="0.25">
      <c r="A402" s="3">
        <f>TITRES_STAT!B405</f>
        <v>42591</v>
      </c>
      <c r="B402" s="5">
        <f>TITRES_STAT!D405</f>
        <v>11.1</v>
      </c>
      <c r="C402" s="2">
        <f t="shared" si="45"/>
        <v>0</v>
      </c>
      <c r="D402" s="2">
        <f t="shared" si="46"/>
        <v>11.1</v>
      </c>
      <c r="E402" s="2">
        <f t="shared" si="48"/>
        <v>11.193599999999998</v>
      </c>
      <c r="F402" s="2">
        <f t="shared" si="41"/>
        <v>11.10995</v>
      </c>
      <c r="G402" s="2">
        <f t="shared" si="43"/>
        <v>10.450500000000002</v>
      </c>
      <c r="H402" s="2">
        <f t="shared" si="47"/>
        <v>9.8215099999999858</v>
      </c>
      <c r="I402" s="2">
        <f t="array" ref="I402">SUMPRODUCT(B386:B405, (ROW(B386:B405)-ROW(B386)+1)) / (20*21/2)</f>
        <v>11.213480952380953</v>
      </c>
      <c r="J402" s="2">
        <f t="shared" si="42"/>
        <v>11.051401200937191</v>
      </c>
      <c r="K402" s="2">
        <f t="shared" si="44"/>
        <v>10.607898598614257</v>
      </c>
    </row>
    <row r="403" spans="1:11" ht="13.5" x14ac:dyDescent="0.25">
      <c r="A403" s="3">
        <f>TITRES_STAT!B406</f>
        <v>42592</v>
      </c>
      <c r="B403" s="5">
        <f>TITRES_STAT!D406</f>
        <v>11.305</v>
      </c>
      <c r="C403" s="2">
        <f t="shared" si="45"/>
        <v>0.20500000000000007</v>
      </c>
      <c r="D403" s="2">
        <f t="shared" si="46"/>
        <v>11.141</v>
      </c>
      <c r="E403" s="2">
        <f t="shared" si="48"/>
        <v>11.187799999999999</v>
      </c>
      <c r="F403" s="2">
        <f t="shared" si="41"/>
        <v>11.152349999999998</v>
      </c>
      <c r="G403" s="2">
        <f t="shared" si="43"/>
        <v>10.485760000000003</v>
      </c>
      <c r="H403" s="2">
        <f t="shared" si="47"/>
        <v>9.8261299999999867</v>
      </c>
      <c r="I403" s="2">
        <f t="array" ref="I403">SUMPRODUCT(B387:B406, (ROW(B387:B406)-ROW(B387)+1)) / (20*21/2)</f>
        <v>11.203428571428571</v>
      </c>
      <c r="J403" s="2">
        <f t="shared" si="42"/>
        <v>11.075553467514601</v>
      </c>
      <c r="K403" s="2">
        <f t="shared" si="44"/>
        <v>10.635235908472522</v>
      </c>
    </row>
    <row r="404" spans="1:11" ht="13.5" x14ac:dyDescent="0.25">
      <c r="A404" s="3">
        <f>TITRES_STAT!B407</f>
        <v>42593</v>
      </c>
      <c r="B404" s="5">
        <f>TITRES_STAT!D407</f>
        <v>11.298999999999999</v>
      </c>
      <c r="C404" s="2">
        <f t="shared" si="45"/>
        <v>-6.0000000000002274E-3</v>
      </c>
      <c r="D404" s="2">
        <f t="shared" si="46"/>
        <v>11.1808</v>
      </c>
      <c r="E404" s="2">
        <f t="shared" si="48"/>
        <v>11.1814</v>
      </c>
      <c r="F404" s="2">
        <f t="shared" ref="F404:F467" si="49">AVERAGE(B385:B404)</f>
        <v>11.178949999999999</v>
      </c>
      <c r="G404" s="2">
        <f t="shared" si="43"/>
        <v>10.521120000000002</v>
      </c>
      <c r="H404" s="2">
        <f t="shared" si="47"/>
        <v>9.8291749999999869</v>
      </c>
      <c r="I404" s="2">
        <f t="array" ref="I404">SUMPRODUCT(B388:B407, (ROW(B388:B407)-ROW(B388)+1)) / (20*21/2)</f>
        <v>11.19334761904762</v>
      </c>
      <c r="J404" s="2">
        <f t="shared" si="42"/>
        <v>11.096834089656067</v>
      </c>
      <c r="K404" s="2">
        <f t="shared" si="44"/>
        <v>10.661265872846148</v>
      </c>
    </row>
    <row r="405" spans="1:11" ht="13.5" x14ac:dyDescent="0.25">
      <c r="A405" s="3">
        <f>TITRES_STAT!B408</f>
        <v>42594</v>
      </c>
      <c r="B405" s="5">
        <f>TITRES_STAT!D408</f>
        <v>11.298999999999999</v>
      </c>
      <c r="C405" s="2">
        <f t="shared" si="45"/>
        <v>0</v>
      </c>
      <c r="D405" s="2">
        <f t="shared" si="46"/>
        <v>11.220599999999999</v>
      </c>
      <c r="E405" s="2">
        <f t="shared" si="48"/>
        <v>11.180800000000001</v>
      </c>
      <c r="F405" s="2">
        <f t="shared" si="49"/>
        <v>11.205549999999999</v>
      </c>
      <c r="G405" s="2">
        <f t="shared" si="43"/>
        <v>10.556480000000001</v>
      </c>
      <c r="H405" s="2">
        <f t="shared" si="47"/>
        <v>9.831919999999986</v>
      </c>
      <c r="I405" s="2">
        <f t="array" ref="I405">SUMPRODUCT(B389:B408, (ROW(B389:B408)-ROW(B389)+1)) / (20*21/2)</f>
        <v>11.183238095238096</v>
      </c>
      <c r="J405" s="2">
        <f t="shared" ref="J405:J468" si="50">$J$4*B405+J404*(1-$J$4)</f>
        <v>11.116087985879298</v>
      </c>
      <c r="K405" s="2">
        <f t="shared" si="44"/>
        <v>10.686275054303161</v>
      </c>
    </row>
    <row r="406" spans="1:11" ht="13.5" x14ac:dyDescent="0.25">
      <c r="A406" s="3">
        <f>TITRES_STAT!B409</f>
        <v>42597</v>
      </c>
      <c r="B406" s="5">
        <f>TITRES_STAT!D409</f>
        <v>11.1</v>
      </c>
      <c r="C406" s="2">
        <f t="shared" si="45"/>
        <v>-0.19899999999999984</v>
      </c>
      <c r="D406" s="2">
        <f t="shared" si="46"/>
        <v>11.220600000000001</v>
      </c>
      <c r="E406" s="2">
        <f t="shared" si="48"/>
        <v>11.160300000000001</v>
      </c>
      <c r="F406" s="2">
        <f t="shared" si="49"/>
        <v>11.20585</v>
      </c>
      <c r="G406" s="2">
        <f t="shared" si="43"/>
        <v>10.587860000000003</v>
      </c>
      <c r="H406" s="2">
        <f t="shared" si="47"/>
        <v>9.8336949999999863</v>
      </c>
      <c r="I406" s="2">
        <f t="array" ref="I406">SUMPRODUCT(B390:B409, (ROW(B390:B409)-ROW(B390)+1)) / (20*21/2)</f>
        <v>11.192219047619048</v>
      </c>
      <c r="J406" s="2">
        <f t="shared" si="50"/>
        <v>11.114555796747936</v>
      </c>
      <c r="K406" s="2">
        <f t="shared" si="44"/>
        <v>10.702499561977548</v>
      </c>
    </row>
    <row r="407" spans="1:11" ht="13.5" x14ac:dyDescent="0.25">
      <c r="A407" s="3">
        <f>TITRES_STAT!B410</f>
        <v>42598</v>
      </c>
      <c r="B407" s="5">
        <f>TITRES_STAT!D410</f>
        <v>11.1</v>
      </c>
      <c r="C407" s="2">
        <f t="shared" si="45"/>
        <v>0</v>
      </c>
      <c r="D407" s="2">
        <f t="shared" si="46"/>
        <v>11.220600000000001</v>
      </c>
      <c r="E407" s="2">
        <f t="shared" si="48"/>
        <v>11.160300000000001</v>
      </c>
      <c r="F407" s="2">
        <f t="shared" si="49"/>
        <v>11.206149999999999</v>
      </c>
      <c r="G407" s="2">
        <f t="shared" si="43"/>
        <v>10.619560000000002</v>
      </c>
      <c r="H407" s="2">
        <f t="shared" si="47"/>
        <v>9.836794999999988</v>
      </c>
      <c r="I407" s="2">
        <f t="array" ref="I407">SUMPRODUCT(B391:B410, (ROW(B391:B410)-ROW(B391)+1)) / (20*21/2)</f>
        <v>11.203723809523808</v>
      </c>
      <c r="J407" s="2">
        <f t="shared" si="50"/>
        <v>11.113169530390989</v>
      </c>
      <c r="K407" s="2">
        <f t="shared" si="44"/>
        <v>10.718087814449017</v>
      </c>
    </row>
    <row r="408" spans="1:11" ht="13.5" x14ac:dyDescent="0.25">
      <c r="A408" s="3">
        <f>TITRES_STAT!B411</f>
        <v>42599</v>
      </c>
      <c r="B408" s="5">
        <f>TITRES_STAT!D411</f>
        <v>11.1</v>
      </c>
      <c r="C408" s="2">
        <f t="shared" si="45"/>
        <v>0</v>
      </c>
      <c r="D408" s="2">
        <f t="shared" si="46"/>
        <v>11.179600000000001</v>
      </c>
      <c r="E408" s="2">
        <f t="shared" si="48"/>
        <v>11.160299999999998</v>
      </c>
      <c r="F408" s="2">
        <f t="shared" si="49"/>
        <v>11.204699999999999</v>
      </c>
      <c r="G408" s="2">
        <f t="shared" si="43"/>
        <v>10.654020000000003</v>
      </c>
      <c r="H408" s="2">
        <f t="shared" si="47"/>
        <v>9.8398949999999861</v>
      </c>
      <c r="I408" s="2">
        <f t="array" ref="I408">SUMPRODUCT(B392:B411, (ROW(B392:B411)-ROW(B392)+1)) / (20*21/2)</f>
        <v>11.213542857142855</v>
      </c>
      <c r="J408" s="2">
        <f t="shared" si="50"/>
        <v>11.11191528940137</v>
      </c>
      <c r="K408" s="2">
        <f t="shared" si="44"/>
        <v>10.733064762901998</v>
      </c>
    </row>
    <row r="409" spans="1:11" ht="13.5" x14ac:dyDescent="0.25">
      <c r="A409" s="3">
        <f>TITRES_STAT!B412</f>
        <v>42600</v>
      </c>
      <c r="B409" s="5">
        <f>TITRES_STAT!D412</f>
        <v>11.298999999999999</v>
      </c>
      <c r="C409" s="2">
        <f t="shared" si="45"/>
        <v>0.19899999999999984</v>
      </c>
      <c r="D409" s="2">
        <f t="shared" si="46"/>
        <v>11.179600000000001</v>
      </c>
      <c r="E409" s="2">
        <f t="shared" si="48"/>
        <v>11.180199999999999</v>
      </c>
      <c r="F409" s="2">
        <f t="shared" si="49"/>
        <v>11.213199999999999</v>
      </c>
      <c r="G409" s="2">
        <f t="shared" si="43"/>
        <v>10.689820000000003</v>
      </c>
      <c r="H409" s="2">
        <f t="shared" si="47"/>
        <v>9.8426399999999852</v>
      </c>
      <c r="I409" s="2">
        <f t="array" ref="I409">SUMPRODUCT(B393:B412, (ROW(B393:B412)-ROW(B393)+1)) / (20*21/2)</f>
        <v>11.222957142857142</v>
      </c>
      <c r="J409" s="2">
        <f t="shared" si="50"/>
        <v>11.129732880886953</v>
      </c>
      <c r="K409" s="2">
        <f t="shared" si="44"/>
        <v>10.755258301611724</v>
      </c>
    </row>
    <row r="410" spans="1:11" ht="13.5" x14ac:dyDescent="0.25">
      <c r="A410" s="3">
        <f>TITRES_STAT!B413</f>
        <v>42601</v>
      </c>
      <c r="B410" s="5">
        <f>TITRES_STAT!D413</f>
        <v>11.334</v>
      </c>
      <c r="C410" s="2">
        <f t="shared" si="45"/>
        <v>3.5000000000000142E-2</v>
      </c>
      <c r="D410" s="2">
        <f t="shared" si="46"/>
        <v>11.186599999999999</v>
      </c>
      <c r="E410" s="2">
        <f t="shared" si="48"/>
        <v>11.203599999999998</v>
      </c>
      <c r="F410" s="2">
        <f t="shared" si="49"/>
        <v>11.2249</v>
      </c>
      <c r="G410" s="2">
        <f t="shared" si="43"/>
        <v>10.726320000000001</v>
      </c>
      <c r="H410" s="2">
        <f t="shared" si="47"/>
        <v>9.8455599999999848</v>
      </c>
      <c r="I410" s="2">
        <f t="array" ref="I410">SUMPRODUCT(B394:B413, (ROW(B394:B413)-ROW(B394)+1)) / (20*21/2)</f>
        <v>11.21142380952381</v>
      </c>
      <c r="J410" s="2">
        <f t="shared" si="50"/>
        <v>11.149186892231054</v>
      </c>
      <c r="K410" s="2">
        <f t="shared" si="44"/>
        <v>10.777954054489696</v>
      </c>
    </row>
    <row r="411" spans="1:11" ht="13.5" x14ac:dyDescent="0.25">
      <c r="A411" s="3">
        <f>TITRES_STAT!B414</f>
        <v>42604</v>
      </c>
      <c r="B411" s="5">
        <f>TITRES_STAT!D414</f>
        <v>11.327999999999999</v>
      </c>
      <c r="C411" s="2">
        <f t="shared" si="45"/>
        <v>-6.0000000000002274E-3</v>
      </c>
      <c r="D411" s="2">
        <f t="shared" si="46"/>
        <v>11.232200000000001</v>
      </c>
      <c r="E411" s="2">
        <f t="shared" si="48"/>
        <v>11.226400000000002</v>
      </c>
      <c r="F411" s="2">
        <f t="shared" si="49"/>
        <v>11.223149999999999</v>
      </c>
      <c r="G411" s="2">
        <f t="shared" si="43"/>
        <v>10.762700000000002</v>
      </c>
      <c r="H411" s="2">
        <f t="shared" si="47"/>
        <v>9.8497999999999859</v>
      </c>
      <c r="I411" s="2">
        <f t="array" ref="I411">SUMPRODUCT(B395:B414, (ROW(B395:B414)-ROW(B395)+1)) / (20*21/2)</f>
        <v>11.222857142857144</v>
      </c>
      <c r="J411" s="2">
        <f t="shared" si="50"/>
        <v>11.166216712018572</v>
      </c>
      <c r="K411" s="2">
        <f t="shared" si="44"/>
        <v>10.799524483725394</v>
      </c>
    </row>
    <row r="412" spans="1:11" ht="13.5" x14ac:dyDescent="0.25">
      <c r="A412" s="3">
        <f>TITRES_STAT!B415</f>
        <v>42605</v>
      </c>
      <c r="B412" s="5">
        <f>TITRES_STAT!D415</f>
        <v>11.321999999999999</v>
      </c>
      <c r="C412" s="2">
        <f t="shared" si="45"/>
        <v>-6.0000000000002274E-3</v>
      </c>
      <c r="D412" s="2">
        <f t="shared" si="46"/>
        <v>11.276600000000002</v>
      </c>
      <c r="E412" s="2">
        <f t="shared" si="48"/>
        <v>11.248600000000001</v>
      </c>
      <c r="F412" s="2">
        <f t="shared" si="49"/>
        <v>11.2211</v>
      </c>
      <c r="G412" s="2">
        <f t="shared" si="43"/>
        <v>10.798960000000001</v>
      </c>
      <c r="H412" s="2">
        <f t="shared" si="47"/>
        <v>9.8540099999999846</v>
      </c>
      <c r="I412" s="2">
        <f t="array" ref="I412">SUMPRODUCT(B396:B415, (ROW(B396:B415)-ROW(B396)+1)) / (20*21/2)</f>
        <v>11.237219047619046</v>
      </c>
      <c r="J412" s="2">
        <f t="shared" si="50"/>
        <v>11.181053215635851</v>
      </c>
      <c r="K412" s="2">
        <f t="shared" si="44"/>
        <v>10.82001371965773</v>
      </c>
    </row>
    <row r="413" spans="1:11" ht="13.5" x14ac:dyDescent="0.25">
      <c r="A413" s="3">
        <f>TITRES_STAT!B416</f>
        <v>42606</v>
      </c>
      <c r="B413" s="5">
        <f>TITRES_STAT!D416</f>
        <v>11.1</v>
      </c>
      <c r="C413" s="2">
        <f t="shared" si="45"/>
        <v>-0.22199999999999953</v>
      </c>
      <c r="D413" s="2">
        <f t="shared" si="46"/>
        <v>11.2766</v>
      </c>
      <c r="E413" s="2">
        <f t="shared" si="48"/>
        <v>11.228100000000001</v>
      </c>
      <c r="F413" s="2">
        <f t="shared" si="49"/>
        <v>11.20795</v>
      </c>
      <c r="G413" s="2">
        <f t="shared" si="43"/>
        <v>10.831220000000004</v>
      </c>
      <c r="H413" s="2">
        <f t="shared" si="47"/>
        <v>9.8571099999999845</v>
      </c>
      <c r="I413" s="2">
        <f t="array" ref="I413">SUMPRODUCT(B397:B416, (ROW(B397:B416)-ROW(B397)+1)) / (20*21/2)</f>
        <v>11.219047619047618</v>
      </c>
      <c r="J413" s="2">
        <f t="shared" si="50"/>
        <v>11.173333861765769</v>
      </c>
      <c r="K413" s="2">
        <f t="shared" si="44"/>
        <v>10.830993573788801</v>
      </c>
    </row>
    <row r="414" spans="1:11" ht="13.5" x14ac:dyDescent="0.25">
      <c r="A414" s="3">
        <f>TITRES_STAT!B417</f>
        <v>42607</v>
      </c>
      <c r="B414" s="5">
        <f>TITRES_STAT!D417</f>
        <v>11.327999999999999</v>
      </c>
      <c r="C414" s="2">
        <f t="shared" si="45"/>
        <v>0.22799999999999976</v>
      </c>
      <c r="D414" s="2">
        <f t="shared" si="46"/>
        <v>11.282399999999999</v>
      </c>
      <c r="E414" s="2">
        <f t="shared" si="48"/>
        <v>11.231</v>
      </c>
      <c r="F414" s="2">
        <f t="shared" si="49"/>
        <v>11.206199999999999</v>
      </c>
      <c r="G414" s="2">
        <f t="shared" si="43"/>
        <v>10.86814</v>
      </c>
      <c r="H414" s="2">
        <f t="shared" si="47"/>
        <v>9.8613499999999839</v>
      </c>
      <c r="I414" s="2">
        <f t="array" ref="I414">SUMPRODUCT(B398:B417, (ROW(B398:B417)-ROW(B398)+1)) / (20*21/2)</f>
        <v>11.202242857142856</v>
      </c>
      <c r="J414" s="2">
        <f t="shared" si="50"/>
        <v>11.188063970169029</v>
      </c>
      <c r="K414" s="2">
        <f t="shared" si="44"/>
        <v>10.850484021875515</v>
      </c>
    </row>
    <row r="415" spans="1:11" ht="13.5" x14ac:dyDescent="0.25">
      <c r="A415" s="3">
        <f>TITRES_STAT!B418</f>
        <v>42608</v>
      </c>
      <c r="B415" s="5">
        <f>TITRES_STAT!D418</f>
        <v>11.356999999999999</v>
      </c>
      <c r="C415" s="2">
        <f t="shared" si="45"/>
        <v>2.8999999999999915E-2</v>
      </c>
      <c r="D415" s="2">
        <f t="shared" si="46"/>
        <v>11.287000000000001</v>
      </c>
      <c r="E415" s="2">
        <f t="shared" si="48"/>
        <v>11.236799999999999</v>
      </c>
      <c r="F415" s="2">
        <f t="shared" si="49"/>
        <v>11.2088</v>
      </c>
      <c r="G415" s="2">
        <f t="shared" si="43"/>
        <v>10.90564</v>
      </c>
      <c r="H415" s="2">
        <f t="shared" si="47"/>
        <v>9.8657349999999848</v>
      </c>
      <c r="I415" s="2">
        <f t="array" ref="I415">SUMPRODUCT(B399:B418, (ROW(B399:B418)-ROW(B399)+1)) / (20*21/2)</f>
        <v>11.165828571428571</v>
      </c>
      <c r="J415" s="2">
        <f t="shared" si="50"/>
        <v>11.204153115867218</v>
      </c>
      <c r="K415" s="2">
        <f t="shared" si="44"/>
        <v>10.870347393566671</v>
      </c>
    </row>
    <row r="416" spans="1:11" ht="13.5" x14ac:dyDescent="0.25">
      <c r="A416" s="3">
        <f>TITRES_STAT!B419</f>
        <v>42611</v>
      </c>
      <c r="B416" s="5">
        <f>TITRES_STAT!D419</f>
        <v>11.018000000000001</v>
      </c>
      <c r="C416" s="2">
        <f t="shared" si="45"/>
        <v>-0.33899999999999864</v>
      </c>
      <c r="D416" s="2">
        <f t="shared" si="46"/>
        <v>11.225</v>
      </c>
      <c r="E416" s="2">
        <f t="shared" si="48"/>
        <v>11.2286</v>
      </c>
      <c r="F416" s="2">
        <f t="shared" si="49"/>
        <v>11.19445</v>
      </c>
      <c r="G416" s="2">
        <f t="shared" si="43"/>
        <v>10.937260000000002</v>
      </c>
      <c r="H416" s="2">
        <f t="shared" si="47"/>
        <v>9.868424999999986</v>
      </c>
      <c r="I416" s="2">
        <f t="array" ref="I416">SUMPRODUCT(B400:B419, (ROW(B400:B419)-ROW(B400)+1)) / (20*21/2)</f>
        <v>11.130804761904763</v>
      </c>
      <c r="J416" s="2">
        <f t="shared" si="50"/>
        <v>11.186424247689388</v>
      </c>
      <c r="K416" s="2">
        <f t="shared" si="44"/>
        <v>10.876137691858174</v>
      </c>
    </row>
    <row r="417" spans="1:11" ht="13.5" x14ac:dyDescent="0.25">
      <c r="A417" s="3">
        <f>TITRES_STAT!B420</f>
        <v>42612</v>
      </c>
      <c r="B417" s="5">
        <f>TITRES_STAT!D420</f>
        <v>11.018000000000001</v>
      </c>
      <c r="C417" s="2">
        <f t="shared" si="45"/>
        <v>0</v>
      </c>
      <c r="D417" s="2">
        <f t="shared" si="46"/>
        <v>11.164199999999999</v>
      </c>
      <c r="E417" s="2">
        <f t="shared" si="48"/>
        <v>11.220400000000001</v>
      </c>
      <c r="F417" s="2">
        <f t="shared" si="49"/>
        <v>11.19035</v>
      </c>
      <c r="G417" s="2">
        <f t="shared" si="43"/>
        <v>10.966000000000001</v>
      </c>
      <c r="H417" s="2">
        <f t="shared" si="47"/>
        <v>9.8711149999999872</v>
      </c>
      <c r="I417" s="2">
        <f t="array" ref="I417">SUMPRODUCT(B401:B420, (ROW(B401:B420)-ROW(B401)+1)) / (20*21/2)</f>
        <v>11.097171428571427</v>
      </c>
      <c r="J417" s="2">
        <f t="shared" si="50"/>
        <v>11.170383843147542</v>
      </c>
      <c r="K417" s="2">
        <f t="shared" si="44"/>
        <v>10.881700919628441</v>
      </c>
    </row>
    <row r="418" spans="1:11" ht="13.5" x14ac:dyDescent="0.25">
      <c r="A418" s="3">
        <f>TITRES_STAT!B421</f>
        <v>42613</v>
      </c>
      <c r="B418" s="5">
        <f>TITRES_STAT!D421</f>
        <v>10.808</v>
      </c>
      <c r="C418" s="2">
        <f t="shared" si="45"/>
        <v>-0.21000000000000085</v>
      </c>
      <c r="D418" s="2">
        <f t="shared" si="46"/>
        <v>11.1058</v>
      </c>
      <c r="E418" s="2">
        <f t="shared" si="48"/>
        <v>11.1912</v>
      </c>
      <c r="F418" s="2">
        <f t="shared" si="49"/>
        <v>11.175749999999999</v>
      </c>
      <c r="G418" s="2">
        <f t="shared" si="43"/>
        <v>10.99132</v>
      </c>
      <c r="H418" s="2">
        <f t="shared" si="47"/>
        <v>9.8727549999999873</v>
      </c>
      <c r="I418" s="2">
        <f t="array" ref="I418">SUMPRODUCT(B402:B421, (ROW(B402:B421)-ROW(B402)+1)) / (20*21/2)</f>
        <v>11.064928571428569</v>
      </c>
      <c r="J418" s="2">
        <f t="shared" si="50"/>
        <v>11.135871096181109</v>
      </c>
      <c r="K418" s="2">
        <f t="shared" si="44"/>
        <v>10.878810687486149</v>
      </c>
    </row>
    <row r="419" spans="1:11" ht="13.5" x14ac:dyDescent="0.25">
      <c r="A419" s="3">
        <f>TITRES_STAT!B422</f>
        <v>42614</v>
      </c>
      <c r="B419" s="5">
        <f>TITRES_STAT!D422</f>
        <v>10.808</v>
      </c>
      <c r="C419" s="2">
        <f t="shared" si="45"/>
        <v>0</v>
      </c>
      <c r="D419" s="2">
        <f t="shared" si="46"/>
        <v>11.001799999999999</v>
      </c>
      <c r="E419" s="2">
        <f t="shared" si="48"/>
        <v>11.142099999999999</v>
      </c>
      <c r="F419" s="2">
        <f t="shared" si="49"/>
        <v>11.161149999999999</v>
      </c>
      <c r="G419" s="2">
        <f t="shared" si="43"/>
        <v>11.017300000000002</v>
      </c>
      <c r="H419" s="2">
        <f t="shared" si="47"/>
        <v>9.8743949999999874</v>
      </c>
      <c r="I419" s="2">
        <f t="array" ref="I419">SUMPRODUCT(B403:B422, (ROW(B403:B422)-ROW(B403)+1)) / (20*21/2)</f>
        <v>11.034076190476188</v>
      </c>
      <c r="J419" s="2">
        <f t="shared" si="50"/>
        <v>11.104645277497195</v>
      </c>
      <c r="K419" s="2">
        <f t="shared" si="44"/>
        <v>10.876033797780812</v>
      </c>
    </row>
    <row r="420" spans="1:11" ht="13.5" x14ac:dyDescent="0.25">
      <c r="A420" s="3">
        <f>TITRES_STAT!B423</f>
        <v>42615</v>
      </c>
      <c r="B420" s="5">
        <f>TITRES_STAT!D423</f>
        <v>10.808</v>
      </c>
      <c r="C420" s="2">
        <f t="shared" si="45"/>
        <v>0</v>
      </c>
      <c r="D420" s="2">
        <f t="shared" si="46"/>
        <v>10.891999999999999</v>
      </c>
      <c r="E420" s="2">
        <f t="shared" si="48"/>
        <v>11.089499999999997</v>
      </c>
      <c r="F420" s="2">
        <f t="shared" si="49"/>
        <v>11.146549999999998</v>
      </c>
      <c r="G420" s="2">
        <f t="shared" si="43"/>
        <v>11.036000000000001</v>
      </c>
      <c r="H420" s="2">
        <f t="shared" si="47"/>
        <v>9.8763099999999877</v>
      </c>
      <c r="I420" s="2">
        <f t="array" ref="I420">SUMPRODUCT(B404:B423, (ROW(B404:B423)-ROW(B404)+1)) / (20*21/2)</f>
        <v>10.983471428571427</v>
      </c>
      <c r="J420" s="2">
        <f t="shared" si="50"/>
        <v>11.076393346306986</v>
      </c>
      <c r="K420" s="2">
        <f t="shared" si="44"/>
        <v>10.873365805710977</v>
      </c>
    </row>
    <row r="421" spans="1:11" ht="13.5" x14ac:dyDescent="0.25">
      <c r="A421" s="3">
        <f>TITRES_STAT!B424</f>
        <v>42618</v>
      </c>
      <c r="B421" s="5">
        <f>TITRES_STAT!D424</f>
        <v>10.808</v>
      </c>
      <c r="C421" s="2">
        <f t="shared" si="45"/>
        <v>0</v>
      </c>
      <c r="D421" s="2">
        <f t="shared" si="46"/>
        <v>10.85</v>
      </c>
      <c r="E421" s="2">
        <f t="shared" si="48"/>
        <v>11.037499999999998</v>
      </c>
      <c r="F421" s="2">
        <f t="shared" si="49"/>
        <v>11.13195</v>
      </c>
      <c r="G421" s="2">
        <f t="shared" si="43"/>
        <v>11.048860000000001</v>
      </c>
      <c r="H421" s="2">
        <f t="shared" si="47"/>
        <v>9.8783099999999884</v>
      </c>
      <c r="I421" s="2">
        <f t="array" ref="I421">SUMPRODUCT(B405:B424, (ROW(B405:B424)-ROW(B405)+1)) / (20*21/2)</f>
        <v>10.932957142857139</v>
      </c>
      <c r="J421" s="2">
        <f t="shared" si="50"/>
        <v>11.050832075230131</v>
      </c>
      <c r="K421" s="2">
        <f t="shared" si="44"/>
        <v>10.870802440781135</v>
      </c>
    </row>
    <row r="422" spans="1:11" ht="13.5" x14ac:dyDescent="0.25">
      <c r="A422" s="3">
        <f>TITRES_STAT!B425</f>
        <v>42619</v>
      </c>
      <c r="B422" s="5">
        <f>TITRES_STAT!D425</f>
        <v>10.808</v>
      </c>
      <c r="C422" s="2">
        <f t="shared" si="45"/>
        <v>0</v>
      </c>
      <c r="D422" s="2">
        <f t="shared" si="46"/>
        <v>10.808</v>
      </c>
      <c r="E422" s="2">
        <f t="shared" si="48"/>
        <v>10.986099999999997</v>
      </c>
      <c r="F422" s="2">
        <f t="shared" si="49"/>
        <v>11.117349999999998</v>
      </c>
      <c r="G422" s="2">
        <f t="shared" si="43"/>
        <v>11.061720000000003</v>
      </c>
      <c r="H422" s="2">
        <f t="shared" si="47"/>
        <v>9.8803349999999881</v>
      </c>
      <c r="I422" s="2">
        <f t="array" ref="I422">SUMPRODUCT(B406:B425, (ROW(B406:B425)-ROW(B406)+1)) / (20*21/2)</f>
        <v>10.886004761904761</v>
      </c>
      <c r="J422" s="2">
        <f t="shared" si="50"/>
        <v>11.0277052109225</v>
      </c>
      <c r="K422" s="2">
        <f t="shared" si="44"/>
        <v>10.868339599966189</v>
      </c>
    </row>
    <row r="423" spans="1:11" ht="13.5" x14ac:dyDescent="0.25">
      <c r="A423" s="3">
        <f>TITRES_STAT!B426</f>
        <v>42620</v>
      </c>
      <c r="B423" s="5">
        <f>TITRES_STAT!D426</f>
        <v>10.586</v>
      </c>
      <c r="C423" s="2">
        <f t="shared" si="45"/>
        <v>-0.22199999999999953</v>
      </c>
      <c r="D423" s="2">
        <f t="shared" si="46"/>
        <v>10.7636</v>
      </c>
      <c r="E423" s="2">
        <f t="shared" si="48"/>
        <v>10.934699999999999</v>
      </c>
      <c r="F423" s="2">
        <f t="shared" si="49"/>
        <v>11.081399999999999</v>
      </c>
      <c r="G423" s="2">
        <f t="shared" si="43"/>
        <v>11.069540000000002</v>
      </c>
      <c r="H423" s="2">
        <f t="shared" si="47"/>
        <v>9.881249999999989</v>
      </c>
      <c r="I423" s="2">
        <f t="array" ref="I423">SUMPRODUCT(B407:B426, (ROW(B407:B426)-ROW(B407)+1)) / (20*21/2)</f>
        <v>10.867090476190477</v>
      </c>
      <c r="J423" s="2">
        <f t="shared" si="50"/>
        <v>10.985638047977501</v>
      </c>
      <c r="K423" s="2">
        <f t="shared" si="44"/>
        <v>10.857267458791044</v>
      </c>
    </row>
    <row r="424" spans="1:11" ht="13.5" x14ac:dyDescent="0.25">
      <c r="A424" s="3">
        <f>TITRES_STAT!B427</f>
        <v>42621</v>
      </c>
      <c r="B424" s="5">
        <f>TITRES_STAT!D427</f>
        <v>10.551</v>
      </c>
      <c r="C424" s="2">
        <f t="shared" si="45"/>
        <v>-3.5000000000000142E-2</v>
      </c>
      <c r="D424" s="2">
        <f t="shared" si="46"/>
        <v>10.712199999999999</v>
      </c>
      <c r="E424" s="2">
        <f t="shared" si="48"/>
        <v>10.856999999999999</v>
      </c>
      <c r="F424" s="2">
        <f t="shared" si="49"/>
        <v>11.043999999999999</v>
      </c>
      <c r="G424" s="2">
        <f t="shared" si="43"/>
        <v>11.070480000000002</v>
      </c>
      <c r="H424" s="2">
        <f t="shared" si="47"/>
        <v>9.8819899999999876</v>
      </c>
      <c r="I424" s="2">
        <f t="array" ref="I424">SUMPRODUCT(B408:B427, (ROW(B408:B427)-ROW(B408)+1)) / (20*21/2)</f>
        <v>10.877376190476189</v>
      </c>
      <c r="J424" s="2">
        <f t="shared" si="50"/>
        <v>10.94424394817012</v>
      </c>
      <c r="K424" s="2">
        <f t="shared" si="44"/>
        <v>10.845256970211002</v>
      </c>
    </row>
    <row r="425" spans="1:11" ht="13.5" x14ac:dyDescent="0.25">
      <c r="A425" s="3">
        <f>TITRES_STAT!B428</f>
        <v>42622</v>
      </c>
      <c r="B425" s="5">
        <f>TITRES_STAT!D428</f>
        <v>10.551</v>
      </c>
      <c r="C425" s="2">
        <f t="shared" si="45"/>
        <v>0</v>
      </c>
      <c r="D425" s="2">
        <f t="shared" si="46"/>
        <v>10.6608</v>
      </c>
      <c r="E425" s="2">
        <f t="shared" si="48"/>
        <v>10.776399999999999</v>
      </c>
      <c r="F425" s="2">
        <f t="shared" si="49"/>
        <v>11.006599999999997</v>
      </c>
      <c r="G425" s="2">
        <f t="shared" si="43"/>
        <v>11.065460000000003</v>
      </c>
      <c r="H425" s="2">
        <f t="shared" si="47"/>
        <v>9.882729999999988</v>
      </c>
      <c r="I425" s="2">
        <f t="array" ref="I425">SUMPRODUCT(B409:B428, (ROW(B409:B428)-ROW(B409)+1)) / (20*21/2)</f>
        <v>10.887661904761906</v>
      </c>
      <c r="J425" s="2">
        <f t="shared" si="50"/>
        <v>10.906792143582489</v>
      </c>
      <c r="K425" s="2">
        <f t="shared" si="44"/>
        <v>10.83371748118312</v>
      </c>
    </row>
    <row r="426" spans="1:11" ht="13.5" x14ac:dyDescent="0.25">
      <c r="A426" s="3">
        <f>TITRES_STAT!B429</f>
        <v>42627</v>
      </c>
      <c r="B426" s="5">
        <f>TITRES_STAT!D429</f>
        <v>10.808</v>
      </c>
      <c r="C426" s="2">
        <f t="shared" si="45"/>
        <v>0.25699999999999967</v>
      </c>
      <c r="D426" s="2">
        <f t="shared" si="46"/>
        <v>10.6608</v>
      </c>
      <c r="E426" s="2">
        <f t="shared" si="48"/>
        <v>10.7554</v>
      </c>
      <c r="F426" s="2">
        <f t="shared" si="49"/>
        <v>10.991999999999997</v>
      </c>
      <c r="G426" s="2">
        <f t="shared" si="43"/>
        <v>11.065700000000001</v>
      </c>
      <c r="H426" s="2">
        <f t="shared" si="47"/>
        <v>9.88624499999999</v>
      </c>
      <c r="I426" s="2">
        <f t="array" ref="I426">SUMPRODUCT(B410:B429, (ROW(B410:B429)-ROW(B410)+1)) / (20*21/2)</f>
        <v>10.897947619047619</v>
      </c>
      <c r="J426" s="2">
        <f t="shared" si="50"/>
        <v>10.897383368003204</v>
      </c>
      <c r="K426" s="2">
        <f t="shared" si="44"/>
        <v>10.832708952509273</v>
      </c>
    </row>
    <row r="427" spans="1:11" ht="13.5" x14ac:dyDescent="0.25">
      <c r="A427" s="3">
        <f>TITRES_STAT!B430</f>
        <v>42628</v>
      </c>
      <c r="B427" s="5">
        <f>TITRES_STAT!D430</f>
        <v>11.1</v>
      </c>
      <c r="C427" s="2">
        <f t="shared" si="45"/>
        <v>0.29199999999999982</v>
      </c>
      <c r="D427" s="2">
        <f t="shared" si="46"/>
        <v>10.719200000000001</v>
      </c>
      <c r="E427" s="2">
        <f t="shared" si="48"/>
        <v>10.7636</v>
      </c>
      <c r="F427" s="2">
        <f t="shared" si="49"/>
        <v>10.991999999999997</v>
      </c>
      <c r="G427" s="2">
        <f t="shared" si="43"/>
        <v>11.065940000000003</v>
      </c>
      <c r="H427" s="2">
        <f t="shared" si="47"/>
        <v>9.8898949999999886</v>
      </c>
      <c r="I427" s="2">
        <f t="array" ref="I427">SUMPRODUCT(B411:B430, (ROW(B411:B430)-ROW(B411)+1)) / (20*21/2)</f>
        <v>10.909180952380954</v>
      </c>
      <c r="J427" s="2">
        <f t="shared" si="50"/>
        <v>10.916680190098138</v>
      </c>
      <c r="K427" s="2">
        <f t="shared" si="44"/>
        <v>10.843190954371655</v>
      </c>
    </row>
    <row r="428" spans="1:11" ht="13.5" x14ac:dyDescent="0.25">
      <c r="A428" s="3">
        <f>TITRES_STAT!B431</f>
        <v>42629</v>
      </c>
      <c r="B428" s="5">
        <f>TITRES_STAT!D431</f>
        <v>11.1</v>
      </c>
      <c r="C428" s="2">
        <f t="shared" si="45"/>
        <v>0</v>
      </c>
      <c r="D428" s="2">
        <f t="shared" si="46"/>
        <v>10.821999999999999</v>
      </c>
      <c r="E428" s="2">
        <f t="shared" si="48"/>
        <v>10.7928</v>
      </c>
      <c r="F428" s="2">
        <f t="shared" si="49"/>
        <v>10.991999999999997</v>
      </c>
      <c r="G428" s="2">
        <f t="shared" si="43"/>
        <v>11.066179999999999</v>
      </c>
      <c r="H428" s="2">
        <f t="shared" si="47"/>
        <v>9.8940999999999892</v>
      </c>
      <c r="I428" s="2">
        <f t="array" ref="I428">SUMPRODUCT(B412:B431, (ROW(B412:B431)-ROW(B412)+1)) / (20*21/2)</f>
        <v>10.921528571428572</v>
      </c>
      <c r="J428" s="2">
        <f t="shared" si="50"/>
        <v>10.9341392196126</v>
      </c>
      <c r="K428" s="2">
        <f t="shared" si="44"/>
        <v>10.853261897337473</v>
      </c>
    </row>
    <row r="429" spans="1:11" ht="13.5" x14ac:dyDescent="0.25">
      <c r="A429" s="3">
        <f>TITRES_STAT!B432</f>
        <v>42632</v>
      </c>
      <c r="B429" s="5">
        <f>TITRES_STAT!D432</f>
        <v>11.1</v>
      </c>
      <c r="C429" s="2">
        <f t="shared" si="45"/>
        <v>0</v>
      </c>
      <c r="D429" s="2">
        <f t="shared" si="46"/>
        <v>10.931800000000001</v>
      </c>
      <c r="E429" s="2">
        <f t="shared" si="48"/>
        <v>10.821999999999997</v>
      </c>
      <c r="F429" s="2">
        <f t="shared" si="49"/>
        <v>10.982049999999997</v>
      </c>
      <c r="G429" s="2">
        <f t="shared" si="43"/>
        <v>11.066179999999999</v>
      </c>
      <c r="H429" s="2">
        <f t="shared" si="47"/>
        <v>9.8995449999999909</v>
      </c>
      <c r="I429" s="2">
        <f t="array" ref="I429">SUMPRODUCT(B413:B432, (ROW(B413:B432)-ROW(B413)+1)) / (20*21/2)</f>
        <v>10.934961904761906</v>
      </c>
      <c r="J429" s="2">
        <f t="shared" si="50"/>
        <v>10.9499354844114</v>
      </c>
      <c r="K429" s="2">
        <f t="shared" si="44"/>
        <v>10.862937901363455</v>
      </c>
    </row>
    <row r="430" spans="1:11" ht="13.5" x14ac:dyDescent="0.25">
      <c r="A430" s="3">
        <f>TITRES_STAT!B433</f>
        <v>42633</v>
      </c>
      <c r="B430" s="5">
        <f>TITRES_STAT!D433</f>
        <v>11.1</v>
      </c>
      <c r="C430" s="2">
        <f t="shared" si="45"/>
        <v>0</v>
      </c>
      <c r="D430" s="2">
        <f t="shared" si="46"/>
        <v>11.041600000000001</v>
      </c>
      <c r="E430" s="2">
        <f t="shared" si="48"/>
        <v>10.851199999999997</v>
      </c>
      <c r="F430" s="2">
        <f t="shared" si="49"/>
        <v>10.970349999999996</v>
      </c>
      <c r="G430" s="2">
        <f t="shared" si="43"/>
        <v>11.066180000000001</v>
      </c>
      <c r="H430" s="2">
        <f t="shared" si="47"/>
        <v>9.9047699999999903</v>
      </c>
      <c r="I430" s="2">
        <f t="array" ref="I430">SUMPRODUCT(B414:B433, (ROW(B414:B433)-ROW(B414)+1)) / (20*21/2)</f>
        <v>10.94945238095238</v>
      </c>
      <c r="J430" s="2">
        <f t="shared" si="50"/>
        <v>10.964227343038885</v>
      </c>
      <c r="K430" s="2">
        <f t="shared" si="44"/>
        <v>10.872234454251164</v>
      </c>
    </row>
    <row r="431" spans="1:11" ht="13.5" x14ac:dyDescent="0.25">
      <c r="A431" s="3">
        <f>TITRES_STAT!B434</f>
        <v>42634</v>
      </c>
      <c r="B431" s="5">
        <f>TITRES_STAT!D434</f>
        <v>11.1</v>
      </c>
      <c r="C431" s="2">
        <f t="shared" si="45"/>
        <v>0</v>
      </c>
      <c r="D431" s="2">
        <f t="shared" si="46"/>
        <v>11.1</v>
      </c>
      <c r="E431" s="2">
        <f t="shared" si="48"/>
        <v>10.880399999999998</v>
      </c>
      <c r="F431" s="2">
        <f t="shared" si="49"/>
        <v>10.958949999999996</v>
      </c>
      <c r="G431" s="2">
        <f t="shared" si="43"/>
        <v>11.066180000000001</v>
      </c>
      <c r="H431" s="2">
        <f t="shared" si="47"/>
        <v>9.910074999999992</v>
      </c>
      <c r="I431" s="2">
        <f t="array" ref="I431">SUMPRODUCT(B415:B434, (ROW(B415:B434)-ROW(B415)+1)) / (20*21/2)</f>
        <v>10.963942857142857</v>
      </c>
      <c r="J431" s="2">
        <f t="shared" si="50"/>
        <v>10.977158072273276</v>
      </c>
      <c r="K431" s="2">
        <f t="shared" si="44"/>
        <v>10.881166436437393</v>
      </c>
    </row>
    <row r="432" spans="1:11" ht="13.5" x14ac:dyDescent="0.25">
      <c r="A432" s="3">
        <f>TITRES_STAT!B435</f>
        <v>42635</v>
      </c>
      <c r="B432" s="5">
        <f>TITRES_STAT!D435</f>
        <v>11.1</v>
      </c>
      <c r="C432" s="2">
        <f t="shared" si="45"/>
        <v>0</v>
      </c>
      <c r="D432" s="2">
        <f t="shared" si="46"/>
        <v>11.1</v>
      </c>
      <c r="E432" s="2">
        <f t="shared" si="48"/>
        <v>10.909599999999998</v>
      </c>
      <c r="F432" s="2">
        <f t="shared" si="49"/>
        <v>10.947849999999995</v>
      </c>
      <c r="G432" s="2">
        <f t="shared" si="43"/>
        <v>11.072840000000003</v>
      </c>
      <c r="H432" s="2">
        <f t="shared" si="47"/>
        <v>9.9159349999999922</v>
      </c>
      <c r="I432" s="2">
        <f t="array" ref="I432">SUMPRODUCT(B416:B435, (ROW(B416:B435)-ROW(B416)+1)) / (20*21/2)</f>
        <v>10.947804761904763</v>
      </c>
      <c r="J432" s="2">
        <f t="shared" si="50"/>
        <v>10.988857303485345</v>
      </c>
      <c r="K432" s="2">
        <f t="shared" si="44"/>
        <v>10.889748144812398</v>
      </c>
    </row>
    <row r="433" spans="1:11" ht="13.5" x14ac:dyDescent="0.25">
      <c r="A433" s="3">
        <f>TITRES_STAT!B436</f>
        <v>42636</v>
      </c>
      <c r="B433" s="5">
        <f>TITRES_STAT!D436</f>
        <v>11.1</v>
      </c>
      <c r="C433" s="2">
        <f t="shared" si="45"/>
        <v>0</v>
      </c>
      <c r="D433" s="2">
        <f t="shared" si="46"/>
        <v>11.1</v>
      </c>
      <c r="E433" s="2">
        <f t="shared" si="48"/>
        <v>10.960999999999997</v>
      </c>
      <c r="F433" s="2">
        <f t="shared" si="49"/>
        <v>10.947849999999997</v>
      </c>
      <c r="G433" s="2">
        <f t="shared" si="43"/>
        <v>11.085700000000005</v>
      </c>
      <c r="H433" s="2">
        <f t="shared" si="47"/>
        <v>9.9232799999999912</v>
      </c>
      <c r="I433" s="2">
        <f t="array" ref="I433">SUMPRODUCT(B417:B436, (ROW(B417:B436)-ROW(B417)+1)) / (20*21/2)</f>
        <v>10.965047619047619</v>
      </c>
      <c r="J433" s="2">
        <f t="shared" si="50"/>
        <v>10.999442322201027</v>
      </c>
      <c r="K433" s="2">
        <f t="shared" si="44"/>
        <v>10.897993315604069</v>
      </c>
    </row>
    <row r="434" spans="1:11" ht="13.5" x14ac:dyDescent="0.25">
      <c r="A434" s="3">
        <f>TITRES_STAT!B437</f>
        <v>42639</v>
      </c>
      <c r="B434" s="5">
        <f>TITRES_STAT!D437</f>
        <v>11.1</v>
      </c>
      <c r="C434" s="2">
        <f t="shared" si="45"/>
        <v>0</v>
      </c>
      <c r="D434" s="2">
        <f t="shared" si="46"/>
        <v>11.1</v>
      </c>
      <c r="E434" s="2">
        <f t="shared" si="48"/>
        <v>11.015899999999998</v>
      </c>
      <c r="F434" s="2">
        <f t="shared" si="49"/>
        <v>10.936449999999997</v>
      </c>
      <c r="G434" s="2">
        <f t="shared" ref="G434:G497" si="51">AVERAGE(B385:B434)</f>
        <v>11.092360000000003</v>
      </c>
      <c r="H434" s="2">
        <f t="shared" si="47"/>
        <v>9.9294399999999907</v>
      </c>
      <c r="I434" s="2">
        <f t="array" ref="I434">SUMPRODUCT(B418:B437, (ROW(B418:B437)-ROW(B418)+1)) / (20*21/2)</f>
        <v>10.951385714285715</v>
      </c>
      <c r="J434" s="2">
        <f t="shared" si="50"/>
        <v>11.009019243896168</v>
      </c>
      <c r="K434" s="2">
        <f t="shared" si="44"/>
        <v>10.905915146364695</v>
      </c>
    </row>
    <row r="435" spans="1:11" ht="13.5" x14ac:dyDescent="0.25">
      <c r="A435" s="3">
        <f>TITRES_STAT!B438</f>
        <v>42640</v>
      </c>
      <c r="B435" s="5">
        <f>TITRES_STAT!D438</f>
        <v>10.766999999999999</v>
      </c>
      <c r="C435" s="2">
        <f t="shared" si="45"/>
        <v>-0.33300000000000018</v>
      </c>
      <c r="D435" s="2">
        <f t="shared" si="46"/>
        <v>11.0334</v>
      </c>
      <c r="E435" s="2">
        <f t="shared" si="48"/>
        <v>11.037499999999998</v>
      </c>
      <c r="F435" s="2">
        <f t="shared" si="49"/>
        <v>10.906949999999998</v>
      </c>
      <c r="G435" s="2">
        <f t="shared" si="51"/>
        <v>11.092360000000003</v>
      </c>
      <c r="H435" s="2">
        <f t="shared" si="47"/>
        <v>9.935344999999991</v>
      </c>
      <c r="I435" s="2">
        <f t="array" ref="I435">SUMPRODUCT(B419:B438, (ROW(B419:B438)-ROW(B419)+1)) / (20*21/2)</f>
        <v>10.938919047619049</v>
      </c>
      <c r="J435" s="2">
        <f t="shared" si="50"/>
        <v>10.985969792096533</v>
      </c>
      <c r="K435" s="2">
        <f t="shared" ref="K435:K498" si="52">$K$4*B435+(1-$K$4)*K434</f>
        <v>10.900467493566079</v>
      </c>
    </row>
    <row r="436" spans="1:11" ht="13.5" x14ac:dyDescent="0.25">
      <c r="A436" s="3">
        <f>TITRES_STAT!B439</f>
        <v>42641</v>
      </c>
      <c r="B436" s="5">
        <f>TITRES_STAT!D439</f>
        <v>11.087999999999999</v>
      </c>
      <c r="C436" s="2">
        <f t="shared" si="45"/>
        <v>0.32099999999999973</v>
      </c>
      <c r="D436" s="2">
        <f t="shared" si="46"/>
        <v>11.030999999999999</v>
      </c>
      <c r="E436" s="2">
        <f t="shared" si="48"/>
        <v>11.065499999999997</v>
      </c>
      <c r="F436" s="2">
        <f t="shared" si="49"/>
        <v>10.910449999999997</v>
      </c>
      <c r="G436" s="2">
        <f t="shared" si="51"/>
        <v>11.092240000000004</v>
      </c>
      <c r="H436" s="2">
        <f t="shared" si="47"/>
        <v>9.9425199999999911</v>
      </c>
      <c r="I436" s="2">
        <f t="array" ref="I436">SUMPRODUCT(B420:B439, (ROW(B420:B439)-ROW(B420)+1)) / (20*21/2)</f>
        <v>10.957219047619045</v>
      </c>
      <c r="J436" s="2">
        <f t="shared" si="50"/>
        <v>10.995686954754005</v>
      </c>
      <c r="K436" s="2">
        <f t="shared" si="52"/>
        <v>10.907821709504665</v>
      </c>
    </row>
    <row r="437" spans="1:11" ht="13.5" x14ac:dyDescent="0.25">
      <c r="A437" s="3">
        <f>TITRES_STAT!B440</f>
        <v>42642</v>
      </c>
      <c r="B437" s="5">
        <f>TITRES_STAT!D440</f>
        <v>10.766999999999999</v>
      </c>
      <c r="C437" s="2">
        <f t="shared" si="45"/>
        <v>-0.32099999999999973</v>
      </c>
      <c r="D437" s="2">
        <f t="shared" si="46"/>
        <v>10.964400000000001</v>
      </c>
      <c r="E437" s="2">
        <f t="shared" si="48"/>
        <v>11.032199999999998</v>
      </c>
      <c r="F437" s="2">
        <f t="shared" si="49"/>
        <v>10.897899999999996</v>
      </c>
      <c r="G437" s="2">
        <f t="shared" si="51"/>
        <v>11.085700000000005</v>
      </c>
      <c r="H437" s="2">
        <f t="shared" si="47"/>
        <v>9.9483699999999899</v>
      </c>
      <c r="I437" s="2">
        <f t="array" ref="I437">SUMPRODUCT(B421:B440, (ROW(B421:B440)-ROW(B421)+1)) / (20*21/2)</f>
        <v>10.974185714285714</v>
      </c>
      <c r="J437" s="2">
        <f t="shared" si="50"/>
        <v>10.973907244777433</v>
      </c>
      <c r="K437" s="2">
        <f t="shared" si="52"/>
        <v>10.902299289524089</v>
      </c>
    </row>
    <row r="438" spans="1:11" ht="13.5" x14ac:dyDescent="0.25">
      <c r="A438" s="3">
        <f>TITRES_STAT!B441</f>
        <v>42643</v>
      </c>
      <c r="B438" s="5">
        <f>TITRES_STAT!D441</f>
        <v>10.766999999999999</v>
      </c>
      <c r="C438" s="2">
        <f t="shared" si="45"/>
        <v>0</v>
      </c>
      <c r="D438" s="2">
        <f t="shared" si="46"/>
        <v>10.897799999999998</v>
      </c>
      <c r="E438" s="2">
        <f t="shared" si="48"/>
        <v>10.998899999999997</v>
      </c>
      <c r="F438" s="2">
        <f t="shared" si="49"/>
        <v>10.895849999999998</v>
      </c>
      <c r="G438" s="2">
        <f t="shared" si="51"/>
        <v>11.078460000000005</v>
      </c>
      <c r="H438" s="2">
        <f t="shared" si="47"/>
        <v>9.9539399999999905</v>
      </c>
      <c r="I438" s="2">
        <f t="array" ref="I438">SUMPRODUCT(B422:B441, (ROW(B422:B441)-ROW(B422)+1)) / (20*21/2)</f>
        <v>10.988771428571427</v>
      </c>
      <c r="J438" s="2">
        <f t="shared" si="50"/>
        <v>10.954201792893867</v>
      </c>
      <c r="K438" s="2">
        <f t="shared" si="52"/>
        <v>10.896993435032948</v>
      </c>
    </row>
    <row r="439" spans="1:11" ht="13.5" x14ac:dyDescent="0.25">
      <c r="A439" s="3">
        <f>TITRES_STAT!B442</f>
        <v>42647</v>
      </c>
      <c r="B439" s="5">
        <f>TITRES_STAT!D442</f>
        <v>11.087999999999999</v>
      </c>
      <c r="C439" s="2">
        <f t="shared" si="45"/>
        <v>0.32099999999999973</v>
      </c>
      <c r="D439" s="2">
        <f t="shared" si="46"/>
        <v>10.895399999999999</v>
      </c>
      <c r="E439" s="2">
        <f t="shared" si="48"/>
        <v>10.997699999999998</v>
      </c>
      <c r="F439" s="2">
        <f t="shared" si="49"/>
        <v>10.909849999999995</v>
      </c>
      <c r="G439" s="2">
        <f t="shared" si="51"/>
        <v>11.077640000000006</v>
      </c>
      <c r="H439" s="2">
        <f t="shared" si="47"/>
        <v>9.9619449999999894</v>
      </c>
      <c r="I439" s="2">
        <f t="array" ref="I439">SUMPRODUCT(B423:B442, (ROW(B423:B442)-ROW(B423)+1)) / (20*21/2)</f>
        <v>11.002076190476192</v>
      </c>
      <c r="J439" s="2">
        <f t="shared" si="50"/>
        <v>10.966944479284926</v>
      </c>
      <c r="K439" s="2">
        <f t="shared" si="52"/>
        <v>10.904483888561067</v>
      </c>
    </row>
    <row r="440" spans="1:11" ht="13.5" x14ac:dyDescent="0.25">
      <c r="A440" s="3">
        <f>TITRES_STAT!B443</f>
        <v>42648</v>
      </c>
      <c r="B440" s="5">
        <f>TITRES_STAT!D443</f>
        <v>11.087999999999999</v>
      </c>
      <c r="C440" s="2">
        <f t="shared" si="45"/>
        <v>0</v>
      </c>
      <c r="D440" s="2">
        <f t="shared" si="46"/>
        <v>10.9596</v>
      </c>
      <c r="E440" s="2">
        <f t="shared" si="48"/>
        <v>10.996499999999997</v>
      </c>
      <c r="F440" s="2">
        <f t="shared" si="49"/>
        <v>10.923849999999996</v>
      </c>
      <c r="G440" s="2">
        <f t="shared" si="51"/>
        <v>11.077400000000004</v>
      </c>
      <c r="H440" s="2">
        <f t="shared" si="47"/>
        <v>9.9693999999999878</v>
      </c>
      <c r="I440" s="2">
        <f t="array" ref="I440">SUMPRODUCT(B424:B443, (ROW(B424:B443)-ROW(B424)+1)) / (20*21/2)</f>
        <v>11.010766666666669</v>
      </c>
      <c r="J440" s="2">
        <f t="shared" si="50"/>
        <v>10.978473576495885</v>
      </c>
      <c r="K440" s="2">
        <f t="shared" si="52"/>
        <v>10.911680598813573</v>
      </c>
    </row>
    <row r="441" spans="1:11" ht="13.5" x14ac:dyDescent="0.25">
      <c r="A441" s="3">
        <f>TITRES_STAT!B444</f>
        <v>42649</v>
      </c>
      <c r="B441" s="5">
        <f>TITRES_STAT!D444</f>
        <v>11.077</v>
      </c>
      <c r="C441" s="2">
        <f t="shared" si="45"/>
        <v>-1.0999999999999233E-2</v>
      </c>
      <c r="D441" s="2">
        <f t="shared" si="46"/>
        <v>10.9574</v>
      </c>
      <c r="E441" s="2">
        <f t="shared" si="48"/>
        <v>10.994199999999998</v>
      </c>
      <c r="F441" s="2">
        <f t="shared" si="49"/>
        <v>10.937299999999997</v>
      </c>
      <c r="G441" s="2">
        <f t="shared" si="51"/>
        <v>11.071680000000001</v>
      </c>
      <c r="H441" s="2">
        <f t="shared" si="47"/>
        <v>9.9767999999999883</v>
      </c>
      <c r="I441" s="2">
        <f t="array" ref="I441">SUMPRODUCT(B425:B444, (ROW(B425:B444)-ROW(B425)+1)) / (20*21/2)</f>
        <v>11.017285714285714</v>
      </c>
      <c r="J441" s="2">
        <f t="shared" si="50"/>
        <v>10.987857045401039</v>
      </c>
      <c r="K441" s="2">
        <f t="shared" si="52"/>
        <v>10.91816371258559</v>
      </c>
    </row>
    <row r="442" spans="1:11" ht="13.5" x14ac:dyDescent="0.25">
      <c r="A442" s="3">
        <f>TITRES_STAT!B445</f>
        <v>42650</v>
      </c>
      <c r="B442" s="5">
        <f>TITRES_STAT!D445</f>
        <v>11.077</v>
      </c>
      <c r="C442" s="2">
        <f t="shared" si="45"/>
        <v>0</v>
      </c>
      <c r="D442" s="2">
        <f t="shared" si="46"/>
        <v>11.019399999999999</v>
      </c>
      <c r="E442" s="2">
        <f t="shared" si="48"/>
        <v>10.991899999999998</v>
      </c>
      <c r="F442" s="2">
        <f t="shared" si="49"/>
        <v>10.950749999999996</v>
      </c>
      <c r="G442" s="2">
        <f t="shared" si="51"/>
        <v>11.065960000000002</v>
      </c>
      <c r="H442" s="2">
        <f t="shared" si="47"/>
        <v>9.9855499999999875</v>
      </c>
      <c r="I442" s="2">
        <f t="array" ref="I442">SUMPRODUCT(B426:B445, (ROW(B426:B445)-ROW(B426)+1)) / (20*21/2)</f>
        <v>11.021466666666665</v>
      </c>
      <c r="J442" s="2">
        <f t="shared" si="50"/>
        <v>10.99634685060094</v>
      </c>
      <c r="K442" s="2">
        <f t="shared" si="52"/>
        <v>10.924392586601842</v>
      </c>
    </row>
    <row r="443" spans="1:11" ht="13.5" x14ac:dyDescent="0.25">
      <c r="A443" s="3">
        <f>TITRES_STAT!B446</f>
        <v>42653</v>
      </c>
      <c r="B443" s="5">
        <f>TITRES_STAT!D446</f>
        <v>11.042</v>
      </c>
      <c r="C443" s="2">
        <f t="shared" si="45"/>
        <v>-3.5000000000000142E-2</v>
      </c>
      <c r="D443" s="2">
        <f t="shared" si="46"/>
        <v>11.074400000000001</v>
      </c>
      <c r="E443" s="2">
        <f t="shared" si="48"/>
        <v>10.986099999999997</v>
      </c>
      <c r="F443" s="2">
        <f t="shared" si="49"/>
        <v>10.973549999999998</v>
      </c>
      <c r="G443" s="2">
        <f t="shared" si="51"/>
        <v>11.059540000000004</v>
      </c>
      <c r="H443" s="2">
        <f t="shared" si="47"/>
        <v>9.994289999999987</v>
      </c>
      <c r="I443" s="2">
        <f t="array" ref="I443">SUMPRODUCT(B427:B446, (ROW(B427:B446)-ROW(B427)+1)) / (20*21/2)</f>
        <v>11.023309523809527</v>
      </c>
      <c r="J443" s="2">
        <f t="shared" si="50"/>
        <v>11.000694769591327</v>
      </c>
      <c r="K443" s="2">
        <f t="shared" si="52"/>
        <v>10.929004642029222</v>
      </c>
    </row>
    <row r="444" spans="1:11" ht="13.5" x14ac:dyDescent="0.25">
      <c r="A444" s="3">
        <f>TITRES_STAT!B447</f>
        <v>42654</v>
      </c>
      <c r="B444" s="5">
        <f>TITRES_STAT!D447</f>
        <v>11.042</v>
      </c>
      <c r="C444" s="2">
        <f t="shared" si="45"/>
        <v>0</v>
      </c>
      <c r="D444" s="2">
        <f t="shared" si="46"/>
        <v>11.065200000000001</v>
      </c>
      <c r="E444" s="2">
        <f t="shared" si="48"/>
        <v>10.9803</v>
      </c>
      <c r="F444" s="2">
        <f t="shared" si="49"/>
        <v>10.998099999999997</v>
      </c>
      <c r="G444" s="2">
        <f t="shared" si="51"/>
        <v>11.053120000000005</v>
      </c>
      <c r="H444" s="2">
        <f t="shared" si="47"/>
        <v>10.001789999999989</v>
      </c>
      <c r="I444" s="2">
        <f t="array" ref="I444">SUMPRODUCT(B428:B447, (ROW(B428:B447)-ROW(B428)+1)) / (20*21/2)</f>
        <v>11.001752380952381</v>
      </c>
      <c r="J444" s="2">
        <f t="shared" si="50"/>
        <v>11.004628601058819</v>
      </c>
      <c r="K444" s="2">
        <f t="shared" si="52"/>
        <v>10.93343583253788</v>
      </c>
    </row>
    <row r="445" spans="1:11" ht="13.5" x14ac:dyDescent="0.25">
      <c r="A445" s="3">
        <f>TITRES_STAT!B448</f>
        <v>42655</v>
      </c>
      <c r="B445" s="5">
        <f>TITRES_STAT!D448</f>
        <v>11.042</v>
      </c>
      <c r="C445" s="2">
        <f t="shared" si="45"/>
        <v>0</v>
      </c>
      <c r="D445" s="2">
        <f t="shared" si="46"/>
        <v>11.056000000000001</v>
      </c>
      <c r="E445" s="2">
        <f t="shared" si="48"/>
        <v>11.0078</v>
      </c>
      <c r="F445" s="2">
        <f t="shared" si="49"/>
        <v>11.022649999999999</v>
      </c>
      <c r="G445" s="2">
        <f t="shared" si="51"/>
        <v>11.047860000000007</v>
      </c>
      <c r="H445" s="2">
        <f t="shared" si="47"/>
        <v>10.010639999999988</v>
      </c>
      <c r="I445" s="2">
        <f t="array" ref="I445">SUMPRODUCT(B429:B448, (ROW(B429:B448)-ROW(B429)+1)) / (20*21/2)</f>
        <v>11.003871428571429</v>
      </c>
      <c r="J445" s="2">
        <f t="shared" si="50"/>
        <v>11.00818778191036</v>
      </c>
      <c r="K445" s="2">
        <f t="shared" si="52"/>
        <v>10.937693250869728</v>
      </c>
    </row>
    <row r="446" spans="1:11" ht="13.5" x14ac:dyDescent="0.25">
      <c r="A446" s="3">
        <f>TITRES_STAT!B449</f>
        <v>42656</v>
      </c>
      <c r="B446" s="5">
        <f>TITRES_STAT!D449</f>
        <v>11.042</v>
      </c>
      <c r="C446" s="2">
        <f t="shared" si="45"/>
        <v>0</v>
      </c>
      <c r="D446" s="2">
        <f t="shared" si="46"/>
        <v>11.049000000000001</v>
      </c>
      <c r="E446" s="2">
        <f t="shared" si="48"/>
        <v>11.003200000000001</v>
      </c>
      <c r="F446" s="2">
        <f t="shared" si="49"/>
        <v>11.034349999999998</v>
      </c>
      <c r="G446" s="2">
        <f t="shared" si="51"/>
        <v>11.042600000000007</v>
      </c>
      <c r="H446" s="2">
        <f t="shared" si="47"/>
        <v>10.018029999999987</v>
      </c>
      <c r="I446" s="2">
        <f t="array" ref="I446">SUMPRODUCT(B430:B449, (ROW(B430:B449)-ROW(B430)+1)) / (20*21/2)</f>
        <v>11.006266666666665</v>
      </c>
      <c r="J446" s="2">
        <f t="shared" si="50"/>
        <v>11.011407993156991</v>
      </c>
      <c r="K446" s="2">
        <f t="shared" si="52"/>
        <v>10.941783711619935</v>
      </c>
    </row>
    <row r="447" spans="1:11" ht="13.5" x14ac:dyDescent="0.25">
      <c r="A447" s="3">
        <f>TITRES_STAT!B450</f>
        <v>42657</v>
      </c>
      <c r="B447" s="5">
        <f>TITRES_STAT!D450</f>
        <v>10.808</v>
      </c>
      <c r="C447" s="2">
        <f t="shared" si="45"/>
        <v>-0.23399999999999999</v>
      </c>
      <c r="D447" s="2">
        <f t="shared" si="46"/>
        <v>10.995200000000001</v>
      </c>
      <c r="E447" s="2">
        <f t="shared" si="48"/>
        <v>11.007300000000001</v>
      </c>
      <c r="F447" s="2">
        <f t="shared" si="49"/>
        <v>11.019749999999998</v>
      </c>
      <c r="G447" s="2">
        <f t="shared" si="51"/>
        <v>11.036760000000005</v>
      </c>
      <c r="H447" s="2">
        <f t="shared" si="47"/>
        <v>10.024909999999988</v>
      </c>
      <c r="I447" s="2">
        <f t="array" ref="I447">SUMPRODUCT(B431:B450, (ROW(B431:B450)-ROW(B431)+1)) / (20*21/2)</f>
        <v>10.997795238095238</v>
      </c>
      <c r="J447" s="2">
        <f t="shared" si="50"/>
        <v>10.992035803332517</v>
      </c>
      <c r="K447" s="2">
        <f t="shared" si="52"/>
        <v>10.936537291556409</v>
      </c>
    </row>
    <row r="448" spans="1:11" ht="13.5" x14ac:dyDescent="0.25">
      <c r="A448" s="3">
        <f>TITRES_STAT!B451</f>
        <v>42660</v>
      </c>
      <c r="B448" s="5">
        <f>TITRES_STAT!D451</f>
        <v>11.042</v>
      </c>
      <c r="C448" s="2">
        <f t="shared" si="45"/>
        <v>0.23399999999999999</v>
      </c>
      <c r="D448" s="2">
        <f t="shared" si="46"/>
        <v>10.995200000000001</v>
      </c>
      <c r="E448" s="2">
        <f t="shared" si="48"/>
        <v>11.034800000000001</v>
      </c>
      <c r="F448" s="2">
        <f t="shared" si="49"/>
        <v>11.016849999999998</v>
      </c>
      <c r="G448" s="2">
        <f t="shared" si="51"/>
        <v>11.035600000000004</v>
      </c>
      <c r="H448" s="2">
        <f t="shared" si="47"/>
        <v>10.033234999999985</v>
      </c>
      <c r="I448" s="2">
        <f t="array" ref="I448">SUMPRODUCT(B432:B451, (ROW(B432:B451)-ROW(B432)+1)) / (20*21/2)</f>
        <v>10.990157142857143</v>
      </c>
      <c r="J448" s="2">
        <f t="shared" si="50"/>
        <v>10.996794298253228</v>
      </c>
      <c r="K448" s="2">
        <f t="shared" si="52"/>
        <v>10.940673084044393</v>
      </c>
    </row>
    <row r="449" spans="1:11" ht="13.5" x14ac:dyDescent="0.25">
      <c r="A449" s="3">
        <f>TITRES_STAT!B452</f>
        <v>42661</v>
      </c>
      <c r="B449" s="5">
        <f>TITRES_STAT!D452</f>
        <v>11.042</v>
      </c>
      <c r="C449" s="2">
        <f t="shared" si="45"/>
        <v>0</v>
      </c>
      <c r="D449" s="2">
        <f t="shared" si="46"/>
        <v>10.995200000000001</v>
      </c>
      <c r="E449" s="2">
        <f t="shared" si="48"/>
        <v>11.030199999999999</v>
      </c>
      <c r="F449" s="2">
        <f t="shared" si="49"/>
        <v>11.013949999999998</v>
      </c>
      <c r="G449" s="2">
        <f t="shared" si="51"/>
        <v>11.034440000000002</v>
      </c>
      <c r="H449" s="2">
        <f t="shared" si="47"/>
        <v>10.041559999999986</v>
      </c>
      <c r="I449" s="2">
        <f t="array" ref="I449">SUMPRODUCT(B433:B452, (ROW(B433:B452)-ROW(B433)+1)) / (20*21/2)</f>
        <v>10.983352380952381</v>
      </c>
      <c r="J449" s="2">
        <f t="shared" si="50"/>
        <v>11.00109960318149</v>
      </c>
      <c r="K449" s="2">
        <f t="shared" si="52"/>
        <v>10.944646688591673</v>
      </c>
    </row>
    <row r="450" spans="1:11" ht="13.5" x14ac:dyDescent="0.25">
      <c r="A450" s="3">
        <f>TITRES_STAT!B453</f>
        <v>42662</v>
      </c>
      <c r="B450" s="5">
        <f>TITRES_STAT!D453</f>
        <v>10.925000000000001</v>
      </c>
      <c r="C450" s="2">
        <f t="shared" si="45"/>
        <v>-0.1169999999999991</v>
      </c>
      <c r="D450" s="2">
        <f t="shared" si="46"/>
        <v>10.971800000000002</v>
      </c>
      <c r="E450" s="2">
        <f t="shared" si="48"/>
        <v>11.0139</v>
      </c>
      <c r="F450" s="2">
        <f t="shared" si="49"/>
        <v>11.005199999999999</v>
      </c>
      <c r="G450" s="2">
        <f t="shared" si="51"/>
        <v>11.030940000000003</v>
      </c>
      <c r="H450" s="2">
        <f t="shared" si="47"/>
        <v>10.050649999999985</v>
      </c>
      <c r="I450" s="2">
        <f t="array" ref="I450">SUMPRODUCT(B434:B453, (ROW(B434:B453)-ROW(B434)+1)) / (20*21/2)</f>
        <v>10.974619047619049</v>
      </c>
      <c r="J450" s="2">
        <f t="shared" si="50"/>
        <v>10.993852021926111</v>
      </c>
      <c r="K450" s="2">
        <f t="shared" si="52"/>
        <v>10.943876230215528</v>
      </c>
    </row>
    <row r="451" spans="1:11" ht="13.5" x14ac:dyDescent="0.25">
      <c r="A451" s="3">
        <f>TITRES_STAT!B454</f>
        <v>42663</v>
      </c>
      <c r="B451" s="5">
        <f>TITRES_STAT!D454</f>
        <v>10.925000000000001</v>
      </c>
      <c r="C451" s="2">
        <f t="shared" si="45"/>
        <v>0</v>
      </c>
      <c r="D451" s="2">
        <f t="shared" si="46"/>
        <v>10.948400000000001</v>
      </c>
      <c r="E451" s="2">
        <f t="shared" si="48"/>
        <v>10.998699999999999</v>
      </c>
      <c r="F451" s="2">
        <f t="shared" si="49"/>
        <v>10.996449999999999</v>
      </c>
      <c r="G451" s="2">
        <f t="shared" si="51"/>
        <v>11.027440000000002</v>
      </c>
      <c r="H451" s="2">
        <f t="shared" si="47"/>
        <v>10.059219999999984</v>
      </c>
      <c r="I451" s="2">
        <f t="array" ref="I451">SUMPRODUCT(B435:B454, (ROW(B435:B454)-ROW(B435)+1)) / (20*21/2)</f>
        <v>10.966857142857142</v>
      </c>
      <c r="J451" s="2">
        <f t="shared" si="50"/>
        <v>10.987294686504578</v>
      </c>
      <c r="K451" s="2">
        <f t="shared" si="52"/>
        <v>10.943135985893351</v>
      </c>
    </row>
    <row r="452" spans="1:11" ht="13.5" x14ac:dyDescent="0.25">
      <c r="A452" s="3">
        <f>TITRES_STAT!B455</f>
        <v>42664</v>
      </c>
      <c r="B452" s="5">
        <f>TITRES_STAT!D455</f>
        <v>10.925000000000001</v>
      </c>
      <c r="C452" s="2">
        <f t="shared" ref="C452:C515" si="53">B452-B451</f>
        <v>0</v>
      </c>
      <c r="D452" s="2">
        <f t="shared" si="46"/>
        <v>10.971799999999998</v>
      </c>
      <c r="E452" s="2">
        <f t="shared" si="48"/>
        <v>10.983499999999999</v>
      </c>
      <c r="F452" s="2">
        <f t="shared" si="49"/>
        <v>10.9877</v>
      </c>
      <c r="G452" s="2">
        <f t="shared" si="51"/>
        <v>11.023939999999998</v>
      </c>
      <c r="H452" s="2">
        <f t="shared" si="47"/>
        <v>10.065829999999984</v>
      </c>
      <c r="I452" s="2">
        <f t="array" ref="I452">SUMPRODUCT(B436:B455, (ROW(B436:B455)-ROW(B436)+1)) / (20*21/2)</f>
        <v>10.951685714285713</v>
      </c>
      <c r="J452" s="2">
        <f t="shared" si="50"/>
        <v>10.981361859218428</v>
      </c>
      <c r="K452" s="2">
        <f t="shared" si="52"/>
        <v>10.942424770760278</v>
      </c>
    </row>
    <row r="453" spans="1:11" ht="13.5" x14ac:dyDescent="0.25">
      <c r="A453" s="3">
        <f>TITRES_STAT!B456</f>
        <v>42667</v>
      </c>
      <c r="B453" s="5">
        <f>TITRES_STAT!D456</f>
        <v>10.896000000000001</v>
      </c>
      <c r="C453" s="2">
        <f t="shared" si="53"/>
        <v>-2.8999999999999915E-2</v>
      </c>
      <c r="D453" s="2">
        <f t="shared" si="46"/>
        <v>10.942599999999999</v>
      </c>
      <c r="E453" s="2">
        <f t="shared" si="48"/>
        <v>10.9689</v>
      </c>
      <c r="F453" s="2">
        <f t="shared" si="49"/>
        <v>10.977500000000001</v>
      </c>
      <c r="G453" s="2">
        <f t="shared" si="51"/>
        <v>11.015759999999998</v>
      </c>
      <c r="H453" s="2">
        <f t="shared" si="47"/>
        <v>10.071494999999985</v>
      </c>
      <c r="I453" s="2">
        <f t="array" ref="I453">SUMPRODUCT(B437:B456, (ROW(B437:B456)-ROW(B437)+1)) / (20*21/2)</f>
        <v>10.909652380952382</v>
      </c>
      <c r="J453" s="2">
        <f t="shared" si="50"/>
        <v>10.973232158340481</v>
      </c>
      <c r="K453" s="2">
        <f t="shared" si="52"/>
        <v>10.940604191514776</v>
      </c>
    </row>
    <row r="454" spans="1:11" ht="13.5" x14ac:dyDescent="0.25">
      <c r="A454" s="3">
        <f>TITRES_STAT!B457</f>
        <v>42668</v>
      </c>
      <c r="B454" s="5">
        <f>TITRES_STAT!D457</f>
        <v>10.896000000000001</v>
      </c>
      <c r="C454" s="2">
        <f t="shared" si="53"/>
        <v>0</v>
      </c>
      <c r="D454" s="2">
        <f t="shared" ref="D454:D517" si="54">AVERAGE(B450:B454)</f>
        <v>10.913400000000001</v>
      </c>
      <c r="E454" s="2">
        <f t="shared" si="48"/>
        <v>10.9543</v>
      </c>
      <c r="F454" s="2">
        <f t="shared" si="49"/>
        <v>10.967300000000003</v>
      </c>
      <c r="G454" s="2">
        <f t="shared" si="51"/>
        <v>11.007699999999998</v>
      </c>
      <c r="H454" s="2">
        <f t="shared" si="47"/>
        <v>10.077709999999984</v>
      </c>
      <c r="I454" s="2">
        <f t="array" ref="I454">SUMPRODUCT(B438:B457, (ROW(B438:B457)-ROW(B438)+1)) / (20*21/2)</f>
        <v>10.870285714285716</v>
      </c>
      <c r="J454" s="2">
        <f t="shared" si="50"/>
        <v>10.965876714689006</v>
      </c>
      <c r="K454" s="2">
        <f t="shared" si="52"/>
        <v>10.938855007533805</v>
      </c>
    </row>
    <row r="455" spans="1:11" ht="13.5" x14ac:dyDescent="0.25">
      <c r="A455" s="3">
        <f>TITRES_STAT!B458</f>
        <v>42669</v>
      </c>
      <c r="B455" s="5">
        <f>TITRES_STAT!D458</f>
        <v>10.808</v>
      </c>
      <c r="C455" s="2">
        <f t="shared" si="53"/>
        <v>-8.8000000000000966E-2</v>
      </c>
      <c r="D455" s="2">
        <f t="shared" si="54"/>
        <v>10.89</v>
      </c>
      <c r="E455" s="2">
        <f t="shared" si="48"/>
        <v>10.930899999999999</v>
      </c>
      <c r="F455" s="2">
        <f t="shared" si="49"/>
        <v>10.969350000000002</v>
      </c>
      <c r="G455" s="2">
        <f t="shared" si="51"/>
        <v>10.997879999999999</v>
      </c>
      <c r="H455" s="2">
        <f t="shared" si="47"/>
        <v>10.083484999999984</v>
      </c>
      <c r="I455" s="2">
        <f t="array" ref="I455">SUMPRODUCT(B439:B458, (ROW(B439:B458)-ROW(B439)+1)) / (20*21/2)</f>
        <v>10.832533333333332</v>
      </c>
      <c r="J455" s="2">
        <f t="shared" si="50"/>
        <v>10.950840837099578</v>
      </c>
      <c r="K455" s="2">
        <f t="shared" si="52"/>
        <v>10.933723438610912</v>
      </c>
    </row>
    <row r="456" spans="1:11" ht="13.5" x14ac:dyDescent="0.25">
      <c r="A456" s="3">
        <f>TITRES_STAT!B459</f>
        <v>42670</v>
      </c>
      <c r="B456" s="5">
        <f>TITRES_STAT!D459</f>
        <v>10.528</v>
      </c>
      <c r="C456" s="2">
        <f t="shared" si="53"/>
        <v>-0.27999999999999936</v>
      </c>
      <c r="D456" s="2">
        <f t="shared" si="54"/>
        <v>10.810599999999999</v>
      </c>
      <c r="E456" s="2">
        <f t="shared" si="48"/>
        <v>10.8795</v>
      </c>
      <c r="F456" s="2">
        <f t="shared" si="49"/>
        <v>10.941350000000002</v>
      </c>
      <c r="G456" s="2">
        <f t="shared" si="51"/>
        <v>10.986439999999998</v>
      </c>
      <c r="H456" s="2">
        <f t="shared" si="47"/>
        <v>10.087309999999983</v>
      </c>
      <c r="I456" s="2">
        <f t="array" ref="I456">SUMPRODUCT(B440:B459, (ROW(B440:B459)-ROW(B440)+1)) / (20*21/2)</f>
        <v>10.810942857142859</v>
      </c>
      <c r="J456" s="2">
        <f t="shared" si="50"/>
        <v>10.910570281185333</v>
      </c>
      <c r="K456" s="2">
        <f t="shared" si="52"/>
        <v>10.917812715528131</v>
      </c>
    </row>
    <row r="457" spans="1:11" ht="13.5" x14ac:dyDescent="0.25">
      <c r="A457" s="3">
        <f>TITRES_STAT!B460</f>
        <v>42671</v>
      </c>
      <c r="B457" s="5">
        <f>TITRES_STAT!D460</f>
        <v>10.528</v>
      </c>
      <c r="C457" s="2">
        <f t="shared" si="53"/>
        <v>0</v>
      </c>
      <c r="D457" s="2">
        <f t="shared" si="54"/>
        <v>10.731199999999999</v>
      </c>
      <c r="E457" s="2">
        <f t="shared" si="48"/>
        <v>10.851500000000001</v>
      </c>
      <c r="F457" s="2">
        <f t="shared" si="49"/>
        <v>10.929400000000001</v>
      </c>
      <c r="G457" s="2">
        <f t="shared" si="51"/>
        <v>10.975</v>
      </c>
      <c r="H457" s="2">
        <f t="shared" si="47"/>
        <v>10.091134999999984</v>
      </c>
      <c r="I457" s="2">
        <f t="array" ref="I457">SUMPRODUCT(B441:B460, (ROW(B441:B460)-ROW(B441)+1)) / (20*21/2)</f>
        <v>10.821338095238094</v>
      </c>
      <c r="J457" s="2">
        <f t="shared" si="50"/>
        <v>10.874135016310539</v>
      </c>
      <c r="K457" s="2">
        <f t="shared" si="52"/>
        <v>10.902525942370165</v>
      </c>
    </row>
    <row r="458" spans="1:11" ht="13.5" x14ac:dyDescent="0.25">
      <c r="A458" s="3">
        <f>TITRES_STAT!B461</f>
        <v>42674</v>
      </c>
      <c r="B458" s="5">
        <f>TITRES_STAT!D461</f>
        <v>10.532999999999999</v>
      </c>
      <c r="C458" s="2">
        <f t="shared" si="53"/>
        <v>4.9999999999990052E-3</v>
      </c>
      <c r="D458" s="2">
        <f t="shared" si="54"/>
        <v>10.6586</v>
      </c>
      <c r="E458" s="2">
        <f t="shared" si="48"/>
        <v>10.800600000000001</v>
      </c>
      <c r="F458" s="2">
        <f t="shared" si="49"/>
        <v>10.9177</v>
      </c>
      <c r="G458" s="2">
        <f t="shared" si="51"/>
        <v>10.963659999999999</v>
      </c>
      <c r="H458" s="2">
        <f t="shared" ref="H458:H521" si="55">AVERAGE(B259:B458)</f>
        <v>10.094459999999984</v>
      </c>
      <c r="I458" s="2">
        <f t="array" ref="I458">SUMPRODUCT(B442:B461, (ROW(B442:B461)-ROW(B442)+1)) / (20*21/2)</f>
        <v>10.800880952380952</v>
      </c>
      <c r="J458" s="2">
        <f t="shared" si="50"/>
        <v>10.841645967138106</v>
      </c>
      <c r="K458" s="2">
        <f t="shared" si="52"/>
        <v>10.888034728943884</v>
      </c>
    </row>
    <row r="459" spans="1:11" ht="13.5" x14ac:dyDescent="0.25">
      <c r="A459" s="3">
        <f>TITRES_STAT!B462</f>
        <v>42675</v>
      </c>
      <c r="B459" s="5">
        <f>TITRES_STAT!D462</f>
        <v>10.691000000000001</v>
      </c>
      <c r="C459" s="2">
        <f t="shared" si="53"/>
        <v>0.15800000000000125</v>
      </c>
      <c r="D459" s="2">
        <f t="shared" si="54"/>
        <v>10.617599999999999</v>
      </c>
      <c r="E459" s="2">
        <f t="shared" si="48"/>
        <v>10.765500000000001</v>
      </c>
      <c r="F459" s="2">
        <f t="shared" si="49"/>
        <v>10.89785</v>
      </c>
      <c r="G459" s="2">
        <f t="shared" si="51"/>
        <v>10.951499999999999</v>
      </c>
      <c r="H459" s="2">
        <f t="shared" si="55"/>
        <v>10.098274999999983</v>
      </c>
      <c r="I459" s="2">
        <f t="array" ref="I459">SUMPRODUCT(B443:B462, (ROW(B443:B462)-ROW(B443)+1)) / (20*21/2)</f>
        <v>10.782319047619048</v>
      </c>
      <c r="J459" s="2">
        <f t="shared" si="50"/>
        <v>10.827298732172572</v>
      </c>
      <c r="K459" s="2">
        <f t="shared" si="52"/>
        <v>10.880307876828438</v>
      </c>
    </row>
    <row r="460" spans="1:11" ht="13.5" x14ac:dyDescent="0.25">
      <c r="A460" s="3">
        <f>TITRES_STAT!B463</f>
        <v>42676</v>
      </c>
      <c r="B460" s="5">
        <f>TITRES_STAT!D463</f>
        <v>11.007</v>
      </c>
      <c r="C460" s="2">
        <f t="shared" si="53"/>
        <v>0.31599999999999895</v>
      </c>
      <c r="D460" s="2">
        <f t="shared" si="54"/>
        <v>10.657399999999999</v>
      </c>
      <c r="E460" s="2">
        <f t="shared" ref="E460:E523" si="56">AVERAGE(B451:B460)</f>
        <v>10.773700000000002</v>
      </c>
      <c r="F460" s="2">
        <f t="shared" si="49"/>
        <v>10.893799999999999</v>
      </c>
      <c r="G460" s="2">
        <f t="shared" si="51"/>
        <v>10.944959999999996</v>
      </c>
      <c r="H460" s="2">
        <f t="shared" si="55"/>
        <v>10.103669999999985</v>
      </c>
      <c r="I460" s="2">
        <f t="array" ref="I460">SUMPRODUCT(B444:B463, (ROW(B444:B463)-ROW(B444)+1)) / (20*21/2)</f>
        <v>10.793557142857143</v>
      </c>
      <c r="J460" s="2">
        <f t="shared" si="50"/>
        <v>10.844413138632328</v>
      </c>
      <c r="K460" s="2">
        <f t="shared" si="52"/>
        <v>10.885276195384185</v>
      </c>
    </row>
    <row r="461" spans="1:11" ht="13.5" x14ac:dyDescent="0.25">
      <c r="A461" s="3">
        <f>TITRES_STAT!B464</f>
        <v>42677</v>
      </c>
      <c r="B461" s="5">
        <f>TITRES_STAT!D464</f>
        <v>10.679</v>
      </c>
      <c r="C461" s="2">
        <f t="shared" si="53"/>
        <v>-0.3279999999999994</v>
      </c>
      <c r="D461" s="2">
        <f t="shared" si="54"/>
        <v>10.6876</v>
      </c>
      <c r="E461" s="2">
        <f t="shared" si="56"/>
        <v>10.749100000000002</v>
      </c>
      <c r="F461" s="2">
        <f t="shared" si="49"/>
        <v>10.873899999999999</v>
      </c>
      <c r="G461" s="2">
        <f t="shared" si="51"/>
        <v>10.931979999999996</v>
      </c>
      <c r="H461" s="2">
        <f t="shared" si="55"/>
        <v>10.107424999999985</v>
      </c>
      <c r="I461" s="2">
        <f t="array" ref="I461">SUMPRODUCT(B445:B464, (ROW(B445:B464)-ROW(B445)+1)) / (20*21/2)</f>
        <v>10.773890476190477</v>
      </c>
      <c r="J461" s="2">
        <f t="shared" si="50"/>
        <v>10.82865950638163</v>
      </c>
      <c r="K461" s="2">
        <f t="shared" si="52"/>
        <v>10.8771869328201</v>
      </c>
    </row>
    <row r="462" spans="1:11" ht="13.5" x14ac:dyDescent="0.25">
      <c r="A462" s="3">
        <f>TITRES_STAT!B465</f>
        <v>42678</v>
      </c>
      <c r="B462" s="5">
        <f>TITRES_STAT!D465</f>
        <v>10.679</v>
      </c>
      <c r="C462" s="2">
        <f t="shared" si="53"/>
        <v>0</v>
      </c>
      <c r="D462" s="2">
        <f t="shared" si="54"/>
        <v>10.7178</v>
      </c>
      <c r="E462" s="2">
        <f t="shared" si="56"/>
        <v>10.724500000000001</v>
      </c>
      <c r="F462" s="2">
        <f t="shared" si="49"/>
        <v>10.853999999999999</v>
      </c>
      <c r="G462" s="2">
        <f t="shared" si="51"/>
        <v>10.919119999999996</v>
      </c>
      <c r="H462" s="2">
        <f t="shared" si="55"/>
        <v>10.112554999999986</v>
      </c>
      <c r="I462" s="2">
        <f t="array" ref="I462">SUMPRODUCT(B446:B465, (ROW(B446:B465)-ROW(B446)+1)) / (20*21/2)</f>
        <v>10.771738095238096</v>
      </c>
      <c r="J462" s="2">
        <f t="shared" si="50"/>
        <v>10.814406220059569</v>
      </c>
      <c r="K462" s="2">
        <f t="shared" si="52"/>
        <v>10.86941489623892</v>
      </c>
    </row>
    <row r="463" spans="1:11" ht="13.5" x14ac:dyDescent="0.25">
      <c r="A463" s="3">
        <f>TITRES_STAT!B466</f>
        <v>42681</v>
      </c>
      <c r="B463" s="5">
        <f>TITRES_STAT!D466</f>
        <v>10.972</v>
      </c>
      <c r="C463" s="2">
        <f t="shared" si="53"/>
        <v>0.29299999999999926</v>
      </c>
      <c r="D463" s="2">
        <f t="shared" si="54"/>
        <v>10.805600000000002</v>
      </c>
      <c r="E463" s="2">
        <f t="shared" si="56"/>
        <v>10.732099999999999</v>
      </c>
      <c r="F463" s="2">
        <f t="shared" si="49"/>
        <v>10.8505</v>
      </c>
      <c r="G463" s="2">
        <f t="shared" si="51"/>
        <v>10.916559999999995</v>
      </c>
      <c r="H463" s="2">
        <f t="shared" si="55"/>
        <v>10.119149999999987</v>
      </c>
      <c r="I463" s="2">
        <f t="array" ref="I463">SUMPRODUCT(B447:B466, (ROW(B447:B466)-ROW(B447)+1)) / (20*21/2)</f>
        <v>10.770700000000001</v>
      </c>
      <c r="J463" s="2">
        <f t="shared" si="50"/>
        <v>10.829415151482467</v>
      </c>
      <c r="K463" s="2">
        <f t="shared" si="52"/>
        <v>10.873437841484453</v>
      </c>
    </row>
    <row r="464" spans="1:11" ht="13.5" x14ac:dyDescent="0.25">
      <c r="A464" s="3">
        <f>TITRES_STAT!B467</f>
        <v>42682</v>
      </c>
      <c r="B464" s="5">
        <f>TITRES_STAT!D467</f>
        <v>10.644</v>
      </c>
      <c r="C464" s="2">
        <f t="shared" si="53"/>
        <v>-0.3279999999999994</v>
      </c>
      <c r="D464" s="2">
        <f t="shared" si="54"/>
        <v>10.796200000000001</v>
      </c>
      <c r="E464" s="2">
        <f t="shared" si="56"/>
        <v>10.706900000000001</v>
      </c>
      <c r="F464" s="2">
        <f t="shared" si="49"/>
        <v>10.8306</v>
      </c>
      <c r="G464" s="2">
        <f t="shared" si="51"/>
        <v>10.902879999999998</v>
      </c>
      <c r="H464" s="2">
        <f t="shared" si="55"/>
        <v>10.124104999999988</v>
      </c>
      <c r="I464" s="2">
        <f t="array" ref="I464">SUMPRODUCT(B448:B467, (ROW(B448:B467)-ROW(B448)+1)) / (20*21/2)</f>
        <v>10.743538095238096</v>
      </c>
      <c r="J464" s="2">
        <f t="shared" si="50"/>
        <v>10.811756565626995</v>
      </c>
      <c r="K464" s="2">
        <f t="shared" si="52"/>
        <v>10.864440279073298</v>
      </c>
    </row>
    <row r="465" spans="1:11" ht="13.5" x14ac:dyDescent="0.25">
      <c r="A465" s="3">
        <f>TITRES_STAT!B468</f>
        <v>42683</v>
      </c>
      <c r="B465" s="5">
        <f>TITRES_STAT!D468</f>
        <v>10.808</v>
      </c>
      <c r="C465" s="2">
        <f t="shared" si="53"/>
        <v>0.1639999999999997</v>
      </c>
      <c r="D465" s="2">
        <f t="shared" si="54"/>
        <v>10.756399999999999</v>
      </c>
      <c r="E465" s="2">
        <f t="shared" si="56"/>
        <v>10.706899999999999</v>
      </c>
      <c r="F465" s="2">
        <f t="shared" si="49"/>
        <v>10.818900000000001</v>
      </c>
      <c r="G465" s="2">
        <f t="shared" si="51"/>
        <v>10.891899999999996</v>
      </c>
      <c r="H465" s="2">
        <f t="shared" si="55"/>
        <v>10.129934999999987</v>
      </c>
      <c r="I465" s="2">
        <f t="array" ref="I465">SUMPRODUCT(B449:B468, (ROW(B449:B468)-ROW(B449)+1)) / (20*21/2)</f>
        <v>10.718785714285715</v>
      </c>
      <c r="J465" s="2">
        <f t="shared" si="50"/>
        <v>10.811398797472043</v>
      </c>
      <c r="K465" s="2">
        <f t="shared" si="52"/>
        <v>10.862226934795915</v>
      </c>
    </row>
    <row r="466" spans="1:11" ht="13.5" x14ac:dyDescent="0.25">
      <c r="A466" s="3">
        <f>TITRES_STAT!B469</f>
        <v>42684</v>
      </c>
      <c r="B466" s="5">
        <f>TITRES_STAT!D469</f>
        <v>10.808</v>
      </c>
      <c r="C466" s="2">
        <f t="shared" si="53"/>
        <v>0</v>
      </c>
      <c r="D466" s="2">
        <f t="shared" si="54"/>
        <v>10.7822</v>
      </c>
      <c r="E466" s="2">
        <f t="shared" si="56"/>
        <v>10.7349</v>
      </c>
      <c r="F466" s="2">
        <f t="shared" si="49"/>
        <v>10.8072</v>
      </c>
      <c r="G466" s="2">
        <f t="shared" si="51"/>
        <v>10.887699999999995</v>
      </c>
      <c r="H466" s="2">
        <f t="shared" si="55"/>
        <v>10.135764999999987</v>
      </c>
      <c r="I466" s="2">
        <f t="array" ref="I466">SUMPRODUCT(B450:B469, (ROW(B450:B469)-ROW(B450)+1)) / (20*21/2)</f>
        <v>10.722647619047619</v>
      </c>
      <c r="J466" s="2">
        <f t="shared" si="50"/>
        <v>10.811075102474705</v>
      </c>
      <c r="K466" s="2">
        <f t="shared" si="52"/>
        <v>10.860100388333331</v>
      </c>
    </row>
    <row r="467" spans="1:11" ht="13.5" x14ac:dyDescent="0.25">
      <c r="A467" s="3">
        <f>TITRES_STAT!B470</f>
        <v>42685</v>
      </c>
      <c r="B467" s="5">
        <f>TITRES_STAT!D470</f>
        <v>10.522</v>
      </c>
      <c r="C467" s="2">
        <f t="shared" si="53"/>
        <v>-0.28599999999999959</v>
      </c>
      <c r="D467" s="2">
        <f t="shared" si="54"/>
        <v>10.7508</v>
      </c>
      <c r="E467" s="2">
        <f t="shared" si="56"/>
        <v>10.734300000000001</v>
      </c>
      <c r="F467" s="2">
        <f t="shared" si="49"/>
        <v>10.792899999999999</v>
      </c>
      <c r="G467" s="2">
        <f t="shared" si="51"/>
        <v>10.877779999999998</v>
      </c>
      <c r="H467" s="2">
        <f t="shared" si="55"/>
        <v>10.140164999999989</v>
      </c>
      <c r="I467" s="2">
        <f t="array" ref="I467">SUMPRODUCT(B451:B470, (ROW(B451:B470)-ROW(B451)+1)) / (20*21/2)</f>
        <v>10.727623809523809</v>
      </c>
      <c r="J467" s="2">
        <f t="shared" si="50"/>
        <v>10.783544140334257</v>
      </c>
      <c r="K467" s="2">
        <f t="shared" si="52"/>
        <v>10.84684154957516</v>
      </c>
    </row>
    <row r="468" spans="1:11" ht="13.5" x14ac:dyDescent="0.25">
      <c r="A468" s="3">
        <f>TITRES_STAT!B471</f>
        <v>42688</v>
      </c>
      <c r="B468" s="5">
        <f>TITRES_STAT!D471</f>
        <v>10.532999999999999</v>
      </c>
      <c r="C468" s="2">
        <f t="shared" si="53"/>
        <v>1.0999999999999233E-2</v>
      </c>
      <c r="D468" s="2">
        <f t="shared" si="54"/>
        <v>10.663</v>
      </c>
      <c r="E468" s="2">
        <f t="shared" si="56"/>
        <v>10.734300000000001</v>
      </c>
      <c r="F468" s="2">
        <f t="shared" ref="F468:F531" si="57">AVERAGE(B449:B468)</f>
        <v>10.76745</v>
      </c>
      <c r="G468" s="2">
        <f t="shared" si="51"/>
        <v>10.872279999999998</v>
      </c>
      <c r="H468" s="2">
        <f t="shared" si="55"/>
        <v>10.145944999999989</v>
      </c>
      <c r="I468" s="2">
        <f t="array" ref="I468">SUMPRODUCT(B452:B471, (ROW(B452:B471)-ROW(B452)+1)) / (20*21/2)</f>
        <v>10.706490476190478</v>
      </c>
      <c r="J468" s="2">
        <f t="shared" si="50"/>
        <v>10.759682793635756</v>
      </c>
      <c r="K468" s="2">
        <f t="shared" si="52"/>
        <v>10.834534037827114</v>
      </c>
    </row>
    <row r="469" spans="1:11" ht="13.5" x14ac:dyDescent="0.25">
      <c r="A469" s="3">
        <f>TITRES_STAT!B472</f>
        <v>42689</v>
      </c>
      <c r="B469" s="5">
        <f>TITRES_STAT!D472</f>
        <v>10.808</v>
      </c>
      <c r="C469" s="2">
        <f t="shared" si="53"/>
        <v>0.27500000000000036</v>
      </c>
      <c r="D469" s="2">
        <f t="shared" si="54"/>
        <v>10.6958</v>
      </c>
      <c r="E469" s="2">
        <f t="shared" si="56"/>
        <v>10.746</v>
      </c>
      <c r="F469" s="2">
        <f t="shared" si="57"/>
        <v>10.755749999999999</v>
      </c>
      <c r="G469" s="2">
        <f t="shared" si="51"/>
        <v>10.872279999999996</v>
      </c>
      <c r="H469" s="2">
        <f t="shared" si="55"/>
        <v>10.153099999999988</v>
      </c>
      <c r="I469" s="2">
        <f t="array" ref="I469">SUMPRODUCT(B453:B472, (ROW(B453:B472)-ROW(B453)+1)) / (20*21/2)</f>
        <v>10.717247619047615</v>
      </c>
      <c r="J469" s="2">
        <f t="shared" ref="J469:J532" si="58">$J$4*B469+J468*(1-$J$4)</f>
        <v>10.764284432337114</v>
      </c>
      <c r="K469" s="2">
        <f t="shared" si="52"/>
        <v>10.833493487324089</v>
      </c>
    </row>
    <row r="470" spans="1:11" ht="13.5" x14ac:dyDescent="0.25">
      <c r="A470" s="3">
        <f>TITRES_STAT!B473</f>
        <v>42690</v>
      </c>
      <c r="B470" s="5">
        <f>TITRES_STAT!D473</f>
        <v>10.808</v>
      </c>
      <c r="C470" s="2">
        <f t="shared" si="53"/>
        <v>0</v>
      </c>
      <c r="D470" s="2">
        <f t="shared" si="54"/>
        <v>10.6958</v>
      </c>
      <c r="E470" s="2">
        <f t="shared" si="56"/>
        <v>10.726099999999999</v>
      </c>
      <c r="F470" s="2">
        <f t="shared" si="57"/>
        <v>10.7499</v>
      </c>
      <c r="G470" s="2">
        <f t="shared" si="51"/>
        <v>10.872279999999996</v>
      </c>
      <c r="H470" s="2">
        <f t="shared" si="55"/>
        <v>10.160254999999987</v>
      </c>
      <c r="I470" s="2">
        <f t="array" ref="I470">SUMPRODUCT(B454:B473, (ROW(B454:B473)-ROW(B454)+1)) / (20*21/2)</f>
        <v>10.728395238095237</v>
      </c>
      <c r="J470" s="2">
        <f t="shared" si="58"/>
        <v>10.768447819733579</v>
      </c>
      <c r="K470" s="2">
        <f t="shared" si="52"/>
        <v>10.832493742723145</v>
      </c>
    </row>
    <row r="471" spans="1:11" ht="13.5" x14ac:dyDescent="0.25">
      <c r="A471" s="3">
        <f>TITRES_STAT!B474</f>
        <v>42691</v>
      </c>
      <c r="B471" s="5">
        <f>TITRES_STAT!D474</f>
        <v>10.528</v>
      </c>
      <c r="C471" s="2">
        <f t="shared" si="53"/>
        <v>-0.27999999999999936</v>
      </c>
      <c r="D471" s="2">
        <f t="shared" si="54"/>
        <v>10.639799999999999</v>
      </c>
      <c r="E471" s="2">
        <f t="shared" si="56"/>
        <v>10.711</v>
      </c>
      <c r="F471" s="2">
        <f t="shared" si="57"/>
        <v>10.730049999999999</v>
      </c>
      <c r="G471" s="2">
        <f t="shared" si="51"/>
        <v>10.866679999999997</v>
      </c>
      <c r="H471" s="2">
        <f t="shared" si="55"/>
        <v>10.166009999999989</v>
      </c>
      <c r="I471" s="2">
        <f t="array" ref="I471">SUMPRODUCT(B455:B474, (ROW(B455:B474)-ROW(B455)+1)) / (20*21/2)</f>
        <v>10.71027142857143</v>
      </c>
      <c r="J471" s="2">
        <f t="shared" si="58"/>
        <v>10.745548027378</v>
      </c>
      <c r="K471" s="2">
        <f t="shared" si="52"/>
        <v>10.820552811635963</v>
      </c>
    </row>
    <row r="472" spans="1:11" ht="13.5" x14ac:dyDescent="0.25">
      <c r="A472" s="3">
        <f>TITRES_STAT!B475</f>
        <v>42692</v>
      </c>
      <c r="B472" s="5">
        <f>TITRES_STAT!D475</f>
        <v>10.843</v>
      </c>
      <c r="C472" s="2">
        <f t="shared" si="53"/>
        <v>0.3149999999999995</v>
      </c>
      <c r="D472" s="2">
        <f t="shared" si="54"/>
        <v>10.703999999999999</v>
      </c>
      <c r="E472" s="2">
        <f t="shared" si="56"/>
        <v>10.727399999999999</v>
      </c>
      <c r="F472" s="2">
        <f t="shared" si="57"/>
        <v>10.725949999999996</v>
      </c>
      <c r="G472" s="2">
        <f t="shared" si="51"/>
        <v>10.867379999999999</v>
      </c>
      <c r="H472" s="2">
        <f t="shared" si="55"/>
        <v>10.173339999999989</v>
      </c>
      <c r="I472" s="2">
        <f t="array" ref="I472">SUMPRODUCT(B456:B475, (ROW(B456:B475)-ROW(B456)+1)) / (20*21/2)</f>
        <v>10.6934</v>
      </c>
      <c r="J472" s="2">
        <f t="shared" si="58"/>
        <v>10.754829167627715</v>
      </c>
      <c r="K472" s="2">
        <f t="shared" si="52"/>
        <v>10.821433093532594</v>
      </c>
    </row>
    <row r="473" spans="1:11" ht="13.5" x14ac:dyDescent="0.25">
      <c r="A473" s="3">
        <f>TITRES_STAT!B476</f>
        <v>42695</v>
      </c>
      <c r="B473" s="5">
        <f>TITRES_STAT!D476</f>
        <v>10.843</v>
      </c>
      <c r="C473" s="2">
        <f t="shared" si="53"/>
        <v>0</v>
      </c>
      <c r="D473" s="2">
        <f t="shared" si="54"/>
        <v>10.766</v>
      </c>
      <c r="E473" s="2">
        <f t="shared" si="56"/>
        <v>10.714499999999999</v>
      </c>
      <c r="F473" s="2">
        <f t="shared" si="57"/>
        <v>10.723299999999997</v>
      </c>
      <c r="G473" s="2">
        <f t="shared" si="51"/>
        <v>10.872519999999998</v>
      </c>
      <c r="H473" s="2">
        <f t="shared" si="55"/>
        <v>10.18066999999999</v>
      </c>
      <c r="I473" s="2">
        <f t="array" ref="I473">SUMPRODUCT(B457:B476, (ROW(B457:B476)-ROW(B457)+1)) / (20*21/2)</f>
        <v>10.677861904761905</v>
      </c>
      <c r="J473" s="2">
        <f t="shared" si="58"/>
        <v>10.763226389758408</v>
      </c>
      <c r="K473" s="2">
        <f t="shared" si="52"/>
        <v>10.822278854570531</v>
      </c>
    </row>
    <row r="474" spans="1:11" ht="13.5" x14ac:dyDescent="0.25">
      <c r="A474" s="3">
        <f>TITRES_STAT!B477</f>
        <v>42696</v>
      </c>
      <c r="B474" s="5">
        <f>TITRES_STAT!D477</f>
        <v>10.532999999999999</v>
      </c>
      <c r="C474" s="2">
        <f t="shared" si="53"/>
        <v>-0.3100000000000005</v>
      </c>
      <c r="D474" s="2">
        <f t="shared" si="54"/>
        <v>10.711000000000002</v>
      </c>
      <c r="E474" s="2">
        <f t="shared" si="56"/>
        <v>10.703400000000002</v>
      </c>
      <c r="F474" s="2">
        <f t="shared" si="57"/>
        <v>10.705149999999996</v>
      </c>
      <c r="G474" s="2">
        <f t="shared" si="51"/>
        <v>10.872159999999999</v>
      </c>
      <c r="H474" s="2">
        <f t="shared" si="55"/>
        <v>10.18644999999999</v>
      </c>
      <c r="I474" s="2">
        <f t="array" ref="I474">SUMPRODUCT(B458:B477, (ROW(B458:B477)-ROW(B458)+1)) / (20*21/2)</f>
        <v>10.666704761904761</v>
      </c>
      <c r="J474" s="2">
        <f t="shared" si="58"/>
        <v>10.741300066924273</v>
      </c>
      <c r="K474" s="2">
        <f t="shared" si="52"/>
        <v>10.810934585763842</v>
      </c>
    </row>
    <row r="475" spans="1:11" ht="13.5" x14ac:dyDescent="0.25">
      <c r="A475" s="3">
        <f>TITRES_STAT!B478</f>
        <v>42697</v>
      </c>
      <c r="B475" s="5">
        <f>TITRES_STAT!D478</f>
        <v>10.528</v>
      </c>
      <c r="C475" s="2">
        <f t="shared" si="53"/>
        <v>-4.9999999999990052E-3</v>
      </c>
      <c r="D475" s="2">
        <f t="shared" si="54"/>
        <v>10.654999999999999</v>
      </c>
      <c r="E475" s="2">
        <f t="shared" si="56"/>
        <v>10.675400000000002</v>
      </c>
      <c r="F475" s="2">
        <f t="shared" si="57"/>
        <v>10.691149999999995</v>
      </c>
      <c r="G475" s="2">
        <f t="shared" si="51"/>
        <v>10.871700000000001</v>
      </c>
      <c r="H475" s="2">
        <f t="shared" si="55"/>
        <v>10.192204999999989</v>
      </c>
      <c r="I475" s="2">
        <f t="array" ref="I475">SUMPRODUCT(B459:B478, (ROW(B459:B478)-ROW(B459)+1)) / (20*21/2)</f>
        <v>10.652566666666667</v>
      </c>
      <c r="J475" s="2">
        <f t="shared" si="58"/>
        <v>10.720985774836247</v>
      </c>
      <c r="K475" s="2">
        <f t="shared" si="52"/>
        <v>10.79983911181232</v>
      </c>
    </row>
    <row r="476" spans="1:11" ht="13.5" x14ac:dyDescent="0.25">
      <c r="A476" s="3">
        <f>TITRES_STAT!B479</f>
        <v>42698</v>
      </c>
      <c r="B476" s="5">
        <f>TITRES_STAT!D479</f>
        <v>10.528</v>
      </c>
      <c r="C476" s="2">
        <f t="shared" si="53"/>
        <v>0</v>
      </c>
      <c r="D476" s="2">
        <f t="shared" si="54"/>
        <v>10.654999999999999</v>
      </c>
      <c r="E476" s="2">
        <f t="shared" si="56"/>
        <v>10.647400000000001</v>
      </c>
      <c r="F476" s="2">
        <f t="shared" si="57"/>
        <v>10.691149999999997</v>
      </c>
      <c r="G476" s="2">
        <f t="shared" si="51"/>
        <v>10.866100000000001</v>
      </c>
      <c r="H476" s="2">
        <f t="shared" si="55"/>
        <v>10.197959999999989</v>
      </c>
      <c r="I476" s="2">
        <f t="array" ref="I476">SUMPRODUCT(B460:B479, (ROW(B460:B479)-ROW(B460)+1)) / (20*21/2)</f>
        <v>10.638942857142856</v>
      </c>
      <c r="J476" s="2">
        <f t="shared" si="58"/>
        <v>10.702606177232795</v>
      </c>
      <c r="K476" s="2">
        <f t="shared" si="52"/>
        <v>10.789178754486347</v>
      </c>
    </row>
    <row r="477" spans="1:11" ht="13.5" x14ac:dyDescent="0.25">
      <c r="A477" s="3">
        <f>TITRES_STAT!B480</f>
        <v>42699</v>
      </c>
      <c r="B477" s="5">
        <f>TITRES_STAT!D480</f>
        <v>10.574</v>
      </c>
      <c r="C477" s="2">
        <f t="shared" si="53"/>
        <v>4.5999999999999375E-2</v>
      </c>
      <c r="D477" s="2">
        <f t="shared" si="54"/>
        <v>10.601199999999999</v>
      </c>
      <c r="E477" s="2">
        <f t="shared" si="56"/>
        <v>10.652600000000001</v>
      </c>
      <c r="F477" s="2">
        <f t="shared" si="57"/>
        <v>10.693449999999997</v>
      </c>
      <c r="G477" s="2">
        <f t="shared" si="51"/>
        <v>10.85558</v>
      </c>
      <c r="H477" s="2">
        <f t="shared" si="55"/>
        <v>10.203944999999988</v>
      </c>
      <c r="I477" s="2">
        <f t="array" ref="I477">SUMPRODUCT(B461:B480, (ROW(B461:B480)-ROW(B461)+1)) / (20*21/2)</f>
        <v>10.625414285714285</v>
      </c>
      <c r="J477" s="2">
        <f t="shared" si="58"/>
        <v>10.69035796987729</v>
      </c>
      <c r="K477" s="2">
        <f t="shared" si="52"/>
        <v>10.780740371957471</v>
      </c>
    </row>
    <row r="478" spans="1:11" ht="13.5" x14ac:dyDescent="0.25">
      <c r="A478" s="3">
        <f>TITRES_STAT!B481</f>
        <v>42702</v>
      </c>
      <c r="B478" s="5">
        <f>TITRES_STAT!D481</f>
        <v>10.545</v>
      </c>
      <c r="C478" s="2">
        <f t="shared" si="53"/>
        <v>-2.8999999999999915E-2</v>
      </c>
      <c r="D478" s="2">
        <f t="shared" si="54"/>
        <v>10.541599999999999</v>
      </c>
      <c r="E478" s="2">
        <f t="shared" si="56"/>
        <v>10.6538</v>
      </c>
      <c r="F478" s="2">
        <f t="shared" si="57"/>
        <v>10.694049999999997</v>
      </c>
      <c r="G478" s="2">
        <f t="shared" si="51"/>
        <v>10.844479999999999</v>
      </c>
      <c r="H478" s="2">
        <f t="shared" si="55"/>
        <v>10.209784999999989</v>
      </c>
      <c r="I478" s="2">
        <f t="array" ref="I478">SUMPRODUCT(B462:B481, (ROW(B462:B481)-ROW(B462)+1)) / (20*21/2)</f>
        <v>10.612466666666666</v>
      </c>
      <c r="J478" s="2">
        <f t="shared" si="58"/>
        <v>10.676514353698501</v>
      </c>
      <c r="K478" s="2">
        <f t="shared" si="52"/>
        <v>10.771495651488552</v>
      </c>
    </row>
    <row r="479" spans="1:11" ht="13.5" x14ac:dyDescent="0.25">
      <c r="A479" s="3">
        <f>TITRES_STAT!B482</f>
        <v>42703</v>
      </c>
      <c r="B479" s="5">
        <f>TITRES_STAT!D482</f>
        <v>10.551</v>
      </c>
      <c r="C479" s="2">
        <f t="shared" si="53"/>
        <v>6.0000000000002274E-3</v>
      </c>
      <c r="D479" s="2">
        <f t="shared" si="54"/>
        <v>10.545200000000001</v>
      </c>
      <c r="E479" s="2">
        <f t="shared" si="56"/>
        <v>10.628100000000002</v>
      </c>
      <c r="F479" s="2">
        <f t="shared" si="57"/>
        <v>10.687049999999996</v>
      </c>
      <c r="G479" s="2">
        <f t="shared" si="51"/>
        <v>10.833500000000001</v>
      </c>
      <c r="H479" s="2">
        <f t="shared" si="55"/>
        <v>10.215654999999989</v>
      </c>
      <c r="I479" s="2">
        <f t="array" ref="I479">SUMPRODUCT(B463:B482, (ROW(B463:B482)-ROW(B463)+1)) / (20*21/2)</f>
        <v>10.600714285714284</v>
      </c>
      <c r="J479" s="2">
        <f t="shared" si="58"/>
        <v>10.664560605727214</v>
      </c>
      <c r="K479" s="2">
        <f t="shared" si="52"/>
        <v>10.762848763194883</v>
      </c>
    </row>
    <row r="480" spans="1:11" ht="13.5" x14ac:dyDescent="0.25">
      <c r="A480" s="3">
        <f>TITRES_STAT!B483</f>
        <v>42704</v>
      </c>
      <c r="B480" s="5">
        <f>TITRES_STAT!D483</f>
        <v>10.545</v>
      </c>
      <c r="C480" s="2">
        <f t="shared" si="53"/>
        <v>-6.0000000000002274E-3</v>
      </c>
      <c r="D480" s="2">
        <f t="shared" si="54"/>
        <v>10.5486</v>
      </c>
      <c r="E480" s="2">
        <f t="shared" si="56"/>
        <v>10.601800000000001</v>
      </c>
      <c r="F480" s="2">
        <f t="shared" si="57"/>
        <v>10.663949999999996</v>
      </c>
      <c r="G480" s="2">
        <f t="shared" si="51"/>
        <v>10.822400000000002</v>
      </c>
      <c r="H480" s="2">
        <f t="shared" si="55"/>
        <v>10.222764999999988</v>
      </c>
      <c r="I480" s="2">
        <f t="array" ref="I480">SUMPRODUCT(B464:B483, (ROW(B464:B483)-ROW(B464)+1)) / (20*21/2)</f>
        <v>10.588609523809525</v>
      </c>
      <c r="J480" s="2">
        <f t="shared" si="58"/>
        <v>10.653173881372242</v>
      </c>
      <c r="K480" s="2">
        <f t="shared" si="52"/>
        <v>10.754305674442143</v>
      </c>
    </row>
    <row r="481" spans="1:11" ht="13.5" x14ac:dyDescent="0.25">
      <c r="A481" s="3">
        <f>TITRES_STAT!B484</f>
        <v>42705</v>
      </c>
      <c r="B481" s="5">
        <f>TITRES_STAT!D484</f>
        <v>10.528</v>
      </c>
      <c r="C481" s="2">
        <f t="shared" si="53"/>
        <v>-1.699999999999946E-2</v>
      </c>
      <c r="D481" s="2">
        <f t="shared" si="54"/>
        <v>10.5486</v>
      </c>
      <c r="E481" s="2">
        <f t="shared" si="56"/>
        <v>10.601800000000001</v>
      </c>
      <c r="F481" s="2">
        <f t="shared" si="57"/>
        <v>10.656399999999996</v>
      </c>
      <c r="G481" s="2">
        <f t="shared" si="51"/>
        <v>10.810960000000001</v>
      </c>
      <c r="H481" s="2">
        <f t="shared" si="55"/>
        <v>10.228519999999989</v>
      </c>
      <c r="I481" s="2">
        <f t="array" ref="I481">SUMPRODUCT(B465:B484, (ROW(B465:B484)-ROW(B465)+1)) / (20*21/2)</f>
        <v>10.583600000000002</v>
      </c>
      <c r="J481" s="2">
        <f t="shared" si="58"/>
        <v>10.64125255933679</v>
      </c>
      <c r="K481" s="2">
        <f t="shared" si="52"/>
        <v>10.74543094211108</v>
      </c>
    </row>
    <row r="482" spans="1:11" ht="13.5" x14ac:dyDescent="0.25">
      <c r="A482" s="3">
        <f>TITRES_STAT!B485</f>
        <v>42706</v>
      </c>
      <c r="B482" s="5">
        <f>TITRES_STAT!D485</f>
        <v>10.532999999999999</v>
      </c>
      <c r="C482" s="2">
        <f t="shared" si="53"/>
        <v>4.9999999999990052E-3</v>
      </c>
      <c r="D482" s="2">
        <f t="shared" si="54"/>
        <v>10.5404</v>
      </c>
      <c r="E482" s="2">
        <f t="shared" si="56"/>
        <v>10.5708</v>
      </c>
      <c r="F482" s="2">
        <f t="shared" si="57"/>
        <v>10.649099999999997</v>
      </c>
      <c r="G482" s="2">
        <f t="shared" si="51"/>
        <v>10.799620000000003</v>
      </c>
      <c r="H482" s="2">
        <f t="shared" si="55"/>
        <v>10.234299999999989</v>
      </c>
      <c r="I482" s="2">
        <f t="array" ref="I482">SUMPRODUCT(B466:B485, (ROW(B466:B485)-ROW(B466)+1)) / (20*21/2)</f>
        <v>10.57835238095238</v>
      </c>
      <c r="J482" s="2">
        <f t="shared" si="58"/>
        <v>10.630942791780905</v>
      </c>
      <c r="K482" s="2">
        <f t="shared" si="52"/>
        <v>10.737100316930253</v>
      </c>
    </row>
    <row r="483" spans="1:11" ht="13.5" x14ac:dyDescent="0.25">
      <c r="A483" s="3">
        <f>TITRES_STAT!B486</f>
        <v>42709</v>
      </c>
      <c r="B483" s="5">
        <f>TITRES_STAT!D486</f>
        <v>10.522</v>
      </c>
      <c r="C483" s="2">
        <f t="shared" si="53"/>
        <v>-1.0999999999999233E-2</v>
      </c>
      <c r="D483" s="2">
        <f t="shared" si="54"/>
        <v>10.5358</v>
      </c>
      <c r="E483" s="2">
        <f t="shared" si="56"/>
        <v>10.538700000000002</v>
      </c>
      <c r="F483" s="2">
        <f t="shared" si="57"/>
        <v>10.626599999999996</v>
      </c>
      <c r="G483" s="2">
        <f t="shared" si="51"/>
        <v>10.788060000000003</v>
      </c>
      <c r="H483" s="2">
        <f t="shared" si="55"/>
        <v>10.240024999999992</v>
      </c>
      <c r="I483" s="2">
        <f t="array" ref="I483">SUMPRODUCT(B467:B486, (ROW(B467:B486)-ROW(B467)+1)) / (20*21/2)</f>
        <v>10.574819047619048</v>
      </c>
      <c r="J483" s="2">
        <f t="shared" si="58"/>
        <v>10.620567287801771</v>
      </c>
      <c r="K483" s="2">
        <f t="shared" si="52"/>
        <v>10.728665010383967</v>
      </c>
    </row>
    <row r="484" spans="1:11" ht="13.5" x14ac:dyDescent="0.25">
      <c r="A484" s="3">
        <f>TITRES_STAT!B487</f>
        <v>42710</v>
      </c>
      <c r="B484" s="5">
        <f>TITRES_STAT!D487</f>
        <v>10.574</v>
      </c>
      <c r="C484" s="2">
        <f t="shared" si="53"/>
        <v>5.1999999999999602E-2</v>
      </c>
      <c r="D484" s="2">
        <f t="shared" si="54"/>
        <v>10.5404</v>
      </c>
      <c r="E484" s="2">
        <f t="shared" si="56"/>
        <v>10.542800000000002</v>
      </c>
      <c r="F484" s="2">
        <f t="shared" si="57"/>
        <v>10.623099999999999</v>
      </c>
      <c r="G484" s="2">
        <f t="shared" si="51"/>
        <v>10.777540000000002</v>
      </c>
      <c r="H484" s="2">
        <f t="shared" si="55"/>
        <v>10.246009999999989</v>
      </c>
      <c r="I484" s="2">
        <f t="array" ref="I484">SUMPRODUCT(B468:B487, (ROW(B468:B487)-ROW(B468)+1)) / (20*21/2)</f>
        <v>10.572399999999998</v>
      </c>
      <c r="J484" s="2">
        <f t="shared" si="58"/>
        <v>10.616132308011126</v>
      </c>
      <c r="K484" s="2">
        <f t="shared" si="52"/>
        <v>10.722599715859106</v>
      </c>
    </row>
    <row r="485" spans="1:11" ht="13.5" x14ac:dyDescent="0.25">
      <c r="A485" s="3">
        <f>TITRES_STAT!B488</f>
        <v>42711</v>
      </c>
      <c r="B485" s="5">
        <f>TITRES_STAT!D488</f>
        <v>10.568</v>
      </c>
      <c r="C485" s="2">
        <f t="shared" si="53"/>
        <v>-6.0000000000002274E-3</v>
      </c>
      <c r="D485" s="2">
        <f t="shared" si="54"/>
        <v>10.544999999999998</v>
      </c>
      <c r="E485" s="2">
        <f t="shared" si="56"/>
        <v>10.546800000000001</v>
      </c>
      <c r="F485" s="2">
        <f t="shared" si="57"/>
        <v>10.611099999999999</v>
      </c>
      <c r="G485" s="2">
        <f t="shared" si="51"/>
        <v>10.773560000000002</v>
      </c>
      <c r="H485" s="2">
        <f t="shared" si="55"/>
        <v>10.251964999999991</v>
      </c>
      <c r="I485" s="2">
        <f t="array" ref="I485">SUMPRODUCT(B469:B488, (ROW(B469:B488)-ROW(B469)+1)) / (20*21/2)</f>
        <v>10.57535238095238</v>
      </c>
      <c r="J485" s="2">
        <f t="shared" si="58"/>
        <v>10.611548278676734</v>
      </c>
      <c r="K485" s="2">
        <f t="shared" si="52"/>
        <v>10.716536981903847</v>
      </c>
    </row>
    <row r="486" spans="1:11" ht="13.5" x14ac:dyDescent="0.25">
      <c r="A486" s="3">
        <f>TITRES_STAT!B489</f>
        <v>42712</v>
      </c>
      <c r="B486" s="5">
        <f>TITRES_STAT!D489</f>
        <v>10.574</v>
      </c>
      <c r="C486" s="2">
        <f t="shared" si="53"/>
        <v>6.0000000000002274E-3</v>
      </c>
      <c r="D486" s="2">
        <f t="shared" si="54"/>
        <v>10.554199999999998</v>
      </c>
      <c r="E486" s="2">
        <f t="shared" si="56"/>
        <v>10.551399999999999</v>
      </c>
      <c r="F486" s="2">
        <f t="shared" si="57"/>
        <v>10.599399999999999</v>
      </c>
      <c r="G486" s="2">
        <f t="shared" si="51"/>
        <v>10.76328</v>
      </c>
      <c r="H486" s="2">
        <f t="shared" si="55"/>
        <v>10.257979999999991</v>
      </c>
      <c r="I486" s="2">
        <f t="array" ref="I486">SUMPRODUCT(B470:B489, (ROW(B470:B489)-ROW(B470)+1)) / (20*21/2)</f>
        <v>10.58335238095238</v>
      </c>
      <c r="J486" s="2">
        <f t="shared" si="58"/>
        <v>10.607972252136092</v>
      </c>
      <c r="K486" s="2">
        <f t="shared" si="52"/>
        <v>10.710947296338992</v>
      </c>
    </row>
    <row r="487" spans="1:11" ht="13.5" x14ac:dyDescent="0.25">
      <c r="A487" s="3">
        <f>TITRES_STAT!B490</f>
        <v>42713</v>
      </c>
      <c r="B487" s="5">
        <f>TITRES_STAT!D490</f>
        <v>10.574</v>
      </c>
      <c r="C487" s="2">
        <f t="shared" si="53"/>
        <v>0</v>
      </c>
      <c r="D487" s="2">
        <f t="shared" si="54"/>
        <v>10.5624</v>
      </c>
      <c r="E487" s="2">
        <f t="shared" si="56"/>
        <v>10.551399999999999</v>
      </c>
      <c r="F487" s="2">
        <f t="shared" si="57"/>
        <v>10.602</v>
      </c>
      <c r="G487" s="2">
        <f t="shared" si="51"/>
        <v>10.75942</v>
      </c>
      <c r="H487" s="2">
        <f t="shared" si="55"/>
        <v>10.263994999999991</v>
      </c>
      <c r="I487" s="2">
        <f t="array" ref="I487">SUMPRODUCT(B471:B490, (ROW(B471:B490)-ROW(B471)+1)) / (20*21/2)</f>
        <v>10.597528571428573</v>
      </c>
      <c r="J487" s="2">
        <f t="shared" si="58"/>
        <v>10.604736799551702</v>
      </c>
      <c r="K487" s="2">
        <f t="shared" si="52"/>
        <v>10.705576814129619</v>
      </c>
    </row>
    <row r="488" spans="1:11" ht="13.5" x14ac:dyDescent="0.25">
      <c r="A488" s="3">
        <f>TITRES_STAT!B491</f>
        <v>42717</v>
      </c>
      <c r="B488" s="5">
        <f>TITRES_STAT!D491</f>
        <v>10.632999999999999</v>
      </c>
      <c r="C488" s="2">
        <f t="shared" si="53"/>
        <v>5.8999999999999275E-2</v>
      </c>
      <c r="D488" s="2">
        <f t="shared" si="54"/>
        <v>10.5846</v>
      </c>
      <c r="E488" s="2">
        <f t="shared" si="56"/>
        <v>10.560199999999998</v>
      </c>
      <c r="F488" s="2">
        <f t="shared" si="57"/>
        <v>10.607000000000003</v>
      </c>
      <c r="G488" s="2">
        <f t="shared" si="51"/>
        <v>10.756740000000002</v>
      </c>
      <c r="H488" s="2">
        <f t="shared" si="55"/>
        <v>10.270304999999992</v>
      </c>
      <c r="I488" s="2">
        <f t="array" ref="I488">SUMPRODUCT(B472:B491, (ROW(B472:B491)-ROW(B472)+1)) / (20*21/2)</f>
        <v>10.606361904761906</v>
      </c>
      <c r="J488" s="2">
        <f t="shared" si="58"/>
        <v>10.607428532927731</v>
      </c>
      <c r="K488" s="2">
        <f t="shared" si="52"/>
        <v>10.702730664555908</v>
      </c>
    </row>
    <row r="489" spans="1:11" ht="13.5" x14ac:dyDescent="0.25">
      <c r="A489" s="3">
        <f>TITRES_STAT!B492</f>
        <v>42718</v>
      </c>
      <c r="B489" s="5">
        <f>TITRES_STAT!D492</f>
        <v>10.691000000000001</v>
      </c>
      <c r="C489" s="2">
        <f t="shared" si="53"/>
        <v>5.8000000000001606E-2</v>
      </c>
      <c r="D489" s="2">
        <f t="shared" si="54"/>
        <v>10.608000000000001</v>
      </c>
      <c r="E489" s="2">
        <f t="shared" si="56"/>
        <v>10.574199999999999</v>
      </c>
      <c r="F489" s="2">
        <f t="shared" si="57"/>
        <v>10.601150000000004</v>
      </c>
      <c r="G489" s="2">
        <f t="shared" si="51"/>
        <v>10.748800000000003</v>
      </c>
      <c r="H489" s="2">
        <f t="shared" si="55"/>
        <v>10.277564999999992</v>
      </c>
      <c r="I489" s="2">
        <f t="array" ref="I489">SUMPRODUCT(B473:B492, (ROW(B473:B492)-ROW(B473)+1)) / (20*21/2)</f>
        <v>10.614419047619048</v>
      </c>
      <c r="J489" s="2">
        <f t="shared" si="58"/>
        <v>10.615387720267947</v>
      </c>
      <c r="K489" s="2">
        <f t="shared" si="52"/>
        <v>10.702270638494891</v>
      </c>
    </row>
    <row r="490" spans="1:11" ht="13.5" x14ac:dyDescent="0.25">
      <c r="A490" s="3">
        <f>TITRES_STAT!B493</f>
        <v>42719</v>
      </c>
      <c r="B490" s="5">
        <f>TITRES_STAT!D493</f>
        <v>10.75</v>
      </c>
      <c r="C490" s="2">
        <f t="shared" si="53"/>
        <v>5.8999999999999275E-2</v>
      </c>
      <c r="D490" s="2">
        <f t="shared" si="54"/>
        <v>10.644400000000001</v>
      </c>
      <c r="E490" s="2">
        <f t="shared" si="56"/>
        <v>10.5947</v>
      </c>
      <c r="F490" s="2">
        <f t="shared" si="57"/>
        <v>10.598250000000004</v>
      </c>
      <c r="G490" s="2">
        <f t="shared" si="51"/>
        <v>10.742040000000005</v>
      </c>
      <c r="H490" s="2">
        <f t="shared" si="55"/>
        <v>10.285259999999992</v>
      </c>
      <c r="I490" s="2">
        <f t="array" ref="I490">SUMPRODUCT(B474:B493, (ROW(B474:B493)-ROW(B474)+1)) / (20*21/2)</f>
        <v>10.623200000000001</v>
      </c>
      <c r="J490" s="2">
        <f t="shared" si="58"/>
        <v>10.628207937385286</v>
      </c>
      <c r="K490" s="2">
        <f t="shared" si="52"/>
        <v>10.704142378161759</v>
      </c>
    </row>
    <row r="491" spans="1:11" ht="13.5" x14ac:dyDescent="0.25">
      <c r="A491" s="3">
        <f>TITRES_STAT!B494</f>
        <v>42720</v>
      </c>
      <c r="B491" s="5">
        <f>TITRES_STAT!D494</f>
        <v>10.691000000000001</v>
      </c>
      <c r="C491" s="2">
        <f t="shared" si="53"/>
        <v>-5.8999999999999275E-2</v>
      </c>
      <c r="D491" s="2">
        <f t="shared" si="54"/>
        <v>10.667800000000002</v>
      </c>
      <c r="E491" s="2">
        <f t="shared" si="56"/>
        <v>10.611000000000001</v>
      </c>
      <c r="F491" s="2">
        <f t="shared" si="57"/>
        <v>10.606400000000004</v>
      </c>
      <c r="G491" s="2">
        <f t="shared" si="51"/>
        <v>10.734320000000004</v>
      </c>
      <c r="H491" s="2">
        <f t="shared" si="55"/>
        <v>10.292104999999991</v>
      </c>
      <c r="I491" s="2">
        <f t="array" ref="I491">SUMPRODUCT(B475:B494, (ROW(B475:B494)-ROW(B475)+1)) / (20*21/2)</f>
        <v>10.632704761904764</v>
      </c>
      <c r="J491" s="2">
        <f t="shared" si="58"/>
        <v>10.634188133824782</v>
      </c>
      <c r="K491" s="2">
        <f t="shared" si="52"/>
        <v>10.703626990782865</v>
      </c>
    </row>
    <row r="492" spans="1:11" ht="13.5" x14ac:dyDescent="0.25">
      <c r="A492" s="3">
        <f>TITRES_STAT!B495</f>
        <v>42723</v>
      </c>
      <c r="B492" s="5">
        <f>TITRES_STAT!D495</f>
        <v>10.691000000000001</v>
      </c>
      <c r="C492" s="2">
        <f t="shared" si="53"/>
        <v>0</v>
      </c>
      <c r="D492" s="2">
        <f t="shared" si="54"/>
        <v>10.6912</v>
      </c>
      <c r="E492" s="2">
        <f t="shared" si="56"/>
        <v>10.626799999999999</v>
      </c>
      <c r="F492" s="2">
        <f t="shared" si="57"/>
        <v>10.598800000000002</v>
      </c>
      <c r="G492" s="2">
        <f t="shared" si="51"/>
        <v>10.726600000000003</v>
      </c>
      <c r="H492" s="2">
        <f t="shared" si="55"/>
        <v>10.298949999999991</v>
      </c>
      <c r="I492" s="2">
        <f t="array" ref="I492">SUMPRODUCT(B476:B495, (ROW(B476:B495)-ROW(B476)+1)) / (20*21/2)</f>
        <v>10.641457142857144</v>
      </c>
      <c r="J492" s="2">
        <f t="shared" si="58"/>
        <v>10.639598787746232</v>
      </c>
      <c r="K492" s="2">
        <f t="shared" si="52"/>
        <v>10.703131814673734</v>
      </c>
    </row>
    <row r="493" spans="1:11" ht="13.5" x14ac:dyDescent="0.25">
      <c r="A493" s="3">
        <f>TITRES_STAT!B496</f>
        <v>42724</v>
      </c>
      <c r="B493" s="5">
        <f>TITRES_STAT!D496</f>
        <v>10.691000000000001</v>
      </c>
      <c r="C493" s="2">
        <f t="shared" si="53"/>
        <v>0</v>
      </c>
      <c r="D493" s="2">
        <f t="shared" si="54"/>
        <v>10.702800000000002</v>
      </c>
      <c r="E493" s="2">
        <f t="shared" si="56"/>
        <v>10.643700000000001</v>
      </c>
      <c r="F493" s="2">
        <f t="shared" si="57"/>
        <v>10.591200000000002</v>
      </c>
      <c r="G493" s="2">
        <f t="shared" si="51"/>
        <v>10.719580000000002</v>
      </c>
      <c r="H493" s="2">
        <f t="shared" si="55"/>
        <v>10.306349999999991</v>
      </c>
      <c r="I493" s="2">
        <f t="array" ref="I493">SUMPRODUCT(B477:B496, (ROW(B477:B496)-ROW(B477)+1)) / (20*21/2)</f>
        <v>10.649433333333334</v>
      </c>
      <c r="J493" s="2">
        <f t="shared" si="58"/>
        <v>10.64449414129421</v>
      </c>
      <c r="K493" s="2">
        <f t="shared" si="52"/>
        <v>10.702656057235547</v>
      </c>
    </row>
    <row r="494" spans="1:11" ht="13.5" x14ac:dyDescent="0.25">
      <c r="A494" s="3">
        <f>TITRES_STAT!B497</f>
        <v>42725</v>
      </c>
      <c r="B494" s="5">
        <f>TITRES_STAT!D497</f>
        <v>10.691000000000001</v>
      </c>
      <c r="C494" s="2">
        <f t="shared" si="53"/>
        <v>0</v>
      </c>
      <c r="D494" s="2">
        <f t="shared" si="54"/>
        <v>10.702800000000002</v>
      </c>
      <c r="E494" s="2">
        <f t="shared" si="56"/>
        <v>10.655400000000002</v>
      </c>
      <c r="F494" s="2">
        <f t="shared" si="57"/>
        <v>10.599100000000002</v>
      </c>
      <c r="G494" s="2">
        <f t="shared" si="51"/>
        <v>10.712560000000003</v>
      </c>
      <c r="H494" s="2">
        <f t="shared" si="55"/>
        <v>10.312949999999992</v>
      </c>
      <c r="I494" s="2">
        <f t="array" ref="I494">SUMPRODUCT(B478:B497, (ROW(B478:B497)-ROW(B478)+1)) / (20*21/2)</f>
        <v>10.683871428571431</v>
      </c>
      <c r="J494" s="2">
        <f t="shared" si="58"/>
        <v>10.648923270694761</v>
      </c>
      <c r="K494" s="2">
        <f t="shared" si="52"/>
        <v>10.702198956951801</v>
      </c>
    </row>
    <row r="495" spans="1:11" ht="13.5" x14ac:dyDescent="0.25">
      <c r="A495" s="3">
        <f>TITRES_STAT!B498</f>
        <v>42726</v>
      </c>
      <c r="B495" s="5">
        <f>TITRES_STAT!D498</f>
        <v>10.691000000000001</v>
      </c>
      <c r="C495" s="2">
        <f t="shared" si="53"/>
        <v>0</v>
      </c>
      <c r="D495" s="2">
        <f t="shared" si="54"/>
        <v>10.691000000000001</v>
      </c>
      <c r="E495" s="2">
        <f t="shared" si="56"/>
        <v>10.6677</v>
      </c>
      <c r="F495" s="2">
        <f t="shared" si="57"/>
        <v>10.607250000000001</v>
      </c>
      <c r="G495" s="2">
        <f t="shared" si="51"/>
        <v>10.705540000000003</v>
      </c>
      <c r="H495" s="2">
        <f t="shared" si="55"/>
        <v>10.320899999999993</v>
      </c>
      <c r="I495" s="2">
        <f t="array" ref="I495">SUMPRODUCT(B479:B498, (ROW(B479:B498)-ROW(B479)+1)) / (20*21/2)</f>
        <v>10.70029523809524</v>
      </c>
      <c r="J495" s="2">
        <f t="shared" si="58"/>
        <v>10.652930578247641</v>
      </c>
      <c r="K495" s="2">
        <f t="shared" si="52"/>
        <v>10.701759782169377</v>
      </c>
    </row>
    <row r="496" spans="1:11" ht="13.5" x14ac:dyDescent="0.25">
      <c r="A496" s="3">
        <f>TITRES_STAT!B499</f>
        <v>42727</v>
      </c>
      <c r="B496" s="5">
        <f>TITRES_STAT!D499</f>
        <v>10.691000000000001</v>
      </c>
      <c r="C496" s="2">
        <f t="shared" si="53"/>
        <v>0</v>
      </c>
      <c r="D496" s="2">
        <f t="shared" si="54"/>
        <v>10.691000000000001</v>
      </c>
      <c r="E496" s="2">
        <f t="shared" si="56"/>
        <v>10.679400000000001</v>
      </c>
      <c r="F496" s="2">
        <f t="shared" si="57"/>
        <v>10.615399999999999</v>
      </c>
      <c r="G496" s="2">
        <f t="shared" si="51"/>
        <v>10.698520000000004</v>
      </c>
      <c r="H496" s="2">
        <f t="shared" si="55"/>
        <v>10.328794999999992</v>
      </c>
      <c r="I496" s="2">
        <f t="array" ref="I496">SUMPRODUCT(B480:B499, (ROW(B480:B499)-ROW(B480)+1)) / (20*21/2)</f>
        <v>10.706038095238096</v>
      </c>
      <c r="J496" s="2">
        <f t="shared" si="58"/>
        <v>10.656556237462151</v>
      </c>
      <c r="K496" s="2">
        <f t="shared" si="52"/>
        <v>10.701337829927441</v>
      </c>
    </row>
    <row r="497" spans="1:11" ht="13.5" x14ac:dyDescent="0.25">
      <c r="A497" s="3">
        <f>TITRES_STAT!B500</f>
        <v>42730</v>
      </c>
      <c r="B497" s="5">
        <f>TITRES_STAT!D500</f>
        <v>10.977</v>
      </c>
      <c r="C497" s="2">
        <f t="shared" si="53"/>
        <v>0.28599999999999959</v>
      </c>
      <c r="D497" s="2">
        <f t="shared" si="54"/>
        <v>10.748200000000001</v>
      </c>
      <c r="E497" s="2">
        <f t="shared" si="56"/>
        <v>10.719700000000001</v>
      </c>
      <c r="F497" s="2">
        <f t="shared" si="57"/>
        <v>10.63555</v>
      </c>
      <c r="G497" s="2">
        <f t="shared" si="51"/>
        <v>10.7019</v>
      </c>
      <c r="H497" s="2">
        <f t="shared" si="55"/>
        <v>10.336794999999995</v>
      </c>
      <c r="I497" s="2">
        <f t="array" ref="I497">SUMPRODUCT(B481:B500, (ROW(B481:B500)-ROW(B481)+1)) / (20*21/2)</f>
        <v>10.712647619047619</v>
      </c>
      <c r="J497" s="2">
        <f t="shared" si="58"/>
        <v>10.687074691037184</v>
      </c>
      <c r="K497" s="2">
        <f t="shared" si="52"/>
        <v>10.712148111106758</v>
      </c>
    </row>
    <row r="498" spans="1:11" ht="13.5" x14ac:dyDescent="0.25">
      <c r="A498" s="3">
        <f>TITRES_STAT!B501</f>
        <v>42731</v>
      </c>
      <c r="B498" s="5">
        <f>TITRES_STAT!D501</f>
        <v>10.808</v>
      </c>
      <c r="C498" s="2">
        <f t="shared" si="53"/>
        <v>-0.16900000000000048</v>
      </c>
      <c r="D498" s="2">
        <f t="shared" si="54"/>
        <v>10.771599999999999</v>
      </c>
      <c r="E498" s="2">
        <f t="shared" si="56"/>
        <v>10.737200000000001</v>
      </c>
      <c r="F498" s="2">
        <f t="shared" si="57"/>
        <v>10.6487</v>
      </c>
      <c r="G498" s="2">
        <f t="shared" ref="G498:G561" si="59">AVERAGE(B449:B498)</f>
        <v>10.697219999999998</v>
      </c>
      <c r="H498" s="2">
        <f t="shared" si="55"/>
        <v>10.343949999999996</v>
      </c>
      <c r="I498" s="2">
        <f t="array" ref="I498">SUMPRODUCT(B482:B501, (ROW(B482:B501)-ROW(B482)+1)) / (20*21/2)</f>
        <v>10.687823809523811</v>
      </c>
      <c r="J498" s="2">
        <f t="shared" si="58"/>
        <v>10.69859138712888</v>
      </c>
      <c r="K498" s="2">
        <f t="shared" si="52"/>
        <v>10.715907008710415</v>
      </c>
    </row>
    <row r="499" spans="1:11" ht="13.5" x14ac:dyDescent="0.25">
      <c r="A499" s="3">
        <f>TITRES_STAT!B502</f>
        <v>42732</v>
      </c>
      <c r="B499" s="5">
        <f>TITRES_STAT!D502</f>
        <v>10.709</v>
      </c>
      <c r="C499" s="2">
        <f t="shared" si="53"/>
        <v>-9.9000000000000199E-2</v>
      </c>
      <c r="D499" s="2">
        <f t="shared" si="54"/>
        <v>10.775200000000002</v>
      </c>
      <c r="E499" s="2">
        <f t="shared" si="56"/>
        <v>10.739000000000001</v>
      </c>
      <c r="F499" s="2">
        <f t="shared" si="57"/>
        <v>10.656600000000001</v>
      </c>
      <c r="G499" s="2">
        <f t="shared" si="59"/>
        <v>10.690559999999996</v>
      </c>
      <c r="H499" s="2">
        <f t="shared" si="55"/>
        <v>10.350609999999994</v>
      </c>
      <c r="I499" s="2">
        <f t="array" ref="I499">SUMPRODUCT(B483:B502, (ROW(B483:B502)-ROW(B483)+1)) / (20*21/2)</f>
        <v>10.69082380952381</v>
      </c>
      <c r="J499" s="2">
        <f t="shared" si="58"/>
        <v>10.699582683592796</v>
      </c>
      <c r="K499" s="2">
        <f t="shared" ref="K499:K562" si="60">$K$4*B499+(1-$K$4)*K498</f>
        <v>10.715636145623732</v>
      </c>
    </row>
    <row r="500" spans="1:11" ht="13.5" x14ac:dyDescent="0.25">
      <c r="A500" s="3">
        <f>TITRES_STAT!B503</f>
        <v>42733</v>
      </c>
      <c r="B500" s="5">
        <f>TITRES_STAT!D503</f>
        <v>10.726000000000001</v>
      </c>
      <c r="C500" s="2">
        <f t="shared" si="53"/>
        <v>1.7000000000001236E-2</v>
      </c>
      <c r="D500" s="2">
        <f t="shared" si="54"/>
        <v>10.7822</v>
      </c>
      <c r="E500" s="2">
        <f t="shared" si="56"/>
        <v>10.736600000000001</v>
      </c>
      <c r="F500" s="2">
        <f t="shared" si="57"/>
        <v>10.665649999999999</v>
      </c>
      <c r="G500" s="2">
        <f t="shared" si="59"/>
        <v>10.686579999999998</v>
      </c>
      <c r="H500" s="2">
        <f t="shared" si="55"/>
        <v>10.357354999999998</v>
      </c>
      <c r="I500" s="2">
        <f t="array" ref="I500">SUMPRODUCT(B484:B503, (ROW(B484:B503)-ROW(B484)+1)) / (20*21/2)</f>
        <v>10.695833333333333</v>
      </c>
      <c r="J500" s="2">
        <f t="shared" si="58"/>
        <v>10.702098618488721</v>
      </c>
      <c r="K500" s="2">
        <f t="shared" si="60"/>
        <v>10.716042571285547</v>
      </c>
    </row>
    <row r="501" spans="1:11" ht="13.5" x14ac:dyDescent="0.25">
      <c r="A501" s="3">
        <f>TITRES_STAT!B504</f>
        <v>42734</v>
      </c>
      <c r="B501" s="5">
        <f>TITRES_STAT!D504</f>
        <v>10.404999999999999</v>
      </c>
      <c r="C501" s="2">
        <f t="shared" si="53"/>
        <v>-0.32100000000000151</v>
      </c>
      <c r="D501" s="2">
        <f t="shared" si="54"/>
        <v>10.725</v>
      </c>
      <c r="E501" s="2">
        <f t="shared" si="56"/>
        <v>10.708000000000002</v>
      </c>
      <c r="F501" s="2">
        <f t="shared" si="57"/>
        <v>10.6595</v>
      </c>
      <c r="G501" s="2">
        <f t="shared" si="59"/>
        <v>10.676179999999995</v>
      </c>
      <c r="H501" s="2">
        <f t="shared" si="55"/>
        <v>10.363294999999999</v>
      </c>
      <c r="I501" s="2">
        <f t="array" ref="I501">SUMPRODUCT(B485:B504, (ROW(B485:B504)-ROW(B485)+1)) / (20*21/2)</f>
        <v>10.707709523809525</v>
      </c>
      <c r="J501" s="2">
        <f t="shared" si="58"/>
        <v>10.673803511965986</v>
      </c>
      <c r="K501" s="2">
        <f t="shared" si="60"/>
        <v>10.703844823391996</v>
      </c>
    </row>
    <row r="502" spans="1:11" ht="13.5" x14ac:dyDescent="0.25">
      <c r="A502" s="3">
        <f>TITRES_STAT!B505</f>
        <v>42737</v>
      </c>
      <c r="B502" s="5">
        <f>TITRES_STAT!D505</f>
        <v>10.691000000000001</v>
      </c>
      <c r="C502" s="2">
        <f t="shared" si="53"/>
        <v>0.28600000000000136</v>
      </c>
      <c r="D502" s="2">
        <f t="shared" si="54"/>
        <v>10.667800000000002</v>
      </c>
      <c r="E502" s="2">
        <f t="shared" si="56"/>
        <v>10.708000000000002</v>
      </c>
      <c r="F502" s="2">
        <f t="shared" si="57"/>
        <v>10.667400000000001</v>
      </c>
      <c r="G502" s="2">
        <f t="shared" si="59"/>
        <v>10.671499999999996</v>
      </c>
      <c r="H502" s="2">
        <f t="shared" si="55"/>
        <v>10.370139999999999</v>
      </c>
      <c r="I502" s="2">
        <f t="array" ref="I502">SUMPRODUCT(B486:B505, (ROW(B486:B505)-ROW(B486)+1)) / (20*21/2)</f>
        <v>10.717928571428573</v>
      </c>
      <c r="J502" s="2">
        <f t="shared" si="58"/>
        <v>10.675441272731129</v>
      </c>
      <c r="K502" s="2">
        <f t="shared" si="60"/>
        <v>10.703341104827604</v>
      </c>
    </row>
    <row r="503" spans="1:11" ht="13.5" x14ac:dyDescent="0.25">
      <c r="A503" s="3">
        <f>TITRES_STAT!B506</f>
        <v>42738</v>
      </c>
      <c r="B503" s="5">
        <f>TITRES_STAT!D506</f>
        <v>10.72</v>
      </c>
      <c r="C503" s="2">
        <f t="shared" si="53"/>
        <v>2.8999999999999915E-2</v>
      </c>
      <c r="D503" s="2">
        <f t="shared" si="54"/>
        <v>10.650200000000002</v>
      </c>
      <c r="E503" s="2">
        <f t="shared" si="56"/>
        <v>10.710899999999999</v>
      </c>
      <c r="F503" s="2">
        <f t="shared" si="57"/>
        <v>10.677300000000001</v>
      </c>
      <c r="G503" s="2">
        <f t="shared" si="59"/>
        <v>10.667979999999995</v>
      </c>
      <c r="H503" s="2">
        <f t="shared" si="55"/>
        <v>10.377684999999996</v>
      </c>
      <c r="I503" s="2">
        <f t="array" ref="I503">SUMPRODUCT(B487:B506, (ROW(B487:B506)-ROW(B487)+1)) / (20*21/2)</f>
        <v>10.733728571428571</v>
      </c>
      <c r="J503" s="2">
        <f t="shared" si="58"/>
        <v>10.679684961042451</v>
      </c>
      <c r="K503" s="2">
        <f t="shared" si="60"/>
        <v>10.703994394834364</v>
      </c>
    </row>
    <row r="504" spans="1:11" ht="13.5" x14ac:dyDescent="0.25">
      <c r="A504" s="3">
        <f>TITRES_STAT!B507</f>
        <v>42739</v>
      </c>
      <c r="B504" s="5">
        <f>TITRES_STAT!D507</f>
        <v>10.802</v>
      </c>
      <c r="C504" s="2">
        <f t="shared" si="53"/>
        <v>8.1999999999998963E-2</v>
      </c>
      <c r="D504" s="2">
        <f t="shared" si="54"/>
        <v>10.668800000000001</v>
      </c>
      <c r="E504" s="2">
        <f t="shared" si="56"/>
        <v>10.722</v>
      </c>
      <c r="F504" s="2">
        <f t="shared" si="57"/>
        <v>10.688700000000001</v>
      </c>
      <c r="G504" s="2">
        <f t="shared" si="59"/>
        <v>10.666099999999995</v>
      </c>
      <c r="H504" s="2">
        <f t="shared" si="55"/>
        <v>10.384864999999998</v>
      </c>
      <c r="I504" s="2">
        <f t="array" ref="I504">SUMPRODUCT(B488:B507, (ROW(B488:B507)-ROW(B488)+1)) / (20*21/2)</f>
        <v>10.748138095238096</v>
      </c>
      <c r="J504" s="2">
        <f t="shared" si="58"/>
        <v>10.69133401237174</v>
      </c>
      <c r="K504" s="2">
        <f t="shared" si="60"/>
        <v>10.707837751899683</v>
      </c>
    </row>
    <row r="505" spans="1:11" ht="13.5" x14ac:dyDescent="0.25">
      <c r="A505" s="3">
        <f>TITRES_STAT!B508</f>
        <v>42740</v>
      </c>
      <c r="B505" s="5">
        <f>TITRES_STAT!D508</f>
        <v>10.795999999999999</v>
      </c>
      <c r="C505" s="2">
        <f t="shared" si="53"/>
        <v>-6.0000000000002274E-3</v>
      </c>
      <c r="D505" s="2">
        <f t="shared" si="54"/>
        <v>10.6828</v>
      </c>
      <c r="E505" s="2">
        <f t="shared" si="56"/>
        <v>10.732499999999998</v>
      </c>
      <c r="F505" s="2">
        <f t="shared" si="57"/>
        <v>10.700099999999999</v>
      </c>
      <c r="G505" s="2">
        <f t="shared" si="59"/>
        <v>10.665859999999995</v>
      </c>
      <c r="H505" s="2">
        <f t="shared" si="55"/>
        <v>10.392099999999997</v>
      </c>
      <c r="I505" s="2">
        <f t="array" ref="I505">SUMPRODUCT(B489:B508, (ROW(B489:B508)-ROW(B489)+1)) / (20*21/2)</f>
        <v>10.761157142857142</v>
      </c>
      <c r="J505" s="2">
        <f t="shared" si="58"/>
        <v>10.70130220166967</v>
      </c>
      <c r="K505" s="2">
        <f t="shared" si="60"/>
        <v>10.711295094962441</v>
      </c>
    </row>
    <row r="506" spans="1:11" ht="13.5" x14ac:dyDescent="0.25">
      <c r="A506" s="3">
        <f>TITRES_STAT!B509</f>
        <v>42741</v>
      </c>
      <c r="B506" s="5">
        <f>TITRES_STAT!D509</f>
        <v>10.866</v>
      </c>
      <c r="C506" s="2">
        <f t="shared" si="53"/>
        <v>7.0000000000000284E-2</v>
      </c>
      <c r="D506" s="2">
        <f t="shared" si="54"/>
        <v>10.775</v>
      </c>
      <c r="E506" s="2">
        <f t="shared" si="56"/>
        <v>10.749999999999998</v>
      </c>
      <c r="F506" s="2">
        <f t="shared" si="57"/>
        <v>10.714699999999999</v>
      </c>
      <c r="G506" s="2">
        <f t="shared" si="59"/>
        <v>10.672619999999995</v>
      </c>
      <c r="H506" s="2">
        <f t="shared" si="55"/>
        <v>10.400374999999999</v>
      </c>
      <c r="I506" s="2">
        <f t="array" ref="I506">SUMPRODUCT(B490:B509, (ROW(B490:B509)-ROW(B490)+1)) / (20*21/2)</f>
        <v>10.766971428571427</v>
      </c>
      <c r="J506" s="2">
        <f t="shared" si="58"/>
        <v>10.716987706272558</v>
      </c>
      <c r="K506" s="2">
        <f t="shared" si="60"/>
        <v>10.717361953983522</v>
      </c>
    </row>
    <row r="507" spans="1:11" ht="13.5" x14ac:dyDescent="0.25">
      <c r="A507" s="3">
        <f>TITRES_STAT!B510</f>
        <v>42744</v>
      </c>
      <c r="B507" s="5">
        <f>TITRES_STAT!D510</f>
        <v>10.866</v>
      </c>
      <c r="C507" s="2">
        <f t="shared" si="53"/>
        <v>0</v>
      </c>
      <c r="D507" s="2">
        <f t="shared" si="54"/>
        <v>10.809999999999999</v>
      </c>
      <c r="E507" s="2">
        <f t="shared" si="56"/>
        <v>10.738900000000001</v>
      </c>
      <c r="F507" s="2">
        <f t="shared" si="57"/>
        <v>10.7293</v>
      </c>
      <c r="G507" s="2">
        <f t="shared" si="59"/>
        <v>10.679379999999995</v>
      </c>
      <c r="H507" s="2">
        <f t="shared" si="55"/>
        <v>10.408649999999998</v>
      </c>
      <c r="I507" s="2">
        <f t="array" ref="I507">SUMPRODUCT(B491:B510, (ROW(B491:B510)-ROW(B491)+1)) / (20*21/2)</f>
        <v>10.770638095238096</v>
      </c>
      <c r="J507" s="2">
        <f t="shared" si="58"/>
        <v>10.73117935329422</v>
      </c>
      <c r="K507" s="2">
        <f t="shared" si="60"/>
        <v>10.72319089696456</v>
      </c>
    </row>
    <row r="508" spans="1:11" ht="13.5" x14ac:dyDescent="0.25">
      <c r="A508" s="3">
        <f>TITRES_STAT!B511</f>
        <v>42745</v>
      </c>
      <c r="B508" s="5">
        <f>TITRES_STAT!D511</f>
        <v>10.866</v>
      </c>
      <c r="C508" s="2">
        <f t="shared" si="53"/>
        <v>0</v>
      </c>
      <c r="D508" s="2">
        <f t="shared" si="54"/>
        <v>10.8392</v>
      </c>
      <c r="E508" s="2">
        <f t="shared" si="56"/>
        <v>10.744699999999998</v>
      </c>
      <c r="F508" s="2">
        <f t="shared" si="57"/>
        <v>10.740949999999998</v>
      </c>
      <c r="G508" s="2">
        <f t="shared" si="59"/>
        <v>10.686039999999993</v>
      </c>
      <c r="H508" s="2">
        <f t="shared" si="55"/>
        <v>10.416644999999999</v>
      </c>
      <c r="I508" s="2">
        <f t="array" ref="I508">SUMPRODUCT(B492:B511, (ROW(B492:B511)-ROW(B492)+1)) / (20*21/2)</f>
        <v>10.774138095238095</v>
      </c>
      <c r="J508" s="2">
        <f t="shared" si="58"/>
        <v>10.744019414885248</v>
      </c>
      <c r="K508" s="2">
        <f t="shared" si="60"/>
        <v>10.728791253946342</v>
      </c>
    </row>
    <row r="509" spans="1:11" ht="13.5" x14ac:dyDescent="0.25">
      <c r="A509" s="3">
        <f>TITRES_STAT!B512</f>
        <v>42746</v>
      </c>
      <c r="B509" s="5">
        <f>TITRES_STAT!D512</f>
        <v>10.802</v>
      </c>
      <c r="C509" s="2">
        <f t="shared" si="53"/>
        <v>-6.4000000000000057E-2</v>
      </c>
      <c r="D509" s="2">
        <f t="shared" si="54"/>
        <v>10.8392</v>
      </c>
      <c r="E509" s="2">
        <f t="shared" si="56"/>
        <v>10.754</v>
      </c>
      <c r="F509" s="2">
        <f t="shared" si="57"/>
        <v>10.746499999999999</v>
      </c>
      <c r="G509" s="2">
        <f t="shared" si="59"/>
        <v>10.688259999999993</v>
      </c>
      <c r="H509" s="2">
        <f t="shared" si="55"/>
        <v>10.424844999999999</v>
      </c>
      <c r="I509" s="2">
        <f t="array" ref="I509">SUMPRODUCT(B493:B512, (ROW(B493:B512)-ROW(B493)+1)) / (20*21/2)</f>
        <v>10.777190476190475</v>
      </c>
      <c r="J509" s="2">
        <f t="shared" si="58"/>
        <v>10.749541375372367</v>
      </c>
      <c r="K509" s="2">
        <f t="shared" si="60"/>
        <v>10.731662185164133</v>
      </c>
    </row>
    <row r="510" spans="1:11" ht="13.5" x14ac:dyDescent="0.25">
      <c r="A510" s="3">
        <f>TITRES_STAT!B513</f>
        <v>42747</v>
      </c>
      <c r="B510" s="5">
        <f>TITRES_STAT!D513</f>
        <v>10.785</v>
      </c>
      <c r="C510" s="2">
        <f t="shared" si="53"/>
        <v>-1.699999999999946E-2</v>
      </c>
      <c r="D510" s="2">
        <f t="shared" si="54"/>
        <v>10.837</v>
      </c>
      <c r="E510" s="2">
        <f t="shared" si="56"/>
        <v>10.759899999999998</v>
      </c>
      <c r="F510" s="2">
        <f t="shared" si="57"/>
        <v>10.748249999999999</v>
      </c>
      <c r="G510" s="2">
        <f t="shared" si="59"/>
        <v>10.683819999999994</v>
      </c>
      <c r="H510" s="2">
        <f t="shared" si="55"/>
        <v>10.432715</v>
      </c>
      <c r="I510" s="2">
        <f t="array" ref="I510">SUMPRODUCT(B494:B513, (ROW(B494:B513)-ROW(B494)+1)) / (20*21/2)</f>
        <v>10.779795238095236</v>
      </c>
      <c r="J510" s="2">
        <f t="shared" si="58"/>
        <v>10.752918387241666</v>
      </c>
      <c r="K510" s="2">
        <f t="shared" si="60"/>
        <v>10.733753864177306</v>
      </c>
    </row>
    <row r="511" spans="1:11" ht="13.5" x14ac:dyDescent="0.25">
      <c r="A511" s="3">
        <f>TITRES_STAT!B514</f>
        <v>42748</v>
      </c>
      <c r="B511" s="5">
        <f>TITRES_STAT!D514</f>
        <v>10.785</v>
      </c>
      <c r="C511" s="2">
        <f t="shared" si="53"/>
        <v>0</v>
      </c>
      <c r="D511" s="2">
        <f t="shared" si="54"/>
        <v>10.8208</v>
      </c>
      <c r="E511" s="2">
        <f t="shared" si="56"/>
        <v>10.797899999999998</v>
      </c>
      <c r="F511" s="2">
        <f t="shared" si="57"/>
        <v>10.752949999999997</v>
      </c>
      <c r="G511" s="2">
        <f t="shared" si="59"/>
        <v>10.685939999999992</v>
      </c>
      <c r="H511" s="2">
        <f t="shared" si="55"/>
        <v>10.440584999999999</v>
      </c>
      <c r="I511" s="2">
        <f t="array" ref="I511">SUMPRODUCT(B495:B514, (ROW(B495:B514)-ROW(B495)+1)) / (20*21/2)</f>
        <v>10.786904761904761</v>
      </c>
      <c r="J511" s="2">
        <f t="shared" si="58"/>
        <v>10.755973778932937</v>
      </c>
      <c r="K511" s="2">
        <f t="shared" si="60"/>
        <v>10.73576351656251</v>
      </c>
    </row>
    <row r="512" spans="1:11" ht="13.5" x14ac:dyDescent="0.25">
      <c r="A512" s="3">
        <f>TITRES_STAT!B515</f>
        <v>42751</v>
      </c>
      <c r="B512" s="5">
        <f>TITRES_STAT!D515</f>
        <v>10.785</v>
      </c>
      <c r="C512" s="2">
        <f t="shared" si="53"/>
        <v>0</v>
      </c>
      <c r="D512" s="2">
        <f t="shared" si="54"/>
        <v>10.804599999999999</v>
      </c>
      <c r="E512" s="2">
        <f t="shared" si="56"/>
        <v>10.807299999999998</v>
      </c>
      <c r="F512" s="2">
        <f t="shared" si="57"/>
        <v>10.757649999999998</v>
      </c>
      <c r="G512" s="2">
        <f t="shared" si="59"/>
        <v>10.688059999999993</v>
      </c>
      <c r="H512" s="2">
        <f t="shared" si="55"/>
        <v>10.447899999999997</v>
      </c>
      <c r="I512" s="2">
        <f t="array" ref="I512">SUMPRODUCT(B496:B515, (ROW(B496:B515)-ROW(B496)+1)) / (20*21/2)</f>
        <v>10.785033333333333</v>
      </c>
      <c r="J512" s="2">
        <f t="shared" si="58"/>
        <v>10.758738180939325</v>
      </c>
      <c r="K512" s="2">
        <f t="shared" si="60"/>
        <v>10.737694359050256</v>
      </c>
    </row>
    <row r="513" spans="1:11" ht="13.5" x14ac:dyDescent="0.25">
      <c r="A513" s="3">
        <f>TITRES_STAT!B516</f>
        <v>42752</v>
      </c>
      <c r="B513" s="5">
        <f>TITRES_STAT!D516</f>
        <v>10.785</v>
      </c>
      <c r="C513" s="2">
        <f t="shared" si="53"/>
        <v>0</v>
      </c>
      <c r="D513" s="2">
        <f t="shared" si="54"/>
        <v>10.788399999999999</v>
      </c>
      <c r="E513" s="2">
        <f t="shared" si="56"/>
        <v>10.813799999999997</v>
      </c>
      <c r="F513" s="2">
        <f t="shared" si="57"/>
        <v>10.762349999999996</v>
      </c>
      <c r="G513" s="2">
        <f t="shared" si="59"/>
        <v>10.684319999999992</v>
      </c>
      <c r="H513" s="2">
        <f t="shared" si="55"/>
        <v>10.455214999999999</v>
      </c>
      <c r="I513" s="2">
        <f t="array" ref="I513">SUMPRODUCT(B497:B516, (ROW(B497:B516)-ROW(B497)+1)) / (20*21/2)</f>
        <v>10.813452380952381</v>
      </c>
      <c r="J513" s="2">
        <f t="shared" si="58"/>
        <v>10.761239306564152</v>
      </c>
      <c r="K513" s="2">
        <f t="shared" si="60"/>
        <v>10.739549482224756</v>
      </c>
    </row>
    <row r="514" spans="1:11" ht="13.5" x14ac:dyDescent="0.25">
      <c r="A514" s="3">
        <f>TITRES_STAT!B517</f>
        <v>42753</v>
      </c>
      <c r="B514" s="5">
        <f>TITRES_STAT!D517</f>
        <v>10.837</v>
      </c>
      <c r="C514" s="2">
        <f t="shared" si="53"/>
        <v>5.1999999999999602E-2</v>
      </c>
      <c r="D514" s="2">
        <f t="shared" si="54"/>
        <v>10.795400000000001</v>
      </c>
      <c r="E514" s="2">
        <f t="shared" si="56"/>
        <v>10.817299999999999</v>
      </c>
      <c r="F514" s="2">
        <f t="shared" si="57"/>
        <v>10.769649999999997</v>
      </c>
      <c r="G514" s="2">
        <f t="shared" si="59"/>
        <v>10.688179999999996</v>
      </c>
      <c r="H514" s="2">
        <f t="shared" si="55"/>
        <v>10.463479999999997</v>
      </c>
      <c r="I514" s="2">
        <f t="array" ref="I514">SUMPRODUCT(B498:B517, (ROW(B498:B517)-ROW(B498)+1)) / (20*21/2)</f>
        <v>10.842823809523809</v>
      </c>
      <c r="J514" s="2">
        <f t="shared" si="58"/>
        <v>10.768454610700898</v>
      </c>
      <c r="K514" s="2">
        <f t="shared" si="60"/>
        <v>10.743371071157119</v>
      </c>
    </row>
    <row r="515" spans="1:11" ht="13.5" x14ac:dyDescent="0.25">
      <c r="A515" s="3">
        <f>TITRES_STAT!B518</f>
        <v>42754</v>
      </c>
      <c r="B515" s="5">
        <f>TITRES_STAT!D518</f>
        <v>10.75</v>
      </c>
      <c r="C515" s="2">
        <f t="shared" si="53"/>
        <v>-8.6999999999999744E-2</v>
      </c>
      <c r="D515" s="2">
        <f t="shared" si="54"/>
        <v>10.788400000000001</v>
      </c>
      <c r="E515" s="2">
        <f t="shared" si="56"/>
        <v>10.8127</v>
      </c>
      <c r="F515" s="2">
        <f t="shared" si="57"/>
        <v>10.772599999999999</v>
      </c>
      <c r="G515" s="2">
        <f t="shared" si="59"/>
        <v>10.687019999999997</v>
      </c>
      <c r="H515" s="2">
        <f t="shared" si="55"/>
        <v>10.471174999999995</v>
      </c>
      <c r="I515" s="2">
        <f t="array" ref="I515">SUMPRODUCT(B499:B518, (ROW(B499:B518)-ROW(B499)+1)) / (20*21/2)</f>
        <v>10.839895238095242</v>
      </c>
      <c r="J515" s="2">
        <f t="shared" si="58"/>
        <v>10.766697028729384</v>
      </c>
      <c r="K515" s="2">
        <f t="shared" si="60"/>
        <v>10.743631029150958</v>
      </c>
    </row>
    <row r="516" spans="1:11" ht="13.5" x14ac:dyDescent="0.25">
      <c r="A516" s="3">
        <f>TITRES_STAT!B519</f>
        <v>42755</v>
      </c>
      <c r="B516" s="5">
        <f>TITRES_STAT!D519</f>
        <v>11.071</v>
      </c>
      <c r="C516" s="2">
        <f t="shared" ref="C516:C579" si="61">B516-B515</f>
        <v>0.32099999999999973</v>
      </c>
      <c r="D516" s="2">
        <f t="shared" si="54"/>
        <v>10.845599999999999</v>
      </c>
      <c r="E516" s="2">
        <f t="shared" si="56"/>
        <v>10.8332</v>
      </c>
      <c r="F516" s="2">
        <f t="shared" si="57"/>
        <v>10.791599999999997</v>
      </c>
      <c r="G516" s="2">
        <f t="shared" si="59"/>
        <v>10.692279999999998</v>
      </c>
      <c r="H516" s="2">
        <f t="shared" si="55"/>
        <v>10.480474999999997</v>
      </c>
      <c r="I516" s="2">
        <f t="array" ref="I516">SUMPRODUCT(B500:B519, (ROW(B500:B519)-ROW(B500)+1)) / (20*21/2)</f>
        <v>10.837161904761908</v>
      </c>
      <c r="J516" s="2">
        <f t="shared" si="58"/>
        <v>10.79567826408849</v>
      </c>
      <c r="K516" s="2">
        <f t="shared" si="60"/>
        <v>10.756469028007784</v>
      </c>
    </row>
    <row r="517" spans="1:11" ht="13.5" x14ac:dyDescent="0.25">
      <c r="A517" s="3">
        <f>TITRES_STAT!B520</f>
        <v>42758</v>
      </c>
      <c r="B517" s="5">
        <f>TITRES_STAT!D520</f>
        <v>11.1</v>
      </c>
      <c r="C517" s="2">
        <f t="shared" si="61"/>
        <v>2.8999999999999915E-2</v>
      </c>
      <c r="D517" s="2">
        <f t="shared" si="54"/>
        <v>10.9086</v>
      </c>
      <c r="E517" s="2">
        <f t="shared" si="56"/>
        <v>10.856599999999998</v>
      </c>
      <c r="F517" s="2">
        <f t="shared" si="57"/>
        <v>10.797749999999999</v>
      </c>
      <c r="G517" s="2">
        <f t="shared" si="59"/>
        <v>10.70384</v>
      </c>
      <c r="H517" s="2">
        <f t="shared" si="55"/>
        <v>10.489504999999999</v>
      </c>
      <c r="I517" s="2">
        <f t="array" ref="I517">SUMPRODUCT(B501:B520, (ROW(B501:B520)-ROW(B501)+1)) / (20*21/2)</f>
        <v>10.821390476190475</v>
      </c>
      <c r="J517" s="2">
        <f t="shared" si="58"/>
        <v>10.824661286556253</v>
      </c>
      <c r="K517" s="2">
        <f t="shared" si="60"/>
        <v>10.769940830831008</v>
      </c>
    </row>
    <row r="518" spans="1:11" ht="13.5" x14ac:dyDescent="0.25">
      <c r="A518" s="3">
        <f>TITRES_STAT!B521</f>
        <v>42759</v>
      </c>
      <c r="B518" s="5">
        <f>TITRES_STAT!D521</f>
        <v>10.766999999999999</v>
      </c>
      <c r="C518" s="2">
        <f t="shared" si="61"/>
        <v>-0.33300000000000018</v>
      </c>
      <c r="D518" s="2">
        <f t="shared" ref="D518:D581" si="62">AVERAGE(B514:B518)</f>
        <v>10.905000000000001</v>
      </c>
      <c r="E518" s="2">
        <f t="shared" si="56"/>
        <v>10.846699999999998</v>
      </c>
      <c r="F518" s="2">
        <f t="shared" si="57"/>
        <v>10.795699999999998</v>
      </c>
      <c r="G518" s="2">
        <f t="shared" si="59"/>
        <v>10.70852</v>
      </c>
      <c r="H518" s="2">
        <f t="shared" si="55"/>
        <v>10.49742</v>
      </c>
      <c r="I518" s="2">
        <f t="array" ref="I518">SUMPRODUCT(B502:B521, (ROW(B502:B521)-ROW(B502)+1)) / (20*21/2)</f>
        <v>10.806061904761902</v>
      </c>
      <c r="J518" s="2">
        <f t="shared" si="58"/>
        <v>10.819169735455658</v>
      </c>
      <c r="K518" s="2">
        <f t="shared" si="60"/>
        <v>10.769825504131752</v>
      </c>
    </row>
    <row r="519" spans="1:11" ht="13.5" x14ac:dyDescent="0.25">
      <c r="A519" s="3">
        <f>TITRES_STAT!B522</f>
        <v>42760</v>
      </c>
      <c r="B519" s="5">
        <f>TITRES_STAT!D522</f>
        <v>10.766999999999999</v>
      </c>
      <c r="C519" s="2">
        <f t="shared" si="61"/>
        <v>0</v>
      </c>
      <c r="D519" s="2">
        <f t="shared" si="62"/>
        <v>10.891</v>
      </c>
      <c r="E519" s="2">
        <f t="shared" si="56"/>
        <v>10.8432</v>
      </c>
      <c r="F519" s="2">
        <f t="shared" si="57"/>
        <v>10.798599999999997</v>
      </c>
      <c r="G519" s="2">
        <f t="shared" si="59"/>
        <v>10.707700000000004</v>
      </c>
      <c r="H519" s="2">
        <f t="shared" si="55"/>
        <v>10.505334999999997</v>
      </c>
      <c r="I519" s="2">
        <f t="array" ref="I519">SUMPRODUCT(B503:B522, (ROW(B503:B522)-ROW(B503)+1)) / (20*21/2)</f>
        <v>10.772885714285712</v>
      </c>
      <c r="J519" s="2">
        <f t="shared" si="58"/>
        <v>10.814201189221786</v>
      </c>
      <c r="K519" s="2">
        <f t="shared" si="60"/>
        <v>10.769714700048153</v>
      </c>
    </row>
    <row r="520" spans="1:11" ht="13.5" x14ac:dyDescent="0.25">
      <c r="A520" s="3">
        <f>TITRES_STAT!B523</f>
        <v>42761</v>
      </c>
      <c r="B520" s="5">
        <f>TITRES_STAT!D523</f>
        <v>10.632999999999999</v>
      </c>
      <c r="C520" s="2">
        <f t="shared" si="61"/>
        <v>-0.13400000000000034</v>
      </c>
      <c r="D520" s="2">
        <f t="shared" si="62"/>
        <v>10.867599999999999</v>
      </c>
      <c r="E520" s="2">
        <f t="shared" si="56"/>
        <v>10.827999999999999</v>
      </c>
      <c r="F520" s="2">
        <f t="shared" si="57"/>
        <v>10.793949999999999</v>
      </c>
      <c r="G520" s="2">
        <f t="shared" si="59"/>
        <v>10.704200000000005</v>
      </c>
      <c r="H520" s="2">
        <f t="shared" si="55"/>
        <v>10.511889999999996</v>
      </c>
      <c r="I520" s="2">
        <f t="array" ref="I520">SUMPRODUCT(B504:B523, (ROW(B504:B523)-ROW(B504)+1)) / (20*21/2)</f>
        <v>10.746442857142856</v>
      </c>
      <c r="J520" s="2">
        <f t="shared" si="58"/>
        <v>10.796943933105425</v>
      </c>
      <c r="K520" s="2">
        <f t="shared" si="60"/>
        <v>10.764353339261952</v>
      </c>
    </row>
    <row r="521" spans="1:11" ht="13.5" x14ac:dyDescent="0.25">
      <c r="A521" s="3">
        <f>TITRES_STAT!B524</f>
        <v>42762</v>
      </c>
      <c r="B521" s="5">
        <f>TITRES_STAT!D524</f>
        <v>10.632999999999999</v>
      </c>
      <c r="C521" s="2">
        <f t="shared" si="61"/>
        <v>0</v>
      </c>
      <c r="D521" s="2">
        <f t="shared" si="62"/>
        <v>10.779999999999998</v>
      </c>
      <c r="E521" s="2">
        <f t="shared" si="56"/>
        <v>10.812799999999998</v>
      </c>
      <c r="F521" s="2">
        <f t="shared" si="57"/>
        <v>10.805349999999999</v>
      </c>
      <c r="G521" s="2">
        <f t="shared" si="59"/>
        <v>10.706300000000006</v>
      </c>
      <c r="H521" s="2">
        <f t="shared" si="55"/>
        <v>10.518444999999996</v>
      </c>
      <c r="I521" s="2">
        <f t="array" ref="I521">SUMPRODUCT(B505:B524, (ROW(B505:B524)-ROW(B505)+1)) / (20*21/2)</f>
        <v>10.693161904761904</v>
      </c>
      <c r="J521" s="2">
        <f t="shared" si="58"/>
        <v>10.781330225190622</v>
      </c>
      <c r="K521" s="2">
        <f t="shared" si="60"/>
        <v>10.759202227918346</v>
      </c>
    </row>
    <row r="522" spans="1:11" ht="13.5" x14ac:dyDescent="0.25">
      <c r="A522" s="3">
        <f>TITRES_STAT!B525</f>
        <v>42765</v>
      </c>
      <c r="B522" s="5">
        <f>TITRES_STAT!D525</f>
        <v>10.457000000000001</v>
      </c>
      <c r="C522" s="2">
        <f t="shared" si="61"/>
        <v>-0.17599999999999838</v>
      </c>
      <c r="D522" s="2">
        <f t="shared" si="62"/>
        <v>10.651399999999999</v>
      </c>
      <c r="E522" s="2">
        <f t="shared" si="56"/>
        <v>10.779999999999998</v>
      </c>
      <c r="F522" s="2">
        <f t="shared" si="57"/>
        <v>10.793649999999998</v>
      </c>
      <c r="G522" s="2">
        <f t="shared" si="59"/>
        <v>10.698580000000003</v>
      </c>
      <c r="H522" s="2">
        <f t="shared" ref="H522:H585" si="63">AVERAGE(B323:B522)</f>
        <v>10.524119999999996</v>
      </c>
      <c r="I522" s="2">
        <f t="array" ref="I522">SUMPRODUCT(B506:B525, (ROW(B506:B525)-ROW(B506)+1)) / (20*21/2)</f>
        <v>10.669871428571428</v>
      </c>
      <c r="J522" s="2">
        <f t="shared" si="58"/>
        <v>10.750441632315326</v>
      </c>
      <c r="K522" s="2">
        <f t="shared" si="60"/>
        <v>10.747351160156843</v>
      </c>
    </row>
    <row r="523" spans="1:11" ht="13.5" x14ac:dyDescent="0.25">
      <c r="A523" s="3">
        <f>TITRES_STAT!B526</f>
        <v>42766</v>
      </c>
      <c r="B523" s="5">
        <f>TITRES_STAT!D526</f>
        <v>10.516</v>
      </c>
      <c r="C523" s="2">
        <f t="shared" si="61"/>
        <v>5.8999999999999275E-2</v>
      </c>
      <c r="D523" s="2">
        <f t="shared" si="62"/>
        <v>10.6012</v>
      </c>
      <c r="E523" s="2">
        <f t="shared" si="56"/>
        <v>10.7531</v>
      </c>
      <c r="F523" s="2">
        <f t="shared" si="57"/>
        <v>10.783449999999998</v>
      </c>
      <c r="G523" s="2">
        <f t="shared" si="59"/>
        <v>10.692040000000002</v>
      </c>
      <c r="H523" s="2">
        <f t="shared" si="63"/>
        <v>10.530089999999996</v>
      </c>
      <c r="I523" s="2">
        <f t="array" ref="I523">SUMPRODUCT(B507:B526, (ROW(B507:B526)-ROW(B507)+1)) / (20*21/2)</f>
        <v>10.648514285714286</v>
      </c>
      <c r="J523" s="2">
        <f t="shared" si="58"/>
        <v>10.728113857809106</v>
      </c>
      <c r="K523" s="2">
        <f t="shared" si="60"/>
        <v>10.738278565640888</v>
      </c>
    </row>
    <row r="524" spans="1:11" ht="13.5" x14ac:dyDescent="0.25">
      <c r="A524" s="3">
        <f>TITRES_STAT!B527</f>
        <v>42767</v>
      </c>
      <c r="B524" s="5">
        <f>TITRES_STAT!D527</f>
        <v>10.224</v>
      </c>
      <c r="C524" s="2">
        <f t="shared" si="61"/>
        <v>-0.29199999999999982</v>
      </c>
      <c r="D524" s="2">
        <f t="shared" si="62"/>
        <v>10.492599999999999</v>
      </c>
      <c r="E524" s="2">
        <f t="shared" ref="E524:E587" si="64">AVERAGE(B515:B524)</f>
        <v>10.691800000000001</v>
      </c>
      <c r="F524" s="2">
        <f t="shared" si="57"/>
        <v>10.754549999999998</v>
      </c>
      <c r="G524" s="2">
        <f t="shared" si="59"/>
        <v>10.685860000000002</v>
      </c>
      <c r="H524" s="2">
        <f t="shared" si="63"/>
        <v>10.534599999999998</v>
      </c>
      <c r="I524" s="2">
        <f t="array" ref="I524">SUMPRODUCT(B508:B527, (ROW(B508:B527)-ROW(B508)+1)) / (20*21/2)</f>
        <v>10.599871428571431</v>
      </c>
      <c r="J524" s="2">
        <f t="shared" si="58"/>
        <v>10.680103014208239</v>
      </c>
      <c r="K524" s="2">
        <f t="shared" si="60"/>
        <v>10.718110778753012</v>
      </c>
    </row>
    <row r="525" spans="1:11" ht="13.5" x14ac:dyDescent="0.25">
      <c r="A525" s="3">
        <f>TITRES_STAT!B528</f>
        <v>42768</v>
      </c>
      <c r="B525" s="5">
        <f>TITRES_STAT!D528</f>
        <v>10.51</v>
      </c>
      <c r="C525" s="2">
        <f t="shared" si="61"/>
        <v>0.28599999999999959</v>
      </c>
      <c r="D525" s="2">
        <f t="shared" si="62"/>
        <v>10.468</v>
      </c>
      <c r="E525" s="2">
        <f t="shared" si="64"/>
        <v>10.667800000000002</v>
      </c>
      <c r="F525" s="2">
        <f t="shared" si="57"/>
        <v>10.74025</v>
      </c>
      <c r="G525" s="2">
        <f t="shared" si="59"/>
        <v>10.685500000000001</v>
      </c>
      <c r="H525" s="2">
        <f t="shared" si="63"/>
        <v>10.541505000000003</v>
      </c>
      <c r="I525" s="2">
        <f t="array" ref="I525">SUMPRODUCT(B509:B528, (ROW(B509:B528)-ROW(B509)+1)) / (20*21/2)</f>
        <v>10.554342857142858</v>
      </c>
      <c r="J525" s="2">
        <f t="shared" si="58"/>
        <v>10.663902727140787</v>
      </c>
      <c r="K525" s="2">
        <f t="shared" si="60"/>
        <v>10.70994957174309</v>
      </c>
    </row>
    <row r="526" spans="1:11" ht="13.5" x14ac:dyDescent="0.25">
      <c r="A526" s="3">
        <f>TITRES_STAT!B529</f>
        <v>42769</v>
      </c>
      <c r="B526" s="5">
        <f>TITRES_STAT!D529</f>
        <v>10.516</v>
      </c>
      <c r="C526" s="2">
        <f t="shared" si="61"/>
        <v>6.0000000000002274E-3</v>
      </c>
      <c r="D526" s="2">
        <f t="shared" si="62"/>
        <v>10.444599999999999</v>
      </c>
      <c r="E526" s="2">
        <f t="shared" si="64"/>
        <v>10.612300000000001</v>
      </c>
      <c r="F526" s="2">
        <f t="shared" si="57"/>
        <v>10.722749999999998</v>
      </c>
      <c r="G526" s="2">
        <f t="shared" si="59"/>
        <v>10.685260000000001</v>
      </c>
      <c r="H526" s="2">
        <f t="shared" si="63"/>
        <v>10.548855000000003</v>
      </c>
      <c r="I526" s="2">
        <f t="array" ref="I526">SUMPRODUCT(B510:B529, (ROW(B510:B529)-ROW(B510)+1)) / (20*21/2)</f>
        <v>10.511928571428571</v>
      </c>
      <c r="J526" s="2">
        <f t="shared" si="58"/>
        <v>10.649816753127379</v>
      </c>
      <c r="K526" s="2">
        <f t="shared" si="60"/>
        <v>10.702343706184539</v>
      </c>
    </row>
    <row r="527" spans="1:11" ht="13.5" x14ac:dyDescent="0.25">
      <c r="A527" s="3">
        <f>TITRES_STAT!B530</f>
        <v>42772</v>
      </c>
      <c r="B527" s="5">
        <f>TITRES_STAT!D530</f>
        <v>10.212</v>
      </c>
      <c r="C527" s="2">
        <f t="shared" si="61"/>
        <v>-0.30400000000000027</v>
      </c>
      <c r="D527" s="2">
        <f t="shared" si="62"/>
        <v>10.395599999999998</v>
      </c>
      <c r="E527" s="2">
        <f t="shared" si="64"/>
        <v>10.523500000000002</v>
      </c>
      <c r="F527" s="2">
        <f t="shared" si="57"/>
        <v>10.690049999999998</v>
      </c>
      <c r="G527" s="2">
        <f t="shared" si="59"/>
        <v>10.678020000000002</v>
      </c>
      <c r="H527" s="2">
        <f t="shared" si="63"/>
        <v>10.554410000000003</v>
      </c>
      <c r="I527" s="2">
        <f t="array" ref="I527">SUMPRODUCT(B511:B530, (ROW(B511:B530)-ROW(B511)+1)) / (20*21/2)</f>
        <v>10.472323809523809</v>
      </c>
      <c r="J527" s="2">
        <f t="shared" si="58"/>
        <v>10.6081199194962</v>
      </c>
      <c r="K527" s="2">
        <f t="shared" si="60"/>
        <v>10.683114541236126</v>
      </c>
    </row>
    <row r="528" spans="1:11" ht="13.5" x14ac:dyDescent="0.25">
      <c r="A528" s="3">
        <f>TITRES_STAT!B531</f>
        <v>42773</v>
      </c>
      <c r="B528" s="5">
        <f>TITRES_STAT!D531</f>
        <v>10.212</v>
      </c>
      <c r="C528" s="2">
        <f t="shared" si="61"/>
        <v>0</v>
      </c>
      <c r="D528" s="2">
        <f t="shared" si="62"/>
        <v>10.334800000000001</v>
      </c>
      <c r="E528" s="2">
        <f t="shared" si="64"/>
        <v>10.468000000000002</v>
      </c>
      <c r="F528" s="2">
        <f t="shared" si="57"/>
        <v>10.657349999999997</v>
      </c>
      <c r="G528" s="2">
        <f t="shared" si="59"/>
        <v>10.671360000000002</v>
      </c>
      <c r="H528" s="2">
        <f t="shared" si="63"/>
        <v>10.559965000000004</v>
      </c>
      <c r="I528" s="2">
        <f t="array" ref="I528">SUMPRODUCT(B512:B531, (ROW(B512:B531)-ROW(B512)+1)) / (20*21/2)</f>
        <v>10.43097142857143</v>
      </c>
      <c r="J528" s="2">
        <f t="shared" si="58"/>
        <v>10.570394212877515</v>
      </c>
      <c r="K528" s="2">
        <f t="shared" si="60"/>
        <v>10.664639461187651</v>
      </c>
    </row>
    <row r="529" spans="1:11" ht="13.5" x14ac:dyDescent="0.25">
      <c r="A529" s="3">
        <f>TITRES_STAT!B532</f>
        <v>42774</v>
      </c>
      <c r="B529" s="5">
        <f>TITRES_STAT!D532</f>
        <v>10.212</v>
      </c>
      <c r="C529" s="2">
        <f t="shared" si="61"/>
        <v>0</v>
      </c>
      <c r="D529" s="2">
        <f t="shared" si="62"/>
        <v>10.332400000000002</v>
      </c>
      <c r="E529" s="2">
        <f t="shared" si="64"/>
        <v>10.4125</v>
      </c>
      <c r="F529" s="2">
        <f t="shared" si="57"/>
        <v>10.627849999999995</v>
      </c>
      <c r="G529" s="2">
        <f t="shared" si="59"/>
        <v>10.664580000000001</v>
      </c>
      <c r="H529" s="2">
        <f t="shared" si="63"/>
        <v>10.564720000000005</v>
      </c>
      <c r="I529" s="2">
        <f t="array" ref="I529">SUMPRODUCT(B513:B532, (ROW(B513:B532)-ROW(B513)+1)) / (20*21/2)</f>
        <v>10.392571428571431</v>
      </c>
      <c r="J529" s="2">
        <f t="shared" si="58"/>
        <v>10.536261430698705</v>
      </c>
      <c r="K529" s="2">
        <f t="shared" si="60"/>
        <v>10.646888894082252</v>
      </c>
    </row>
    <row r="530" spans="1:11" ht="13.5" x14ac:dyDescent="0.25">
      <c r="A530" s="3">
        <f>TITRES_STAT!B533</f>
        <v>42775</v>
      </c>
      <c r="B530" s="5">
        <f>TITRES_STAT!D533</f>
        <v>10.212</v>
      </c>
      <c r="C530" s="2">
        <f t="shared" si="61"/>
        <v>0</v>
      </c>
      <c r="D530" s="2">
        <f t="shared" si="62"/>
        <v>10.2728</v>
      </c>
      <c r="E530" s="2">
        <f t="shared" si="64"/>
        <v>10.3704</v>
      </c>
      <c r="F530" s="2">
        <f t="shared" si="57"/>
        <v>10.599199999999994</v>
      </c>
      <c r="G530" s="2">
        <f t="shared" si="59"/>
        <v>10.657920000000001</v>
      </c>
      <c r="H530" s="2">
        <f t="shared" si="63"/>
        <v>10.569335000000006</v>
      </c>
      <c r="I530" s="2">
        <f t="array" ref="I530">SUMPRODUCT(B514:B533, (ROW(B514:B533)-ROW(B514)+1)) / (20*21/2)</f>
        <v>10.361028571428573</v>
      </c>
      <c r="J530" s="2">
        <f t="shared" si="58"/>
        <v>10.505379389679781</v>
      </c>
      <c r="K530" s="2">
        <f t="shared" si="60"/>
        <v>10.629834427647655</v>
      </c>
    </row>
    <row r="531" spans="1:11" ht="13.5" x14ac:dyDescent="0.25">
      <c r="A531" s="3">
        <f>TITRES_STAT!B534</f>
        <v>42776</v>
      </c>
      <c r="B531" s="5">
        <f>TITRES_STAT!D534</f>
        <v>10.164999999999999</v>
      </c>
      <c r="C531" s="2">
        <f t="shared" si="61"/>
        <v>-4.7000000000000597E-2</v>
      </c>
      <c r="D531" s="2">
        <f t="shared" si="62"/>
        <v>10.2026</v>
      </c>
      <c r="E531" s="2">
        <f t="shared" si="64"/>
        <v>10.323600000000003</v>
      </c>
      <c r="F531" s="2">
        <f t="shared" si="57"/>
        <v>10.568199999999994</v>
      </c>
      <c r="G531" s="2">
        <f t="shared" si="59"/>
        <v>10.65066</v>
      </c>
      <c r="H531" s="2">
        <f t="shared" si="63"/>
        <v>10.573715000000004</v>
      </c>
      <c r="I531" s="2">
        <f t="array" ref="I531">SUMPRODUCT(B515:B534, (ROW(B515:B534)-ROW(B515)+1)) / (20*21/2)</f>
        <v>10.320052380952383</v>
      </c>
      <c r="J531" s="2">
        <f t="shared" si="58"/>
        <v>10.472962304948373</v>
      </c>
      <c r="K531" s="2">
        <f t="shared" si="60"/>
        <v>10.611605626563433</v>
      </c>
    </row>
    <row r="532" spans="1:11" ht="13.5" x14ac:dyDescent="0.25">
      <c r="A532" s="3">
        <f>TITRES_STAT!B535</f>
        <v>42779</v>
      </c>
      <c r="B532" s="5">
        <f>TITRES_STAT!D535</f>
        <v>10.164999999999999</v>
      </c>
      <c r="C532" s="2">
        <f t="shared" si="61"/>
        <v>0</v>
      </c>
      <c r="D532" s="2">
        <f t="shared" si="62"/>
        <v>10.193200000000001</v>
      </c>
      <c r="E532" s="2">
        <f t="shared" si="64"/>
        <v>10.2944</v>
      </c>
      <c r="F532" s="2">
        <f t="shared" ref="F532:F595" si="65">AVERAGE(B513:B532)</f>
        <v>10.537199999999995</v>
      </c>
      <c r="G532" s="2">
        <f t="shared" si="59"/>
        <v>10.6433</v>
      </c>
      <c r="H532" s="2">
        <f t="shared" si="63"/>
        <v>10.577795000000004</v>
      </c>
      <c r="I532" s="2">
        <f t="array" ref="I532">SUMPRODUCT(B516:B535, (ROW(B516:B535)-ROW(B516)+1)) / (20*21/2)</f>
        <v>10.282119047619046</v>
      </c>
      <c r="J532" s="2">
        <f t="shared" si="58"/>
        <v>10.443632561619957</v>
      </c>
      <c r="K532" s="2">
        <f t="shared" si="60"/>
        <v>10.594091680423691</v>
      </c>
    </row>
    <row r="533" spans="1:11" ht="13.5" x14ac:dyDescent="0.25">
      <c r="A533" s="3">
        <f>TITRES_STAT!B536</f>
        <v>42780</v>
      </c>
      <c r="B533" s="5">
        <f>TITRES_STAT!D536</f>
        <v>10.206</v>
      </c>
      <c r="C533" s="2">
        <f t="shared" si="61"/>
        <v>4.1000000000000369E-2</v>
      </c>
      <c r="D533" s="2">
        <f t="shared" si="62"/>
        <v>10.191999999999998</v>
      </c>
      <c r="E533" s="2">
        <f t="shared" si="64"/>
        <v>10.263400000000001</v>
      </c>
      <c r="F533" s="2">
        <f t="shared" si="65"/>
        <v>10.508249999999995</v>
      </c>
      <c r="G533" s="2">
        <f t="shared" si="59"/>
        <v>10.636980000000001</v>
      </c>
      <c r="H533" s="2">
        <f t="shared" si="63"/>
        <v>10.582080000000005</v>
      </c>
      <c r="I533" s="2">
        <f t="array" ref="I533">SUMPRODUCT(B517:B536, (ROW(B517:B536)-ROW(B517)+1)) / (20*21/2)</f>
        <v>10.247414285714285</v>
      </c>
      <c r="J533" s="2">
        <f t="shared" ref="J533:J596" si="66">$J$4*B533+J532*(1-$J$4)</f>
        <v>10.421000889084722</v>
      </c>
      <c r="K533" s="2">
        <f t="shared" si="60"/>
        <v>10.578872398838449</v>
      </c>
    </row>
    <row r="534" spans="1:11" ht="13.5" x14ac:dyDescent="0.25">
      <c r="A534" s="3">
        <f>TITRES_STAT!B537</f>
        <v>42781</v>
      </c>
      <c r="B534" s="5">
        <f>TITRES_STAT!D537</f>
        <v>10.077999999999999</v>
      </c>
      <c r="C534" s="2">
        <f t="shared" si="61"/>
        <v>-0.12800000000000011</v>
      </c>
      <c r="D534" s="2">
        <f t="shared" si="62"/>
        <v>10.165199999999999</v>
      </c>
      <c r="E534" s="2">
        <f t="shared" si="64"/>
        <v>10.248800000000001</v>
      </c>
      <c r="F534" s="2">
        <f t="shared" si="65"/>
        <v>10.470299999999998</v>
      </c>
      <c r="G534" s="2">
        <f t="shared" si="59"/>
        <v>10.627060000000002</v>
      </c>
      <c r="H534" s="2">
        <f t="shared" si="63"/>
        <v>10.584565000000005</v>
      </c>
      <c r="I534" s="2">
        <f t="array" ref="I534">SUMPRODUCT(B518:B537, (ROW(B518:B537)-ROW(B518)+1)) / (20*21/2)</f>
        <v>10.204133333333333</v>
      </c>
      <c r="J534" s="2">
        <f t="shared" si="66"/>
        <v>10.388334137743319</v>
      </c>
      <c r="K534" s="2">
        <f t="shared" si="60"/>
        <v>10.559230343982039</v>
      </c>
    </row>
    <row r="535" spans="1:11" ht="13.5" x14ac:dyDescent="0.25">
      <c r="A535" s="3">
        <f>TITRES_STAT!B538</f>
        <v>42782</v>
      </c>
      <c r="B535" s="5">
        <f>TITRES_STAT!D538</f>
        <v>10.071999999999999</v>
      </c>
      <c r="C535" s="2">
        <f t="shared" si="61"/>
        <v>-6.0000000000002274E-3</v>
      </c>
      <c r="D535" s="2">
        <f t="shared" si="62"/>
        <v>10.137199999999998</v>
      </c>
      <c r="E535" s="2">
        <f t="shared" si="64"/>
        <v>10.205000000000002</v>
      </c>
      <c r="F535" s="2">
        <f t="shared" si="65"/>
        <v>10.436399999999999</v>
      </c>
      <c r="G535" s="2">
        <f t="shared" si="59"/>
        <v>10.617140000000001</v>
      </c>
      <c r="H535" s="2">
        <f t="shared" si="63"/>
        <v>10.588040000000005</v>
      </c>
      <c r="I535" s="2">
        <f t="array" ref="I535">SUMPRODUCT(B519:B538, (ROW(B519:B538)-ROW(B519)+1)) / (20*21/2)</f>
        <v>10.166414285714286</v>
      </c>
      <c r="J535" s="2">
        <f t="shared" si="66"/>
        <v>10.358207077005861</v>
      </c>
      <c r="K535" s="2">
        <f t="shared" si="60"/>
        <v>10.540123271669017</v>
      </c>
    </row>
    <row r="536" spans="1:11" ht="13.5" x14ac:dyDescent="0.25">
      <c r="A536" s="3">
        <f>TITRES_STAT!B539</f>
        <v>42783</v>
      </c>
      <c r="B536" s="5">
        <f>TITRES_STAT!D539</f>
        <v>10.071999999999999</v>
      </c>
      <c r="C536" s="2">
        <f t="shared" si="61"/>
        <v>0</v>
      </c>
      <c r="D536" s="2">
        <f t="shared" si="62"/>
        <v>10.118600000000001</v>
      </c>
      <c r="E536" s="2">
        <f t="shared" si="64"/>
        <v>10.160600000000001</v>
      </c>
      <c r="F536" s="2">
        <f t="shared" si="65"/>
        <v>10.38645</v>
      </c>
      <c r="G536" s="2">
        <f t="shared" si="59"/>
        <v>10.607100000000001</v>
      </c>
      <c r="H536" s="2">
        <f t="shared" si="63"/>
        <v>10.590495000000006</v>
      </c>
      <c r="I536" s="2">
        <f t="array" ref="I536">SUMPRODUCT(B520:B539, (ROW(B520:B539)-ROW(B520)+1)) / (20*21/2)</f>
        <v>10.132671428571431</v>
      </c>
      <c r="J536" s="2">
        <f t="shared" si="66"/>
        <v>10.330949260148161</v>
      </c>
      <c r="K536" s="2">
        <f t="shared" si="60"/>
        <v>10.521765496309447</v>
      </c>
    </row>
    <row r="537" spans="1:11" ht="13.5" x14ac:dyDescent="0.25">
      <c r="A537" s="3">
        <f>TITRES_STAT!B540</f>
        <v>42786</v>
      </c>
      <c r="B537" s="5">
        <f>TITRES_STAT!D540</f>
        <v>9.9320000000000004</v>
      </c>
      <c r="C537" s="2">
        <f t="shared" si="61"/>
        <v>-0.13999999999999879</v>
      </c>
      <c r="D537" s="2">
        <f t="shared" si="62"/>
        <v>10.071999999999999</v>
      </c>
      <c r="E537" s="2">
        <f t="shared" si="64"/>
        <v>10.1326</v>
      </c>
      <c r="F537" s="2">
        <f t="shared" si="65"/>
        <v>10.328049999999999</v>
      </c>
      <c r="G537" s="2">
        <f t="shared" si="59"/>
        <v>10.594260000000002</v>
      </c>
      <c r="H537" s="2">
        <f t="shared" si="63"/>
        <v>10.592250000000005</v>
      </c>
      <c r="I537" s="2">
        <f t="array" ref="I537">SUMPRODUCT(B521:B540, (ROW(B521:B540)-ROW(B521)+1)) / (20*21/2)</f>
        <v>10.102904761904762</v>
      </c>
      <c r="J537" s="2">
        <f t="shared" si="66"/>
        <v>10.292954092515004</v>
      </c>
      <c r="K537" s="2">
        <f t="shared" si="60"/>
        <v>10.498637437630647</v>
      </c>
    </row>
    <row r="538" spans="1:11" ht="13.5" x14ac:dyDescent="0.25">
      <c r="A538" s="3">
        <f>TITRES_STAT!B541</f>
        <v>42787</v>
      </c>
      <c r="B538" s="5">
        <f>TITRES_STAT!D541</f>
        <v>9.9320000000000004</v>
      </c>
      <c r="C538" s="2">
        <f t="shared" si="61"/>
        <v>0</v>
      </c>
      <c r="D538" s="2">
        <f t="shared" si="62"/>
        <v>10.017199999999999</v>
      </c>
      <c r="E538" s="2">
        <f t="shared" si="64"/>
        <v>10.104600000000001</v>
      </c>
      <c r="F538" s="2">
        <f t="shared" si="65"/>
        <v>10.286300000000001</v>
      </c>
      <c r="G538" s="2">
        <f t="shared" si="59"/>
        <v>10.580239999999998</v>
      </c>
      <c r="H538" s="2">
        <f t="shared" si="63"/>
        <v>10.594005000000006</v>
      </c>
      <c r="I538" s="2">
        <f t="array" ref="I538">SUMPRODUCT(B522:B541, (ROW(B522:B541)-ROW(B522)+1)) / (20*21/2)</f>
        <v>10.076476190476191</v>
      </c>
      <c r="J538" s="2">
        <f t="shared" si="66"/>
        <v>10.25857751227548</v>
      </c>
      <c r="K538" s="2">
        <f t="shared" si="60"/>
        <v>10.476416361645132</v>
      </c>
    </row>
    <row r="539" spans="1:11" ht="13.5" x14ac:dyDescent="0.25">
      <c r="A539" s="3">
        <f>TITRES_STAT!B542</f>
        <v>42788</v>
      </c>
      <c r="B539" s="5">
        <f>TITRES_STAT!D542</f>
        <v>9.9320000000000004</v>
      </c>
      <c r="C539" s="2">
        <f t="shared" si="61"/>
        <v>0</v>
      </c>
      <c r="D539" s="2">
        <f t="shared" si="62"/>
        <v>9.9880000000000013</v>
      </c>
      <c r="E539" s="2">
        <f t="shared" si="64"/>
        <v>10.076600000000001</v>
      </c>
      <c r="F539" s="2">
        <f t="shared" si="65"/>
        <v>10.244549999999998</v>
      </c>
      <c r="G539" s="2">
        <f t="shared" si="59"/>
        <v>10.565060000000001</v>
      </c>
      <c r="H539" s="2">
        <f t="shared" si="63"/>
        <v>10.595760000000002</v>
      </c>
      <c r="I539" s="2">
        <f t="array" ref="I539">SUMPRODUCT(B523:B542, (ROW(B523:B542)-ROW(B523)+1)) / (20*21/2)</f>
        <v>10.051100000000002</v>
      </c>
      <c r="J539" s="2">
        <f t="shared" si="66"/>
        <v>10.227474892058767</v>
      </c>
      <c r="K539" s="2">
        <f t="shared" si="60"/>
        <v>10.455066700404148</v>
      </c>
    </row>
    <row r="540" spans="1:11" ht="13.5" x14ac:dyDescent="0.25">
      <c r="A540" s="3">
        <f>TITRES_STAT!B543</f>
        <v>42789</v>
      </c>
      <c r="B540" s="5">
        <f>TITRES_STAT!D543</f>
        <v>9.9320000000000004</v>
      </c>
      <c r="C540" s="2">
        <f t="shared" si="61"/>
        <v>0</v>
      </c>
      <c r="D540" s="2">
        <f t="shared" si="62"/>
        <v>9.9600000000000009</v>
      </c>
      <c r="E540" s="2">
        <f t="shared" si="64"/>
        <v>10.0486</v>
      </c>
      <c r="F540" s="2">
        <f t="shared" si="65"/>
        <v>10.209499999999997</v>
      </c>
      <c r="G540" s="2">
        <f t="shared" si="59"/>
        <v>10.548700000000002</v>
      </c>
      <c r="H540" s="2">
        <f t="shared" si="63"/>
        <v>10.597515000000001</v>
      </c>
      <c r="I540" s="2">
        <f t="array" ref="I540">SUMPRODUCT(B524:B543, (ROW(B524:B543)-ROW(B524)+1)) / (20*21/2)</f>
        <v>10.025004761904761</v>
      </c>
      <c r="J540" s="2">
        <f t="shared" si="66"/>
        <v>10.199334426148409</v>
      </c>
      <c r="K540" s="2">
        <f t="shared" si="60"/>
        <v>10.434554280780457</v>
      </c>
    </row>
    <row r="541" spans="1:11" ht="13.5" x14ac:dyDescent="0.25">
      <c r="A541" s="3">
        <f>TITRES_STAT!B544</f>
        <v>42790</v>
      </c>
      <c r="B541" s="5">
        <f>TITRES_STAT!D544</f>
        <v>9.9320000000000004</v>
      </c>
      <c r="C541" s="2">
        <f t="shared" si="61"/>
        <v>0</v>
      </c>
      <c r="D541" s="2">
        <f t="shared" si="62"/>
        <v>9.9320000000000004</v>
      </c>
      <c r="E541" s="2">
        <f t="shared" si="64"/>
        <v>10.025300000000001</v>
      </c>
      <c r="F541" s="2">
        <f t="shared" si="65"/>
        <v>10.174449999999997</v>
      </c>
      <c r="G541" s="2">
        <f t="shared" si="59"/>
        <v>10.533519999999999</v>
      </c>
      <c r="H541" s="2">
        <f t="shared" si="63"/>
        <v>10.600289999999999</v>
      </c>
      <c r="I541" s="2">
        <f t="array" ref="I541">SUMPRODUCT(B525:B544, (ROW(B525:B544)-ROW(B525)+1)) / (20*21/2)</f>
        <v>9.9797809523809544</v>
      </c>
      <c r="J541" s="2">
        <f t="shared" si="66"/>
        <v>10.173874004610466</v>
      </c>
      <c r="K541" s="2">
        <f t="shared" si="60"/>
        <v>10.414846269769459</v>
      </c>
    </row>
    <row r="542" spans="1:11" ht="13.5" x14ac:dyDescent="0.25">
      <c r="A542" s="3">
        <f>TITRES_STAT!B545</f>
        <v>42793</v>
      </c>
      <c r="B542" s="5">
        <f>TITRES_STAT!D545</f>
        <v>9.9079999999999995</v>
      </c>
      <c r="C542" s="2">
        <f t="shared" si="61"/>
        <v>-2.4000000000000909E-2</v>
      </c>
      <c r="D542" s="2">
        <f t="shared" si="62"/>
        <v>9.9272000000000009</v>
      </c>
      <c r="E542" s="2">
        <f t="shared" si="64"/>
        <v>9.9996000000000009</v>
      </c>
      <c r="F542" s="2">
        <f t="shared" si="65"/>
        <v>10.146999999999995</v>
      </c>
      <c r="G542" s="2">
        <f t="shared" si="59"/>
        <v>10.517860000000001</v>
      </c>
      <c r="H542" s="2">
        <f t="shared" si="63"/>
        <v>10.602945</v>
      </c>
      <c r="I542" s="2">
        <f t="array" ref="I542">SUMPRODUCT(B526:B545, (ROW(B526:B545)-ROW(B526)+1)) / (20*21/2)</f>
        <v>9.9373380952380952</v>
      </c>
      <c r="J542" s="2">
        <f t="shared" si="66"/>
        <v>10.148552670838042</v>
      </c>
      <c r="K542" s="2">
        <f t="shared" si="60"/>
        <v>10.394969945464775</v>
      </c>
    </row>
    <row r="543" spans="1:11" ht="13.5" x14ac:dyDescent="0.25">
      <c r="A543" s="3">
        <f>TITRES_STAT!B546</f>
        <v>42794</v>
      </c>
      <c r="B543" s="5">
        <f>TITRES_STAT!D546</f>
        <v>9.8729999999999993</v>
      </c>
      <c r="C543" s="2">
        <f t="shared" si="61"/>
        <v>-3.5000000000000142E-2</v>
      </c>
      <c r="D543" s="2">
        <f t="shared" si="62"/>
        <v>9.9154</v>
      </c>
      <c r="E543" s="2">
        <f t="shared" si="64"/>
        <v>9.9663000000000004</v>
      </c>
      <c r="F543" s="2">
        <f t="shared" si="65"/>
        <v>10.114849999999995</v>
      </c>
      <c r="G543" s="2">
        <f t="shared" si="59"/>
        <v>10.5015</v>
      </c>
      <c r="H543" s="2">
        <f t="shared" si="63"/>
        <v>10.605424999999999</v>
      </c>
      <c r="I543" s="2">
        <f t="array" ref="I543">SUMPRODUCT(B527:B546, (ROW(B527:B546)-ROW(B527)+1)) / (20*21/2)</f>
        <v>9.8717047619047626</v>
      </c>
      <c r="J543" s="2">
        <f t="shared" si="66"/>
        <v>10.122309559329658</v>
      </c>
      <c r="K543" s="2">
        <f t="shared" si="60"/>
        <v>10.374500535838704</v>
      </c>
    </row>
    <row r="544" spans="1:11" ht="13.5" x14ac:dyDescent="0.25">
      <c r="A544" s="3">
        <f>TITRES_STAT!B547</f>
        <v>42795</v>
      </c>
      <c r="B544" s="5">
        <f>TITRES_STAT!D547</f>
        <v>9.64</v>
      </c>
      <c r="C544" s="2">
        <f t="shared" si="61"/>
        <v>-0.23299999999999876</v>
      </c>
      <c r="D544" s="2">
        <f t="shared" si="62"/>
        <v>9.8569999999999993</v>
      </c>
      <c r="E544" s="2">
        <f t="shared" si="64"/>
        <v>9.9225000000000012</v>
      </c>
      <c r="F544" s="2">
        <f t="shared" si="65"/>
        <v>10.085649999999998</v>
      </c>
      <c r="G544" s="2">
        <f t="shared" si="59"/>
        <v>10.48048</v>
      </c>
      <c r="H544" s="2">
        <f t="shared" si="63"/>
        <v>10.606739999999997</v>
      </c>
      <c r="I544" s="2">
        <f t="array" ref="I544">SUMPRODUCT(B528:B547, (ROW(B528:B547)-ROW(B528)+1)) / (20*21/2)</f>
        <v>9.8110380952380947</v>
      </c>
      <c r="J544" s="2">
        <f t="shared" si="66"/>
        <v>10.076375315583977</v>
      </c>
      <c r="K544" s="2">
        <f t="shared" si="60"/>
        <v>10.345696593256795</v>
      </c>
    </row>
    <row r="545" spans="1:11" ht="13.5" x14ac:dyDescent="0.25">
      <c r="A545" s="3">
        <f>TITRES_STAT!B548</f>
        <v>42796</v>
      </c>
      <c r="B545" s="5">
        <f>TITRES_STAT!D548</f>
        <v>9.64</v>
      </c>
      <c r="C545" s="2">
        <f t="shared" si="61"/>
        <v>0</v>
      </c>
      <c r="D545" s="2">
        <f t="shared" si="62"/>
        <v>9.7986000000000004</v>
      </c>
      <c r="E545" s="2">
        <f t="shared" si="64"/>
        <v>9.8793000000000006</v>
      </c>
      <c r="F545" s="2">
        <f t="shared" si="65"/>
        <v>10.042149999999998</v>
      </c>
      <c r="G545" s="2">
        <f t="shared" si="59"/>
        <v>10.459460000000002</v>
      </c>
      <c r="H545" s="2">
        <f t="shared" si="63"/>
        <v>10.608054999999997</v>
      </c>
      <c r="I545" s="2">
        <f t="array" ref="I545">SUMPRODUCT(B529:B548, (ROW(B529:B548)-ROW(B529)+1)) / (20*21/2)</f>
        <v>9.7567761904761916</v>
      </c>
      <c r="J545" s="2">
        <f t="shared" si="66"/>
        <v>10.034815761718837</v>
      </c>
      <c r="K545" s="2">
        <f t="shared" si="60"/>
        <v>10.318022217050647</v>
      </c>
    </row>
    <row r="546" spans="1:11" ht="13.5" x14ac:dyDescent="0.25">
      <c r="A546" s="3">
        <f>TITRES_STAT!B549</f>
        <v>42797</v>
      </c>
      <c r="B546" s="5">
        <f>TITRES_STAT!D549</f>
        <v>9.3529999999999998</v>
      </c>
      <c r="C546" s="2">
        <f t="shared" si="61"/>
        <v>-0.28700000000000081</v>
      </c>
      <c r="D546" s="2">
        <f t="shared" si="62"/>
        <v>9.6828000000000003</v>
      </c>
      <c r="E546" s="2">
        <f t="shared" si="64"/>
        <v>9.8073999999999995</v>
      </c>
      <c r="F546" s="2">
        <f t="shared" si="65"/>
        <v>9.9839999999999982</v>
      </c>
      <c r="G546" s="2">
        <f t="shared" si="59"/>
        <v>10.432700000000001</v>
      </c>
      <c r="H546" s="2">
        <f t="shared" si="63"/>
        <v>10.607275</v>
      </c>
      <c r="I546" s="2">
        <f t="array" ref="I546">SUMPRODUCT(B530:B549, (ROW(B530:B549)-ROW(B530)+1)) / (20*21/2)</f>
        <v>9.7042333333333346</v>
      </c>
      <c r="J546" s="2">
        <f t="shared" si="66"/>
        <v>9.9698809272694238</v>
      </c>
      <c r="K546" s="2">
        <f t="shared" si="60"/>
        <v>10.280178208538858</v>
      </c>
    </row>
    <row r="547" spans="1:11" ht="13.5" x14ac:dyDescent="0.25">
      <c r="A547" s="3">
        <f>TITRES_STAT!B550</f>
        <v>42800</v>
      </c>
      <c r="B547" s="5">
        <f>TITRES_STAT!D550</f>
        <v>9.3469999999999995</v>
      </c>
      <c r="C547" s="2">
        <f t="shared" si="61"/>
        <v>-6.0000000000002274E-3</v>
      </c>
      <c r="D547" s="2">
        <f t="shared" si="62"/>
        <v>9.5706000000000007</v>
      </c>
      <c r="E547" s="2">
        <f t="shared" si="64"/>
        <v>9.748899999999999</v>
      </c>
      <c r="F547" s="2">
        <f t="shared" si="65"/>
        <v>9.9407499999999978</v>
      </c>
      <c r="G547" s="2">
        <f t="shared" si="59"/>
        <v>10.400100000000002</v>
      </c>
      <c r="H547" s="2">
        <f t="shared" si="63"/>
        <v>10.606990000000001</v>
      </c>
      <c r="I547" s="2">
        <f t="array" ref="I547">SUMPRODUCT(B531:B550, (ROW(B531:B550)-ROW(B531)+1)) / (20*21/2)</f>
        <v>9.6558095238095234</v>
      </c>
      <c r="J547" s="2">
        <f t="shared" si="66"/>
        <v>9.9105589341961444</v>
      </c>
      <c r="K547" s="2">
        <f t="shared" si="60"/>
        <v>10.243582984674591</v>
      </c>
    </row>
    <row r="548" spans="1:11" ht="13.5" x14ac:dyDescent="0.25">
      <c r="A548" s="3">
        <f>TITRES_STAT!B551</f>
        <v>42801</v>
      </c>
      <c r="B548" s="5">
        <f>TITRES_STAT!D551</f>
        <v>9.3710000000000004</v>
      </c>
      <c r="C548" s="2">
        <f t="shared" si="61"/>
        <v>2.4000000000000909E-2</v>
      </c>
      <c r="D548" s="2">
        <f t="shared" si="62"/>
        <v>9.4702000000000019</v>
      </c>
      <c r="E548" s="2">
        <f t="shared" si="64"/>
        <v>9.6927999999999983</v>
      </c>
      <c r="F548" s="2">
        <f t="shared" si="65"/>
        <v>9.8986999999999998</v>
      </c>
      <c r="G548" s="2">
        <f t="shared" si="59"/>
        <v>10.371360000000003</v>
      </c>
      <c r="H548" s="2">
        <f t="shared" si="63"/>
        <v>10.606410000000004</v>
      </c>
      <c r="I548" s="2">
        <f t="array" ref="I548">SUMPRODUCT(B532:B551, (ROW(B532:B551)-ROW(B532)+1)) / (20*21/2)</f>
        <v>9.584838095238096</v>
      </c>
      <c r="J548" s="2">
        <f t="shared" si="66"/>
        <v>9.8591723690346065</v>
      </c>
      <c r="K548" s="2">
        <f t="shared" si="60"/>
        <v>10.209364044099118</v>
      </c>
    </row>
    <row r="549" spans="1:11" ht="13.5" x14ac:dyDescent="0.25">
      <c r="A549" s="3">
        <f>TITRES_STAT!B552</f>
        <v>42802</v>
      </c>
      <c r="B549" s="5">
        <f>TITRES_STAT!D552</f>
        <v>9.3469999999999995</v>
      </c>
      <c r="C549" s="2">
        <f t="shared" si="61"/>
        <v>-2.4000000000000909E-2</v>
      </c>
      <c r="D549" s="2">
        <f t="shared" si="62"/>
        <v>9.4116000000000017</v>
      </c>
      <c r="E549" s="2">
        <f t="shared" si="64"/>
        <v>9.6342999999999979</v>
      </c>
      <c r="F549" s="2">
        <f t="shared" si="65"/>
        <v>9.8554500000000012</v>
      </c>
      <c r="G549" s="2">
        <f t="shared" si="59"/>
        <v>10.34412</v>
      </c>
      <c r="H549" s="2">
        <f t="shared" si="63"/>
        <v>10.605710000000006</v>
      </c>
      <c r="I549" s="2">
        <f t="array" ref="I549">SUMPRODUCT(B533:B552, (ROW(B533:B552)-ROW(B533)+1)) / (20*21/2)</f>
        <v>9.5396666666666672</v>
      </c>
      <c r="J549" s="2">
        <f t="shared" si="66"/>
        <v>9.8103940481741674</v>
      </c>
      <c r="K549" s="2">
        <f t="shared" si="60"/>
        <v>10.17554584629131</v>
      </c>
    </row>
    <row r="550" spans="1:11" ht="13.5" x14ac:dyDescent="0.25">
      <c r="A550" s="3">
        <f>TITRES_STAT!B553</f>
        <v>42803</v>
      </c>
      <c r="B550" s="5">
        <f>TITRES_STAT!D553</f>
        <v>9.3469999999999995</v>
      </c>
      <c r="C550" s="2">
        <f t="shared" si="61"/>
        <v>0</v>
      </c>
      <c r="D550" s="2">
        <f t="shared" si="62"/>
        <v>9.3529999999999998</v>
      </c>
      <c r="E550" s="2">
        <f t="shared" si="64"/>
        <v>9.5757999999999974</v>
      </c>
      <c r="F550" s="2">
        <f t="shared" si="65"/>
        <v>9.8122000000000007</v>
      </c>
      <c r="G550" s="2">
        <f t="shared" si="59"/>
        <v>10.31654</v>
      </c>
      <c r="H550" s="2">
        <f t="shared" si="63"/>
        <v>10.605010000000007</v>
      </c>
      <c r="I550" s="2">
        <f t="array" ref="I550">SUMPRODUCT(B534:B553, (ROW(B534:B553)-ROW(B534)+1)) / (20*21/2)</f>
        <v>9.4992666666666654</v>
      </c>
      <c r="J550" s="2">
        <f t="shared" si="66"/>
        <v>9.7662612816813894</v>
      </c>
      <c r="K550" s="2">
        <f t="shared" si="60"/>
        <v>10.143053852319103</v>
      </c>
    </row>
    <row r="551" spans="1:11" ht="13.5" x14ac:dyDescent="0.25">
      <c r="A551" s="3">
        <f>TITRES_STAT!B554</f>
        <v>42804</v>
      </c>
      <c r="B551" s="5">
        <f>TITRES_STAT!D554</f>
        <v>9.0670000000000002</v>
      </c>
      <c r="C551" s="2">
        <f t="shared" si="61"/>
        <v>-0.27999999999999936</v>
      </c>
      <c r="D551" s="2">
        <f t="shared" si="62"/>
        <v>9.2957999999999998</v>
      </c>
      <c r="E551" s="2">
        <f t="shared" si="64"/>
        <v>9.4893000000000001</v>
      </c>
      <c r="F551" s="2">
        <f t="shared" si="65"/>
        <v>9.7573000000000043</v>
      </c>
      <c r="G551" s="2">
        <f t="shared" si="59"/>
        <v>10.289779999999999</v>
      </c>
      <c r="H551" s="2">
        <f t="shared" si="63"/>
        <v>10.602910000000008</v>
      </c>
      <c r="I551" s="2">
        <f t="array" ref="I551">SUMPRODUCT(B535:B554, (ROW(B535:B554)-ROW(B535)+1)) / (20*21/2)</f>
        <v>9.4632333333333314</v>
      </c>
      <c r="J551" s="2">
        <f t="shared" si="66"/>
        <v>9.6996649691403043</v>
      </c>
      <c r="K551" s="2">
        <f t="shared" si="60"/>
        <v>10.100855662032078</v>
      </c>
    </row>
    <row r="552" spans="1:11" ht="13.5" x14ac:dyDescent="0.25">
      <c r="A552" s="3">
        <f>TITRES_STAT!B555</f>
        <v>42807</v>
      </c>
      <c r="B552" s="5">
        <f>TITRES_STAT!D555</f>
        <v>9.2829999999999995</v>
      </c>
      <c r="C552" s="2">
        <f t="shared" si="61"/>
        <v>0.2159999999999993</v>
      </c>
      <c r="D552" s="2">
        <f t="shared" si="62"/>
        <v>9.2829999999999995</v>
      </c>
      <c r="E552" s="2">
        <f t="shared" si="64"/>
        <v>9.4267999999999983</v>
      </c>
      <c r="F552" s="2">
        <f t="shared" si="65"/>
        <v>9.7132000000000023</v>
      </c>
      <c r="G552" s="2">
        <f t="shared" si="59"/>
        <v>10.261619999999999</v>
      </c>
      <c r="H552" s="2">
        <f t="shared" si="63"/>
        <v>10.601890000000008</v>
      </c>
      <c r="I552" s="2">
        <f t="array" ref="I552">SUMPRODUCT(B536:B555, (ROW(B536:B555)-ROW(B536)+1)) / (20*21/2)</f>
        <v>9.4364809523809523</v>
      </c>
      <c r="J552" s="2">
        <f t="shared" si="66"/>
        <v>9.6599825911269424</v>
      </c>
      <c r="K552" s="2">
        <f t="shared" si="60"/>
        <v>10.068782890971997</v>
      </c>
    </row>
    <row r="553" spans="1:11" ht="13.5" x14ac:dyDescent="0.25">
      <c r="A553" s="3">
        <f>TITRES_STAT!B556</f>
        <v>42808</v>
      </c>
      <c r="B553" s="5">
        <f>TITRES_STAT!D556</f>
        <v>9.2889999999999997</v>
      </c>
      <c r="C553" s="2">
        <f t="shared" si="61"/>
        <v>6.0000000000002274E-3</v>
      </c>
      <c r="D553" s="2">
        <f t="shared" si="62"/>
        <v>9.2666000000000004</v>
      </c>
      <c r="E553" s="2">
        <f t="shared" si="64"/>
        <v>9.3683999999999994</v>
      </c>
      <c r="F553" s="2">
        <f t="shared" si="65"/>
        <v>9.6673500000000026</v>
      </c>
      <c r="G553" s="2">
        <f t="shared" si="59"/>
        <v>10.232999999999999</v>
      </c>
      <c r="H553" s="2">
        <f t="shared" si="63"/>
        <v>10.60062500000001</v>
      </c>
      <c r="I553" s="2">
        <f t="array" ref="I553">SUMPRODUCT(B537:B556, (ROW(B537:B556)-ROW(B537)+1)) / (20*21/2)</f>
        <v>9.4382285714285725</v>
      </c>
      <c r="J553" s="2">
        <f t="shared" si="66"/>
        <v>9.624650915781519</v>
      </c>
      <c r="K553" s="2">
        <f t="shared" si="60"/>
        <v>10.038203169757409</v>
      </c>
    </row>
    <row r="554" spans="1:11" ht="13.5" x14ac:dyDescent="0.25">
      <c r="A554" s="3">
        <f>TITRES_STAT!B557</f>
        <v>42809</v>
      </c>
      <c r="B554" s="5">
        <f>TITRES_STAT!D557</f>
        <v>9.2889999999999997</v>
      </c>
      <c r="C554" s="2">
        <f t="shared" si="61"/>
        <v>0</v>
      </c>
      <c r="D554" s="2">
        <f t="shared" si="62"/>
        <v>9.2550000000000008</v>
      </c>
      <c r="E554" s="2">
        <f t="shared" si="64"/>
        <v>9.3333000000000013</v>
      </c>
      <c r="F554" s="2">
        <f t="shared" si="65"/>
        <v>9.6279000000000003</v>
      </c>
      <c r="G554" s="2">
        <f t="shared" si="59"/>
        <v>10.202739999999999</v>
      </c>
      <c r="H554" s="2">
        <f t="shared" si="63"/>
        <v>10.599415000000011</v>
      </c>
      <c r="I554" s="2">
        <f t="array" ref="I554">SUMPRODUCT(B538:B557, (ROW(B538:B557)-ROW(B538)+1)) / (20*21/2)</f>
        <v>9.417128571428572</v>
      </c>
      <c r="J554" s="2">
        <f t="shared" si="66"/>
        <v>9.592684161897564</v>
      </c>
      <c r="K554" s="2">
        <f t="shared" si="60"/>
        <v>10.008822653296335</v>
      </c>
    </row>
    <row r="555" spans="1:11" ht="13.5" x14ac:dyDescent="0.25">
      <c r="A555" s="3">
        <f>TITRES_STAT!B558</f>
        <v>42810</v>
      </c>
      <c r="B555" s="5">
        <f>TITRES_STAT!D558</f>
        <v>9.3469999999999995</v>
      </c>
      <c r="C555" s="2">
        <f t="shared" si="61"/>
        <v>5.7999999999999829E-2</v>
      </c>
      <c r="D555" s="2">
        <f t="shared" si="62"/>
        <v>9.2550000000000008</v>
      </c>
      <c r="E555" s="2">
        <f t="shared" si="64"/>
        <v>9.3039999999999985</v>
      </c>
      <c r="F555" s="2">
        <f t="shared" si="65"/>
        <v>9.5916499999999978</v>
      </c>
      <c r="G555" s="2">
        <f t="shared" si="59"/>
        <v>10.173759999999998</v>
      </c>
      <c r="H555" s="2">
        <f t="shared" si="63"/>
        <v>10.598495000000012</v>
      </c>
      <c r="I555" s="2">
        <f t="array" ref="I555">SUMPRODUCT(B539:B558, (ROW(B539:B558)-ROW(B539)+1)) / (20*21/2)</f>
        <v>9.3988142857142858</v>
      </c>
      <c r="J555" s="2">
        <f t="shared" si="66"/>
        <v>9.5692856702882718</v>
      </c>
      <c r="K555" s="2">
        <f t="shared" si="60"/>
        <v>9.982868823755302</v>
      </c>
    </row>
    <row r="556" spans="1:11" ht="13.5" x14ac:dyDescent="0.25">
      <c r="A556" s="3">
        <f>TITRES_STAT!B559</f>
        <v>42811</v>
      </c>
      <c r="B556" s="5">
        <f>TITRES_STAT!D559</f>
        <v>9.61</v>
      </c>
      <c r="C556" s="2">
        <f t="shared" si="61"/>
        <v>0.2629999999999999</v>
      </c>
      <c r="D556" s="2">
        <f t="shared" si="62"/>
        <v>9.3635999999999999</v>
      </c>
      <c r="E556" s="2">
        <f t="shared" si="64"/>
        <v>9.329699999999999</v>
      </c>
      <c r="F556" s="2">
        <f t="shared" si="65"/>
        <v>9.5685499999999983</v>
      </c>
      <c r="G556" s="2">
        <f t="shared" si="59"/>
        <v>10.148639999999999</v>
      </c>
      <c r="H556" s="2">
        <f t="shared" si="63"/>
        <v>10.598890000000013</v>
      </c>
      <c r="I556" s="2">
        <f t="array" ref="I556">SUMPRODUCT(B540:B559, (ROW(B540:B559)-ROW(B540)+1)) / (20*21/2)</f>
        <v>9.383285714285714</v>
      </c>
      <c r="J556" s="2">
        <f t="shared" si="66"/>
        <v>9.573163225498913</v>
      </c>
      <c r="K556" s="2">
        <f t="shared" si="60"/>
        <v>9.9682465169413685</v>
      </c>
    </row>
    <row r="557" spans="1:11" ht="13.5" x14ac:dyDescent="0.25">
      <c r="A557" s="3">
        <f>TITRES_STAT!B560</f>
        <v>42815</v>
      </c>
      <c r="B557" s="5">
        <f>TITRES_STAT!D560</f>
        <v>9.3469999999999995</v>
      </c>
      <c r="C557" s="2">
        <f t="shared" si="61"/>
        <v>-0.2629999999999999</v>
      </c>
      <c r="D557" s="2">
        <f t="shared" si="62"/>
        <v>9.3764000000000003</v>
      </c>
      <c r="E557" s="2">
        <f t="shared" si="64"/>
        <v>9.329699999999999</v>
      </c>
      <c r="F557" s="2">
        <f t="shared" si="65"/>
        <v>9.539299999999999</v>
      </c>
      <c r="G557" s="2">
        <f t="shared" si="59"/>
        <v>10.118259999999998</v>
      </c>
      <c r="H557" s="2">
        <f t="shared" si="63"/>
        <v>10.598050000000011</v>
      </c>
      <c r="I557" s="2">
        <f t="array" ref="I557">SUMPRODUCT(B541:B560, (ROW(B541:B560)-ROW(B541)+1)) / (20*21/2)</f>
        <v>9.3705428571428584</v>
      </c>
      <c r="J557" s="2">
        <f t="shared" si="66"/>
        <v>9.5516238706894931</v>
      </c>
      <c r="K557" s="2">
        <f t="shared" si="60"/>
        <v>9.9438839084338646</v>
      </c>
    </row>
    <row r="558" spans="1:11" ht="13.5" x14ac:dyDescent="0.25">
      <c r="A558" s="3">
        <f>TITRES_STAT!B561</f>
        <v>42816</v>
      </c>
      <c r="B558" s="5">
        <f>TITRES_STAT!D561</f>
        <v>9.3469999999999995</v>
      </c>
      <c r="C558" s="2">
        <f t="shared" si="61"/>
        <v>0</v>
      </c>
      <c r="D558" s="2">
        <f t="shared" si="62"/>
        <v>9.3879999999999999</v>
      </c>
      <c r="E558" s="2">
        <f t="shared" si="64"/>
        <v>9.3272999999999975</v>
      </c>
      <c r="F558" s="2">
        <f t="shared" si="65"/>
        <v>9.5100499999999979</v>
      </c>
      <c r="G558" s="2">
        <f t="shared" si="59"/>
        <v>10.087879999999997</v>
      </c>
      <c r="H558" s="2">
        <f t="shared" si="63"/>
        <v>10.597900000000012</v>
      </c>
      <c r="I558" s="2">
        <f t="array" ref="I558">SUMPRODUCT(B542:B561, (ROW(B542:B561)-ROW(B542)+1)) / (20*21/2)</f>
        <v>9.3605857142857154</v>
      </c>
      <c r="J558" s="2">
        <f t="shared" si="66"/>
        <v>9.5321358830047789</v>
      </c>
      <c r="K558" s="2">
        <f t="shared" si="60"/>
        <v>9.9204766963384188</v>
      </c>
    </row>
    <row r="559" spans="1:11" ht="13.5" x14ac:dyDescent="0.25">
      <c r="A559" s="3">
        <f>TITRES_STAT!B562</f>
        <v>42817</v>
      </c>
      <c r="B559" s="5">
        <f>TITRES_STAT!D562</f>
        <v>9.3469999999999995</v>
      </c>
      <c r="C559" s="2">
        <f t="shared" si="61"/>
        <v>0</v>
      </c>
      <c r="D559" s="2">
        <f t="shared" si="62"/>
        <v>9.3996000000000013</v>
      </c>
      <c r="E559" s="2">
        <f t="shared" si="64"/>
        <v>9.3272999999999975</v>
      </c>
      <c r="F559" s="2">
        <f t="shared" si="65"/>
        <v>9.4808000000000003</v>
      </c>
      <c r="G559" s="2">
        <f t="shared" si="59"/>
        <v>10.058779999999995</v>
      </c>
      <c r="H559" s="2">
        <f t="shared" si="63"/>
        <v>10.597090000000014</v>
      </c>
      <c r="I559" s="2">
        <f t="array" ref="I559">SUMPRODUCT(B543:B562, (ROW(B543:B562)-ROW(B543)+1)) / (20*21/2)</f>
        <v>9.353414285714285</v>
      </c>
      <c r="J559" s="2">
        <f t="shared" si="66"/>
        <v>9.5145038941471807</v>
      </c>
      <c r="K559" s="2">
        <f t="shared" si="60"/>
        <v>9.8979874141290694</v>
      </c>
    </row>
    <row r="560" spans="1:11" ht="13.5" x14ac:dyDescent="0.25">
      <c r="A560" s="3">
        <f>TITRES_STAT!B563</f>
        <v>42818</v>
      </c>
      <c r="B560" s="5">
        <f>TITRES_STAT!D563</f>
        <v>9.3469999999999995</v>
      </c>
      <c r="C560" s="2">
        <f t="shared" si="61"/>
        <v>0</v>
      </c>
      <c r="D560" s="2">
        <f t="shared" si="62"/>
        <v>9.3996000000000013</v>
      </c>
      <c r="E560" s="2">
        <f t="shared" si="64"/>
        <v>9.3272999999999975</v>
      </c>
      <c r="F560" s="2">
        <f t="shared" si="65"/>
        <v>9.451550000000001</v>
      </c>
      <c r="G560" s="2">
        <f t="shared" si="59"/>
        <v>10.030019999999995</v>
      </c>
      <c r="H560" s="2">
        <f t="shared" si="63"/>
        <v>10.596280000000013</v>
      </c>
      <c r="I560" s="2">
        <f t="array" ref="I560">SUMPRODUCT(B544:B563, (ROW(B544:B563)-ROW(B544)+1)) / (20*21/2)</f>
        <v>9.3489142857142848</v>
      </c>
      <c r="J560" s="2">
        <f t="shared" si="66"/>
        <v>9.49855114232364</v>
      </c>
      <c r="K560" s="2">
        <f t="shared" si="60"/>
        <v>9.8763800645553808</v>
      </c>
    </row>
    <row r="561" spans="1:11" ht="13.5" x14ac:dyDescent="0.25">
      <c r="A561" s="3">
        <f>TITRES_STAT!B564</f>
        <v>42821</v>
      </c>
      <c r="B561" s="5">
        <f>TITRES_STAT!D564</f>
        <v>9.3469999999999995</v>
      </c>
      <c r="C561" s="2">
        <f t="shared" si="61"/>
        <v>0</v>
      </c>
      <c r="D561" s="2">
        <f t="shared" si="62"/>
        <v>9.3469999999999995</v>
      </c>
      <c r="E561" s="2">
        <f t="shared" si="64"/>
        <v>9.355299999999998</v>
      </c>
      <c r="F561" s="2">
        <f t="shared" si="65"/>
        <v>9.4223000000000035</v>
      </c>
      <c r="G561" s="2">
        <f t="shared" si="59"/>
        <v>10.001259999999995</v>
      </c>
      <c r="H561" s="2">
        <f t="shared" si="63"/>
        <v>10.595470000000013</v>
      </c>
      <c r="I561" s="2">
        <f t="array" ref="I561">SUMPRODUCT(B545:B564, (ROW(B545:B564)-ROW(B545)+1)) / (20*21/2)</f>
        <v>9.3469190476190462</v>
      </c>
      <c r="J561" s="2">
        <f t="shared" si="66"/>
        <v>9.4841177001975794</v>
      </c>
      <c r="K561" s="2">
        <f t="shared" si="60"/>
        <v>9.8556200620237977</v>
      </c>
    </row>
    <row r="562" spans="1:11" ht="13.5" x14ac:dyDescent="0.25">
      <c r="A562" s="3">
        <f>TITRES_STAT!B565</f>
        <v>42822</v>
      </c>
      <c r="B562" s="5">
        <f>TITRES_STAT!D565</f>
        <v>9.3469999999999995</v>
      </c>
      <c r="C562" s="2">
        <f t="shared" si="61"/>
        <v>0</v>
      </c>
      <c r="D562" s="2">
        <f t="shared" si="62"/>
        <v>9.3469999999999995</v>
      </c>
      <c r="E562" s="2">
        <f t="shared" si="64"/>
        <v>9.3616999999999972</v>
      </c>
      <c r="F562" s="2">
        <f t="shared" si="65"/>
        <v>9.3942500000000031</v>
      </c>
      <c r="G562" s="2">
        <f t="shared" ref="G562:G625" si="67">AVERAGE(B513:B562)</f>
        <v>9.9724999999999948</v>
      </c>
      <c r="H562" s="2">
        <f t="shared" si="63"/>
        <v>10.594660000000012</v>
      </c>
      <c r="I562" s="2">
        <f t="array" ref="I562">SUMPRODUCT(B546:B565, (ROW(B546:B565)-ROW(B546)+1)) / (20*21/2)</f>
        <v>9.3407952380952377</v>
      </c>
      <c r="J562" s="2">
        <f t="shared" si="66"/>
        <v>9.4710588716073332</v>
      </c>
      <c r="K562" s="2">
        <f t="shared" si="60"/>
        <v>9.8356741772385519</v>
      </c>
    </row>
    <row r="563" spans="1:11" ht="13.5" x14ac:dyDescent="0.25">
      <c r="A563" s="3">
        <f>TITRES_STAT!B566</f>
        <v>42823</v>
      </c>
      <c r="B563" s="5">
        <f>TITRES_STAT!D566</f>
        <v>9.3469999999999995</v>
      </c>
      <c r="C563" s="2">
        <f t="shared" si="61"/>
        <v>0</v>
      </c>
      <c r="D563" s="2">
        <f t="shared" si="62"/>
        <v>9.3469999999999995</v>
      </c>
      <c r="E563" s="2">
        <f t="shared" si="64"/>
        <v>9.3674999999999979</v>
      </c>
      <c r="F563" s="2">
        <f t="shared" si="65"/>
        <v>9.3679500000000022</v>
      </c>
      <c r="G563" s="2">
        <f t="shared" si="67"/>
        <v>9.9437399999999947</v>
      </c>
      <c r="H563" s="2">
        <f t="shared" si="63"/>
        <v>10.593960000000013</v>
      </c>
      <c r="I563" s="2">
        <f t="array" ref="I563">SUMPRODUCT(B547:B566, (ROW(B547:B566)-ROW(B547)+1)) / (20*21/2)</f>
        <v>9.3418666666666663</v>
      </c>
      <c r="J563" s="2">
        <f t="shared" si="66"/>
        <v>9.4592437409780636</v>
      </c>
      <c r="K563" s="2">
        <f t="shared" ref="K563:K626" si="68">$K$4*B563+(1-$K$4)*K562</f>
        <v>9.8165104840135111</v>
      </c>
    </row>
    <row r="564" spans="1:11" ht="13.5" x14ac:dyDescent="0.25">
      <c r="A564" s="3">
        <f>TITRES_STAT!B567</f>
        <v>42824</v>
      </c>
      <c r="B564" s="5">
        <f>TITRES_STAT!D567</f>
        <v>9.3469999999999995</v>
      </c>
      <c r="C564" s="2">
        <f t="shared" si="61"/>
        <v>0</v>
      </c>
      <c r="D564" s="2">
        <f t="shared" si="62"/>
        <v>9.3469999999999995</v>
      </c>
      <c r="E564" s="2">
        <f t="shared" si="64"/>
        <v>9.3732999999999986</v>
      </c>
      <c r="F564" s="2">
        <f t="shared" si="65"/>
        <v>9.3533000000000026</v>
      </c>
      <c r="G564" s="2">
        <f t="shared" si="67"/>
        <v>9.9139399999999949</v>
      </c>
      <c r="H564" s="2">
        <f t="shared" si="63"/>
        <v>10.593285000000014</v>
      </c>
      <c r="I564" s="2">
        <f t="array" ref="I564">SUMPRODUCT(B548:B567, (ROW(B548:B567)-ROW(B548)+1)) / (20*21/2)</f>
        <v>9.358585714285713</v>
      </c>
      <c r="J564" s="2">
        <f t="shared" si="66"/>
        <v>9.448553860884914</v>
      </c>
      <c r="K564" s="2">
        <f t="shared" si="68"/>
        <v>9.7980983081698447</v>
      </c>
    </row>
    <row r="565" spans="1:11" ht="13.5" x14ac:dyDescent="0.25">
      <c r="A565" s="3">
        <f>TITRES_STAT!B568</f>
        <v>42825</v>
      </c>
      <c r="B565" s="5">
        <f>TITRES_STAT!D568</f>
        <v>9.2889999999999997</v>
      </c>
      <c r="C565" s="2">
        <f t="shared" si="61"/>
        <v>-5.7999999999999829E-2</v>
      </c>
      <c r="D565" s="2">
        <f t="shared" si="62"/>
        <v>9.3353999999999999</v>
      </c>
      <c r="E565" s="2">
        <f t="shared" si="64"/>
        <v>9.3674999999999997</v>
      </c>
      <c r="F565" s="2">
        <f t="shared" si="65"/>
        <v>9.3357500000000009</v>
      </c>
      <c r="G565" s="2">
        <f t="shared" si="67"/>
        <v>9.8847199999999944</v>
      </c>
      <c r="H565" s="2">
        <f t="shared" si="63"/>
        <v>10.592320000000013</v>
      </c>
      <c r="I565" s="2">
        <f t="array" ref="I565">SUMPRODUCT(B549:B568, (ROW(B549:B568)-ROW(B549)+1)) / (20*21/2)</f>
        <v>9.3589047619047605</v>
      </c>
      <c r="J565" s="2">
        <f t="shared" si="66"/>
        <v>9.4333582550863504</v>
      </c>
      <c r="K565" s="2">
        <f t="shared" si="68"/>
        <v>9.7781336686337728</v>
      </c>
    </row>
    <row r="566" spans="1:11" ht="13.5" x14ac:dyDescent="0.25">
      <c r="A566" s="3">
        <f>TITRES_STAT!B569</f>
        <v>42828</v>
      </c>
      <c r="B566" s="5">
        <f>TITRES_STAT!D569</f>
        <v>9.3469999999999995</v>
      </c>
      <c r="C566" s="2">
        <f t="shared" si="61"/>
        <v>5.7999999999999829E-2</v>
      </c>
      <c r="D566" s="2">
        <f t="shared" si="62"/>
        <v>9.3353999999999999</v>
      </c>
      <c r="E566" s="2">
        <f t="shared" si="64"/>
        <v>9.3411999999999988</v>
      </c>
      <c r="F566" s="2">
        <f t="shared" si="65"/>
        <v>9.3354499999999998</v>
      </c>
      <c r="G566" s="2">
        <f t="shared" si="67"/>
        <v>9.8502399999999923</v>
      </c>
      <c r="H566" s="2">
        <f t="shared" si="63"/>
        <v>10.591870000000013</v>
      </c>
      <c r="I566" s="2">
        <f t="array" ref="I566">SUMPRODUCT(B550:B569, (ROW(B550:B569)-ROW(B550)+1)) / (20*21/2)</f>
        <v>9.3593380952380958</v>
      </c>
      <c r="J566" s="2">
        <f t="shared" si="66"/>
        <v>9.4251336593638406</v>
      </c>
      <c r="K566" s="2">
        <f t="shared" si="68"/>
        <v>9.7612264659422525</v>
      </c>
    </row>
    <row r="567" spans="1:11" ht="13.5" x14ac:dyDescent="0.25">
      <c r="A567" s="3">
        <f>TITRES_STAT!B570</f>
        <v>42829</v>
      </c>
      <c r="B567" s="5">
        <f>TITRES_STAT!D570</f>
        <v>9.5109999999999992</v>
      </c>
      <c r="C567" s="2">
        <f t="shared" si="61"/>
        <v>0.1639999999999997</v>
      </c>
      <c r="D567" s="2">
        <f t="shared" si="62"/>
        <v>9.3681999999999981</v>
      </c>
      <c r="E567" s="2">
        <f t="shared" si="64"/>
        <v>9.3575999999999997</v>
      </c>
      <c r="F567" s="2">
        <f t="shared" si="65"/>
        <v>9.3436500000000002</v>
      </c>
      <c r="G567" s="2">
        <f t="shared" si="67"/>
        <v>9.8184599999999929</v>
      </c>
      <c r="H567" s="2">
        <f t="shared" si="63"/>
        <v>10.591520000000012</v>
      </c>
      <c r="I567" s="2">
        <f t="array" ref="I567">SUMPRODUCT(B551:B570, (ROW(B551:B570)-ROW(B551)+1)) / (20*21/2)</f>
        <v>9.3503428571428557</v>
      </c>
      <c r="J567" s="2">
        <f t="shared" si="66"/>
        <v>9.433311406091093</v>
      </c>
      <c r="K567" s="2">
        <f t="shared" si="68"/>
        <v>9.7514136633562831</v>
      </c>
    </row>
    <row r="568" spans="1:11" ht="13.5" x14ac:dyDescent="0.25">
      <c r="A568" s="3">
        <f>TITRES_STAT!B571</f>
        <v>42830</v>
      </c>
      <c r="B568" s="5">
        <f>TITRES_STAT!D571</f>
        <v>9.3469999999999995</v>
      </c>
      <c r="C568" s="2">
        <f t="shared" si="61"/>
        <v>-0.1639999999999997</v>
      </c>
      <c r="D568" s="2">
        <f t="shared" si="62"/>
        <v>9.3681999999999999</v>
      </c>
      <c r="E568" s="2">
        <f t="shared" si="64"/>
        <v>9.3575999999999979</v>
      </c>
      <c r="F568" s="2">
        <f t="shared" si="65"/>
        <v>9.3424499999999995</v>
      </c>
      <c r="G568" s="2">
        <f t="shared" si="67"/>
        <v>9.7900599999999933</v>
      </c>
      <c r="H568" s="2">
        <f t="shared" si="63"/>
        <v>10.590545000000011</v>
      </c>
      <c r="I568" s="2">
        <f t="array" ref="I568">SUMPRODUCT(B552:B571, (ROW(B552:B571)-ROW(B552)+1)) / (20*21/2)</f>
        <v>9.3680095238095245</v>
      </c>
      <c r="J568" s="2">
        <f t="shared" si="66"/>
        <v>9.4250912721776547</v>
      </c>
      <c r="K568" s="2">
        <f t="shared" si="68"/>
        <v>9.7355543040089785</v>
      </c>
    </row>
    <row r="569" spans="1:11" ht="13.5" x14ac:dyDescent="0.25">
      <c r="A569" s="3">
        <f>TITRES_STAT!B572</f>
        <v>42831</v>
      </c>
      <c r="B569" s="5">
        <f>TITRES_STAT!D572</f>
        <v>9.3469999999999995</v>
      </c>
      <c r="C569" s="2">
        <f t="shared" si="61"/>
        <v>0</v>
      </c>
      <c r="D569" s="2">
        <f t="shared" si="62"/>
        <v>9.3681999999999999</v>
      </c>
      <c r="E569" s="2">
        <f t="shared" si="64"/>
        <v>9.3575999999999979</v>
      </c>
      <c r="F569" s="2">
        <f t="shared" si="65"/>
        <v>9.3424499999999995</v>
      </c>
      <c r="G569" s="2">
        <f t="shared" si="67"/>
        <v>9.761659999999992</v>
      </c>
      <c r="H569" s="2">
        <f t="shared" si="63"/>
        <v>10.589735000000012</v>
      </c>
      <c r="I569" s="2">
        <f t="array" ref="I569">SUMPRODUCT(B553:B572, (ROW(B553:B572)-ROW(B553)+1)) / (20*21/2)</f>
        <v>9.4101714285714255</v>
      </c>
      <c r="J569" s="2">
        <f t="shared" si="66"/>
        <v>9.4176540081607349</v>
      </c>
      <c r="K569" s="2">
        <f t="shared" si="68"/>
        <v>9.7203168803223523</v>
      </c>
    </row>
    <row r="570" spans="1:11" ht="13.5" x14ac:dyDescent="0.25">
      <c r="A570" s="3">
        <f>TITRES_STAT!B573</f>
        <v>42832</v>
      </c>
      <c r="B570" s="5">
        <f>TITRES_STAT!D573</f>
        <v>9.2479999999999993</v>
      </c>
      <c r="C570" s="2">
        <f t="shared" si="61"/>
        <v>-9.9000000000000199E-2</v>
      </c>
      <c r="D570" s="2">
        <f t="shared" si="62"/>
        <v>9.36</v>
      </c>
      <c r="E570" s="2">
        <f t="shared" si="64"/>
        <v>9.3476999999999997</v>
      </c>
      <c r="F570" s="2">
        <f t="shared" si="65"/>
        <v>9.3374999999999986</v>
      </c>
      <c r="G570" s="2">
        <f t="shared" si="67"/>
        <v>9.7339599999999908</v>
      </c>
      <c r="H570" s="2">
        <f t="shared" si="63"/>
        <v>10.586610000000009</v>
      </c>
      <c r="I570" s="2">
        <f t="array" ref="I570">SUMPRODUCT(B554:B573, (ROW(B554:B573)-ROW(B554)+1)) / (20*21/2)</f>
        <v>9.4498571428571427</v>
      </c>
      <c r="J570" s="2">
        <f t="shared" si="66"/>
        <v>9.4014964835739985</v>
      </c>
      <c r="K570" s="2">
        <f t="shared" si="68"/>
        <v>9.7017946497214744</v>
      </c>
    </row>
    <row r="571" spans="1:11" ht="13.5" x14ac:dyDescent="0.25">
      <c r="A571" s="3">
        <f>TITRES_STAT!B574</f>
        <v>42835</v>
      </c>
      <c r="B571" s="5">
        <f>TITRES_STAT!D574</f>
        <v>9.5229999999999997</v>
      </c>
      <c r="C571" s="2">
        <f t="shared" si="61"/>
        <v>0.27500000000000036</v>
      </c>
      <c r="D571" s="2">
        <f t="shared" si="62"/>
        <v>9.3951999999999991</v>
      </c>
      <c r="E571" s="2">
        <f t="shared" si="64"/>
        <v>9.3652999999999995</v>
      </c>
      <c r="F571" s="2">
        <f t="shared" si="65"/>
        <v>9.3602999999999987</v>
      </c>
      <c r="G571" s="2">
        <f t="shared" si="67"/>
        <v>9.7117599999999928</v>
      </c>
      <c r="H571" s="2">
        <f t="shared" si="63"/>
        <v>10.58340000000001</v>
      </c>
      <c r="I571" s="2">
        <f t="array" ref="I571">SUMPRODUCT(B555:B574, (ROW(B555:B574)-ROW(B555)+1)) / (20*21/2)</f>
        <v>9.5377619047619042</v>
      </c>
      <c r="J571" s="2">
        <f t="shared" si="66"/>
        <v>9.4130682470431424</v>
      </c>
      <c r="K571" s="2">
        <f t="shared" si="68"/>
        <v>9.6947830948304361</v>
      </c>
    </row>
    <row r="572" spans="1:11" ht="13.5" x14ac:dyDescent="0.25">
      <c r="A572" s="3">
        <f>TITRES_STAT!B575</f>
        <v>42836</v>
      </c>
      <c r="B572" s="5">
        <f>TITRES_STAT!D575</f>
        <v>9.8030000000000008</v>
      </c>
      <c r="C572" s="2">
        <f t="shared" si="61"/>
        <v>0.28000000000000114</v>
      </c>
      <c r="D572" s="2">
        <f t="shared" si="62"/>
        <v>9.4535999999999998</v>
      </c>
      <c r="E572" s="2">
        <f t="shared" si="64"/>
        <v>9.4108999999999998</v>
      </c>
      <c r="F572" s="2">
        <f t="shared" si="65"/>
        <v>9.3862999999999985</v>
      </c>
      <c r="G572" s="2">
        <f t="shared" si="67"/>
        <v>9.6986799999999942</v>
      </c>
      <c r="H572" s="2">
        <f t="shared" si="63"/>
        <v>10.581590000000007</v>
      </c>
      <c r="I572" s="2">
        <f t="array" ref="I572">SUMPRODUCT(B556:B575, (ROW(B556:B575)-ROW(B556)+1)) / (20*21/2)</f>
        <v>9.620685714285715</v>
      </c>
      <c r="J572" s="2">
        <f t="shared" si="66"/>
        <v>9.450204604467606</v>
      </c>
      <c r="K572" s="2">
        <f t="shared" si="68"/>
        <v>9.6990268950331657</v>
      </c>
    </row>
    <row r="573" spans="1:11" ht="13.5" x14ac:dyDescent="0.25">
      <c r="A573" s="3">
        <f>TITRES_STAT!B576</f>
        <v>42837</v>
      </c>
      <c r="B573" s="5">
        <f>TITRES_STAT!D576</f>
        <v>9.8030000000000008</v>
      </c>
      <c r="C573" s="2">
        <f t="shared" si="61"/>
        <v>0</v>
      </c>
      <c r="D573" s="2">
        <f t="shared" si="62"/>
        <v>9.5448000000000004</v>
      </c>
      <c r="E573" s="2">
        <f t="shared" si="64"/>
        <v>9.4565000000000001</v>
      </c>
      <c r="F573" s="2">
        <f t="shared" si="65"/>
        <v>9.411999999999999</v>
      </c>
      <c r="G573" s="2">
        <f t="shared" si="67"/>
        <v>9.684419999999994</v>
      </c>
      <c r="H573" s="2">
        <f t="shared" si="63"/>
        <v>10.579630000000007</v>
      </c>
      <c r="I573" s="2">
        <f t="array" ref="I573">SUMPRODUCT(B557:B576, (ROW(B557:B576)-ROW(B557)+1)) / (20*21/2)</f>
        <v>9.6744285714285709</v>
      </c>
      <c r="J573" s="2">
        <f t="shared" si="66"/>
        <v>9.4838041659468821</v>
      </c>
      <c r="K573" s="2">
        <f t="shared" si="68"/>
        <v>9.7031042716985318</v>
      </c>
    </row>
    <row r="574" spans="1:11" ht="13.5" x14ac:dyDescent="0.25">
      <c r="A574" s="3">
        <f>TITRES_STAT!B577</f>
        <v>42838</v>
      </c>
      <c r="B574" s="5">
        <f>TITRES_STAT!D577</f>
        <v>10.335000000000001</v>
      </c>
      <c r="C574" s="2">
        <f t="shared" si="61"/>
        <v>0.53200000000000003</v>
      </c>
      <c r="D574" s="2">
        <f t="shared" si="62"/>
        <v>9.7423999999999999</v>
      </c>
      <c r="E574" s="2">
        <f t="shared" si="64"/>
        <v>9.555299999999999</v>
      </c>
      <c r="F574" s="2">
        <f t="shared" si="65"/>
        <v>9.4642999999999979</v>
      </c>
      <c r="G574" s="2">
        <f t="shared" si="67"/>
        <v>9.6866399999999953</v>
      </c>
      <c r="H574" s="2">
        <f t="shared" si="63"/>
        <v>10.578785000000007</v>
      </c>
      <c r="I574" s="2">
        <f t="array" ref="I574">SUMPRODUCT(B558:B577, (ROW(B558:B577)-ROW(B558)+1)) / (20*21/2)</f>
        <v>9.7120380952380945</v>
      </c>
      <c r="J574" s="2">
        <f t="shared" si="66"/>
        <v>9.5648704358567027</v>
      </c>
      <c r="K574" s="2">
        <f t="shared" si="68"/>
        <v>9.7278844963378059</v>
      </c>
    </row>
    <row r="575" spans="1:11" ht="13.5" x14ac:dyDescent="0.25">
      <c r="A575" s="3">
        <f>TITRES_STAT!B578</f>
        <v>42839</v>
      </c>
      <c r="B575" s="5">
        <f>TITRES_STAT!D578</f>
        <v>10.335000000000001</v>
      </c>
      <c r="C575" s="2">
        <f t="shared" si="61"/>
        <v>0</v>
      </c>
      <c r="D575" s="2">
        <f t="shared" si="62"/>
        <v>9.9597999999999995</v>
      </c>
      <c r="E575" s="2">
        <f t="shared" si="64"/>
        <v>9.6598999999999986</v>
      </c>
      <c r="F575" s="2">
        <f t="shared" si="65"/>
        <v>9.5136999999999983</v>
      </c>
      <c r="G575" s="2">
        <f t="shared" si="67"/>
        <v>9.6831399999999945</v>
      </c>
      <c r="H575" s="2">
        <f t="shared" si="63"/>
        <v>10.576450000000005</v>
      </c>
      <c r="I575" s="2">
        <f t="array" ref="I575">SUMPRODUCT(B559:B578, (ROW(B559:B578)-ROW(B559)+1)) / (20*21/2)</f>
        <v>9.7629571428571449</v>
      </c>
      <c r="J575" s="2">
        <f t="shared" si="66"/>
        <v>9.6382161086322551</v>
      </c>
      <c r="K575" s="2">
        <f t="shared" si="68"/>
        <v>9.7516929474618141</v>
      </c>
    </row>
    <row r="576" spans="1:11" ht="13.5" x14ac:dyDescent="0.25">
      <c r="A576" s="3">
        <f>TITRES_STAT!B579</f>
        <v>42842</v>
      </c>
      <c r="B576" s="5">
        <f>TITRES_STAT!D579</f>
        <v>10.077999999999999</v>
      </c>
      <c r="C576" s="2">
        <f t="shared" si="61"/>
        <v>-0.25700000000000145</v>
      </c>
      <c r="D576" s="2">
        <f t="shared" si="62"/>
        <v>10.0708</v>
      </c>
      <c r="E576" s="2">
        <f t="shared" si="64"/>
        <v>9.7330000000000005</v>
      </c>
      <c r="F576" s="2">
        <f t="shared" si="65"/>
        <v>9.5370999999999988</v>
      </c>
      <c r="G576" s="2">
        <f t="shared" si="67"/>
        <v>9.674379999999994</v>
      </c>
      <c r="H576" s="2">
        <f t="shared" si="63"/>
        <v>10.572860000000002</v>
      </c>
      <c r="I576" s="2">
        <f t="array" ref="I576">SUMPRODUCT(B560:B579, (ROW(B560:B579)-ROW(B560)+1)) / (20*21/2)</f>
        <v>9.8063809523809518</v>
      </c>
      <c r="J576" s="2">
        <f t="shared" si="66"/>
        <v>9.6801002887625156</v>
      </c>
      <c r="K576" s="2">
        <f t="shared" si="68"/>
        <v>9.7644893024633124</v>
      </c>
    </row>
    <row r="577" spans="1:11" ht="13.5" x14ac:dyDescent="0.25">
      <c r="A577" s="3">
        <f>TITRES_STAT!B580</f>
        <v>42843</v>
      </c>
      <c r="B577" s="5">
        <f>TITRES_STAT!D580</f>
        <v>9.9320000000000004</v>
      </c>
      <c r="C577" s="2">
        <f t="shared" si="61"/>
        <v>-0.14599999999999902</v>
      </c>
      <c r="D577" s="2">
        <f t="shared" si="62"/>
        <v>10.0966</v>
      </c>
      <c r="E577" s="2">
        <f t="shared" si="64"/>
        <v>9.7751000000000019</v>
      </c>
      <c r="F577" s="2">
        <f t="shared" si="65"/>
        <v>9.5663499999999999</v>
      </c>
      <c r="G577" s="2">
        <f t="shared" si="67"/>
        <v>9.6687799999999946</v>
      </c>
      <c r="H577" s="2">
        <f t="shared" si="63"/>
        <v>10.567080000000002</v>
      </c>
      <c r="I577" s="2">
        <f t="array" ref="I577">SUMPRODUCT(B561:B580, (ROW(B561:B580)-ROW(B561)+1)) / (20*21/2)</f>
        <v>9.818028571428572</v>
      </c>
      <c r="J577" s="2">
        <f t="shared" si="66"/>
        <v>9.7040907374518</v>
      </c>
      <c r="K577" s="2">
        <f t="shared" si="68"/>
        <v>9.7710583494255356</v>
      </c>
    </row>
    <row r="578" spans="1:11" ht="13.5" x14ac:dyDescent="0.25">
      <c r="A578" s="3">
        <f>TITRES_STAT!B581</f>
        <v>42844</v>
      </c>
      <c r="B578" s="5">
        <f>TITRES_STAT!D581</f>
        <v>10.101000000000001</v>
      </c>
      <c r="C578" s="2">
        <f t="shared" si="61"/>
        <v>0.16900000000000048</v>
      </c>
      <c r="D578" s="2">
        <f t="shared" si="62"/>
        <v>10.1562</v>
      </c>
      <c r="E578" s="2">
        <f t="shared" si="64"/>
        <v>9.8505000000000003</v>
      </c>
      <c r="F578" s="2">
        <f t="shared" si="65"/>
        <v>9.6040499999999991</v>
      </c>
      <c r="G578" s="2">
        <f t="shared" si="67"/>
        <v>9.6665599999999952</v>
      </c>
      <c r="H578" s="2">
        <f t="shared" si="63"/>
        <v>10.562145000000003</v>
      </c>
      <c r="I578" s="2">
        <f t="array" ref="I578">SUMPRODUCT(B562:B581, (ROW(B562:B581)-ROW(B562)+1)) / (20*21/2)</f>
        <v>9.8188428571428581</v>
      </c>
      <c r="J578" s="2">
        <f t="shared" si="66"/>
        <v>9.7418916195992473</v>
      </c>
      <c r="K578" s="2">
        <f t="shared" si="68"/>
        <v>9.7839972376833568</v>
      </c>
    </row>
    <row r="579" spans="1:11" ht="13.5" x14ac:dyDescent="0.25">
      <c r="A579" s="3">
        <f>TITRES_STAT!B582</f>
        <v>42845</v>
      </c>
      <c r="B579" s="5">
        <f>TITRES_STAT!D582</f>
        <v>10.06</v>
      </c>
      <c r="C579" s="2">
        <f t="shared" si="61"/>
        <v>-4.1000000000000369E-2</v>
      </c>
      <c r="D579" s="2">
        <f t="shared" si="62"/>
        <v>10.1012</v>
      </c>
      <c r="E579" s="2">
        <f t="shared" si="64"/>
        <v>9.9218000000000011</v>
      </c>
      <c r="F579" s="2">
        <f t="shared" si="65"/>
        <v>9.6396999999999995</v>
      </c>
      <c r="G579" s="2">
        <f t="shared" si="67"/>
        <v>9.6635199999999948</v>
      </c>
      <c r="H579" s="2">
        <f t="shared" si="63"/>
        <v>10.556945000000002</v>
      </c>
      <c r="I579" s="2">
        <f t="array" ref="I579">SUMPRODUCT(B563:B582, (ROW(B563:B582)-ROW(B563)+1)) / (20*21/2)</f>
        <v>9.8264095238095237</v>
      </c>
      <c r="J579" s="2">
        <f t="shared" si="66"/>
        <v>9.7721876558278904</v>
      </c>
      <c r="K579" s="2">
        <f t="shared" si="68"/>
        <v>9.794820875421264</v>
      </c>
    </row>
    <row r="580" spans="1:11" ht="13.5" x14ac:dyDescent="0.25">
      <c r="A580" s="3">
        <f>TITRES_STAT!B583</f>
        <v>42846</v>
      </c>
      <c r="B580" s="5">
        <f>TITRES_STAT!D583</f>
        <v>9.7620000000000005</v>
      </c>
      <c r="C580" s="2">
        <f t="shared" ref="C580:C643" si="69">B580-B579</f>
        <v>-0.29800000000000004</v>
      </c>
      <c r="D580" s="2">
        <f t="shared" si="62"/>
        <v>9.9865999999999993</v>
      </c>
      <c r="E580" s="2">
        <f t="shared" si="64"/>
        <v>9.9732000000000003</v>
      </c>
      <c r="F580" s="2">
        <f t="shared" si="65"/>
        <v>9.6604499999999991</v>
      </c>
      <c r="G580" s="2">
        <f t="shared" si="67"/>
        <v>9.6545199999999962</v>
      </c>
      <c r="H580" s="2">
        <f t="shared" si="63"/>
        <v>10.550255000000003</v>
      </c>
      <c r="I580" s="2">
        <f t="array" ref="I580">SUMPRODUCT(B564:B583, (ROW(B564:B583)-ROW(B564)+1)) / (20*21/2)</f>
        <v>9.8320285714285696</v>
      </c>
      <c r="J580" s="2">
        <f t="shared" si="66"/>
        <v>9.7712174028918994</v>
      </c>
      <c r="K580" s="2">
        <f t="shared" si="68"/>
        <v>9.7935337822674882</v>
      </c>
    </row>
    <row r="581" spans="1:11" ht="13.5" x14ac:dyDescent="0.25">
      <c r="A581" s="3">
        <f>TITRES_STAT!B584</f>
        <v>42849</v>
      </c>
      <c r="B581" s="5">
        <f>TITRES_STAT!D584</f>
        <v>9.6690000000000005</v>
      </c>
      <c r="C581" s="2">
        <f t="shared" si="69"/>
        <v>-9.2999999999999972E-2</v>
      </c>
      <c r="D581" s="2">
        <f t="shared" si="62"/>
        <v>9.9047999999999998</v>
      </c>
      <c r="E581" s="2">
        <f t="shared" si="64"/>
        <v>9.9878</v>
      </c>
      <c r="F581" s="2">
        <f t="shared" si="65"/>
        <v>9.6765500000000007</v>
      </c>
      <c r="G581" s="2">
        <f t="shared" si="67"/>
        <v>9.644599999999997</v>
      </c>
      <c r="H581" s="2">
        <f t="shared" si="63"/>
        <v>10.543100000000003</v>
      </c>
      <c r="I581" s="2">
        <f t="array" ref="I581">SUMPRODUCT(B565:B584, (ROW(B565:B584)-ROW(B565)+1)) / (20*21/2)</f>
        <v>9.835700000000001</v>
      </c>
      <c r="J581" s="2">
        <f t="shared" si="66"/>
        <v>9.7614824121402908</v>
      </c>
      <c r="K581" s="2">
        <f t="shared" si="68"/>
        <v>9.7886501045315093</v>
      </c>
    </row>
    <row r="582" spans="1:11" ht="13.5" x14ac:dyDescent="0.25">
      <c r="A582" s="3">
        <f>TITRES_STAT!B585</f>
        <v>42850</v>
      </c>
      <c r="B582" s="5">
        <f>TITRES_STAT!D585</f>
        <v>9.7560000000000002</v>
      </c>
      <c r="C582" s="2">
        <f t="shared" si="69"/>
        <v>8.6999999999999744E-2</v>
      </c>
      <c r="D582" s="2">
        <f t="shared" ref="D582:D645" si="70">AVERAGE(B578:B582)</f>
        <v>9.8696000000000002</v>
      </c>
      <c r="E582" s="2">
        <f t="shared" si="64"/>
        <v>9.9831000000000003</v>
      </c>
      <c r="F582" s="2">
        <f t="shared" si="65"/>
        <v>9.6969999999999992</v>
      </c>
      <c r="G582" s="2">
        <f t="shared" si="67"/>
        <v>9.6364199999999958</v>
      </c>
      <c r="H582" s="2">
        <f t="shared" si="63"/>
        <v>10.538045000000004</v>
      </c>
      <c r="I582" s="2">
        <f t="array" ref="I582">SUMPRODUCT(B566:B585, (ROW(B566:B585)-ROW(B566)+1)) / (20*21/2)</f>
        <v>9.826376190476191</v>
      </c>
      <c r="J582" s="2">
        <f t="shared" si="66"/>
        <v>9.7609602776507387</v>
      </c>
      <c r="K582" s="2">
        <f t="shared" si="68"/>
        <v>9.7873697082753708</v>
      </c>
    </row>
    <row r="583" spans="1:11" ht="13.5" x14ac:dyDescent="0.25">
      <c r="A583" s="3">
        <f>TITRES_STAT!B586</f>
        <v>42851</v>
      </c>
      <c r="B583" s="5">
        <f>TITRES_STAT!D586</f>
        <v>9.7560000000000002</v>
      </c>
      <c r="C583" s="2">
        <f t="shared" si="69"/>
        <v>0</v>
      </c>
      <c r="D583" s="2">
        <f t="shared" si="70"/>
        <v>9.8005999999999993</v>
      </c>
      <c r="E583" s="2">
        <f t="shared" si="64"/>
        <v>9.9784000000000006</v>
      </c>
      <c r="F583" s="2">
        <f t="shared" si="65"/>
        <v>9.7174500000000013</v>
      </c>
      <c r="G583" s="2">
        <f t="shared" si="67"/>
        <v>9.6274199999999972</v>
      </c>
      <c r="H583" s="2">
        <f t="shared" si="63"/>
        <v>10.534540000000002</v>
      </c>
      <c r="I583" s="2">
        <f t="array" ref="I583">SUMPRODUCT(B567:B586, (ROW(B567:B586)-ROW(B567)+1)) / (20*21/2)</f>
        <v>9.8148095238095241</v>
      </c>
      <c r="J583" s="2">
        <f t="shared" si="66"/>
        <v>9.7604878702554299</v>
      </c>
      <c r="K583" s="2">
        <f t="shared" si="68"/>
        <v>9.7861395236371216</v>
      </c>
    </row>
    <row r="584" spans="1:11" ht="13.5" x14ac:dyDescent="0.25">
      <c r="A584" s="3">
        <f>TITRES_STAT!B587</f>
        <v>42852</v>
      </c>
      <c r="B584" s="5">
        <f>TITRES_STAT!D587</f>
        <v>9.7560000000000002</v>
      </c>
      <c r="C584" s="2">
        <f t="shared" si="69"/>
        <v>0</v>
      </c>
      <c r="D584" s="2">
        <f t="shared" si="70"/>
        <v>9.7397999999999989</v>
      </c>
      <c r="E584" s="2">
        <f t="shared" si="64"/>
        <v>9.9205000000000005</v>
      </c>
      <c r="F584" s="2">
        <f t="shared" si="65"/>
        <v>9.7379000000000016</v>
      </c>
      <c r="G584" s="2">
        <f t="shared" si="67"/>
        <v>9.6209799999999959</v>
      </c>
      <c r="H584" s="2">
        <f t="shared" si="63"/>
        <v>10.529485000000001</v>
      </c>
      <c r="I584" s="2">
        <f t="array" ref="I584">SUMPRODUCT(B568:B587, (ROW(B568:B587)-ROW(B568)+1)) / (20*21/2)</f>
        <v>9.8007333333333335</v>
      </c>
      <c r="J584" s="2">
        <f t="shared" si="66"/>
        <v>9.7600604540406266</v>
      </c>
      <c r="K584" s="2">
        <f t="shared" si="68"/>
        <v>9.7849575815337069</v>
      </c>
    </row>
    <row r="585" spans="1:11" ht="13.5" x14ac:dyDescent="0.25">
      <c r="A585" s="3">
        <f>TITRES_STAT!B588</f>
        <v>42853</v>
      </c>
      <c r="B585" s="5">
        <f>TITRES_STAT!D588</f>
        <v>9.64</v>
      </c>
      <c r="C585" s="2">
        <f t="shared" si="69"/>
        <v>-0.11599999999999966</v>
      </c>
      <c r="D585" s="2">
        <f t="shared" si="70"/>
        <v>9.7153999999999989</v>
      </c>
      <c r="E585" s="2">
        <f t="shared" si="64"/>
        <v>9.8510000000000009</v>
      </c>
      <c r="F585" s="2">
        <f t="shared" si="65"/>
        <v>9.7554499999999997</v>
      </c>
      <c r="G585" s="2">
        <f t="shared" si="67"/>
        <v>9.6123399999999961</v>
      </c>
      <c r="H585" s="2">
        <f t="shared" si="63"/>
        <v>10.523849999999999</v>
      </c>
      <c r="I585" s="2">
        <f t="array" ref="I585">SUMPRODUCT(B569:B588, (ROW(B569:B588)-ROW(B569)+1)) / (20*21/2)</f>
        <v>9.7855571428571437</v>
      </c>
      <c r="J585" s="2">
        <f t="shared" si="66"/>
        <v>9.7486261250843764</v>
      </c>
      <c r="K585" s="2">
        <f t="shared" si="68"/>
        <v>9.7792729704931709</v>
      </c>
    </row>
    <row r="586" spans="1:11" ht="13.5" x14ac:dyDescent="0.25">
      <c r="A586" s="3">
        <f>TITRES_STAT!B589</f>
        <v>42857</v>
      </c>
      <c r="B586" s="5">
        <f>TITRES_STAT!D589</f>
        <v>9.6340000000000003</v>
      </c>
      <c r="C586" s="2">
        <f t="shared" si="69"/>
        <v>-6.0000000000002274E-3</v>
      </c>
      <c r="D586" s="2">
        <f t="shared" si="70"/>
        <v>9.708400000000001</v>
      </c>
      <c r="E586" s="2">
        <f t="shared" si="64"/>
        <v>9.8065999999999995</v>
      </c>
      <c r="F586" s="2">
        <f t="shared" si="65"/>
        <v>9.7698</v>
      </c>
      <c r="G586" s="2">
        <f t="shared" si="67"/>
        <v>9.6035799999999973</v>
      </c>
      <c r="H586" s="2">
        <f t="shared" ref="H586:H649" si="71">AVERAGE(B387:B586)</f>
        <v>10.516550000000001</v>
      </c>
      <c r="I586" s="2">
        <f t="array" ref="I586">SUMPRODUCT(B570:B589, (ROW(B570:B589)-ROW(B570)+1)) / (20*21/2)</f>
        <v>9.7434809523809509</v>
      </c>
      <c r="J586" s="2">
        <f t="shared" si="66"/>
        <v>9.7377093512668171</v>
      </c>
      <c r="K586" s="2">
        <f t="shared" si="68"/>
        <v>9.773575991258145</v>
      </c>
    </row>
    <row r="587" spans="1:11" ht="13.5" x14ac:dyDescent="0.25">
      <c r="A587" s="3">
        <f>TITRES_STAT!B590</f>
        <v>42858</v>
      </c>
      <c r="B587" s="5">
        <f>TITRES_STAT!D590</f>
        <v>9.6219999999999999</v>
      </c>
      <c r="C587" s="2">
        <f t="shared" si="69"/>
        <v>-1.2000000000000455E-2</v>
      </c>
      <c r="D587" s="2">
        <f t="shared" si="70"/>
        <v>9.6815999999999995</v>
      </c>
      <c r="E587" s="2">
        <f t="shared" si="64"/>
        <v>9.7756000000000007</v>
      </c>
      <c r="F587" s="2">
        <f t="shared" si="65"/>
        <v>9.7753500000000031</v>
      </c>
      <c r="G587" s="2">
        <f t="shared" si="67"/>
        <v>9.5973799999999976</v>
      </c>
      <c r="H587" s="2">
        <f t="shared" si="71"/>
        <v>10.50919</v>
      </c>
      <c r="I587" s="2">
        <f t="array" ref="I587">SUMPRODUCT(B571:B590, (ROW(B571:B590)-ROW(B571)+1)) / (20*21/2)</f>
        <v>9.6986428571428576</v>
      </c>
      <c r="J587" s="2">
        <f t="shared" si="66"/>
        <v>9.7266894130509307</v>
      </c>
      <c r="K587" s="2">
        <f t="shared" si="68"/>
        <v>9.7676318347382178</v>
      </c>
    </row>
    <row r="588" spans="1:11" ht="13.5" x14ac:dyDescent="0.25">
      <c r="A588" s="3">
        <f>TITRES_STAT!B591</f>
        <v>42859</v>
      </c>
      <c r="B588" s="5">
        <f>TITRES_STAT!D591</f>
        <v>9.6159999999999997</v>
      </c>
      <c r="C588" s="2">
        <f t="shared" si="69"/>
        <v>-6.0000000000002274E-3</v>
      </c>
      <c r="D588" s="2">
        <f t="shared" si="70"/>
        <v>9.6536000000000008</v>
      </c>
      <c r="E588" s="2">
        <f t="shared" ref="E588:E651" si="72">AVERAGE(B579:B588)</f>
        <v>9.7271000000000001</v>
      </c>
      <c r="F588" s="2">
        <f t="shared" si="65"/>
        <v>9.7888000000000002</v>
      </c>
      <c r="G588" s="2">
        <f t="shared" si="67"/>
        <v>9.591059999999997</v>
      </c>
      <c r="H588" s="2">
        <f t="shared" si="71"/>
        <v>10.501625000000001</v>
      </c>
      <c r="I588" s="2">
        <f t="array" ref="I588">SUMPRODUCT(B572:B591, (ROW(B572:B591)-ROW(B572)+1)) / (20*21/2)</f>
        <v>9.6562333333333328</v>
      </c>
      <c r="J588" s="2">
        <f t="shared" si="66"/>
        <v>9.7161475641889368</v>
      </c>
      <c r="K588" s="2">
        <f t="shared" si="68"/>
        <v>9.7616854882778963</v>
      </c>
    </row>
    <row r="589" spans="1:11" ht="13.5" x14ac:dyDescent="0.25">
      <c r="A589" s="3">
        <f>TITRES_STAT!B592</f>
        <v>42860</v>
      </c>
      <c r="B589" s="5">
        <f>TITRES_STAT!D592</f>
        <v>9.3469999999999995</v>
      </c>
      <c r="C589" s="2">
        <f t="shared" si="69"/>
        <v>-0.26900000000000013</v>
      </c>
      <c r="D589" s="2">
        <f t="shared" si="70"/>
        <v>9.5717999999999996</v>
      </c>
      <c r="E589" s="2">
        <f t="shared" si="72"/>
        <v>9.6557999999999993</v>
      </c>
      <c r="F589" s="2">
        <f t="shared" si="65"/>
        <v>9.7888000000000019</v>
      </c>
      <c r="G589" s="2">
        <f t="shared" si="67"/>
        <v>9.5793599999999977</v>
      </c>
      <c r="H589" s="2">
        <f t="shared" si="71"/>
        <v>10.492715000000006</v>
      </c>
      <c r="I589" s="2">
        <f t="array" ref="I589">SUMPRODUCT(B573:B592, (ROW(B573:B592)-ROW(B573)+1)) / (20*21/2)</f>
        <v>9.6091380952380963</v>
      </c>
      <c r="J589" s="2">
        <f t="shared" si="66"/>
        <v>9.680990653313799</v>
      </c>
      <c r="K589" s="2">
        <f t="shared" si="68"/>
        <v>9.7454233122669986</v>
      </c>
    </row>
    <row r="590" spans="1:11" ht="13.5" x14ac:dyDescent="0.25">
      <c r="A590" s="3">
        <f>TITRES_STAT!B593</f>
        <v>42863</v>
      </c>
      <c r="B590" s="5">
        <f>TITRES_STAT!D593</f>
        <v>9.3179999999999996</v>
      </c>
      <c r="C590" s="2">
        <f t="shared" si="69"/>
        <v>-2.8999999999999915E-2</v>
      </c>
      <c r="D590" s="2">
        <f t="shared" si="70"/>
        <v>9.5074000000000005</v>
      </c>
      <c r="E590" s="2">
        <f t="shared" si="72"/>
        <v>9.6113999999999997</v>
      </c>
      <c r="F590" s="2">
        <f t="shared" si="65"/>
        <v>9.7923000000000027</v>
      </c>
      <c r="G590" s="2">
        <f t="shared" si="67"/>
        <v>9.5670799999999971</v>
      </c>
      <c r="H590" s="2">
        <f t="shared" si="71"/>
        <v>10.483805000000007</v>
      </c>
      <c r="I590" s="2">
        <f t="array" ref="I590">SUMPRODUCT(B574:B593, (ROW(B574:B593)-ROW(B574)+1)) / (20*21/2)</f>
        <v>9.5700142857142865</v>
      </c>
      <c r="J590" s="2">
        <f t="shared" si="66"/>
        <v>9.6464201149029609</v>
      </c>
      <c r="K590" s="2">
        <f t="shared" si="68"/>
        <v>9.7286616137467252</v>
      </c>
    </row>
    <row r="591" spans="1:11" ht="13.5" x14ac:dyDescent="0.25">
      <c r="A591" s="3">
        <f>TITRES_STAT!B594</f>
        <v>42864</v>
      </c>
      <c r="B591" s="5">
        <f>TITRES_STAT!D594</f>
        <v>9.3469999999999995</v>
      </c>
      <c r="C591" s="2">
        <f t="shared" si="69"/>
        <v>2.8999999999999915E-2</v>
      </c>
      <c r="D591" s="2">
        <f t="shared" si="70"/>
        <v>9.4499999999999993</v>
      </c>
      <c r="E591" s="2">
        <f t="shared" si="72"/>
        <v>9.5791999999999984</v>
      </c>
      <c r="F591" s="2">
        <f t="shared" si="65"/>
        <v>9.7835000000000019</v>
      </c>
      <c r="G591" s="2">
        <f t="shared" si="67"/>
        <v>9.5553799999999995</v>
      </c>
      <c r="H591" s="2">
        <f t="shared" si="71"/>
        <v>10.473725000000009</v>
      </c>
      <c r="I591" s="2">
        <f t="array" ref="I591">SUMPRODUCT(B575:B594, (ROW(B575:B594)-ROW(B575)+1)) / (20*21/2)</f>
        <v>9.5576333333333334</v>
      </c>
      <c r="J591" s="2">
        <f t="shared" si="66"/>
        <v>9.6179039134836319</v>
      </c>
      <c r="K591" s="2">
        <f t="shared" si="68"/>
        <v>9.7136944916390107</v>
      </c>
    </row>
    <row r="592" spans="1:11" ht="13.5" x14ac:dyDescent="0.25">
      <c r="A592" s="3">
        <f>TITRES_STAT!B595</f>
        <v>42865</v>
      </c>
      <c r="B592" s="5">
        <f>TITRES_STAT!D595</f>
        <v>9.2889999999999997</v>
      </c>
      <c r="C592" s="2">
        <f t="shared" si="69"/>
        <v>-5.7999999999999829E-2</v>
      </c>
      <c r="D592" s="2">
        <f t="shared" si="70"/>
        <v>9.3834</v>
      </c>
      <c r="E592" s="2">
        <f t="shared" si="72"/>
        <v>9.5324999999999989</v>
      </c>
      <c r="F592" s="2">
        <f t="shared" si="65"/>
        <v>9.7578000000000014</v>
      </c>
      <c r="G592" s="2">
        <f t="shared" si="67"/>
        <v>9.5429999999999993</v>
      </c>
      <c r="H592" s="2">
        <f t="shared" si="71"/>
        <v>10.463355000000011</v>
      </c>
      <c r="I592" s="2">
        <f t="array" ref="I592">SUMPRODUCT(B576:B595, (ROW(B576:B595)-ROW(B576)+1)) / (20*21/2)</f>
        <v>9.5487285714285708</v>
      </c>
      <c r="J592" s="2">
        <f t="shared" si="66"/>
        <v>9.5865797312470953</v>
      </c>
      <c r="K592" s="2">
        <f t="shared" si="68"/>
        <v>9.6970398056923841</v>
      </c>
    </row>
    <row r="593" spans="1:11" ht="13.5" x14ac:dyDescent="0.25">
      <c r="A593" s="3">
        <f>TITRES_STAT!B596</f>
        <v>42866</v>
      </c>
      <c r="B593" s="5">
        <f>TITRES_STAT!D596</f>
        <v>9.3469999999999995</v>
      </c>
      <c r="C593" s="2">
        <f t="shared" si="69"/>
        <v>5.7999999999999829E-2</v>
      </c>
      <c r="D593" s="2">
        <f t="shared" si="70"/>
        <v>9.329600000000001</v>
      </c>
      <c r="E593" s="2">
        <f t="shared" si="72"/>
        <v>9.4916</v>
      </c>
      <c r="F593" s="2">
        <f t="shared" si="65"/>
        <v>9.735000000000003</v>
      </c>
      <c r="G593" s="2">
        <f t="shared" si="67"/>
        <v>9.5324799999999978</v>
      </c>
      <c r="H593" s="2">
        <f t="shared" si="71"/>
        <v>10.45327500000001</v>
      </c>
      <c r="I593" s="2">
        <f t="array" ref="I593">SUMPRODUCT(B577:B596, (ROW(B577:B596)-ROW(B577)+1)) / (20*21/2)</f>
        <v>9.5187285714285714</v>
      </c>
      <c r="J593" s="2">
        <f t="shared" si="66"/>
        <v>9.5637626139854675</v>
      </c>
      <c r="K593" s="2">
        <f t="shared" si="68"/>
        <v>9.6833127544887621</v>
      </c>
    </row>
    <row r="594" spans="1:11" ht="13.5" x14ac:dyDescent="0.25">
      <c r="A594" s="3">
        <f>TITRES_STAT!B597</f>
        <v>42867</v>
      </c>
      <c r="B594" s="5">
        <f>TITRES_STAT!D597</f>
        <v>9.6050000000000004</v>
      </c>
      <c r="C594" s="2">
        <f t="shared" si="69"/>
        <v>0.2580000000000009</v>
      </c>
      <c r="D594" s="2">
        <f t="shared" si="70"/>
        <v>9.3812000000000015</v>
      </c>
      <c r="E594" s="2">
        <f t="shared" si="72"/>
        <v>9.4764999999999997</v>
      </c>
      <c r="F594" s="2">
        <f t="shared" si="65"/>
        <v>9.6984999999999992</v>
      </c>
      <c r="G594" s="2">
        <f t="shared" si="67"/>
        <v>9.5317799999999977</v>
      </c>
      <c r="H594" s="2">
        <f t="shared" si="71"/>
        <v>10.444485000000009</v>
      </c>
      <c r="I594" s="2">
        <f t="array" ref="I594">SUMPRODUCT(B578:B597, (ROW(B578:B597)-ROW(B578)+1)) / (20*21/2)</f>
        <v>9.4884000000000022</v>
      </c>
      <c r="J594" s="2">
        <f t="shared" si="66"/>
        <v>9.5676899840820901</v>
      </c>
      <c r="K594" s="2">
        <f t="shared" si="68"/>
        <v>9.6802416660774391</v>
      </c>
    </row>
    <row r="595" spans="1:11" ht="13.5" x14ac:dyDescent="0.25">
      <c r="A595" s="3">
        <f>TITRES_STAT!B598</f>
        <v>42870</v>
      </c>
      <c r="B595" s="5">
        <f>TITRES_STAT!D598</f>
        <v>9.6050000000000004</v>
      </c>
      <c r="C595" s="2">
        <f t="shared" si="69"/>
        <v>0</v>
      </c>
      <c r="D595" s="2">
        <f t="shared" si="70"/>
        <v>9.4385999999999992</v>
      </c>
      <c r="E595" s="2">
        <f t="shared" si="72"/>
        <v>9.4730000000000008</v>
      </c>
      <c r="F595" s="2">
        <f t="shared" si="65"/>
        <v>9.6620000000000008</v>
      </c>
      <c r="G595" s="2">
        <f t="shared" si="67"/>
        <v>9.5310799999999958</v>
      </c>
      <c r="H595" s="2">
        <f t="shared" si="71"/>
        <v>10.435985000000008</v>
      </c>
      <c r="I595" s="2">
        <f t="array" ref="I595">SUMPRODUCT(B579:B598, (ROW(B579:B598)-ROW(B579)+1)) / (20*21/2)</f>
        <v>9.4648571428571451</v>
      </c>
      <c r="J595" s="2">
        <f t="shared" si="66"/>
        <v>9.5712433189314154</v>
      </c>
      <c r="K595" s="2">
        <f t="shared" si="68"/>
        <v>9.6772910125057745</v>
      </c>
    </row>
    <row r="596" spans="1:11" ht="13.5" x14ac:dyDescent="0.25">
      <c r="A596" s="3">
        <f>TITRES_STAT!B599</f>
        <v>42871</v>
      </c>
      <c r="B596" s="5">
        <f>TITRES_STAT!D599</f>
        <v>9.3469999999999995</v>
      </c>
      <c r="C596" s="2">
        <f t="shared" si="69"/>
        <v>-0.2580000000000009</v>
      </c>
      <c r="D596" s="2">
        <f t="shared" si="70"/>
        <v>9.438600000000001</v>
      </c>
      <c r="E596" s="2">
        <f t="shared" si="72"/>
        <v>9.4443000000000001</v>
      </c>
      <c r="F596" s="2">
        <f t="shared" ref="F596:F659" si="73">AVERAGE(B577:B596)</f>
        <v>9.625449999999999</v>
      </c>
      <c r="G596" s="2">
        <f t="shared" si="67"/>
        <v>9.5309599999999968</v>
      </c>
      <c r="H596" s="2">
        <f t="shared" si="71"/>
        <v>10.426195000000007</v>
      </c>
      <c r="I596" s="2">
        <f t="array" ref="I596">SUMPRODUCT(B580:B599, (ROW(B580:B599)-ROW(B580)+1)) / (20*21/2)</f>
        <v>9.4432857142857145</v>
      </c>
      <c r="J596" s="2">
        <f t="shared" si="66"/>
        <v>9.5498868123665179</v>
      </c>
      <c r="K596" s="2">
        <f t="shared" si="68"/>
        <v>9.6643384237800589</v>
      </c>
    </row>
    <row r="597" spans="1:11" ht="13.5" x14ac:dyDescent="0.25">
      <c r="A597" s="3">
        <f>TITRES_STAT!B600</f>
        <v>42872</v>
      </c>
      <c r="B597" s="5">
        <f>TITRES_STAT!D600</f>
        <v>9.3070000000000004</v>
      </c>
      <c r="C597" s="2">
        <f t="shared" si="69"/>
        <v>-3.9999999999999147E-2</v>
      </c>
      <c r="D597" s="2">
        <f t="shared" si="70"/>
        <v>9.4421999999999997</v>
      </c>
      <c r="E597" s="2">
        <f t="shared" si="72"/>
        <v>9.4128000000000007</v>
      </c>
      <c r="F597" s="2">
        <f t="shared" si="73"/>
        <v>9.5941999999999972</v>
      </c>
      <c r="G597" s="2">
        <f t="shared" si="67"/>
        <v>9.5301599999999969</v>
      </c>
      <c r="H597" s="2">
        <f t="shared" si="71"/>
        <v>10.417230000000004</v>
      </c>
      <c r="I597" s="2">
        <f t="array" ref="I597">SUMPRODUCT(B581:B600, (ROW(B581:B600)-ROW(B581)+1)) / (20*21/2)</f>
        <v>9.4251904761904761</v>
      </c>
      <c r="J597" s="2">
        <f t="shared" ref="J597:J660" si="74">$J$4*B597+J596*(1-$J$4)</f>
        <v>9.5267547349982777</v>
      </c>
      <c r="K597" s="2">
        <f t="shared" si="68"/>
        <v>9.6503251522592723</v>
      </c>
    </row>
    <row r="598" spans="1:11" ht="13.5" x14ac:dyDescent="0.25">
      <c r="A598" s="3">
        <f>TITRES_STAT!B601</f>
        <v>42873</v>
      </c>
      <c r="B598" s="5">
        <f>TITRES_STAT!D601</f>
        <v>9.3469999999999995</v>
      </c>
      <c r="C598" s="2">
        <f t="shared" si="69"/>
        <v>3.9999999999999147E-2</v>
      </c>
      <c r="D598" s="2">
        <f t="shared" si="70"/>
        <v>9.4422000000000015</v>
      </c>
      <c r="E598" s="2">
        <f t="shared" si="72"/>
        <v>9.3858999999999995</v>
      </c>
      <c r="F598" s="2">
        <f t="shared" si="73"/>
        <v>9.556499999999998</v>
      </c>
      <c r="G598" s="2">
        <f t="shared" si="67"/>
        <v>9.5296799999999973</v>
      </c>
      <c r="H598" s="2">
        <f t="shared" si="71"/>
        <v>10.408465000000003</v>
      </c>
      <c r="I598" s="2">
        <f t="array" ref="I598">SUMPRODUCT(B582:B601, (ROW(B582:B601)-ROW(B582)+1)) / (20*21/2)</f>
        <v>9.4069619047619053</v>
      </c>
      <c r="J598" s="2">
        <f t="shared" si="74"/>
        <v>9.5096352364270125</v>
      </c>
      <c r="K598" s="2">
        <f t="shared" si="68"/>
        <v>9.6384300482491057</v>
      </c>
    </row>
    <row r="599" spans="1:11" ht="13.5" x14ac:dyDescent="0.25">
      <c r="A599" s="3">
        <f>TITRES_STAT!B602</f>
        <v>42874</v>
      </c>
      <c r="B599" s="5">
        <f>TITRES_STAT!D602</f>
        <v>9.33</v>
      </c>
      <c r="C599" s="2">
        <f t="shared" si="69"/>
        <v>-1.699999999999946E-2</v>
      </c>
      <c r="D599" s="2">
        <f t="shared" si="70"/>
        <v>9.3872</v>
      </c>
      <c r="E599" s="2">
        <f t="shared" si="72"/>
        <v>9.3841999999999999</v>
      </c>
      <c r="F599" s="2">
        <f t="shared" si="73"/>
        <v>9.52</v>
      </c>
      <c r="G599" s="2">
        <f t="shared" si="67"/>
        <v>9.5293399999999977</v>
      </c>
      <c r="H599" s="2">
        <f t="shared" si="71"/>
        <v>10.399615000000004</v>
      </c>
      <c r="I599" s="2">
        <f t="array" ref="I599">SUMPRODUCT(B583:B602, (ROW(B583:B602)-ROW(B583)+1)) / (20*21/2)</f>
        <v>9.3904571428571444</v>
      </c>
      <c r="J599" s="2">
        <f t="shared" si="74"/>
        <v>9.4925271186720579</v>
      </c>
      <c r="K599" s="2">
        <f t="shared" si="68"/>
        <v>9.6263347522393357</v>
      </c>
    </row>
    <row r="600" spans="1:11" ht="13.5" x14ac:dyDescent="0.25">
      <c r="A600" s="3">
        <f>TITRES_STAT!B603</f>
        <v>42877</v>
      </c>
      <c r="B600" s="5">
        <f>TITRES_STAT!D603</f>
        <v>9.33</v>
      </c>
      <c r="C600" s="2">
        <f t="shared" si="69"/>
        <v>0</v>
      </c>
      <c r="D600" s="2">
        <f t="shared" si="70"/>
        <v>9.3321999999999985</v>
      </c>
      <c r="E600" s="2">
        <f t="shared" si="72"/>
        <v>9.3853999999999989</v>
      </c>
      <c r="F600" s="2">
        <f t="shared" si="73"/>
        <v>9.4984000000000002</v>
      </c>
      <c r="G600" s="2">
        <f t="shared" si="67"/>
        <v>9.5289999999999946</v>
      </c>
      <c r="H600" s="2">
        <f t="shared" si="71"/>
        <v>10.390765000000004</v>
      </c>
      <c r="I600" s="2">
        <f t="array" ref="I600">SUMPRODUCT(B584:B603, (ROW(B584:B603)-ROW(B584)+1)) / (20*21/2)</f>
        <v>9.3743761904761911</v>
      </c>
      <c r="J600" s="2">
        <f t="shared" si="74"/>
        <v>9.4770483454651941</v>
      </c>
      <c r="K600" s="2">
        <f t="shared" si="68"/>
        <v>9.6147137815632835</v>
      </c>
    </row>
    <row r="601" spans="1:11" ht="13.5" x14ac:dyDescent="0.25">
      <c r="A601" s="3">
        <f>TITRES_STAT!B604</f>
        <v>42878</v>
      </c>
      <c r="B601" s="5">
        <f>TITRES_STAT!D604</f>
        <v>9.3070000000000004</v>
      </c>
      <c r="C601" s="2">
        <f t="shared" si="69"/>
        <v>-2.2999999999999687E-2</v>
      </c>
      <c r="D601" s="2">
        <f t="shared" si="70"/>
        <v>9.3242000000000012</v>
      </c>
      <c r="E601" s="2">
        <f t="shared" si="72"/>
        <v>9.3814000000000011</v>
      </c>
      <c r="F601" s="2">
        <f t="shared" si="73"/>
        <v>9.4802999999999997</v>
      </c>
      <c r="G601" s="2">
        <f t="shared" si="67"/>
        <v>9.5337999999999958</v>
      </c>
      <c r="H601" s="2">
        <f t="shared" si="71"/>
        <v>10.381800000000004</v>
      </c>
      <c r="I601" s="2">
        <f t="array" ref="I601">SUMPRODUCT(B585:B604, (ROW(B585:B604)-ROW(B585)+1)) / (20*21/2)</f>
        <v>9.3605190476190483</v>
      </c>
      <c r="J601" s="2">
        <f t="shared" si="74"/>
        <v>9.4608532649446992</v>
      </c>
      <c r="K601" s="2">
        <f t="shared" si="68"/>
        <v>9.6026465744431544</v>
      </c>
    </row>
    <row r="602" spans="1:11" ht="13.5" x14ac:dyDescent="0.25">
      <c r="A602" s="3">
        <f>TITRES_STAT!B605</f>
        <v>42879</v>
      </c>
      <c r="B602" s="5">
        <f>TITRES_STAT!D605</f>
        <v>9.3070000000000004</v>
      </c>
      <c r="C602" s="2">
        <f t="shared" si="69"/>
        <v>0</v>
      </c>
      <c r="D602" s="2">
        <f t="shared" si="70"/>
        <v>9.3242000000000012</v>
      </c>
      <c r="E602" s="2">
        <f t="shared" si="72"/>
        <v>9.3832000000000004</v>
      </c>
      <c r="F602" s="2">
        <f t="shared" si="73"/>
        <v>9.4578499999999988</v>
      </c>
      <c r="G602" s="2">
        <f t="shared" si="67"/>
        <v>9.5342799999999954</v>
      </c>
      <c r="H602" s="2">
        <f t="shared" si="71"/>
        <v>10.372835</v>
      </c>
      <c r="I602" s="2">
        <f t="array" ref="I602">SUMPRODUCT(B586:B605, (ROW(B586:B605)-ROW(B586)+1)) / (20*21/2)</f>
        <v>9.3544095238095242</v>
      </c>
      <c r="J602" s="2">
        <f t="shared" si="74"/>
        <v>9.4462005730452034</v>
      </c>
      <c r="K602" s="2">
        <f t="shared" si="68"/>
        <v>9.5910525911316586</v>
      </c>
    </row>
    <row r="603" spans="1:11" ht="13.5" x14ac:dyDescent="0.25">
      <c r="A603" s="3">
        <f>TITRES_STAT!B606</f>
        <v>42880</v>
      </c>
      <c r="B603" s="5">
        <f>TITRES_STAT!D606</f>
        <v>9.2889999999999997</v>
      </c>
      <c r="C603" s="2">
        <f t="shared" si="69"/>
        <v>-1.8000000000000682E-2</v>
      </c>
      <c r="D603" s="2">
        <f t="shared" si="70"/>
        <v>9.3125999999999998</v>
      </c>
      <c r="E603" s="2">
        <f t="shared" si="72"/>
        <v>9.3774000000000015</v>
      </c>
      <c r="F603" s="2">
        <f t="shared" si="73"/>
        <v>9.4344999999999999</v>
      </c>
      <c r="G603" s="2">
        <f t="shared" si="67"/>
        <v>9.5342799999999954</v>
      </c>
      <c r="H603" s="2">
        <f t="shared" si="71"/>
        <v>10.362755000000002</v>
      </c>
      <c r="I603" s="2">
        <f t="array" ref="I603">SUMPRODUCT(B587:B606, (ROW(B587:B606)-ROW(B587)+1)) / (20*21/2)</f>
        <v>9.3441714285714284</v>
      </c>
      <c r="J603" s="2">
        <f t="shared" si="74"/>
        <v>9.4312290898980411</v>
      </c>
      <c r="K603" s="2">
        <f t="shared" si="68"/>
        <v>9.5792073914794376</v>
      </c>
    </row>
    <row r="604" spans="1:11" ht="13.5" x14ac:dyDescent="0.25">
      <c r="A604" s="3">
        <f>TITRES_STAT!B607</f>
        <v>42881</v>
      </c>
      <c r="B604" s="5">
        <f>TITRES_STAT!D607</f>
        <v>9.2889999999999997</v>
      </c>
      <c r="C604" s="2">
        <f t="shared" si="69"/>
        <v>0</v>
      </c>
      <c r="D604" s="2">
        <f t="shared" si="70"/>
        <v>9.3044000000000011</v>
      </c>
      <c r="E604" s="2">
        <f t="shared" si="72"/>
        <v>9.3458000000000006</v>
      </c>
      <c r="F604" s="2">
        <f t="shared" si="73"/>
        <v>9.4111499999999992</v>
      </c>
      <c r="G604" s="2">
        <f t="shared" si="67"/>
        <v>9.5342799999999954</v>
      </c>
      <c r="H604" s="2">
        <f t="shared" si="71"/>
        <v>10.352705000000004</v>
      </c>
      <c r="I604" s="2">
        <f t="array" ref="I604">SUMPRODUCT(B588:B607, (ROW(B588:B607)-ROW(B588)+1)) / (20*21/2)</f>
        <v>9.3617666666666661</v>
      </c>
      <c r="J604" s="2">
        <f t="shared" si="74"/>
        <v>9.4176834622887036</v>
      </c>
      <c r="K604" s="2">
        <f t="shared" si="68"/>
        <v>9.5678267094606362</v>
      </c>
    </row>
    <row r="605" spans="1:11" ht="13.5" x14ac:dyDescent="0.25">
      <c r="A605" s="3">
        <f>TITRES_STAT!B608</f>
        <v>42884</v>
      </c>
      <c r="B605" s="5">
        <f>TITRES_STAT!D608</f>
        <v>9.3469999999999995</v>
      </c>
      <c r="C605" s="2">
        <f t="shared" si="69"/>
        <v>5.7999999999999829E-2</v>
      </c>
      <c r="D605" s="2">
        <f t="shared" si="70"/>
        <v>9.3078000000000003</v>
      </c>
      <c r="E605" s="2">
        <f t="shared" si="72"/>
        <v>9.3199999999999985</v>
      </c>
      <c r="F605" s="2">
        <f t="shared" si="73"/>
        <v>9.3964999999999996</v>
      </c>
      <c r="G605" s="2">
        <f t="shared" si="67"/>
        <v>9.5342799999999954</v>
      </c>
      <c r="H605" s="2">
        <f t="shared" si="71"/>
        <v>10.342945000000004</v>
      </c>
      <c r="I605" s="2">
        <f t="array" ref="I605">SUMPRODUCT(B589:B608, (ROW(B589:B608)-ROW(B589)+1)) / (20*21/2)</f>
        <v>9.3796380952380947</v>
      </c>
      <c r="J605" s="2">
        <f t="shared" si="74"/>
        <v>9.4109517039754937</v>
      </c>
      <c r="K605" s="2">
        <f t="shared" si="68"/>
        <v>9.5591668385013957</v>
      </c>
    </row>
    <row r="606" spans="1:11" ht="13.5" x14ac:dyDescent="0.25">
      <c r="A606" s="3">
        <f>TITRES_STAT!B609</f>
        <v>42885</v>
      </c>
      <c r="B606" s="5">
        <f>TITRES_STAT!D609</f>
        <v>9.2889999999999997</v>
      </c>
      <c r="C606" s="2">
        <f t="shared" si="69"/>
        <v>-5.7999999999999829E-2</v>
      </c>
      <c r="D606" s="2">
        <f t="shared" si="70"/>
        <v>9.3041999999999998</v>
      </c>
      <c r="E606" s="2">
        <f t="shared" si="72"/>
        <v>9.3141999999999996</v>
      </c>
      <c r="F606" s="2">
        <f t="shared" si="73"/>
        <v>9.3792499999999972</v>
      </c>
      <c r="G606" s="2">
        <f t="shared" si="67"/>
        <v>9.5278599999999969</v>
      </c>
      <c r="H606" s="2">
        <f t="shared" si="71"/>
        <v>10.333890000000004</v>
      </c>
      <c r="I606" s="2">
        <f t="array" ref="I606">SUMPRODUCT(B590:B609, (ROW(B590:B609)-ROW(B590)+1)) / (20*21/2)</f>
        <v>9.3993761904761897</v>
      </c>
      <c r="J606" s="2">
        <f t="shared" si="74"/>
        <v>9.3993372559778265</v>
      </c>
      <c r="K606" s="2">
        <f t="shared" si="68"/>
        <v>9.5485720605209501</v>
      </c>
    </row>
    <row r="607" spans="1:11" ht="13.5" x14ac:dyDescent="0.25">
      <c r="A607" s="3">
        <f>TITRES_STAT!B610</f>
        <v>42886</v>
      </c>
      <c r="B607" s="5">
        <f>TITRES_STAT!D610</f>
        <v>9.5640000000000001</v>
      </c>
      <c r="C607" s="2">
        <f t="shared" si="69"/>
        <v>0.27500000000000036</v>
      </c>
      <c r="D607" s="2">
        <f t="shared" si="70"/>
        <v>9.355599999999999</v>
      </c>
      <c r="E607" s="2">
        <f t="shared" si="72"/>
        <v>9.3399000000000001</v>
      </c>
      <c r="F607" s="2">
        <f t="shared" si="73"/>
        <v>9.3763499999999969</v>
      </c>
      <c r="G607" s="2">
        <f t="shared" si="67"/>
        <v>9.5321999999999978</v>
      </c>
      <c r="H607" s="2">
        <f t="shared" si="71"/>
        <v>10.326210000000001</v>
      </c>
      <c r="I607" s="2">
        <f t="array" ref="I607">SUMPRODUCT(B591:B610, (ROW(B591:B610)-ROW(B591)+1)) / (20*21/2)</f>
        <v>9.4174285714285713</v>
      </c>
      <c r="J607" s="2">
        <f t="shared" si="74"/>
        <v>9.4150194220751775</v>
      </c>
      <c r="K607" s="2">
        <f t="shared" si="68"/>
        <v>9.5491770777554219</v>
      </c>
    </row>
    <row r="608" spans="1:11" ht="13.5" x14ac:dyDescent="0.25">
      <c r="A608" s="3">
        <f>TITRES_STAT!B611</f>
        <v>42887</v>
      </c>
      <c r="B608" s="5">
        <f>TITRES_STAT!D611</f>
        <v>9.5640000000000001</v>
      </c>
      <c r="C608" s="2">
        <f t="shared" si="69"/>
        <v>0</v>
      </c>
      <c r="D608" s="2">
        <f t="shared" si="70"/>
        <v>9.4105999999999987</v>
      </c>
      <c r="E608" s="2">
        <f t="shared" si="72"/>
        <v>9.3615999999999993</v>
      </c>
      <c r="F608" s="2">
        <f t="shared" si="73"/>
        <v>9.3737499999999976</v>
      </c>
      <c r="G608" s="2">
        <f t="shared" si="67"/>
        <v>9.5365399999999987</v>
      </c>
      <c r="H608" s="2">
        <f t="shared" si="71"/>
        <v>10.318530000000001</v>
      </c>
      <c r="I608" s="2">
        <f t="array" ref="I608">SUMPRODUCT(B592:B611, (ROW(B592:B611)-ROW(B592)+1)) / (20*21/2)</f>
        <v>9.415971428571428</v>
      </c>
      <c r="J608" s="2">
        <f t="shared" si="74"/>
        <v>9.4292080485442078</v>
      </c>
      <c r="K608" s="2">
        <f t="shared" si="68"/>
        <v>9.5497583688238361</v>
      </c>
    </row>
    <row r="609" spans="1:11" ht="13.5" x14ac:dyDescent="0.25">
      <c r="A609" s="3">
        <f>TITRES_STAT!B612</f>
        <v>42888</v>
      </c>
      <c r="B609" s="5">
        <f>TITRES_STAT!D612</f>
        <v>9.5809999999999995</v>
      </c>
      <c r="C609" s="2">
        <f t="shared" si="69"/>
        <v>1.699999999999946E-2</v>
      </c>
      <c r="D609" s="2">
        <f t="shared" si="70"/>
        <v>9.4689999999999994</v>
      </c>
      <c r="E609" s="2">
        <f t="shared" si="72"/>
        <v>9.3867000000000012</v>
      </c>
      <c r="F609" s="2">
        <f t="shared" si="73"/>
        <v>9.385449999999997</v>
      </c>
      <c r="G609" s="2">
        <f t="shared" si="67"/>
        <v>9.5412199999999991</v>
      </c>
      <c r="H609" s="2">
        <f t="shared" si="71"/>
        <v>10.309940000000001</v>
      </c>
      <c r="I609" s="2">
        <f t="array" ref="I609">SUMPRODUCT(B593:B612, (ROW(B593:B612)-ROW(B593)+1)) / (20*21/2)</f>
        <v>9.4143428571428558</v>
      </c>
      <c r="J609" s="2">
        <f t="shared" si="74"/>
        <v>9.4436644248733312</v>
      </c>
      <c r="K609" s="2">
        <f t="shared" si="68"/>
        <v>9.5509835308307451</v>
      </c>
    </row>
    <row r="610" spans="1:11" ht="13.5" x14ac:dyDescent="0.25">
      <c r="A610" s="3">
        <f>TITRES_STAT!B613</f>
        <v>42891</v>
      </c>
      <c r="B610" s="5">
        <f>TITRES_STAT!D613</f>
        <v>9.5749999999999993</v>
      </c>
      <c r="C610" s="2">
        <f t="shared" si="69"/>
        <v>-6.0000000000002274E-3</v>
      </c>
      <c r="D610" s="2">
        <f t="shared" si="70"/>
        <v>9.5146000000000015</v>
      </c>
      <c r="E610" s="2">
        <f t="shared" si="72"/>
        <v>9.4111999999999991</v>
      </c>
      <c r="F610" s="2">
        <f t="shared" si="73"/>
        <v>9.3982999999999972</v>
      </c>
      <c r="G610" s="2">
        <f t="shared" si="67"/>
        <v>9.5457799999999988</v>
      </c>
      <c r="H610" s="2">
        <f t="shared" si="71"/>
        <v>10.301145000000002</v>
      </c>
      <c r="I610" s="2">
        <f t="array" ref="I610">SUMPRODUCT(B594:B613, (ROW(B594:B613)-ROW(B594)+1)) / (20*21/2)</f>
        <v>9.4338857142857151</v>
      </c>
      <c r="J610" s="2">
        <f t="shared" si="74"/>
        <v>9.4561725748853949</v>
      </c>
      <c r="K610" s="2">
        <f t="shared" si="68"/>
        <v>9.5519253531511072</v>
      </c>
    </row>
    <row r="611" spans="1:11" ht="13.5" x14ac:dyDescent="0.25">
      <c r="A611" s="3">
        <f>TITRES_STAT!B614</f>
        <v>42892</v>
      </c>
      <c r="B611" s="5">
        <f>TITRES_STAT!D614</f>
        <v>9.3829999999999991</v>
      </c>
      <c r="C611" s="2">
        <f t="shared" si="69"/>
        <v>-0.19200000000000017</v>
      </c>
      <c r="D611" s="2">
        <f t="shared" si="70"/>
        <v>9.5334000000000003</v>
      </c>
      <c r="E611" s="2">
        <f t="shared" si="72"/>
        <v>9.4188000000000009</v>
      </c>
      <c r="F611" s="2">
        <f t="shared" si="73"/>
        <v>9.4000999999999983</v>
      </c>
      <c r="G611" s="2">
        <f t="shared" si="67"/>
        <v>9.5464999999999982</v>
      </c>
      <c r="H611" s="2">
        <f t="shared" si="71"/>
        <v>10.29142</v>
      </c>
      <c r="I611" s="2">
        <f t="array" ref="I611">SUMPRODUCT(B595:B614, (ROW(B595:B614)-ROW(B595)+1)) / (20*21/2)</f>
        <v>9.4494142857142851</v>
      </c>
      <c r="J611" s="2">
        <f t="shared" si="74"/>
        <v>9.4492037582296433</v>
      </c>
      <c r="K611" s="2">
        <f t="shared" si="68"/>
        <v>9.5453008294981228</v>
      </c>
    </row>
    <row r="612" spans="1:11" ht="13.5" x14ac:dyDescent="0.25">
      <c r="A612" s="3">
        <f>TITRES_STAT!B615</f>
        <v>42893</v>
      </c>
      <c r="B612" s="5">
        <f>TITRES_STAT!D615</f>
        <v>9.3829999999999991</v>
      </c>
      <c r="C612" s="2">
        <f t="shared" si="69"/>
        <v>0</v>
      </c>
      <c r="D612" s="2">
        <f t="shared" si="70"/>
        <v>9.4971999999999976</v>
      </c>
      <c r="E612" s="2">
        <f t="shared" si="72"/>
        <v>9.4263999999999992</v>
      </c>
      <c r="F612" s="2">
        <f t="shared" si="73"/>
        <v>9.4047999999999981</v>
      </c>
      <c r="G612" s="2">
        <f t="shared" si="67"/>
        <v>9.5472199999999976</v>
      </c>
      <c r="H612" s="2">
        <f t="shared" si="71"/>
        <v>10.281725000000002</v>
      </c>
      <c r="I612" s="2">
        <f t="array" ref="I612">SUMPRODUCT(B596:B615, (ROW(B596:B615)-ROW(B596)+1)) / (20*21/2)</f>
        <v>9.4709619047619054</v>
      </c>
      <c r="J612" s="2">
        <f t="shared" si="74"/>
        <v>9.4428986383982494</v>
      </c>
      <c r="K612" s="2">
        <f t="shared" si="68"/>
        <v>9.5389360910864323</v>
      </c>
    </row>
    <row r="613" spans="1:11" ht="13.5" x14ac:dyDescent="0.25">
      <c r="A613" s="3">
        <f>TITRES_STAT!B616</f>
        <v>42894</v>
      </c>
      <c r="B613" s="5">
        <f>TITRES_STAT!D616</f>
        <v>9.61</v>
      </c>
      <c r="C613" s="2">
        <f t="shared" si="69"/>
        <v>0.22700000000000031</v>
      </c>
      <c r="D613" s="2">
        <f t="shared" si="70"/>
        <v>9.5063999999999993</v>
      </c>
      <c r="E613" s="2">
        <f t="shared" si="72"/>
        <v>9.458499999999999</v>
      </c>
      <c r="F613" s="2">
        <f t="shared" si="73"/>
        <v>9.4179499999999994</v>
      </c>
      <c r="G613" s="2">
        <f t="shared" si="67"/>
        <v>9.5524799999999992</v>
      </c>
      <c r="H613" s="2">
        <f t="shared" si="71"/>
        <v>10.274275000000003</v>
      </c>
      <c r="I613" s="2">
        <f t="array" ref="I613">SUMPRODUCT(B597:B616, (ROW(B597:B616)-ROW(B597)+1)) / (20*21/2)</f>
        <v>9.4893761904761913</v>
      </c>
      <c r="J613" s="2">
        <f t="shared" si="74"/>
        <v>9.4588130537888926</v>
      </c>
      <c r="K613" s="2">
        <f t="shared" si="68"/>
        <v>9.5417229110438271</v>
      </c>
    </row>
    <row r="614" spans="1:11" ht="13.5" x14ac:dyDescent="0.25">
      <c r="A614" s="3">
        <f>TITRES_STAT!B617</f>
        <v>42895</v>
      </c>
      <c r="B614" s="5">
        <f>TITRES_STAT!D617</f>
        <v>9.5809999999999995</v>
      </c>
      <c r="C614" s="2">
        <f t="shared" si="69"/>
        <v>-2.8999999999999915E-2</v>
      </c>
      <c r="D614" s="2">
        <f t="shared" si="70"/>
        <v>9.5063999999999993</v>
      </c>
      <c r="E614" s="2">
        <f t="shared" si="72"/>
        <v>9.4877000000000002</v>
      </c>
      <c r="F614" s="2">
        <f t="shared" si="73"/>
        <v>9.4167499999999968</v>
      </c>
      <c r="G614" s="2">
        <f t="shared" si="67"/>
        <v>9.5571599999999997</v>
      </c>
      <c r="H614" s="2">
        <f t="shared" si="71"/>
        <v>10.265540000000003</v>
      </c>
      <c r="I614" s="2">
        <f t="array" ref="I614">SUMPRODUCT(B598:B617, (ROW(B598:B617)-ROW(B598)+1)) / (20*21/2)</f>
        <v>9.4917666666666669</v>
      </c>
      <c r="J614" s="2">
        <f t="shared" si="74"/>
        <v>9.4704499058089979</v>
      </c>
      <c r="K614" s="2">
        <f t="shared" si="68"/>
        <v>9.5432631890421096</v>
      </c>
    </row>
    <row r="615" spans="1:11" ht="13.5" x14ac:dyDescent="0.25">
      <c r="A615" s="3">
        <f>TITRES_STAT!B618</f>
        <v>42898</v>
      </c>
      <c r="B615" s="5">
        <f>TITRES_STAT!D618</f>
        <v>9.6430000000000007</v>
      </c>
      <c r="C615" s="2">
        <f t="shared" si="69"/>
        <v>6.2000000000001165E-2</v>
      </c>
      <c r="D615" s="2">
        <f t="shared" si="70"/>
        <v>9.52</v>
      </c>
      <c r="E615" s="2">
        <f t="shared" si="72"/>
        <v>9.5173000000000005</v>
      </c>
      <c r="F615" s="2">
        <f t="shared" si="73"/>
        <v>9.4186499999999995</v>
      </c>
      <c r="G615" s="2">
        <f t="shared" si="67"/>
        <v>9.5642399999999999</v>
      </c>
      <c r="H615" s="2">
        <f t="shared" si="71"/>
        <v>10.256970000000001</v>
      </c>
      <c r="I615" s="2">
        <f t="array" ref="I615">SUMPRODUCT(B599:B618, (ROW(B599:B618)-ROW(B599)+1)) / (20*21/2)</f>
        <v>9.493442857142858</v>
      </c>
      <c r="J615" s="2">
        <f t="shared" si="74"/>
        <v>9.4868832481129033</v>
      </c>
      <c r="K615" s="2">
        <f t="shared" si="68"/>
        <v>9.5471744365306535</v>
      </c>
    </row>
    <row r="616" spans="1:11" ht="13.5" x14ac:dyDescent="0.25">
      <c r="A616" s="3">
        <f>TITRES_STAT!B619</f>
        <v>42899</v>
      </c>
      <c r="B616" s="5">
        <f>TITRES_STAT!D619</f>
        <v>9.6120000000000001</v>
      </c>
      <c r="C616" s="2">
        <f t="shared" si="69"/>
        <v>-3.1000000000000583E-2</v>
      </c>
      <c r="D616" s="2">
        <f t="shared" si="70"/>
        <v>9.5657999999999994</v>
      </c>
      <c r="E616" s="2">
        <f t="shared" si="72"/>
        <v>9.5495999999999999</v>
      </c>
      <c r="F616" s="2">
        <f t="shared" si="73"/>
        <v>9.4319000000000006</v>
      </c>
      <c r="G616" s="2">
        <f t="shared" si="67"/>
        <v>9.5695399999999999</v>
      </c>
      <c r="H616" s="2">
        <f t="shared" si="71"/>
        <v>10.249940000000002</v>
      </c>
      <c r="I616" s="2">
        <f t="array" ref="I616">SUMPRODUCT(B600:B619, (ROW(B600:B619)-ROW(B600)+1)) / (20*21/2)</f>
        <v>9.4863095238095241</v>
      </c>
      <c r="J616" s="2">
        <f t="shared" si="74"/>
        <v>9.4987991292450076</v>
      </c>
      <c r="K616" s="2">
        <f t="shared" si="68"/>
        <v>9.5497166154902349</v>
      </c>
    </row>
    <row r="617" spans="1:11" ht="13.5" x14ac:dyDescent="0.25">
      <c r="A617" s="3">
        <f>TITRES_STAT!B620</f>
        <v>42900</v>
      </c>
      <c r="B617" s="5">
        <f>TITRES_STAT!D620</f>
        <v>9.4570000000000007</v>
      </c>
      <c r="C617" s="2">
        <f t="shared" si="69"/>
        <v>-0.15499999999999936</v>
      </c>
      <c r="D617" s="2">
        <f t="shared" si="70"/>
        <v>9.5806000000000004</v>
      </c>
      <c r="E617" s="2">
        <f t="shared" si="72"/>
        <v>9.5388999999999982</v>
      </c>
      <c r="F617" s="2">
        <f t="shared" si="73"/>
        <v>9.4393999999999991</v>
      </c>
      <c r="G617" s="2">
        <f t="shared" si="67"/>
        <v>9.5684600000000017</v>
      </c>
      <c r="H617" s="2">
        <f t="shared" si="71"/>
        <v>10.242135000000001</v>
      </c>
      <c r="I617" s="2">
        <f t="array" ref="I617">SUMPRODUCT(B601:B620, (ROW(B601:B620)-ROW(B601)+1)) / (20*21/2)</f>
        <v>9.487271428571427</v>
      </c>
      <c r="J617" s="2">
        <f t="shared" si="74"/>
        <v>9.4948182597931012</v>
      </c>
      <c r="K617" s="2">
        <f t="shared" si="68"/>
        <v>9.546080669784736</v>
      </c>
    </row>
    <row r="618" spans="1:11" ht="13.5" x14ac:dyDescent="0.25">
      <c r="A618" s="3">
        <f>TITRES_STAT!B621</f>
        <v>42901</v>
      </c>
      <c r="B618" s="5">
        <f>TITRES_STAT!D621</f>
        <v>9.4570000000000007</v>
      </c>
      <c r="C618" s="2">
        <f t="shared" si="69"/>
        <v>0</v>
      </c>
      <c r="D618" s="2">
        <f t="shared" si="70"/>
        <v>9.5500000000000007</v>
      </c>
      <c r="E618" s="2">
        <f t="shared" si="72"/>
        <v>9.5281999999999982</v>
      </c>
      <c r="F618" s="2">
        <f t="shared" si="73"/>
        <v>9.444899999999997</v>
      </c>
      <c r="G618" s="2">
        <f t="shared" si="67"/>
        <v>9.5706599999999984</v>
      </c>
      <c r="H618" s="2">
        <f t="shared" si="71"/>
        <v>10.235380000000001</v>
      </c>
      <c r="I618" s="2">
        <f t="array" ref="I618">SUMPRODUCT(B602:B621, (ROW(B602:B621)-ROW(B602)+1)) / (20*21/2)</f>
        <v>9.4846761904761916</v>
      </c>
      <c r="J618" s="2">
        <f t="shared" si="74"/>
        <v>9.4912165207651871</v>
      </c>
      <c r="K618" s="2">
        <f t="shared" si="68"/>
        <v>9.5425873101853345</v>
      </c>
    </row>
    <row r="619" spans="1:11" ht="13.5" x14ac:dyDescent="0.25">
      <c r="A619" s="3">
        <f>TITRES_STAT!B622</f>
        <v>42902</v>
      </c>
      <c r="B619" s="5">
        <f>TITRES_STAT!D622</f>
        <v>9.3699999999999992</v>
      </c>
      <c r="C619" s="2">
        <f t="shared" si="69"/>
        <v>-8.7000000000001521E-2</v>
      </c>
      <c r="D619" s="2">
        <f t="shared" si="70"/>
        <v>9.5077999999999996</v>
      </c>
      <c r="E619" s="2">
        <f t="shared" si="72"/>
        <v>9.5070999999999994</v>
      </c>
      <c r="F619" s="2">
        <f t="shared" si="73"/>
        <v>9.4468999999999976</v>
      </c>
      <c r="G619" s="2">
        <f t="shared" si="67"/>
        <v>9.5711200000000005</v>
      </c>
      <c r="H619" s="2">
        <f t="shared" si="71"/>
        <v>10.228190000000001</v>
      </c>
      <c r="I619" s="2">
        <f t="array" ref="I619">SUMPRODUCT(B603:B622, (ROW(B603:B622)-ROW(B603)+1)) / (20*21/2)</f>
        <v>9.4986571428571427</v>
      </c>
      <c r="J619" s="2">
        <f t="shared" si="74"/>
        <v>9.4796720902161216</v>
      </c>
      <c r="K619" s="2">
        <f t="shared" si="68"/>
        <v>9.5358191803741441</v>
      </c>
    </row>
    <row r="620" spans="1:11" ht="13.5" x14ac:dyDescent="0.25">
      <c r="A620" s="3">
        <f>TITRES_STAT!B623</f>
        <v>42905</v>
      </c>
      <c r="B620" s="5">
        <f>TITRES_STAT!D623</f>
        <v>9.4570000000000007</v>
      </c>
      <c r="C620" s="2">
        <f t="shared" si="69"/>
        <v>8.7000000000001521E-2</v>
      </c>
      <c r="D620" s="2">
        <f t="shared" si="70"/>
        <v>9.470600000000001</v>
      </c>
      <c r="E620" s="2">
        <f t="shared" si="72"/>
        <v>9.4953000000000003</v>
      </c>
      <c r="F620" s="2">
        <f t="shared" si="73"/>
        <v>9.4532499999999988</v>
      </c>
      <c r="G620" s="2">
        <f t="shared" si="67"/>
        <v>9.5753000000000004</v>
      </c>
      <c r="H620" s="2">
        <f t="shared" si="71"/>
        <v>10.221435000000001</v>
      </c>
      <c r="I620" s="2">
        <f t="array" ref="I620">SUMPRODUCT(B604:B623, (ROW(B604:B623)-ROW(B604)+1)) / (20*21/2)</f>
        <v>9.511214285714285</v>
      </c>
      <c r="J620" s="2">
        <f t="shared" si="74"/>
        <v>9.4775128435288707</v>
      </c>
      <c r="K620" s="2">
        <f t="shared" si="68"/>
        <v>9.5327282321241782</v>
      </c>
    </row>
    <row r="621" spans="1:11" ht="13.5" x14ac:dyDescent="0.25">
      <c r="A621" s="3">
        <f>TITRES_STAT!B624</f>
        <v>42906</v>
      </c>
      <c r="B621" s="5">
        <f>TITRES_STAT!D624</f>
        <v>9.4260000000000002</v>
      </c>
      <c r="C621" s="2">
        <f t="shared" si="69"/>
        <v>-3.1000000000000583E-2</v>
      </c>
      <c r="D621" s="2">
        <f t="shared" si="70"/>
        <v>9.4334000000000007</v>
      </c>
      <c r="E621" s="2">
        <f t="shared" si="72"/>
        <v>9.4995999999999992</v>
      </c>
      <c r="F621" s="2">
        <f t="shared" si="73"/>
        <v>9.4591999999999992</v>
      </c>
      <c r="G621" s="2">
        <f t="shared" si="67"/>
        <v>9.573360000000001</v>
      </c>
      <c r="H621" s="2">
        <f t="shared" si="71"/>
        <v>10.214525000000002</v>
      </c>
      <c r="I621" s="2">
        <f t="array" ref="I621">SUMPRODUCT(B605:B624, (ROW(B605:B624)-ROW(B605)+1)) / (20*21/2)</f>
        <v>9.5317857142857125</v>
      </c>
      <c r="J621" s="2">
        <f t="shared" si="74"/>
        <v>9.4726068584308827</v>
      </c>
      <c r="K621" s="2">
        <f t="shared" si="68"/>
        <v>9.528542811256564</v>
      </c>
    </row>
    <row r="622" spans="1:11" ht="13.5" x14ac:dyDescent="0.25">
      <c r="A622" s="3">
        <f>TITRES_STAT!B625</f>
        <v>42907</v>
      </c>
      <c r="B622" s="5">
        <f>TITRES_STAT!D625</f>
        <v>9.6059999999999999</v>
      </c>
      <c r="C622" s="2">
        <f t="shared" si="69"/>
        <v>0.17999999999999972</v>
      </c>
      <c r="D622" s="2">
        <f t="shared" si="70"/>
        <v>9.4632000000000005</v>
      </c>
      <c r="E622" s="2">
        <f t="shared" si="72"/>
        <v>9.5219000000000005</v>
      </c>
      <c r="F622" s="2">
        <f t="shared" si="73"/>
        <v>9.4741499999999981</v>
      </c>
      <c r="G622" s="2">
        <f t="shared" si="67"/>
        <v>9.5694200000000009</v>
      </c>
      <c r="H622" s="2">
        <f t="shared" si="71"/>
        <v>10.208515000000002</v>
      </c>
      <c r="I622" s="2">
        <f t="array" ref="I622">SUMPRODUCT(B606:B625, (ROW(B606:B625)-ROW(B606)+1)) / (20*21/2)</f>
        <v>9.5473238095238084</v>
      </c>
      <c r="J622" s="2">
        <f t="shared" si="74"/>
        <v>9.4853109671517508</v>
      </c>
      <c r="K622" s="2">
        <f t="shared" si="68"/>
        <v>9.5315803480700314</v>
      </c>
    </row>
    <row r="623" spans="1:11" ht="13.5" x14ac:dyDescent="0.25">
      <c r="A623" s="3">
        <f>TITRES_STAT!B626</f>
        <v>42908</v>
      </c>
      <c r="B623" s="5">
        <f>TITRES_STAT!D626</f>
        <v>9.6059999999999999</v>
      </c>
      <c r="C623" s="2">
        <f t="shared" si="69"/>
        <v>0</v>
      </c>
      <c r="D623" s="2">
        <f t="shared" si="70"/>
        <v>9.4930000000000003</v>
      </c>
      <c r="E623" s="2">
        <f t="shared" si="72"/>
        <v>9.5214999999999996</v>
      </c>
      <c r="F623" s="2">
        <f t="shared" si="73"/>
        <v>9.4899999999999984</v>
      </c>
      <c r="G623" s="2">
        <f t="shared" si="67"/>
        <v>9.5654800000000009</v>
      </c>
      <c r="H623" s="2">
        <f t="shared" si="71"/>
        <v>10.203615000000003</v>
      </c>
      <c r="I623" s="2">
        <f t="array" ref="I623">SUMPRODUCT(B607:B626, (ROW(B607:B626)-ROW(B607)+1)) / (20*21/2)</f>
        <v>9.5636857142857146</v>
      </c>
      <c r="J623" s="2">
        <f t="shared" si="74"/>
        <v>9.4968051607563453</v>
      </c>
      <c r="K623" s="2">
        <f t="shared" si="68"/>
        <v>9.5344987657927742</v>
      </c>
    </row>
    <row r="624" spans="1:11" ht="13.5" x14ac:dyDescent="0.25">
      <c r="A624" s="3">
        <f>TITRES_STAT!B627</f>
        <v>42909</v>
      </c>
      <c r="B624" s="5">
        <f>TITRES_STAT!D627</f>
        <v>9.7059999999999995</v>
      </c>
      <c r="C624" s="2">
        <f t="shared" si="69"/>
        <v>9.9999999999999645E-2</v>
      </c>
      <c r="D624" s="2">
        <f t="shared" si="70"/>
        <v>9.5602</v>
      </c>
      <c r="E624" s="2">
        <f t="shared" si="72"/>
        <v>9.5339999999999989</v>
      </c>
      <c r="F624" s="2">
        <f t="shared" si="73"/>
        <v>9.5108499999999978</v>
      </c>
      <c r="G624" s="2">
        <f t="shared" si="67"/>
        <v>9.5528999999999993</v>
      </c>
      <c r="H624" s="2">
        <f t="shared" si="71"/>
        <v>10.199390000000001</v>
      </c>
      <c r="I624" s="2">
        <f t="array" ref="I624">SUMPRODUCT(B608:B627, (ROW(B608:B627)-ROW(B608)+1)) / (20*21/2)</f>
        <v>9.5780952380952371</v>
      </c>
      <c r="J624" s="2">
        <f t="shared" si="74"/>
        <v>9.5167284787795499</v>
      </c>
      <c r="K624" s="2">
        <f t="shared" si="68"/>
        <v>9.5412243043891358</v>
      </c>
    </row>
    <row r="625" spans="1:11" ht="13.5" x14ac:dyDescent="0.25">
      <c r="A625" s="3">
        <f>TITRES_STAT!B628</f>
        <v>42914</v>
      </c>
      <c r="B625" s="5">
        <f>TITRES_STAT!D628</f>
        <v>9.6739999999999995</v>
      </c>
      <c r="C625" s="2">
        <f t="shared" si="69"/>
        <v>-3.2000000000000028E-2</v>
      </c>
      <c r="D625" s="2">
        <f t="shared" si="70"/>
        <v>9.6035999999999984</v>
      </c>
      <c r="E625" s="2">
        <f t="shared" si="72"/>
        <v>9.5371000000000006</v>
      </c>
      <c r="F625" s="2">
        <f t="shared" si="73"/>
        <v>9.527199999999997</v>
      </c>
      <c r="G625" s="2">
        <f t="shared" si="67"/>
        <v>9.5396800000000006</v>
      </c>
      <c r="H625" s="2">
        <f t="shared" si="71"/>
        <v>10.195005000000002</v>
      </c>
      <c r="I625" s="2">
        <f t="array" ref="I625">SUMPRODUCT(B609:B628, (ROW(B609:B628)-ROW(B609)+1)) / (20*21/2)</f>
        <v>9.603766666666667</v>
      </c>
      <c r="J625" s="2">
        <f t="shared" si="74"/>
        <v>9.5317067188957836</v>
      </c>
      <c r="K625" s="2">
        <f t="shared" si="68"/>
        <v>9.546431194413092</v>
      </c>
    </row>
    <row r="626" spans="1:11" ht="13.5" x14ac:dyDescent="0.25">
      <c r="A626" s="3">
        <f>TITRES_STAT!B629</f>
        <v>42915</v>
      </c>
      <c r="B626" s="5">
        <f>TITRES_STAT!D629</f>
        <v>9.6989999999999998</v>
      </c>
      <c r="C626" s="2">
        <f t="shared" si="69"/>
        <v>2.5000000000000355E-2</v>
      </c>
      <c r="D626" s="2">
        <f t="shared" si="70"/>
        <v>9.658199999999999</v>
      </c>
      <c r="E626" s="2">
        <f t="shared" si="72"/>
        <v>9.5458000000000016</v>
      </c>
      <c r="F626" s="2">
        <f t="shared" si="73"/>
        <v>9.547699999999999</v>
      </c>
      <c r="G626" s="2">
        <f t="shared" ref="G626:G689" si="75">AVERAGE(B577:B626)</f>
        <v>9.5320999999999998</v>
      </c>
      <c r="H626" s="2">
        <f t="shared" si="71"/>
        <v>10.189460000000002</v>
      </c>
      <c r="I626" s="2">
        <f t="array" ref="I626">SUMPRODUCT(B610:B629, (ROW(B610:B629)-ROW(B610)+1)) / (20*21/2)</f>
        <v>9.6109619047619059</v>
      </c>
      <c r="J626" s="2">
        <f t="shared" si="74"/>
        <v>9.5476394123342807</v>
      </c>
      <c r="K626" s="2">
        <f t="shared" si="68"/>
        <v>9.5524142848282647</v>
      </c>
    </row>
    <row r="627" spans="1:11" ht="13.5" x14ac:dyDescent="0.25">
      <c r="A627" s="3">
        <f>TITRES_STAT!B630</f>
        <v>42916</v>
      </c>
      <c r="B627" s="5">
        <f>TITRES_STAT!D630</f>
        <v>9.6989999999999998</v>
      </c>
      <c r="C627" s="2">
        <f t="shared" si="69"/>
        <v>0</v>
      </c>
      <c r="D627" s="2">
        <f t="shared" si="70"/>
        <v>9.6767999999999983</v>
      </c>
      <c r="E627" s="2">
        <f t="shared" si="72"/>
        <v>9.5699999999999985</v>
      </c>
      <c r="F627" s="2">
        <f t="shared" si="73"/>
        <v>9.5544499999999992</v>
      </c>
      <c r="G627" s="2">
        <f t="shared" si="75"/>
        <v>9.5274399999999986</v>
      </c>
      <c r="H627" s="2">
        <f t="shared" si="71"/>
        <v>10.182455000000003</v>
      </c>
      <c r="I627" s="2">
        <f t="array" ref="I627">SUMPRODUCT(B611:B630, (ROW(B611:B630)-ROW(B611)+1)) / (20*21/2)</f>
        <v>9.6060523809523826</v>
      </c>
      <c r="J627" s="2">
        <f t="shared" si="74"/>
        <v>9.5620547063976833</v>
      </c>
      <c r="K627" s="2">
        <f t="shared" ref="K627:K690" si="76">$K$4*B627+(1-$K$4)*K626</f>
        <v>9.5581627442467649</v>
      </c>
    </row>
    <row r="628" spans="1:11" ht="13.5" x14ac:dyDescent="0.25">
      <c r="A628" s="3">
        <f>TITRES_STAT!B631</f>
        <v>42919</v>
      </c>
      <c r="B628" s="5">
        <f>TITRES_STAT!D631</f>
        <v>9.8239999999999998</v>
      </c>
      <c r="C628" s="2">
        <f t="shared" si="69"/>
        <v>0.125</v>
      </c>
      <c r="D628" s="2">
        <f t="shared" si="70"/>
        <v>9.7203999999999997</v>
      </c>
      <c r="E628" s="2">
        <f t="shared" si="72"/>
        <v>9.6067</v>
      </c>
      <c r="F628" s="2">
        <f t="shared" si="73"/>
        <v>9.5674500000000009</v>
      </c>
      <c r="G628" s="2">
        <f t="shared" si="75"/>
        <v>9.5218999999999987</v>
      </c>
      <c r="H628" s="2">
        <f t="shared" si="71"/>
        <v>10.176075000000003</v>
      </c>
      <c r="I628" s="2">
        <f t="array" ref="I628">SUMPRODUCT(B612:B631, (ROW(B612:B631)-ROW(B612)+1)) / (20*21/2)</f>
        <v>9.6275047619047616</v>
      </c>
      <c r="J628" s="2">
        <f t="shared" si="74"/>
        <v>9.5870018772169505</v>
      </c>
      <c r="K628" s="2">
        <f t="shared" si="76"/>
        <v>9.568587734668462</v>
      </c>
    </row>
    <row r="629" spans="1:11" ht="13.5" x14ac:dyDescent="0.25">
      <c r="A629" s="3">
        <f>TITRES_STAT!B632</f>
        <v>42920</v>
      </c>
      <c r="B629" s="5">
        <f>TITRES_STAT!D632</f>
        <v>9.6430000000000007</v>
      </c>
      <c r="C629" s="2">
        <f t="shared" si="69"/>
        <v>-0.18099999999999916</v>
      </c>
      <c r="D629" s="2">
        <f t="shared" si="70"/>
        <v>9.7077999999999989</v>
      </c>
      <c r="E629" s="2">
        <f t="shared" si="72"/>
        <v>9.6340000000000003</v>
      </c>
      <c r="F629" s="2">
        <f t="shared" si="73"/>
        <v>9.5705500000000008</v>
      </c>
      <c r="G629" s="2">
        <f t="shared" si="75"/>
        <v>9.51356</v>
      </c>
      <c r="H629" s="2">
        <f t="shared" si="71"/>
        <v>10.168790000000003</v>
      </c>
      <c r="I629" s="2">
        <f t="array" ref="I629">SUMPRODUCT(B613:B632, (ROW(B613:B632)-ROW(B613)+1)) / (20*21/2)</f>
        <v>9.6623380952380948</v>
      </c>
      <c r="J629" s="2">
        <f t="shared" si="74"/>
        <v>9.5923350317677158</v>
      </c>
      <c r="K629" s="2">
        <f t="shared" si="76"/>
        <v>9.571505862720679</v>
      </c>
    </row>
    <row r="630" spans="1:11" ht="13.5" x14ac:dyDescent="0.25">
      <c r="A630" s="3">
        <f>TITRES_STAT!B633</f>
        <v>42921</v>
      </c>
      <c r="B630" s="5">
        <f>TITRES_STAT!D633</f>
        <v>9.5190000000000001</v>
      </c>
      <c r="C630" s="2">
        <f t="shared" si="69"/>
        <v>-0.12400000000000055</v>
      </c>
      <c r="D630" s="2">
        <f t="shared" si="70"/>
        <v>9.6768000000000001</v>
      </c>
      <c r="E630" s="2">
        <f t="shared" si="72"/>
        <v>9.6402000000000001</v>
      </c>
      <c r="F630" s="2">
        <f t="shared" si="73"/>
        <v>9.567750000000002</v>
      </c>
      <c r="G630" s="2">
        <f t="shared" si="75"/>
        <v>9.5086999999999993</v>
      </c>
      <c r="H630" s="2">
        <f t="shared" si="71"/>
        <v>10.160885000000002</v>
      </c>
      <c r="I630" s="2">
        <f t="array" ref="I630">SUMPRODUCT(B614:B633, (ROW(B614:B633)-ROW(B614)+1)) / (20*21/2)</f>
        <v>9.6660714285714278</v>
      </c>
      <c r="J630" s="2">
        <f t="shared" si="74"/>
        <v>9.5853507430279343</v>
      </c>
      <c r="K630" s="2">
        <f t="shared" si="76"/>
        <v>9.5694468092806542</v>
      </c>
    </row>
    <row r="631" spans="1:11" ht="13.5" x14ac:dyDescent="0.25">
      <c r="A631" s="3">
        <f>TITRES_STAT!B634</f>
        <v>42922</v>
      </c>
      <c r="B631" s="5">
        <f>TITRES_STAT!D634</f>
        <v>9.7929999999999993</v>
      </c>
      <c r="C631" s="2">
        <f t="shared" si="69"/>
        <v>0.27399999999999913</v>
      </c>
      <c r="D631" s="2">
        <f t="shared" si="70"/>
        <v>9.6956000000000007</v>
      </c>
      <c r="E631" s="2">
        <f t="shared" si="72"/>
        <v>9.6768999999999998</v>
      </c>
      <c r="F631" s="2">
        <f t="shared" si="73"/>
        <v>9.5882500000000022</v>
      </c>
      <c r="G631" s="2">
        <f t="shared" si="75"/>
        <v>9.5111799999999995</v>
      </c>
      <c r="H631" s="2">
        <f t="shared" si="71"/>
        <v>10.154350000000003</v>
      </c>
      <c r="I631" s="2">
        <f t="array" ref="I631">SUMPRODUCT(B615:B634, (ROW(B615:B634)-ROW(B615)+1)) / (20*21/2)</f>
        <v>9.6695857142857129</v>
      </c>
      <c r="J631" s="2">
        <f t="shared" si="74"/>
        <v>9.6051268627395583</v>
      </c>
      <c r="K631" s="2">
        <f t="shared" si="76"/>
        <v>9.5782136010735694</v>
      </c>
    </row>
    <row r="632" spans="1:11" ht="13.5" x14ac:dyDescent="0.25">
      <c r="A632" s="3">
        <f>TITRES_STAT!B635</f>
        <v>42923</v>
      </c>
      <c r="B632" s="5">
        <f>TITRES_STAT!D635</f>
        <v>9.9540000000000006</v>
      </c>
      <c r="C632" s="2">
        <f t="shared" si="69"/>
        <v>0.16100000000000136</v>
      </c>
      <c r="D632" s="2">
        <f t="shared" si="70"/>
        <v>9.746599999999999</v>
      </c>
      <c r="E632" s="2">
        <f t="shared" si="72"/>
        <v>9.7117000000000022</v>
      </c>
      <c r="F632" s="2">
        <f t="shared" si="73"/>
        <v>9.6168000000000031</v>
      </c>
      <c r="G632" s="2">
        <f t="shared" si="75"/>
        <v>9.515139999999997</v>
      </c>
      <c r="H632" s="2">
        <f t="shared" si="71"/>
        <v>10.148620000000001</v>
      </c>
      <c r="I632" s="2">
        <f t="array" ref="I632">SUMPRODUCT(B616:B635, (ROW(B616:B635)-ROW(B616)+1)) / (20*21/2)</f>
        <v>9.66264761904762</v>
      </c>
      <c r="J632" s="2">
        <f t="shared" si="74"/>
        <v>9.6383528758119823</v>
      </c>
      <c r="K632" s="2">
        <f t="shared" si="76"/>
        <v>9.5929503226000961</v>
      </c>
    </row>
    <row r="633" spans="1:11" ht="13.5" x14ac:dyDescent="0.25">
      <c r="A633" s="3">
        <f>TITRES_STAT!B636</f>
        <v>42926</v>
      </c>
      <c r="B633" s="5">
        <f>TITRES_STAT!D636</f>
        <v>9.6560000000000006</v>
      </c>
      <c r="C633" s="2">
        <f t="shared" si="69"/>
        <v>-0.29800000000000004</v>
      </c>
      <c r="D633" s="2">
        <f t="shared" si="70"/>
        <v>9.7129999999999992</v>
      </c>
      <c r="E633" s="2">
        <f t="shared" si="72"/>
        <v>9.7166999999999994</v>
      </c>
      <c r="F633" s="2">
        <f t="shared" si="73"/>
        <v>9.6191000000000013</v>
      </c>
      <c r="G633" s="2">
        <f t="shared" si="75"/>
        <v>9.5131399999999982</v>
      </c>
      <c r="H633" s="2">
        <f t="shared" si="71"/>
        <v>10.141400000000003</v>
      </c>
      <c r="I633" s="2">
        <f t="array" ref="I633">SUMPRODUCT(B617:B636, (ROW(B617:B636)-ROW(B617)+1)) / (20*21/2)</f>
        <v>9.6816761904761908</v>
      </c>
      <c r="J633" s="2">
        <f t="shared" si="74"/>
        <v>9.6400335543060791</v>
      </c>
      <c r="K633" s="2">
        <f t="shared" si="76"/>
        <v>9.5954228589687212</v>
      </c>
    </row>
    <row r="634" spans="1:11" ht="13.5" x14ac:dyDescent="0.25">
      <c r="A634" s="3">
        <f>TITRES_STAT!B637</f>
        <v>42927</v>
      </c>
      <c r="B634" s="5">
        <f>TITRES_STAT!D637</f>
        <v>9.6560000000000006</v>
      </c>
      <c r="C634" s="2">
        <f t="shared" si="69"/>
        <v>0</v>
      </c>
      <c r="D634" s="2">
        <f t="shared" si="70"/>
        <v>9.7155999999999985</v>
      </c>
      <c r="E634" s="2">
        <f t="shared" si="72"/>
        <v>9.7117000000000022</v>
      </c>
      <c r="F634" s="2">
        <f t="shared" si="73"/>
        <v>9.6228500000000015</v>
      </c>
      <c r="G634" s="2">
        <f t="shared" si="75"/>
        <v>9.5111399999999993</v>
      </c>
      <c r="H634" s="2">
        <f t="shared" si="71"/>
        <v>10.134180000000001</v>
      </c>
      <c r="I634" s="2">
        <f t="array" ref="I634">SUMPRODUCT(B618:B637, (ROW(B618:B637)-ROW(B618)+1)) / (20*21/2)</f>
        <v>9.6997238095238103</v>
      </c>
      <c r="J634" s="2">
        <f t="shared" si="74"/>
        <v>9.6415541681816901</v>
      </c>
      <c r="K634" s="2">
        <f t="shared" si="76"/>
        <v>9.5977984331268118</v>
      </c>
    </row>
    <row r="635" spans="1:11" ht="13.5" x14ac:dyDescent="0.25">
      <c r="A635" s="3">
        <f>TITRES_STAT!B638</f>
        <v>42928</v>
      </c>
      <c r="B635" s="5">
        <f>TITRES_STAT!D638</f>
        <v>9.5500000000000007</v>
      </c>
      <c r="C635" s="2">
        <f t="shared" si="69"/>
        <v>-0.10599999999999987</v>
      </c>
      <c r="D635" s="2">
        <f t="shared" si="70"/>
        <v>9.7217999999999982</v>
      </c>
      <c r="E635" s="2">
        <f t="shared" si="72"/>
        <v>9.6993000000000009</v>
      </c>
      <c r="F635" s="2">
        <f t="shared" si="73"/>
        <v>9.6182000000000016</v>
      </c>
      <c r="G635" s="2">
        <f t="shared" si="75"/>
        <v>9.5093399999999999</v>
      </c>
      <c r="H635" s="2">
        <f t="shared" si="71"/>
        <v>10.128095000000002</v>
      </c>
      <c r="I635" s="2">
        <f t="array" ref="I635">SUMPRODUCT(B619:B638, (ROW(B619:B638)-ROW(B619)+1)) / (20*21/2)</f>
        <v>9.7160523809523784</v>
      </c>
      <c r="J635" s="2">
        <f t="shared" si="74"/>
        <v>9.6328347235929588</v>
      </c>
      <c r="K635" s="2">
        <f t="shared" si="76"/>
        <v>9.5959239847688984</v>
      </c>
    </row>
    <row r="636" spans="1:11" ht="13.5" x14ac:dyDescent="0.25">
      <c r="A636" s="3">
        <f>TITRES_STAT!B639</f>
        <v>42929</v>
      </c>
      <c r="B636" s="5">
        <f>TITRES_STAT!D639</f>
        <v>9.8179999999999996</v>
      </c>
      <c r="C636" s="2">
        <f t="shared" si="69"/>
        <v>0.26799999999999891</v>
      </c>
      <c r="D636" s="2">
        <f t="shared" si="70"/>
        <v>9.7268000000000008</v>
      </c>
      <c r="E636" s="2">
        <f t="shared" si="72"/>
        <v>9.7112000000000016</v>
      </c>
      <c r="F636" s="2">
        <f t="shared" si="73"/>
        <v>9.6285000000000025</v>
      </c>
      <c r="G636" s="2">
        <f t="shared" si="75"/>
        <v>9.5130199999999991</v>
      </c>
      <c r="H636" s="2">
        <f t="shared" si="71"/>
        <v>10.121745000000001</v>
      </c>
      <c r="I636" s="2">
        <f t="array" ref="I636">SUMPRODUCT(B620:B639, (ROW(B620:B639)-ROW(B620)+1)) / (20*21/2)</f>
        <v>9.7306619047619023</v>
      </c>
      <c r="J636" s="2">
        <f t="shared" si="74"/>
        <v>9.6504695118222017</v>
      </c>
      <c r="K636" s="2">
        <f t="shared" si="76"/>
        <v>9.6046328481112955</v>
      </c>
    </row>
    <row r="637" spans="1:11" ht="13.5" x14ac:dyDescent="0.25">
      <c r="A637" s="3">
        <f>TITRES_STAT!B640</f>
        <v>42930</v>
      </c>
      <c r="B637" s="5">
        <f>TITRES_STAT!D640</f>
        <v>9.8179999999999996</v>
      </c>
      <c r="C637" s="2">
        <f t="shared" si="69"/>
        <v>0</v>
      </c>
      <c r="D637" s="2">
        <f t="shared" si="70"/>
        <v>9.6996000000000002</v>
      </c>
      <c r="E637" s="2">
        <f t="shared" si="72"/>
        <v>9.7230999999999987</v>
      </c>
      <c r="F637" s="2">
        <f t="shared" si="73"/>
        <v>9.6465500000000013</v>
      </c>
      <c r="G637" s="2">
        <f t="shared" si="75"/>
        <v>9.51694</v>
      </c>
      <c r="H637" s="2">
        <f t="shared" si="71"/>
        <v>10.117000000000001</v>
      </c>
      <c r="I637" s="2">
        <f t="array" ref="I637">SUMPRODUCT(B621:B640, (ROW(B621:B640)-ROW(B621)+1)) / (20*21/2)</f>
        <v>9.743138095238093</v>
      </c>
      <c r="J637" s="2">
        <f t="shared" si="74"/>
        <v>9.6664247964105634</v>
      </c>
      <c r="K637" s="2">
        <f t="shared" si="76"/>
        <v>9.6130001874010489</v>
      </c>
    </row>
    <row r="638" spans="1:11" ht="13.5" x14ac:dyDescent="0.25">
      <c r="A638" s="3">
        <f>TITRES_STAT!B641</f>
        <v>42933</v>
      </c>
      <c r="B638" s="5">
        <f>TITRES_STAT!D641</f>
        <v>9.8179999999999996</v>
      </c>
      <c r="C638" s="2">
        <f t="shared" si="69"/>
        <v>0</v>
      </c>
      <c r="D638" s="2">
        <f t="shared" si="70"/>
        <v>9.7319999999999993</v>
      </c>
      <c r="E638" s="2">
        <f t="shared" si="72"/>
        <v>9.7225000000000001</v>
      </c>
      <c r="F638" s="2">
        <f t="shared" si="73"/>
        <v>9.6646000000000036</v>
      </c>
      <c r="G638" s="2">
        <f t="shared" si="75"/>
        <v>9.5209799999999998</v>
      </c>
      <c r="H638" s="2">
        <f t="shared" si="71"/>
        <v>10.112255000000003</v>
      </c>
      <c r="I638" s="2">
        <f t="array" ref="I638">SUMPRODUCT(B622:B641, (ROW(B622:B641)-ROW(B622)+1)) / (20*21/2)</f>
        <v>9.7668476190476188</v>
      </c>
      <c r="J638" s="2">
        <f t="shared" si="74"/>
        <v>9.6808605300857486</v>
      </c>
      <c r="K638" s="2">
        <f t="shared" si="76"/>
        <v>9.6210393957382632</v>
      </c>
    </row>
    <row r="639" spans="1:11" ht="13.5" x14ac:dyDescent="0.25">
      <c r="A639" s="3">
        <f>TITRES_STAT!B642</f>
        <v>42934</v>
      </c>
      <c r="B639" s="5">
        <f>TITRES_STAT!D642</f>
        <v>9.8179999999999996</v>
      </c>
      <c r="C639" s="2">
        <f t="shared" si="69"/>
        <v>0</v>
      </c>
      <c r="D639" s="2">
        <f t="shared" si="70"/>
        <v>9.7643999999999984</v>
      </c>
      <c r="E639" s="2">
        <f t="shared" si="72"/>
        <v>9.7399999999999984</v>
      </c>
      <c r="F639" s="2">
        <f t="shared" si="73"/>
        <v>9.6870000000000047</v>
      </c>
      <c r="G639" s="2">
        <f t="shared" si="75"/>
        <v>9.5304000000000002</v>
      </c>
      <c r="H639" s="2">
        <f t="shared" si="71"/>
        <v>10.105905000000002</v>
      </c>
      <c r="I639" s="2">
        <f t="array" ref="I639">SUMPRODUCT(B623:B642, (ROW(B623:B642)-ROW(B623)+1)) / (20*21/2)</f>
        <v>9.788042857142857</v>
      </c>
      <c r="J639" s="2">
        <f t="shared" si="74"/>
        <v>9.6939214319823446</v>
      </c>
      <c r="K639" s="2">
        <f t="shared" si="76"/>
        <v>9.6287633410034292</v>
      </c>
    </row>
    <row r="640" spans="1:11" ht="13.5" x14ac:dyDescent="0.25">
      <c r="A640" s="3">
        <f>TITRES_STAT!B643</f>
        <v>42935</v>
      </c>
      <c r="B640" s="5">
        <f>TITRES_STAT!D643</f>
        <v>9.8179999999999996</v>
      </c>
      <c r="C640" s="2">
        <f t="shared" si="69"/>
        <v>0</v>
      </c>
      <c r="D640" s="2">
        <f t="shared" si="70"/>
        <v>9.8179999999999996</v>
      </c>
      <c r="E640" s="2">
        <f t="shared" si="72"/>
        <v>9.769899999999998</v>
      </c>
      <c r="F640" s="2">
        <f t="shared" si="73"/>
        <v>9.7050500000000035</v>
      </c>
      <c r="G640" s="2">
        <f t="shared" si="75"/>
        <v>9.5404</v>
      </c>
      <c r="H640" s="2">
        <f t="shared" si="71"/>
        <v>10.099555000000002</v>
      </c>
      <c r="I640" s="2">
        <f t="array" ref="I640">SUMPRODUCT(B624:B643, (ROW(B624:B643)-ROW(B624)+1)) / (20*21/2)</f>
        <v>9.8075809523809525</v>
      </c>
      <c r="J640" s="2">
        <f t="shared" si="74"/>
        <v>9.7057384384602177</v>
      </c>
      <c r="K640" s="2">
        <f t="shared" si="76"/>
        <v>9.6361843864542749</v>
      </c>
    </row>
    <row r="641" spans="1:11" ht="13.5" x14ac:dyDescent="0.25">
      <c r="A641" s="3">
        <f>TITRES_STAT!B644</f>
        <v>42936</v>
      </c>
      <c r="B641" s="5">
        <f>TITRES_STAT!D644</f>
        <v>9.9540000000000006</v>
      </c>
      <c r="C641" s="2">
        <f t="shared" si="69"/>
        <v>0.13600000000000101</v>
      </c>
      <c r="D641" s="2">
        <f t="shared" si="70"/>
        <v>9.8452000000000002</v>
      </c>
      <c r="E641" s="2">
        <f t="shared" si="72"/>
        <v>9.7859999999999978</v>
      </c>
      <c r="F641" s="2">
        <f t="shared" si="73"/>
        <v>9.7314500000000059</v>
      </c>
      <c r="G641" s="2">
        <f t="shared" si="75"/>
        <v>9.5525399999999987</v>
      </c>
      <c r="H641" s="2">
        <f t="shared" si="71"/>
        <v>10.093940000000002</v>
      </c>
      <c r="I641" s="2">
        <f t="array" ref="I641">SUMPRODUCT(B625:B644, (ROW(B625:B644)-ROW(B625)+1)) / (20*21/2)</f>
        <v>9.8254619047619052</v>
      </c>
      <c r="J641" s="2">
        <f t="shared" si="74"/>
        <v>9.7293823967021016</v>
      </c>
      <c r="K641" s="2">
        <f t="shared" si="76"/>
        <v>9.6486477438482243</v>
      </c>
    </row>
    <row r="642" spans="1:11" ht="13.5" x14ac:dyDescent="0.25">
      <c r="A642" s="3">
        <f>TITRES_STAT!B645</f>
        <v>42937</v>
      </c>
      <c r="B642" s="5">
        <f>TITRES_STAT!D645</f>
        <v>9.9540000000000006</v>
      </c>
      <c r="C642" s="2">
        <f t="shared" si="69"/>
        <v>0</v>
      </c>
      <c r="D642" s="2">
        <f t="shared" si="70"/>
        <v>9.8724000000000007</v>
      </c>
      <c r="E642" s="2">
        <f t="shared" si="72"/>
        <v>9.7860000000000014</v>
      </c>
      <c r="F642" s="2">
        <f t="shared" si="73"/>
        <v>9.7488500000000045</v>
      </c>
      <c r="G642" s="2">
        <f t="shared" si="75"/>
        <v>9.5658399999999979</v>
      </c>
      <c r="H642" s="2">
        <f t="shared" si="71"/>
        <v>10.088325000000003</v>
      </c>
      <c r="I642" s="2">
        <f t="array" ref="I642">SUMPRODUCT(B626:B645, (ROW(B626:B645)-ROW(B626)+1)) / (20*21/2)</f>
        <v>9.8362571428571428</v>
      </c>
      <c r="J642" s="2">
        <f t="shared" si="74"/>
        <v>9.7507745493971392</v>
      </c>
      <c r="K642" s="2">
        <f t="shared" si="76"/>
        <v>9.6606223421286863</v>
      </c>
    </row>
    <row r="643" spans="1:11" ht="13.5" x14ac:dyDescent="0.25">
      <c r="A643" s="3">
        <f>TITRES_STAT!B646</f>
        <v>42940</v>
      </c>
      <c r="B643" s="5">
        <f>TITRES_STAT!D646</f>
        <v>9.9540000000000006</v>
      </c>
      <c r="C643" s="2">
        <f t="shared" si="69"/>
        <v>0</v>
      </c>
      <c r="D643" s="2">
        <f t="shared" si="70"/>
        <v>9.8995999999999995</v>
      </c>
      <c r="E643" s="2">
        <f t="shared" si="72"/>
        <v>9.8158000000000012</v>
      </c>
      <c r="F643" s="2">
        <f t="shared" si="73"/>
        <v>9.766250000000003</v>
      </c>
      <c r="G643" s="2">
        <f t="shared" si="75"/>
        <v>9.5779799999999984</v>
      </c>
      <c r="H643" s="2">
        <f t="shared" si="71"/>
        <v>10.082885000000001</v>
      </c>
      <c r="I643" s="2">
        <f t="array" ref="I643">SUMPRODUCT(B627:B646, (ROW(B627:B646)-ROW(B627)+1)) / (20*21/2)</f>
        <v>9.8283000000000005</v>
      </c>
      <c r="J643" s="2">
        <f t="shared" si="74"/>
        <v>9.7701293542164596</v>
      </c>
      <c r="K643" s="2">
        <f t="shared" si="76"/>
        <v>9.6721273483197177</v>
      </c>
    </row>
    <row r="644" spans="1:11" ht="13.5" x14ac:dyDescent="0.25">
      <c r="A644" s="3">
        <f>TITRES_STAT!B647</f>
        <v>42942</v>
      </c>
      <c r="B644" s="5">
        <f>TITRES_STAT!D647</f>
        <v>9.9540000000000006</v>
      </c>
      <c r="C644" s="2">
        <f t="shared" ref="C644:C707" si="77">B644-B643</f>
        <v>0</v>
      </c>
      <c r="D644" s="2">
        <f t="shared" si="70"/>
        <v>9.9268000000000001</v>
      </c>
      <c r="E644" s="2">
        <f t="shared" si="72"/>
        <v>9.845600000000001</v>
      </c>
      <c r="F644" s="2">
        <f t="shared" si="73"/>
        <v>9.7786500000000025</v>
      </c>
      <c r="G644" s="2">
        <f t="shared" si="75"/>
        <v>9.5849599999999988</v>
      </c>
      <c r="H644" s="2">
        <f t="shared" si="71"/>
        <v>10.077445000000001</v>
      </c>
      <c r="I644" s="2">
        <f t="array" ref="I644">SUMPRODUCT(B628:B647, (ROW(B628:B647)-ROW(B628)+1)) / (20*21/2)</f>
        <v>9.8380238095238095</v>
      </c>
      <c r="J644" s="2">
        <f t="shared" si="74"/>
        <v>9.7876408442910829</v>
      </c>
      <c r="K644" s="2">
        <f t="shared" si="76"/>
        <v>9.6831811777973762</v>
      </c>
    </row>
    <row r="645" spans="1:11" ht="13.5" x14ac:dyDescent="0.25">
      <c r="A645" s="3">
        <f>TITRES_STAT!B648</f>
        <v>42943</v>
      </c>
      <c r="B645" s="5">
        <f>TITRES_STAT!D648</f>
        <v>9.8919999999999995</v>
      </c>
      <c r="C645" s="2">
        <f t="shared" si="77"/>
        <v>-6.2000000000001165E-2</v>
      </c>
      <c r="D645" s="2">
        <f t="shared" si="70"/>
        <v>9.9415999999999993</v>
      </c>
      <c r="E645" s="2">
        <f t="shared" si="72"/>
        <v>9.8797999999999995</v>
      </c>
      <c r="F645" s="2">
        <f t="shared" si="73"/>
        <v>9.789550000000002</v>
      </c>
      <c r="G645" s="2">
        <f t="shared" si="75"/>
        <v>9.5907</v>
      </c>
      <c r="H645" s="2">
        <f t="shared" si="71"/>
        <v>10.071695000000002</v>
      </c>
      <c r="I645" s="2">
        <f t="array" ref="I645">SUMPRODUCT(B629:B648, (ROW(B629:B648)-ROW(B629)+1)) / (20*21/2)</f>
        <v>9.8468285714285724</v>
      </c>
      <c r="J645" s="2">
        <f t="shared" si="74"/>
        <v>9.7975798115014552</v>
      </c>
      <c r="K645" s="2">
        <f t="shared" si="76"/>
        <v>9.6913701512170878</v>
      </c>
    </row>
    <row r="646" spans="1:11" ht="13.5" x14ac:dyDescent="0.25">
      <c r="A646" s="3">
        <f>TITRES_STAT!B649</f>
        <v>42944</v>
      </c>
      <c r="B646" s="5">
        <f>TITRES_STAT!D649</f>
        <v>9.7059999999999995</v>
      </c>
      <c r="C646" s="2">
        <f t="shared" si="77"/>
        <v>-0.18599999999999994</v>
      </c>
      <c r="D646" s="2">
        <f t="shared" ref="D646:D709" si="78">AVERAGE(B642:B646)</f>
        <v>9.8920000000000012</v>
      </c>
      <c r="E646" s="2">
        <f t="shared" si="72"/>
        <v>9.8685999999999989</v>
      </c>
      <c r="F646" s="2">
        <f t="shared" si="73"/>
        <v>9.7899000000000012</v>
      </c>
      <c r="G646" s="2">
        <f t="shared" si="75"/>
        <v>9.5978799999999982</v>
      </c>
      <c r="H646" s="2">
        <f t="shared" si="71"/>
        <v>10.065015000000001</v>
      </c>
      <c r="I646" s="2">
        <f t="array" ref="I646">SUMPRODUCT(B630:B649, (ROW(B630:B649)-ROW(B630)+1)) / (20*21/2)</f>
        <v>9.8553095238095221</v>
      </c>
      <c r="J646" s="2">
        <f t="shared" si="74"/>
        <v>9.7888579246917917</v>
      </c>
      <c r="K646" s="2">
        <f t="shared" si="76"/>
        <v>9.6919438707772017</v>
      </c>
    </row>
    <row r="647" spans="1:11" ht="13.5" x14ac:dyDescent="0.25">
      <c r="A647" s="3">
        <f>TITRES_STAT!B650</f>
        <v>42947</v>
      </c>
      <c r="B647" s="5">
        <f>TITRES_STAT!D650</f>
        <v>9.8919999999999995</v>
      </c>
      <c r="C647" s="2">
        <f t="shared" si="77"/>
        <v>0.18599999999999994</v>
      </c>
      <c r="D647" s="2">
        <f t="shared" si="78"/>
        <v>9.8795999999999999</v>
      </c>
      <c r="E647" s="2">
        <f t="shared" si="72"/>
        <v>9.8760000000000012</v>
      </c>
      <c r="F647" s="2">
        <f t="shared" si="73"/>
        <v>9.79955</v>
      </c>
      <c r="G647" s="2">
        <f t="shared" si="75"/>
        <v>9.6095799999999993</v>
      </c>
      <c r="H647" s="2">
        <f t="shared" si="71"/>
        <v>10.060435000000002</v>
      </c>
      <c r="I647" s="2">
        <f t="array" ref="I647">SUMPRODUCT(B631:B650, (ROW(B631:B650)-ROW(B631)+1)) / (20*21/2)</f>
        <v>9.844890476190475</v>
      </c>
      <c r="J647" s="2">
        <f t="shared" si="74"/>
        <v>9.7986809794830503</v>
      </c>
      <c r="K647" s="2">
        <f t="shared" si="76"/>
        <v>9.6997892091780962</v>
      </c>
    </row>
    <row r="648" spans="1:11" ht="13.5" x14ac:dyDescent="0.25">
      <c r="A648" s="3">
        <f>TITRES_STAT!B651</f>
        <v>42948</v>
      </c>
      <c r="B648" s="5">
        <f>TITRES_STAT!D651</f>
        <v>9.8919999999999995</v>
      </c>
      <c r="C648" s="2">
        <f t="shared" si="77"/>
        <v>0</v>
      </c>
      <c r="D648" s="2">
        <f t="shared" si="78"/>
        <v>9.8672000000000004</v>
      </c>
      <c r="E648" s="2">
        <f t="shared" si="72"/>
        <v>9.8833999999999982</v>
      </c>
      <c r="F648" s="2">
        <f t="shared" si="73"/>
        <v>9.8029499999999992</v>
      </c>
      <c r="G648" s="2">
        <f t="shared" si="75"/>
        <v>9.6204799999999988</v>
      </c>
      <c r="H648" s="2">
        <f t="shared" si="71"/>
        <v>10.054684999999999</v>
      </c>
      <c r="I648" s="2">
        <f t="array" ref="I648">SUMPRODUCT(B632:B651, (ROW(B632:B651)-ROW(B632)+1)) / (20*21/2)</f>
        <v>9.8335809523809505</v>
      </c>
      <c r="J648" s="2">
        <f t="shared" si="74"/>
        <v>9.8075685052465698</v>
      </c>
      <c r="K648" s="2">
        <f t="shared" si="76"/>
        <v>9.7073268872495433</v>
      </c>
    </row>
    <row r="649" spans="1:11" ht="13.5" x14ac:dyDescent="0.25">
      <c r="A649" s="3">
        <f>TITRES_STAT!B652</f>
        <v>42949</v>
      </c>
      <c r="B649" s="5">
        <f>TITRES_STAT!D652</f>
        <v>9.8919999999999995</v>
      </c>
      <c r="C649" s="2">
        <f t="shared" si="77"/>
        <v>0</v>
      </c>
      <c r="D649" s="2">
        <f t="shared" si="78"/>
        <v>9.8548000000000009</v>
      </c>
      <c r="E649" s="2">
        <f t="shared" si="72"/>
        <v>9.8907999999999987</v>
      </c>
      <c r="F649" s="2">
        <f t="shared" si="73"/>
        <v>9.8154000000000003</v>
      </c>
      <c r="G649" s="2">
        <f t="shared" si="75"/>
        <v>9.6317199999999978</v>
      </c>
      <c r="H649" s="2">
        <f t="shared" si="71"/>
        <v>10.048934999999998</v>
      </c>
      <c r="I649" s="2">
        <f t="array" ref="I649">SUMPRODUCT(B633:B652, (ROW(B633:B652)-ROW(B633)+1)) / (20*21/2)</f>
        <v>9.8226857142857131</v>
      </c>
      <c r="J649" s="2">
        <f t="shared" si="74"/>
        <v>9.8156095999849917</v>
      </c>
      <c r="K649" s="2">
        <f t="shared" si="76"/>
        <v>9.7145689701025031</v>
      </c>
    </row>
    <row r="650" spans="1:11" ht="13.5" x14ac:dyDescent="0.25">
      <c r="A650" s="3">
        <f>TITRES_STAT!B653</f>
        <v>42950</v>
      </c>
      <c r="B650" s="5">
        <f>TITRES_STAT!D653</f>
        <v>9.7059999999999995</v>
      </c>
      <c r="C650" s="2">
        <f t="shared" si="77"/>
        <v>-0.18599999999999994</v>
      </c>
      <c r="D650" s="2">
        <f t="shared" si="78"/>
        <v>9.8175999999999988</v>
      </c>
      <c r="E650" s="2">
        <f t="shared" si="72"/>
        <v>9.8795999999999999</v>
      </c>
      <c r="F650" s="2">
        <f t="shared" si="73"/>
        <v>9.8247499999999981</v>
      </c>
      <c r="G650" s="2">
        <f t="shared" si="75"/>
        <v>9.6392399999999991</v>
      </c>
      <c r="H650" s="2">
        <f t="shared" ref="H650:H713" si="79">AVERAGE(B451:B650)</f>
        <v>10.042839999999998</v>
      </c>
      <c r="I650" s="2">
        <f t="array" ref="I650">SUMPRODUCT(B634:B653, (ROW(B634:B653)-ROW(B634)+1)) / (20*21/2)</f>
        <v>9.830685714285714</v>
      </c>
      <c r="J650" s="2">
        <f t="shared" si="74"/>
        <v>9.8051705904626107</v>
      </c>
      <c r="K650" s="2">
        <f t="shared" si="76"/>
        <v>9.714232932059268</v>
      </c>
    </row>
    <row r="651" spans="1:11" ht="13.5" x14ac:dyDescent="0.25">
      <c r="A651" s="3">
        <f>TITRES_STAT!B654</f>
        <v>42951</v>
      </c>
      <c r="B651" s="5">
        <f>TITRES_STAT!D654</f>
        <v>9.7059999999999995</v>
      </c>
      <c r="C651" s="2">
        <f t="shared" si="77"/>
        <v>0</v>
      </c>
      <c r="D651" s="2">
        <f t="shared" si="78"/>
        <v>9.8175999999999988</v>
      </c>
      <c r="E651" s="2">
        <f t="shared" si="72"/>
        <v>9.8548000000000009</v>
      </c>
      <c r="F651" s="2">
        <f t="shared" si="73"/>
        <v>9.8203999999999976</v>
      </c>
      <c r="G651" s="2">
        <f t="shared" si="75"/>
        <v>9.647219999999999</v>
      </c>
      <c r="H651" s="2">
        <f t="shared" si="79"/>
        <v>10.036744999999998</v>
      </c>
      <c r="I651" s="2">
        <f t="array" ref="I651">SUMPRODUCT(B635:B654, (ROW(B635:B654)-ROW(B635)+1)) / (20*21/2)</f>
        <v>9.8375619047619072</v>
      </c>
      <c r="J651" s="2">
        <f t="shared" si="74"/>
        <v>9.7957257723233138</v>
      </c>
      <c r="K651" s="2">
        <f t="shared" si="76"/>
        <v>9.7139100719785123</v>
      </c>
    </row>
    <row r="652" spans="1:11" ht="13.5" x14ac:dyDescent="0.25">
      <c r="A652" s="3">
        <f>TITRES_STAT!B655</f>
        <v>42954</v>
      </c>
      <c r="B652" s="5">
        <f>TITRES_STAT!D655</f>
        <v>9.7059999999999995</v>
      </c>
      <c r="C652" s="2">
        <f t="shared" si="77"/>
        <v>0</v>
      </c>
      <c r="D652" s="2">
        <f t="shared" si="78"/>
        <v>9.7804000000000002</v>
      </c>
      <c r="E652" s="2">
        <f t="shared" ref="E652:E715" si="80">AVERAGE(B643:B652)</f>
        <v>9.83</v>
      </c>
      <c r="F652" s="2">
        <f t="shared" si="73"/>
        <v>9.8079999999999981</v>
      </c>
      <c r="G652" s="2">
        <f t="shared" si="75"/>
        <v>9.6552000000000007</v>
      </c>
      <c r="H652" s="2">
        <f t="shared" si="79"/>
        <v>10.030649999999998</v>
      </c>
      <c r="I652" s="2">
        <f t="array" ref="I652">SUMPRODUCT(B636:B655, (ROW(B636:B655)-ROW(B636)+1)) / (20*21/2)</f>
        <v>9.8433142857142855</v>
      </c>
      <c r="J652" s="2">
        <f t="shared" si="74"/>
        <v>9.7871804606734738</v>
      </c>
      <c r="K652" s="2">
        <f t="shared" si="76"/>
        <v>9.7135998730773938</v>
      </c>
    </row>
    <row r="653" spans="1:11" ht="13.5" x14ac:dyDescent="0.25">
      <c r="A653" s="3">
        <f>TITRES_STAT!B656</f>
        <v>42955</v>
      </c>
      <c r="B653" s="5">
        <f>TITRES_STAT!D656</f>
        <v>9.8919999999999995</v>
      </c>
      <c r="C653" s="2">
        <f t="shared" si="77"/>
        <v>0.18599999999999994</v>
      </c>
      <c r="D653" s="2">
        <f t="shared" si="78"/>
        <v>9.7804000000000002</v>
      </c>
      <c r="E653" s="2">
        <f t="shared" si="80"/>
        <v>9.8238000000000003</v>
      </c>
      <c r="F653" s="2">
        <f t="shared" si="73"/>
        <v>9.819799999999999</v>
      </c>
      <c r="G653" s="2">
        <f t="shared" si="75"/>
        <v>9.6672600000000006</v>
      </c>
      <c r="H653" s="2">
        <f t="shared" si="79"/>
        <v>10.025629999999996</v>
      </c>
      <c r="I653" s="2">
        <f t="array" ref="I653">SUMPRODUCT(B637:B656, (ROW(B637:B656)-ROW(B637)+1)) / (20*21/2)</f>
        <v>9.8474380952380951</v>
      </c>
      <c r="J653" s="2">
        <f t="shared" si="74"/>
        <v>9.7971632739426671</v>
      </c>
      <c r="K653" s="2">
        <f t="shared" si="76"/>
        <v>9.7205959564861235</v>
      </c>
    </row>
    <row r="654" spans="1:11" ht="13.5" x14ac:dyDescent="0.25">
      <c r="A654" s="3">
        <f>TITRES_STAT!B657</f>
        <v>42956</v>
      </c>
      <c r="B654" s="5">
        <f>TITRES_STAT!D657</f>
        <v>9.8919999999999995</v>
      </c>
      <c r="C654" s="2">
        <f t="shared" si="77"/>
        <v>0</v>
      </c>
      <c r="D654" s="2">
        <f t="shared" si="78"/>
        <v>9.7804000000000002</v>
      </c>
      <c r="E654" s="2">
        <f t="shared" si="80"/>
        <v>9.8176000000000005</v>
      </c>
      <c r="F654" s="2">
        <f t="shared" si="73"/>
        <v>9.8315999999999981</v>
      </c>
      <c r="G654" s="2">
        <f t="shared" si="75"/>
        <v>9.6793200000000006</v>
      </c>
      <c r="H654" s="2">
        <f t="shared" si="79"/>
        <v>10.020609999999998</v>
      </c>
      <c r="I654" s="2">
        <f t="array" ref="I654">SUMPRODUCT(B638:B657, (ROW(B638:B657)-ROW(B638)+1)) / (20*21/2)</f>
        <v>9.850066666666665</v>
      </c>
      <c r="J654" s="2">
        <f t="shared" si="74"/>
        <v>9.8061953430909838</v>
      </c>
      <c r="K654" s="2">
        <f t="shared" si="76"/>
        <v>9.7273176836827471</v>
      </c>
    </row>
    <row r="655" spans="1:11" ht="13.5" x14ac:dyDescent="0.25">
      <c r="A655" s="3">
        <f>TITRES_STAT!B658</f>
        <v>42957</v>
      </c>
      <c r="B655" s="5">
        <f>TITRES_STAT!D658</f>
        <v>9.8919999999999995</v>
      </c>
      <c r="C655" s="2">
        <f t="shared" si="77"/>
        <v>0</v>
      </c>
      <c r="D655" s="2">
        <f t="shared" si="78"/>
        <v>9.8175999999999988</v>
      </c>
      <c r="E655" s="2">
        <f t="shared" si="80"/>
        <v>9.8175999999999988</v>
      </c>
      <c r="F655" s="2">
        <f t="shared" si="73"/>
        <v>9.8486999999999973</v>
      </c>
      <c r="G655" s="2">
        <f t="shared" si="75"/>
        <v>9.6902200000000001</v>
      </c>
      <c r="H655" s="2">
        <f t="shared" si="79"/>
        <v>10.016029999999999</v>
      </c>
      <c r="I655" s="2">
        <f t="array" ref="I655">SUMPRODUCT(B639:B658, (ROW(B639:B658)-ROW(B639)+1)) / (20*21/2)</f>
        <v>9.8802095238095244</v>
      </c>
      <c r="J655" s="2">
        <f t="shared" si="74"/>
        <v>9.8143672151775565</v>
      </c>
      <c r="K655" s="2">
        <f t="shared" si="76"/>
        <v>9.7337758137344039</v>
      </c>
    </row>
    <row r="656" spans="1:11" ht="13.5" x14ac:dyDescent="0.25">
      <c r="A656" s="3">
        <f>TITRES_STAT!B659</f>
        <v>42958</v>
      </c>
      <c r="B656" s="5">
        <f>TITRES_STAT!D659</f>
        <v>9.8919999999999995</v>
      </c>
      <c r="C656" s="2">
        <f t="shared" si="77"/>
        <v>0</v>
      </c>
      <c r="D656" s="2">
        <f t="shared" si="78"/>
        <v>9.8548000000000009</v>
      </c>
      <c r="E656" s="2">
        <f t="shared" si="80"/>
        <v>9.8361999999999981</v>
      </c>
      <c r="F656" s="2">
        <f t="shared" si="73"/>
        <v>9.8523999999999976</v>
      </c>
      <c r="G656" s="2">
        <f t="shared" si="75"/>
        <v>9.70228</v>
      </c>
      <c r="H656" s="2">
        <f t="shared" si="79"/>
        <v>10.012849999999998</v>
      </c>
      <c r="I656" s="2">
        <f t="array" ref="I656">SUMPRODUCT(B640:B659, (ROW(B640:B659)-ROW(B640)+1)) / (20*21/2)</f>
        <v>9.8873333333333324</v>
      </c>
      <c r="J656" s="2">
        <f t="shared" si="74"/>
        <v>9.8217608137320749</v>
      </c>
      <c r="K656" s="2">
        <f t="shared" si="76"/>
        <v>9.7399806837840366</v>
      </c>
    </row>
    <row r="657" spans="1:11" ht="13.5" x14ac:dyDescent="0.25">
      <c r="A657" s="3">
        <f>TITRES_STAT!B660</f>
        <v>42961</v>
      </c>
      <c r="B657" s="5">
        <f>TITRES_STAT!D660</f>
        <v>9.8800000000000008</v>
      </c>
      <c r="C657" s="2">
        <f t="shared" si="77"/>
        <v>-1.1999999999998678E-2</v>
      </c>
      <c r="D657" s="2">
        <f t="shared" si="78"/>
        <v>9.8895999999999997</v>
      </c>
      <c r="E657" s="2">
        <f t="shared" si="80"/>
        <v>9.8349999999999973</v>
      </c>
      <c r="F657" s="2">
        <f t="shared" si="73"/>
        <v>9.8554999999999975</v>
      </c>
      <c r="G657" s="2">
        <f t="shared" si="75"/>
        <v>9.7086000000000006</v>
      </c>
      <c r="H657" s="2">
        <f t="shared" si="79"/>
        <v>10.009609999999999</v>
      </c>
      <c r="I657" s="2">
        <f t="array" ref="I657">SUMPRODUCT(B641:B660, (ROW(B641:B660)-ROW(B641)+1)) / (20*21/2)</f>
        <v>9.8932666666666655</v>
      </c>
      <c r="J657" s="2">
        <f t="shared" si="74"/>
        <v>9.8273074029004484</v>
      </c>
      <c r="K657" s="2">
        <f t="shared" si="76"/>
        <v>9.745471637361133</v>
      </c>
    </row>
    <row r="658" spans="1:11" ht="13.5" x14ac:dyDescent="0.25">
      <c r="A658" s="3">
        <f>TITRES_STAT!B661</f>
        <v>42962</v>
      </c>
      <c r="B658" s="5">
        <f>TITRES_STAT!D661</f>
        <v>10.172000000000001</v>
      </c>
      <c r="C658" s="2">
        <f t="shared" si="77"/>
        <v>0.29199999999999982</v>
      </c>
      <c r="D658" s="2">
        <f t="shared" si="78"/>
        <v>9.9455999999999989</v>
      </c>
      <c r="E658" s="2">
        <f t="shared" si="80"/>
        <v>9.8629999999999978</v>
      </c>
      <c r="F658" s="2">
        <f t="shared" si="73"/>
        <v>9.8731999999999971</v>
      </c>
      <c r="G658" s="2">
        <f t="shared" si="75"/>
        <v>9.7207600000000021</v>
      </c>
      <c r="H658" s="2">
        <f t="shared" si="79"/>
        <v>10.007804999999999</v>
      </c>
      <c r="I658" s="2">
        <f t="array" ref="I658">SUMPRODUCT(B642:B661, (ROW(B642:B661)-ROW(B642)+1)) / (20*21/2)</f>
        <v>9.8986095238095242</v>
      </c>
      <c r="J658" s="2">
        <f t="shared" si="74"/>
        <v>9.8601352692908826</v>
      </c>
      <c r="K658" s="2">
        <f t="shared" si="76"/>
        <v>9.7621982398175593</v>
      </c>
    </row>
    <row r="659" spans="1:11" ht="13.5" x14ac:dyDescent="0.25">
      <c r="A659" s="3">
        <f>TITRES_STAT!B662</f>
        <v>42963</v>
      </c>
      <c r="B659" s="5">
        <f>TITRES_STAT!D662</f>
        <v>9.9480000000000004</v>
      </c>
      <c r="C659" s="2">
        <f t="shared" si="77"/>
        <v>-0.2240000000000002</v>
      </c>
      <c r="D659" s="2">
        <f t="shared" si="78"/>
        <v>9.9567999999999994</v>
      </c>
      <c r="E659" s="2">
        <f t="shared" si="80"/>
        <v>9.8685999999999972</v>
      </c>
      <c r="F659" s="2">
        <f t="shared" si="73"/>
        <v>9.8796999999999979</v>
      </c>
      <c r="G659" s="2">
        <f t="shared" si="75"/>
        <v>9.7281000000000013</v>
      </c>
      <c r="H659" s="2">
        <f t="shared" si="79"/>
        <v>10.00409</v>
      </c>
      <c r="I659" s="2">
        <f t="array" ref="I659">SUMPRODUCT(B643:B662, (ROW(B643:B662)-ROW(B643)+1)) / (20*21/2)</f>
        <v>9.8821047619047615</v>
      </c>
      <c r="J659" s="2">
        <f t="shared" si="74"/>
        <v>9.8685033388822259</v>
      </c>
      <c r="K659" s="2">
        <f t="shared" si="76"/>
        <v>9.7694845833541262</v>
      </c>
    </row>
    <row r="660" spans="1:11" ht="13.5" x14ac:dyDescent="0.25">
      <c r="A660" s="3">
        <f>TITRES_STAT!B663</f>
        <v>42964</v>
      </c>
      <c r="B660" s="5">
        <f>TITRES_STAT!D663</f>
        <v>9.9420000000000002</v>
      </c>
      <c r="C660" s="2">
        <f t="shared" si="77"/>
        <v>-6.0000000000002274E-3</v>
      </c>
      <c r="D660" s="2">
        <f t="shared" si="78"/>
        <v>9.9667999999999992</v>
      </c>
      <c r="E660" s="2">
        <f t="shared" si="80"/>
        <v>9.892199999999999</v>
      </c>
      <c r="F660" s="2">
        <f t="shared" ref="F660:F723" si="81">AVERAGE(B641:B660)</f>
        <v>9.8858999999999995</v>
      </c>
      <c r="G660" s="2">
        <f t="shared" si="75"/>
        <v>9.7354400000000023</v>
      </c>
      <c r="H660" s="2">
        <f t="shared" si="79"/>
        <v>9.9987649999999988</v>
      </c>
      <c r="I660" s="2">
        <f t="array" ref="I660">SUMPRODUCT(B644:B663, (ROW(B644:B663)-ROW(B644)+1)) / (20*21/2)</f>
        <v>9.8661809523809527</v>
      </c>
      <c r="J660" s="2">
        <f t="shared" si="74"/>
        <v>9.8755030208934418</v>
      </c>
      <c r="K660" s="2">
        <f t="shared" si="76"/>
        <v>9.776249893810828</v>
      </c>
    </row>
    <row r="661" spans="1:11" ht="13.5" x14ac:dyDescent="0.25">
      <c r="A661" s="3">
        <f>TITRES_STAT!B664</f>
        <v>42965</v>
      </c>
      <c r="B661" s="5">
        <f>TITRES_STAT!D664</f>
        <v>9.9420000000000002</v>
      </c>
      <c r="C661" s="2">
        <f t="shared" si="77"/>
        <v>0</v>
      </c>
      <c r="D661" s="2">
        <f t="shared" si="78"/>
        <v>9.9768000000000008</v>
      </c>
      <c r="E661" s="2">
        <f t="shared" si="80"/>
        <v>9.9158000000000008</v>
      </c>
      <c r="F661" s="2">
        <f t="shared" si="81"/>
        <v>9.8853000000000009</v>
      </c>
      <c r="G661" s="2">
        <f t="shared" si="75"/>
        <v>9.7466200000000018</v>
      </c>
      <c r="H661" s="2">
        <f t="shared" si="79"/>
        <v>9.9950799999999997</v>
      </c>
      <c r="I661" s="2">
        <f t="array" ref="I661">SUMPRODUCT(B645:B664, (ROW(B645:B664)-ROW(B645)+1)) / (20*21/2)</f>
        <v>9.8520095238095209</v>
      </c>
      <c r="J661" s="2">
        <f t="shared" ref="J661:J724" si="82">$J$4*B661+J660*(1-$J$4)</f>
        <v>9.8818360665226379</v>
      </c>
      <c r="K661" s="2">
        <f t="shared" si="76"/>
        <v>9.7827498979751102</v>
      </c>
    </row>
    <row r="662" spans="1:11" ht="13.5" x14ac:dyDescent="0.25">
      <c r="A662" s="3">
        <f>TITRES_STAT!B665</f>
        <v>42968</v>
      </c>
      <c r="B662" s="5">
        <f>TITRES_STAT!D665</f>
        <v>9.7119999999999997</v>
      </c>
      <c r="C662" s="2">
        <f t="shared" si="77"/>
        <v>-0.23000000000000043</v>
      </c>
      <c r="D662" s="2">
        <f t="shared" si="78"/>
        <v>9.9432000000000009</v>
      </c>
      <c r="E662" s="2">
        <f t="shared" si="80"/>
        <v>9.916400000000003</v>
      </c>
      <c r="F662" s="2">
        <f t="shared" si="81"/>
        <v>9.8732000000000006</v>
      </c>
      <c r="G662" s="2">
        <f t="shared" si="75"/>
        <v>9.7532000000000032</v>
      </c>
      <c r="H662" s="2">
        <f t="shared" si="79"/>
        <v>9.9902449999999998</v>
      </c>
      <c r="I662" s="2">
        <f t="array" ref="I662">SUMPRODUCT(B646:B665, (ROW(B646:B665)-ROW(B646)+1)) / (20*21/2)</f>
        <v>9.8413714285714295</v>
      </c>
      <c r="J662" s="2">
        <f t="shared" si="82"/>
        <v>9.8656612030442901</v>
      </c>
      <c r="K662" s="2">
        <f t="shared" si="76"/>
        <v>9.7799753921721653</v>
      </c>
    </row>
    <row r="663" spans="1:11" ht="13.5" x14ac:dyDescent="0.25">
      <c r="A663" s="3">
        <f>TITRES_STAT!B666</f>
        <v>42969</v>
      </c>
      <c r="B663" s="5">
        <f>TITRES_STAT!D666</f>
        <v>9.7059999999999995</v>
      </c>
      <c r="C663" s="2">
        <f t="shared" si="77"/>
        <v>-6.0000000000002274E-3</v>
      </c>
      <c r="D663" s="2">
        <f t="shared" si="78"/>
        <v>9.85</v>
      </c>
      <c r="E663" s="2">
        <f t="shared" si="80"/>
        <v>9.8978000000000002</v>
      </c>
      <c r="F663" s="2">
        <f t="shared" si="81"/>
        <v>9.8607999999999993</v>
      </c>
      <c r="G663" s="2">
        <f t="shared" si="75"/>
        <v>9.7551200000000033</v>
      </c>
      <c r="H663" s="2">
        <f t="shared" si="79"/>
        <v>9.9839149999999997</v>
      </c>
      <c r="I663" s="2">
        <f t="array" ref="I663">SUMPRODUCT(B647:B666, (ROW(B647:B666)-ROW(B647)+1)) / (20*21/2)</f>
        <v>9.8486142857142855</v>
      </c>
      <c r="J663" s="2">
        <f t="shared" si="82"/>
        <v>9.8504553741829284</v>
      </c>
      <c r="K663" s="2">
        <f t="shared" si="76"/>
        <v>9.7770743964007067</v>
      </c>
    </row>
    <row r="664" spans="1:11" ht="13.5" x14ac:dyDescent="0.25">
      <c r="A664" s="3">
        <f>TITRES_STAT!B667</f>
        <v>42970</v>
      </c>
      <c r="B664" s="5">
        <f>TITRES_STAT!D667</f>
        <v>9.7119999999999997</v>
      </c>
      <c r="C664" s="2">
        <f t="shared" si="77"/>
        <v>6.0000000000002274E-3</v>
      </c>
      <c r="D664" s="2">
        <f t="shared" si="78"/>
        <v>9.8027999999999995</v>
      </c>
      <c r="E664" s="2">
        <f t="shared" si="80"/>
        <v>9.8798000000000012</v>
      </c>
      <c r="F664" s="2">
        <f t="shared" si="81"/>
        <v>9.8486999999999991</v>
      </c>
      <c r="G664" s="2">
        <f t="shared" si="75"/>
        <v>9.7577400000000036</v>
      </c>
      <c r="H664" s="2">
        <f t="shared" si="79"/>
        <v>9.9792550000000002</v>
      </c>
      <c r="I664" s="2">
        <f t="array" ref="I664">SUMPRODUCT(B648:B667, (ROW(B648:B667)-ROW(B648)+1)) / (20*21/2)</f>
        <v>9.8287571428571443</v>
      </c>
      <c r="J664" s="2">
        <f t="shared" si="82"/>
        <v>9.8372691480702681</v>
      </c>
      <c r="K664" s="2">
        <f t="shared" si="76"/>
        <v>9.7745224592869526</v>
      </c>
    </row>
    <row r="665" spans="1:11" ht="13.5" x14ac:dyDescent="0.25">
      <c r="A665" s="3">
        <f>TITRES_STAT!B668</f>
        <v>42971</v>
      </c>
      <c r="B665" s="5">
        <f>TITRES_STAT!D668</f>
        <v>9.7370000000000001</v>
      </c>
      <c r="C665" s="2">
        <f t="shared" si="77"/>
        <v>2.5000000000000355E-2</v>
      </c>
      <c r="D665" s="2">
        <f t="shared" si="78"/>
        <v>9.7618000000000009</v>
      </c>
      <c r="E665" s="2">
        <f t="shared" si="80"/>
        <v>9.8643000000000001</v>
      </c>
      <c r="F665" s="2">
        <f t="shared" si="81"/>
        <v>9.8409499999999976</v>
      </c>
      <c r="G665" s="2">
        <f t="shared" si="75"/>
        <v>9.7596200000000035</v>
      </c>
      <c r="H665" s="2">
        <f t="shared" si="79"/>
        <v>9.9739000000000004</v>
      </c>
      <c r="I665" s="2">
        <f t="array" ref="I665">SUMPRODUCT(B649:B668, (ROW(B649:B668)-ROW(B649)+1)) / (20*21/2)</f>
        <v>9.8100857142857141</v>
      </c>
      <c r="J665" s="2">
        <f t="shared" si="82"/>
        <v>9.827719705396909</v>
      </c>
      <c r="K665" s="2">
        <f t="shared" si="76"/>
        <v>9.7730509902953084</v>
      </c>
    </row>
    <row r="666" spans="1:11" ht="13.5" x14ac:dyDescent="0.25">
      <c r="A666" s="3">
        <f>TITRES_STAT!B669</f>
        <v>42972</v>
      </c>
      <c r="B666" s="5">
        <f>TITRES_STAT!D669</f>
        <v>9.9169999999999998</v>
      </c>
      <c r="C666" s="2">
        <f t="shared" si="77"/>
        <v>0.17999999999999972</v>
      </c>
      <c r="D666" s="2">
        <f t="shared" si="78"/>
        <v>9.7568000000000001</v>
      </c>
      <c r="E666" s="2">
        <f t="shared" si="80"/>
        <v>9.8668000000000013</v>
      </c>
      <c r="F666" s="2">
        <f t="shared" si="81"/>
        <v>9.8514999999999979</v>
      </c>
      <c r="G666" s="2">
        <f t="shared" si="75"/>
        <v>9.7657200000000035</v>
      </c>
      <c r="H666" s="2">
        <f t="shared" si="79"/>
        <v>9.9694450000000003</v>
      </c>
      <c r="I666" s="2">
        <f t="array" ref="I666">SUMPRODUCT(B650:B669, (ROW(B650:B669)-ROW(B650)+1)) / (20*21/2)</f>
        <v>9.7926000000000002</v>
      </c>
      <c r="J666" s="2">
        <f t="shared" si="82"/>
        <v>9.8362225905972043</v>
      </c>
      <c r="K666" s="2">
        <f t="shared" si="76"/>
        <v>9.7786960494994144</v>
      </c>
    </row>
    <row r="667" spans="1:11" ht="13.5" x14ac:dyDescent="0.25">
      <c r="A667" s="3">
        <f>TITRES_STAT!B670</f>
        <v>42975</v>
      </c>
      <c r="B667" s="5">
        <f>TITRES_STAT!D670</f>
        <v>9.6430000000000007</v>
      </c>
      <c r="C667" s="2">
        <f t="shared" si="77"/>
        <v>-0.27399999999999913</v>
      </c>
      <c r="D667" s="2">
        <f t="shared" si="78"/>
        <v>9.7430000000000003</v>
      </c>
      <c r="E667" s="2">
        <f t="shared" si="80"/>
        <v>9.8431000000000015</v>
      </c>
      <c r="F667" s="2">
        <f t="shared" si="81"/>
        <v>9.8390499999999967</v>
      </c>
      <c r="G667" s="2">
        <f t="shared" si="75"/>
        <v>9.7694400000000012</v>
      </c>
      <c r="H667" s="2">
        <f t="shared" si="79"/>
        <v>9.9650500000000015</v>
      </c>
      <c r="I667" s="2">
        <f t="array" ref="I667">SUMPRODUCT(B651:B670, (ROW(B651:B670)-ROW(B651)+1)) / (20*21/2)</f>
        <v>9.7703952380952401</v>
      </c>
      <c r="J667" s="2">
        <f t="shared" si="82"/>
        <v>9.8178204391117561</v>
      </c>
      <c r="K667" s="2">
        <f t="shared" si="76"/>
        <v>9.7733746357935551</v>
      </c>
    </row>
    <row r="668" spans="1:11" ht="13.5" x14ac:dyDescent="0.25">
      <c r="A668" s="3">
        <f>TITRES_STAT!B671</f>
        <v>42976</v>
      </c>
      <c r="B668" s="5">
        <f>TITRES_STAT!D671</f>
        <v>9.6430000000000007</v>
      </c>
      <c r="C668" s="2">
        <f t="shared" si="77"/>
        <v>0</v>
      </c>
      <c r="D668" s="2">
        <f t="shared" si="78"/>
        <v>9.7303999999999995</v>
      </c>
      <c r="E668" s="2">
        <f t="shared" si="80"/>
        <v>9.7902000000000005</v>
      </c>
      <c r="F668" s="2">
        <f t="shared" si="81"/>
        <v>9.8265999999999973</v>
      </c>
      <c r="G668" s="2">
        <f t="shared" si="75"/>
        <v>9.7731600000000043</v>
      </c>
      <c r="H668" s="2">
        <f t="shared" si="79"/>
        <v>9.9606000000000012</v>
      </c>
      <c r="I668" s="2">
        <f t="array" ref="I668">SUMPRODUCT(B652:B671, (ROW(B652:B671)-ROW(B652)+1)) / (20*21/2)</f>
        <v>9.7369761904761916</v>
      </c>
      <c r="J668" s="2">
        <f t="shared" si="82"/>
        <v>9.8011708734820644</v>
      </c>
      <c r="K668" s="2">
        <f t="shared" si="76"/>
        <v>9.7682619049781216</v>
      </c>
    </row>
    <row r="669" spans="1:11" ht="13.5" x14ac:dyDescent="0.25">
      <c r="A669" s="3">
        <f>TITRES_STAT!B672</f>
        <v>42977</v>
      </c>
      <c r="B669" s="5">
        <f>TITRES_STAT!D672</f>
        <v>9.6430000000000007</v>
      </c>
      <c r="C669" s="2">
        <f t="shared" si="77"/>
        <v>0</v>
      </c>
      <c r="D669" s="2">
        <f t="shared" si="78"/>
        <v>9.7165999999999997</v>
      </c>
      <c r="E669" s="2">
        <f t="shared" si="80"/>
        <v>9.7596999999999987</v>
      </c>
      <c r="F669" s="2">
        <f t="shared" si="81"/>
        <v>9.8141499999999979</v>
      </c>
      <c r="G669" s="2">
        <f t="shared" si="75"/>
        <v>9.7786200000000054</v>
      </c>
      <c r="H669" s="2">
        <f t="shared" si="79"/>
        <v>9.9547750000000015</v>
      </c>
      <c r="I669" s="2">
        <f t="array" ref="I669">SUMPRODUCT(B653:B672, (ROW(B653:B672)-ROW(B653)+1)) / (20*21/2)</f>
        <v>9.7224571428571451</v>
      </c>
      <c r="J669" s="2">
        <f t="shared" si="82"/>
        <v>9.7861069807694872</v>
      </c>
      <c r="K669" s="2">
        <f t="shared" si="76"/>
        <v>9.7633496734103513</v>
      </c>
    </row>
    <row r="670" spans="1:11" ht="13.5" x14ac:dyDescent="0.25">
      <c r="A670" s="3">
        <f>TITRES_STAT!B673</f>
        <v>42978</v>
      </c>
      <c r="B670" s="5">
        <f>TITRES_STAT!D673</f>
        <v>9.5809999999999995</v>
      </c>
      <c r="C670" s="2">
        <f t="shared" si="77"/>
        <v>-6.2000000000001165E-2</v>
      </c>
      <c r="D670" s="2">
        <f t="shared" si="78"/>
        <v>9.6854000000000013</v>
      </c>
      <c r="E670" s="2">
        <f t="shared" si="80"/>
        <v>9.7236000000000011</v>
      </c>
      <c r="F670" s="2">
        <f t="shared" si="81"/>
        <v>9.8079000000000001</v>
      </c>
      <c r="G670" s="2">
        <f t="shared" si="75"/>
        <v>9.7811000000000039</v>
      </c>
      <c r="H670" s="2">
        <f t="shared" si="79"/>
        <v>9.948640000000001</v>
      </c>
      <c r="I670" s="2">
        <f t="array" ref="I670">SUMPRODUCT(B654:B673, (ROW(B654:B673)-ROW(B654)+1)) / (20*21/2)</f>
        <v>9.6815714285714272</v>
      </c>
      <c r="J670" s="2">
        <f t="shared" si="82"/>
        <v>9.766572982600966</v>
      </c>
      <c r="K670" s="2">
        <f t="shared" si="76"/>
        <v>9.7561987058256321</v>
      </c>
    </row>
    <row r="671" spans="1:11" ht="13.5" x14ac:dyDescent="0.25">
      <c r="A671" s="3">
        <f>TITRES_STAT!B674</f>
        <v>42982</v>
      </c>
      <c r="B671" s="5">
        <f>TITRES_STAT!D674</f>
        <v>9.4570000000000007</v>
      </c>
      <c r="C671" s="2">
        <f t="shared" si="77"/>
        <v>-0.12399999999999878</v>
      </c>
      <c r="D671" s="2">
        <f t="shared" si="78"/>
        <v>9.5934000000000008</v>
      </c>
      <c r="E671" s="2">
        <f t="shared" si="80"/>
        <v>9.6751000000000005</v>
      </c>
      <c r="F671" s="2">
        <f t="shared" si="81"/>
        <v>9.7954499999999989</v>
      </c>
      <c r="G671" s="2">
        <f t="shared" si="75"/>
        <v>9.7817200000000053</v>
      </c>
      <c r="H671" s="2">
        <f t="shared" si="79"/>
        <v>9.9432850000000013</v>
      </c>
      <c r="I671" s="2">
        <f t="array" ref="I671">SUMPRODUCT(B655:B674, (ROW(B655:B674)-ROW(B655)+1)) / (20*21/2)</f>
        <v>9.6402523809523828</v>
      </c>
      <c r="J671" s="2">
        <f t="shared" si="82"/>
        <v>9.7370898414008735</v>
      </c>
      <c r="K671" s="2">
        <f t="shared" si="76"/>
        <v>9.7444654232442343</v>
      </c>
    </row>
    <row r="672" spans="1:11" ht="13.5" x14ac:dyDescent="0.25">
      <c r="A672" s="3">
        <f>TITRES_STAT!B675</f>
        <v>42983</v>
      </c>
      <c r="B672" s="5">
        <f>TITRES_STAT!D675</f>
        <v>9.6430000000000007</v>
      </c>
      <c r="C672" s="2">
        <f t="shared" si="77"/>
        <v>0.18599999999999994</v>
      </c>
      <c r="D672" s="2">
        <f t="shared" si="78"/>
        <v>9.593399999999999</v>
      </c>
      <c r="E672" s="2">
        <f t="shared" si="80"/>
        <v>9.6682000000000023</v>
      </c>
      <c r="F672" s="2">
        <f t="shared" si="81"/>
        <v>9.7923000000000009</v>
      </c>
      <c r="G672" s="2">
        <f t="shared" si="75"/>
        <v>9.7824600000000057</v>
      </c>
      <c r="H672" s="2">
        <f t="shared" si="79"/>
        <v>9.937285000000001</v>
      </c>
      <c r="I672" s="2">
        <f t="array" ref="I672">SUMPRODUCT(B656:B675, (ROW(B656:B675)-ROW(B656)+1)) / (20*21/2)</f>
        <v>9.6253142857142855</v>
      </c>
      <c r="J672" s="2">
        <f t="shared" si="82"/>
        <v>9.7281289041245991</v>
      </c>
      <c r="K672" s="2">
        <f t="shared" si="76"/>
        <v>9.7404863870385778</v>
      </c>
    </row>
    <row r="673" spans="1:11" ht="13.5" x14ac:dyDescent="0.25">
      <c r="A673" s="3">
        <f>TITRES_STAT!B676</f>
        <v>42984</v>
      </c>
      <c r="B673" s="5">
        <f>TITRES_STAT!D676</f>
        <v>9.3629999999999995</v>
      </c>
      <c r="C673" s="2">
        <f t="shared" si="77"/>
        <v>-0.28000000000000114</v>
      </c>
      <c r="D673" s="2">
        <f t="shared" si="78"/>
        <v>9.5373999999999999</v>
      </c>
      <c r="E673" s="2">
        <f t="shared" si="80"/>
        <v>9.6339000000000006</v>
      </c>
      <c r="F673" s="2">
        <f t="shared" si="81"/>
        <v>9.7658499999999986</v>
      </c>
      <c r="G673" s="2">
        <f t="shared" si="75"/>
        <v>9.7776000000000032</v>
      </c>
      <c r="H673" s="2">
        <f t="shared" si="79"/>
        <v>9.9298850000000005</v>
      </c>
      <c r="I673" s="2">
        <f t="array" ref="I673">SUMPRODUCT(B657:B676, (ROW(B657:B676)-ROW(B657)+1)) / (20*21/2)</f>
        <v>9.6118571428571435</v>
      </c>
      <c r="J673" s="2">
        <f t="shared" si="82"/>
        <v>9.6933547227794001</v>
      </c>
      <c r="K673" s="2">
        <f t="shared" si="76"/>
        <v>9.7256829993115748</v>
      </c>
    </row>
    <row r="674" spans="1:11" ht="13.5" x14ac:dyDescent="0.25">
      <c r="A674" s="3">
        <f>TITRES_STAT!B677</f>
        <v>42985</v>
      </c>
      <c r="B674" s="5">
        <f>TITRES_STAT!D677</f>
        <v>9.3320000000000007</v>
      </c>
      <c r="C674" s="2">
        <f t="shared" si="77"/>
        <v>-3.0999999999998806E-2</v>
      </c>
      <c r="D674" s="2">
        <f t="shared" si="78"/>
        <v>9.4751999999999992</v>
      </c>
      <c r="E674" s="2">
        <f t="shared" si="80"/>
        <v>9.5959000000000003</v>
      </c>
      <c r="F674" s="2">
        <f t="shared" si="81"/>
        <v>9.7378499999999999</v>
      </c>
      <c r="G674" s="2">
        <f t="shared" si="75"/>
        <v>9.7701200000000021</v>
      </c>
      <c r="H674" s="2">
        <f t="shared" si="79"/>
        <v>9.9238800000000023</v>
      </c>
      <c r="I674" s="2">
        <f t="array" ref="I674">SUMPRODUCT(B658:B677, (ROW(B658:B677)-ROW(B658)+1)) / (20*21/2)</f>
        <v>9.5998809523809516</v>
      </c>
      <c r="J674" s="2">
        <f t="shared" si="82"/>
        <v>9.6589399872766002</v>
      </c>
      <c r="K674" s="2">
        <f t="shared" si="76"/>
        <v>9.7102444503189655</v>
      </c>
    </row>
    <row r="675" spans="1:11" ht="13.5" x14ac:dyDescent="0.25">
      <c r="A675" s="3">
        <f>TITRES_STAT!B678</f>
        <v>42986</v>
      </c>
      <c r="B675" s="5">
        <f>TITRES_STAT!D678</f>
        <v>9.5809999999999995</v>
      </c>
      <c r="C675" s="2">
        <f t="shared" si="77"/>
        <v>0.24899999999999878</v>
      </c>
      <c r="D675" s="2">
        <f t="shared" si="78"/>
        <v>9.475200000000001</v>
      </c>
      <c r="E675" s="2">
        <f t="shared" si="80"/>
        <v>9.5803000000000011</v>
      </c>
      <c r="F675" s="2">
        <f t="shared" si="81"/>
        <v>9.7222999999999988</v>
      </c>
      <c r="G675" s="2">
        <f t="shared" si="75"/>
        <v>9.7682600000000015</v>
      </c>
      <c r="H675" s="2">
        <f t="shared" si="79"/>
        <v>9.9191450000000003</v>
      </c>
      <c r="I675" s="2">
        <f t="array" ref="I675">SUMPRODUCT(B659:B678, (ROW(B659:B678)-ROW(B659)+1)) / (20*21/2)</f>
        <v>9.5881857142857143</v>
      </c>
      <c r="J675" s="2">
        <f t="shared" si="82"/>
        <v>9.6515171313454964</v>
      </c>
      <c r="K675" s="2">
        <f t="shared" si="76"/>
        <v>9.7051760405025362</v>
      </c>
    </row>
    <row r="676" spans="1:11" ht="13.5" x14ac:dyDescent="0.25">
      <c r="A676" s="3">
        <f>TITRES_STAT!B679</f>
        <v>42989</v>
      </c>
      <c r="B676" s="5">
        <f>TITRES_STAT!D679</f>
        <v>9.5809999999999995</v>
      </c>
      <c r="C676" s="2">
        <f t="shared" si="77"/>
        <v>0</v>
      </c>
      <c r="D676" s="2">
        <f t="shared" si="78"/>
        <v>9.5</v>
      </c>
      <c r="E676" s="2">
        <f t="shared" si="80"/>
        <v>9.5467000000000013</v>
      </c>
      <c r="F676" s="2">
        <f t="shared" si="81"/>
        <v>9.7067499999999978</v>
      </c>
      <c r="G676" s="2">
        <f t="shared" si="75"/>
        <v>9.765900000000002</v>
      </c>
      <c r="H676" s="2">
        <f t="shared" si="79"/>
        <v>9.9144100000000002</v>
      </c>
      <c r="I676" s="2">
        <f t="array" ref="I676">SUMPRODUCT(B660:B679, (ROW(B660:B679)-ROW(B660)+1)) / (20*21/2)</f>
        <v>9.579361904761905</v>
      </c>
      <c r="J676" s="2">
        <f t="shared" si="82"/>
        <v>9.6448012140744979</v>
      </c>
      <c r="K676" s="2">
        <f t="shared" si="76"/>
        <v>9.7003063918553778</v>
      </c>
    </row>
    <row r="677" spans="1:11" ht="13.5" x14ac:dyDescent="0.25">
      <c r="A677" s="3">
        <f>TITRES_STAT!B680</f>
        <v>42990</v>
      </c>
      <c r="B677" s="5">
        <f>TITRES_STAT!D680</f>
        <v>9.5809999999999995</v>
      </c>
      <c r="C677" s="2">
        <f t="shared" si="77"/>
        <v>0</v>
      </c>
      <c r="D677" s="2">
        <f t="shared" si="78"/>
        <v>9.4876000000000005</v>
      </c>
      <c r="E677" s="2">
        <f t="shared" si="80"/>
        <v>9.5405000000000015</v>
      </c>
      <c r="F677" s="2">
        <f t="shared" si="81"/>
        <v>9.6917999999999989</v>
      </c>
      <c r="G677" s="2">
        <f t="shared" si="75"/>
        <v>9.7635400000000008</v>
      </c>
      <c r="H677" s="2">
        <f t="shared" si="79"/>
        <v>9.9094449999999998</v>
      </c>
      <c r="I677" s="2">
        <f t="array" ref="I677">SUMPRODUCT(B661:B680, (ROW(B661:B680)-ROW(B661)+1)) / (20*21/2)</f>
        <v>9.5497714285714288</v>
      </c>
      <c r="J677" s="2">
        <f t="shared" si="82"/>
        <v>9.6387249079721649</v>
      </c>
      <c r="K677" s="2">
        <f t="shared" si="76"/>
        <v>9.6956277098218333</v>
      </c>
    </row>
    <row r="678" spans="1:11" ht="13.5" x14ac:dyDescent="0.25">
      <c r="A678" s="3">
        <f>TITRES_STAT!B681</f>
        <v>42991</v>
      </c>
      <c r="B678" s="5">
        <f>TITRES_STAT!D681</f>
        <v>9.5690000000000008</v>
      </c>
      <c r="C678" s="2">
        <f t="shared" si="77"/>
        <v>-1.1999999999998678E-2</v>
      </c>
      <c r="D678" s="2">
        <f t="shared" si="78"/>
        <v>9.5288000000000004</v>
      </c>
      <c r="E678" s="2">
        <f t="shared" si="80"/>
        <v>9.533100000000001</v>
      </c>
      <c r="F678" s="2">
        <f t="shared" si="81"/>
        <v>9.6616499999999981</v>
      </c>
      <c r="G678" s="2">
        <f t="shared" si="75"/>
        <v>9.758440000000002</v>
      </c>
      <c r="H678" s="2">
        <f t="shared" si="79"/>
        <v>9.9045649999999998</v>
      </c>
      <c r="I678" s="2">
        <f t="array" ref="I678">SUMPRODUCT(B662:B681, (ROW(B662:B681)-ROW(B662)+1)) / (20*21/2)</f>
        <v>9.523085714285715</v>
      </c>
      <c r="J678" s="2">
        <f t="shared" si="82"/>
        <v>9.6320844405462438</v>
      </c>
      <c r="K678" s="2">
        <f t="shared" si="76"/>
        <v>9.690661917279801</v>
      </c>
    </row>
    <row r="679" spans="1:11" ht="13.5" x14ac:dyDescent="0.25">
      <c r="A679" s="3">
        <f>TITRES_STAT!B682</f>
        <v>42992</v>
      </c>
      <c r="B679" s="5">
        <f>TITRES_STAT!D682</f>
        <v>9.5690000000000008</v>
      </c>
      <c r="C679" s="2">
        <f t="shared" si="77"/>
        <v>0</v>
      </c>
      <c r="D679" s="2">
        <f t="shared" si="78"/>
        <v>9.5762</v>
      </c>
      <c r="E679" s="2">
        <f t="shared" si="80"/>
        <v>9.5257000000000005</v>
      </c>
      <c r="F679" s="2">
        <f t="shared" si="81"/>
        <v>9.6426999999999961</v>
      </c>
      <c r="G679" s="2">
        <f t="shared" si="75"/>
        <v>9.756960000000003</v>
      </c>
      <c r="H679" s="2">
        <f t="shared" si="79"/>
        <v>9.8996549999999992</v>
      </c>
      <c r="I679" s="2">
        <f t="array" ref="I679">SUMPRODUCT(B663:B682, (ROW(B663:B682)-ROW(B663)+1)) / (20*21/2)</f>
        <v>9.4993047619047619</v>
      </c>
      <c r="J679" s="2">
        <f t="shared" si="82"/>
        <v>9.6260763985894595</v>
      </c>
      <c r="K679" s="2">
        <f t="shared" si="76"/>
        <v>9.6858908617002015</v>
      </c>
    </row>
    <row r="680" spans="1:11" ht="13.5" x14ac:dyDescent="0.25">
      <c r="A680" s="3">
        <f>TITRES_STAT!B683</f>
        <v>42993</v>
      </c>
      <c r="B680" s="5">
        <f>TITRES_STAT!D683</f>
        <v>9.3320000000000007</v>
      </c>
      <c r="C680" s="2">
        <f t="shared" si="77"/>
        <v>-0.2370000000000001</v>
      </c>
      <c r="D680" s="2">
        <f t="shared" si="78"/>
        <v>9.5264000000000006</v>
      </c>
      <c r="E680" s="2">
        <f t="shared" si="80"/>
        <v>9.5008000000000017</v>
      </c>
      <c r="F680" s="2">
        <f t="shared" si="81"/>
        <v>9.6121999999999979</v>
      </c>
      <c r="G680" s="2">
        <f t="shared" si="75"/>
        <v>9.7532200000000024</v>
      </c>
      <c r="H680" s="2">
        <f t="shared" si="79"/>
        <v>9.8935899999999997</v>
      </c>
      <c r="I680" s="2">
        <f t="array" ref="I680">SUMPRODUCT(B664:B683, (ROW(B664:B683)-ROW(B664)+1)) / (20*21/2)</f>
        <v>9.4773333333333341</v>
      </c>
      <c r="J680" s="2">
        <f t="shared" si="82"/>
        <v>9.598069122533321</v>
      </c>
      <c r="K680" s="2">
        <f t="shared" si="76"/>
        <v>9.672012788692351</v>
      </c>
    </row>
    <row r="681" spans="1:11" ht="13.5" x14ac:dyDescent="0.25">
      <c r="A681" s="3">
        <f>TITRES_STAT!B684</f>
        <v>42996</v>
      </c>
      <c r="B681" s="5">
        <f>TITRES_STAT!D684</f>
        <v>9.3320000000000007</v>
      </c>
      <c r="C681" s="2">
        <f t="shared" si="77"/>
        <v>0</v>
      </c>
      <c r="D681" s="2">
        <f t="shared" si="78"/>
        <v>9.4766000000000012</v>
      </c>
      <c r="E681" s="2">
        <f t="shared" si="80"/>
        <v>9.4883000000000006</v>
      </c>
      <c r="F681" s="2">
        <f t="shared" si="81"/>
        <v>9.5816999999999961</v>
      </c>
      <c r="G681" s="2">
        <f t="shared" si="75"/>
        <v>9.7440000000000015</v>
      </c>
      <c r="H681" s="2">
        <f t="shared" si="79"/>
        <v>9.8876100000000005</v>
      </c>
      <c r="I681" s="2">
        <f t="array" ref="I681">SUMPRODUCT(B665:B684, (ROW(B665:B684)-ROW(B665)+1)) / (20*21/2)</f>
        <v>9.4571428571428555</v>
      </c>
      <c r="J681" s="2">
        <f t="shared" si="82"/>
        <v>9.5727292061015774</v>
      </c>
      <c r="K681" s="2">
        <f t="shared" si="76"/>
        <v>9.6586789538416724</v>
      </c>
    </row>
    <row r="682" spans="1:11" ht="13.5" x14ac:dyDescent="0.25">
      <c r="A682" s="3">
        <f>TITRES_STAT!B685</f>
        <v>42997</v>
      </c>
      <c r="B682" s="5">
        <f>TITRES_STAT!D685</f>
        <v>9.3320000000000007</v>
      </c>
      <c r="C682" s="2">
        <f t="shared" si="77"/>
        <v>0</v>
      </c>
      <c r="D682" s="2">
        <f t="shared" si="78"/>
        <v>9.4268000000000018</v>
      </c>
      <c r="E682" s="2">
        <f t="shared" si="80"/>
        <v>9.4572000000000003</v>
      </c>
      <c r="F682" s="2">
        <f t="shared" si="81"/>
        <v>9.5626999999999978</v>
      </c>
      <c r="G682" s="2">
        <f t="shared" si="75"/>
        <v>9.7315600000000035</v>
      </c>
      <c r="H682" s="2">
        <f t="shared" si="79"/>
        <v>9.8816049999999986</v>
      </c>
      <c r="I682" s="2">
        <f t="array" ref="I682">SUMPRODUCT(B666:B685, (ROW(B666:B685)-ROW(B666)+1)) / (20*21/2)</f>
        <v>9.4370476190476182</v>
      </c>
      <c r="J682" s="2">
        <f t="shared" si="82"/>
        <v>9.5498026150442854</v>
      </c>
      <c r="K682" s="2">
        <f t="shared" si="76"/>
        <v>9.645868014475333</v>
      </c>
    </row>
    <row r="683" spans="1:11" ht="13.5" x14ac:dyDescent="0.25">
      <c r="A683" s="3">
        <f>TITRES_STAT!B686</f>
        <v>42998</v>
      </c>
      <c r="B683" s="5">
        <f>TITRES_STAT!D686</f>
        <v>9.3320000000000007</v>
      </c>
      <c r="C683" s="2">
        <f t="shared" si="77"/>
        <v>0</v>
      </c>
      <c r="D683" s="2">
        <f t="shared" si="78"/>
        <v>9.3794000000000004</v>
      </c>
      <c r="E683" s="2">
        <f t="shared" si="80"/>
        <v>9.4541000000000004</v>
      </c>
      <c r="F683" s="2">
        <f t="shared" si="81"/>
        <v>9.5439999999999969</v>
      </c>
      <c r="G683" s="2">
        <f t="shared" si="75"/>
        <v>9.7250800000000019</v>
      </c>
      <c r="H683" s="2">
        <f t="shared" si="79"/>
        <v>9.8756550000000001</v>
      </c>
      <c r="I683" s="2">
        <f t="array" ref="I683">SUMPRODUCT(B667:B686, (ROW(B667:B686)-ROW(B667)+1)) / (20*21/2)</f>
        <v>9.4171571428571408</v>
      </c>
      <c r="J683" s="2">
        <f t="shared" si="82"/>
        <v>9.529059508849592</v>
      </c>
      <c r="K683" s="2">
        <f t="shared" si="76"/>
        <v>9.6335594648880658</v>
      </c>
    </row>
    <row r="684" spans="1:11" ht="13.5" x14ac:dyDescent="0.25">
      <c r="A684" s="3">
        <f>TITRES_STAT!B687</f>
        <v>43000</v>
      </c>
      <c r="B684" s="5">
        <f>TITRES_STAT!D687</f>
        <v>9.3320000000000007</v>
      </c>
      <c r="C684" s="2">
        <f t="shared" si="77"/>
        <v>0</v>
      </c>
      <c r="D684" s="2">
        <f t="shared" si="78"/>
        <v>9.3320000000000007</v>
      </c>
      <c r="E684" s="2">
        <f t="shared" si="80"/>
        <v>9.4541000000000004</v>
      </c>
      <c r="F684" s="2">
        <f t="shared" si="81"/>
        <v>9.5249999999999986</v>
      </c>
      <c r="G684" s="2">
        <f t="shared" si="75"/>
        <v>9.7186000000000021</v>
      </c>
      <c r="H684" s="2">
        <f t="shared" si="79"/>
        <v>9.8694449999999989</v>
      </c>
      <c r="I684" s="2">
        <f t="array" ref="I684">SUMPRODUCT(B668:B687, (ROW(B668:B687)-ROW(B668)+1)) / (20*21/2)</f>
        <v>9.3943238095238097</v>
      </c>
      <c r="J684" s="2">
        <f t="shared" si="82"/>
        <v>9.5102919365782022</v>
      </c>
      <c r="K684" s="2">
        <f t="shared" si="76"/>
        <v>9.6217336035199068</v>
      </c>
    </row>
    <row r="685" spans="1:11" ht="13.5" x14ac:dyDescent="0.25">
      <c r="A685" s="3">
        <f>TITRES_STAT!B688</f>
        <v>43003</v>
      </c>
      <c r="B685" s="5">
        <f>TITRES_STAT!D688</f>
        <v>9.3140000000000001</v>
      </c>
      <c r="C685" s="2">
        <f t="shared" si="77"/>
        <v>-1.8000000000000682E-2</v>
      </c>
      <c r="D685" s="2">
        <f t="shared" si="78"/>
        <v>9.3284000000000002</v>
      </c>
      <c r="E685" s="2">
        <f t="shared" si="80"/>
        <v>9.4274000000000004</v>
      </c>
      <c r="F685" s="2">
        <f t="shared" si="81"/>
        <v>9.5038499999999981</v>
      </c>
      <c r="G685" s="2">
        <f t="shared" si="75"/>
        <v>9.7138800000000014</v>
      </c>
      <c r="H685" s="2">
        <f t="shared" si="79"/>
        <v>9.863175</v>
      </c>
      <c r="I685" s="2">
        <f t="array" ref="I685">SUMPRODUCT(B669:B688, (ROW(B669:B688)-ROW(B669)+1)) / (20*21/2)</f>
        <v>9.373442857142857</v>
      </c>
      <c r="J685" s="2">
        <f t="shared" si="82"/>
        <v>9.4915974664278977</v>
      </c>
      <c r="K685" s="2">
        <f t="shared" si="76"/>
        <v>9.6096656190681458</v>
      </c>
    </row>
    <row r="686" spans="1:11" ht="13.5" x14ac:dyDescent="0.25">
      <c r="A686" s="3">
        <f>TITRES_STAT!B689</f>
        <v>43004</v>
      </c>
      <c r="B686" s="5">
        <f>TITRES_STAT!D689</f>
        <v>9.2949999999999999</v>
      </c>
      <c r="C686" s="2">
        <f t="shared" si="77"/>
        <v>-1.9000000000000128E-2</v>
      </c>
      <c r="D686" s="2">
        <f t="shared" si="78"/>
        <v>9.3210000000000015</v>
      </c>
      <c r="E686" s="2">
        <f t="shared" si="80"/>
        <v>9.3987999999999978</v>
      </c>
      <c r="F686" s="2">
        <f t="shared" si="81"/>
        <v>9.4727499999999996</v>
      </c>
      <c r="G686" s="2">
        <f t="shared" si="75"/>
        <v>9.7034200000000013</v>
      </c>
      <c r="H686" s="2">
        <f t="shared" si="79"/>
        <v>9.8567800000000005</v>
      </c>
      <c r="I686" s="2">
        <f t="array" ref="I686">SUMPRODUCT(B670:B689, (ROW(B670:B689)-ROW(B670)+1)) / (20*21/2)</f>
        <v>9.3539428571428562</v>
      </c>
      <c r="J686" s="2">
        <f t="shared" si="82"/>
        <v>9.4728738981966707</v>
      </c>
      <c r="K686" s="2">
        <f t="shared" si="76"/>
        <v>9.5973257908693963</v>
      </c>
    </row>
    <row r="687" spans="1:11" ht="13.5" x14ac:dyDescent="0.25">
      <c r="A687" s="3">
        <f>TITRES_STAT!B690</f>
        <v>43005</v>
      </c>
      <c r="B687" s="5">
        <f>TITRES_STAT!D690</f>
        <v>9.2330000000000005</v>
      </c>
      <c r="C687" s="2">
        <f t="shared" si="77"/>
        <v>-6.1999999999999389E-2</v>
      </c>
      <c r="D687" s="2">
        <f t="shared" si="78"/>
        <v>9.3011999999999997</v>
      </c>
      <c r="E687" s="2">
        <f t="shared" si="80"/>
        <v>9.3640000000000008</v>
      </c>
      <c r="F687" s="2">
        <f t="shared" si="81"/>
        <v>9.4522499999999994</v>
      </c>
      <c r="G687" s="2">
        <f t="shared" si="75"/>
        <v>9.6917200000000019</v>
      </c>
      <c r="H687" s="2">
        <f t="shared" si="79"/>
        <v>9.8500749999999986</v>
      </c>
      <c r="I687" s="2">
        <f t="array" ref="I687">SUMPRODUCT(B671:B690, (ROW(B671:B690)-ROW(B671)+1)) / (20*21/2)</f>
        <v>9.3375666666666675</v>
      </c>
      <c r="J687" s="2">
        <f t="shared" si="82"/>
        <v>9.4500287650350838</v>
      </c>
      <c r="K687" s="2">
        <f t="shared" si="76"/>
        <v>9.583038504952949</v>
      </c>
    </row>
    <row r="688" spans="1:11" ht="13.5" x14ac:dyDescent="0.25">
      <c r="A688" s="3">
        <f>TITRES_STAT!B691</f>
        <v>43006</v>
      </c>
      <c r="B688" s="5">
        <f>TITRES_STAT!D691</f>
        <v>9.2330000000000005</v>
      </c>
      <c r="C688" s="2">
        <f t="shared" si="77"/>
        <v>0</v>
      </c>
      <c r="D688" s="2">
        <f t="shared" si="78"/>
        <v>9.2814000000000014</v>
      </c>
      <c r="E688" s="2">
        <f t="shared" si="80"/>
        <v>9.3304000000000009</v>
      </c>
      <c r="F688" s="2">
        <f t="shared" si="81"/>
        <v>9.4317499999999974</v>
      </c>
      <c r="G688" s="2">
        <f t="shared" si="75"/>
        <v>9.6800200000000025</v>
      </c>
      <c r="H688" s="2">
        <f t="shared" si="79"/>
        <v>9.8430749999999989</v>
      </c>
      <c r="I688" s="2">
        <f t="array" ref="I688">SUMPRODUCT(B672:B691, (ROW(B672:B691)-ROW(B672)+1)) / (20*21/2)</f>
        <v>9.3228190476190491</v>
      </c>
      <c r="J688" s="2">
        <f t="shared" si="82"/>
        <v>9.4293593588412659</v>
      </c>
      <c r="K688" s="2">
        <f t="shared" si="76"/>
        <v>9.5693115047587156</v>
      </c>
    </row>
    <row r="689" spans="1:11" ht="13.5" x14ac:dyDescent="0.25">
      <c r="A689" s="3">
        <f>TITRES_STAT!B692</f>
        <v>43007</v>
      </c>
      <c r="B689" s="5">
        <f>TITRES_STAT!D692</f>
        <v>9.2270000000000003</v>
      </c>
      <c r="C689" s="2">
        <f t="shared" si="77"/>
        <v>-6.0000000000002274E-3</v>
      </c>
      <c r="D689" s="2">
        <f t="shared" si="78"/>
        <v>9.2604000000000006</v>
      </c>
      <c r="E689" s="2">
        <f t="shared" si="80"/>
        <v>9.2962000000000025</v>
      </c>
      <c r="F689" s="2">
        <f t="shared" si="81"/>
        <v>9.4109499999999979</v>
      </c>
      <c r="G689" s="2">
        <f t="shared" si="75"/>
        <v>9.6682000000000023</v>
      </c>
      <c r="H689" s="2">
        <f t="shared" si="79"/>
        <v>9.8357549999999989</v>
      </c>
      <c r="I689" s="2">
        <f t="array" ref="I689">SUMPRODUCT(B673:B692, (ROW(B673:B692)-ROW(B673)+1)) / (20*21/2)</f>
        <v>9.3162523809523812</v>
      </c>
      <c r="J689" s="2">
        <f t="shared" si="82"/>
        <v>9.4100870389516214</v>
      </c>
      <c r="K689" s="2">
        <f t="shared" si="76"/>
        <v>9.5558875241799424</v>
      </c>
    </row>
    <row r="690" spans="1:11" ht="13.5" x14ac:dyDescent="0.25">
      <c r="A690" s="3">
        <f>TITRES_STAT!B693</f>
        <v>43010</v>
      </c>
      <c r="B690" s="5">
        <f>TITRES_STAT!D693</f>
        <v>9.2390000000000008</v>
      </c>
      <c r="C690" s="2">
        <f t="shared" si="77"/>
        <v>1.2000000000000455E-2</v>
      </c>
      <c r="D690" s="2">
        <f t="shared" si="78"/>
        <v>9.2454000000000001</v>
      </c>
      <c r="E690" s="2">
        <f t="shared" si="80"/>
        <v>9.286900000000001</v>
      </c>
      <c r="F690" s="2">
        <f t="shared" si="81"/>
        <v>9.3938499999999987</v>
      </c>
      <c r="G690" s="2">
        <f t="shared" ref="G690:G753" si="83">AVERAGE(B641:B690)</f>
        <v>9.656620000000002</v>
      </c>
      <c r="H690" s="2">
        <f t="shared" si="79"/>
        <v>9.8281999999999989</v>
      </c>
      <c r="I690" s="2">
        <f t="array" ref="I690">SUMPRODUCT(B674:B693, (ROW(B674:B693)-ROW(B674)+1)) / (20*21/2)</f>
        <v>9.3112523809523839</v>
      </c>
      <c r="J690" s="2">
        <f t="shared" si="82"/>
        <v>9.3937930352419432</v>
      </c>
      <c r="K690" s="2">
        <f t="shared" si="76"/>
        <v>9.5434605624473967</v>
      </c>
    </row>
    <row r="691" spans="1:11" ht="13.5" x14ac:dyDescent="0.25">
      <c r="A691" s="3">
        <f>TITRES_STAT!B694</f>
        <v>43011</v>
      </c>
      <c r="B691" s="5">
        <f>TITRES_STAT!D694</f>
        <v>9.2390000000000008</v>
      </c>
      <c r="C691" s="2">
        <f t="shared" si="77"/>
        <v>0</v>
      </c>
      <c r="D691" s="2">
        <f t="shared" si="78"/>
        <v>9.2342000000000013</v>
      </c>
      <c r="E691" s="2">
        <f t="shared" si="80"/>
        <v>9.2776000000000032</v>
      </c>
      <c r="F691" s="2">
        <f t="shared" si="81"/>
        <v>9.3829499999999992</v>
      </c>
      <c r="G691" s="2">
        <f t="shared" si="83"/>
        <v>9.6423200000000016</v>
      </c>
      <c r="H691" s="2">
        <f t="shared" si="79"/>
        <v>9.8209400000000002</v>
      </c>
      <c r="I691" s="2">
        <f t="array" ref="I691">SUMPRODUCT(B675:B694, (ROW(B675:B694)-ROW(B675)+1)) / (20*21/2)</f>
        <v>9.3046761904761919</v>
      </c>
      <c r="J691" s="2">
        <f t="shared" si="82"/>
        <v>9.3790508414093772</v>
      </c>
      <c r="K691" s="2">
        <f t="shared" ref="K691:K754" si="84">$K$4*B691+(1-$K$4)*K690</f>
        <v>9.5315209325474992</v>
      </c>
    </row>
    <row r="692" spans="1:11" ht="13.5" x14ac:dyDescent="0.25">
      <c r="A692" s="3">
        <f>TITRES_STAT!B695</f>
        <v>43012</v>
      </c>
      <c r="B692" s="5">
        <f>TITRES_STAT!D695</f>
        <v>9.3140000000000001</v>
      </c>
      <c r="C692" s="2">
        <f t="shared" si="77"/>
        <v>7.4999999999999289E-2</v>
      </c>
      <c r="D692" s="2">
        <f t="shared" si="78"/>
        <v>9.2504000000000008</v>
      </c>
      <c r="E692" s="2">
        <f t="shared" si="80"/>
        <v>9.2758000000000003</v>
      </c>
      <c r="F692" s="2">
        <f t="shared" si="81"/>
        <v>9.3664999999999985</v>
      </c>
      <c r="G692" s="2">
        <f t="shared" si="83"/>
        <v>9.6295199999999994</v>
      </c>
      <c r="H692" s="2">
        <f t="shared" si="79"/>
        <v>9.8140549999999998</v>
      </c>
      <c r="I692" s="2">
        <f t="array" ref="I692">SUMPRODUCT(B676:B695, (ROW(B676:B695)-ROW(B676)+1)) / (20*21/2)</f>
        <v>9.2982761904761908</v>
      </c>
      <c r="J692" s="2">
        <f t="shared" si="82"/>
        <v>9.3728555231799131</v>
      </c>
      <c r="K692" s="2">
        <f t="shared" si="84"/>
        <v>9.5229906998985765</v>
      </c>
    </row>
    <row r="693" spans="1:11" ht="13.5" x14ac:dyDescent="0.25">
      <c r="A693" s="3">
        <f>TITRES_STAT!B696</f>
        <v>43013</v>
      </c>
      <c r="B693" s="5">
        <f>TITRES_STAT!D696</f>
        <v>9.3140000000000001</v>
      </c>
      <c r="C693" s="2">
        <f t="shared" si="77"/>
        <v>0</v>
      </c>
      <c r="D693" s="2">
        <f t="shared" si="78"/>
        <v>9.2666000000000004</v>
      </c>
      <c r="E693" s="2">
        <f t="shared" si="80"/>
        <v>9.2740000000000009</v>
      </c>
      <c r="F693" s="2">
        <f t="shared" si="81"/>
        <v>9.3640499999999989</v>
      </c>
      <c r="G693" s="2">
        <f t="shared" si="83"/>
        <v>9.6167200000000008</v>
      </c>
      <c r="H693" s="2">
        <f t="shared" si="79"/>
        <v>9.8071699999999993</v>
      </c>
      <c r="I693" s="2">
        <f t="array" ref="I693">SUMPRODUCT(B677:B696, (ROW(B677:B696)-ROW(B677)+1)) / (20*21/2)</f>
        <v>9.290857142857142</v>
      </c>
      <c r="J693" s="2">
        <f t="shared" si="82"/>
        <v>9.3672502352580178</v>
      </c>
      <c r="K693" s="2">
        <f t="shared" si="84"/>
        <v>9.5147949861770638</v>
      </c>
    </row>
    <row r="694" spans="1:11" ht="13.5" x14ac:dyDescent="0.25">
      <c r="A694" s="3">
        <f>TITRES_STAT!B697</f>
        <v>43014</v>
      </c>
      <c r="B694" s="5">
        <f>TITRES_STAT!D697</f>
        <v>9.2949999999999999</v>
      </c>
      <c r="C694" s="2">
        <f t="shared" si="77"/>
        <v>-1.9000000000000128E-2</v>
      </c>
      <c r="D694" s="2">
        <f t="shared" si="78"/>
        <v>9.2802000000000007</v>
      </c>
      <c r="E694" s="2">
        <f t="shared" si="80"/>
        <v>9.2703000000000024</v>
      </c>
      <c r="F694" s="2">
        <f t="shared" si="81"/>
        <v>9.3621999999999979</v>
      </c>
      <c r="G694" s="2">
        <f t="shared" si="83"/>
        <v>9.6035400000000006</v>
      </c>
      <c r="H694" s="2">
        <f t="shared" si="79"/>
        <v>9.8001900000000006</v>
      </c>
      <c r="I694" s="2">
        <f t="array" ref="I694">SUMPRODUCT(B678:B697, (ROW(B678:B697)-ROW(B678)+1)) / (20*21/2)</f>
        <v>9.2795857142857141</v>
      </c>
      <c r="J694" s="2">
        <f t="shared" si="82"/>
        <v>9.3603692604715398</v>
      </c>
      <c r="K694" s="2">
        <f t="shared" si="84"/>
        <v>9.506175574954435</v>
      </c>
    </row>
    <row r="695" spans="1:11" ht="13.5" x14ac:dyDescent="0.25">
      <c r="A695" s="3">
        <f>TITRES_STAT!B698</f>
        <v>43017</v>
      </c>
      <c r="B695" s="5">
        <f>TITRES_STAT!D698</f>
        <v>9.2949999999999999</v>
      </c>
      <c r="C695" s="2">
        <f t="shared" si="77"/>
        <v>0</v>
      </c>
      <c r="D695" s="2">
        <f t="shared" si="78"/>
        <v>9.2913999999999994</v>
      </c>
      <c r="E695" s="2">
        <f t="shared" si="80"/>
        <v>9.2683999999999997</v>
      </c>
      <c r="F695" s="2">
        <f t="shared" si="81"/>
        <v>9.3478999999999992</v>
      </c>
      <c r="G695" s="2">
        <f t="shared" si="83"/>
        <v>9.5916000000000015</v>
      </c>
      <c r="H695" s="2">
        <f t="shared" si="79"/>
        <v>9.793210000000002</v>
      </c>
      <c r="I695" s="2">
        <f t="array" ref="I695">SUMPRODUCT(B679:B698, (ROW(B679:B698)-ROW(B679)+1)) / (20*21/2)</f>
        <v>9.2700619047619046</v>
      </c>
      <c r="J695" s="2">
        <f t="shared" si="82"/>
        <v>9.3541436166171081</v>
      </c>
      <c r="K695" s="2">
        <f t="shared" si="84"/>
        <v>9.497894179858184</v>
      </c>
    </row>
    <row r="696" spans="1:11" ht="13.5" x14ac:dyDescent="0.25">
      <c r="A696" s="3">
        <f>TITRES_STAT!B699</f>
        <v>43018</v>
      </c>
      <c r="B696" s="5">
        <f>TITRES_STAT!D699</f>
        <v>9.27</v>
      </c>
      <c r="C696" s="2">
        <f t="shared" si="77"/>
        <v>-2.5000000000000355E-2</v>
      </c>
      <c r="D696" s="2">
        <f t="shared" si="78"/>
        <v>9.2975999999999992</v>
      </c>
      <c r="E696" s="2">
        <f t="shared" si="80"/>
        <v>9.2659000000000002</v>
      </c>
      <c r="F696" s="2">
        <f t="shared" si="81"/>
        <v>9.3323499999999981</v>
      </c>
      <c r="G696" s="2">
        <f t="shared" si="83"/>
        <v>9.5828799999999994</v>
      </c>
      <c r="H696" s="2">
        <f t="shared" si="79"/>
        <v>9.7861050000000009</v>
      </c>
      <c r="I696" s="2">
        <f t="array" ref="I696">SUMPRODUCT(B680:B699, (ROW(B680:B699)-ROW(B680)+1)) / (20*21/2)</f>
        <v>9.2622285714285706</v>
      </c>
      <c r="J696" s="2">
        <f t="shared" si="82"/>
        <v>9.3461299388440509</v>
      </c>
      <c r="K696" s="2">
        <f t="shared" si="84"/>
        <v>9.4889571531970791</v>
      </c>
    </row>
    <row r="697" spans="1:11" ht="13.5" x14ac:dyDescent="0.25">
      <c r="A697" s="3">
        <f>TITRES_STAT!B700</f>
        <v>43019</v>
      </c>
      <c r="B697" s="5">
        <f>TITRES_STAT!D700</f>
        <v>9.2140000000000004</v>
      </c>
      <c r="C697" s="2">
        <f t="shared" si="77"/>
        <v>-5.5999999999999162E-2</v>
      </c>
      <c r="D697" s="2">
        <f t="shared" si="78"/>
        <v>9.2776000000000014</v>
      </c>
      <c r="E697" s="2">
        <f t="shared" si="80"/>
        <v>9.2639999999999993</v>
      </c>
      <c r="F697" s="2">
        <f t="shared" si="81"/>
        <v>9.3139999999999983</v>
      </c>
      <c r="G697" s="2">
        <f t="shared" si="83"/>
        <v>9.5693199999999994</v>
      </c>
      <c r="H697" s="2">
        <f t="shared" si="79"/>
        <v>9.7772900000000025</v>
      </c>
      <c r="I697" s="2">
        <f t="array" ref="I697">SUMPRODUCT(B681:B700, (ROW(B681:B700)-ROW(B681)+1)) / (20*21/2)</f>
        <v>9.2560857142857138</v>
      </c>
      <c r="J697" s="2">
        <f t="shared" si="82"/>
        <v>9.3335461351446174</v>
      </c>
      <c r="K697" s="2">
        <f t="shared" si="84"/>
        <v>9.4781745197383689</v>
      </c>
    </row>
    <row r="698" spans="1:11" ht="13.5" x14ac:dyDescent="0.25">
      <c r="A698" s="3">
        <f>TITRES_STAT!B701</f>
        <v>43020</v>
      </c>
      <c r="B698" s="5">
        <f>TITRES_STAT!D701</f>
        <v>9.2140000000000004</v>
      </c>
      <c r="C698" s="2">
        <f t="shared" si="77"/>
        <v>0</v>
      </c>
      <c r="D698" s="2">
        <f t="shared" si="78"/>
        <v>9.2576000000000001</v>
      </c>
      <c r="E698" s="2">
        <f t="shared" si="80"/>
        <v>9.2621000000000002</v>
      </c>
      <c r="F698" s="2">
        <f t="shared" si="81"/>
        <v>9.2962500000000006</v>
      </c>
      <c r="G698" s="2">
        <f t="shared" si="83"/>
        <v>9.5557599999999994</v>
      </c>
      <c r="H698" s="2">
        <f t="shared" si="79"/>
        <v>9.7693200000000022</v>
      </c>
      <c r="I698" s="2">
        <f t="array" ref="I698">SUMPRODUCT(B682:B701, (ROW(B682:B701)-ROW(B682)+1)) / (20*21/2)</f>
        <v>9.2558380952380954</v>
      </c>
      <c r="J698" s="2">
        <f t="shared" si="82"/>
        <v>9.3221607889403693</v>
      </c>
      <c r="K698" s="2">
        <f t="shared" si="84"/>
        <v>9.4678147346505899</v>
      </c>
    </row>
    <row r="699" spans="1:11" ht="13.5" x14ac:dyDescent="0.25">
      <c r="A699" s="3">
        <f>TITRES_STAT!B702</f>
        <v>43021</v>
      </c>
      <c r="B699" s="5">
        <f>TITRES_STAT!D702</f>
        <v>9.2140000000000004</v>
      </c>
      <c r="C699" s="2">
        <f t="shared" si="77"/>
        <v>0</v>
      </c>
      <c r="D699" s="2">
        <f t="shared" si="78"/>
        <v>9.2413999999999987</v>
      </c>
      <c r="E699" s="2">
        <f t="shared" si="80"/>
        <v>9.2607999999999997</v>
      </c>
      <c r="F699" s="2">
        <f t="shared" si="81"/>
        <v>9.2784999999999993</v>
      </c>
      <c r="G699" s="2">
        <f t="shared" si="83"/>
        <v>9.5421999999999993</v>
      </c>
      <c r="H699" s="2">
        <f t="shared" si="79"/>
        <v>9.761845000000001</v>
      </c>
      <c r="I699" s="2">
        <f t="array" ref="I699">SUMPRODUCT(B683:B702, (ROW(B683:B702)-ROW(B683)+1)) / (20*21/2)</f>
        <v>9.2558857142857143</v>
      </c>
      <c r="J699" s="2">
        <f t="shared" si="82"/>
        <v>9.3118597614222391</v>
      </c>
      <c r="K699" s="2">
        <f t="shared" si="84"/>
        <v>9.4578612156446837</v>
      </c>
    </row>
    <row r="700" spans="1:11" ht="13.5" x14ac:dyDescent="0.25">
      <c r="A700" s="3">
        <f>TITRES_STAT!B703</f>
        <v>43024</v>
      </c>
      <c r="B700" s="5">
        <f>TITRES_STAT!D703</f>
        <v>9.2140000000000004</v>
      </c>
      <c r="C700" s="2">
        <f t="shared" si="77"/>
        <v>0</v>
      </c>
      <c r="D700" s="2">
        <f t="shared" si="78"/>
        <v>9.2251999999999992</v>
      </c>
      <c r="E700" s="2">
        <f t="shared" si="80"/>
        <v>9.2583000000000002</v>
      </c>
      <c r="F700" s="2">
        <f t="shared" si="81"/>
        <v>9.2726000000000006</v>
      </c>
      <c r="G700" s="2">
        <f t="shared" si="83"/>
        <v>9.5323600000000006</v>
      </c>
      <c r="H700" s="2">
        <f t="shared" si="79"/>
        <v>9.7542850000000012</v>
      </c>
      <c r="I700" s="2">
        <f t="array" ref="I700">SUMPRODUCT(B684:B703, (ROW(B684:B703)-ROW(B684)+1)) / (20*21/2)</f>
        <v>9.2556571428571424</v>
      </c>
      <c r="J700" s="2">
        <f t="shared" si="82"/>
        <v>9.3025397841439315</v>
      </c>
      <c r="K700" s="2">
        <f t="shared" si="84"/>
        <v>9.4482980307174405</v>
      </c>
    </row>
    <row r="701" spans="1:11" ht="13.5" x14ac:dyDescent="0.25">
      <c r="A701" s="3">
        <f>TITRES_STAT!B704</f>
        <v>43025</v>
      </c>
      <c r="B701" s="5">
        <f>TITRES_STAT!D704</f>
        <v>9.27</v>
      </c>
      <c r="C701" s="2">
        <f t="shared" si="77"/>
        <v>5.5999999999999162E-2</v>
      </c>
      <c r="D701" s="2">
        <f t="shared" si="78"/>
        <v>9.225200000000001</v>
      </c>
      <c r="E701" s="2">
        <f t="shared" si="80"/>
        <v>9.2613999999999983</v>
      </c>
      <c r="F701" s="2">
        <f t="shared" si="81"/>
        <v>9.2695000000000025</v>
      </c>
      <c r="G701" s="2">
        <f t="shared" si="83"/>
        <v>9.5236399999999986</v>
      </c>
      <c r="H701" s="2">
        <f t="shared" si="79"/>
        <v>9.7486100000000011</v>
      </c>
      <c r="I701" s="2">
        <f t="array" ref="I701">SUMPRODUCT(B685:B704, (ROW(B685:B704)-ROW(B685)+1)) / (20*21/2)</f>
        <v>9.2408952380952378</v>
      </c>
      <c r="J701" s="2">
        <f t="shared" si="82"/>
        <v>9.2994407570826052</v>
      </c>
      <c r="K701" s="2">
        <f t="shared" si="84"/>
        <v>9.4413059510814623</v>
      </c>
    </row>
    <row r="702" spans="1:11" ht="13.5" x14ac:dyDescent="0.25">
      <c r="A702" s="3">
        <f>TITRES_STAT!B705</f>
        <v>43026</v>
      </c>
      <c r="B702" s="5">
        <f>TITRES_STAT!D705</f>
        <v>9.27</v>
      </c>
      <c r="C702" s="2">
        <f t="shared" si="77"/>
        <v>0</v>
      </c>
      <c r="D702" s="2">
        <f t="shared" si="78"/>
        <v>9.2363999999999997</v>
      </c>
      <c r="E702" s="2">
        <f t="shared" si="80"/>
        <v>9.2569999999999997</v>
      </c>
      <c r="F702" s="2">
        <f t="shared" si="81"/>
        <v>9.2664000000000009</v>
      </c>
      <c r="G702" s="2">
        <f t="shared" si="83"/>
        <v>9.5149199999999983</v>
      </c>
      <c r="H702" s="2">
        <f t="shared" si="79"/>
        <v>9.7415050000000001</v>
      </c>
      <c r="I702" s="2">
        <f t="array" ref="I702">SUMPRODUCT(B686:B705, (ROW(B686:B705)-ROW(B686)+1)) / (20*21/2)</f>
        <v>9.2189142857142841</v>
      </c>
      <c r="J702" s="2">
        <f t="shared" si="82"/>
        <v>9.2966368754556896</v>
      </c>
      <c r="K702" s="2">
        <f t="shared" si="84"/>
        <v>9.4345880706468961</v>
      </c>
    </row>
    <row r="703" spans="1:11" ht="13.5" x14ac:dyDescent="0.25">
      <c r="A703" s="3">
        <f>TITRES_STAT!B706</f>
        <v>43027</v>
      </c>
      <c r="B703" s="5">
        <f>TITRES_STAT!D706</f>
        <v>9.2639999999999993</v>
      </c>
      <c r="C703" s="2">
        <f t="shared" si="77"/>
        <v>-6.0000000000002274E-3</v>
      </c>
      <c r="D703" s="2">
        <f t="shared" si="78"/>
        <v>9.2463999999999995</v>
      </c>
      <c r="E703" s="2">
        <f t="shared" si="80"/>
        <v>9.2519999999999989</v>
      </c>
      <c r="F703" s="2">
        <f t="shared" si="81"/>
        <v>9.2630000000000017</v>
      </c>
      <c r="G703" s="2">
        <f t="shared" si="83"/>
        <v>9.5023599999999977</v>
      </c>
      <c r="H703" s="2">
        <f t="shared" si="79"/>
        <v>9.7342250000000003</v>
      </c>
      <c r="I703" s="2">
        <f t="array" ref="I703">SUMPRODUCT(B687:B706, (ROW(B687:B706)-ROW(B687)+1)) / (20*21/2)</f>
        <v>9.2131857142857125</v>
      </c>
      <c r="J703" s="2">
        <f t="shared" si="82"/>
        <v>9.2935286016027678</v>
      </c>
      <c r="K703" s="2">
        <f t="shared" si="84"/>
        <v>9.4278983423862339</v>
      </c>
    </row>
    <row r="704" spans="1:11" ht="13.5" x14ac:dyDescent="0.25">
      <c r="A704" s="3">
        <f>TITRES_STAT!B707</f>
        <v>43028</v>
      </c>
      <c r="B704" s="5">
        <f>TITRES_STAT!D707</f>
        <v>9.1080000000000005</v>
      </c>
      <c r="C704" s="2">
        <f t="shared" si="77"/>
        <v>-0.15599999999999881</v>
      </c>
      <c r="D704" s="2">
        <f t="shared" si="78"/>
        <v>9.225200000000001</v>
      </c>
      <c r="E704" s="2">
        <f t="shared" si="80"/>
        <v>9.2332999999999981</v>
      </c>
      <c r="F704" s="2">
        <f t="shared" si="81"/>
        <v>9.2518000000000029</v>
      </c>
      <c r="G704" s="2">
        <f t="shared" si="83"/>
        <v>9.4866799999999998</v>
      </c>
      <c r="H704" s="2">
        <f t="shared" si="79"/>
        <v>9.7257549999999995</v>
      </c>
      <c r="I704" s="2">
        <f t="array" ref="I704">SUMPRODUCT(B688:B707, (ROW(B688:B707)-ROW(B688)+1)) / (20*21/2)</f>
        <v>9.1819238095238092</v>
      </c>
      <c r="J704" s="2">
        <f t="shared" si="82"/>
        <v>9.275859210973934</v>
      </c>
      <c r="K704" s="2">
        <f t="shared" si="84"/>
        <v>9.415353309351481</v>
      </c>
    </row>
    <row r="705" spans="1:11" ht="13.5" x14ac:dyDescent="0.25">
      <c r="A705" s="3">
        <f>TITRES_STAT!B708</f>
        <v>43031</v>
      </c>
      <c r="B705" s="5">
        <f>TITRES_STAT!D708</f>
        <v>9.0210000000000008</v>
      </c>
      <c r="C705" s="2">
        <f t="shared" si="77"/>
        <v>-8.6999999999999744E-2</v>
      </c>
      <c r="D705" s="2">
        <f t="shared" si="78"/>
        <v>9.1866000000000003</v>
      </c>
      <c r="E705" s="2">
        <f t="shared" si="80"/>
        <v>9.2058999999999997</v>
      </c>
      <c r="F705" s="2">
        <f t="shared" si="81"/>
        <v>9.2371500000000033</v>
      </c>
      <c r="G705" s="2">
        <f t="shared" si="83"/>
        <v>9.4692599999999985</v>
      </c>
      <c r="H705" s="2">
        <f t="shared" si="79"/>
        <v>9.716879999999998</v>
      </c>
      <c r="I705" s="2">
        <f t="array" ref="I705">SUMPRODUCT(B689:B708, (ROW(B689:B708)-ROW(B689)+1)) / (20*21/2)</f>
        <v>9.1770904761904752</v>
      </c>
      <c r="J705" s="2">
        <f t="shared" si="82"/>
        <v>9.2515869051668922</v>
      </c>
      <c r="K705" s="2">
        <f t="shared" si="84"/>
        <v>9.3998884736906394</v>
      </c>
    </row>
    <row r="706" spans="1:11" ht="13.5" x14ac:dyDescent="0.25">
      <c r="A706" s="3">
        <f>TITRES_STAT!B709</f>
        <v>43032</v>
      </c>
      <c r="B706" s="5">
        <f>TITRES_STAT!D709</f>
        <v>9.1769999999999996</v>
      </c>
      <c r="C706" s="2">
        <f t="shared" si="77"/>
        <v>0.15599999999999881</v>
      </c>
      <c r="D706" s="2">
        <f t="shared" si="78"/>
        <v>9.1679999999999993</v>
      </c>
      <c r="E706" s="2">
        <f t="shared" si="80"/>
        <v>9.1966000000000001</v>
      </c>
      <c r="F706" s="2">
        <f t="shared" si="81"/>
        <v>9.2312500000000011</v>
      </c>
      <c r="G706" s="2">
        <f t="shared" si="83"/>
        <v>9.454959999999998</v>
      </c>
      <c r="H706" s="2">
        <f t="shared" si="79"/>
        <v>9.7084349999999979</v>
      </c>
      <c r="I706" s="2">
        <f t="array" ref="I706">SUMPRODUCT(B690:B709, (ROW(B690:B709)-ROW(B690)+1)) / (20*21/2)</f>
        <v>9.1725857142857148</v>
      </c>
      <c r="J706" s="2">
        <f t="shared" si="82"/>
        <v>9.2444833903890942</v>
      </c>
      <c r="K706" s="2">
        <f t="shared" si="84"/>
        <v>9.3911477492321822</v>
      </c>
    </row>
    <row r="707" spans="1:11" ht="13.5" x14ac:dyDescent="0.25">
      <c r="A707" s="3">
        <f>TITRES_STAT!B710</f>
        <v>43033</v>
      </c>
      <c r="B707" s="5">
        <f>TITRES_STAT!D710</f>
        <v>8.9030000000000005</v>
      </c>
      <c r="C707" s="2">
        <f t="shared" si="77"/>
        <v>-0.27399999999999913</v>
      </c>
      <c r="D707" s="2">
        <f t="shared" si="78"/>
        <v>9.0945999999999998</v>
      </c>
      <c r="E707" s="2">
        <f t="shared" si="80"/>
        <v>9.1655000000000015</v>
      </c>
      <c r="F707" s="2">
        <f t="shared" si="81"/>
        <v>9.2147500000000004</v>
      </c>
      <c r="G707" s="2">
        <f t="shared" si="83"/>
        <v>9.4354200000000006</v>
      </c>
      <c r="H707" s="2">
        <f t="shared" si="79"/>
        <v>9.6986199999999982</v>
      </c>
      <c r="I707" s="2">
        <f t="array" ref="I707">SUMPRODUCT(B691:B710, (ROW(B691:B710)-ROW(B691)+1)) / (20*21/2)</f>
        <v>9.1683809523809536</v>
      </c>
      <c r="J707" s="2">
        <f t="shared" si="82"/>
        <v>9.2119611627329903</v>
      </c>
      <c r="K707" s="2">
        <f t="shared" si="84"/>
        <v>9.3720047002426856</v>
      </c>
    </row>
    <row r="708" spans="1:11" ht="13.5" x14ac:dyDescent="0.25">
      <c r="A708" s="3">
        <f>TITRES_STAT!B711</f>
        <v>43034</v>
      </c>
      <c r="B708" s="5">
        <f>TITRES_STAT!D711</f>
        <v>9.1639999999999997</v>
      </c>
      <c r="C708" s="2">
        <f t="shared" ref="C708:C771" si="85">B708-B707</f>
        <v>0.26099999999999923</v>
      </c>
      <c r="D708" s="2">
        <f t="shared" si="78"/>
        <v>9.0746000000000002</v>
      </c>
      <c r="E708" s="2">
        <f t="shared" si="80"/>
        <v>9.1605000000000025</v>
      </c>
      <c r="F708" s="2">
        <f t="shared" si="81"/>
        <v>9.2112999999999996</v>
      </c>
      <c r="G708" s="2">
        <f t="shared" si="83"/>
        <v>9.4152599999999982</v>
      </c>
      <c r="H708" s="2">
        <f t="shared" si="79"/>
        <v>9.6901099999999989</v>
      </c>
      <c r="I708" s="2">
        <f t="array" ref="I708">SUMPRODUCT(B692:B711, (ROW(B692:B711)-ROW(B692)+1)) / (20*21/2)</f>
        <v>9.1645333333333348</v>
      </c>
      <c r="J708" s="2">
        <f t="shared" si="82"/>
        <v>9.207393432948896</v>
      </c>
      <c r="K708" s="2">
        <f t="shared" si="84"/>
        <v>9.3638476531743446</v>
      </c>
    </row>
    <row r="709" spans="1:11" ht="13.5" x14ac:dyDescent="0.25">
      <c r="A709" s="3">
        <f>TITRES_STAT!B712</f>
        <v>43035</v>
      </c>
      <c r="B709" s="5">
        <f>TITRES_STAT!D712</f>
        <v>9.1639999999999997</v>
      </c>
      <c r="C709" s="2">
        <f t="shared" si="85"/>
        <v>0</v>
      </c>
      <c r="D709" s="2">
        <f t="shared" si="78"/>
        <v>9.0858000000000008</v>
      </c>
      <c r="E709" s="2">
        <f t="shared" si="80"/>
        <v>9.1555000000000017</v>
      </c>
      <c r="F709" s="2">
        <f t="shared" si="81"/>
        <v>9.2081499999999981</v>
      </c>
      <c r="G709" s="2">
        <f t="shared" si="83"/>
        <v>9.3995799999999967</v>
      </c>
      <c r="H709" s="2">
        <f t="shared" si="79"/>
        <v>9.6819199999999981</v>
      </c>
      <c r="I709" s="2">
        <f t="array" ref="I709">SUMPRODUCT(B693:B712, (ROW(B693:B712)-ROW(B693)+1)) / (20*21/2)</f>
        <v>9.1586619047619049</v>
      </c>
      <c r="J709" s="2">
        <f t="shared" si="82"/>
        <v>9.2032607250490024</v>
      </c>
      <c r="K709" s="2">
        <f t="shared" si="84"/>
        <v>9.3560104903047616</v>
      </c>
    </row>
    <row r="710" spans="1:11" ht="13.5" x14ac:dyDescent="0.25">
      <c r="A710" s="3">
        <f>TITRES_STAT!B713</f>
        <v>43038</v>
      </c>
      <c r="B710" s="5">
        <f>TITRES_STAT!D713</f>
        <v>9.1639999999999997</v>
      </c>
      <c r="C710" s="2">
        <f t="shared" si="85"/>
        <v>0</v>
      </c>
      <c r="D710" s="2">
        <f t="shared" ref="D710:D773" si="86">AVERAGE(B706:B710)</f>
        <v>9.1143999999999998</v>
      </c>
      <c r="E710" s="2">
        <f t="shared" si="80"/>
        <v>9.150500000000001</v>
      </c>
      <c r="F710" s="2">
        <f t="shared" si="81"/>
        <v>9.2043999999999961</v>
      </c>
      <c r="G710" s="2">
        <f t="shared" si="83"/>
        <v>9.3840199999999978</v>
      </c>
      <c r="H710" s="2">
        <f t="shared" si="79"/>
        <v>9.6738149999999976</v>
      </c>
      <c r="I710" s="2">
        <f t="array" ref="I710">SUMPRODUCT(B694:B713, (ROW(B694:B713)-ROW(B694)+1)) / (20*21/2)</f>
        <v>9.1542904761904769</v>
      </c>
      <c r="J710" s="2">
        <f t="shared" si="82"/>
        <v>9.199521608377669</v>
      </c>
      <c r="K710" s="2">
        <f t="shared" si="84"/>
        <v>9.3484806671555543</v>
      </c>
    </row>
    <row r="711" spans="1:11" ht="13.5" x14ac:dyDescent="0.25">
      <c r="A711" s="3">
        <f>TITRES_STAT!B714</f>
        <v>43039</v>
      </c>
      <c r="B711" s="5">
        <f>TITRES_STAT!D714</f>
        <v>9.1639999999999997</v>
      </c>
      <c r="C711" s="2">
        <f t="shared" si="85"/>
        <v>0</v>
      </c>
      <c r="D711" s="2">
        <f t="shared" si="86"/>
        <v>9.1118000000000006</v>
      </c>
      <c r="E711" s="2">
        <f t="shared" si="80"/>
        <v>9.1399000000000008</v>
      </c>
      <c r="F711" s="2">
        <f t="shared" si="81"/>
        <v>9.200649999999996</v>
      </c>
      <c r="G711" s="2">
        <f t="shared" si="83"/>
        <v>9.3684599999999971</v>
      </c>
      <c r="H711" s="2">
        <f t="shared" si="79"/>
        <v>9.6657099999999989</v>
      </c>
      <c r="I711" s="2">
        <f t="array" ref="I711">SUMPRODUCT(B695:B714, (ROW(B695:B714)-ROW(B695)+1)) / (20*21/2)</f>
        <v>9.1507190476190488</v>
      </c>
      <c r="J711" s="2">
        <f t="shared" si="82"/>
        <v>9.1961385980559864</v>
      </c>
      <c r="K711" s="2">
        <f t="shared" si="84"/>
        <v>9.3412461311886688</v>
      </c>
    </row>
    <row r="712" spans="1:11" ht="13.5" x14ac:dyDescent="0.25">
      <c r="A712" s="3">
        <f>TITRES_STAT!B715</f>
        <v>43040</v>
      </c>
      <c r="B712" s="5">
        <f>TITRES_STAT!D715</f>
        <v>9.1389999999999993</v>
      </c>
      <c r="C712" s="2">
        <f t="shared" si="85"/>
        <v>-2.5000000000000355E-2</v>
      </c>
      <c r="D712" s="2">
        <f t="shared" si="86"/>
        <v>9.1590000000000007</v>
      </c>
      <c r="E712" s="2">
        <f t="shared" si="80"/>
        <v>9.1267999999999994</v>
      </c>
      <c r="F712" s="2">
        <f t="shared" si="81"/>
        <v>9.1918999999999969</v>
      </c>
      <c r="G712" s="2">
        <f t="shared" si="83"/>
        <v>9.3569999999999975</v>
      </c>
      <c r="H712" s="2">
        <f t="shared" si="79"/>
        <v>9.6574799999999978</v>
      </c>
      <c r="I712" s="2">
        <f t="array" ref="I712">SUMPRODUCT(B696:B715, (ROW(B696:B715)-ROW(B696)+1)) / (20*21/2)</f>
        <v>9.1478571428571431</v>
      </c>
      <c r="J712" s="2">
        <f t="shared" si="82"/>
        <v>9.1906968268125588</v>
      </c>
      <c r="K712" s="2">
        <f t="shared" si="84"/>
        <v>9.3333149103577409</v>
      </c>
    </row>
    <row r="713" spans="1:11" ht="13.5" x14ac:dyDescent="0.25">
      <c r="A713" s="3">
        <f>TITRES_STAT!B716</f>
        <v>43041</v>
      </c>
      <c r="B713" s="5">
        <f>TITRES_STAT!D716</f>
        <v>9.1460000000000008</v>
      </c>
      <c r="C713" s="2">
        <f t="shared" si="85"/>
        <v>7.0000000000014495E-3</v>
      </c>
      <c r="D713" s="2">
        <f t="shared" si="86"/>
        <v>9.1554000000000002</v>
      </c>
      <c r="E713" s="2">
        <f t="shared" si="80"/>
        <v>9.1150000000000002</v>
      </c>
      <c r="F713" s="2">
        <f t="shared" si="81"/>
        <v>9.1834999999999987</v>
      </c>
      <c r="G713" s="2">
        <f t="shared" si="83"/>
        <v>9.3457999999999988</v>
      </c>
      <c r="H713" s="2">
        <f t="shared" si="79"/>
        <v>9.6492849999999972</v>
      </c>
      <c r="I713" s="2">
        <f t="array" ref="I713">SUMPRODUCT(B697:B716, (ROW(B697:B716)-ROW(B697)+1)) / (20*21/2)</f>
        <v>9.133799999999999</v>
      </c>
      <c r="J713" s="2">
        <f t="shared" si="82"/>
        <v>9.1864399861637445</v>
      </c>
      <c r="K713" s="2">
        <f t="shared" si="84"/>
        <v>9.3259692275986144</v>
      </c>
    </row>
    <row r="714" spans="1:11" ht="13.5" x14ac:dyDescent="0.25">
      <c r="A714" s="3">
        <f>TITRES_STAT!B717</f>
        <v>43042</v>
      </c>
      <c r="B714" s="5">
        <f>TITRES_STAT!D717</f>
        <v>9.1460000000000008</v>
      </c>
      <c r="C714" s="2">
        <f t="shared" si="85"/>
        <v>0</v>
      </c>
      <c r="D714" s="2">
        <f t="shared" si="86"/>
        <v>9.1517999999999997</v>
      </c>
      <c r="E714" s="2">
        <f t="shared" si="80"/>
        <v>9.1188000000000002</v>
      </c>
      <c r="F714" s="2">
        <f t="shared" si="81"/>
        <v>9.1760499999999983</v>
      </c>
      <c r="G714" s="2">
        <f t="shared" si="83"/>
        <v>9.334480000000001</v>
      </c>
      <c r="H714" s="2">
        <f t="shared" ref="H714:H777" si="87">AVERAGE(B515:B714)</f>
        <v>9.6408299999999976</v>
      </c>
      <c r="I714" s="2">
        <f t="array" ref="I714">SUMPRODUCT(B698:B717, (ROW(B698:B717)-ROW(B698)+1)) / (20*21/2)</f>
        <v>9.1209285714285713</v>
      </c>
      <c r="J714" s="2">
        <f t="shared" si="82"/>
        <v>9.1825885589100551</v>
      </c>
      <c r="K714" s="2">
        <f t="shared" si="84"/>
        <v>9.3189116108300407</v>
      </c>
    </row>
    <row r="715" spans="1:11" ht="13.5" x14ac:dyDescent="0.25">
      <c r="A715" s="3">
        <f>TITRES_STAT!B718</f>
        <v>43045</v>
      </c>
      <c r="B715" s="5">
        <f>TITRES_STAT!D718</f>
        <v>9.1460000000000008</v>
      </c>
      <c r="C715" s="2">
        <f t="shared" si="85"/>
        <v>0</v>
      </c>
      <c r="D715" s="2">
        <f t="shared" si="86"/>
        <v>9.1481999999999992</v>
      </c>
      <c r="E715" s="2">
        <f t="shared" si="80"/>
        <v>9.1312999999999995</v>
      </c>
      <c r="F715" s="2">
        <f t="shared" si="81"/>
        <v>9.1686000000000014</v>
      </c>
      <c r="G715" s="2">
        <f t="shared" si="83"/>
        <v>9.3226600000000008</v>
      </c>
      <c r="H715" s="2">
        <f t="shared" si="87"/>
        <v>9.6328099999999974</v>
      </c>
      <c r="I715" s="2">
        <f t="array" ref="I715">SUMPRODUCT(B699:B718, (ROW(B699:B718)-ROW(B699)+1)) / (20*21/2)</f>
        <v>9.1089761904761897</v>
      </c>
      <c r="J715" s="2">
        <f t="shared" si="82"/>
        <v>9.1791039342519554</v>
      </c>
      <c r="K715" s="2">
        <f t="shared" si="84"/>
        <v>9.3121307633465094</v>
      </c>
    </row>
    <row r="716" spans="1:11" ht="13.5" x14ac:dyDescent="0.25">
      <c r="A716" s="3">
        <f>TITRES_STAT!B719</f>
        <v>43046</v>
      </c>
      <c r="B716" s="5">
        <f>TITRES_STAT!D719</f>
        <v>9.0210000000000008</v>
      </c>
      <c r="C716" s="2">
        <f t="shared" si="85"/>
        <v>-0.125</v>
      </c>
      <c r="D716" s="2">
        <f t="shared" si="86"/>
        <v>9.1196000000000002</v>
      </c>
      <c r="E716" s="2">
        <f t="shared" ref="E716:E779" si="88">AVERAGE(B707:B716)</f>
        <v>9.1157000000000004</v>
      </c>
      <c r="F716" s="2">
        <f t="shared" si="81"/>
        <v>9.156150000000002</v>
      </c>
      <c r="G716" s="2">
        <f t="shared" si="83"/>
        <v>9.3047400000000007</v>
      </c>
      <c r="H716" s="2">
        <f t="shared" si="87"/>
        <v>9.6225599999999982</v>
      </c>
      <c r="I716" s="2">
        <f t="array" ref="I716">SUMPRODUCT(B700:B719, (ROW(B700:B719)-ROW(B700)+1)) / (20*21/2)</f>
        <v>9.089657142857142</v>
      </c>
      <c r="J716" s="2">
        <f t="shared" si="82"/>
        <v>9.1640464167041493</v>
      </c>
      <c r="K716" s="2">
        <f t="shared" si="84"/>
        <v>9.3007138706662555</v>
      </c>
    </row>
    <row r="717" spans="1:11" ht="13.5" x14ac:dyDescent="0.25">
      <c r="A717" s="3">
        <f>TITRES_STAT!B720</f>
        <v>43047</v>
      </c>
      <c r="B717" s="5">
        <f>TITRES_STAT!D720</f>
        <v>9.0210000000000008</v>
      </c>
      <c r="C717" s="2">
        <f t="shared" si="85"/>
        <v>0</v>
      </c>
      <c r="D717" s="2">
        <f t="shared" si="86"/>
        <v>9.0960000000000001</v>
      </c>
      <c r="E717" s="2">
        <f t="shared" si="88"/>
        <v>9.1275000000000013</v>
      </c>
      <c r="F717" s="2">
        <f t="shared" si="81"/>
        <v>9.1465000000000032</v>
      </c>
      <c r="G717" s="2">
        <f t="shared" si="83"/>
        <v>9.2923000000000009</v>
      </c>
      <c r="H717" s="2">
        <f t="shared" si="87"/>
        <v>9.6121649999999974</v>
      </c>
      <c r="I717" s="2">
        <f t="array" ref="I717">SUMPRODUCT(B701:B720, (ROW(B701:B720)-ROW(B701)+1)) / (20*21/2)</f>
        <v>9.0722428571428573</v>
      </c>
      <c r="J717" s="2">
        <f t="shared" si="82"/>
        <v>9.1504229484466109</v>
      </c>
      <c r="K717" s="2">
        <f t="shared" si="84"/>
        <v>9.2897446992675796</v>
      </c>
    </row>
    <row r="718" spans="1:11" ht="13.5" x14ac:dyDescent="0.25">
      <c r="A718" s="3">
        <f>TITRES_STAT!B721</f>
        <v>43048</v>
      </c>
      <c r="B718" s="5">
        <f>TITRES_STAT!D721</f>
        <v>9.0210000000000008</v>
      </c>
      <c r="C718" s="2">
        <f t="shared" si="85"/>
        <v>0</v>
      </c>
      <c r="D718" s="2">
        <f t="shared" si="86"/>
        <v>9.0710000000000015</v>
      </c>
      <c r="E718" s="2">
        <f t="shared" si="88"/>
        <v>9.1132000000000009</v>
      </c>
      <c r="F718" s="2">
        <f t="shared" si="81"/>
        <v>9.1368500000000044</v>
      </c>
      <c r="G718" s="2">
        <f t="shared" si="83"/>
        <v>9.2798599999999993</v>
      </c>
      <c r="H718" s="2">
        <f t="shared" si="87"/>
        <v>9.6034349999999975</v>
      </c>
      <c r="I718" s="2">
        <f t="array" ref="I718">SUMPRODUCT(B702:B721, (ROW(B702:B721)-ROW(B702)+1)) / (20*21/2)</f>
        <v>9.0561333333333316</v>
      </c>
      <c r="J718" s="2">
        <f t="shared" si="82"/>
        <v>9.1380969533564578</v>
      </c>
      <c r="K718" s="2">
        <f t="shared" si="84"/>
        <v>9.279205691453166</v>
      </c>
    </row>
    <row r="719" spans="1:11" ht="13.5" x14ac:dyDescent="0.25">
      <c r="A719" s="3">
        <f>TITRES_STAT!B722</f>
        <v>43049</v>
      </c>
      <c r="B719" s="5">
        <f>TITRES_STAT!D722</f>
        <v>8.9339999999999993</v>
      </c>
      <c r="C719" s="2">
        <f t="shared" si="85"/>
        <v>-8.7000000000001521E-2</v>
      </c>
      <c r="D719" s="2">
        <f t="shared" si="86"/>
        <v>9.0286000000000008</v>
      </c>
      <c r="E719" s="2">
        <f t="shared" si="88"/>
        <v>9.0901999999999994</v>
      </c>
      <c r="F719" s="2">
        <f t="shared" si="81"/>
        <v>9.1228500000000032</v>
      </c>
      <c r="G719" s="2">
        <f t="shared" si="83"/>
        <v>9.2656800000000015</v>
      </c>
      <c r="H719" s="2">
        <f t="shared" si="87"/>
        <v>9.5942699999999963</v>
      </c>
      <c r="I719" s="2">
        <f t="array" ref="I719">SUMPRODUCT(B703:B722, (ROW(B703:B722)-ROW(B703)+1)) / (20*21/2)</f>
        <v>9.0404523809523809</v>
      </c>
      <c r="J719" s="2">
        <f t="shared" si="82"/>
        <v>9.1186591482748902</v>
      </c>
      <c r="K719" s="2">
        <f t="shared" si="84"/>
        <v>9.2656682133569639</v>
      </c>
    </row>
    <row r="720" spans="1:11" ht="13.5" x14ac:dyDescent="0.25">
      <c r="A720" s="3">
        <f>TITRES_STAT!B723</f>
        <v>43052</v>
      </c>
      <c r="B720" s="5">
        <f>TITRES_STAT!D723</f>
        <v>8.94</v>
      </c>
      <c r="C720" s="2">
        <f t="shared" si="85"/>
        <v>6.0000000000002274E-3</v>
      </c>
      <c r="D720" s="2">
        <f t="shared" si="86"/>
        <v>8.9873999999999992</v>
      </c>
      <c r="E720" s="2">
        <f t="shared" si="88"/>
        <v>9.0678000000000001</v>
      </c>
      <c r="F720" s="2">
        <f t="shared" si="81"/>
        <v>9.1091500000000032</v>
      </c>
      <c r="G720" s="2">
        <f t="shared" si="83"/>
        <v>9.2528600000000019</v>
      </c>
      <c r="H720" s="2">
        <f t="shared" si="87"/>
        <v>9.5858049999999952</v>
      </c>
      <c r="I720" s="2">
        <f t="array" ref="I720">SUMPRODUCT(B704:B723, (ROW(B704:B723)-ROW(B704)+1)) / (20*21/2)</f>
        <v>9.0293523809523819</v>
      </c>
      <c r="J720" s="2">
        <f t="shared" si="82"/>
        <v>9.1016439912963278</v>
      </c>
      <c r="K720" s="2">
        <f t="shared" si="84"/>
        <v>9.2528969108723764</v>
      </c>
    </row>
    <row r="721" spans="1:11" ht="13.5" x14ac:dyDescent="0.25">
      <c r="A721" s="3">
        <f>TITRES_STAT!B724</f>
        <v>43053</v>
      </c>
      <c r="B721" s="5">
        <f>TITRES_STAT!D724</f>
        <v>8.94</v>
      </c>
      <c r="C721" s="2">
        <f t="shared" si="85"/>
        <v>0</v>
      </c>
      <c r="D721" s="2">
        <f t="shared" si="86"/>
        <v>8.9711999999999996</v>
      </c>
      <c r="E721" s="2">
        <f t="shared" si="88"/>
        <v>9.045399999999999</v>
      </c>
      <c r="F721" s="2">
        <f t="shared" si="81"/>
        <v>9.0926500000000026</v>
      </c>
      <c r="G721" s="2">
        <f t="shared" si="83"/>
        <v>9.2425200000000025</v>
      </c>
      <c r="H721" s="2">
        <f t="shared" si="87"/>
        <v>9.577339999999996</v>
      </c>
      <c r="I721" s="2">
        <f t="array" ref="I721">SUMPRODUCT(B705:B724, (ROW(B705:B724)-ROW(B705)+1)) / (20*21/2)</f>
        <v>9.0368476190476184</v>
      </c>
      <c r="J721" s="2">
        <f t="shared" si="82"/>
        <v>9.0862493254585814</v>
      </c>
      <c r="K721" s="2">
        <f t="shared" si="84"/>
        <v>9.2406264437793411</v>
      </c>
    </row>
    <row r="722" spans="1:11" ht="13.5" x14ac:dyDescent="0.25">
      <c r="A722" s="3">
        <f>TITRES_STAT!B725</f>
        <v>43054</v>
      </c>
      <c r="B722" s="5">
        <f>TITRES_STAT!D725</f>
        <v>8.9280000000000008</v>
      </c>
      <c r="C722" s="2">
        <f t="shared" si="85"/>
        <v>-1.1999999999998678E-2</v>
      </c>
      <c r="D722" s="2">
        <f t="shared" si="86"/>
        <v>8.9525999999999986</v>
      </c>
      <c r="E722" s="2">
        <f t="shared" si="88"/>
        <v>9.0243000000000002</v>
      </c>
      <c r="F722" s="2">
        <f t="shared" si="81"/>
        <v>9.0755499999999998</v>
      </c>
      <c r="G722" s="2">
        <f t="shared" si="83"/>
        <v>9.2282200000000003</v>
      </c>
      <c r="H722" s="2">
        <f t="shared" si="87"/>
        <v>9.5696949999999958</v>
      </c>
      <c r="I722" s="2">
        <f t="array" ref="I722">SUMPRODUCT(B706:B725, (ROW(B706:B725)-ROW(B706)+1)) / (20*21/2)</f>
        <v>9.0241000000000007</v>
      </c>
      <c r="J722" s="2">
        <f t="shared" si="82"/>
        <v>9.0711779611291927</v>
      </c>
      <c r="K722" s="2">
        <f t="shared" si="84"/>
        <v>9.2283665832389747</v>
      </c>
    </row>
    <row r="723" spans="1:11" ht="13.5" x14ac:dyDescent="0.25">
      <c r="A723" s="3">
        <f>TITRES_STAT!B726</f>
        <v>43055</v>
      </c>
      <c r="B723" s="5">
        <f>TITRES_STAT!D726</f>
        <v>8.9589999999999996</v>
      </c>
      <c r="C723" s="2">
        <f t="shared" si="85"/>
        <v>3.0999999999998806E-2</v>
      </c>
      <c r="D723" s="2">
        <f t="shared" si="86"/>
        <v>8.9402000000000008</v>
      </c>
      <c r="E723" s="2">
        <f t="shared" si="88"/>
        <v>9.0055999999999994</v>
      </c>
      <c r="F723" s="2">
        <f t="shared" si="81"/>
        <v>9.0602999999999998</v>
      </c>
      <c r="G723" s="2">
        <f t="shared" si="83"/>
        <v>9.2201400000000007</v>
      </c>
      <c r="H723" s="2">
        <f t="shared" si="87"/>
        <v>9.5619099999999957</v>
      </c>
      <c r="I723" s="2">
        <f t="array" ref="I723">SUMPRODUCT(B707:B726, (ROW(B707:B726)-ROW(B707)+1)) / (20*21/2)</f>
        <v>9.0296047619047606</v>
      </c>
      <c r="J723" s="2">
        <f t="shared" si="82"/>
        <v>9.0604943457835567</v>
      </c>
      <c r="K723" s="2">
        <f t="shared" si="84"/>
        <v>9.2178031878178377</v>
      </c>
    </row>
    <row r="724" spans="1:11" ht="13.5" x14ac:dyDescent="0.25">
      <c r="A724" s="3">
        <f>TITRES_STAT!B727</f>
        <v>43056</v>
      </c>
      <c r="B724" s="5">
        <f>TITRES_STAT!D727</f>
        <v>9.1389999999999993</v>
      </c>
      <c r="C724" s="2">
        <f t="shared" si="85"/>
        <v>0.17999999999999972</v>
      </c>
      <c r="D724" s="2">
        <f t="shared" si="86"/>
        <v>8.9811999999999976</v>
      </c>
      <c r="E724" s="2">
        <f t="shared" si="88"/>
        <v>9.0048999999999992</v>
      </c>
      <c r="F724" s="2">
        <f t="shared" ref="F724:F787" si="89">AVERAGE(B705:B724)</f>
        <v>9.0618500000000015</v>
      </c>
      <c r="G724" s="2">
        <f t="shared" si="83"/>
        <v>9.2162800000000029</v>
      </c>
      <c r="H724" s="2">
        <f t="shared" si="87"/>
        <v>9.5564849999999968</v>
      </c>
      <c r="I724" s="2">
        <f t="array" ref="I724">SUMPRODUCT(B708:B727, (ROW(B708:B727)-ROW(B708)+1)) / (20*21/2)</f>
        <v>9.0354047619047613</v>
      </c>
      <c r="J724" s="2">
        <f t="shared" si="82"/>
        <v>9.0679710747565512</v>
      </c>
      <c r="K724" s="2">
        <f t="shared" si="84"/>
        <v>9.2147128667269431</v>
      </c>
    </row>
    <row r="725" spans="1:11" ht="13.5" x14ac:dyDescent="0.25">
      <c r="A725" s="3">
        <f>TITRES_STAT!B728</f>
        <v>43059</v>
      </c>
      <c r="B725" s="5">
        <f>TITRES_STAT!D728</f>
        <v>8.9280000000000008</v>
      </c>
      <c r="C725" s="2">
        <f t="shared" si="85"/>
        <v>-0.21099999999999852</v>
      </c>
      <c r="D725" s="2">
        <f t="shared" si="86"/>
        <v>8.9788000000000014</v>
      </c>
      <c r="E725" s="2">
        <f t="shared" si="88"/>
        <v>8.9830999999999985</v>
      </c>
      <c r="F725" s="2">
        <f t="shared" si="89"/>
        <v>9.0571999999999999</v>
      </c>
      <c r="G725" s="2">
        <f t="shared" si="83"/>
        <v>9.2032200000000017</v>
      </c>
      <c r="H725" s="2">
        <f t="shared" si="87"/>
        <v>9.5485749999999978</v>
      </c>
      <c r="I725" s="2">
        <f t="array" ref="I725">SUMPRODUCT(B709:B728, (ROW(B709:B728)-ROW(B709)+1)) / (20*21/2)</f>
        <v>9.0164809523809506</v>
      </c>
      <c r="J725" s="2">
        <f t="shared" ref="J725:J788" si="90">$J$4*B725+J724*(1-$J$4)</f>
        <v>9.0546404962083091</v>
      </c>
      <c r="K725" s="2">
        <f t="shared" si="84"/>
        <v>9.2034692248945138</v>
      </c>
    </row>
    <row r="726" spans="1:11" ht="13.5" x14ac:dyDescent="0.25">
      <c r="A726" s="3">
        <f>TITRES_STAT!B729</f>
        <v>43060</v>
      </c>
      <c r="B726" s="5">
        <f>TITRES_STAT!D729</f>
        <v>9.1150000000000002</v>
      </c>
      <c r="C726" s="2">
        <f t="shared" si="85"/>
        <v>0.18699999999999939</v>
      </c>
      <c r="D726" s="2">
        <f t="shared" si="86"/>
        <v>9.0137999999999998</v>
      </c>
      <c r="E726" s="2">
        <f t="shared" si="88"/>
        <v>8.9924999999999979</v>
      </c>
      <c r="F726" s="2">
        <f t="shared" si="89"/>
        <v>9.0541000000000018</v>
      </c>
      <c r="G726" s="2">
        <f t="shared" si="83"/>
        <v>9.1939000000000028</v>
      </c>
      <c r="H726" s="2">
        <f t="shared" si="87"/>
        <v>9.5415699999999966</v>
      </c>
      <c r="I726" s="2">
        <f t="array" ref="I726">SUMPRODUCT(B710:B729, (ROW(B710:B729)-ROW(B710)+1)) / (20*21/2)</f>
        <v>8.9929761904761882</v>
      </c>
      <c r="J726" s="2">
        <f t="shared" si="90"/>
        <v>9.0603890203789472</v>
      </c>
      <c r="K726" s="2">
        <f t="shared" si="84"/>
        <v>9.1999998435261023</v>
      </c>
    </row>
    <row r="727" spans="1:11" ht="13.5" x14ac:dyDescent="0.25">
      <c r="A727" s="3">
        <f>TITRES_STAT!B730</f>
        <v>43061</v>
      </c>
      <c r="B727" s="5">
        <f>TITRES_STAT!D730</f>
        <v>9.1150000000000002</v>
      </c>
      <c r="C727" s="2">
        <f t="shared" si="85"/>
        <v>0</v>
      </c>
      <c r="D727" s="2">
        <f t="shared" si="86"/>
        <v>9.0511999999999997</v>
      </c>
      <c r="E727" s="2">
        <f t="shared" si="88"/>
        <v>9.0018999999999973</v>
      </c>
      <c r="F727" s="2">
        <f t="shared" si="89"/>
        <v>9.064700000000002</v>
      </c>
      <c r="G727" s="2">
        <f t="shared" si="83"/>
        <v>9.184580000000004</v>
      </c>
      <c r="H727" s="2">
        <f t="shared" si="87"/>
        <v>9.5360849999999981</v>
      </c>
      <c r="I727" s="2">
        <f t="array" ref="I727">SUMPRODUCT(B711:B730, (ROW(B711:B730)-ROW(B711)+1)) / (20*21/2)</f>
        <v>8.971857142857143</v>
      </c>
      <c r="J727" s="2">
        <f t="shared" si="90"/>
        <v>9.0655900660571422</v>
      </c>
      <c r="K727" s="2">
        <f t="shared" si="84"/>
        <v>9.1966665163290013</v>
      </c>
    </row>
    <row r="728" spans="1:11" ht="13.5" x14ac:dyDescent="0.25">
      <c r="A728" s="3">
        <f>TITRES_STAT!B731</f>
        <v>43062</v>
      </c>
      <c r="B728" s="5">
        <f>TITRES_STAT!D731</f>
        <v>8.8659999999999997</v>
      </c>
      <c r="C728" s="2">
        <f t="shared" si="85"/>
        <v>-0.24900000000000055</v>
      </c>
      <c r="D728" s="2">
        <f t="shared" si="86"/>
        <v>9.0326000000000004</v>
      </c>
      <c r="E728" s="2">
        <f t="shared" si="88"/>
        <v>8.9863999999999997</v>
      </c>
      <c r="F728" s="2">
        <f t="shared" si="89"/>
        <v>9.0498000000000012</v>
      </c>
      <c r="G728" s="2">
        <f t="shared" si="83"/>
        <v>9.1705200000000033</v>
      </c>
      <c r="H728" s="2">
        <f t="shared" si="87"/>
        <v>9.5293549999999989</v>
      </c>
      <c r="I728" s="2">
        <f t="array" ref="I728">SUMPRODUCT(B712:B731, (ROW(B712:B731)-ROW(B712)+1)) / (20*21/2)</f>
        <v>8.9601380952380953</v>
      </c>
      <c r="J728" s="2">
        <f t="shared" si="90"/>
        <v>9.0465814883374147</v>
      </c>
      <c r="K728" s="2">
        <f t="shared" si="84"/>
        <v>9.1836992019631598</v>
      </c>
    </row>
    <row r="729" spans="1:11" ht="13.5" x14ac:dyDescent="0.25">
      <c r="A729" s="3">
        <f>TITRES_STAT!B732</f>
        <v>43063</v>
      </c>
      <c r="B729" s="5">
        <f>TITRES_STAT!D732</f>
        <v>8.8030000000000008</v>
      </c>
      <c r="C729" s="2">
        <f t="shared" si="85"/>
        <v>-6.2999999999998835E-2</v>
      </c>
      <c r="D729" s="2">
        <f t="shared" si="86"/>
        <v>8.9653999999999989</v>
      </c>
      <c r="E729" s="2">
        <f t="shared" si="88"/>
        <v>8.9732999999999983</v>
      </c>
      <c r="F729" s="2">
        <f t="shared" si="89"/>
        <v>9.0317499999999988</v>
      </c>
      <c r="G729" s="2">
        <f t="shared" si="83"/>
        <v>9.1552000000000024</v>
      </c>
      <c r="H729" s="2">
        <f t="shared" si="87"/>
        <v>9.5223099999999992</v>
      </c>
      <c r="I729" s="2">
        <f t="array" ref="I729">SUMPRODUCT(B713:B732, (ROW(B713:B732)-ROW(B713)+1)) / (20*21/2)</f>
        <v>8.9497190476190465</v>
      </c>
      <c r="J729" s="2">
        <f t="shared" si="90"/>
        <v>9.0233832513528984</v>
      </c>
      <c r="K729" s="2">
        <f t="shared" si="84"/>
        <v>9.168769821494017</v>
      </c>
    </row>
    <row r="730" spans="1:11" ht="13.5" x14ac:dyDescent="0.25">
      <c r="A730" s="3">
        <f>TITRES_STAT!B733</f>
        <v>43066</v>
      </c>
      <c r="B730" s="5">
        <f>TITRES_STAT!D733</f>
        <v>8.81</v>
      </c>
      <c r="C730" s="2">
        <f t="shared" si="85"/>
        <v>6.9999999999996732E-3</v>
      </c>
      <c r="D730" s="2">
        <f t="shared" si="86"/>
        <v>8.9418000000000006</v>
      </c>
      <c r="E730" s="2">
        <f t="shared" si="88"/>
        <v>8.9603000000000002</v>
      </c>
      <c r="F730" s="2">
        <f t="shared" si="89"/>
        <v>9.014050000000001</v>
      </c>
      <c r="G730" s="2">
        <f t="shared" si="83"/>
        <v>9.1447600000000016</v>
      </c>
      <c r="H730" s="2">
        <f t="shared" si="87"/>
        <v>9.5152999999999981</v>
      </c>
      <c r="I730" s="2">
        <f t="array" ref="I730">SUMPRODUCT(B714:B733, (ROW(B714:B733)-ROW(B714)+1)) / (20*21/2)</f>
        <v>8.9581952380952377</v>
      </c>
      <c r="J730" s="2">
        <f t="shared" si="90"/>
        <v>9.0030610369383375</v>
      </c>
      <c r="K730" s="2">
        <f t="shared" si="84"/>
        <v>9.1547004167295469</v>
      </c>
    </row>
    <row r="731" spans="1:11" ht="13.5" x14ac:dyDescent="0.25">
      <c r="A731" s="3">
        <f>TITRES_STAT!B734</f>
        <v>43067</v>
      </c>
      <c r="B731" s="5">
        <f>TITRES_STAT!D734</f>
        <v>8.891</v>
      </c>
      <c r="C731" s="2">
        <f t="shared" si="85"/>
        <v>8.0999999999999517E-2</v>
      </c>
      <c r="D731" s="2">
        <f t="shared" si="86"/>
        <v>8.8970000000000002</v>
      </c>
      <c r="E731" s="2">
        <f t="shared" si="88"/>
        <v>8.9554000000000009</v>
      </c>
      <c r="F731" s="2">
        <f t="shared" si="89"/>
        <v>9.0004000000000008</v>
      </c>
      <c r="G731" s="2">
        <f t="shared" si="83"/>
        <v>9.1359400000000033</v>
      </c>
      <c r="H731" s="2">
        <f t="shared" si="87"/>
        <v>9.5089299999999994</v>
      </c>
      <c r="I731" s="2">
        <f t="array" ref="I731">SUMPRODUCT(B715:B734, (ROW(B715:B734)-ROW(B715)+1)) / (20*21/2)</f>
        <v>8.9670000000000005</v>
      </c>
      <c r="J731" s="2">
        <f t="shared" si="90"/>
        <v>8.9923885572299245</v>
      </c>
      <c r="K731" s="2">
        <f t="shared" si="84"/>
        <v>9.1443592239166236</v>
      </c>
    </row>
    <row r="732" spans="1:11" ht="13.5" x14ac:dyDescent="0.25">
      <c r="A732" s="3">
        <f>TITRES_STAT!B735</f>
        <v>43068</v>
      </c>
      <c r="B732" s="5">
        <f>TITRES_STAT!D735</f>
        <v>8.891</v>
      </c>
      <c r="C732" s="2">
        <f t="shared" si="85"/>
        <v>0</v>
      </c>
      <c r="D732" s="2">
        <f t="shared" si="86"/>
        <v>8.8521999999999998</v>
      </c>
      <c r="E732" s="2">
        <f t="shared" si="88"/>
        <v>8.9517000000000007</v>
      </c>
      <c r="F732" s="2">
        <f t="shared" si="89"/>
        <v>8.9879999999999995</v>
      </c>
      <c r="G732" s="2">
        <f t="shared" si="83"/>
        <v>9.1271200000000032</v>
      </c>
      <c r="H732" s="2">
        <f t="shared" si="87"/>
        <v>9.502559999999999</v>
      </c>
      <c r="I732" s="2">
        <f t="array" ref="I732">SUMPRODUCT(B716:B735, (ROW(B716:B735)-ROW(B716)+1)) / (20*21/2)</f>
        <v>8.9755619047619053</v>
      </c>
      <c r="J732" s="2">
        <f t="shared" si="90"/>
        <v>8.982732504160408</v>
      </c>
      <c r="K732" s="2">
        <f t="shared" si="84"/>
        <v>9.1344235680767554</v>
      </c>
    </row>
    <row r="733" spans="1:11" ht="13.5" x14ac:dyDescent="0.25">
      <c r="A733" s="3">
        <f>TITRES_STAT!B736</f>
        <v>43069</v>
      </c>
      <c r="B733" s="5">
        <f>TITRES_STAT!D736</f>
        <v>9.077</v>
      </c>
      <c r="C733" s="2">
        <f t="shared" si="85"/>
        <v>0.18599999999999994</v>
      </c>
      <c r="D733" s="2">
        <f t="shared" si="86"/>
        <v>8.8943999999999992</v>
      </c>
      <c r="E733" s="2">
        <f t="shared" si="88"/>
        <v>8.9635000000000016</v>
      </c>
      <c r="F733" s="2">
        <f t="shared" si="89"/>
        <v>8.9845499999999987</v>
      </c>
      <c r="G733" s="2">
        <f t="shared" si="83"/>
        <v>9.1220200000000027</v>
      </c>
      <c r="H733" s="2">
        <f t="shared" si="87"/>
        <v>9.4969149999999996</v>
      </c>
      <c r="I733" s="2">
        <f t="array" ref="I733">SUMPRODUCT(B717:B736, (ROW(B717:B736)-ROW(B717)+1)) / (20*21/2)</f>
        <v>8.9797190476190476</v>
      </c>
      <c r="J733" s="2">
        <f t="shared" si="90"/>
        <v>8.991710360907037</v>
      </c>
      <c r="K733" s="2">
        <f t="shared" si="84"/>
        <v>9.1321716634462931</v>
      </c>
    </row>
    <row r="734" spans="1:11" ht="13.5" x14ac:dyDescent="0.25">
      <c r="A734" s="3">
        <f>TITRES_STAT!B737</f>
        <v>43073</v>
      </c>
      <c r="B734" s="5">
        <f>TITRES_STAT!D737</f>
        <v>9.077</v>
      </c>
      <c r="C734" s="2">
        <f t="shared" si="85"/>
        <v>0</v>
      </c>
      <c r="D734" s="2">
        <f t="shared" si="86"/>
        <v>8.9491999999999994</v>
      </c>
      <c r="E734" s="2">
        <f t="shared" si="88"/>
        <v>8.9573</v>
      </c>
      <c r="F734" s="2">
        <f t="shared" si="89"/>
        <v>8.9810999999999979</v>
      </c>
      <c r="G734" s="2">
        <f t="shared" si="83"/>
        <v>9.1169200000000039</v>
      </c>
      <c r="H734" s="2">
        <f t="shared" si="87"/>
        <v>9.4919100000000007</v>
      </c>
      <c r="I734" s="2">
        <f t="array" ref="I734">SUMPRODUCT(B718:B737, (ROW(B718:B737)-ROW(B718)+1)) / (20*21/2)</f>
        <v>8.9684476190476197</v>
      </c>
      <c r="J734" s="2">
        <f t="shared" si="90"/>
        <v>8.9998331836777954</v>
      </c>
      <c r="K734" s="2">
        <f t="shared" si="84"/>
        <v>9.1300080688013399</v>
      </c>
    </row>
    <row r="735" spans="1:11" ht="13.5" x14ac:dyDescent="0.25">
      <c r="A735" s="3">
        <f>TITRES_STAT!B738</f>
        <v>43074</v>
      </c>
      <c r="B735" s="5">
        <f>TITRES_STAT!D738</f>
        <v>9.0709999999999997</v>
      </c>
      <c r="C735" s="2">
        <f t="shared" si="85"/>
        <v>-6.0000000000002274E-3</v>
      </c>
      <c r="D735" s="2">
        <f t="shared" si="86"/>
        <v>9.0014000000000003</v>
      </c>
      <c r="E735" s="2">
        <f t="shared" si="88"/>
        <v>8.9715999999999987</v>
      </c>
      <c r="F735" s="2">
        <f t="shared" si="89"/>
        <v>8.9773499999999977</v>
      </c>
      <c r="G735" s="2">
        <f t="shared" si="83"/>
        <v>9.1120600000000032</v>
      </c>
      <c r="H735" s="2">
        <f t="shared" si="87"/>
        <v>9.4869050000000001</v>
      </c>
      <c r="I735" s="2">
        <f t="array" ref="I735">SUMPRODUCT(B719:B738, (ROW(B719:B738)-ROW(B719)+1)) / (20*21/2)</f>
        <v>8.9556619047619037</v>
      </c>
      <c r="J735" s="2">
        <f t="shared" si="90"/>
        <v>9.0066109757084813</v>
      </c>
      <c r="K735" s="2">
        <f t="shared" si="84"/>
        <v>9.1276940268875624</v>
      </c>
    </row>
    <row r="736" spans="1:11" ht="13.5" x14ac:dyDescent="0.25">
      <c r="A736" s="3">
        <f>TITRES_STAT!B739</f>
        <v>43075</v>
      </c>
      <c r="B736" s="5">
        <f>TITRES_STAT!D739</f>
        <v>9.0210000000000008</v>
      </c>
      <c r="C736" s="2">
        <f t="shared" si="85"/>
        <v>-4.9999999999998934E-2</v>
      </c>
      <c r="D736" s="2">
        <f t="shared" si="86"/>
        <v>9.0274000000000001</v>
      </c>
      <c r="E736" s="2">
        <f t="shared" si="88"/>
        <v>8.9621999999999993</v>
      </c>
      <c r="F736" s="2">
        <f t="shared" si="89"/>
        <v>8.9773499999999977</v>
      </c>
      <c r="G736" s="2">
        <f t="shared" si="83"/>
        <v>9.1065800000000028</v>
      </c>
      <c r="H736" s="2">
        <f t="shared" si="87"/>
        <v>9.4816500000000001</v>
      </c>
      <c r="I736" s="2">
        <f t="array" ref="I736">SUMPRODUCT(B720:B739, (ROW(B720:B739)-ROW(B720)+1)) / (20*21/2)</f>
        <v>8.9390000000000001</v>
      </c>
      <c r="J736" s="2">
        <f t="shared" si="90"/>
        <v>9.0079813589743392</v>
      </c>
      <c r="K736" s="2">
        <f t="shared" si="84"/>
        <v>9.1235099474017769</v>
      </c>
    </row>
    <row r="737" spans="1:11" ht="13.5" x14ac:dyDescent="0.25">
      <c r="A737" s="3">
        <f>TITRES_STAT!B740</f>
        <v>43076</v>
      </c>
      <c r="B737" s="5">
        <f>TITRES_STAT!D740</f>
        <v>8.859</v>
      </c>
      <c r="C737" s="2">
        <f t="shared" si="85"/>
        <v>-0.16200000000000081</v>
      </c>
      <c r="D737" s="2">
        <f t="shared" si="86"/>
        <v>9.0210000000000008</v>
      </c>
      <c r="E737" s="2">
        <f t="shared" si="88"/>
        <v>8.9365999999999985</v>
      </c>
      <c r="F737" s="2">
        <f t="shared" si="89"/>
        <v>8.9692499999999988</v>
      </c>
      <c r="G737" s="2">
        <f t="shared" si="83"/>
        <v>9.0991000000000035</v>
      </c>
      <c r="H737" s="2">
        <f t="shared" si="87"/>
        <v>9.476284999999999</v>
      </c>
      <c r="I737" s="2">
        <f t="array" ref="I737">SUMPRODUCT(B721:B740, (ROW(B721:B740)-ROW(B721)+1)) / (20*21/2)</f>
        <v>8.9218095238095252</v>
      </c>
      <c r="J737" s="2">
        <f t="shared" si="90"/>
        <v>8.9937926581196415</v>
      </c>
      <c r="K737" s="2">
        <f t="shared" si="84"/>
        <v>9.1131370082879819</v>
      </c>
    </row>
    <row r="738" spans="1:11" ht="13.5" x14ac:dyDescent="0.25">
      <c r="A738" s="3">
        <f>TITRES_STAT!B741</f>
        <v>43077</v>
      </c>
      <c r="B738" s="5">
        <f>TITRES_STAT!D741</f>
        <v>8.8350000000000009</v>
      </c>
      <c r="C738" s="2">
        <f t="shared" si="85"/>
        <v>-2.3999999999999133E-2</v>
      </c>
      <c r="D738" s="2">
        <f t="shared" si="86"/>
        <v>8.9725999999999999</v>
      </c>
      <c r="E738" s="2">
        <f t="shared" si="88"/>
        <v>8.9334999999999987</v>
      </c>
      <c r="F738" s="2">
        <f t="shared" si="89"/>
        <v>8.959950000000001</v>
      </c>
      <c r="G738" s="2">
        <f t="shared" si="83"/>
        <v>9.0911400000000029</v>
      </c>
      <c r="H738" s="2">
        <f t="shared" si="87"/>
        <v>9.4707999999999988</v>
      </c>
      <c r="I738" s="2">
        <f t="array" ref="I738">SUMPRODUCT(B722:B741, (ROW(B722:B741)-ROW(B722)+1)) / (20*21/2)</f>
        <v>8.9042761904761907</v>
      </c>
      <c r="J738" s="2">
        <f t="shared" si="90"/>
        <v>8.9786695478225322</v>
      </c>
      <c r="K738" s="2">
        <f t="shared" si="84"/>
        <v>9.1022296746296298</v>
      </c>
    </row>
    <row r="739" spans="1:11" ht="13.5" x14ac:dyDescent="0.25">
      <c r="A739" s="3">
        <f>TITRES_STAT!B742</f>
        <v>43080</v>
      </c>
      <c r="B739" s="5">
        <f>TITRES_STAT!D742</f>
        <v>8.7850000000000001</v>
      </c>
      <c r="C739" s="2">
        <f t="shared" si="85"/>
        <v>-5.0000000000000711E-2</v>
      </c>
      <c r="D739" s="2">
        <f t="shared" si="86"/>
        <v>8.9141999999999992</v>
      </c>
      <c r="E739" s="2">
        <f t="shared" si="88"/>
        <v>8.9316999999999975</v>
      </c>
      <c r="F739" s="2">
        <f t="shared" si="89"/>
        <v>8.9525000000000023</v>
      </c>
      <c r="G739" s="2">
        <f t="shared" si="83"/>
        <v>9.0823000000000018</v>
      </c>
      <c r="H739" s="2">
        <f t="shared" si="87"/>
        <v>9.4650650000000009</v>
      </c>
      <c r="I739" s="2">
        <f t="array" ref="I739">SUMPRODUCT(B723:B742, (ROW(B723:B742)-ROW(B723)+1)) / (20*21/2)</f>
        <v>8.8994095238095241</v>
      </c>
      <c r="J739" s="2">
        <f t="shared" si="90"/>
        <v>8.960224828982291</v>
      </c>
      <c r="K739" s="2">
        <f t="shared" si="84"/>
        <v>9.0897892952323893</v>
      </c>
    </row>
    <row r="740" spans="1:11" ht="13.5" x14ac:dyDescent="0.25">
      <c r="A740" s="3">
        <f>TITRES_STAT!B743</f>
        <v>43081</v>
      </c>
      <c r="B740" s="5">
        <f>TITRES_STAT!D743</f>
        <v>8.7720000000000002</v>
      </c>
      <c r="C740" s="2">
        <f t="shared" si="85"/>
        <v>-1.2999999999999901E-2</v>
      </c>
      <c r="D740" s="2">
        <f t="shared" si="86"/>
        <v>8.8544</v>
      </c>
      <c r="E740" s="2">
        <f t="shared" si="88"/>
        <v>8.9279000000000011</v>
      </c>
      <c r="F740" s="2">
        <f t="shared" si="89"/>
        <v>8.9441000000000024</v>
      </c>
      <c r="G740" s="2">
        <f t="shared" si="83"/>
        <v>9.0729600000000019</v>
      </c>
      <c r="H740" s="2">
        <f t="shared" si="87"/>
        <v>9.4592649999999985</v>
      </c>
      <c r="I740" s="2">
        <f t="array" ref="I740">SUMPRODUCT(B724:B743, (ROW(B724:B743)-ROW(B724)+1)) / (20*21/2)</f>
        <v>8.8947523809523812</v>
      </c>
      <c r="J740" s="2">
        <f t="shared" si="90"/>
        <v>8.9422986547935004</v>
      </c>
      <c r="K740" s="2">
        <f t="shared" si="84"/>
        <v>9.0773269699291586</v>
      </c>
    </row>
    <row r="741" spans="1:11" ht="13.5" x14ac:dyDescent="0.25">
      <c r="A741" s="3">
        <f>TITRES_STAT!B744</f>
        <v>43082</v>
      </c>
      <c r="B741" s="5">
        <f>TITRES_STAT!D744</f>
        <v>8.76</v>
      </c>
      <c r="C741" s="2">
        <f t="shared" si="85"/>
        <v>-1.2000000000000455E-2</v>
      </c>
      <c r="D741" s="2">
        <f t="shared" si="86"/>
        <v>8.8022000000000009</v>
      </c>
      <c r="E741" s="2">
        <f t="shared" si="88"/>
        <v>8.9148000000000014</v>
      </c>
      <c r="F741" s="2">
        <f t="shared" si="89"/>
        <v>8.935100000000002</v>
      </c>
      <c r="G741" s="2">
        <f t="shared" si="83"/>
        <v>9.0633800000000022</v>
      </c>
      <c r="H741" s="2">
        <f t="shared" si="87"/>
        <v>9.4534050000000001</v>
      </c>
      <c r="I741" s="2">
        <f t="array" ref="I741">SUMPRODUCT(B725:B744, (ROW(B725:B744)-ROW(B725)+1)) / (20*21/2)</f>
        <v>8.8904523809523823</v>
      </c>
      <c r="J741" s="2">
        <f t="shared" si="90"/>
        <v>8.9249368781465002</v>
      </c>
      <c r="K741" s="2">
        <f t="shared" si="84"/>
        <v>9.064882775029977</v>
      </c>
    </row>
    <row r="742" spans="1:11" ht="13.5" x14ac:dyDescent="0.25">
      <c r="A742" s="3">
        <f>TITRES_STAT!B745</f>
        <v>43083</v>
      </c>
      <c r="B742" s="5">
        <f>TITRES_STAT!D745</f>
        <v>8.8840000000000003</v>
      </c>
      <c r="C742" s="2">
        <f t="shared" si="85"/>
        <v>0.12400000000000055</v>
      </c>
      <c r="D742" s="2">
        <f t="shared" si="86"/>
        <v>8.8071999999999999</v>
      </c>
      <c r="E742" s="2">
        <f t="shared" si="88"/>
        <v>8.9141000000000012</v>
      </c>
      <c r="F742" s="2">
        <f t="shared" si="89"/>
        <v>8.9329000000000001</v>
      </c>
      <c r="G742" s="2">
        <f t="shared" si="83"/>
        <v>9.0547800000000009</v>
      </c>
      <c r="H742" s="2">
        <f t="shared" si="87"/>
        <v>9.4482850000000003</v>
      </c>
      <c r="I742" s="2">
        <f t="array" ref="I742">SUMPRODUCT(B726:B745, (ROW(B726:B745)-ROW(B726)+1)) / (20*21/2)</f>
        <v>8.8636523809523826</v>
      </c>
      <c r="J742" s="2">
        <f t="shared" si="90"/>
        <v>8.9210381278468329</v>
      </c>
      <c r="K742" s="2">
        <f t="shared" si="84"/>
        <v>9.0577893328719394</v>
      </c>
    </row>
    <row r="743" spans="1:11" ht="13.5" x14ac:dyDescent="0.25">
      <c r="A743" s="3">
        <f>TITRES_STAT!B746</f>
        <v>43084</v>
      </c>
      <c r="B743" s="5">
        <f>TITRES_STAT!D746</f>
        <v>8.8840000000000003</v>
      </c>
      <c r="C743" s="2">
        <f t="shared" si="85"/>
        <v>0</v>
      </c>
      <c r="D743" s="2">
        <f t="shared" si="86"/>
        <v>8.8170000000000002</v>
      </c>
      <c r="E743" s="2">
        <f t="shared" si="88"/>
        <v>8.8948</v>
      </c>
      <c r="F743" s="2">
        <f t="shared" si="89"/>
        <v>8.9291500000000017</v>
      </c>
      <c r="G743" s="2">
        <f t="shared" si="83"/>
        <v>9.0461800000000032</v>
      </c>
      <c r="H743" s="2">
        <f t="shared" si="87"/>
        <v>9.443340000000001</v>
      </c>
      <c r="I743" s="2">
        <f t="array" ref="I743">SUMPRODUCT(B727:B746, (ROW(B727:B746)-ROW(B727)+1)) / (20*21/2)</f>
        <v>8.8453904761904774</v>
      </c>
      <c r="J743" s="2">
        <f t="shared" si="90"/>
        <v>8.9175106870995151</v>
      </c>
      <c r="K743" s="2">
        <f t="shared" si="84"/>
        <v>9.0509740649161774</v>
      </c>
    </row>
    <row r="744" spans="1:11" ht="13.5" x14ac:dyDescent="0.25">
      <c r="A744" s="3">
        <f>TITRES_STAT!B747</f>
        <v>43087</v>
      </c>
      <c r="B744" s="5">
        <f>TITRES_STAT!D747</f>
        <v>8.8840000000000003</v>
      </c>
      <c r="C744" s="2">
        <f t="shared" si="85"/>
        <v>0</v>
      </c>
      <c r="D744" s="2">
        <f t="shared" si="86"/>
        <v>8.8368000000000002</v>
      </c>
      <c r="E744" s="2">
        <f t="shared" si="88"/>
        <v>8.8754999999999988</v>
      </c>
      <c r="F744" s="2">
        <f t="shared" si="89"/>
        <v>8.9163999999999994</v>
      </c>
      <c r="G744" s="2">
        <f t="shared" si="83"/>
        <v>9.0379600000000018</v>
      </c>
      <c r="H744" s="2">
        <f t="shared" si="87"/>
        <v>9.4395600000000019</v>
      </c>
      <c r="I744" s="2">
        <f t="array" ref="I744">SUMPRODUCT(B728:B747, (ROW(B728:B747)-ROW(B728)+1)) / (20*21/2)</f>
        <v>8.8290571428571436</v>
      </c>
      <c r="J744" s="2">
        <f t="shared" si="90"/>
        <v>8.9143191930900372</v>
      </c>
      <c r="K744" s="2">
        <f t="shared" si="84"/>
        <v>9.0444260623704462</v>
      </c>
    </row>
    <row r="745" spans="1:11" ht="13.5" x14ac:dyDescent="0.25">
      <c r="A745" s="3">
        <f>TITRES_STAT!B748</f>
        <v>43088</v>
      </c>
      <c r="B745" s="5">
        <f>TITRES_STAT!D748</f>
        <v>8.6349999999999998</v>
      </c>
      <c r="C745" s="2">
        <f t="shared" si="85"/>
        <v>-0.24900000000000055</v>
      </c>
      <c r="D745" s="2">
        <f t="shared" si="86"/>
        <v>8.8094000000000001</v>
      </c>
      <c r="E745" s="2">
        <f t="shared" si="88"/>
        <v>8.831900000000001</v>
      </c>
      <c r="F745" s="2">
        <f t="shared" si="89"/>
        <v>8.9017499999999981</v>
      </c>
      <c r="G745" s="2">
        <f t="shared" si="83"/>
        <v>9.0247600000000023</v>
      </c>
      <c r="H745" s="2">
        <f t="shared" si="87"/>
        <v>9.4345350000000003</v>
      </c>
      <c r="I745" s="2">
        <f t="array" ref="I745">SUMPRODUCT(B729:B748, (ROW(B729:B748)-ROW(B729)+1)) / (20*21/2)</f>
        <v>8.8146523809523813</v>
      </c>
      <c r="J745" s="2">
        <f t="shared" si="90"/>
        <v>8.8877173651766999</v>
      </c>
      <c r="K745" s="2">
        <f t="shared" si="84"/>
        <v>9.0283701383559176</v>
      </c>
    </row>
    <row r="746" spans="1:11" ht="13.5" x14ac:dyDescent="0.25">
      <c r="A746" s="3">
        <f>TITRES_STAT!B749</f>
        <v>43089</v>
      </c>
      <c r="B746" s="5">
        <f>TITRES_STAT!D749</f>
        <v>8.7100000000000009</v>
      </c>
      <c r="C746" s="2">
        <f t="shared" si="85"/>
        <v>7.5000000000001066E-2</v>
      </c>
      <c r="D746" s="2">
        <f t="shared" si="86"/>
        <v>8.7994000000000003</v>
      </c>
      <c r="E746" s="2">
        <f t="shared" si="88"/>
        <v>8.8008000000000006</v>
      </c>
      <c r="F746" s="2">
        <f t="shared" si="89"/>
        <v>8.8815000000000008</v>
      </c>
      <c r="G746" s="2">
        <f t="shared" si="83"/>
        <v>9.0135600000000036</v>
      </c>
      <c r="H746" s="2">
        <f t="shared" si="87"/>
        <v>9.4313200000000013</v>
      </c>
      <c r="I746" s="2">
        <f t="array" ref="I746">SUMPRODUCT(B730:B749, (ROW(B730:B749)-ROW(B730)+1)) / (20*21/2)</f>
        <v>8.8004190476190463</v>
      </c>
      <c r="J746" s="2">
        <f t="shared" si="90"/>
        <v>8.8707919018265375</v>
      </c>
      <c r="K746" s="2">
        <f t="shared" si="84"/>
        <v>9.0158850348909798</v>
      </c>
    </row>
    <row r="747" spans="1:11" ht="13.5" x14ac:dyDescent="0.25">
      <c r="A747" s="3">
        <f>TITRES_STAT!B750</f>
        <v>43090</v>
      </c>
      <c r="B747" s="5">
        <f>TITRES_STAT!D750</f>
        <v>8.7100000000000009</v>
      </c>
      <c r="C747" s="2">
        <f t="shared" si="85"/>
        <v>0</v>
      </c>
      <c r="D747" s="2">
        <f t="shared" si="86"/>
        <v>8.7645999999999997</v>
      </c>
      <c r="E747" s="2">
        <f t="shared" si="88"/>
        <v>8.7859000000000016</v>
      </c>
      <c r="F747" s="2">
        <f t="shared" si="89"/>
        <v>8.8612500000000018</v>
      </c>
      <c r="G747" s="2">
        <f t="shared" si="83"/>
        <v>9.0034800000000015</v>
      </c>
      <c r="H747" s="2">
        <f t="shared" si="87"/>
        <v>9.428135000000001</v>
      </c>
      <c r="I747" s="2">
        <f t="array" ref="I747">SUMPRODUCT(B731:B750, (ROW(B731:B750)-ROW(B731)+1)) / (20*21/2)</f>
        <v>8.7866571428571429</v>
      </c>
      <c r="J747" s="2">
        <f t="shared" si="90"/>
        <v>8.8554783873668672</v>
      </c>
      <c r="K747" s="2">
        <f t="shared" si="84"/>
        <v>9.0038895433266273</v>
      </c>
    </row>
    <row r="748" spans="1:11" ht="13.5" x14ac:dyDescent="0.25">
      <c r="A748" s="3">
        <f>TITRES_STAT!B751</f>
        <v>43091</v>
      </c>
      <c r="B748" s="5">
        <f>TITRES_STAT!D751</f>
        <v>8.7100000000000009</v>
      </c>
      <c r="C748" s="2">
        <f t="shared" si="85"/>
        <v>0</v>
      </c>
      <c r="D748" s="2">
        <f t="shared" si="86"/>
        <v>8.7298000000000009</v>
      </c>
      <c r="E748" s="2">
        <f t="shared" si="88"/>
        <v>8.7734000000000005</v>
      </c>
      <c r="F748" s="2">
        <f t="shared" si="89"/>
        <v>8.8534499999999987</v>
      </c>
      <c r="G748" s="2">
        <f t="shared" si="83"/>
        <v>8.9934000000000012</v>
      </c>
      <c r="H748" s="2">
        <f t="shared" si="87"/>
        <v>9.4248300000000018</v>
      </c>
      <c r="I748" s="2">
        <f t="array" ref="I748">SUMPRODUCT(B732:B751, (ROW(B732:B751)-ROW(B732)+1)) / (20*21/2)</f>
        <v>8.7733999999999988</v>
      </c>
      <c r="J748" s="2">
        <f t="shared" si="90"/>
        <v>8.8416233028557372</v>
      </c>
      <c r="K748" s="2">
        <f t="shared" si="84"/>
        <v>8.9923644631961714</v>
      </c>
    </row>
    <row r="749" spans="1:11" ht="13.5" x14ac:dyDescent="0.25">
      <c r="A749" s="3">
        <f>TITRES_STAT!B752</f>
        <v>43094</v>
      </c>
      <c r="B749" s="5">
        <f>TITRES_STAT!D752</f>
        <v>8.7040000000000006</v>
      </c>
      <c r="C749" s="2">
        <f t="shared" si="85"/>
        <v>-6.0000000000002274E-3</v>
      </c>
      <c r="D749" s="2">
        <f t="shared" si="86"/>
        <v>8.6937999999999995</v>
      </c>
      <c r="E749" s="2">
        <f t="shared" si="88"/>
        <v>8.7653000000000016</v>
      </c>
      <c r="F749" s="2">
        <f t="shared" si="89"/>
        <v>8.8484999999999996</v>
      </c>
      <c r="G749" s="2">
        <f t="shared" si="83"/>
        <v>8.9832000000000036</v>
      </c>
      <c r="H749" s="2">
        <f t="shared" si="87"/>
        <v>9.421615000000001</v>
      </c>
      <c r="I749" s="2">
        <f t="array" ref="I749">SUMPRODUCT(B733:B752, (ROW(B733:B752)-ROW(B733)+1)) / (20*21/2)</f>
        <v>8.7616047619047617</v>
      </c>
      <c r="J749" s="2">
        <f t="shared" si="90"/>
        <v>8.8285163216313816</v>
      </c>
      <c r="K749" s="2">
        <f t="shared" si="84"/>
        <v>8.9810560528747523</v>
      </c>
    </row>
    <row r="750" spans="1:11" ht="13.5" x14ac:dyDescent="0.25">
      <c r="A750" s="3">
        <f>TITRES_STAT!B753</f>
        <v>43095</v>
      </c>
      <c r="B750" s="5">
        <f>TITRES_STAT!D753</f>
        <v>8.7040000000000006</v>
      </c>
      <c r="C750" s="2">
        <f t="shared" si="85"/>
        <v>0</v>
      </c>
      <c r="D750" s="2">
        <f t="shared" si="86"/>
        <v>8.7076000000000011</v>
      </c>
      <c r="E750" s="2">
        <f t="shared" si="88"/>
        <v>8.7585000000000015</v>
      </c>
      <c r="F750" s="2">
        <f t="shared" si="89"/>
        <v>8.8432000000000031</v>
      </c>
      <c r="G750" s="2">
        <f t="shared" si="83"/>
        <v>8.9730000000000025</v>
      </c>
      <c r="H750" s="2">
        <f t="shared" si="87"/>
        <v>9.4184000000000019</v>
      </c>
      <c r="I750" s="2">
        <f t="array" ref="I750">SUMPRODUCT(B734:B753, (ROW(B734:B753)-ROW(B734)+1)) / (20*21/2)</f>
        <v>8.7394333333333343</v>
      </c>
      <c r="J750" s="2">
        <f t="shared" si="90"/>
        <v>8.8166576243331551</v>
      </c>
      <c r="K750" s="2">
        <f t="shared" si="84"/>
        <v>8.9701911096247624</v>
      </c>
    </row>
    <row r="751" spans="1:11" ht="13.5" x14ac:dyDescent="0.25">
      <c r="A751" s="3">
        <f>TITRES_STAT!B754</f>
        <v>43096</v>
      </c>
      <c r="B751" s="5">
        <f>TITRES_STAT!D754</f>
        <v>8.7040000000000006</v>
      </c>
      <c r="C751" s="2">
        <f t="shared" si="85"/>
        <v>0</v>
      </c>
      <c r="D751" s="2">
        <f t="shared" si="86"/>
        <v>8.7064000000000004</v>
      </c>
      <c r="E751" s="2">
        <f t="shared" si="88"/>
        <v>8.7529000000000021</v>
      </c>
      <c r="F751" s="2">
        <f t="shared" si="89"/>
        <v>8.8338500000000018</v>
      </c>
      <c r="G751" s="2">
        <f t="shared" si="83"/>
        <v>8.961680000000003</v>
      </c>
      <c r="H751" s="2">
        <f t="shared" si="87"/>
        <v>9.4165849999999995</v>
      </c>
      <c r="I751" s="2">
        <f t="array" ref="I751">SUMPRODUCT(B735:B754, (ROW(B735:B754)-ROW(B735)+1)) / (20*21/2)</f>
        <v>8.7587142857142855</v>
      </c>
      <c r="J751" s="2">
        <f t="shared" si="90"/>
        <v>8.8059283267776163</v>
      </c>
      <c r="K751" s="2">
        <f t="shared" si="84"/>
        <v>8.9597522425806542</v>
      </c>
    </row>
    <row r="752" spans="1:11" ht="13.5" x14ac:dyDescent="0.25">
      <c r="A752" s="3">
        <f>TITRES_STAT!B755</f>
        <v>43097</v>
      </c>
      <c r="B752" s="5">
        <f>TITRES_STAT!D755</f>
        <v>8.7100000000000009</v>
      </c>
      <c r="C752" s="2">
        <f t="shared" si="85"/>
        <v>6.0000000000002274E-3</v>
      </c>
      <c r="D752" s="2">
        <f t="shared" si="86"/>
        <v>8.7064000000000004</v>
      </c>
      <c r="E752" s="2">
        <f t="shared" si="88"/>
        <v>8.7355000000000018</v>
      </c>
      <c r="F752" s="2">
        <f t="shared" si="89"/>
        <v>8.8248000000000033</v>
      </c>
      <c r="G752" s="2">
        <f t="shared" si="83"/>
        <v>8.9504800000000007</v>
      </c>
      <c r="H752" s="2">
        <f t="shared" si="87"/>
        <v>9.4137200000000014</v>
      </c>
      <c r="I752" s="2">
        <f t="array" ref="I752">SUMPRODUCT(B736:B755, (ROW(B736:B755)-ROW(B736)+1)) / (20*21/2)</f>
        <v>8.7776809523809529</v>
      </c>
      <c r="J752" s="2">
        <f t="shared" si="90"/>
        <v>8.7967922956559388</v>
      </c>
      <c r="K752" s="2">
        <f t="shared" si="84"/>
        <v>8.9499580369892566</v>
      </c>
    </row>
    <row r="753" spans="1:11" ht="13.5" x14ac:dyDescent="0.25">
      <c r="A753" s="3">
        <f>TITRES_STAT!B756</f>
        <v>43098</v>
      </c>
      <c r="B753" s="5">
        <f>TITRES_STAT!D756</f>
        <v>8.5920000000000005</v>
      </c>
      <c r="C753" s="2">
        <f t="shared" si="85"/>
        <v>-0.11800000000000033</v>
      </c>
      <c r="D753" s="2">
        <f t="shared" si="86"/>
        <v>8.6828000000000003</v>
      </c>
      <c r="E753" s="2">
        <f t="shared" si="88"/>
        <v>8.7063000000000006</v>
      </c>
      <c r="F753" s="2">
        <f t="shared" si="89"/>
        <v>8.800550000000003</v>
      </c>
      <c r="G753" s="2">
        <f t="shared" si="83"/>
        <v>8.9370399999999997</v>
      </c>
      <c r="H753" s="2">
        <f t="shared" si="87"/>
        <v>9.4102350000000001</v>
      </c>
      <c r="I753" s="2">
        <f t="array" ref="I753">SUMPRODUCT(B737:B756, (ROW(B737:B756)-ROW(B737)+1)) / (20*21/2)</f>
        <v>8.7970047619047627</v>
      </c>
      <c r="J753" s="2">
        <f t="shared" si="90"/>
        <v>8.7772882674982302</v>
      </c>
      <c r="K753" s="2">
        <f t="shared" si="84"/>
        <v>8.9359204669112469</v>
      </c>
    </row>
    <row r="754" spans="1:11" ht="13.5" x14ac:dyDescent="0.25">
      <c r="A754" s="3">
        <f>TITRES_STAT!B757</f>
        <v>43102</v>
      </c>
      <c r="B754" s="5">
        <f>TITRES_STAT!D757</f>
        <v>9.0030000000000001</v>
      </c>
      <c r="C754" s="2">
        <f t="shared" si="85"/>
        <v>0.41099999999999959</v>
      </c>
      <c r="D754" s="2">
        <f t="shared" si="86"/>
        <v>8.7425999999999995</v>
      </c>
      <c r="E754" s="2">
        <f t="shared" si="88"/>
        <v>8.7181999999999995</v>
      </c>
      <c r="F754" s="2">
        <f t="shared" si="89"/>
        <v>8.7968500000000027</v>
      </c>
      <c r="G754" s="2">
        <f t="shared" ref="G754:G817" si="91">AVERAGE(B705:B754)</f>
        <v>8.9349399999999992</v>
      </c>
      <c r="H754" s="2">
        <f t="shared" si="87"/>
        <v>9.4088049999999992</v>
      </c>
      <c r="I754" s="2">
        <f t="array" ref="I754">SUMPRODUCT(B738:B757, (ROW(B738:B757)-ROW(B738)+1)) / (20*21/2)</f>
        <v>8.8164476190476204</v>
      </c>
      <c r="J754" s="2">
        <f t="shared" si="90"/>
        <v>8.7987846229745887</v>
      </c>
      <c r="K754" s="2">
        <f t="shared" si="84"/>
        <v>8.9385510368362961</v>
      </c>
    </row>
    <row r="755" spans="1:11" ht="13.5" x14ac:dyDescent="0.25">
      <c r="A755" s="3">
        <f>TITRES_STAT!B758</f>
        <v>43103</v>
      </c>
      <c r="B755" s="5">
        <f>TITRES_STAT!D758</f>
        <v>8.9960000000000004</v>
      </c>
      <c r="C755" s="2">
        <f t="shared" si="85"/>
        <v>-6.9999999999996732E-3</v>
      </c>
      <c r="D755" s="2">
        <f t="shared" si="86"/>
        <v>8.8010000000000002</v>
      </c>
      <c r="E755" s="2">
        <f t="shared" si="88"/>
        <v>8.7543000000000006</v>
      </c>
      <c r="F755" s="2">
        <f t="shared" si="89"/>
        <v>8.7931000000000026</v>
      </c>
      <c r="G755" s="2">
        <f t="shared" si="91"/>
        <v>8.9344399999999986</v>
      </c>
      <c r="H755" s="2">
        <f t="shared" si="87"/>
        <v>9.4070500000000017</v>
      </c>
      <c r="I755" s="2">
        <f t="array" ref="I755">SUMPRODUCT(B739:B758, (ROW(B739:B758)-ROW(B739)+1)) / (20*21/2)</f>
        <v>8.8352380952380951</v>
      </c>
      <c r="J755" s="2">
        <f t="shared" si="90"/>
        <v>8.8175670398341524</v>
      </c>
      <c r="K755" s="2">
        <f t="shared" ref="K755:K818" si="92">$K$4*B755+(1-$K$4)*K754</f>
        <v>8.9408039373525199</v>
      </c>
    </row>
    <row r="756" spans="1:11" ht="13.5" x14ac:dyDescent="0.25">
      <c r="A756" s="3">
        <f>TITRES_STAT!B759</f>
        <v>43104</v>
      </c>
      <c r="B756" s="5">
        <f>TITRES_STAT!D759</f>
        <v>8.9960000000000004</v>
      </c>
      <c r="C756" s="2">
        <f t="shared" si="85"/>
        <v>0</v>
      </c>
      <c r="D756" s="2">
        <f t="shared" si="86"/>
        <v>8.8594000000000008</v>
      </c>
      <c r="E756" s="2">
        <f t="shared" si="88"/>
        <v>8.7828999999999997</v>
      </c>
      <c r="F756" s="2">
        <f t="shared" si="89"/>
        <v>8.7918500000000055</v>
      </c>
      <c r="G756" s="2">
        <f t="shared" si="91"/>
        <v>8.9308199999999989</v>
      </c>
      <c r="H756" s="2">
        <f t="shared" si="87"/>
        <v>9.4039800000000024</v>
      </c>
      <c r="I756" s="2">
        <f t="array" ref="I756">SUMPRODUCT(B740:B759, (ROW(B740:B759)-ROW(B740)+1)) / (20*21/2)</f>
        <v>8.8379285714285718</v>
      </c>
      <c r="J756" s="2">
        <f t="shared" si="90"/>
        <v>8.8345606550880422</v>
      </c>
      <c r="K756" s="2">
        <f t="shared" si="92"/>
        <v>8.9429684888288907</v>
      </c>
    </row>
    <row r="757" spans="1:11" ht="13.5" x14ac:dyDescent="0.25">
      <c r="A757" s="3">
        <f>TITRES_STAT!B760</f>
        <v>43105</v>
      </c>
      <c r="B757" s="5">
        <f>TITRES_STAT!D760</f>
        <v>8.9960000000000004</v>
      </c>
      <c r="C757" s="2">
        <f t="shared" si="85"/>
        <v>0</v>
      </c>
      <c r="D757" s="2">
        <f t="shared" si="86"/>
        <v>8.9166000000000007</v>
      </c>
      <c r="E757" s="2">
        <f t="shared" si="88"/>
        <v>8.8114999999999988</v>
      </c>
      <c r="F757" s="2">
        <f t="shared" si="89"/>
        <v>8.7987000000000037</v>
      </c>
      <c r="G757" s="2">
        <f t="shared" si="91"/>
        <v>8.9326799999999977</v>
      </c>
      <c r="H757" s="2">
        <f t="shared" si="87"/>
        <v>9.4022250000000032</v>
      </c>
      <c r="I757" s="2">
        <f t="array" ref="I757">SUMPRODUCT(B741:B760, (ROW(B741:B760)-ROW(B741)+1)) / (20*21/2)</f>
        <v>8.8403809523809525</v>
      </c>
      <c r="J757" s="2">
        <f t="shared" si="90"/>
        <v>8.8499358307939424</v>
      </c>
      <c r="K757" s="2">
        <f t="shared" si="92"/>
        <v>8.9450481559336392</v>
      </c>
    </row>
    <row r="758" spans="1:11" ht="13.5" x14ac:dyDescent="0.25">
      <c r="A758" s="3">
        <f>TITRES_STAT!B761</f>
        <v>43108</v>
      </c>
      <c r="B758" s="5">
        <f>TITRES_STAT!D761</f>
        <v>8.9960000000000004</v>
      </c>
      <c r="C758" s="2">
        <f t="shared" si="85"/>
        <v>0</v>
      </c>
      <c r="D758" s="2">
        <f t="shared" si="86"/>
        <v>8.9974000000000025</v>
      </c>
      <c r="E758" s="2">
        <f t="shared" si="88"/>
        <v>8.8400999999999996</v>
      </c>
      <c r="F758" s="2">
        <f t="shared" si="89"/>
        <v>8.8067500000000045</v>
      </c>
      <c r="G758" s="2">
        <f t="shared" si="91"/>
        <v>8.929319999999997</v>
      </c>
      <c r="H758" s="2">
        <f t="shared" si="87"/>
        <v>9.4004700000000021</v>
      </c>
      <c r="I758" s="2">
        <f t="array" ref="I758">SUMPRODUCT(B742:B761, (ROW(B742:B761)-ROW(B742)+1)) / (20*21/2)</f>
        <v>8.830628571428571</v>
      </c>
      <c r="J758" s="2">
        <f t="shared" si="90"/>
        <v>8.863846704051662</v>
      </c>
      <c r="K758" s="2">
        <f t="shared" si="92"/>
        <v>8.9470462674656535</v>
      </c>
    </row>
    <row r="759" spans="1:11" ht="13.5" x14ac:dyDescent="0.25">
      <c r="A759" s="3">
        <f>TITRES_STAT!B762</f>
        <v>43109</v>
      </c>
      <c r="B759" s="5">
        <f>TITRES_STAT!D762</f>
        <v>8.8350000000000009</v>
      </c>
      <c r="C759" s="2">
        <f t="shared" si="85"/>
        <v>-0.16099999999999959</v>
      </c>
      <c r="D759" s="2">
        <f t="shared" si="86"/>
        <v>8.9638000000000009</v>
      </c>
      <c r="E759" s="2">
        <f t="shared" si="88"/>
        <v>8.8532000000000011</v>
      </c>
      <c r="F759" s="2">
        <f t="shared" si="89"/>
        <v>8.809250000000004</v>
      </c>
      <c r="G759" s="2">
        <f t="shared" si="91"/>
        <v>8.9227399999999975</v>
      </c>
      <c r="H759" s="2">
        <f t="shared" si="87"/>
        <v>9.3979100000000031</v>
      </c>
      <c r="I759" s="2">
        <f t="array" ref="I759">SUMPRODUCT(B743:B762, (ROW(B743:B762)-ROW(B743)+1)) / (20*21/2)</f>
        <v>8.8240666666666652</v>
      </c>
      <c r="J759" s="2">
        <f t="shared" si="90"/>
        <v>8.8610993989038835</v>
      </c>
      <c r="K759" s="2">
        <f t="shared" si="92"/>
        <v>8.9426522961924899</v>
      </c>
    </row>
    <row r="760" spans="1:11" ht="13.5" x14ac:dyDescent="0.25">
      <c r="A760" s="3">
        <f>TITRES_STAT!B763</f>
        <v>43110</v>
      </c>
      <c r="B760" s="5">
        <f>TITRES_STAT!D763</f>
        <v>8.8350000000000009</v>
      </c>
      <c r="C760" s="2">
        <f t="shared" si="85"/>
        <v>0</v>
      </c>
      <c r="D760" s="2">
        <f t="shared" si="86"/>
        <v>8.9315999999999995</v>
      </c>
      <c r="E760" s="2">
        <f t="shared" si="88"/>
        <v>8.8663000000000007</v>
      </c>
      <c r="F760" s="2">
        <f t="shared" si="89"/>
        <v>8.8124000000000038</v>
      </c>
      <c r="G760" s="2">
        <f t="shared" si="91"/>
        <v>8.9161599999999961</v>
      </c>
      <c r="H760" s="2">
        <f t="shared" si="87"/>
        <v>9.3953500000000023</v>
      </c>
      <c r="I760" s="2">
        <f t="array" ref="I760">SUMPRODUCT(B744:B763, (ROW(B744:B763)-ROW(B744)+1)) / (20*21/2)</f>
        <v>8.8152333333333335</v>
      </c>
      <c r="J760" s="2">
        <f t="shared" si="90"/>
        <v>8.8586137418654172</v>
      </c>
      <c r="K760" s="2">
        <f t="shared" si="92"/>
        <v>8.9384306375182749</v>
      </c>
    </row>
    <row r="761" spans="1:11" ht="13.5" x14ac:dyDescent="0.25">
      <c r="A761" s="3">
        <f>TITRES_STAT!B764</f>
        <v>43111</v>
      </c>
      <c r="B761" s="5">
        <f>TITRES_STAT!D764</f>
        <v>8.7100000000000009</v>
      </c>
      <c r="C761" s="2">
        <f t="shared" si="85"/>
        <v>-0.125</v>
      </c>
      <c r="D761" s="2">
        <f t="shared" si="86"/>
        <v>8.8744000000000014</v>
      </c>
      <c r="E761" s="2">
        <f t="shared" si="88"/>
        <v>8.8669000000000011</v>
      </c>
      <c r="F761" s="2">
        <f t="shared" si="89"/>
        <v>8.8099000000000025</v>
      </c>
      <c r="G761" s="2">
        <f t="shared" si="91"/>
        <v>8.907079999999997</v>
      </c>
      <c r="H761" s="2">
        <f t="shared" si="87"/>
        <v>9.3921650000000039</v>
      </c>
      <c r="I761" s="2">
        <f t="array" ref="I761">SUMPRODUCT(B745:B764, (ROW(B745:B764)-ROW(B745)+1)) / (20*21/2)</f>
        <v>8.8072285714285723</v>
      </c>
      <c r="J761" s="2">
        <f t="shared" si="90"/>
        <v>8.8444600521639494</v>
      </c>
      <c r="K761" s="2">
        <f t="shared" si="92"/>
        <v>8.9294725733018723</v>
      </c>
    </row>
    <row r="762" spans="1:11" ht="13.5" x14ac:dyDescent="0.25">
      <c r="A762" s="3">
        <f>TITRES_STAT!B765</f>
        <v>43112</v>
      </c>
      <c r="B762" s="5">
        <f>TITRES_STAT!D765</f>
        <v>8.7409999999999997</v>
      </c>
      <c r="C762" s="2">
        <f t="shared" si="85"/>
        <v>3.0999999999998806E-2</v>
      </c>
      <c r="D762" s="2">
        <f t="shared" si="86"/>
        <v>8.8234000000000012</v>
      </c>
      <c r="E762" s="2">
        <f t="shared" si="88"/>
        <v>8.870000000000001</v>
      </c>
      <c r="F762" s="2">
        <f t="shared" si="89"/>
        <v>8.8027500000000032</v>
      </c>
      <c r="G762" s="2">
        <f t="shared" si="91"/>
        <v>8.8991199999999964</v>
      </c>
      <c r="H762" s="2">
        <f t="shared" si="87"/>
        <v>9.3891350000000031</v>
      </c>
      <c r="I762" s="2">
        <f t="array" ref="I762">SUMPRODUCT(B746:B765, (ROW(B746:B765)-ROW(B746)+1)) / (20*21/2)</f>
        <v>8.8000523809523816</v>
      </c>
      <c r="J762" s="2">
        <f t="shared" si="90"/>
        <v>8.8346067138626214</v>
      </c>
      <c r="K762" s="2">
        <f t="shared" si="92"/>
        <v>8.9220814919959164</v>
      </c>
    </row>
    <row r="763" spans="1:11" ht="13.5" x14ac:dyDescent="0.25">
      <c r="A763" s="3">
        <f>TITRES_STAT!B766</f>
        <v>43115</v>
      </c>
      <c r="B763" s="5">
        <f>TITRES_STAT!D766</f>
        <v>8.7100000000000009</v>
      </c>
      <c r="C763" s="2">
        <f t="shared" si="85"/>
        <v>-3.0999999999998806E-2</v>
      </c>
      <c r="D763" s="2">
        <f t="shared" si="86"/>
        <v>8.7662000000000013</v>
      </c>
      <c r="E763" s="2">
        <f t="shared" si="88"/>
        <v>8.8818000000000019</v>
      </c>
      <c r="F763" s="2">
        <f t="shared" si="89"/>
        <v>8.7940500000000004</v>
      </c>
      <c r="G763" s="2">
        <f t="shared" si="91"/>
        <v>8.8903999999999943</v>
      </c>
      <c r="H763" s="2">
        <f t="shared" si="87"/>
        <v>9.3859500000000047</v>
      </c>
      <c r="I763" s="2">
        <f t="array" ref="I763">SUMPRODUCT(B747:B766, (ROW(B747:B766)-ROW(B747)+1)) / (20*21/2)</f>
        <v>8.7866142857142862</v>
      </c>
      <c r="J763" s="2">
        <f t="shared" si="90"/>
        <v>8.8227394077804675</v>
      </c>
      <c r="K763" s="2">
        <f t="shared" si="92"/>
        <v>8.9137645707411757</v>
      </c>
    </row>
    <row r="764" spans="1:11" ht="13.5" x14ac:dyDescent="0.25">
      <c r="A764" s="3">
        <f>TITRES_STAT!B767</f>
        <v>43116</v>
      </c>
      <c r="B764" s="5">
        <f>TITRES_STAT!D767</f>
        <v>8.7100000000000009</v>
      </c>
      <c r="C764" s="2">
        <f t="shared" si="85"/>
        <v>0</v>
      </c>
      <c r="D764" s="2">
        <f t="shared" si="86"/>
        <v>8.741200000000001</v>
      </c>
      <c r="E764" s="2">
        <f t="shared" si="88"/>
        <v>8.8525000000000009</v>
      </c>
      <c r="F764" s="2">
        <f t="shared" si="89"/>
        <v>8.7853499999999993</v>
      </c>
      <c r="G764" s="2">
        <f t="shared" si="91"/>
        <v>8.881679999999994</v>
      </c>
      <c r="H764" s="2">
        <f t="shared" si="87"/>
        <v>9.3827650000000045</v>
      </c>
      <c r="I764" s="2">
        <f t="array" ref="I764">SUMPRODUCT(B748:B767, (ROW(B748:B767)-ROW(B748)+1)) / (20*21/2)</f>
        <v>8.7793761904761904</v>
      </c>
      <c r="J764" s="2">
        <f t="shared" si="90"/>
        <v>8.8120023213251848</v>
      </c>
      <c r="K764" s="2">
        <f t="shared" si="92"/>
        <v>8.9057738032611304</v>
      </c>
    </row>
    <row r="765" spans="1:11" ht="13.5" x14ac:dyDescent="0.25">
      <c r="A765" s="3">
        <f>TITRES_STAT!B768</f>
        <v>43117</v>
      </c>
      <c r="B765" s="5">
        <f>TITRES_STAT!D768</f>
        <v>8.7100000000000009</v>
      </c>
      <c r="C765" s="2">
        <f t="shared" si="85"/>
        <v>0</v>
      </c>
      <c r="D765" s="2">
        <f t="shared" si="86"/>
        <v>8.7162000000000006</v>
      </c>
      <c r="E765" s="2">
        <f t="shared" si="88"/>
        <v>8.8239000000000001</v>
      </c>
      <c r="F765" s="2">
        <f t="shared" si="89"/>
        <v>8.7891000000000012</v>
      </c>
      <c r="G765" s="2">
        <f t="shared" si="91"/>
        <v>8.872959999999992</v>
      </c>
      <c r="H765" s="2">
        <f t="shared" si="87"/>
        <v>9.3798700000000039</v>
      </c>
      <c r="I765" s="2">
        <f t="array" ref="I765">SUMPRODUCT(B749:B768, (ROW(B749:B768)-ROW(B749)+1)) / (20*21/2)</f>
        <v>8.7721380952380965</v>
      </c>
      <c r="J765" s="2">
        <f t="shared" si="90"/>
        <v>8.8022878145323098</v>
      </c>
      <c r="K765" s="2">
        <f t="shared" si="92"/>
        <v>8.8980963992116742</v>
      </c>
    </row>
    <row r="766" spans="1:11" ht="13.5" x14ac:dyDescent="0.25">
      <c r="A766" s="3">
        <f>TITRES_STAT!B769</f>
        <v>43118</v>
      </c>
      <c r="B766" s="5">
        <f>TITRES_STAT!D769</f>
        <v>8.6479999999999997</v>
      </c>
      <c r="C766" s="2">
        <f t="shared" si="85"/>
        <v>-6.2000000000001165E-2</v>
      </c>
      <c r="D766" s="2">
        <f t="shared" si="86"/>
        <v>8.7038000000000011</v>
      </c>
      <c r="E766" s="2">
        <f t="shared" si="88"/>
        <v>8.7891000000000012</v>
      </c>
      <c r="F766" s="2">
        <f t="shared" si="89"/>
        <v>8.7860000000000014</v>
      </c>
      <c r="G766" s="2">
        <f t="shared" si="91"/>
        <v>8.8654999999999937</v>
      </c>
      <c r="H766" s="2">
        <f t="shared" si="87"/>
        <v>9.376375000000003</v>
      </c>
      <c r="I766" s="2">
        <f t="array" ref="I766">SUMPRODUCT(B750:B769, (ROW(B750:B769)-ROW(B750)+1)) / (20*21/2)</f>
        <v>8.764328571428571</v>
      </c>
      <c r="J766" s="2">
        <f t="shared" si="90"/>
        <v>8.7875937369578043</v>
      </c>
      <c r="K766" s="2">
        <f t="shared" si="92"/>
        <v>8.8882886972818049</v>
      </c>
    </row>
    <row r="767" spans="1:11" ht="13.5" x14ac:dyDescent="0.25">
      <c r="A767" s="3">
        <f>TITRES_STAT!B770</f>
        <v>43119</v>
      </c>
      <c r="B767" s="5">
        <f>TITRES_STAT!D770</f>
        <v>8.7100000000000009</v>
      </c>
      <c r="C767" s="2">
        <f t="shared" si="85"/>
        <v>6.2000000000001165E-2</v>
      </c>
      <c r="D767" s="2">
        <f t="shared" si="86"/>
        <v>8.6976000000000013</v>
      </c>
      <c r="E767" s="2">
        <f t="shared" si="88"/>
        <v>8.7605000000000022</v>
      </c>
      <c r="F767" s="2">
        <f t="shared" si="89"/>
        <v>8.7860000000000031</v>
      </c>
      <c r="G767" s="2">
        <f t="shared" si="91"/>
        <v>8.8592799999999929</v>
      </c>
      <c r="H767" s="2">
        <f t="shared" si="87"/>
        <v>9.3723700000000036</v>
      </c>
      <c r="I767" s="2">
        <f t="array" ref="I767">SUMPRODUCT(B751:B770, (ROW(B751:B770)-ROW(B751)+1)) / (20*21/2)</f>
        <v>8.745280952380952</v>
      </c>
      <c r="J767" s="2">
        <f t="shared" si="90"/>
        <v>8.7802038572475372</v>
      </c>
      <c r="K767" s="2">
        <f t="shared" si="92"/>
        <v>8.8812969836629119</v>
      </c>
    </row>
    <row r="768" spans="1:11" ht="13.5" x14ac:dyDescent="0.25">
      <c r="A768" s="3">
        <f>TITRES_STAT!B771</f>
        <v>43122</v>
      </c>
      <c r="B768" s="5">
        <f>TITRES_STAT!D771</f>
        <v>8.7100000000000009</v>
      </c>
      <c r="C768" s="2">
        <f t="shared" si="85"/>
        <v>0</v>
      </c>
      <c r="D768" s="2">
        <f t="shared" si="86"/>
        <v>8.6976000000000013</v>
      </c>
      <c r="E768" s="2">
        <f t="shared" si="88"/>
        <v>8.7319000000000013</v>
      </c>
      <c r="F768" s="2">
        <f t="shared" si="89"/>
        <v>8.7860000000000014</v>
      </c>
      <c r="G768" s="2">
        <f t="shared" si="91"/>
        <v>8.8530599999999939</v>
      </c>
      <c r="H768" s="2">
        <f t="shared" si="87"/>
        <v>9.3691850000000034</v>
      </c>
      <c r="I768" s="2">
        <f t="array" ref="I768">SUMPRODUCT(B752:B771, (ROW(B752:B771)-ROW(B752)+1)) / (20*21/2)</f>
        <v>8.7367952380952367</v>
      </c>
      <c r="J768" s="2">
        <f t="shared" si="90"/>
        <v>8.7735177756049136</v>
      </c>
      <c r="K768" s="2">
        <f t="shared" si="92"/>
        <v>8.8745794548918173</v>
      </c>
    </row>
    <row r="769" spans="1:11" ht="13.5" x14ac:dyDescent="0.25">
      <c r="A769" s="3">
        <f>TITRES_STAT!B772</f>
        <v>43123</v>
      </c>
      <c r="B769" s="5">
        <f>TITRES_STAT!D772</f>
        <v>8.7040000000000006</v>
      </c>
      <c r="C769" s="2">
        <f t="shared" si="85"/>
        <v>-6.0000000000002274E-3</v>
      </c>
      <c r="D769" s="2">
        <f t="shared" si="86"/>
        <v>8.6964000000000006</v>
      </c>
      <c r="E769" s="2">
        <f t="shared" si="88"/>
        <v>8.7188000000000017</v>
      </c>
      <c r="F769" s="2">
        <f t="shared" si="89"/>
        <v>8.7860000000000031</v>
      </c>
      <c r="G769" s="2">
        <f t="shared" si="91"/>
        <v>8.8484599999999958</v>
      </c>
      <c r="H769" s="2">
        <f t="shared" si="87"/>
        <v>9.3659700000000026</v>
      </c>
      <c r="I769" s="2">
        <f t="array" ref="I769">SUMPRODUCT(B753:B772, (ROW(B753:B772)-ROW(B753)+1)) / (20*21/2)</f>
        <v>8.7283714285714282</v>
      </c>
      <c r="J769" s="2">
        <f t="shared" si="90"/>
        <v>8.7668970350711124</v>
      </c>
      <c r="K769" s="2">
        <f t="shared" si="92"/>
        <v>8.8678900645039036</v>
      </c>
    </row>
    <row r="770" spans="1:11" ht="13.5" x14ac:dyDescent="0.25">
      <c r="A770" s="3">
        <f>TITRES_STAT!B773</f>
        <v>43124</v>
      </c>
      <c r="B770" s="5">
        <f>TITRES_STAT!D773</f>
        <v>8.5860000000000003</v>
      </c>
      <c r="C770" s="2">
        <f t="shared" si="85"/>
        <v>-0.11800000000000033</v>
      </c>
      <c r="D770" s="2">
        <f t="shared" si="86"/>
        <v>8.6716000000000015</v>
      </c>
      <c r="E770" s="2">
        <f t="shared" si="88"/>
        <v>8.6939000000000011</v>
      </c>
      <c r="F770" s="2">
        <f t="shared" si="89"/>
        <v>8.7801000000000027</v>
      </c>
      <c r="G770" s="2">
        <f t="shared" si="91"/>
        <v>8.8413799999999956</v>
      </c>
      <c r="H770" s="2">
        <f t="shared" si="87"/>
        <v>9.3626600000000035</v>
      </c>
      <c r="I770" s="2">
        <f t="array" ref="I770">SUMPRODUCT(B754:B773, (ROW(B754:B773)-ROW(B754)+1)) / (20*21/2)</f>
        <v>8.7117523809523796</v>
      </c>
      <c r="J770" s="2">
        <f t="shared" si="90"/>
        <v>8.749668746016722</v>
      </c>
      <c r="K770" s="2">
        <f t="shared" si="92"/>
        <v>8.8568355521704181</v>
      </c>
    </row>
    <row r="771" spans="1:11" ht="13.5" x14ac:dyDescent="0.25">
      <c r="A771" s="3">
        <f>TITRES_STAT!B774</f>
        <v>43125</v>
      </c>
      <c r="B771" s="5">
        <f>TITRES_STAT!D774</f>
        <v>8.6910000000000007</v>
      </c>
      <c r="C771" s="2">
        <f t="shared" si="85"/>
        <v>0.10500000000000043</v>
      </c>
      <c r="D771" s="2">
        <f t="shared" si="86"/>
        <v>8.680200000000001</v>
      </c>
      <c r="E771" s="2">
        <f t="shared" si="88"/>
        <v>8.6920000000000002</v>
      </c>
      <c r="F771" s="2">
        <f t="shared" si="89"/>
        <v>8.7794500000000024</v>
      </c>
      <c r="G771" s="2">
        <f t="shared" si="91"/>
        <v>8.8363999999999958</v>
      </c>
      <c r="H771" s="2">
        <f t="shared" si="87"/>
        <v>9.3585000000000047</v>
      </c>
      <c r="I771" s="2">
        <f t="array" ref="I771">SUMPRODUCT(B755:B774, (ROW(B755:B774)-ROW(B755)+1)) / (20*21/2)</f>
        <v>8.692123809523812</v>
      </c>
      <c r="J771" s="2">
        <f t="shared" si="90"/>
        <v>8.7440812463960818</v>
      </c>
      <c r="K771" s="2">
        <f t="shared" si="92"/>
        <v>8.8503321971833433</v>
      </c>
    </row>
    <row r="772" spans="1:11" ht="13.5" x14ac:dyDescent="0.25">
      <c r="A772" s="3">
        <f>TITRES_STAT!B775</f>
        <v>43126</v>
      </c>
      <c r="B772" s="5">
        <f>TITRES_STAT!D775</f>
        <v>8.6910000000000007</v>
      </c>
      <c r="C772" s="2">
        <f t="shared" ref="C772:C835" si="93">B772-B771</f>
        <v>0</v>
      </c>
      <c r="D772" s="2">
        <f t="shared" si="86"/>
        <v>8.676400000000001</v>
      </c>
      <c r="E772" s="2">
        <f t="shared" si="88"/>
        <v>8.6870000000000012</v>
      </c>
      <c r="F772" s="2">
        <f t="shared" si="89"/>
        <v>8.7785000000000029</v>
      </c>
      <c r="G772" s="2">
        <f t="shared" si="91"/>
        <v>8.8316599999999941</v>
      </c>
      <c r="H772" s="2">
        <f t="shared" si="87"/>
        <v>9.3529400000000056</v>
      </c>
      <c r="I772" s="2">
        <f t="array" ref="I772">SUMPRODUCT(B756:B775, (ROW(B756:B775)-ROW(B756)+1)) / (20*21/2)</f>
        <v>8.6745428571428587</v>
      </c>
      <c r="J772" s="2">
        <f t="shared" si="90"/>
        <v>8.739025889596455</v>
      </c>
      <c r="K772" s="2">
        <f t="shared" si="92"/>
        <v>8.8440838757251736</v>
      </c>
    </row>
    <row r="773" spans="1:11" ht="13.5" x14ac:dyDescent="0.25">
      <c r="A773" s="3">
        <f>TITRES_STAT!B776</f>
        <v>43129</v>
      </c>
      <c r="B773" s="5">
        <f>TITRES_STAT!D776</f>
        <v>8.6039999999999992</v>
      </c>
      <c r="C773" s="2">
        <f t="shared" si="93"/>
        <v>-8.7000000000001521E-2</v>
      </c>
      <c r="D773" s="2">
        <f t="shared" si="86"/>
        <v>8.6552000000000007</v>
      </c>
      <c r="E773" s="2">
        <f t="shared" si="88"/>
        <v>8.676400000000001</v>
      </c>
      <c r="F773" s="2">
        <f t="shared" si="89"/>
        <v>8.7791000000000032</v>
      </c>
      <c r="G773" s="2">
        <f t="shared" si="91"/>
        <v>8.8245599999999964</v>
      </c>
      <c r="H773" s="2">
        <f t="shared" si="87"/>
        <v>9.3469450000000069</v>
      </c>
      <c r="I773" s="2">
        <f t="array" ref="I773">SUMPRODUCT(B757:B776, (ROW(B757:B776)-ROW(B757)+1)) / (20*21/2)</f>
        <v>8.6542142857142874</v>
      </c>
      <c r="J773" s="2">
        <f t="shared" si="90"/>
        <v>8.7261662810634597</v>
      </c>
      <c r="K773" s="2">
        <f t="shared" si="92"/>
        <v>8.8346688217751677</v>
      </c>
    </row>
    <row r="774" spans="1:11" ht="13.5" x14ac:dyDescent="0.25">
      <c r="A774" s="3">
        <f>TITRES_STAT!B777</f>
        <v>43130</v>
      </c>
      <c r="B774" s="5">
        <f>TITRES_STAT!D777</f>
        <v>8.5730000000000004</v>
      </c>
      <c r="C774" s="2">
        <f t="shared" si="93"/>
        <v>-3.0999999999998806E-2</v>
      </c>
      <c r="D774" s="2">
        <f t="shared" ref="D774:D837" si="94">AVERAGE(B770:B774)</f>
        <v>8.6290000000000013</v>
      </c>
      <c r="E774" s="2">
        <f t="shared" si="88"/>
        <v>8.662700000000001</v>
      </c>
      <c r="F774" s="2">
        <f t="shared" si="89"/>
        <v>8.7576000000000036</v>
      </c>
      <c r="G774" s="2">
        <f t="shared" si="91"/>
        <v>8.8132399999999933</v>
      </c>
      <c r="H774" s="2">
        <f t="shared" si="87"/>
        <v>9.3381350000000047</v>
      </c>
      <c r="I774" s="2">
        <f t="array" ref="I774">SUMPRODUCT(B758:B777, (ROW(B758:B777)-ROW(B758)+1)) / (20*21/2)</f>
        <v>8.630233333333333</v>
      </c>
      <c r="J774" s="2">
        <f t="shared" si="90"/>
        <v>8.7115790162002735</v>
      </c>
      <c r="K774" s="2">
        <f t="shared" si="92"/>
        <v>8.8244072993526128</v>
      </c>
    </row>
    <row r="775" spans="1:11" ht="13.5" x14ac:dyDescent="0.25">
      <c r="A775" s="3">
        <f>TITRES_STAT!B778</f>
        <v>43131</v>
      </c>
      <c r="B775" s="5">
        <f>TITRES_STAT!D778</f>
        <v>8.5730000000000004</v>
      </c>
      <c r="C775" s="2">
        <f t="shared" si="93"/>
        <v>0</v>
      </c>
      <c r="D775" s="2">
        <f t="shared" si="94"/>
        <v>8.6264000000000003</v>
      </c>
      <c r="E775" s="2">
        <f t="shared" si="88"/>
        <v>8.6490000000000009</v>
      </c>
      <c r="F775" s="2">
        <f t="shared" si="89"/>
        <v>8.7364500000000014</v>
      </c>
      <c r="G775" s="2">
        <f t="shared" si="91"/>
        <v>8.8061399999999939</v>
      </c>
      <c r="H775" s="2">
        <f t="shared" si="87"/>
        <v>9.3293250000000061</v>
      </c>
      <c r="I775" s="2">
        <f t="array" ref="I775">SUMPRODUCT(B759:B778, (ROW(B759:B778)-ROW(B759)+1)) / (20*21/2)</f>
        <v>8.6058476190476174</v>
      </c>
      <c r="J775" s="2">
        <f t="shared" si="90"/>
        <v>8.6983810146573912</v>
      </c>
      <c r="K775" s="2">
        <f t="shared" si="92"/>
        <v>8.8145481895740794</v>
      </c>
    </row>
    <row r="776" spans="1:11" ht="13.5" x14ac:dyDescent="0.25">
      <c r="A776" s="3">
        <f>TITRES_STAT!B779</f>
        <v>43132</v>
      </c>
      <c r="B776" s="5">
        <f>TITRES_STAT!D779</f>
        <v>8.5229999999999997</v>
      </c>
      <c r="C776" s="2">
        <f t="shared" si="93"/>
        <v>-5.0000000000000711E-2</v>
      </c>
      <c r="D776" s="2">
        <f t="shared" si="94"/>
        <v>8.5928000000000004</v>
      </c>
      <c r="E776" s="2">
        <f t="shared" si="88"/>
        <v>8.6365000000000016</v>
      </c>
      <c r="F776" s="2">
        <f t="shared" si="89"/>
        <v>8.7128000000000032</v>
      </c>
      <c r="G776" s="2">
        <f t="shared" si="91"/>
        <v>8.7942999999999962</v>
      </c>
      <c r="H776" s="2">
        <f t="shared" si="87"/>
        <v>9.3215500000000038</v>
      </c>
      <c r="I776" s="2">
        <f t="array" ref="I776">SUMPRODUCT(B760:B779, (ROW(B760:B779)-ROW(B760)+1)) / (20*21/2)</f>
        <v>8.5753000000000004</v>
      </c>
      <c r="J776" s="2">
        <f t="shared" si="90"/>
        <v>8.6816780608804969</v>
      </c>
      <c r="K776" s="2">
        <f t="shared" si="92"/>
        <v>8.8031149272378411</v>
      </c>
    </row>
    <row r="777" spans="1:11" ht="13.5" x14ac:dyDescent="0.25">
      <c r="A777" s="3">
        <f>TITRES_STAT!B780</f>
        <v>43133</v>
      </c>
      <c r="B777" s="5">
        <f>TITRES_STAT!D780</f>
        <v>8.4610000000000003</v>
      </c>
      <c r="C777" s="2">
        <f t="shared" si="93"/>
        <v>-6.1999999999999389E-2</v>
      </c>
      <c r="D777" s="2">
        <f t="shared" si="94"/>
        <v>8.5467999999999993</v>
      </c>
      <c r="E777" s="2">
        <f t="shared" si="88"/>
        <v>8.6115999999999993</v>
      </c>
      <c r="F777" s="2">
        <f t="shared" si="89"/>
        <v>8.6860500000000016</v>
      </c>
      <c r="G777" s="2">
        <f t="shared" si="91"/>
        <v>8.7812199999999976</v>
      </c>
      <c r="H777" s="2">
        <f t="shared" si="87"/>
        <v>9.3141950000000051</v>
      </c>
      <c r="I777" s="2">
        <f t="array" ref="I777">SUMPRODUCT(B761:B780, (ROW(B761:B780)-ROW(B761)+1)) / (20*21/2)</f>
        <v>8.5234095238095229</v>
      </c>
      <c r="J777" s="2">
        <f t="shared" si="90"/>
        <v>8.6606611027014022</v>
      </c>
      <c r="K777" s="2">
        <f t="shared" si="92"/>
        <v>8.7896986555814571</v>
      </c>
    </row>
    <row r="778" spans="1:11" ht="13.5" x14ac:dyDescent="0.25">
      <c r="A778" s="3">
        <f>TITRES_STAT!B781</f>
        <v>43136</v>
      </c>
      <c r="B778" s="5">
        <f>TITRES_STAT!D781</f>
        <v>8.43</v>
      </c>
      <c r="C778" s="2">
        <f t="shared" si="93"/>
        <v>-3.1000000000000583E-2</v>
      </c>
      <c r="D778" s="2">
        <f t="shared" si="94"/>
        <v>8.5120000000000005</v>
      </c>
      <c r="E778" s="2">
        <f t="shared" si="88"/>
        <v>8.5836000000000006</v>
      </c>
      <c r="F778" s="2">
        <f t="shared" si="89"/>
        <v>8.6577500000000036</v>
      </c>
      <c r="G778" s="2">
        <f t="shared" si="91"/>
        <v>8.7724999999999973</v>
      </c>
      <c r="H778" s="2">
        <f t="shared" ref="H778:H841" si="95">AVERAGE(B579:B778)</f>
        <v>9.3058400000000034</v>
      </c>
      <c r="I778" s="2">
        <f t="array" ref="I778">SUMPRODUCT(B762:B781, (ROW(B762:B781)-ROW(B762)+1)) / (20*21/2)</f>
        <v>8.4780285714285721</v>
      </c>
      <c r="J778" s="2">
        <f t="shared" si="90"/>
        <v>8.6386933786346027</v>
      </c>
      <c r="K778" s="2">
        <f t="shared" si="92"/>
        <v>8.7755928259508114</v>
      </c>
    </row>
    <row r="779" spans="1:11" ht="13.5" x14ac:dyDescent="0.25">
      <c r="A779" s="3">
        <f>TITRES_STAT!B782</f>
        <v>43137</v>
      </c>
      <c r="B779" s="5">
        <f>TITRES_STAT!D782</f>
        <v>8.3369999999999997</v>
      </c>
      <c r="C779" s="2">
        <f t="shared" si="93"/>
        <v>-9.2999999999999972E-2</v>
      </c>
      <c r="D779" s="2">
        <f t="shared" si="94"/>
        <v>8.4648000000000003</v>
      </c>
      <c r="E779" s="2">
        <f t="shared" si="88"/>
        <v>8.5469000000000008</v>
      </c>
      <c r="F779" s="2">
        <f t="shared" si="89"/>
        <v>8.6328500000000012</v>
      </c>
      <c r="G779" s="2">
        <f t="shared" si="91"/>
        <v>8.7631799999999984</v>
      </c>
      <c r="H779" s="2">
        <f t="shared" si="95"/>
        <v>9.2972250000000045</v>
      </c>
      <c r="I779" s="2">
        <f t="array" ref="I779">SUMPRODUCT(B763:B782, (ROW(B763:B782)-ROW(B763)+1)) / (20*21/2)</f>
        <v>8.4556523809523796</v>
      </c>
      <c r="J779" s="2">
        <f t="shared" si="90"/>
        <v>8.609960675907498</v>
      </c>
      <c r="K779" s="2">
        <f t="shared" si="92"/>
        <v>8.758393107286075</v>
      </c>
    </row>
    <row r="780" spans="1:11" ht="13.5" x14ac:dyDescent="0.25">
      <c r="A780" s="3">
        <f>TITRES_STAT!B783</f>
        <v>43138</v>
      </c>
      <c r="B780" s="5">
        <f>TITRES_STAT!D783</f>
        <v>8.0879999999999992</v>
      </c>
      <c r="C780" s="2">
        <f t="shared" si="93"/>
        <v>-0.24900000000000055</v>
      </c>
      <c r="D780" s="2">
        <f t="shared" si="94"/>
        <v>8.3678000000000008</v>
      </c>
      <c r="E780" s="2">
        <f t="shared" ref="E780:E843" si="96">AVERAGE(B771:B780)</f>
        <v>8.4970999999999997</v>
      </c>
      <c r="F780" s="2">
        <f t="shared" si="89"/>
        <v>8.5955000000000013</v>
      </c>
      <c r="G780" s="2">
        <f t="shared" si="91"/>
        <v>8.7487399999999997</v>
      </c>
      <c r="H780" s="2">
        <f t="shared" si="95"/>
        <v>9.2888550000000034</v>
      </c>
      <c r="I780" s="2">
        <f t="array" ref="I780">SUMPRODUCT(B764:B783, (ROW(B764:B783)-ROW(B764)+1)) / (20*21/2)</f>
        <v>8.4352285714285724</v>
      </c>
      <c r="J780" s="2">
        <f t="shared" si="90"/>
        <v>8.5602501353448783</v>
      </c>
      <c r="K780" s="2">
        <f t="shared" si="92"/>
        <v>8.7321031815101495</v>
      </c>
    </row>
    <row r="781" spans="1:11" ht="13.5" x14ac:dyDescent="0.25">
      <c r="A781" s="3">
        <f>TITRES_STAT!B784</f>
        <v>43139</v>
      </c>
      <c r="B781" s="5">
        <f>TITRES_STAT!D784</f>
        <v>8.1189999999999998</v>
      </c>
      <c r="C781" s="2">
        <f t="shared" si="93"/>
        <v>3.1000000000000583E-2</v>
      </c>
      <c r="D781" s="2">
        <f t="shared" si="94"/>
        <v>8.286999999999999</v>
      </c>
      <c r="E781" s="2">
        <f t="shared" si="96"/>
        <v>8.439899999999998</v>
      </c>
      <c r="F781" s="2">
        <f t="shared" si="89"/>
        <v>8.5659500000000008</v>
      </c>
      <c r="G781" s="2">
        <f t="shared" si="91"/>
        <v>8.7332999999999998</v>
      </c>
      <c r="H781" s="2">
        <f t="shared" si="95"/>
        <v>9.2811050000000037</v>
      </c>
      <c r="I781" s="2">
        <f t="array" ref="I781">SUMPRODUCT(B765:B784, (ROW(B765:B784)-ROW(B765)+1)) / (20*21/2)</f>
        <v>8.4171809523809529</v>
      </c>
      <c r="J781" s="2">
        <f t="shared" si="90"/>
        <v>8.5182263129310805</v>
      </c>
      <c r="K781" s="2">
        <f t="shared" si="92"/>
        <v>8.7080599194901431</v>
      </c>
    </row>
    <row r="782" spans="1:11" ht="13.5" x14ac:dyDescent="0.25">
      <c r="A782" s="3">
        <f>TITRES_STAT!B785</f>
        <v>43140</v>
      </c>
      <c r="B782" s="5">
        <f>TITRES_STAT!D785</f>
        <v>8.3309999999999995</v>
      </c>
      <c r="C782" s="2">
        <f t="shared" si="93"/>
        <v>0.21199999999999974</v>
      </c>
      <c r="D782" s="2">
        <f t="shared" si="94"/>
        <v>8.2609999999999992</v>
      </c>
      <c r="E782" s="2">
        <f t="shared" si="96"/>
        <v>8.4038999999999984</v>
      </c>
      <c r="F782" s="2">
        <f t="shared" si="89"/>
        <v>8.5454500000000007</v>
      </c>
      <c r="G782" s="2">
        <f t="shared" si="91"/>
        <v>8.7221000000000011</v>
      </c>
      <c r="H782" s="2">
        <f t="shared" si="95"/>
        <v>9.2739800000000017</v>
      </c>
      <c r="I782" s="2">
        <f t="array" ref="I782">SUMPRODUCT(B766:B785, (ROW(B766:B785)-ROW(B766)+1)) / (20*21/2)</f>
        <v>8.4009095238095242</v>
      </c>
      <c r="J782" s="2">
        <f t="shared" si="90"/>
        <v>8.5003952355090728</v>
      </c>
      <c r="K782" s="2">
        <f t="shared" si="92"/>
        <v>8.693273255980726</v>
      </c>
    </row>
    <row r="783" spans="1:11" ht="13.5" x14ac:dyDescent="0.25">
      <c r="A783" s="3">
        <f>TITRES_STAT!B786</f>
        <v>43143</v>
      </c>
      <c r="B783" s="5">
        <f>TITRES_STAT!D786</f>
        <v>8.3309999999999995</v>
      </c>
      <c r="C783" s="2">
        <f t="shared" si="93"/>
        <v>0</v>
      </c>
      <c r="D783" s="2">
        <f t="shared" si="94"/>
        <v>8.241200000000001</v>
      </c>
      <c r="E783" s="2">
        <f t="shared" si="96"/>
        <v>8.3766000000000016</v>
      </c>
      <c r="F783" s="2">
        <f t="shared" si="89"/>
        <v>8.5264999999999986</v>
      </c>
      <c r="G783" s="2">
        <f t="shared" si="91"/>
        <v>8.707180000000001</v>
      </c>
      <c r="H783" s="2">
        <f t="shared" si="95"/>
        <v>9.2668550000000014</v>
      </c>
      <c r="I783" s="2">
        <f t="array" ref="I783">SUMPRODUCT(B767:B786, (ROW(B767:B786)-ROW(B767)+1)) / (20*21/2)</f>
        <v>8.3864142857142863</v>
      </c>
      <c r="J783" s="2">
        <f t="shared" si="90"/>
        <v>8.4842623559367798</v>
      </c>
      <c r="K783" s="2">
        <f t="shared" si="92"/>
        <v>8.6790664616285405</v>
      </c>
    </row>
    <row r="784" spans="1:11" ht="13.5" x14ac:dyDescent="0.25">
      <c r="A784" s="3">
        <f>TITRES_STAT!B787</f>
        <v>43144</v>
      </c>
      <c r="B784" s="5">
        <f>TITRES_STAT!D787</f>
        <v>8.3369999999999997</v>
      </c>
      <c r="C784" s="2">
        <f t="shared" si="93"/>
        <v>6.0000000000002274E-3</v>
      </c>
      <c r="D784" s="2">
        <f t="shared" si="94"/>
        <v>8.241200000000001</v>
      </c>
      <c r="E784" s="2">
        <f t="shared" si="96"/>
        <v>8.3529999999999998</v>
      </c>
      <c r="F784" s="2">
        <f t="shared" si="89"/>
        <v>8.5078499999999977</v>
      </c>
      <c r="G784" s="2">
        <f t="shared" si="91"/>
        <v>8.6923800000000035</v>
      </c>
      <c r="H784" s="2">
        <f t="shared" si="95"/>
        <v>9.2597600000000018</v>
      </c>
      <c r="I784" s="2">
        <f t="array" ref="I784">SUMPRODUCT(B768:B787, (ROW(B768:B787)-ROW(B768)+1)) / (20*21/2)</f>
        <v>8.3734000000000002</v>
      </c>
      <c r="J784" s="2">
        <f t="shared" si="90"/>
        <v>8.4702373696570863</v>
      </c>
      <c r="K784" s="2">
        <f t="shared" si="92"/>
        <v>8.6656520905842847</v>
      </c>
    </row>
    <row r="785" spans="1:11" ht="13.5" x14ac:dyDescent="0.25">
      <c r="A785" s="3">
        <f>TITRES_STAT!B788</f>
        <v>43145</v>
      </c>
      <c r="B785" s="5">
        <f>TITRES_STAT!D788</f>
        <v>8.3369999999999997</v>
      </c>
      <c r="C785" s="2">
        <f t="shared" si="93"/>
        <v>0</v>
      </c>
      <c r="D785" s="2">
        <f t="shared" si="94"/>
        <v>8.2910000000000004</v>
      </c>
      <c r="E785" s="2">
        <f t="shared" si="96"/>
        <v>8.3294000000000015</v>
      </c>
      <c r="F785" s="2">
        <f t="shared" si="89"/>
        <v>8.4891999999999985</v>
      </c>
      <c r="G785" s="2">
        <f t="shared" si="91"/>
        <v>8.6777000000000015</v>
      </c>
      <c r="H785" s="2">
        <f t="shared" si="95"/>
        <v>9.2532450000000015</v>
      </c>
      <c r="I785" s="2">
        <f t="array" ref="I785">SUMPRODUCT(B769:B788, (ROW(B769:B788)-ROW(B769)+1)) / (20*21/2)</f>
        <v>8.3502571428571439</v>
      </c>
      <c r="J785" s="2">
        <f t="shared" si="90"/>
        <v>8.4575480963564118</v>
      </c>
      <c r="K785" s="2">
        <f t="shared" si="92"/>
        <v>8.6527637733064697</v>
      </c>
    </row>
    <row r="786" spans="1:11" ht="13.5" x14ac:dyDescent="0.25">
      <c r="A786" s="3">
        <f>TITRES_STAT!B789</f>
        <v>43146</v>
      </c>
      <c r="B786" s="5">
        <f>TITRES_STAT!D789</f>
        <v>8.3369999999999997</v>
      </c>
      <c r="C786" s="2">
        <f t="shared" si="93"/>
        <v>0</v>
      </c>
      <c r="D786" s="2">
        <f t="shared" si="94"/>
        <v>8.3346</v>
      </c>
      <c r="E786" s="2">
        <f t="shared" si="96"/>
        <v>8.3108000000000004</v>
      </c>
      <c r="F786" s="2">
        <f t="shared" si="89"/>
        <v>8.4736499999999975</v>
      </c>
      <c r="G786" s="2">
        <f t="shared" si="91"/>
        <v>8.6640200000000025</v>
      </c>
      <c r="H786" s="2">
        <f t="shared" si="95"/>
        <v>9.2467600000000001</v>
      </c>
      <c r="I786" s="2">
        <f t="array" ref="I786">SUMPRODUCT(B770:B789, (ROW(B770:B789)-ROW(B770)+1)) / (20*21/2)</f>
        <v>8.329485714285715</v>
      </c>
      <c r="J786" s="2">
        <f t="shared" si="90"/>
        <v>8.4460673252748482</v>
      </c>
      <c r="K786" s="2">
        <f t="shared" si="92"/>
        <v>8.6403808802356288</v>
      </c>
    </row>
    <row r="787" spans="1:11" ht="13.5" x14ac:dyDescent="0.25">
      <c r="A787" s="3">
        <f>TITRES_STAT!B790</f>
        <v>43147</v>
      </c>
      <c r="B787" s="5">
        <f>TITRES_STAT!D790</f>
        <v>8.3369999999999997</v>
      </c>
      <c r="C787" s="2">
        <f t="shared" si="93"/>
        <v>0</v>
      </c>
      <c r="D787" s="2">
        <f t="shared" si="94"/>
        <v>8.3358000000000008</v>
      </c>
      <c r="E787" s="2">
        <f t="shared" si="96"/>
        <v>8.2984000000000009</v>
      </c>
      <c r="F787" s="2">
        <f t="shared" si="89"/>
        <v>8.4549999999999965</v>
      </c>
      <c r="G787" s="2">
        <f t="shared" si="91"/>
        <v>8.6535800000000016</v>
      </c>
      <c r="H787" s="2">
        <f t="shared" si="95"/>
        <v>9.240335</v>
      </c>
      <c r="I787" s="2">
        <f t="array" ref="I787">SUMPRODUCT(B771:B790, (ROW(B771:B790)-ROW(B771)+1)) / (20*21/2)</f>
        <v>8.3063904761904759</v>
      </c>
      <c r="J787" s="2">
        <f t="shared" si="90"/>
        <v>8.4356799609629576</v>
      </c>
      <c r="K787" s="2">
        <f t="shared" si="92"/>
        <v>8.6284835908146249</v>
      </c>
    </row>
    <row r="788" spans="1:11" ht="13.5" x14ac:dyDescent="0.25">
      <c r="A788" s="3">
        <f>TITRES_STAT!B791</f>
        <v>43150</v>
      </c>
      <c r="B788" s="5">
        <f>TITRES_STAT!D791</f>
        <v>8.2119999999999997</v>
      </c>
      <c r="C788" s="2">
        <f t="shared" si="93"/>
        <v>-0.125</v>
      </c>
      <c r="D788" s="2">
        <f t="shared" si="94"/>
        <v>8.3120000000000012</v>
      </c>
      <c r="E788" s="2">
        <f t="shared" si="96"/>
        <v>8.276600000000002</v>
      </c>
      <c r="F788" s="2">
        <f t="shared" ref="F788:F851" si="97">AVERAGE(B769:B788)</f>
        <v>8.4300999999999995</v>
      </c>
      <c r="G788" s="2">
        <f t="shared" si="91"/>
        <v>8.6411200000000026</v>
      </c>
      <c r="H788" s="2">
        <f t="shared" si="95"/>
        <v>9.2333149999999993</v>
      </c>
      <c r="I788" s="2">
        <f t="array" ref="I788">SUMPRODUCT(B772:B791, (ROW(B772:B791)-ROW(B772)+1)) / (20*21/2)</f>
        <v>8.2840714285714281</v>
      </c>
      <c r="J788" s="2">
        <f t="shared" si="90"/>
        <v>8.4143771075379146</v>
      </c>
      <c r="K788" s="2">
        <f t="shared" si="92"/>
        <v>8.612150900978758</v>
      </c>
    </row>
    <row r="789" spans="1:11" ht="13.5" x14ac:dyDescent="0.25">
      <c r="A789" s="3">
        <f>TITRES_STAT!B792</f>
        <v>43151</v>
      </c>
      <c r="B789" s="5">
        <f>TITRES_STAT!D792</f>
        <v>8.2119999999999997</v>
      </c>
      <c r="C789" s="2">
        <f t="shared" si="93"/>
        <v>0</v>
      </c>
      <c r="D789" s="2">
        <f t="shared" si="94"/>
        <v>8.2870000000000008</v>
      </c>
      <c r="E789" s="2">
        <f t="shared" si="96"/>
        <v>8.2641000000000027</v>
      </c>
      <c r="F789" s="2">
        <f t="shared" si="97"/>
        <v>8.4054999999999982</v>
      </c>
      <c r="G789" s="2">
        <f t="shared" si="91"/>
        <v>8.6296600000000012</v>
      </c>
      <c r="H789" s="2">
        <f t="shared" si="95"/>
        <v>9.227640000000001</v>
      </c>
      <c r="I789" s="2">
        <f t="array" ref="I789">SUMPRODUCT(B773:B792, (ROW(B773:B792)-ROW(B773)+1)) / (20*21/2)</f>
        <v>8.2631857142857132</v>
      </c>
      <c r="J789" s="2">
        <f t="shared" ref="J789:J852" si="98">$J$4*B789+J788*(1-$J$4)</f>
        <v>8.3951030972962091</v>
      </c>
      <c r="K789" s="2">
        <f t="shared" si="92"/>
        <v>8.596458708783512</v>
      </c>
    </row>
    <row r="790" spans="1:11" ht="13.5" x14ac:dyDescent="0.25">
      <c r="A790" s="3">
        <f>TITRES_STAT!B793</f>
        <v>43152</v>
      </c>
      <c r="B790" s="5">
        <f>TITRES_STAT!D793</f>
        <v>8.1630000000000003</v>
      </c>
      <c r="C790" s="2">
        <f t="shared" si="93"/>
        <v>-4.8999999999999488E-2</v>
      </c>
      <c r="D790" s="2">
        <f t="shared" si="94"/>
        <v>8.2521999999999984</v>
      </c>
      <c r="E790" s="2">
        <f t="shared" si="96"/>
        <v>8.2716000000000012</v>
      </c>
      <c r="F790" s="2">
        <f t="shared" si="97"/>
        <v>8.3843499999999995</v>
      </c>
      <c r="G790" s="2">
        <f t="shared" si="91"/>
        <v>8.6174800000000005</v>
      </c>
      <c r="H790" s="2">
        <f t="shared" si="95"/>
        <v>9.2218650000000011</v>
      </c>
      <c r="I790" s="2">
        <f t="array" ref="I790">SUMPRODUCT(B774:B793, (ROW(B774:B793)-ROW(B774)+1)) / (20*21/2)</f>
        <v>8.2401714285714274</v>
      </c>
      <c r="J790" s="2">
        <f t="shared" si="98"/>
        <v>8.3729980404108559</v>
      </c>
      <c r="K790" s="2">
        <f t="shared" si="92"/>
        <v>8.5794603280469044</v>
      </c>
    </row>
    <row r="791" spans="1:11" ht="13.5" x14ac:dyDescent="0.25">
      <c r="A791" s="3">
        <f>TITRES_STAT!B794</f>
        <v>43153</v>
      </c>
      <c r="B791" s="5">
        <f>TITRES_STAT!D794</f>
        <v>8.15</v>
      </c>
      <c r="C791" s="2">
        <f t="shared" si="93"/>
        <v>-1.2999999999999901E-2</v>
      </c>
      <c r="D791" s="2">
        <f t="shared" si="94"/>
        <v>8.2148000000000003</v>
      </c>
      <c r="E791" s="2">
        <f t="shared" si="96"/>
        <v>8.2747000000000011</v>
      </c>
      <c r="F791" s="2">
        <f t="shared" si="97"/>
        <v>8.3572999999999986</v>
      </c>
      <c r="G791" s="2">
        <f t="shared" si="91"/>
        <v>8.6052800000000005</v>
      </c>
      <c r="H791" s="2">
        <f t="shared" si="95"/>
        <v>9.2158800000000021</v>
      </c>
      <c r="I791" s="2">
        <f t="array" ref="I791">SUMPRODUCT(B775:B794, (ROW(B775:B794)-ROW(B775)+1)) / (20*21/2)</f>
        <v>8.2166619047619029</v>
      </c>
      <c r="J791" s="2">
        <f t="shared" si="98"/>
        <v>8.3517601318002992</v>
      </c>
      <c r="K791" s="2">
        <f t="shared" si="92"/>
        <v>8.56261874655487</v>
      </c>
    </row>
    <row r="792" spans="1:11" ht="13.5" x14ac:dyDescent="0.25">
      <c r="A792" s="3">
        <f>TITRES_STAT!B795</f>
        <v>43154</v>
      </c>
      <c r="B792" s="5">
        <f>TITRES_STAT!D795</f>
        <v>8.1379999999999999</v>
      </c>
      <c r="C792" s="2">
        <f t="shared" si="93"/>
        <v>-1.2000000000000455E-2</v>
      </c>
      <c r="D792" s="2">
        <f t="shared" si="94"/>
        <v>8.1750000000000007</v>
      </c>
      <c r="E792" s="2">
        <f t="shared" si="96"/>
        <v>8.2554000000000016</v>
      </c>
      <c r="F792" s="2">
        <f t="shared" si="97"/>
        <v>8.3296500000000009</v>
      </c>
      <c r="G792" s="2">
        <f t="shared" si="91"/>
        <v>8.5903600000000022</v>
      </c>
      <c r="H792" s="2">
        <f t="shared" si="95"/>
        <v>9.2101249999999997</v>
      </c>
      <c r="I792" s="2">
        <f t="array" ref="I792">SUMPRODUCT(B776:B795, (ROW(B776:B795)-ROW(B776)+1)) / (20*21/2)</f>
        <v>8.1938000000000013</v>
      </c>
      <c r="J792" s="2">
        <f t="shared" si="98"/>
        <v>8.3314020240097939</v>
      </c>
      <c r="K792" s="2">
        <f t="shared" si="92"/>
        <v>8.5459670310036984</v>
      </c>
    </row>
    <row r="793" spans="1:11" ht="13.5" x14ac:dyDescent="0.25">
      <c r="A793" s="3">
        <f>TITRES_STAT!B796</f>
        <v>43157</v>
      </c>
      <c r="B793" s="5">
        <f>TITRES_STAT!D796</f>
        <v>8.0879999999999992</v>
      </c>
      <c r="C793" s="2">
        <f t="shared" si="93"/>
        <v>-5.0000000000000711E-2</v>
      </c>
      <c r="D793" s="2">
        <f t="shared" si="94"/>
        <v>8.1501999999999999</v>
      </c>
      <c r="E793" s="2">
        <f t="shared" si="96"/>
        <v>8.2311000000000014</v>
      </c>
      <c r="F793" s="2">
        <f t="shared" si="97"/>
        <v>8.3038500000000024</v>
      </c>
      <c r="G793" s="2">
        <f t="shared" si="91"/>
        <v>8.5744399999999992</v>
      </c>
      <c r="H793" s="2">
        <f t="shared" si="95"/>
        <v>9.2038300000000017</v>
      </c>
      <c r="I793" s="2">
        <f t="array" ref="I793">SUMPRODUCT(B777:B796, (ROW(B777:B796)-ROW(B777)+1)) / (20*21/2)</f>
        <v>8.1894857142857145</v>
      </c>
      <c r="J793" s="2">
        <f t="shared" si="98"/>
        <v>8.3082208788660044</v>
      </c>
      <c r="K793" s="2">
        <f t="shared" si="92"/>
        <v>8.5280075395917887</v>
      </c>
    </row>
    <row r="794" spans="1:11" ht="13.5" x14ac:dyDescent="0.25">
      <c r="A794" s="3">
        <f>TITRES_STAT!B797</f>
        <v>43158</v>
      </c>
      <c r="B794" s="5">
        <f>TITRES_STAT!D797</f>
        <v>8.0570000000000004</v>
      </c>
      <c r="C794" s="2">
        <f t="shared" si="93"/>
        <v>-3.0999999999998806E-2</v>
      </c>
      <c r="D794" s="2">
        <f t="shared" si="94"/>
        <v>8.1192000000000011</v>
      </c>
      <c r="E794" s="2">
        <f t="shared" si="96"/>
        <v>8.2030999999999992</v>
      </c>
      <c r="F794" s="2">
        <f t="shared" si="97"/>
        <v>8.2780500000000004</v>
      </c>
      <c r="G794" s="2">
        <f t="shared" si="91"/>
        <v>8.5579000000000001</v>
      </c>
      <c r="H794" s="2">
        <f t="shared" si="95"/>
        <v>9.1960900000000017</v>
      </c>
      <c r="I794" s="2">
        <f t="array" ref="I794">SUMPRODUCT(B778:B797, (ROW(B778:B797)-ROW(B778)+1)) / (20*21/2)</f>
        <v>8.1636333333333333</v>
      </c>
      <c r="J794" s="2">
        <f t="shared" si="98"/>
        <v>8.284295080878767</v>
      </c>
      <c r="K794" s="2">
        <f t="shared" si="92"/>
        <v>8.5095366556862295</v>
      </c>
    </row>
    <row r="795" spans="1:11" ht="13.5" x14ac:dyDescent="0.25">
      <c r="A795" s="3">
        <f>TITRES_STAT!B798</f>
        <v>43159</v>
      </c>
      <c r="B795" s="5">
        <f>TITRES_STAT!D798</f>
        <v>8.0380000000000003</v>
      </c>
      <c r="C795" s="2">
        <f t="shared" si="93"/>
        <v>-1.9000000000000128E-2</v>
      </c>
      <c r="D795" s="2">
        <f t="shared" si="94"/>
        <v>8.0942000000000007</v>
      </c>
      <c r="E795" s="2">
        <f t="shared" si="96"/>
        <v>8.1731999999999978</v>
      </c>
      <c r="F795" s="2">
        <f t="shared" si="97"/>
        <v>8.2513000000000005</v>
      </c>
      <c r="G795" s="2">
        <f t="shared" si="91"/>
        <v>8.5459600000000027</v>
      </c>
      <c r="H795" s="2">
        <f t="shared" si="95"/>
        <v>9.1882550000000016</v>
      </c>
      <c r="I795" s="2">
        <f t="array" ref="I795">SUMPRODUCT(B779:B798, (ROW(B779:B798)-ROW(B779)+1)) / (20*21/2)</f>
        <v>8.1460523809523817</v>
      </c>
      <c r="J795" s="2">
        <f t="shared" si="98"/>
        <v>8.260838406509361</v>
      </c>
      <c r="K795" s="2">
        <f t="shared" si="92"/>
        <v>8.4910450221299065</v>
      </c>
    </row>
    <row r="796" spans="1:11" ht="13.5" x14ac:dyDescent="0.25">
      <c r="A796" s="3">
        <f>TITRES_STAT!B799</f>
        <v>43160</v>
      </c>
      <c r="B796" s="5">
        <f>TITRES_STAT!D799</f>
        <v>8.2059999999999995</v>
      </c>
      <c r="C796" s="2">
        <f t="shared" si="93"/>
        <v>0.16799999999999926</v>
      </c>
      <c r="D796" s="2">
        <f t="shared" si="94"/>
        <v>8.1053999999999995</v>
      </c>
      <c r="E796" s="2">
        <f t="shared" si="96"/>
        <v>8.1600999999999999</v>
      </c>
      <c r="F796" s="2">
        <f t="shared" si="97"/>
        <v>8.2354500000000002</v>
      </c>
      <c r="G796" s="2">
        <f t="shared" si="91"/>
        <v>8.5358800000000024</v>
      </c>
      <c r="H796" s="2">
        <f t="shared" si="95"/>
        <v>9.1825500000000027</v>
      </c>
      <c r="I796" s="2">
        <f t="array" ref="I796">SUMPRODUCT(B780:B799, (ROW(B780:B799)-ROW(B780)+1)) / (20*21/2)</f>
        <v>8.1523000000000003</v>
      </c>
      <c r="J796" s="2">
        <f t="shared" si="98"/>
        <v>8.2556157011275175</v>
      </c>
      <c r="K796" s="2">
        <f t="shared" si="92"/>
        <v>8.4798667859679497</v>
      </c>
    </row>
    <row r="797" spans="1:11" ht="13.5" x14ac:dyDescent="0.25">
      <c r="A797" s="3">
        <f>TITRES_STAT!B800</f>
        <v>43161</v>
      </c>
      <c r="B797" s="5">
        <f>TITRES_STAT!D800</f>
        <v>7.9640000000000004</v>
      </c>
      <c r="C797" s="2">
        <f t="shared" si="93"/>
        <v>-0.2419999999999991</v>
      </c>
      <c r="D797" s="2">
        <f t="shared" si="94"/>
        <v>8.0705999999999989</v>
      </c>
      <c r="E797" s="2">
        <f t="shared" si="96"/>
        <v>8.1228000000000016</v>
      </c>
      <c r="F797" s="2">
        <f t="shared" si="97"/>
        <v>8.2106000000000012</v>
      </c>
      <c r="G797" s="2">
        <f t="shared" si="91"/>
        <v>8.5209600000000005</v>
      </c>
      <c r="H797" s="2">
        <f t="shared" si="95"/>
        <v>9.1758350000000011</v>
      </c>
      <c r="I797" s="2">
        <f t="array" ref="I797">SUMPRODUCT(B781:B800, (ROW(B781:B800)-ROW(B781)+1)) / (20*21/2)</f>
        <v>8.1820761904761916</v>
      </c>
      <c r="J797" s="2">
        <f t="shared" si="98"/>
        <v>8.2278427772106113</v>
      </c>
      <c r="K797" s="2">
        <f t="shared" si="92"/>
        <v>8.4596367159299906</v>
      </c>
    </row>
    <row r="798" spans="1:11" ht="13.5" x14ac:dyDescent="0.25">
      <c r="A798" s="3">
        <f>TITRES_STAT!B801</f>
        <v>43164</v>
      </c>
      <c r="B798" s="5">
        <f>TITRES_STAT!D801</f>
        <v>8.0259999999999998</v>
      </c>
      <c r="C798" s="2">
        <f t="shared" si="93"/>
        <v>6.1999999999999389E-2</v>
      </c>
      <c r="D798" s="2">
        <f t="shared" si="94"/>
        <v>8.0581999999999994</v>
      </c>
      <c r="E798" s="2">
        <f t="shared" si="96"/>
        <v>8.1042000000000005</v>
      </c>
      <c r="F798" s="2">
        <f t="shared" si="97"/>
        <v>8.1904000000000003</v>
      </c>
      <c r="G798" s="2">
        <f t="shared" si="91"/>
        <v>8.5072800000000015</v>
      </c>
      <c r="H798" s="2">
        <f t="shared" si="95"/>
        <v>9.1692300000000024</v>
      </c>
      <c r="I798" s="2">
        <f t="array" ref="I798">SUMPRODUCT(B782:B801, (ROW(B782:B801)-ROW(B782)+1)) / (20*21/2)</f>
        <v>8.2003714285714278</v>
      </c>
      <c r="J798" s="2">
        <f t="shared" si="98"/>
        <v>8.2086196555715052</v>
      </c>
      <c r="K798" s="2">
        <f t="shared" si="92"/>
        <v>8.4426313545209712</v>
      </c>
    </row>
    <row r="799" spans="1:11" ht="13.5" x14ac:dyDescent="0.25">
      <c r="A799" s="3">
        <f>TITRES_STAT!B802</f>
        <v>43165</v>
      </c>
      <c r="B799" s="5">
        <f>TITRES_STAT!D802</f>
        <v>8.2560000000000002</v>
      </c>
      <c r="C799" s="2">
        <f t="shared" si="93"/>
        <v>0.23000000000000043</v>
      </c>
      <c r="D799" s="2">
        <f t="shared" si="94"/>
        <v>8.097999999999999</v>
      </c>
      <c r="E799" s="2">
        <f t="shared" si="96"/>
        <v>8.1085999999999991</v>
      </c>
      <c r="F799" s="2">
        <f t="shared" si="97"/>
        <v>8.1863500000000009</v>
      </c>
      <c r="G799" s="2">
        <f t="shared" si="91"/>
        <v>8.4983200000000032</v>
      </c>
      <c r="H799" s="2">
        <f t="shared" si="95"/>
        <v>9.1638600000000014</v>
      </c>
      <c r="I799" s="2">
        <f t="array" ref="I799">SUMPRODUCT(B783:B802, (ROW(B783:B802)-ROW(B783)+1)) / (20*21/2)</f>
        <v>8.2108571428571437</v>
      </c>
      <c r="J799" s="2">
        <f t="shared" si="98"/>
        <v>8.2131320693265994</v>
      </c>
      <c r="K799" s="2">
        <f t="shared" si="92"/>
        <v>8.4353124778730901</v>
      </c>
    </row>
    <row r="800" spans="1:11" ht="13.5" x14ac:dyDescent="0.25">
      <c r="A800" s="3">
        <f>TITRES_STAT!B803</f>
        <v>43166</v>
      </c>
      <c r="B800" s="5">
        <f>TITRES_STAT!D803</f>
        <v>8.4990000000000006</v>
      </c>
      <c r="C800" s="2">
        <f t="shared" si="93"/>
        <v>0.24300000000000033</v>
      </c>
      <c r="D800" s="2">
        <f t="shared" si="94"/>
        <v>8.1902000000000008</v>
      </c>
      <c r="E800" s="2">
        <f t="shared" si="96"/>
        <v>8.142199999999999</v>
      </c>
      <c r="F800" s="2">
        <f t="shared" si="97"/>
        <v>8.206900000000001</v>
      </c>
      <c r="G800" s="2">
        <f t="shared" si="91"/>
        <v>8.4942200000000021</v>
      </c>
      <c r="H800" s="2">
        <f t="shared" si="95"/>
        <v>9.1597050000000024</v>
      </c>
      <c r="I800" s="2">
        <f t="array" ref="I800">SUMPRODUCT(B784:B803, (ROW(B784:B803)-ROW(B784)+1)) / (20*21/2)</f>
        <v>8.2213428571428562</v>
      </c>
      <c r="J800" s="2">
        <f t="shared" si="98"/>
        <v>8.2403575865335892</v>
      </c>
      <c r="K800" s="2">
        <f t="shared" si="92"/>
        <v>8.4378100277604204</v>
      </c>
    </row>
    <row r="801" spans="1:11" ht="13.5" x14ac:dyDescent="0.25">
      <c r="A801" s="3">
        <f>TITRES_STAT!B804</f>
        <v>43167</v>
      </c>
      <c r="B801" s="5">
        <f>TITRES_STAT!D804</f>
        <v>8.3989999999999991</v>
      </c>
      <c r="C801" s="2">
        <f t="shared" si="93"/>
        <v>-0.10000000000000142</v>
      </c>
      <c r="D801" s="2">
        <f t="shared" si="94"/>
        <v>8.2288000000000014</v>
      </c>
      <c r="E801" s="2">
        <f t="shared" si="96"/>
        <v>8.1670999999999996</v>
      </c>
      <c r="F801" s="2">
        <f t="shared" si="97"/>
        <v>8.2209000000000021</v>
      </c>
      <c r="G801" s="2">
        <f t="shared" si="91"/>
        <v>8.4881200000000021</v>
      </c>
      <c r="H801" s="2">
        <f t="shared" si="95"/>
        <v>9.155165000000002</v>
      </c>
      <c r="I801" s="2">
        <f t="array" ref="I801">SUMPRODUCT(B785:B804, (ROW(B785:B804)-ROW(B785)+1)) / (20*21/2)</f>
        <v>8.2204952380952392</v>
      </c>
      <c r="J801" s="2">
        <f t="shared" si="98"/>
        <v>8.2554663878161048</v>
      </c>
      <c r="K801" s="2">
        <f t="shared" si="92"/>
        <v>8.4362880658874637</v>
      </c>
    </row>
    <row r="802" spans="1:11" ht="13.5" x14ac:dyDescent="0.25">
      <c r="A802" s="3">
        <f>TITRES_STAT!B805</f>
        <v>43168</v>
      </c>
      <c r="B802" s="5">
        <f>TITRES_STAT!D805</f>
        <v>8.3309999999999995</v>
      </c>
      <c r="C802" s="2">
        <f t="shared" si="93"/>
        <v>-6.7999999999999616E-2</v>
      </c>
      <c r="D802" s="2">
        <f t="shared" si="94"/>
        <v>8.3021999999999991</v>
      </c>
      <c r="E802" s="2">
        <f t="shared" si="96"/>
        <v>8.186399999999999</v>
      </c>
      <c r="F802" s="2">
        <f t="shared" si="97"/>
        <v>8.2209000000000003</v>
      </c>
      <c r="G802" s="2">
        <f t="shared" si="91"/>
        <v>8.4805400000000013</v>
      </c>
      <c r="H802" s="2">
        <f t="shared" si="95"/>
        <v>9.150285000000002</v>
      </c>
      <c r="I802" s="2">
        <f t="array" ref="I802">SUMPRODUCT(B786:B805, (ROW(B786:B805)-ROW(B786)+1)) / (20*21/2)</f>
        <v>8.220242857142857</v>
      </c>
      <c r="J802" s="2">
        <f t="shared" si="98"/>
        <v>8.2626600651669513</v>
      </c>
      <c r="K802" s="2">
        <f t="shared" si="92"/>
        <v>8.432159122127171</v>
      </c>
    </row>
    <row r="803" spans="1:11" ht="13.5" x14ac:dyDescent="0.25">
      <c r="A803" s="3">
        <f>TITRES_STAT!B806</f>
        <v>43171</v>
      </c>
      <c r="B803" s="5">
        <f>TITRES_STAT!D806</f>
        <v>8.3309999999999995</v>
      </c>
      <c r="C803" s="2">
        <f t="shared" si="93"/>
        <v>0</v>
      </c>
      <c r="D803" s="2">
        <f t="shared" si="94"/>
        <v>8.3632000000000009</v>
      </c>
      <c r="E803" s="2">
        <f t="shared" si="96"/>
        <v>8.2106999999999992</v>
      </c>
      <c r="F803" s="2">
        <f t="shared" si="97"/>
        <v>8.2208999999999985</v>
      </c>
      <c r="G803" s="2">
        <f t="shared" si="91"/>
        <v>8.4753200000000017</v>
      </c>
      <c r="H803" s="2">
        <f t="shared" si="95"/>
        <v>9.1454950000000004</v>
      </c>
      <c r="I803" s="2">
        <f t="array" ref="I803">SUMPRODUCT(B787:B806, (ROW(B787:B806)-ROW(B787)+1)) / (20*21/2)</f>
        <v>8.2674428571428571</v>
      </c>
      <c r="J803" s="2">
        <f t="shared" si="98"/>
        <v>8.2691686303891458</v>
      </c>
      <c r="K803" s="2">
        <f t="shared" si="92"/>
        <v>8.4281920977300278</v>
      </c>
    </row>
    <row r="804" spans="1:11" ht="13.5" x14ac:dyDescent="0.25">
      <c r="A804" s="3">
        <f>TITRES_STAT!B807</f>
        <v>43172</v>
      </c>
      <c r="B804" s="5">
        <f>TITRES_STAT!D807</f>
        <v>8.2119999999999997</v>
      </c>
      <c r="C804" s="2">
        <f t="shared" si="93"/>
        <v>-0.11899999999999977</v>
      </c>
      <c r="D804" s="2">
        <f t="shared" si="94"/>
        <v>8.3544000000000018</v>
      </c>
      <c r="E804" s="2">
        <f t="shared" si="96"/>
        <v>8.2262000000000004</v>
      </c>
      <c r="F804" s="2">
        <f t="shared" si="97"/>
        <v>8.2146499999999971</v>
      </c>
      <c r="G804" s="2">
        <f t="shared" si="91"/>
        <v>8.459500000000002</v>
      </c>
      <c r="H804" s="2">
        <f t="shared" si="95"/>
        <v>9.14011</v>
      </c>
      <c r="I804" s="2">
        <f t="array" ref="I804">SUMPRODUCT(B788:B807, (ROW(B788:B807)-ROW(B788)+1)) / (20*21/2)</f>
        <v>8.3549904761904763</v>
      </c>
      <c r="J804" s="2">
        <f t="shared" si="98"/>
        <v>8.2637239989235134</v>
      </c>
      <c r="K804" s="2">
        <f t="shared" si="92"/>
        <v>8.419713976250419</v>
      </c>
    </row>
    <row r="805" spans="1:11" ht="13.5" x14ac:dyDescent="0.25">
      <c r="A805" s="3">
        <f>TITRES_STAT!B808</f>
        <v>43173</v>
      </c>
      <c r="B805" s="5">
        <f>TITRES_STAT!D808</f>
        <v>8.2119999999999997</v>
      </c>
      <c r="C805" s="2">
        <f t="shared" si="93"/>
        <v>0</v>
      </c>
      <c r="D805" s="2">
        <f t="shared" si="94"/>
        <v>8.2970000000000006</v>
      </c>
      <c r="E805" s="2">
        <f t="shared" si="96"/>
        <v>8.2436000000000007</v>
      </c>
      <c r="F805" s="2">
        <f t="shared" si="97"/>
        <v>8.2083999999999957</v>
      </c>
      <c r="G805" s="2">
        <f t="shared" si="91"/>
        <v>8.4438200000000005</v>
      </c>
      <c r="H805" s="2">
        <f t="shared" si="95"/>
        <v>9.1344350000000016</v>
      </c>
      <c r="I805" s="2">
        <f t="array" ref="I805">SUMPRODUCT(B789:B808, (ROW(B789:B808)-ROW(B789)+1)) / (20*21/2)</f>
        <v>8.4683047619047631</v>
      </c>
      <c r="J805" s="2">
        <f t="shared" si="98"/>
        <v>8.25879790378794</v>
      </c>
      <c r="K805" s="2">
        <f t="shared" si="92"/>
        <v>8.411568330122952</v>
      </c>
    </row>
    <row r="806" spans="1:11" ht="13.5" x14ac:dyDescent="0.25">
      <c r="A806" s="3">
        <f>TITRES_STAT!B809</f>
        <v>43174</v>
      </c>
      <c r="B806" s="5">
        <f>TITRES_STAT!D809</f>
        <v>8.7040000000000006</v>
      </c>
      <c r="C806" s="2">
        <f t="shared" si="93"/>
        <v>0.49200000000000088</v>
      </c>
      <c r="D806" s="2">
        <f t="shared" si="94"/>
        <v>8.3580000000000005</v>
      </c>
      <c r="E806" s="2">
        <f t="shared" si="96"/>
        <v>8.2934000000000019</v>
      </c>
      <c r="F806" s="2">
        <f t="shared" si="97"/>
        <v>8.2267499999999991</v>
      </c>
      <c r="G806" s="2">
        <f t="shared" si="91"/>
        <v>8.4379800000000014</v>
      </c>
      <c r="H806" s="2">
        <f t="shared" si="95"/>
        <v>9.1315100000000005</v>
      </c>
      <c r="I806" s="2">
        <f t="array" ref="I806">SUMPRODUCT(B790:B809, (ROW(B790:B809)-ROW(B790)+1)) / (20*21/2)</f>
        <v>8.5637857142857143</v>
      </c>
      <c r="J806" s="2">
        <f t="shared" si="98"/>
        <v>8.3011981034271844</v>
      </c>
      <c r="K806" s="2">
        <f t="shared" si="92"/>
        <v>8.4230362387455813</v>
      </c>
    </row>
    <row r="807" spans="1:11" ht="13.5" x14ac:dyDescent="0.25">
      <c r="A807" s="3">
        <f>TITRES_STAT!B810</f>
        <v>43175</v>
      </c>
      <c r="B807" s="5">
        <f>TITRES_STAT!D810</f>
        <v>9.1460000000000008</v>
      </c>
      <c r="C807" s="2">
        <f t="shared" si="93"/>
        <v>0.44200000000000017</v>
      </c>
      <c r="D807" s="2">
        <f t="shared" si="94"/>
        <v>8.5210000000000008</v>
      </c>
      <c r="E807" s="2">
        <f t="shared" si="96"/>
        <v>8.4116</v>
      </c>
      <c r="F807" s="2">
        <f t="shared" si="97"/>
        <v>8.267199999999999</v>
      </c>
      <c r="G807" s="2">
        <f t="shared" si="91"/>
        <v>8.4409800000000015</v>
      </c>
      <c r="H807" s="2">
        <f t="shared" si="95"/>
        <v>9.1294199999999996</v>
      </c>
      <c r="I807" s="2">
        <f t="array" ref="I807">SUMPRODUCT(B791:B810, (ROW(B791:B810)-ROW(B791)+1)) / (20*21/2)</f>
        <v>8.6628857142857125</v>
      </c>
      <c r="J807" s="2">
        <f t="shared" si="98"/>
        <v>8.3816554269103101</v>
      </c>
      <c r="K807" s="2">
        <f t="shared" si="92"/>
        <v>8.4513877587947732</v>
      </c>
    </row>
    <row r="808" spans="1:11" ht="13.5" x14ac:dyDescent="0.25">
      <c r="A808" s="3">
        <f>TITRES_STAT!B811</f>
        <v>43178</v>
      </c>
      <c r="B808" s="5">
        <f>TITRES_STAT!D811</f>
        <v>9.4570000000000007</v>
      </c>
      <c r="C808" s="2">
        <f t="shared" si="93"/>
        <v>0.31099999999999994</v>
      </c>
      <c r="D808" s="2">
        <f t="shared" si="94"/>
        <v>8.7462</v>
      </c>
      <c r="E808" s="2">
        <f t="shared" si="96"/>
        <v>8.5547000000000022</v>
      </c>
      <c r="F808" s="2">
        <f t="shared" si="97"/>
        <v>8.3294499999999996</v>
      </c>
      <c r="G808" s="2">
        <f t="shared" si="91"/>
        <v>8.4502000000000024</v>
      </c>
      <c r="H808" s="2">
        <f t="shared" si="95"/>
        <v>9.1288850000000021</v>
      </c>
      <c r="I808" s="2">
        <f t="array" ref="I808">SUMPRODUCT(B792:B811, (ROW(B792:B811)-ROW(B792)+1)) / (20*21/2)</f>
        <v>8.7826380952380951</v>
      </c>
      <c r="J808" s="2">
        <f t="shared" si="98"/>
        <v>8.4840691957759944</v>
      </c>
      <c r="K808" s="2">
        <f t="shared" si="92"/>
        <v>8.4908235329596842</v>
      </c>
    </row>
    <row r="809" spans="1:11" ht="13.5" x14ac:dyDescent="0.25">
      <c r="A809" s="3">
        <f>TITRES_STAT!B812</f>
        <v>43180</v>
      </c>
      <c r="B809" s="5">
        <f>TITRES_STAT!D812</f>
        <v>9.3320000000000007</v>
      </c>
      <c r="C809" s="2">
        <f t="shared" si="93"/>
        <v>-0.125</v>
      </c>
      <c r="D809" s="2">
        <f t="shared" si="94"/>
        <v>8.9702000000000019</v>
      </c>
      <c r="E809" s="2">
        <f t="shared" si="96"/>
        <v>8.6622999999999983</v>
      </c>
      <c r="F809" s="2">
        <f t="shared" si="97"/>
        <v>8.3854500000000005</v>
      </c>
      <c r="G809" s="2">
        <f t="shared" si="91"/>
        <v>8.4601400000000009</v>
      </c>
      <c r="H809" s="2">
        <f t="shared" si="95"/>
        <v>9.1276400000000031</v>
      </c>
      <c r="I809" s="2">
        <f t="array" ref="I809">SUMPRODUCT(B793:B812, (ROW(B793:B812)-ROW(B793)+1)) / (20*21/2)</f>
        <v>8.9126952380952371</v>
      </c>
      <c r="J809" s="2">
        <f t="shared" si="98"/>
        <v>8.5648245104639944</v>
      </c>
      <c r="K809" s="2">
        <f t="shared" si="92"/>
        <v>8.5238108453926387</v>
      </c>
    </row>
    <row r="810" spans="1:11" ht="13.5" x14ac:dyDescent="0.25">
      <c r="A810" s="3">
        <f>TITRES_STAT!B813</f>
        <v>43181</v>
      </c>
      <c r="B810" s="5">
        <f>TITRES_STAT!D813</f>
        <v>9.4260000000000002</v>
      </c>
      <c r="C810" s="2">
        <f t="shared" si="93"/>
        <v>9.3999999999999417E-2</v>
      </c>
      <c r="D810" s="2">
        <f t="shared" si="94"/>
        <v>9.213000000000001</v>
      </c>
      <c r="E810" s="2">
        <f t="shared" si="96"/>
        <v>8.754999999999999</v>
      </c>
      <c r="F810" s="2">
        <f t="shared" si="97"/>
        <v>8.448599999999999</v>
      </c>
      <c r="G810" s="2">
        <f t="shared" si="91"/>
        <v>8.471960000000001</v>
      </c>
      <c r="H810" s="2">
        <f t="shared" si="95"/>
        <v>9.1268950000000011</v>
      </c>
      <c r="I810" s="2">
        <f t="array" ref="I810">SUMPRODUCT(B794:B813, (ROW(B794:B813)-ROW(B794)+1)) / (20*21/2)</f>
        <v>9.0279238095238092</v>
      </c>
      <c r="J810" s="2">
        <f t="shared" si="98"/>
        <v>8.6468412237531389</v>
      </c>
      <c r="K810" s="2">
        <f t="shared" si="92"/>
        <v>8.5591908122399865</v>
      </c>
    </row>
    <row r="811" spans="1:11" ht="13.5" x14ac:dyDescent="0.25">
      <c r="A811" s="3">
        <f>TITRES_STAT!B814</f>
        <v>43182</v>
      </c>
      <c r="B811" s="5">
        <f>TITRES_STAT!D814</f>
        <v>9.7059999999999995</v>
      </c>
      <c r="C811" s="2">
        <f t="shared" si="93"/>
        <v>0.27999999999999936</v>
      </c>
      <c r="D811" s="2">
        <f t="shared" si="94"/>
        <v>9.4134000000000011</v>
      </c>
      <c r="E811" s="2">
        <f t="shared" si="96"/>
        <v>8.8856999999999999</v>
      </c>
      <c r="F811" s="2">
        <f t="shared" si="97"/>
        <v>8.5263999999999989</v>
      </c>
      <c r="G811" s="2">
        <f t="shared" si="91"/>
        <v>8.4918800000000019</v>
      </c>
      <c r="H811" s="2">
        <f t="shared" si="95"/>
        <v>9.1285100000000003</v>
      </c>
      <c r="I811" s="2">
        <f t="array" ref="I811">SUMPRODUCT(B795:B814, (ROW(B795:B814)-ROW(B795)+1)) / (20*21/2)</f>
        <v>9.1461238095238073</v>
      </c>
      <c r="J811" s="2">
        <f t="shared" si="98"/>
        <v>8.7477134881576024</v>
      </c>
      <c r="K811" s="2">
        <f t="shared" si="92"/>
        <v>8.6041637215639071</v>
      </c>
    </row>
    <row r="812" spans="1:11" ht="13.5" x14ac:dyDescent="0.25">
      <c r="A812" s="3">
        <f>TITRES_STAT!B815</f>
        <v>43185</v>
      </c>
      <c r="B812" s="5">
        <f>TITRES_STAT!D815</f>
        <v>9.8919999999999995</v>
      </c>
      <c r="C812" s="2">
        <f t="shared" si="93"/>
        <v>0.18599999999999994</v>
      </c>
      <c r="D812" s="2">
        <f t="shared" si="94"/>
        <v>9.5625999999999998</v>
      </c>
      <c r="E812" s="2">
        <f t="shared" si="96"/>
        <v>9.0418000000000003</v>
      </c>
      <c r="F812" s="2">
        <f t="shared" si="97"/>
        <v>8.6140999999999988</v>
      </c>
      <c r="G812" s="2">
        <f t="shared" si="91"/>
        <v>8.5149000000000026</v>
      </c>
      <c r="H812" s="2">
        <f t="shared" si="95"/>
        <v>9.1310550000000017</v>
      </c>
      <c r="I812" s="2">
        <f t="array" ref="I812">SUMPRODUCT(B796:B815, (ROW(B796:B815)-ROW(B796)+1)) / (20*21/2)</f>
        <v>9.2535380952380955</v>
      </c>
      <c r="J812" s="2">
        <f t="shared" si="98"/>
        <v>8.8566931559521169</v>
      </c>
      <c r="K812" s="2">
        <f t="shared" si="92"/>
        <v>8.6546671050319901</v>
      </c>
    </row>
    <row r="813" spans="1:11" ht="13.5" x14ac:dyDescent="0.25">
      <c r="A813" s="3">
        <f>TITRES_STAT!B816</f>
        <v>43186</v>
      </c>
      <c r="B813" s="5">
        <f>TITRES_STAT!D816</f>
        <v>9.8239999999999998</v>
      </c>
      <c r="C813" s="2">
        <f t="shared" si="93"/>
        <v>-6.7999999999999616E-2</v>
      </c>
      <c r="D813" s="2">
        <f t="shared" si="94"/>
        <v>9.6359999999999992</v>
      </c>
      <c r="E813" s="2">
        <f t="shared" si="96"/>
        <v>9.1911000000000005</v>
      </c>
      <c r="F813" s="2">
        <f t="shared" si="97"/>
        <v>8.7009000000000007</v>
      </c>
      <c r="G813" s="2">
        <f t="shared" si="91"/>
        <v>8.5371799999999993</v>
      </c>
      <c r="H813" s="2">
        <f t="shared" si="95"/>
        <v>9.1321250000000003</v>
      </c>
      <c r="I813" s="2">
        <f t="array" ref="I813">SUMPRODUCT(B797:B816, (ROW(B797:B816)-ROW(B797)+1)) / (20*21/2)</f>
        <v>9.3460714285714293</v>
      </c>
      <c r="J813" s="2">
        <f t="shared" si="98"/>
        <v>8.9488176172900111</v>
      </c>
      <c r="K813" s="2">
        <f t="shared" si="92"/>
        <v>8.7005232969915216</v>
      </c>
    </row>
    <row r="814" spans="1:11" ht="13.5" x14ac:dyDescent="0.25">
      <c r="A814" s="3">
        <f>TITRES_STAT!B817</f>
        <v>43187</v>
      </c>
      <c r="B814" s="5">
        <f>TITRES_STAT!D817</f>
        <v>9.9420000000000002</v>
      </c>
      <c r="C814" s="2">
        <f t="shared" si="93"/>
        <v>0.11800000000000033</v>
      </c>
      <c r="D814" s="2">
        <f t="shared" si="94"/>
        <v>9.7579999999999991</v>
      </c>
      <c r="E814" s="2">
        <f t="shared" si="96"/>
        <v>9.3640999999999988</v>
      </c>
      <c r="F814" s="2">
        <f t="shared" si="97"/>
        <v>8.7951499999999996</v>
      </c>
      <c r="G814" s="2">
        <f t="shared" si="91"/>
        <v>8.5618199999999991</v>
      </c>
      <c r="H814" s="2">
        <f t="shared" si="95"/>
        <v>9.1339300000000012</v>
      </c>
      <c r="I814" s="2">
        <f t="array" ref="I814">SUMPRODUCT(B798:B817, (ROW(B798:B817)-ROW(B798)+1)) / (20*21/2)</f>
        <v>9.4242476190476179</v>
      </c>
      <c r="J814" s="2">
        <f t="shared" si="98"/>
        <v>9.0434064156433429</v>
      </c>
      <c r="K814" s="2">
        <f t="shared" si="92"/>
        <v>8.7492086578938153</v>
      </c>
    </row>
    <row r="815" spans="1:11" ht="13.5" x14ac:dyDescent="0.25">
      <c r="A815" s="3">
        <f>TITRES_STAT!B818</f>
        <v>43188</v>
      </c>
      <c r="B815" s="5">
        <f>TITRES_STAT!D818</f>
        <v>9.923</v>
      </c>
      <c r="C815" s="2">
        <f t="shared" si="93"/>
        <v>-1.9000000000000128E-2</v>
      </c>
      <c r="D815" s="2">
        <f t="shared" si="94"/>
        <v>9.8574000000000002</v>
      </c>
      <c r="E815" s="2">
        <f t="shared" si="96"/>
        <v>9.5351999999999997</v>
      </c>
      <c r="F815" s="2">
        <f t="shared" si="97"/>
        <v>8.8894000000000002</v>
      </c>
      <c r="G815" s="2">
        <f t="shared" si="91"/>
        <v>8.5860800000000008</v>
      </c>
      <c r="H815" s="2">
        <f t="shared" si="95"/>
        <v>9.1353300000000015</v>
      </c>
      <c r="I815" s="2">
        <f t="array" ref="I815">SUMPRODUCT(B799:B818, (ROW(B799:B818)-ROW(B799)+1)) / (20*21/2)</f>
        <v>9.4794285714285706</v>
      </c>
      <c r="J815" s="2">
        <f t="shared" si="98"/>
        <v>9.1271772332011203</v>
      </c>
      <c r="K815" s="2">
        <f t="shared" si="92"/>
        <v>8.7952396909175867</v>
      </c>
    </row>
    <row r="816" spans="1:11" ht="13.5" x14ac:dyDescent="0.25">
      <c r="A816" s="3">
        <f>TITRES_STAT!B819</f>
        <v>43189</v>
      </c>
      <c r="B816" s="5">
        <f>TITRES_STAT!D819</f>
        <v>9.8610000000000007</v>
      </c>
      <c r="C816" s="2">
        <f t="shared" si="93"/>
        <v>-6.1999999999999389E-2</v>
      </c>
      <c r="D816" s="2">
        <f t="shared" si="94"/>
        <v>9.8884000000000007</v>
      </c>
      <c r="E816" s="2">
        <f t="shared" si="96"/>
        <v>9.6509</v>
      </c>
      <c r="F816" s="2">
        <f t="shared" si="97"/>
        <v>8.9721500000000027</v>
      </c>
      <c r="G816" s="2">
        <f t="shared" si="91"/>
        <v>8.6103400000000008</v>
      </c>
      <c r="H816" s="2">
        <f t="shared" si="95"/>
        <v>9.1365750000000006</v>
      </c>
      <c r="I816" s="2">
        <f t="array" ref="I816">SUMPRODUCT(B800:B819, (ROW(B800:B819)-ROW(B800)+1)) / (20*21/2)</f>
        <v>9.5340523809523816</v>
      </c>
      <c r="J816" s="2">
        <f t="shared" si="98"/>
        <v>9.1970651157533947</v>
      </c>
      <c r="K816" s="2">
        <f t="shared" si="92"/>
        <v>8.8370342128423882</v>
      </c>
    </row>
    <row r="817" spans="1:11" ht="13.5" x14ac:dyDescent="0.25">
      <c r="A817" s="3">
        <f>TITRES_STAT!B820</f>
        <v>43192</v>
      </c>
      <c r="B817" s="5">
        <f>TITRES_STAT!D820</f>
        <v>9.7929999999999993</v>
      </c>
      <c r="C817" s="2">
        <f t="shared" si="93"/>
        <v>-6.8000000000001393E-2</v>
      </c>
      <c r="D817" s="2">
        <f t="shared" si="94"/>
        <v>9.8685999999999989</v>
      </c>
      <c r="E817" s="2">
        <f t="shared" si="96"/>
        <v>9.7156000000000002</v>
      </c>
      <c r="F817" s="2">
        <f t="shared" si="97"/>
        <v>9.063600000000001</v>
      </c>
      <c r="G817" s="2">
        <f t="shared" si="91"/>
        <v>8.6319999999999997</v>
      </c>
      <c r="H817" s="2">
        <f t="shared" si="95"/>
        <v>9.1382550000000009</v>
      </c>
      <c r="I817" s="2">
        <f t="array" ref="I817">SUMPRODUCT(B801:B820, (ROW(B801:B820)-ROW(B801)+1)) / (20*21/2)</f>
        <v>9.5864761904761924</v>
      </c>
      <c r="J817" s="2">
        <f t="shared" si="98"/>
        <v>9.253820819014976</v>
      </c>
      <c r="K817" s="2">
        <f t="shared" si="92"/>
        <v>8.8745230672407249</v>
      </c>
    </row>
    <row r="818" spans="1:11" ht="13.5" x14ac:dyDescent="0.25">
      <c r="A818" s="3">
        <f>TITRES_STAT!B821</f>
        <v>43193</v>
      </c>
      <c r="B818" s="5">
        <f>TITRES_STAT!D821</f>
        <v>9.6430000000000007</v>
      </c>
      <c r="C818" s="2">
        <f t="shared" si="93"/>
        <v>-0.14999999999999858</v>
      </c>
      <c r="D818" s="2">
        <f t="shared" si="94"/>
        <v>9.8324000000000016</v>
      </c>
      <c r="E818" s="2">
        <f t="shared" si="96"/>
        <v>9.7342000000000013</v>
      </c>
      <c r="F818" s="2">
        <f t="shared" si="97"/>
        <v>9.1444500000000026</v>
      </c>
      <c r="G818" s="2">
        <f t="shared" ref="G818:G881" si="99">AVERAGE(B769:B818)</f>
        <v>8.6506600000000002</v>
      </c>
      <c r="H818" s="2">
        <f t="shared" si="95"/>
        <v>9.1391849999999994</v>
      </c>
      <c r="I818" s="2">
        <f t="array" ref="I818">SUMPRODUCT(B802:B821, (ROW(B802:B821)-ROW(B802)+1)) / (20*21/2)</f>
        <v>9.6286666666666694</v>
      </c>
      <c r="J818" s="2">
        <f t="shared" si="98"/>
        <v>9.2908855029183108</v>
      </c>
      <c r="K818" s="2">
        <f t="shared" si="92"/>
        <v>8.9046594175450089</v>
      </c>
    </row>
    <row r="819" spans="1:11" ht="13.5" x14ac:dyDescent="0.25">
      <c r="A819" s="3">
        <f>TITRES_STAT!B822</f>
        <v>43194</v>
      </c>
      <c r="B819" s="5">
        <f>TITRES_STAT!D822</f>
        <v>9.718</v>
      </c>
      <c r="C819" s="2">
        <f t="shared" si="93"/>
        <v>7.4999999999999289E-2</v>
      </c>
      <c r="D819" s="2">
        <f t="shared" si="94"/>
        <v>9.7876000000000012</v>
      </c>
      <c r="E819" s="2">
        <f t="shared" si="96"/>
        <v>9.7728000000000002</v>
      </c>
      <c r="F819" s="2">
        <f t="shared" si="97"/>
        <v>9.2175499999999992</v>
      </c>
      <c r="G819" s="2">
        <f t="shared" si="99"/>
        <v>8.6709400000000016</v>
      </c>
      <c r="H819" s="2">
        <f t="shared" si="95"/>
        <v>9.1409250000000011</v>
      </c>
      <c r="I819" s="2">
        <f t="array" ref="I819">SUMPRODUCT(B803:B822, (ROW(B803:B822)-ROW(B803)+1)) / (20*21/2)</f>
        <v>9.6858809523809519</v>
      </c>
      <c r="J819" s="2">
        <f t="shared" si="98"/>
        <v>9.3315630740689475</v>
      </c>
      <c r="K819" s="2">
        <f t="shared" ref="K819:K882" si="100">$K$4*B819+(1-$K$4)*K818</f>
        <v>8.9365551266608918</v>
      </c>
    </row>
    <row r="820" spans="1:11" ht="13.5" x14ac:dyDescent="0.25">
      <c r="A820" s="3">
        <f>TITRES_STAT!B823</f>
        <v>43195</v>
      </c>
      <c r="B820" s="5">
        <f>TITRES_STAT!D823</f>
        <v>9.7680000000000007</v>
      </c>
      <c r="C820" s="2">
        <f t="shared" si="93"/>
        <v>5.0000000000000711E-2</v>
      </c>
      <c r="D820" s="2">
        <f t="shared" si="94"/>
        <v>9.7566000000000006</v>
      </c>
      <c r="E820" s="2">
        <f t="shared" si="96"/>
        <v>9.8070000000000004</v>
      </c>
      <c r="F820" s="2">
        <f t="shared" si="97"/>
        <v>9.2809999999999988</v>
      </c>
      <c r="G820" s="2">
        <f t="shared" si="99"/>
        <v>8.6945800000000002</v>
      </c>
      <c r="H820" s="2">
        <f t="shared" si="95"/>
        <v>9.1424800000000008</v>
      </c>
      <c r="I820" s="2">
        <f t="array" ref="I820">SUMPRODUCT(B804:B823, (ROW(B804:B823)-ROW(B804)+1)) / (20*21/2)</f>
        <v>9.7353952380952382</v>
      </c>
      <c r="J820" s="2">
        <f t="shared" si="98"/>
        <v>9.3731284955861902</v>
      </c>
      <c r="K820" s="2">
        <f t="shared" si="100"/>
        <v>8.9691608079683078</v>
      </c>
    </row>
    <row r="821" spans="1:11" ht="13.5" x14ac:dyDescent="0.25">
      <c r="A821" s="3">
        <f>TITRES_STAT!B824</f>
        <v>43196</v>
      </c>
      <c r="B821" s="5">
        <f>TITRES_STAT!D824</f>
        <v>9.7240000000000002</v>
      </c>
      <c r="C821" s="2">
        <f t="shared" si="93"/>
        <v>-4.4000000000000483E-2</v>
      </c>
      <c r="D821" s="2">
        <f t="shared" si="94"/>
        <v>9.7292000000000005</v>
      </c>
      <c r="E821" s="2">
        <f t="shared" si="96"/>
        <v>9.8088000000000015</v>
      </c>
      <c r="F821" s="2">
        <f t="shared" si="97"/>
        <v>9.3472499999999989</v>
      </c>
      <c r="G821" s="2">
        <f t="shared" si="99"/>
        <v>8.7152399999999997</v>
      </c>
      <c r="H821" s="2">
        <f t="shared" si="95"/>
        <v>9.1439700000000013</v>
      </c>
      <c r="I821" s="2">
        <f t="array" ref="I821">SUMPRODUCT(B805:B824, (ROW(B805:B824)-ROW(B805)+1)) / (20*21/2)</f>
        <v>9.7766380952380949</v>
      </c>
      <c r="J821" s="2">
        <f t="shared" si="98"/>
        <v>9.4065448293398859</v>
      </c>
      <c r="K821" s="2">
        <f t="shared" si="100"/>
        <v>8.9987623449107286</v>
      </c>
    </row>
    <row r="822" spans="1:11" ht="13.5" x14ac:dyDescent="0.25">
      <c r="A822" s="3">
        <f>TITRES_STAT!B825</f>
        <v>43200</v>
      </c>
      <c r="B822" s="5">
        <f>TITRES_STAT!D825</f>
        <v>9.9480000000000004</v>
      </c>
      <c r="C822" s="2">
        <f t="shared" si="93"/>
        <v>0.2240000000000002</v>
      </c>
      <c r="D822" s="2">
        <f t="shared" si="94"/>
        <v>9.7602000000000011</v>
      </c>
      <c r="E822" s="2">
        <f t="shared" si="96"/>
        <v>9.8144000000000009</v>
      </c>
      <c r="F822" s="2">
        <f t="shared" si="97"/>
        <v>9.4280999999999988</v>
      </c>
      <c r="G822" s="2">
        <f t="shared" si="99"/>
        <v>8.7403799999999983</v>
      </c>
      <c r="H822" s="2">
        <f t="shared" si="95"/>
        <v>9.1456800000000005</v>
      </c>
      <c r="I822" s="2">
        <f t="array" ref="I822">SUMPRODUCT(B806:B825, (ROW(B806:B825)-ROW(B806)+1)) / (20*21/2)</f>
        <v>9.8155476190476207</v>
      </c>
      <c r="J822" s="2">
        <f t="shared" si="98"/>
        <v>9.4581119884503728</v>
      </c>
      <c r="K822" s="2">
        <f t="shared" si="100"/>
        <v>9.0359873509926611</v>
      </c>
    </row>
    <row r="823" spans="1:11" ht="13.5" x14ac:dyDescent="0.25">
      <c r="A823" s="3">
        <f>TITRES_STAT!B826</f>
        <v>43201</v>
      </c>
      <c r="B823" s="5">
        <f>TITRES_STAT!D826</f>
        <v>9.9480000000000004</v>
      </c>
      <c r="C823" s="2">
        <f t="shared" si="93"/>
        <v>0</v>
      </c>
      <c r="D823" s="2">
        <f t="shared" si="94"/>
        <v>9.821200000000001</v>
      </c>
      <c r="E823" s="2">
        <f t="shared" si="96"/>
        <v>9.8268000000000022</v>
      </c>
      <c r="F823" s="2">
        <f t="shared" si="97"/>
        <v>9.5089500000000005</v>
      </c>
      <c r="G823" s="2">
        <f t="shared" si="99"/>
        <v>8.7672600000000003</v>
      </c>
      <c r="H823" s="2">
        <f t="shared" si="95"/>
        <v>9.1473899999999997</v>
      </c>
      <c r="I823" s="2">
        <f t="array" ref="I823">SUMPRODUCT(B807:B826, (ROW(B807:B826)-ROW(B807)+1)) / (20*21/2)</f>
        <v>9.8453523809523826</v>
      </c>
      <c r="J823" s="2">
        <f t="shared" si="98"/>
        <v>9.5047679895503361</v>
      </c>
      <c r="K823" s="2">
        <f t="shared" si="100"/>
        <v>9.0717525529145178</v>
      </c>
    </row>
    <row r="824" spans="1:11" ht="13.5" x14ac:dyDescent="0.25">
      <c r="A824" s="3">
        <f>TITRES_STAT!B827</f>
        <v>43202</v>
      </c>
      <c r="B824" s="5">
        <f>TITRES_STAT!D827</f>
        <v>9.9420000000000002</v>
      </c>
      <c r="C824" s="2">
        <f t="shared" si="93"/>
        <v>-6.0000000000002274E-3</v>
      </c>
      <c r="D824" s="2">
        <f t="shared" si="94"/>
        <v>9.8660000000000014</v>
      </c>
      <c r="E824" s="2">
        <f t="shared" si="96"/>
        <v>9.8268000000000022</v>
      </c>
      <c r="F824" s="2">
        <f t="shared" si="97"/>
        <v>9.5954499999999996</v>
      </c>
      <c r="G824" s="2">
        <f t="shared" si="99"/>
        <v>8.7946399999999976</v>
      </c>
      <c r="H824" s="2">
        <f t="shared" si="95"/>
        <v>9.1485699999999994</v>
      </c>
      <c r="I824" s="2">
        <f t="array" ref="I824">SUMPRODUCT(B808:B827, (ROW(B808:B827)-ROW(B808)+1)) / (20*21/2)</f>
        <v>9.8689952380952413</v>
      </c>
      <c r="J824" s="2">
        <f t="shared" si="98"/>
        <v>9.546409133402685</v>
      </c>
      <c r="K824" s="2">
        <f t="shared" si="100"/>
        <v>9.1058799037806164</v>
      </c>
    </row>
    <row r="825" spans="1:11" ht="13.5" x14ac:dyDescent="0.25">
      <c r="A825" s="3">
        <f>TITRES_STAT!B828</f>
        <v>43203</v>
      </c>
      <c r="B825" s="5">
        <f>TITRES_STAT!D828</f>
        <v>10.004</v>
      </c>
      <c r="C825" s="2">
        <f t="shared" si="93"/>
        <v>6.1999999999999389E-2</v>
      </c>
      <c r="D825" s="2">
        <f t="shared" si="94"/>
        <v>9.9131999999999998</v>
      </c>
      <c r="E825" s="2">
        <f t="shared" si="96"/>
        <v>9.8349000000000029</v>
      </c>
      <c r="F825" s="2">
        <f t="shared" si="97"/>
        <v>9.6850500000000004</v>
      </c>
      <c r="G825" s="2">
        <f t="shared" si="99"/>
        <v>8.8232599999999994</v>
      </c>
      <c r="H825" s="2">
        <f t="shared" si="95"/>
        <v>9.1502199999999991</v>
      </c>
      <c r="I825" s="2">
        <f t="array" ref="I825">SUMPRODUCT(B809:B828, (ROW(B809:B828)-ROW(B809)+1)) / (20*21/2)</f>
        <v>9.8843904761904771</v>
      </c>
      <c r="J825" s="2">
        <f t="shared" si="98"/>
        <v>9.5899892159357627</v>
      </c>
      <c r="K825" s="2">
        <f t="shared" si="100"/>
        <v>9.1411002997107875</v>
      </c>
    </row>
    <row r="826" spans="1:11" ht="13.5" x14ac:dyDescent="0.25">
      <c r="A826" s="3">
        <f>TITRES_STAT!B829</f>
        <v>43206</v>
      </c>
      <c r="B826" s="5">
        <f>TITRES_STAT!D829</f>
        <v>9.9979999999999993</v>
      </c>
      <c r="C826" s="2">
        <f t="shared" si="93"/>
        <v>-6.0000000000002274E-3</v>
      </c>
      <c r="D826" s="2">
        <f t="shared" si="94"/>
        <v>9.968</v>
      </c>
      <c r="E826" s="2">
        <f t="shared" si="96"/>
        <v>9.8486000000000011</v>
      </c>
      <c r="F826" s="2">
        <f t="shared" si="97"/>
        <v>9.7497499999999988</v>
      </c>
      <c r="G826" s="2">
        <f t="shared" si="99"/>
        <v>8.8527599999999982</v>
      </c>
      <c r="H826" s="2">
        <f t="shared" si="95"/>
        <v>9.1517149999999994</v>
      </c>
      <c r="I826" s="2">
        <f t="array" ref="I826">SUMPRODUCT(B810:B829, (ROW(B810:B829)-ROW(B810)+1)) / (20*21/2)</f>
        <v>9.8974190476190458</v>
      </c>
      <c r="J826" s="2">
        <f t="shared" si="98"/>
        <v>9.6288473858466421</v>
      </c>
      <c r="K826" s="2">
        <f t="shared" si="100"/>
        <v>9.1747042095260518</v>
      </c>
    </row>
    <row r="827" spans="1:11" ht="13.5" x14ac:dyDescent="0.25">
      <c r="A827" s="3">
        <f>TITRES_STAT!B830</f>
        <v>43207</v>
      </c>
      <c r="B827" s="5">
        <f>TITRES_STAT!D830</f>
        <v>9.9979999999999993</v>
      </c>
      <c r="C827" s="2">
        <f t="shared" si="93"/>
        <v>0</v>
      </c>
      <c r="D827" s="2">
        <f t="shared" si="94"/>
        <v>9.977999999999998</v>
      </c>
      <c r="E827" s="2">
        <f t="shared" si="96"/>
        <v>9.8691000000000013</v>
      </c>
      <c r="F827" s="2">
        <f t="shared" si="97"/>
        <v>9.7923500000000008</v>
      </c>
      <c r="G827" s="2">
        <f t="shared" si="99"/>
        <v>8.883499999999998</v>
      </c>
      <c r="H827" s="2">
        <f t="shared" si="95"/>
        <v>9.1532099999999996</v>
      </c>
      <c r="I827" s="2">
        <f t="array" ref="I827">SUMPRODUCT(B811:B830, (ROW(B811:B830)-ROW(B811)+1)) / (20*21/2)</f>
        <v>9.9074857142857127</v>
      </c>
      <c r="J827" s="2">
        <f t="shared" si="98"/>
        <v>9.6640047776707707</v>
      </c>
      <c r="K827" s="2">
        <f t="shared" si="100"/>
        <v>9.2069903189564037</v>
      </c>
    </row>
    <row r="828" spans="1:11" ht="13.5" x14ac:dyDescent="0.25">
      <c r="A828" s="3">
        <f>TITRES_STAT!B831</f>
        <v>43208</v>
      </c>
      <c r="B828" s="5">
        <f>TITRES_STAT!D831</f>
        <v>9.9540000000000006</v>
      </c>
      <c r="C828" s="2">
        <f t="shared" si="93"/>
        <v>-4.3999999999998707E-2</v>
      </c>
      <c r="D828" s="2">
        <f t="shared" si="94"/>
        <v>9.9791999999999987</v>
      </c>
      <c r="E828" s="2">
        <f t="shared" si="96"/>
        <v>9.9002000000000017</v>
      </c>
      <c r="F828" s="2">
        <f t="shared" si="97"/>
        <v>9.8172000000000015</v>
      </c>
      <c r="G828" s="2">
        <f t="shared" si="99"/>
        <v>8.9139799999999987</v>
      </c>
      <c r="H828" s="2">
        <f t="shared" si="95"/>
        <v>9.1538600000000017</v>
      </c>
      <c r="I828" s="2">
        <f t="array" ref="I828">SUMPRODUCT(B812:B831, (ROW(B812:B831)-ROW(B812)+1)) / (20*21/2)</f>
        <v>9.9150380952380974</v>
      </c>
      <c r="J828" s="2">
        <f t="shared" si="98"/>
        <v>9.6916233702735557</v>
      </c>
      <c r="K828" s="2">
        <f t="shared" si="100"/>
        <v>9.2362848162522315</v>
      </c>
    </row>
    <row r="829" spans="1:11" ht="13.5" x14ac:dyDescent="0.25">
      <c r="A829" s="3">
        <f>TITRES_STAT!B832</f>
        <v>43209</v>
      </c>
      <c r="B829" s="5">
        <f>TITRES_STAT!D832</f>
        <v>9.9540000000000006</v>
      </c>
      <c r="C829" s="2">
        <f t="shared" si="93"/>
        <v>0</v>
      </c>
      <c r="D829" s="2">
        <f t="shared" si="94"/>
        <v>9.9816000000000003</v>
      </c>
      <c r="E829" s="2">
        <f t="shared" si="96"/>
        <v>9.9238000000000035</v>
      </c>
      <c r="F829" s="2">
        <f t="shared" si="97"/>
        <v>9.8483000000000001</v>
      </c>
      <c r="G829" s="2">
        <f t="shared" si="99"/>
        <v>8.9463200000000001</v>
      </c>
      <c r="H829" s="2">
        <f t="shared" si="95"/>
        <v>9.1554149999999996</v>
      </c>
      <c r="I829" s="2">
        <f t="array" ref="I829">SUMPRODUCT(B813:B832, (ROW(B813:B832)-ROW(B813)+1)) / (20*21/2)</f>
        <v>9.9214095238095243</v>
      </c>
      <c r="J829" s="2">
        <f t="shared" si="98"/>
        <v>9.7166116207236932</v>
      </c>
      <c r="K829" s="2">
        <f t="shared" si="100"/>
        <v>9.2644305097325361</v>
      </c>
    </row>
    <row r="830" spans="1:11" ht="13.5" x14ac:dyDescent="0.25">
      <c r="A830" s="3">
        <f>TITRES_STAT!B833</f>
        <v>43210</v>
      </c>
      <c r="B830" s="5">
        <f>TITRES_STAT!D833</f>
        <v>9.9540000000000006</v>
      </c>
      <c r="C830" s="2">
        <f t="shared" si="93"/>
        <v>0</v>
      </c>
      <c r="D830" s="2">
        <f t="shared" si="94"/>
        <v>9.9715999999999987</v>
      </c>
      <c r="E830" s="2">
        <f t="shared" si="96"/>
        <v>9.942400000000001</v>
      </c>
      <c r="F830" s="2">
        <f t="shared" si="97"/>
        <v>9.8747000000000007</v>
      </c>
      <c r="G830" s="2">
        <f t="shared" si="99"/>
        <v>8.9836399999999976</v>
      </c>
      <c r="H830" s="2">
        <f t="shared" si="95"/>
        <v>9.1575900000000008</v>
      </c>
      <c r="I830" s="2">
        <f t="array" ref="I830">SUMPRODUCT(B814:B833, (ROW(B814:B833)-ROW(B814)+1)) / (20*21/2)</f>
        <v>9.927485714285714</v>
      </c>
      <c r="J830" s="2">
        <f t="shared" si="98"/>
        <v>9.7392200377976277</v>
      </c>
      <c r="K830" s="2">
        <f t="shared" si="100"/>
        <v>9.2914724505273387</v>
      </c>
    </row>
    <row r="831" spans="1:11" ht="13.5" x14ac:dyDescent="0.25">
      <c r="A831" s="3">
        <f>TITRES_STAT!B834</f>
        <v>43213</v>
      </c>
      <c r="B831" s="5">
        <f>TITRES_STAT!D834</f>
        <v>9.9540000000000006</v>
      </c>
      <c r="C831" s="2">
        <f t="shared" si="93"/>
        <v>0</v>
      </c>
      <c r="D831" s="2">
        <f t="shared" si="94"/>
        <v>9.9627999999999997</v>
      </c>
      <c r="E831" s="2">
        <f t="shared" si="96"/>
        <v>9.9654000000000025</v>
      </c>
      <c r="F831" s="2">
        <f t="shared" si="97"/>
        <v>9.887100000000002</v>
      </c>
      <c r="G831" s="2">
        <f t="shared" si="99"/>
        <v>9.0203399999999991</v>
      </c>
      <c r="H831" s="2">
        <f t="shared" si="95"/>
        <v>9.1583949999999987</v>
      </c>
      <c r="I831" s="2">
        <f t="array" ref="I831">SUMPRODUCT(B815:B834, (ROW(B815:B834)-ROW(B815)+1)) / (20*21/2)</f>
        <v>9.9329428571428569</v>
      </c>
      <c r="J831" s="2">
        <f t="shared" si="98"/>
        <v>9.7596752722930926</v>
      </c>
      <c r="K831" s="2">
        <f t="shared" si="100"/>
        <v>9.3174539230556785</v>
      </c>
    </row>
    <row r="832" spans="1:11" ht="13.5" x14ac:dyDescent="0.25">
      <c r="A832" s="3">
        <f>TITRES_STAT!B835</f>
        <v>43214</v>
      </c>
      <c r="B832" s="5">
        <f>TITRES_STAT!D835</f>
        <v>9.9540000000000006</v>
      </c>
      <c r="C832" s="2">
        <f t="shared" si="93"/>
        <v>0</v>
      </c>
      <c r="D832" s="2">
        <f t="shared" si="94"/>
        <v>9.9540000000000006</v>
      </c>
      <c r="E832" s="2">
        <f t="shared" si="96"/>
        <v>9.9660000000000029</v>
      </c>
      <c r="F832" s="2">
        <f t="shared" si="97"/>
        <v>9.8902000000000019</v>
      </c>
      <c r="G832" s="2">
        <f t="shared" si="99"/>
        <v>9.0527999999999977</v>
      </c>
      <c r="H832" s="2">
        <f t="shared" si="95"/>
        <v>9.1583949999999987</v>
      </c>
      <c r="I832" s="2">
        <f t="array" ref="I832">SUMPRODUCT(B816:B835, (ROW(B816:B835)-ROW(B816)+1)) / (20*21/2)</f>
        <v>9.9383428571428585</v>
      </c>
      <c r="J832" s="2">
        <f t="shared" si="98"/>
        <v>9.7781823892175606</v>
      </c>
      <c r="K832" s="2">
        <f t="shared" si="100"/>
        <v>9.3424165143083968</v>
      </c>
    </row>
    <row r="833" spans="1:11" ht="13.5" x14ac:dyDescent="0.25">
      <c r="A833" s="3">
        <f>TITRES_STAT!B836</f>
        <v>43215</v>
      </c>
      <c r="B833" s="5">
        <f>TITRES_STAT!D836</f>
        <v>9.9540000000000006</v>
      </c>
      <c r="C833" s="2">
        <f t="shared" si="93"/>
        <v>0</v>
      </c>
      <c r="D833" s="2">
        <f t="shared" si="94"/>
        <v>9.9540000000000006</v>
      </c>
      <c r="E833" s="2">
        <f t="shared" si="96"/>
        <v>9.9666000000000032</v>
      </c>
      <c r="F833" s="2">
        <f t="shared" si="97"/>
        <v>9.8967000000000045</v>
      </c>
      <c r="G833" s="2">
        <f t="shared" si="99"/>
        <v>9.0852599999999981</v>
      </c>
      <c r="H833" s="2">
        <f t="shared" si="95"/>
        <v>9.1598849999999992</v>
      </c>
      <c r="I833" s="2">
        <f t="array" ref="I833">SUMPRODUCT(B817:B836, (ROW(B817:B836)-ROW(B817)+1)) / (20*21/2)</f>
        <v>9.9435952380952397</v>
      </c>
      <c r="J833" s="2">
        <f t="shared" si="98"/>
        <v>9.794926923577794</v>
      </c>
      <c r="K833" s="2">
        <f t="shared" si="100"/>
        <v>9.3664001804139492</v>
      </c>
    </row>
    <row r="834" spans="1:11" ht="13.5" x14ac:dyDescent="0.25">
      <c r="A834" s="3">
        <f>TITRES_STAT!B837</f>
        <v>43216</v>
      </c>
      <c r="B834" s="5">
        <f>TITRES_STAT!D837</f>
        <v>9.9540000000000006</v>
      </c>
      <c r="C834" s="2">
        <f t="shared" si="93"/>
        <v>0</v>
      </c>
      <c r="D834" s="2">
        <f t="shared" si="94"/>
        <v>9.9540000000000006</v>
      </c>
      <c r="E834" s="2">
        <f t="shared" si="96"/>
        <v>9.9678000000000022</v>
      </c>
      <c r="F834" s="2">
        <f t="shared" si="97"/>
        <v>9.8973000000000049</v>
      </c>
      <c r="G834" s="2">
        <f t="shared" si="99"/>
        <v>9.1175999999999977</v>
      </c>
      <c r="H834" s="2">
        <f t="shared" si="95"/>
        <v>9.1613749999999996</v>
      </c>
      <c r="I834" s="2">
        <f t="array" ref="I834">SUMPRODUCT(B818:B837, (ROW(B818:B837)-ROW(B818)+1)) / (20*21/2)</f>
        <v>9.9484047619047615</v>
      </c>
      <c r="J834" s="2">
        <f t="shared" si="98"/>
        <v>9.810076740379909</v>
      </c>
      <c r="K834" s="2">
        <f t="shared" si="100"/>
        <v>9.3894433105937942</v>
      </c>
    </row>
    <row r="835" spans="1:11" ht="13.5" x14ac:dyDescent="0.25">
      <c r="A835" s="3">
        <f>TITRES_STAT!B838</f>
        <v>43217</v>
      </c>
      <c r="B835" s="5">
        <f>TITRES_STAT!D838</f>
        <v>9.9540000000000006</v>
      </c>
      <c r="C835" s="2">
        <f t="shared" si="93"/>
        <v>0</v>
      </c>
      <c r="D835" s="2">
        <f t="shared" si="94"/>
        <v>9.9540000000000006</v>
      </c>
      <c r="E835" s="2">
        <f t="shared" si="96"/>
        <v>9.9628000000000014</v>
      </c>
      <c r="F835" s="2">
        <f t="shared" si="97"/>
        <v>9.8988500000000048</v>
      </c>
      <c r="G835" s="2">
        <f t="shared" si="99"/>
        <v>9.1499399999999973</v>
      </c>
      <c r="H835" s="2">
        <f t="shared" si="95"/>
        <v>9.1633949999999995</v>
      </c>
      <c r="I835" s="2">
        <f t="array" ref="I835">SUMPRODUCT(B819:B838, (ROW(B819:B838)-ROW(B819)+1)) / (20*21/2)</f>
        <v>9.9518761904761917</v>
      </c>
      <c r="J835" s="2">
        <f t="shared" si="98"/>
        <v>9.8237837174865845</v>
      </c>
      <c r="K835" s="2">
        <f t="shared" si="100"/>
        <v>9.4115827886097243</v>
      </c>
    </row>
    <row r="836" spans="1:11" ht="13.5" x14ac:dyDescent="0.25">
      <c r="A836" s="3">
        <f>TITRES_STAT!B839</f>
        <v>43220</v>
      </c>
      <c r="B836" s="5">
        <f>TITRES_STAT!D839</f>
        <v>9.9540000000000006</v>
      </c>
      <c r="C836" s="2">
        <f t="shared" ref="C836:C899" si="101">B836-B835</f>
        <v>0</v>
      </c>
      <c r="D836" s="2">
        <f t="shared" si="94"/>
        <v>9.9540000000000006</v>
      </c>
      <c r="E836" s="2">
        <f t="shared" si="96"/>
        <v>9.9584000000000028</v>
      </c>
      <c r="F836" s="2">
        <f t="shared" si="97"/>
        <v>9.9035000000000046</v>
      </c>
      <c r="G836" s="2">
        <f t="shared" si="99"/>
        <v>9.1822800000000004</v>
      </c>
      <c r="H836" s="2">
        <f t="shared" si="95"/>
        <v>9.1640749999999986</v>
      </c>
      <c r="I836" s="2">
        <f t="array" ref="I836">SUMPRODUCT(B820:B839, (ROW(B820:B839)-ROW(B820)+1)) / (20*21/2)</f>
        <v>9.9538952380952388</v>
      </c>
      <c r="J836" s="2">
        <f t="shared" si="98"/>
        <v>9.8361852682021489</v>
      </c>
      <c r="K836" s="2">
        <f t="shared" si="100"/>
        <v>9.4328540518014989</v>
      </c>
    </row>
    <row r="837" spans="1:11" ht="13.5" x14ac:dyDescent="0.25">
      <c r="A837" s="3">
        <f>TITRES_STAT!B840</f>
        <v>43222</v>
      </c>
      <c r="B837" s="5">
        <f>TITRES_STAT!D840</f>
        <v>9.9540000000000006</v>
      </c>
      <c r="C837" s="2">
        <f t="shared" si="101"/>
        <v>0</v>
      </c>
      <c r="D837" s="2">
        <f t="shared" si="94"/>
        <v>9.9540000000000006</v>
      </c>
      <c r="E837" s="2">
        <f t="shared" si="96"/>
        <v>9.9540000000000024</v>
      </c>
      <c r="F837" s="2">
        <f t="shared" si="97"/>
        <v>9.9115500000000036</v>
      </c>
      <c r="G837" s="2">
        <f t="shared" si="99"/>
        <v>9.2146199999999983</v>
      </c>
      <c r="H837" s="2">
        <f t="shared" si="95"/>
        <v>9.1647549999999995</v>
      </c>
      <c r="I837" s="2">
        <f t="array" ref="I837">SUMPRODUCT(B821:B840, (ROW(B821:B840)-ROW(B821)+1)) / (20*21/2)</f>
        <v>9.9553904761904786</v>
      </c>
      <c r="J837" s="2">
        <f t="shared" si="98"/>
        <v>9.8474057188495632</v>
      </c>
      <c r="K837" s="2">
        <f t="shared" si="100"/>
        <v>9.4532911478092831</v>
      </c>
    </row>
    <row r="838" spans="1:11" ht="13.5" x14ac:dyDescent="0.25">
      <c r="A838" s="3">
        <f>TITRES_STAT!B841</f>
        <v>43223</v>
      </c>
      <c r="B838" s="5">
        <f>TITRES_STAT!D841</f>
        <v>9.9480000000000004</v>
      </c>
      <c r="C838" s="2">
        <f t="shared" si="101"/>
        <v>-6.0000000000002274E-3</v>
      </c>
      <c r="D838" s="2">
        <f t="shared" ref="D838:D901" si="102">AVERAGE(B834:B838)</f>
        <v>9.9527999999999999</v>
      </c>
      <c r="E838" s="2">
        <f t="shared" si="96"/>
        <v>9.953400000000002</v>
      </c>
      <c r="F838" s="2">
        <f t="shared" si="97"/>
        <v>9.9268000000000036</v>
      </c>
      <c r="G838" s="2">
        <f t="shared" si="99"/>
        <v>9.2493400000000001</v>
      </c>
      <c r="H838" s="2">
        <f t="shared" si="95"/>
        <v>9.1654049999999998</v>
      </c>
      <c r="I838" s="2">
        <f t="array" ref="I838">SUMPRODUCT(B822:B841, (ROW(B822:B841)-ROW(B822)+1)) / (20*21/2)</f>
        <v>9.9560000000000013</v>
      </c>
      <c r="J838" s="2">
        <f t="shared" si="98"/>
        <v>9.8569861265781746</v>
      </c>
      <c r="K838" s="2">
        <f t="shared" si="100"/>
        <v>9.4726914949540184</v>
      </c>
    </row>
    <row r="839" spans="1:11" ht="13.5" x14ac:dyDescent="0.25">
      <c r="A839" s="3">
        <f>TITRES_STAT!B842</f>
        <v>43224</v>
      </c>
      <c r="B839" s="5">
        <f>TITRES_STAT!D842</f>
        <v>9.9480000000000004</v>
      </c>
      <c r="C839" s="2">
        <f t="shared" si="101"/>
        <v>0</v>
      </c>
      <c r="D839" s="2">
        <f t="shared" si="102"/>
        <v>9.9516000000000009</v>
      </c>
      <c r="E839" s="2">
        <f t="shared" si="96"/>
        <v>9.9528000000000016</v>
      </c>
      <c r="F839" s="2">
        <f t="shared" si="97"/>
        <v>9.9383000000000052</v>
      </c>
      <c r="G839" s="2">
        <f t="shared" si="99"/>
        <v>9.2840600000000002</v>
      </c>
      <c r="H839" s="2">
        <f t="shared" si="95"/>
        <v>9.1660550000000001</v>
      </c>
      <c r="I839" s="2">
        <f t="array" ref="I839">SUMPRODUCT(B823:B842, (ROW(B823:B842)-ROW(B823)+1)) / (20*21/2)</f>
        <v>9.9555142857142869</v>
      </c>
      <c r="J839" s="2">
        <f t="shared" si="98"/>
        <v>9.8656541145231103</v>
      </c>
      <c r="K839" s="2">
        <f t="shared" si="100"/>
        <v>9.4913310441715097</v>
      </c>
    </row>
    <row r="840" spans="1:11" ht="13.5" x14ac:dyDescent="0.25">
      <c r="A840" s="3">
        <f>TITRES_STAT!B843</f>
        <v>43227</v>
      </c>
      <c r="B840" s="5">
        <f>TITRES_STAT!D843</f>
        <v>9.9540000000000006</v>
      </c>
      <c r="C840" s="2">
        <f t="shared" si="101"/>
        <v>6.0000000000002274E-3</v>
      </c>
      <c r="D840" s="2">
        <f t="shared" si="102"/>
        <v>9.9516000000000009</v>
      </c>
      <c r="E840" s="2">
        <f t="shared" si="96"/>
        <v>9.9528000000000016</v>
      </c>
      <c r="F840" s="2">
        <f t="shared" si="97"/>
        <v>9.9476000000000049</v>
      </c>
      <c r="G840" s="2">
        <f t="shared" si="99"/>
        <v>9.3198800000000013</v>
      </c>
      <c r="H840" s="2">
        <f t="shared" si="95"/>
        <v>9.166735000000001</v>
      </c>
      <c r="I840" s="2">
        <f t="array" ref="I840">SUMPRODUCT(B824:B843, (ROW(B824:B843)-ROW(B824)+1)) / (20*21/2)</f>
        <v>9.9550000000000001</v>
      </c>
      <c r="J840" s="2">
        <f t="shared" si="98"/>
        <v>9.8740680083780532</v>
      </c>
      <c r="K840" s="2">
        <f t="shared" si="100"/>
        <v>9.5094749247922348</v>
      </c>
    </row>
    <row r="841" spans="1:11" ht="13.5" x14ac:dyDescent="0.25">
      <c r="A841" s="3">
        <f>TITRES_STAT!B844</f>
        <v>43228</v>
      </c>
      <c r="B841" s="5">
        <f>TITRES_STAT!D844</f>
        <v>9.9540000000000006</v>
      </c>
      <c r="C841" s="2">
        <f t="shared" si="101"/>
        <v>0</v>
      </c>
      <c r="D841" s="2">
        <f t="shared" si="102"/>
        <v>9.9516000000000009</v>
      </c>
      <c r="E841" s="2">
        <f t="shared" si="96"/>
        <v>9.9528000000000016</v>
      </c>
      <c r="F841" s="2">
        <f t="shared" si="97"/>
        <v>9.9591000000000047</v>
      </c>
      <c r="G841" s="2">
        <f t="shared" si="99"/>
        <v>9.3559599999999996</v>
      </c>
      <c r="H841" s="2">
        <f t="shared" si="95"/>
        <v>9.1667349999999992</v>
      </c>
      <c r="I841" s="2">
        <f t="array" ref="I841">SUMPRODUCT(B825:B844, (ROW(B825:B844)-ROW(B825)+1)) / (20*21/2)</f>
        <v>9.9781714285714287</v>
      </c>
      <c r="J841" s="2">
        <f t="shared" si="98"/>
        <v>9.8816805790087159</v>
      </c>
      <c r="K841" s="2">
        <f t="shared" si="100"/>
        <v>9.5269072806827353</v>
      </c>
    </row>
    <row r="842" spans="1:11" ht="13.5" x14ac:dyDescent="0.25">
      <c r="A842" s="3">
        <f>TITRES_STAT!B845</f>
        <v>43229</v>
      </c>
      <c r="B842" s="5">
        <f>TITRES_STAT!D845</f>
        <v>9.9540000000000006</v>
      </c>
      <c r="C842" s="2">
        <f t="shared" si="101"/>
        <v>0</v>
      </c>
      <c r="D842" s="2">
        <f t="shared" si="102"/>
        <v>9.9516000000000009</v>
      </c>
      <c r="E842" s="2">
        <f t="shared" si="96"/>
        <v>9.9528000000000016</v>
      </c>
      <c r="F842" s="2">
        <f t="shared" si="97"/>
        <v>9.9594000000000058</v>
      </c>
      <c r="G842" s="2">
        <f t="shared" si="99"/>
        <v>9.3922800000000013</v>
      </c>
      <c r="H842" s="2">
        <f t="shared" ref="H842:H905" si="103">AVERAGE(B643:B842)</f>
        <v>9.1667349999999992</v>
      </c>
      <c r="I842" s="2">
        <f t="array" ref="I842">SUMPRODUCT(B826:B845, (ROW(B826:B845)-ROW(B826)+1)) / (20*21/2)</f>
        <v>10.023814285714288</v>
      </c>
      <c r="J842" s="2">
        <f t="shared" si="98"/>
        <v>9.8885681429126482</v>
      </c>
      <c r="K842" s="2">
        <f t="shared" si="100"/>
        <v>9.5436560147736085</v>
      </c>
    </row>
    <row r="843" spans="1:11" ht="13.5" x14ac:dyDescent="0.25">
      <c r="A843" s="3">
        <f>TITRES_STAT!B846</f>
        <v>43230</v>
      </c>
      <c r="B843" s="5">
        <f>TITRES_STAT!D846</f>
        <v>9.9540000000000006</v>
      </c>
      <c r="C843" s="2">
        <f t="shared" si="101"/>
        <v>0</v>
      </c>
      <c r="D843" s="2">
        <f t="shared" si="102"/>
        <v>9.9527999999999999</v>
      </c>
      <c r="E843" s="2">
        <f t="shared" si="96"/>
        <v>9.9528000000000016</v>
      </c>
      <c r="F843" s="2">
        <f t="shared" si="97"/>
        <v>9.9597000000000051</v>
      </c>
      <c r="G843" s="2">
        <f t="shared" si="99"/>
        <v>9.4296000000000006</v>
      </c>
      <c r="H843" s="2">
        <f t="shared" si="103"/>
        <v>9.1667349999999992</v>
      </c>
      <c r="I843" s="2">
        <f t="array" ref="I843">SUMPRODUCT(B827:B846, (ROW(B827:B846)-ROW(B827)+1)) / (20*21/2)</f>
        <v>10.093419047619047</v>
      </c>
      <c r="J843" s="2">
        <f t="shared" si="98"/>
        <v>9.8947997483495396</v>
      </c>
      <c r="K843" s="2">
        <f t="shared" si="100"/>
        <v>9.5597479357628785</v>
      </c>
    </row>
    <row r="844" spans="1:11" ht="13.5" x14ac:dyDescent="0.25">
      <c r="A844" s="3">
        <f>TITRES_STAT!B847</f>
        <v>43231</v>
      </c>
      <c r="B844" s="5">
        <f>TITRES_STAT!D847</f>
        <v>10.202999999999999</v>
      </c>
      <c r="C844" s="2">
        <f t="shared" si="101"/>
        <v>0.24899999999999878</v>
      </c>
      <c r="D844" s="2">
        <f t="shared" si="102"/>
        <v>10.003800000000002</v>
      </c>
      <c r="E844" s="2">
        <f t="shared" ref="E844:E907" si="104">AVERAGE(B835:B844)</f>
        <v>9.9777000000000022</v>
      </c>
      <c r="F844" s="2">
        <f t="shared" si="97"/>
        <v>9.9727500000000049</v>
      </c>
      <c r="G844" s="2">
        <f t="shared" si="99"/>
        <v>9.4725200000000012</v>
      </c>
      <c r="H844" s="2">
        <f t="shared" si="103"/>
        <v>9.1679799999999982</v>
      </c>
      <c r="I844" s="2">
        <f t="array" ref="I844">SUMPRODUCT(B828:B847, (ROW(B828:B847)-ROW(B828)+1)) / (20*21/2)</f>
        <v>10.186604761904764</v>
      </c>
      <c r="J844" s="2">
        <f t="shared" si="98"/>
        <v>9.924152153268631</v>
      </c>
      <c r="K844" s="2">
        <f t="shared" si="100"/>
        <v>9.5849735069094333</v>
      </c>
    </row>
    <row r="845" spans="1:11" ht="13.5" x14ac:dyDescent="0.25">
      <c r="A845" s="3">
        <f>TITRES_STAT!B848</f>
        <v>43234</v>
      </c>
      <c r="B845" s="5">
        <f>TITRES_STAT!D848</f>
        <v>10.452</v>
      </c>
      <c r="C845" s="2">
        <f t="shared" si="101"/>
        <v>0.24900000000000055</v>
      </c>
      <c r="D845" s="2">
        <f t="shared" si="102"/>
        <v>10.103399999999999</v>
      </c>
      <c r="E845" s="2">
        <f t="shared" si="104"/>
        <v>10.0275</v>
      </c>
      <c r="F845" s="2">
        <f t="shared" si="97"/>
        <v>9.9951500000000042</v>
      </c>
      <c r="G845" s="2">
        <f t="shared" si="99"/>
        <v>9.5208000000000013</v>
      </c>
      <c r="H845" s="2">
        <f t="shared" si="103"/>
        <v>9.170779999999997</v>
      </c>
      <c r="I845" s="2">
        <f t="array" ref="I845">SUMPRODUCT(B829:B848, (ROW(B829:B848)-ROW(B829)+1)) / (20*21/2)</f>
        <v>10.273733333333332</v>
      </c>
      <c r="J845" s="2">
        <f t="shared" si="98"/>
        <v>9.9744233767668558</v>
      </c>
      <c r="K845" s="2">
        <f t="shared" si="100"/>
        <v>9.6189745458541616</v>
      </c>
    </row>
    <row r="846" spans="1:11" ht="13.5" x14ac:dyDescent="0.25">
      <c r="A846" s="3">
        <f>TITRES_STAT!B849</f>
        <v>43235</v>
      </c>
      <c r="B846" s="5">
        <f>TITRES_STAT!D849</f>
        <v>10.726000000000001</v>
      </c>
      <c r="C846" s="2">
        <f t="shared" si="101"/>
        <v>0.27400000000000091</v>
      </c>
      <c r="D846" s="2">
        <f t="shared" si="102"/>
        <v>10.2578</v>
      </c>
      <c r="E846" s="2">
        <f t="shared" si="104"/>
        <v>10.104699999999999</v>
      </c>
      <c r="F846" s="2">
        <f t="shared" si="97"/>
        <v>10.031550000000005</v>
      </c>
      <c r="G846" s="2">
        <f t="shared" si="99"/>
        <v>9.571200000000001</v>
      </c>
      <c r="H846" s="2">
        <f t="shared" si="103"/>
        <v>9.1758799999999976</v>
      </c>
      <c r="I846" s="2">
        <f t="array" ref="I846">SUMPRODUCT(B830:B849, (ROW(B830:B849)-ROW(B830)+1)) / (20*21/2)</f>
        <v>10.333228571428572</v>
      </c>
      <c r="J846" s="2">
        <f t="shared" si="98"/>
        <v>10.04600210278906</v>
      </c>
      <c r="K846" s="2">
        <f t="shared" si="100"/>
        <v>9.6623873087618417</v>
      </c>
    </row>
    <row r="847" spans="1:11" ht="13.5" x14ac:dyDescent="0.25">
      <c r="A847" s="3">
        <f>TITRES_STAT!B850</f>
        <v>43236</v>
      </c>
      <c r="B847" s="5">
        <f>TITRES_STAT!D850</f>
        <v>11.01</v>
      </c>
      <c r="C847" s="2">
        <f t="shared" si="101"/>
        <v>0.28399999999999892</v>
      </c>
      <c r="D847" s="2">
        <f t="shared" si="102"/>
        <v>10.468999999999999</v>
      </c>
      <c r="E847" s="2">
        <f t="shared" si="104"/>
        <v>10.2103</v>
      </c>
      <c r="F847" s="2">
        <f t="shared" si="97"/>
        <v>10.082150000000002</v>
      </c>
      <c r="G847" s="2">
        <f t="shared" si="99"/>
        <v>9.6321200000000005</v>
      </c>
      <c r="H847" s="2">
        <f t="shared" si="103"/>
        <v>9.1814699999999974</v>
      </c>
      <c r="I847" s="2">
        <f t="array" ref="I847">SUMPRODUCT(B831:B850, (ROW(B831:B850)-ROW(B831)+1)) / (20*21/2)</f>
        <v>10.389557142857145</v>
      </c>
      <c r="J847" s="2">
        <f t="shared" si="98"/>
        <v>10.137811426332959</v>
      </c>
      <c r="K847" s="2">
        <f t="shared" si="100"/>
        <v>9.7152348652809852</v>
      </c>
    </row>
    <row r="848" spans="1:11" ht="13.5" x14ac:dyDescent="0.25">
      <c r="A848" s="3">
        <f>TITRES_STAT!B851</f>
        <v>43237</v>
      </c>
      <c r="B848" s="5">
        <f>TITRES_STAT!D851</f>
        <v>10.997</v>
      </c>
      <c r="C848" s="2">
        <f t="shared" si="101"/>
        <v>-1.2999999999999901E-2</v>
      </c>
      <c r="D848" s="2">
        <f t="shared" si="102"/>
        <v>10.6776</v>
      </c>
      <c r="E848" s="2">
        <f t="shared" si="104"/>
        <v>10.315200000000001</v>
      </c>
      <c r="F848" s="2">
        <f t="shared" si="97"/>
        <v>10.134300000000001</v>
      </c>
      <c r="G848" s="2">
        <f t="shared" si="99"/>
        <v>9.6915400000000016</v>
      </c>
      <c r="H848" s="2">
        <f t="shared" si="103"/>
        <v>9.186994999999996</v>
      </c>
      <c r="I848" s="2">
        <f t="array" ref="I848">SUMPRODUCT(B832:B851, (ROW(B832:B851)-ROW(B832)+1)) / (20*21/2)</f>
        <v>10.435638095238097</v>
      </c>
      <c r="J848" s="2">
        <f t="shared" si="98"/>
        <v>10.219638909539343</v>
      </c>
      <c r="K848" s="2">
        <f t="shared" si="100"/>
        <v>9.7655001646817308</v>
      </c>
    </row>
    <row r="849" spans="1:11" ht="13.5" x14ac:dyDescent="0.25">
      <c r="A849" s="3">
        <f>TITRES_STAT!B852</f>
        <v>43238</v>
      </c>
      <c r="B849" s="5">
        <f>TITRES_STAT!D852</f>
        <v>10.759</v>
      </c>
      <c r="C849" s="2">
        <f t="shared" si="101"/>
        <v>-0.23799999999999955</v>
      </c>
      <c r="D849" s="2">
        <f t="shared" si="102"/>
        <v>10.7888</v>
      </c>
      <c r="E849" s="2">
        <f t="shared" si="104"/>
        <v>10.3963</v>
      </c>
      <c r="F849" s="2">
        <f t="shared" si="97"/>
        <v>10.174550000000002</v>
      </c>
      <c r="G849" s="2">
        <f t="shared" si="99"/>
        <v>9.7416</v>
      </c>
      <c r="H849" s="2">
        <f t="shared" si="103"/>
        <v>9.1913299999999953</v>
      </c>
      <c r="I849" s="2">
        <f t="array" ref="I849">SUMPRODUCT(B833:B852, (ROW(B833:B852)-ROW(B833)+1)) / (20*21/2)</f>
        <v>10.478171428571429</v>
      </c>
      <c r="J849" s="2">
        <f t="shared" si="98"/>
        <v>10.271006632440358</v>
      </c>
      <c r="K849" s="2">
        <f t="shared" si="100"/>
        <v>9.8044609425373483</v>
      </c>
    </row>
    <row r="850" spans="1:11" ht="13.5" x14ac:dyDescent="0.25">
      <c r="A850" s="3">
        <f>TITRES_STAT!B853</f>
        <v>43241</v>
      </c>
      <c r="B850" s="5">
        <f>TITRES_STAT!D853</f>
        <v>10.766</v>
      </c>
      <c r="C850" s="2">
        <f t="shared" si="101"/>
        <v>6.9999999999996732E-3</v>
      </c>
      <c r="D850" s="2">
        <f t="shared" si="102"/>
        <v>10.851600000000001</v>
      </c>
      <c r="E850" s="2">
        <f t="shared" si="104"/>
        <v>10.477500000000001</v>
      </c>
      <c r="F850" s="2">
        <f t="shared" si="97"/>
        <v>10.215150000000001</v>
      </c>
      <c r="G850" s="2">
        <f t="shared" si="99"/>
        <v>9.7869400000000013</v>
      </c>
      <c r="H850" s="2">
        <f t="shared" si="103"/>
        <v>9.1966299999999972</v>
      </c>
      <c r="I850" s="2">
        <f t="array" ref="I850">SUMPRODUCT(B834:B853, (ROW(B834:B853)-ROW(B834)+1)) / (20*21/2)</f>
        <v>10.51715714285714</v>
      </c>
      <c r="J850" s="2">
        <f t="shared" si="98"/>
        <v>10.318148857922228</v>
      </c>
      <c r="K850" s="2">
        <f t="shared" si="100"/>
        <v>9.8421683565554918</v>
      </c>
    </row>
    <row r="851" spans="1:11" ht="13.5" x14ac:dyDescent="0.25">
      <c r="A851" s="3">
        <f>TITRES_STAT!B854</f>
        <v>43242</v>
      </c>
      <c r="B851" s="5">
        <f>TITRES_STAT!D854</f>
        <v>10.699</v>
      </c>
      <c r="C851" s="2">
        <f t="shared" si="101"/>
        <v>-6.7000000000000171E-2</v>
      </c>
      <c r="D851" s="2">
        <f t="shared" si="102"/>
        <v>10.8462</v>
      </c>
      <c r="E851" s="2">
        <f t="shared" si="104"/>
        <v>10.552</v>
      </c>
      <c r="F851" s="2">
        <f t="shared" si="97"/>
        <v>10.252400000000002</v>
      </c>
      <c r="G851" s="2">
        <f t="shared" si="99"/>
        <v>9.8329400000000007</v>
      </c>
      <c r="H851" s="2">
        <f t="shared" si="103"/>
        <v>9.2015949999999975</v>
      </c>
      <c r="I851" s="2">
        <f t="array" ref="I851">SUMPRODUCT(B835:B854, (ROW(B835:B854)-ROW(B835)+1)) / (20*21/2)</f>
        <v>10.558976190476191</v>
      </c>
      <c r="J851" s="2">
        <f t="shared" si="98"/>
        <v>10.354420395262968</v>
      </c>
      <c r="K851" s="2">
        <f t="shared" si="100"/>
        <v>9.8757695974748838</v>
      </c>
    </row>
    <row r="852" spans="1:11" ht="13.5" x14ac:dyDescent="0.25">
      <c r="A852" s="3">
        <f>TITRES_STAT!B855</f>
        <v>43243</v>
      </c>
      <c r="B852" s="5">
        <f>TITRES_STAT!D855</f>
        <v>10.699</v>
      </c>
      <c r="C852" s="2">
        <f t="shared" si="101"/>
        <v>0</v>
      </c>
      <c r="D852" s="2">
        <f t="shared" si="102"/>
        <v>10.783999999999999</v>
      </c>
      <c r="E852" s="2">
        <f t="shared" si="104"/>
        <v>10.6265</v>
      </c>
      <c r="F852" s="2">
        <f t="shared" ref="F852:F915" si="105">AVERAGE(B833:B852)</f>
        <v>10.289650000000002</v>
      </c>
      <c r="G852" s="2">
        <f t="shared" si="99"/>
        <v>9.8803000000000001</v>
      </c>
      <c r="H852" s="2">
        <f t="shared" si="103"/>
        <v>9.2065599999999979</v>
      </c>
      <c r="I852" s="2">
        <f t="array" ref="I852">SUMPRODUCT(B836:B855, (ROW(B836:B855)-ROW(B836)+1)) / (20*21/2)</f>
        <v>10.626452380952383</v>
      </c>
      <c r="J852" s="2">
        <f t="shared" si="98"/>
        <v>10.387237500476019</v>
      </c>
      <c r="K852" s="2">
        <f t="shared" si="100"/>
        <v>9.9080531426719478</v>
      </c>
    </row>
    <row r="853" spans="1:11" ht="13.5" x14ac:dyDescent="0.25">
      <c r="A853" s="3">
        <f>TITRES_STAT!B856</f>
        <v>43244</v>
      </c>
      <c r="B853" s="5">
        <f>TITRES_STAT!D856</f>
        <v>10.699</v>
      </c>
      <c r="C853" s="2">
        <f t="shared" si="101"/>
        <v>0</v>
      </c>
      <c r="D853" s="2">
        <f t="shared" si="102"/>
        <v>10.724399999999999</v>
      </c>
      <c r="E853" s="2">
        <f t="shared" si="104"/>
        <v>10.700999999999999</v>
      </c>
      <c r="F853" s="2">
        <f t="shared" si="105"/>
        <v>10.326900000000002</v>
      </c>
      <c r="G853" s="2">
        <f t="shared" si="99"/>
        <v>9.9276600000000013</v>
      </c>
      <c r="H853" s="2">
        <f t="shared" si="103"/>
        <v>9.2105949999999979</v>
      </c>
      <c r="I853" s="2">
        <f t="array" ref="I853">SUMPRODUCT(B837:B856, (ROW(B837:B856)-ROW(B837)+1)) / (20*21/2)</f>
        <v>10.688585714285715</v>
      </c>
      <c r="J853" s="2">
        <f t="shared" ref="J853:J916" si="106">$J$4*B853+J852*(1-$J$4)</f>
        <v>10.416929167097351</v>
      </c>
      <c r="K853" s="2">
        <f t="shared" si="100"/>
        <v>9.9390706664887336</v>
      </c>
    </row>
    <row r="854" spans="1:11" ht="13.5" x14ac:dyDescent="0.25">
      <c r="A854" s="3">
        <f>TITRES_STAT!B857</f>
        <v>43245</v>
      </c>
      <c r="B854" s="5">
        <f>TITRES_STAT!D857</f>
        <v>10.766</v>
      </c>
      <c r="C854" s="2">
        <f t="shared" si="101"/>
        <v>6.7000000000000171E-2</v>
      </c>
      <c r="D854" s="2">
        <f t="shared" si="102"/>
        <v>10.7258</v>
      </c>
      <c r="E854" s="2">
        <f t="shared" si="104"/>
        <v>10.757300000000001</v>
      </c>
      <c r="F854" s="2">
        <f t="shared" si="105"/>
        <v>10.367500000000001</v>
      </c>
      <c r="G854" s="2">
        <f t="shared" si="99"/>
        <v>9.9787400000000019</v>
      </c>
      <c r="H854" s="2">
        <f t="shared" si="103"/>
        <v>9.2149649999999994</v>
      </c>
      <c r="I854" s="2">
        <f t="array" ref="I854">SUMPRODUCT(B838:B857, (ROW(B838:B857)-ROW(B838)+1)) / (20*21/2)</f>
        <v>10.745376190476188</v>
      </c>
      <c r="J854" s="2">
        <f t="shared" si="106"/>
        <v>10.450174008326176</v>
      </c>
      <c r="K854" s="2">
        <f t="shared" si="100"/>
        <v>9.9714992678029013</v>
      </c>
    </row>
    <row r="855" spans="1:11" ht="13.5" x14ac:dyDescent="0.25">
      <c r="A855" s="3">
        <f>TITRES_STAT!B858</f>
        <v>43248</v>
      </c>
      <c r="B855" s="5">
        <f>TITRES_STAT!D858</f>
        <v>11.076000000000001</v>
      </c>
      <c r="C855" s="2">
        <f t="shared" si="101"/>
        <v>0.3100000000000005</v>
      </c>
      <c r="D855" s="2">
        <f t="shared" si="102"/>
        <v>10.787800000000001</v>
      </c>
      <c r="E855" s="2">
        <f t="shared" si="104"/>
        <v>10.819700000000001</v>
      </c>
      <c r="F855" s="2">
        <f t="shared" si="105"/>
        <v>10.4236</v>
      </c>
      <c r="G855" s="2">
        <f t="shared" si="99"/>
        <v>10.036020000000002</v>
      </c>
      <c r="H855" s="2">
        <f t="shared" si="103"/>
        <v>9.2208849999999991</v>
      </c>
      <c r="I855" s="2">
        <f t="array" ref="I855">SUMPRODUCT(B839:B858, (ROW(B839:B858)-ROW(B839)+1)) / (20*21/2)</f>
        <v>10.79682380952381</v>
      </c>
      <c r="J855" s="2">
        <f t="shared" si="106"/>
        <v>10.509776483723684</v>
      </c>
      <c r="K855" s="2">
        <f t="shared" si="100"/>
        <v>10.01481302200671</v>
      </c>
    </row>
    <row r="856" spans="1:11" ht="13.5" x14ac:dyDescent="0.25">
      <c r="A856" s="3">
        <f>TITRES_STAT!B859</f>
        <v>43249</v>
      </c>
      <c r="B856" s="5">
        <f>TITRES_STAT!D859</f>
        <v>11.076000000000001</v>
      </c>
      <c r="C856" s="2">
        <f t="shared" si="101"/>
        <v>0</v>
      </c>
      <c r="D856" s="2">
        <f t="shared" si="102"/>
        <v>10.863200000000001</v>
      </c>
      <c r="E856" s="2">
        <f t="shared" si="104"/>
        <v>10.854699999999999</v>
      </c>
      <c r="F856" s="2">
        <f t="shared" si="105"/>
        <v>10.479699999999999</v>
      </c>
      <c r="G856" s="2">
        <f t="shared" si="99"/>
        <v>10.083460000000002</v>
      </c>
      <c r="H856" s="2">
        <f t="shared" si="103"/>
        <v>9.2268049999999988</v>
      </c>
      <c r="I856" s="2">
        <f t="array" ref="I856">SUMPRODUCT(B840:B859, (ROW(B840:B859)-ROW(B840)+1)) / (20*21/2)</f>
        <v>10.82594761904762</v>
      </c>
      <c r="J856" s="2">
        <f t="shared" si="106"/>
        <v>10.563702532892858</v>
      </c>
      <c r="K856" s="2">
        <f t="shared" si="100"/>
        <v>10.05642819761429</v>
      </c>
    </row>
    <row r="857" spans="1:11" ht="13.5" x14ac:dyDescent="0.25">
      <c r="A857" s="3">
        <f>TITRES_STAT!B860</f>
        <v>43250</v>
      </c>
      <c r="B857" s="5">
        <f>TITRES_STAT!D860</f>
        <v>11.076000000000001</v>
      </c>
      <c r="C857" s="2">
        <f t="shared" si="101"/>
        <v>0</v>
      </c>
      <c r="D857" s="2">
        <f t="shared" si="102"/>
        <v>10.938599999999999</v>
      </c>
      <c r="E857" s="2">
        <f t="shared" si="104"/>
        <v>10.8613</v>
      </c>
      <c r="F857" s="2">
        <f t="shared" si="105"/>
        <v>10.5358</v>
      </c>
      <c r="G857" s="2">
        <f t="shared" si="99"/>
        <v>10.122060000000003</v>
      </c>
      <c r="H857" s="2">
        <f t="shared" si="103"/>
        <v>9.2327849999999998</v>
      </c>
      <c r="I857" s="2">
        <f t="array" ref="I857">SUMPRODUCT(B841:B860, (ROW(B841:B860)-ROW(B841)+1)) / (20*21/2)</f>
        <v>10.850547619047617</v>
      </c>
      <c r="J857" s="2">
        <f t="shared" si="106"/>
        <v>10.612492767855443</v>
      </c>
      <c r="K857" s="2">
        <f t="shared" si="100"/>
        <v>10.096411405550985</v>
      </c>
    </row>
    <row r="858" spans="1:11" ht="13.5" x14ac:dyDescent="0.25">
      <c r="A858" s="3">
        <f>TITRES_STAT!B861</f>
        <v>43251</v>
      </c>
      <c r="B858" s="5">
        <f>TITRES_STAT!D861</f>
        <v>11.076000000000001</v>
      </c>
      <c r="C858" s="2">
        <f t="shared" si="101"/>
        <v>0</v>
      </c>
      <c r="D858" s="2">
        <f t="shared" si="102"/>
        <v>11.013999999999999</v>
      </c>
      <c r="E858" s="2">
        <f t="shared" si="104"/>
        <v>10.869199999999998</v>
      </c>
      <c r="F858" s="2">
        <f t="shared" si="105"/>
        <v>10.5922</v>
      </c>
      <c r="G858" s="2">
        <f t="shared" si="99"/>
        <v>10.154440000000005</v>
      </c>
      <c r="H858" s="2">
        <f t="shared" si="103"/>
        <v>9.2373049999999992</v>
      </c>
      <c r="I858" s="2">
        <f t="array" ref="I858">SUMPRODUCT(B842:B861, (ROW(B842:B861)-ROW(B842)+1)) / (20*21/2)</f>
        <v>10.869319047619047</v>
      </c>
      <c r="J858" s="2">
        <f t="shared" si="106"/>
        <v>10.656636313773973</v>
      </c>
      <c r="K858" s="2">
        <f t="shared" si="100"/>
        <v>10.134826644548985</v>
      </c>
    </row>
    <row r="859" spans="1:11" ht="13.5" x14ac:dyDescent="0.25">
      <c r="A859" s="3">
        <f>TITRES_STAT!B862</f>
        <v>43252</v>
      </c>
      <c r="B859" s="5">
        <f>TITRES_STAT!D862</f>
        <v>10.898</v>
      </c>
      <c r="C859" s="2">
        <f t="shared" si="101"/>
        <v>-0.17800000000000082</v>
      </c>
      <c r="D859" s="2">
        <f t="shared" si="102"/>
        <v>11.0404</v>
      </c>
      <c r="E859" s="2">
        <f t="shared" si="104"/>
        <v>10.883099999999999</v>
      </c>
      <c r="F859" s="2">
        <f t="shared" si="105"/>
        <v>10.639699999999999</v>
      </c>
      <c r="G859" s="2">
        <f t="shared" si="99"/>
        <v>10.185760000000005</v>
      </c>
      <c r="H859" s="2">
        <f t="shared" si="103"/>
        <v>9.2420549999999988</v>
      </c>
      <c r="I859" s="2">
        <f t="array" ref="I859">SUMPRODUCT(B843:B862, (ROW(B843:B862)-ROW(B843)+1)) / (20*21/2)</f>
        <v>10.866042857142858</v>
      </c>
      <c r="J859" s="2">
        <f t="shared" si="106"/>
        <v>10.679623331509786</v>
      </c>
      <c r="K859" s="2">
        <f t="shared" si="100"/>
        <v>10.164755011429419</v>
      </c>
    </row>
    <row r="860" spans="1:11" ht="13.5" x14ac:dyDescent="0.25">
      <c r="A860" s="3">
        <f>TITRES_STAT!B863</f>
        <v>43255</v>
      </c>
      <c r="B860" s="5">
        <f>TITRES_STAT!D863</f>
        <v>10.898</v>
      </c>
      <c r="C860" s="2">
        <f t="shared" si="101"/>
        <v>0</v>
      </c>
      <c r="D860" s="2">
        <f t="shared" si="102"/>
        <v>11.004799999999999</v>
      </c>
      <c r="E860" s="2">
        <f t="shared" si="104"/>
        <v>10.8963</v>
      </c>
      <c r="F860" s="2">
        <f t="shared" si="105"/>
        <v>10.686899999999998</v>
      </c>
      <c r="G860" s="2">
        <f t="shared" si="99"/>
        <v>10.215200000000005</v>
      </c>
      <c r="H860" s="2">
        <f t="shared" si="103"/>
        <v>9.246834999999999</v>
      </c>
      <c r="I860" s="2">
        <f t="array" ref="I860">SUMPRODUCT(B844:B863, (ROW(B844:B863)-ROW(B844)+1)) / (20*21/2)</f>
        <v>10.917790476190477</v>
      </c>
      <c r="J860" s="2">
        <f t="shared" si="106"/>
        <v>10.700421109461235</v>
      </c>
      <c r="K860" s="2">
        <f t="shared" si="100"/>
        <v>10.193509716863559</v>
      </c>
    </row>
    <row r="861" spans="1:11" ht="13.5" x14ac:dyDescent="0.25">
      <c r="A861" s="3">
        <f>TITRES_STAT!B864</f>
        <v>43256</v>
      </c>
      <c r="B861" s="5">
        <f>TITRES_STAT!D864</f>
        <v>10.884</v>
      </c>
      <c r="C861" s="2">
        <f t="shared" si="101"/>
        <v>-1.3999999999999346E-2</v>
      </c>
      <c r="D861" s="2">
        <f t="shared" si="102"/>
        <v>10.966399999999998</v>
      </c>
      <c r="E861" s="2">
        <f t="shared" si="104"/>
        <v>10.914799999999998</v>
      </c>
      <c r="F861" s="2">
        <f t="shared" si="105"/>
        <v>10.733399999999998</v>
      </c>
      <c r="G861" s="2">
        <f t="shared" si="99"/>
        <v>10.238760000000006</v>
      </c>
      <c r="H861" s="2">
        <f t="shared" si="103"/>
        <v>9.2515449999999984</v>
      </c>
      <c r="I861" s="2">
        <f t="array" ref="I861">SUMPRODUCT(B845:B864, (ROW(B845:B864)-ROW(B845)+1)) / (20*21/2)</f>
        <v>10.967442857142856</v>
      </c>
      <c r="J861" s="2">
        <f t="shared" si="106"/>
        <v>10.717904813322068</v>
      </c>
      <c r="K861" s="2">
        <f t="shared" si="100"/>
        <v>10.220587767182636</v>
      </c>
    </row>
    <row r="862" spans="1:11" ht="13.5" x14ac:dyDescent="0.25">
      <c r="A862" s="3">
        <f>TITRES_STAT!B865</f>
        <v>43257</v>
      </c>
      <c r="B862" s="5">
        <f>TITRES_STAT!D865</f>
        <v>10.699</v>
      </c>
      <c r="C862" s="2">
        <f t="shared" si="101"/>
        <v>-0.1850000000000005</v>
      </c>
      <c r="D862" s="2">
        <f t="shared" si="102"/>
        <v>10.891</v>
      </c>
      <c r="E862" s="2">
        <f t="shared" si="104"/>
        <v>10.9148</v>
      </c>
      <c r="F862" s="2">
        <f t="shared" si="105"/>
        <v>10.77065</v>
      </c>
      <c r="G862" s="2">
        <f t="shared" si="99"/>
        <v>10.254900000000005</v>
      </c>
      <c r="H862" s="2">
        <f t="shared" si="103"/>
        <v>9.2564799999999998</v>
      </c>
      <c r="I862" s="2">
        <f t="array" ref="I862">SUMPRODUCT(B846:B865, (ROW(B846:B865)-ROW(B846)+1)) / (20*21/2)</f>
        <v>11.038633333333335</v>
      </c>
      <c r="J862" s="2">
        <f t="shared" si="106"/>
        <v>10.716104354910444</v>
      </c>
      <c r="K862" s="2">
        <f t="shared" si="100"/>
        <v>10.239349031214688</v>
      </c>
    </row>
    <row r="863" spans="1:11" ht="13.5" x14ac:dyDescent="0.25">
      <c r="A863" s="3">
        <f>TITRES_STAT!B866</f>
        <v>43258</v>
      </c>
      <c r="B863" s="5">
        <f>TITRES_STAT!D866</f>
        <v>11.314</v>
      </c>
      <c r="C863" s="2">
        <f t="shared" si="101"/>
        <v>0.61500000000000021</v>
      </c>
      <c r="D863" s="2">
        <f t="shared" si="102"/>
        <v>10.938599999999999</v>
      </c>
      <c r="E863" s="2">
        <f t="shared" si="104"/>
        <v>10.9763</v>
      </c>
      <c r="F863" s="2">
        <f t="shared" si="105"/>
        <v>10.838649999999999</v>
      </c>
      <c r="G863" s="2">
        <f t="shared" si="99"/>
        <v>10.284700000000008</v>
      </c>
      <c r="H863" s="2">
        <f t="shared" si="103"/>
        <v>9.2645199999999992</v>
      </c>
      <c r="I863" s="2">
        <f t="array" ref="I863">SUMPRODUCT(B847:B866, (ROW(B847:B866)-ROW(B847)+1)) / (20*21/2)</f>
        <v>11.113576190476191</v>
      </c>
      <c r="J863" s="2">
        <f t="shared" si="106"/>
        <v>10.773046797299925</v>
      </c>
      <c r="K863" s="2">
        <f t="shared" si="100"/>
        <v>10.281492206461172</v>
      </c>
    </row>
    <row r="864" spans="1:11" ht="13.5" x14ac:dyDescent="0.25">
      <c r="A864" s="3">
        <f>TITRES_STAT!B867</f>
        <v>43259</v>
      </c>
      <c r="B864" s="5">
        <f>TITRES_STAT!D867</f>
        <v>11.36</v>
      </c>
      <c r="C864" s="2">
        <f t="shared" si="101"/>
        <v>4.5999999999999375E-2</v>
      </c>
      <c r="D864" s="2">
        <f t="shared" si="102"/>
        <v>11.031000000000001</v>
      </c>
      <c r="E864" s="2">
        <f t="shared" si="104"/>
        <v>11.035699999999999</v>
      </c>
      <c r="F864" s="2">
        <f t="shared" si="105"/>
        <v>10.896499999999998</v>
      </c>
      <c r="G864" s="2">
        <f t="shared" si="99"/>
        <v>10.313060000000007</v>
      </c>
      <c r="H864" s="2">
        <f t="shared" si="103"/>
        <v>9.2727599999999999</v>
      </c>
      <c r="I864" s="2">
        <f t="array" ref="I864">SUMPRODUCT(B848:B867, (ROW(B848:B867)-ROW(B848)+1)) / (20*21/2)</f>
        <v>11.180533333333333</v>
      </c>
      <c r="J864" s="2">
        <f t="shared" si="106"/>
        <v>10.828947102318979</v>
      </c>
      <c r="K864" s="2">
        <f t="shared" si="100"/>
        <v>10.323786629737205</v>
      </c>
    </row>
    <row r="865" spans="1:11" ht="13.5" x14ac:dyDescent="0.25">
      <c r="A865" s="3">
        <f>TITRES_STAT!B868</f>
        <v>43262</v>
      </c>
      <c r="B865" s="5">
        <f>TITRES_STAT!D868</f>
        <v>11.644</v>
      </c>
      <c r="C865" s="2">
        <f t="shared" si="101"/>
        <v>0.2840000000000007</v>
      </c>
      <c r="D865" s="2">
        <f t="shared" si="102"/>
        <v>11.180199999999999</v>
      </c>
      <c r="E865" s="2">
        <f t="shared" si="104"/>
        <v>11.092499999999999</v>
      </c>
      <c r="F865" s="2">
        <f t="shared" si="105"/>
        <v>10.956099999999998</v>
      </c>
      <c r="G865" s="2">
        <f t="shared" si="99"/>
        <v>10.347480000000008</v>
      </c>
      <c r="H865" s="2">
        <f t="shared" si="103"/>
        <v>9.2822949999999995</v>
      </c>
      <c r="I865" s="2">
        <f t="array" ref="I865">SUMPRODUCT(B849:B868, (ROW(B849:B868)-ROW(B849)+1)) / (20*21/2)</f>
        <v>11.277490476190478</v>
      </c>
      <c r="J865" s="2">
        <f t="shared" si="106"/>
        <v>10.906571187812411</v>
      </c>
      <c r="K865" s="2">
        <f t="shared" si="100"/>
        <v>10.375559703080844</v>
      </c>
    </row>
    <row r="866" spans="1:11" ht="13.5" x14ac:dyDescent="0.25">
      <c r="A866" s="3">
        <f>TITRES_STAT!B869</f>
        <v>43263</v>
      </c>
      <c r="B866" s="5">
        <f>TITRES_STAT!D869</f>
        <v>11.743</v>
      </c>
      <c r="C866" s="2">
        <f t="shared" si="101"/>
        <v>9.9000000000000199E-2</v>
      </c>
      <c r="D866" s="2">
        <f t="shared" si="102"/>
        <v>11.352</v>
      </c>
      <c r="E866" s="2">
        <f t="shared" si="104"/>
        <v>11.1592</v>
      </c>
      <c r="F866" s="2">
        <f t="shared" si="105"/>
        <v>11.006949999999998</v>
      </c>
      <c r="G866" s="2">
        <f t="shared" si="99"/>
        <v>10.385120000000008</v>
      </c>
      <c r="H866" s="2">
        <f t="shared" si="103"/>
        <v>9.2914249999999985</v>
      </c>
      <c r="I866" s="2">
        <f t="array" ref="I866">SUMPRODUCT(B850:B869, (ROW(B850:B869)-ROW(B850)+1)) / (20*21/2)</f>
        <v>11.368719047619047</v>
      </c>
      <c r="J866" s="2">
        <f t="shared" si="106"/>
        <v>10.986231074687419</v>
      </c>
      <c r="K866" s="2">
        <f t="shared" si="100"/>
        <v>10.42918481276395</v>
      </c>
    </row>
    <row r="867" spans="1:11" ht="13.5" x14ac:dyDescent="0.25">
      <c r="A867" s="3">
        <f>TITRES_STAT!B870</f>
        <v>43264</v>
      </c>
      <c r="B867" s="5">
        <f>TITRES_STAT!D870</f>
        <v>11.71</v>
      </c>
      <c r="C867" s="2">
        <f t="shared" si="101"/>
        <v>-3.2999999999999474E-2</v>
      </c>
      <c r="D867" s="2">
        <f t="shared" si="102"/>
        <v>11.5542</v>
      </c>
      <c r="E867" s="2">
        <f t="shared" si="104"/>
        <v>11.2226</v>
      </c>
      <c r="F867" s="2">
        <f t="shared" si="105"/>
        <v>11.041949999999998</v>
      </c>
      <c r="G867" s="2">
        <f t="shared" si="99"/>
        <v>10.423460000000007</v>
      </c>
      <c r="H867" s="2">
        <f t="shared" si="103"/>
        <v>9.3017599999999998</v>
      </c>
      <c r="I867" s="2">
        <f t="array" ref="I867">SUMPRODUCT(B851:B870, (ROW(B851:B870)-ROW(B851)+1)) / (20*21/2)</f>
        <v>11.499785714285713</v>
      </c>
      <c r="J867" s="2">
        <f t="shared" si="106"/>
        <v>11.055161448526711</v>
      </c>
      <c r="K867" s="2">
        <f t="shared" si="100"/>
        <v>10.479412859322226</v>
      </c>
    </row>
    <row r="868" spans="1:11" ht="13.5" x14ac:dyDescent="0.25">
      <c r="A868" s="3">
        <f>TITRES_STAT!B871</f>
        <v>43265</v>
      </c>
      <c r="B868" s="5">
        <f>TITRES_STAT!D871</f>
        <v>12.06</v>
      </c>
      <c r="C868" s="2">
        <f t="shared" si="101"/>
        <v>0.34999999999999964</v>
      </c>
      <c r="D868" s="2">
        <f t="shared" si="102"/>
        <v>11.7034</v>
      </c>
      <c r="E868" s="2">
        <f t="shared" si="104"/>
        <v>11.321000000000002</v>
      </c>
      <c r="F868" s="2">
        <f t="shared" si="105"/>
        <v>11.095099999999999</v>
      </c>
      <c r="G868" s="2">
        <f t="shared" si="99"/>
        <v>10.471800000000007</v>
      </c>
      <c r="H868" s="2">
        <f t="shared" si="103"/>
        <v>9.3138450000000006</v>
      </c>
      <c r="I868" s="2">
        <f t="array" ref="I868">SUMPRODUCT(B852:B871, (ROW(B852:B871)-ROW(B852)+1)) / (20*21/2)</f>
        <v>11.609185714285715</v>
      </c>
      <c r="J868" s="2">
        <f t="shared" si="106"/>
        <v>11.150860358190833</v>
      </c>
      <c r="K868" s="2">
        <f t="shared" si="100"/>
        <v>10.541396668760569</v>
      </c>
    </row>
    <row r="869" spans="1:11" ht="13.5" x14ac:dyDescent="0.25">
      <c r="A869" s="3">
        <f>TITRES_STAT!B872</f>
        <v>43269</v>
      </c>
      <c r="B869" s="5">
        <f>TITRES_STAT!D872</f>
        <v>12.053000000000001</v>
      </c>
      <c r="C869" s="2">
        <f t="shared" si="101"/>
        <v>-6.9999999999996732E-3</v>
      </c>
      <c r="D869" s="2">
        <f t="shared" si="102"/>
        <v>11.842000000000002</v>
      </c>
      <c r="E869" s="2">
        <f t="shared" si="104"/>
        <v>11.436500000000001</v>
      </c>
      <c r="F869" s="2">
        <f t="shared" si="105"/>
        <v>11.159800000000001</v>
      </c>
      <c r="G869" s="2">
        <f t="shared" si="99"/>
        <v>10.518500000000008</v>
      </c>
      <c r="H869" s="2">
        <f t="shared" si="103"/>
        <v>9.3258950000000009</v>
      </c>
      <c r="I869" s="2">
        <f t="array" ref="I869">SUMPRODUCT(B853:B872, (ROW(B853:B872)-ROW(B853)+1)) / (20*21/2)</f>
        <v>11.710500000000001</v>
      </c>
      <c r="J869" s="2">
        <f t="shared" si="106"/>
        <v>11.236778419315517</v>
      </c>
      <c r="K869" s="2">
        <f t="shared" si="100"/>
        <v>10.60067523076996</v>
      </c>
    </row>
    <row r="870" spans="1:11" ht="13.5" x14ac:dyDescent="0.25">
      <c r="A870" s="3">
        <f>TITRES_STAT!B873</f>
        <v>43270</v>
      </c>
      <c r="B870" s="5">
        <f>TITRES_STAT!D873</f>
        <v>12.536</v>
      </c>
      <c r="C870" s="2">
        <f t="shared" si="101"/>
        <v>0.48299999999999876</v>
      </c>
      <c r="D870" s="2">
        <f t="shared" si="102"/>
        <v>12.0204</v>
      </c>
      <c r="E870" s="2">
        <f t="shared" si="104"/>
        <v>11.600299999999999</v>
      </c>
      <c r="F870" s="2">
        <f t="shared" si="105"/>
        <v>11.248299999999999</v>
      </c>
      <c r="G870" s="2">
        <f t="shared" si="99"/>
        <v>10.573860000000007</v>
      </c>
      <c r="H870" s="2">
        <f t="shared" si="103"/>
        <v>9.3406700000000029</v>
      </c>
      <c r="I870" s="2">
        <f t="array" ref="I870">SUMPRODUCT(B854:B873, (ROW(B854:B873)-ROW(B854)+1)) / (20*21/2)</f>
        <v>11.799347619047621</v>
      </c>
      <c r="J870" s="2">
        <f t="shared" si="106"/>
        <v>11.360513807952133</v>
      </c>
      <c r="K870" s="2">
        <f t="shared" si="100"/>
        <v>10.676570319759373</v>
      </c>
    </row>
    <row r="871" spans="1:11" ht="13.5" x14ac:dyDescent="0.25">
      <c r="A871" s="3">
        <f>TITRES_STAT!B874</f>
        <v>43271</v>
      </c>
      <c r="B871" s="5">
        <f>TITRES_STAT!D874</f>
        <v>12.397</v>
      </c>
      <c r="C871" s="2">
        <f t="shared" si="101"/>
        <v>-0.13899999999999935</v>
      </c>
      <c r="D871" s="2">
        <f t="shared" si="102"/>
        <v>12.151200000000001</v>
      </c>
      <c r="E871" s="2">
        <f t="shared" si="104"/>
        <v>11.7516</v>
      </c>
      <c r="F871" s="2">
        <f t="shared" si="105"/>
        <v>11.333199999999998</v>
      </c>
      <c r="G871" s="2">
        <f t="shared" si="99"/>
        <v>10.627320000000008</v>
      </c>
      <c r="H871" s="2">
        <f t="shared" si="103"/>
        <v>9.3553700000000006</v>
      </c>
      <c r="I871" s="2">
        <f t="array" ref="I871">SUMPRODUCT(B855:B874, (ROW(B855:B874)-ROW(B855)+1)) / (20*21/2)</f>
        <v>11.873376190476192</v>
      </c>
      <c r="J871" s="2">
        <f t="shared" si="106"/>
        <v>11.459226778623359</v>
      </c>
      <c r="K871" s="2">
        <f t="shared" si="100"/>
        <v>10.744038150357044</v>
      </c>
    </row>
    <row r="872" spans="1:11" ht="13.5" x14ac:dyDescent="0.25">
      <c r="A872" s="3">
        <f>TITRES_STAT!B875</f>
        <v>43272</v>
      </c>
      <c r="B872" s="5">
        <f>TITRES_STAT!D875</f>
        <v>12.397</v>
      </c>
      <c r="C872" s="2">
        <f t="shared" si="101"/>
        <v>0</v>
      </c>
      <c r="D872" s="2">
        <f t="shared" si="102"/>
        <v>12.288599999999999</v>
      </c>
      <c r="E872" s="2">
        <f t="shared" si="104"/>
        <v>11.921400000000002</v>
      </c>
      <c r="F872" s="2">
        <f t="shared" si="105"/>
        <v>11.418099999999999</v>
      </c>
      <c r="G872" s="2">
        <f t="shared" si="99"/>
        <v>10.676300000000008</v>
      </c>
      <c r="H872" s="2">
        <f t="shared" si="103"/>
        <v>9.3691400000000016</v>
      </c>
      <c r="I872" s="2">
        <f t="array" ref="I872">SUMPRODUCT(B856:B875, (ROW(B856:B875)-ROW(B856)+1)) / (20*21/2)</f>
        <v>11.940204761904763</v>
      </c>
      <c r="J872" s="2">
        <f t="shared" si="106"/>
        <v>11.548538513992563</v>
      </c>
      <c r="K872" s="2">
        <f t="shared" si="100"/>
        <v>10.808860183676376</v>
      </c>
    </row>
    <row r="873" spans="1:11" ht="13.5" x14ac:dyDescent="0.25">
      <c r="A873" s="3">
        <f>TITRES_STAT!B876</f>
        <v>43273</v>
      </c>
      <c r="B873" s="5">
        <f>TITRES_STAT!D876</f>
        <v>12.351000000000001</v>
      </c>
      <c r="C873" s="2">
        <f t="shared" si="101"/>
        <v>-4.5999999999999375E-2</v>
      </c>
      <c r="D873" s="2">
        <f t="shared" si="102"/>
        <v>12.346799999999998</v>
      </c>
      <c r="E873" s="2">
        <f t="shared" si="104"/>
        <v>12.025100000000002</v>
      </c>
      <c r="F873" s="2">
        <f t="shared" si="105"/>
        <v>11.500699999999998</v>
      </c>
      <c r="G873" s="2">
        <f t="shared" si="99"/>
        <v>10.724360000000008</v>
      </c>
      <c r="H873" s="2">
        <f t="shared" si="103"/>
        <v>9.3840800000000026</v>
      </c>
      <c r="I873" s="2">
        <f t="array" ref="I873">SUMPRODUCT(B857:B876, (ROW(B857:B876)-ROW(B857)+1)) / (20*21/2)</f>
        <v>12.027119047619049</v>
      </c>
      <c r="J873" s="2">
        <f t="shared" si="106"/>
        <v>11.624963417421844</v>
      </c>
      <c r="K873" s="2">
        <f t="shared" si="100"/>
        <v>10.869336254904756</v>
      </c>
    </row>
    <row r="874" spans="1:11" ht="13.5" x14ac:dyDescent="0.25">
      <c r="A874" s="3">
        <f>TITRES_STAT!B877</f>
        <v>43276</v>
      </c>
      <c r="B874" s="5">
        <f>TITRES_STAT!D877</f>
        <v>12.278</v>
      </c>
      <c r="C874" s="2">
        <f t="shared" si="101"/>
        <v>-7.3000000000000398E-2</v>
      </c>
      <c r="D874" s="2">
        <f t="shared" si="102"/>
        <v>12.3918</v>
      </c>
      <c r="E874" s="2">
        <f t="shared" si="104"/>
        <v>12.116900000000003</v>
      </c>
      <c r="F874" s="2">
        <f t="shared" si="105"/>
        <v>11.5763</v>
      </c>
      <c r="G874" s="2">
        <f t="shared" si="99"/>
        <v>10.771080000000008</v>
      </c>
      <c r="H874" s="2">
        <f t="shared" si="103"/>
        <v>9.3988100000000028</v>
      </c>
      <c r="I874" s="2">
        <f t="array" ref="I874">SUMPRODUCT(B858:B877, (ROW(B858:B877)-ROW(B858)+1)) / (20*21/2)</f>
        <v>12.116447619047618</v>
      </c>
      <c r="J874" s="2">
        <f t="shared" si="106"/>
        <v>11.687157377667383</v>
      </c>
      <c r="K874" s="2">
        <f t="shared" si="100"/>
        <v>10.924577970398687</v>
      </c>
    </row>
    <row r="875" spans="1:11" ht="13.5" x14ac:dyDescent="0.25">
      <c r="A875" s="3">
        <f>TITRES_STAT!B878</f>
        <v>43277</v>
      </c>
      <c r="B875" s="5">
        <f>TITRES_STAT!D878</f>
        <v>12.278</v>
      </c>
      <c r="C875" s="2">
        <f t="shared" si="101"/>
        <v>0</v>
      </c>
      <c r="D875" s="2">
        <f t="shared" si="102"/>
        <v>12.340199999999999</v>
      </c>
      <c r="E875" s="2">
        <f t="shared" si="104"/>
        <v>12.180300000000003</v>
      </c>
      <c r="F875" s="2">
        <f t="shared" si="105"/>
        <v>11.636399999999998</v>
      </c>
      <c r="G875" s="2">
        <f t="shared" si="99"/>
        <v>10.816560000000006</v>
      </c>
      <c r="H875" s="2">
        <f t="shared" si="103"/>
        <v>9.4122950000000021</v>
      </c>
      <c r="I875" s="2">
        <f t="array" ref="I875">SUMPRODUCT(B859:B878, (ROW(B859:B878)-ROW(B859)+1)) / (20*21/2)</f>
        <v>12.198290476190477</v>
      </c>
      <c r="J875" s="2">
        <f t="shared" si="106"/>
        <v>11.743428103603822</v>
      </c>
      <c r="K875" s="2">
        <f t="shared" si="100"/>
        <v>10.977653344108543</v>
      </c>
    </row>
    <row r="876" spans="1:11" ht="13.5" x14ac:dyDescent="0.25">
      <c r="A876" s="3">
        <f>TITRES_STAT!B879</f>
        <v>43278</v>
      </c>
      <c r="B876" s="5">
        <f>TITRES_STAT!D879</f>
        <v>12.548999999999999</v>
      </c>
      <c r="C876" s="2">
        <f t="shared" si="101"/>
        <v>0.27099999999999902</v>
      </c>
      <c r="D876" s="2">
        <f t="shared" si="102"/>
        <v>12.3706</v>
      </c>
      <c r="E876" s="2">
        <f t="shared" si="104"/>
        <v>12.260900000000001</v>
      </c>
      <c r="F876" s="2">
        <f t="shared" si="105"/>
        <v>11.710049999999999</v>
      </c>
      <c r="G876" s="2">
        <f t="shared" si="99"/>
        <v>10.867580000000006</v>
      </c>
      <c r="H876" s="2">
        <f t="shared" si="103"/>
        <v>9.4271350000000034</v>
      </c>
      <c r="I876" s="2">
        <f t="array" ref="I876">SUMPRODUCT(B860:B879, (ROW(B860:B879)-ROW(B860)+1)) / (20*21/2)</f>
        <v>12.275790476190476</v>
      </c>
      <c r="J876" s="2">
        <f t="shared" si="106"/>
        <v>11.820149236593934</v>
      </c>
      <c r="K876" s="2">
        <f t="shared" si="100"/>
        <v>11.039274781594482</v>
      </c>
    </row>
    <row r="877" spans="1:11" ht="13.5" x14ac:dyDescent="0.25">
      <c r="A877" s="3">
        <f>TITRES_STAT!B880</f>
        <v>43279</v>
      </c>
      <c r="B877" s="5">
        <f>TITRES_STAT!D880</f>
        <v>12.648</v>
      </c>
      <c r="C877" s="2">
        <f t="shared" si="101"/>
        <v>9.9000000000000199E-2</v>
      </c>
      <c r="D877" s="2">
        <f t="shared" si="102"/>
        <v>12.4208</v>
      </c>
      <c r="E877" s="2">
        <f t="shared" si="104"/>
        <v>12.354699999999999</v>
      </c>
      <c r="F877" s="2">
        <f t="shared" si="105"/>
        <v>11.788649999999999</v>
      </c>
      <c r="G877" s="2">
        <f t="shared" si="99"/>
        <v>10.920580000000005</v>
      </c>
      <c r="H877" s="2">
        <f t="shared" si="103"/>
        <v>9.4424700000000037</v>
      </c>
      <c r="I877" s="2">
        <f t="array" ref="I877">SUMPRODUCT(B861:B880, (ROW(B861:B880)-ROW(B861)+1)) / (20*21/2)</f>
        <v>12.338514285714286</v>
      </c>
      <c r="J877" s="2">
        <f t="shared" si="106"/>
        <v>11.898992166442131</v>
      </c>
      <c r="K877" s="2">
        <f t="shared" si="100"/>
        <v>11.102362045061366</v>
      </c>
    </row>
    <row r="878" spans="1:11" ht="13.5" x14ac:dyDescent="0.25">
      <c r="A878" s="3">
        <f>TITRES_STAT!B881</f>
        <v>43280</v>
      </c>
      <c r="B878" s="5">
        <f>TITRES_STAT!D881</f>
        <v>12.648</v>
      </c>
      <c r="C878" s="2">
        <f t="shared" si="101"/>
        <v>0</v>
      </c>
      <c r="D878" s="2">
        <f t="shared" si="102"/>
        <v>12.4802</v>
      </c>
      <c r="E878" s="2">
        <f t="shared" si="104"/>
        <v>12.413499999999999</v>
      </c>
      <c r="F878" s="2">
        <f t="shared" si="105"/>
        <v>11.867249999999999</v>
      </c>
      <c r="G878" s="2">
        <f t="shared" si="99"/>
        <v>10.974460000000006</v>
      </c>
      <c r="H878" s="2">
        <f t="shared" si="103"/>
        <v>9.4578650000000035</v>
      </c>
      <c r="I878" s="2">
        <f t="array" ref="I878">SUMPRODUCT(B862:B881, (ROW(B862:B881)-ROW(B862)+1)) / (20*21/2)</f>
        <v>12.386776190476191</v>
      </c>
      <c r="J878" s="2">
        <f t="shared" si="106"/>
        <v>11.970326245828595</v>
      </c>
      <c r="K878" s="2">
        <f t="shared" si="100"/>
        <v>11.162975298196216</v>
      </c>
    </row>
    <row r="879" spans="1:11" ht="13.5" x14ac:dyDescent="0.25">
      <c r="A879" s="3">
        <f>TITRES_STAT!B882</f>
        <v>43283</v>
      </c>
      <c r="B879" s="5">
        <f>TITRES_STAT!D882</f>
        <v>12.680999999999999</v>
      </c>
      <c r="C879" s="2">
        <f t="shared" si="101"/>
        <v>3.2999999999999474E-2</v>
      </c>
      <c r="D879" s="2">
        <f t="shared" si="102"/>
        <v>12.560799999999997</v>
      </c>
      <c r="E879" s="2">
        <f t="shared" si="104"/>
        <v>12.476299999999998</v>
      </c>
      <c r="F879" s="2">
        <f t="shared" si="105"/>
        <v>11.956399999999999</v>
      </c>
      <c r="G879" s="2">
        <f t="shared" si="99"/>
        <v>11.029000000000007</v>
      </c>
      <c r="H879" s="2">
        <f t="shared" si="103"/>
        <v>9.4734250000000024</v>
      </c>
      <c r="I879" s="2">
        <f t="array" ref="I879">SUMPRODUCT(B863:B882, (ROW(B863:B882)-ROW(B863)+1)) / (20*21/2)</f>
        <v>12.427109523809525</v>
      </c>
      <c r="J879" s="2">
        <f t="shared" si="106"/>
        <v>12.038009460511585</v>
      </c>
      <c r="K879" s="2">
        <f t="shared" si="100"/>
        <v>11.222505678659109</v>
      </c>
    </row>
    <row r="880" spans="1:11" ht="13.5" x14ac:dyDescent="0.25">
      <c r="A880" s="3">
        <f>TITRES_STAT!B883</f>
        <v>43284</v>
      </c>
      <c r="B880" s="5">
        <f>TITRES_STAT!D883</f>
        <v>12.615</v>
      </c>
      <c r="C880" s="2">
        <f t="shared" si="101"/>
        <v>-6.5999999999998948E-2</v>
      </c>
      <c r="D880" s="2">
        <f t="shared" si="102"/>
        <v>12.6282</v>
      </c>
      <c r="E880" s="2">
        <f t="shared" si="104"/>
        <v>12.484199999999998</v>
      </c>
      <c r="F880" s="2">
        <f t="shared" si="105"/>
        <v>12.042249999999999</v>
      </c>
      <c r="G880" s="2">
        <f t="shared" si="99"/>
        <v>11.082220000000007</v>
      </c>
      <c r="H880" s="2">
        <f t="shared" si="103"/>
        <v>9.4898400000000027</v>
      </c>
      <c r="I880" s="2">
        <f t="array" ref="I880">SUMPRODUCT(B864:B883, (ROW(B864:B883)-ROW(B864)+1)) / (20*21/2)</f>
        <v>12.458633333333333</v>
      </c>
      <c r="J880" s="2">
        <f t="shared" si="106"/>
        <v>12.092960940462863</v>
      </c>
      <c r="K880" s="2">
        <f t="shared" si="100"/>
        <v>11.277113299103849</v>
      </c>
    </row>
    <row r="881" spans="1:11" ht="13.5" x14ac:dyDescent="0.25">
      <c r="A881" s="3">
        <f>TITRES_STAT!B884</f>
        <v>43285</v>
      </c>
      <c r="B881" s="5">
        <f>TITRES_STAT!D884</f>
        <v>12.548999999999999</v>
      </c>
      <c r="C881" s="2">
        <f t="shared" si="101"/>
        <v>-6.6000000000000725E-2</v>
      </c>
      <c r="D881" s="2">
        <f t="shared" si="102"/>
        <v>12.6282</v>
      </c>
      <c r="E881" s="2">
        <f t="shared" si="104"/>
        <v>12.4994</v>
      </c>
      <c r="F881" s="2">
        <f t="shared" si="105"/>
        <v>12.125500000000001</v>
      </c>
      <c r="G881" s="2">
        <f t="shared" si="99"/>
        <v>11.134120000000005</v>
      </c>
      <c r="H881" s="2">
        <f t="shared" si="103"/>
        <v>9.5059250000000031</v>
      </c>
      <c r="I881" s="2">
        <f t="array" ref="I881">SUMPRODUCT(B865:B884, (ROW(B865:B884)-ROW(B865)+1)) / (20*21/2)</f>
        <v>12.509419047619048</v>
      </c>
      <c r="J881" s="2">
        <f t="shared" si="106"/>
        <v>12.136393231847352</v>
      </c>
      <c r="K881" s="2">
        <f t="shared" si="100"/>
        <v>11.326991208942914</v>
      </c>
    </row>
    <row r="882" spans="1:11" ht="13.5" x14ac:dyDescent="0.25">
      <c r="A882" s="3">
        <f>TITRES_STAT!B885</f>
        <v>43286</v>
      </c>
      <c r="B882" s="5">
        <f>TITRES_STAT!D885</f>
        <v>12.548999999999999</v>
      </c>
      <c r="C882" s="2">
        <f t="shared" si="101"/>
        <v>0</v>
      </c>
      <c r="D882" s="2">
        <f t="shared" si="102"/>
        <v>12.6084</v>
      </c>
      <c r="E882" s="2">
        <f t="shared" si="104"/>
        <v>12.514599999999998</v>
      </c>
      <c r="F882" s="2">
        <f t="shared" si="105"/>
        <v>12.218000000000002</v>
      </c>
      <c r="G882" s="2">
        <f t="shared" ref="G882:G945" si="107">AVERAGE(B833:B882)</f>
        <v>11.186020000000003</v>
      </c>
      <c r="H882" s="2">
        <f t="shared" si="103"/>
        <v>9.5220100000000016</v>
      </c>
      <c r="I882" s="2">
        <f t="array" ref="I882">SUMPRODUCT(B866:B885, (ROW(B866:B885)-ROW(B866)+1)) / (20*21/2)</f>
        <v>12.558904761904763</v>
      </c>
      <c r="J882" s="2">
        <f t="shared" si="106"/>
        <v>12.175689114528556</v>
      </c>
      <c r="K882" s="2">
        <f t="shared" si="100"/>
        <v>11.374913122317702</v>
      </c>
    </row>
    <row r="883" spans="1:11" ht="13.5" x14ac:dyDescent="0.25">
      <c r="A883" s="3">
        <f>TITRES_STAT!B886</f>
        <v>43287</v>
      </c>
      <c r="B883" s="5">
        <f>TITRES_STAT!D886</f>
        <v>12.548999999999999</v>
      </c>
      <c r="C883" s="2">
        <f t="shared" si="101"/>
        <v>0</v>
      </c>
      <c r="D883" s="2">
        <f t="shared" si="102"/>
        <v>12.5886</v>
      </c>
      <c r="E883" s="2">
        <f t="shared" si="104"/>
        <v>12.5344</v>
      </c>
      <c r="F883" s="2">
        <f t="shared" si="105"/>
        <v>12.279750000000003</v>
      </c>
      <c r="G883" s="2">
        <f t="shared" si="107"/>
        <v>11.237920000000001</v>
      </c>
      <c r="H883" s="2">
        <f t="shared" si="103"/>
        <v>9.538095000000002</v>
      </c>
      <c r="I883" s="2">
        <f t="array" ref="I883">SUMPRODUCT(B867:B886, (ROW(B867:B886)-ROW(B867)+1)) / (20*21/2)</f>
        <v>12.608828571428573</v>
      </c>
      <c r="J883" s="2">
        <f t="shared" si="106"/>
        <v>12.211242532192502</v>
      </c>
      <c r="K883" s="2">
        <f t="shared" ref="K883:K946" si="108">$K$4*B883+(1-$K$4)*K882</f>
        <v>11.420955744971909</v>
      </c>
    </row>
    <row r="884" spans="1:11" ht="13.5" x14ac:dyDescent="0.25">
      <c r="A884" s="3">
        <f>TITRES_STAT!B887</f>
        <v>43290</v>
      </c>
      <c r="B884" s="5">
        <f>TITRES_STAT!D887</f>
        <v>12.813000000000001</v>
      </c>
      <c r="C884" s="2">
        <f t="shared" si="101"/>
        <v>0.26400000000000112</v>
      </c>
      <c r="D884" s="2">
        <f t="shared" si="102"/>
        <v>12.615</v>
      </c>
      <c r="E884" s="2">
        <f t="shared" si="104"/>
        <v>12.587900000000001</v>
      </c>
      <c r="F884" s="2">
        <f t="shared" si="105"/>
        <v>12.352400000000003</v>
      </c>
      <c r="G884" s="2">
        <f t="shared" si="107"/>
        <v>11.2951</v>
      </c>
      <c r="H884" s="2">
        <f t="shared" si="103"/>
        <v>9.5555000000000021</v>
      </c>
      <c r="I884" s="2">
        <f t="array" ref="I884">SUMPRODUCT(B868:B887, (ROW(B868:B887)-ROW(B868)+1)) / (20*21/2)</f>
        <v>12.653061904761906</v>
      </c>
      <c r="J884" s="2">
        <f t="shared" si="106"/>
        <v>12.268552767221786</v>
      </c>
      <c r="K884" s="2">
        <f t="shared" si="108"/>
        <v>11.475545715757324</v>
      </c>
    </row>
    <row r="885" spans="1:11" ht="13.5" x14ac:dyDescent="0.25">
      <c r="A885" s="3">
        <f>TITRES_STAT!B888</f>
        <v>43291</v>
      </c>
      <c r="B885" s="5">
        <f>TITRES_STAT!D888</f>
        <v>12.872</v>
      </c>
      <c r="C885" s="2">
        <f t="shared" si="101"/>
        <v>5.8999999999999275E-2</v>
      </c>
      <c r="D885" s="2">
        <f t="shared" si="102"/>
        <v>12.666399999999999</v>
      </c>
      <c r="E885" s="2">
        <f t="shared" si="104"/>
        <v>12.647300000000001</v>
      </c>
      <c r="F885" s="2">
        <f t="shared" si="105"/>
        <v>12.413800000000004</v>
      </c>
      <c r="G885" s="2">
        <f t="shared" si="107"/>
        <v>11.35346</v>
      </c>
      <c r="H885" s="2">
        <f t="shared" si="103"/>
        <v>9.5732900000000036</v>
      </c>
      <c r="I885" s="2">
        <f t="array" ref="I885">SUMPRODUCT(B869:B888, (ROW(B869:B888)-ROW(B869)+1)) / (20*21/2)</f>
        <v>12.699638095238097</v>
      </c>
      <c r="J885" s="2">
        <f t="shared" si="106"/>
        <v>12.326023932248283</v>
      </c>
      <c r="K885" s="2">
        <f t="shared" si="108"/>
        <v>11.53030862886488</v>
      </c>
    </row>
    <row r="886" spans="1:11" ht="13.5" x14ac:dyDescent="0.25">
      <c r="A886" s="3">
        <f>TITRES_STAT!B889</f>
        <v>43292</v>
      </c>
      <c r="B886" s="5">
        <f>TITRES_STAT!D889</f>
        <v>12.938000000000001</v>
      </c>
      <c r="C886" s="2">
        <f t="shared" si="101"/>
        <v>6.6000000000000725E-2</v>
      </c>
      <c r="D886" s="2">
        <f t="shared" si="102"/>
        <v>12.744200000000001</v>
      </c>
      <c r="E886" s="2">
        <f t="shared" si="104"/>
        <v>12.686200000000001</v>
      </c>
      <c r="F886" s="2">
        <f t="shared" si="105"/>
        <v>12.473549999999999</v>
      </c>
      <c r="G886" s="2">
        <f t="shared" si="107"/>
        <v>11.413139999999999</v>
      </c>
      <c r="H886" s="2">
        <f t="shared" si="103"/>
        <v>9.5915050000000051</v>
      </c>
      <c r="I886" s="2">
        <f t="array" ref="I886">SUMPRODUCT(B870:B889, (ROW(B870:B889)-ROW(B870)+1)) / (20*21/2)</f>
        <v>12.740385714285711</v>
      </c>
      <c r="J886" s="2">
        <f t="shared" si="106"/>
        <v>12.384307367272257</v>
      </c>
      <c r="K886" s="2">
        <f t="shared" si="108"/>
        <v>11.58551221204665</v>
      </c>
    </row>
    <row r="887" spans="1:11" ht="13.5" x14ac:dyDescent="0.25">
      <c r="A887" s="3">
        <f>TITRES_STAT!B890</f>
        <v>43293</v>
      </c>
      <c r="B887" s="5">
        <f>TITRES_STAT!D890</f>
        <v>12.938000000000001</v>
      </c>
      <c r="C887" s="2">
        <f t="shared" si="101"/>
        <v>0</v>
      </c>
      <c r="D887" s="2">
        <f t="shared" si="102"/>
        <v>12.821999999999999</v>
      </c>
      <c r="E887" s="2">
        <f t="shared" si="104"/>
        <v>12.715200000000001</v>
      </c>
      <c r="F887" s="2">
        <f t="shared" si="105"/>
        <v>12.53495</v>
      </c>
      <c r="G887" s="2">
        <f t="shared" si="107"/>
        <v>11.472819999999999</v>
      </c>
      <c r="H887" s="2">
        <f t="shared" si="103"/>
        <v>9.6100300000000054</v>
      </c>
      <c r="I887" s="2">
        <f t="array" ref="I887">SUMPRODUCT(B871:B890, (ROW(B871:B890)-ROW(B871)+1)) / (20*21/2)</f>
        <v>12.776571428571426</v>
      </c>
      <c r="J887" s="2">
        <f t="shared" si="106"/>
        <v>12.437039998960614</v>
      </c>
      <c r="K887" s="2">
        <f t="shared" si="108"/>
        <v>11.638550948829135</v>
      </c>
    </row>
    <row r="888" spans="1:11" ht="13.5" x14ac:dyDescent="0.25">
      <c r="A888" s="3">
        <f>TITRES_STAT!B891</f>
        <v>43294</v>
      </c>
      <c r="B888" s="5">
        <f>TITRES_STAT!D891</f>
        <v>13.023999999999999</v>
      </c>
      <c r="C888" s="2">
        <f t="shared" si="101"/>
        <v>8.5999999999998522E-2</v>
      </c>
      <c r="D888" s="2">
        <f t="shared" si="102"/>
        <v>12.917000000000002</v>
      </c>
      <c r="E888" s="2">
        <f t="shared" si="104"/>
        <v>12.752800000000001</v>
      </c>
      <c r="F888" s="2">
        <f t="shared" si="105"/>
        <v>12.58315</v>
      </c>
      <c r="G888" s="2">
        <f t="shared" si="107"/>
        <v>11.53434</v>
      </c>
      <c r="H888" s="2">
        <f t="shared" si="103"/>
        <v>9.6289850000000055</v>
      </c>
      <c r="I888" s="2">
        <f t="array" ref="I888">SUMPRODUCT(B872:B891, (ROW(B872:B891)-ROW(B872)+1)) / (20*21/2)</f>
        <v>12.809257142857142</v>
      </c>
      <c r="J888" s="2">
        <f t="shared" si="106"/>
        <v>12.492940951440556</v>
      </c>
      <c r="K888" s="2">
        <f t="shared" si="108"/>
        <v>11.692882284169169</v>
      </c>
    </row>
    <row r="889" spans="1:11" ht="13.5" x14ac:dyDescent="0.25">
      <c r="A889" s="3">
        <f>TITRES_STAT!B892</f>
        <v>43297</v>
      </c>
      <c r="B889" s="5">
        <f>TITRES_STAT!D892</f>
        <v>13.010999999999999</v>
      </c>
      <c r="C889" s="2">
        <f t="shared" si="101"/>
        <v>-1.2999999999999901E-2</v>
      </c>
      <c r="D889" s="2">
        <f t="shared" si="102"/>
        <v>12.9566</v>
      </c>
      <c r="E889" s="2">
        <f t="shared" si="104"/>
        <v>12.7858</v>
      </c>
      <c r="F889" s="2">
        <f t="shared" si="105"/>
        <v>12.631049999999998</v>
      </c>
      <c r="G889" s="2">
        <f t="shared" si="107"/>
        <v>11.595599999999997</v>
      </c>
      <c r="H889" s="2">
        <f t="shared" si="103"/>
        <v>9.6479050000000033</v>
      </c>
      <c r="I889" s="2">
        <f t="array" ref="I889">SUMPRODUCT(B873:B892, (ROW(B873:B892)-ROW(B873)+1)) / (20*21/2)</f>
        <v>12.83965238095238</v>
      </c>
      <c r="J889" s="2">
        <f t="shared" si="106"/>
        <v>12.542279908446217</v>
      </c>
      <c r="K889" s="2">
        <f t="shared" si="108"/>
        <v>11.744573174986066</v>
      </c>
    </row>
    <row r="890" spans="1:11" ht="13.5" x14ac:dyDescent="0.25">
      <c r="A890" s="3">
        <f>TITRES_STAT!B893</f>
        <v>43298</v>
      </c>
      <c r="B890" s="5">
        <f>TITRES_STAT!D893</f>
        <v>13.010999999999999</v>
      </c>
      <c r="C890" s="2">
        <f t="shared" si="101"/>
        <v>0</v>
      </c>
      <c r="D890" s="2">
        <f t="shared" si="102"/>
        <v>12.984399999999999</v>
      </c>
      <c r="E890" s="2">
        <f t="shared" si="104"/>
        <v>12.825399999999998</v>
      </c>
      <c r="F890" s="2">
        <f t="shared" si="105"/>
        <v>12.654799999999998</v>
      </c>
      <c r="G890" s="2">
        <f t="shared" si="107"/>
        <v>11.656739999999996</v>
      </c>
      <c r="H890" s="2">
        <f t="shared" si="103"/>
        <v>9.6667650000000034</v>
      </c>
      <c r="I890" s="2">
        <f t="array" ref="I890">SUMPRODUCT(B874:B893, (ROW(B874:B893)-ROW(B874)+1)) / (20*21/2)</f>
        <v>12.864680952380951</v>
      </c>
      <c r="J890" s="2">
        <f t="shared" si="106"/>
        <v>12.586919917165625</v>
      </c>
      <c r="K890" s="2">
        <f t="shared" si="108"/>
        <v>11.794236972045436</v>
      </c>
    </row>
    <row r="891" spans="1:11" ht="13.5" x14ac:dyDescent="0.25">
      <c r="A891" s="3">
        <f>TITRES_STAT!B894</f>
        <v>43299</v>
      </c>
      <c r="B891" s="5">
        <f>TITRES_STAT!D894</f>
        <v>12.997999999999999</v>
      </c>
      <c r="C891" s="2">
        <f t="shared" si="101"/>
        <v>-1.2999999999999901E-2</v>
      </c>
      <c r="D891" s="2">
        <f t="shared" si="102"/>
        <v>12.9964</v>
      </c>
      <c r="E891" s="2">
        <f t="shared" si="104"/>
        <v>12.8703</v>
      </c>
      <c r="F891" s="2">
        <f t="shared" si="105"/>
        <v>12.684849999999997</v>
      </c>
      <c r="G891" s="2">
        <f t="shared" si="107"/>
        <v>11.717619999999997</v>
      </c>
      <c r="H891" s="2">
        <f t="shared" si="103"/>
        <v>9.6855600000000042</v>
      </c>
      <c r="I891" s="2">
        <f t="array" ref="I891">SUMPRODUCT(B875:B894, (ROW(B875:B894)-ROW(B875)+1)) / (20*21/2)</f>
        <v>12.886723809523808</v>
      </c>
      <c r="J891" s="2">
        <f t="shared" si="106"/>
        <v>12.626070401245089</v>
      </c>
      <c r="K891" s="2">
        <f t="shared" si="108"/>
        <v>11.841443365298558</v>
      </c>
    </row>
    <row r="892" spans="1:11" ht="13.5" x14ac:dyDescent="0.25">
      <c r="A892" s="3">
        <f>TITRES_STAT!B895</f>
        <v>43300</v>
      </c>
      <c r="B892" s="5">
        <f>TITRES_STAT!D895</f>
        <v>13.004</v>
      </c>
      <c r="C892" s="2">
        <f t="shared" si="101"/>
        <v>6.0000000000002274E-3</v>
      </c>
      <c r="D892" s="2">
        <f t="shared" si="102"/>
        <v>13.009599999999997</v>
      </c>
      <c r="E892" s="2">
        <f t="shared" si="104"/>
        <v>12.915799999999999</v>
      </c>
      <c r="F892" s="2">
        <f t="shared" si="105"/>
        <v>12.715199999999998</v>
      </c>
      <c r="G892" s="2">
        <f t="shared" si="107"/>
        <v>11.778619999999998</v>
      </c>
      <c r="H892" s="2">
        <f t="shared" si="103"/>
        <v>9.704010000000002</v>
      </c>
      <c r="I892" s="2">
        <f t="array" ref="I892">SUMPRODUCT(B876:B895, (ROW(B876:B895)-ROW(B876)+1)) / (20*21/2)</f>
        <v>12.902290476190474</v>
      </c>
      <c r="J892" s="2">
        <f t="shared" si="106"/>
        <v>12.662063696364603</v>
      </c>
      <c r="K892" s="2">
        <f t="shared" si="108"/>
        <v>11.88703382156136</v>
      </c>
    </row>
    <row r="893" spans="1:11" ht="13.5" x14ac:dyDescent="0.25">
      <c r="A893" s="3">
        <f>TITRES_STAT!B896</f>
        <v>43301</v>
      </c>
      <c r="B893" s="5">
        <f>TITRES_STAT!D896</f>
        <v>12.978</v>
      </c>
      <c r="C893" s="2">
        <f t="shared" si="101"/>
        <v>-2.5999999999999801E-2</v>
      </c>
      <c r="D893" s="2">
        <f t="shared" si="102"/>
        <v>13.000399999999999</v>
      </c>
      <c r="E893" s="2">
        <f t="shared" si="104"/>
        <v>12.958700000000002</v>
      </c>
      <c r="F893" s="2">
        <f t="shared" si="105"/>
        <v>12.746549999999997</v>
      </c>
      <c r="G893" s="2">
        <f t="shared" si="107"/>
        <v>11.839099999999998</v>
      </c>
      <c r="H893" s="2">
        <f t="shared" si="103"/>
        <v>9.722330000000003</v>
      </c>
      <c r="I893" s="2">
        <f t="array" ref="I893">SUMPRODUCT(B877:B896, (ROW(B877:B896)-ROW(B877)+1)) / (20*21/2)</f>
        <v>12.914680952380953</v>
      </c>
      <c r="J893" s="2">
        <f t="shared" si="106"/>
        <v>12.692152868139404</v>
      </c>
      <c r="K893" s="2">
        <f t="shared" si="108"/>
        <v>11.929816808951109</v>
      </c>
    </row>
    <row r="894" spans="1:11" ht="13.5" x14ac:dyDescent="0.25">
      <c r="A894" s="3">
        <f>TITRES_STAT!B897</f>
        <v>43304</v>
      </c>
      <c r="B894" s="5">
        <f>TITRES_STAT!D897</f>
        <v>12.978</v>
      </c>
      <c r="C894" s="2">
        <f t="shared" si="101"/>
        <v>0</v>
      </c>
      <c r="D894" s="2">
        <f t="shared" si="102"/>
        <v>12.993799999999998</v>
      </c>
      <c r="E894" s="2">
        <f t="shared" si="104"/>
        <v>12.975200000000001</v>
      </c>
      <c r="F894" s="2">
        <f t="shared" si="105"/>
        <v>12.781549999999999</v>
      </c>
      <c r="G894" s="2">
        <f t="shared" si="107"/>
        <v>11.894599999999995</v>
      </c>
      <c r="H894" s="2">
        <f t="shared" si="103"/>
        <v>9.740745000000004</v>
      </c>
      <c r="I894" s="2">
        <f t="array" ref="I894">SUMPRODUCT(B878:B897, (ROW(B878:B897)-ROW(B878)+1)) / (20*21/2)</f>
        <v>12.888709523809521</v>
      </c>
      <c r="J894" s="2">
        <f t="shared" si="106"/>
        <v>12.719376404507081</v>
      </c>
      <c r="K894" s="2">
        <f t="shared" si="108"/>
        <v>11.970922032129497</v>
      </c>
    </row>
    <row r="895" spans="1:11" ht="13.5" x14ac:dyDescent="0.25">
      <c r="A895" s="3">
        <f>TITRES_STAT!B898</f>
        <v>43305</v>
      </c>
      <c r="B895" s="5">
        <f>TITRES_STAT!D898</f>
        <v>12.945</v>
      </c>
      <c r="C895" s="2">
        <f t="shared" si="101"/>
        <v>-3.2999999999999474E-2</v>
      </c>
      <c r="D895" s="2">
        <f t="shared" si="102"/>
        <v>12.980599999999999</v>
      </c>
      <c r="E895" s="2">
        <f t="shared" si="104"/>
        <v>12.982499999999998</v>
      </c>
      <c r="F895" s="2">
        <f t="shared" si="105"/>
        <v>12.8149</v>
      </c>
      <c r="G895" s="2">
        <f t="shared" si="107"/>
        <v>11.944459999999999</v>
      </c>
      <c r="H895" s="2">
        <f t="shared" si="103"/>
        <v>9.7589950000000041</v>
      </c>
      <c r="I895" s="2">
        <f t="array" ref="I895">SUMPRODUCT(B879:B898, (ROW(B879:B898)-ROW(B879)+1)) / (20*21/2)</f>
        <v>12.863147619047616</v>
      </c>
      <c r="J895" s="2">
        <f t="shared" si="106"/>
        <v>12.740864365982596</v>
      </c>
      <c r="K895" s="2">
        <f t="shared" si="108"/>
        <v>12.00912116812442</v>
      </c>
    </row>
    <row r="896" spans="1:11" ht="13.5" x14ac:dyDescent="0.25">
      <c r="A896" s="3">
        <f>TITRES_STAT!B899</f>
        <v>43307</v>
      </c>
      <c r="B896" s="5">
        <f>TITRES_STAT!D899</f>
        <v>12.945</v>
      </c>
      <c r="C896" s="2">
        <f t="shared" si="101"/>
        <v>0</v>
      </c>
      <c r="D896" s="2">
        <f t="shared" si="102"/>
        <v>12.969999999999999</v>
      </c>
      <c r="E896" s="2">
        <f t="shared" si="104"/>
        <v>12.9832</v>
      </c>
      <c r="F896" s="2">
        <f t="shared" si="105"/>
        <v>12.834700000000002</v>
      </c>
      <c r="G896" s="2">
        <f t="shared" si="107"/>
        <v>11.98884</v>
      </c>
      <c r="H896" s="2">
        <f t="shared" si="103"/>
        <v>9.777370000000003</v>
      </c>
      <c r="I896" s="2">
        <f t="array" ref="I896">SUMPRODUCT(B880:B899, (ROW(B880:B899)-ROW(B880)+1)) / (20*21/2)</f>
        <v>12.873804761904761</v>
      </c>
      <c r="J896" s="2">
        <f t="shared" si="106"/>
        <v>12.760305854936634</v>
      </c>
      <c r="K896" s="2">
        <f t="shared" si="108"/>
        <v>12.045822298786208</v>
      </c>
    </row>
    <row r="897" spans="1:11" ht="13.5" x14ac:dyDescent="0.25">
      <c r="A897" s="3">
        <f>TITRES_STAT!B900</f>
        <v>43308</v>
      </c>
      <c r="B897" s="5">
        <f>TITRES_STAT!D900</f>
        <v>12.561999999999999</v>
      </c>
      <c r="C897" s="2">
        <f t="shared" si="101"/>
        <v>-0.3830000000000009</v>
      </c>
      <c r="D897" s="2">
        <f t="shared" si="102"/>
        <v>12.881600000000001</v>
      </c>
      <c r="E897" s="2">
        <f t="shared" si="104"/>
        <v>12.945599999999999</v>
      </c>
      <c r="F897" s="2">
        <f t="shared" si="105"/>
        <v>12.830400000000001</v>
      </c>
      <c r="G897" s="2">
        <f t="shared" si="107"/>
        <v>12.019880000000001</v>
      </c>
      <c r="H897" s="2">
        <f t="shared" si="103"/>
        <v>9.7941100000000016</v>
      </c>
      <c r="I897" s="2">
        <f t="array" ref="I897">SUMPRODUCT(B881:B900, (ROW(B881:B900)-ROW(B881)+1)) / (20*21/2)</f>
        <v>12.858761904761906</v>
      </c>
      <c r="J897" s="2">
        <f t="shared" si="106"/>
        <v>12.741419583037906</v>
      </c>
      <c r="K897" s="2">
        <f t="shared" si="108"/>
        <v>12.066064561578905</v>
      </c>
    </row>
    <row r="898" spans="1:11" ht="13.5" x14ac:dyDescent="0.25">
      <c r="A898" s="3">
        <f>TITRES_STAT!B901</f>
        <v>43311</v>
      </c>
      <c r="B898" s="5">
        <f>TITRES_STAT!D901</f>
        <v>12.561999999999999</v>
      </c>
      <c r="C898" s="2">
        <f t="shared" si="101"/>
        <v>0</v>
      </c>
      <c r="D898" s="2">
        <f t="shared" si="102"/>
        <v>12.798399999999999</v>
      </c>
      <c r="E898" s="2">
        <f t="shared" si="104"/>
        <v>12.899399999999996</v>
      </c>
      <c r="F898" s="2">
        <f t="shared" si="105"/>
        <v>12.8261</v>
      </c>
      <c r="G898" s="2">
        <f t="shared" si="107"/>
        <v>12.051180000000002</v>
      </c>
      <c r="H898" s="2">
        <f t="shared" si="103"/>
        <v>9.8108500000000021</v>
      </c>
      <c r="I898" s="2">
        <f t="array" ref="I898">SUMPRODUCT(B882:B901, (ROW(B882:B901)-ROW(B882)+1)) / (20*21/2)</f>
        <v>12.874833333333331</v>
      </c>
      <c r="J898" s="2">
        <f t="shared" si="106"/>
        <v>12.724332003700964</v>
      </c>
      <c r="K898" s="2">
        <f t="shared" si="108"/>
        <v>12.085513010144437</v>
      </c>
    </row>
    <row r="899" spans="1:11" ht="13.5" x14ac:dyDescent="0.25">
      <c r="A899" s="3">
        <f>TITRES_STAT!B902</f>
        <v>43312</v>
      </c>
      <c r="B899" s="5">
        <f>TITRES_STAT!D902</f>
        <v>12.938000000000001</v>
      </c>
      <c r="C899" s="2">
        <f t="shared" si="101"/>
        <v>0.37600000000000122</v>
      </c>
      <c r="D899" s="2">
        <f t="shared" si="102"/>
        <v>12.7904</v>
      </c>
      <c r="E899" s="2">
        <f t="shared" si="104"/>
        <v>12.892099999999996</v>
      </c>
      <c r="F899" s="2">
        <f t="shared" si="105"/>
        <v>12.838950000000001</v>
      </c>
      <c r="G899" s="2">
        <f t="shared" si="107"/>
        <v>12.094760000000001</v>
      </c>
      <c r="H899" s="2">
        <f t="shared" si="103"/>
        <v>9.8294700000000024</v>
      </c>
      <c r="I899" s="2">
        <f t="array" ref="I899">SUMPRODUCT(B883:B902, (ROW(B883:B902)-ROW(B883)+1)) / (20*21/2)</f>
        <v>12.888038095238095</v>
      </c>
      <c r="J899" s="2">
        <f t="shared" si="106"/>
        <v>12.744681336681824</v>
      </c>
      <c r="K899" s="2">
        <f t="shared" si="108"/>
        <v>12.118943872491714</v>
      </c>
    </row>
    <row r="900" spans="1:11" ht="13.5" x14ac:dyDescent="0.25">
      <c r="A900" s="3">
        <f>TITRES_STAT!B903</f>
        <v>43313</v>
      </c>
      <c r="B900" s="5">
        <f>TITRES_STAT!D903</f>
        <v>12.680999999999999</v>
      </c>
      <c r="C900" s="2">
        <f t="shared" ref="C900:C963" si="109">B900-B899</f>
        <v>-0.25700000000000145</v>
      </c>
      <c r="D900" s="2">
        <f t="shared" si="102"/>
        <v>12.737599999999999</v>
      </c>
      <c r="E900" s="2">
        <f t="shared" si="104"/>
        <v>12.859099999999998</v>
      </c>
      <c r="F900" s="2">
        <f t="shared" si="105"/>
        <v>12.842249999999998</v>
      </c>
      <c r="G900" s="2">
        <f t="shared" si="107"/>
        <v>12.133060000000002</v>
      </c>
      <c r="H900" s="2">
        <f t="shared" si="103"/>
        <v>9.8468050000000034</v>
      </c>
      <c r="I900" s="2">
        <f t="array" ref="I900">SUMPRODUCT(B884:B903, (ROW(B884:B903)-ROW(B884)+1)) / (20*21/2)</f>
        <v>12.9186</v>
      </c>
      <c r="J900" s="2">
        <f t="shared" si="106"/>
        <v>12.73861644747403</v>
      </c>
      <c r="K900" s="2">
        <f t="shared" si="108"/>
        <v>12.140985289256745</v>
      </c>
    </row>
    <row r="901" spans="1:11" ht="13.5" x14ac:dyDescent="0.25">
      <c r="A901" s="3">
        <f>TITRES_STAT!B904</f>
        <v>43314</v>
      </c>
      <c r="B901" s="5">
        <f>TITRES_STAT!D904</f>
        <v>13.010999999999999</v>
      </c>
      <c r="C901" s="2">
        <f t="shared" si="109"/>
        <v>0.33000000000000007</v>
      </c>
      <c r="D901" s="2">
        <f t="shared" si="102"/>
        <v>12.750799999999998</v>
      </c>
      <c r="E901" s="2">
        <f t="shared" si="104"/>
        <v>12.860399999999998</v>
      </c>
      <c r="F901" s="2">
        <f t="shared" si="105"/>
        <v>12.865350000000001</v>
      </c>
      <c r="G901" s="2">
        <f t="shared" si="107"/>
        <v>12.179300000000001</v>
      </c>
      <c r="H901" s="2">
        <f t="shared" si="103"/>
        <v>9.8655100000000022</v>
      </c>
      <c r="I901" s="2">
        <f t="array" ref="I901">SUMPRODUCT(B885:B904, (ROW(B885:B904)-ROW(B885)+1)) / (20*21/2)</f>
        <v>12.946019047619044</v>
      </c>
      <c r="J901" s="2">
        <f t="shared" si="106"/>
        <v>12.764557738190788</v>
      </c>
      <c r="K901" s="2">
        <f t="shared" si="108"/>
        <v>12.175103513207462</v>
      </c>
    </row>
    <row r="902" spans="1:11" ht="13.5" x14ac:dyDescent="0.25">
      <c r="A902" s="3">
        <f>TITRES_STAT!B905</f>
        <v>43315</v>
      </c>
      <c r="B902" s="5">
        <f>TITRES_STAT!D905</f>
        <v>13.004</v>
      </c>
      <c r="C902" s="2">
        <f t="shared" si="109"/>
        <v>-6.9999999999996732E-3</v>
      </c>
      <c r="D902" s="2">
        <f t="shared" ref="D902:D965" si="110">AVERAGE(B898:B902)</f>
        <v>12.8392</v>
      </c>
      <c r="E902" s="2">
        <f t="shared" si="104"/>
        <v>12.860399999999998</v>
      </c>
      <c r="F902" s="2">
        <f t="shared" si="105"/>
        <v>12.8881</v>
      </c>
      <c r="G902" s="2">
        <f t="shared" si="107"/>
        <v>12.225400000000002</v>
      </c>
      <c r="H902" s="2">
        <f t="shared" si="103"/>
        <v>9.8841800000000006</v>
      </c>
      <c r="I902" s="2">
        <f t="array" ref="I902">SUMPRODUCT(B886:B905, (ROW(B886:B905)-ROW(B886)+1)) / (20*21/2)</f>
        <v>12.97155238095238</v>
      </c>
      <c r="J902" s="2">
        <f t="shared" si="106"/>
        <v>12.787361763124999</v>
      </c>
      <c r="K902" s="2">
        <f t="shared" si="108"/>
        <v>12.207609257787563</v>
      </c>
    </row>
    <row r="903" spans="1:11" ht="13.5" x14ac:dyDescent="0.25">
      <c r="A903" s="3">
        <f>TITRES_STAT!B906</f>
        <v>43318</v>
      </c>
      <c r="B903" s="5">
        <f>TITRES_STAT!D906</f>
        <v>13.209</v>
      </c>
      <c r="C903" s="2">
        <f t="shared" si="109"/>
        <v>0.20500000000000007</v>
      </c>
      <c r="D903" s="2">
        <f t="shared" si="110"/>
        <v>12.968599999999999</v>
      </c>
      <c r="E903" s="2">
        <f t="shared" si="104"/>
        <v>12.883499999999998</v>
      </c>
      <c r="F903" s="2">
        <f t="shared" si="105"/>
        <v>12.921100000000001</v>
      </c>
      <c r="G903" s="2">
        <f t="shared" si="107"/>
        <v>12.275599999999999</v>
      </c>
      <c r="H903" s="2">
        <f t="shared" si="103"/>
        <v>9.903905</v>
      </c>
      <c r="I903" s="2">
        <f t="array" ref="I903">SUMPRODUCT(B887:B906, (ROW(B887:B906)-ROW(B887)+1)) / (20*21/2)</f>
        <v>12.982909523809527</v>
      </c>
      <c r="J903" s="2">
        <f t="shared" si="106"/>
        <v>12.827517785684522</v>
      </c>
      <c r="K903" s="2">
        <f t="shared" si="108"/>
        <v>12.246879482972366</v>
      </c>
    </row>
    <row r="904" spans="1:11" ht="13.5" x14ac:dyDescent="0.25">
      <c r="A904" s="3">
        <f>TITRES_STAT!B907</f>
        <v>43319</v>
      </c>
      <c r="B904" s="5">
        <f>TITRES_STAT!D907</f>
        <v>13.209</v>
      </c>
      <c r="C904" s="2">
        <f t="shared" si="109"/>
        <v>0</v>
      </c>
      <c r="D904" s="2">
        <f t="shared" si="110"/>
        <v>13.0228</v>
      </c>
      <c r="E904" s="2">
        <f t="shared" si="104"/>
        <v>12.906600000000001</v>
      </c>
      <c r="F904" s="2">
        <f t="shared" si="105"/>
        <v>12.940899999999999</v>
      </c>
      <c r="G904" s="2">
        <f t="shared" si="107"/>
        <v>12.324459999999998</v>
      </c>
      <c r="H904" s="2">
        <f t="shared" si="103"/>
        <v>9.9244100000000017</v>
      </c>
      <c r="I904" s="2">
        <f t="array" ref="I904">SUMPRODUCT(B888:B907, (ROW(B888:B907)-ROW(B888)+1)) / (20*21/2)</f>
        <v>12.943319047619049</v>
      </c>
      <c r="J904" s="2">
        <f t="shared" si="106"/>
        <v>12.863849425143139</v>
      </c>
      <c r="K904" s="2">
        <f t="shared" si="108"/>
        <v>12.284609699326392</v>
      </c>
    </row>
    <row r="905" spans="1:11" ht="13.5" x14ac:dyDescent="0.25">
      <c r="A905" s="3">
        <f>TITRES_STAT!B908</f>
        <v>43320</v>
      </c>
      <c r="B905" s="5">
        <f>TITRES_STAT!D908</f>
        <v>13.209</v>
      </c>
      <c r="C905" s="2">
        <f t="shared" si="109"/>
        <v>0</v>
      </c>
      <c r="D905" s="2">
        <f t="shared" si="110"/>
        <v>13.128400000000003</v>
      </c>
      <c r="E905" s="2">
        <f t="shared" si="104"/>
        <v>12.933000000000002</v>
      </c>
      <c r="F905" s="2">
        <f t="shared" si="105"/>
        <v>12.957749999999999</v>
      </c>
      <c r="G905" s="2">
        <f t="shared" si="107"/>
        <v>12.367119999999995</v>
      </c>
      <c r="H905" s="2">
        <f t="shared" si="103"/>
        <v>9.9453500000000012</v>
      </c>
      <c r="I905" s="2">
        <f t="array" ref="I905">SUMPRODUCT(B889:B908, (ROW(B889:B908)-ROW(B889)+1)) / (20*21/2)</f>
        <v>12.937009523809524</v>
      </c>
      <c r="J905" s="2">
        <f t="shared" si="106"/>
        <v>12.896720908462839</v>
      </c>
      <c r="K905" s="2">
        <f t="shared" si="108"/>
        <v>12.320860299352809</v>
      </c>
    </row>
    <row r="906" spans="1:11" ht="13.5" x14ac:dyDescent="0.25">
      <c r="A906" s="3">
        <f>TITRES_STAT!B909</f>
        <v>43321</v>
      </c>
      <c r="B906" s="5">
        <f>TITRES_STAT!D909</f>
        <v>13.077</v>
      </c>
      <c r="C906" s="2">
        <f t="shared" si="109"/>
        <v>-0.13199999999999967</v>
      </c>
      <c r="D906" s="2">
        <f t="shared" si="110"/>
        <v>13.1416</v>
      </c>
      <c r="E906" s="2">
        <f t="shared" si="104"/>
        <v>12.946200000000001</v>
      </c>
      <c r="F906" s="2">
        <f t="shared" si="105"/>
        <v>12.964700000000002</v>
      </c>
      <c r="G906" s="2">
        <f t="shared" si="107"/>
        <v>12.407139999999995</v>
      </c>
      <c r="H906" s="2">
        <f t="shared" ref="H906:H969" si="111">AVERAGE(B707:B906)</f>
        <v>9.9648500000000002</v>
      </c>
      <c r="I906" s="2">
        <f t="array" ref="I906">SUMPRODUCT(B890:B909, (ROW(B890:B909)-ROW(B890)+1)) / (20*21/2)</f>
        <v>12.931390476190474</v>
      </c>
      <c r="J906" s="2">
        <f t="shared" si="106"/>
        <v>12.913890345752092</v>
      </c>
      <c r="K906" s="2">
        <f t="shared" si="108"/>
        <v>12.350512836633092</v>
      </c>
    </row>
    <row r="907" spans="1:11" ht="13.5" x14ac:dyDescent="0.25">
      <c r="A907" s="3">
        <f>TITRES_STAT!B910</f>
        <v>43322</v>
      </c>
      <c r="B907" s="5">
        <f>TITRES_STAT!D910</f>
        <v>12.548999999999999</v>
      </c>
      <c r="C907" s="2">
        <f t="shared" si="109"/>
        <v>-0.52800000000000047</v>
      </c>
      <c r="D907" s="2">
        <f t="shared" si="110"/>
        <v>13.050599999999998</v>
      </c>
      <c r="E907" s="2">
        <f t="shared" si="104"/>
        <v>12.944900000000001</v>
      </c>
      <c r="F907" s="2">
        <f t="shared" si="105"/>
        <v>12.945249999999998</v>
      </c>
      <c r="G907" s="2">
        <f t="shared" si="107"/>
        <v>12.436599999999997</v>
      </c>
      <c r="H907" s="2">
        <f t="shared" si="111"/>
        <v>9.9830799999999993</v>
      </c>
      <c r="I907" s="2">
        <f t="array" ref="I907">SUMPRODUCT(B891:B910, (ROW(B891:B910)-ROW(B891)+1)) / (20*21/2)</f>
        <v>12.925733333333334</v>
      </c>
      <c r="J907" s="2">
        <f t="shared" si="106"/>
        <v>12.879138884251892</v>
      </c>
      <c r="K907" s="2">
        <f t="shared" si="108"/>
        <v>12.358296646961206</v>
      </c>
    </row>
    <row r="908" spans="1:11" ht="13.5" x14ac:dyDescent="0.25">
      <c r="A908" s="3">
        <f>TITRES_STAT!B911</f>
        <v>43326</v>
      </c>
      <c r="B908" s="5">
        <f>TITRES_STAT!D911</f>
        <v>12.879</v>
      </c>
      <c r="C908" s="2">
        <f t="shared" si="109"/>
        <v>0.33000000000000007</v>
      </c>
      <c r="D908" s="2">
        <f t="shared" si="110"/>
        <v>12.9846</v>
      </c>
      <c r="E908" s="2">
        <f t="shared" ref="E908:E971" si="112">AVERAGE(B899:B908)</f>
        <v>12.976599999999999</v>
      </c>
      <c r="F908" s="2">
        <f t="shared" si="105"/>
        <v>12.937999999999999</v>
      </c>
      <c r="G908" s="2">
        <f t="shared" si="107"/>
        <v>12.472659999999996</v>
      </c>
      <c r="H908" s="2">
        <f t="shared" si="111"/>
        <v>10.001654999999998</v>
      </c>
      <c r="I908" s="2">
        <f t="array" ref="I908">SUMPRODUCT(B892:B911, (ROW(B892:B911)-ROW(B892)+1)) / (20*21/2)</f>
        <v>12.920738095238095</v>
      </c>
      <c r="J908" s="2">
        <f t="shared" si="106"/>
        <v>12.879125657180284</v>
      </c>
      <c r="K908" s="2">
        <f t="shared" si="108"/>
        <v>12.378716386296061</v>
      </c>
    </row>
    <row r="909" spans="1:11" ht="13.5" x14ac:dyDescent="0.25">
      <c r="A909" s="3">
        <f>TITRES_STAT!B912</f>
        <v>43327</v>
      </c>
      <c r="B909" s="5">
        <f>TITRES_STAT!D912</f>
        <v>12.879</v>
      </c>
      <c r="C909" s="2">
        <f t="shared" si="109"/>
        <v>0</v>
      </c>
      <c r="D909" s="2">
        <f t="shared" si="110"/>
        <v>12.918600000000001</v>
      </c>
      <c r="E909" s="2">
        <f t="shared" si="112"/>
        <v>12.970700000000003</v>
      </c>
      <c r="F909" s="2">
        <f t="shared" si="105"/>
        <v>12.9314</v>
      </c>
      <c r="G909" s="2">
        <f t="shared" si="107"/>
        <v>12.512279999999997</v>
      </c>
      <c r="H909" s="2">
        <f t="shared" si="111"/>
        <v>10.020229999999998</v>
      </c>
      <c r="I909" s="2">
        <f t="array" ref="I909">SUMPRODUCT(B893:B912, (ROW(B893:B912)-ROW(B893)+1)) / (20*21/2)</f>
        <v>12.916342857142858</v>
      </c>
      <c r="J909" s="2">
        <f t="shared" si="106"/>
        <v>12.879113689829781</v>
      </c>
      <c r="K909" s="2">
        <f t="shared" si="108"/>
        <v>12.398335351539354</v>
      </c>
    </row>
    <row r="910" spans="1:11" ht="13.5" x14ac:dyDescent="0.25">
      <c r="A910" s="3">
        <f>TITRES_STAT!B913</f>
        <v>43328</v>
      </c>
      <c r="B910" s="5">
        <f>TITRES_STAT!D913</f>
        <v>12.872</v>
      </c>
      <c r="C910" s="2">
        <f t="shared" si="109"/>
        <v>-6.9999999999996732E-3</v>
      </c>
      <c r="D910" s="2">
        <f t="shared" si="110"/>
        <v>12.8512</v>
      </c>
      <c r="E910" s="2">
        <f t="shared" si="112"/>
        <v>12.989800000000002</v>
      </c>
      <c r="F910" s="2">
        <f t="shared" si="105"/>
        <v>12.924449999999998</v>
      </c>
      <c r="G910" s="2">
        <f t="shared" si="107"/>
        <v>12.551759999999996</v>
      </c>
      <c r="H910" s="2">
        <f t="shared" si="111"/>
        <v>10.038769999999998</v>
      </c>
      <c r="I910" s="2">
        <f t="array" ref="I910">SUMPRODUCT(B894:B913, (ROW(B894:B913)-ROW(B894)+1)) / (20*21/2)</f>
        <v>12.881814285714286</v>
      </c>
      <c r="J910" s="2">
        <f t="shared" si="106"/>
        <v>12.878436195560278</v>
      </c>
      <c r="K910" s="2">
        <f t="shared" si="108"/>
        <v>12.416910435792714</v>
      </c>
    </row>
    <row r="911" spans="1:11" ht="13.5" x14ac:dyDescent="0.25">
      <c r="A911" s="3">
        <f>TITRES_STAT!B914</f>
        <v>43329</v>
      </c>
      <c r="B911" s="5">
        <f>TITRES_STAT!D914</f>
        <v>12.872</v>
      </c>
      <c r="C911" s="2">
        <f t="shared" si="109"/>
        <v>0</v>
      </c>
      <c r="D911" s="2">
        <f t="shared" si="110"/>
        <v>12.810199999999998</v>
      </c>
      <c r="E911" s="2">
        <f t="shared" si="112"/>
        <v>12.975900000000001</v>
      </c>
      <c r="F911" s="2">
        <f t="shared" si="105"/>
        <v>12.918150000000001</v>
      </c>
      <c r="G911" s="2">
        <f t="shared" si="107"/>
        <v>12.591519999999996</v>
      </c>
      <c r="H911" s="2">
        <f t="shared" si="111"/>
        <v>10.057309999999999</v>
      </c>
      <c r="I911" s="2">
        <f t="array" ref="I911">SUMPRODUCT(B895:B914, (ROW(B895:B914)-ROW(B895)+1)) / (20*21/2)</f>
        <v>12.849328571428572</v>
      </c>
      <c r="J911" s="2">
        <f t="shared" si="106"/>
        <v>12.877823224554536</v>
      </c>
      <c r="K911" s="2">
        <f t="shared" si="108"/>
        <v>12.434757085369471</v>
      </c>
    </row>
    <row r="912" spans="1:11" ht="13.5" x14ac:dyDescent="0.25">
      <c r="A912" s="3">
        <f>TITRES_STAT!B915</f>
        <v>43332</v>
      </c>
      <c r="B912" s="5">
        <f>TITRES_STAT!D915</f>
        <v>12.872</v>
      </c>
      <c r="C912" s="2">
        <f t="shared" si="109"/>
        <v>0</v>
      </c>
      <c r="D912" s="2">
        <f t="shared" si="110"/>
        <v>12.874799999999999</v>
      </c>
      <c r="E912" s="2">
        <f t="shared" si="112"/>
        <v>12.962700000000002</v>
      </c>
      <c r="F912" s="2">
        <f t="shared" si="105"/>
        <v>12.91155</v>
      </c>
      <c r="G912" s="2">
        <f t="shared" si="107"/>
        <v>12.634979999999999</v>
      </c>
      <c r="H912" s="2">
        <f t="shared" si="111"/>
        <v>10.075975</v>
      </c>
      <c r="I912" s="2">
        <f t="array" ref="I912">SUMPRODUCT(B896:B915, (ROW(B896:B915)-ROW(B896)+1)) / (20*21/2)</f>
        <v>12.850314285714285</v>
      </c>
      <c r="J912" s="2">
        <f t="shared" si="106"/>
        <v>12.877268631739819</v>
      </c>
      <c r="K912" s="2">
        <f t="shared" si="108"/>
        <v>12.451903866335375</v>
      </c>
    </row>
    <row r="913" spans="1:11" ht="13.5" x14ac:dyDescent="0.25">
      <c r="A913" s="3">
        <f>TITRES_STAT!B916</f>
        <v>43335</v>
      </c>
      <c r="B913" s="5">
        <f>TITRES_STAT!D916</f>
        <v>12.548999999999999</v>
      </c>
      <c r="C913" s="2">
        <f t="shared" si="109"/>
        <v>-0.3230000000000004</v>
      </c>
      <c r="D913" s="2">
        <f t="shared" si="110"/>
        <v>12.8088</v>
      </c>
      <c r="E913" s="2">
        <f t="shared" si="112"/>
        <v>12.896700000000001</v>
      </c>
      <c r="F913" s="2">
        <f t="shared" si="105"/>
        <v>12.890099999999999</v>
      </c>
      <c r="G913" s="2">
        <f t="shared" si="107"/>
        <v>12.659679999999998</v>
      </c>
      <c r="H913" s="2">
        <f t="shared" si="111"/>
        <v>10.09299</v>
      </c>
      <c r="I913" s="2">
        <f t="array" ref="I913">SUMPRODUCT(B897:B916, (ROW(B897:B916)-ROW(B897)+1)) / (20*21/2)</f>
        <v>12.857900000000001</v>
      </c>
      <c r="J913" s="2">
        <f t="shared" si="106"/>
        <v>12.846004952526503</v>
      </c>
      <c r="K913" s="2">
        <f t="shared" si="108"/>
        <v>12.455711557851634</v>
      </c>
    </row>
    <row r="914" spans="1:11" ht="13.5" x14ac:dyDescent="0.25">
      <c r="A914" s="3">
        <f>TITRES_STAT!B917</f>
        <v>43336</v>
      </c>
      <c r="B914" s="5">
        <f>TITRES_STAT!D917</f>
        <v>12.548999999999999</v>
      </c>
      <c r="C914" s="2">
        <f t="shared" si="109"/>
        <v>0</v>
      </c>
      <c r="D914" s="2">
        <f t="shared" si="110"/>
        <v>12.742799999999999</v>
      </c>
      <c r="E914" s="2">
        <f t="shared" si="112"/>
        <v>12.830700000000002</v>
      </c>
      <c r="F914" s="2">
        <f t="shared" si="105"/>
        <v>12.868650000000002</v>
      </c>
      <c r="G914" s="2">
        <f t="shared" si="107"/>
        <v>12.68346</v>
      </c>
      <c r="H914" s="2">
        <f t="shared" si="111"/>
        <v>10.110004999999999</v>
      </c>
      <c r="I914" s="2">
        <f t="array" ref="I914">SUMPRODUCT(B898:B917, (ROW(B898:B917)-ROW(B898)+1)) / (20*21/2)</f>
        <v>12.865485714285716</v>
      </c>
      <c r="J914" s="2">
        <f t="shared" si="106"/>
        <v>12.817718766571598</v>
      </c>
      <c r="K914" s="2">
        <f t="shared" si="108"/>
        <v>12.459369928131961</v>
      </c>
    </row>
    <row r="915" spans="1:11" ht="13.5" x14ac:dyDescent="0.25">
      <c r="A915" s="3">
        <f>TITRES_STAT!B918</f>
        <v>43339</v>
      </c>
      <c r="B915" s="5">
        <f>TITRES_STAT!D918</f>
        <v>12.879</v>
      </c>
      <c r="C915" s="2">
        <f t="shared" si="109"/>
        <v>0.33000000000000007</v>
      </c>
      <c r="D915" s="2">
        <f t="shared" si="110"/>
        <v>12.744199999999999</v>
      </c>
      <c r="E915" s="2">
        <f t="shared" si="112"/>
        <v>12.797700000000003</v>
      </c>
      <c r="F915" s="2">
        <f t="shared" si="105"/>
        <v>12.865350000000003</v>
      </c>
      <c r="G915" s="2">
        <f t="shared" si="107"/>
        <v>12.708159999999999</v>
      </c>
      <c r="H915" s="2">
        <f t="shared" si="111"/>
        <v>10.128669999999998</v>
      </c>
      <c r="I915" s="2">
        <f t="array" ref="I915">SUMPRODUCT(B899:B918, (ROW(B899:B918)-ROW(B899)+1)) / (20*21/2)</f>
        <v>12.883819047619047</v>
      </c>
      <c r="J915" s="2">
        <f t="shared" si="106"/>
        <v>12.823555074517161</v>
      </c>
      <c r="K915" s="2">
        <f t="shared" si="108"/>
        <v>12.475826009381688</v>
      </c>
    </row>
    <row r="916" spans="1:11" ht="13.5" x14ac:dyDescent="0.25">
      <c r="A916" s="3">
        <f>TITRES_STAT!B919</f>
        <v>43340</v>
      </c>
      <c r="B916" s="5">
        <f>TITRES_STAT!D919</f>
        <v>12.945</v>
      </c>
      <c r="C916" s="2">
        <f t="shared" si="109"/>
        <v>6.6000000000000725E-2</v>
      </c>
      <c r="D916" s="2">
        <f t="shared" si="110"/>
        <v>12.758799999999999</v>
      </c>
      <c r="E916" s="2">
        <f t="shared" si="112"/>
        <v>12.7845</v>
      </c>
      <c r="F916" s="2">
        <f t="shared" ref="F916:F979" si="113">AVERAGE(B897:B916)</f>
        <v>12.865350000000003</v>
      </c>
      <c r="G916" s="2">
        <f t="shared" si="107"/>
        <v>12.732200000000001</v>
      </c>
      <c r="H916" s="2">
        <f t="shared" si="111"/>
        <v>10.148289999999998</v>
      </c>
      <c r="I916" s="2">
        <f t="array" ref="I916">SUMPRODUCT(B900:B919, (ROW(B900:B919)-ROW(B900)+1)) / (20*21/2)</f>
        <v>12.893414285714286</v>
      </c>
      <c r="J916" s="2">
        <f t="shared" si="106"/>
        <v>12.835121257896478</v>
      </c>
      <c r="K916" s="2">
        <f t="shared" si="108"/>
        <v>12.494224989405936</v>
      </c>
    </row>
    <row r="917" spans="1:11" ht="13.5" x14ac:dyDescent="0.25">
      <c r="A917" s="3">
        <f>TITRES_STAT!B920</f>
        <v>43341</v>
      </c>
      <c r="B917" s="5">
        <f>TITRES_STAT!D920</f>
        <v>12.945</v>
      </c>
      <c r="C917" s="2">
        <f t="shared" si="109"/>
        <v>0</v>
      </c>
      <c r="D917" s="2">
        <f t="shared" si="110"/>
        <v>12.773399999999999</v>
      </c>
      <c r="E917" s="2">
        <f t="shared" si="112"/>
        <v>12.824100000000001</v>
      </c>
      <c r="F917" s="2">
        <f t="shared" si="113"/>
        <v>12.884500000000003</v>
      </c>
      <c r="G917" s="2">
        <f t="shared" si="107"/>
        <v>12.7569</v>
      </c>
      <c r="H917" s="2">
        <f t="shared" si="111"/>
        <v>10.167909999999997</v>
      </c>
      <c r="I917" s="2">
        <f t="array" ref="I917">SUMPRODUCT(B901:B920, (ROW(B901:B920)-ROW(B901)+1)) / (20*21/2)</f>
        <v>12.871233333333331</v>
      </c>
      <c r="J917" s="2">
        <f t="shared" ref="J917:J980" si="114">$J$4*B917+J916*(1-$J$4)</f>
        <v>12.845585900001575</v>
      </c>
      <c r="K917" s="2">
        <f t="shared" si="108"/>
        <v>12.511902440801782</v>
      </c>
    </row>
    <row r="918" spans="1:11" ht="13.5" x14ac:dyDescent="0.25">
      <c r="A918" s="3">
        <f>TITRES_STAT!B921</f>
        <v>43342</v>
      </c>
      <c r="B918" s="5">
        <f>TITRES_STAT!D921</f>
        <v>13.077</v>
      </c>
      <c r="C918" s="2">
        <f t="shared" si="109"/>
        <v>0.13199999999999967</v>
      </c>
      <c r="D918" s="2">
        <f t="shared" si="110"/>
        <v>12.879</v>
      </c>
      <c r="E918" s="2">
        <f t="shared" si="112"/>
        <v>12.8439</v>
      </c>
      <c r="F918" s="2">
        <f t="shared" si="113"/>
        <v>12.910250000000001</v>
      </c>
      <c r="G918" s="2">
        <f t="shared" si="107"/>
        <v>12.777240000000001</v>
      </c>
      <c r="H918" s="2">
        <f t="shared" si="111"/>
        <v>10.188189999999997</v>
      </c>
      <c r="I918" s="2">
        <f t="array" ref="I918">SUMPRODUCT(B902:B921, (ROW(B902:B921)-ROW(B902)+1)) / (20*21/2)</f>
        <v>12.848385714285715</v>
      </c>
      <c r="J918" s="2">
        <f t="shared" si="114"/>
        <v>12.867625338096662</v>
      </c>
      <c r="K918" s="2">
        <f t="shared" si="108"/>
        <v>12.534063129397792</v>
      </c>
    </row>
    <row r="919" spans="1:11" ht="13.5" x14ac:dyDescent="0.25">
      <c r="A919" s="3">
        <f>TITRES_STAT!B922</f>
        <v>43343</v>
      </c>
      <c r="B919" s="5">
        <f>TITRES_STAT!D922</f>
        <v>13.010999999999999</v>
      </c>
      <c r="C919" s="2">
        <f t="shared" si="109"/>
        <v>-6.6000000000000725E-2</v>
      </c>
      <c r="D919" s="2">
        <f t="shared" si="110"/>
        <v>12.971399999999999</v>
      </c>
      <c r="E919" s="2">
        <f t="shared" si="112"/>
        <v>12.857099999999999</v>
      </c>
      <c r="F919" s="2">
        <f t="shared" si="113"/>
        <v>12.913900000000002</v>
      </c>
      <c r="G919" s="2">
        <f t="shared" si="107"/>
        <v>12.796399999999998</v>
      </c>
      <c r="H919" s="2">
        <f t="shared" si="111"/>
        <v>10.208574999999998</v>
      </c>
      <c r="I919" s="2">
        <f t="array" ref="I919">SUMPRODUCT(B903:B922, (ROW(B903:B922)-ROW(B903)+1)) / (20*21/2)</f>
        <v>12.815238095238094</v>
      </c>
      <c r="J919" s="2">
        <f t="shared" si="114"/>
        <v>12.881280067801741</v>
      </c>
      <c r="K919" s="2">
        <f t="shared" si="108"/>
        <v>12.552766536088075</v>
      </c>
    </row>
    <row r="920" spans="1:11" ht="13.5" x14ac:dyDescent="0.25">
      <c r="A920" s="3">
        <f>TITRES_STAT!B923</f>
        <v>43346</v>
      </c>
      <c r="B920" s="5">
        <f>TITRES_STAT!D923</f>
        <v>12.680999999999999</v>
      </c>
      <c r="C920" s="2">
        <f t="shared" si="109"/>
        <v>-0.33000000000000007</v>
      </c>
      <c r="D920" s="2">
        <f t="shared" si="110"/>
        <v>12.931799999999999</v>
      </c>
      <c r="E920" s="2">
        <f t="shared" si="112"/>
        <v>12.837999999999999</v>
      </c>
      <c r="F920" s="2">
        <f t="shared" si="113"/>
        <v>12.913900000000002</v>
      </c>
      <c r="G920" s="2">
        <f t="shared" si="107"/>
        <v>12.799300000000001</v>
      </c>
      <c r="H920" s="2">
        <f t="shared" si="111"/>
        <v>10.227279999999999</v>
      </c>
      <c r="I920" s="2">
        <f t="array" ref="I920">SUMPRODUCT(B904:B923, (ROW(B904:B923)-ROW(B904)+1)) / (20*21/2)</f>
        <v>12.78235238095238</v>
      </c>
      <c r="J920" s="2">
        <f t="shared" si="114"/>
        <v>12.862205775630146</v>
      </c>
      <c r="K920" s="2">
        <f t="shared" si="108"/>
        <v>12.557795299378739</v>
      </c>
    </row>
    <row r="921" spans="1:11" ht="13.5" x14ac:dyDescent="0.25">
      <c r="A921" s="3">
        <f>TITRES_STAT!B924</f>
        <v>43347</v>
      </c>
      <c r="B921" s="5">
        <f>TITRES_STAT!D924</f>
        <v>12.673999999999999</v>
      </c>
      <c r="C921" s="2">
        <f t="shared" si="109"/>
        <v>-6.9999999999996732E-3</v>
      </c>
      <c r="D921" s="2">
        <f t="shared" si="110"/>
        <v>12.877600000000001</v>
      </c>
      <c r="E921" s="2">
        <f t="shared" si="112"/>
        <v>12.818199999999999</v>
      </c>
      <c r="F921" s="2">
        <f t="shared" si="113"/>
        <v>12.897050000000002</v>
      </c>
      <c r="G921" s="2">
        <f t="shared" si="107"/>
        <v>12.804840000000002</v>
      </c>
      <c r="H921" s="2">
        <f t="shared" si="111"/>
        <v>10.245949999999999</v>
      </c>
      <c r="I921" s="2">
        <f t="array" ref="I921">SUMPRODUCT(B905:B924, (ROW(B905:B924)-ROW(B905)+1)) / (20*21/2)</f>
        <v>12.752704761904761</v>
      </c>
      <c r="J921" s="2">
        <f t="shared" si="114"/>
        <v>12.844281416046323</v>
      </c>
      <c r="K921" s="2">
        <f t="shared" si="108"/>
        <v>12.562352346461926</v>
      </c>
    </row>
    <row r="922" spans="1:11" ht="13.5" x14ac:dyDescent="0.25">
      <c r="A922" s="3">
        <f>TITRES_STAT!B925</f>
        <v>43348</v>
      </c>
      <c r="B922" s="5">
        <f>TITRES_STAT!D925</f>
        <v>12.548999999999999</v>
      </c>
      <c r="C922" s="2">
        <f t="shared" si="109"/>
        <v>-0.125</v>
      </c>
      <c r="D922" s="2">
        <f t="shared" si="110"/>
        <v>12.798399999999999</v>
      </c>
      <c r="E922" s="2">
        <f t="shared" si="112"/>
        <v>12.785900000000002</v>
      </c>
      <c r="F922" s="2">
        <f t="shared" si="113"/>
        <v>12.8743</v>
      </c>
      <c r="G922" s="2">
        <f t="shared" si="107"/>
        <v>12.807880000000001</v>
      </c>
      <c r="H922" s="2">
        <f t="shared" si="111"/>
        <v>10.264054999999999</v>
      </c>
      <c r="I922" s="2">
        <f t="array" ref="I922">SUMPRODUCT(B906:B925, (ROW(B906:B925)-ROW(B906)+1)) / (20*21/2)</f>
        <v>12.715628571428573</v>
      </c>
      <c r="J922" s="2">
        <f t="shared" si="114"/>
        <v>12.816159376422863</v>
      </c>
      <c r="K922" s="2">
        <f t="shared" si="108"/>
        <v>12.561828725032047</v>
      </c>
    </row>
    <row r="923" spans="1:11" ht="13.5" x14ac:dyDescent="0.25">
      <c r="A923" s="3">
        <f>TITRES_STAT!B926</f>
        <v>43349</v>
      </c>
      <c r="B923" s="5">
        <f>TITRES_STAT!D926</f>
        <v>12.529</v>
      </c>
      <c r="C923" s="2">
        <f t="shared" si="109"/>
        <v>-1.9999999999999574E-2</v>
      </c>
      <c r="D923" s="2">
        <f t="shared" si="110"/>
        <v>12.688800000000001</v>
      </c>
      <c r="E923" s="2">
        <f t="shared" si="112"/>
        <v>12.783899999999999</v>
      </c>
      <c r="F923" s="2">
        <f t="shared" si="113"/>
        <v>12.840300000000003</v>
      </c>
      <c r="G923" s="2">
        <f t="shared" si="107"/>
        <v>12.811440000000003</v>
      </c>
      <c r="H923" s="2">
        <f t="shared" si="111"/>
        <v>10.281905</v>
      </c>
      <c r="I923" s="2">
        <f t="array" ref="I923">SUMPRODUCT(B907:B926, (ROW(B907:B926)-ROW(B907)+1)) / (20*21/2)</f>
        <v>12.663466666666665</v>
      </c>
      <c r="J923" s="2">
        <f t="shared" si="114"/>
        <v>12.788810864382592</v>
      </c>
      <c r="K923" s="2">
        <f t="shared" si="108"/>
        <v>12.560541324050398</v>
      </c>
    </row>
    <row r="924" spans="1:11" ht="13.5" x14ac:dyDescent="0.25">
      <c r="A924" s="3">
        <f>TITRES_STAT!B927</f>
        <v>43350</v>
      </c>
      <c r="B924" s="5">
        <f>TITRES_STAT!D927</f>
        <v>12.529</v>
      </c>
      <c r="C924" s="2">
        <f t="shared" si="109"/>
        <v>0</v>
      </c>
      <c r="D924" s="2">
        <f t="shared" si="110"/>
        <v>12.592399999999998</v>
      </c>
      <c r="E924" s="2">
        <f t="shared" si="112"/>
        <v>12.781899999999998</v>
      </c>
      <c r="F924" s="2">
        <f t="shared" si="113"/>
        <v>12.806300000000002</v>
      </c>
      <c r="G924" s="2">
        <f t="shared" si="107"/>
        <v>12.816460000000001</v>
      </c>
      <c r="H924" s="2">
        <f t="shared" si="111"/>
        <v>10.298854999999998</v>
      </c>
      <c r="I924" s="2">
        <f t="array" ref="I924">SUMPRODUCT(B908:B927, (ROW(B908:B927)-ROW(B908)+1)) / (20*21/2)</f>
        <v>12.615390476190477</v>
      </c>
      <c r="J924" s="2">
        <f t="shared" si="114"/>
        <v>12.76406697253663</v>
      </c>
      <c r="K924" s="2">
        <f t="shared" si="108"/>
        <v>12.559304409381754</v>
      </c>
    </row>
    <row r="925" spans="1:11" ht="13.5" x14ac:dyDescent="0.25">
      <c r="A925" s="3">
        <f>TITRES_STAT!B928</f>
        <v>43353</v>
      </c>
      <c r="B925" s="5">
        <f>TITRES_STAT!D928</f>
        <v>12.417</v>
      </c>
      <c r="C925" s="2">
        <f t="shared" si="109"/>
        <v>-0.1120000000000001</v>
      </c>
      <c r="D925" s="2">
        <f t="shared" si="110"/>
        <v>12.539599999999998</v>
      </c>
      <c r="E925" s="2">
        <f t="shared" si="112"/>
        <v>12.7357</v>
      </c>
      <c r="F925" s="2">
        <f t="shared" si="113"/>
        <v>12.766700000000002</v>
      </c>
      <c r="G925" s="2">
        <f t="shared" si="107"/>
        <v>12.819240000000002</v>
      </c>
      <c r="H925" s="2">
        <f t="shared" si="111"/>
        <v>10.316299999999996</v>
      </c>
      <c r="I925" s="2">
        <f t="array" ref="I925">SUMPRODUCT(B909:B928, (ROW(B909:B928)-ROW(B909)+1)) / (20*21/2)</f>
        <v>12.568219047619047</v>
      </c>
      <c r="J925" s="2">
        <f t="shared" si="114"/>
        <v>12.73101297515219</v>
      </c>
      <c r="K925" s="2">
        <f t="shared" si="108"/>
        <v>12.55372384430796</v>
      </c>
    </row>
    <row r="926" spans="1:11" ht="13.5" x14ac:dyDescent="0.25">
      <c r="A926" s="3">
        <f>TITRES_STAT!B929</f>
        <v>43355</v>
      </c>
      <c r="B926" s="5">
        <f>TITRES_STAT!D929</f>
        <v>12.218999999999999</v>
      </c>
      <c r="C926" s="2">
        <f t="shared" si="109"/>
        <v>-0.1980000000000004</v>
      </c>
      <c r="D926" s="2">
        <f t="shared" si="110"/>
        <v>12.448600000000001</v>
      </c>
      <c r="E926" s="2">
        <f t="shared" si="112"/>
        <v>12.6631</v>
      </c>
      <c r="F926" s="2">
        <f t="shared" si="113"/>
        <v>12.723800000000001</v>
      </c>
      <c r="G926" s="2">
        <f t="shared" si="107"/>
        <v>12.812640000000004</v>
      </c>
      <c r="H926" s="2">
        <f t="shared" si="111"/>
        <v>10.331819999999999</v>
      </c>
      <c r="I926" s="2">
        <f t="array" ref="I926">SUMPRODUCT(B910:B929, (ROW(B910:B929)-ROW(B910)+1)) / (20*21/2)</f>
        <v>12.543747619047618</v>
      </c>
      <c r="J926" s="2">
        <f t="shared" si="114"/>
        <v>12.682249834661505</v>
      </c>
      <c r="K926" s="2">
        <f t="shared" si="108"/>
        <v>12.540597419040981</v>
      </c>
    </row>
    <row r="927" spans="1:11" ht="13.5" x14ac:dyDescent="0.25">
      <c r="A927" s="3">
        <f>TITRES_STAT!B930</f>
        <v>43356</v>
      </c>
      <c r="B927" s="5">
        <f>TITRES_STAT!D930</f>
        <v>12.218999999999999</v>
      </c>
      <c r="C927" s="2">
        <f t="shared" si="109"/>
        <v>0</v>
      </c>
      <c r="D927" s="2">
        <f t="shared" si="110"/>
        <v>12.3826</v>
      </c>
      <c r="E927" s="2">
        <f t="shared" si="112"/>
        <v>12.590499999999999</v>
      </c>
      <c r="F927" s="2">
        <f t="shared" si="113"/>
        <v>12.7073</v>
      </c>
      <c r="G927" s="2">
        <f t="shared" si="107"/>
        <v>12.804060000000003</v>
      </c>
      <c r="H927" s="2">
        <f t="shared" si="111"/>
        <v>10.347339999999997</v>
      </c>
      <c r="I927" s="2">
        <f t="array" ref="I927">SUMPRODUCT(B911:B930, (ROW(B911:B930)-ROW(B911)+1)) / (20*21/2)</f>
        <v>12.514523809523807</v>
      </c>
      <c r="J927" s="2">
        <f t="shared" si="114"/>
        <v>12.638130802788982</v>
      </c>
      <c r="K927" s="2">
        <f t="shared" si="108"/>
        <v>12.52798575554918</v>
      </c>
    </row>
    <row r="928" spans="1:11" ht="13.5" x14ac:dyDescent="0.25">
      <c r="A928" s="3">
        <f>TITRES_STAT!B931</f>
        <v>43357</v>
      </c>
      <c r="B928" s="5">
        <f>TITRES_STAT!D931</f>
        <v>12.212</v>
      </c>
      <c r="C928" s="2">
        <f t="shared" si="109"/>
        <v>-6.9999999999996732E-3</v>
      </c>
      <c r="D928" s="2">
        <f t="shared" si="110"/>
        <v>12.3192</v>
      </c>
      <c r="E928" s="2">
        <f t="shared" si="112"/>
        <v>12.504</v>
      </c>
      <c r="F928" s="2">
        <f t="shared" si="113"/>
        <v>12.67395</v>
      </c>
      <c r="G928" s="2">
        <f t="shared" si="107"/>
        <v>12.795340000000003</v>
      </c>
      <c r="H928" s="2">
        <f t="shared" si="111"/>
        <v>10.364069999999996</v>
      </c>
      <c r="I928" s="2">
        <f t="array" ref="I928">SUMPRODUCT(B912:B931, (ROW(B912:B931)-ROW(B912)+1)) / (20*21/2)</f>
        <v>12.493433333333334</v>
      </c>
      <c r="J928" s="2">
        <f t="shared" si="114"/>
        <v>12.59754691680908</v>
      </c>
      <c r="K928" s="2">
        <f t="shared" si="108"/>
        <v>12.515594157292348</v>
      </c>
    </row>
    <row r="929" spans="1:11" ht="13.5" x14ac:dyDescent="0.25">
      <c r="A929" s="3">
        <f>TITRES_STAT!B932</f>
        <v>43360</v>
      </c>
      <c r="B929" s="5">
        <f>TITRES_STAT!D932</f>
        <v>12.417</v>
      </c>
      <c r="C929" s="2">
        <f t="shared" si="109"/>
        <v>0.20500000000000007</v>
      </c>
      <c r="D929" s="2">
        <f t="shared" si="110"/>
        <v>12.296799999999999</v>
      </c>
      <c r="E929" s="2">
        <f t="shared" si="112"/>
        <v>12.444599999999998</v>
      </c>
      <c r="F929" s="2">
        <f t="shared" si="113"/>
        <v>12.65085</v>
      </c>
      <c r="G929" s="2">
        <f t="shared" si="107"/>
        <v>12.790060000000004</v>
      </c>
      <c r="H929" s="2">
        <f t="shared" si="111"/>
        <v>10.382139999999998</v>
      </c>
      <c r="I929" s="2">
        <f t="array" ref="I929">SUMPRODUCT(B913:B932, (ROW(B913:B932)-ROW(B913)+1)) / (20*21/2)</f>
        <v>12.467719047619047</v>
      </c>
      <c r="J929" s="2">
        <f t="shared" si="114"/>
        <v>12.580351972351073</v>
      </c>
      <c r="K929" s="2">
        <f t="shared" si="108"/>
        <v>12.511727719751473</v>
      </c>
    </row>
    <row r="930" spans="1:11" ht="13.5" x14ac:dyDescent="0.25">
      <c r="A930" s="3">
        <f>TITRES_STAT!B933</f>
        <v>43361</v>
      </c>
      <c r="B930" s="5">
        <f>TITRES_STAT!D933</f>
        <v>12.343999999999999</v>
      </c>
      <c r="C930" s="2">
        <f t="shared" si="109"/>
        <v>-7.3000000000000398E-2</v>
      </c>
      <c r="D930" s="2">
        <f t="shared" si="110"/>
        <v>12.2822</v>
      </c>
      <c r="E930" s="2">
        <f t="shared" si="112"/>
        <v>12.410899999999998</v>
      </c>
      <c r="F930" s="2">
        <f t="shared" si="113"/>
        <v>12.62445</v>
      </c>
      <c r="G930" s="2">
        <f t="shared" si="107"/>
        <v>12.784640000000003</v>
      </c>
      <c r="H930" s="2">
        <f t="shared" si="111"/>
        <v>10.399809999999997</v>
      </c>
      <c r="I930" s="2">
        <f t="array" ref="I930">SUMPRODUCT(B914:B933, (ROW(B914:B933)-ROW(B914)+1)) / (20*21/2)</f>
        <v>12.444580952380953</v>
      </c>
      <c r="J930" s="2">
        <f t="shared" si="114"/>
        <v>12.557842260698589</v>
      </c>
      <c r="K930" s="2">
        <f t="shared" si="108"/>
        <v>12.505150162114161</v>
      </c>
    </row>
    <row r="931" spans="1:11" ht="13.5" x14ac:dyDescent="0.25">
      <c r="A931" s="3">
        <f>TITRES_STAT!B934</f>
        <v>43362</v>
      </c>
      <c r="B931" s="5">
        <f>TITRES_STAT!D934</f>
        <v>12.403</v>
      </c>
      <c r="C931" s="2">
        <f t="shared" si="109"/>
        <v>5.9000000000001052E-2</v>
      </c>
      <c r="D931" s="2">
        <f t="shared" si="110"/>
        <v>12.318999999999999</v>
      </c>
      <c r="E931" s="2">
        <f t="shared" si="112"/>
        <v>12.383800000000001</v>
      </c>
      <c r="F931" s="2">
        <f t="shared" si="113"/>
        <v>12.600999999999997</v>
      </c>
      <c r="G931" s="2">
        <f t="shared" si="107"/>
        <v>12.781720000000005</v>
      </c>
      <c r="H931" s="2">
        <f t="shared" si="111"/>
        <v>10.417369999999998</v>
      </c>
      <c r="I931" s="2">
        <f t="array" ref="I931">SUMPRODUCT(B915:B934, (ROW(B915:B934)-ROW(B915)+1)) / (20*21/2)</f>
        <v>12.417433333333332</v>
      </c>
      <c r="J931" s="2">
        <f t="shared" si="114"/>
        <v>12.543095378727294</v>
      </c>
      <c r="K931" s="2">
        <f t="shared" si="108"/>
        <v>12.501144273403803</v>
      </c>
    </row>
    <row r="932" spans="1:11" ht="13.5" x14ac:dyDescent="0.25">
      <c r="A932" s="3">
        <f>TITRES_STAT!B935</f>
        <v>43363</v>
      </c>
      <c r="B932" s="5">
        <f>TITRES_STAT!D935</f>
        <v>12.331</v>
      </c>
      <c r="C932" s="2">
        <f t="shared" si="109"/>
        <v>-7.2000000000000952E-2</v>
      </c>
      <c r="D932" s="2">
        <f t="shared" si="110"/>
        <v>12.341399999999998</v>
      </c>
      <c r="E932" s="2">
        <f t="shared" si="112"/>
        <v>12.362</v>
      </c>
      <c r="F932" s="2">
        <f t="shared" si="113"/>
        <v>12.573949999999998</v>
      </c>
      <c r="G932" s="2">
        <f t="shared" si="107"/>
        <v>12.777360000000005</v>
      </c>
      <c r="H932" s="2">
        <f t="shared" si="111"/>
        <v>10.434569999999999</v>
      </c>
      <c r="I932" s="2">
        <f t="array" ref="I932">SUMPRODUCT(B916:B935, (ROW(B916:B935)-ROW(B916)+1)) / (20*21/2)</f>
        <v>12.390338095238098</v>
      </c>
      <c r="J932" s="2">
        <f t="shared" si="114"/>
        <v>12.522895818848504</v>
      </c>
      <c r="K932" s="2">
        <f t="shared" si="108"/>
        <v>12.494471948956594</v>
      </c>
    </row>
    <row r="933" spans="1:11" ht="13.5" x14ac:dyDescent="0.25">
      <c r="A933" s="3">
        <f>TITRES_STAT!B936</f>
        <v>43364</v>
      </c>
      <c r="B933" s="5">
        <f>TITRES_STAT!D936</f>
        <v>12.331</v>
      </c>
      <c r="C933" s="2">
        <f t="shared" si="109"/>
        <v>0</v>
      </c>
      <c r="D933" s="2">
        <f t="shared" si="110"/>
        <v>12.365200000000002</v>
      </c>
      <c r="E933" s="2">
        <f t="shared" si="112"/>
        <v>12.342200000000002</v>
      </c>
      <c r="F933" s="2">
        <f t="shared" si="113"/>
        <v>12.563049999999997</v>
      </c>
      <c r="G933" s="2">
        <f t="shared" si="107"/>
        <v>12.773000000000007</v>
      </c>
      <c r="H933" s="2">
        <f t="shared" si="111"/>
        <v>10.450839999999998</v>
      </c>
      <c r="I933" s="2">
        <f t="array" ref="I933">SUMPRODUCT(B917:B936, (ROW(B917:B936)-ROW(B917)+1)) / (20*21/2)</f>
        <v>12.349119047619046</v>
      </c>
      <c r="J933" s="2">
        <f t="shared" si="114"/>
        <v>12.504620026577218</v>
      </c>
      <c r="K933" s="2">
        <f t="shared" si="108"/>
        <v>12.48806128429163</v>
      </c>
    </row>
    <row r="934" spans="1:11" ht="13.5" x14ac:dyDescent="0.25">
      <c r="A934" s="3">
        <f>TITRES_STAT!B937</f>
        <v>43367</v>
      </c>
      <c r="B934" s="5">
        <f>TITRES_STAT!D937</f>
        <v>12.278</v>
      </c>
      <c r="C934" s="2">
        <f t="shared" si="109"/>
        <v>-5.2999999999999048E-2</v>
      </c>
      <c r="D934" s="2">
        <f t="shared" si="110"/>
        <v>12.337400000000001</v>
      </c>
      <c r="E934" s="2">
        <f t="shared" si="112"/>
        <v>12.3171</v>
      </c>
      <c r="F934" s="2">
        <f t="shared" si="113"/>
        <v>12.549499999999997</v>
      </c>
      <c r="G934" s="2">
        <f t="shared" si="107"/>
        <v>12.762300000000005</v>
      </c>
      <c r="H934" s="2">
        <f t="shared" si="111"/>
        <v>10.466844999999999</v>
      </c>
      <c r="I934" s="2">
        <f t="array" ref="I934">SUMPRODUCT(B918:B937, (ROW(B918:B937)-ROW(B918)+1)) / (20*21/2)</f>
        <v>12.311990476190477</v>
      </c>
      <c r="J934" s="2">
        <f t="shared" si="114"/>
        <v>12.483037166903198</v>
      </c>
      <c r="K934" s="2">
        <f t="shared" si="108"/>
        <v>12.479823586868429</v>
      </c>
    </row>
    <row r="935" spans="1:11" ht="13.5" x14ac:dyDescent="0.25">
      <c r="A935" s="3">
        <f>TITRES_STAT!B938</f>
        <v>43368</v>
      </c>
      <c r="B935" s="5">
        <f>TITRES_STAT!D938</f>
        <v>12.265000000000001</v>
      </c>
      <c r="C935" s="2">
        <f t="shared" si="109"/>
        <v>-1.2999999999999901E-2</v>
      </c>
      <c r="D935" s="2">
        <f t="shared" si="110"/>
        <v>12.3216</v>
      </c>
      <c r="E935" s="2">
        <f t="shared" si="112"/>
        <v>12.301900000000002</v>
      </c>
      <c r="F935" s="2">
        <f t="shared" si="113"/>
        <v>12.518799999999995</v>
      </c>
      <c r="G935" s="2">
        <f t="shared" si="107"/>
        <v>12.750160000000003</v>
      </c>
      <c r="H935" s="2">
        <f t="shared" si="111"/>
        <v>10.482814999999995</v>
      </c>
      <c r="I935" s="2">
        <f t="array" ref="I935">SUMPRODUCT(B919:B938, (ROW(B919:B938)-ROW(B919)+1)) / (20*21/2)</f>
        <v>12.260095238095237</v>
      </c>
      <c r="J935" s="2">
        <f t="shared" si="114"/>
        <v>12.462271722436228</v>
      </c>
      <c r="K935" s="2">
        <f t="shared" si="108"/>
        <v>12.471399132481432</v>
      </c>
    </row>
    <row r="936" spans="1:11" ht="13.5" x14ac:dyDescent="0.25">
      <c r="A936" s="3">
        <f>TITRES_STAT!B939</f>
        <v>43369</v>
      </c>
      <c r="B936" s="5">
        <f>TITRES_STAT!D939</f>
        <v>12.086</v>
      </c>
      <c r="C936" s="2">
        <f t="shared" si="109"/>
        <v>-0.17900000000000027</v>
      </c>
      <c r="D936" s="2">
        <f t="shared" si="110"/>
        <v>12.258199999999999</v>
      </c>
      <c r="E936" s="2">
        <f t="shared" si="112"/>
        <v>12.288600000000001</v>
      </c>
      <c r="F936" s="2">
        <f t="shared" si="113"/>
        <v>12.475849999999998</v>
      </c>
      <c r="G936" s="2">
        <f t="shared" si="107"/>
        <v>12.733120000000003</v>
      </c>
      <c r="H936" s="2">
        <f t="shared" si="111"/>
        <v>10.498139999999996</v>
      </c>
      <c r="I936" s="2">
        <f t="array" ref="I936">SUMPRODUCT(B920:B939, (ROW(B920:B939)-ROW(B920)+1)) / (20*21/2)</f>
        <v>12.201290476190476</v>
      </c>
      <c r="J936" s="2">
        <f t="shared" si="114"/>
        <v>12.426436320299445</v>
      </c>
      <c r="K936" s="2">
        <f t="shared" si="108"/>
        <v>12.456285441011572</v>
      </c>
    </row>
    <row r="937" spans="1:11" ht="13.5" x14ac:dyDescent="0.25">
      <c r="A937" s="3">
        <f>TITRES_STAT!B940</f>
        <v>43370</v>
      </c>
      <c r="B937" s="5">
        <f>TITRES_STAT!D940</f>
        <v>12.086</v>
      </c>
      <c r="C937" s="2">
        <f t="shared" si="109"/>
        <v>0</v>
      </c>
      <c r="D937" s="2">
        <f t="shared" si="110"/>
        <v>12.209199999999999</v>
      </c>
      <c r="E937" s="2">
        <f t="shared" si="112"/>
        <v>12.2753</v>
      </c>
      <c r="F937" s="2">
        <f t="shared" si="113"/>
        <v>12.432899999999998</v>
      </c>
      <c r="G937" s="2">
        <f t="shared" si="107"/>
        <v>12.716080000000002</v>
      </c>
      <c r="H937" s="2">
        <f t="shared" si="111"/>
        <v>10.514274999999992</v>
      </c>
      <c r="I937" s="2">
        <f t="array" ref="I937">SUMPRODUCT(B921:B940, (ROW(B921:B940)-ROW(B921)+1)) / (20*21/2)</f>
        <v>12.135890476190477</v>
      </c>
      <c r="J937" s="2">
        <f t="shared" si="114"/>
        <v>12.394013813604259</v>
      </c>
      <c r="K937" s="2">
        <f t="shared" si="108"/>
        <v>12.441764443324843</v>
      </c>
    </row>
    <row r="938" spans="1:11" ht="13.5" x14ac:dyDescent="0.25">
      <c r="A938" s="3">
        <f>TITRES_STAT!B941</f>
        <v>43371</v>
      </c>
      <c r="B938" s="5">
        <f>TITRES_STAT!D941</f>
        <v>11.888</v>
      </c>
      <c r="C938" s="2">
        <f t="shared" si="109"/>
        <v>-0.1980000000000004</v>
      </c>
      <c r="D938" s="2">
        <f t="shared" si="110"/>
        <v>12.1206</v>
      </c>
      <c r="E938" s="2">
        <f t="shared" si="112"/>
        <v>12.242900000000002</v>
      </c>
      <c r="F938" s="2">
        <f t="shared" si="113"/>
        <v>12.373449999999998</v>
      </c>
      <c r="G938" s="2">
        <f t="shared" si="107"/>
        <v>12.693360000000002</v>
      </c>
      <c r="H938" s="2">
        <f t="shared" si="111"/>
        <v>10.529539999999992</v>
      </c>
      <c r="I938" s="2">
        <f t="array" ref="I938">SUMPRODUCT(B922:B941, (ROW(B922:B941)-ROW(B922)+1)) / (20*21/2)</f>
        <v>12.062952380952382</v>
      </c>
      <c r="J938" s="2">
        <f t="shared" si="114"/>
        <v>12.345822021832426</v>
      </c>
      <c r="K938" s="2">
        <f t="shared" si="108"/>
        <v>12.420048190645439</v>
      </c>
    </row>
    <row r="939" spans="1:11" ht="13.5" x14ac:dyDescent="0.25">
      <c r="A939" s="3">
        <f>TITRES_STAT!B942</f>
        <v>43374</v>
      </c>
      <c r="B939" s="5">
        <f>TITRES_STAT!D942</f>
        <v>11.756</v>
      </c>
      <c r="C939" s="2">
        <f t="shared" si="109"/>
        <v>-0.13199999999999967</v>
      </c>
      <c r="D939" s="2">
        <f t="shared" si="110"/>
        <v>12.0162</v>
      </c>
      <c r="E939" s="2">
        <f t="shared" si="112"/>
        <v>12.1768</v>
      </c>
      <c r="F939" s="2">
        <f t="shared" si="113"/>
        <v>12.310700000000001</v>
      </c>
      <c r="G939" s="2">
        <f t="shared" si="107"/>
        <v>12.66826</v>
      </c>
      <c r="H939" s="2">
        <f t="shared" si="111"/>
        <v>10.544394999999991</v>
      </c>
      <c r="I939" s="2">
        <f t="array" ref="I939">SUMPRODUCT(B923:B942, (ROW(B923:B942)-ROW(B923)+1)) / (20*21/2)</f>
        <v>11.989357142857145</v>
      </c>
      <c r="J939" s="2">
        <f t="shared" si="114"/>
        <v>12.289648495943624</v>
      </c>
      <c r="K939" s="2">
        <f t="shared" si="108"/>
        <v>12.394007085129932</v>
      </c>
    </row>
    <row r="940" spans="1:11" ht="13.5" x14ac:dyDescent="0.25">
      <c r="A940" s="3">
        <f>TITRES_STAT!B943</f>
        <v>43375</v>
      </c>
      <c r="B940" s="5">
        <f>TITRES_STAT!D943</f>
        <v>11.624000000000001</v>
      </c>
      <c r="C940" s="2">
        <f t="shared" si="109"/>
        <v>-0.13199999999999967</v>
      </c>
      <c r="D940" s="2">
        <f t="shared" si="110"/>
        <v>11.888000000000002</v>
      </c>
      <c r="E940" s="2">
        <f t="shared" si="112"/>
        <v>12.104800000000001</v>
      </c>
      <c r="F940" s="2">
        <f t="shared" si="113"/>
        <v>12.257849999999998</v>
      </c>
      <c r="G940" s="2">
        <f t="shared" si="107"/>
        <v>12.640519999999999</v>
      </c>
      <c r="H940" s="2">
        <f t="shared" si="111"/>
        <v>10.558654999999989</v>
      </c>
      <c r="I940" s="2">
        <f t="array" ref="I940">SUMPRODUCT(B924:B943, (ROW(B924:B943)-ROW(B924)+1)) / (20*21/2)</f>
        <v>11.902252380952381</v>
      </c>
      <c r="J940" s="2">
        <f t="shared" si="114"/>
        <v>12.226253401091849</v>
      </c>
      <c r="K940" s="2">
        <f t="shared" si="108"/>
        <v>12.363810728850327</v>
      </c>
    </row>
    <row r="941" spans="1:11" ht="13.5" x14ac:dyDescent="0.25">
      <c r="A941" s="3">
        <f>TITRES_STAT!B944</f>
        <v>43376</v>
      </c>
      <c r="B941" s="5">
        <f>TITRES_STAT!D944</f>
        <v>11.492000000000001</v>
      </c>
      <c r="C941" s="2">
        <f t="shared" si="109"/>
        <v>-0.13199999999999967</v>
      </c>
      <c r="D941" s="2">
        <f t="shared" si="110"/>
        <v>11.769200000000001</v>
      </c>
      <c r="E941" s="2">
        <f t="shared" si="112"/>
        <v>12.0137</v>
      </c>
      <c r="F941" s="2">
        <f t="shared" si="113"/>
        <v>12.19875</v>
      </c>
      <c r="G941" s="2">
        <f t="shared" si="107"/>
        <v>12.610399999999997</v>
      </c>
      <c r="H941" s="2">
        <f t="shared" si="111"/>
        <v>10.572314999999993</v>
      </c>
      <c r="I941" s="2">
        <f t="array" ref="I941">SUMPRODUCT(B925:B944, (ROW(B925:B944)-ROW(B925)+1)) / (20*21/2)</f>
        <v>11.821342857142858</v>
      </c>
      <c r="J941" s="2">
        <f t="shared" si="114"/>
        <v>12.156324505749769</v>
      </c>
      <c r="K941" s="2">
        <f t="shared" si="108"/>
        <v>12.329622072816981</v>
      </c>
    </row>
    <row r="942" spans="1:11" ht="13.5" x14ac:dyDescent="0.25">
      <c r="A942" s="3">
        <f>TITRES_STAT!B945</f>
        <v>43377</v>
      </c>
      <c r="B942" s="5">
        <f>TITRES_STAT!D945</f>
        <v>11.426</v>
      </c>
      <c r="C942" s="2">
        <f t="shared" si="109"/>
        <v>-6.6000000000000725E-2</v>
      </c>
      <c r="D942" s="2">
        <f t="shared" si="110"/>
        <v>11.637200000000002</v>
      </c>
      <c r="E942" s="2">
        <f t="shared" si="112"/>
        <v>11.9232</v>
      </c>
      <c r="F942" s="2">
        <f t="shared" si="113"/>
        <v>12.142599999999998</v>
      </c>
      <c r="G942" s="2">
        <f t="shared" si="107"/>
        <v>12.578839999999998</v>
      </c>
      <c r="H942" s="2">
        <f t="shared" si="111"/>
        <v>10.585024999999995</v>
      </c>
      <c r="I942" s="2">
        <f t="array" ref="I942">SUMPRODUCT(B926:B945, (ROW(B926:B945)-ROW(B926)+1)) / (20*21/2)</f>
        <v>11.746628571428573</v>
      </c>
      <c r="J942" s="2">
        <f t="shared" si="114"/>
        <v>12.086769790916458</v>
      </c>
      <c r="K942" s="2">
        <f t="shared" si="108"/>
        <v>12.294185913098669</v>
      </c>
    </row>
    <row r="943" spans="1:11" ht="13.5" x14ac:dyDescent="0.25">
      <c r="A943" s="3">
        <f>TITRES_STAT!B946</f>
        <v>43378</v>
      </c>
      <c r="B943" s="5">
        <f>TITRES_STAT!D946</f>
        <v>11.228</v>
      </c>
      <c r="C943" s="2">
        <f t="shared" si="109"/>
        <v>-0.1980000000000004</v>
      </c>
      <c r="D943" s="2">
        <f t="shared" si="110"/>
        <v>11.5052</v>
      </c>
      <c r="E943" s="2">
        <f t="shared" si="112"/>
        <v>11.812899999999999</v>
      </c>
      <c r="F943" s="2">
        <f t="shared" si="113"/>
        <v>12.077550000000002</v>
      </c>
      <c r="G943" s="2">
        <f t="shared" si="107"/>
        <v>12.543839999999998</v>
      </c>
      <c r="H943" s="2">
        <f t="shared" si="111"/>
        <v>10.596744999999991</v>
      </c>
      <c r="I943" s="2">
        <f t="array" ref="I943">SUMPRODUCT(B927:B946, (ROW(B927:B946)-ROW(B927)+1)) / (20*21/2)</f>
        <v>11.677576190476191</v>
      </c>
      <c r="J943" s="2">
        <f t="shared" si="114"/>
        <v>12.004982191781556</v>
      </c>
      <c r="K943" s="2">
        <f t="shared" si="108"/>
        <v>12.25237470082029</v>
      </c>
    </row>
    <row r="944" spans="1:11" ht="13.5" x14ac:dyDescent="0.25">
      <c r="A944" s="3">
        <f>TITRES_STAT!B947</f>
        <v>43381</v>
      </c>
      <c r="B944" s="5">
        <f>TITRES_STAT!D947</f>
        <v>11.228</v>
      </c>
      <c r="C944" s="2">
        <f t="shared" si="109"/>
        <v>0</v>
      </c>
      <c r="D944" s="2">
        <f t="shared" si="110"/>
        <v>11.399600000000001</v>
      </c>
      <c r="E944" s="2">
        <f t="shared" si="112"/>
        <v>11.707899999999999</v>
      </c>
      <c r="F944" s="2">
        <f t="shared" si="113"/>
        <v>12.012500000000001</v>
      </c>
      <c r="G944" s="2">
        <f t="shared" si="107"/>
        <v>12.508839999999999</v>
      </c>
      <c r="H944" s="2">
        <f t="shared" si="111"/>
        <v>10.608464999999994</v>
      </c>
      <c r="I944" s="2">
        <f t="array" ref="I944">SUMPRODUCT(B928:B947, (ROW(B928:B947)-ROW(B928)+1)) / (20*21/2)</f>
        <v>11.613242857142858</v>
      </c>
      <c r="J944" s="2">
        <f t="shared" si="114"/>
        <v>11.930983887802359</v>
      </c>
      <c r="K944" s="2">
        <f t="shared" si="108"/>
        <v>12.212203143925377</v>
      </c>
    </row>
    <row r="945" spans="1:11" ht="13.5" x14ac:dyDescent="0.25">
      <c r="A945" s="3">
        <f>TITRES_STAT!B948</f>
        <v>43382</v>
      </c>
      <c r="B945" s="5">
        <f>TITRES_STAT!D948</f>
        <v>11.228</v>
      </c>
      <c r="C945" s="2">
        <f t="shared" si="109"/>
        <v>0</v>
      </c>
      <c r="D945" s="2">
        <f t="shared" si="110"/>
        <v>11.320400000000001</v>
      </c>
      <c r="E945" s="2">
        <f t="shared" si="112"/>
        <v>11.604199999999999</v>
      </c>
      <c r="F945" s="2">
        <f t="shared" si="113"/>
        <v>11.953050000000001</v>
      </c>
      <c r="G945" s="2">
        <f t="shared" si="107"/>
        <v>12.474499999999999</v>
      </c>
      <c r="H945" s="2">
        <f t="shared" si="111"/>
        <v>10.621429999999993</v>
      </c>
      <c r="I945" s="2">
        <f t="array" ref="I945">SUMPRODUCT(B929:B948, (ROW(B929:B948)-ROW(B929)+1)) / (20*21/2)</f>
        <v>11.55362857142857</v>
      </c>
      <c r="J945" s="2">
        <f t="shared" si="114"/>
        <v>11.864033041344991</v>
      </c>
      <c r="K945" s="2">
        <f t="shared" si="108"/>
        <v>12.173606942202813</v>
      </c>
    </row>
    <row r="946" spans="1:11" ht="13.5" x14ac:dyDescent="0.25">
      <c r="A946" s="3">
        <f>TITRES_STAT!B949</f>
        <v>43383</v>
      </c>
      <c r="B946" s="5">
        <f>TITRES_STAT!D949</f>
        <v>11.228</v>
      </c>
      <c r="C946" s="2">
        <f t="shared" si="109"/>
        <v>0</v>
      </c>
      <c r="D946" s="2">
        <f t="shared" si="110"/>
        <v>11.2676</v>
      </c>
      <c r="E946" s="2">
        <f t="shared" si="112"/>
        <v>11.518399999999998</v>
      </c>
      <c r="F946" s="2">
        <f t="shared" si="113"/>
        <v>11.903500000000001</v>
      </c>
      <c r="G946" s="2">
        <f t="shared" ref="G946:G1009" si="115">AVERAGE(B897:B946)</f>
        <v>12.440159999999997</v>
      </c>
      <c r="H946" s="2">
        <f t="shared" si="111"/>
        <v>10.634019999999996</v>
      </c>
      <c r="I946" s="2">
        <f t="array" ref="I946">SUMPRODUCT(B930:B949, (ROW(B930:B949)-ROW(B930)+1)) / (20*21/2)</f>
        <v>11.498699999999999</v>
      </c>
      <c r="J946" s="2">
        <f t="shared" si="114"/>
        <v>11.803458465978801</v>
      </c>
      <c r="K946" s="2">
        <f t="shared" si="108"/>
        <v>12.136524317018388</v>
      </c>
    </row>
    <row r="947" spans="1:11" ht="13.5" x14ac:dyDescent="0.25">
      <c r="A947" s="3">
        <f>TITRES_STAT!B950</f>
        <v>43384</v>
      </c>
      <c r="B947" s="5">
        <f>TITRES_STAT!D950</f>
        <v>11.228</v>
      </c>
      <c r="C947" s="2">
        <f t="shared" si="109"/>
        <v>0</v>
      </c>
      <c r="D947" s="2">
        <f t="shared" si="110"/>
        <v>11.228</v>
      </c>
      <c r="E947" s="2">
        <f t="shared" si="112"/>
        <v>11.432599999999997</v>
      </c>
      <c r="F947" s="2">
        <f t="shared" si="113"/>
        <v>11.853950000000001</v>
      </c>
      <c r="G947" s="2">
        <f t="shared" si="115"/>
        <v>12.413479999999995</v>
      </c>
      <c r="H947" s="2">
        <f t="shared" si="111"/>
        <v>10.646609999999995</v>
      </c>
      <c r="I947" s="2">
        <f t="array" ref="I947">SUMPRODUCT(B931:B950, (ROW(B931:B950)-ROW(B931)+1)) / (20*21/2)</f>
        <v>11.401623809523809</v>
      </c>
      <c r="J947" s="2">
        <f t="shared" si="114"/>
        <v>11.748652897790343</v>
      </c>
      <c r="K947" s="2">
        <f t="shared" ref="K947:K1010" si="116">$K$4*B947+(1-$K$4)*K946</f>
        <v>12.100895912429431</v>
      </c>
    </row>
    <row r="948" spans="1:11" ht="13.5" x14ac:dyDescent="0.25">
      <c r="A948" s="3">
        <f>TITRES_STAT!B951</f>
        <v>43385</v>
      </c>
      <c r="B948" s="5">
        <f>TITRES_STAT!D951</f>
        <v>11.228</v>
      </c>
      <c r="C948" s="2">
        <f t="shared" si="109"/>
        <v>0</v>
      </c>
      <c r="D948" s="2">
        <f t="shared" si="110"/>
        <v>11.228</v>
      </c>
      <c r="E948" s="2">
        <f t="shared" si="112"/>
        <v>11.366599999999998</v>
      </c>
      <c r="F948" s="2">
        <f t="shared" si="113"/>
        <v>11.804750000000002</v>
      </c>
      <c r="G948" s="2">
        <f t="shared" si="115"/>
        <v>12.386799999999994</v>
      </c>
      <c r="H948" s="2">
        <f t="shared" si="111"/>
        <v>10.659199999999997</v>
      </c>
      <c r="I948" s="2">
        <f t="array" ref="I948">SUMPRODUCT(B932:B951, (ROW(B932:B951)-ROW(B932)+1)) / (20*21/2)</f>
        <v>11.341776190476189</v>
      </c>
      <c r="J948" s="2">
        <f t="shared" si="114"/>
        <v>11.699066907524596</v>
      </c>
      <c r="K948" s="2">
        <f t="shared" si="116"/>
        <v>12.066664700177297</v>
      </c>
    </row>
    <row r="949" spans="1:11" ht="13.5" x14ac:dyDescent="0.25">
      <c r="A949" s="3">
        <f>TITRES_STAT!B952</f>
        <v>43389</v>
      </c>
      <c r="B949" s="5">
        <f>TITRES_STAT!D952</f>
        <v>11.228</v>
      </c>
      <c r="C949" s="2">
        <f t="shared" si="109"/>
        <v>0</v>
      </c>
      <c r="D949" s="2">
        <f t="shared" si="110"/>
        <v>11.228</v>
      </c>
      <c r="E949" s="2">
        <f t="shared" si="112"/>
        <v>11.313799999999997</v>
      </c>
      <c r="F949" s="2">
        <f t="shared" si="113"/>
        <v>11.745300000000002</v>
      </c>
      <c r="G949" s="2">
        <f t="shared" si="115"/>
        <v>12.352599999999994</v>
      </c>
      <c r="H949" s="2">
        <f t="shared" si="111"/>
        <v>10.671819999999999</v>
      </c>
      <c r="I949" s="2">
        <f t="array" ref="I949">SUMPRODUCT(B933:B952, (ROW(B933:B952)-ROW(B933)+1)) / (20*21/2)</f>
        <v>11.288438095238096</v>
      </c>
      <c r="J949" s="2">
        <f t="shared" si="114"/>
        <v>11.654203392522254</v>
      </c>
      <c r="K949" s="2">
        <f t="shared" si="116"/>
        <v>12.033775888405637</v>
      </c>
    </row>
    <row r="950" spans="1:11" ht="13.5" x14ac:dyDescent="0.25">
      <c r="A950" s="3">
        <f>TITRES_STAT!B953</f>
        <v>43390</v>
      </c>
      <c r="B950" s="5">
        <f>TITRES_STAT!D953</f>
        <v>10.726000000000001</v>
      </c>
      <c r="C950" s="2">
        <f t="shared" si="109"/>
        <v>-0.50199999999999889</v>
      </c>
      <c r="D950" s="2">
        <f t="shared" si="110"/>
        <v>11.127599999999999</v>
      </c>
      <c r="E950" s="2">
        <f t="shared" si="112"/>
        <v>11.223999999999998</v>
      </c>
      <c r="F950" s="2">
        <f t="shared" si="113"/>
        <v>11.664400000000002</v>
      </c>
      <c r="G950" s="2">
        <f t="shared" si="115"/>
        <v>12.313499999999992</v>
      </c>
      <c r="H950" s="2">
        <f t="shared" si="111"/>
        <v>10.681929999999998</v>
      </c>
      <c r="I950" s="2">
        <f t="array" ref="I950">SUMPRODUCT(B934:B953, (ROW(B934:B953)-ROW(B934)+1)) / (20*21/2)</f>
        <v>11.234409523809527</v>
      </c>
      <c r="J950" s="2">
        <f t="shared" si="114"/>
        <v>11.565803069424897</v>
      </c>
      <c r="K950" s="2">
        <f t="shared" si="116"/>
        <v>11.982490559448554</v>
      </c>
    </row>
    <row r="951" spans="1:11" ht="13.5" x14ac:dyDescent="0.25">
      <c r="A951" s="3">
        <f>TITRES_STAT!B954</f>
        <v>43391</v>
      </c>
      <c r="B951" s="5">
        <f>TITRES_STAT!D954</f>
        <v>11.036</v>
      </c>
      <c r="C951" s="2">
        <f t="shared" si="109"/>
        <v>0.30999999999999872</v>
      </c>
      <c r="D951" s="2">
        <f t="shared" si="110"/>
        <v>11.0892</v>
      </c>
      <c r="E951" s="2">
        <f t="shared" si="112"/>
        <v>11.1784</v>
      </c>
      <c r="F951" s="2">
        <f t="shared" si="113"/>
        <v>11.596050000000002</v>
      </c>
      <c r="G951" s="2">
        <f t="shared" si="115"/>
        <v>12.273999999999992</v>
      </c>
      <c r="H951" s="2">
        <f t="shared" si="111"/>
        <v>10.693589999999997</v>
      </c>
      <c r="I951" s="2">
        <f t="array" ref="I951">SUMPRODUCT(B935:B954, (ROW(B935:B954)-ROW(B935)+1)) / (20*21/2)</f>
        <v>11.189366666666668</v>
      </c>
      <c r="J951" s="2">
        <f t="shared" si="114"/>
        <v>11.515345634241573</v>
      </c>
      <c r="K951" s="2">
        <f t="shared" si="116"/>
        <v>11.945373282607434</v>
      </c>
    </row>
    <row r="952" spans="1:11" ht="13.5" x14ac:dyDescent="0.25">
      <c r="A952" s="3">
        <f>TITRES_STAT!B955</f>
        <v>43392</v>
      </c>
      <c r="B952" s="5">
        <f>TITRES_STAT!D955</f>
        <v>11.036</v>
      </c>
      <c r="C952" s="2">
        <f t="shared" si="109"/>
        <v>0</v>
      </c>
      <c r="D952" s="2">
        <f t="shared" si="110"/>
        <v>11.050800000000001</v>
      </c>
      <c r="E952" s="2">
        <f t="shared" si="112"/>
        <v>11.139399999999998</v>
      </c>
      <c r="F952" s="2">
        <f t="shared" si="113"/>
        <v>11.531300000000003</v>
      </c>
      <c r="G952" s="2">
        <f t="shared" si="115"/>
        <v>12.234639999999992</v>
      </c>
      <c r="H952" s="2">
        <f t="shared" si="111"/>
        <v>10.705219999999997</v>
      </c>
      <c r="I952" s="2">
        <f t="array" ref="I952">SUMPRODUCT(B936:B955, (ROW(B936:B955)-ROW(B936)+1)) / (20*21/2)</f>
        <v>11.14169523809524</v>
      </c>
      <c r="J952" s="2">
        <f t="shared" si="114"/>
        <v>11.469693669075708</v>
      </c>
      <c r="K952" s="2">
        <f t="shared" si="116"/>
        <v>11.90971158525028</v>
      </c>
    </row>
    <row r="953" spans="1:11" ht="13.5" x14ac:dyDescent="0.25">
      <c r="A953" s="3">
        <f>TITRES_STAT!B956</f>
        <v>43395</v>
      </c>
      <c r="B953" s="5">
        <f>TITRES_STAT!D956</f>
        <v>10.964</v>
      </c>
      <c r="C953" s="2">
        <f t="shared" si="109"/>
        <v>-7.1999999999999176E-2</v>
      </c>
      <c r="D953" s="2">
        <f t="shared" si="110"/>
        <v>10.998000000000001</v>
      </c>
      <c r="E953" s="2">
        <f t="shared" si="112"/>
        <v>11.113</v>
      </c>
      <c r="F953" s="2">
        <f t="shared" si="113"/>
        <v>11.462950000000003</v>
      </c>
      <c r="G953" s="2">
        <f t="shared" si="115"/>
        <v>12.189739999999995</v>
      </c>
      <c r="H953" s="2">
        <f t="shared" si="111"/>
        <v>10.717079999999996</v>
      </c>
      <c r="I953" s="2">
        <f t="array" ref="I953">SUMPRODUCT(B937:B956, (ROW(B937:B956)-ROW(B937)+1)) / (20*21/2)</f>
        <v>11.100533333333333</v>
      </c>
      <c r="J953" s="2">
        <f t="shared" si="114"/>
        <v>11.421532367258974</v>
      </c>
      <c r="K953" s="2">
        <f t="shared" si="116"/>
        <v>11.872624856416937</v>
      </c>
    </row>
    <row r="954" spans="1:11" ht="13.5" x14ac:dyDescent="0.25">
      <c r="A954" s="3">
        <f>TITRES_STAT!B957</f>
        <v>43396</v>
      </c>
      <c r="B954" s="5">
        <f>TITRES_STAT!D957</f>
        <v>10.99</v>
      </c>
      <c r="C954" s="2">
        <f t="shared" si="109"/>
        <v>2.5999999999999801E-2</v>
      </c>
      <c r="D954" s="2">
        <f t="shared" si="110"/>
        <v>10.9504</v>
      </c>
      <c r="E954" s="2">
        <f t="shared" si="112"/>
        <v>11.0892</v>
      </c>
      <c r="F954" s="2">
        <f t="shared" si="113"/>
        <v>11.398550000000002</v>
      </c>
      <c r="G954" s="2">
        <f t="shared" si="115"/>
        <v>12.145359999999998</v>
      </c>
      <c r="H954" s="2">
        <f t="shared" si="111"/>
        <v>10.727014999999996</v>
      </c>
      <c r="I954" s="2">
        <f t="array" ref="I954">SUMPRODUCT(B938:B957, (ROW(B938:B957)-ROW(B938)+1)) / (20*21/2)</f>
        <v>11.064361904761904</v>
      </c>
      <c r="J954" s="2">
        <f t="shared" si="114"/>
        <v>11.380434046567643</v>
      </c>
      <c r="K954" s="2">
        <f t="shared" si="116"/>
        <v>11.838012116949608</v>
      </c>
    </row>
    <row r="955" spans="1:11" ht="13.5" x14ac:dyDescent="0.25">
      <c r="A955" s="3">
        <f>TITRES_STAT!B958</f>
        <v>43397</v>
      </c>
      <c r="B955" s="5">
        <f>TITRES_STAT!D958</f>
        <v>10.898</v>
      </c>
      <c r="C955" s="2">
        <f t="shared" si="109"/>
        <v>-9.2000000000000526E-2</v>
      </c>
      <c r="D955" s="2">
        <f t="shared" si="110"/>
        <v>10.984800000000002</v>
      </c>
      <c r="E955" s="2">
        <f t="shared" si="112"/>
        <v>11.056199999999999</v>
      </c>
      <c r="F955" s="2">
        <f t="shared" si="113"/>
        <v>11.330200000000001</v>
      </c>
      <c r="G955" s="2">
        <f t="shared" si="115"/>
        <v>12.09914</v>
      </c>
      <c r="H955" s="2">
        <f t="shared" si="111"/>
        <v>10.736524999999997</v>
      </c>
      <c r="I955" s="2">
        <f t="array" ref="I955">SUMPRODUCT(B939:B958, (ROW(B939:B958)-ROW(B939)+1)) / (20*21/2)</f>
        <v>11.033880952380953</v>
      </c>
      <c r="J955" s="2">
        <f t="shared" si="114"/>
        <v>11.334487946894535</v>
      </c>
      <c r="K955" s="2">
        <f t="shared" si="116"/>
        <v>11.801148896677075</v>
      </c>
    </row>
    <row r="956" spans="1:11" ht="13.5" x14ac:dyDescent="0.25">
      <c r="A956" s="3">
        <f>TITRES_STAT!B959</f>
        <v>43398</v>
      </c>
      <c r="B956" s="5">
        <f>TITRES_STAT!D959</f>
        <v>10.898</v>
      </c>
      <c r="C956" s="2">
        <f t="shared" si="109"/>
        <v>0</v>
      </c>
      <c r="D956" s="2">
        <f t="shared" si="110"/>
        <v>10.9572</v>
      </c>
      <c r="E956" s="2">
        <f t="shared" si="112"/>
        <v>11.023199999999999</v>
      </c>
      <c r="F956" s="2">
        <f t="shared" si="113"/>
        <v>11.270799999999999</v>
      </c>
      <c r="G956" s="2">
        <f t="shared" si="115"/>
        <v>12.05556</v>
      </c>
      <c r="H956" s="2">
        <f t="shared" si="111"/>
        <v>10.746034999999997</v>
      </c>
      <c r="I956" s="2">
        <f t="array" ref="I956">SUMPRODUCT(B940:B959, (ROW(B940:B959)-ROW(B940)+1)) / (20*21/2)</f>
        <v>11.00814761904762</v>
      </c>
      <c r="J956" s="2">
        <f t="shared" si="114"/>
        <v>11.292917666237914</v>
      </c>
      <c r="K956" s="2">
        <f t="shared" si="116"/>
        <v>11.765731292885818</v>
      </c>
    </row>
    <row r="957" spans="1:11" ht="13.5" x14ac:dyDescent="0.25">
      <c r="A957" s="3">
        <f>TITRES_STAT!B960</f>
        <v>43399</v>
      </c>
      <c r="B957" s="5">
        <f>TITRES_STAT!D960</f>
        <v>10.891</v>
      </c>
      <c r="C957" s="2">
        <f t="shared" si="109"/>
        <v>-6.9999999999996732E-3</v>
      </c>
      <c r="D957" s="2">
        <f t="shared" si="110"/>
        <v>10.9282</v>
      </c>
      <c r="E957" s="2">
        <f t="shared" si="112"/>
        <v>10.9895</v>
      </c>
      <c r="F957" s="2">
        <f t="shared" si="113"/>
        <v>11.211049999999998</v>
      </c>
      <c r="G957" s="2">
        <f t="shared" si="115"/>
        <v>12.022399999999999</v>
      </c>
      <c r="H957" s="2">
        <f t="shared" si="111"/>
        <v>10.755509999999997</v>
      </c>
      <c r="I957" s="2">
        <f t="array" ref="I957">SUMPRODUCT(B941:B960, (ROW(B941:B960)-ROW(B941)+1)) / (20*21/2)</f>
        <v>10.986533333333334</v>
      </c>
      <c r="J957" s="2">
        <f t="shared" si="114"/>
        <v>11.254639793262875</v>
      </c>
      <c r="K957" s="2">
        <f t="shared" si="116"/>
        <v>11.731428104929511</v>
      </c>
    </row>
    <row r="958" spans="1:11" ht="13.5" x14ac:dyDescent="0.25">
      <c r="A958" s="3">
        <f>TITRES_STAT!B961</f>
        <v>43402</v>
      </c>
      <c r="B958" s="5">
        <f>TITRES_STAT!D961</f>
        <v>10.891</v>
      </c>
      <c r="C958" s="2">
        <f t="shared" si="109"/>
        <v>0</v>
      </c>
      <c r="D958" s="2">
        <f t="shared" si="110"/>
        <v>10.913599999999999</v>
      </c>
      <c r="E958" s="2">
        <f t="shared" si="112"/>
        <v>10.9558</v>
      </c>
      <c r="F958" s="2">
        <f t="shared" si="113"/>
        <v>11.161199999999997</v>
      </c>
      <c r="G958" s="2">
        <f t="shared" si="115"/>
        <v>11.982640000000002</v>
      </c>
      <c r="H958" s="2">
        <f t="shared" si="111"/>
        <v>10.764984999999999</v>
      </c>
      <c r="I958" s="2">
        <f t="array" ref="I958">SUMPRODUCT(B942:B961, (ROW(B942:B961)-ROW(B942)+1)) / (20*21/2)</f>
        <v>10.968409523809523</v>
      </c>
      <c r="J958" s="2">
        <f t="shared" si="114"/>
        <v>11.220007431999743</v>
      </c>
      <c r="K958" s="2">
        <f t="shared" si="116"/>
        <v>11.698470140030315</v>
      </c>
    </row>
    <row r="959" spans="1:11" ht="13.5" x14ac:dyDescent="0.25">
      <c r="A959" s="3">
        <f>TITRES_STAT!B962</f>
        <v>43403</v>
      </c>
      <c r="B959" s="5">
        <f>TITRES_STAT!D962</f>
        <v>10.891</v>
      </c>
      <c r="C959" s="2">
        <f t="shared" si="109"/>
        <v>0</v>
      </c>
      <c r="D959" s="2">
        <f t="shared" si="110"/>
        <v>10.893799999999999</v>
      </c>
      <c r="E959" s="2">
        <f t="shared" si="112"/>
        <v>10.922100000000002</v>
      </c>
      <c r="F959" s="2">
        <f t="shared" si="113"/>
        <v>11.117949999999997</v>
      </c>
      <c r="G959" s="2">
        <f t="shared" si="115"/>
        <v>11.942880000000002</v>
      </c>
      <c r="H959" s="2">
        <f t="shared" si="111"/>
        <v>10.775264999999999</v>
      </c>
      <c r="I959" s="2">
        <f t="array" ref="I959">SUMPRODUCT(B943:B962, (ROW(B943:B962)-ROW(B943)+1)) / (20*21/2)</f>
        <v>10.95314761904762</v>
      </c>
      <c r="J959" s="2">
        <f t="shared" si="114"/>
        <v>11.188673390856911</v>
      </c>
      <c r="K959" s="2">
        <f t="shared" si="116"/>
        <v>11.666804644342852</v>
      </c>
    </row>
    <row r="960" spans="1:11" ht="13.5" x14ac:dyDescent="0.25">
      <c r="A960" s="3">
        <f>TITRES_STAT!B963</f>
        <v>43404</v>
      </c>
      <c r="B960" s="5">
        <f>TITRES_STAT!D963</f>
        <v>10.891</v>
      </c>
      <c r="C960" s="2">
        <f t="shared" si="109"/>
        <v>0</v>
      </c>
      <c r="D960" s="2">
        <f t="shared" si="110"/>
        <v>10.892399999999999</v>
      </c>
      <c r="E960" s="2">
        <f t="shared" si="112"/>
        <v>10.938600000000003</v>
      </c>
      <c r="F960" s="2">
        <f t="shared" si="113"/>
        <v>11.081299999999997</v>
      </c>
      <c r="G960" s="2">
        <f t="shared" si="115"/>
        <v>11.90326</v>
      </c>
      <c r="H960" s="2">
        <f t="shared" si="111"/>
        <v>10.785544999999999</v>
      </c>
      <c r="I960" s="2">
        <f t="array" ref="I960">SUMPRODUCT(B944:B963, (ROW(B944:B963)-ROW(B944)+1)) / (20*21/2)</f>
        <v>10.934814285714284</v>
      </c>
      <c r="J960" s="2">
        <f t="shared" si="114"/>
        <v>11.160323544108634</v>
      </c>
      <c r="K960" s="2">
        <f t="shared" si="116"/>
        <v>11.636380932799995</v>
      </c>
    </row>
    <row r="961" spans="1:11" ht="13.5" x14ac:dyDescent="0.25">
      <c r="A961" s="3">
        <f>TITRES_STAT!B964</f>
        <v>43405</v>
      </c>
      <c r="B961" s="5">
        <f>TITRES_STAT!D964</f>
        <v>10.891</v>
      </c>
      <c r="C961" s="2">
        <f t="shared" si="109"/>
        <v>0</v>
      </c>
      <c r="D961" s="2">
        <f t="shared" si="110"/>
        <v>10.891</v>
      </c>
      <c r="E961" s="2">
        <f t="shared" si="112"/>
        <v>10.924100000000003</v>
      </c>
      <c r="F961" s="2">
        <f t="shared" si="113"/>
        <v>11.051249999999998</v>
      </c>
      <c r="G961" s="2">
        <f t="shared" si="115"/>
        <v>11.863639999999998</v>
      </c>
      <c r="H961" s="2">
        <f t="shared" si="111"/>
        <v>10.79645</v>
      </c>
      <c r="I961" s="2">
        <f t="array" ref="I961">SUMPRODUCT(B945:B964, (ROW(B945:B964)-ROW(B945)+1)) / (20*21/2)</f>
        <v>10.918366666666666</v>
      </c>
      <c r="J961" s="2">
        <f t="shared" si="114"/>
        <v>11.134673682764955</v>
      </c>
      <c r="K961" s="2">
        <f t="shared" si="116"/>
        <v>11.607150307984309</v>
      </c>
    </row>
    <row r="962" spans="1:11" ht="13.5" x14ac:dyDescent="0.25">
      <c r="A962" s="3">
        <f>TITRES_STAT!B965</f>
        <v>43406</v>
      </c>
      <c r="B962" s="5">
        <f>TITRES_STAT!D965</f>
        <v>10.891</v>
      </c>
      <c r="C962" s="2">
        <f t="shared" si="109"/>
        <v>0</v>
      </c>
      <c r="D962" s="2">
        <f t="shared" si="110"/>
        <v>10.891</v>
      </c>
      <c r="E962" s="2">
        <f t="shared" si="112"/>
        <v>10.909600000000001</v>
      </c>
      <c r="F962" s="2">
        <f t="shared" si="113"/>
        <v>11.024499999999996</v>
      </c>
      <c r="G962" s="2">
        <f t="shared" si="115"/>
        <v>11.824019999999997</v>
      </c>
      <c r="H962" s="2">
        <f t="shared" si="111"/>
        <v>10.8072</v>
      </c>
      <c r="I962" s="2">
        <f t="array" ref="I962">SUMPRODUCT(B946:B965, (ROW(B946:B965)-ROW(B946)+1)) / (20*21/2)</f>
        <v>10.903804761904762</v>
      </c>
      <c r="J962" s="2">
        <f t="shared" si="114"/>
        <v>11.111466665358769</v>
      </c>
      <c r="K962" s="2">
        <f t="shared" si="116"/>
        <v>11.579065982181003</v>
      </c>
    </row>
    <row r="963" spans="1:11" ht="13.5" x14ac:dyDescent="0.25">
      <c r="A963" s="3">
        <f>TITRES_STAT!B966</f>
        <v>43409</v>
      </c>
      <c r="B963" s="5">
        <f>TITRES_STAT!D966</f>
        <v>10.832000000000001</v>
      </c>
      <c r="C963" s="2">
        <f t="shared" si="109"/>
        <v>-5.8999999999999275E-2</v>
      </c>
      <c r="D963" s="2">
        <f t="shared" si="110"/>
        <v>10.879200000000001</v>
      </c>
      <c r="E963" s="2">
        <f t="shared" si="112"/>
        <v>10.896400000000003</v>
      </c>
      <c r="F963" s="2">
        <f t="shared" si="113"/>
        <v>11.004699999999996</v>
      </c>
      <c r="G963" s="2">
        <f t="shared" si="115"/>
        <v>11.789679999999997</v>
      </c>
      <c r="H963" s="2">
        <f t="shared" si="111"/>
        <v>10.81781</v>
      </c>
      <c r="I963" s="2">
        <f t="array" ref="I963">SUMPRODUCT(B947:B966, (ROW(B947:B966)-ROW(B947)+1)) / (20*21/2)</f>
        <v>10.891128571428572</v>
      </c>
      <c r="J963" s="2">
        <f t="shared" si="114"/>
        <v>11.084850792467458</v>
      </c>
      <c r="K963" s="2">
        <f t="shared" si="116"/>
        <v>11.549769276997436</v>
      </c>
    </row>
    <row r="964" spans="1:11" ht="13.5" x14ac:dyDescent="0.25">
      <c r="A964" s="3">
        <f>TITRES_STAT!B967</f>
        <v>43410</v>
      </c>
      <c r="B964" s="5">
        <f>TITRES_STAT!D967</f>
        <v>10.832000000000001</v>
      </c>
      <c r="C964" s="2">
        <f t="shared" ref="C964:C1027" si="117">B964-B963</f>
        <v>0</v>
      </c>
      <c r="D964" s="2">
        <f t="shared" si="110"/>
        <v>10.8674</v>
      </c>
      <c r="E964" s="2">
        <f t="shared" si="112"/>
        <v>10.880600000000001</v>
      </c>
      <c r="F964" s="2">
        <f t="shared" si="113"/>
        <v>10.984899999999996</v>
      </c>
      <c r="G964" s="2">
        <f t="shared" si="115"/>
        <v>11.755339999999999</v>
      </c>
      <c r="H964" s="2">
        <f t="shared" si="111"/>
        <v>10.828419999999999</v>
      </c>
      <c r="I964" s="2">
        <f t="array" ref="I964">SUMPRODUCT(B948:B967, (ROW(B948:B967)-ROW(B948)+1)) / (20*21/2)</f>
        <v>10.880338095238093</v>
      </c>
      <c r="J964" s="2">
        <f t="shared" si="114"/>
        <v>11.060769764613415</v>
      </c>
      <c r="K964" s="2">
        <f t="shared" si="116"/>
        <v>11.521621462213224</v>
      </c>
    </row>
    <row r="965" spans="1:11" ht="13.5" x14ac:dyDescent="0.25">
      <c r="A965" s="3">
        <f>TITRES_STAT!B968</f>
        <v>43411</v>
      </c>
      <c r="B965" s="5">
        <f>TITRES_STAT!D968</f>
        <v>10.832000000000001</v>
      </c>
      <c r="C965" s="2">
        <f t="shared" si="117"/>
        <v>0</v>
      </c>
      <c r="D965" s="2">
        <f t="shared" si="110"/>
        <v>10.855600000000001</v>
      </c>
      <c r="E965" s="2">
        <f t="shared" si="112"/>
        <v>10.873999999999999</v>
      </c>
      <c r="F965" s="2">
        <f t="shared" si="113"/>
        <v>10.965099999999996</v>
      </c>
      <c r="G965" s="2">
        <f t="shared" si="115"/>
        <v>11.714399999999998</v>
      </c>
      <c r="H965" s="2">
        <f t="shared" si="111"/>
        <v>10.839029999999998</v>
      </c>
      <c r="I965" s="2">
        <f t="array" ref="I965">SUMPRODUCT(B949:B968, (ROW(B949:B968)-ROW(B949)+1)) / (20*21/2)</f>
        <v>10.84057619047619</v>
      </c>
      <c r="J965" s="2">
        <f t="shared" si="114"/>
        <v>11.038982167983566</v>
      </c>
      <c r="K965" s="2">
        <f t="shared" si="116"/>
        <v>11.494577483302901</v>
      </c>
    </row>
    <row r="966" spans="1:11" ht="13.5" x14ac:dyDescent="0.25">
      <c r="A966" s="3">
        <f>TITRES_STAT!B969</f>
        <v>43412</v>
      </c>
      <c r="B966" s="5">
        <f>TITRES_STAT!D969</f>
        <v>10.832000000000001</v>
      </c>
      <c r="C966" s="2">
        <f t="shared" si="117"/>
        <v>0</v>
      </c>
      <c r="D966" s="2">
        <f t="shared" ref="D966:D1029" si="118">AVERAGE(B962:B966)</f>
        <v>10.8438</v>
      </c>
      <c r="E966" s="2">
        <f t="shared" si="112"/>
        <v>10.867399999999998</v>
      </c>
      <c r="F966" s="2">
        <f t="shared" si="113"/>
        <v>10.945299999999996</v>
      </c>
      <c r="G966" s="2">
        <f t="shared" si="115"/>
        <v>11.672140000000002</v>
      </c>
      <c r="H966" s="2">
        <f t="shared" si="111"/>
        <v>10.849949999999996</v>
      </c>
      <c r="I966" s="2">
        <f t="array" ref="I966">SUMPRODUCT(B950:B969, (ROW(B950:B969)-ROW(B950)+1)) / (20*21/2)</f>
        <v>10.803004761904761</v>
      </c>
      <c r="J966" s="2">
        <f t="shared" si="114"/>
        <v>11.019269580556559</v>
      </c>
      <c r="K966" s="2">
        <f t="shared" si="116"/>
        <v>11.468594052585141</v>
      </c>
    </row>
    <row r="967" spans="1:11" ht="13.5" x14ac:dyDescent="0.25">
      <c r="A967" s="3">
        <f>TITRES_STAT!B970</f>
        <v>43413</v>
      </c>
      <c r="B967" s="5">
        <f>TITRES_STAT!D970</f>
        <v>10.832000000000001</v>
      </c>
      <c r="C967" s="2">
        <f t="shared" si="117"/>
        <v>0</v>
      </c>
      <c r="D967" s="2">
        <f t="shared" si="118"/>
        <v>10.832000000000001</v>
      </c>
      <c r="E967" s="2">
        <f t="shared" si="112"/>
        <v>10.861499999999998</v>
      </c>
      <c r="F967" s="2">
        <f t="shared" si="113"/>
        <v>10.925499999999996</v>
      </c>
      <c r="G967" s="2">
        <f t="shared" si="115"/>
        <v>11.62988</v>
      </c>
      <c r="H967" s="2">
        <f t="shared" si="111"/>
        <v>10.860559999999996</v>
      </c>
      <c r="I967" s="2">
        <f t="array" ref="I967">SUMPRODUCT(B951:B970, (ROW(B951:B970)-ROW(B951)+1)) / (20*21/2)</f>
        <v>10.775780952380952</v>
      </c>
      <c r="J967" s="2">
        <f t="shared" si="114"/>
        <v>11.001434382408315</v>
      </c>
      <c r="K967" s="2">
        <f t="shared" si="116"/>
        <v>11.443629579934743</v>
      </c>
    </row>
    <row r="968" spans="1:11" ht="13.5" x14ac:dyDescent="0.25">
      <c r="A968" s="3">
        <f>TITRES_STAT!B971</f>
        <v>43416</v>
      </c>
      <c r="B968" s="5">
        <f>TITRES_STAT!D971</f>
        <v>10.507999999999999</v>
      </c>
      <c r="C968" s="2">
        <f t="shared" si="117"/>
        <v>-0.32400000000000162</v>
      </c>
      <c r="D968" s="2">
        <f t="shared" si="118"/>
        <v>10.767199999999999</v>
      </c>
      <c r="E968" s="2">
        <f t="shared" si="112"/>
        <v>10.823199999999998</v>
      </c>
      <c r="F968" s="2">
        <f t="shared" si="113"/>
        <v>10.889499999999998</v>
      </c>
      <c r="G968" s="2">
        <f t="shared" si="115"/>
        <v>11.578500000000004</v>
      </c>
      <c r="H968" s="2">
        <f t="shared" si="111"/>
        <v>10.869549999999993</v>
      </c>
      <c r="I968" s="2">
        <f t="array" ref="I968">SUMPRODUCT(B952:B971, (ROW(B952:B971)-ROW(B952)+1)) / (20*21/2)</f>
        <v>10.742457142857143</v>
      </c>
      <c r="J968" s="2">
        <f t="shared" si="114"/>
        <v>10.954440631702761</v>
      </c>
      <c r="K968" s="2">
        <f t="shared" si="116"/>
        <v>11.406938223858871</v>
      </c>
    </row>
    <row r="969" spans="1:11" ht="13.5" x14ac:dyDescent="0.25">
      <c r="A969" s="3">
        <f>TITRES_STAT!B972</f>
        <v>43417</v>
      </c>
      <c r="B969" s="5">
        <f>TITRES_STAT!D972</f>
        <v>10.494999999999999</v>
      </c>
      <c r="C969" s="2">
        <f t="shared" si="117"/>
        <v>-1.2999999999999901E-2</v>
      </c>
      <c r="D969" s="2">
        <f t="shared" si="118"/>
        <v>10.6998</v>
      </c>
      <c r="E969" s="2">
        <f t="shared" si="112"/>
        <v>10.7836</v>
      </c>
      <c r="F969" s="2">
        <f t="shared" si="113"/>
        <v>10.85285</v>
      </c>
      <c r="G969" s="2">
        <f t="shared" si="115"/>
        <v>11.528180000000006</v>
      </c>
      <c r="H969" s="2">
        <f t="shared" si="111"/>
        <v>10.878504999999993</v>
      </c>
      <c r="I969" s="2">
        <f t="array" ref="I969">SUMPRODUCT(B953:B972, (ROW(B953:B972)-ROW(B953)+1)) / (20*21/2)</f>
        <v>10.711709523809523</v>
      </c>
      <c r="J969" s="2">
        <f t="shared" si="114"/>
        <v>10.910684381064403</v>
      </c>
      <c r="K969" s="2">
        <f t="shared" si="116"/>
        <v>11.371175940570289</v>
      </c>
    </row>
    <row r="970" spans="1:11" ht="13.5" x14ac:dyDescent="0.25">
      <c r="A970" s="3">
        <f>TITRES_STAT!B973</f>
        <v>43418</v>
      </c>
      <c r="B970" s="5">
        <f>TITRES_STAT!D973</f>
        <v>10.567</v>
      </c>
      <c r="C970" s="2">
        <f t="shared" si="117"/>
        <v>7.2000000000000952E-2</v>
      </c>
      <c r="D970" s="2">
        <f t="shared" si="118"/>
        <v>10.646799999999999</v>
      </c>
      <c r="E970" s="2">
        <f t="shared" si="112"/>
        <v>10.751200000000001</v>
      </c>
      <c r="F970" s="2">
        <f t="shared" si="113"/>
        <v>10.844900000000001</v>
      </c>
      <c r="G970" s="2">
        <f t="shared" si="115"/>
        <v>11.485900000000004</v>
      </c>
      <c r="H970" s="2">
        <f t="shared" ref="H970:H1033" si="119">AVERAGE(B771:B970)</f>
        <v>10.888409999999991</v>
      </c>
      <c r="I970" s="2">
        <f t="array" ref="I970">SUMPRODUCT(B954:B973, (ROW(B954:B973)-ROW(B954)+1)) / (20*21/2)</f>
        <v>10.689157142857143</v>
      </c>
      <c r="J970" s="2">
        <f t="shared" si="114"/>
        <v>10.877952535248745</v>
      </c>
      <c r="K970" s="2">
        <f t="shared" si="116"/>
        <v>11.339639629175375</v>
      </c>
    </row>
    <row r="971" spans="1:11" ht="13.5" x14ac:dyDescent="0.25">
      <c r="A971" s="3">
        <f>TITRES_STAT!B974</f>
        <v>43419</v>
      </c>
      <c r="B971" s="5">
        <f>TITRES_STAT!D974</f>
        <v>10.494999999999999</v>
      </c>
      <c r="C971" s="2">
        <f t="shared" si="117"/>
        <v>-7.2000000000000952E-2</v>
      </c>
      <c r="D971" s="2">
        <f t="shared" si="118"/>
        <v>10.5794</v>
      </c>
      <c r="E971" s="2">
        <f t="shared" si="112"/>
        <v>10.711600000000001</v>
      </c>
      <c r="F971" s="2">
        <f t="shared" si="113"/>
        <v>10.817850000000002</v>
      </c>
      <c r="G971" s="2">
        <f t="shared" si="115"/>
        <v>11.442320000000006</v>
      </c>
      <c r="H971" s="2">
        <f t="shared" si="119"/>
        <v>10.897429999999993</v>
      </c>
      <c r="I971" s="2">
        <f t="array" ref="I971">SUMPRODUCT(B955:B974, (ROW(B955:B974)-ROW(B955)+1)) / (20*21/2)</f>
        <v>10.66227142857143</v>
      </c>
      <c r="J971" s="2">
        <f t="shared" si="114"/>
        <v>10.841480865225055</v>
      </c>
      <c r="K971" s="2">
        <f t="shared" si="116"/>
        <v>11.306516506462616</v>
      </c>
    </row>
    <row r="972" spans="1:11" ht="13.5" x14ac:dyDescent="0.25">
      <c r="A972" s="3">
        <f>TITRES_STAT!B975</f>
        <v>43420</v>
      </c>
      <c r="B972" s="5">
        <f>TITRES_STAT!D975</f>
        <v>10.494999999999999</v>
      </c>
      <c r="C972" s="2">
        <f t="shared" si="117"/>
        <v>0</v>
      </c>
      <c r="D972" s="2">
        <f t="shared" si="118"/>
        <v>10.511999999999999</v>
      </c>
      <c r="E972" s="2">
        <f t="shared" ref="E972:E1035" si="120">AVERAGE(B963:B972)</f>
        <v>10.672000000000002</v>
      </c>
      <c r="F972" s="2">
        <f t="shared" si="113"/>
        <v>10.790800000000001</v>
      </c>
      <c r="G972" s="2">
        <f t="shared" si="115"/>
        <v>11.401240000000005</v>
      </c>
      <c r="H972" s="2">
        <f t="shared" si="119"/>
        <v>10.906449999999992</v>
      </c>
      <c r="I972" s="2">
        <f t="array" ref="I972">SUMPRODUCT(B956:B975, (ROW(B956:B975)-ROW(B956)+1)) / (20*21/2)</f>
        <v>10.63777619047619</v>
      </c>
      <c r="J972" s="2">
        <f t="shared" si="114"/>
        <v>10.808482687584574</v>
      </c>
      <c r="K972" s="2">
        <f t="shared" si="116"/>
        <v>11.274692329738592</v>
      </c>
    </row>
    <row r="973" spans="1:11" ht="13.5" x14ac:dyDescent="0.25">
      <c r="A973" s="3">
        <f>TITRES_STAT!B976</f>
        <v>43423</v>
      </c>
      <c r="B973" s="5">
        <f>TITRES_STAT!D976</f>
        <v>10.554</v>
      </c>
      <c r="C973" s="2">
        <f t="shared" si="117"/>
        <v>5.9000000000001052E-2</v>
      </c>
      <c r="D973" s="2">
        <f t="shared" si="118"/>
        <v>10.521199999999999</v>
      </c>
      <c r="E973" s="2">
        <f t="shared" si="120"/>
        <v>10.644200000000001</v>
      </c>
      <c r="F973" s="2">
        <f t="shared" si="113"/>
        <v>10.770300000000002</v>
      </c>
      <c r="G973" s="2">
        <f t="shared" si="115"/>
        <v>11.361740000000005</v>
      </c>
      <c r="H973" s="2">
        <f t="shared" si="119"/>
        <v>10.916199999999995</v>
      </c>
      <c r="I973" s="2">
        <f t="array" ref="I973">SUMPRODUCT(B957:B976, (ROW(B957:B976)-ROW(B957)+1)) / (20*21/2)</f>
        <v>10.615233333333331</v>
      </c>
      <c r="J973" s="2">
        <f t="shared" si="114"/>
        <v>10.784246241147947</v>
      </c>
      <c r="K973" s="2">
        <f t="shared" si="116"/>
        <v>11.246429885435118</v>
      </c>
    </row>
    <row r="974" spans="1:11" ht="13.5" x14ac:dyDescent="0.25">
      <c r="A974" s="3">
        <f>TITRES_STAT!B977</f>
        <v>43425</v>
      </c>
      <c r="B974" s="5">
        <f>TITRES_STAT!D977</f>
        <v>10.488</v>
      </c>
      <c r="C974" s="2">
        <f t="shared" si="117"/>
        <v>-6.6000000000000725E-2</v>
      </c>
      <c r="D974" s="2">
        <f t="shared" si="118"/>
        <v>10.5198</v>
      </c>
      <c r="E974" s="2">
        <f t="shared" si="120"/>
        <v>10.609800000000002</v>
      </c>
      <c r="F974" s="2">
        <f t="shared" si="113"/>
        <v>10.745200000000001</v>
      </c>
      <c r="G974" s="2">
        <f t="shared" si="115"/>
        <v>11.320920000000001</v>
      </c>
      <c r="H974" s="2">
        <f t="shared" si="119"/>
        <v>10.925774999999994</v>
      </c>
      <c r="I974" s="2">
        <f t="array" ref="I974">SUMPRODUCT(B958:B977, (ROW(B958:B977)-ROW(B958)+1)) / (20*21/2)</f>
        <v>10.589595238095237</v>
      </c>
      <c r="J974" s="2">
        <f t="shared" si="114"/>
        <v>10.756032313419571</v>
      </c>
      <c r="K974" s="2">
        <f t="shared" si="116"/>
        <v>11.216687536986681</v>
      </c>
    </row>
    <row r="975" spans="1:11" ht="13.5" x14ac:dyDescent="0.25">
      <c r="A975" s="3">
        <f>TITRES_STAT!B978</f>
        <v>43426</v>
      </c>
      <c r="B975" s="5">
        <f>TITRES_STAT!D978</f>
        <v>10.488</v>
      </c>
      <c r="C975" s="2">
        <f t="shared" si="117"/>
        <v>0</v>
      </c>
      <c r="D975" s="2">
        <f t="shared" si="118"/>
        <v>10.504</v>
      </c>
      <c r="E975" s="2">
        <f t="shared" si="120"/>
        <v>10.575399999999998</v>
      </c>
      <c r="F975" s="2">
        <f t="shared" si="113"/>
        <v>10.7247</v>
      </c>
      <c r="G975" s="2">
        <f t="shared" si="115"/>
        <v>11.282340000000003</v>
      </c>
      <c r="H975" s="2">
        <f t="shared" si="119"/>
        <v>10.935349999999993</v>
      </c>
      <c r="I975" s="2">
        <f t="array" ref="I975">SUMPRODUCT(B959:B978, (ROW(B959:B978)-ROW(B959)+1)) / (20*21/2)</f>
        <v>10.566128571428573</v>
      </c>
      <c r="J975" s="2">
        <f t="shared" si="114"/>
        <v>10.73050542642723</v>
      </c>
      <c r="K975" s="2">
        <f t="shared" si="116"/>
        <v>11.188111555144065</v>
      </c>
    </row>
    <row r="976" spans="1:11" ht="13.5" x14ac:dyDescent="0.25">
      <c r="A976" s="3">
        <f>TITRES_STAT!B979</f>
        <v>43427</v>
      </c>
      <c r="B976" s="5">
        <f>TITRES_STAT!D979</f>
        <v>10.488</v>
      </c>
      <c r="C976" s="2">
        <f t="shared" si="117"/>
        <v>0</v>
      </c>
      <c r="D976" s="2">
        <f t="shared" si="118"/>
        <v>10.502599999999999</v>
      </c>
      <c r="E976" s="2">
        <f t="shared" si="120"/>
        <v>10.541</v>
      </c>
      <c r="F976" s="2">
        <f t="shared" si="113"/>
        <v>10.7042</v>
      </c>
      <c r="G976" s="2">
        <f t="shared" si="115"/>
        <v>11.247720000000005</v>
      </c>
      <c r="H976" s="2">
        <f t="shared" si="119"/>
        <v>10.945174999999992</v>
      </c>
      <c r="I976" s="2">
        <f t="array" ref="I976">SUMPRODUCT(B960:B979, (ROW(B960:B979)-ROW(B960)+1)) / (20*21/2)</f>
        <v>10.544833333333333</v>
      </c>
      <c r="J976" s="2">
        <f t="shared" si="114"/>
        <v>10.707409671529398</v>
      </c>
      <c r="K976" s="2">
        <f t="shared" si="116"/>
        <v>11.160656200040377</v>
      </c>
    </row>
    <row r="977" spans="1:11" ht="13.5" x14ac:dyDescent="0.25">
      <c r="A977" s="3">
        <f>TITRES_STAT!B980</f>
        <v>43430</v>
      </c>
      <c r="B977" s="5">
        <f>TITRES_STAT!D980</f>
        <v>10.435</v>
      </c>
      <c r="C977" s="2">
        <f t="shared" si="117"/>
        <v>-5.2999999999999048E-2</v>
      </c>
      <c r="D977" s="2">
        <f t="shared" si="118"/>
        <v>10.490600000000001</v>
      </c>
      <c r="E977" s="2">
        <f t="shared" si="120"/>
        <v>10.501300000000001</v>
      </c>
      <c r="F977" s="2">
        <f t="shared" si="113"/>
        <v>10.6814</v>
      </c>
      <c r="G977" s="2">
        <f t="shared" si="115"/>
        <v>11.212040000000007</v>
      </c>
      <c r="H977" s="2">
        <f t="shared" si="119"/>
        <v>10.955044999999993</v>
      </c>
      <c r="I977" s="2">
        <f t="array" ref="I977">SUMPRODUCT(B961:B980, (ROW(B961:B980)-ROW(B961)+1)) / (20*21/2)</f>
        <v>10.525138095238095</v>
      </c>
      <c r="J977" s="2">
        <f t="shared" si="114"/>
        <v>10.681465893288504</v>
      </c>
      <c r="K977" s="2">
        <f t="shared" si="116"/>
        <v>11.132199094156441</v>
      </c>
    </row>
    <row r="978" spans="1:11" ht="13.5" x14ac:dyDescent="0.25">
      <c r="A978" s="3">
        <f>TITRES_STAT!B981</f>
        <v>43431</v>
      </c>
      <c r="B978" s="5">
        <f>TITRES_STAT!D981</f>
        <v>10.435</v>
      </c>
      <c r="C978" s="2">
        <f t="shared" si="117"/>
        <v>0</v>
      </c>
      <c r="D978" s="2">
        <f t="shared" si="118"/>
        <v>10.466800000000001</v>
      </c>
      <c r="E978" s="2">
        <f t="shared" si="120"/>
        <v>10.494</v>
      </c>
      <c r="F978" s="2">
        <f t="shared" si="113"/>
        <v>10.6586</v>
      </c>
      <c r="G978" s="2">
        <f t="shared" si="115"/>
        <v>11.176500000000001</v>
      </c>
      <c r="H978" s="2">
        <f t="shared" si="119"/>
        <v>10.965069999999995</v>
      </c>
      <c r="I978" s="2">
        <f t="array" ref="I978">SUMPRODUCT(B962:B981, (ROW(B962:B981)-ROW(B962)+1)) / (20*21/2)</f>
        <v>10.506976190476189</v>
      </c>
      <c r="J978" s="2">
        <f t="shared" si="114"/>
        <v>10.657992951070552</v>
      </c>
      <c r="K978" s="2">
        <f t="shared" si="116"/>
        <v>11.10485795320913</v>
      </c>
    </row>
    <row r="979" spans="1:11" ht="13.5" x14ac:dyDescent="0.25">
      <c r="A979" s="3">
        <f>TITRES_STAT!B982</f>
        <v>43432</v>
      </c>
      <c r="B979" s="5">
        <f>TITRES_STAT!D982</f>
        <v>10.435</v>
      </c>
      <c r="C979" s="2">
        <f t="shared" si="117"/>
        <v>0</v>
      </c>
      <c r="D979" s="2">
        <f t="shared" si="118"/>
        <v>10.456200000000001</v>
      </c>
      <c r="E979" s="2">
        <f t="shared" si="120"/>
        <v>10.488</v>
      </c>
      <c r="F979" s="2">
        <f t="shared" si="113"/>
        <v>10.6358</v>
      </c>
      <c r="G979" s="2">
        <f t="shared" si="115"/>
        <v>11.136860000000002</v>
      </c>
      <c r="H979" s="2">
        <f t="shared" si="119"/>
        <v>10.975559999999998</v>
      </c>
      <c r="I979" s="2">
        <f t="array" ref="I979">SUMPRODUCT(B963:B982, (ROW(B963:B982)-ROW(B963)+1)) / (20*21/2)</f>
        <v>10.489809523809525</v>
      </c>
      <c r="J979" s="2">
        <f t="shared" si="114"/>
        <v>10.636755527159071</v>
      </c>
      <c r="K979" s="2">
        <f t="shared" si="116"/>
        <v>11.078589013867598</v>
      </c>
    </row>
    <row r="980" spans="1:11" ht="13.5" x14ac:dyDescent="0.25">
      <c r="A980" s="3">
        <f>TITRES_STAT!B983</f>
        <v>43433</v>
      </c>
      <c r="B980" s="5">
        <f>TITRES_STAT!D983</f>
        <v>10.429</v>
      </c>
      <c r="C980" s="2">
        <f t="shared" si="117"/>
        <v>-6.0000000000002274E-3</v>
      </c>
      <c r="D980" s="2">
        <f t="shared" si="118"/>
        <v>10.444400000000002</v>
      </c>
      <c r="E980" s="2">
        <f t="shared" si="120"/>
        <v>10.4742</v>
      </c>
      <c r="F980" s="2">
        <f t="shared" ref="F980:F1043" si="121">AVERAGE(B961:B980)</f>
        <v>10.6127</v>
      </c>
      <c r="G980" s="2">
        <f t="shared" si="115"/>
        <v>11.098559999999999</v>
      </c>
      <c r="H980" s="2">
        <f t="shared" si="119"/>
        <v>10.987264999999997</v>
      </c>
      <c r="I980" s="2">
        <f t="array" ref="I980">SUMPRODUCT(B964:B983, (ROW(B964:B983)-ROW(B964)+1)) / (20*21/2)</f>
        <v>10.456080952380953</v>
      </c>
      <c r="J980" s="2">
        <f t="shared" si="114"/>
        <v>10.616969286477254</v>
      </c>
      <c r="K980" s="2">
        <f t="shared" si="116"/>
        <v>11.053114934892399</v>
      </c>
    </row>
    <row r="981" spans="1:11" ht="13.5" x14ac:dyDescent="0.25">
      <c r="A981" s="3">
        <f>TITRES_STAT!B984</f>
        <v>43434</v>
      </c>
      <c r="B981" s="5">
        <f>TITRES_STAT!D984</f>
        <v>10.422000000000001</v>
      </c>
      <c r="C981" s="2">
        <f t="shared" si="117"/>
        <v>-6.9999999999996732E-3</v>
      </c>
      <c r="D981" s="2">
        <f t="shared" si="118"/>
        <v>10.4312</v>
      </c>
      <c r="E981" s="2">
        <f t="shared" si="120"/>
        <v>10.466899999999999</v>
      </c>
      <c r="F981" s="2">
        <f t="shared" si="121"/>
        <v>10.589250000000002</v>
      </c>
      <c r="G981" s="2">
        <f t="shared" si="115"/>
        <v>11.058940000000002</v>
      </c>
      <c r="H981" s="2">
        <f t="shared" si="119"/>
        <v>10.99878</v>
      </c>
      <c r="I981" s="2">
        <f t="array" ref="I981">SUMPRODUCT(B965:B984, (ROW(B965:B984)-ROW(B965)+1)) / (20*21/2)</f>
        <v>10.425309523809524</v>
      </c>
      <c r="J981" s="2">
        <f t="shared" ref="J981:J1044" si="122">$J$4*B981+J980*(1-$J$4)</f>
        <v>10.59840078300323</v>
      </c>
      <c r="K981" s="2">
        <f t="shared" si="116"/>
        <v>11.028365329602501</v>
      </c>
    </row>
    <row r="982" spans="1:11" ht="13.5" x14ac:dyDescent="0.25">
      <c r="A982" s="3">
        <f>TITRES_STAT!B985</f>
        <v>43437</v>
      </c>
      <c r="B982" s="5">
        <f>TITRES_STAT!D985</f>
        <v>10.409000000000001</v>
      </c>
      <c r="C982" s="2">
        <f t="shared" si="117"/>
        <v>-1.2999999999999901E-2</v>
      </c>
      <c r="D982" s="2">
        <f t="shared" si="118"/>
        <v>10.426</v>
      </c>
      <c r="E982" s="2">
        <f t="shared" si="120"/>
        <v>10.458300000000001</v>
      </c>
      <c r="F982" s="2">
        <f t="shared" si="121"/>
        <v>10.565150000000001</v>
      </c>
      <c r="G982" s="2">
        <f t="shared" si="115"/>
        <v>11.020500000000002</v>
      </c>
      <c r="H982" s="2">
        <f t="shared" si="119"/>
        <v>11.009170000000001</v>
      </c>
      <c r="I982" s="2">
        <f t="array" ref="I982">SUMPRODUCT(B966:B985, (ROW(B966:B985)-ROW(B966)+1)) / (20*21/2)</f>
        <v>10.416352380952381</v>
      </c>
      <c r="J982" s="2">
        <f t="shared" si="122"/>
        <v>10.580362613193399</v>
      </c>
      <c r="K982" s="2">
        <f t="shared" si="116"/>
        <v>11.004076493147501</v>
      </c>
    </row>
    <row r="983" spans="1:11" ht="13.5" x14ac:dyDescent="0.25">
      <c r="A983" s="3">
        <f>TITRES_STAT!B986</f>
        <v>43438</v>
      </c>
      <c r="B983" s="5">
        <f>TITRES_STAT!D986</f>
        <v>10.211</v>
      </c>
      <c r="C983" s="2">
        <f t="shared" si="117"/>
        <v>-0.1980000000000004</v>
      </c>
      <c r="D983" s="2">
        <f t="shared" si="118"/>
        <v>10.3812</v>
      </c>
      <c r="E983" s="2">
        <f t="shared" si="120"/>
        <v>10.424000000000001</v>
      </c>
      <c r="F983" s="2">
        <f t="shared" si="121"/>
        <v>10.5341</v>
      </c>
      <c r="G983" s="2">
        <f t="shared" si="115"/>
        <v>10.978100000000005</v>
      </c>
      <c r="H983" s="2">
        <f t="shared" si="119"/>
        <v>11.01857</v>
      </c>
      <c r="I983" s="2">
        <f t="array" ref="I983">SUMPRODUCT(B967:B986, (ROW(B967:B986)-ROW(B967)+1)) / (20*21/2)</f>
        <v>10.411885714285713</v>
      </c>
      <c r="J983" s="2">
        <f t="shared" si="122"/>
        <v>10.545185221460693</v>
      </c>
      <c r="K983" s="2">
        <f t="shared" si="116"/>
        <v>10.972975454200542</v>
      </c>
    </row>
    <row r="984" spans="1:11" ht="13.5" x14ac:dyDescent="0.25">
      <c r="A984" s="3">
        <f>TITRES_STAT!B987</f>
        <v>43439</v>
      </c>
      <c r="B984" s="5">
        <f>TITRES_STAT!D987</f>
        <v>10.211</v>
      </c>
      <c r="C984" s="2">
        <f t="shared" si="117"/>
        <v>0</v>
      </c>
      <c r="D984" s="2">
        <f t="shared" si="118"/>
        <v>10.336399999999999</v>
      </c>
      <c r="E984" s="2">
        <f t="shared" si="120"/>
        <v>10.3963</v>
      </c>
      <c r="F984" s="2">
        <f t="shared" si="121"/>
        <v>10.503050000000002</v>
      </c>
      <c r="G984" s="2">
        <f t="shared" si="115"/>
        <v>10.936760000000001</v>
      </c>
      <c r="H984" s="2">
        <f t="shared" si="119"/>
        <v>11.027939999999999</v>
      </c>
      <c r="I984" s="2">
        <f t="array" ref="I984">SUMPRODUCT(B968:B987, (ROW(B968:B987)-ROW(B968)+1)) / (20*21/2)</f>
        <v>10.409309523809524</v>
      </c>
      <c r="J984" s="2">
        <f t="shared" si="122"/>
        <v>10.513358057512056</v>
      </c>
      <c r="K984" s="2">
        <f t="shared" si="116"/>
        <v>10.943094063839737</v>
      </c>
    </row>
    <row r="985" spans="1:11" ht="13.5" x14ac:dyDescent="0.25">
      <c r="A985" s="3">
        <f>TITRES_STAT!B988</f>
        <v>43440</v>
      </c>
      <c r="B985" s="5">
        <f>TITRES_STAT!D988</f>
        <v>10.409000000000001</v>
      </c>
      <c r="C985" s="2">
        <f t="shared" si="117"/>
        <v>0.1980000000000004</v>
      </c>
      <c r="D985" s="2">
        <f t="shared" si="118"/>
        <v>10.3324</v>
      </c>
      <c r="E985" s="2">
        <f t="shared" si="120"/>
        <v>10.388400000000001</v>
      </c>
      <c r="F985" s="2">
        <f t="shared" si="121"/>
        <v>10.4819</v>
      </c>
      <c r="G985" s="2">
        <f t="shared" si="115"/>
        <v>10.899640000000002</v>
      </c>
      <c r="H985" s="2">
        <f t="shared" si="119"/>
        <v>11.038299999999998</v>
      </c>
      <c r="I985" s="2">
        <f t="array" ref="I985">SUMPRODUCT(B969:B988, (ROW(B969:B988)-ROW(B969)+1)) / (20*21/2)</f>
        <v>10.408623809523808</v>
      </c>
      <c r="J985" s="2">
        <f t="shared" si="122"/>
        <v>10.50341919489186</v>
      </c>
      <c r="K985" s="2">
        <f t="shared" si="116"/>
        <v>10.92214919859112</v>
      </c>
    </row>
    <row r="986" spans="1:11" ht="13.5" x14ac:dyDescent="0.25">
      <c r="A986" s="3">
        <f>TITRES_STAT!B989</f>
        <v>43441</v>
      </c>
      <c r="B986" s="5">
        <f>TITRES_STAT!D989</f>
        <v>10.435</v>
      </c>
      <c r="C986" s="2">
        <f t="shared" si="117"/>
        <v>2.5999999999999801E-2</v>
      </c>
      <c r="D986" s="2">
        <f t="shared" si="118"/>
        <v>10.335000000000001</v>
      </c>
      <c r="E986" s="2">
        <f t="shared" si="120"/>
        <v>10.383100000000002</v>
      </c>
      <c r="F986" s="2">
        <f t="shared" si="121"/>
        <v>10.462050000000001</v>
      </c>
      <c r="G986" s="2">
        <f t="shared" si="115"/>
        <v>10.866619999999998</v>
      </c>
      <c r="H986" s="2">
        <f t="shared" si="119"/>
        <v>11.048789999999999</v>
      </c>
      <c r="I986" s="2">
        <f t="array" ref="I986">SUMPRODUCT(B970:B989, (ROW(B970:B989)-ROW(B970)+1)) / (20*21/2)</f>
        <v>10.408285714285716</v>
      </c>
      <c r="J986" s="2">
        <f t="shared" si="122"/>
        <v>10.496903081092636</v>
      </c>
      <c r="K986" s="2">
        <f t="shared" si="116"/>
        <v>10.903045308450293</v>
      </c>
    </row>
    <row r="987" spans="1:11" ht="13.5" x14ac:dyDescent="0.25">
      <c r="A987" s="3">
        <f>TITRES_STAT!B990</f>
        <v>43444</v>
      </c>
      <c r="B987" s="5">
        <f>TITRES_STAT!D990</f>
        <v>10.435</v>
      </c>
      <c r="C987" s="2">
        <f t="shared" si="117"/>
        <v>0</v>
      </c>
      <c r="D987" s="2">
        <f t="shared" si="118"/>
        <v>10.340200000000001</v>
      </c>
      <c r="E987" s="2">
        <f t="shared" si="120"/>
        <v>10.383100000000002</v>
      </c>
      <c r="F987" s="2">
        <f t="shared" si="121"/>
        <v>10.442200000000001</v>
      </c>
      <c r="G987" s="2">
        <f t="shared" si="115"/>
        <v>10.833599999999997</v>
      </c>
      <c r="H987" s="2">
        <f t="shared" si="119"/>
        <v>11.059279999999999</v>
      </c>
      <c r="I987" s="2">
        <f t="array" ref="I987">SUMPRODUCT(B971:B990, (ROW(B971:B990)-ROW(B971)+1)) / (20*21/2)</f>
        <v>10.395661904761905</v>
      </c>
      <c r="J987" s="2">
        <f t="shared" si="122"/>
        <v>10.491007549560004</v>
      </c>
      <c r="K987" s="2">
        <f t="shared" si="116"/>
        <v>10.884690590471852</v>
      </c>
    </row>
    <row r="988" spans="1:11" ht="13.5" x14ac:dyDescent="0.25">
      <c r="A988" s="3">
        <f>TITRES_STAT!B991</f>
        <v>43445</v>
      </c>
      <c r="B988" s="5">
        <f>TITRES_STAT!D991</f>
        <v>10.435</v>
      </c>
      <c r="C988" s="2">
        <f t="shared" si="117"/>
        <v>0</v>
      </c>
      <c r="D988" s="2">
        <f t="shared" si="118"/>
        <v>10.385000000000002</v>
      </c>
      <c r="E988" s="2">
        <f t="shared" si="120"/>
        <v>10.383100000000001</v>
      </c>
      <c r="F988" s="2">
        <f t="shared" si="121"/>
        <v>10.438550000000001</v>
      </c>
      <c r="G988" s="2">
        <f t="shared" si="115"/>
        <v>10.804539999999996</v>
      </c>
      <c r="H988" s="2">
        <f t="shared" si="119"/>
        <v>11.070394999999996</v>
      </c>
      <c r="I988" s="2">
        <f t="array" ref="I988">SUMPRODUCT(B972:B991, (ROW(B972:B991)-ROW(B972)+1)) / (20*21/2)</f>
        <v>10.384295238095239</v>
      </c>
      <c r="J988" s="2">
        <f t="shared" si="122"/>
        <v>10.485673497220956</v>
      </c>
      <c r="K988" s="2">
        <f t="shared" si="116"/>
        <v>10.867055665355309</v>
      </c>
    </row>
    <row r="989" spans="1:11" ht="13.5" x14ac:dyDescent="0.25">
      <c r="A989" s="3">
        <f>TITRES_STAT!B992</f>
        <v>43446</v>
      </c>
      <c r="B989" s="5">
        <f>TITRES_STAT!D992</f>
        <v>10.435</v>
      </c>
      <c r="C989" s="2">
        <f t="shared" si="117"/>
        <v>0</v>
      </c>
      <c r="D989" s="2">
        <f t="shared" si="118"/>
        <v>10.429800000000002</v>
      </c>
      <c r="E989" s="2">
        <f t="shared" si="120"/>
        <v>10.383100000000001</v>
      </c>
      <c r="F989" s="2">
        <f t="shared" si="121"/>
        <v>10.435550000000001</v>
      </c>
      <c r="G989" s="2">
        <f t="shared" si="115"/>
        <v>10.778119999999994</v>
      </c>
      <c r="H989" s="2">
        <f t="shared" si="119"/>
        <v>11.081509999999998</v>
      </c>
      <c r="I989" s="2">
        <f t="array" ref="I989">SUMPRODUCT(B973:B992, (ROW(B973:B992)-ROW(B973)+1)) / (20*21/2)</f>
        <v>10.373842857142858</v>
      </c>
      <c r="J989" s="2">
        <f t="shared" si="122"/>
        <v>10.48084744986658</v>
      </c>
      <c r="K989" s="2">
        <f t="shared" si="116"/>
        <v>10.850112305929612</v>
      </c>
    </row>
    <row r="990" spans="1:11" ht="13.5" x14ac:dyDescent="0.25">
      <c r="A990" s="3">
        <f>TITRES_STAT!B993</f>
        <v>43447</v>
      </c>
      <c r="B990" s="5">
        <f>TITRES_STAT!D993</f>
        <v>10.303000000000001</v>
      </c>
      <c r="C990" s="2">
        <f t="shared" si="117"/>
        <v>-0.13199999999999967</v>
      </c>
      <c r="D990" s="2">
        <f t="shared" si="118"/>
        <v>10.408600000000002</v>
      </c>
      <c r="E990" s="2">
        <f t="shared" si="120"/>
        <v>10.3705</v>
      </c>
      <c r="F990" s="2">
        <f t="shared" si="121"/>
        <v>10.422350000000002</v>
      </c>
      <c r="G990" s="2">
        <f t="shared" si="115"/>
        <v>10.751699999999996</v>
      </c>
      <c r="H990" s="2">
        <f t="shared" si="119"/>
        <v>11.092209999999998</v>
      </c>
      <c r="I990" s="2">
        <f t="array" ref="I990">SUMPRODUCT(B974:B993, (ROW(B974:B993)-ROW(B974)+1)) / (20*21/2)</f>
        <v>10.335352380952381</v>
      </c>
      <c r="J990" s="2">
        <f t="shared" si="122"/>
        <v>10.463909597498334</v>
      </c>
      <c r="K990" s="2">
        <f t="shared" si="116"/>
        <v>10.828656921383354</v>
      </c>
    </row>
    <row r="991" spans="1:11" ht="13.5" x14ac:dyDescent="0.25">
      <c r="A991" s="3">
        <f>TITRES_STAT!B994</f>
        <v>43448</v>
      </c>
      <c r="B991" s="5">
        <f>TITRES_STAT!D994</f>
        <v>10.303000000000001</v>
      </c>
      <c r="C991" s="2">
        <f t="shared" si="117"/>
        <v>0</v>
      </c>
      <c r="D991" s="2">
        <f t="shared" si="118"/>
        <v>10.382200000000001</v>
      </c>
      <c r="E991" s="2">
        <f t="shared" si="120"/>
        <v>10.358599999999999</v>
      </c>
      <c r="F991" s="2">
        <f t="shared" si="121"/>
        <v>10.412749999999999</v>
      </c>
      <c r="G991" s="2">
        <f t="shared" si="115"/>
        <v>10.727919999999997</v>
      </c>
      <c r="H991" s="2">
        <f t="shared" si="119"/>
        <v>11.102974999999999</v>
      </c>
      <c r="I991" s="2">
        <f t="array" ref="I991">SUMPRODUCT(B975:B994, (ROW(B975:B994)-ROW(B975)+1)) / (20*21/2)</f>
        <v>10.29950476190476</v>
      </c>
      <c r="J991" s="2">
        <f t="shared" si="122"/>
        <v>10.448584873927066</v>
      </c>
      <c r="K991" s="2">
        <f t="shared" si="116"/>
        <v>10.808042924466362</v>
      </c>
    </row>
    <row r="992" spans="1:11" ht="13.5" x14ac:dyDescent="0.25">
      <c r="A992" s="3">
        <f>TITRES_STAT!B995</f>
        <v>43451</v>
      </c>
      <c r="B992" s="5">
        <f>TITRES_STAT!D995</f>
        <v>10.303000000000001</v>
      </c>
      <c r="C992" s="2">
        <f t="shared" si="117"/>
        <v>0</v>
      </c>
      <c r="D992" s="2">
        <f t="shared" si="118"/>
        <v>10.355799999999999</v>
      </c>
      <c r="E992" s="2">
        <f t="shared" si="120"/>
        <v>10.348000000000001</v>
      </c>
      <c r="F992" s="2">
        <f t="shared" si="121"/>
        <v>10.40315</v>
      </c>
      <c r="G992" s="2">
        <f t="shared" si="115"/>
        <v>10.705459999999999</v>
      </c>
      <c r="H992" s="2">
        <f t="shared" si="119"/>
        <v>11.113799999999999</v>
      </c>
      <c r="I992" s="2">
        <f t="array" ref="I992">SUMPRODUCT(B976:B995, (ROW(B976:B995)-ROW(B976)+1)) / (20*21/2)</f>
        <v>10.258461904761905</v>
      </c>
      <c r="J992" s="2">
        <f t="shared" si="122"/>
        <v>10.434719647838774</v>
      </c>
      <c r="K992" s="2">
        <f t="shared" si="116"/>
        <v>10.788237319585329</v>
      </c>
    </row>
    <row r="993" spans="1:11" ht="13.5" x14ac:dyDescent="0.25">
      <c r="A993" s="3">
        <f>TITRES_STAT!B996</f>
        <v>43452</v>
      </c>
      <c r="B993" s="5">
        <f>TITRES_STAT!D996</f>
        <v>9.9990000000000006</v>
      </c>
      <c r="C993" s="2">
        <f t="shared" si="117"/>
        <v>-0.30400000000000027</v>
      </c>
      <c r="D993" s="2">
        <f t="shared" si="118"/>
        <v>10.268600000000001</v>
      </c>
      <c r="E993" s="2">
        <f t="shared" si="120"/>
        <v>10.3268</v>
      </c>
      <c r="F993" s="2">
        <f t="shared" si="121"/>
        <v>10.375400000000001</v>
      </c>
      <c r="G993" s="2">
        <f t="shared" si="115"/>
        <v>10.68088</v>
      </c>
      <c r="H993" s="2">
        <f t="shared" si="119"/>
        <v>11.123354999999998</v>
      </c>
      <c r="I993" s="2">
        <f t="array" ref="I993">SUMPRODUCT(B977:B996, (ROW(B977:B996)-ROW(B977)+1)) / (20*21/2)</f>
        <v>10.220123809523811</v>
      </c>
      <c r="J993" s="2">
        <f t="shared" si="122"/>
        <v>10.393222538520796</v>
      </c>
      <c r="K993" s="2">
        <f t="shared" si="116"/>
        <v>10.757286836464337</v>
      </c>
    </row>
    <row r="994" spans="1:11" ht="13.5" x14ac:dyDescent="0.25">
      <c r="A994" s="3">
        <f>TITRES_STAT!B997</f>
        <v>43453</v>
      </c>
      <c r="B994" s="5">
        <f>TITRES_STAT!D997</f>
        <v>9.9990000000000006</v>
      </c>
      <c r="C994" s="2">
        <f t="shared" si="117"/>
        <v>0</v>
      </c>
      <c r="D994" s="2">
        <f t="shared" si="118"/>
        <v>10.1814</v>
      </c>
      <c r="E994" s="2">
        <f t="shared" si="120"/>
        <v>10.3056</v>
      </c>
      <c r="F994" s="2">
        <f t="shared" si="121"/>
        <v>10.350950000000001</v>
      </c>
      <c r="G994" s="2">
        <f t="shared" si="115"/>
        <v>10.656299999999998</v>
      </c>
      <c r="H994" s="2">
        <f t="shared" si="119"/>
        <v>11.133064999999998</v>
      </c>
      <c r="I994" s="2">
        <f t="array" ref="I994">SUMPRODUCT(B978:B997, (ROW(B978:B997)-ROW(B978)+1)) / (20*21/2)</f>
        <v>10.17125238095238</v>
      </c>
      <c r="J994" s="2">
        <f t="shared" si="122"/>
        <v>10.355677534852148</v>
      </c>
      <c r="K994" s="2">
        <f t="shared" si="116"/>
        <v>10.72755009777946</v>
      </c>
    </row>
    <row r="995" spans="1:11" ht="13.5" x14ac:dyDescent="0.25">
      <c r="A995" s="3">
        <f>TITRES_STAT!B998</f>
        <v>43454</v>
      </c>
      <c r="B995" s="5">
        <f>TITRES_STAT!D998</f>
        <v>9.92</v>
      </c>
      <c r="C995" s="2">
        <f t="shared" si="117"/>
        <v>-7.9000000000000625E-2</v>
      </c>
      <c r="D995" s="2">
        <f t="shared" si="118"/>
        <v>10.104800000000001</v>
      </c>
      <c r="E995" s="2">
        <f t="shared" si="120"/>
        <v>10.256699999999999</v>
      </c>
      <c r="F995" s="2">
        <f t="shared" si="121"/>
        <v>10.32255</v>
      </c>
      <c r="G995" s="2">
        <f t="shared" si="115"/>
        <v>10.630139999999997</v>
      </c>
      <c r="H995" s="2">
        <f t="shared" si="119"/>
        <v>11.142474999999999</v>
      </c>
      <c r="I995" s="2">
        <f t="array" ref="I995">SUMPRODUCT(B979:B998, (ROW(B979:B998)-ROW(B979)+1)) / (20*21/2)</f>
        <v>10.106638095238091</v>
      </c>
      <c r="J995" s="2">
        <f t="shared" si="122"/>
        <v>10.3141844362948</v>
      </c>
      <c r="K995" s="2">
        <f t="shared" si="116"/>
        <v>10.695881466493992</v>
      </c>
    </row>
    <row r="996" spans="1:11" ht="13.5" x14ac:dyDescent="0.25">
      <c r="A996" s="3">
        <f>TITRES_STAT!B999</f>
        <v>43455</v>
      </c>
      <c r="B996" s="5">
        <f>TITRES_STAT!D999</f>
        <v>9.92</v>
      </c>
      <c r="C996" s="2">
        <f t="shared" si="117"/>
        <v>0</v>
      </c>
      <c r="D996" s="2">
        <f t="shared" si="118"/>
        <v>10.028200000000002</v>
      </c>
      <c r="E996" s="2">
        <f t="shared" si="120"/>
        <v>10.2052</v>
      </c>
      <c r="F996" s="2">
        <f t="shared" si="121"/>
        <v>10.294149999999998</v>
      </c>
      <c r="G996" s="2">
        <f t="shared" si="115"/>
        <v>10.60398</v>
      </c>
      <c r="H996" s="2">
        <f t="shared" si="119"/>
        <v>11.151045</v>
      </c>
      <c r="I996" s="2">
        <f t="array" ref="I996">SUMPRODUCT(B980:B999, (ROW(B980:B999)-ROW(B980)+1)) / (20*21/2)</f>
        <v>10.029128571428572</v>
      </c>
      <c r="J996" s="2">
        <f t="shared" si="122"/>
        <v>10.276643061409581</v>
      </c>
      <c r="K996" s="2">
        <f t="shared" si="116"/>
        <v>10.665454742317756</v>
      </c>
    </row>
    <row r="997" spans="1:11" ht="13.5" x14ac:dyDescent="0.25">
      <c r="A997" s="3">
        <f>TITRES_STAT!B1000</f>
        <v>43458</v>
      </c>
      <c r="B997" s="5">
        <f>TITRES_STAT!D1000</f>
        <v>9.7810000000000006</v>
      </c>
      <c r="C997" s="2">
        <f t="shared" si="117"/>
        <v>-0.13899999999999935</v>
      </c>
      <c r="D997" s="2">
        <f t="shared" si="118"/>
        <v>9.9238</v>
      </c>
      <c r="E997" s="2">
        <f t="shared" si="120"/>
        <v>10.139800000000001</v>
      </c>
      <c r="F997" s="2">
        <f t="shared" si="121"/>
        <v>10.26145</v>
      </c>
      <c r="G997" s="2">
        <f t="shared" si="115"/>
        <v>10.57504</v>
      </c>
      <c r="H997" s="2">
        <f t="shared" si="119"/>
        <v>11.160129999999999</v>
      </c>
      <c r="I997" s="2">
        <f t="array" ref="I997">SUMPRODUCT(B981:B1000, (ROW(B981:B1000)-ROW(B981)+1)) / (20*21/2)</f>
        <v>9.964619047619049</v>
      </c>
      <c r="J997" s="2">
        <f t="shared" si="122"/>
        <v>10.229438960322955</v>
      </c>
      <c r="K997" s="2">
        <f t="shared" si="116"/>
        <v>10.630770242619022</v>
      </c>
    </row>
    <row r="998" spans="1:11" ht="13.5" x14ac:dyDescent="0.25">
      <c r="A998" s="3">
        <f>TITRES_STAT!B1001</f>
        <v>43459</v>
      </c>
      <c r="B998" s="5">
        <f>TITRES_STAT!D1001</f>
        <v>9.5830000000000002</v>
      </c>
      <c r="C998" s="2">
        <f t="shared" si="117"/>
        <v>-0.1980000000000004</v>
      </c>
      <c r="D998" s="2">
        <f t="shared" si="118"/>
        <v>9.8405999999999985</v>
      </c>
      <c r="E998" s="2">
        <f t="shared" si="120"/>
        <v>10.054600000000001</v>
      </c>
      <c r="F998" s="2">
        <f t="shared" si="121"/>
        <v>10.21885</v>
      </c>
      <c r="G998" s="2">
        <f t="shared" si="115"/>
        <v>10.54214</v>
      </c>
      <c r="H998" s="2">
        <f t="shared" si="119"/>
        <v>11.167914999999999</v>
      </c>
      <c r="I998" s="2">
        <f t="array" ref="I998">SUMPRODUCT(B982:B1001, (ROW(B982:B1001)-ROW(B982)+1)) / (20*21/2)</f>
        <v>9.9317238095238114</v>
      </c>
      <c r="J998" s="2">
        <f t="shared" si="122"/>
        <v>10.167873345054103</v>
      </c>
      <c r="K998" s="2">
        <f t="shared" si="116"/>
        <v>10.589681213496707</v>
      </c>
    </row>
    <row r="999" spans="1:11" ht="13.5" x14ac:dyDescent="0.25">
      <c r="A999" s="3">
        <f>TITRES_STAT!B1002</f>
        <v>43460</v>
      </c>
      <c r="B999" s="5">
        <f>TITRES_STAT!D1002</f>
        <v>9.4049999999999994</v>
      </c>
      <c r="C999" s="2">
        <f t="shared" si="117"/>
        <v>-0.17800000000000082</v>
      </c>
      <c r="D999" s="2">
        <f t="shared" si="118"/>
        <v>9.7218</v>
      </c>
      <c r="E999" s="2">
        <f t="shared" si="120"/>
        <v>9.9516000000000009</v>
      </c>
      <c r="F999" s="2">
        <f t="shared" si="121"/>
        <v>10.167349999999999</v>
      </c>
      <c r="G999" s="2">
        <f t="shared" si="115"/>
        <v>10.505680000000002</v>
      </c>
      <c r="H999" s="2">
        <f t="shared" si="119"/>
        <v>11.17366</v>
      </c>
      <c r="I999" s="2">
        <f t="array" ref="I999">SUMPRODUCT(B983:B1002, (ROW(B983:B1002)-ROW(B983)+1)) / (20*21/2)</f>
        <v>9.9024809523809516</v>
      </c>
      <c r="J999" s="2">
        <f t="shared" si="122"/>
        <v>10.095218740763237</v>
      </c>
      <c r="K999" s="2">
        <f t="shared" si="116"/>
        <v>10.543223126692915</v>
      </c>
    </row>
    <row r="1000" spans="1:11" ht="13.5" x14ac:dyDescent="0.25">
      <c r="A1000" s="3">
        <f>TITRES_STAT!B1003</f>
        <v>43461</v>
      </c>
      <c r="B1000" s="5">
        <f>TITRES_STAT!D1003</f>
        <v>9.49</v>
      </c>
      <c r="C1000" s="2">
        <f t="shared" si="117"/>
        <v>8.5000000000000853E-2</v>
      </c>
      <c r="D1000" s="2">
        <f t="shared" si="118"/>
        <v>9.6357999999999997</v>
      </c>
      <c r="E1000" s="2">
        <f t="shared" si="120"/>
        <v>9.8703000000000003</v>
      </c>
      <c r="F1000" s="2">
        <f t="shared" si="121"/>
        <v>10.1204</v>
      </c>
      <c r="G1000" s="2">
        <f t="shared" si="115"/>
        <v>10.480960000000005</v>
      </c>
      <c r="H1000" s="2">
        <f t="shared" si="119"/>
        <v>11.178615000000001</v>
      </c>
      <c r="I1000" s="2">
        <f t="array" ref="I1000">SUMPRODUCT(B984:B1003, (ROW(B984:B1003)-ROW(B984)+1)) / (20*21/2)</f>
        <v>9.8485142857142858</v>
      </c>
      <c r="J1000" s="2">
        <f t="shared" si="122"/>
        <v>10.037578860690548</v>
      </c>
      <c r="K1000" s="2">
        <f t="shared" si="116"/>
        <v>10.501920258979469</v>
      </c>
    </row>
    <row r="1001" spans="1:11" ht="13.5" x14ac:dyDescent="0.25">
      <c r="A1001" s="3">
        <f>TITRES_STAT!B1004</f>
        <v>43462</v>
      </c>
      <c r="B1001" s="5">
        <f>TITRES_STAT!D1004</f>
        <v>9.7750000000000004</v>
      </c>
      <c r="C1001" s="2">
        <f t="shared" si="117"/>
        <v>0.28500000000000014</v>
      </c>
      <c r="D1001" s="2">
        <f t="shared" si="118"/>
        <v>9.6067999999999998</v>
      </c>
      <c r="E1001" s="2">
        <f t="shared" si="120"/>
        <v>9.8175000000000008</v>
      </c>
      <c r="F1001" s="2">
        <f t="shared" si="121"/>
        <v>10.088049999999999</v>
      </c>
      <c r="G1001" s="2">
        <f t="shared" si="115"/>
        <v>10.455740000000002</v>
      </c>
      <c r="H1001" s="2">
        <f t="shared" si="119"/>
        <v>11.185495000000001</v>
      </c>
      <c r="I1001" s="2">
        <f t="array" ref="I1001">SUMPRODUCT(B985:B1004, (ROW(B985:B1004)-ROW(B985)+1)) / (20*21/2)</f>
        <v>9.8087428571428568</v>
      </c>
      <c r="J1001" s="2">
        <f t="shared" si="122"/>
        <v>10.01257135014859</v>
      </c>
      <c r="K1001" s="2">
        <f t="shared" si="116"/>
        <v>10.473413582156745</v>
      </c>
    </row>
    <row r="1002" spans="1:11" ht="13.5" x14ac:dyDescent="0.25">
      <c r="A1002" s="3">
        <f>TITRES_STAT!B1005</f>
        <v>43465</v>
      </c>
      <c r="B1002" s="5">
        <f>TITRES_STAT!D1005</f>
        <v>9.7810000000000006</v>
      </c>
      <c r="C1002" s="2">
        <f t="shared" si="117"/>
        <v>6.0000000000002274E-3</v>
      </c>
      <c r="D1002" s="2">
        <f t="shared" si="118"/>
        <v>9.6067999999999998</v>
      </c>
      <c r="E1002" s="2">
        <f t="shared" si="120"/>
        <v>9.7652999999999999</v>
      </c>
      <c r="F1002" s="2">
        <f t="shared" si="121"/>
        <v>10.056650000000001</v>
      </c>
      <c r="G1002" s="2">
        <f t="shared" si="115"/>
        <v>10.430640000000004</v>
      </c>
      <c r="H1002" s="2">
        <f t="shared" si="119"/>
        <v>11.192745000000002</v>
      </c>
      <c r="I1002" s="2">
        <f t="array" ref="I1002">SUMPRODUCT(B986:B1005, (ROW(B986:B1005)-ROW(B986)+1)) / (20*21/2)</f>
        <v>9.7888190476190484</v>
      </c>
      <c r="J1002" s="2">
        <f t="shared" si="122"/>
        <v>9.990516935848726</v>
      </c>
      <c r="K1002" s="2">
        <f t="shared" si="116"/>
        <v>10.446260108346676</v>
      </c>
    </row>
    <row r="1003" spans="1:11" ht="13.5" x14ac:dyDescent="0.25">
      <c r="A1003" s="3">
        <f>TITRES_STAT!B1006</f>
        <v>43467</v>
      </c>
      <c r="B1003" s="5">
        <f>TITRES_STAT!D1006</f>
        <v>9.49</v>
      </c>
      <c r="C1003" s="2">
        <f t="shared" si="117"/>
        <v>-0.29100000000000037</v>
      </c>
      <c r="D1003" s="2">
        <f t="shared" si="118"/>
        <v>9.5882000000000005</v>
      </c>
      <c r="E1003" s="2">
        <f t="shared" si="120"/>
        <v>9.7144000000000013</v>
      </c>
      <c r="F1003" s="2">
        <f t="shared" si="121"/>
        <v>10.020600000000002</v>
      </c>
      <c r="G1003" s="2">
        <f t="shared" si="115"/>
        <v>10.401160000000003</v>
      </c>
      <c r="H1003" s="2">
        <f t="shared" si="119"/>
        <v>11.198540000000003</v>
      </c>
      <c r="I1003" s="2">
        <f t="array" ref="I1003">SUMPRODUCT(B987:B1006, (ROW(B987:B1006)-ROW(B987)+1)) / (20*21/2)</f>
        <v>9.7599809523809515</v>
      </c>
      <c r="J1003" s="2">
        <f t="shared" si="122"/>
        <v>9.9428486562440863</v>
      </c>
      <c r="K1003" s="2">
        <f t="shared" si="116"/>
        <v>10.408759711940926</v>
      </c>
    </row>
    <row r="1004" spans="1:11" ht="13.5" x14ac:dyDescent="0.25">
      <c r="A1004" s="3">
        <f>TITRES_STAT!B1007</f>
        <v>43468</v>
      </c>
      <c r="B1004" s="5">
        <f>TITRES_STAT!D1007</f>
        <v>9.6029999999999998</v>
      </c>
      <c r="C1004" s="2">
        <f t="shared" si="117"/>
        <v>0.11299999999999955</v>
      </c>
      <c r="D1004" s="2">
        <f t="shared" si="118"/>
        <v>9.6278000000000006</v>
      </c>
      <c r="E1004" s="2">
        <f t="shared" si="120"/>
        <v>9.6748000000000012</v>
      </c>
      <c r="F1004" s="2">
        <f t="shared" si="121"/>
        <v>9.9902000000000015</v>
      </c>
      <c r="G1004" s="2">
        <f t="shared" si="115"/>
        <v>10.373420000000001</v>
      </c>
      <c r="H1004" s="2">
        <f t="shared" si="119"/>
        <v>11.205495000000001</v>
      </c>
      <c r="I1004" s="2">
        <f t="array" ref="I1004">SUMPRODUCT(B988:B1007, (ROW(B988:B1007)-ROW(B988)+1)) / (20*21/2)</f>
        <v>9.7625666666666646</v>
      </c>
      <c r="J1004" s="2">
        <f t="shared" si="122"/>
        <v>9.9104821175541726</v>
      </c>
      <c r="K1004" s="2">
        <f t="shared" si="116"/>
        <v>10.377161291864812</v>
      </c>
    </row>
    <row r="1005" spans="1:11" ht="13.5" x14ac:dyDescent="0.25">
      <c r="A1005" s="3">
        <f>TITRES_STAT!B1008</f>
        <v>43469</v>
      </c>
      <c r="B1005" s="5">
        <f>TITRES_STAT!D1008</f>
        <v>9.7810000000000006</v>
      </c>
      <c r="C1005" s="2">
        <f t="shared" si="117"/>
        <v>0.17800000000000082</v>
      </c>
      <c r="D1005" s="2">
        <f t="shared" si="118"/>
        <v>9.6859999999999999</v>
      </c>
      <c r="E1005" s="2">
        <f t="shared" si="120"/>
        <v>9.6608999999999998</v>
      </c>
      <c r="F1005" s="2">
        <f t="shared" si="121"/>
        <v>9.9588000000000019</v>
      </c>
      <c r="G1005" s="2">
        <f t="shared" si="115"/>
        <v>10.351080000000001</v>
      </c>
      <c r="H1005" s="2">
        <f t="shared" si="119"/>
        <v>11.213340000000002</v>
      </c>
      <c r="I1005" s="2">
        <f t="array" ref="I1005">SUMPRODUCT(B989:B1008, (ROW(B989:B1008)-ROW(B989)+1)) / (20*21/2)</f>
        <v>9.7668095238095241</v>
      </c>
      <c r="J1005" s="2">
        <f t="shared" si="122"/>
        <v>9.8981504873109181</v>
      </c>
      <c r="K1005" s="2">
        <f t="shared" si="116"/>
        <v>10.353782417674037</v>
      </c>
    </row>
    <row r="1006" spans="1:11" ht="13.5" x14ac:dyDescent="0.25">
      <c r="A1006" s="3">
        <f>TITRES_STAT!B1009</f>
        <v>43472</v>
      </c>
      <c r="B1006" s="5">
        <f>TITRES_STAT!D1009</f>
        <v>9.6560000000000006</v>
      </c>
      <c r="C1006" s="2">
        <f t="shared" si="117"/>
        <v>-0.125</v>
      </c>
      <c r="D1006" s="2">
        <f t="shared" si="118"/>
        <v>9.6622000000000003</v>
      </c>
      <c r="E1006" s="2">
        <f t="shared" si="120"/>
        <v>9.6344999999999992</v>
      </c>
      <c r="F1006" s="2">
        <f t="shared" si="121"/>
        <v>9.9198500000000021</v>
      </c>
      <c r="G1006" s="2">
        <f t="shared" si="115"/>
        <v>10.326240000000002</v>
      </c>
      <c r="H1006" s="2">
        <f t="shared" si="119"/>
        <v>11.218100000000003</v>
      </c>
      <c r="I1006" s="2">
        <f t="array" ref="I1006">SUMPRODUCT(B990:B1009, (ROW(B990:B1009)-ROW(B990)+1)) / (20*21/2)</f>
        <v>9.770838095238096</v>
      </c>
      <c r="J1006" s="2">
        <f t="shared" si="122"/>
        <v>9.8750885361384491</v>
      </c>
      <c r="K1006" s="2">
        <f t="shared" si="116"/>
        <v>10.326418401294664</v>
      </c>
    </row>
    <row r="1007" spans="1:11" ht="13.5" x14ac:dyDescent="0.25">
      <c r="A1007" s="3">
        <f>TITRES_STAT!B1010</f>
        <v>43473</v>
      </c>
      <c r="B1007" s="5">
        <f>TITRES_STAT!D1010</f>
        <v>9.9469999999999992</v>
      </c>
      <c r="C1007" s="2">
        <f t="shared" si="117"/>
        <v>0.29099999999999859</v>
      </c>
      <c r="D1007" s="2">
        <f t="shared" si="118"/>
        <v>9.6954000000000011</v>
      </c>
      <c r="E1007" s="2">
        <f t="shared" si="120"/>
        <v>9.6511000000000013</v>
      </c>
      <c r="F1007" s="2">
        <f t="shared" si="121"/>
        <v>9.8954500000000021</v>
      </c>
      <c r="G1007" s="2">
        <f t="shared" si="115"/>
        <v>10.307360000000001</v>
      </c>
      <c r="H1007" s="2">
        <f t="shared" si="119"/>
        <v>11.222105000000004</v>
      </c>
      <c r="I1007" s="2">
        <f t="array" ref="I1007">SUMPRODUCT(B991:B1010, (ROW(B991:B1010)-ROW(B991)+1)) / (20*21/2)</f>
        <v>9.7773523809523812</v>
      </c>
      <c r="J1007" s="2">
        <f t="shared" si="122"/>
        <v>9.8819372469824067</v>
      </c>
      <c r="K1007" s="2">
        <f t="shared" si="116"/>
        <v>10.311539248302717</v>
      </c>
    </row>
    <row r="1008" spans="1:11" ht="13.5" x14ac:dyDescent="0.25">
      <c r="A1008" s="3">
        <f>TITRES_STAT!B1011</f>
        <v>43474</v>
      </c>
      <c r="B1008" s="5">
        <f>TITRES_STAT!D1011</f>
        <v>9.94</v>
      </c>
      <c r="C1008" s="2">
        <f t="shared" si="117"/>
        <v>-6.9999999999996732E-3</v>
      </c>
      <c r="D1008" s="2">
        <f t="shared" si="118"/>
        <v>9.7853999999999992</v>
      </c>
      <c r="E1008" s="2">
        <f t="shared" si="120"/>
        <v>9.6868000000000016</v>
      </c>
      <c r="F1008" s="2">
        <f t="shared" si="121"/>
        <v>9.8707000000000029</v>
      </c>
      <c r="G1008" s="2">
        <f t="shared" si="115"/>
        <v>10.288340000000003</v>
      </c>
      <c r="H1008" s="2">
        <f t="shared" si="119"/>
        <v>11.224520000000005</v>
      </c>
      <c r="I1008" s="2">
        <f t="array" ref="I1008">SUMPRODUCT(B992:B1011, (ROW(B992:B1011)-ROW(B992)+1)) / (20*21/2)</f>
        <v>9.7857238095238088</v>
      </c>
      <c r="J1008" s="2">
        <f t="shared" si="122"/>
        <v>9.8874670329840821</v>
      </c>
      <c r="K1008" s="2">
        <f t="shared" si="116"/>
        <v>10.296969081702612</v>
      </c>
    </row>
    <row r="1009" spans="1:11" ht="13.5" x14ac:dyDescent="0.25">
      <c r="A1009" s="3">
        <f>TITRES_STAT!B1012</f>
        <v>43475</v>
      </c>
      <c r="B1009" s="5">
        <f>TITRES_STAT!D1012</f>
        <v>9.9130000000000003</v>
      </c>
      <c r="C1009" s="2">
        <f t="shared" si="117"/>
        <v>-2.6999999999999247E-2</v>
      </c>
      <c r="D1009" s="2">
        <f t="shared" si="118"/>
        <v>9.8473999999999986</v>
      </c>
      <c r="E1009" s="2">
        <f t="shared" si="120"/>
        <v>9.7376000000000005</v>
      </c>
      <c r="F1009" s="2">
        <f t="shared" si="121"/>
        <v>9.8446000000000033</v>
      </c>
      <c r="G1009" s="2">
        <f t="shared" si="115"/>
        <v>10.268780000000001</v>
      </c>
      <c r="H1009" s="2">
        <f t="shared" si="119"/>
        <v>11.227425000000006</v>
      </c>
      <c r="I1009" s="2">
        <f t="array" ref="I1009">SUMPRODUCT(B993:B1012, (ROW(B993:B1012)-ROW(B993)+1)) / (20*21/2)</f>
        <v>9.7959523809523787</v>
      </c>
      <c r="J1009" s="2">
        <f t="shared" si="122"/>
        <v>9.8898987441284554</v>
      </c>
      <c r="K1009" s="2">
        <f t="shared" si="116"/>
        <v>10.281911470655452</v>
      </c>
    </row>
    <row r="1010" spans="1:11" ht="13.5" x14ac:dyDescent="0.25">
      <c r="A1010" s="3">
        <f>TITRES_STAT!B1013</f>
        <v>43476</v>
      </c>
      <c r="B1010" s="5">
        <f>TITRES_STAT!D1013</f>
        <v>9.9130000000000003</v>
      </c>
      <c r="C1010" s="2">
        <f t="shared" si="117"/>
        <v>0</v>
      </c>
      <c r="D1010" s="2">
        <f t="shared" si="118"/>
        <v>9.8737999999999992</v>
      </c>
      <c r="E1010" s="2">
        <f t="shared" si="120"/>
        <v>9.7798999999999996</v>
      </c>
      <c r="F1010" s="2">
        <f t="shared" si="121"/>
        <v>9.8251000000000026</v>
      </c>
      <c r="G1010" s="2">
        <f t="shared" ref="G1010:G1073" si="123">AVERAGE(B961:B1010)</f>
        <v>10.249220000000003</v>
      </c>
      <c r="H1010" s="2">
        <f t="shared" si="119"/>
        <v>11.229860000000004</v>
      </c>
      <c r="I1010" s="2">
        <f t="array" ref="I1010">SUMPRODUCT(B994:B1013, (ROW(B994:B1013)-ROW(B994)+1)) / (20*21/2)</f>
        <v>9.8017523809523812</v>
      </c>
      <c r="J1010" s="2">
        <f t="shared" si="122"/>
        <v>9.8920988637352689</v>
      </c>
      <c r="K1010" s="2">
        <f t="shared" si="116"/>
        <v>10.26744435415916</v>
      </c>
    </row>
    <row r="1011" spans="1:11" ht="13.5" x14ac:dyDescent="0.25">
      <c r="A1011" s="3">
        <f>TITRES_STAT!B1014</f>
        <v>43480</v>
      </c>
      <c r="B1011" s="5">
        <f>TITRES_STAT!D1014</f>
        <v>9.9130000000000003</v>
      </c>
      <c r="C1011" s="2">
        <f t="shared" si="117"/>
        <v>0</v>
      </c>
      <c r="D1011" s="2">
        <f t="shared" si="118"/>
        <v>9.9252000000000002</v>
      </c>
      <c r="E1011" s="2">
        <f t="shared" si="120"/>
        <v>9.7936999999999976</v>
      </c>
      <c r="F1011" s="2">
        <f t="shared" si="121"/>
        <v>9.8056000000000019</v>
      </c>
      <c r="G1011" s="2">
        <f t="shared" si="123"/>
        <v>10.229660000000003</v>
      </c>
      <c r="H1011" s="2">
        <f t="shared" si="119"/>
        <v>11.230895000000006</v>
      </c>
      <c r="I1011" s="2">
        <f t="array" ref="I1011">SUMPRODUCT(B995:B1014, (ROW(B995:B1014)-ROW(B995)+1)) / (20*21/2)</f>
        <v>9.8082761904761888</v>
      </c>
      <c r="J1011" s="2">
        <f t="shared" si="122"/>
        <v>9.8940894481414343</v>
      </c>
      <c r="K1011" s="2">
        <f t="shared" ref="K1011:K1074" si="124">$K$4*B1011+(1-$K$4)*K1010</f>
        <v>10.253544575564684</v>
      </c>
    </row>
    <row r="1012" spans="1:11" ht="13.5" x14ac:dyDescent="0.25">
      <c r="A1012" s="3">
        <f>TITRES_STAT!B1015</f>
        <v>43481</v>
      </c>
      <c r="B1012" s="5">
        <f>TITRES_STAT!D1015</f>
        <v>9.9130000000000003</v>
      </c>
      <c r="C1012" s="2">
        <f t="shared" si="117"/>
        <v>0</v>
      </c>
      <c r="D1012" s="2">
        <f t="shared" si="118"/>
        <v>9.9184000000000001</v>
      </c>
      <c r="E1012" s="2">
        <f t="shared" si="120"/>
        <v>9.8068999999999988</v>
      </c>
      <c r="F1012" s="2">
        <f t="shared" si="121"/>
        <v>9.7861000000000011</v>
      </c>
      <c r="G1012" s="2">
        <f t="shared" si="123"/>
        <v>10.210100000000004</v>
      </c>
      <c r="H1012" s="2">
        <f t="shared" si="119"/>
        <v>11.231000000000005</v>
      </c>
      <c r="I1012" s="2">
        <f t="array" ref="I1012">SUMPRODUCT(B996:B1015, (ROW(B996:B1015)-ROW(B996)+1)) / (20*21/2)</f>
        <v>9.7903809523809517</v>
      </c>
      <c r="J1012" s="2">
        <f t="shared" si="122"/>
        <v>9.8958904530803462</v>
      </c>
      <c r="K1012" s="2">
        <f t="shared" si="124"/>
        <v>10.240189886326853</v>
      </c>
    </row>
    <row r="1013" spans="1:11" ht="13.5" x14ac:dyDescent="0.25">
      <c r="A1013" s="3">
        <f>TITRES_STAT!B1016</f>
        <v>43482</v>
      </c>
      <c r="B1013" s="5">
        <f>TITRES_STAT!D1016</f>
        <v>9.8469999999999995</v>
      </c>
      <c r="C1013" s="2">
        <f t="shared" si="117"/>
        <v>-6.6000000000000725E-2</v>
      </c>
      <c r="D1013" s="2">
        <f t="shared" si="118"/>
        <v>9.8998000000000008</v>
      </c>
      <c r="E1013" s="2">
        <f t="shared" si="120"/>
        <v>9.8425999999999974</v>
      </c>
      <c r="F1013" s="2">
        <f t="shared" si="121"/>
        <v>9.7785000000000029</v>
      </c>
      <c r="G1013" s="2">
        <f t="shared" si="123"/>
        <v>10.190400000000004</v>
      </c>
      <c r="H1013" s="2">
        <f t="shared" si="119"/>
        <v>11.23111500000001</v>
      </c>
      <c r="I1013" s="2">
        <f t="array" ref="I1013">SUMPRODUCT(B997:B1016, (ROW(B997:B1016)-ROW(B997)+1)) / (20*21/2)</f>
        <v>9.7419952380952388</v>
      </c>
      <c r="J1013" s="2">
        <f t="shared" si="122"/>
        <v>9.8912342194536471</v>
      </c>
      <c r="K1013" s="2">
        <f t="shared" si="124"/>
        <v>10.22477067509835</v>
      </c>
    </row>
    <row r="1014" spans="1:11" ht="13.5" x14ac:dyDescent="0.25">
      <c r="A1014" s="3">
        <f>TITRES_STAT!B1017</f>
        <v>43483</v>
      </c>
      <c r="B1014" s="5">
        <f>TITRES_STAT!D1017</f>
        <v>9.8469999999999995</v>
      </c>
      <c r="C1014" s="2">
        <f t="shared" si="117"/>
        <v>0</v>
      </c>
      <c r="D1014" s="2">
        <f t="shared" si="118"/>
        <v>9.8865999999999996</v>
      </c>
      <c r="E1014" s="2">
        <f t="shared" si="120"/>
        <v>9.8669999999999973</v>
      </c>
      <c r="F1014" s="2">
        <f t="shared" si="121"/>
        <v>9.7709000000000046</v>
      </c>
      <c r="G1014" s="2">
        <f t="shared" si="123"/>
        <v>10.170700000000004</v>
      </c>
      <c r="H1014" s="2">
        <f t="shared" si="119"/>
        <v>11.23064000000001</v>
      </c>
      <c r="I1014" s="2">
        <f t="array" ref="I1014">SUMPRODUCT(B998:B1017, (ROW(B998:B1017)-ROW(B998)+1)) / (20*21/2)</f>
        <v>9.681676190476189</v>
      </c>
      <c r="J1014" s="2">
        <f t="shared" si="122"/>
        <v>9.8870214366485367</v>
      </c>
      <c r="K1014" s="2">
        <f t="shared" si="124"/>
        <v>10.209956138819983</v>
      </c>
    </row>
    <row r="1015" spans="1:11" ht="13.5" x14ac:dyDescent="0.25">
      <c r="A1015" s="3">
        <f>TITRES_STAT!B1018</f>
        <v>43486</v>
      </c>
      <c r="B1015" s="5">
        <f>TITRES_STAT!D1018</f>
        <v>9.5830000000000002</v>
      </c>
      <c r="C1015" s="2">
        <f t="shared" si="117"/>
        <v>-0.26399999999999935</v>
      </c>
      <c r="D1015" s="2">
        <f t="shared" si="118"/>
        <v>9.8206000000000007</v>
      </c>
      <c r="E1015" s="2">
        <f t="shared" si="120"/>
        <v>9.8471999999999973</v>
      </c>
      <c r="F1015" s="2">
        <f t="shared" si="121"/>
        <v>9.754050000000003</v>
      </c>
      <c r="G1015" s="2">
        <f t="shared" si="123"/>
        <v>10.145720000000004</v>
      </c>
      <c r="H1015" s="2">
        <f t="shared" si="119"/>
        <v>11.228940000000012</v>
      </c>
      <c r="I1015" s="2">
        <f t="array" ref="I1015">SUMPRODUCT(B999:B1018, (ROW(B999:B1018)-ROW(B999)+1)) / (20*21/2)</f>
        <v>9.6398047619047631</v>
      </c>
      <c r="J1015" s="2">
        <f t="shared" si="122"/>
        <v>9.8580670141105813</v>
      </c>
      <c r="K1015" s="2">
        <f t="shared" si="124"/>
        <v>10.185369623572141</v>
      </c>
    </row>
    <row r="1016" spans="1:11" ht="13.5" x14ac:dyDescent="0.25">
      <c r="A1016" s="3">
        <f>TITRES_STAT!B1019</f>
        <v>43487</v>
      </c>
      <c r="B1016" s="5">
        <f>TITRES_STAT!D1019</f>
        <v>9.2460000000000004</v>
      </c>
      <c r="C1016" s="2">
        <f t="shared" si="117"/>
        <v>-0.33699999999999974</v>
      </c>
      <c r="D1016" s="2">
        <f t="shared" si="118"/>
        <v>9.6872000000000007</v>
      </c>
      <c r="E1016" s="2">
        <f t="shared" si="120"/>
        <v>9.8061999999999987</v>
      </c>
      <c r="F1016" s="2">
        <f t="shared" si="121"/>
        <v>9.7203500000000016</v>
      </c>
      <c r="G1016" s="2">
        <f t="shared" si="123"/>
        <v>10.114000000000003</v>
      </c>
      <c r="H1016" s="2">
        <f t="shared" si="119"/>
        <v>11.225865000000013</v>
      </c>
      <c r="I1016" s="2">
        <f t="array" ref="I1016">SUMPRODUCT(B1000:B1019, (ROW(B1000:B1019)-ROW(B1000)+1)) / (20*21/2)</f>
        <v>9.6196333333333328</v>
      </c>
      <c r="J1016" s="2">
        <f t="shared" si="122"/>
        <v>9.7997749175286213</v>
      </c>
      <c r="K1016" s="2">
        <f t="shared" si="124"/>
        <v>10.148531599118332</v>
      </c>
    </row>
    <row r="1017" spans="1:11" ht="13.5" x14ac:dyDescent="0.25">
      <c r="A1017" s="3">
        <f>TITRES_STAT!B1020</f>
        <v>43488</v>
      </c>
      <c r="B1017" s="5">
        <f>TITRES_STAT!D1020</f>
        <v>9.0869999999999997</v>
      </c>
      <c r="C1017" s="2">
        <f t="shared" si="117"/>
        <v>-0.1590000000000007</v>
      </c>
      <c r="D1017" s="2">
        <f t="shared" si="118"/>
        <v>9.5220000000000002</v>
      </c>
      <c r="E1017" s="2">
        <f t="shared" si="120"/>
        <v>9.7202000000000002</v>
      </c>
      <c r="F1017" s="2">
        <f t="shared" si="121"/>
        <v>9.6856500000000008</v>
      </c>
      <c r="G1017" s="2">
        <f t="shared" si="123"/>
        <v>10.079100000000004</v>
      </c>
      <c r="H1017" s="2">
        <f t="shared" si="119"/>
        <v>11.222335000000012</v>
      </c>
      <c r="I1017" s="2">
        <f t="array" ref="I1017">SUMPRODUCT(B1001:B1020, (ROW(B1001:B1020)-ROW(B1001)+1)) / (20*21/2)</f>
        <v>9.6514999999999986</v>
      </c>
      <c r="J1017" s="2">
        <f t="shared" si="122"/>
        <v>9.7318915920497044</v>
      </c>
      <c r="K1017" s="2">
        <f t="shared" si="124"/>
        <v>10.10690290895683</v>
      </c>
    </row>
    <row r="1018" spans="1:11" ht="13.5" x14ac:dyDescent="0.25">
      <c r="A1018" s="3">
        <f>TITRES_STAT!B1021</f>
        <v>43489</v>
      </c>
      <c r="B1018" s="5">
        <f>TITRES_STAT!D1021</f>
        <v>9.2460000000000004</v>
      </c>
      <c r="C1018" s="2">
        <f t="shared" si="117"/>
        <v>0.1590000000000007</v>
      </c>
      <c r="D1018" s="2">
        <f t="shared" si="118"/>
        <v>9.4018000000000015</v>
      </c>
      <c r="E1018" s="2">
        <f t="shared" si="120"/>
        <v>9.6508000000000003</v>
      </c>
      <c r="F1018" s="2">
        <f t="shared" si="121"/>
        <v>9.6688000000000009</v>
      </c>
      <c r="G1018" s="2">
        <f t="shared" si="123"/>
        <v>10.053860000000002</v>
      </c>
      <c r="H1018" s="2">
        <f t="shared" si="119"/>
        <v>11.220350000000012</v>
      </c>
      <c r="I1018" s="2">
        <f t="array" ref="I1018">SUMPRODUCT(B1002:B1021, (ROW(B1002:B1021)-ROW(B1002)+1)) / (20*21/2)</f>
        <v>9.6796714285714298</v>
      </c>
      <c r="J1018" s="2">
        <f t="shared" si="122"/>
        <v>9.6856162023306851</v>
      </c>
      <c r="K1018" s="2">
        <f t="shared" si="124"/>
        <v>10.073142010566366</v>
      </c>
    </row>
    <row r="1019" spans="1:11" ht="13.5" x14ac:dyDescent="0.25">
      <c r="A1019" s="3">
        <f>TITRES_STAT!B1022</f>
        <v>43490</v>
      </c>
      <c r="B1019" s="5">
        <f>TITRES_STAT!D1022</f>
        <v>9.4570000000000007</v>
      </c>
      <c r="C1019" s="2">
        <f t="shared" si="117"/>
        <v>0.2110000000000003</v>
      </c>
      <c r="D1019" s="2">
        <f t="shared" si="118"/>
        <v>9.3238000000000003</v>
      </c>
      <c r="E1019" s="2">
        <f t="shared" si="120"/>
        <v>9.6052</v>
      </c>
      <c r="F1019" s="2">
        <f t="shared" si="121"/>
        <v>9.6714000000000002</v>
      </c>
      <c r="G1019" s="2">
        <f t="shared" si="123"/>
        <v>10.033100000000001</v>
      </c>
      <c r="H1019" s="2">
        <f t="shared" si="119"/>
        <v>11.219045000000012</v>
      </c>
      <c r="I1019" s="2">
        <f t="array" ref="I1019">SUMPRODUCT(B1003:B1022, (ROW(B1003:B1022)-ROW(B1003)+1)) / (20*21/2)</f>
        <v>9.6991857142857132</v>
      </c>
      <c r="J1019" s="2">
        <f t="shared" si="122"/>
        <v>9.6638432306801434</v>
      </c>
      <c r="K1019" s="2">
        <f t="shared" si="124"/>
        <v>10.04897957877945</v>
      </c>
    </row>
    <row r="1020" spans="1:11" ht="13.5" x14ac:dyDescent="0.25">
      <c r="A1020" s="3">
        <f>TITRES_STAT!B1023</f>
        <v>43493</v>
      </c>
      <c r="B1020" s="5">
        <f>TITRES_STAT!D1023</f>
        <v>10.006</v>
      </c>
      <c r="C1020" s="2">
        <f t="shared" si="117"/>
        <v>0.54899999999999949</v>
      </c>
      <c r="D1020" s="2">
        <f t="shared" si="118"/>
        <v>9.4084000000000003</v>
      </c>
      <c r="E1020" s="2">
        <f t="shared" si="120"/>
        <v>9.6145000000000014</v>
      </c>
      <c r="F1020" s="2">
        <f t="shared" si="121"/>
        <v>9.6971999999999987</v>
      </c>
      <c r="G1020" s="2">
        <f t="shared" si="123"/>
        <v>10.021880000000001</v>
      </c>
      <c r="H1020" s="2">
        <f t="shared" si="119"/>
        <v>11.220235000000011</v>
      </c>
      <c r="I1020" s="2">
        <f t="array" ref="I1020">SUMPRODUCT(B1004:B1023, (ROW(B1004:B1023)-ROW(B1004)+1)) / (20*21/2)</f>
        <v>9.7168333333333337</v>
      </c>
      <c r="J1020" s="2">
        <f t="shared" si="122"/>
        <v>9.6964295896629871</v>
      </c>
      <c r="K1020" s="2">
        <f t="shared" si="124"/>
        <v>10.047294105101827</v>
      </c>
    </row>
    <row r="1021" spans="1:11" ht="13.5" x14ac:dyDescent="0.25">
      <c r="A1021" s="3">
        <f>TITRES_STAT!B1024</f>
        <v>43494</v>
      </c>
      <c r="B1021" s="5">
        <f>TITRES_STAT!D1024</f>
        <v>9.9930000000000003</v>
      </c>
      <c r="C1021" s="2">
        <f t="shared" si="117"/>
        <v>-1.2999999999999901E-2</v>
      </c>
      <c r="D1021" s="2">
        <f t="shared" si="118"/>
        <v>9.5578000000000003</v>
      </c>
      <c r="E1021" s="2">
        <f t="shared" si="120"/>
        <v>9.6224999999999987</v>
      </c>
      <c r="F1021" s="2">
        <f t="shared" si="121"/>
        <v>9.7080999999999982</v>
      </c>
      <c r="G1021" s="2">
        <f t="shared" si="123"/>
        <v>10.011839999999999</v>
      </c>
      <c r="H1021" s="2">
        <f t="shared" si="119"/>
        <v>11.22158000000001</v>
      </c>
      <c r="I1021" s="2">
        <f t="array" ref="I1021">SUMPRODUCT(B1005:B1024, (ROW(B1005:B1024)-ROW(B1005)+1)) / (20*21/2)</f>
        <v>9.7325285714285705</v>
      </c>
      <c r="J1021" s="2">
        <f t="shared" si="122"/>
        <v>9.7246743906474631</v>
      </c>
      <c r="K1021" s="2">
        <f t="shared" si="124"/>
        <v>10.045164924509598</v>
      </c>
    </row>
    <row r="1022" spans="1:11" ht="13.5" x14ac:dyDescent="0.25">
      <c r="A1022" s="3">
        <f>TITRES_STAT!B1025</f>
        <v>43495</v>
      </c>
      <c r="B1022" s="5">
        <f>TITRES_STAT!D1025</f>
        <v>9.9130000000000003</v>
      </c>
      <c r="C1022" s="2">
        <f t="shared" si="117"/>
        <v>-8.0000000000000071E-2</v>
      </c>
      <c r="D1022" s="2">
        <f t="shared" si="118"/>
        <v>9.7230000000000025</v>
      </c>
      <c r="E1022" s="2">
        <f t="shared" si="120"/>
        <v>9.6224999999999987</v>
      </c>
      <c r="F1022" s="2">
        <f t="shared" si="121"/>
        <v>9.7146999999999988</v>
      </c>
      <c r="G1022" s="2">
        <f t="shared" si="123"/>
        <v>10.0002</v>
      </c>
      <c r="H1022" s="2">
        <f t="shared" si="119"/>
        <v>11.221405000000011</v>
      </c>
      <c r="I1022" s="2">
        <f t="array" ref="I1022">SUMPRODUCT(B1006:B1025, (ROW(B1006:B1025)-ROW(B1006)+1)) / (20*21/2)</f>
        <v>9.7468095238095227</v>
      </c>
      <c r="J1022" s="2">
        <f t="shared" si="122"/>
        <v>9.7426101629667521</v>
      </c>
      <c r="K1022" s="2">
        <f t="shared" si="124"/>
        <v>10.039981986293535</v>
      </c>
    </row>
    <row r="1023" spans="1:11" ht="13.5" x14ac:dyDescent="0.25">
      <c r="A1023" s="3">
        <f>TITRES_STAT!B1026</f>
        <v>43496</v>
      </c>
      <c r="B1023" s="5">
        <f>TITRES_STAT!D1026</f>
        <v>9.9</v>
      </c>
      <c r="C1023" s="2">
        <f t="shared" si="117"/>
        <v>-1.2999999999999901E-2</v>
      </c>
      <c r="D1023" s="2">
        <f t="shared" si="118"/>
        <v>9.8537999999999997</v>
      </c>
      <c r="E1023" s="2">
        <f t="shared" si="120"/>
        <v>9.6278000000000006</v>
      </c>
      <c r="F1023" s="2">
        <f t="shared" si="121"/>
        <v>9.735199999999999</v>
      </c>
      <c r="G1023" s="2">
        <f t="shared" si="123"/>
        <v>9.9871199999999991</v>
      </c>
      <c r="H1023" s="2">
        <f t="shared" si="119"/>
        <v>11.221165000000012</v>
      </c>
      <c r="I1023" s="2">
        <f t="array" ref="I1023">SUMPRODUCT(B1007:B1026, (ROW(B1007:B1026)-ROW(B1007)+1)) / (20*21/2)</f>
        <v>9.7599523809523809</v>
      </c>
      <c r="J1023" s="2">
        <f t="shared" si="122"/>
        <v>9.7575996712556332</v>
      </c>
      <c r="K1023" s="2">
        <f t="shared" si="124"/>
        <v>10.034492496634966</v>
      </c>
    </row>
    <row r="1024" spans="1:11" ht="13.5" x14ac:dyDescent="0.25">
      <c r="A1024" s="3">
        <f>TITRES_STAT!B1027</f>
        <v>43497</v>
      </c>
      <c r="B1024" s="5">
        <f>TITRES_STAT!D1027</f>
        <v>9.9</v>
      </c>
      <c r="C1024" s="2">
        <f t="shared" si="117"/>
        <v>0</v>
      </c>
      <c r="D1024" s="2">
        <f t="shared" si="118"/>
        <v>9.942400000000001</v>
      </c>
      <c r="E1024" s="2">
        <f t="shared" si="120"/>
        <v>9.6331000000000007</v>
      </c>
      <c r="F1024" s="2">
        <f t="shared" si="121"/>
        <v>9.7500499999999981</v>
      </c>
      <c r="G1024" s="2">
        <f t="shared" si="123"/>
        <v>9.9753600000000002</v>
      </c>
      <c r="H1024" s="2">
        <f t="shared" si="119"/>
        <v>11.220955000000012</v>
      </c>
      <c r="I1024" s="2">
        <f t="array" ref="I1024">SUMPRODUCT(B1008:B1027, (ROW(B1008:B1027)-ROW(B1008)+1)) / (20*21/2)</f>
        <v>9.7442476190476182</v>
      </c>
      <c r="J1024" s="2">
        <f t="shared" si="122"/>
        <v>9.7711616073265262</v>
      </c>
      <c r="K1024" s="2">
        <f t="shared" si="124"/>
        <v>10.029218281080654</v>
      </c>
    </row>
    <row r="1025" spans="1:11" ht="13.5" x14ac:dyDescent="0.25">
      <c r="A1025" s="3">
        <f>TITRES_STAT!B1028</f>
        <v>43500</v>
      </c>
      <c r="B1025" s="5">
        <f>TITRES_STAT!D1028</f>
        <v>9.9</v>
      </c>
      <c r="C1025" s="2">
        <f t="shared" si="117"/>
        <v>0</v>
      </c>
      <c r="D1025" s="2">
        <f t="shared" si="118"/>
        <v>9.9211999999999989</v>
      </c>
      <c r="E1025" s="2">
        <f t="shared" si="120"/>
        <v>9.6648000000000032</v>
      </c>
      <c r="F1025" s="2">
        <f t="shared" si="121"/>
        <v>9.7560000000000002</v>
      </c>
      <c r="G1025" s="2">
        <f t="shared" si="123"/>
        <v>9.9635999999999978</v>
      </c>
      <c r="H1025" s="2">
        <f t="shared" si="119"/>
        <v>11.220435000000014</v>
      </c>
      <c r="I1025" s="2">
        <f t="array" ref="I1025">SUMPRODUCT(B1009:B1028, (ROW(B1009:B1028)-ROW(B1009)+1)) / (20*21/2)</f>
        <v>9.7282761904761923</v>
      </c>
      <c r="J1025" s="2">
        <f t="shared" si="122"/>
        <v>9.7834319304382866</v>
      </c>
      <c r="K1025" s="2">
        <f t="shared" si="124"/>
        <v>10.024150897508864</v>
      </c>
    </row>
    <row r="1026" spans="1:11" ht="13.5" x14ac:dyDescent="0.25">
      <c r="A1026" s="3">
        <f>TITRES_STAT!B1029</f>
        <v>43501</v>
      </c>
      <c r="B1026" s="5">
        <f>TITRES_STAT!D1029</f>
        <v>9.8940000000000001</v>
      </c>
      <c r="C1026" s="2">
        <f t="shared" si="117"/>
        <v>-6.0000000000002274E-3</v>
      </c>
      <c r="D1026" s="2">
        <f t="shared" si="118"/>
        <v>9.9013999999999989</v>
      </c>
      <c r="E1026" s="2">
        <f t="shared" si="120"/>
        <v>9.7296000000000014</v>
      </c>
      <c r="F1026" s="2">
        <f t="shared" si="121"/>
        <v>9.7679000000000009</v>
      </c>
      <c r="G1026" s="2">
        <f t="shared" si="123"/>
        <v>9.9517199999999999</v>
      </c>
      <c r="H1026" s="2">
        <f t="shared" si="119"/>
        <v>11.219915000000013</v>
      </c>
      <c r="I1026" s="2">
        <f t="array" ref="I1026">SUMPRODUCT(B1010:B1029, (ROW(B1010:B1029)-ROW(B1010)+1)) / (20*21/2)</f>
        <v>9.7108619047619058</v>
      </c>
      <c r="J1026" s="2">
        <f t="shared" si="122"/>
        <v>9.7939622227774983</v>
      </c>
      <c r="K1026" s="2">
        <f t="shared" si="124"/>
        <v>10.019046940743811</v>
      </c>
    </row>
    <row r="1027" spans="1:11" ht="13.5" x14ac:dyDescent="0.25">
      <c r="A1027" s="3">
        <f>TITRES_STAT!B1030</f>
        <v>43502</v>
      </c>
      <c r="B1027" s="5">
        <f>TITRES_STAT!D1030</f>
        <v>9.6029999999999998</v>
      </c>
      <c r="C1027" s="2">
        <f t="shared" si="117"/>
        <v>-0.29100000000000037</v>
      </c>
      <c r="D1027" s="2">
        <f t="shared" si="118"/>
        <v>9.8394000000000013</v>
      </c>
      <c r="E1027" s="2">
        <f t="shared" si="120"/>
        <v>9.7812000000000019</v>
      </c>
      <c r="F1027" s="2">
        <f t="shared" si="121"/>
        <v>9.7507000000000019</v>
      </c>
      <c r="G1027" s="2">
        <f t="shared" si="123"/>
        <v>9.9350799999999975</v>
      </c>
      <c r="H1027" s="2">
        <f t="shared" si="119"/>
        <v>11.217940000000009</v>
      </c>
      <c r="I1027" s="2">
        <f t="array" ref="I1027">SUMPRODUCT(B1011:B1030, (ROW(B1011:B1030)-ROW(B1011)+1)) / (20*21/2)</f>
        <v>9.6674619047619057</v>
      </c>
      <c r="J1027" s="2">
        <f t="shared" si="122"/>
        <v>9.7757753444177364</v>
      </c>
      <c r="K1027" s="2">
        <f t="shared" si="124"/>
        <v>10.002731374440133</v>
      </c>
    </row>
    <row r="1028" spans="1:11" ht="13.5" x14ac:dyDescent="0.25">
      <c r="A1028" s="3">
        <f>TITRES_STAT!B1031</f>
        <v>43503</v>
      </c>
      <c r="B1028" s="5">
        <f>TITRES_STAT!D1031</f>
        <v>9.5830000000000002</v>
      </c>
      <c r="C1028" s="2">
        <f t="shared" ref="C1028:C1091" si="125">B1028-B1027</f>
        <v>-1.9999999999999574E-2</v>
      </c>
      <c r="D1028" s="2">
        <f t="shared" si="118"/>
        <v>9.7759999999999998</v>
      </c>
      <c r="E1028" s="2">
        <f t="shared" si="120"/>
        <v>9.8148999999999997</v>
      </c>
      <c r="F1028" s="2">
        <f t="shared" si="121"/>
        <v>9.7328500000000027</v>
      </c>
      <c r="G1028" s="2">
        <f t="shared" si="123"/>
        <v>9.9180399999999995</v>
      </c>
      <c r="H1028" s="2">
        <f t="shared" si="119"/>
        <v>11.21608500000001</v>
      </c>
      <c r="I1028" s="2">
        <f t="array" ref="I1028">SUMPRODUCT(B1012:B1031, (ROW(B1012:B1031)-ROW(B1012)+1)) / (20*21/2)</f>
        <v>9.6139380952380957</v>
      </c>
      <c r="J1028" s="2">
        <f t="shared" si="122"/>
        <v>9.757415787806524</v>
      </c>
      <c r="K1028" s="2">
        <f t="shared" si="124"/>
        <v>9.9862713205405189</v>
      </c>
    </row>
    <row r="1029" spans="1:11" ht="13.5" x14ac:dyDescent="0.25">
      <c r="A1029" s="3">
        <f>TITRES_STAT!B1032</f>
        <v>43504</v>
      </c>
      <c r="B1029" s="5">
        <f>TITRES_STAT!D1032</f>
        <v>9.5500000000000007</v>
      </c>
      <c r="C1029" s="2">
        <f t="shared" si="125"/>
        <v>-3.2999999999999474E-2</v>
      </c>
      <c r="D1029" s="2">
        <f t="shared" si="118"/>
        <v>9.7059999999999995</v>
      </c>
      <c r="E1029" s="2">
        <f t="shared" si="120"/>
        <v>9.8241999999999994</v>
      </c>
      <c r="F1029" s="2">
        <f t="shared" si="121"/>
        <v>9.7147000000000006</v>
      </c>
      <c r="G1029" s="2">
        <f t="shared" si="123"/>
        <v>9.9003399999999981</v>
      </c>
      <c r="H1029" s="2">
        <f t="shared" si="119"/>
        <v>11.214065000000012</v>
      </c>
      <c r="I1029" s="2">
        <f t="array" ref="I1029">SUMPRODUCT(B1013:B1032, (ROW(B1013:B1032)-ROW(B1013)+1)) / (20*21/2)</f>
        <v>9.5516190476190488</v>
      </c>
      <c r="J1029" s="2">
        <f t="shared" si="122"/>
        <v>9.7376619032535228</v>
      </c>
      <c r="K1029" s="2">
        <f t="shared" si="124"/>
        <v>9.9691626413036367</v>
      </c>
    </row>
    <row r="1030" spans="1:11" ht="13.5" x14ac:dyDescent="0.25">
      <c r="A1030" s="3">
        <f>TITRES_STAT!B1033</f>
        <v>43507</v>
      </c>
      <c r="B1030" s="5">
        <f>TITRES_STAT!D1033</f>
        <v>9.2590000000000003</v>
      </c>
      <c r="C1030" s="2">
        <f t="shared" si="125"/>
        <v>-0.29100000000000037</v>
      </c>
      <c r="D1030" s="2">
        <f t="shared" ref="D1030:D1093" si="126">AVERAGE(B1026:B1030)</f>
        <v>9.5777999999999999</v>
      </c>
      <c r="E1030" s="2">
        <f t="shared" si="120"/>
        <v>9.7494999999999994</v>
      </c>
      <c r="F1030" s="2">
        <f t="shared" si="121"/>
        <v>9.6820000000000022</v>
      </c>
      <c r="G1030" s="2">
        <f t="shared" si="123"/>
        <v>9.8769399999999994</v>
      </c>
      <c r="H1030" s="2">
        <f t="shared" si="119"/>
        <v>11.21059000000001</v>
      </c>
      <c r="I1030" s="2">
        <f t="array" ref="I1030">SUMPRODUCT(B1014:B1033, (ROW(B1014:B1033)-ROW(B1014)+1)) / (20*21/2)</f>
        <v>9.5158000000000023</v>
      </c>
      <c r="J1030" s="2">
        <f t="shared" si="122"/>
        <v>9.6920750553246169</v>
      </c>
      <c r="K1030" s="2">
        <f t="shared" si="124"/>
        <v>9.9413131259583967</v>
      </c>
    </row>
    <row r="1031" spans="1:11" ht="13.5" x14ac:dyDescent="0.25">
      <c r="A1031" s="3">
        <f>TITRES_STAT!B1034</f>
        <v>43508</v>
      </c>
      <c r="B1031" s="5">
        <f>TITRES_STAT!D1034</f>
        <v>9.1199999999999992</v>
      </c>
      <c r="C1031" s="2">
        <f t="shared" si="125"/>
        <v>-0.13900000000000112</v>
      </c>
      <c r="D1031" s="2">
        <f t="shared" si="126"/>
        <v>9.423</v>
      </c>
      <c r="E1031" s="2">
        <f t="shared" si="120"/>
        <v>9.6622000000000003</v>
      </c>
      <c r="F1031" s="2">
        <f t="shared" si="121"/>
        <v>9.6423500000000022</v>
      </c>
      <c r="G1031" s="2">
        <f t="shared" si="123"/>
        <v>9.8508999999999993</v>
      </c>
      <c r="H1031" s="2">
        <f t="shared" si="119"/>
        <v>11.206420000000012</v>
      </c>
      <c r="I1031" s="2">
        <f t="array" ref="I1031">SUMPRODUCT(B1015:B1034, (ROW(B1015:B1034)-ROW(B1015)+1)) / (20*21/2)</f>
        <v>9.4829666666666661</v>
      </c>
      <c r="J1031" s="2">
        <f t="shared" si="122"/>
        <v>9.6375917167222731</v>
      </c>
      <c r="K1031" s="2">
        <f t="shared" si="124"/>
        <v>9.9091047680776754</v>
      </c>
    </row>
    <row r="1032" spans="1:11" ht="13.5" x14ac:dyDescent="0.25">
      <c r="A1032" s="3">
        <f>TITRES_STAT!B1035</f>
        <v>43509</v>
      </c>
      <c r="B1032" s="5">
        <f>TITRES_STAT!D1035</f>
        <v>8.9879999999999995</v>
      </c>
      <c r="C1032" s="2">
        <f t="shared" si="125"/>
        <v>-0.13199999999999967</v>
      </c>
      <c r="D1032" s="2">
        <f t="shared" si="126"/>
        <v>9.3000000000000007</v>
      </c>
      <c r="E1032" s="2">
        <f t="shared" si="120"/>
        <v>9.569700000000001</v>
      </c>
      <c r="F1032" s="2">
        <f t="shared" si="121"/>
        <v>9.5961000000000016</v>
      </c>
      <c r="G1032" s="2">
        <f t="shared" si="123"/>
        <v>9.8224800000000023</v>
      </c>
      <c r="H1032" s="2">
        <f t="shared" si="119"/>
        <v>11.20159000000001</v>
      </c>
      <c r="I1032" s="2">
        <f t="array" ref="I1032">SUMPRODUCT(B1016:B1035, (ROW(B1016:B1035)-ROW(B1016)+1)) / (20*21/2)</f>
        <v>9.4498809523809548</v>
      </c>
      <c r="J1032" s="2">
        <f t="shared" si="122"/>
        <v>9.5757258389391993</v>
      </c>
      <c r="K1032" s="2">
        <f t="shared" si="124"/>
        <v>9.8729830124667863</v>
      </c>
    </row>
    <row r="1033" spans="1:11" ht="13.5" x14ac:dyDescent="0.25">
      <c r="A1033" s="3">
        <f>TITRES_STAT!B1036</f>
        <v>43510</v>
      </c>
      <c r="B1033" s="5">
        <f>TITRES_STAT!D1036</f>
        <v>9.2200000000000006</v>
      </c>
      <c r="C1033" s="2">
        <f t="shared" si="125"/>
        <v>0.23200000000000109</v>
      </c>
      <c r="D1033" s="2">
        <f t="shared" si="126"/>
        <v>9.2273999999999994</v>
      </c>
      <c r="E1033" s="2">
        <f t="shared" si="120"/>
        <v>9.5017000000000014</v>
      </c>
      <c r="F1033" s="2">
        <f t="shared" si="121"/>
        <v>9.5647500000000019</v>
      </c>
      <c r="G1033" s="2">
        <f t="shared" si="123"/>
        <v>9.8026600000000013</v>
      </c>
      <c r="H1033" s="2">
        <f t="shared" si="119"/>
        <v>11.197920000000009</v>
      </c>
      <c r="I1033" s="2">
        <f t="array" ref="I1033">SUMPRODUCT(B1017:B1036, (ROW(B1017:B1036)-ROW(B1017)+1)) / (20*21/2)</f>
        <v>9.4092571428571432</v>
      </c>
      <c r="J1033" s="2">
        <f t="shared" si="122"/>
        <v>9.5418471876116566</v>
      </c>
      <c r="K1033" s="2">
        <f t="shared" si="124"/>
        <v>9.8473758355073038</v>
      </c>
    </row>
    <row r="1034" spans="1:11" ht="13.5" x14ac:dyDescent="0.25">
      <c r="A1034" s="3">
        <f>TITRES_STAT!B1037</f>
        <v>43511</v>
      </c>
      <c r="B1034" s="5">
        <f>TITRES_STAT!D1037</f>
        <v>9.2200000000000006</v>
      </c>
      <c r="C1034" s="2">
        <f t="shared" si="125"/>
        <v>0</v>
      </c>
      <c r="D1034" s="2">
        <f t="shared" si="126"/>
        <v>9.1613999999999987</v>
      </c>
      <c r="E1034" s="2">
        <f t="shared" si="120"/>
        <v>9.4337</v>
      </c>
      <c r="F1034" s="2">
        <f t="shared" si="121"/>
        <v>9.5334000000000003</v>
      </c>
      <c r="G1034" s="2">
        <f t="shared" si="123"/>
        <v>9.782840000000002</v>
      </c>
      <c r="H1034" s="2">
        <f t="shared" ref="H1034:H1097" si="127">AVERAGE(B835:B1034)</f>
        <v>11.194250000000006</v>
      </c>
      <c r="I1034" s="2">
        <f t="array" ref="I1034">SUMPRODUCT(B1018:B1037, (ROW(B1018:B1037)-ROW(B1018)+1)) / (20*21/2)</f>
        <v>9.3435809523809521</v>
      </c>
      <c r="J1034" s="2">
        <f t="shared" si="122"/>
        <v>9.5111950745057836</v>
      </c>
      <c r="K1034" s="2">
        <f t="shared" si="124"/>
        <v>9.8227728615658414</v>
      </c>
    </row>
    <row r="1035" spans="1:11" ht="13.5" x14ac:dyDescent="0.25">
      <c r="A1035" s="3">
        <f>TITRES_STAT!B1038</f>
        <v>43514</v>
      </c>
      <c r="B1035" s="5">
        <f>TITRES_STAT!D1038</f>
        <v>9.1859999999999999</v>
      </c>
      <c r="C1035" s="2">
        <f t="shared" si="125"/>
        <v>-3.4000000000000696E-2</v>
      </c>
      <c r="D1035" s="2">
        <f t="shared" si="126"/>
        <v>9.1467999999999989</v>
      </c>
      <c r="E1035" s="2">
        <f t="shared" si="120"/>
        <v>9.3622999999999994</v>
      </c>
      <c r="F1035" s="2">
        <f t="shared" si="121"/>
        <v>9.5135500000000022</v>
      </c>
      <c r="G1035" s="2">
        <f t="shared" si="123"/>
        <v>9.7583800000000025</v>
      </c>
      <c r="H1035" s="2">
        <f t="shared" si="127"/>
        <v>11.190410000000007</v>
      </c>
      <c r="I1035" s="2">
        <f t="array" ref="I1035">SUMPRODUCT(B1019:B1038, (ROW(B1019:B1038)-ROW(B1019)+1)) / (20*21/2)</f>
        <v>9.2458619047619059</v>
      </c>
      <c r="J1035" s="2">
        <f t="shared" si="122"/>
        <v>9.4802241150290438</v>
      </c>
      <c r="K1035" s="2">
        <f t="shared" si="124"/>
        <v>9.797801376798553</v>
      </c>
    </row>
    <row r="1036" spans="1:11" ht="13.5" x14ac:dyDescent="0.25">
      <c r="A1036" s="3">
        <f>TITRES_STAT!B1039</f>
        <v>43515</v>
      </c>
      <c r="B1036" s="5">
        <f>TITRES_STAT!D1039</f>
        <v>9.0869999999999997</v>
      </c>
      <c r="C1036" s="2">
        <f t="shared" si="125"/>
        <v>-9.9000000000000199E-2</v>
      </c>
      <c r="D1036" s="2">
        <f t="shared" si="126"/>
        <v>9.1401999999999983</v>
      </c>
      <c r="E1036" s="2">
        <f t="shared" ref="E1036:E1099" si="128">AVERAGE(B1027:B1036)</f>
        <v>9.281600000000001</v>
      </c>
      <c r="F1036" s="2">
        <f t="shared" si="121"/>
        <v>9.5055999999999994</v>
      </c>
      <c r="G1036" s="2">
        <f t="shared" si="123"/>
        <v>9.73142</v>
      </c>
      <c r="H1036" s="2">
        <f t="shared" si="127"/>
        <v>11.186075000000008</v>
      </c>
      <c r="I1036" s="2">
        <f t="array" ref="I1036">SUMPRODUCT(B1020:B1039, (ROW(B1020:B1039)-ROW(B1020)+1)) / (20*21/2)</f>
        <v>9.132333333333337</v>
      </c>
      <c r="J1036" s="2">
        <f t="shared" si="122"/>
        <v>9.4427741993119927</v>
      </c>
      <c r="K1036" s="2">
        <f t="shared" si="124"/>
        <v>9.7699268130025327</v>
      </c>
    </row>
    <row r="1037" spans="1:11" ht="13.5" x14ac:dyDescent="0.25">
      <c r="A1037" s="3">
        <f>TITRES_STAT!B1040</f>
        <v>43516</v>
      </c>
      <c r="B1037" s="5">
        <f>TITRES_STAT!D1040</f>
        <v>8.8160000000000007</v>
      </c>
      <c r="C1037" s="2">
        <f t="shared" si="125"/>
        <v>-0.27099999999999902</v>
      </c>
      <c r="D1037" s="2">
        <f t="shared" si="126"/>
        <v>9.1058000000000003</v>
      </c>
      <c r="E1037" s="2">
        <f t="shared" si="128"/>
        <v>9.2029000000000014</v>
      </c>
      <c r="F1037" s="2">
        <f t="shared" si="121"/>
        <v>9.4920500000000008</v>
      </c>
      <c r="G1037" s="2">
        <f t="shared" si="123"/>
        <v>9.6990400000000019</v>
      </c>
      <c r="H1037" s="2">
        <f t="shared" si="127"/>
        <v>11.180385000000006</v>
      </c>
      <c r="I1037" s="2">
        <f t="array" ref="I1037">SUMPRODUCT(B1021:B1040, (ROW(B1021:B1040)-ROW(B1021)+1)) / (20*21/2)</f>
        <v>9.0012619047619058</v>
      </c>
      <c r="J1037" s="2">
        <f t="shared" si="122"/>
        <v>9.3830814184251352</v>
      </c>
      <c r="K1037" s="2">
        <f t="shared" si="124"/>
        <v>9.7325179183749828</v>
      </c>
    </row>
    <row r="1038" spans="1:11" ht="13.5" x14ac:dyDescent="0.25">
      <c r="A1038" s="3">
        <f>TITRES_STAT!B1041</f>
        <v>43517</v>
      </c>
      <c r="B1038" s="5">
        <f>TITRES_STAT!D1041</f>
        <v>8.4659999999999993</v>
      </c>
      <c r="C1038" s="2">
        <f t="shared" si="125"/>
        <v>-0.35000000000000142</v>
      </c>
      <c r="D1038" s="2">
        <f t="shared" si="126"/>
        <v>8.9550000000000001</v>
      </c>
      <c r="E1038" s="2">
        <f t="shared" si="128"/>
        <v>9.0912000000000006</v>
      </c>
      <c r="F1038" s="2">
        <f t="shared" si="121"/>
        <v>9.4530500000000011</v>
      </c>
      <c r="G1038" s="2">
        <f t="shared" si="123"/>
        <v>9.6596600000000024</v>
      </c>
      <c r="H1038" s="2">
        <f t="shared" si="127"/>
        <v>11.172975000000006</v>
      </c>
      <c r="I1038" s="2">
        <f t="array" ref="I1038">SUMPRODUCT(B1022:B1041, (ROW(B1022:B1041)-ROW(B1022)+1)) / (20*21/2)</f>
        <v>8.8714714285714287</v>
      </c>
      <c r="J1038" s="2">
        <f t="shared" si="122"/>
        <v>9.2957403309560753</v>
      </c>
      <c r="K1038" s="2">
        <f t="shared" si="124"/>
        <v>9.682850549026945</v>
      </c>
    </row>
    <row r="1039" spans="1:11" ht="13.5" x14ac:dyDescent="0.25">
      <c r="A1039" s="3">
        <f>TITRES_STAT!B1042</f>
        <v>43518</v>
      </c>
      <c r="B1039" s="5">
        <f>TITRES_STAT!D1042</f>
        <v>8.2609999999999992</v>
      </c>
      <c r="C1039" s="2">
        <f t="shared" si="125"/>
        <v>-0.20500000000000007</v>
      </c>
      <c r="D1039" s="2">
        <f t="shared" si="126"/>
        <v>8.7632000000000012</v>
      </c>
      <c r="E1039" s="2">
        <f t="shared" si="128"/>
        <v>8.962299999999999</v>
      </c>
      <c r="F1039" s="2">
        <f t="shared" si="121"/>
        <v>9.3932500000000001</v>
      </c>
      <c r="G1039" s="2">
        <f t="shared" si="123"/>
        <v>9.6161800000000017</v>
      </c>
      <c r="H1039" s="2">
        <f t="shared" si="127"/>
        <v>11.164540000000006</v>
      </c>
      <c r="I1039" s="2">
        <f t="array" ref="I1039">SUMPRODUCT(B1023:B1042, (ROW(B1023:B1042)-ROW(B1023)+1)) / (20*21/2)</f>
        <v>8.7370238095238086</v>
      </c>
      <c r="J1039" s="2">
        <f t="shared" si="122"/>
        <v>9.1971936327697819</v>
      </c>
      <c r="K1039" s="2">
        <f t="shared" si="124"/>
        <v>9.6270917039670643</v>
      </c>
    </row>
    <row r="1040" spans="1:11" ht="13.5" x14ac:dyDescent="0.25">
      <c r="A1040" s="3">
        <f>TITRES_STAT!B1043</f>
        <v>43521</v>
      </c>
      <c r="B1040" s="5">
        <f>TITRES_STAT!D1043</f>
        <v>8.0169999999999995</v>
      </c>
      <c r="C1040" s="2">
        <f t="shared" si="125"/>
        <v>-0.24399999999999977</v>
      </c>
      <c r="D1040" s="2">
        <f t="shared" si="126"/>
        <v>8.529399999999999</v>
      </c>
      <c r="E1040" s="2">
        <f t="shared" si="128"/>
        <v>8.838099999999999</v>
      </c>
      <c r="F1040" s="2">
        <f t="shared" si="121"/>
        <v>9.2938000000000009</v>
      </c>
      <c r="G1040" s="2">
        <f t="shared" si="123"/>
        <v>9.5704600000000024</v>
      </c>
      <c r="H1040" s="2">
        <f t="shared" si="127"/>
        <v>11.154855000000007</v>
      </c>
      <c r="I1040" s="2">
        <f t="array" ref="I1040">SUMPRODUCT(B1024:B1043, (ROW(B1024:B1043)-ROW(B1024)+1)) / (20*21/2)</f>
        <v>8.6309285714285711</v>
      </c>
      <c r="J1040" s="2">
        <f t="shared" si="122"/>
        <v>9.084794239172659</v>
      </c>
      <c r="K1040" s="2">
        <f t="shared" si="124"/>
        <v>9.5639508528311001</v>
      </c>
    </row>
    <row r="1041" spans="1:11" ht="13.5" x14ac:dyDescent="0.25">
      <c r="A1041" s="3">
        <f>TITRES_STAT!B1044</f>
        <v>43522</v>
      </c>
      <c r="B1041" s="5">
        <f>TITRES_STAT!D1044</f>
        <v>7.931</v>
      </c>
      <c r="C1041" s="2">
        <f t="shared" si="125"/>
        <v>-8.599999999999941E-2</v>
      </c>
      <c r="D1041" s="2">
        <f t="shared" si="126"/>
        <v>8.2981999999999996</v>
      </c>
      <c r="E1041" s="2">
        <f t="shared" si="128"/>
        <v>8.719199999999999</v>
      </c>
      <c r="F1041" s="2">
        <f t="shared" si="121"/>
        <v>9.1906999999999996</v>
      </c>
      <c r="G1041" s="2">
        <f t="shared" si="123"/>
        <v>9.5230200000000007</v>
      </c>
      <c r="H1041" s="2">
        <f t="shared" si="127"/>
        <v>11.144740000000006</v>
      </c>
      <c r="I1041" s="2">
        <f t="array" ref="I1041">SUMPRODUCT(B1025:B1044, (ROW(B1025:B1044)-ROW(B1025)+1)) / (20*21/2)</f>
        <v>8.534023809523811</v>
      </c>
      <c r="J1041" s="2">
        <f t="shared" si="122"/>
        <v>8.9749090735371677</v>
      </c>
      <c r="K1041" s="2">
        <f t="shared" si="124"/>
        <v>9.4999135644847836</v>
      </c>
    </row>
    <row r="1042" spans="1:11" ht="13.5" x14ac:dyDescent="0.25">
      <c r="A1042" s="3">
        <f>TITRES_STAT!B1045</f>
        <v>43523</v>
      </c>
      <c r="B1042" s="5">
        <f>TITRES_STAT!D1045</f>
        <v>7.7789999999999999</v>
      </c>
      <c r="C1042" s="2">
        <f t="shared" si="125"/>
        <v>-0.15200000000000014</v>
      </c>
      <c r="D1042" s="2">
        <f t="shared" si="126"/>
        <v>8.090799999999998</v>
      </c>
      <c r="E1042" s="2">
        <f t="shared" si="128"/>
        <v>8.5982999999999983</v>
      </c>
      <c r="F1042" s="2">
        <f t="shared" si="121"/>
        <v>9.0839999999999996</v>
      </c>
      <c r="G1042" s="2">
        <f t="shared" si="123"/>
        <v>9.4725400000000022</v>
      </c>
      <c r="H1042" s="2">
        <f t="shared" si="127"/>
        <v>11.133865000000005</v>
      </c>
      <c r="I1042" s="2">
        <f t="array" ref="I1042">SUMPRODUCT(B1026:B1045, (ROW(B1026:B1045)-ROW(B1026)+1)) / (20*21/2)</f>
        <v>8.4425952380952385</v>
      </c>
      <c r="J1042" s="2">
        <f t="shared" si="122"/>
        <v>8.8610129712955334</v>
      </c>
      <c r="K1042" s="2">
        <f t="shared" si="124"/>
        <v>9.432426758034401</v>
      </c>
    </row>
    <row r="1043" spans="1:11" ht="13.5" x14ac:dyDescent="0.25">
      <c r="A1043" s="3">
        <f>TITRES_STAT!B1046</f>
        <v>43524</v>
      </c>
      <c r="B1043" s="5">
        <f>TITRES_STAT!D1046</f>
        <v>7.97</v>
      </c>
      <c r="C1043" s="2">
        <f t="shared" si="125"/>
        <v>0.19099999999999984</v>
      </c>
      <c r="D1043" s="2">
        <f t="shared" si="126"/>
        <v>7.9916</v>
      </c>
      <c r="E1043" s="2">
        <f t="shared" si="128"/>
        <v>8.4732999999999983</v>
      </c>
      <c r="F1043" s="2">
        <f t="shared" si="121"/>
        <v>8.9875000000000007</v>
      </c>
      <c r="G1043" s="2">
        <f t="shared" si="123"/>
        <v>9.4319600000000019</v>
      </c>
      <c r="H1043" s="2">
        <f t="shared" si="127"/>
        <v>11.123945000000006</v>
      </c>
      <c r="I1043" s="2">
        <f t="array" ref="I1043">SUMPRODUCT(B1027:B1046, (ROW(B1027:B1046)-ROW(B1027)+1)) / (20*21/2)</f>
        <v>8.3593047619047631</v>
      </c>
      <c r="J1043" s="2">
        <f t="shared" si="122"/>
        <v>8.776154593076912</v>
      </c>
      <c r="K1043" s="2">
        <f t="shared" si="124"/>
        <v>9.3750766890918751</v>
      </c>
    </row>
    <row r="1044" spans="1:11" ht="13.5" x14ac:dyDescent="0.25">
      <c r="A1044" s="3">
        <f>TITRES_STAT!B1047</f>
        <v>43525</v>
      </c>
      <c r="B1044" s="5">
        <f>TITRES_STAT!D1047</f>
        <v>7.97</v>
      </c>
      <c r="C1044" s="2">
        <f t="shared" si="125"/>
        <v>0</v>
      </c>
      <c r="D1044" s="2">
        <f t="shared" si="126"/>
        <v>7.9334000000000007</v>
      </c>
      <c r="E1044" s="2">
        <f t="shared" si="128"/>
        <v>8.3482999999999983</v>
      </c>
      <c r="F1044" s="2">
        <f t="shared" ref="F1044:F1107" si="129">AVERAGE(B1025:B1044)</f>
        <v>8.891</v>
      </c>
      <c r="G1044" s="2">
        <f t="shared" si="123"/>
        <v>9.3913800000000034</v>
      </c>
      <c r="H1044" s="2">
        <f t="shared" si="127"/>
        <v>11.112780000000004</v>
      </c>
      <c r="I1044" s="2">
        <f t="array" ref="I1044">SUMPRODUCT(B1028:B1047, (ROW(B1028:B1047)-ROW(B1028)+1)) / (20*21/2)</f>
        <v>8.2633285714285716</v>
      </c>
      <c r="J1044" s="2">
        <f t="shared" si="122"/>
        <v>8.6993779651648246</v>
      </c>
      <c r="K1044" s="2">
        <f t="shared" si="124"/>
        <v>9.3199756424608218</v>
      </c>
    </row>
    <row r="1045" spans="1:11" ht="13.5" x14ac:dyDescent="0.25">
      <c r="A1045" s="3">
        <f>TITRES_STAT!B1048</f>
        <v>43528</v>
      </c>
      <c r="B1045" s="5">
        <f>TITRES_STAT!D1048</f>
        <v>7.931</v>
      </c>
      <c r="C1045" s="2">
        <f t="shared" si="125"/>
        <v>-3.8999999999999702E-2</v>
      </c>
      <c r="D1045" s="2">
        <f t="shared" si="126"/>
        <v>7.916199999999999</v>
      </c>
      <c r="E1045" s="2">
        <f t="shared" si="128"/>
        <v>8.2227999999999977</v>
      </c>
      <c r="F1045" s="2">
        <f t="shared" si="129"/>
        <v>8.7925500000000003</v>
      </c>
      <c r="G1045" s="2">
        <f t="shared" si="123"/>
        <v>9.3516000000000012</v>
      </c>
      <c r="H1045" s="2">
        <f t="shared" si="127"/>
        <v>11.100175000000005</v>
      </c>
      <c r="I1045" s="2">
        <f t="array" ref="I1045">SUMPRODUCT(B1029:B1048, (ROW(B1029:B1048)-ROW(B1029)+1)) / (20*21/2)</f>
        <v>8.1759095238095227</v>
      </c>
      <c r="J1045" s="2">
        <f t="shared" ref="J1045:J1108" si="130">$J$4*B1045+J1044*(1-$J$4)</f>
        <v>8.6261991113396039</v>
      </c>
      <c r="K1045" s="2">
        <f t="shared" si="124"/>
        <v>9.2655060094231434</v>
      </c>
    </row>
    <row r="1046" spans="1:11" ht="13.5" x14ac:dyDescent="0.25">
      <c r="A1046" s="3">
        <f>TITRES_STAT!B1049</f>
        <v>43529</v>
      </c>
      <c r="B1046" s="5">
        <f>TITRES_STAT!D1049</f>
        <v>7.9180000000000001</v>
      </c>
      <c r="C1046" s="2">
        <f t="shared" si="125"/>
        <v>-1.2999999999999901E-2</v>
      </c>
      <c r="D1046" s="2">
        <f t="shared" si="126"/>
        <v>7.9135999999999997</v>
      </c>
      <c r="E1046" s="2">
        <f t="shared" si="128"/>
        <v>8.1059000000000001</v>
      </c>
      <c r="F1046" s="2">
        <f t="shared" si="129"/>
        <v>8.6937500000000014</v>
      </c>
      <c r="G1046" s="2">
        <f t="shared" si="123"/>
        <v>9.3115600000000018</v>
      </c>
      <c r="H1046" s="2">
        <f t="shared" si="127"/>
        <v>11.086135000000006</v>
      </c>
      <c r="I1046" s="2">
        <f t="array" ref="I1046">SUMPRODUCT(B1030:B1049, (ROW(B1030:B1049)-ROW(B1030)+1)) / (20*21/2)</f>
        <v>8.0836476190476194</v>
      </c>
      <c r="J1046" s="2">
        <f t="shared" si="130"/>
        <v>8.5587515769263085</v>
      </c>
      <c r="K1046" s="2">
        <f t="shared" si="124"/>
        <v>9.2126626365045894</v>
      </c>
    </row>
    <row r="1047" spans="1:11" ht="13.5" x14ac:dyDescent="0.25">
      <c r="A1047" s="3">
        <f>TITRES_STAT!B1050</f>
        <v>43530</v>
      </c>
      <c r="B1047" s="5">
        <f>TITRES_STAT!D1050</f>
        <v>7.6859999999999999</v>
      </c>
      <c r="C1047" s="2">
        <f t="shared" si="125"/>
        <v>-0.23200000000000021</v>
      </c>
      <c r="D1047" s="2">
        <f t="shared" si="126"/>
        <v>7.8949999999999987</v>
      </c>
      <c r="E1047" s="2">
        <f t="shared" si="128"/>
        <v>7.9929000000000006</v>
      </c>
      <c r="F1047" s="2">
        <f t="shared" si="129"/>
        <v>8.597900000000001</v>
      </c>
      <c r="G1047" s="2">
        <f t="shared" si="123"/>
        <v>9.2696600000000018</v>
      </c>
      <c r="H1047" s="2">
        <f t="shared" si="127"/>
        <v>11.069515000000008</v>
      </c>
      <c r="I1047" s="2">
        <f t="array" ref="I1047">SUMPRODUCT(B1031:B1050, (ROW(B1031:B1050)-ROW(B1031)+1)) / (20*21/2)</f>
        <v>7.9796523809523814</v>
      </c>
      <c r="J1047" s="2">
        <f t="shared" si="130"/>
        <v>8.4756323791238035</v>
      </c>
      <c r="K1047" s="2">
        <f t="shared" si="124"/>
        <v>9.1527935135044096</v>
      </c>
    </row>
    <row r="1048" spans="1:11" ht="13.5" x14ac:dyDescent="0.25">
      <c r="A1048" s="3">
        <f>TITRES_STAT!B1051</f>
        <v>43531</v>
      </c>
      <c r="B1048" s="5">
        <f>TITRES_STAT!D1051</f>
        <v>7.68</v>
      </c>
      <c r="C1048" s="2">
        <f t="shared" si="125"/>
        <v>-6.0000000000002274E-3</v>
      </c>
      <c r="D1048" s="2">
        <f t="shared" si="126"/>
        <v>7.8370000000000006</v>
      </c>
      <c r="E1048" s="2">
        <f t="shared" si="128"/>
        <v>7.9142999999999999</v>
      </c>
      <c r="F1048" s="2">
        <f t="shared" si="129"/>
        <v>8.5027500000000025</v>
      </c>
      <c r="G1048" s="2">
        <f t="shared" si="123"/>
        <v>9.2316000000000038</v>
      </c>
      <c r="H1048" s="2">
        <f t="shared" si="127"/>
        <v>11.052930000000009</v>
      </c>
      <c r="I1048" s="2">
        <f t="array" ref="I1048">SUMPRODUCT(B1032:B1051, (ROW(B1032:B1051)-ROW(B1032)+1)) / (20*21/2)</f>
        <v>7.8930333333333342</v>
      </c>
      <c r="J1048" s="2">
        <f t="shared" si="130"/>
        <v>8.3998578668262986</v>
      </c>
      <c r="K1048" s="2">
        <f t="shared" si="124"/>
        <v>9.0950369051316873</v>
      </c>
    </row>
    <row r="1049" spans="1:11" ht="13.5" x14ac:dyDescent="0.25">
      <c r="A1049" s="3">
        <f>TITRES_STAT!B1052</f>
        <v>43532</v>
      </c>
      <c r="B1049" s="5">
        <f>TITRES_STAT!D1052</f>
        <v>7.5339999999999998</v>
      </c>
      <c r="C1049" s="2">
        <f t="shared" si="125"/>
        <v>-0.14599999999999991</v>
      </c>
      <c r="D1049" s="2">
        <f t="shared" si="126"/>
        <v>7.7498000000000005</v>
      </c>
      <c r="E1049" s="2">
        <f t="shared" si="128"/>
        <v>7.8416000000000015</v>
      </c>
      <c r="F1049" s="2">
        <f t="shared" si="129"/>
        <v>8.4019500000000011</v>
      </c>
      <c r="G1049" s="2">
        <f t="shared" si="123"/>
        <v>9.1941800000000029</v>
      </c>
      <c r="H1049" s="2">
        <f t="shared" si="127"/>
        <v>11.036805000000006</v>
      </c>
      <c r="I1049" s="2">
        <f t="array" ref="I1049">SUMPRODUCT(B1033:B1052, (ROW(B1033:B1052)-ROW(B1033)+1)) / (20*21/2)</f>
        <v>7.8121523809523792</v>
      </c>
      <c r="J1049" s="2">
        <f t="shared" si="130"/>
        <v>8.3173952128428414</v>
      </c>
      <c r="K1049" s="2">
        <f t="shared" si="124"/>
        <v>9.0338197715971127</v>
      </c>
    </row>
    <row r="1050" spans="1:11" ht="13.5" x14ac:dyDescent="0.25">
      <c r="A1050" s="3">
        <f>TITRES_STAT!B1053</f>
        <v>43535</v>
      </c>
      <c r="B1050" s="5">
        <f>TITRES_STAT!D1053</f>
        <v>7.31</v>
      </c>
      <c r="C1050" s="2">
        <f t="shared" si="125"/>
        <v>-0.2240000000000002</v>
      </c>
      <c r="D1050" s="2">
        <f t="shared" si="126"/>
        <v>7.6256000000000004</v>
      </c>
      <c r="E1050" s="2">
        <f t="shared" si="128"/>
        <v>7.7709000000000001</v>
      </c>
      <c r="F1050" s="2">
        <f t="shared" si="129"/>
        <v>8.3044999999999991</v>
      </c>
      <c r="G1050" s="2">
        <f t="shared" si="123"/>
        <v>9.1505800000000015</v>
      </c>
      <c r="H1050" s="2">
        <f t="shared" si="127"/>
        <v>11.019525000000009</v>
      </c>
      <c r="I1050" s="2">
        <f t="array" ref="I1050">SUMPRODUCT(B1034:B1053, (ROW(B1034:B1053)-ROW(B1034)+1)) / (20*21/2)</f>
        <v>7.7527904761904765</v>
      </c>
      <c r="J1050" s="2">
        <f t="shared" si="130"/>
        <v>8.2214528116197148</v>
      </c>
      <c r="K1050" s="2">
        <f t="shared" si="124"/>
        <v>8.9662189962403644</v>
      </c>
    </row>
    <row r="1051" spans="1:11" ht="13.5" x14ac:dyDescent="0.25">
      <c r="A1051" s="3">
        <f>TITRES_STAT!B1054</f>
        <v>43536</v>
      </c>
      <c r="B1051" s="5">
        <f>TITRES_STAT!D1054</f>
        <v>7.3949999999999996</v>
      </c>
      <c r="C1051" s="2">
        <f t="shared" si="125"/>
        <v>8.4999999999999964E-2</v>
      </c>
      <c r="D1051" s="2">
        <f t="shared" si="126"/>
        <v>7.520999999999999</v>
      </c>
      <c r="E1051" s="2">
        <f t="shared" si="128"/>
        <v>7.7172999999999989</v>
      </c>
      <c r="F1051" s="2">
        <f t="shared" si="129"/>
        <v>8.2182500000000012</v>
      </c>
      <c r="G1051" s="2">
        <f t="shared" si="123"/>
        <v>9.1029800000000005</v>
      </c>
      <c r="H1051" s="2">
        <f t="shared" si="127"/>
        <v>11.003005000000009</v>
      </c>
      <c r="I1051" s="2">
        <f t="array" ref="I1051">SUMPRODUCT(B1035:B1054, (ROW(B1035:B1054)-ROW(B1035)+1)) / (20*21/2)</f>
        <v>7.6971714285714281</v>
      </c>
      <c r="J1051" s="2">
        <f t="shared" si="130"/>
        <v>8.1427430200368853</v>
      </c>
      <c r="K1051" s="2">
        <f t="shared" si="124"/>
        <v>8.9046025650152512</v>
      </c>
    </row>
    <row r="1052" spans="1:11" ht="13.5" x14ac:dyDescent="0.25">
      <c r="A1052" s="3">
        <f>TITRES_STAT!B1055</f>
        <v>43537</v>
      </c>
      <c r="B1052" s="5">
        <f>TITRES_STAT!D1055</f>
        <v>7.3689999999999998</v>
      </c>
      <c r="C1052" s="2">
        <f t="shared" si="125"/>
        <v>-2.5999999999999801E-2</v>
      </c>
      <c r="D1052" s="2">
        <f t="shared" si="126"/>
        <v>7.4575999999999993</v>
      </c>
      <c r="E1052" s="2">
        <f t="shared" si="128"/>
        <v>7.6762999999999995</v>
      </c>
      <c r="F1052" s="2">
        <f t="shared" si="129"/>
        <v>8.1372999999999998</v>
      </c>
      <c r="G1052" s="2">
        <f t="shared" si="123"/>
        <v>9.0547400000000025</v>
      </c>
      <c r="H1052" s="2">
        <f t="shared" si="127"/>
        <v>10.986355000000012</v>
      </c>
      <c r="I1052" s="2">
        <f t="array" ref="I1052">SUMPRODUCT(B1036:B1055, (ROW(B1036:B1055)-ROW(B1036)+1)) / (20*21/2)</f>
        <v>7.6423714285714279</v>
      </c>
      <c r="J1052" s="2">
        <f t="shared" si="130"/>
        <v>8.0690532086048012</v>
      </c>
      <c r="K1052" s="2">
        <f t="shared" si="124"/>
        <v>8.8443828565832803</v>
      </c>
    </row>
    <row r="1053" spans="1:11" ht="13.5" x14ac:dyDescent="0.25">
      <c r="A1053" s="3">
        <f>TITRES_STAT!B1056</f>
        <v>43538</v>
      </c>
      <c r="B1053" s="5">
        <f>TITRES_STAT!D1056</f>
        <v>7.5140000000000002</v>
      </c>
      <c r="C1053" s="2">
        <f t="shared" si="125"/>
        <v>0.14500000000000046</v>
      </c>
      <c r="D1053" s="2">
        <f t="shared" si="126"/>
        <v>7.4244000000000003</v>
      </c>
      <c r="E1053" s="2">
        <f t="shared" si="128"/>
        <v>7.6307</v>
      </c>
      <c r="F1053" s="2">
        <f t="shared" si="129"/>
        <v>8.0520000000000014</v>
      </c>
      <c r="G1053" s="2">
        <f t="shared" si="123"/>
        <v>9.0152200000000011</v>
      </c>
      <c r="H1053" s="2">
        <f t="shared" si="127"/>
        <v>10.970430000000011</v>
      </c>
      <c r="I1053" s="2">
        <f t="array" ref="I1053">SUMPRODUCT(B1037:B1056, (ROW(B1037:B1056)-ROW(B1037)+1)) / (20*21/2)</f>
        <v>7.5954619047619047</v>
      </c>
      <c r="J1053" s="2">
        <f t="shared" si="130"/>
        <v>8.0161909982614858</v>
      </c>
      <c r="K1053" s="2">
        <f t="shared" si="124"/>
        <v>8.7922109798545236</v>
      </c>
    </row>
    <row r="1054" spans="1:11" ht="13.5" x14ac:dyDescent="0.25">
      <c r="A1054" s="3">
        <f>TITRES_STAT!B1057</f>
        <v>43539</v>
      </c>
      <c r="B1054" s="5">
        <f>TITRES_STAT!D1057</f>
        <v>7.468</v>
      </c>
      <c r="C1054" s="2">
        <f t="shared" si="125"/>
        <v>-4.6000000000000263E-2</v>
      </c>
      <c r="D1054" s="2">
        <f t="shared" si="126"/>
        <v>7.4111999999999991</v>
      </c>
      <c r="E1054" s="2">
        <f t="shared" si="128"/>
        <v>7.5805000000000007</v>
      </c>
      <c r="F1054" s="2">
        <f t="shared" si="129"/>
        <v>7.9644000000000004</v>
      </c>
      <c r="G1054" s="2">
        <f t="shared" si="123"/>
        <v>8.9725200000000012</v>
      </c>
      <c r="H1054" s="2">
        <f t="shared" si="127"/>
        <v>10.953940000000012</v>
      </c>
      <c r="I1054" s="2">
        <f t="array" ref="I1054">SUMPRODUCT(B1038:B1057, (ROW(B1038:B1057)-ROW(B1038)+1)) / (20*21/2)</f>
        <v>7.5384809523809508</v>
      </c>
      <c r="J1054" s="2">
        <f t="shared" si="130"/>
        <v>7.9639823317603922</v>
      </c>
      <c r="K1054" s="2">
        <f t="shared" si="124"/>
        <v>8.7402811375072886</v>
      </c>
    </row>
    <row r="1055" spans="1:11" ht="13.5" x14ac:dyDescent="0.25">
      <c r="A1055" s="3">
        <f>TITRES_STAT!B1058</f>
        <v>43542</v>
      </c>
      <c r="B1055" s="5">
        <f>TITRES_STAT!D1058</f>
        <v>7.3890000000000002</v>
      </c>
      <c r="C1055" s="2">
        <f t="shared" si="125"/>
        <v>-7.8999999999999737E-2</v>
      </c>
      <c r="D1055" s="2">
        <f t="shared" si="126"/>
        <v>7.4269999999999996</v>
      </c>
      <c r="E1055" s="2">
        <f t="shared" si="128"/>
        <v>7.5262999999999991</v>
      </c>
      <c r="F1055" s="2">
        <f t="shared" si="129"/>
        <v>7.874550000000001</v>
      </c>
      <c r="G1055" s="2">
        <f t="shared" si="123"/>
        <v>8.9246800000000022</v>
      </c>
      <c r="H1055" s="2">
        <f t="shared" si="127"/>
        <v>10.935505000000012</v>
      </c>
      <c r="I1055" s="2">
        <f t="array" ref="I1055">SUMPRODUCT(B1039:B1058, (ROW(B1039:B1058)-ROW(B1039)+1)) / (20*21/2)</f>
        <v>7.4690476190476192</v>
      </c>
      <c r="J1055" s="2">
        <f t="shared" si="130"/>
        <v>7.909222109687974</v>
      </c>
      <c r="K1055" s="2">
        <f t="shared" si="124"/>
        <v>8.6872897203501402</v>
      </c>
    </row>
    <row r="1056" spans="1:11" ht="13.5" x14ac:dyDescent="0.25">
      <c r="A1056" s="3">
        <f>TITRES_STAT!B1059</f>
        <v>43543</v>
      </c>
      <c r="B1056" s="5">
        <f>TITRES_STAT!D1059</f>
        <v>7.3819999999999997</v>
      </c>
      <c r="C1056" s="2">
        <f t="shared" si="125"/>
        <v>-7.0000000000005613E-3</v>
      </c>
      <c r="D1056" s="2">
        <f t="shared" si="126"/>
        <v>7.4244000000000003</v>
      </c>
      <c r="E1056" s="2">
        <f t="shared" si="128"/>
        <v>7.4727000000000006</v>
      </c>
      <c r="F1056" s="2">
        <f t="shared" si="129"/>
        <v>7.7893000000000017</v>
      </c>
      <c r="G1056" s="2">
        <f t="shared" si="123"/>
        <v>8.8792000000000009</v>
      </c>
      <c r="H1056" s="2">
        <f t="shared" si="127"/>
        <v>10.917035000000013</v>
      </c>
      <c r="I1056" s="2">
        <f t="array" ref="I1056">SUMPRODUCT(B1040:B1059, (ROW(B1040:B1059)-ROW(B1040)+1)) / (20*21/2)</f>
        <v>7.4463142857142861</v>
      </c>
      <c r="J1056" s="2">
        <f t="shared" si="130"/>
        <v>7.8590104801938816</v>
      </c>
      <c r="K1056" s="2">
        <f t="shared" si="124"/>
        <v>8.6361018881795459</v>
      </c>
    </row>
    <row r="1057" spans="1:11" ht="13.5" x14ac:dyDescent="0.25">
      <c r="A1057" s="3">
        <f>TITRES_STAT!B1060</f>
        <v>43545</v>
      </c>
      <c r="B1057" s="5">
        <f>TITRES_STAT!D1060</f>
        <v>7.1909999999999998</v>
      </c>
      <c r="C1057" s="2">
        <f t="shared" si="125"/>
        <v>-0.19099999999999984</v>
      </c>
      <c r="D1057" s="2">
        <f t="shared" si="126"/>
        <v>7.3888000000000007</v>
      </c>
      <c r="E1057" s="2">
        <f t="shared" si="128"/>
        <v>7.4231999999999996</v>
      </c>
      <c r="F1057" s="2">
        <f t="shared" si="129"/>
        <v>7.7080500000000018</v>
      </c>
      <c r="G1057" s="2">
        <f t="shared" si="123"/>
        <v>8.8240800000000004</v>
      </c>
      <c r="H1057" s="2">
        <f t="shared" si="127"/>
        <v>10.897610000000011</v>
      </c>
      <c r="I1057" s="2">
        <f t="array" ref="I1057">SUMPRODUCT(B1041:B1060, (ROW(B1041:B1060)-ROW(B1041)+1)) / (20*21/2)</f>
        <v>7.446657142857144</v>
      </c>
      <c r="J1057" s="2">
        <f t="shared" si="130"/>
        <v>7.7953904344611313</v>
      </c>
      <c r="K1057" s="2">
        <f t="shared" si="124"/>
        <v>8.579431225897995</v>
      </c>
    </row>
    <row r="1058" spans="1:11" ht="13.5" x14ac:dyDescent="0.25">
      <c r="A1058" s="3">
        <f>TITRES_STAT!B1061</f>
        <v>43546</v>
      </c>
      <c r="B1058" s="5">
        <f>TITRES_STAT!D1061</f>
        <v>6.9790000000000001</v>
      </c>
      <c r="C1058" s="2">
        <f t="shared" si="125"/>
        <v>-0.21199999999999974</v>
      </c>
      <c r="D1058" s="2">
        <f t="shared" si="126"/>
        <v>7.2817999999999996</v>
      </c>
      <c r="E1058" s="2">
        <f t="shared" si="128"/>
        <v>7.3531000000000004</v>
      </c>
      <c r="F1058" s="2">
        <f t="shared" si="129"/>
        <v>7.6337000000000019</v>
      </c>
      <c r="G1058" s="2">
        <f t="shared" si="123"/>
        <v>8.7648600000000005</v>
      </c>
      <c r="H1058" s="2">
        <f t="shared" si="127"/>
        <v>10.877125000000012</v>
      </c>
      <c r="I1058" s="2">
        <f t="array" ref="I1058">SUMPRODUCT(B1042:B1061, (ROW(B1042:B1061)-ROW(B1042)+1)) / (20*21/2)</f>
        <v>7.4553000000000003</v>
      </c>
      <c r="J1058" s="2">
        <f t="shared" si="130"/>
        <v>7.7176389645124521</v>
      </c>
      <c r="K1058" s="2">
        <f t="shared" si="124"/>
        <v>8.5166692170392508</v>
      </c>
    </row>
    <row r="1059" spans="1:11" ht="13.5" x14ac:dyDescent="0.25">
      <c r="A1059" s="3">
        <f>TITRES_STAT!B1062</f>
        <v>43549</v>
      </c>
      <c r="B1059" s="5">
        <f>TITRES_STAT!D1062</f>
        <v>7.3949999999999996</v>
      </c>
      <c r="C1059" s="2">
        <f t="shared" si="125"/>
        <v>0.41599999999999948</v>
      </c>
      <c r="D1059" s="2">
        <f t="shared" si="126"/>
        <v>7.2671999999999999</v>
      </c>
      <c r="E1059" s="2">
        <f t="shared" si="128"/>
        <v>7.3391999999999999</v>
      </c>
      <c r="F1059" s="2">
        <f t="shared" si="129"/>
        <v>7.5904000000000007</v>
      </c>
      <c r="G1059" s="2">
        <f t="shared" si="123"/>
        <v>8.714500000000001</v>
      </c>
      <c r="H1059" s="2">
        <f t="shared" si="127"/>
        <v>10.859610000000011</v>
      </c>
      <c r="I1059" s="2">
        <f t="array" ref="I1059">SUMPRODUCT(B1043:B1062, (ROW(B1043:B1062)-ROW(B1043)+1)) / (20*21/2)</f>
        <v>7.4438047619047625</v>
      </c>
      <c r="J1059" s="2">
        <f t="shared" si="130"/>
        <v>7.6869114440826944</v>
      </c>
      <c r="K1059" s="2">
        <f t="shared" si="124"/>
        <v>8.4726821889200643</v>
      </c>
    </row>
    <row r="1060" spans="1:11" ht="13.5" x14ac:dyDescent="0.25">
      <c r="A1060" s="3">
        <f>TITRES_STAT!B1063</f>
        <v>43550</v>
      </c>
      <c r="B1060" s="5">
        <f>TITRES_STAT!D1063</f>
        <v>7.5940000000000003</v>
      </c>
      <c r="C1060" s="2">
        <f t="shared" si="125"/>
        <v>0.19900000000000073</v>
      </c>
      <c r="D1060" s="2">
        <f t="shared" si="126"/>
        <v>7.3081999999999994</v>
      </c>
      <c r="E1060" s="2">
        <f t="shared" si="128"/>
        <v>7.3675999999999986</v>
      </c>
      <c r="F1060" s="2">
        <f t="shared" si="129"/>
        <v>7.5692500000000011</v>
      </c>
      <c r="G1060" s="2">
        <f t="shared" si="123"/>
        <v>8.66812</v>
      </c>
      <c r="H1060" s="2">
        <f t="shared" si="127"/>
        <v>10.843090000000013</v>
      </c>
      <c r="I1060" s="2">
        <f t="array" ref="I1060">SUMPRODUCT(B1044:B1063, (ROW(B1044:B1063)-ROW(B1044)+1)) / (20*21/2)</f>
        <v>7.4131857142857118</v>
      </c>
      <c r="J1060" s="2">
        <f t="shared" si="130"/>
        <v>7.6780627351224373</v>
      </c>
      <c r="K1060" s="2">
        <f t="shared" si="124"/>
        <v>8.4382240638643768</v>
      </c>
    </row>
    <row r="1061" spans="1:11" ht="13.5" x14ac:dyDescent="0.25">
      <c r="A1061" s="3">
        <f>TITRES_STAT!B1064</f>
        <v>43551</v>
      </c>
      <c r="B1061" s="5">
        <f>TITRES_STAT!D1064</f>
        <v>7.66</v>
      </c>
      <c r="C1061" s="2">
        <f t="shared" si="125"/>
        <v>6.5999999999999837E-2</v>
      </c>
      <c r="D1061" s="2">
        <f t="shared" si="126"/>
        <v>7.3638000000000003</v>
      </c>
      <c r="E1061" s="2">
        <f t="shared" si="128"/>
        <v>7.394099999999999</v>
      </c>
      <c r="F1061" s="2">
        <f t="shared" si="129"/>
        <v>7.5556999999999999</v>
      </c>
      <c r="G1061" s="2">
        <f t="shared" si="123"/>
        <v>8.6230600000000006</v>
      </c>
      <c r="H1061" s="2">
        <f t="shared" si="127"/>
        <v>10.826970000000012</v>
      </c>
      <c r="I1061" s="2">
        <f t="array" ref="I1061">SUMPRODUCT(B1045:B1064, (ROW(B1045:B1064)-ROW(B1045)+1)) / (20*21/2)</f>
        <v>7.3660571428571417</v>
      </c>
      <c r="J1061" s="2">
        <f t="shared" si="130"/>
        <v>7.6763424746345859</v>
      </c>
      <c r="K1061" s="2">
        <f t="shared" si="124"/>
        <v>8.4077054731245973</v>
      </c>
    </row>
    <row r="1062" spans="1:11" ht="13.5" x14ac:dyDescent="0.25">
      <c r="A1062" s="3">
        <f>TITRES_STAT!B1065</f>
        <v>43552</v>
      </c>
      <c r="B1062" s="5">
        <f>TITRES_STAT!D1065</f>
        <v>7.4349999999999996</v>
      </c>
      <c r="C1062" s="2">
        <f t="shared" si="125"/>
        <v>-0.22500000000000053</v>
      </c>
      <c r="D1062" s="2">
        <f t="shared" si="126"/>
        <v>7.4126000000000003</v>
      </c>
      <c r="E1062" s="2">
        <f t="shared" si="128"/>
        <v>7.4007000000000005</v>
      </c>
      <c r="F1062" s="2">
        <f t="shared" si="129"/>
        <v>7.5384999999999991</v>
      </c>
      <c r="G1062" s="2">
        <f t="shared" si="123"/>
        <v>8.573500000000001</v>
      </c>
      <c r="H1062" s="2">
        <f t="shared" si="127"/>
        <v>10.810650000000011</v>
      </c>
      <c r="I1062" s="2">
        <f t="array" ref="I1062">SUMPRODUCT(B1046:B1065, (ROW(B1046:B1065)-ROW(B1046)+1)) / (20*21/2)</f>
        <v>7.3039952380952382</v>
      </c>
      <c r="J1062" s="2">
        <f t="shared" si="130"/>
        <v>7.6533574770503394</v>
      </c>
      <c r="K1062" s="2">
        <f t="shared" si="124"/>
        <v>8.3695601604530445</v>
      </c>
    </row>
    <row r="1063" spans="1:11" ht="13.5" x14ac:dyDescent="0.25">
      <c r="A1063" s="3">
        <f>TITRES_STAT!B1066</f>
        <v>43553</v>
      </c>
      <c r="B1063" s="5">
        <f>TITRES_STAT!D1066</f>
        <v>7.2169999999999996</v>
      </c>
      <c r="C1063" s="2">
        <f t="shared" si="125"/>
        <v>-0.21799999999999997</v>
      </c>
      <c r="D1063" s="2">
        <f t="shared" si="126"/>
        <v>7.4602000000000004</v>
      </c>
      <c r="E1063" s="2">
        <f t="shared" si="128"/>
        <v>7.3710000000000004</v>
      </c>
      <c r="F1063" s="2">
        <f t="shared" si="129"/>
        <v>7.5008500000000016</v>
      </c>
      <c r="G1063" s="2">
        <f t="shared" si="123"/>
        <v>8.520900000000001</v>
      </c>
      <c r="H1063" s="2">
        <f t="shared" si="127"/>
        <v>10.790165000000011</v>
      </c>
      <c r="I1063" s="2">
        <f t="array" ref="I1063">SUMPRODUCT(B1047:B1066, (ROW(B1047:B1066)-ROW(B1047)+1)) / (20*21/2)</f>
        <v>7.2466476190476179</v>
      </c>
      <c r="J1063" s="2">
        <f t="shared" si="130"/>
        <v>7.6117996220931641</v>
      </c>
      <c r="K1063" s="2">
        <f t="shared" si="124"/>
        <v>8.3243617227882201</v>
      </c>
    </row>
    <row r="1064" spans="1:11" ht="13.5" x14ac:dyDescent="0.25">
      <c r="A1064" s="3">
        <f>TITRES_STAT!B1067</f>
        <v>43556</v>
      </c>
      <c r="B1064" s="5">
        <f>TITRES_STAT!D1067</f>
        <v>7.0060000000000002</v>
      </c>
      <c r="C1064" s="2">
        <f t="shared" si="125"/>
        <v>-0.21099999999999941</v>
      </c>
      <c r="D1064" s="2">
        <f t="shared" si="126"/>
        <v>7.3823999999999996</v>
      </c>
      <c r="E1064" s="2">
        <f t="shared" si="128"/>
        <v>7.3248000000000006</v>
      </c>
      <c r="F1064" s="2">
        <f t="shared" si="129"/>
        <v>7.4526500000000002</v>
      </c>
      <c r="G1064" s="2">
        <f t="shared" si="123"/>
        <v>8.4640800000000009</v>
      </c>
      <c r="H1064" s="2">
        <f t="shared" si="127"/>
        <v>10.768395000000012</v>
      </c>
      <c r="I1064" s="2">
        <f t="array" ref="I1064">SUMPRODUCT(B1048:B1067, (ROW(B1048:B1067)-ROW(B1048)+1)) / (20*21/2)</f>
        <v>7.2122714285714284</v>
      </c>
      <c r="J1064" s="2">
        <f t="shared" si="130"/>
        <v>7.554104419989053</v>
      </c>
      <c r="K1064" s="2">
        <f t="shared" si="124"/>
        <v>8.2726612630710346</v>
      </c>
    </row>
    <row r="1065" spans="1:11" ht="13.5" x14ac:dyDescent="0.25">
      <c r="A1065" s="3">
        <f>TITRES_STAT!B1068</f>
        <v>43557</v>
      </c>
      <c r="B1065" s="5">
        <f>TITRES_STAT!D1068</f>
        <v>6.8010000000000002</v>
      </c>
      <c r="C1065" s="2">
        <f t="shared" si="125"/>
        <v>-0.20500000000000007</v>
      </c>
      <c r="D1065" s="2">
        <f t="shared" si="126"/>
        <v>7.2237999999999998</v>
      </c>
      <c r="E1065" s="2">
        <f t="shared" si="128"/>
        <v>7.266</v>
      </c>
      <c r="F1065" s="2">
        <f t="shared" si="129"/>
        <v>7.3961499999999987</v>
      </c>
      <c r="G1065" s="2">
        <f t="shared" si="123"/>
        <v>8.4084400000000024</v>
      </c>
      <c r="H1065" s="2">
        <f t="shared" si="127"/>
        <v>10.744180000000011</v>
      </c>
      <c r="I1065" s="2">
        <f t="array" ref="I1065">SUMPRODUCT(B1049:B1068, (ROW(B1049:B1068)-ROW(B1049)+1)) / (20*21/2)</f>
        <v>7.1617380952380962</v>
      </c>
      <c r="J1065" s="2">
        <f t="shared" si="130"/>
        <v>7.482380189513905</v>
      </c>
      <c r="K1065" s="2">
        <f t="shared" si="124"/>
        <v>8.2149490566760921</v>
      </c>
    </row>
    <row r="1066" spans="1:11" ht="13.5" x14ac:dyDescent="0.25">
      <c r="A1066" s="3">
        <f>TITRES_STAT!B1069</f>
        <v>43558</v>
      </c>
      <c r="B1066" s="5">
        <f>TITRES_STAT!D1069</f>
        <v>6.7939999999999996</v>
      </c>
      <c r="C1066" s="2">
        <f t="shared" si="125"/>
        <v>-7.0000000000005613E-3</v>
      </c>
      <c r="D1066" s="2">
        <f t="shared" si="126"/>
        <v>7.0506000000000002</v>
      </c>
      <c r="E1066" s="2">
        <f t="shared" si="128"/>
        <v>7.2072000000000003</v>
      </c>
      <c r="F1066" s="2">
        <f t="shared" si="129"/>
        <v>7.33995</v>
      </c>
      <c r="G1066" s="2">
        <f t="shared" si="123"/>
        <v>8.3593999999999991</v>
      </c>
      <c r="H1066" s="2">
        <f t="shared" si="127"/>
        <v>10.719435000000008</v>
      </c>
      <c r="I1066" s="2">
        <f t="array" ref="I1066">SUMPRODUCT(B1050:B1069, (ROW(B1050:B1069)-ROW(B1050)+1)) / (20*21/2)</f>
        <v>7.0998047619047622</v>
      </c>
      <c r="J1066" s="2">
        <f t="shared" si="130"/>
        <v>7.4168201714649618</v>
      </c>
      <c r="K1066" s="2">
        <f t="shared" si="124"/>
        <v>8.1592255642574223</v>
      </c>
    </row>
    <row r="1067" spans="1:11" ht="13.5" x14ac:dyDescent="0.25">
      <c r="A1067" s="3">
        <f>TITRES_STAT!B1070</f>
        <v>43559</v>
      </c>
      <c r="B1067" s="5">
        <f>TITRES_STAT!D1070</f>
        <v>6.9790000000000001</v>
      </c>
      <c r="C1067" s="2">
        <f t="shared" si="125"/>
        <v>0.1850000000000005</v>
      </c>
      <c r="D1067" s="2">
        <f t="shared" si="126"/>
        <v>6.9594000000000005</v>
      </c>
      <c r="E1067" s="2">
        <f t="shared" si="128"/>
        <v>7.1859999999999999</v>
      </c>
      <c r="F1067" s="2">
        <f t="shared" si="129"/>
        <v>7.3046000000000006</v>
      </c>
      <c r="G1067" s="2">
        <f t="shared" si="123"/>
        <v>8.31724</v>
      </c>
      <c r="H1067" s="2">
        <f t="shared" si="127"/>
        <v>10.695780000000005</v>
      </c>
      <c r="I1067" s="2">
        <f t="array" ref="I1067">SUMPRODUCT(B1051:B1070, (ROW(B1051:B1070)-ROW(B1051)+1)) / (20*21/2)</f>
        <v>7.0422761904761906</v>
      </c>
      <c r="J1067" s="2">
        <f t="shared" si="130"/>
        <v>7.3751230122778226</v>
      </c>
      <c r="K1067" s="2">
        <f t="shared" si="124"/>
        <v>8.1129422087963476</v>
      </c>
    </row>
    <row r="1068" spans="1:11" ht="13.5" x14ac:dyDescent="0.25">
      <c r="A1068" s="3">
        <f>TITRES_STAT!B1071</f>
        <v>43560</v>
      </c>
      <c r="B1068" s="5">
        <f>TITRES_STAT!D1071</f>
        <v>6.774</v>
      </c>
      <c r="C1068" s="2">
        <f t="shared" si="125"/>
        <v>-0.20500000000000007</v>
      </c>
      <c r="D1068" s="2">
        <f t="shared" si="126"/>
        <v>6.8708</v>
      </c>
      <c r="E1068" s="2">
        <f t="shared" si="128"/>
        <v>7.1654999999999998</v>
      </c>
      <c r="F1068" s="2">
        <f t="shared" si="129"/>
        <v>7.2593000000000005</v>
      </c>
      <c r="G1068" s="2">
        <f t="shared" si="123"/>
        <v>8.2677999999999994</v>
      </c>
      <c r="H1068" s="2">
        <f t="shared" si="127"/>
        <v>10.669350000000003</v>
      </c>
      <c r="I1068" s="2">
        <f t="array" ref="I1068">SUMPRODUCT(B1052:B1071, (ROW(B1052:B1071)-ROW(B1052)+1)) / (20*21/2)</f>
        <v>6.9880857142857149</v>
      </c>
      <c r="J1068" s="2">
        <f t="shared" si="130"/>
        <v>7.317873201584697</v>
      </c>
      <c r="K1068" s="2">
        <f t="shared" si="124"/>
        <v>8.0604346711964912</v>
      </c>
    </row>
    <row r="1069" spans="1:11" ht="13.5" x14ac:dyDescent="0.25">
      <c r="A1069" s="3">
        <f>TITRES_STAT!B1072</f>
        <v>43563</v>
      </c>
      <c r="B1069" s="5">
        <f>TITRES_STAT!D1072</f>
        <v>6.609</v>
      </c>
      <c r="C1069" s="2">
        <f t="shared" si="125"/>
        <v>-0.16500000000000004</v>
      </c>
      <c r="D1069" s="2">
        <f t="shared" si="126"/>
        <v>6.7914000000000003</v>
      </c>
      <c r="E1069" s="2">
        <f t="shared" si="128"/>
        <v>7.0868999999999982</v>
      </c>
      <c r="F1069" s="2">
        <f t="shared" si="129"/>
        <v>7.21305</v>
      </c>
      <c r="G1069" s="2">
        <f t="shared" si="123"/>
        <v>8.2108399999999993</v>
      </c>
      <c r="H1069" s="2">
        <f t="shared" si="127"/>
        <v>10.642130000000003</v>
      </c>
      <c r="I1069" s="2">
        <f t="array" ref="I1069">SUMPRODUCT(B1053:B1072, (ROW(B1053:B1072)-ROW(B1053)+1)) / (20*21/2)</f>
        <v>6.9376380952380954</v>
      </c>
      <c r="J1069" s="2">
        <f t="shared" si="130"/>
        <v>7.25036146810044</v>
      </c>
      <c r="K1069" s="2">
        <f t="shared" si="124"/>
        <v>8.0035156644829044</v>
      </c>
    </row>
    <row r="1070" spans="1:11" ht="13.5" x14ac:dyDescent="0.25">
      <c r="A1070" s="3">
        <f>TITRES_STAT!B1073</f>
        <v>43565</v>
      </c>
      <c r="B1070" s="5">
        <f>TITRES_STAT!D1073</f>
        <v>6.609</v>
      </c>
      <c r="C1070" s="2">
        <f t="shared" si="125"/>
        <v>0</v>
      </c>
      <c r="D1070" s="2">
        <f t="shared" si="126"/>
        <v>6.7530000000000001</v>
      </c>
      <c r="E1070" s="2">
        <f t="shared" si="128"/>
        <v>6.9884000000000004</v>
      </c>
      <c r="F1070" s="2">
        <f t="shared" si="129"/>
        <v>7.1779999999999999</v>
      </c>
      <c r="G1070" s="2">
        <f t="shared" si="123"/>
        <v>8.1428999999999991</v>
      </c>
      <c r="H1070" s="2">
        <f t="shared" si="127"/>
        <v>10.612495000000003</v>
      </c>
      <c r="I1070" s="2">
        <f t="array" ref="I1070">SUMPRODUCT(B1054:B1073, (ROW(B1054:B1073)-ROW(B1054)+1)) / (20*21/2)</f>
        <v>6.9096666666666664</v>
      </c>
      <c r="J1070" s="2">
        <f t="shared" si="130"/>
        <v>7.1892794235194453</v>
      </c>
      <c r="K1070" s="2">
        <f t="shared" si="124"/>
        <v>7.9488287756796536</v>
      </c>
    </row>
    <row r="1071" spans="1:11" ht="13.5" x14ac:dyDescent="0.25">
      <c r="A1071" s="3">
        <f>TITRES_STAT!B1074</f>
        <v>43566</v>
      </c>
      <c r="B1071" s="5">
        <f>TITRES_STAT!D1074</f>
        <v>6.609</v>
      </c>
      <c r="C1071" s="2">
        <f t="shared" si="125"/>
        <v>0</v>
      </c>
      <c r="D1071" s="2">
        <f t="shared" si="126"/>
        <v>6.7160000000000011</v>
      </c>
      <c r="E1071" s="2">
        <f t="shared" si="128"/>
        <v>6.8833000000000002</v>
      </c>
      <c r="F1071" s="2">
        <f t="shared" si="129"/>
        <v>7.1387</v>
      </c>
      <c r="G1071" s="2">
        <f t="shared" si="123"/>
        <v>8.0752199999999981</v>
      </c>
      <c r="H1071" s="2">
        <f t="shared" si="127"/>
        <v>10.583555000000006</v>
      </c>
      <c r="I1071" s="2">
        <f t="array" ref="I1071">SUMPRODUCT(B1055:B1074, (ROW(B1055:B1074)-ROW(B1055)+1)) / (20*21/2)</f>
        <v>6.8838238095238102</v>
      </c>
      <c r="J1071" s="2">
        <f t="shared" si="130"/>
        <v>7.1340147165175933</v>
      </c>
      <c r="K1071" s="2">
        <f t="shared" si="124"/>
        <v>7.8962864707510398</v>
      </c>
    </row>
    <row r="1072" spans="1:11" ht="13.5" x14ac:dyDescent="0.25">
      <c r="A1072" s="3">
        <f>TITRES_STAT!B1075</f>
        <v>43567</v>
      </c>
      <c r="B1072" s="5">
        <f>TITRES_STAT!D1075</f>
        <v>6.609</v>
      </c>
      <c r="C1072" s="2">
        <f t="shared" si="125"/>
        <v>0</v>
      </c>
      <c r="D1072" s="2">
        <f t="shared" si="126"/>
        <v>6.6420000000000003</v>
      </c>
      <c r="E1072" s="2">
        <f t="shared" si="128"/>
        <v>6.8007000000000009</v>
      </c>
      <c r="F1072" s="2">
        <f t="shared" si="129"/>
        <v>7.1007000000000007</v>
      </c>
      <c r="G1072" s="2">
        <f t="shared" si="123"/>
        <v>8.0091399999999968</v>
      </c>
      <c r="H1072" s="2">
        <f t="shared" si="127"/>
        <v>10.554615000000005</v>
      </c>
      <c r="I1072" s="2">
        <f t="array" ref="I1072">SUMPRODUCT(B1056:B1075, (ROW(B1056:B1075)-ROW(B1056)+1)) / (20*21/2)</f>
        <v>6.8372857142857137</v>
      </c>
      <c r="J1072" s="2">
        <f t="shared" si="130"/>
        <v>7.0840133149444888</v>
      </c>
      <c r="K1072" s="2">
        <f t="shared" si="124"/>
        <v>7.8458046483686461</v>
      </c>
    </row>
    <row r="1073" spans="1:11" ht="13.5" x14ac:dyDescent="0.25">
      <c r="A1073" s="3">
        <f>TITRES_STAT!B1076</f>
        <v>43570</v>
      </c>
      <c r="B1073" s="5">
        <f>TITRES_STAT!D1076</f>
        <v>6.8070000000000004</v>
      </c>
      <c r="C1073" s="2">
        <f t="shared" si="125"/>
        <v>0.1980000000000004</v>
      </c>
      <c r="D1073" s="2">
        <f t="shared" si="126"/>
        <v>6.6486000000000001</v>
      </c>
      <c r="E1073" s="2">
        <f t="shared" si="128"/>
        <v>6.7597000000000005</v>
      </c>
      <c r="F1073" s="2">
        <f t="shared" si="129"/>
        <v>7.0653499999999996</v>
      </c>
      <c r="G1073" s="2">
        <f t="shared" si="123"/>
        <v>7.9472799999999983</v>
      </c>
      <c r="H1073" s="2">
        <f t="shared" si="127"/>
        <v>10.526895000000007</v>
      </c>
      <c r="I1073" s="2">
        <f t="array" ref="I1073">SUMPRODUCT(B1057:B1076, (ROW(B1057:B1076)-ROW(B1057)+1)) / (20*21/2)</f>
        <v>6.7884904761904759</v>
      </c>
      <c r="J1073" s="2">
        <f t="shared" si="130"/>
        <v>7.0576310944735852</v>
      </c>
      <c r="K1073" s="2">
        <f t="shared" si="124"/>
        <v>7.8050672111777191</v>
      </c>
    </row>
    <row r="1074" spans="1:11" ht="13.5" x14ac:dyDescent="0.25">
      <c r="A1074" s="3">
        <f>TITRES_STAT!B1077</f>
        <v>43571</v>
      </c>
      <c r="B1074" s="5">
        <f>TITRES_STAT!D1077</f>
        <v>6.7939999999999996</v>
      </c>
      <c r="C1074" s="2">
        <f t="shared" si="125"/>
        <v>-1.3000000000000789E-2</v>
      </c>
      <c r="D1074" s="2">
        <f t="shared" si="126"/>
        <v>6.6855999999999991</v>
      </c>
      <c r="E1074" s="2">
        <f t="shared" si="128"/>
        <v>6.7385000000000002</v>
      </c>
      <c r="F1074" s="2">
        <f t="shared" si="129"/>
        <v>7.0316499999999991</v>
      </c>
      <c r="G1074" s="2">
        <f t="shared" ref="G1074:G1137" si="131">AVERAGE(B1025:B1074)</f>
        <v>7.8851599999999964</v>
      </c>
      <c r="H1074" s="2">
        <f t="shared" si="127"/>
        <v>10.499475000000007</v>
      </c>
      <c r="I1074" s="2">
        <f t="array" ref="I1074">SUMPRODUCT(B1058:B1077, (ROW(B1058:B1077)-ROW(B1058)+1)) / (20*21/2)</f>
        <v>6.7578142857142858</v>
      </c>
      <c r="J1074" s="2">
        <f t="shared" si="130"/>
        <v>7.0325233711903863</v>
      </c>
      <c r="K1074" s="2">
        <f t="shared" si="124"/>
        <v>7.7654175166217305</v>
      </c>
    </row>
    <row r="1075" spans="1:11" ht="13.5" x14ac:dyDescent="0.25">
      <c r="A1075" s="3">
        <f>TITRES_STAT!B1078</f>
        <v>43572</v>
      </c>
      <c r="B1075" s="5">
        <f>TITRES_STAT!D1078</f>
        <v>6.5430000000000001</v>
      </c>
      <c r="C1075" s="2">
        <f t="shared" si="125"/>
        <v>-0.25099999999999945</v>
      </c>
      <c r="D1075" s="2">
        <f t="shared" si="126"/>
        <v>6.6724000000000006</v>
      </c>
      <c r="E1075" s="2">
        <f t="shared" si="128"/>
        <v>6.7127000000000008</v>
      </c>
      <c r="F1075" s="2">
        <f t="shared" si="129"/>
        <v>6.9893499999999991</v>
      </c>
      <c r="G1075" s="2">
        <f t="shared" si="131"/>
        <v>7.8180199999999971</v>
      </c>
      <c r="H1075" s="2">
        <f t="shared" si="127"/>
        <v>10.470800000000008</v>
      </c>
      <c r="I1075" s="2">
        <f t="array" ref="I1075">SUMPRODUCT(B1059:B1078, (ROW(B1059:B1078)-ROW(B1059)+1)) / (20*21/2)</f>
        <v>6.7286095238095243</v>
      </c>
      <c r="J1075" s="2">
        <f t="shared" si="130"/>
        <v>6.9859020977436828</v>
      </c>
      <c r="K1075" s="2">
        <f t="shared" ref="K1075:K1138" si="132">$K$4*B1075+(1-$K$4)*K1074</f>
        <v>7.7174795747934271</v>
      </c>
    </row>
    <row r="1076" spans="1:11" ht="13.5" x14ac:dyDescent="0.25">
      <c r="A1076" s="3">
        <f>TITRES_STAT!B1079</f>
        <v>43573</v>
      </c>
      <c r="B1076" s="5">
        <f>TITRES_STAT!D1079</f>
        <v>6.4770000000000003</v>
      </c>
      <c r="C1076" s="2">
        <f t="shared" si="125"/>
        <v>-6.5999999999999837E-2</v>
      </c>
      <c r="D1076" s="2">
        <f t="shared" si="126"/>
        <v>6.6460000000000008</v>
      </c>
      <c r="E1076" s="2">
        <f t="shared" si="128"/>
        <v>6.681</v>
      </c>
      <c r="F1076" s="2">
        <f t="shared" si="129"/>
        <v>6.9440999999999988</v>
      </c>
      <c r="G1076" s="2">
        <f t="shared" si="131"/>
        <v>7.7496799999999988</v>
      </c>
      <c r="H1076" s="2">
        <f t="shared" si="127"/>
        <v>10.440440000000008</v>
      </c>
      <c r="I1076" s="2">
        <f t="array" ref="I1076">SUMPRODUCT(B1060:B1079, (ROW(B1060:B1079)-ROW(B1060)+1)) / (20*21/2)</f>
        <v>6.6885952380952371</v>
      </c>
      <c r="J1076" s="2">
        <f t="shared" si="130"/>
        <v>6.9374352312919028</v>
      </c>
      <c r="K1076" s="2">
        <f t="shared" si="132"/>
        <v>7.6688333169583913</v>
      </c>
    </row>
    <row r="1077" spans="1:11" ht="13.5" x14ac:dyDescent="0.25">
      <c r="A1077" s="3">
        <f>TITRES_STAT!B1080</f>
        <v>43574</v>
      </c>
      <c r="B1077" s="5">
        <f>TITRES_STAT!D1080</f>
        <v>6.6219999999999999</v>
      </c>
      <c r="C1077" s="2">
        <f t="shared" si="125"/>
        <v>0.14499999999999957</v>
      </c>
      <c r="D1077" s="2">
        <f t="shared" si="126"/>
        <v>6.6485999999999992</v>
      </c>
      <c r="E1077" s="2">
        <f t="shared" si="128"/>
        <v>6.6453000000000007</v>
      </c>
      <c r="F1077" s="2">
        <f t="shared" si="129"/>
        <v>6.9156499999999994</v>
      </c>
      <c r="G1077" s="2">
        <f t="shared" si="131"/>
        <v>7.6900599999999999</v>
      </c>
      <c r="H1077" s="2">
        <f t="shared" si="127"/>
        <v>10.410310000000006</v>
      </c>
      <c r="I1077" s="2">
        <f t="array" ref="I1077">SUMPRODUCT(B1061:B1080, (ROW(B1061:B1080)-ROW(B1061)+1)) / (20*21/2)</f>
        <v>6.6711428571428577</v>
      </c>
      <c r="J1077" s="2">
        <f t="shared" si="130"/>
        <v>6.907393780692674</v>
      </c>
      <c r="K1077" s="2">
        <f t="shared" si="132"/>
        <v>7.6277810300188467</v>
      </c>
    </row>
    <row r="1078" spans="1:11" ht="13.5" x14ac:dyDescent="0.25">
      <c r="A1078" s="3">
        <f>TITRES_STAT!B1081</f>
        <v>43577</v>
      </c>
      <c r="B1078" s="5">
        <f>TITRES_STAT!D1081</f>
        <v>6.609</v>
      </c>
      <c r="C1078" s="2">
        <f t="shared" si="125"/>
        <v>-1.2999999999999901E-2</v>
      </c>
      <c r="D1078" s="2">
        <f t="shared" si="126"/>
        <v>6.609</v>
      </c>
      <c r="E1078" s="2">
        <f t="shared" si="128"/>
        <v>6.6288</v>
      </c>
      <c r="F1078" s="2">
        <f t="shared" si="129"/>
        <v>6.8971500000000008</v>
      </c>
      <c r="G1078" s="2">
        <f t="shared" si="131"/>
        <v>7.6305800000000001</v>
      </c>
      <c r="H1078" s="2">
        <f t="shared" si="127"/>
        <v>10.380115000000005</v>
      </c>
      <c r="I1078" s="2">
        <f t="array" ref="I1078">SUMPRODUCT(B1062:B1081, (ROW(B1062:B1081)-ROW(B1062)+1)) / (20*21/2)</f>
        <v>6.6694333333333331</v>
      </c>
      <c r="J1078" s="2">
        <f t="shared" si="130"/>
        <v>6.878975325388609</v>
      </c>
      <c r="K1078" s="2">
        <f t="shared" si="132"/>
        <v>7.587828832763206</v>
      </c>
    </row>
    <row r="1079" spans="1:11" ht="13.5" x14ac:dyDescent="0.25">
      <c r="A1079" s="3">
        <f>TITRES_STAT!B1082</f>
        <v>43578</v>
      </c>
      <c r="B1079" s="5">
        <f>TITRES_STAT!D1082</f>
        <v>6.4770000000000003</v>
      </c>
      <c r="C1079" s="2">
        <f t="shared" si="125"/>
        <v>-0.13199999999999967</v>
      </c>
      <c r="D1079" s="2">
        <f t="shared" si="126"/>
        <v>6.5455999999999985</v>
      </c>
      <c r="E1079" s="2">
        <f t="shared" si="128"/>
        <v>6.6155999999999988</v>
      </c>
      <c r="F1079" s="2">
        <f t="shared" si="129"/>
        <v>6.8512499999999985</v>
      </c>
      <c r="G1079" s="2">
        <f t="shared" si="131"/>
        <v>7.5691199999999981</v>
      </c>
      <c r="H1079" s="2">
        <f t="shared" si="127"/>
        <v>10.349095000000004</v>
      </c>
      <c r="I1079" s="2">
        <f t="array" ref="I1079">SUMPRODUCT(B1063:B1082, (ROW(B1063:B1082)-ROW(B1063)+1)) / (20*21/2)</f>
        <v>6.663785714285714</v>
      </c>
      <c r="J1079" s="2">
        <f t="shared" si="130"/>
        <v>6.8406919610658843</v>
      </c>
      <c r="K1079" s="2">
        <f t="shared" si="132"/>
        <v>7.5442669177528838</v>
      </c>
    </row>
    <row r="1080" spans="1:11" ht="13.5" x14ac:dyDescent="0.25">
      <c r="A1080" s="3">
        <f>TITRES_STAT!B1083</f>
        <v>43579</v>
      </c>
      <c r="B1080" s="5">
        <f>TITRES_STAT!D1083</f>
        <v>6.6680000000000001</v>
      </c>
      <c r="C1080" s="2">
        <f t="shared" si="125"/>
        <v>0.19099999999999984</v>
      </c>
      <c r="D1080" s="2">
        <f t="shared" si="126"/>
        <v>6.5706000000000007</v>
      </c>
      <c r="E1080" s="2">
        <f t="shared" si="128"/>
        <v>6.6215000000000002</v>
      </c>
      <c r="F1080" s="2">
        <f t="shared" si="129"/>
        <v>6.8049499999999998</v>
      </c>
      <c r="G1080" s="2">
        <f t="shared" si="131"/>
        <v>7.5172999999999979</v>
      </c>
      <c r="H1080" s="2">
        <f t="shared" si="127"/>
        <v>10.319360000000007</v>
      </c>
      <c r="I1080" s="2">
        <f t="array" ref="I1080">SUMPRODUCT(B1064:B1083, (ROW(B1064:B1083)-ROW(B1064)+1)) / (20*21/2)</f>
        <v>6.6590571428571419</v>
      </c>
      <c r="J1080" s="2">
        <f t="shared" si="130"/>
        <v>6.8242451076310378</v>
      </c>
      <c r="K1080" s="2">
        <f t="shared" si="132"/>
        <v>7.5099035092135553</v>
      </c>
    </row>
    <row r="1081" spans="1:11" ht="13.5" x14ac:dyDescent="0.25">
      <c r="A1081" s="3">
        <f>TITRES_STAT!B1084</f>
        <v>43580</v>
      </c>
      <c r="B1081" s="5">
        <f>TITRES_STAT!D1084</f>
        <v>6.7869999999999999</v>
      </c>
      <c r="C1081" s="2">
        <f t="shared" si="125"/>
        <v>0.11899999999999977</v>
      </c>
      <c r="D1081" s="2">
        <f t="shared" si="126"/>
        <v>6.6325999999999992</v>
      </c>
      <c r="E1081" s="2">
        <f t="shared" si="128"/>
        <v>6.6393000000000004</v>
      </c>
      <c r="F1081" s="2">
        <f t="shared" si="129"/>
        <v>6.7613000000000003</v>
      </c>
      <c r="G1081" s="2">
        <f t="shared" si="131"/>
        <v>7.4706399999999977</v>
      </c>
      <c r="H1081" s="2">
        <f t="shared" si="127"/>
        <v>10.290550000000005</v>
      </c>
      <c r="I1081" s="2">
        <f t="array" ref="I1081">SUMPRODUCT(B1065:B1084, (ROW(B1065:B1084)-ROW(B1065)+1)) / (20*21/2)</f>
        <v>6.6380523809523808</v>
      </c>
      <c r="J1081" s="2">
        <f t="shared" si="130"/>
        <v>6.82069795452332</v>
      </c>
      <c r="K1081" s="2">
        <f t="shared" si="132"/>
        <v>7.4815543519894945</v>
      </c>
    </row>
    <row r="1082" spans="1:11" ht="13.5" x14ac:dyDescent="0.25">
      <c r="A1082" s="3">
        <f>TITRES_STAT!B1085</f>
        <v>43581</v>
      </c>
      <c r="B1082" s="5">
        <f>TITRES_STAT!D1085</f>
        <v>6.702</v>
      </c>
      <c r="C1082" s="2">
        <f t="shared" si="125"/>
        <v>-8.4999999999999964E-2</v>
      </c>
      <c r="D1082" s="2">
        <f t="shared" si="126"/>
        <v>6.6486000000000001</v>
      </c>
      <c r="E1082" s="2">
        <f t="shared" si="128"/>
        <v>6.6485999999999992</v>
      </c>
      <c r="F1082" s="2">
        <f t="shared" si="129"/>
        <v>6.7246500000000013</v>
      </c>
      <c r="G1082" s="2">
        <f t="shared" si="131"/>
        <v>7.4249199999999975</v>
      </c>
      <c r="H1082" s="2">
        <f t="shared" si="127"/>
        <v>10.261315000000003</v>
      </c>
      <c r="I1082" s="2">
        <f t="array" ref="I1082">SUMPRODUCT(B1066:B1085, (ROW(B1066:B1085)-ROW(B1066)+1)) / (20*21/2)</f>
        <v>6.6132809523809533</v>
      </c>
      <c r="J1082" s="2">
        <f t="shared" si="130"/>
        <v>6.8093933874258603</v>
      </c>
      <c r="K1082" s="2">
        <f t="shared" si="132"/>
        <v>7.4509835930879458</v>
      </c>
    </row>
    <row r="1083" spans="1:11" ht="13.5" x14ac:dyDescent="0.25">
      <c r="A1083" s="3">
        <f>TITRES_STAT!B1086</f>
        <v>43584</v>
      </c>
      <c r="B1083" s="5">
        <f>TITRES_STAT!D1086</f>
        <v>6.6749999999999998</v>
      </c>
      <c r="C1083" s="2">
        <f t="shared" si="125"/>
        <v>-2.7000000000000135E-2</v>
      </c>
      <c r="D1083" s="2">
        <f t="shared" si="126"/>
        <v>6.6617999999999995</v>
      </c>
      <c r="E1083" s="2">
        <f t="shared" si="128"/>
        <v>6.6353999999999997</v>
      </c>
      <c r="F1083" s="2">
        <f t="shared" si="129"/>
        <v>6.6975500000000014</v>
      </c>
      <c r="G1083" s="2">
        <f t="shared" si="131"/>
        <v>7.374019999999998</v>
      </c>
      <c r="H1083" s="2">
        <f t="shared" si="127"/>
        <v>10.231945000000003</v>
      </c>
      <c r="I1083" s="2">
        <f t="array" ref="I1083">SUMPRODUCT(B1067:B1086, (ROW(B1067:B1086)-ROW(B1067)+1)) / (20*21/2)</f>
        <v>6.5903666666666663</v>
      </c>
      <c r="J1083" s="2">
        <f t="shared" si="130"/>
        <v>6.7965940171948258</v>
      </c>
      <c r="K1083" s="2">
        <f t="shared" si="132"/>
        <v>7.4205528639472425</v>
      </c>
    </row>
    <row r="1084" spans="1:11" ht="13.5" x14ac:dyDescent="0.25">
      <c r="A1084" s="3">
        <f>TITRES_STAT!B1087</f>
        <v>43585</v>
      </c>
      <c r="B1084" s="5">
        <f>TITRES_STAT!D1087</f>
        <v>6.4770000000000003</v>
      </c>
      <c r="C1084" s="2">
        <f t="shared" si="125"/>
        <v>-0.19799999999999951</v>
      </c>
      <c r="D1084" s="2">
        <f t="shared" si="126"/>
        <v>6.6617999999999995</v>
      </c>
      <c r="E1084" s="2">
        <f t="shared" si="128"/>
        <v>6.603699999999999</v>
      </c>
      <c r="F1084" s="2">
        <f t="shared" si="129"/>
        <v>6.6711000000000009</v>
      </c>
      <c r="G1084" s="2">
        <f t="shared" si="131"/>
        <v>7.3191599999999983</v>
      </c>
      <c r="H1084" s="2">
        <f t="shared" si="127"/>
        <v>10.200265000000003</v>
      </c>
      <c r="I1084" s="2">
        <f t="array" ref="I1084">SUMPRODUCT(B1068:B1087, (ROW(B1068:B1087)-ROW(B1068)+1)) / (20*21/2)</f>
        <v>6.5692761904761907</v>
      </c>
      <c r="J1084" s="2">
        <f t="shared" si="130"/>
        <v>6.7661564917476991</v>
      </c>
      <c r="K1084" s="2">
        <f t="shared" si="132"/>
        <v>7.3835507908512721</v>
      </c>
    </row>
    <row r="1085" spans="1:11" ht="13.5" x14ac:dyDescent="0.25">
      <c r="A1085" s="3">
        <f>TITRES_STAT!B1088</f>
        <v>43587</v>
      </c>
      <c r="B1085" s="5">
        <f>TITRES_STAT!D1088</f>
        <v>6.4109999999999996</v>
      </c>
      <c r="C1085" s="2">
        <f t="shared" si="125"/>
        <v>-6.6000000000000725E-2</v>
      </c>
      <c r="D1085" s="2">
        <f t="shared" si="126"/>
        <v>6.6104000000000003</v>
      </c>
      <c r="E1085" s="2">
        <f t="shared" si="128"/>
        <v>6.5905000000000005</v>
      </c>
      <c r="F1085" s="2">
        <f t="shared" si="129"/>
        <v>6.6516000000000002</v>
      </c>
      <c r="G1085" s="2">
        <f t="shared" si="131"/>
        <v>7.2636599999999989</v>
      </c>
      <c r="H1085" s="2">
        <f t="shared" si="127"/>
        <v>10.167960000000004</v>
      </c>
      <c r="I1085" s="2">
        <f t="array" ref="I1085">SUMPRODUCT(B1069:B1088, (ROW(B1069:B1088)-ROW(B1069)+1)) / (20*21/2)</f>
        <v>6.5508904761904754</v>
      </c>
      <c r="J1085" s="2">
        <f t="shared" si="130"/>
        <v>6.732332063962204</v>
      </c>
      <c r="K1085" s="2">
        <f t="shared" si="132"/>
        <v>7.3454115441512231</v>
      </c>
    </row>
    <row r="1086" spans="1:11" ht="13.5" x14ac:dyDescent="0.25">
      <c r="A1086" s="3">
        <f>TITRES_STAT!B1089</f>
        <v>43588</v>
      </c>
      <c r="B1086" s="5">
        <f>TITRES_STAT!D1089</f>
        <v>6.4109999999999996</v>
      </c>
      <c r="C1086" s="2">
        <f t="shared" si="125"/>
        <v>0</v>
      </c>
      <c r="D1086" s="2">
        <f t="shared" si="126"/>
        <v>6.5352000000000006</v>
      </c>
      <c r="E1086" s="2">
        <f t="shared" si="128"/>
        <v>6.5838999999999999</v>
      </c>
      <c r="F1086" s="2">
        <f t="shared" si="129"/>
        <v>6.6324500000000004</v>
      </c>
      <c r="G1086" s="2">
        <f t="shared" si="131"/>
        <v>7.21014</v>
      </c>
      <c r="H1086" s="2">
        <f t="shared" si="127"/>
        <v>10.135325000000005</v>
      </c>
      <c r="I1086" s="2">
        <f t="array" ref="I1086">SUMPRODUCT(B1070:B1089, (ROW(B1070:B1089)-ROW(B1070)+1)) / (20*21/2)</f>
        <v>6.5524238095238099</v>
      </c>
      <c r="J1086" s="2">
        <f t="shared" si="130"/>
        <v>6.7017290102515172</v>
      </c>
      <c r="K1086" s="2">
        <f t="shared" si="132"/>
        <v>7.3087679541845088</v>
      </c>
    </row>
    <row r="1087" spans="1:11" ht="13.5" x14ac:dyDescent="0.25">
      <c r="A1087" s="3">
        <f>TITRES_STAT!B1090</f>
        <v>43591</v>
      </c>
      <c r="B1087" s="5">
        <f>TITRES_STAT!D1090</f>
        <v>6.4109999999999996</v>
      </c>
      <c r="C1087" s="2">
        <f t="shared" si="125"/>
        <v>0</v>
      </c>
      <c r="D1087" s="2">
        <f t="shared" si="126"/>
        <v>6.4770000000000012</v>
      </c>
      <c r="E1087" s="2">
        <f t="shared" si="128"/>
        <v>6.5628000000000002</v>
      </c>
      <c r="F1087" s="2">
        <f t="shared" si="129"/>
        <v>6.6040500000000009</v>
      </c>
      <c r="G1087" s="2">
        <f t="shared" si="131"/>
        <v>7.1620400000000011</v>
      </c>
      <c r="H1087" s="2">
        <f t="shared" si="127"/>
        <v>10.102690000000006</v>
      </c>
      <c r="I1087" s="2">
        <f t="array" ref="I1087">SUMPRODUCT(B1071:B1090, (ROW(B1071:B1090)-ROW(B1071)+1)) / (20*21/2)</f>
        <v>6.5534190476190481</v>
      </c>
      <c r="J1087" s="2">
        <f t="shared" si="130"/>
        <v>6.6740405330847059</v>
      </c>
      <c r="K1087" s="2">
        <f t="shared" si="132"/>
        <v>7.2735613677459012</v>
      </c>
    </row>
    <row r="1088" spans="1:11" ht="13.5" x14ac:dyDescent="0.25">
      <c r="A1088" s="3">
        <f>TITRES_STAT!B1091</f>
        <v>43592</v>
      </c>
      <c r="B1088" s="5">
        <f>TITRES_STAT!D1091</f>
        <v>6.4109999999999996</v>
      </c>
      <c r="C1088" s="2">
        <f t="shared" si="125"/>
        <v>0</v>
      </c>
      <c r="D1088" s="2">
        <f t="shared" si="126"/>
        <v>6.4242000000000008</v>
      </c>
      <c r="E1088" s="2">
        <f t="shared" si="128"/>
        <v>6.543000000000001</v>
      </c>
      <c r="F1088" s="2">
        <f t="shared" si="129"/>
        <v>6.5859000000000005</v>
      </c>
      <c r="G1088" s="2">
        <f t="shared" si="131"/>
        <v>7.1209400000000009</v>
      </c>
      <c r="H1088" s="2">
        <f t="shared" si="127"/>
        <v>10.069625000000006</v>
      </c>
      <c r="I1088" s="2">
        <f t="array" ref="I1088">SUMPRODUCT(B1072:B1091, (ROW(B1072:B1091)-ROW(B1072)+1)) / (20*21/2)</f>
        <v>6.5368571428571425</v>
      </c>
      <c r="J1088" s="2">
        <f t="shared" si="130"/>
        <v>6.6489890537433052</v>
      </c>
      <c r="K1088" s="2">
        <f t="shared" si="132"/>
        <v>7.2397354317558662</v>
      </c>
    </row>
    <row r="1089" spans="1:11" ht="13.5" x14ac:dyDescent="0.25">
      <c r="A1089" s="3">
        <f>TITRES_STAT!B1092</f>
        <v>43593</v>
      </c>
      <c r="B1089" s="5">
        <f>TITRES_STAT!D1092</f>
        <v>6.6020000000000003</v>
      </c>
      <c r="C1089" s="2">
        <f t="shared" si="125"/>
        <v>0.19100000000000072</v>
      </c>
      <c r="D1089" s="2">
        <f t="shared" si="126"/>
        <v>6.4491999999999994</v>
      </c>
      <c r="E1089" s="2">
        <f t="shared" si="128"/>
        <v>6.5555000000000003</v>
      </c>
      <c r="F1089" s="2">
        <f t="shared" si="129"/>
        <v>6.5855500000000005</v>
      </c>
      <c r="G1089" s="2">
        <f t="shared" si="131"/>
        <v>7.0877599999999994</v>
      </c>
      <c r="H1089" s="2">
        <f t="shared" si="127"/>
        <v>10.037580000000005</v>
      </c>
      <c r="I1089" s="2">
        <f t="array" ref="I1089">SUMPRODUCT(B1073:B1092, (ROW(B1073:B1092)-ROW(B1073)+1)) / (20*21/2)</f>
        <v>6.5388571428571431</v>
      </c>
      <c r="J1089" s="2">
        <f t="shared" si="130"/>
        <v>6.6445139057677522</v>
      </c>
      <c r="K1089" s="2">
        <f t="shared" si="132"/>
        <v>7.2147261991379885</v>
      </c>
    </row>
    <row r="1090" spans="1:11" ht="13.5" x14ac:dyDescent="0.25">
      <c r="A1090" s="3">
        <f>TITRES_STAT!B1093</f>
        <v>43594</v>
      </c>
      <c r="B1090" s="5">
        <f>TITRES_STAT!D1093</f>
        <v>6.5960000000000001</v>
      </c>
      <c r="C1090" s="2">
        <f t="shared" si="125"/>
        <v>-6.0000000000002274E-3</v>
      </c>
      <c r="D1090" s="2">
        <f t="shared" si="126"/>
        <v>6.4861999999999993</v>
      </c>
      <c r="E1090" s="2">
        <f t="shared" si="128"/>
        <v>6.5483000000000002</v>
      </c>
      <c r="F1090" s="2">
        <f t="shared" si="129"/>
        <v>6.5849000000000002</v>
      </c>
      <c r="G1090" s="2">
        <f t="shared" si="131"/>
        <v>7.0593399999999997</v>
      </c>
      <c r="H1090" s="2">
        <f t="shared" si="127"/>
        <v>10.005505000000005</v>
      </c>
      <c r="I1090" s="2">
        <f t="array" ref="I1090">SUMPRODUCT(B1074:B1093, (ROW(B1074:B1093)-ROW(B1074)+1)) / (20*21/2)</f>
        <v>6.5226333333333333</v>
      </c>
      <c r="J1090" s="2">
        <f t="shared" si="130"/>
        <v>6.6398935337898717</v>
      </c>
      <c r="K1090" s="2">
        <f t="shared" si="132"/>
        <v>7.1904624266227737</v>
      </c>
    </row>
    <row r="1091" spans="1:11" ht="13.5" x14ac:dyDescent="0.25">
      <c r="A1091" s="3">
        <f>TITRES_STAT!B1094</f>
        <v>43595</v>
      </c>
      <c r="B1091" s="5">
        <f>TITRES_STAT!D1094</f>
        <v>6.4109999999999996</v>
      </c>
      <c r="C1091" s="2">
        <f t="shared" si="125"/>
        <v>-0.1850000000000005</v>
      </c>
      <c r="D1091" s="2">
        <f t="shared" si="126"/>
        <v>6.4861999999999993</v>
      </c>
      <c r="E1091" s="2">
        <f t="shared" si="128"/>
        <v>6.5107000000000017</v>
      </c>
      <c r="F1091" s="2">
        <f t="shared" si="129"/>
        <v>6.5750000000000002</v>
      </c>
      <c r="G1091" s="2">
        <f t="shared" si="131"/>
        <v>7.0289400000000004</v>
      </c>
      <c r="H1091" s="2">
        <f t="shared" si="127"/>
        <v>9.9725700000000046</v>
      </c>
      <c r="I1091" s="2">
        <f t="array" ref="I1091">SUMPRODUCT(B1075:B1094, (ROW(B1075:B1094)-ROW(B1075)+1)) / (20*21/2)</f>
        <v>6.5215666666666667</v>
      </c>
      <c r="J1091" s="2">
        <f t="shared" si="130"/>
        <v>6.6180941496194077</v>
      </c>
      <c r="K1091" s="2">
        <f t="shared" si="132"/>
        <v>7.1598952726375673</v>
      </c>
    </row>
    <row r="1092" spans="1:11" ht="13.5" x14ac:dyDescent="0.25">
      <c r="A1092" s="3">
        <f>TITRES_STAT!B1095</f>
        <v>43598</v>
      </c>
      <c r="B1092" s="5">
        <f>TITRES_STAT!D1095</f>
        <v>6.5960000000000001</v>
      </c>
      <c r="C1092" s="2">
        <f t="shared" ref="C1092:C1155" si="133">B1092-B1091</f>
        <v>0.1850000000000005</v>
      </c>
      <c r="D1092" s="2">
        <f t="shared" si="126"/>
        <v>6.5232000000000001</v>
      </c>
      <c r="E1092" s="2">
        <f t="shared" si="128"/>
        <v>6.5001000000000015</v>
      </c>
      <c r="F1092" s="2">
        <f t="shared" si="129"/>
        <v>6.5743499999999999</v>
      </c>
      <c r="G1092" s="2">
        <f t="shared" si="131"/>
        <v>7.0052799999999991</v>
      </c>
      <c r="H1092" s="2">
        <f t="shared" si="127"/>
        <v>9.9405300000000043</v>
      </c>
      <c r="I1092" s="2">
        <f t="array" ref="I1092">SUMPRODUCT(B1076:B1095, (ROW(B1076:B1095)-ROW(B1076)+1)) / (20*21/2)</f>
        <v>6.5493142857142859</v>
      </c>
      <c r="J1092" s="2">
        <f t="shared" si="130"/>
        <v>6.6159899448937498</v>
      </c>
      <c r="K1092" s="2">
        <f t="shared" si="132"/>
        <v>7.1377817325341333</v>
      </c>
    </row>
    <row r="1093" spans="1:11" ht="13.5" x14ac:dyDescent="0.25">
      <c r="A1093" s="3">
        <f>TITRES_STAT!B1096</f>
        <v>43599</v>
      </c>
      <c r="B1093" s="5">
        <f>TITRES_STAT!D1096</f>
        <v>6.4039999999999999</v>
      </c>
      <c r="C1093" s="2">
        <f t="shared" si="133"/>
        <v>-0.19200000000000017</v>
      </c>
      <c r="D1093" s="2">
        <f t="shared" si="126"/>
        <v>6.5218000000000007</v>
      </c>
      <c r="E1093" s="2">
        <f t="shared" si="128"/>
        <v>6.4730000000000008</v>
      </c>
      <c r="F1093" s="2">
        <f t="shared" si="129"/>
        <v>6.5542000000000016</v>
      </c>
      <c r="G1093" s="2">
        <f t="shared" si="131"/>
        <v>6.9739600000000008</v>
      </c>
      <c r="H1093" s="2">
        <f t="shared" si="127"/>
        <v>9.9076600000000052</v>
      </c>
      <c r="I1093" s="2">
        <f t="array" ref="I1093">SUMPRODUCT(B1077:B1096, (ROW(B1077:B1096)-ROW(B1077)+1)) / (20*21/2)</f>
        <v>6.5783476190476193</v>
      </c>
      <c r="J1093" s="2">
        <f t="shared" si="130"/>
        <v>6.5958004263324401</v>
      </c>
      <c r="K1093" s="2">
        <f t="shared" si="132"/>
        <v>7.1090059783171089</v>
      </c>
    </row>
    <row r="1094" spans="1:11" ht="13.5" x14ac:dyDescent="0.25">
      <c r="A1094" s="3">
        <f>TITRES_STAT!B1097</f>
        <v>43600</v>
      </c>
      <c r="B1094" s="5">
        <f>TITRES_STAT!D1097</f>
        <v>6.5430000000000001</v>
      </c>
      <c r="C1094" s="2">
        <f t="shared" si="133"/>
        <v>0.13900000000000023</v>
      </c>
      <c r="D1094" s="2">
        <f t="shared" ref="D1094:D1157" si="134">AVERAGE(B1090:B1094)</f>
        <v>6.5100000000000007</v>
      </c>
      <c r="E1094" s="2">
        <f t="shared" si="128"/>
        <v>6.4796000000000005</v>
      </c>
      <c r="F1094" s="2">
        <f t="shared" si="129"/>
        <v>6.5416499999999997</v>
      </c>
      <c r="G1094" s="2">
        <f t="shared" si="131"/>
        <v>6.9454200000000004</v>
      </c>
      <c r="H1094" s="2">
        <f t="shared" si="127"/>
        <v>9.8754850000000047</v>
      </c>
      <c r="I1094" s="2">
        <f t="array" ref="I1094">SUMPRODUCT(B1078:B1097, (ROW(B1078:B1097)-ROW(B1078)+1)) / (20*21/2)</f>
        <v>6.6055523809523811</v>
      </c>
      <c r="J1094" s="2">
        <f t="shared" si="130"/>
        <v>6.590771814300779</v>
      </c>
      <c r="K1094" s="2">
        <f t="shared" si="132"/>
        <v>7.0868096654419279</v>
      </c>
    </row>
    <row r="1095" spans="1:11" ht="13.5" x14ac:dyDescent="0.25">
      <c r="A1095" s="3">
        <f>TITRES_STAT!B1098</f>
        <v>43601</v>
      </c>
      <c r="B1095" s="5">
        <f>TITRES_STAT!D1098</f>
        <v>6.8330000000000002</v>
      </c>
      <c r="C1095" s="2">
        <f t="shared" si="133"/>
        <v>0.29000000000000004</v>
      </c>
      <c r="D1095" s="2">
        <f t="shared" si="134"/>
        <v>6.5573999999999995</v>
      </c>
      <c r="E1095" s="2">
        <f t="shared" si="128"/>
        <v>6.5218000000000007</v>
      </c>
      <c r="F1095" s="2">
        <f t="shared" si="129"/>
        <v>6.5561500000000006</v>
      </c>
      <c r="G1095" s="2">
        <f t="shared" si="131"/>
        <v>6.9234600000000022</v>
      </c>
      <c r="H1095" s="2">
        <f t="shared" si="127"/>
        <v>9.8449250000000035</v>
      </c>
      <c r="I1095" s="2">
        <f t="array" ref="I1095">SUMPRODUCT(B1079:B1098, (ROW(B1079:B1098)-ROW(B1079)+1)) / (20*21/2)</f>
        <v>6.6316190476190471</v>
      </c>
      <c r="J1095" s="2">
        <f t="shared" si="130"/>
        <v>6.6138411653197524</v>
      </c>
      <c r="K1095" s="2">
        <f t="shared" si="132"/>
        <v>7.0768563452285189</v>
      </c>
    </row>
    <row r="1096" spans="1:11" ht="13.5" x14ac:dyDescent="0.25">
      <c r="A1096" s="3">
        <f>TITRES_STAT!B1099</f>
        <v>43602</v>
      </c>
      <c r="B1096" s="5">
        <f>TITRES_STAT!D1099</f>
        <v>6.8609999999999998</v>
      </c>
      <c r="C1096" s="2">
        <f t="shared" si="133"/>
        <v>2.7999999999999581E-2</v>
      </c>
      <c r="D1096" s="2">
        <f t="shared" si="134"/>
        <v>6.6473999999999993</v>
      </c>
      <c r="E1096" s="2">
        <f t="shared" si="128"/>
        <v>6.5667999999999989</v>
      </c>
      <c r="F1096" s="2">
        <f t="shared" si="129"/>
        <v>6.5753500000000003</v>
      </c>
      <c r="G1096" s="2">
        <f t="shared" si="131"/>
        <v>6.9023200000000005</v>
      </c>
      <c r="H1096" s="2">
        <f t="shared" si="127"/>
        <v>9.814505000000004</v>
      </c>
      <c r="I1096" s="2">
        <f t="array" ref="I1096">SUMPRODUCT(B1080:B1099, (ROW(B1080:B1099)-ROW(B1080)+1)) / (20*21/2)</f>
        <v>6.6564857142857132</v>
      </c>
      <c r="J1096" s="2">
        <f t="shared" si="130"/>
        <v>6.6373801019559657</v>
      </c>
      <c r="K1096" s="2">
        <f t="shared" si="132"/>
        <v>7.0683913905136757</v>
      </c>
    </row>
    <row r="1097" spans="1:11" ht="13.5" x14ac:dyDescent="0.25">
      <c r="A1097" s="3">
        <f>TITRES_STAT!B1100</f>
        <v>43605</v>
      </c>
      <c r="B1097" s="5">
        <f>TITRES_STAT!D1100</f>
        <v>6.8609999999999998</v>
      </c>
      <c r="C1097" s="2">
        <f t="shared" si="133"/>
        <v>0</v>
      </c>
      <c r="D1097" s="2">
        <f t="shared" si="134"/>
        <v>6.7004000000000001</v>
      </c>
      <c r="E1097" s="2">
        <f t="shared" si="128"/>
        <v>6.6117999999999997</v>
      </c>
      <c r="F1097" s="2">
        <f t="shared" si="129"/>
        <v>6.5873000000000008</v>
      </c>
      <c r="G1097" s="2">
        <f t="shared" si="131"/>
        <v>6.8858200000000025</v>
      </c>
      <c r="H1097" s="2">
        <f t="shared" si="127"/>
        <v>9.7860000000000049</v>
      </c>
      <c r="I1097" s="2">
        <f t="array" ref="I1097">SUMPRODUCT(B1081:B1100, (ROW(B1081:B1100)-ROW(B1081)+1)) / (20*21/2)</f>
        <v>6.6963809523809514</v>
      </c>
      <c r="J1097" s="2">
        <f t="shared" si="130"/>
        <v>6.6586772351030161</v>
      </c>
      <c r="K1097" s="2">
        <f t="shared" si="132"/>
        <v>7.0602583948072573</v>
      </c>
    </row>
    <row r="1098" spans="1:11" ht="13.5" x14ac:dyDescent="0.25">
      <c r="A1098" s="3">
        <f>TITRES_STAT!B1101</f>
        <v>43606</v>
      </c>
      <c r="B1098" s="5">
        <f>TITRES_STAT!D1101</f>
        <v>6.8609999999999998</v>
      </c>
      <c r="C1098" s="2">
        <f t="shared" si="133"/>
        <v>0</v>
      </c>
      <c r="D1098" s="2">
        <f t="shared" si="134"/>
        <v>6.7918000000000003</v>
      </c>
      <c r="E1098" s="2">
        <f t="shared" si="128"/>
        <v>6.6567999999999996</v>
      </c>
      <c r="F1098" s="2">
        <f t="shared" si="129"/>
        <v>6.5999000000000008</v>
      </c>
      <c r="G1098" s="2">
        <f t="shared" si="131"/>
        <v>6.8694400000000018</v>
      </c>
      <c r="H1098" s="2">
        <f t="shared" ref="H1098:H1161" si="135">AVERAGE(B899:B1098)</f>
        <v>9.7574950000000058</v>
      </c>
      <c r="I1098" s="2">
        <f t="array" ref="I1098">SUMPRODUCT(B1082:B1101, (ROW(B1082:B1101)-ROW(B1082)+1)) / (20*21/2)</f>
        <v>6.71432380952381</v>
      </c>
      <c r="J1098" s="2">
        <f t="shared" si="130"/>
        <v>6.6779460698551096</v>
      </c>
      <c r="K1098" s="2">
        <f t="shared" si="132"/>
        <v>7.0524443401089343</v>
      </c>
    </row>
    <row r="1099" spans="1:11" ht="13.5" x14ac:dyDescent="0.25">
      <c r="A1099" s="3">
        <f>TITRES_STAT!B1102</f>
        <v>43607</v>
      </c>
      <c r="B1099" s="5">
        <f>TITRES_STAT!D1102</f>
        <v>6.8609999999999998</v>
      </c>
      <c r="C1099" s="2">
        <f t="shared" si="133"/>
        <v>0</v>
      </c>
      <c r="D1099" s="2">
        <f t="shared" si="134"/>
        <v>6.8554000000000004</v>
      </c>
      <c r="E1099" s="2">
        <f t="shared" si="128"/>
        <v>6.6826999999999996</v>
      </c>
      <c r="F1099" s="2">
        <f t="shared" si="129"/>
        <v>6.6191000000000013</v>
      </c>
      <c r="G1099" s="2">
        <f t="shared" si="131"/>
        <v>6.8559800000000006</v>
      </c>
      <c r="H1099" s="2">
        <f t="shared" si="135"/>
        <v>9.727110000000005</v>
      </c>
      <c r="I1099" s="2">
        <f t="array" ref="I1099">SUMPRODUCT(B1083:B1102, (ROW(B1083:B1102)-ROW(B1083)+1)) / (20*21/2)</f>
        <v>6.7320809523809517</v>
      </c>
      <c r="J1099" s="2">
        <f t="shared" si="130"/>
        <v>6.6953797774879558</v>
      </c>
      <c r="K1099" s="2">
        <f t="shared" si="132"/>
        <v>7.0449367189281924</v>
      </c>
    </row>
    <row r="1100" spans="1:11" ht="13.5" x14ac:dyDescent="0.25">
      <c r="A1100" s="3">
        <f>TITRES_STAT!B1103</f>
        <v>43608</v>
      </c>
      <c r="B1100" s="5">
        <f>TITRES_STAT!D1103</f>
        <v>7.0380000000000003</v>
      </c>
      <c r="C1100" s="2">
        <f t="shared" si="133"/>
        <v>0.17700000000000049</v>
      </c>
      <c r="D1100" s="2">
        <f t="shared" si="134"/>
        <v>6.8963999999999999</v>
      </c>
      <c r="E1100" s="2">
        <f t="shared" ref="E1100:E1163" si="136">AVERAGE(B1091:B1100)</f>
        <v>6.7268999999999988</v>
      </c>
      <c r="F1100" s="2">
        <f t="shared" si="129"/>
        <v>6.6376000000000017</v>
      </c>
      <c r="G1100" s="2">
        <f t="shared" si="131"/>
        <v>6.8505400000000005</v>
      </c>
      <c r="H1100" s="2">
        <f t="shared" si="135"/>
        <v>9.6988950000000056</v>
      </c>
      <c r="I1100" s="2">
        <f t="array" ref="I1100">SUMPRODUCT(B1084:B1103, (ROW(B1084:B1103)-ROW(B1084)+1)) / (20*21/2)</f>
        <v>6.7525809523809519</v>
      </c>
      <c r="J1100" s="2">
        <f t="shared" si="130"/>
        <v>6.728010274870055</v>
      </c>
      <c r="K1100" s="2">
        <f t="shared" si="132"/>
        <v>7.0446646907349297</v>
      </c>
    </row>
    <row r="1101" spans="1:11" ht="13.5" x14ac:dyDescent="0.25">
      <c r="A1101" s="3">
        <f>TITRES_STAT!B1104</f>
        <v>43609</v>
      </c>
      <c r="B1101" s="5">
        <f>TITRES_STAT!D1104</f>
        <v>6.8259999999999996</v>
      </c>
      <c r="C1101" s="2">
        <f t="shared" si="133"/>
        <v>-0.21200000000000063</v>
      </c>
      <c r="D1101" s="2">
        <f t="shared" si="134"/>
        <v>6.8893999999999993</v>
      </c>
      <c r="E1101" s="2">
        <f t="shared" si="136"/>
        <v>6.768399999999998</v>
      </c>
      <c r="F1101" s="2">
        <f t="shared" si="129"/>
        <v>6.6395500000000016</v>
      </c>
      <c r="G1101" s="2">
        <f t="shared" si="131"/>
        <v>6.8391600000000015</v>
      </c>
      <c r="H1101" s="2">
        <f t="shared" si="135"/>
        <v>9.6679700000000039</v>
      </c>
      <c r="I1101" s="2">
        <f t="array" ref="I1101">SUMPRODUCT(B1085:B1104, (ROW(B1085:B1104)-ROW(B1085)+1)) / (20*21/2)</f>
        <v>6.7721952380952377</v>
      </c>
      <c r="J1101" s="2">
        <f t="shared" si="130"/>
        <v>6.7373426296443357</v>
      </c>
      <c r="K1101" s="2">
        <f t="shared" si="132"/>
        <v>7.036089604823756</v>
      </c>
    </row>
    <row r="1102" spans="1:11" ht="13.5" x14ac:dyDescent="0.25">
      <c r="A1102" s="3">
        <f>TITRES_STAT!B1105</f>
        <v>43612</v>
      </c>
      <c r="B1102" s="5">
        <f>TITRES_STAT!D1105</f>
        <v>6.8259999999999996</v>
      </c>
      <c r="C1102" s="2">
        <f t="shared" si="133"/>
        <v>0</v>
      </c>
      <c r="D1102" s="2">
        <f t="shared" si="134"/>
        <v>6.8823999999999996</v>
      </c>
      <c r="E1102" s="2">
        <f t="shared" si="136"/>
        <v>6.7914000000000003</v>
      </c>
      <c r="F1102" s="2">
        <f t="shared" si="129"/>
        <v>6.6457500000000014</v>
      </c>
      <c r="G1102" s="2">
        <f t="shared" si="131"/>
        <v>6.8283000000000014</v>
      </c>
      <c r="H1102" s="2">
        <f t="shared" si="135"/>
        <v>9.6370800000000045</v>
      </c>
      <c r="I1102" s="2">
        <f t="array" ref="I1102">SUMPRODUCT(B1086:B1105, (ROW(B1086:B1105)-ROW(B1086)+1)) / (20*21/2)</f>
        <v>6.8075047619047622</v>
      </c>
      <c r="J1102" s="2">
        <f t="shared" si="130"/>
        <v>6.7457861887258277</v>
      </c>
      <c r="K1102" s="2">
        <f t="shared" si="132"/>
        <v>7.0278507967914514</v>
      </c>
    </row>
    <row r="1103" spans="1:11" ht="13.5" x14ac:dyDescent="0.25">
      <c r="A1103" s="3">
        <f>TITRES_STAT!B1106</f>
        <v>43613</v>
      </c>
      <c r="B1103" s="5">
        <f>TITRES_STAT!D1106</f>
        <v>6.8609999999999998</v>
      </c>
      <c r="C1103" s="2">
        <f t="shared" si="133"/>
        <v>3.5000000000000142E-2</v>
      </c>
      <c r="D1103" s="2">
        <f t="shared" si="134"/>
        <v>6.8823999999999996</v>
      </c>
      <c r="E1103" s="2">
        <f t="shared" si="136"/>
        <v>6.8371000000000013</v>
      </c>
      <c r="F1103" s="2">
        <f t="shared" si="129"/>
        <v>6.6550500000000001</v>
      </c>
      <c r="G1103" s="2">
        <f t="shared" si="131"/>
        <v>6.8152400000000011</v>
      </c>
      <c r="H1103" s="2">
        <f t="shared" si="135"/>
        <v>9.6053400000000053</v>
      </c>
      <c r="I1103" s="2">
        <f t="array" ref="I1103">SUMPRODUCT(B1087:B1106, (ROW(B1087:B1106)-ROW(B1087)+1)) / (20*21/2)</f>
        <v>6.8397952380952391</v>
      </c>
      <c r="J1103" s="2">
        <f t="shared" si="130"/>
        <v>6.7567589326567008</v>
      </c>
      <c r="K1103" s="2">
        <f t="shared" si="132"/>
        <v>7.0213076282898266</v>
      </c>
    </row>
    <row r="1104" spans="1:11" ht="13.5" x14ac:dyDescent="0.25">
      <c r="A1104" s="3">
        <f>TITRES_STAT!B1107</f>
        <v>43614</v>
      </c>
      <c r="B1104" s="5">
        <f>TITRES_STAT!D1107</f>
        <v>6.8609999999999998</v>
      </c>
      <c r="C1104" s="2">
        <f t="shared" si="133"/>
        <v>0</v>
      </c>
      <c r="D1104" s="2">
        <f t="shared" si="134"/>
        <v>6.8823999999999996</v>
      </c>
      <c r="E1104" s="2">
        <f t="shared" si="136"/>
        <v>6.8688999999999991</v>
      </c>
      <c r="F1104" s="2">
        <f t="shared" si="129"/>
        <v>6.6742500000000007</v>
      </c>
      <c r="G1104" s="2">
        <f t="shared" si="131"/>
        <v>6.8031000000000006</v>
      </c>
      <c r="H1104" s="2">
        <f t="shared" si="135"/>
        <v>9.5736000000000061</v>
      </c>
      <c r="I1104" s="2">
        <f t="array" ref="I1104">SUMPRODUCT(B1088:B1107, (ROW(B1088:B1107)-ROW(B1088)+1)) / (20*21/2)</f>
        <v>6.869066666666666</v>
      </c>
      <c r="J1104" s="2">
        <f t="shared" si="130"/>
        <v>6.7666866533560626</v>
      </c>
      <c r="K1104" s="2">
        <f t="shared" si="132"/>
        <v>7.0150210546314025</v>
      </c>
    </row>
    <row r="1105" spans="1:11" ht="13.5" x14ac:dyDescent="0.25">
      <c r="A1105" s="3">
        <f>TITRES_STAT!B1108</f>
        <v>43615</v>
      </c>
      <c r="B1105" s="5">
        <f>TITRES_STAT!D1108</f>
        <v>7.0449999999999999</v>
      </c>
      <c r="C1105" s="2">
        <f t="shared" si="133"/>
        <v>0.18400000000000016</v>
      </c>
      <c r="D1105" s="2">
        <f t="shared" si="134"/>
        <v>6.883799999999999</v>
      </c>
      <c r="E1105" s="2">
        <f t="shared" si="136"/>
        <v>6.8900999999999994</v>
      </c>
      <c r="F1105" s="2">
        <f t="shared" si="129"/>
        <v>6.7059499999999996</v>
      </c>
      <c r="G1105" s="2">
        <f t="shared" si="131"/>
        <v>6.7962200000000017</v>
      </c>
      <c r="H1105" s="2">
        <f t="shared" si="135"/>
        <v>9.5427800000000076</v>
      </c>
      <c r="I1105" s="2">
        <f t="array" ref="I1105">SUMPRODUCT(B1089:B1108, (ROW(B1089:B1108)-ROW(B1089)+1)) / (20*21/2)</f>
        <v>6.895319047619048</v>
      </c>
      <c r="J1105" s="2">
        <f t="shared" si="130"/>
        <v>6.7931926863697703</v>
      </c>
      <c r="K1105" s="2">
        <f t="shared" si="132"/>
        <v>7.0161966995478187</v>
      </c>
    </row>
    <row r="1106" spans="1:11" ht="13.5" x14ac:dyDescent="0.25">
      <c r="A1106" s="3">
        <f>TITRES_STAT!B1109</f>
        <v>43616</v>
      </c>
      <c r="B1106" s="5">
        <f>TITRES_STAT!D1109</f>
        <v>7.0449999999999999</v>
      </c>
      <c r="C1106" s="2">
        <f t="shared" si="133"/>
        <v>0</v>
      </c>
      <c r="D1106" s="2">
        <f t="shared" si="134"/>
        <v>6.9276</v>
      </c>
      <c r="E1106" s="2">
        <f t="shared" si="136"/>
        <v>6.9084999999999992</v>
      </c>
      <c r="F1106" s="2">
        <f t="shared" si="129"/>
        <v>6.7376499999999995</v>
      </c>
      <c r="G1106" s="2">
        <f t="shared" si="131"/>
        <v>6.7894800000000011</v>
      </c>
      <c r="H1106" s="2">
        <f t="shared" si="135"/>
        <v>9.5126200000000054</v>
      </c>
      <c r="I1106" s="2">
        <f t="array" ref="I1106">SUMPRODUCT(B1090:B1109, (ROW(B1090:B1109)-ROW(B1090)+1)) / (20*21/2)</f>
        <v>6.9077904761904758</v>
      </c>
      <c r="J1106" s="2">
        <f t="shared" si="130"/>
        <v>6.8171743352869347</v>
      </c>
      <c r="K1106" s="2">
        <f t="shared" si="132"/>
        <v>7.0173262407420225</v>
      </c>
    </row>
    <row r="1107" spans="1:11" ht="13.5" x14ac:dyDescent="0.25">
      <c r="A1107" s="3">
        <f>TITRES_STAT!B1110</f>
        <v>43619</v>
      </c>
      <c r="B1107" s="5">
        <f>TITRES_STAT!D1110</f>
        <v>7.0449999999999999</v>
      </c>
      <c r="C1107" s="2">
        <f t="shared" si="133"/>
        <v>0</v>
      </c>
      <c r="D1107" s="2">
        <f t="shared" si="134"/>
        <v>6.9714</v>
      </c>
      <c r="E1107" s="2">
        <f t="shared" si="136"/>
        <v>6.9268999999999989</v>
      </c>
      <c r="F1107" s="2">
        <f t="shared" si="129"/>
        <v>6.7693499999999984</v>
      </c>
      <c r="G1107" s="2">
        <f t="shared" si="131"/>
        <v>6.7865600000000015</v>
      </c>
      <c r="H1107" s="2">
        <f t="shared" si="135"/>
        <v>9.4851000000000063</v>
      </c>
      <c r="I1107" s="2">
        <f t="array" ref="I1107">SUMPRODUCT(B1091:B1110, (ROW(B1091:B1110)-ROW(B1091)+1)) / (20*21/2)</f>
        <v>6.9186904761904771</v>
      </c>
      <c r="J1107" s="2">
        <f t="shared" si="130"/>
        <v>6.8388720176405595</v>
      </c>
      <c r="K1107" s="2">
        <f t="shared" si="132"/>
        <v>7.0184114862031199</v>
      </c>
    </row>
    <row r="1108" spans="1:11" ht="13.5" x14ac:dyDescent="0.25">
      <c r="A1108" s="3">
        <f>TITRES_STAT!B1111</f>
        <v>43623</v>
      </c>
      <c r="B1108" s="5">
        <f>TITRES_STAT!D1111</f>
        <v>7.0449999999999999</v>
      </c>
      <c r="C1108" s="2">
        <f t="shared" si="133"/>
        <v>0</v>
      </c>
      <c r="D1108" s="2">
        <f t="shared" si="134"/>
        <v>7.0082000000000004</v>
      </c>
      <c r="E1108" s="2">
        <f t="shared" si="136"/>
        <v>6.9453000000000005</v>
      </c>
      <c r="F1108" s="2">
        <f t="shared" ref="F1108:F1171" si="137">AVERAGE(B1089:B1108)</f>
        <v>6.8010499999999992</v>
      </c>
      <c r="G1108" s="2">
        <f t="shared" si="131"/>
        <v>6.7878800000000021</v>
      </c>
      <c r="H1108" s="2">
        <f t="shared" si="135"/>
        <v>9.4559300000000075</v>
      </c>
      <c r="I1108" s="2">
        <f t="array" ref="I1108">SUMPRODUCT(B1092:B1111, (ROW(B1092:B1111)-ROW(B1092)+1)) / (20*21/2)</f>
        <v>6.9279904761904767</v>
      </c>
      <c r="J1108" s="2">
        <f t="shared" si="130"/>
        <v>6.8585032540557442</v>
      </c>
      <c r="K1108" s="2">
        <f t="shared" si="132"/>
        <v>7.0194541730186844</v>
      </c>
    </row>
    <row r="1109" spans="1:11" ht="13.5" x14ac:dyDescent="0.25">
      <c r="A1109" s="3">
        <f>TITRES_STAT!B1112</f>
        <v>43626</v>
      </c>
      <c r="B1109" s="5">
        <f>TITRES_STAT!D1112</f>
        <v>6.9320000000000004</v>
      </c>
      <c r="C1109" s="2">
        <f t="shared" si="133"/>
        <v>-0.11299999999999955</v>
      </c>
      <c r="D1109" s="2">
        <f t="shared" si="134"/>
        <v>7.0224000000000002</v>
      </c>
      <c r="E1109" s="2">
        <f t="shared" si="136"/>
        <v>6.9523999999999999</v>
      </c>
      <c r="F1109" s="2">
        <f t="shared" si="137"/>
        <v>6.8175499999999989</v>
      </c>
      <c r="G1109" s="2">
        <f t="shared" si="131"/>
        <v>6.7786200000000019</v>
      </c>
      <c r="H1109" s="2">
        <f t="shared" si="135"/>
        <v>9.426195000000007</v>
      </c>
      <c r="I1109" s="2">
        <f t="array" ref="I1109">SUMPRODUCT(B1093:B1112, (ROW(B1093:B1112)-ROW(B1093)+1)) / (20*21/2)</f>
        <v>6.9348095238095242</v>
      </c>
      <c r="J1109" s="2">
        <f t="shared" ref="J1109:J1172" si="138">$J$4*B1109+J1108*(1-$J$4)</f>
        <v>6.8655029441456739</v>
      </c>
      <c r="K1109" s="2">
        <f t="shared" si="132"/>
        <v>7.0160245976061875</v>
      </c>
    </row>
    <row r="1110" spans="1:11" ht="13.5" x14ac:dyDescent="0.25">
      <c r="A1110" s="3">
        <f>TITRES_STAT!B1113</f>
        <v>43627</v>
      </c>
      <c r="B1110" s="5">
        <f>TITRES_STAT!D1113</f>
        <v>6.9320000000000004</v>
      </c>
      <c r="C1110" s="2">
        <f t="shared" si="133"/>
        <v>0</v>
      </c>
      <c r="D1110" s="2">
        <f t="shared" si="134"/>
        <v>6.9998000000000005</v>
      </c>
      <c r="E1110" s="2">
        <f t="shared" si="136"/>
        <v>6.9418000000000006</v>
      </c>
      <c r="F1110" s="2">
        <f t="shared" si="137"/>
        <v>6.8343499999999988</v>
      </c>
      <c r="G1110" s="2">
        <f t="shared" si="131"/>
        <v>6.7653800000000022</v>
      </c>
      <c r="H1110" s="2">
        <f t="shared" si="135"/>
        <v>9.3964950000000069</v>
      </c>
      <c r="I1110" s="2">
        <f t="array" ref="I1110">SUMPRODUCT(B1094:B1113, (ROW(B1094:B1113)-ROW(B1094)+1)) / (20*21/2)</f>
        <v>6.9400285714285719</v>
      </c>
      <c r="J1110" s="2">
        <f t="shared" si="138"/>
        <v>6.8718359970841814</v>
      </c>
      <c r="K1110" s="2">
        <f t="shared" si="132"/>
        <v>7.0127295153471216</v>
      </c>
    </row>
    <row r="1111" spans="1:11" ht="13.5" x14ac:dyDescent="0.25">
      <c r="A1111" s="3">
        <f>TITRES_STAT!B1114</f>
        <v>43628</v>
      </c>
      <c r="B1111" s="5">
        <f>TITRES_STAT!D1114</f>
        <v>6.9320000000000004</v>
      </c>
      <c r="C1111" s="2">
        <f t="shared" si="133"/>
        <v>0</v>
      </c>
      <c r="D1111" s="2">
        <f t="shared" si="134"/>
        <v>6.9772000000000007</v>
      </c>
      <c r="E1111" s="2">
        <f t="shared" si="136"/>
        <v>6.9523999999999999</v>
      </c>
      <c r="F1111" s="2">
        <f t="shared" si="137"/>
        <v>6.8603999999999985</v>
      </c>
      <c r="G1111" s="2">
        <f t="shared" si="131"/>
        <v>6.7508200000000018</v>
      </c>
      <c r="H1111" s="2">
        <f t="shared" si="135"/>
        <v>9.3667950000000069</v>
      </c>
      <c r="I1111" s="2">
        <f t="array" ref="I1111">SUMPRODUCT(B1095:B1114, (ROW(B1095:B1114)-ROW(B1095)+1)) / (20*21/2)</f>
        <v>6.9427333333333348</v>
      </c>
      <c r="J1111" s="2">
        <f t="shared" si="138"/>
        <v>6.8775659021237834</v>
      </c>
      <c r="K1111" s="2">
        <f t="shared" si="132"/>
        <v>7.0095636520001765</v>
      </c>
    </row>
    <row r="1112" spans="1:11" ht="13.5" x14ac:dyDescent="0.25">
      <c r="A1112" s="3">
        <f>TITRES_STAT!B1115</f>
        <v>43629</v>
      </c>
      <c r="B1112" s="5">
        <f>TITRES_STAT!D1115</f>
        <v>6.9320000000000004</v>
      </c>
      <c r="C1112" s="2">
        <f t="shared" si="133"/>
        <v>0</v>
      </c>
      <c r="D1112" s="2">
        <f t="shared" si="134"/>
        <v>6.954600000000001</v>
      </c>
      <c r="E1112" s="2">
        <f t="shared" si="136"/>
        <v>6.963000000000001</v>
      </c>
      <c r="F1112" s="2">
        <f t="shared" si="137"/>
        <v>6.8772000000000002</v>
      </c>
      <c r="G1112" s="2">
        <f t="shared" si="131"/>
        <v>6.7407600000000034</v>
      </c>
      <c r="H1112" s="2">
        <f t="shared" si="135"/>
        <v>9.3370950000000068</v>
      </c>
      <c r="I1112" s="2">
        <f t="array" ref="I1112">SUMPRODUCT(B1096:B1115, (ROW(B1096:B1115)-ROW(B1096)+1)) / (20*21/2)</f>
        <v>6.9435857142857156</v>
      </c>
      <c r="J1112" s="2">
        <f t="shared" si="138"/>
        <v>6.8827501019215189</v>
      </c>
      <c r="K1112" s="2">
        <f t="shared" si="132"/>
        <v>7.0065219401570324</v>
      </c>
    </row>
    <row r="1113" spans="1:11" ht="13.5" x14ac:dyDescent="0.25">
      <c r="A1113" s="3">
        <f>TITRES_STAT!B1116</f>
        <v>43630</v>
      </c>
      <c r="B1113" s="5">
        <f>TITRES_STAT!D1116</f>
        <v>6.9320000000000004</v>
      </c>
      <c r="C1113" s="2">
        <f t="shared" si="133"/>
        <v>0</v>
      </c>
      <c r="D1113" s="2">
        <f t="shared" si="134"/>
        <v>6.9320000000000004</v>
      </c>
      <c r="E1113" s="2">
        <f t="shared" si="136"/>
        <v>6.9701000000000004</v>
      </c>
      <c r="F1113" s="2">
        <f t="shared" si="137"/>
        <v>6.9036</v>
      </c>
      <c r="G1113" s="2">
        <f t="shared" si="131"/>
        <v>6.7350600000000034</v>
      </c>
      <c r="H1113" s="2">
        <f t="shared" si="135"/>
        <v>9.309010000000006</v>
      </c>
      <c r="I1113" s="2">
        <f t="array" ref="I1113">SUMPRODUCT(B1097:B1116, (ROW(B1097:B1116)-ROW(B1097)+1)) / (20*21/2)</f>
        <v>6.9426333333333332</v>
      </c>
      <c r="J1113" s="2">
        <f t="shared" si="138"/>
        <v>6.887440568405184</v>
      </c>
      <c r="K1113" s="2">
        <f t="shared" si="132"/>
        <v>7.0035995111312666</v>
      </c>
    </row>
    <row r="1114" spans="1:11" ht="13.5" x14ac:dyDescent="0.25">
      <c r="A1114" s="3">
        <f>TITRES_STAT!B1117</f>
        <v>43633</v>
      </c>
      <c r="B1114" s="5">
        <f>TITRES_STAT!D1117</f>
        <v>6.9320000000000004</v>
      </c>
      <c r="C1114" s="2">
        <f t="shared" si="133"/>
        <v>0</v>
      </c>
      <c r="D1114" s="2">
        <f t="shared" si="134"/>
        <v>6.9320000000000004</v>
      </c>
      <c r="E1114" s="2">
        <f t="shared" si="136"/>
        <v>6.9772000000000007</v>
      </c>
      <c r="F1114" s="2">
        <f t="shared" si="137"/>
        <v>6.923049999999999</v>
      </c>
      <c r="G1114" s="2">
        <f t="shared" si="131"/>
        <v>6.7335800000000026</v>
      </c>
      <c r="H1114" s="2">
        <f t="shared" si="135"/>
        <v>9.280925000000007</v>
      </c>
      <c r="I1114" s="2">
        <f t="array" ref="I1114">SUMPRODUCT(B1098:B1117, (ROW(B1098:B1117)-ROW(B1098)+1)) / (20*21/2)</f>
        <v>6.9414095238095257</v>
      </c>
      <c r="J1114" s="2">
        <f t="shared" si="138"/>
        <v>6.8916843237951664</v>
      </c>
      <c r="K1114" s="2">
        <f t="shared" si="132"/>
        <v>7.0007916871653348</v>
      </c>
    </row>
    <row r="1115" spans="1:11" ht="13.5" x14ac:dyDescent="0.25">
      <c r="A1115" s="3">
        <f>TITRES_STAT!B1118</f>
        <v>43634</v>
      </c>
      <c r="B1115" s="5">
        <f>TITRES_STAT!D1118</f>
        <v>6.9320000000000004</v>
      </c>
      <c r="C1115" s="2">
        <f t="shared" si="133"/>
        <v>0</v>
      </c>
      <c r="D1115" s="2">
        <f t="shared" si="134"/>
        <v>6.9320000000000004</v>
      </c>
      <c r="E1115" s="2">
        <f t="shared" si="136"/>
        <v>6.9659000000000004</v>
      </c>
      <c r="F1115" s="2">
        <f t="shared" si="137"/>
        <v>6.9279999999999999</v>
      </c>
      <c r="G1115" s="2">
        <f t="shared" si="131"/>
        <v>6.7362000000000037</v>
      </c>
      <c r="H1115" s="2">
        <f t="shared" si="135"/>
        <v>9.2511900000000065</v>
      </c>
      <c r="I1115" s="2">
        <f t="array" ref="I1115">SUMPRODUCT(B1099:B1118, (ROW(B1099:B1118)-ROW(B1099)+1)) / (20*21/2)</f>
        <v>6.9546761904761905</v>
      </c>
      <c r="J1115" s="2">
        <f t="shared" si="138"/>
        <v>6.8955239120051512</v>
      </c>
      <c r="K1115" s="2">
        <f t="shared" si="132"/>
        <v>6.9980939739431651</v>
      </c>
    </row>
    <row r="1116" spans="1:11" ht="13.5" x14ac:dyDescent="0.25">
      <c r="A1116" s="3">
        <f>TITRES_STAT!B1119</f>
        <v>43635</v>
      </c>
      <c r="B1116" s="5">
        <f>TITRES_STAT!D1119</f>
        <v>6.9180000000000001</v>
      </c>
      <c r="C1116" s="2">
        <f t="shared" si="133"/>
        <v>-1.4000000000000234E-2</v>
      </c>
      <c r="D1116" s="2">
        <f t="shared" si="134"/>
        <v>6.9291999999999998</v>
      </c>
      <c r="E1116" s="2">
        <f t="shared" si="136"/>
        <v>6.9532000000000007</v>
      </c>
      <c r="F1116" s="2">
        <f t="shared" si="137"/>
        <v>6.9308500000000013</v>
      </c>
      <c r="G1116" s="2">
        <f t="shared" si="131"/>
        <v>6.7386800000000031</v>
      </c>
      <c r="H1116" s="2">
        <f t="shared" si="135"/>
        <v>9.2210550000000087</v>
      </c>
      <c r="I1116" s="2">
        <f t="array" ref="I1116">SUMPRODUCT(B1100:B1119, (ROW(B1100:B1119)-ROW(B1100)+1)) / (20*21/2)</f>
        <v>6.9669333333333343</v>
      </c>
      <c r="J1116" s="2">
        <f t="shared" si="138"/>
        <v>6.8976644918141847</v>
      </c>
      <c r="K1116" s="2">
        <f t="shared" si="132"/>
        <v>6.9949530337885308</v>
      </c>
    </row>
    <row r="1117" spans="1:11" ht="13.5" x14ac:dyDescent="0.25">
      <c r="A1117" s="3">
        <f>TITRES_STAT!B1120</f>
        <v>43636</v>
      </c>
      <c r="B1117" s="5">
        <f>TITRES_STAT!D1120</f>
        <v>6.9180000000000001</v>
      </c>
      <c r="C1117" s="2">
        <f t="shared" si="133"/>
        <v>0</v>
      </c>
      <c r="D1117" s="2">
        <f t="shared" si="134"/>
        <v>6.9263999999999992</v>
      </c>
      <c r="E1117" s="2">
        <f t="shared" si="136"/>
        <v>6.9405000000000019</v>
      </c>
      <c r="F1117" s="2">
        <f t="shared" si="137"/>
        <v>6.9337</v>
      </c>
      <c r="G1117" s="2">
        <f t="shared" si="131"/>
        <v>6.7374600000000022</v>
      </c>
      <c r="H1117" s="2">
        <f t="shared" si="135"/>
        <v>9.1909200000000073</v>
      </c>
      <c r="I1117" s="2">
        <f t="array" ref="I1117">SUMPRODUCT(B1101:B1120, (ROW(B1101:B1120)-ROW(B1101)+1)) / (20*21/2)</f>
        <v>6.974847619047619</v>
      </c>
      <c r="J1117" s="2">
        <f t="shared" si="138"/>
        <v>6.8996012068795007</v>
      </c>
      <c r="K1117" s="2">
        <f t="shared" si="132"/>
        <v>6.9919352677576079</v>
      </c>
    </row>
    <row r="1118" spans="1:11" ht="13.5" x14ac:dyDescent="0.25">
      <c r="A1118" s="3">
        <f>TITRES_STAT!B1121</f>
        <v>43637</v>
      </c>
      <c r="B1118" s="5">
        <f>TITRES_STAT!D1121</f>
        <v>7.0730000000000004</v>
      </c>
      <c r="C1118" s="2">
        <f t="shared" si="133"/>
        <v>0.15500000000000025</v>
      </c>
      <c r="D1118" s="2">
        <f t="shared" si="134"/>
        <v>6.9545999999999992</v>
      </c>
      <c r="E1118" s="2">
        <f t="shared" si="136"/>
        <v>6.9433000000000007</v>
      </c>
      <c r="F1118" s="2">
        <f t="shared" si="137"/>
        <v>6.944300000000001</v>
      </c>
      <c r="G1118" s="2">
        <f t="shared" si="131"/>
        <v>6.7434400000000014</v>
      </c>
      <c r="H1118" s="2">
        <f t="shared" si="135"/>
        <v>9.1609000000000087</v>
      </c>
      <c r="I1118" s="2">
        <f t="array" ref="I1118">SUMPRODUCT(B1102:B1121, (ROW(B1102:B1121)-ROW(B1102)+1)) / (20*21/2)</f>
        <v>6.9632380952380961</v>
      </c>
      <c r="J1118" s="2">
        <f t="shared" si="138"/>
        <v>6.9161153776528819</v>
      </c>
      <c r="K1118" s="2">
        <f t="shared" si="132"/>
        <v>6.9951142768651531</v>
      </c>
    </row>
    <row r="1119" spans="1:11" ht="13.5" x14ac:dyDescent="0.25">
      <c r="A1119" s="3">
        <f>TITRES_STAT!B1122</f>
        <v>43640</v>
      </c>
      <c r="B1119" s="5">
        <f>TITRES_STAT!D1122</f>
        <v>7.0730000000000004</v>
      </c>
      <c r="C1119" s="2">
        <f t="shared" si="133"/>
        <v>0</v>
      </c>
      <c r="D1119" s="2">
        <f t="shared" si="134"/>
        <v>6.9828000000000001</v>
      </c>
      <c r="E1119" s="2">
        <f t="shared" si="136"/>
        <v>6.9574000000000016</v>
      </c>
      <c r="F1119" s="2">
        <f t="shared" si="137"/>
        <v>6.9549000000000021</v>
      </c>
      <c r="G1119" s="2">
        <f t="shared" si="131"/>
        <v>6.7527200000000001</v>
      </c>
      <c r="H1119" s="2">
        <f t="shared" si="135"/>
        <v>9.1312100000000083</v>
      </c>
      <c r="I1119" s="2">
        <f t="array" ref="I1119">SUMPRODUCT(B1103:B1122, (ROW(B1103:B1122)-ROW(B1103)+1)) / (20*21/2)</f>
        <v>6.9542619047619043</v>
      </c>
      <c r="J1119" s="2">
        <f t="shared" si="138"/>
        <v>6.9310567702573698</v>
      </c>
      <c r="K1119" s="2">
        <f t="shared" si="132"/>
        <v>6.9981686189488732</v>
      </c>
    </row>
    <row r="1120" spans="1:11" ht="13.5" x14ac:dyDescent="0.25">
      <c r="A1120" s="3">
        <f>TITRES_STAT!B1123</f>
        <v>43641</v>
      </c>
      <c r="B1120" s="5">
        <f>TITRES_STAT!D1123</f>
        <v>7.0380000000000003</v>
      </c>
      <c r="C1120" s="2">
        <f t="shared" si="133"/>
        <v>-3.5000000000000142E-2</v>
      </c>
      <c r="D1120" s="2">
        <f t="shared" si="134"/>
        <v>7.0039999999999996</v>
      </c>
      <c r="E1120" s="2">
        <f t="shared" si="136"/>
        <v>6.9680000000000009</v>
      </c>
      <c r="F1120" s="2">
        <f t="shared" si="137"/>
        <v>6.9549000000000021</v>
      </c>
      <c r="G1120" s="2">
        <f t="shared" si="131"/>
        <v>6.7613000000000003</v>
      </c>
      <c r="H1120" s="2">
        <f t="shared" si="135"/>
        <v>9.1029950000000088</v>
      </c>
      <c r="I1120" s="2">
        <f t="array" ref="I1120">SUMPRODUCT(B1104:B1123, (ROW(B1104:B1123)-ROW(B1104)+1)) / (20*21/2)</f>
        <v>6.9627380952380946</v>
      </c>
      <c r="J1120" s="2">
        <f t="shared" si="138"/>
        <v>6.9412418397566675</v>
      </c>
      <c r="K1120" s="2">
        <f t="shared" si="132"/>
        <v>6.9997306338920549</v>
      </c>
    </row>
    <row r="1121" spans="1:11" ht="13.5" x14ac:dyDescent="0.25">
      <c r="A1121" s="3">
        <f>TITRES_STAT!B1124</f>
        <v>43642</v>
      </c>
      <c r="B1121" s="5">
        <f>TITRES_STAT!D1124</f>
        <v>6.8330000000000002</v>
      </c>
      <c r="C1121" s="2">
        <f t="shared" si="133"/>
        <v>-0.20500000000000007</v>
      </c>
      <c r="D1121" s="2">
        <f t="shared" si="134"/>
        <v>6.9870000000000001</v>
      </c>
      <c r="E1121" s="2">
        <f t="shared" si="136"/>
        <v>6.9581</v>
      </c>
      <c r="F1121" s="2">
        <f t="shared" si="137"/>
        <v>6.9552500000000022</v>
      </c>
      <c r="G1121" s="2">
        <f t="shared" si="131"/>
        <v>6.7657799999999995</v>
      </c>
      <c r="H1121" s="2">
        <f t="shared" si="135"/>
        <v>9.0737900000000078</v>
      </c>
      <c r="I1121" s="2">
        <f t="array" ref="I1121">SUMPRODUCT(B1105:B1124, (ROW(B1105:B1124)-ROW(B1105)+1)) / (20*21/2)</f>
        <v>6.9703333333333344</v>
      </c>
      <c r="J1121" s="2">
        <f t="shared" si="138"/>
        <v>6.9309330931131754</v>
      </c>
      <c r="K1121" s="2">
        <f t="shared" si="132"/>
        <v>6.993192177660994</v>
      </c>
    </row>
    <row r="1122" spans="1:11" ht="13.5" x14ac:dyDescent="0.25">
      <c r="A1122" s="3">
        <f>TITRES_STAT!B1125</f>
        <v>43643</v>
      </c>
      <c r="B1122" s="5">
        <f>TITRES_STAT!D1125</f>
        <v>6.8609999999999998</v>
      </c>
      <c r="C1122" s="2">
        <f t="shared" si="133"/>
        <v>2.7999999999999581E-2</v>
      </c>
      <c r="D1122" s="2">
        <f t="shared" si="134"/>
        <v>6.9756</v>
      </c>
      <c r="E1122" s="2">
        <f t="shared" si="136"/>
        <v>6.9510000000000005</v>
      </c>
      <c r="F1122" s="2">
        <f t="shared" si="137"/>
        <v>6.9570000000000025</v>
      </c>
      <c r="G1122" s="2">
        <f t="shared" si="131"/>
        <v>6.7708199999999987</v>
      </c>
      <c r="H1122" s="2">
        <f t="shared" si="135"/>
        <v>9.045350000000008</v>
      </c>
      <c r="I1122" s="2">
        <f t="array" ref="I1122">SUMPRODUCT(B1106:B1125, (ROW(B1106:B1125)-ROW(B1106)+1)) / (20*21/2)</f>
        <v>6.9770476190476192</v>
      </c>
      <c r="J1122" s="2">
        <f t="shared" si="138"/>
        <v>6.9242727985309678</v>
      </c>
      <c r="K1122" s="2">
        <f t="shared" si="132"/>
        <v>6.988008170693897</v>
      </c>
    </row>
    <row r="1123" spans="1:11" ht="13.5" x14ac:dyDescent="0.25">
      <c r="A1123" s="3">
        <f>TITRES_STAT!B1126</f>
        <v>43644</v>
      </c>
      <c r="B1123" s="5">
        <f>TITRES_STAT!D1126</f>
        <v>7.0460000000000003</v>
      </c>
      <c r="C1123" s="2">
        <f t="shared" si="133"/>
        <v>0.1850000000000005</v>
      </c>
      <c r="D1123" s="2">
        <f t="shared" si="134"/>
        <v>6.9702000000000011</v>
      </c>
      <c r="E1123" s="2">
        <f t="shared" si="136"/>
        <v>6.9623999999999997</v>
      </c>
      <c r="F1123" s="2">
        <f t="shared" si="137"/>
        <v>6.9662500000000005</v>
      </c>
      <c r="G1123" s="2">
        <f t="shared" si="131"/>
        <v>6.7755999999999981</v>
      </c>
      <c r="H1123" s="2">
        <f t="shared" si="135"/>
        <v>9.0179350000000085</v>
      </c>
      <c r="I1123" s="2">
        <f t="array" ref="I1123">SUMPRODUCT(B1107:B1126, (ROW(B1107:B1126)-ROW(B1107)+1)) / (20*21/2)</f>
        <v>6.9689952380952382</v>
      </c>
      <c r="J1123" s="2">
        <f t="shared" si="138"/>
        <v>6.9358658653375427</v>
      </c>
      <c r="K1123" s="2">
        <f t="shared" si="132"/>
        <v>6.9902823600784503</v>
      </c>
    </row>
    <row r="1124" spans="1:11" ht="13.5" x14ac:dyDescent="0.25">
      <c r="A1124" s="3">
        <f>TITRES_STAT!B1127</f>
        <v>43647</v>
      </c>
      <c r="B1124" s="5">
        <f>TITRES_STAT!D1127</f>
        <v>7.0460000000000003</v>
      </c>
      <c r="C1124" s="2">
        <f t="shared" si="133"/>
        <v>0</v>
      </c>
      <c r="D1124" s="2">
        <f t="shared" si="134"/>
        <v>6.9647999999999994</v>
      </c>
      <c r="E1124" s="2">
        <f t="shared" si="136"/>
        <v>6.9737999999999998</v>
      </c>
      <c r="F1124" s="2">
        <f t="shared" si="137"/>
        <v>6.9755000000000011</v>
      </c>
      <c r="G1124" s="2">
        <f t="shared" si="131"/>
        <v>6.7806399999999973</v>
      </c>
      <c r="H1124" s="2">
        <f t="shared" si="135"/>
        <v>8.9905200000000072</v>
      </c>
      <c r="I1124" s="2">
        <f t="array" ref="I1124">SUMPRODUCT(B1108:B1127, (ROW(B1108:B1127)-ROW(B1108)+1)) / (20*21/2)</f>
        <v>6.9609142857142867</v>
      </c>
      <c r="J1124" s="2">
        <f t="shared" si="138"/>
        <v>6.9463548305434912</v>
      </c>
      <c r="K1124" s="2">
        <f t="shared" si="132"/>
        <v>6.9924673655655702</v>
      </c>
    </row>
    <row r="1125" spans="1:11" ht="13.5" x14ac:dyDescent="0.25">
      <c r="A1125" s="3">
        <f>TITRES_STAT!B1128</f>
        <v>43648</v>
      </c>
      <c r="B1125" s="5">
        <f>TITRES_STAT!D1128</f>
        <v>7.0460000000000003</v>
      </c>
      <c r="C1125" s="2">
        <f t="shared" si="133"/>
        <v>0</v>
      </c>
      <c r="D1125" s="2">
        <f t="shared" si="134"/>
        <v>6.9664000000000001</v>
      </c>
      <c r="E1125" s="2">
        <f t="shared" si="136"/>
        <v>6.985199999999999</v>
      </c>
      <c r="F1125" s="2">
        <f t="shared" si="137"/>
        <v>6.975550000000001</v>
      </c>
      <c r="G1125" s="2">
        <f t="shared" si="131"/>
        <v>6.7906999999999975</v>
      </c>
      <c r="H1125" s="2">
        <f t="shared" si="135"/>
        <v>8.9636650000000078</v>
      </c>
      <c r="I1125" s="2">
        <f t="array" ref="I1125">SUMPRODUCT(B1109:B1128, (ROW(B1109:B1128)-ROW(B1109)+1)) / (20*21/2)</f>
        <v>6.9536047619047618</v>
      </c>
      <c r="J1125" s="2">
        <f t="shared" si="138"/>
        <v>6.955844846682206</v>
      </c>
      <c r="K1125" s="2">
        <f t="shared" si="132"/>
        <v>6.994566684562999</v>
      </c>
    </row>
    <row r="1126" spans="1:11" ht="13.5" x14ac:dyDescent="0.25">
      <c r="A1126" s="3">
        <f>TITRES_STAT!B1129</f>
        <v>43649</v>
      </c>
      <c r="B1126" s="5">
        <f>TITRES_STAT!D1129</f>
        <v>6.891</v>
      </c>
      <c r="C1126" s="2">
        <f t="shared" si="133"/>
        <v>-0.15500000000000025</v>
      </c>
      <c r="D1126" s="2">
        <f t="shared" si="134"/>
        <v>6.9779999999999998</v>
      </c>
      <c r="E1126" s="2">
        <f t="shared" si="136"/>
        <v>6.9824999999999999</v>
      </c>
      <c r="F1126" s="2">
        <f t="shared" si="137"/>
        <v>6.9678500000000012</v>
      </c>
      <c r="G1126" s="2">
        <f t="shared" si="131"/>
        <v>6.7989799999999967</v>
      </c>
      <c r="H1126" s="2">
        <f t="shared" si="135"/>
        <v>8.9370250000000073</v>
      </c>
      <c r="I1126" s="2">
        <f t="array" ref="I1126">SUMPRODUCT(B1110:B1129, (ROW(B1110:B1129)-ROW(B1110)+1)) / (20*21/2)</f>
        <v>6.9330666666666678</v>
      </c>
      <c r="J1126" s="2">
        <f t="shared" si="138"/>
        <v>6.9496691469981871</v>
      </c>
      <c r="K1126" s="2">
        <f t="shared" si="132"/>
        <v>6.9905052459526855</v>
      </c>
    </row>
    <row r="1127" spans="1:11" ht="13.5" x14ac:dyDescent="0.25">
      <c r="A1127" s="3">
        <f>TITRES_STAT!B1130</f>
        <v>43650</v>
      </c>
      <c r="B1127" s="5">
        <f>TITRES_STAT!D1130</f>
        <v>6.883</v>
      </c>
      <c r="C1127" s="2">
        <f t="shared" si="133"/>
        <v>-8.0000000000000071E-3</v>
      </c>
      <c r="D1127" s="2">
        <f t="shared" si="134"/>
        <v>6.9824000000000011</v>
      </c>
      <c r="E1127" s="2">
        <f t="shared" si="136"/>
        <v>6.9789999999999992</v>
      </c>
      <c r="F1127" s="2">
        <f t="shared" si="137"/>
        <v>6.9597500000000023</v>
      </c>
      <c r="G1127" s="2">
        <f t="shared" si="131"/>
        <v>6.8041999999999963</v>
      </c>
      <c r="H1127" s="2">
        <f t="shared" si="135"/>
        <v>8.9103450000000084</v>
      </c>
      <c r="I1127" s="2">
        <f t="array" ref="I1127">SUMPRODUCT(B1111:B1130, (ROW(B1111:B1130)-ROW(B1111)+1)) / (20*21/2)</f>
        <v>6.9120333333333335</v>
      </c>
      <c r="J1127" s="2">
        <f t="shared" si="138"/>
        <v>6.9433197044269308</v>
      </c>
      <c r="K1127" s="2">
        <f t="shared" si="132"/>
        <v>6.9862893539545414</v>
      </c>
    </row>
    <row r="1128" spans="1:11" ht="13.5" x14ac:dyDescent="0.25">
      <c r="A1128" s="3">
        <f>TITRES_STAT!B1131</f>
        <v>43651</v>
      </c>
      <c r="B1128" s="5">
        <f>TITRES_STAT!D1131</f>
        <v>6.883</v>
      </c>
      <c r="C1128" s="2">
        <f t="shared" si="133"/>
        <v>0</v>
      </c>
      <c r="D1128" s="2">
        <f t="shared" si="134"/>
        <v>6.9498000000000006</v>
      </c>
      <c r="E1128" s="2">
        <f t="shared" si="136"/>
        <v>6.9600000000000009</v>
      </c>
      <c r="F1128" s="2">
        <f t="shared" si="137"/>
        <v>6.9516500000000025</v>
      </c>
      <c r="G1128" s="2">
        <f t="shared" si="131"/>
        <v>6.8096799999999966</v>
      </c>
      <c r="H1128" s="2">
        <f t="shared" si="135"/>
        <v>8.8837000000000064</v>
      </c>
      <c r="I1128" s="2">
        <f t="array" ref="I1128">SUMPRODUCT(B1112:B1131, (ROW(B1112:B1131)-ROW(B1112)+1)) / (20*21/2)</f>
        <v>6.884957142857143</v>
      </c>
      <c r="J1128" s="2">
        <f t="shared" si="138"/>
        <v>6.9375749706719851</v>
      </c>
      <c r="K1128" s="2">
        <f t="shared" si="132"/>
        <v>6.982238791054364</v>
      </c>
    </row>
    <row r="1129" spans="1:11" ht="13.5" x14ac:dyDescent="0.25">
      <c r="A1129" s="3">
        <f>TITRES_STAT!B1132</f>
        <v>43654</v>
      </c>
      <c r="B1129" s="5">
        <f>TITRES_STAT!D1132</f>
        <v>6.7359999999999998</v>
      </c>
      <c r="C1129" s="2">
        <f t="shared" si="133"/>
        <v>-0.14700000000000024</v>
      </c>
      <c r="D1129" s="2">
        <f t="shared" si="134"/>
        <v>6.8878000000000004</v>
      </c>
      <c r="E1129" s="2">
        <f t="shared" si="136"/>
        <v>6.9263000000000003</v>
      </c>
      <c r="F1129" s="2">
        <f t="shared" si="137"/>
        <v>6.9418500000000005</v>
      </c>
      <c r="G1129" s="2">
        <f t="shared" si="131"/>
        <v>6.8148599999999968</v>
      </c>
      <c r="H1129" s="2">
        <f t="shared" si="135"/>
        <v>8.855295000000007</v>
      </c>
      <c r="I1129" s="2">
        <f t="array" ref="I1129">SUMPRODUCT(B1113:B1132, (ROW(B1113:B1132)-ROW(B1113)+1)) / (20*21/2)</f>
        <v>6.8592380952380951</v>
      </c>
      <c r="J1129" s="2">
        <f t="shared" si="138"/>
        <v>6.91837735441751</v>
      </c>
      <c r="K1129" s="2">
        <f t="shared" si="132"/>
        <v>6.9725823678757619</v>
      </c>
    </row>
    <row r="1130" spans="1:11" ht="13.5" x14ac:dyDescent="0.25">
      <c r="A1130" s="3">
        <f>TITRES_STAT!B1133</f>
        <v>43655</v>
      </c>
      <c r="B1130" s="5">
        <f>TITRES_STAT!D1133</f>
        <v>6.7210000000000001</v>
      </c>
      <c r="C1130" s="2">
        <f t="shared" si="133"/>
        <v>-1.499999999999968E-2</v>
      </c>
      <c r="D1130" s="2">
        <f t="shared" si="134"/>
        <v>6.8228000000000009</v>
      </c>
      <c r="E1130" s="2">
        <f t="shared" si="136"/>
        <v>6.8945999999999996</v>
      </c>
      <c r="F1130" s="2">
        <f t="shared" si="137"/>
        <v>6.931300000000002</v>
      </c>
      <c r="G1130" s="2">
        <f t="shared" si="131"/>
        <v>6.8159199999999966</v>
      </c>
      <c r="H1130" s="2">
        <f t="shared" si="135"/>
        <v>8.8271800000000056</v>
      </c>
      <c r="I1130" s="2">
        <f t="array" ref="I1130">SUMPRODUCT(B1114:B1133, (ROW(B1114:B1133)-ROW(B1114)+1)) / (20*21/2)</f>
        <v>6.841161904761905</v>
      </c>
      <c r="J1130" s="2">
        <f t="shared" si="138"/>
        <v>6.8995795111396525</v>
      </c>
      <c r="K1130" s="2">
        <f t="shared" si="132"/>
        <v>6.962716392664948</v>
      </c>
    </row>
    <row r="1131" spans="1:11" ht="13.5" x14ac:dyDescent="0.25">
      <c r="A1131" s="3">
        <f>TITRES_STAT!B1134</f>
        <v>43656</v>
      </c>
      <c r="B1131" s="5">
        <f>TITRES_STAT!D1134</f>
        <v>6.6470000000000002</v>
      </c>
      <c r="C1131" s="2">
        <f t="shared" si="133"/>
        <v>-7.3999999999999844E-2</v>
      </c>
      <c r="D1131" s="2">
        <f t="shared" si="134"/>
        <v>6.7739999999999991</v>
      </c>
      <c r="E1131" s="2">
        <f t="shared" si="136"/>
        <v>6.8760000000000003</v>
      </c>
      <c r="F1131" s="2">
        <f t="shared" si="137"/>
        <v>6.9170500000000006</v>
      </c>
      <c r="G1131" s="2">
        <f t="shared" si="131"/>
        <v>6.813119999999997</v>
      </c>
      <c r="H1131" s="2">
        <f t="shared" si="135"/>
        <v>8.7984000000000062</v>
      </c>
      <c r="I1131" s="2">
        <f t="array" ref="I1131">SUMPRODUCT(B1115:B1134, (ROW(B1115:B1134)-ROW(B1115)+1)) / (20*21/2)</f>
        <v>6.8185095238095235</v>
      </c>
      <c r="J1131" s="2">
        <f t="shared" si="138"/>
        <v>6.8755243196025422</v>
      </c>
      <c r="K1131" s="2">
        <f t="shared" si="132"/>
        <v>6.9503353576584797</v>
      </c>
    </row>
    <row r="1132" spans="1:11" ht="13.5" x14ac:dyDescent="0.25">
      <c r="A1132" s="3">
        <f>TITRES_STAT!B1135</f>
        <v>43657</v>
      </c>
      <c r="B1132" s="5">
        <f>TITRES_STAT!D1135</f>
        <v>6.6470000000000002</v>
      </c>
      <c r="C1132" s="2">
        <f t="shared" si="133"/>
        <v>0</v>
      </c>
      <c r="D1132" s="2">
        <f t="shared" si="134"/>
        <v>6.7267999999999999</v>
      </c>
      <c r="E1132" s="2">
        <f t="shared" si="136"/>
        <v>6.8546000000000005</v>
      </c>
      <c r="F1132" s="2">
        <f t="shared" si="137"/>
        <v>6.9028000000000009</v>
      </c>
      <c r="G1132" s="2">
        <f t="shared" si="131"/>
        <v>6.8120199999999969</v>
      </c>
      <c r="H1132" s="2">
        <f t="shared" si="135"/>
        <v>8.7699800000000057</v>
      </c>
      <c r="I1132" s="2">
        <f t="array" ref="I1132">SUMPRODUCT(B1116:B1135, (ROW(B1116:B1135)-ROW(B1116)+1)) / (20*21/2)</f>
        <v>6.7965142857142844</v>
      </c>
      <c r="J1132" s="2">
        <f t="shared" si="138"/>
        <v>6.8537600986880145</v>
      </c>
      <c r="K1132" s="2">
        <f t="shared" si="132"/>
        <v>6.9384398534365781</v>
      </c>
    </row>
    <row r="1133" spans="1:11" ht="13.5" x14ac:dyDescent="0.25">
      <c r="A1133" s="3">
        <f>TITRES_STAT!B1136</f>
        <v>43658</v>
      </c>
      <c r="B1133" s="5">
        <f>TITRES_STAT!D1136</f>
        <v>6.7130000000000001</v>
      </c>
      <c r="C1133" s="2">
        <f t="shared" si="133"/>
        <v>6.5999999999999837E-2</v>
      </c>
      <c r="D1133" s="2">
        <f t="shared" si="134"/>
        <v>6.6928000000000001</v>
      </c>
      <c r="E1133" s="2">
        <f t="shared" si="136"/>
        <v>6.821299999999999</v>
      </c>
      <c r="F1133" s="2">
        <f t="shared" si="137"/>
        <v>6.8918500000000007</v>
      </c>
      <c r="G1133" s="2">
        <f t="shared" si="131"/>
        <v>6.8127799999999965</v>
      </c>
      <c r="H1133" s="2">
        <f t="shared" si="135"/>
        <v>8.7418900000000068</v>
      </c>
      <c r="I1133" s="2">
        <f t="array" ref="I1133">SUMPRODUCT(B1117:B1136, (ROW(B1117:B1136)-ROW(B1117)+1)) / (20*21/2)</f>
        <v>6.7821619047619057</v>
      </c>
      <c r="J1133" s="2">
        <f t="shared" si="138"/>
        <v>6.8403543750034412</v>
      </c>
      <c r="K1133" s="2">
        <f t="shared" si="132"/>
        <v>6.9295990748704375</v>
      </c>
    </row>
    <row r="1134" spans="1:11" ht="13.5" x14ac:dyDescent="0.25">
      <c r="A1134" s="3">
        <f>TITRES_STAT!B1137</f>
        <v>43661</v>
      </c>
      <c r="B1134" s="5">
        <f>TITRES_STAT!D1137</f>
        <v>6.6539999999999999</v>
      </c>
      <c r="C1134" s="2">
        <f t="shared" si="133"/>
        <v>-5.9000000000000163E-2</v>
      </c>
      <c r="D1134" s="2">
        <f t="shared" si="134"/>
        <v>6.676400000000001</v>
      </c>
      <c r="E1134" s="2">
        <f t="shared" si="136"/>
        <v>6.7820999999999998</v>
      </c>
      <c r="F1134" s="2">
        <f t="shared" si="137"/>
        <v>6.8779500000000011</v>
      </c>
      <c r="G1134" s="2">
        <f t="shared" si="131"/>
        <v>6.8163199999999975</v>
      </c>
      <c r="H1134" s="2">
        <f t="shared" si="135"/>
        <v>8.7137700000000056</v>
      </c>
      <c r="I1134" s="2">
        <f t="array" ref="I1134">SUMPRODUCT(B1118:B1137, (ROW(B1118:B1137)-ROW(B1118)+1)) / (20*21/2)</f>
        <v>6.7687857142857144</v>
      </c>
      <c r="J1134" s="2">
        <f t="shared" si="138"/>
        <v>6.8226063392888276</v>
      </c>
      <c r="K1134" s="2">
        <f t="shared" si="132"/>
        <v>6.9187912680127734</v>
      </c>
    </row>
    <row r="1135" spans="1:11" ht="13.5" x14ac:dyDescent="0.25">
      <c r="A1135" s="3">
        <f>TITRES_STAT!B1138</f>
        <v>43662</v>
      </c>
      <c r="B1135" s="5">
        <f>TITRES_STAT!D1138</f>
        <v>6.6470000000000002</v>
      </c>
      <c r="C1135" s="2">
        <f t="shared" si="133"/>
        <v>-6.9999999999996732E-3</v>
      </c>
      <c r="D1135" s="2">
        <f t="shared" si="134"/>
        <v>6.6616</v>
      </c>
      <c r="E1135" s="2">
        <f t="shared" si="136"/>
        <v>6.7422000000000013</v>
      </c>
      <c r="F1135" s="2">
        <f t="shared" si="137"/>
        <v>6.8636999999999997</v>
      </c>
      <c r="G1135" s="2">
        <f t="shared" si="131"/>
        <v>6.8210399999999973</v>
      </c>
      <c r="H1135" s="2">
        <f t="shared" si="135"/>
        <v>8.685680000000005</v>
      </c>
      <c r="I1135" s="2">
        <f t="array" ref="I1135">SUMPRODUCT(B1119:B1138, (ROW(B1119:B1138)-ROW(B1119)+1)) / (20*21/2)</f>
        <v>6.7571476190476201</v>
      </c>
      <c r="J1135" s="2">
        <f t="shared" si="138"/>
        <v>6.8058819260232246</v>
      </c>
      <c r="K1135" s="2">
        <f t="shared" si="132"/>
        <v>6.9081327869142335</v>
      </c>
    </row>
    <row r="1136" spans="1:11" ht="13.5" x14ac:dyDescent="0.25">
      <c r="A1136" s="3">
        <f>TITRES_STAT!B1139</f>
        <v>43663</v>
      </c>
      <c r="B1136" s="5">
        <f>TITRES_STAT!D1139</f>
        <v>6.7130000000000001</v>
      </c>
      <c r="C1136" s="2">
        <f t="shared" si="133"/>
        <v>6.5999999999999837E-2</v>
      </c>
      <c r="D1136" s="2">
        <f t="shared" si="134"/>
        <v>6.6748000000000003</v>
      </c>
      <c r="E1136" s="2">
        <f t="shared" si="136"/>
        <v>6.7244000000000002</v>
      </c>
      <c r="F1136" s="2">
        <f t="shared" si="137"/>
        <v>6.8534499999999996</v>
      </c>
      <c r="G1136" s="2">
        <f t="shared" si="131"/>
        <v>6.8270799999999978</v>
      </c>
      <c r="H1136" s="2">
        <f t="shared" si="135"/>
        <v>8.6588150000000059</v>
      </c>
      <c r="I1136" s="2">
        <f t="array" ref="I1136">SUMPRODUCT(B1120:B1139, (ROW(B1120:B1139)-ROW(B1120)+1)) / (20*21/2)</f>
        <v>6.7464238095238098</v>
      </c>
      <c r="J1136" s="2">
        <f t="shared" si="138"/>
        <v>6.797036028306727</v>
      </c>
      <c r="K1136" s="2">
        <f t="shared" si="132"/>
        <v>6.900480520760734</v>
      </c>
    </row>
    <row r="1137" spans="1:11" ht="13.5" x14ac:dyDescent="0.25">
      <c r="A1137" s="3">
        <f>TITRES_STAT!B1140</f>
        <v>43664</v>
      </c>
      <c r="B1137" s="5">
        <f>TITRES_STAT!D1140</f>
        <v>6.7130000000000001</v>
      </c>
      <c r="C1137" s="2">
        <f t="shared" si="133"/>
        <v>0</v>
      </c>
      <c r="D1137" s="2">
        <f t="shared" si="134"/>
        <v>6.6880000000000006</v>
      </c>
      <c r="E1137" s="2">
        <f t="shared" si="136"/>
        <v>6.7073999999999998</v>
      </c>
      <c r="F1137" s="2">
        <f t="shared" si="137"/>
        <v>6.8432000000000004</v>
      </c>
      <c r="G1137" s="2">
        <f t="shared" si="131"/>
        <v>6.8331199999999974</v>
      </c>
      <c r="H1137" s="2">
        <f t="shared" si="135"/>
        <v>8.6319500000000033</v>
      </c>
      <c r="I1137" s="2">
        <f t="array" ref="I1137">SUMPRODUCT(B1121:B1140, (ROW(B1121:B1140)-ROW(B1121)+1)) / (20*21/2)</f>
        <v>6.7311285714285729</v>
      </c>
      <c r="J1137" s="2">
        <f t="shared" si="138"/>
        <v>6.7890325970394194</v>
      </c>
      <c r="K1137" s="2">
        <f t="shared" si="132"/>
        <v>6.8931283434759996</v>
      </c>
    </row>
    <row r="1138" spans="1:11" ht="13.5" x14ac:dyDescent="0.25">
      <c r="A1138" s="3">
        <f>TITRES_STAT!B1141</f>
        <v>43665</v>
      </c>
      <c r="B1138" s="5">
        <f>TITRES_STAT!D1141</f>
        <v>6.7210000000000001</v>
      </c>
      <c r="C1138" s="2">
        <f t="shared" si="133"/>
        <v>8.0000000000000071E-3</v>
      </c>
      <c r="D1138" s="2">
        <f t="shared" si="134"/>
        <v>6.6896000000000004</v>
      </c>
      <c r="E1138" s="2">
        <f t="shared" si="136"/>
        <v>6.6911999999999994</v>
      </c>
      <c r="F1138" s="2">
        <f t="shared" si="137"/>
        <v>6.8256000000000014</v>
      </c>
      <c r="G1138" s="2">
        <f t="shared" ref="G1138:G1201" si="139">AVERAGE(B1089:B1138)</f>
        <v>6.8393199999999981</v>
      </c>
      <c r="H1138" s="2">
        <f t="shared" si="135"/>
        <v>8.6061150000000062</v>
      </c>
      <c r="I1138" s="2">
        <f t="array" ref="I1138">SUMPRODUCT(B1122:B1141, (ROW(B1122:B1141)-ROW(B1122)+1)) / (20*21/2)</f>
        <v>6.7388380952380968</v>
      </c>
      <c r="J1138" s="2">
        <f t="shared" si="138"/>
        <v>6.7825533020832847</v>
      </c>
      <c r="K1138" s="2">
        <f t="shared" si="132"/>
        <v>6.8863782123592934</v>
      </c>
    </row>
    <row r="1139" spans="1:11" ht="13.5" x14ac:dyDescent="0.25">
      <c r="A1139" s="3">
        <f>TITRES_STAT!B1142</f>
        <v>43668</v>
      </c>
      <c r="B1139" s="5">
        <f>TITRES_STAT!D1142</f>
        <v>6.7130000000000001</v>
      </c>
      <c r="C1139" s="2">
        <f t="shared" si="133"/>
        <v>-8.0000000000000071E-3</v>
      </c>
      <c r="D1139" s="2">
        <f t="shared" si="134"/>
        <v>6.7013999999999996</v>
      </c>
      <c r="E1139" s="2">
        <f t="shared" si="136"/>
        <v>6.6888999999999994</v>
      </c>
      <c r="F1139" s="2">
        <f t="shared" si="137"/>
        <v>6.807599999999999</v>
      </c>
      <c r="G1139" s="2">
        <f t="shared" si="139"/>
        <v>6.8415399999999984</v>
      </c>
      <c r="H1139" s="2">
        <f t="shared" si="135"/>
        <v>8.5809000000000051</v>
      </c>
      <c r="I1139" s="2">
        <f t="array" ref="I1139">SUMPRODUCT(B1123:B1142, (ROW(B1123:B1142)-ROW(B1123)+1)) / (20*21/2)</f>
        <v>6.746376190476191</v>
      </c>
      <c r="J1139" s="2">
        <f t="shared" si="138"/>
        <v>6.7759291780753523</v>
      </c>
      <c r="K1139" s="2">
        <f t="shared" ref="K1139:K1202" si="140">$K$4*B1139+(1-$K$4)*K1138</f>
        <v>6.8795790667765759</v>
      </c>
    </row>
    <row r="1140" spans="1:11" ht="13.5" x14ac:dyDescent="0.25">
      <c r="A1140" s="3">
        <f>TITRES_STAT!B1143</f>
        <v>43669</v>
      </c>
      <c r="B1140" s="5">
        <f>TITRES_STAT!D1143</f>
        <v>6.6470000000000002</v>
      </c>
      <c r="C1140" s="2">
        <f t="shared" si="133"/>
        <v>-6.5999999999999837E-2</v>
      </c>
      <c r="D1140" s="2">
        <f t="shared" si="134"/>
        <v>6.7013999999999996</v>
      </c>
      <c r="E1140" s="2">
        <f t="shared" si="136"/>
        <v>6.6814999999999998</v>
      </c>
      <c r="F1140" s="2">
        <f t="shared" si="137"/>
        <v>6.7880500000000001</v>
      </c>
      <c r="G1140" s="2">
        <f t="shared" si="139"/>
        <v>6.8425599999999998</v>
      </c>
      <c r="H1140" s="2">
        <f t="shared" si="135"/>
        <v>8.5560150000000057</v>
      </c>
      <c r="I1140" s="2">
        <f t="array" ref="I1140">SUMPRODUCT(B1124:B1143, (ROW(B1124:B1143)-ROW(B1124)+1)) / (20*21/2)</f>
        <v>6.7566380952380953</v>
      </c>
      <c r="J1140" s="2">
        <f t="shared" si="138"/>
        <v>6.763650208734842</v>
      </c>
      <c r="K1140" s="2">
        <f t="shared" si="140"/>
        <v>6.8704583190598472</v>
      </c>
    </row>
    <row r="1141" spans="1:11" ht="13.5" x14ac:dyDescent="0.25">
      <c r="A1141" s="3">
        <f>TITRES_STAT!B1144</f>
        <v>43670</v>
      </c>
      <c r="B1141" s="5">
        <f>TITRES_STAT!D1144</f>
        <v>6.8689999999999998</v>
      </c>
      <c r="C1141" s="2">
        <f t="shared" si="133"/>
        <v>0.22199999999999953</v>
      </c>
      <c r="D1141" s="2">
        <f t="shared" si="134"/>
        <v>6.7326000000000006</v>
      </c>
      <c r="E1141" s="2">
        <f t="shared" si="136"/>
        <v>6.7037000000000004</v>
      </c>
      <c r="F1141" s="2">
        <f t="shared" si="137"/>
        <v>6.7898499999999995</v>
      </c>
      <c r="G1141" s="2">
        <f t="shared" si="139"/>
        <v>6.8517200000000003</v>
      </c>
      <c r="H1141" s="2">
        <f t="shared" si="135"/>
        <v>8.532900000000005</v>
      </c>
      <c r="I1141" s="2">
        <f t="array" ref="I1141">SUMPRODUCT(B1125:B1144, (ROW(B1125:B1144)-ROW(B1125)+1)) / (20*21/2)</f>
        <v>6.764842857142856</v>
      </c>
      <c r="J1141" s="2">
        <f t="shared" si="138"/>
        <v>6.7736835221886667</v>
      </c>
      <c r="K1141" s="2">
        <f t="shared" si="140"/>
        <v>6.8704011300771084</v>
      </c>
    </row>
    <row r="1142" spans="1:11" ht="13.5" x14ac:dyDescent="0.25">
      <c r="A1142" s="3">
        <f>TITRES_STAT!B1145</f>
        <v>43672</v>
      </c>
      <c r="B1142" s="5">
        <f>TITRES_STAT!D1145</f>
        <v>6.8689999999999998</v>
      </c>
      <c r="C1142" s="2">
        <f t="shared" si="133"/>
        <v>0</v>
      </c>
      <c r="D1142" s="2">
        <f t="shared" si="134"/>
        <v>6.7638000000000007</v>
      </c>
      <c r="E1142" s="2">
        <f t="shared" si="136"/>
        <v>6.7259000000000002</v>
      </c>
      <c r="F1142" s="2">
        <f t="shared" si="137"/>
        <v>6.7902499999999986</v>
      </c>
      <c r="G1142" s="2">
        <f t="shared" si="139"/>
        <v>6.8571800000000005</v>
      </c>
      <c r="H1142" s="2">
        <f t="shared" si="135"/>
        <v>8.5101150000000061</v>
      </c>
      <c r="I1142" s="2">
        <f t="array" ref="I1142">SUMPRODUCT(B1126:B1145, (ROW(B1126:B1145)-ROW(B1126)+1)) / (20*21/2)</f>
        <v>6.7738904761904752</v>
      </c>
      <c r="J1142" s="2">
        <f t="shared" si="138"/>
        <v>6.7827612819802221</v>
      </c>
      <c r="K1142" s="2">
        <f t="shared" si="140"/>
        <v>6.8703461837995752</v>
      </c>
    </row>
    <row r="1143" spans="1:11" ht="13.5" x14ac:dyDescent="0.25">
      <c r="A1143" s="3">
        <f>TITRES_STAT!B1146</f>
        <v>43675</v>
      </c>
      <c r="B1143" s="5">
        <f>TITRES_STAT!D1146</f>
        <v>6.8979999999999997</v>
      </c>
      <c r="C1143" s="2">
        <f t="shared" si="133"/>
        <v>2.8999999999999915E-2</v>
      </c>
      <c r="D1143" s="2">
        <f t="shared" si="134"/>
        <v>6.799199999999999</v>
      </c>
      <c r="E1143" s="2">
        <f t="shared" si="136"/>
        <v>6.7444000000000006</v>
      </c>
      <c r="F1143" s="2">
        <f t="shared" si="137"/>
        <v>6.7828499999999989</v>
      </c>
      <c r="G1143" s="2">
        <f t="shared" si="139"/>
        <v>6.8670600000000013</v>
      </c>
      <c r="H1143" s="2">
        <f t="shared" si="135"/>
        <v>8.488465000000005</v>
      </c>
      <c r="I1143" s="2">
        <f t="array" ref="I1143">SUMPRODUCT(B1127:B1146, (ROW(B1127:B1146)-ROW(B1127)+1)) / (20*21/2)</f>
        <v>6.7830190476190477</v>
      </c>
      <c r="J1143" s="2">
        <f t="shared" si="138"/>
        <v>6.7937363979821059</v>
      </c>
      <c r="K1143" s="2">
        <f t="shared" si="140"/>
        <v>6.8714306471799844</v>
      </c>
    </row>
    <row r="1144" spans="1:11" ht="13.5" x14ac:dyDescent="0.25">
      <c r="A1144" s="3">
        <f>TITRES_STAT!B1147</f>
        <v>43676</v>
      </c>
      <c r="B1144" s="5">
        <f>TITRES_STAT!D1147</f>
        <v>6.8689999999999998</v>
      </c>
      <c r="C1144" s="2">
        <f t="shared" si="133"/>
        <v>-2.8999999999999915E-2</v>
      </c>
      <c r="D1144" s="2">
        <f t="shared" si="134"/>
        <v>6.8304</v>
      </c>
      <c r="E1144" s="2">
        <f t="shared" si="136"/>
        <v>6.7658999999999994</v>
      </c>
      <c r="F1144" s="2">
        <f t="shared" si="137"/>
        <v>6.7739999999999991</v>
      </c>
      <c r="G1144" s="2">
        <f t="shared" si="139"/>
        <v>6.8735800000000014</v>
      </c>
      <c r="H1144" s="2">
        <f t="shared" si="135"/>
        <v>8.4666700000000041</v>
      </c>
      <c r="I1144" s="2">
        <f t="array" ref="I1144">SUMPRODUCT(B1128:B1147, (ROW(B1128:B1147)-ROW(B1128)+1)) / (20*21/2)</f>
        <v>6.7922904761904759</v>
      </c>
      <c r="J1144" s="2">
        <f t="shared" si="138"/>
        <v>6.8009043600790484</v>
      </c>
      <c r="K1144" s="2">
        <f t="shared" si="140"/>
        <v>6.8713353276827309</v>
      </c>
    </row>
    <row r="1145" spans="1:11" ht="13.5" x14ac:dyDescent="0.25">
      <c r="A1145" s="3">
        <f>TITRES_STAT!B1148</f>
        <v>43677</v>
      </c>
      <c r="B1145" s="5">
        <f>TITRES_STAT!D1148</f>
        <v>6.8689999999999998</v>
      </c>
      <c r="C1145" s="2">
        <f t="shared" si="133"/>
        <v>0</v>
      </c>
      <c r="D1145" s="2">
        <f t="shared" si="134"/>
        <v>6.8747999999999987</v>
      </c>
      <c r="E1145" s="2">
        <f t="shared" si="136"/>
        <v>6.7881</v>
      </c>
      <c r="F1145" s="2">
        <f t="shared" si="137"/>
        <v>6.7651500000000002</v>
      </c>
      <c r="G1145" s="2">
        <f t="shared" si="139"/>
        <v>6.8743000000000025</v>
      </c>
      <c r="H1145" s="2">
        <f t="shared" si="135"/>
        <v>8.4448750000000032</v>
      </c>
      <c r="I1145" s="2">
        <f t="array" ref="I1145">SUMPRODUCT(B1129:B1148, (ROW(B1129:B1148)-ROW(B1129)+1)) / (20*21/2)</f>
        <v>6.7848095238095238</v>
      </c>
      <c r="J1145" s="2">
        <f t="shared" si="138"/>
        <v>6.8073896591191394</v>
      </c>
      <c r="K1145" s="2">
        <f t="shared" si="140"/>
        <v>6.8712437462049776</v>
      </c>
    </row>
    <row r="1146" spans="1:11" ht="13.5" x14ac:dyDescent="0.25">
      <c r="A1146" s="3">
        <f>TITRES_STAT!B1149</f>
        <v>43678</v>
      </c>
      <c r="B1146" s="5">
        <f>TITRES_STAT!D1149</f>
        <v>6.8609999999999998</v>
      </c>
      <c r="C1146" s="2">
        <f t="shared" si="133"/>
        <v>-8.0000000000000071E-3</v>
      </c>
      <c r="D1146" s="2">
        <f t="shared" si="134"/>
        <v>6.8731999999999998</v>
      </c>
      <c r="E1146" s="2">
        <f t="shared" si="136"/>
        <v>6.8029000000000011</v>
      </c>
      <c r="F1146" s="2">
        <f t="shared" si="137"/>
        <v>6.7636499999999984</v>
      </c>
      <c r="G1146" s="2">
        <f t="shared" si="139"/>
        <v>6.8743000000000025</v>
      </c>
      <c r="H1146" s="2">
        <f t="shared" si="135"/>
        <v>8.4230400000000039</v>
      </c>
      <c r="I1146" s="2">
        <f t="array" ref="I1146">SUMPRODUCT(B1130:B1149, (ROW(B1130:B1149)-ROW(B1130)+1)) / (20*21/2)</f>
        <v>6.7747523809523811</v>
      </c>
      <c r="J1146" s="2">
        <f t="shared" si="138"/>
        <v>6.8124954058696972</v>
      </c>
      <c r="K1146" s="2">
        <f t="shared" si="140"/>
        <v>6.8708420306675277</v>
      </c>
    </row>
    <row r="1147" spans="1:11" ht="13.5" x14ac:dyDescent="0.25">
      <c r="A1147" s="3">
        <f>TITRES_STAT!B1150</f>
        <v>43679</v>
      </c>
      <c r="B1147" s="5">
        <f>TITRES_STAT!D1150</f>
        <v>6.8609999999999998</v>
      </c>
      <c r="C1147" s="2">
        <f t="shared" si="133"/>
        <v>0</v>
      </c>
      <c r="D1147" s="2">
        <f t="shared" si="134"/>
        <v>6.871599999999999</v>
      </c>
      <c r="E1147" s="2">
        <f t="shared" si="136"/>
        <v>6.8176999999999994</v>
      </c>
      <c r="F1147" s="2">
        <f t="shared" si="137"/>
        <v>6.7625499999999992</v>
      </c>
      <c r="G1147" s="2">
        <f t="shared" si="139"/>
        <v>6.8743000000000025</v>
      </c>
      <c r="H1147" s="2">
        <f t="shared" si="135"/>
        <v>8.4012050000000063</v>
      </c>
      <c r="I1147" s="2">
        <f t="array" ref="I1147">SUMPRODUCT(B1131:B1150, (ROW(B1131:B1150)-ROW(B1131)+1)) / (20*21/2)</f>
        <v>6.7636904761904741</v>
      </c>
      <c r="J1147" s="2">
        <f t="shared" si="138"/>
        <v>6.8171148910249642</v>
      </c>
      <c r="K1147" s="2">
        <f t="shared" si="140"/>
        <v>6.870456068680566</v>
      </c>
    </row>
    <row r="1148" spans="1:11" ht="13.5" x14ac:dyDescent="0.25">
      <c r="A1148" s="3">
        <f>TITRES_STAT!B1151</f>
        <v>43682</v>
      </c>
      <c r="B1148" s="5">
        <f>TITRES_STAT!D1151</f>
        <v>6.6840000000000002</v>
      </c>
      <c r="C1148" s="2">
        <f t="shared" si="133"/>
        <v>-0.1769999999999996</v>
      </c>
      <c r="D1148" s="2">
        <f t="shared" si="134"/>
        <v>6.8287999999999993</v>
      </c>
      <c r="E1148" s="2">
        <f t="shared" si="136"/>
        <v>6.8139999999999983</v>
      </c>
      <c r="F1148" s="2">
        <f t="shared" si="137"/>
        <v>6.7525999999999993</v>
      </c>
      <c r="G1148" s="2">
        <f t="shared" si="139"/>
        <v>6.8707600000000033</v>
      </c>
      <c r="H1148" s="2">
        <f t="shared" si="135"/>
        <v>8.3784850000000066</v>
      </c>
      <c r="I1148" s="2">
        <f t="array" ref="I1148">SUMPRODUCT(B1132:B1151, (ROW(B1132:B1151)-ROW(B1132)+1)) / (20*21/2)</f>
        <v>6.740385714285714</v>
      </c>
      <c r="J1148" s="2">
        <f t="shared" si="138"/>
        <v>6.80443728235592</v>
      </c>
      <c r="K1148" s="2">
        <f t="shared" si="140"/>
        <v>6.8631440659872105</v>
      </c>
    </row>
    <row r="1149" spans="1:11" ht="13.5" x14ac:dyDescent="0.25">
      <c r="A1149" s="3">
        <f>TITRES_STAT!B1152</f>
        <v>43683</v>
      </c>
      <c r="B1149" s="5">
        <f>TITRES_STAT!D1152</f>
        <v>6.6470000000000002</v>
      </c>
      <c r="C1149" s="2">
        <f t="shared" si="133"/>
        <v>-3.6999999999999922E-2</v>
      </c>
      <c r="D1149" s="2">
        <f t="shared" si="134"/>
        <v>6.7844000000000007</v>
      </c>
      <c r="E1149" s="2">
        <f t="shared" si="136"/>
        <v>6.8073999999999995</v>
      </c>
      <c r="F1149" s="2">
        <f t="shared" si="137"/>
        <v>6.7481499999999999</v>
      </c>
      <c r="G1149" s="2">
        <f t="shared" si="139"/>
        <v>6.866480000000001</v>
      </c>
      <c r="H1149" s="2">
        <f t="shared" si="135"/>
        <v>8.3555800000000069</v>
      </c>
      <c r="I1149" s="2">
        <f t="array" ref="I1149">SUMPRODUCT(B1133:B1152, (ROW(B1133:B1152)-ROW(B1133)+1)) / (20*21/2)</f>
        <v>6.7318809523809522</v>
      </c>
      <c r="J1149" s="2">
        <f t="shared" si="138"/>
        <v>6.7894432554648798</v>
      </c>
      <c r="K1149" s="2">
        <f t="shared" si="140"/>
        <v>6.8546678281053586</v>
      </c>
    </row>
    <row r="1150" spans="1:11" ht="13.5" x14ac:dyDescent="0.25">
      <c r="A1150" s="3">
        <f>TITRES_STAT!B1153</f>
        <v>43684</v>
      </c>
      <c r="B1150" s="5">
        <f>TITRES_STAT!D1153</f>
        <v>6.6319999999999997</v>
      </c>
      <c r="C1150" s="2">
        <f t="shared" si="133"/>
        <v>-1.5000000000000568E-2</v>
      </c>
      <c r="D1150" s="2">
        <f t="shared" si="134"/>
        <v>6.7369999999999992</v>
      </c>
      <c r="E1150" s="2">
        <f t="shared" si="136"/>
        <v>6.8058999999999985</v>
      </c>
      <c r="F1150" s="2">
        <f t="shared" si="137"/>
        <v>6.7436999999999996</v>
      </c>
      <c r="G1150" s="2">
        <f t="shared" si="139"/>
        <v>6.8583600000000011</v>
      </c>
      <c r="H1150" s="2">
        <f t="shared" si="135"/>
        <v>8.3351100000000073</v>
      </c>
      <c r="I1150" s="2">
        <f t="array" ref="I1150">SUMPRODUCT(B1134:B1153, (ROW(B1134:B1153)-ROW(B1134)+1)) / (20*21/2)</f>
        <v>6.7233761904761913</v>
      </c>
      <c r="J1150" s="2">
        <f t="shared" si="138"/>
        <v>6.7744486597063194</v>
      </c>
      <c r="K1150" s="2">
        <f t="shared" si="140"/>
        <v>6.8459357564149528</v>
      </c>
    </row>
    <row r="1151" spans="1:11" ht="13.5" x14ac:dyDescent="0.25">
      <c r="A1151" s="3">
        <f>TITRES_STAT!B1154</f>
        <v>43685</v>
      </c>
      <c r="B1151" s="5">
        <f>TITRES_STAT!D1154</f>
        <v>6.4989999999999997</v>
      </c>
      <c r="C1151" s="2">
        <f t="shared" si="133"/>
        <v>-0.13300000000000001</v>
      </c>
      <c r="D1151" s="2">
        <f t="shared" si="134"/>
        <v>6.6646000000000001</v>
      </c>
      <c r="E1151" s="2">
        <f t="shared" si="136"/>
        <v>6.7688999999999995</v>
      </c>
      <c r="F1151" s="2">
        <f t="shared" si="137"/>
        <v>6.7363</v>
      </c>
      <c r="G1151" s="2">
        <f t="shared" si="139"/>
        <v>6.8518200000000009</v>
      </c>
      <c r="H1151" s="2">
        <f t="shared" si="135"/>
        <v>8.3124250000000064</v>
      </c>
      <c r="I1151" s="2">
        <f t="array" ref="I1151">SUMPRODUCT(B1135:B1154, (ROW(B1135:B1154)-ROW(B1135)+1)) / (20*21/2)</f>
        <v>6.7151857142857132</v>
      </c>
      <c r="J1151" s="2">
        <f t="shared" si="138"/>
        <v>6.748215454020003</v>
      </c>
      <c r="K1151" s="2">
        <f t="shared" si="140"/>
        <v>6.8323304326339747</v>
      </c>
    </row>
    <row r="1152" spans="1:11" ht="13.5" x14ac:dyDescent="0.25">
      <c r="A1152" s="3">
        <f>TITRES_STAT!B1155</f>
        <v>43686</v>
      </c>
      <c r="B1152" s="5">
        <f>TITRES_STAT!D1155</f>
        <v>6.6470000000000002</v>
      </c>
      <c r="C1152" s="2">
        <f t="shared" si="133"/>
        <v>0.14800000000000058</v>
      </c>
      <c r="D1152" s="2">
        <f t="shared" si="134"/>
        <v>6.6218000000000004</v>
      </c>
      <c r="E1152" s="2">
        <f t="shared" si="136"/>
        <v>6.7466999999999997</v>
      </c>
      <c r="F1152" s="2">
        <f t="shared" si="137"/>
        <v>6.7363</v>
      </c>
      <c r="G1152" s="2">
        <f t="shared" si="139"/>
        <v>6.8482400000000032</v>
      </c>
      <c r="H1152" s="2">
        <f t="shared" si="135"/>
        <v>8.2904800000000076</v>
      </c>
      <c r="I1152" s="2">
        <f t="array" ref="I1152">SUMPRODUCT(B1136:B1155, (ROW(B1136:B1155)-ROW(B1136)+1)) / (20*21/2)</f>
        <v>6.7070285714285722</v>
      </c>
      <c r="J1152" s="2">
        <f t="shared" si="138"/>
        <v>6.7385758869704784</v>
      </c>
      <c r="K1152" s="2">
        <f t="shared" si="140"/>
        <v>6.8250625725306815</v>
      </c>
    </row>
    <row r="1153" spans="1:11" ht="13.5" x14ac:dyDescent="0.25">
      <c r="A1153" s="3">
        <f>TITRES_STAT!B1156</f>
        <v>43691</v>
      </c>
      <c r="B1153" s="5">
        <f>TITRES_STAT!D1156</f>
        <v>6.6470000000000002</v>
      </c>
      <c r="C1153" s="2">
        <f t="shared" si="133"/>
        <v>0</v>
      </c>
      <c r="D1153" s="2">
        <f t="shared" si="134"/>
        <v>6.6143999999999989</v>
      </c>
      <c r="E1153" s="2">
        <f t="shared" si="136"/>
        <v>6.7215999999999996</v>
      </c>
      <c r="F1153" s="2">
        <f t="shared" si="137"/>
        <v>6.7329999999999997</v>
      </c>
      <c r="G1153" s="2">
        <f t="shared" si="139"/>
        <v>6.8439600000000009</v>
      </c>
      <c r="H1153" s="2">
        <f t="shared" si="135"/>
        <v>8.2688950000000059</v>
      </c>
      <c r="I1153" s="2">
        <f t="array" ref="I1153">SUMPRODUCT(B1137:B1156, (ROW(B1137:B1156)-ROW(B1137)+1)) / (20*21/2)</f>
        <v>6.6988714285714286</v>
      </c>
      <c r="J1153" s="2">
        <f t="shared" si="138"/>
        <v>6.7298543739256704</v>
      </c>
      <c r="K1153" s="2">
        <f t="shared" si="140"/>
        <v>6.8180797265490858</v>
      </c>
    </row>
    <row r="1154" spans="1:11" ht="13.5" x14ac:dyDescent="0.25">
      <c r="A1154" s="3">
        <f>TITRES_STAT!B1157</f>
        <v>43692</v>
      </c>
      <c r="B1154" s="5">
        <f>TITRES_STAT!D1157</f>
        <v>6.6470000000000002</v>
      </c>
      <c r="C1154" s="2">
        <f t="shared" si="133"/>
        <v>0</v>
      </c>
      <c r="D1154" s="2">
        <f t="shared" si="134"/>
        <v>6.6143999999999989</v>
      </c>
      <c r="E1154" s="2">
        <f t="shared" si="136"/>
        <v>6.6993999999999998</v>
      </c>
      <c r="F1154" s="2">
        <f t="shared" si="137"/>
        <v>6.7326499999999996</v>
      </c>
      <c r="G1154" s="2">
        <f t="shared" si="139"/>
        <v>6.8396800000000004</v>
      </c>
      <c r="H1154" s="2">
        <f t="shared" si="135"/>
        <v>8.2471800000000055</v>
      </c>
      <c r="I1154" s="2">
        <f t="array" ref="I1154">SUMPRODUCT(B1138:B1157, (ROW(B1138:B1157)-ROW(B1138)+1)) / (20*21/2)</f>
        <v>6.6812190476190478</v>
      </c>
      <c r="J1154" s="2">
        <f t="shared" si="138"/>
        <v>6.7219634811708442</v>
      </c>
      <c r="K1154" s="2">
        <f t="shared" si="140"/>
        <v>6.8113707176648077</v>
      </c>
    </row>
    <row r="1155" spans="1:11" ht="13.5" x14ac:dyDescent="0.25">
      <c r="A1155" s="3">
        <f>TITRES_STAT!B1158</f>
        <v>43693</v>
      </c>
      <c r="B1155" s="5">
        <f>TITRES_STAT!D1158</f>
        <v>6.6470000000000002</v>
      </c>
      <c r="C1155" s="2">
        <f t="shared" si="133"/>
        <v>0</v>
      </c>
      <c r="D1155" s="2">
        <f t="shared" si="134"/>
        <v>6.6173999999999991</v>
      </c>
      <c r="E1155" s="2">
        <f t="shared" si="136"/>
        <v>6.6771999999999991</v>
      </c>
      <c r="F1155" s="2">
        <f t="shared" si="137"/>
        <v>6.7326500000000014</v>
      </c>
      <c r="G1155" s="2">
        <f t="shared" si="139"/>
        <v>6.8317199999999989</v>
      </c>
      <c r="H1155" s="2">
        <f t="shared" si="135"/>
        <v>8.2259250000000037</v>
      </c>
      <c r="I1155" s="2">
        <f t="array" ref="I1155">SUMPRODUCT(B1139:B1158, (ROW(B1139:B1158)-ROW(B1139)+1)) / (20*21/2)</f>
        <v>6.6741809523809525</v>
      </c>
      <c r="J1155" s="2">
        <f t="shared" si="138"/>
        <v>6.7148241020117156</v>
      </c>
      <c r="K1155" s="2">
        <f t="shared" si="140"/>
        <v>6.8049248071681481</v>
      </c>
    </row>
    <row r="1156" spans="1:11" ht="13.5" x14ac:dyDescent="0.25">
      <c r="A1156" s="3">
        <f>TITRES_STAT!B1159</f>
        <v>43696</v>
      </c>
      <c r="B1156" s="5">
        <f>TITRES_STAT!D1159</f>
        <v>6.6470000000000002</v>
      </c>
      <c r="C1156" s="2">
        <f t="shared" ref="C1156:C1219" si="141">B1156-B1155</f>
        <v>0</v>
      </c>
      <c r="D1156" s="2">
        <f t="shared" si="134"/>
        <v>6.6470000000000002</v>
      </c>
      <c r="E1156" s="2">
        <f t="shared" si="136"/>
        <v>6.6557999999999993</v>
      </c>
      <c r="F1156" s="2">
        <f t="shared" si="137"/>
        <v>6.7293500000000019</v>
      </c>
      <c r="G1156" s="2">
        <f t="shared" si="139"/>
        <v>6.82376</v>
      </c>
      <c r="H1156" s="2">
        <f t="shared" si="135"/>
        <v>8.2046700000000037</v>
      </c>
      <c r="I1156" s="2">
        <f t="array" ref="I1156">SUMPRODUCT(B1140:B1159, (ROW(B1140:B1159)-ROW(B1140)+1)) / (20*21/2)</f>
        <v>6.6674952380952384</v>
      </c>
      <c r="J1156" s="2">
        <f t="shared" si="138"/>
        <v>6.7083646637248853</v>
      </c>
      <c r="K1156" s="2">
        <f t="shared" si="140"/>
        <v>6.7987316774752795</v>
      </c>
    </row>
    <row r="1157" spans="1:11" ht="13.5" x14ac:dyDescent="0.25">
      <c r="A1157" s="3">
        <f>TITRES_STAT!B1160</f>
        <v>43697</v>
      </c>
      <c r="B1157" s="5">
        <f>TITRES_STAT!D1160</f>
        <v>6.5439999999999996</v>
      </c>
      <c r="C1157" s="2">
        <f t="shared" si="141"/>
        <v>-0.10300000000000065</v>
      </c>
      <c r="D1157" s="2">
        <f t="shared" si="134"/>
        <v>6.6263999999999994</v>
      </c>
      <c r="E1157" s="2">
        <f t="shared" si="136"/>
        <v>6.6241000000000003</v>
      </c>
      <c r="F1157" s="2">
        <f t="shared" si="137"/>
        <v>6.7209000000000021</v>
      </c>
      <c r="G1157" s="2">
        <f t="shared" si="139"/>
        <v>6.8137399999999992</v>
      </c>
      <c r="H1157" s="2">
        <f t="shared" si="135"/>
        <v>8.1829350000000041</v>
      </c>
      <c r="I1157" s="2">
        <f t="array" ref="I1157">SUMPRODUCT(B1141:B1160, (ROW(B1141:B1160)-ROW(B1141)+1)) / (20*21/2)</f>
        <v>6.6540761904761911</v>
      </c>
      <c r="J1157" s="2">
        <f t="shared" si="138"/>
        <v>6.6927108862272773</v>
      </c>
      <c r="K1157" s="2">
        <f t="shared" si="140"/>
        <v>6.7887421999272295</v>
      </c>
    </row>
    <row r="1158" spans="1:11" ht="13.5" x14ac:dyDescent="0.25">
      <c r="A1158" s="3">
        <f>TITRES_STAT!B1161</f>
        <v>43698</v>
      </c>
      <c r="B1158" s="5">
        <f>TITRES_STAT!D1161</f>
        <v>6.6470000000000002</v>
      </c>
      <c r="C1158" s="2">
        <f t="shared" si="141"/>
        <v>0.10300000000000065</v>
      </c>
      <c r="D1158" s="2">
        <f t="shared" ref="D1158:D1221" si="142">AVERAGE(B1154:B1158)</f>
        <v>6.6264000000000012</v>
      </c>
      <c r="E1158" s="2">
        <f t="shared" si="136"/>
        <v>6.6203999999999992</v>
      </c>
      <c r="F1158" s="2">
        <f t="shared" si="137"/>
        <v>6.7172000000000009</v>
      </c>
      <c r="G1158" s="2">
        <f t="shared" si="139"/>
        <v>6.8057799999999986</v>
      </c>
      <c r="H1158" s="2">
        <f t="shared" si="135"/>
        <v>8.1617150000000045</v>
      </c>
      <c r="I1158" s="2">
        <f t="array" ref="I1158">SUMPRODUCT(B1142:B1161, (ROW(B1142:B1161)-ROW(B1142)+1)) / (20*21/2)</f>
        <v>6.6395809523809532</v>
      </c>
      <c r="J1158" s="2">
        <f t="shared" si="138"/>
        <v>6.688357468491346</v>
      </c>
      <c r="K1158" s="2">
        <f t="shared" si="140"/>
        <v>6.783183682283024</v>
      </c>
    </row>
    <row r="1159" spans="1:11" ht="13.5" x14ac:dyDescent="0.25">
      <c r="A1159" s="3">
        <f>TITRES_STAT!B1162</f>
        <v>43699</v>
      </c>
      <c r="B1159" s="5">
        <f>TITRES_STAT!D1162</f>
        <v>6.6470000000000002</v>
      </c>
      <c r="C1159" s="2">
        <f t="shared" si="141"/>
        <v>0</v>
      </c>
      <c r="D1159" s="2">
        <f t="shared" si="142"/>
        <v>6.6263999999999994</v>
      </c>
      <c r="E1159" s="2">
        <f t="shared" si="136"/>
        <v>6.6203999999999992</v>
      </c>
      <c r="F1159" s="2">
        <f t="shared" si="137"/>
        <v>6.7139000000000006</v>
      </c>
      <c r="G1159" s="2">
        <f t="shared" si="139"/>
        <v>6.8000799999999977</v>
      </c>
      <c r="H1159" s="2">
        <f t="shared" si="135"/>
        <v>8.1404950000000049</v>
      </c>
      <c r="I1159" s="2">
        <f t="array" ref="I1159">SUMPRODUCT(B1143:B1162, (ROW(B1143:B1162)-ROW(B1143)+1)) / (20*21/2)</f>
        <v>6.6174238095238103</v>
      </c>
      <c r="J1159" s="2">
        <f t="shared" si="138"/>
        <v>6.684418661968361</v>
      </c>
      <c r="K1159" s="2">
        <f t="shared" si="140"/>
        <v>6.7778431457229056</v>
      </c>
    </row>
    <row r="1160" spans="1:11" ht="13.5" x14ac:dyDescent="0.25">
      <c r="A1160" s="3">
        <f>TITRES_STAT!B1163</f>
        <v>43700</v>
      </c>
      <c r="B1160" s="5">
        <f>TITRES_STAT!D1163</f>
        <v>6.5730000000000004</v>
      </c>
      <c r="C1160" s="2">
        <f t="shared" si="141"/>
        <v>-7.3999999999999844E-2</v>
      </c>
      <c r="D1160" s="2">
        <f t="shared" si="142"/>
        <v>6.6116000000000001</v>
      </c>
      <c r="E1160" s="2">
        <f t="shared" si="136"/>
        <v>6.6144999999999978</v>
      </c>
      <c r="F1160" s="2">
        <f t="shared" si="137"/>
        <v>6.7102000000000004</v>
      </c>
      <c r="G1160" s="2">
        <f t="shared" si="139"/>
        <v>6.7928999999999977</v>
      </c>
      <c r="H1160" s="2">
        <f t="shared" si="135"/>
        <v>8.1189050000000069</v>
      </c>
      <c r="I1160" s="2">
        <f t="array" ref="I1160">SUMPRODUCT(B1144:B1163, (ROW(B1144:B1163)-ROW(B1144)+1)) / (20*21/2)</f>
        <v>6.6000619047619056</v>
      </c>
      <c r="J1160" s="2">
        <f t="shared" si="138"/>
        <v>6.6738073608285173</v>
      </c>
      <c r="K1160" s="2">
        <f t="shared" si="140"/>
        <v>6.7698100811847528</v>
      </c>
    </row>
    <row r="1161" spans="1:11" ht="13.5" x14ac:dyDescent="0.25">
      <c r="A1161" s="3">
        <f>TITRES_STAT!B1164</f>
        <v>43703</v>
      </c>
      <c r="B1161" s="5">
        <f>TITRES_STAT!D1164</f>
        <v>6.5579999999999998</v>
      </c>
      <c r="C1161" s="2">
        <f t="shared" si="141"/>
        <v>-1.5000000000000568E-2</v>
      </c>
      <c r="D1161" s="2">
        <f t="shared" si="142"/>
        <v>6.5937999999999999</v>
      </c>
      <c r="E1161" s="2">
        <f t="shared" si="136"/>
        <v>6.6203999999999992</v>
      </c>
      <c r="F1161" s="2">
        <f t="shared" si="137"/>
        <v>6.6946500000000011</v>
      </c>
      <c r="G1161" s="2">
        <f t="shared" si="139"/>
        <v>6.7854199999999967</v>
      </c>
      <c r="H1161" s="2">
        <f t="shared" si="135"/>
        <v>8.0972400000000064</v>
      </c>
      <c r="I1161" s="2">
        <f t="array" ref="I1161">SUMPRODUCT(B1145:B1164, (ROW(B1145:B1164)-ROW(B1145)+1)) / (20*21/2)</f>
        <v>6.5853000000000002</v>
      </c>
      <c r="J1161" s="2">
        <f t="shared" si="138"/>
        <v>6.6627780883686585</v>
      </c>
      <c r="K1161" s="2">
        <f t="shared" si="140"/>
        <v>6.7615038034912329</v>
      </c>
    </row>
    <row r="1162" spans="1:11" ht="13.5" x14ac:dyDescent="0.25">
      <c r="A1162" s="3">
        <f>TITRES_STAT!B1165</f>
        <v>43704</v>
      </c>
      <c r="B1162" s="5">
        <f>TITRES_STAT!D1165</f>
        <v>6.4619999999999997</v>
      </c>
      <c r="C1162" s="2">
        <f t="shared" si="141"/>
        <v>-9.6000000000000085E-2</v>
      </c>
      <c r="D1162" s="2">
        <f t="shared" si="142"/>
        <v>6.5773999999999999</v>
      </c>
      <c r="E1162" s="2">
        <f t="shared" si="136"/>
        <v>6.6018999999999988</v>
      </c>
      <c r="F1162" s="2">
        <f t="shared" si="137"/>
        <v>6.6743000000000006</v>
      </c>
      <c r="G1162" s="2">
        <f t="shared" si="139"/>
        <v>6.7760199999999964</v>
      </c>
      <c r="H1162" s="2">
        <f t="shared" ref="H1162:H1225" si="143">AVERAGE(B963:B1162)</f>
        <v>8.0750950000000064</v>
      </c>
      <c r="I1162" s="2">
        <f t="array" ref="I1162">SUMPRODUCT(B1146:B1165, (ROW(B1146:B1165)-ROW(B1146)+1)) / (20*21/2)</f>
        <v>6.5547761904761916</v>
      </c>
      <c r="J1162" s="2">
        <f t="shared" si="138"/>
        <v>6.6436563656668817</v>
      </c>
      <c r="K1162" s="2">
        <f t="shared" si="140"/>
        <v>6.7497585562954985</v>
      </c>
    </row>
    <row r="1163" spans="1:11" ht="13.5" x14ac:dyDescent="0.25">
      <c r="A1163" s="3">
        <f>TITRES_STAT!B1166</f>
        <v>43705</v>
      </c>
      <c r="B1163" s="5">
        <f>TITRES_STAT!D1166</f>
        <v>6.492</v>
      </c>
      <c r="C1163" s="2">
        <f t="shared" si="141"/>
        <v>3.0000000000000249E-2</v>
      </c>
      <c r="D1163" s="2">
        <f t="shared" si="142"/>
        <v>6.5464000000000002</v>
      </c>
      <c r="E1163" s="2">
        <f t="shared" si="136"/>
        <v>6.5864000000000003</v>
      </c>
      <c r="F1163" s="2">
        <f t="shared" si="137"/>
        <v>6.6540000000000008</v>
      </c>
      <c r="G1163" s="2">
        <f t="shared" si="139"/>
        <v>6.7672199999999973</v>
      </c>
      <c r="H1163" s="2">
        <f t="shared" si="143"/>
        <v>8.0533950000000072</v>
      </c>
      <c r="I1163" s="2">
        <f t="array" ref="I1163">SUMPRODUCT(B1147:B1166, (ROW(B1147:B1166)-ROW(B1147)+1)) / (20*21/2)</f>
        <v>6.5500333333333352</v>
      </c>
      <c r="J1163" s="2">
        <f t="shared" si="138"/>
        <v>6.6292129022700355</v>
      </c>
      <c r="K1163" s="2">
        <f t="shared" si="140"/>
        <v>6.7396503776172434</v>
      </c>
    </row>
    <row r="1164" spans="1:11" ht="13.5" x14ac:dyDescent="0.25">
      <c r="A1164" s="3">
        <f>TITRES_STAT!B1167</f>
        <v>43706</v>
      </c>
      <c r="B1164" s="5">
        <f>TITRES_STAT!D1167</f>
        <v>6.4989999999999997</v>
      </c>
      <c r="C1164" s="2">
        <f t="shared" si="141"/>
        <v>6.9999999999996732E-3</v>
      </c>
      <c r="D1164" s="2">
        <f t="shared" si="142"/>
        <v>6.5168000000000008</v>
      </c>
      <c r="E1164" s="2">
        <f t="shared" ref="E1164:E1227" si="144">AVERAGE(B1155:B1164)</f>
        <v>6.5715999999999992</v>
      </c>
      <c r="F1164" s="2">
        <f t="shared" si="137"/>
        <v>6.6355000000000004</v>
      </c>
      <c r="G1164" s="2">
        <f t="shared" si="139"/>
        <v>6.7585599999999975</v>
      </c>
      <c r="H1164" s="2">
        <f t="shared" si="143"/>
        <v>8.0317300000000067</v>
      </c>
      <c r="I1164" s="2">
        <f t="array" ref="I1164">SUMPRODUCT(B1148:B1167, (ROW(B1148:B1167)-ROW(B1148)+1)) / (20*21/2)</f>
        <v>6.5643523809523812</v>
      </c>
      <c r="J1164" s="2">
        <f t="shared" si="138"/>
        <v>6.6168116734824132</v>
      </c>
      <c r="K1164" s="2">
        <f t="shared" si="140"/>
        <v>6.7302131079067635</v>
      </c>
    </row>
    <row r="1165" spans="1:11" ht="13.5" x14ac:dyDescent="0.25">
      <c r="A1165" s="3">
        <f>TITRES_STAT!B1168</f>
        <v>43707</v>
      </c>
      <c r="B1165" s="5">
        <f>TITRES_STAT!D1168</f>
        <v>6.3150000000000004</v>
      </c>
      <c r="C1165" s="2">
        <f t="shared" si="141"/>
        <v>-0.18399999999999928</v>
      </c>
      <c r="D1165" s="2">
        <f t="shared" si="142"/>
        <v>6.4652000000000003</v>
      </c>
      <c r="E1165" s="2">
        <f t="shared" si="144"/>
        <v>6.5384000000000002</v>
      </c>
      <c r="F1165" s="2">
        <f t="shared" si="137"/>
        <v>6.6078000000000001</v>
      </c>
      <c r="G1165" s="2">
        <f t="shared" si="139"/>
        <v>6.7462199999999974</v>
      </c>
      <c r="H1165" s="2">
        <f t="shared" si="143"/>
        <v>8.0091450000000073</v>
      </c>
      <c r="I1165" s="2">
        <f t="array" ref="I1165">SUMPRODUCT(B1149:B1168, (ROW(B1149:B1168)-ROW(B1149)+1)) / (20*21/2)</f>
        <v>6.6052333333333326</v>
      </c>
      <c r="J1165" s="2">
        <f t="shared" si="138"/>
        <v>6.5880677045793261</v>
      </c>
      <c r="K1165" s="2">
        <f t="shared" si="140"/>
        <v>6.7139302409300283</v>
      </c>
    </row>
    <row r="1166" spans="1:11" ht="13.5" x14ac:dyDescent="0.25">
      <c r="A1166" s="3">
        <f>TITRES_STAT!B1169</f>
        <v>43710</v>
      </c>
      <c r="B1166" s="5">
        <f>TITRES_STAT!D1169</f>
        <v>6.5579999999999998</v>
      </c>
      <c r="C1166" s="2">
        <f t="shared" si="141"/>
        <v>0.24299999999999944</v>
      </c>
      <c r="D1166" s="2">
        <f t="shared" si="142"/>
        <v>6.4652000000000003</v>
      </c>
      <c r="E1166" s="2">
        <f t="shared" si="144"/>
        <v>6.5294999999999987</v>
      </c>
      <c r="F1166" s="2">
        <f t="shared" si="137"/>
        <v>6.592649999999999</v>
      </c>
      <c r="G1166" s="2">
        <f t="shared" si="139"/>
        <v>6.7390199999999973</v>
      </c>
      <c r="H1166" s="2">
        <f t="shared" si="143"/>
        <v>7.9877750000000072</v>
      </c>
      <c r="I1166" s="2">
        <f t="array" ref="I1166">SUMPRODUCT(B1150:B1169, (ROW(B1150:B1169)-ROW(B1150)+1)) / (20*21/2)</f>
        <v>6.6635809523809524</v>
      </c>
      <c r="J1166" s="2">
        <f t="shared" si="138"/>
        <v>6.5852041136670092</v>
      </c>
      <c r="K1166" s="2">
        <f t="shared" si="140"/>
        <v>6.7078153295210079</v>
      </c>
    </row>
    <row r="1167" spans="1:11" ht="13.5" x14ac:dyDescent="0.25">
      <c r="A1167" s="3">
        <f>TITRES_STAT!B1170</f>
        <v>43711</v>
      </c>
      <c r="B1167" s="5">
        <f>TITRES_STAT!D1170</f>
        <v>6.7430000000000003</v>
      </c>
      <c r="C1167" s="2">
        <f t="shared" si="141"/>
        <v>0.1850000000000005</v>
      </c>
      <c r="D1167" s="2">
        <f t="shared" si="142"/>
        <v>6.5213999999999999</v>
      </c>
      <c r="E1167" s="2">
        <f t="shared" si="144"/>
        <v>6.5494000000000003</v>
      </c>
      <c r="F1167" s="2">
        <f t="shared" si="137"/>
        <v>6.5867499999999994</v>
      </c>
      <c r="G1167" s="2">
        <f t="shared" si="139"/>
        <v>6.7355199999999975</v>
      </c>
      <c r="H1167" s="2">
        <f t="shared" si="143"/>
        <v>7.9673300000000076</v>
      </c>
      <c r="I1167" s="2">
        <f t="array" ref="I1167">SUMPRODUCT(B1151:B1170, (ROW(B1151:B1170)-ROW(B1151)+1)) / (20*21/2)</f>
        <v>6.7192190476190472</v>
      </c>
      <c r="J1167" s="2">
        <f t="shared" si="138"/>
        <v>6.6002322933177702</v>
      </c>
      <c r="K1167" s="2">
        <f t="shared" si="140"/>
        <v>6.7091951205201843</v>
      </c>
    </row>
    <row r="1168" spans="1:11" ht="13.5" x14ac:dyDescent="0.25">
      <c r="A1168" s="3">
        <f>TITRES_STAT!B1171</f>
        <v>43712</v>
      </c>
      <c r="B1168" s="5">
        <f>TITRES_STAT!D1171</f>
        <v>7.016</v>
      </c>
      <c r="C1168" s="2">
        <f t="shared" si="141"/>
        <v>0.27299999999999969</v>
      </c>
      <c r="D1168" s="2">
        <f t="shared" si="142"/>
        <v>6.6261999999999999</v>
      </c>
      <c r="E1168" s="2">
        <f t="shared" si="144"/>
        <v>6.5862999999999996</v>
      </c>
      <c r="F1168" s="2">
        <f t="shared" si="137"/>
        <v>6.6033499999999989</v>
      </c>
      <c r="G1168" s="2">
        <f t="shared" si="139"/>
        <v>6.7343799999999989</v>
      </c>
      <c r="H1168" s="2">
        <f t="shared" si="143"/>
        <v>7.9498700000000069</v>
      </c>
      <c r="I1168" s="2">
        <f t="array" ref="I1168">SUMPRODUCT(B1152:B1171, (ROW(B1152:B1171)-ROW(B1152)+1)) / (20*21/2)</f>
        <v>6.7875047619047617</v>
      </c>
      <c r="J1168" s="2">
        <f t="shared" si="138"/>
        <v>6.6398292177636975</v>
      </c>
      <c r="K1168" s="2">
        <f t="shared" si="140"/>
        <v>6.721226684421354</v>
      </c>
    </row>
    <row r="1169" spans="1:11" ht="13.5" x14ac:dyDescent="0.25">
      <c r="A1169" s="3">
        <f>TITRES_STAT!B1172</f>
        <v>43713</v>
      </c>
      <c r="B1169" s="5">
        <f>TITRES_STAT!D1172</f>
        <v>7.2160000000000002</v>
      </c>
      <c r="C1169" s="2">
        <f t="shared" si="141"/>
        <v>0.20000000000000018</v>
      </c>
      <c r="D1169" s="2">
        <f t="shared" si="142"/>
        <v>6.7695999999999996</v>
      </c>
      <c r="E1169" s="2">
        <f t="shared" si="144"/>
        <v>6.6432000000000002</v>
      </c>
      <c r="F1169" s="2">
        <f t="shared" si="137"/>
        <v>6.6317999999999984</v>
      </c>
      <c r="G1169" s="2">
        <f t="shared" si="139"/>
        <v>6.7372399999999981</v>
      </c>
      <c r="H1169" s="2">
        <f t="shared" si="143"/>
        <v>7.9334750000000049</v>
      </c>
      <c r="I1169" s="2">
        <f t="array" ref="I1169">SUMPRODUCT(B1153:B1172, (ROW(B1153:B1172)-ROW(B1153)+1)) / (20*21/2)</f>
        <v>6.8516047619047615</v>
      </c>
      <c r="J1169" s="2">
        <f t="shared" si="138"/>
        <v>6.6947026255957267</v>
      </c>
      <c r="K1169" s="2">
        <f t="shared" si="140"/>
        <v>6.7406295595420858</v>
      </c>
    </row>
    <row r="1170" spans="1:11" ht="13.5" x14ac:dyDescent="0.25">
      <c r="A1170" s="3">
        <f>TITRES_STAT!B1173</f>
        <v>43714</v>
      </c>
      <c r="B1170" s="5">
        <f>TITRES_STAT!D1173</f>
        <v>7.2160000000000002</v>
      </c>
      <c r="C1170" s="2">
        <f t="shared" si="141"/>
        <v>0</v>
      </c>
      <c r="D1170" s="2">
        <f t="shared" si="142"/>
        <v>6.9498000000000006</v>
      </c>
      <c r="E1170" s="2">
        <f t="shared" si="144"/>
        <v>6.7075000000000005</v>
      </c>
      <c r="F1170" s="2">
        <f t="shared" si="137"/>
        <v>6.6609999999999987</v>
      </c>
      <c r="G1170" s="2">
        <f t="shared" si="139"/>
        <v>6.7407999999999992</v>
      </c>
      <c r="H1170" s="2">
        <f t="shared" si="143"/>
        <v>7.9167200000000033</v>
      </c>
      <c r="I1170" s="2">
        <f t="array" ref="I1170">SUMPRODUCT(B1154:B1173, (ROW(B1154:B1173)-ROW(B1154)+1)) / (20*21/2)</f>
        <v>6.8918428571428576</v>
      </c>
      <c r="J1170" s="2">
        <f t="shared" si="138"/>
        <v>6.7443499945866101</v>
      </c>
      <c r="K1170" s="2">
        <f t="shared" si="140"/>
        <v>6.7592715375992594</v>
      </c>
    </row>
    <row r="1171" spans="1:11" ht="13.5" x14ac:dyDescent="0.25">
      <c r="A1171" s="3">
        <f>TITRES_STAT!B1174</f>
        <v>43717</v>
      </c>
      <c r="B1171" s="5">
        <f>TITRES_STAT!D1174</f>
        <v>7.3780000000000001</v>
      </c>
      <c r="C1171" s="2">
        <f t="shared" si="141"/>
        <v>0.16199999999999992</v>
      </c>
      <c r="D1171" s="2">
        <f t="shared" si="142"/>
        <v>7.1138000000000003</v>
      </c>
      <c r="E1171" s="2">
        <f t="shared" si="144"/>
        <v>6.7895000000000012</v>
      </c>
      <c r="F1171" s="2">
        <f t="shared" si="137"/>
        <v>6.7049499999999993</v>
      </c>
      <c r="G1171" s="2">
        <f t="shared" si="139"/>
        <v>6.7516999999999987</v>
      </c>
      <c r="H1171" s="2">
        <f t="shared" si="143"/>
        <v>7.9011350000000018</v>
      </c>
      <c r="I1171" s="2">
        <f t="array" ref="I1171">SUMPRODUCT(B1155:B1174, (ROW(B1155:B1174)-ROW(B1155)+1)) / (20*21/2)</f>
        <v>6.9500000000000011</v>
      </c>
      <c r="J1171" s="2">
        <f t="shared" si="138"/>
        <v>6.8046976141497897</v>
      </c>
      <c r="K1171" s="2">
        <f t="shared" si="140"/>
        <v>6.7835353988698772</v>
      </c>
    </row>
    <row r="1172" spans="1:11" ht="13.5" x14ac:dyDescent="0.25">
      <c r="A1172" s="3">
        <f>TITRES_STAT!B1175</f>
        <v>43718</v>
      </c>
      <c r="B1172" s="5">
        <f>TITRES_STAT!D1175</f>
        <v>7.3780000000000001</v>
      </c>
      <c r="C1172" s="2">
        <f t="shared" si="141"/>
        <v>0</v>
      </c>
      <c r="D1172" s="2">
        <f t="shared" si="142"/>
        <v>7.2408000000000001</v>
      </c>
      <c r="E1172" s="2">
        <f t="shared" si="144"/>
        <v>6.8811000000000009</v>
      </c>
      <c r="F1172" s="2">
        <f t="shared" ref="F1172:F1235" si="145">AVERAGE(B1153:B1172)</f>
        <v>6.7414999999999994</v>
      </c>
      <c r="G1172" s="2">
        <f t="shared" si="139"/>
        <v>6.7620399999999981</v>
      </c>
      <c r="H1172" s="2">
        <f t="shared" si="143"/>
        <v>7.8855500000000021</v>
      </c>
      <c r="I1172" s="2">
        <f t="array" ref="I1172">SUMPRODUCT(B1156:B1175, (ROW(B1156:B1175)-ROW(B1156)+1)) / (20*21/2)</f>
        <v>7.0046761904761903</v>
      </c>
      <c r="J1172" s="2">
        <f t="shared" si="138"/>
        <v>6.8592978413736194</v>
      </c>
      <c r="K1172" s="2">
        <f t="shared" si="140"/>
        <v>6.8068477361690984</v>
      </c>
    </row>
    <row r="1173" spans="1:11" ht="13.5" x14ac:dyDescent="0.25">
      <c r="A1173" s="3">
        <f>TITRES_STAT!B1176</f>
        <v>43719</v>
      </c>
      <c r="B1173" s="5">
        <f>TITRES_STAT!D1176</f>
        <v>7.1639999999999997</v>
      </c>
      <c r="C1173" s="2">
        <f t="shared" si="141"/>
        <v>-0.21400000000000041</v>
      </c>
      <c r="D1173" s="2">
        <f t="shared" si="142"/>
        <v>7.2704000000000004</v>
      </c>
      <c r="E1173" s="2">
        <f t="shared" si="144"/>
        <v>6.9483000000000006</v>
      </c>
      <c r="F1173" s="2">
        <f t="shared" si="145"/>
        <v>6.7673499999999986</v>
      </c>
      <c r="G1173" s="2">
        <f t="shared" si="139"/>
        <v>6.7643999999999984</v>
      </c>
      <c r="H1173" s="2">
        <f t="shared" si="143"/>
        <v>7.8686000000000016</v>
      </c>
      <c r="I1173" s="2">
        <f t="array" ref="I1173">SUMPRODUCT(B1157:B1176, (ROW(B1157:B1176)-ROW(B1157)+1)) / (20*21/2)</f>
        <v>7.0354904761904757</v>
      </c>
      <c r="J1173" s="2">
        <f t="shared" ref="J1173:J1236" si="146">$J$4*B1173+J1172*(1-$J$4)</f>
        <v>6.8883170945761316</v>
      </c>
      <c r="K1173" s="2">
        <f t="shared" si="140"/>
        <v>6.8208537072997215</v>
      </c>
    </row>
    <row r="1174" spans="1:11" ht="13.5" x14ac:dyDescent="0.25">
      <c r="A1174" s="3">
        <f>TITRES_STAT!B1177</f>
        <v>43720</v>
      </c>
      <c r="B1174" s="5">
        <f>TITRES_STAT!D1177</f>
        <v>7.3780000000000001</v>
      </c>
      <c r="C1174" s="2">
        <f t="shared" si="141"/>
        <v>0.21400000000000041</v>
      </c>
      <c r="D1174" s="2">
        <f t="shared" si="142"/>
        <v>7.3028000000000004</v>
      </c>
      <c r="E1174" s="2">
        <f t="shared" si="144"/>
        <v>7.0361999999999991</v>
      </c>
      <c r="F1174" s="2">
        <f t="shared" si="145"/>
        <v>6.8038999999999987</v>
      </c>
      <c r="G1174" s="2">
        <f t="shared" si="139"/>
        <v>6.7710399999999984</v>
      </c>
      <c r="H1174" s="2">
        <f t="shared" si="143"/>
        <v>7.8530500000000005</v>
      </c>
      <c r="I1174" s="2">
        <f t="array" ref="I1174">SUMPRODUCT(B1158:B1177, (ROW(B1158:B1177)-ROW(B1158)+1)) / (20*21/2)</f>
        <v>7.0779380952380961</v>
      </c>
      <c r="J1174" s="2">
        <f t="shared" si="146"/>
        <v>6.9349535617593574</v>
      </c>
      <c r="K1174" s="2">
        <f t="shared" si="140"/>
        <v>6.8427025815232625</v>
      </c>
    </row>
    <row r="1175" spans="1:11" ht="13.5" x14ac:dyDescent="0.25">
      <c r="A1175" s="3">
        <f>TITRES_STAT!B1178</f>
        <v>43721</v>
      </c>
      <c r="B1175" s="5">
        <f>TITRES_STAT!D1178</f>
        <v>7.3780000000000001</v>
      </c>
      <c r="C1175" s="2">
        <f t="shared" si="141"/>
        <v>0</v>
      </c>
      <c r="D1175" s="2">
        <f t="shared" si="142"/>
        <v>7.3352000000000004</v>
      </c>
      <c r="E1175" s="2">
        <f t="shared" si="144"/>
        <v>7.1425000000000001</v>
      </c>
      <c r="F1175" s="2">
        <f t="shared" si="145"/>
        <v>6.8404499999999988</v>
      </c>
      <c r="G1175" s="2">
        <f t="shared" si="139"/>
        <v>6.7776799999999966</v>
      </c>
      <c r="H1175" s="2">
        <f t="shared" si="143"/>
        <v>7.8375000000000004</v>
      </c>
      <c r="I1175" s="2">
        <f t="array" ref="I1175">SUMPRODUCT(B1159:B1178, (ROW(B1159:B1178)-ROW(B1159)+1)) / (20*21/2)</f>
        <v>7.1167285714285722</v>
      </c>
      <c r="J1175" s="2">
        <f t="shared" si="146"/>
        <v>6.9771484606394187</v>
      </c>
      <c r="K1175" s="2">
        <f t="shared" si="140"/>
        <v>6.8636946371498011</v>
      </c>
    </row>
    <row r="1176" spans="1:11" ht="13.5" x14ac:dyDescent="0.25">
      <c r="A1176" s="3">
        <f>TITRES_STAT!B1179</f>
        <v>43724</v>
      </c>
      <c r="B1176" s="5">
        <f>TITRES_STAT!D1179</f>
        <v>7.1639999999999997</v>
      </c>
      <c r="C1176" s="2">
        <f t="shared" si="141"/>
        <v>-0.21400000000000041</v>
      </c>
      <c r="D1176" s="2">
        <f t="shared" si="142"/>
        <v>7.2924000000000007</v>
      </c>
      <c r="E1176" s="2">
        <f t="shared" si="144"/>
        <v>7.2031000000000009</v>
      </c>
      <c r="F1176" s="2">
        <f t="shared" si="145"/>
        <v>6.8662999999999981</v>
      </c>
      <c r="G1176" s="2">
        <f t="shared" si="139"/>
        <v>6.783139999999996</v>
      </c>
      <c r="H1176" s="2">
        <f t="shared" si="143"/>
        <v>7.8208799999999989</v>
      </c>
      <c r="I1176" s="2">
        <f t="array" ref="I1176">SUMPRODUCT(B1160:B1179, (ROW(B1160:B1179)-ROW(B1160)+1)) / (20*21/2)</f>
        <v>7.1241619047619036</v>
      </c>
      <c r="J1176" s="2">
        <f t="shared" si="146"/>
        <v>6.9949438453404262</v>
      </c>
      <c r="K1176" s="2">
        <f t="shared" si="140"/>
        <v>6.8754713180458875</v>
      </c>
    </row>
    <row r="1177" spans="1:11" ht="13.5" x14ac:dyDescent="0.25">
      <c r="A1177" s="3">
        <f>TITRES_STAT!B1180</f>
        <v>43725</v>
      </c>
      <c r="B1177" s="5">
        <f>TITRES_STAT!D1180</f>
        <v>7.3120000000000003</v>
      </c>
      <c r="C1177" s="2">
        <f t="shared" si="141"/>
        <v>0.14800000000000058</v>
      </c>
      <c r="D1177" s="2">
        <f t="shared" si="142"/>
        <v>7.2792000000000003</v>
      </c>
      <c r="E1177" s="2">
        <f t="shared" si="144"/>
        <v>7.26</v>
      </c>
      <c r="F1177" s="2">
        <f t="shared" si="145"/>
        <v>6.9047000000000001</v>
      </c>
      <c r="G1177" s="2">
        <f t="shared" si="139"/>
        <v>6.7917199999999971</v>
      </c>
      <c r="H1177" s="2">
        <f t="shared" si="143"/>
        <v>7.8052649999999986</v>
      </c>
      <c r="I1177" s="2">
        <f t="array" ref="I1177">SUMPRODUCT(B1161:B1180, (ROW(B1161:B1180)-ROW(B1161)+1)) / (20*21/2)</f>
        <v>7.129838095238096</v>
      </c>
      <c r="J1177" s="2">
        <f t="shared" si="146"/>
        <v>7.0251396695937194</v>
      </c>
      <c r="K1177" s="2">
        <f t="shared" si="140"/>
        <v>6.892590089887225</v>
      </c>
    </row>
    <row r="1178" spans="1:11" ht="13.5" x14ac:dyDescent="0.25">
      <c r="A1178" s="3">
        <f>TITRES_STAT!B1181</f>
        <v>43726</v>
      </c>
      <c r="B1178" s="5">
        <f>TITRES_STAT!D1181</f>
        <v>7.3120000000000003</v>
      </c>
      <c r="C1178" s="2">
        <f t="shared" si="141"/>
        <v>0</v>
      </c>
      <c r="D1178" s="2">
        <f t="shared" si="142"/>
        <v>7.3088000000000006</v>
      </c>
      <c r="E1178" s="2">
        <f t="shared" si="144"/>
        <v>7.2896000000000001</v>
      </c>
      <c r="F1178" s="2">
        <f t="shared" si="145"/>
        <v>6.9379500000000007</v>
      </c>
      <c r="G1178" s="2">
        <f t="shared" si="139"/>
        <v>6.8002999999999973</v>
      </c>
      <c r="H1178" s="2">
        <f t="shared" si="143"/>
        <v>7.7896499999999973</v>
      </c>
      <c r="I1178" s="2">
        <f t="array" ref="I1178">SUMPRODUCT(B1162:B1181, (ROW(B1162:B1181)-ROW(B1162)+1)) / (20*21/2)</f>
        <v>7.1531190476190485</v>
      </c>
      <c r="J1178" s="2">
        <f t="shared" si="146"/>
        <v>7.0524597010609842</v>
      </c>
      <c r="K1178" s="2">
        <f t="shared" si="140"/>
        <v>6.9090375373426278</v>
      </c>
    </row>
    <row r="1179" spans="1:11" ht="13.5" x14ac:dyDescent="0.25">
      <c r="A1179" s="3">
        <f>TITRES_STAT!B1182</f>
        <v>43727</v>
      </c>
      <c r="B1179" s="5">
        <f>TITRES_STAT!D1182</f>
        <v>7.016</v>
      </c>
      <c r="C1179" s="2">
        <f t="shared" si="141"/>
        <v>-0.29600000000000026</v>
      </c>
      <c r="D1179" s="2">
        <f t="shared" si="142"/>
        <v>7.2364000000000006</v>
      </c>
      <c r="E1179" s="2">
        <f t="shared" si="144"/>
        <v>7.2696000000000014</v>
      </c>
      <c r="F1179" s="2">
        <f t="shared" si="145"/>
        <v>6.9563999999999995</v>
      </c>
      <c r="G1179" s="2">
        <f t="shared" si="139"/>
        <v>6.8058999999999976</v>
      </c>
      <c r="H1179" s="2">
        <f t="shared" si="143"/>
        <v>7.7725549999999979</v>
      </c>
      <c r="I1179" s="2">
        <f t="array" ref="I1179">SUMPRODUCT(B1163:B1182, (ROW(B1163:B1182)-ROW(B1163)+1)) / (20*21/2)</f>
        <v>7.1746619047619049</v>
      </c>
      <c r="J1179" s="2">
        <f t="shared" si="146"/>
        <v>7.0489873485789856</v>
      </c>
      <c r="K1179" s="2">
        <f t="shared" si="140"/>
        <v>6.9132321437213484</v>
      </c>
    </row>
    <row r="1180" spans="1:11" ht="13.5" x14ac:dyDescent="0.25">
      <c r="A1180" s="3">
        <f>TITRES_STAT!B1183</f>
        <v>43728</v>
      </c>
      <c r="B1180" s="5">
        <f>TITRES_STAT!D1183</f>
        <v>7.016</v>
      </c>
      <c r="C1180" s="2">
        <f t="shared" si="141"/>
        <v>0</v>
      </c>
      <c r="D1180" s="2">
        <f t="shared" si="142"/>
        <v>7.1639999999999997</v>
      </c>
      <c r="E1180" s="2">
        <f t="shared" si="144"/>
        <v>7.2496000000000009</v>
      </c>
      <c r="F1180" s="2">
        <f t="shared" si="145"/>
        <v>6.9785500000000003</v>
      </c>
      <c r="G1180" s="2">
        <f t="shared" si="139"/>
        <v>6.8117999999999972</v>
      </c>
      <c r="H1180" s="2">
        <f t="shared" si="143"/>
        <v>7.7554899999999973</v>
      </c>
      <c r="I1180" s="2">
        <f t="array" ref="I1180">SUMPRODUCT(B1164:B1183, (ROW(B1164:B1183)-ROW(B1164)+1)) / (20*21/2)</f>
        <v>7.172128571428571</v>
      </c>
      <c r="J1180" s="2">
        <f t="shared" si="146"/>
        <v>7.0458456963333678</v>
      </c>
      <c r="K1180" s="2">
        <f t="shared" si="140"/>
        <v>6.9172622557322763</v>
      </c>
    </row>
    <row r="1181" spans="1:11" ht="13.5" x14ac:dyDescent="0.25">
      <c r="A1181" s="3">
        <f>TITRES_STAT!B1184</f>
        <v>43731</v>
      </c>
      <c r="B1181" s="5">
        <f>TITRES_STAT!D1184</f>
        <v>7.2229999999999999</v>
      </c>
      <c r="C1181" s="2">
        <f t="shared" si="141"/>
        <v>0.20699999999999985</v>
      </c>
      <c r="D1181" s="2">
        <f t="shared" si="142"/>
        <v>7.1757999999999997</v>
      </c>
      <c r="E1181" s="2">
        <f t="shared" si="144"/>
        <v>7.2340999999999998</v>
      </c>
      <c r="F1181" s="2">
        <f t="shared" si="145"/>
        <v>7.0118000000000009</v>
      </c>
      <c r="G1181" s="2">
        <f t="shared" si="139"/>
        <v>6.8233199999999981</v>
      </c>
      <c r="H1181" s="2">
        <f t="shared" si="143"/>
        <v>7.7394949999999962</v>
      </c>
      <c r="I1181" s="2">
        <f t="array" ref="I1181">SUMPRODUCT(B1165:B1184, (ROW(B1165:B1184)-ROW(B1165)+1)) / (20*21/2)</f>
        <v>7.1783000000000001</v>
      </c>
      <c r="J1181" s="2">
        <f t="shared" si="146"/>
        <v>7.0627175347778088</v>
      </c>
      <c r="K1181" s="2">
        <f t="shared" si="140"/>
        <v>6.9292519711937564</v>
      </c>
    </row>
    <row r="1182" spans="1:11" ht="13.5" x14ac:dyDescent="0.25">
      <c r="A1182" s="3">
        <f>TITRES_STAT!B1185</f>
        <v>43732</v>
      </c>
      <c r="B1182" s="5">
        <f>TITRES_STAT!D1185</f>
        <v>7.2380000000000004</v>
      </c>
      <c r="C1182" s="2">
        <f t="shared" si="141"/>
        <v>1.5000000000000568E-2</v>
      </c>
      <c r="D1182" s="2">
        <f t="shared" si="142"/>
        <v>7.1609999999999996</v>
      </c>
      <c r="E1182" s="2">
        <f t="shared" si="144"/>
        <v>7.2200999999999995</v>
      </c>
      <c r="F1182" s="2">
        <f t="shared" si="145"/>
        <v>7.0506000000000011</v>
      </c>
      <c r="G1182" s="2">
        <f t="shared" si="139"/>
        <v>6.8351399999999991</v>
      </c>
      <c r="H1182" s="2">
        <f t="shared" si="143"/>
        <v>7.7236399999999961</v>
      </c>
      <c r="I1182" s="2">
        <f t="array" ref="I1182">SUMPRODUCT(B1166:B1185, (ROW(B1166:B1185)-ROW(B1166)+1)) / (20*21/2)</f>
        <v>7.1623619047619052</v>
      </c>
      <c r="J1182" s="2">
        <f t="shared" si="146"/>
        <v>7.0794111028942073</v>
      </c>
      <c r="K1182" s="2">
        <f t="shared" si="140"/>
        <v>6.9413597370292957</v>
      </c>
    </row>
    <row r="1183" spans="1:11" ht="13.5" x14ac:dyDescent="0.25">
      <c r="A1183" s="3">
        <f>TITRES_STAT!B1186</f>
        <v>43733</v>
      </c>
      <c r="B1183" s="5">
        <f>TITRES_STAT!D1186</f>
        <v>7.024</v>
      </c>
      <c r="C1183" s="2">
        <f t="shared" si="141"/>
        <v>-0.21400000000000041</v>
      </c>
      <c r="D1183" s="2">
        <f t="shared" si="142"/>
        <v>7.1033999999999988</v>
      </c>
      <c r="E1183" s="2">
        <f t="shared" si="144"/>
        <v>7.2061000000000011</v>
      </c>
      <c r="F1183" s="2">
        <f t="shared" si="145"/>
        <v>7.0772000000000004</v>
      </c>
      <c r="G1183" s="2">
        <f t="shared" si="139"/>
        <v>6.8413599999999981</v>
      </c>
      <c r="H1183" s="2">
        <f t="shared" si="143"/>
        <v>7.7077049999999954</v>
      </c>
      <c r="I1183" s="2">
        <f t="array" ref="I1183">SUMPRODUCT(B1167:B1186, (ROW(B1167:B1186)-ROW(B1167)+1)) / (20*21/2)</f>
        <v>7.1434380952380945</v>
      </c>
      <c r="J1183" s="2">
        <f t="shared" si="146"/>
        <v>7.0741338549995207</v>
      </c>
      <c r="K1183" s="2">
        <f t="shared" si="140"/>
        <v>6.9446005316555981</v>
      </c>
    </row>
    <row r="1184" spans="1:11" ht="13.5" x14ac:dyDescent="0.25">
      <c r="A1184" s="3">
        <f>TITRES_STAT!B1187</f>
        <v>43734</v>
      </c>
      <c r="B1184" s="5">
        <f>TITRES_STAT!D1187</f>
        <v>7.1420000000000003</v>
      </c>
      <c r="C1184" s="2">
        <f t="shared" si="141"/>
        <v>0.11800000000000033</v>
      </c>
      <c r="D1184" s="2">
        <f t="shared" si="142"/>
        <v>7.1286000000000005</v>
      </c>
      <c r="E1184" s="2">
        <f t="shared" si="144"/>
        <v>7.1824999999999992</v>
      </c>
      <c r="F1184" s="2">
        <f t="shared" si="145"/>
        <v>7.1093500000000009</v>
      </c>
      <c r="G1184" s="2">
        <f t="shared" si="139"/>
        <v>6.8511199999999981</v>
      </c>
      <c r="H1184" s="2">
        <f t="shared" si="143"/>
        <v>7.6923599999999945</v>
      </c>
      <c r="I1184" s="2">
        <f t="array" ref="I1184">SUMPRODUCT(B1168:B1187, (ROW(B1168:B1187)-ROW(B1168)+1)) / (20*21/2)</f>
        <v>7.1220190476190481</v>
      </c>
      <c r="J1184" s="2">
        <f t="shared" si="146"/>
        <v>7.0805972973805185</v>
      </c>
      <c r="K1184" s="2">
        <f t="shared" si="140"/>
        <v>6.952341687276947</v>
      </c>
    </row>
    <row r="1185" spans="1:11" ht="13.5" x14ac:dyDescent="0.25">
      <c r="A1185" s="3">
        <f>TITRES_STAT!B1188</f>
        <v>43735</v>
      </c>
      <c r="B1185" s="5">
        <f>TITRES_STAT!D1188</f>
        <v>6.9420000000000002</v>
      </c>
      <c r="C1185" s="2">
        <f t="shared" si="141"/>
        <v>-0.20000000000000018</v>
      </c>
      <c r="D1185" s="2">
        <f t="shared" si="142"/>
        <v>7.1138000000000003</v>
      </c>
      <c r="E1185" s="2">
        <f t="shared" si="144"/>
        <v>7.1389000000000014</v>
      </c>
      <c r="F1185" s="2">
        <f t="shared" si="145"/>
        <v>7.1406999999999998</v>
      </c>
      <c r="G1185" s="2">
        <f t="shared" si="139"/>
        <v>6.8570200000000003</v>
      </c>
      <c r="H1185" s="2">
        <f t="shared" si="143"/>
        <v>7.6750249999999935</v>
      </c>
      <c r="I1185" s="2">
        <f t="array" ref="I1185">SUMPRODUCT(B1169:B1188, (ROW(B1169:B1188)-ROW(B1169)+1)) / (20*21/2)</f>
        <v>7.0996857142857142</v>
      </c>
      <c r="J1185" s="2">
        <f t="shared" si="146"/>
        <v>7.0673975547728496</v>
      </c>
      <c r="K1185" s="2">
        <f t="shared" si="140"/>
        <v>6.9519361309131451</v>
      </c>
    </row>
    <row r="1186" spans="1:11" ht="13.5" x14ac:dyDescent="0.25">
      <c r="A1186" s="3">
        <f>TITRES_STAT!B1189</f>
        <v>43738</v>
      </c>
      <c r="B1186" s="5">
        <f>TITRES_STAT!D1189</f>
        <v>6.9420000000000002</v>
      </c>
      <c r="C1186" s="2">
        <f t="shared" si="141"/>
        <v>0</v>
      </c>
      <c r="D1186" s="2">
        <f t="shared" si="142"/>
        <v>7.057599999999999</v>
      </c>
      <c r="E1186" s="2">
        <f t="shared" si="144"/>
        <v>7.1166999999999998</v>
      </c>
      <c r="F1186" s="2">
        <f t="shared" si="145"/>
        <v>7.1599000000000022</v>
      </c>
      <c r="G1186" s="2">
        <f t="shared" si="139"/>
        <v>6.861600000000001</v>
      </c>
      <c r="H1186" s="2">
        <f t="shared" si="143"/>
        <v>7.6575599999999939</v>
      </c>
      <c r="I1186" s="2">
        <f t="array" ref="I1186">SUMPRODUCT(B1170:B1189, (ROW(B1170:B1189)-ROW(B1170)+1)) / (20*21/2)</f>
        <v>7.0777380952380957</v>
      </c>
      <c r="J1186" s="2">
        <f t="shared" si="146"/>
        <v>7.0554549305087688</v>
      </c>
      <c r="K1186" s="2">
        <f t="shared" si="140"/>
        <v>6.9515464787204726</v>
      </c>
    </row>
    <row r="1187" spans="1:11" ht="13.5" x14ac:dyDescent="0.25">
      <c r="A1187" s="3">
        <f>TITRES_STAT!B1190</f>
        <v>43739</v>
      </c>
      <c r="B1187" s="5">
        <f>TITRES_STAT!D1190</f>
        <v>6.9349999999999996</v>
      </c>
      <c r="C1187" s="2">
        <f t="shared" si="141"/>
        <v>-7.0000000000005613E-3</v>
      </c>
      <c r="D1187" s="2">
        <f t="shared" si="142"/>
        <v>6.9969999999999999</v>
      </c>
      <c r="E1187" s="2">
        <f t="shared" si="144"/>
        <v>7.0790000000000006</v>
      </c>
      <c r="F1187" s="2">
        <f t="shared" si="145"/>
        <v>7.1695000000000011</v>
      </c>
      <c r="G1187" s="2">
        <f t="shared" si="139"/>
        <v>6.8660400000000008</v>
      </c>
      <c r="H1187" s="2">
        <f t="shared" si="143"/>
        <v>7.6400599999999939</v>
      </c>
      <c r="I1187" s="2">
        <f t="array" ref="I1187">SUMPRODUCT(B1171:B1190, (ROW(B1171:B1190)-ROW(B1171)+1)) / (20*21/2)</f>
        <v>7.0381761904761904</v>
      </c>
      <c r="J1187" s="2">
        <f t="shared" si="146"/>
        <v>7.0439830323650767</v>
      </c>
      <c r="K1187" s="2">
        <f t="shared" si="140"/>
        <v>6.9508975972020224</v>
      </c>
    </row>
    <row r="1188" spans="1:11" ht="13.5" x14ac:dyDescent="0.25">
      <c r="A1188" s="3">
        <f>TITRES_STAT!B1191</f>
        <v>43740</v>
      </c>
      <c r="B1188" s="5">
        <f>TITRES_STAT!D1191</f>
        <v>6.9349999999999996</v>
      </c>
      <c r="C1188" s="2">
        <f t="shared" si="141"/>
        <v>0</v>
      </c>
      <c r="D1188" s="2">
        <f t="shared" si="142"/>
        <v>6.9792000000000005</v>
      </c>
      <c r="E1188" s="2">
        <f t="shared" si="144"/>
        <v>7.0412999999999997</v>
      </c>
      <c r="F1188" s="2">
        <f t="shared" si="145"/>
        <v>7.1654500000000017</v>
      </c>
      <c r="G1188" s="2">
        <f t="shared" si="139"/>
        <v>6.8703200000000004</v>
      </c>
      <c r="H1188" s="2">
        <f t="shared" si="143"/>
        <v>7.6225599999999938</v>
      </c>
      <c r="I1188" s="2">
        <f t="array" ref="I1188">SUMPRODUCT(B1172:B1191, (ROW(B1172:B1191)-ROW(B1172)+1)) / (20*21/2)</f>
        <v>7.0008999999999997</v>
      </c>
      <c r="J1188" s="2">
        <f t="shared" si="146"/>
        <v>7.0336036959493553</v>
      </c>
      <c r="K1188" s="2">
        <f t="shared" si="140"/>
        <v>6.9502741620176289</v>
      </c>
    </row>
    <row r="1189" spans="1:11" ht="13.5" x14ac:dyDescent="0.25">
      <c r="A1189" s="3">
        <f>TITRES_STAT!B1192</f>
        <v>43741</v>
      </c>
      <c r="B1189" s="5">
        <f>TITRES_STAT!D1192</f>
        <v>6.9349999999999996</v>
      </c>
      <c r="C1189" s="2">
        <f t="shared" si="141"/>
        <v>0</v>
      </c>
      <c r="D1189" s="2">
        <f t="shared" si="142"/>
        <v>6.9378000000000002</v>
      </c>
      <c r="E1189" s="2">
        <f t="shared" si="144"/>
        <v>7.0332000000000008</v>
      </c>
      <c r="F1189" s="2">
        <f t="shared" si="145"/>
        <v>7.1514000000000006</v>
      </c>
      <c r="G1189" s="2">
        <f t="shared" si="139"/>
        <v>6.8747600000000002</v>
      </c>
      <c r="H1189" s="2">
        <f t="shared" si="143"/>
        <v>7.6050599999999937</v>
      </c>
      <c r="I1189" s="2">
        <f t="array" ref="I1189">SUMPRODUCT(B1173:B1192, (ROW(B1173:B1192)-ROW(B1173)+1)) / (20*21/2)</f>
        <v>6.966680952380953</v>
      </c>
      <c r="J1189" s="2">
        <f t="shared" si="146"/>
        <v>7.0242128677637021</v>
      </c>
      <c r="K1189" s="2">
        <f t="shared" si="140"/>
        <v>6.9496751752718398</v>
      </c>
    </row>
    <row r="1190" spans="1:11" ht="13.5" x14ac:dyDescent="0.25">
      <c r="A1190" s="3">
        <f>TITRES_STAT!B1193</f>
        <v>43742</v>
      </c>
      <c r="B1190" s="5">
        <f>TITRES_STAT!D1193</f>
        <v>6.7359999999999998</v>
      </c>
      <c r="C1190" s="2">
        <f t="shared" si="141"/>
        <v>-0.19899999999999984</v>
      </c>
      <c r="D1190" s="2">
        <f t="shared" si="142"/>
        <v>6.8965999999999994</v>
      </c>
      <c r="E1190" s="2">
        <f t="shared" si="144"/>
        <v>7.0052000000000003</v>
      </c>
      <c r="F1190" s="2">
        <f t="shared" si="145"/>
        <v>7.1273999999999997</v>
      </c>
      <c r="G1190" s="2">
        <f t="shared" si="139"/>
        <v>6.8765400000000003</v>
      </c>
      <c r="H1190" s="2">
        <f t="shared" si="143"/>
        <v>7.5872249999999939</v>
      </c>
      <c r="I1190" s="2">
        <f t="array" ref="I1190">SUMPRODUCT(B1174:B1193, (ROW(B1174:B1193)-ROW(B1174)+1)) / (20*21/2)</f>
        <v>6.9355190476190476</v>
      </c>
      <c r="J1190" s="2">
        <f t="shared" si="146"/>
        <v>6.9967640232147774</v>
      </c>
      <c r="K1190" s="2">
        <f t="shared" si="140"/>
        <v>6.9412957566337292</v>
      </c>
    </row>
    <row r="1191" spans="1:11" ht="13.5" x14ac:dyDescent="0.25">
      <c r="A1191" s="3">
        <f>TITRES_STAT!B1194</f>
        <v>43745</v>
      </c>
      <c r="B1191" s="5">
        <f>TITRES_STAT!D1194</f>
        <v>6.7359999999999998</v>
      </c>
      <c r="C1191" s="2">
        <f t="shared" si="141"/>
        <v>0</v>
      </c>
      <c r="D1191" s="2">
        <f t="shared" si="142"/>
        <v>6.8554000000000004</v>
      </c>
      <c r="E1191" s="2">
        <f t="shared" si="144"/>
        <v>6.9565000000000001</v>
      </c>
      <c r="F1191" s="2">
        <f t="shared" si="145"/>
        <v>7.0952999999999991</v>
      </c>
      <c r="G1191" s="2">
        <f t="shared" si="139"/>
        <v>6.8738800000000007</v>
      </c>
      <c r="H1191" s="2">
        <f t="shared" si="143"/>
        <v>7.5693899999999941</v>
      </c>
      <c r="I1191" s="2">
        <f t="array" ref="I1191">SUMPRODUCT(B1175:B1194, (ROW(B1175:B1194)-ROW(B1175)+1)) / (20*21/2)</f>
        <v>6.9063952380952376</v>
      </c>
      <c r="J1191" s="2">
        <f t="shared" si="146"/>
        <v>6.9719293543371794</v>
      </c>
      <c r="K1191" s="2">
        <f t="shared" si="140"/>
        <v>6.9332449426480931</v>
      </c>
    </row>
    <row r="1192" spans="1:11" ht="13.5" x14ac:dyDescent="0.25">
      <c r="A1192" s="3">
        <f>TITRES_STAT!B1195</f>
        <v>43746</v>
      </c>
      <c r="B1192" s="5">
        <f>TITRES_STAT!D1195</f>
        <v>6.7359999999999998</v>
      </c>
      <c r="C1192" s="2">
        <f t="shared" si="141"/>
        <v>0</v>
      </c>
      <c r="D1192" s="2">
        <f t="shared" si="142"/>
        <v>6.815599999999999</v>
      </c>
      <c r="E1192" s="2">
        <f t="shared" si="144"/>
        <v>6.9062999999999999</v>
      </c>
      <c r="F1192" s="2">
        <f t="shared" si="145"/>
        <v>7.0632000000000001</v>
      </c>
      <c r="G1192" s="2">
        <f t="shared" si="139"/>
        <v>6.8712199999999983</v>
      </c>
      <c r="H1192" s="2">
        <f t="shared" si="143"/>
        <v>7.5515549999999942</v>
      </c>
      <c r="I1192" s="2">
        <f t="array" ref="I1192">SUMPRODUCT(B1176:B1195, (ROW(B1176:B1195)-ROW(B1176)+1)) / (20*21/2)</f>
        <v>6.8803285714285707</v>
      </c>
      <c r="J1192" s="2">
        <f t="shared" si="146"/>
        <v>6.9494598920193527</v>
      </c>
      <c r="K1192" s="2">
        <f t="shared" si="140"/>
        <v>6.9255098468579721</v>
      </c>
    </row>
    <row r="1193" spans="1:11" ht="13.5" x14ac:dyDescent="0.25">
      <c r="A1193" s="3">
        <f>TITRES_STAT!B1196</f>
        <v>43747</v>
      </c>
      <c r="B1193" s="5">
        <f>TITRES_STAT!D1196</f>
        <v>6.7359999999999998</v>
      </c>
      <c r="C1193" s="2">
        <f t="shared" si="141"/>
        <v>0</v>
      </c>
      <c r="D1193" s="2">
        <f t="shared" si="142"/>
        <v>6.7757999999999994</v>
      </c>
      <c r="E1193" s="2">
        <f t="shared" si="144"/>
        <v>6.8774999999999995</v>
      </c>
      <c r="F1193" s="2">
        <f t="shared" si="145"/>
        <v>7.0418000000000003</v>
      </c>
      <c r="G1193" s="2">
        <f t="shared" si="139"/>
        <v>6.8679799999999993</v>
      </c>
      <c r="H1193" s="2">
        <f t="shared" si="143"/>
        <v>7.5352399999999946</v>
      </c>
      <c r="I1193" s="2">
        <f t="array" ref="I1193">SUMPRODUCT(B1177:B1196, (ROW(B1177:B1196)-ROW(B1177)+1)) / (20*21/2)</f>
        <v>6.8699857142857148</v>
      </c>
      <c r="J1193" s="2">
        <f t="shared" si="146"/>
        <v>6.9291303784936993</v>
      </c>
      <c r="K1193" s="2">
        <f t="shared" si="140"/>
        <v>6.9180780881576602</v>
      </c>
    </row>
    <row r="1194" spans="1:11" ht="13.5" x14ac:dyDescent="0.25">
      <c r="A1194" s="3">
        <f>TITRES_STAT!B1197</f>
        <v>43748</v>
      </c>
      <c r="B1194" s="5">
        <f>TITRES_STAT!D1197</f>
        <v>6.7359999999999998</v>
      </c>
      <c r="C1194" s="2">
        <f t="shared" si="141"/>
        <v>0</v>
      </c>
      <c r="D1194" s="2">
        <f t="shared" si="142"/>
        <v>6.7359999999999998</v>
      </c>
      <c r="E1194" s="2">
        <f t="shared" si="144"/>
        <v>6.8368999999999982</v>
      </c>
      <c r="F1194" s="2">
        <f t="shared" si="145"/>
        <v>7.0097000000000005</v>
      </c>
      <c r="G1194" s="2">
        <f t="shared" si="139"/>
        <v>6.8653199999999979</v>
      </c>
      <c r="H1194" s="2">
        <f t="shared" si="143"/>
        <v>7.518924999999995</v>
      </c>
      <c r="I1194" s="2">
        <f t="array" ref="I1194">SUMPRODUCT(B1178:B1197, (ROW(B1178:B1197)-ROW(B1178)+1)) / (20*21/2)</f>
        <v>6.8504761904761899</v>
      </c>
      <c r="J1194" s="2">
        <f t="shared" si="146"/>
        <v>6.9107370091133467</v>
      </c>
      <c r="K1194" s="2">
        <f t="shared" si="140"/>
        <v>6.9109377709750071</v>
      </c>
    </row>
    <row r="1195" spans="1:11" ht="13.5" x14ac:dyDescent="0.25">
      <c r="A1195" s="3">
        <f>TITRES_STAT!B1198</f>
        <v>43749</v>
      </c>
      <c r="B1195" s="5">
        <f>TITRES_STAT!D1198</f>
        <v>6.7359999999999998</v>
      </c>
      <c r="C1195" s="2">
        <f t="shared" si="141"/>
        <v>0</v>
      </c>
      <c r="D1195" s="2">
        <f t="shared" si="142"/>
        <v>6.7359999999999998</v>
      </c>
      <c r="E1195" s="2">
        <f t="shared" si="144"/>
        <v>6.8162999999999982</v>
      </c>
      <c r="F1195" s="2">
        <f t="shared" si="145"/>
        <v>6.9776000000000007</v>
      </c>
      <c r="G1195" s="2">
        <f t="shared" si="139"/>
        <v>6.8626599999999982</v>
      </c>
      <c r="H1195" s="2">
        <f t="shared" si="143"/>
        <v>7.5030049999999946</v>
      </c>
      <c r="I1195" s="2">
        <f t="array" ref="I1195">SUMPRODUCT(B1179:B1198, (ROW(B1179:B1198)-ROW(B1179)+1)) / (20*21/2)</f>
        <v>6.8497952380952372</v>
      </c>
      <c r="J1195" s="2">
        <f t="shared" si="146"/>
        <v>6.8940953891977896</v>
      </c>
      <c r="K1195" s="2">
        <f t="shared" si="140"/>
        <v>6.9040774662308895</v>
      </c>
    </row>
    <row r="1196" spans="1:11" ht="13.5" x14ac:dyDescent="0.25">
      <c r="A1196" s="3">
        <f>TITRES_STAT!B1199</f>
        <v>43752</v>
      </c>
      <c r="B1196" s="5">
        <f>TITRES_STAT!D1199</f>
        <v>6.8689999999999998</v>
      </c>
      <c r="C1196" s="2">
        <f t="shared" si="141"/>
        <v>0.13300000000000001</v>
      </c>
      <c r="D1196" s="2">
        <f t="shared" si="142"/>
        <v>6.7626000000000008</v>
      </c>
      <c r="E1196" s="2">
        <f t="shared" si="144"/>
        <v>6.8089999999999993</v>
      </c>
      <c r="F1196" s="2">
        <f t="shared" si="145"/>
        <v>6.9628500000000013</v>
      </c>
      <c r="G1196" s="2">
        <f t="shared" si="139"/>
        <v>6.8628199999999966</v>
      </c>
      <c r="H1196" s="2">
        <f t="shared" si="143"/>
        <v>7.4877499999999939</v>
      </c>
      <c r="I1196" s="2">
        <f t="array" ref="I1196">SUMPRODUCT(B1180:B1199, (ROW(B1180:B1199)-ROW(B1180)+1)) / (20*21/2)</f>
        <v>6.8509428571428561</v>
      </c>
      <c r="J1196" s="2">
        <f t="shared" si="146"/>
        <v>6.8917053521313338</v>
      </c>
      <c r="K1196" s="2">
        <f t="shared" si="140"/>
        <v>6.9027018793198751</v>
      </c>
    </row>
    <row r="1197" spans="1:11" ht="13.5" x14ac:dyDescent="0.25">
      <c r="A1197" s="3">
        <f>TITRES_STAT!B1200</f>
        <v>43754</v>
      </c>
      <c r="B1197" s="5">
        <f>TITRES_STAT!D1200</f>
        <v>6.758</v>
      </c>
      <c r="C1197" s="2">
        <f t="shared" si="141"/>
        <v>-0.11099999999999977</v>
      </c>
      <c r="D1197" s="2">
        <f t="shared" si="142"/>
        <v>6.7670000000000003</v>
      </c>
      <c r="E1197" s="2">
        <f t="shared" si="144"/>
        <v>6.7912999999999979</v>
      </c>
      <c r="F1197" s="2">
        <f t="shared" si="145"/>
        <v>6.9351500000000028</v>
      </c>
      <c r="G1197" s="2">
        <f t="shared" si="139"/>
        <v>6.8607599999999964</v>
      </c>
      <c r="H1197" s="2">
        <f t="shared" si="143"/>
        <v>7.4726349999999941</v>
      </c>
      <c r="I1197" s="2">
        <f t="array" ref="I1197">SUMPRODUCT(B1181:B1200, (ROW(B1181:B1200)-ROW(B1181)+1)) / (20*21/2)</f>
        <v>6.8525095238095242</v>
      </c>
      <c r="J1197" s="2">
        <f t="shared" si="146"/>
        <v>6.8789715090712065</v>
      </c>
      <c r="K1197" s="2">
        <f t="shared" si="140"/>
        <v>6.8970272958171348</v>
      </c>
    </row>
    <row r="1198" spans="1:11" ht="13.5" x14ac:dyDescent="0.25">
      <c r="A1198" s="3">
        <f>TITRES_STAT!B1201</f>
        <v>43755</v>
      </c>
      <c r="B1198" s="5">
        <f>TITRES_STAT!D1201</f>
        <v>6.9279999999999999</v>
      </c>
      <c r="C1198" s="2">
        <f t="shared" si="141"/>
        <v>0.16999999999999993</v>
      </c>
      <c r="D1198" s="2">
        <f t="shared" si="142"/>
        <v>6.8054000000000006</v>
      </c>
      <c r="E1198" s="2">
        <f t="shared" si="144"/>
        <v>6.7905999999999995</v>
      </c>
      <c r="F1198" s="2">
        <f t="shared" si="145"/>
        <v>6.9159500000000005</v>
      </c>
      <c r="G1198" s="2">
        <f t="shared" si="139"/>
        <v>6.8656399999999973</v>
      </c>
      <c r="H1198" s="2">
        <f t="shared" si="143"/>
        <v>7.4593599999999949</v>
      </c>
      <c r="I1198" s="2">
        <f t="array" ref="I1198">SUMPRODUCT(B1182:B1201, (ROW(B1182:B1201)-ROW(B1182)+1)) / (20*21/2)</f>
        <v>6.8347809523809531</v>
      </c>
      <c r="J1198" s="2">
        <f t="shared" si="146"/>
        <v>6.883640889159663</v>
      </c>
      <c r="K1198" s="2">
        <f t="shared" si="140"/>
        <v>6.8982419116674434</v>
      </c>
    </row>
    <row r="1199" spans="1:11" ht="13.5" x14ac:dyDescent="0.25">
      <c r="A1199" s="3">
        <f>TITRES_STAT!B1202</f>
        <v>43756</v>
      </c>
      <c r="B1199" s="5">
        <f>TITRES_STAT!D1202</f>
        <v>6.9279999999999999</v>
      </c>
      <c r="C1199" s="2">
        <f t="shared" si="141"/>
        <v>0</v>
      </c>
      <c r="D1199" s="2">
        <f t="shared" si="142"/>
        <v>6.8437999999999999</v>
      </c>
      <c r="E1199" s="2">
        <f t="shared" si="144"/>
        <v>6.7899000000000003</v>
      </c>
      <c r="F1199" s="2">
        <f t="shared" si="145"/>
        <v>6.911550000000001</v>
      </c>
      <c r="G1199" s="2">
        <f t="shared" si="139"/>
        <v>6.8712599999999959</v>
      </c>
      <c r="H1199" s="2">
        <f t="shared" si="143"/>
        <v>7.4469749999999966</v>
      </c>
      <c r="I1199" s="2">
        <f t="array" ref="I1199">SUMPRODUCT(B1183:B1202, (ROW(B1183:B1202)-ROW(B1183)+1)) / (20*21/2)</f>
        <v>6.8194428571428576</v>
      </c>
      <c r="J1199" s="2">
        <f t="shared" si="146"/>
        <v>6.8878655663825521</v>
      </c>
      <c r="K1199" s="2">
        <f t="shared" si="140"/>
        <v>6.8994088955236226</v>
      </c>
    </row>
    <row r="1200" spans="1:11" ht="13.5" x14ac:dyDescent="0.25">
      <c r="A1200" s="3">
        <f>TITRES_STAT!B1203</f>
        <v>43759</v>
      </c>
      <c r="B1200" s="5">
        <f>TITRES_STAT!D1203</f>
        <v>6.9279999999999999</v>
      </c>
      <c r="C1200" s="2">
        <f t="shared" si="141"/>
        <v>0</v>
      </c>
      <c r="D1200" s="2">
        <f t="shared" si="142"/>
        <v>6.8822000000000001</v>
      </c>
      <c r="E1200" s="2">
        <f t="shared" si="144"/>
        <v>6.809099999999999</v>
      </c>
      <c r="F1200" s="2">
        <f t="shared" si="145"/>
        <v>6.9071500000000015</v>
      </c>
      <c r="G1200" s="2">
        <f t="shared" si="139"/>
        <v>6.8771799999999974</v>
      </c>
      <c r="H1200" s="2">
        <f t="shared" si="143"/>
        <v>7.4341649999999966</v>
      </c>
      <c r="I1200" s="2">
        <f t="array" ref="I1200">SUMPRODUCT(B1184:B1203, (ROW(B1184:B1203)-ROW(B1184)+1)) / (20*21/2)</f>
        <v>6.7995190476190484</v>
      </c>
      <c r="J1200" s="2">
        <f t="shared" si="146"/>
        <v>6.8916878933937378</v>
      </c>
      <c r="K1200" s="2">
        <f t="shared" si="140"/>
        <v>6.90053011530701</v>
      </c>
    </row>
    <row r="1201" spans="1:11" ht="13.5" x14ac:dyDescent="0.25">
      <c r="A1201" s="3">
        <f>TITRES_STAT!B1204</f>
        <v>43760</v>
      </c>
      <c r="B1201" s="5">
        <f>TITRES_STAT!D1204</f>
        <v>6.7210000000000001</v>
      </c>
      <c r="C1201" s="2">
        <f t="shared" si="141"/>
        <v>-0.20699999999999985</v>
      </c>
      <c r="D1201" s="2">
        <f t="shared" si="142"/>
        <v>6.8526000000000007</v>
      </c>
      <c r="E1201" s="2">
        <f t="shared" si="144"/>
        <v>6.807599999999999</v>
      </c>
      <c r="F1201" s="2">
        <f t="shared" si="145"/>
        <v>6.8820500000000013</v>
      </c>
      <c r="G1201" s="2">
        <f t="shared" si="139"/>
        <v>6.8816199999999972</v>
      </c>
      <c r="H1201" s="2">
        <f t="shared" si="143"/>
        <v>7.4188949999999965</v>
      </c>
      <c r="I1201" s="2">
        <f t="array" ref="I1201">SUMPRODUCT(B1185:B1204, (ROW(B1185:B1204)-ROW(B1185)+1)) / (20*21/2)</f>
        <v>6.7813904761904764</v>
      </c>
      <c r="J1201" s="2">
        <f t="shared" si="146"/>
        <v>6.8754319035467155</v>
      </c>
      <c r="K1201" s="2">
        <f t="shared" si="140"/>
        <v>6.8934897186283042</v>
      </c>
    </row>
    <row r="1202" spans="1:11" ht="13.5" x14ac:dyDescent="0.25">
      <c r="A1202" s="3">
        <f>TITRES_STAT!B1205</f>
        <v>43761</v>
      </c>
      <c r="B1202" s="5">
        <f>TITRES_STAT!D1205</f>
        <v>6.7210000000000001</v>
      </c>
      <c r="C1202" s="2">
        <f t="shared" si="141"/>
        <v>0</v>
      </c>
      <c r="D1202" s="2">
        <f t="shared" si="142"/>
        <v>6.8452000000000002</v>
      </c>
      <c r="E1202" s="2">
        <f t="shared" si="144"/>
        <v>6.8060999999999989</v>
      </c>
      <c r="F1202" s="2">
        <f t="shared" si="145"/>
        <v>6.8561999999999994</v>
      </c>
      <c r="G1202" s="2">
        <f t="shared" ref="G1202:G1265" si="147">AVERAGE(B1153:B1202)</f>
        <v>6.883099999999998</v>
      </c>
      <c r="H1202" s="2">
        <f t="shared" si="143"/>
        <v>7.4035949999999984</v>
      </c>
      <c r="I1202" s="2">
        <f t="array" ref="I1202">SUMPRODUCT(B1186:B1205, (ROW(B1186:B1205)-ROW(B1186)+1)) / (20*21/2)</f>
        <v>6.762095238095239</v>
      </c>
      <c r="J1202" s="2">
        <f t="shared" si="146"/>
        <v>6.8607241032089332</v>
      </c>
      <c r="K1202" s="2">
        <f t="shared" si="140"/>
        <v>6.8867254159369979</v>
      </c>
    </row>
    <row r="1203" spans="1:11" ht="13.5" x14ac:dyDescent="0.25">
      <c r="A1203" s="3">
        <f>TITRES_STAT!B1206</f>
        <v>43762</v>
      </c>
      <c r="B1203" s="5">
        <f>TITRES_STAT!D1206</f>
        <v>6.6470000000000002</v>
      </c>
      <c r="C1203" s="2">
        <f t="shared" si="141"/>
        <v>-7.3999999999999844E-2</v>
      </c>
      <c r="D1203" s="2">
        <f t="shared" si="142"/>
        <v>6.7889999999999997</v>
      </c>
      <c r="E1203" s="2">
        <f t="shared" si="144"/>
        <v>6.797200000000001</v>
      </c>
      <c r="F1203" s="2">
        <f t="shared" si="145"/>
        <v>6.8373499999999989</v>
      </c>
      <c r="G1203" s="2">
        <f t="shared" si="147"/>
        <v>6.8830999999999971</v>
      </c>
      <c r="H1203" s="2">
        <f t="shared" si="143"/>
        <v>7.3893799999999974</v>
      </c>
      <c r="I1203" s="2">
        <f t="array" ref="I1203">SUMPRODUCT(B1187:B1206, (ROW(B1187:B1206)-ROW(B1187)+1)) / (20*21/2)</f>
        <v>6.737333333333333</v>
      </c>
      <c r="J1203" s="2">
        <f t="shared" si="146"/>
        <v>6.8403694267128445</v>
      </c>
      <c r="K1203" s="2">
        <f t="shared" ref="K1203:K1266" si="148">$K$4*B1203+(1-$K$4)*K1202</f>
        <v>6.8773244192335863</v>
      </c>
    </row>
    <row r="1204" spans="1:11" ht="13.5" x14ac:dyDescent="0.25">
      <c r="A1204" s="3">
        <f>TITRES_STAT!B1207</f>
        <v>43763</v>
      </c>
      <c r="B1204" s="5">
        <f>TITRES_STAT!D1207</f>
        <v>6.6470000000000002</v>
      </c>
      <c r="C1204" s="2">
        <f t="shared" si="141"/>
        <v>0</v>
      </c>
      <c r="D1204" s="2">
        <f t="shared" si="142"/>
        <v>6.7328000000000001</v>
      </c>
      <c r="E1204" s="2">
        <f t="shared" si="144"/>
        <v>6.7882999999999996</v>
      </c>
      <c r="F1204" s="2">
        <f t="shared" si="145"/>
        <v>6.8125999999999989</v>
      </c>
      <c r="G1204" s="2">
        <f t="shared" si="147"/>
        <v>6.883099999999998</v>
      </c>
      <c r="H1204" s="2">
        <f t="shared" si="143"/>
        <v>7.3745999999999974</v>
      </c>
      <c r="I1204" s="2">
        <f t="array" ref="I1204">SUMPRODUCT(B1188:B1207, (ROW(B1188:B1207)-ROW(B1188)+1)) / (20*21/2)</f>
        <v>6.7145047619047613</v>
      </c>
      <c r="J1204" s="2">
        <f t="shared" si="146"/>
        <v>6.821953290835431</v>
      </c>
      <c r="K1204" s="2">
        <f t="shared" si="148"/>
        <v>6.8682920890675634</v>
      </c>
    </row>
    <row r="1205" spans="1:11" ht="13.5" x14ac:dyDescent="0.25">
      <c r="A1205" s="3">
        <f>TITRES_STAT!B1208</f>
        <v>43766</v>
      </c>
      <c r="B1205" s="5">
        <f>TITRES_STAT!D1208</f>
        <v>6.61</v>
      </c>
      <c r="C1205" s="2">
        <f t="shared" si="141"/>
        <v>-3.6999999999999922E-2</v>
      </c>
      <c r="D1205" s="2">
        <f t="shared" si="142"/>
        <v>6.6691999999999991</v>
      </c>
      <c r="E1205" s="2">
        <f t="shared" si="144"/>
        <v>6.7757000000000005</v>
      </c>
      <c r="F1205" s="2">
        <f t="shared" si="145"/>
        <v>6.7959999999999994</v>
      </c>
      <c r="G1205" s="2">
        <f t="shared" si="147"/>
        <v>6.8823599999999976</v>
      </c>
      <c r="H1205" s="2">
        <f t="shared" si="143"/>
        <v>7.3587449999999963</v>
      </c>
      <c r="I1205" s="2">
        <f t="array" ref="I1205">SUMPRODUCT(B1189:B1208, (ROW(B1189:B1208)-ROW(B1189)+1)) / (20*21/2)</f>
        <v>6.6935761904761906</v>
      </c>
      <c r="J1205" s="2">
        <f t="shared" si="146"/>
        <v>6.8017672631368189</v>
      </c>
      <c r="K1205" s="2">
        <f t="shared" si="148"/>
        <v>6.8581629875355015</v>
      </c>
    </row>
    <row r="1206" spans="1:11" ht="13.5" x14ac:dyDescent="0.25">
      <c r="A1206" s="3">
        <f>TITRES_STAT!B1209</f>
        <v>43767</v>
      </c>
      <c r="B1206" s="5">
        <f>TITRES_STAT!D1209</f>
        <v>6.5359999999999996</v>
      </c>
      <c r="C1206" s="2">
        <f t="shared" si="141"/>
        <v>-7.4000000000000732E-2</v>
      </c>
      <c r="D1206" s="2">
        <f t="shared" si="142"/>
        <v>6.6322000000000001</v>
      </c>
      <c r="E1206" s="2">
        <f t="shared" si="144"/>
        <v>6.7424000000000008</v>
      </c>
      <c r="F1206" s="2">
        <f t="shared" si="145"/>
        <v>6.7757000000000005</v>
      </c>
      <c r="G1206" s="2">
        <f t="shared" si="147"/>
        <v>6.880139999999999</v>
      </c>
      <c r="H1206" s="2">
        <f t="shared" si="143"/>
        <v>7.343144999999998</v>
      </c>
      <c r="I1206" s="2">
        <f t="array" ref="I1206">SUMPRODUCT(B1190:B1209, (ROW(B1190:B1209)-ROW(B1190)+1)) / (20*21/2)</f>
        <v>6.6534999999999993</v>
      </c>
      <c r="J1206" s="2">
        <f t="shared" si="146"/>
        <v>6.776456095219026</v>
      </c>
      <c r="K1206" s="2">
        <f t="shared" si="148"/>
        <v>6.8455291448870508</v>
      </c>
    </row>
    <row r="1207" spans="1:11" ht="13.5" x14ac:dyDescent="0.25">
      <c r="A1207" s="3">
        <f>TITRES_STAT!B1210</f>
        <v>43768</v>
      </c>
      <c r="B1207" s="5">
        <f>TITRES_STAT!D1210</f>
        <v>6.5359999999999996</v>
      </c>
      <c r="C1207" s="2">
        <f t="shared" si="141"/>
        <v>0</v>
      </c>
      <c r="D1207" s="2">
        <f t="shared" si="142"/>
        <v>6.5952000000000002</v>
      </c>
      <c r="E1207" s="2">
        <f t="shared" si="144"/>
        <v>6.7202000000000002</v>
      </c>
      <c r="F1207" s="2">
        <f t="shared" si="145"/>
        <v>6.755749999999999</v>
      </c>
      <c r="G1207" s="2">
        <f t="shared" si="147"/>
        <v>6.8799799999999998</v>
      </c>
      <c r="H1207" s="2">
        <f t="shared" si="143"/>
        <v>7.326089999999998</v>
      </c>
      <c r="I1207" s="2">
        <f t="array" ref="I1207">SUMPRODUCT(B1191:B1210, (ROW(B1191:B1210)-ROW(B1191)+1)) / (20*21/2)</f>
        <v>6.5987571428571412</v>
      </c>
      <c r="J1207" s="2">
        <f t="shared" si="146"/>
        <v>6.7535555147219757</v>
      </c>
      <c r="K1207" s="2">
        <f t="shared" si="148"/>
        <v>6.8333907470483437</v>
      </c>
    </row>
    <row r="1208" spans="1:11" ht="13.5" x14ac:dyDescent="0.25">
      <c r="A1208" s="3">
        <f>TITRES_STAT!B1211</f>
        <v>43769</v>
      </c>
      <c r="B1208" s="5">
        <f>TITRES_STAT!D1211</f>
        <v>6.5359999999999996</v>
      </c>
      <c r="C1208" s="2">
        <f t="shared" si="141"/>
        <v>0</v>
      </c>
      <c r="D1208" s="2">
        <f t="shared" si="142"/>
        <v>6.5730000000000004</v>
      </c>
      <c r="E1208" s="2">
        <f t="shared" si="144"/>
        <v>6.681</v>
      </c>
      <c r="F1208" s="2">
        <f t="shared" si="145"/>
        <v>6.7358000000000002</v>
      </c>
      <c r="G1208" s="2">
        <f t="shared" si="147"/>
        <v>6.8777599999999985</v>
      </c>
      <c r="H1208" s="2">
        <f t="shared" si="143"/>
        <v>7.3090699999999993</v>
      </c>
      <c r="I1208" s="2">
        <f t="array" ref="I1208">SUMPRODUCT(B1192:B1211, (ROW(B1192:B1211)-ROW(B1192)+1)) / (20*21/2)</f>
        <v>6.5715666666666666</v>
      </c>
      <c r="J1208" s="2">
        <f t="shared" si="146"/>
        <v>6.7328359418913113</v>
      </c>
      <c r="K1208" s="2">
        <f t="shared" si="148"/>
        <v>6.821728364811154</v>
      </c>
    </row>
    <row r="1209" spans="1:11" ht="13.5" x14ac:dyDescent="0.25">
      <c r="A1209" s="3">
        <f>TITRES_STAT!B1212</f>
        <v>43770</v>
      </c>
      <c r="B1209" s="5">
        <f>TITRES_STAT!D1212</f>
        <v>6.3150000000000004</v>
      </c>
      <c r="C1209" s="2">
        <f t="shared" si="141"/>
        <v>-0.2209999999999992</v>
      </c>
      <c r="D1209" s="2">
        <f t="shared" si="142"/>
        <v>6.5066000000000006</v>
      </c>
      <c r="E1209" s="2">
        <f t="shared" si="144"/>
        <v>6.6196999999999999</v>
      </c>
      <c r="F1209" s="2">
        <f t="shared" si="145"/>
        <v>6.7048000000000014</v>
      </c>
      <c r="G1209" s="2">
        <f t="shared" si="147"/>
        <v>6.8711199999999986</v>
      </c>
      <c r="H1209" s="2">
        <f t="shared" si="143"/>
        <v>7.2910799999999991</v>
      </c>
      <c r="I1209" s="2">
        <f t="array" ref="I1209">SUMPRODUCT(B1193:B1212, (ROW(B1193:B1212)-ROW(B1193)+1)) / (20*21/2)</f>
        <v>6.5565047619047627</v>
      </c>
      <c r="J1209" s="2">
        <f t="shared" si="146"/>
        <v>6.6930420426635671</v>
      </c>
      <c r="K1209" s="2">
        <f t="shared" si="148"/>
        <v>6.8018566642303249</v>
      </c>
    </row>
    <row r="1210" spans="1:11" ht="13.5" x14ac:dyDescent="0.25">
      <c r="A1210" s="3">
        <f>TITRES_STAT!B1213</f>
        <v>43773</v>
      </c>
      <c r="B1210" s="5">
        <f>TITRES_STAT!D1213</f>
        <v>6.13</v>
      </c>
      <c r="C1210" s="2">
        <f t="shared" si="141"/>
        <v>-0.1850000000000005</v>
      </c>
      <c r="D1210" s="2">
        <f t="shared" si="142"/>
        <v>6.4105999999999996</v>
      </c>
      <c r="E1210" s="2">
        <f t="shared" si="144"/>
        <v>6.5399000000000003</v>
      </c>
      <c r="F1210" s="2">
        <f t="shared" si="145"/>
        <v>6.6745000000000001</v>
      </c>
      <c r="G1210" s="2">
        <f t="shared" si="147"/>
        <v>6.8622599999999991</v>
      </c>
      <c r="H1210" s="2">
        <f t="shared" si="143"/>
        <v>7.2721649999999984</v>
      </c>
      <c r="I1210" s="2">
        <f t="array" ref="I1210">SUMPRODUCT(B1194:B1213, (ROW(B1194:B1213)-ROW(B1194)+1)) / (20*21/2)</f>
        <v>6.5425714285714287</v>
      </c>
      <c r="J1210" s="2">
        <f t="shared" si="146"/>
        <v>6.6394189909813228</v>
      </c>
      <c r="K1210" s="2">
        <f t="shared" si="148"/>
        <v>6.7755093440644298</v>
      </c>
    </row>
    <row r="1211" spans="1:11" ht="13.5" x14ac:dyDescent="0.25">
      <c r="A1211" s="3">
        <f>TITRES_STAT!B1214</f>
        <v>43774</v>
      </c>
      <c r="B1211" s="5">
        <f>TITRES_STAT!D1214</f>
        <v>6.3890000000000002</v>
      </c>
      <c r="C1211" s="2">
        <f t="shared" si="141"/>
        <v>0.25900000000000034</v>
      </c>
      <c r="D1211" s="2">
        <f t="shared" si="142"/>
        <v>6.3811999999999998</v>
      </c>
      <c r="E1211" s="2">
        <f t="shared" si="144"/>
        <v>6.5067000000000004</v>
      </c>
      <c r="F1211" s="2">
        <f t="shared" si="145"/>
        <v>6.6571499999999997</v>
      </c>
      <c r="G1211" s="2">
        <f t="shared" si="147"/>
        <v>6.8588800000000001</v>
      </c>
      <c r="H1211" s="2">
        <f t="shared" si="143"/>
        <v>7.2545449999999985</v>
      </c>
      <c r="I1211" s="2">
        <f t="array" ref="I1211">SUMPRODUCT(B1195:B1214, (ROW(B1195:B1214)-ROW(B1195)+1)) / (20*21/2)</f>
        <v>6.5290999999999997</v>
      </c>
      <c r="J1211" s="2">
        <f t="shared" si="146"/>
        <v>6.6155695632688163</v>
      </c>
      <c r="K1211" s="2">
        <f t="shared" si="148"/>
        <v>6.7603521148854329</v>
      </c>
    </row>
    <row r="1212" spans="1:11" ht="13.5" x14ac:dyDescent="0.25">
      <c r="A1212" s="3">
        <f>TITRES_STAT!B1215</f>
        <v>43775</v>
      </c>
      <c r="B1212" s="5">
        <f>TITRES_STAT!D1215</f>
        <v>6.4989999999999997</v>
      </c>
      <c r="C1212" s="2">
        <f t="shared" si="141"/>
        <v>0.10999999999999943</v>
      </c>
      <c r="D1212" s="2">
        <f t="shared" si="142"/>
        <v>6.3737999999999992</v>
      </c>
      <c r="E1212" s="2">
        <f t="shared" si="144"/>
        <v>6.4844999999999997</v>
      </c>
      <c r="F1212" s="2">
        <f t="shared" si="145"/>
        <v>6.6453000000000007</v>
      </c>
      <c r="G1212" s="2">
        <f t="shared" si="147"/>
        <v>6.8596200000000014</v>
      </c>
      <c r="H1212" s="2">
        <f t="shared" si="143"/>
        <v>7.2374749999999981</v>
      </c>
      <c r="I1212" s="2">
        <f t="array" ref="I1212">SUMPRODUCT(B1196:B1215, (ROW(B1196:B1215)-ROW(B1196)+1)) / (20*21/2)</f>
        <v>6.4991714285714286</v>
      </c>
      <c r="J1212" s="2">
        <f t="shared" si="146"/>
        <v>6.6044677001003578</v>
      </c>
      <c r="K1212" s="2">
        <f t="shared" si="148"/>
        <v>6.7501030123409063</v>
      </c>
    </row>
    <row r="1213" spans="1:11" ht="13.5" x14ac:dyDescent="0.25">
      <c r="A1213" s="3">
        <f>TITRES_STAT!B1216</f>
        <v>43776</v>
      </c>
      <c r="B1213" s="5">
        <f>TITRES_STAT!D1216</f>
        <v>6.4989999999999997</v>
      </c>
      <c r="C1213" s="2">
        <f t="shared" si="141"/>
        <v>0</v>
      </c>
      <c r="D1213" s="2">
        <f t="shared" si="142"/>
        <v>6.3663999999999996</v>
      </c>
      <c r="E1213" s="2">
        <f t="shared" si="144"/>
        <v>6.4697000000000005</v>
      </c>
      <c r="F1213" s="2">
        <f t="shared" si="145"/>
        <v>6.6334500000000007</v>
      </c>
      <c r="G1213" s="2">
        <f t="shared" si="147"/>
        <v>6.8597600000000014</v>
      </c>
      <c r="H1213" s="2">
        <f t="shared" si="143"/>
        <v>7.2207349999999986</v>
      </c>
      <c r="I1213" s="2">
        <f t="array" ref="I1213">SUMPRODUCT(B1197:B1216, (ROW(B1197:B1216)-ROW(B1197)+1)) / (20*21/2)</f>
        <v>6.4614761904761897</v>
      </c>
      <c r="J1213" s="2">
        <f t="shared" si="146"/>
        <v>6.5944231572336571</v>
      </c>
      <c r="K1213" s="2">
        <f t="shared" si="148"/>
        <v>6.7402558353863613</v>
      </c>
    </row>
    <row r="1214" spans="1:11" ht="13.5" x14ac:dyDescent="0.25">
      <c r="A1214" s="3">
        <f>TITRES_STAT!B1217</f>
        <v>43777</v>
      </c>
      <c r="B1214" s="5">
        <f>TITRES_STAT!D1217</f>
        <v>6.492</v>
      </c>
      <c r="C1214" s="2">
        <f t="shared" si="141"/>
        <v>-6.9999999999996732E-3</v>
      </c>
      <c r="D1214" s="2">
        <f t="shared" si="142"/>
        <v>6.4017999999999997</v>
      </c>
      <c r="E1214" s="2">
        <f t="shared" si="144"/>
        <v>6.4542000000000019</v>
      </c>
      <c r="F1214" s="2">
        <f t="shared" si="145"/>
        <v>6.621249999999999</v>
      </c>
      <c r="G1214" s="2">
        <f t="shared" si="147"/>
        <v>6.8596200000000014</v>
      </c>
      <c r="H1214" s="2">
        <f t="shared" si="143"/>
        <v>7.2039599999999995</v>
      </c>
      <c r="I1214" s="2">
        <f t="array" ref="I1214">SUMPRODUCT(B1198:B1217, (ROW(B1198:B1217)-ROW(B1198)+1)) / (20*21/2)</f>
        <v>6.4107571428571442</v>
      </c>
      <c r="J1214" s="2">
        <f t="shared" si="146"/>
        <v>6.584668570830452</v>
      </c>
      <c r="K1214" s="2">
        <f t="shared" si="148"/>
        <v>6.7305203124300332</v>
      </c>
    </row>
    <row r="1215" spans="1:11" ht="13.5" x14ac:dyDescent="0.25">
      <c r="A1215" s="3">
        <f>TITRES_STAT!B1218</f>
        <v>43780</v>
      </c>
      <c r="B1215" s="5">
        <f>TITRES_STAT!D1218</f>
        <v>6.3070000000000004</v>
      </c>
      <c r="C1215" s="2">
        <f t="shared" si="141"/>
        <v>-0.18499999999999961</v>
      </c>
      <c r="D1215" s="2">
        <f t="shared" si="142"/>
        <v>6.4371999999999998</v>
      </c>
      <c r="E1215" s="2">
        <f t="shared" si="144"/>
        <v>6.4239000000000006</v>
      </c>
      <c r="F1215" s="2">
        <f t="shared" si="145"/>
        <v>6.5997999999999992</v>
      </c>
      <c r="G1215" s="2">
        <f t="shared" si="147"/>
        <v>6.8594600000000003</v>
      </c>
      <c r="H1215" s="2">
        <f t="shared" si="143"/>
        <v>7.1875800000000005</v>
      </c>
      <c r="I1215" s="2">
        <f t="array" ref="I1215">SUMPRODUCT(B1199:B1218, (ROW(B1199:B1218)-ROW(B1199)+1)) / (20*21/2)</f>
        <v>6.3803428571428578</v>
      </c>
      <c r="J1215" s="2">
        <f t="shared" si="146"/>
        <v>6.5582239450370761</v>
      </c>
      <c r="K1215" s="2">
        <f t="shared" si="148"/>
        <v>6.713911672726895</v>
      </c>
    </row>
    <row r="1216" spans="1:11" ht="13.5" x14ac:dyDescent="0.25">
      <c r="A1216" s="3">
        <f>TITRES_STAT!B1219</f>
        <v>43781</v>
      </c>
      <c r="B1216" s="5">
        <f>TITRES_STAT!D1219</f>
        <v>6.2039999999999997</v>
      </c>
      <c r="C1216" s="2">
        <f t="shared" si="141"/>
        <v>-0.10300000000000065</v>
      </c>
      <c r="D1216" s="2">
        <f t="shared" si="142"/>
        <v>6.4001999999999999</v>
      </c>
      <c r="E1216" s="2">
        <f t="shared" si="144"/>
        <v>6.3907000000000007</v>
      </c>
      <c r="F1216" s="2">
        <f t="shared" si="145"/>
        <v>6.5665499999999994</v>
      </c>
      <c r="G1216" s="2">
        <f t="shared" si="147"/>
        <v>6.8523800000000019</v>
      </c>
      <c r="H1216" s="2">
        <f t="shared" si="143"/>
        <v>7.1723700000000008</v>
      </c>
      <c r="I1216" s="2">
        <f t="array" ref="I1216">SUMPRODUCT(B1200:B1219, (ROW(B1200:B1219)-ROW(B1200)+1)) / (20*21/2)</f>
        <v>6.3597238095238104</v>
      </c>
      <c r="J1216" s="2">
        <f t="shared" si="146"/>
        <v>6.5244883312240214</v>
      </c>
      <c r="K1216" s="2">
        <f t="shared" si="148"/>
        <v>6.693915136541527</v>
      </c>
    </row>
    <row r="1217" spans="1:11" ht="13.5" x14ac:dyDescent="0.25">
      <c r="A1217" s="3">
        <f>TITRES_STAT!B1220</f>
        <v>43782</v>
      </c>
      <c r="B1217" s="5">
        <f>TITRES_STAT!D1220</f>
        <v>6.0339999999999998</v>
      </c>
      <c r="C1217" s="2">
        <f t="shared" si="141"/>
        <v>-0.16999999999999993</v>
      </c>
      <c r="D1217" s="2">
        <f t="shared" si="142"/>
        <v>6.3071999999999999</v>
      </c>
      <c r="E1217" s="2">
        <f t="shared" si="144"/>
        <v>6.3404999999999996</v>
      </c>
      <c r="F1217" s="2">
        <f t="shared" si="145"/>
        <v>6.5303499999999985</v>
      </c>
      <c r="G1217" s="2">
        <f t="shared" si="147"/>
        <v>6.8382000000000014</v>
      </c>
      <c r="H1217" s="2">
        <f t="shared" si="143"/>
        <v>7.1571050000000014</v>
      </c>
      <c r="I1217" s="2">
        <f t="array" ref="I1217">SUMPRODUCT(B1201:B1220, (ROW(B1201:B1220)-ROW(B1201)+1)) / (20*21/2)</f>
        <v>6.3245809523809511</v>
      </c>
      <c r="J1217" s="2">
        <f t="shared" si="146"/>
        <v>6.4777751568217337</v>
      </c>
      <c r="K1217" s="2">
        <f t="shared" si="148"/>
        <v>6.6680361115791147</v>
      </c>
    </row>
    <row r="1218" spans="1:11" ht="13.5" x14ac:dyDescent="0.25">
      <c r="A1218" s="3">
        <f>TITRES_STAT!B1221</f>
        <v>43783</v>
      </c>
      <c r="B1218" s="5">
        <f>TITRES_STAT!D1221</f>
        <v>6.2110000000000003</v>
      </c>
      <c r="C1218" s="2">
        <f t="shared" si="141"/>
        <v>0.17700000000000049</v>
      </c>
      <c r="D1218" s="2">
        <f t="shared" si="142"/>
        <v>6.2495999999999992</v>
      </c>
      <c r="E1218" s="2">
        <f t="shared" si="144"/>
        <v>6.3079999999999998</v>
      </c>
      <c r="F1218" s="2">
        <f t="shared" si="145"/>
        <v>6.4944999999999995</v>
      </c>
      <c r="G1218" s="2">
        <f t="shared" si="147"/>
        <v>6.8221000000000016</v>
      </c>
      <c r="H1218" s="2">
        <f t="shared" si="143"/>
        <v>7.1419300000000021</v>
      </c>
      <c r="I1218" s="2">
        <f t="array" ref="I1218">SUMPRODUCT(B1202:B1221, (ROW(B1202:B1221)-ROW(B1202)+1)) / (20*21/2)</f>
        <v>6.2828428571428576</v>
      </c>
      <c r="J1218" s="2">
        <f t="shared" si="146"/>
        <v>6.4523679990291871</v>
      </c>
      <c r="K1218" s="2">
        <f t="shared" si="148"/>
        <v>6.6501131268113065</v>
      </c>
    </row>
    <row r="1219" spans="1:11" ht="13.5" x14ac:dyDescent="0.25">
      <c r="A1219" s="3">
        <f>TITRES_STAT!B1222</f>
        <v>43784</v>
      </c>
      <c r="B1219" s="5">
        <f>TITRES_STAT!D1222</f>
        <v>6.2779999999999996</v>
      </c>
      <c r="C1219" s="2">
        <f t="shared" si="141"/>
        <v>6.6999999999999282E-2</v>
      </c>
      <c r="D1219" s="2">
        <f t="shared" si="142"/>
        <v>6.2067999999999994</v>
      </c>
      <c r="E1219" s="2">
        <f t="shared" si="144"/>
        <v>6.3042999999999996</v>
      </c>
      <c r="F1219" s="2">
        <f t="shared" si="145"/>
        <v>6.4619999999999989</v>
      </c>
      <c r="G1219" s="2">
        <f t="shared" si="147"/>
        <v>6.8033400000000022</v>
      </c>
      <c r="H1219" s="2">
        <f t="shared" si="143"/>
        <v>7.1260350000000017</v>
      </c>
      <c r="I1219" s="2">
        <f t="array" ref="I1219">SUMPRODUCT(B1203:B1222, (ROW(B1203:B1222)-ROW(B1203)+1)) / (20*21/2)</f>
        <v>6.2375761904761911</v>
      </c>
      <c r="J1219" s="2">
        <f t="shared" si="146"/>
        <v>6.4357615229311698</v>
      </c>
      <c r="K1219" s="2">
        <f t="shared" si="148"/>
        <v>6.6355204551716476</v>
      </c>
    </row>
    <row r="1220" spans="1:11" ht="13.5" x14ac:dyDescent="0.25">
      <c r="A1220" s="3">
        <f>TITRES_STAT!B1223</f>
        <v>43787</v>
      </c>
      <c r="B1220" s="5">
        <f>TITRES_STAT!D1223</f>
        <v>6.093</v>
      </c>
      <c r="C1220" s="2">
        <f t="shared" ref="C1220:C1283" si="149">B1220-B1219</f>
        <v>-0.18499999999999961</v>
      </c>
      <c r="D1220" s="2">
        <f t="shared" si="142"/>
        <v>6.1639999999999997</v>
      </c>
      <c r="E1220" s="2">
        <f t="shared" si="144"/>
        <v>6.3006000000000002</v>
      </c>
      <c r="F1220" s="2">
        <f t="shared" si="145"/>
        <v>6.4202500000000002</v>
      </c>
      <c r="G1220" s="2">
        <f t="shared" si="147"/>
        <v>6.7808800000000016</v>
      </c>
      <c r="H1220" s="2">
        <f t="shared" si="143"/>
        <v>7.1064700000000025</v>
      </c>
      <c r="I1220" s="2">
        <f t="array" ref="I1220">SUMPRODUCT(B1204:B1223, (ROW(B1204:B1223)-ROW(B1204)+1)) / (20*21/2)</f>
        <v>6.1961809523809528</v>
      </c>
      <c r="J1220" s="2">
        <f t="shared" si="146"/>
        <v>6.4031175683662962</v>
      </c>
      <c r="K1220" s="2">
        <f t="shared" si="148"/>
        <v>6.6142451432041316</v>
      </c>
    </row>
    <row r="1221" spans="1:11" ht="13.5" x14ac:dyDescent="0.25">
      <c r="A1221" s="3">
        <f>TITRES_STAT!B1224</f>
        <v>43788</v>
      </c>
      <c r="B1221" s="5">
        <f>TITRES_STAT!D1224</f>
        <v>5.9820000000000002</v>
      </c>
      <c r="C1221" s="2">
        <f t="shared" si="149"/>
        <v>-0.11099999999999977</v>
      </c>
      <c r="D1221" s="2">
        <f t="shared" si="142"/>
        <v>6.1196000000000002</v>
      </c>
      <c r="E1221" s="2">
        <f t="shared" si="144"/>
        <v>6.2598999999999991</v>
      </c>
      <c r="F1221" s="2">
        <f t="shared" si="145"/>
        <v>6.3833000000000002</v>
      </c>
      <c r="G1221" s="2">
        <f t="shared" si="147"/>
        <v>6.7529600000000016</v>
      </c>
      <c r="H1221" s="2">
        <f t="shared" si="143"/>
        <v>7.0864150000000032</v>
      </c>
      <c r="I1221" s="2">
        <f t="array" ref="I1221">SUMPRODUCT(B1205:B1224, (ROW(B1205:B1224)-ROW(B1205)+1)) / (20*21/2)</f>
        <v>6.1583047619047617</v>
      </c>
      <c r="J1221" s="2">
        <f t="shared" si="146"/>
        <v>6.3630111332837913</v>
      </c>
      <c r="K1221" s="2">
        <f t="shared" si="148"/>
        <v>6.5894512160196568</v>
      </c>
    </row>
    <row r="1222" spans="1:11" ht="13.5" x14ac:dyDescent="0.25">
      <c r="A1222" s="3">
        <f>TITRES_STAT!B1225</f>
        <v>43789</v>
      </c>
      <c r="B1222" s="5">
        <f>TITRES_STAT!D1225</f>
        <v>5.9080000000000004</v>
      </c>
      <c r="C1222" s="2">
        <f t="shared" si="149"/>
        <v>-7.3999999999999844E-2</v>
      </c>
      <c r="D1222" s="2">
        <f t="shared" ref="D1222:D1285" si="150">AVERAGE(B1218:B1222)</f>
        <v>6.0944000000000003</v>
      </c>
      <c r="E1222" s="2">
        <f t="shared" si="144"/>
        <v>6.2007999999999992</v>
      </c>
      <c r="F1222" s="2">
        <f t="shared" si="145"/>
        <v>6.3426500000000008</v>
      </c>
      <c r="G1222" s="2">
        <f t="shared" si="147"/>
        <v>6.7235600000000035</v>
      </c>
      <c r="H1222" s="2">
        <f t="shared" si="143"/>
        <v>7.0663900000000019</v>
      </c>
      <c r="I1222" s="2">
        <f t="array" ref="I1222">SUMPRODUCT(B1206:B1225, (ROW(B1206:B1225)-ROW(B1206)+1)) / (20*21/2)</f>
        <v>6.1239476190476188</v>
      </c>
      <c r="J1222" s="2">
        <f t="shared" si="146"/>
        <v>6.3196767396377158</v>
      </c>
      <c r="K1222" s="2">
        <f t="shared" si="148"/>
        <v>6.5627276389208467</v>
      </c>
    </row>
    <row r="1223" spans="1:11" ht="13.5" x14ac:dyDescent="0.25">
      <c r="A1223" s="3">
        <f>TITRES_STAT!B1226</f>
        <v>43790</v>
      </c>
      <c r="B1223" s="5">
        <f>TITRES_STAT!D1226</f>
        <v>5.9080000000000004</v>
      </c>
      <c r="C1223" s="2">
        <f t="shared" si="149"/>
        <v>0</v>
      </c>
      <c r="D1223" s="2">
        <f t="shared" si="150"/>
        <v>6.0338000000000003</v>
      </c>
      <c r="E1223" s="2">
        <f t="shared" si="144"/>
        <v>6.1417000000000002</v>
      </c>
      <c r="F1223" s="2">
        <f t="shared" si="145"/>
        <v>6.3057000000000007</v>
      </c>
      <c r="G1223" s="2">
        <f t="shared" si="147"/>
        <v>6.6984400000000042</v>
      </c>
      <c r="H1223" s="2">
        <f t="shared" si="143"/>
        <v>7.0464300000000026</v>
      </c>
      <c r="I1223" s="2">
        <f t="array" ref="I1223">SUMPRODUCT(B1207:B1226, (ROW(B1207:B1226)-ROW(B1207)+1)) / (20*21/2)</f>
        <v>6.0929333333333346</v>
      </c>
      <c r="J1223" s="2">
        <f t="shared" si="146"/>
        <v>6.2804694311007907</v>
      </c>
      <c r="K1223" s="2">
        <f t="shared" si="148"/>
        <v>6.5370520452376768</v>
      </c>
    </row>
    <row r="1224" spans="1:11" ht="13.5" x14ac:dyDescent="0.25">
      <c r="A1224" s="3">
        <f>TITRES_STAT!B1227</f>
        <v>43791</v>
      </c>
      <c r="B1224" s="5">
        <f>TITRES_STAT!D1227</f>
        <v>5.9080000000000004</v>
      </c>
      <c r="C1224" s="2">
        <f t="shared" si="149"/>
        <v>0</v>
      </c>
      <c r="D1224" s="2">
        <f t="shared" si="150"/>
        <v>5.9598000000000004</v>
      </c>
      <c r="E1224" s="2">
        <f t="shared" si="144"/>
        <v>6.0832999999999995</v>
      </c>
      <c r="F1224" s="2">
        <f t="shared" si="145"/>
        <v>6.2687500000000016</v>
      </c>
      <c r="G1224" s="2">
        <f t="shared" si="147"/>
        <v>6.6690400000000043</v>
      </c>
      <c r="H1224" s="2">
        <f t="shared" si="143"/>
        <v>7.0264700000000015</v>
      </c>
      <c r="I1224" s="2">
        <f t="array" ref="I1224">SUMPRODUCT(B1208:B1227, (ROW(B1208:B1227)-ROW(B1208)+1)) / (20*21/2)</f>
        <v>6.0649095238095256</v>
      </c>
      <c r="J1224" s="2">
        <f t="shared" si="146"/>
        <v>6.2449961519483344</v>
      </c>
      <c r="K1224" s="2">
        <f t="shared" si="148"/>
        <v>6.5123833375812978</v>
      </c>
    </row>
    <row r="1225" spans="1:11" ht="13.5" x14ac:dyDescent="0.25">
      <c r="A1225" s="3">
        <f>TITRES_STAT!B1228</f>
        <v>43794</v>
      </c>
      <c r="B1225" s="5">
        <f>TITRES_STAT!D1228</f>
        <v>5.9080000000000004</v>
      </c>
      <c r="C1225" s="2">
        <f t="shared" si="149"/>
        <v>0</v>
      </c>
      <c r="D1225" s="2">
        <f t="shared" si="150"/>
        <v>5.9228000000000005</v>
      </c>
      <c r="E1225" s="2">
        <f t="shared" si="144"/>
        <v>6.0434000000000001</v>
      </c>
      <c r="F1225" s="2">
        <f t="shared" si="145"/>
        <v>6.2336500000000008</v>
      </c>
      <c r="G1225" s="2">
        <f t="shared" si="147"/>
        <v>6.6396400000000035</v>
      </c>
      <c r="H1225" s="2">
        <f t="shared" si="143"/>
        <v>7.0065100000000005</v>
      </c>
      <c r="I1225" s="2">
        <f t="array" ref="I1225">SUMPRODUCT(B1209:B1228, (ROW(B1209:B1228)-ROW(B1209)+1)) / (20*21/2)</f>
        <v>6.0392095238095234</v>
      </c>
      <c r="J1225" s="2">
        <f t="shared" si="146"/>
        <v>6.2129012803342079</v>
      </c>
      <c r="K1225" s="2">
        <f t="shared" si="148"/>
        <v>6.4886820302251689</v>
      </c>
    </row>
    <row r="1226" spans="1:11" ht="13.5" x14ac:dyDescent="0.25">
      <c r="A1226" s="3">
        <f>TITRES_STAT!B1229</f>
        <v>43795</v>
      </c>
      <c r="B1226" s="5">
        <f>TITRES_STAT!D1229</f>
        <v>5.9080000000000004</v>
      </c>
      <c r="C1226" s="2">
        <f t="shared" si="149"/>
        <v>0</v>
      </c>
      <c r="D1226" s="2">
        <f t="shared" si="150"/>
        <v>5.9080000000000004</v>
      </c>
      <c r="E1226" s="2">
        <f t="shared" si="144"/>
        <v>6.0138000000000007</v>
      </c>
      <c r="F1226" s="2">
        <f t="shared" si="145"/>
        <v>6.2022500000000012</v>
      </c>
      <c r="G1226" s="2">
        <f t="shared" si="147"/>
        <v>6.6145200000000042</v>
      </c>
      <c r="H1226" s="2">
        <f t="shared" ref="H1226:H1289" si="151">AVERAGE(B1027:B1226)</f>
        <v>6.9865800000000027</v>
      </c>
      <c r="I1226" s="2">
        <f t="array" ref="I1226">SUMPRODUCT(B1210:B1229, (ROW(B1210:B1229)-ROW(B1210)+1)) / (20*21/2)</f>
        <v>6.017199999999999</v>
      </c>
      <c r="J1226" s="2">
        <f t="shared" si="146"/>
        <v>6.1838630631595217</v>
      </c>
      <c r="K1226" s="2">
        <f t="shared" si="148"/>
        <v>6.4659101859026133</v>
      </c>
    </row>
    <row r="1227" spans="1:11" ht="13.5" x14ac:dyDescent="0.25">
      <c r="A1227" s="3">
        <f>TITRES_STAT!B1230</f>
        <v>43796</v>
      </c>
      <c r="B1227" s="5">
        <f>TITRES_STAT!D1230</f>
        <v>5.9080000000000004</v>
      </c>
      <c r="C1227" s="2">
        <f t="shared" si="149"/>
        <v>0</v>
      </c>
      <c r="D1227" s="2">
        <f t="shared" si="150"/>
        <v>5.9080000000000004</v>
      </c>
      <c r="E1227" s="2">
        <f t="shared" si="144"/>
        <v>6.0012000000000008</v>
      </c>
      <c r="F1227" s="2">
        <f t="shared" si="145"/>
        <v>6.1708500000000006</v>
      </c>
      <c r="G1227" s="2">
        <f t="shared" si="147"/>
        <v>6.586440000000005</v>
      </c>
      <c r="H1227" s="2">
        <f t="shared" si="151"/>
        <v>6.9681050000000031</v>
      </c>
      <c r="I1227" s="2">
        <f t="array" ref="I1227">SUMPRODUCT(B1211:B1230, (ROW(B1211:B1230)-ROW(B1211)+1)) / (20*21/2)</f>
        <v>5.9964619047619054</v>
      </c>
      <c r="J1227" s="2">
        <f t="shared" si="146"/>
        <v>6.1575903904776625</v>
      </c>
      <c r="K1227" s="2">
        <f t="shared" si="148"/>
        <v>6.4440313550829034</v>
      </c>
    </row>
    <row r="1228" spans="1:11" ht="13.5" x14ac:dyDescent="0.25">
      <c r="A1228" s="3">
        <f>TITRES_STAT!B1231</f>
        <v>43797</v>
      </c>
      <c r="B1228" s="5">
        <f>TITRES_STAT!D1231</f>
        <v>5.9009999999999998</v>
      </c>
      <c r="C1228" s="2">
        <f t="shared" si="149"/>
        <v>-7.0000000000005613E-3</v>
      </c>
      <c r="D1228" s="2">
        <f t="shared" si="150"/>
        <v>5.9066000000000001</v>
      </c>
      <c r="E1228" s="2">
        <f t="shared" ref="E1228:E1291" si="152">AVERAGE(B1219:B1228)</f>
        <v>5.9702000000000002</v>
      </c>
      <c r="F1228" s="2">
        <f t="shared" si="145"/>
        <v>6.1391000000000009</v>
      </c>
      <c r="G1228" s="2">
        <f t="shared" si="147"/>
        <v>6.558220000000003</v>
      </c>
      <c r="H1228" s="2">
        <f t="shared" si="151"/>
        <v>6.9496950000000037</v>
      </c>
      <c r="I1228" s="2">
        <f t="array" ref="I1228">SUMPRODUCT(B1212:B1231, (ROW(B1212:B1231)-ROW(B1212)+1)) / (20*21/2)</f>
        <v>5.9774809523809518</v>
      </c>
      <c r="J1228" s="2">
        <f t="shared" si="146"/>
        <v>6.1331532104321713</v>
      </c>
      <c r="K1228" s="2">
        <f t="shared" si="148"/>
        <v>6.4227360078247502</v>
      </c>
    </row>
    <row r="1229" spans="1:11" ht="13.5" x14ac:dyDescent="0.25">
      <c r="A1229" s="3">
        <f>TITRES_STAT!B1232</f>
        <v>43798</v>
      </c>
      <c r="B1229" s="5">
        <f>TITRES_STAT!D1232</f>
        <v>5.9080000000000004</v>
      </c>
      <c r="C1229" s="2">
        <f t="shared" si="149"/>
        <v>7.0000000000005613E-3</v>
      </c>
      <c r="D1229" s="2">
        <f t="shared" si="150"/>
        <v>5.9066000000000001</v>
      </c>
      <c r="E1229" s="2">
        <f t="shared" si="152"/>
        <v>5.9332000000000011</v>
      </c>
      <c r="F1229" s="2">
        <f t="shared" si="145"/>
        <v>6.1187500000000004</v>
      </c>
      <c r="G1229" s="2">
        <f t="shared" si="147"/>
        <v>6.5360600000000035</v>
      </c>
      <c r="H1229" s="2">
        <f t="shared" si="151"/>
        <v>6.9314850000000039</v>
      </c>
      <c r="I1229" s="2">
        <f t="array" ref="I1229">SUMPRODUCT(B1213:B1232, (ROW(B1213:B1232)-ROW(B1213)+1)) / (20*21/2)</f>
        <v>5.9607904761904766</v>
      </c>
      <c r="J1229" s="2">
        <f t="shared" si="146"/>
        <v>6.1117100475338697</v>
      </c>
      <c r="K1229" s="2">
        <f t="shared" si="148"/>
        <v>6.4025502820277014</v>
      </c>
    </row>
    <row r="1230" spans="1:11" ht="13.5" x14ac:dyDescent="0.25">
      <c r="A1230" s="3">
        <f>TITRES_STAT!B1233</f>
        <v>43801</v>
      </c>
      <c r="B1230" s="5">
        <f>TITRES_STAT!D1233</f>
        <v>5.9009999999999998</v>
      </c>
      <c r="C1230" s="2">
        <f t="shared" si="149"/>
        <v>-7.0000000000005613E-3</v>
      </c>
      <c r="D1230" s="2">
        <f t="shared" si="150"/>
        <v>5.9051999999999998</v>
      </c>
      <c r="E1230" s="2">
        <f t="shared" si="152"/>
        <v>5.9139999999999997</v>
      </c>
      <c r="F1230" s="2">
        <f t="shared" si="145"/>
        <v>6.1073000000000004</v>
      </c>
      <c r="G1230" s="2">
        <f t="shared" si="147"/>
        <v>6.513760000000004</v>
      </c>
      <c r="H1230" s="2">
        <f t="shared" si="151"/>
        <v>6.9146950000000054</v>
      </c>
      <c r="I1230" s="2">
        <f t="array" ref="I1230">SUMPRODUCT(B1214:B1233, (ROW(B1214:B1233)-ROW(B1214)+1)) / (20*21/2)</f>
        <v>5.9638666666666671</v>
      </c>
      <c r="J1230" s="2">
        <f t="shared" si="146"/>
        <v>6.0916424239592155</v>
      </c>
      <c r="K1230" s="2">
        <f t="shared" si="148"/>
        <v>6.3828816435168108</v>
      </c>
    </row>
    <row r="1231" spans="1:11" ht="13.5" x14ac:dyDescent="0.25">
      <c r="A1231" s="3">
        <f>TITRES_STAT!B1234</f>
        <v>43802</v>
      </c>
      <c r="B1231" s="5">
        <f>TITRES_STAT!D1234</f>
        <v>5.9080000000000004</v>
      </c>
      <c r="C1231" s="2">
        <f t="shared" si="149"/>
        <v>7.0000000000005613E-3</v>
      </c>
      <c r="D1231" s="2">
        <f t="shared" si="150"/>
        <v>5.9052000000000007</v>
      </c>
      <c r="E1231" s="2">
        <f t="shared" si="152"/>
        <v>5.9066000000000001</v>
      </c>
      <c r="F1231" s="2">
        <f t="shared" si="145"/>
        <v>6.0832499999999996</v>
      </c>
      <c r="G1231" s="2">
        <f t="shared" si="147"/>
        <v>6.4874600000000031</v>
      </c>
      <c r="H1231" s="2">
        <f t="shared" si="151"/>
        <v>6.8986350000000041</v>
      </c>
      <c r="I1231" s="2">
        <f t="array" ref="I1231">SUMPRODUCT(B1215:B1234, (ROW(B1215:B1234)-ROW(B1215)+1)) / (20*21/2)</f>
        <v>5.9695761904761895</v>
      </c>
      <c r="J1231" s="2">
        <f t="shared" si="146"/>
        <v>6.0741526692964332</v>
      </c>
      <c r="K1231" s="2">
        <f t="shared" si="148"/>
        <v>6.3642588339671322</v>
      </c>
    </row>
    <row r="1232" spans="1:11" ht="13.5" x14ac:dyDescent="0.25">
      <c r="A1232" s="3">
        <f>TITRES_STAT!B1235</f>
        <v>43803</v>
      </c>
      <c r="B1232" s="5">
        <f>TITRES_STAT!D1235</f>
        <v>5.9080000000000004</v>
      </c>
      <c r="C1232" s="2">
        <f t="shared" si="149"/>
        <v>0</v>
      </c>
      <c r="D1232" s="2">
        <f t="shared" si="150"/>
        <v>5.9052000000000007</v>
      </c>
      <c r="E1232" s="2">
        <f t="shared" si="152"/>
        <v>5.9066000000000001</v>
      </c>
      <c r="F1232" s="2">
        <f t="shared" si="145"/>
        <v>6.0537000000000001</v>
      </c>
      <c r="G1232" s="2">
        <f t="shared" si="147"/>
        <v>6.460860000000002</v>
      </c>
      <c r="H1232" s="2">
        <f t="shared" si="151"/>
        <v>6.8832350000000044</v>
      </c>
      <c r="I1232" s="2">
        <f t="array" ref="I1232">SUMPRODUCT(B1216:B1235, (ROW(B1216:B1235)-ROW(B1216)+1)) / (20*21/2)</f>
        <v>5.9603285714285708</v>
      </c>
      <c r="J1232" s="2">
        <f t="shared" si="146"/>
        <v>6.0583286055539158</v>
      </c>
      <c r="K1232" s="2">
        <f t="shared" si="148"/>
        <v>6.3463663306743037</v>
      </c>
    </row>
    <row r="1233" spans="1:11" ht="13.5" x14ac:dyDescent="0.25">
      <c r="A1233" s="3">
        <f>TITRES_STAT!B1236</f>
        <v>43804</v>
      </c>
      <c r="B1233" s="5">
        <f>TITRES_STAT!D1236</f>
        <v>6.0860000000000003</v>
      </c>
      <c r="C1233" s="2">
        <f t="shared" si="149"/>
        <v>0.17799999999999994</v>
      </c>
      <c r="D1233" s="2">
        <f t="shared" si="150"/>
        <v>5.9422000000000015</v>
      </c>
      <c r="E1233" s="2">
        <f t="shared" si="152"/>
        <v>5.9244000000000003</v>
      </c>
      <c r="F1233" s="2">
        <f t="shared" si="145"/>
        <v>6.0330500000000002</v>
      </c>
      <c r="G1233" s="2">
        <f t="shared" si="147"/>
        <v>6.4421000000000026</v>
      </c>
      <c r="H1233" s="2">
        <f t="shared" si="151"/>
        <v>6.8675650000000044</v>
      </c>
      <c r="I1233" s="2">
        <f t="array" ref="I1233">SUMPRODUCT(B1217:B1236, (ROW(B1217:B1236)-ROW(B1217)+1)) / (20*21/2)</f>
        <v>5.9691333333333336</v>
      </c>
      <c r="J1233" s="2">
        <f t="shared" si="146"/>
        <v>6.060963976453543</v>
      </c>
      <c r="K1233" s="2">
        <f t="shared" si="148"/>
        <v>6.3361558863341356</v>
      </c>
    </row>
    <row r="1234" spans="1:11" ht="13.5" x14ac:dyDescent="0.25">
      <c r="A1234" s="3">
        <f>TITRES_STAT!B1237</f>
        <v>43805</v>
      </c>
      <c r="B1234" s="5">
        <f>TITRES_STAT!D1237</f>
        <v>6.093</v>
      </c>
      <c r="C1234" s="2">
        <f t="shared" si="149"/>
        <v>6.9999999999996732E-3</v>
      </c>
      <c r="D1234" s="2">
        <f t="shared" si="150"/>
        <v>5.9792000000000005</v>
      </c>
      <c r="E1234" s="2">
        <f t="shared" si="152"/>
        <v>5.9428999999999998</v>
      </c>
      <c r="F1234" s="2">
        <f t="shared" si="145"/>
        <v>6.0130999999999997</v>
      </c>
      <c r="G1234" s="2">
        <f t="shared" si="147"/>
        <v>6.4211200000000019</v>
      </c>
      <c r="H1234" s="2">
        <f t="shared" si="151"/>
        <v>6.8519300000000047</v>
      </c>
      <c r="I1234" s="2">
        <f t="array" ref="I1234">SUMPRODUCT(B1218:B1237, (ROW(B1218:B1237)-ROW(B1218)+1)) / (20*21/2)</f>
        <v>5.9876428571428582</v>
      </c>
      <c r="J1234" s="2">
        <f t="shared" si="146"/>
        <v>6.0640150263151105</v>
      </c>
      <c r="K1234" s="2">
        <f t="shared" si="148"/>
        <v>6.326620361379856</v>
      </c>
    </row>
    <row r="1235" spans="1:11" ht="13.5" x14ac:dyDescent="0.25">
      <c r="A1235" s="3">
        <f>TITRES_STAT!B1238</f>
        <v>43808</v>
      </c>
      <c r="B1235" s="5">
        <f>TITRES_STAT!D1238</f>
        <v>5.9160000000000004</v>
      </c>
      <c r="C1235" s="2">
        <f t="shared" si="149"/>
        <v>-0.1769999999999996</v>
      </c>
      <c r="D1235" s="2">
        <f t="shared" si="150"/>
        <v>5.9822000000000006</v>
      </c>
      <c r="E1235" s="2">
        <f t="shared" si="152"/>
        <v>5.9436999999999998</v>
      </c>
      <c r="F1235" s="2">
        <f t="shared" si="145"/>
        <v>5.9935499999999999</v>
      </c>
      <c r="G1235" s="2">
        <f t="shared" si="147"/>
        <v>6.4006000000000007</v>
      </c>
      <c r="H1235" s="2">
        <f t="shared" si="151"/>
        <v>6.8355800000000047</v>
      </c>
      <c r="I1235" s="2">
        <f t="array" ref="I1235">SUMPRODUCT(B1219:B1238, (ROW(B1219:B1238)-ROW(B1219)+1)) / (20*21/2)</f>
        <v>6.0181142857142849</v>
      </c>
      <c r="J1235" s="2">
        <f t="shared" si="146"/>
        <v>6.0499183571422428</v>
      </c>
      <c r="K1235" s="2">
        <f t="shared" si="148"/>
        <v>6.3105176021100577</v>
      </c>
    </row>
    <row r="1236" spans="1:11" ht="13.5" x14ac:dyDescent="0.25">
      <c r="A1236" s="3">
        <f>TITRES_STAT!B1239</f>
        <v>43809</v>
      </c>
      <c r="B1236" s="5">
        <f>TITRES_STAT!D1239</f>
        <v>6.0860000000000003</v>
      </c>
      <c r="C1236" s="2">
        <f t="shared" si="149"/>
        <v>0.16999999999999993</v>
      </c>
      <c r="D1236" s="2">
        <f t="shared" si="150"/>
        <v>6.0177999999999994</v>
      </c>
      <c r="E1236" s="2">
        <f t="shared" si="152"/>
        <v>5.9614999999999991</v>
      </c>
      <c r="F1236" s="2">
        <f t="shared" ref="F1236:F1299" si="153">AVERAGE(B1217:B1236)</f>
        <v>5.9876500000000004</v>
      </c>
      <c r="G1236" s="2">
        <f t="shared" si="147"/>
        <v>6.3834800000000005</v>
      </c>
      <c r="H1236" s="2">
        <f t="shared" si="151"/>
        <v>6.820575000000006</v>
      </c>
      <c r="I1236" s="2">
        <f t="array" ref="I1236">SUMPRODUCT(B1220:B1239, (ROW(B1220:B1239)-ROW(B1220)+1)) / (20*21/2)</f>
        <v>6.0656142857142861</v>
      </c>
      <c r="J1236" s="2">
        <f t="shared" si="146"/>
        <v>6.0533547040810767</v>
      </c>
      <c r="K1236" s="2">
        <f t="shared" si="148"/>
        <v>6.3017129902626055</v>
      </c>
    </row>
    <row r="1237" spans="1:11" ht="13.5" x14ac:dyDescent="0.25">
      <c r="A1237" s="3">
        <f>TITRES_STAT!B1240</f>
        <v>43810</v>
      </c>
      <c r="B1237" s="5">
        <f>TITRES_STAT!D1240</f>
        <v>6.1820000000000004</v>
      </c>
      <c r="C1237" s="2">
        <f t="shared" si="149"/>
        <v>9.6000000000000085E-2</v>
      </c>
      <c r="D1237" s="2">
        <f t="shared" si="150"/>
        <v>6.0725999999999996</v>
      </c>
      <c r="E1237" s="2">
        <f t="shared" si="152"/>
        <v>5.9888999999999992</v>
      </c>
      <c r="F1237" s="2">
        <f t="shared" si="153"/>
        <v>5.9950500000000009</v>
      </c>
      <c r="G1237" s="2">
        <f t="shared" si="147"/>
        <v>6.3684199999999995</v>
      </c>
      <c r="H1237" s="2">
        <f t="shared" si="151"/>
        <v>6.8074050000000055</v>
      </c>
      <c r="I1237" s="2">
        <f t="array" ref="I1237">SUMPRODUCT(B1221:B1240, (ROW(B1221:B1240)-ROW(B1221)+1)) / (20*21/2)</f>
        <v>6.1120619047619051</v>
      </c>
      <c r="J1237" s="2">
        <f t="shared" ref="J1237:J1300" si="154">$J$4*B1237+J1236*(1-$J$4)</f>
        <v>6.065606637025736</v>
      </c>
      <c r="K1237" s="2">
        <f t="shared" si="148"/>
        <v>6.2970183631934837</v>
      </c>
    </row>
    <row r="1238" spans="1:11" ht="13.5" x14ac:dyDescent="0.25">
      <c r="A1238" s="3">
        <f>TITRES_STAT!B1241</f>
        <v>43811</v>
      </c>
      <c r="B1238" s="5">
        <f>TITRES_STAT!D1241</f>
        <v>6.3150000000000004</v>
      </c>
      <c r="C1238" s="2">
        <f t="shared" si="149"/>
        <v>0.13300000000000001</v>
      </c>
      <c r="D1238" s="2">
        <f t="shared" si="150"/>
        <v>6.1184000000000003</v>
      </c>
      <c r="E1238" s="2">
        <f t="shared" si="152"/>
        <v>6.0302999999999995</v>
      </c>
      <c r="F1238" s="2">
        <f t="shared" si="153"/>
        <v>6.0002499999999994</v>
      </c>
      <c r="G1238" s="2">
        <f t="shared" si="147"/>
        <v>6.35602</v>
      </c>
      <c r="H1238" s="2">
        <f t="shared" si="151"/>
        <v>6.7966500000000067</v>
      </c>
      <c r="I1238" s="2">
        <f t="array" ref="I1238">SUMPRODUCT(B1222:B1241, (ROW(B1222:B1241)-ROW(B1222)+1)) / (20*21/2)</f>
        <v>6.1552428571428575</v>
      </c>
      <c r="J1238" s="2">
        <f t="shared" si="154"/>
        <v>6.0893583858804279</v>
      </c>
      <c r="K1238" s="2">
        <f t="shared" si="148"/>
        <v>6.2977235254211905</v>
      </c>
    </row>
    <row r="1239" spans="1:11" ht="13.5" x14ac:dyDescent="0.25">
      <c r="A1239" s="3">
        <f>TITRES_STAT!B1242</f>
        <v>43812</v>
      </c>
      <c r="B1239" s="5">
        <f>TITRES_STAT!D1242</f>
        <v>6.4989999999999997</v>
      </c>
      <c r="C1239" s="2">
        <f t="shared" si="149"/>
        <v>0.18399999999999928</v>
      </c>
      <c r="D1239" s="2">
        <f t="shared" si="150"/>
        <v>6.1996000000000002</v>
      </c>
      <c r="E1239" s="2">
        <f t="shared" si="152"/>
        <v>6.0894000000000004</v>
      </c>
      <c r="F1239" s="2">
        <f t="shared" si="153"/>
        <v>6.0113000000000003</v>
      </c>
      <c r="G1239" s="2">
        <f t="shared" si="147"/>
        <v>6.3473000000000015</v>
      </c>
      <c r="H1239" s="2">
        <f t="shared" si="151"/>
        <v>6.7878400000000063</v>
      </c>
      <c r="I1239" s="2">
        <f t="array" ref="I1239">SUMPRODUCT(B1223:B1242, (ROW(B1223:B1242)-ROW(B1223)+1)) / (20*21/2)</f>
        <v>6.195266666666666</v>
      </c>
      <c r="J1239" s="2">
        <f t="shared" si="154"/>
        <v>6.128371872939435</v>
      </c>
      <c r="K1239" s="2">
        <f t="shared" si="148"/>
        <v>6.3056167205027132</v>
      </c>
    </row>
    <row r="1240" spans="1:11" ht="13.5" x14ac:dyDescent="0.25">
      <c r="A1240" s="3">
        <f>TITRES_STAT!B1243</f>
        <v>43815</v>
      </c>
      <c r="B1240" s="5">
        <f>TITRES_STAT!D1243</f>
        <v>6.4989999999999997</v>
      </c>
      <c r="C1240" s="2">
        <f t="shared" si="149"/>
        <v>0</v>
      </c>
      <c r="D1240" s="2">
        <f t="shared" si="150"/>
        <v>6.3162000000000003</v>
      </c>
      <c r="E1240" s="2">
        <f t="shared" si="152"/>
        <v>6.1492000000000004</v>
      </c>
      <c r="F1240" s="2">
        <f t="shared" si="153"/>
        <v>6.0315999999999992</v>
      </c>
      <c r="G1240" s="2">
        <f t="shared" si="147"/>
        <v>6.3425600000000006</v>
      </c>
      <c r="H1240" s="2">
        <f t="shared" si="151"/>
        <v>6.7802500000000068</v>
      </c>
      <c r="I1240" s="2">
        <f t="array" ref="I1240">SUMPRODUCT(B1224:B1243, (ROW(B1224:B1243)-ROW(B1224)+1)) / (20*21/2)</f>
        <v>6.2340095238095241</v>
      </c>
      <c r="J1240" s="2">
        <f t="shared" si="154"/>
        <v>6.1636697898023458</v>
      </c>
      <c r="K1240" s="2">
        <f t="shared" si="148"/>
        <v>6.3132003785222146</v>
      </c>
    </row>
    <row r="1241" spans="1:11" ht="13.5" x14ac:dyDescent="0.25">
      <c r="A1241" s="3">
        <f>TITRES_STAT!B1244</f>
        <v>43816</v>
      </c>
      <c r="B1241" s="5">
        <f>TITRES_STAT!D1244</f>
        <v>6.4850000000000003</v>
      </c>
      <c r="C1241" s="2">
        <f t="shared" si="149"/>
        <v>-1.3999999999999346E-2</v>
      </c>
      <c r="D1241" s="2">
        <f t="shared" si="150"/>
        <v>6.395999999999999</v>
      </c>
      <c r="E1241" s="2">
        <f t="shared" si="152"/>
        <v>6.2069000000000001</v>
      </c>
      <c r="F1241" s="2">
        <f t="shared" si="153"/>
        <v>6.0567499999999992</v>
      </c>
      <c r="G1241" s="2">
        <f t="shared" si="147"/>
        <v>6.3375400000000006</v>
      </c>
      <c r="H1241" s="2">
        <f t="shared" si="151"/>
        <v>6.773020000000006</v>
      </c>
      <c r="I1241" s="2">
        <f t="array" ref="I1241">SUMPRODUCT(B1225:B1244, (ROW(B1225:B1244)-ROW(B1225)+1)) / (20*21/2)</f>
        <v>6.2635904761904762</v>
      </c>
      <c r="J1241" s="2">
        <f t="shared" si="154"/>
        <v>6.1942726669640269</v>
      </c>
      <c r="K1241" s="2">
        <f t="shared" si="148"/>
        <v>6.319937618580167</v>
      </c>
    </row>
    <row r="1242" spans="1:11" ht="13.5" x14ac:dyDescent="0.25">
      <c r="A1242" s="3">
        <f>TITRES_STAT!B1245</f>
        <v>43817</v>
      </c>
      <c r="B1242" s="5">
        <f>TITRES_STAT!D1245</f>
        <v>6.4770000000000003</v>
      </c>
      <c r="C1242" s="2">
        <f t="shared" si="149"/>
        <v>-8.0000000000000071E-3</v>
      </c>
      <c r="D1242" s="2">
        <f t="shared" si="150"/>
        <v>6.4550000000000001</v>
      </c>
      <c r="E1242" s="2">
        <f t="shared" si="152"/>
        <v>6.2638000000000007</v>
      </c>
      <c r="F1242" s="2">
        <f t="shared" si="153"/>
        <v>6.0851999999999995</v>
      </c>
      <c r="G1242" s="2">
        <f t="shared" si="147"/>
        <v>6.3323599999999987</v>
      </c>
      <c r="H1242" s="2">
        <f t="shared" si="151"/>
        <v>6.7665100000000056</v>
      </c>
      <c r="I1242" s="2">
        <f t="array" ref="I1242">SUMPRODUCT(B1226:B1245, (ROW(B1226:B1245)-ROW(B1226)+1)) / (20*21/2)</f>
        <v>6.2907095238095252</v>
      </c>
      <c r="J1242" s="2">
        <f t="shared" si="154"/>
        <v>6.2211990796341192</v>
      </c>
      <c r="K1242" s="2">
        <f t="shared" si="148"/>
        <v>6.3260969276554544</v>
      </c>
    </row>
    <row r="1243" spans="1:11" ht="13.5" x14ac:dyDescent="0.25">
      <c r="A1243" s="3">
        <f>TITRES_STAT!B1246</f>
        <v>43818</v>
      </c>
      <c r="B1243" s="5">
        <f>TITRES_STAT!D1246</f>
        <v>6.492</v>
      </c>
      <c r="C1243" s="2">
        <f t="shared" si="149"/>
        <v>1.499999999999968E-2</v>
      </c>
      <c r="D1243" s="2">
        <f t="shared" si="150"/>
        <v>6.4903999999999993</v>
      </c>
      <c r="E1243" s="2">
        <f t="shared" si="152"/>
        <v>6.3044000000000002</v>
      </c>
      <c r="F1243" s="2">
        <f t="shared" si="153"/>
        <v>6.1143999999999998</v>
      </c>
      <c r="G1243" s="2">
        <f t="shared" si="147"/>
        <v>6.3274799999999995</v>
      </c>
      <c r="H1243" s="2">
        <f t="shared" si="151"/>
        <v>6.7591200000000047</v>
      </c>
      <c r="I1243" s="2">
        <f t="array" ref="I1243">SUMPRODUCT(B1227:B1246, (ROW(B1227:B1246)-ROW(B1227)+1)) / (20*21/2)</f>
        <v>6.2978428571428573</v>
      </c>
      <c r="J1243" s="2">
        <f t="shared" si="154"/>
        <v>6.2469896434784893</v>
      </c>
      <c r="K1243" s="2">
        <f t="shared" si="148"/>
        <v>6.3326029304924951</v>
      </c>
    </row>
    <row r="1244" spans="1:11" ht="13.5" x14ac:dyDescent="0.25">
      <c r="A1244" s="3">
        <f>TITRES_STAT!B1247</f>
        <v>43819</v>
      </c>
      <c r="B1244" s="5">
        <f>TITRES_STAT!D1247</f>
        <v>6.4249999999999998</v>
      </c>
      <c r="C1244" s="2">
        <f t="shared" si="149"/>
        <v>-6.7000000000000171E-2</v>
      </c>
      <c r="D1244" s="2">
        <f t="shared" si="150"/>
        <v>6.4756</v>
      </c>
      <c r="E1244" s="2">
        <f t="shared" si="152"/>
        <v>6.3376000000000001</v>
      </c>
      <c r="F1244" s="2">
        <f t="shared" si="153"/>
        <v>6.14025</v>
      </c>
      <c r="G1244" s="2">
        <f t="shared" si="147"/>
        <v>6.3212599999999997</v>
      </c>
      <c r="H1244" s="2">
        <f t="shared" si="151"/>
        <v>6.7513950000000049</v>
      </c>
      <c r="I1244" s="2">
        <f t="array" ref="I1244">SUMPRODUCT(B1228:B1247, (ROW(B1228:B1247)-ROW(B1228)+1)) / (20*21/2)</f>
        <v>6.301961904761904</v>
      </c>
      <c r="J1244" s="2">
        <f t="shared" si="154"/>
        <v>6.2639430107662522</v>
      </c>
      <c r="K1244" s="2">
        <f t="shared" si="148"/>
        <v>6.3362263449829861</v>
      </c>
    </row>
    <row r="1245" spans="1:11" ht="13.5" x14ac:dyDescent="0.25">
      <c r="A1245" s="3">
        <f>TITRES_STAT!B1248</f>
        <v>43822</v>
      </c>
      <c r="B1245" s="5">
        <f>TITRES_STAT!D1248</f>
        <v>6.4249999999999998</v>
      </c>
      <c r="C1245" s="2">
        <f t="shared" si="149"/>
        <v>0</v>
      </c>
      <c r="D1245" s="2">
        <f t="shared" si="150"/>
        <v>6.4608000000000008</v>
      </c>
      <c r="E1245" s="2">
        <f t="shared" si="152"/>
        <v>6.3884999999999996</v>
      </c>
      <c r="F1245" s="2">
        <f t="shared" si="153"/>
        <v>6.1660999999999992</v>
      </c>
      <c r="G1245" s="2">
        <f t="shared" si="147"/>
        <v>6.3150399999999989</v>
      </c>
      <c r="H1245" s="2">
        <f t="shared" si="151"/>
        <v>6.743865000000004</v>
      </c>
      <c r="I1245" s="2">
        <f t="array" ref="I1245">SUMPRODUCT(B1229:B1248, (ROW(B1229:B1248)-ROW(B1229)+1)) / (20*21/2)</f>
        <v>6.286947619047619</v>
      </c>
      <c r="J1245" s="2">
        <f t="shared" si="154"/>
        <v>6.2792817716456559</v>
      </c>
      <c r="K1245" s="2">
        <f t="shared" si="148"/>
        <v>6.339707664787575</v>
      </c>
    </row>
    <row r="1246" spans="1:11" ht="13.5" x14ac:dyDescent="0.25">
      <c r="A1246" s="3">
        <f>TITRES_STAT!B1249</f>
        <v>43823</v>
      </c>
      <c r="B1246" s="5">
        <f>TITRES_STAT!D1249</f>
        <v>6.2409999999999997</v>
      </c>
      <c r="C1246" s="2">
        <f t="shared" si="149"/>
        <v>-0.18400000000000016</v>
      </c>
      <c r="D1246" s="2">
        <f t="shared" si="150"/>
        <v>6.4120000000000008</v>
      </c>
      <c r="E1246" s="2">
        <f t="shared" si="152"/>
        <v>6.403999999999999</v>
      </c>
      <c r="F1246" s="2">
        <f t="shared" si="153"/>
        <v>6.1827499999999995</v>
      </c>
      <c r="G1246" s="2">
        <f t="shared" si="147"/>
        <v>6.3024799999999992</v>
      </c>
      <c r="H1246" s="2">
        <f t="shared" si="151"/>
        <v>6.7354800000000035</v>
      </c>
      <c r="I1246" s="2">
        <f t="array" ref="I1246">SUMPRODUCT(B1230:B1249, (ROW(B1230:B1249)-ROW(B1230)+1)) / (20*21/2)</f>
        <v>6.2839333333333336</v>
      </c>
      <c r="J1246" s="2">
        <f t="shared" si="154"/>
        <v>6.2756358886317836</v>
      </c>
      <c r="K1246" s="2">
        <f t="shared" si="148"/>
        <v>6.3358367759723766</v>
      </c>
    </row>
    <row r="1247" spans="1:11" ht="13.5" x14ac:dyDescent="0.25">
      <c r="A1247" s="3">
        <f>TITRES_STAT!B1250</f>
        <v>43824</v>
      </c>
      <c r="B1247" s="5">
        <f>TITRES_STAT!D1250</f>
        <v>6.226</v>
      </c>
      <c r="C1247" s="2">
        <f t="shared" si="149"/>
        <v>-1.499999999999968E-2</v>
      </c>
      <c r="D1247" s="2">
        <f t="shared" si="150"/>
        <v>6.3617999999999997</v>
      </c>
      <c r="E1247" s="2">
        <f t="shared" si="152"/>
        <v>6.4083999999999985</v>
      </c>
      <c r="F1247" s="2">
        <f t="shared" si="153"/>
        <v>6.1986499999999989</v>
      </c>
      <c r="G1247" s="2">
        <f t="shared" si="147"/>
        <v>6.2918399999999988</v>
      </c>
      <c r="H1247" s="2">
        <f t="shared" si="151"/>
        <v>6.7281800000000045</v>
      </c>
      <c r="I1247" s="2">
        <f t="array" ref="I1247">SUMPRODUCT(B1231:B1250, (ROW(B1231:B1250)-ROW(B1231)+1)) / (20*21/2)</f>
        <v>6.2825095238095239</v>
      </c>
      <c r="J1247" s="2">
        <f t="shared" si="154"/>
        <v>6.2709086611430429</v>
      </c>
      <c r="K1247" s="2">
        <f t="shared" si="148"/>
        <v>6.3315294514244407</v>
      </c>
    </row>
    <row r="1248" spans="1:11" ht="13.5" x14ac:dyDescent="0.25">
      <c r="A1248" s="3">
        <f>TITRES_STAT!B1251</f>
        <v>43825</v>
      </c>
      <c r="B1248" s="5">
        <f>TITRES_STAT!D1251</f>
        <v>6.0410000000000004</v>
      </c>
      <c r="C1248" s="2">
        <f t="shared" si="149"/>
        <v>-0.18499999999999961</v>
      </c>
      <c r="D1248" s="2">
        <f t="shared" si="150"/>
        <v>6.2716000000000003</v>
      </c>
      <c r="E1248" s="2">
        <f t="shared" si="152"/>
        <v>6.3809999999999985</v>
      </c>
      <c r="F1248" s="2">
        <f t="shared" si="153"/>
        <v>6.2056499999999994</v>
      </c>
      <c r="G1248" s="2">
        <f t="shared" si="147"/>
        <v>6.2740999999999989</v>
      </c>
      <c r="H1248" s="2">
        <f t="shared" si="151"/>
        <v>6.7199850000000039</v>
      </c>
      <c r="I1248" s="2">
        <f t="array" ref="I1248">SUMPRODUCT(B1232:B1251, (ROW(B1232:B1251)-ROW(B1232)+1)) / (20*21/2)</f>
        <v>6.2796428571428571</v>
      </c>
      <c r="J1248" s="2">
        <f t="shared" si="154"/>
        <v>6.2490125981770381</v>
      </c>
      <c r="K1248" s="2">
        <f t="shared" si="148"/>
        <v>6.3201361396038749</v>
      </c>
    </row>
    <row r="1249" spans="1:11" ht="13.5" x14ac:dyDescent="0.25">
      <c r="A1249" s="3">
        <f>TITRES_STAT!B1252</f>
        <v>43826</v>
      </c>
      <c r="B1249" s="5">
        <f>TITRES_STAT!D1252</f>
        <v>6.1740000000000004</v>
      </c>
      <c r="C1249" s="2">
        <f t="shared" si="149"/>
        <v>0.13300000000000001</v>
      </c>
      <c r="D1249" s="2">
        <f t="shared" si="150"/>
        <v>6.2214</v>
      </c>
      <c r="E1249" s="2">
        <f t="shared" si="152"/>
        <v>6.3484999999999996</v>
      </c>
      <c r="F1249" s="2">
        <f t="shared" si="153"/>
        <v>6.2189500000000004</v>
      </c>
      <c r="G1249" s="2">
        <f t="shared" si="147"/>
        <v>6.2590199999999969</v>
      </c>
      <c r="H1249" s="2">
        <f t="shared" si="151"/>
        <v>6.713185000000002</v>
      </c>
      <c r="I1249" s="2">
        <f t="array" ref="I1249">SUMPRODUCT(B1233:B1252, (ROW(B1233:B1252)-ROW(B1233)+1)) / (20*21/2)</f>
        <v>6.2620333333333322</v>
      </c>
      <c r="J1249" s="2">
        <f t="shared" si="154"/>
        <v>6.2418685412077961</v>
      </c>
      <c r="K1249" s="2">
        <f t="shared" si="148"/>
        <v>6.3144053105998017</v>
      </c>
    </row>
    <row r="1250" spans="1:11" ht="13.5" x14ac:dyDescent="0.25">
      <c r="A1250" s="3">
        <f>TITRES_STAT!B1253</f>
        <v>43829</v>
      </c>
      <c r="B1250" s="5">
        <f>TITRES_STAT!D1253</f>
        <v>6.2039999999999997</v>
      </c>
      <c r="C1250" s="2">
        <f t="shared" si="149"/>
        <v>2.9999999999999361E-2</v>
      </c>
      <c r="D1250" s="2">
        <f t="shared" si="150"/>
        <v>6.1772</v>
      </c>
      <c r="E1250" s="2">
        <f t="shared" si="152"/>
        <v>6.319</v>
      </c>
      <c r="F1250" s="2">
        <f t="shared" si="153"/>
        <v>6.2340999999999998</v>
      </c>
      <c r="G1250" s="2">
        <f t="shared" si="147"/>
        <v>6.244539999999998</v>
      </c>
      <c r="H1250" s="2">
        <f t="shared" si="151"/>
        <v>6.7076550000000008</v>
      </c>
      <c r="I1250" s="2">
        <f t="array" ref="I1250">SUMPRODUCT(B1234:B1253, (ROW(B1234:B1253)-ROW(B1234)+1)) / (20*21/2)</f>
        <v>6.2773952380952389</v>
      </c>
      <c r="J1250" s="2">
        <f t="shared" si="154"/>
        <v>6.2382620134737206</v>
      </c>
      <c r="K1250" s="2">
        <f t="shared" si="148"/>
        <v>6.31007569057628</v>
      </c>
    </row>
    <row r="1251" spans="1:11" ht="13.5" x14ac:dyDescent="0.25">
      <c r="A1251" s="3">
        <f>TITRES_STAT!B1254</f>
        <v>43830</v>
      </c>
      <c r="B1251" s="5">
        <f>TITRES_STAT!D1254</f>
        <v>6.2039999999999997</v>
      </c>
      <c r="C1251" s="2">
        <f t="shared" si="149"/>
        <v>0</v>
      </c>
      <c r="D1251" s="2">
        <f t="shared" si="150"/>
        <v>6.1698000000000004</v>
      </c>
      <c r="E1251" s="2">
        <f t="shared" si="152"/>
        <v>6.2908999999999997</v>
      </c>
      <c r="F1251" s="2">
        <f t="shared" si="153"/>
        <v>6.2488999999999999</v>
      </c>
      <c r="G1251" s="2">
        <f t="shared" si="147"/>
        <v>6.2341999999999986</v>
      </c>
      <c r="H1251" s="2">
        <f t="shared" si="151"/>
        <v>6.7017000000000007</v>
      </c>
      <c r="I1251" s="2">
        <f t="array" ref="I1251">SUMPRODUCT(B1235:B1254, (ROW(B1235:B1254)-ROW(B1235)+1)) / (20*21/2)</f>
        <v>6.2728904761904767</v>
      </c>
      <c r="J1251" s="2">
        <f t="shared" si="154"/>
        <v>6.234998964571461</v>
      </c>
      <c r="K1251" s="2">
        <f t="shared" si="148"/>
        <v>6.3059158595732887</v>
      </c>
    </row>
    <row r="1252" spans="1:11" ht="13.5" x14ac:dyDescent="0.25">
      <c r="A1252" s="3">
        <f>TITRES_STAT!B1255</f>
        <v>43832</v>
      </c>
      <c r="B1252" s="5">
        <f>TITRES_STAT!D1255</f>
        <v>6.0640000000000001</v>
      </c>
      <c r="C1252" s="2">
        <f t="shared" si="149"/>
        <v>-0.13999999999999968</v>
      </c>
      <c r="D1252" s="2">
        <f t="shared" si="150"/>
        <v>6.1374000000000004</v>
      </c>
      <c r="E1252" s="2">
        <f t="shared" si="152"/>
        <v>6.2495999999999992</v>
      </c>
      <c r="F1252" s="2">
        <f t="shared" si="153"/>
        <v>6.2566999999999995</v>
      </c>
      <c r="G1252" s="2">
        <f t="shared" si="147"/>
        <v>6.2210599999999987</v>
      </c>
      <c r="H1252" s="2">
        <f t="shared" si="151"/>
        <v>6.6951750000000008</v>
      </c>
      <c r="I1252" s="2">
        <f t="array" ref="I1252">SUMPRODUCT(B1236:B1255, (ROW(B1236:B1255)-ROW(B1236)+1)) / (20*21/2)</f>
        <v>6.2614666666666672</v>
      </c>
      <c r="J1252" s="2">
        <f t="shared" si="154"/>
        <v>6.2187133488979889</v>
      </c>
      <c r="K1252" s="2">
        <f t="shared" si="148"/>
        <v>6.2964289631194346</v>
      </c>
    </row>
    <row r="1253" spans="1:11" ht="13.5" x14ac:dyDescent="0.25">
      <c r="A1253" s="3">
        <f>TITRES_STAT!B1256</f>
        <v>43833</v>
      </c>
      <c r="B1253" s="5">
        <f>TITRES_STAT!D1256</f>
        <v>6.4180000000000001</v>
      </c>
      <c r="C1253" s="2">
        <f t="shared" si="149"/>
        <v>0.35400000000000009</v>
      </c>
      <c r="D1253" s="2">
        <f t="shared" si="150"/>
        <v>6.2127999999999997</v>
      </c>
      <c r="E1253" s="2">
        <f t="shared" si="152"/>
        <v>6.2422000000000004</v>
      </c>
      <c r="F1253" s="2">
        <f t="shared" si="153"/>
        <v>6.2733000000000008</v>
      </c>
      <c r="G1253" s="2">
        <f t="shared" si="147"/>
        <v>6.2164799999999989</v>
      </c>
      <c r="H1253" s="2">
        <f t="shared" si="151"/>
        <v>6.6896950000000004</v>
      </c>
      <c r="I1253" s="2">
        <f t="array" ref="I1253">SUMPRODUCT(B1237:B1256, (ROW(B1237:B1256)-ROW(B1237)+1)) / (20*21/2)</f>
        <v>6.2488809523809525</v>
      </c>
      <c r="J1253" s="2">
        <f t="shared" si="154"/>
        <v>6.2376930299553228</v>
      </c>
      <c r="K1253" s="2">
        <f t="shared" si="148"/>
        <v>6.3011964547618096</v>
      </c>
    </row>
    <row r="1254" spans="1:11" ht="13.5" x14ac:dyDescent="0.25">
      <c r="A1254" s="3">
        <f>TITRES_STAT!B1257</f>
        <v>43836</v>
      </c>
      <c r="B1254" s="5">
        <f>TITRES_STAT!D1257</f>
        <v>6.226</v>
      </c>
      <c r="C1254" s="2">
        <f t="shared" si="149"/>
        <v>-0.19200000000000017</v>
      </c>
      <c r="D1254" s="2">
        <f t="shared" si="150"/>
        <v>6.2232000000000003</v>
      </c>
      <c r="E1254" s="2">
        <f t="shared" si="152"/>
        <v>6.2222999999999997</v>
      </c>
      <c r="F1254" s="2">
        <f t="shared" si="153"/>
        <v>6.2799499999999995</v>
      </c>
      <c r="G1254" s="2">
        <f t="shared" si="147"/>
        <v>6.2080600000000006</v>
      </c>
      <c r="H1254" s="2">
        <f t="shared" si="151"/>
        <v>6.6834850000000019</v>
      </c>
      <c r="I1254" s="2">
        <f t="array" ref="I1254">SUMPRODUCT(B1238:B1257, (ROW(B1238:B1257)-ROW(B1238)+1)) / (20*21/2)</f>
        <v>6.2324190476190475</v>
      </c>
      <c r="J1254" s="2">
        <f t="shared" si="154"/>
        <v>6.2365794080548165</v>
      </c>
      <c r="K1254" s="2">
        <f t="shared" si="148"/>
        <v>6.2982475741829154</v>
      </c>
    </row>
    <row r="1255" spans="1:11" ht="13.5" x14ac:dyDescent="0.25">
      <c r="A1255" s="3">
        <f>TITRES_STAT!B1258</f>
        <v>43837</v>
      </c>
      <c r="B1255" s="5">
        <f>TITRES_STAT!D1258</f>
        <v>6.16</v>
      </c>
      <c r="C1255" s="2">
        <f t="shared" si="149"/>
        <v>-6.5999999999999837E-2</v>
      </c>
      <c r="D1255" s="2">
        <f t="shared" si="150"/>
        <v>6.2143999999999995</v>
      </c>
      <c r="E1255" s="2">
        <f t="shared" si="152"/>
        <v>6.1958000000000002</v>
      </c>
      <c r="F1255" s="2">
        <f t="shared" si="153"/>
        <v>6.2921499999999995</v>
      </c>
      <c r="G1255" s="2">
        <f t="shared" si="147"/>
        <v>6.1990600000000002</v>
      </c>
      <c r="H1255" s="2">
        <f t="shared" si="151"/>
        <v>6.6773400000000027</v>
      </c>
      <c r="I1255" s="2">
        <f t="array" ref="I1255">SUMPRODUCT(B1239:B1258, (ROW(B1239:B1258)-ROW(B1239)+1)) / (20*21/2)</f>
        <v>6.2162380952380945</v>
      </c>
      <c r="J1255" s="2">
        <f t="shared" si="154"/>
        <v>6.229286131097215</v>
      </c>
      <c r="K1255" s="2">
        <f t="shared" si="148"/>
        <v>6.2928261006855459</v>
      </c>
    </row>
    <row r="1256" spans="1:11" ht="13.5" x14ac:dyDescent="0.25">
      <c r="A1256" s="3">
        <f>TITRES_STAT!B1259</f>
        <v>43838</v>
      </c>
      <c r="B1256" s="5">
        <f>TITRES_STAT!D1259</f>
        <v>6.16</v>
      </c>
      <c r="C1256" s="2">
        <f t="shared" si="149"/>
        <v>0</v>
      </c>
      <c r="D1256" s="2">
        <f t="shared" si="150"/>
        <v>6.2055999999999996</v>
      </c>
      <c r="E1256" s="2">
        <f t="shared" si="152"/>
        <v>6.1876999999999995</v>
      </c>
      <c r="F1256" s="2">
        <f t="shared" si="153"/>
        <v>6.2958499999999988</v>
      </c>
      <c r="G1256" s="2">
        <f t="shared" si="147"/>
        <v>6.1915400000000007</v>
      </c>
      <c r="H1256" s="2">
        <f t="shared" si="151"/>
        <v>6.6712300000000031</v>
      </c>
      <c r="I1256" s="2">
        <f t="array" ref="I1256">SUMPRODUCT(B1240:B1259, (ROW(B1240:B1259)-ROW(B1240)+1)) / (20*21/2)</f>
        <v>6.1804952380952383</v>
      </c>
      <c r="J1256" s="2">
        <f t="shared" si="154"/>
        <v>6.2226874519450996</v>
      </c>
      <c r="K1256" s="2">
        <f t="shared" si="148"/>
        <v>6.2876172339919947</v>
      </c>
    </row>
    <row r="1257" spans="1:11" ht="13.5" x14ac:dyDescent="0.25">
      <c r="A1257" s="3">
        <f>TITRES_STAT!B1260</f>
        <v>43839</v>
      </c>
      <c r="B1257" s="5">
        <f>TITRES_STAT!D1260</f>
        <v>6.1230000000000002</v>
      </c>
      <c r="C1257" s="2">
        <f t="shared" si="149"/>
        <v>-3.6999999999999922E-2</v>
      </c>
      <c r="D1257" s="2">
        <f t="shared" si="150"/>
        <v>6.2174000000000005</v>
      </c>
      <c r="E1257" s="2">
        <f t="shared" si="152"/>
        <v>6.1773999999999996</v>
      </c>
      <c r="F1257" s="2">
        <f t="shared" si="153"/>
        <v>6.2928999999999995</v>
      </c>
      <c r="G1257" s="2">
        <f t="shared" si="147"/>
        <v>6.1832800000000008</v>
      </c>
      <c r="H1257" s="2">
        <f t="shared" si="151"/>
        <v>6.6658900000000019</v>
      </c>
      <c r="I1257" s="2">
        <f t="array" ref="I1257">SUMPRODUCT(B1241:B1260, (ROW(B1241:B1260)-ROW(B1241)+1)) / (20*21/2)</f>
        <v>6.1475666666666671</v>
      </c>
      <c r="J1257" s="2">
        <f t="shared" si="154"/>
        <v>6.2131934089027094</v>
      </c>
      <c r="K1257" s="2">
        <f t="shared" si="148"/>
        <v>6.2811616561883881</v>
      </c>
    </row>
    <row r="1258" spans="1:11" ht="13.5" x14ac:dyDescent="0.25">
      <c r="A1258" s="3">
        <f>TITRES_STAT!B1261</f>
        <v>43840</v>
      </c>
      <c r="B1258" s="5">
        <f>TITRES_STAT!D1261</f>
        <v>6.1230000000000002</v>
      </c>
      <c r="C1258" s="2">
        <f t="shared" si="149"/>
        <v>0</v>
      </c>
      <c r="D1258" s="2">
        <f t="shared" si="150"/>
        <v>6.1584000000000003</v>
      </c>
      <c r="E1258" s="2">
        <f t="shared" si="152"/>
        <v>6.1855999999999991</v>
      </c>
      <c r="F1258" s="2">
        <f t="shared" si="153"/>
        <v>6.2832999999999997</v>
      </c>
      <c r="G1258" s="2">
        <f t="shared" si="147"/>
        <v>6.1750200000000008</v>
      </c>
      <c r="H1258" s="2">
        <f t="shared" si="151"/>
        <v>6.6616100000000014</v>
      </c>
      <c r="I1258" s="2">
        <f t="array" ref="I1258">SUMPRODUCT(B1242:B1261, (ROW(B1242:B1261)-ROW(B1242)+1)) / (20*21/2)</f>
        <v>6.1344047619047615</v>
      </c>
      <c r="J1258" s="2">
        <f t="shared" si="154"/>
        <v>6.2046035604357854</v>
      </c>
      <c r="K1258" s="2">
        <f t="shared" si="148"/>
        <v>6.2749592382986474</v>
      </c>
    </row>
    <row r="1259" spans="1:11" ht="13.5" x14ac:dyDescent="0.25">
      <c r="A1259" s="3">
        <f>TITRES_STAT!B1262</f>
        <v>43843</v>
      </c>
      <c r="B1259" s="5">
        <f>TITRES_STAT!D1262</f>
        <v>5.9080000000000004</v>
      </c>
      <c r="C1259" s="2">
        <f t="shared" si="149"/>
        <v>-0.21499999999999986</v>
      </c>
      <c r="D1259" s="2">
        <f t="shared" si="150"/>
        <v>6.0948000000000011</v>
      </c>
      <c r="E1259" s="2">
        <f t="shared" si="152"/>
        <v>6.1589999999999989</v>
      </c>
      <c r="F1259" s="2">
        <f t="shared" si="153"/>
        <v>6.2537500000000001</v>
      </c>
      <c r="G1259" s="2">
        <f t="shared" si="147"/>
        <v>6.1668800000000008</v>
      </c>
      <c r="H1259" s="2">
        <f t="shared" si="151"/>
        <v>6.6541750000000004</v>
      </c>
      <c r="I1259" s="2">
        <f t="array" ref="I1259">SUMPRODUCT(B1243:B1262, (ROW(B1243:B1262)-ROW(B1243)+1)) / (20*21/2)</f>
        <v>6.1273333333333335</v>
      </c>
      <c r="J1259" s="2">
        <f t="shared" si="154"/>
        <v>6.1763556022990445</v>
      </c>
      <c r="K1259" s="2">
        <f t="shared" si="148"/>
        <v>6.2605686799339946</v>
      </c>
    </row>
    <row r="1260" spans="1:11" ht="13.5" x14ac:dyDescent="0.25">
      <c r="A1260" s="3">
        <f>TITRES_STAT!B1263</f>
        <v>43845</v>
      </c>
      <c r="B1260" s="5">
        <f>TITRES_STAT!D1263</f>
        <v>5.9080000000000004</v>
      </c>
      <c r="C1260" s="2">
        <f t="shared" si="149"/>
        <v>0</v>
      </c>
      <c r="D1260" s="2">
        <f t="shared" si="150"/>
        <v>6.0444000000000013</v>
      </c>
      <c r="E1260" s="2">
        <f t="shared" si="152"/>
        <v>6.1293999999999995</v>
      </c>
      <c r="F1260" s="2">
        <f t="shared" si="153"/>
        <v>6.2242000000000006</v>
      </c>
      <c r="G1260" s="2">
        <f t="shared" si="147"/>
        <v>6.162440000000001</v>
      </c>
      <c r="H1260" s="2">
        <f t="shared" si="151"/>
        <v>6.6457450000000007</v>
      </c>
      <c r="I1260" s="2">
        <f t="array" ref="I1260">SUMPRODUCT(B1244:B1263, (ROW(B1244:B1263)-ROW(B1244)+1)) / (20*21/2)</f>
        <v>6.1310571428571432</v>
      </c>
      <c r="J1260" s="2">
        <f t="shared" si="154"/>
        <v>6.1507979258896119</v>
      </c>
      <c r="K1260" s="2">
        <f t="shared" si="148"/>
        <v>6.2467424571914849</v>
      </c>
    </row>
    <row r="1261" spans="1:11" ht="13.5" x14ac:dyDescent="0.25">
      <c r="A1261" s="3">
        <f>TITRES_STAT!B1264</f>
        <v>43846</v>
      </c>
      <c r="B1261" s="5">
        <f>TITRES_STAT!D1264</f>
        <v>6.0860000000000003</v>
      </c>
      <c r="C1261" s="2">
        <f t="shared" si="149"/>
        <v>0.17799999999999994</v>
      </c>
      <c r="D1261" s="2">
        <f t="shared" si="150"/>
        <v>6.0296000000000003</v>
      </c>
      <c r="E1261" s="2">
        <f t="shared" si="152"/>
        <v>6.1175999999999995</v>
      </c>
      <c r="F1261" s="2">
        <f t="shared" si="153"/>
        <v>6.20425</v>
      </c>
      <c r="G1261" s="2">
        <f t="shared" si="147"/>
        <v>6.1563800000000013</v>
      </c>
      <c r="H1261" s="2">
        <f t="shared" si="151"/>
        <v>6.6378750000000002</v>
      </c>
      <c r="I1261" s="2">
        <f t="array" ref="I1261">SUMPRODUCT(B1245:B1264, (ROW(B1245:B1264)-ROW(B1245)+1)) / (20*21/2)</f>
        <v>6.1493809523809517</v>
      </c>
      <c r="J1261" s="2">
        <f t="shared" si="154"/>
        <v>6.1446266948525059</v>
      </c>
      <c r="K1261" s="2">
        <f t="shared" si="148"/>
        <v>6.2404388314192705</v>
      </c>
    </row>
    <row r="1262" spans="1:11" ht="13.5" x14ac:dyDescent="0.25">
      <c r="A1262" s="3">
        <f>TITRES_STAT!B1265</f>
        <v>43847</v>
      </c>
      <c r="B1262" s="5">
        <f>TITRES_STAT!D1265</f>
        <v>6.13</v>
      </c>
      <c r="C1262" s="2">
        <f t="shared" si="149"/>
        <v>4.3999999999999595E-2</v>
      </c>
      <c r="D1262" s="2">
        <f t="shared" si="150"/>
        <v>6.0309999999999997</v>
      </c>
      <c r="E1262" s="2">
        <f t="shared" si="152"/>
        <v>6.1242000000000001</v>
      </c>
      <c r="F1262" s="2">
        <f t="shared" si="153"/>
        <v>6.1868999999999996</v>
      </c>
      <c r="G1262" s="2">
        <f t="shared" si="147"/>
        <v>6.1490000000000018</v>
      </c>
      <c r="H1262" s="2">
        <f t="shared" si="151"/>
        <v>6.6313500000000012</v>
      </c>
      <c r="I1262" s="2">
        <f t="array" ref="I1262">SUMPRODUCT(B1246:B1265, (ROW(B1246:B1265)-ROW(B1246)+1)) / (20*21/2)</f>
        <v>6.1806523809523819</v>
      </c>
      <c r="J1262" s="2">
        <f t="shared" si="154"/>
        <v>6.1432336762951252</v>
      </c>
      <c r="K1262" s="2">
        <f t="shared" si="148"/>
        <v>6.2361078968538086</v>
      </c>
    </row>
    <row r="1263" spans="1:11" ht="13.5" x14ac:dyDescent="0.25">
      <c r="A1263" s="3">
        <f>TITRES_STAT!B1266</f>
        <v>43850</v>
      </c>
      <c r="B1263" s="5">
        <f>TITRES_STAT!D1266</f>
        <v>6.226</v>
      </c>
      <c r="C1263" s="2">
        <f t="shared" si="149"/>
        <v>9.6000000000000085E-2</v>
      </c>
      <c r="D1263" s="2">
        <f t="shared" si="150"/>
        <v>6.0515999999999996</v>
      </c>
      <c r="E1263" s="2">
        <f t="shared" si="152"/>
        <v>6.1050000000000004</v>
      </c>
      <c r="F1263" s="2">
        <f t="shared" si="153"/>
        <v>6.1736000000000004</v>
      </c>
      <c r="G1263" s="2">
        <f t="shared" si="147"/>
        <v>6.1435400000000024</v>
      </c>
      <c r="H1263" s="2">
        <f t="shared" si="151"/>
        <v>6.6263950000000023</v>
      </c>
      <c r="I1263" s="2">
        <f t="array" ref="I1263">SUMPRODUCT(B1247:B1266, (ROW(B1247:B1266)-ROW(B1247)+1)) / (20*21/2)</f>
        <v>6.2389999999999999</v>
      </c>
      <c r="J1263" s="2">
        <f t="shared" si="154"/>
        <v>6.1511161833146373</v>
      </c>
      <c r="K1263" s="2">
        <f t="shared" si="148"/>
        <v>6.2357115087418942</v>
      </c>
    </row>
    <row r="1264" spans="1:11" ht="13.5" x14ac:dyDescent="0.25">
      <c r="A1264" s="3">
        <f>TITRES_STAT!B1267</f>
        <v>43851</v>
      </c>
      <c r="B1264" s="5">
        <f>TITRES_STAT!D1267</f>
        <v>6.3659999999999997</v>
      </c>
      <c r="C1264" s="2">
        <f t="shared" si="149"/>
        <v>0.13999999999999968</v>
      </c>
      <c r="D1264" s="2">
        <f t="shared" si="150"/>
        <v>6.1431999999999993</v>
      </c>
      <c r="E1264" s="2">
        <f t="shared" si="152"/>
        <v>6.1190000000000007</v>
      </c>
      <c r="F1264" s="2">
        <f t="shared" si="153"/>
        <v>6.1706500000000002</v>
      </c>
      <c r="G1264" s="2">
        <f t="shared" si="147"/>
        <v>6.141020000000001</v>
      </c>
      <c r="H1264" s="2">
        <f t="shared" si="151"/>
        <v>6.6231950000000017</v>
      </c>
      <c r="I1264" s="2">
        <f t="array" ref="I1264">SUMPRODUCT(B1248:B1267, (ROW(B1248:B1267)-ROW(B1248)+1)) / (20*21/2)</f>
        <v>6.331319047619048</v>
      </c>
      <c r="J1264" s="2">
        <f t="shared" si="154"/>
        <v>6.1715813087132432</v>
      </c>
      <c r="K1264" s="2">
        <f t="shared" si="148"/>
        <v>6.2408208613402518</v>
      </c>
    </row>
    <row r="1265" spans="1:11" ht="13.5" x14ac:dyDescent="0.25">
      <c r="A1265" s="3">
        <f>TITRES_STAT!B1268</f>
        <v>43852</v>
      </c>
      <c r="B1265" s="5">
        <f>TITRES_STAT!D1268</f>
        <v>6.4989999999999997</v>
      </c>
      <c r="C1265" s="2">
        <f t="shared" si="149"/>
        <v>0.13300000000000001</v>
      </c>
      <c r="D1265" s="2">
        <f t="shared" si="150"/>
        <v>6.2614000000000001</v>
      </c>
      <c r="E1265" s="2">
        <f t="shared" si="152"/>
        <v>6.1529000000000007</v>
      </c>
      <c r="F1265" s="2">
        <f t="shared" si="153"/>
        <v>6.1743499999999996</v>
      </c>
      <c r="G1265" s="2">
        <f t="shared" si="147"/>
        <v>6.1448600000000013</v>
      </c>
      <c r="H1265" s="2">
        <f t="shared" si="151"/>
        <v>6.6216850000000012</v>
      </c>
      <c r="I1265" s="2">
        <f t="array" ref="I1265">SUMPRODUCT(B1249:B1268, (ROW(B1249:B1268)-ROW(B1249)+1)) / (20*21/2)</f>
        <v>6.4606619047619063</v>
      </c>
      <c r="J1265" s="2">
        <f t="shared" si="154"/>
        <v>6.202764041216744</v>
      </c>
      <c r="K1265" s="2">
        <f t="shared" si="148"/>
        <v>6.2509455334445558</v>
      </c>
    </row>
    <row r="1266" spans="1:11" ht="13.5" x14ac:dyDescent="0.25">
      <c r="A1266" s="3">
        <f>TITRES_STAT!B1269</f>
        <v>43853</v>
      </c>
      <c r="B1266" s="5">
        <f>TITRES_STAT!D1269</f>
        <v>6.7869999999999999</v>
      </c>
      <c r="C1266" s="2">
        <f t="shared" si="149"/>
        <v>0.28800000000000026</v>
      </c>
      <c r="D1266" s="2">
        <f t="shared" si="150"/>
        <v>6.4016000000000002</v>
      </c>
      <c r="E1266" s="2">
        <f t="shared" si="152"/>
        <v>6.2156000000000002</v>
      </c>
      <c r="F1266" s="2">
        <f t="shared" si="153"/>
        <v>6.2016499999999999</v>
      </c>
      <c r="G1266" s="2">
        <f t="shared" ref="G1266:G1329" si="155">AVERAGE(B1217:B1266)</f>
        <v>6.1565200000000004</v>
      </c>
      <c r="H1266" s="2">
        <f t="shared" si="151"/>
        <v>6.6216500000000007</v>
      </c>
      <c r="I1266" s="2">
        <f t="array" ref="I1266">SUMPRODUCT(B1250:B1269, (ROW(B1250:B1269)-ROW(B1250)+1)) / (20*21/2)</f>
        <v>6.6128333333333345</v>
      </c>
      <c r="J1266" s="2">
        <f t="shared" si="154"/>
        <v>6.2584055611008633</v>
      </c>
      <c r="K1266" s="2">
        <f t="shared" si="148"/>
        <v>6.2719672772310444</v>
      </c>
    </row>
    <row r="1267" spans="1:11" ht="13.5" x14ac:dyDescent="0.25">
      <c r="A1267" s="3">
        <f>TITRES_STAT!B1270</f>
        <v>43854</v>
      </c>
      <c r="B1267" s="5">
        <f>TITRES_STAT!D1270</f>
        <v>7.1710000000000003</v>
      </c>
      <c r="C1267" s="2">
        <f t="shared" si="149"/>
        <v>0.38400000000000034</v>
      </c>
      <c r="D1267" s="2">
        <f t="shared" si="150"/>
        <v>6.6097999999999999</v>
      </c>
      <c r="E1267" s="2">
        <f t="shared" si="152"/>
        <v>6.3204000000000002</v>
      </c>
      <c r="F1267" s="2">
        <f t="shared" si="153"/>
        <v>6.2488999999999999</v>
      </c>
      <c r="G1267" s="2">
        <f t="shared" si="155"/>
        <v>6.1792600000000002</v>
      </c>
      <c r="H1267" s="2">
        <f t="shared" si="151"/>
        <v>6.6226100000000008</v>
      </c>
      <c r="I1267" s="2">
        <f t="array" ref="I1267">SUMPRODUCT(B1251:B1270, (ROW(B1251:B1270)-ROW(B1251)+1)) / (20*21/2)</f>
        <v>6.7791428571428574</v>
      </c>
      <c r="J1267" s="2">
        <f t="shared" si="154"/>
        <v>6.3453193171864957</v>
      </c>
      <c r="K1267" s="2">
        <f t="shared" ref="K1267:K1330" si="156">$K$4*B1267+(1-$K$4)*K1266</f>
        <v>6.30722346243767</v>
      </c>
    </row>
    <row r="1268" spans="1:11" ht="13.5" x14ac:dyDescent="0.25">
      <c r="A1268" s="3">
        <f>TITRES_STAT!B1271</f>
        <v>43857</v>
      </c>
      <c r="B1268" s="5">
        <f>TITRES_STAT!D1271</f>
        <v>7.6070000000000002</v>
      </c>
      <c r="C1268" s="2">
        <f t="shared" si="149"/>
        <v>0.43599999999999994</v>
      </c>
      <c r="D1268" s="2">
        <f t="shared" si="150"/>
        <v>6.8860000000000001</v>
      </c>
      <c r="E1268" s="2">
        <f t="shared" si="152"/>
        <v>6.4687999999999999</v>
      </c>
      <c r="F1268" s="2">
        <f t="shared" si="153"/>
        <v>6.3271999999999995</v>
      </c>
      <c r="G1268" s="2">
        <f t="shared" si="155"/>
        <v>6.2071799999999993</v>
      </c>
      <c r="H1268" s="2">
        <f t="shared" si="151"/>
        <v>6.6267750000000012</v>
      </c>
      <c r="I1268" s="2">
        <f t="array" ref="I1268">SUMPRODUCT(B1252:B1271, (ROW(B1252:B1271)-ROW(B1252)+1)) / (20*21/2)</f>
        <v>6.967085714285715</v>
      </c>
      <c r="J1268" s="2">
        <f t="shared" si="154"/>
        <v>6.465479382216353</v>
      </c>
      <c r="K1268" s="2">
        <f t="shared" si="156"/>
        <v>6.3581950913616829</v>
      </c>
    </row>
    <row r="1269" spans="1:11" ht="13.5" x14ac:dyDescent="0.25">
      <c r="A1269" s="3">
        <f>TITRES_STAT!B1272</f>
        <v>43858</v>
      </c>
      <c r="B1269" s="5">
        <f>TITRES_STAT!D1272</f>
        <v>7.9249999999999998</v>
      </c>
      <c r="C1269" s="2">
        <f t="shared" si="149"/>
        <v>0.31799999999999962</v>
      </c>
      <c r="D1269" s="2">
        <f t="shared" si="150"/>
        <v>7.1977999999999991</v>
      </c>
      <c r="E1269" s="2">
        <f t="shared" si="152"/>
        <v>6.6704999999999997</v>
      </c>
      <c r="F1269" s="2">
        <f t="shared" si="153"/>
        <v>6.4147499999999997</v>
      </c>
      <c r="G1269" s="2">
        <f t="shared" si="155"/>
        <v>6.240120000000001</v>
      </c>
      <c r="H1269" s="2">
        <f t="shared" si="151"/>
        <v>6.6333549999999999</v>
      </c>
      <c r="I1269" s="2">
        <f t="array" ref="I1269">SUMPRODUCT(B1253:B1272, (ROW(B1253:B1272)-ROW(B1253)+1)) / (20*21/2)</f>
        <v>7.1434952380952383</v>
      </c>
      <c r="J1269" s="2">
        <f t="shared" si="154"/>
        <v>6.6044813458147953</v>
      </c>
      <c r="K1269" s="2">
        <f t="shared" si="156"/>
        <v>6.4196384211122055</v>
      </c>
    </row>
    <row r="1270" spans="1:11" ht="13.5" x14ac:dyDescent="0.25">
      <c r="A1270" s="3">
        <f>TITRES_STAT!B1273</f>
        <v>43859</v>
      </c>
      <c r="B1270" s="5">
        <f>TITRES_STAT!D1273</f>
        <v>8.1609999999999996</v>
      </c>
      <c r="C1270" s="2">
        <f t="shared" si="149"/>
        <v>0.23599999999999977</v>
      </c>
      <c r="D1270" s="2">
        <f t="shared" si="150"/>
        <v>7.5302000000000007</v>
      </c>
      <c r="E1270" s="2">
        <f t="shared" si="152"/>
        <v>6.8957999999999995</v>
      </c>
      <c r="F1270" s="2">
        <f t="shared" si="153"/>
        <v>6.5125999999999991</v>
      </c>
      <c r="G1270" s="2">
        <f t="shared" si="155"/>
        <v>6.2814800000000002</v>
      </c>
      <c r="H1270" s="2">
        <f t="shared" si="151"/>
        <v>6.641115000000001</v>
      </c>
      <c r="I1270" s="2">
        <f t="array" ref="I1270">SUMPRODUCT(B1254:B1273, (ROW(B1254:B1273)-ROW(B1254)+1)) / (20*21/2)</f>
        <v>7.2844999999999995</v>
      </c>
      <c r="J1270" s="2">
        <f t="shared" si="154"/>
        <v>6.752721217641958</v>
      </c>
      <c r="K1270" s="2">
        <f t="shared" si="156"/>
        <v>6.4879271104803546</v>
      </c>
    </row>
    <row r="1271" spans="1:11" ht="13.5" x14ac:dyDescent="0.25">
      <c r="A1271" s="3">
        <f>TITRES_STAT!B1274</f>
        <v>43860</v>
      </c>
      <c r="B1271" s="5">
        <f>TITRES_STAT!D1274</f>
        <v>8.4860000000000007</v>
      </c>
      <c r="C1271" s="2">
        <f t="shared" si="149"/>
        <v>0.32500000000000107</v>
      </c>
      <c r="D1271" s="2">
        <f t="shared" si="150"/>
        <v>7.8699999999999992</v>
      </c>
      <c r="E1271" s="2">
        <f t="shared" si="152"/>
        <v>7.1358000000000006</v>
      </c>
      <c r="F1271" s="2">
        <f t="shared" si="153"/>
        <v>6.6266999999999996</v>
      </c>
      <c r="G1271" s="2">
        <f t="shared" si="155"/>
        <v>6.3315599999999996</v>
      </c>
      <c r="H1271" s="2">
        <f t="shared" si="151"/>
        <v>6.6505000000000019</v>
      </c>
      <c r="I1271" s="2">
        <f t="array" ref="I1271">SUMPRODUCT(B1255:B1274, (ROW(B1255:B1274)-ROW(B1255)+1)) / (20*21/2)</f>
        <v>7.393647619047619</v>
      </c>
      <c r="J1271" s="2">
        <f t="shared" si="154"/>
        <v>6.9177953873903428</v>
      </c>
      <c r="K1271" s="2">
        <f t="shared" si="156"/>
        <v>6.5662829100693605</v>
      </c>
    </row>
    <row r="1272" spans="1:11" ht="13.5" x14ac:dyDescent="0.25">
      <c r="A1272" s="3">
        <f>TITRES_STAT!B1275</f>
        <v>43861</v>
      </c>
      <c r="B1272" s="5">
        <f>TITRES_STAT!D1275</f>
        <v>8.4789999999999992</v>
      </c>
      <c r="C1272" s="2">
        <f t="shared" si="149"/>
        <v>-7.0000000000014495E-3</v>
      </c>
      <c r="D1272" s="2">
        <f t="shared" si="150"/>
        <v>8.1316000000000006</v>
      </c>
      <c r="E1272" s="2">
        <f t="shared" si="152"/>
        <v>7.3706999999999994</v>
      </c>
      <c r="F1272" s="2">
        <f t="shared" si="153"/>
        <v>6.7474500000000006</v>
      </c>
      <c r="G1272" s="2">
        <f t="shared" si="155"/>
        <v>6.3829799999999999</v>
      </c>
      <c r="H1272" s="2">
        <f t="shared" si="151"/>
        <v>6.6598500000000023</v>
      </c>
      <c r="I1272" s="2">
        <f t="array" ref="I1272">SUMPRODUCT(B1256:B1275, (ROW(B1256:B1275)-ROW(B1256)+1)) / (20*21/2)</f>
        <v>7.5268047619047618</v>
      </c>
      <c r="J1272" s="2">
        <f t="shared" si="154"/>
        <v>7.066481540972215</v>
      </c>
      <c r="K1272" s="2">
        <f t="shared" si="156"/>
        <v>6.6412914233999736</v>
      </c>
    </row>
    <row r="1273" spans="1:11" ht="13.5" x14ac:dyDescent="0.25">
      <c r="A1273" s="3">
        <f>TITRES_STAT!B1276</f>
        <v>43864</v>
      </c>
      <c r="B1273" s="5">
        <f>TITRES_STAT!D1276</f>
        <v>8.2279999999999998</v>
      </c>
      <c r="C1273" s="2">
        <f t="shared" si="149"/>
        <v>-0.25099999999999945</v>
      </c>
      <c r="D1273" s="2">
        <f t="shared" si="150"/>
        <v>8.2558000000000007</v>
      </c>
      <c r="E1273" s="2">
        <f t="shared" si="152"/>
        <v>7.5708999999999991</v>
      </c>
      <c r="F1273" s="2">
        <f t="shared" si="153"/>
        <v>6.8379500000000011</v>
      </c>
      <c r="G1273" s="2">
        <f t="shared" si="155"/>
        <v>6.4293800000000001</v>
      </c>
      <c r="H1273" s="2">
        <f t="shared" si="151"/>
        <v>6.6669550000000042</v>
      </c>
      <c r="I1273" s="2">
        <f t="array" ref="I1273">SUMPRODUCT(B1257:B1276, (ROW(B1257:B1276)-ROW(B1257)+1)) / (20*21/2)</f>
        <v>7.6496571428571425</v>
      </c>
      <c r="J1273" s="2">
        <f t="shared" si="154"/>
        <v>7.1771023465939088</v>
      </c>
      <c r="K1273" s="2">
        <f t="shared" si="156"/>
        <v>6.703515289148994</v>
      </c>
    </row>
    <row r="1274" spans="1:11" ht="13.5" x14ac:dyDescent="0.25">
      <c r="A1274" s="3">
        <f>TITRES_STAT!B1277</f>
        <v>43865</v>
      </c>
      <c r="B1274" s="5">
        <f>TITRES_STAT!D1277</f>
        <v>7.984</v>
      </c>
      <c r="C1274" s="2">
        <f t="shared" si="149"/>
        <v>-0.24399999999999977</v>
      </c>
      <c r="D1274" s="2">
        <f t="shared" si="150"/>
        <v>8.2675999999999998</v>
      </c>
      <c r="E1274" s="2">
        <f t="shared" si="152"/>
        <v>7.7326999999999986</v>
      </c>
      <c r="F1274" s="2">
        <f t="shared" si="153"/>
        <v>6.9258500000000014</v>
      </c>
      <c r="G1274" s="2">
        <f t="shared" si="155"/>
        <v>6.4708999999999994</v>
      </c>
      <c r="H1274" s="2">
        <f t="shared" si="151"/>
        <v>6.6729050000000028</v>
      </c>
      <c r="I1274" s="2">
        <f t="array" ref="I1274">SUMPRODUCT(B1258:B1277, (ROW(B1258:B1277)-ROW(B1258)+1)) / (20*21/2)</f>
        <v>7.760014285714286</v>
      </c>
      <c r="J1274" s="2">
        <f t="shared" si="154"/>
        <v>7.2539497421563937</v>
      </c>
      <c r="K1274" s="2">
        <f t="shared" si="156"/>
        <v>6.7537303758490337</v>
      </c>
    </row>
    <row r="1275" spans="1:11" ht="13.5" x14ac:dyDescent="0.25">
      <c r="A1275" s="3">
        <f>TITRES_STAT!B1278</f>
        <v>43866</v>
      </c>
      <c r="B1275" s="5">
        <f>TITRES_STAT!D1278</f>
        <v>8.3239999999999998</v>
      </c>
      <c r="C1275" s="2">
        <f t="shared" si="149"/>
        <v>0.33999999999999986</v>
      </c>
      <c r="D1275" s="2">
        <f t="shared" si="150"/>
        <v>8.3002000000000002</v>
      </c>
      <c r="E1275" s="2">
        <f t="shared" si="152"/>
        <v>7.9152000000000005</v>
      </c>
      <c r="F1275" s="2">
        <f t="shared" si="153"/>
        <v>7.0340500000000024</v>
      </c>
      <c r="G1275" s="2">
        <f t="shared" si="155"/>
        <v>6.5192199999999989</v>
      </c>
      <c r="H1275" s="2">
        <f t="shared" si="151"/>
        <v>6.681810000000004</v>
      </c>
      <c r="I1275" s="2">
        <f t="array" ref="I1275">SUMPRODUCT(B1259:B1278, (ROW(B1259:B1278)-ROW(B1259)+1)) / (20*21/2)</f>
        <v>7.8368571428571432</v>
      </c>
      <c r="J1275" s="2">
        <f t="shared" si="154"/>
        <v>7.355859290522452</v>
      </c>
      <c r="K1275" s="2">
        <f t="shared" si="156"/>
        <v>6.8153095767961309</v>
      </c>
    </row>
    <row r="1276" spans="1:11" ht="13.5" x14ac:dyDescent="0.25">
      <c r="A1276" s="3">
        <f>TITRES_STAT!B1279</f>
        <v>43867</v>
      </c>
      <c r="B1276" s="5">
        <f>TITRES_STAT!D1279</f>
        <v>8.3239999999999998</v>
      </c>
      <c r="C1276" s="2">
        <f t="shared" si="149"/>
        <v>0</v>
      </c>
      <c r="D1276" s="2">
        <f t="shared" si="150"/>
        <v>8.2677999999999994</v>
      </c>
      <c r="E1276" s="2">
        <f t="shared" si="152"/>
        <v>8.0688999999999993</v>
      </c>
      <c r="F1276" s="2">
        <f t="shared" si="153"/>
        <v>7.1422500000000015</v>
      </c>
      <c r="G1276" s="2">
        <f t="shared" si="155"/>
        <v>6.5675400000000002</v>
      </c>
      <c r="H1276" s="2">
        <f t="shared" si="151"/>
        <v>6.6910450000000035</v>
      </c>
      <c r="I1276" s="2">
        <f t="array" ref="I1276">SUMPRODUCT(B1260:B1279, (ROW(B1260:B1279)-ROW(B1260)+1)) / (20*21/2)</f>
        <v>7.9093428571428595</v>
      </c>
      <c r="J1276" s="2">
        <f t="shared" si="154"/>
        <v>7.448063167615552</v>
      </c>
      <c r="K1276" s="2">
        <f t="shared" si="156"/>
        <v>6.8744739071178511</v>
      </c>
    </row>
    <row r="1277" spans="1:11" ht="13.5" x14ac:dyDescent="0.25">
      <c r="A1277" s="3">
        <f>TITRES_STAT!B1280</f>
        <v>43868</v>
      </c>
      <c r="B1277" s="5">
        <f>TITRES_STAT!D1280</f>
        <v>8.3010000000000002</v>
      </c>
      <c r="C1277" s="2">
        <f t="shared" si="149"/>
        <v>-2.2999999999999687E-2</v>
      </c>
      <c r="D1277" s="2">
        <f t="shared" si="150"/>
        <v>8.2322000000000006</v>
      </c>
      <c r="E1277" s="2">
        <f t="shared" si="152"/>
        <v>8.1819000000000006</v>
      </c>
      <c r="F1277" s="2">
        <f t="shared" si="153"/>
        <v>7.25115</v>
      </c>
      <c r="G1277" s="2">
        <f t="shared" si="155"/>
        <v>6.6153999999999993</v>
      </c>
      <c r="H1277" s="2">
        <f t="shared" si="151"/>
        <v>6.6994400000000027</v>
      </c>
      <c r="I1277" s="2">
        <f t="array" ref="I1277">SUMPRODUCT(B1261:B1280, (ROW(B1261:B1280)-ROW(B1261)+1)) / (20*21/2)</f>
        <v>7.9488714285714286</v>
      </c>
      <c r="J1277" s="2">
        <f t="shared" si="154"/>
        <v>7.5292952468902614</v>
      </c>
      <c r="K1277" s="2">
        <f t="shared" si="156"/>
        <v>6.9304161068387202</v>
      </c>
    </row>
    <row r="1278" spans="1:11" ht="13.5" x14ac:dyDescent="0.25">
      <c r="A1278" s="3">
        <f>TITRES_STAT!B1281</f>
        <v>43871</v>
      </c>
      <c r="B1278" s="5">
        <f>TITRES_STAT!D1281</f>
        <v>8.0579999999999998</v>
      </c>
      <c r="C1278" s="2">
        <f t="shared" si="149"/>
        <v>-0.24300000000000033</v>
      </c>
      <c r="D1278" s="2">
        <f t="shared" si="150"/>
        <v>8.1981999999999999</v>
      </c>
      <c r="E1278" s="2">
        <f t="shared" si="152"/>
        <v>8.2270000000000003</v>
      </c>
      <c r="F1278" s="2">
        <f t="shared" si="153"/>
        <v>7.3478999999999983</v>
      </c>
      <c r="G1278" s="2">
        <f t="shared" si="155"/>
        <v>6.6585399999999986</v>
      </c>
      <c r="H1278" s="2">
        <f t="shared" si="151"/>
        <v>6.7066850000000038</v>
      </c>
      <c r="I1278" s="2">
        <f t="array" ref="I1278">SUMPRODUCT(B1262:B1281, (ROW(B1262:B1281)-ROW(B1262)+1)) / (20*21/2)</f>
        <v>7.9819000000000004</v>
      </c>
      <c r="J1278" s="2">
        <f t="shared" si="154"/>
        <v>7.5796480805197604</v>
      </c>
      <c r="K1278" s="2">
        <f t="shared" si="156"/>
        <v>6.9746350830411235</v>
      </c>
    </row>
    <row r="1279" spans="1:11" ht="13.5" x14ac:dyDescent="0.25">
      <c r="A1279" s="3">
        <f>TITRES_STAT!B1282</f>
        <v>43872</v>
      </c>
      <c r="B1279" s="5">
        <f>TITRES_STAT!D1282</f>
        <v>8.109</v>
      </c>
      <c r="C1279" s="2">
        <f t="shared" si="149"/>
        <v>5.1000000000000156E-2</v>
      </c>
      <c r="D1279" s="2">
        <f t="shared" si="150"/>
        <v>8.2232000000000003</v>
      </c>
      <c r="E1279" s="2">
        <f t="shared" si="152"/>
        <v>8.2454000000000001</v>
      </c>
      <c r="F1279" s="2">
        <f t="shared" si="153"/>
        <v>7.4579499999999994</v>
      </c>
      <c r="G1279" s="2">
        <f t="shared" si="155"/>
        <v>6.7025599999999974</v>
      </c>
      <c r="H1279" s="2">
        <f t="shared" si="151"/>
        <v>6.7148450000000039</v>
      </c>
      <c r="I1279" s="2">
        <f t="array" ref="I1279">SUMPRODUCT(B1263:B1282, (ROW(B1263:B1282)-ROW(B1263)+1)) / (20*21/2)</f>
        <v>8.0055142857142858</v>
      </c>
      <c r="J1279" s="2">
        <f t="shared" si="154"/>
        <v>7.6300625490416882</v>
      </c>
      <c r="K1279" s="2">
        <f t="shared" si="156"/>
        <v>7.0191199817453933</v>
      </c>
    </row>
    <row r="1280" spans="1:11" ht="13.5" x14ac:dyDescent="0.25">
      <c r="A1280" s="3">
        <f>TITRES_STAT!B1283</f>
        <v>43873</v>
      </c>
      <c r="B1280" s="5">
        <f>TITRES_STAT!D1283</f>
        <v>7.8730000000000002</v>
      </c>
      <c r="C1280" s="2">
        <f t="shared" si="149"/>
        <v>-0.23599999999999977</v>
      </c>
      <c r="D1280" s="2">
        <f t="shared" si="150"/>
        <v>8.1329999999999991</v>
      </c>
      <c r="E1280" s="2">
        <f t="shared" si="152"/>
        <v>8.2165999999999997</v>
      </c>
      <c r="F1280" s="2">
        <f t="shared" si="153"/>
        <v>7.5561999999999996</v>
      </c>
      <c r="G1280" s="2">
        <f t="shared" si="155"/>
        <v>6.7419999999999982</v>
      </c>
      <c r="H1280" s="2">
        <f t="shared" si="151"/>
        <v>6.7208700000000032</v>
      </c>
      <c r="I1280" s="2">
        <f t="array" ref="I1280">SUMPRODUCT(B1264:B1283, (ROW(B1264:B1283)-ROW(B1264)+1)) / (20*21/2)</f>
        <v>8.0207238095238118</v>
      </c>
      <c r="J1280" s="2">
        <f t="shared" si="154"/>
        <v>7.6531994491329556</v>
      </c>
      <c r="K1280" s="2">
        <f t="shared" si="156"/>
        <v>7.0526054726573388</v>
      </c>
    </row>
    <row r="1281" spans="1:11" ht="13.5" x14ac:dyDescent="0.25">
      <c r="A1281" s="3">
        <f>TITRES_STAT!B1284</f>
        <v>43874</v>
      </c>
      <c r="B1281" s="5">
        <f>TITRES_STAT!D1284</f>
        <v>7.9029999999999996</v>
      </c>
      <c r="C1281" s="2">
        <f t="shared" si="149"/>
        <v>2.9999999999999361E-2</v>
      </c>
      <c r="D1281" s="2">
        <f t="shared" si="150"/>
        <v>8.0488</v>
      </c>
      <c r="E1281" s="2">
        <f t="shared" si="152"/>
        <v>8.1583000000000006</v>
      </c>
      <c r="F1281" s="2">
        <f t="shared" si="153"/>
        <v>7.6470499999999983</v>
      </c>
      <c r="G1281" s="2">
        <f t="shared" si="155"/>
        <v>6.7818999999999994</v>
      </c>
      <c r="H1281" s="2">
        <f t="shared" si="151"/>
        <v>6.7264500000000034</v>
      </c>
      <c r="I1281" s="2">
        <f t="array" ref="I1281">SUMPRODUCT(B1265:B1284, (ROW(B1265:B1284)-ROW(B1265)+1)) / (20*21/2)</f>
        <v>8.0279857142857143</v>
      </c>
      <c r="J1281" s="2">
        <f t="shared" si="154"/>
        <v>7.6769899777869597</v>
      </c>
      <c r="K1281" s="2">
        <f t="shared" si="156"/>
        <v>7.0859542776511688</v>
      </c>
    </row>
    <row r="1282" spans="1:11" ht="13.5" x14ac:dyDescent="0.25">
      <c r="A1282" s="3">
        <f>TITRES_STAT!B1285</f>
        <v>43875</v>
      </c>
      <c r="B1282" s="5">
        <f>TITRES_STAT!D1285</f>
        <v>7.8949999999999996</v>
      </c>
      <c r="C1282" s="2">
        <f t="shared" si="149"/>
        <v>-8.0000000000000071E-3</v>
      </c>
      <c r="D1282" s="2">
        <f t="shared" si="150"/>
        <v>7.9676</v>
      </c>
      <c r="E1282" s="2">
        <f t="shared" si="152"/>
        <v>8.0999000000000017</v>
      </c>
      <c r="F1282" s="2">
        <f t="shared" si="153"/>
        <v>7.7352999999999996</v>
      </c>
      <c r="G1282" s="2">
        <f t="shared" si="155"/>
        <v>6.8216399999999986</v>
      </c>
      <c r="H1282" s="2">
        <f t="shared" si="151"/>
        <v>6.7324150000000031</v>
      </c>
      <c r="I1282" s="2">
        <f t="array" ref="I1282">SUMPRODUCT(B1266:B1285, (ROW(B1266:B1285)-ROW(B1266)+1)) / (20*21/2)</f>
        <v>8.0146333333333324</v>
      </c>
      <c r="J1282" s="2">
        <f t="shared" si="154"/>
        <v>7.6977528370453445</v>
      </c>
      <c r="K1282" s="2">
        <f t="shared" si="156"/>
        <v>7.1176815608805351</v>
      </c>
    </row>
    <row r="1283" spans="1:11" ht="13.5" x14ac:dyDescent="0.25">
      <c r="A1283" s="3">
        <f>TITRES_STAT!B1286</f>
        <v>43878</v>
      </c>
      <c r="B1283" s="5">
        <f>TITRES_STAT!D1286</f>
        <v>7.8949999999999996</v>
      </c>
      <c r="C1283" s="2">
        <f t="shared" si="149"/>
        <v>0</v>
      </c>
      <c r="D1283" s="2">
        <f t="shared" si="150"/>
        <v>7.9349999999999996</v>
      </c>
      <c r="E1283" s="2">
        <f t="shared" si="152"/>
        <v>8.0665999999999993</v>
      </c>
      <c r="F1283" s="2">
        <f t="shared" si="153"/>
        <v>7.8187499999999996</v>
      </c>
      <c r="G1283" s="2">
        <f t="shared" si="155"/>
        <v>6.8578199999999985</v>
      </c>
      <c r="H1283" s="2">
        <f t="shared" si="151"/>
        <v>6.7385150000000023</v>
      </c>
      <c r="I1283" s="2">
        <f t="array" ref="I1283">SUMPRODUCT(B1267:B1286, (ROW(B1267:B1286)-ROW(B1267)+1)) / (20*21/2)</f>
        <v>7.9741571428571421</v>
      </c>
      <c r="J1283" s="2">
        <f t="shared" si="154"/>
        <v>7.7165382811362644</v>
      </c>
      <c r="K1283" s="2">
        <f t="shared" si="156"/>
        <v>7.1481646369244354</v>
      </c>
    </row>
    <row r="1284" spans="1:11" ht="13.5" x14ac:dyDescent="0.25">
      <c r="A1284" s="3">
        <f>TITRES_STAT!B1287</f>
        <v>43879</v>
      </c>
      <c r="B1284" s="5">
        <f>TITRES_STAT!D1287</f>
        <v>7.8949999999999996</v>
      </c>
      <c r="C1284" s="2">
        <f t="shared" ref="C1284:C1347" si="157">B1284-B1283</f>
        <v>0</v>
      </c>
      <c r="D1284" s="2">
        <f t="shared" si="150"/>
        <v>7.8921999999999999</v>
      </c>
      <c r="E1284" s="2">
        <f t="shared" si="152"/>
        <v>8.0576999999999988</v>
      </c>
      <c r="F1284" s="2">
        <f t="shared" si="153"/>
        <v>7.8952</v>
      </c>
      <c r="G1284" s="2">
        <f t="shared" si="155"/>
        <v>6.8938599999999974</v>
      </c>
      <c r="H1284" s="2">
        <f t="shared" si="151"/>
        <v>6.745605000000003</v>
      </c>
      <c r="I1284" s="2">
        <f t="array" ref="I1284">SUMPRODUCT(B1268:B1287, (ROW(B1268:B1287)-ROW(B1268)+1)) / (20*21/2)</f>
        <v>7.9161285714285698</v>
      </c>
      <c r="J1284" s="2">
        <f t="shared" si="154"/>
        <v>7.7335346353137631</v>
      </c>
      <c r="K1284" s="2">
        <f t="shared" si="156"/>
        <v>7.1774522982215165</v>
      </c>
    </row>
    <row r="1285" spans="1:11" ht="13.5" x14ac:dyDescent="0.25">
      <c r="A1285" s="3">
        <f>TITRES_STAT!B1288</f>
        <v>43880</v>
      </c>
      <c r="B1285" s="5">
        <f>TITRES_STAT!D1288</f>
        <v>7.7549999999999999</v>
      </c>
      <c r="C1285" s="2">
        <f t="shared" si="157"/>
        <v>-0.13999999999999968</v>
      </c>
      <c r="D1285" s="2">
        <f t="shared" si="150"/>
        <v>7.8685999999999989</v>
      </c>
      <c r="E1285" s="2">
        <f t="shared" si="152"/>
        <v>8.0007999999999981</v>
      </c>
      <c r="F1285" s="2">
        <f t="shared" si="153"/>
        <v>7.9580000000000011</v>
      </c>
      <c r="G1285" s="2">
        <f t="shared" si="155"/>
        <v>6.9306399999999977</v>
      </c>
      <c r="H1285" s="2">
        <f t="shared" si="151"/>
        <v>6.7523250000000026</v>
      </c>
      <c r="I1285" s="2">
        <f t="array" ref="I1285">SUMPRODUCT(B1269:B1288, (ROW(B1269:B1288)-ROW(B1269)+1)) / (20*21/2)</f>
        <v>7.8781238095238102</v>
      </c>
      <c r="J1285" s="2">
        <f t="shared" si="154"/>
        <v>7.7355789557600714</v>
      </c>
      <c r="K1285" s="2">
        <f t="shared" si="156"/>
        <v>7.2001012277030254</v>
      </c>
    </row>
    <row r="1286" spans="1:11" ht="13.5" x14ac:dyDescent="0.25">
      <c r="A1286" s="3">
        <f>TITRES_STAT!B1289</f>
        <v>43881</v>
      </c>
      <c r="B1286" s="5">
        <f>TITRES_STAT!D1289</f>
        <v>7.5330000000000004</v>
      </c>
      <c r="C1286" s="2">
        <f t="shared" si="157"/>
        <v>-0.22199999999999953</v>
      </c>
      <c r="D1286" s="2">
        <f t="shared" ref="D1286:D1349" si="158">AVERAGE(B1282:B1286)</f>
        <v>7.7946</v>
      </c>
      <c r="E1286" s="2">
        <f t="shared" si="152"/>
        <v>7.9216999999999986</v>
      </c>
      <c r="F1286" s="2">
        <f t="shared" si="153"/>
        <v>7.9953000000000003</v>
      </c>
      <c r="G1286" s="2">
        <f t="shared" si="155"/>
        <v>6.9595799999999972</v>
      </c>
      <c r="H1286" s="2">
        <f t="shared" si="151"/>
        <v>6.7579350000000025</v>
      </c>
      <c r="I1286" s="2">
        <f t="array" ref="I1286">SUMPRODUCT(B1270:B1289, (ROW(B1270:B1289)-ROW(B1270)+1)) / (20*21/2)</f>
        <v>7.8527857142857131</v>
      </c>
      <c r="J1286" s="2">
        <f t="shared" si="154"/>
        <v>7.7162857218781591</v>
      </c>
      <c r="K1286" s="2">
        <f t="shared" si="156"/>
        <v>7.2131560815185933</v>
      </c>
    </row>
    <row r="1287" spans="1:11" ht="13.5" x14ac:dyDescent="0.25">
      <c r="A1287" s="3">
        <f>TITRES_STAT!B1290</f>
        <v>43882</v>
      </c>
      <c r="B1287" s="5">
        <f>TITRES_STAT!D1290</f>
        <v>7.3860000000000001</v>
      </c>
      <c r="C1287" s="2">
        <f t="shared" si="157"/>
        <v>-0.14700000000000024</v>
      </c>
      <c r="D1287" s="2">
        <f t="shared" si="158"/>
        <v>7.6928000000000001</v>
      </c>
      <c r="E1287" s="2">
        <f t="shared" si="152"/>
        <v>7.8301999999999996</v>
      </c>
      <c r="F1287" s="2">
        <f t="shared" si="153"/>
        <v>8.0060500000000001</v>
      </c>
      <c r="G1287" s="2">
        <f t="shared" si="155"/>
        <v>6.9836599999999986</v>
      </c>
      <c r="H1287" s="2">
        <f t="shared" si="151"/>
        <v>6.7628100000000027</v>
      </c>
      <c r="I1287" s="2">
        <f t="array" ref="I1287">SUMPRODUCT(B1271:B1290, (ROW(B1271:B1290)-ROW(B1271)+1)) / (20*21/2)</f>
        <v>7.8283285714285693</v>
      </c>
      <c r="J1287" s="2">
        <f t="shared" si="154"/>
        <v>7.6848299388421442</v>
      </c>
      <c r="K1287" s="2">
        <f t="shared" si="156"/>
        <v>7.2199342744002175</v>
      </c>
    </row>
    <row r="1288" spans="1:11" ht="13.5" x14ac:dyDescent="0.25">
      <c r="A1288" s="3">
        <f>TITRES_STAT!B1291</f>
        <v>43885</v>
      </c>
      <c r="B1288" s="5">
        <f>TITRES_STAT!D1291</f>
        <v>7.6070000000000002</v>
      </c>
      <c r="C1288" s="2">
        <f t="shared" si="157"/>
        <v>0.22100000000000009</v>
      </c>
      <c r="D1288" s="2">
        <f t="shared" si="158"/>
        <v>7.6352000000000002</v>
      </c>
      <c r="E1288" s="2">
        <f t="shared" si="152"/>
        <v>7.7850999999999999</v>
      </c>
      <c r="F1288" s="2">
        <f t="shared" si="153"/>
        <v>8.0060499999999983</v>
      </c>
      <c r="G1288" s="2">
        <f t="shared" si="155"/>
        <v>7.0094999999999992</v>
      </c>
      <c r="H1288" s="2">
        <f t="shared" si="151"/>
        <v>6.7687900000000027</v>
      </c>
      <c r="I1288" s="2">
        <f t="array" ref="I1288">SUMPRODUCT(B1272:B1291, (ROW(B1272:B1291)-ROW(B1272)+1)) / (20*21/2)</f>
        <v>7.8052095238095243</v>
      </c>
      <c r="J1288" s="2">
        <f t="shared" si="154"/>
        <v>7.6774175637143207</v>
      </c>
      <c r="K1288" s="2">
        <f t="shared" si="156"/>
        <v>7.2351133224629542</v>
      </c>
    </row>
    <row r="1289" spans="1:11" ht="13.5" x14ac:dyDescent="0.25">
      <c r="A1289" s="3">
        <f>TITRES_STAT!B1292</f>
        <v>43886</v>
      </c>
      <c r="B1289" s="5">
        <f>TITRES_STAT!D1292</f>
        <v>7.74</v>
      </c>
      <c r="C1289" s="2">
        <f t="shared" si="157"/>
        <v>0.13300000000000001</v>
      </c>
      <c r="D1289" s="2">
        <f t="shared" si="158"/>
        <v>7.6042000000000005</v>
      </c>
      <c r="E1289" s="2">
        <f t="shared" si="152"/>
        <v>7.7481999999999998</v>
      </c>
      <c r="F1289" s="2">
        <f t="shared" si="153"/>
        <v>7.9967999999999986</v>
      </c>
      <c r="G1289" s="2">
        <f t="shared" si="155"/>
        <v>7.034320000000001</v>
      </c>
      <c r="H1289" s="2">
        <f t="shared" si="151"/>
        <v>6.7744800000000032</v>
      </c>
      <c r="I1289" s="2">
        <f t="array" ref="I1289">SUMPRODUCT(B1273:B1292, (ROW(B1273:B1292)-ROW(B1273)+1)) / (20*21/2)</f>
        <v>7.7954857142857126</v>
      </c>
      <c r="J1289" s="2">
        <f t="shared" si="154"/>
        <v>7.6833777957415279</v>
      </c>
      <c r="K1289" s="2">
        <f t="shared" si="156"/>
        <v>7.2549128000134271</v>
      </c>
    </row>
    <row r="1290" spans="1:11" ht="13.5" x14ac:dyDescent="0.25">
      <c r="A1290" s="3">
        <f>TITRES_STAT!B1293</f>
        <v>43887</v>
      </c>
      <c r="B1290" s="5">
        <f>TITRES_STAT!D1293</f>
        <v>7.74</v>
      </c>
      <c r="C1290" s="2">
        <f t="shared" si="157"/>
        <v>0</v>
      </c>
      <c r="D1290" s="2">
        <f t="shared" si="158"/>
        <v>7.6012000000000004</v>
      </c>
      <c r="E1290" s="2">
        <f t="shared" si="152"/>
        <v>7.7348999999999988</v>
      </c>
      <c r="F1290" s="2">
        <f t="shared" si="153"/>
        <v>7.9757499999999997</v>
      </c>
      <c r="G1290" s="2">
        <f t="shared" si="155"/>
        <v>7.059140000000002</v>
      </c>
      <c r="H1290" s="2">
        <f t="shared" ref="H1290:H1353" si="159">AVERAGE(B1091:B1290)</f>
        <v>6.7802000000000033</v>
      </c>
      <c r="I1290" s="2">
        <f t="array" ref="I1290">SUMPRODUCT(B1274:B1293, (ROW(B1274:B1293)-ROW(B1274)+1)) / (20*21/2)</f>
        <v>7.7873952380952387</v>
      </c>
      <c r="J1290" s="2">
        <f t="shared" si="154"/>
        <v>7.6887703866232879</v>
      </c>
      <c r="K1290" s="2">
        <f t="shared" si="156"/>
        <v>7.2739358274638812</v>
      </c>
    </row>
    <row r="1291" spans="1:11" ht="13.5" x14ac:dyDescent="0.25">
      <c r="A1291" s="3">
        <f>TITRES_STAT!B1294</f>
        <v>43888</v>
      </c>
      <c r="B1291" s="5">
        <f>TITRES_STAT!D1294</f>
        <v>7.7329999999999997</v>
      </c>
      <c r="C1291" s="2">
        <f t="shared" si="157"/>
        <v>-7.0000000000005613E-3</v>
      </c>
      <c r="D1291" s="2">
        <f t="shared" si="158"/>
        <v>7.6411999999999995</v>
      </c>
      <c r="E1291" s="2">
        <f t="shared" si="152"/>
        <v>7.7179000000000002</v>
      </c>
      <c r="F1291" s="2">
        <f t="shared" si="153"/>
        <v>7.9381000000000013</v>
      </c>
      <c r="G1291" s="2">
        <f t="shared" si="155"/>
        <v>7.0841000000000021</v>
      </c>
      <c r="H1291" s="2">
        <f t="shared" si="159"/>
        <v>6.7868100000000027</v>
      </c>
      <c r="I1291" s="2">
        <f t="array" ref="I1291">SUMPRODUCT(B1275:B1294, (ROW(B1275:B1294)-ROW(B1275)+1)) / (20*21/2)</f>
        <v>7.7812428571428569</v>
      </c>
      <c r="J1291" s="2">
        <f t="shared" si="154"/>
        <v>7.6929827307544034</v>
      </c>
      <c r="K1291" s="2">
        <f t="shared" si="156"/>
        <v>7.2919383440339249</v>
      </c>
    </row>
    <row r="1292" spans="1:11" ht="13.5" x14ac:dyDescent="0.25">
      <c r="A1292" s="3">
        <f>TITRES_STAT!B1295</f>
        <v>43889</v>
      </c>
      <c r="B1292" s="5">
        <f>TITRES_STAT!D1295</f>
        <v>7.8360000000000003</v>
      </c>
      <c r="C1292" s="2">
        <f t="shared" si="157"/>
        <v>0.10300000000000065</v>
      </c>
      <c r="D1292" s="2">
        <f t="shared" si="158"/>
        <v>7.7312000000000012</v>
      </c>
      <c r="E1292" s="2">
        <f t="shared" ref="E1292:E1355" si="160">AVERAGE(B1283:B1292)</f>
        <v>7.7120000000000006</v>
      </c>
      <c r="F1292" s="2">
        <f t="shared" si="153"/>
        <v>7.9059500000000016</v>
      </c>
      <c r="G1292" s="2">
        <f t="shared" si="155"/>
        <v>7.1112800000000016</v>
      </c>
      <c r="H1292" s="2">
        <f t="shared" si="159"/>
        <v>6.7930100000000024</v>
      </c>
      <c r="I1292" s="2">
        <f t="array" ref="I1292">SUMPRODUCT(B1276:B1295, (ROW(B1276:B1295)-ROW(B1276)+1)) / (20*21/2)</f>
        <v>7.7758666666666665</v>
      </c>
      <c r="J1292" s="2">
        <f t="shared" si="154"/>
        <v>7.7066034230635081</v>
      </c>
      <c r="K1292" s="2">
        <f t="shared" si="156"/>
        <v>7.3132740952482811</v>
      </c>
    </row>
    <row r="1293" spans="1:11" ht="13.5" x14ac:dyDescent="0.25">
      <c r="A1293" s="3">
        <f>TITRES_STAT!B1296</f>
        <v>43892</v>
      </c>
      <c r="B1293" s="5">
        <f>TITRES_STAT!D1296</f>
        <v>7.8209999999999997</v>
      </c>
      <c r="C1293" s="2">
        <f t="shared" si="157"/>
        <v>-1.5000000000000568E-2</v>
      </c>
      <c r="D1293" s="2">
        <f t="shared" si="158"/>
        <v>7.7739999999999991</v>
      </c>
      <c r="E1293" s="2">
        <f t="shared" si="160"/>
        <v>7.704600000000001</v>
      </c>
      <c r="F1293" s="2">
        <f t="shared" si="153"/>
        <v>7.8855999999999993</v>
      </c>
      <c r="G1293" s="2">
        <f t="shared" si="155"/>
        <v>7.1378600000000025</v>
      </c>
      <c r="H1293" s="2">
        <f t="shared" si="159"/>
        <v>6.8000950000000024</v>
      </c>
      <c r="I1293" s="2">
        <f t="array" ref="I1293">SUMPRODUCT(B1277:B1296, (ROW(B1277:B1296)-ROW(B1277)+1)) / (20*21/2)</f>
        <v>7.7624095238095236</v>
      </c>
      <c r="J1293" s="2">
        <f t="shared" si="154"/>
        <v>7.7174983351526976</v>
      </c>
      <c r="K1293" s="2">
        <f t="shared" si="156"/>
        <v>7.3331849150424659</v>
      </c>
    </row>
    <row r="1294" spans="1:11" ht="13.5" x14ac:dyDescent="0.25">
      <c r="A1294" s="3">
        <f>TITRES_STAT!B1297</f>
        <v>43893</v>
      </c>
      <c r="B1294" s="5">
        <f>TITRES_STAT!D1297</f>
        <v>7.8209999999999997</v>
      </c>
      <c r="C1294" s="2">
        <f t="shared" si="157"/>
        <v>0</v>
      </c>
      <c r="D1294" s="2">
        <f t="shared" si="158"/>
        <v>7.7901999999999987</v>
      </c>
      <c r="E1294" s="2">
        <f t="shared" si="160"/>
        <v>7.6971999999999996</v>
      </c>
      <c r="F1294" s="2">
        <f t="shared" si="153"/>
        <v>7.8774499999999987</v>
      </c>
      <c r="G1294" s="2">
        <f t="shared" si="155"/>
        <v>7.1657800000000034</v>
      </c>
      <c r="H1294" s="2">
        <f t="shared" si="159"/>
        <v>6.8064850000000012</v>
      </c>
      <c r="I1294" s="2">
        <f t="array" ref="I1294">SUMPRODUCT(B1278:B1297, (ROW(B1278:B1297)-ROW(B1278)+1)) / (20*21/2)</f>
        <v>7.7518714285714285</v>
      </c>
      <c r="J1294" s="2">
        <f t="shared" si="154"/>
        <v>7.7273556365667266</v>
      </c>
      <c r="K1294" s="2">
        <f t="shared" si="156"/>
        <v>7.3523149183741339</v>
      </c>
    </row>
    <row r="1295" spans="1:11" ht="13.5" x14ac:dyDescent="0.25">
      <c r="A1295" s="3">
        <f>TITRES_STAT!B1298</f>
        <v>43894</v>
      </c>
      <c r="B1295" s="5">
        <f>TITRES_STAT!D1298</f>
        <v>7.8209999999999997</v>
      </c>
      <c r="C1295" s="2">
        <f t="shared" si="157"/>
        <v>0</v>
      </c>
      <c r="D1295" s="2">
        <f t="shared" si="158"/>
        <v>7.8063999999999991</v>
      </c>
      <c r="E1295" s="2">
        <f t="shared" si="160"/>
        <v>7.7037999999999993</v>
      </c>
      <c r="F1295" s="2">
        <f t="shared" si="153"/>
        <v>7.8522999999999978</v>
      </c>
      <c r="G1295" s="2">
        <f t="shared" si="155"/>
        <v>7.1937000000000033</v>
      </c>
      <c r="H1295" s="2">
        <f t="shared" si="159"/>
        <v>6.8114250000000016</v>
      </c>
      <c r="I1295" s="2">
        <f t="array" ref="I1295">SUMPRODUCT(B1279:B1298, (ROW(B1279:B1298)-ROW(B1279)+1)) / (20*21/2)</f>
        <v>7.7441428571428572</v>
      </c>
      <c r="J1295" s="2">
        <f t="shared" si="154"/>
        <v>7.7362741473698957</v>
      </c>
      <c r="K1295" s="2">
        <f t="shared" si="156"/>
        <v>7.3706947254967172</v>
      </c>
    </row>
    <row r="1296" spans="1:11" ht="13.5" x14ac:dyDescent="0.25">
      <c r="A1296" s="3">
        <f>TITRES_STAT!B1299</f>
        <v>43895</v>
      </c>
      <c r="B1296" s="5">
        <f>TITRES_STAT!D1299</f>
        <v>7.7110000000000003</v>
      </c>
      <c r="C1296" s="2">
        <f t="shared" si="157"/>
        <v>-0.10999999999999943</v>
      </c>
      <c r="D1296" s="2">
        <f t="shared" si="158"/>
        <v>7.8019999999999996</v>
      </c>
      <c r="E1296" s="2">
        <f t="shared" si="160"/>
        <v>7.7215999999999996</v>
      </c>
      <c r="F1296" s="2">
        <f t="shared" si="153"/>
        <v>7.82165</v>
      </c>
      <c r="G1296" s="2">
        <f t="shared" si="155"/>
        <v>7.2231000000000041</v>
      </c>
      <c r="H1296" s="2">
        <f t="shared" si="159"/>
        <v>6.8156750000000015</v>
      </c>
      <c r="I1296" s="2">
        <f t="array" ref="I1296">SUMPRODUCT(B1280:B1299, (ROW(B1280:B1299)-ROW(B1280)+1)) / (20*21/2)</f>
        <v>7.7380666666666675</v>
      </c>
      <c r="J1296" s="2">
        <f t="shared" si="154"/>
        <v>7.7338670857156204</v>
      </c>
      <c r="K1296" s="2">
        <f t="shared" si="156"/>
        <v>7.3840400303791993</v>
      </c>
    </row>
    <row r="1297" spans="1:11" ht="13.5" x14ac:dyDescent="0.25">
      <c r="A1297" s="3">
        <f>TITRES_STAT!B1300</f>
        <v>43896</v>
      </c>
      <c r="B1297" s="5">
        <f>TITRES_STAT!D1300</f>
        <v>7.7110000000000003</v>
      </c>
      <c r="C1297" s="2">
        <f t="shared" si="157"/>
        <v>0</v>
      </c>
      <c r="D1297" s="2">
        <f t="shared" si="158"/>
        <v>7.7769999999999992</v>
      </c>
      <c r="E1297" s="2">
        <f t="shared" si="160"/>
        <v>7.7540999999999993</v>
      </c>
      <c r="F1297" s="2">
        <f t="shared" si="153"/>
        <v>7.7921500000000012</v>
      </c>
      <c r="G1297" s="2">
        <f t="shared" si="155"/>
        <v>7.252800000000005</v>
      </c>
      <c r="H1297" s="2">
        <f t="shared" si="159"/>
        <v>6.8199250000000013</v>
      </c>
      <c r="I1297" s="2">
        <f t="array" ref="I1297">SUMPRODUCT(B1281:B1300, (ROW(B1281:B1300)-ROW(B1281)+1)) / (20*21/2)</f>
        <v>7.733885714285714</v>
      </c>
      <c r="J1297" s="2">
        <f t="shared" si="154"/>
        <v>7.7316892680284184</v>
      </c>
      <c r="K1297" s="2">
        <f t="shared" si="156"/>
        <v>7.3968619899721721</v>
      </c>
    </row>
    <row r="1298" spans="1:11" ht="13.5" x14ac:dyDescent="0.25">
      <c r="A1298" s="3">
        <f>TITRES_STAT!B1301</f>
        <v>43899</v>
      </c>
      <c r="B1298" s="5">
        <f>TITRES_STAT!D1301</f>
        <v>7.7110000000000003</v>
      </c>
      <c r="C1298" s="2">
        <f t="shared" si="157"/>
        <v>0</v>
      </c>
      <c r="D1298" s="2">
        <f t="shared" si="158"/>
        <v>7.7549999999999999</v>
      </c>
      <c r="E1298" s="2">
        <f t="shared" si="160"/>
        <v>7.7645</v>
      </c>
      <c r="F1298" s="2">
        <f t="shared" si="153"/>
        <v>7.7748000000000017</v>
      </c>
      <c r="G1298" s="2">
        <f t="shared" si="155"/>
        <v>7.2862000000000045</v>
      </c>
      <c r="H1298" s="2">
        <f t="shared" si="159"/>
        <v>6.8241750000000012</v>
      </c>
      <c r="I1298" s="2">
        <f t="array" ref="I1298">SUMPRODUCT(B1282:B1301, (ROW(B1282:B1301)-ROW(B1282)+1)) / (20*21/2)</f>
        <v>7.7086666666666677</v>
      </c>
      <c r="J1298" s="2">
        <f t="shared" si="154"/>
        <v>7.7297188615495216</v>
      </c>
      <c r="K1298" s="2">
        <f t="shared" si="156"/>
        <v>7.4091811276203225</v>
      </c>
    </row>
    <row r="1299" spans="1:11" ht="13.5" x14ac:dyDescent="0.25">
      <c r="A1299" s="3">
        <f>TITRES_STAT!B1302</f>
        <v>43900</v>
      </c>
      <c r="B1299" s="5">
        <f>TITRES_STAT!D1302</f>
        <v>7.7110000000000003</v>
      </c>
      <c r="C1299" s="2">
        <f t="shared" si="157"/>
        <v>0</v>
      </c>
      <c r="D1299" s="2">
        <f t="shared" si="158"/>
        <v>7.7329999999999997</v>
      </c>
      <c r="E1299" s="2">
        <f t="shared" si="160"/>
        <v>7.7615999999999987</v>
      </c>
      <c r="F1299" s="2">
        <f t="shared" si="153"/>
        <v>7.7549000000000019</v>
      </c>
      <c r="G1299" s="2">
        <f t="shared" si="155"/>
        <v>7.3169400000000051</v>
      </c>
      <c r="H1299" s="2">
        <f t="shared" si="159"/>
        <v>6.8284250000000011</v>
      </c>
      <c r="I1299" s="2">
        <f t="array" ref="I1299">SUMPRODUCT(B1283:B1302, (ROW(B1283:B1302)-ROW(B1283)+1)) / (20*21/2)</f>
        <v>7.6453571428571419</v>
      </c>
      <c r="J1299" s="2">
        <f t="shared" si="154"/>
        <v>7.7279361128305197</v>
      </c>
      <c r="K1299" s="2">
        <f t="shared" si="156"/>
        <v>7.4210171618312906</v>
      </c>
    </row>
    <row r="1300" spans="1:11" ht="13.5" x14ac:dyDescent="0.25">
      <c r="A1300" s="3">
        <f>TITRES_STAT!B1303</f>
        <v>43901</v>
      </c>
      <c r="B1300" s="5">
        <f>TITRES_STAT!D1303</f>
        <v>7.7110000000000003</v>
      </c>
      <c r="C1300" s="2">
        <f t="shared" si="157"/>
        <v>0</v>
      </c>
      <c r="D1300" s="2">
        <f t="shared" si="158"/>
        <v>7.7110000000000003</v>
      </c>
      <c r="E1300" s="2">
        <f t="shared" si="160"/>
        <v>7.7586999999999993</v>
      </c>
      <c r="F1300" s="2">
        <f t="shared" ref="F1300:F1363" si="161">AVERAGE(B1281:B1300)</f>
        <v>7.7468000000000021</v>
      </c>
      <c r="G1300" s="2">
        <f t="shared" si="155"/>
        <v>7.3470800000000054</v>
      </c>
      <c r="H1300" s="2">
        <f t="shared" si="159"/>
        <v>6.8317899999999998</v>
      </c>
      <c r="I1300" s="2">
        <f t="array" ref="I1300">SUMPRODUCT(B1284:B1303, (ROW(B1284:B1303)-ROW(B1284)+1)) / (20*21/2)</f>
        <v>7.5663047619047621</v>
      </c>
      <c r="J1300" s="2">
        <f t="shared" si="154"/>
        <v>7.7263231497038038</v>
      </c>
      <c r="K1300" s="2">
        <f t="shared" si="156"/>
        <v>7.4323890378379067</v>
      </c>
    </row>
    <row r="1301" spans="1:11" ht="13.5" x14ac:dyDescent="0.25">
      <c r="A1301" s="3">
        <f>TITRES_STAT!B1304</f>
        <v>43902</v>
      </c>
      <c r="B1301" s="5">
        <f>TITRES_STAT!D1304</f>
        <v>7.4820000000000002</v>
      </c>
      <c r="C1301" s="2">
        <f t="shared" si="157"/>
        <v>-0.22900000000000009</v>
      </c>
      <c r="D1301" s="2">
        <f t="shared" si="158"/>
        <v>7.6652000000000005</v>
      </c>
      <c r="E1301" s="2">
        <f t="shared" si="160"/>
        <v>7.7336</v>
      </c>
      <c r="F1301" s="2">
        <f t="shared" si="161"/>
        <v>7.7257500000000006</v>
      </c>
      <c r="G1301" s="2">
        <f t="shared" si="155"/>
        <v>7.372640000000005</v>
      </c>
      <c r="H1301" s="2">
        <f t="shared" si="159"/>
        <v>6.8350699999999982</v>
      </c>
      <c r="I1301" s="2">
        <f t="array" ref="I1301">SUMPRODUCT(B1285:B1304, (ROW(B1285:B1304)-ROW(B1285)+1)) / (20*21/2)</f>
        <v>7.4922095238095237</v>
      </c>
      <c r="J1301" s="2">
        <f t="shared" ref="J1301:J1364" si="162">$J$4*B1301+J1300*(1-$J$4)</f>
        <v>7.7030542783034415</v>
      </c>
      <c r="K1301" s="2">
        <f t="shared" si="156"/>
        <v>7.4343345657658322</v>
      </c>
    </row>
    <row r="1302" spans="1:11" ht="13.5" x14ac:dyDescent="0.25">
      <c r="A1302" s="3">
        <f>TITRES_STAT!B1305</f>
        <v>43903</v>
      </c>
      <c r="B1302" s="5">
        <f>TITRES_STAT!D1305</f>
        <v>7.0609999999999999</v>
      </c>
      <c r="C1302" s="2">
        <f t="shared" si="157"/>
        <v>-0.42100000000000026</v>
      </c>
      <c r="D1302" s="2">
        <f t="shared" si="158"/>
        <v>7.5352000000000006</v>
      </c>
      <c r="E1302" s="2">
        <f t="shared" si="160"/>
        <v>7.6561000000000003</v>
      </c>
      <c r="F1302" s="2">
        <f t="shared" si="161"/>
        <v>7.6840500000000009</v>
      </c>
      <c r="G1302" s="2">
        <f t="shared" si="155"/>
        <v>7.392580000000005</v>
      </c>
      <c r="H1302" s="2">
        <f t="shared" si="159"/>
        <v>6.8362449999999981</v>
      </c>
      <c r="I1302" s="2">
        <f t="array" ref="I1302">SUMPRODUCT(B1286:B1305, (ROW(B1286:B1305)-ROW(B1286)+1)) / (20*21/2)</f>
        <v>7.4040238095238111</v>
      </c>
      <c r="J1302" s="2">
        <f t="shared" si="162"/>
        <v>7.6419062517983516</v>
      </c>
      <c r="K1302" s="2">
        <f t="shared" si="156"/>
        <v>7.4196939945593297</v>
      </c>
    </row>
    <row r="1303" spans="1:11" ht="13.5" x14ac:dyDescent="0.25">
      <c r="A1303" s="3">
        <f>TITRES_STAT!B1306</f>
        <v>43906</v>
      </c>
      <c r="B1303" s="5">
        <f>TITRES_STAT!D1306</f>
        <v>6.8540000000000001</v>
      </c>
      <c r="C1303" s="2">
        <f t="shared" si="157"/>
        <v>-0.20699999999999985</v>
      </c>
      <c r="D1303" s="2">
        <f t="shared" si="158"/>
        <v>7.3638000000000003</v>
      </c>
      <c r="E1303" s="2">
        <f t="shared" si="160"/>
        <v>7.5593999999999992</v>
      </c>
      <c r="F1303" s="2">
        <f t="shared" si="161"/>
        <v>7.6320000000000006</v>
      </c>
      <c r="G1303" s="2">
        <f t="shared" si="155"/>
        <v>7.4013000000000035</v>
      </c>
      <c r="H1303" s="2">
        <f t="shared" si="159"/>
        <v>6.8362099999999977</v>
      </c>
      <c r="I1303" s="2">
        <f t="array" ref="I1303">SUMPRODUCT(B1287:B1306, (ROW(B1287:B1306)-ROW(B1287)+1)) / (20*21/2)</f>
        <v>7.3210809523809521</v>
      </c>
      <c r="J1303" s="2">
        <f t="shared" si="162"/>
        <v>7.5668675611508895</v>
      </c>
      <c r="K1303" s="2">
        <f t="shared" si="156"/>
        <v>7.3975099163413169</v>
      </c>
    </row>
    <row r="1304" spans="1:11" ht="13.5" x14ac:dyDescent="0.25">
      <c r="A1304" s="3">
        <f>TITRES_STAT!B1307</f>
        <v>43907</v>
      </c>
      <c r="B1304" s="5">
        <f>TITRES_STAT!D1307</f>
        <v>6.8540000000000001</v>
      </c>
      <c r="C1304" s="2">
        <f t="shared" si="157"/>
        <v>0</v>
      </c>
      <c r="D1304" s="2">
        <f t="shared" si="158"/>
        <v>7.192400000000001</v>
      </c>
      <c r="E1304" s="2">
        <f t="shared" si="160"/>
        <v>7.4626999999999999</v>
      </c>
      <c r="F1304" s="2">
        <f t="shared" si="161"/>
        <v>7.5799500000000011</v>
      </c>
      <c r="G1304" s="2">
        <f t="shared" si="155"/>
        <v>7.4138600000000032</v>
      </c>
      <c r="H1304" s="2">
        <f t="shared" si="159"/>
        <v>6.8361749999999981</v>
      </c>
      <c r="I1304" s="2">
        <f t="array" ref="I1304">SUMPRODUCT(B1288:B1307, (ROW(B1288:B1307)-ROW(B1288)+1)) / (20*21/2)</f>
        <v>7.2613714285714286</v>
      </c>
      <c r="J1304" s="2">
        <f t="shared" si="162"/>
        <v>7.4989754124698518</v>
      </c>
      <c r="K1304" s="2">
        <f t="shared" si="156"/>
        <v>7.3761958019749914</v>
      </c>
    </row>
    <row r="1305" spans="1:11" ht="13.5" x14ac:dyDescent="0.25">
      <c r="A1305" s="3">
        <f>TITRES_STAT!B1308</f>
        <v>43908</v>
      </c>
      <c r="B1305" s="5">
        <f>TITRES_STAT!D1308</f>
        <v>6.6539999999999999</v>
      </c>
      <c r="C1305" s="2">
        <f t="shared" si="157"/>
        <v>-0.20000000000000018</v>
      </c>
      <c r="D1305" s="2">
        <f t="shared" si="158"/>
        <v>6.9809999999999999</v>
      </c>
      <c r="E1305" s="2">
        <f t="shared" si="160"/>
        <v>7.3459999999999992</v>
      </c>
      <c r="F1305" s="2">
        <f t="shared" si="161"/>
        <v>7.5249000000000006</v>
      </c>
      <c r="G1305" s="2">
        <f t="shared" si="155"/>
        <v>7.423740000000004</v>
      </c>
      <c r="H1305" s="2">
        <f t="shared" si="159"/>
        <v>6.8342199999999993</v>
      </c>
      <c r="I1305" s="2">
        <f t="array" ref="I1305">SUMPRODUCT(B1289:B1308, (ROW(B1289:B1308)-ROW(B1289)+1)) / (20*21/2)</f>
        <v>7.2231476190476185</v>
      </c>
      <c r="J1305" s="2">
        <f t="shared" si="162"/>
        <v>7.4185015636631988</v>
      </c>
      <c r="K1305" s="2">
        <f t="shared" si="156"/>
        <v>7.3478743979759722</v>
      </c>
    </row>
    <row r="1306" spans="1:11" ht="13.5" x14ac:dyDescent="0.25">
      <c r="A1306" s="3">
        <f>TITRES_STAT!B1309</f>
        <v>43909</v>
      </c>
      <c r="B1306" s="5">
        <f>TITRES_STAT!D1309</f>
        <v>6.6539999999999999</v>
      </c>
      <c r="C1306" s="2">
        <f t="shared" si="157"/>
        <v>0</v>
      </c>
      <c r="D1306" s="2">
        <f t="shared" si="158"/>
        <v>6.8153999999999995</v>
      </c>
      <c r="E1306" s="2">
        <f t="shared" si="160"/>
        <v>7.2402999999999995</v>
      </c>
      <c r="F1306" s="2">
        <f t="shared" si="161"/>
        <v>7.48095</v>
      </c>
      <c r="G1306" s="2">
        <f t="shared" si="155"/>
        <v>7.433620000000003</v>
      </c>
      <c r="H1306" s="2">
        <f t="shared" si="159"/>
        <v>6.8322649999999996</v>
      </c>
      <c r="I1306" s="2">
        <f t="array" ref="I1306">SUMPRODUCT(B1290:B1309, (ROW(B1290:B1309)-ROW(B1290)+1)) / (20*21/2)</f>
        <v>7.2072761904761906</v>
      </c>
      <c r="J1306" s="2">
        <f t="shared" si="162"/>
        <v>7.3456918909333702</v>
      </c>
      <c r="K1306" s="2">
        <f t="shared" si="156"/>
        <v>7.3206636372710321</v>
      </c>
    </row>
    <row r="1307" spans="1:11" ht="13.5" x14ac:dyDescent="0.25">
      <c r="A1307" s="3">
        <f>TITRES_STAT!B1310</f>
        <v>43913</v>
      </c>
      <c r="B1307" s="5">
        <f>TITRES_STAT!D1310</f>
        <v>6.8540000000000001</v>
      </c>
      <c r="C1307" s="2">
        <f t="shared" si="157"/>
        <v>0.20000000000000018</v>
      </c>
      <c r="D1307" s="2">
        <f t="shared" si="158"/>
        <v>6.7740000000000009</v>
      </c>
      <c r="E1307" s="2">
        <f t="shared" si="160"/>
        <v>7.1545999999999994</v>
      </c>
      <c r="F1307" s="2">
        <f t="shared" si="161"/>
        <v>7.4543499999999998</v>
      </c>
      <c r="G1307" s="2">
        <f t="shared" si="155"/>
        <v>7.448240000000002</v>
      </c>
      <c r="H1307" s="2">
        <f t="shared" si="159"/>
        <v>6.8313099999999993</v>
      </c>
      <c r="I1307" s="2">
        <f t="array" ref="I1307">SUMPRODUCT(B1291:B1310, (ROW(B1291:B1310)-ROW(B1291)+1)) / (20*21/2)</f>
        <v>7.1733095238095252</v>
      </c>
      <c r="J1307" s="2">
        <f t="shared" si="162"/>
        <v>7.2988640917968581</v>
      </c>
      <c r="K1307" s="2">
        <f t="shared" si="156"/>
        <v>7.3023631024760896</v>
      </c>
    </row>
    <row r="1308" spans="1:11" ht="13.5" x14ac:dyDescent="0.25">
      <c r="A1308" s="3">
        <f>TITRES_STAT!B1311</f>
        <v>43914</v>
      </c>
      <c r="B1308" s="5">
        <f>TITRES_STAT!D1311</f>
        <v>7.0529999999999999</v>
      </c>
      <c r="C1308" s="2">
        <f t="shared" si="157"/>
        <v>0.19899999999999984</v>
      </c>
      <c r="D1308" s="2">
        <f t="shared" si="158"/>
        <v>6.8137999999999987</v>
      </c>
      <c r="E1308" s="2">
        <f t="shared" si="160"/>
        <v>7.0887999999999991</v>
      </c>
      <c r="F1308" s="2">
        <f t="shared" si="161"/>
        <v>7.4266499999999995</v>
      </c>
      <c r="G1308" s="2">
        <f t="shared" si="155"/>
        <v>7.4668400000000021</v>
      </c>
      <c r="H1308" s="2">
        <f t="shared" si="159"/>
        <v>6.8313499999999996</v>
      </c>
      <c r="I1308" s="2">
        <f t="array" ref="I1308">SUMPRODUCT(B1292:B1311, (ROW(B1292:B1311)-ROW(B1292)+1)) / (20*21/2)</f>
        <v>7.1229333333333331</v>
      </c>
      <c r="J1308" s="2">
        <f t="shared" si="162"/>
        <v>7.275448464006681</v>
      </c>
      <c r="K1308" s="2">
        <f t="shared" si="156"/>
        <v>7.2925841572809489</v>
      </c>
    </row>
    <row r="1309" spans="1:11" ht="13.5" x14ac:dyDescent="0.25">
      <c r="A1309" s="3">
        <f>TITRES_STAT!B1312</f>
        <v>43915</v>
      </c>
      <c r="B1309" s="5">
        <f>TITRES_STAT!D1312</f>
        <v>7.26</v>
      </c>
      <c r="C1309" s="2">
        <f t="shared" si="157"/>
        <v>0.20699999999999985</v>
      </c>
      <c r="D1309" s="2">
        <f t="shared" si="158"/>
        <v>6.8950000000000005</v>
      </c>
      <c r="E1309" s="2">
        <f t="shared" si="160"/>
        <v>7.0436999999999994</v>
      </c>
      <c r="F1309" s="2">
        <f t="shared" si="161"/>
        <v>7.4026499999999986</v>
      </c>
      <c r="G1309" s="2">
        <f t="shared" si="155"/>
        <v>7.4938800000000017</v>
      </c>
      <c r="H1309" s="2">
        <f t="shared" si="159"/>
        <v>6.8329899999999988</v>
      </c>
      <c r="I1309" s="2">
        <f t="array" ref="I1309">SUMPRODUCT(B1293:B1312, (ROW(B1293:B1312)-ROW(B1293)+1)) / (20*21/2)</f>
        <v>7.0585285714285719</v>
      </c>
      <c r="J1309" s="2">
        <f t="shared" si="162"/>
        <v>7.2739771817203307</v>
      </c>
      <c r="K1309" s="2">
        <f t="shared" si="156"/>
        <v>7.2913063471915009</v>
      </c>
    </row>
    <row r="1310" spans="1:11" ht="13.5" x14ac:dyDescent="0.25">
      <c r="A1310" s="3">
        <f>TITRES_STAT!B1313</f>
        <v>43916</v>
      </c>
      <c r="B1310" s="5">
        <f>TITRES_STAT!D1313</f>
        <v>7.0460000000000003</v>
      </c>
      <c r="C1310" s="2">
        <f t="shared" si="157"/>
        <v>-0.21399999999999952</v>
      </c>
      <c r="D1310" s="2">
        <f t="shared" si="158"/>
        <v>6.9733999999999998</v>
      </c>
      <c r="E1310" s="2">
        <f t="shared" si="160"/>
        <v>6.977199999999999</v>
      </c>
      <c r="F1310" s="2">
        <f t="shared" si="161"/>
        <v>7.3679499999999987</v>
      </c>
      <c r="G1310" s="2">
        <f t="shared" si="155"/>
        <v>7.5166400000000007</v>
      </c>
      <c r="H1310" s="2">
        <f t="shared" si="159"/>
        <v>6.8335599999999985</v>
      </c>
      <c r="I1310" s="2">
        <f t="array" ref="I1310">SUMPRODUCT(B1294:B1313, (ROW(B1294:B1313)-ROW(B1294)+1)) / (20*21/2)</f>
        <v>6.9814999999999987</v>
      </c>
      <c r="J1310" s="2">
        <f t="shared" si="162"/>
        <v>7.2522650691755377</v>
      </c>
      <c r="K1310" s="2">
        <f t="shared" si="156"/>
        <v>7.2816864904388927</v>
      </c>
    </row>
    <row r="1311" spans="1:11" ht="13.5" x14ac:dyDescent="0.25">
      <c r="A1311" s="3">
        <f>TITRES_STAT!B1314</f>
        <v>43917</v>
      </c>
      <c r="B1311" s="5">
        <f>TITRES_STAT!D1314</f>
        <v>6.8390000000000004</v>
      </c>
      <c r="C1311" s="2">
        <f t="shared" si="157"/>
        <v>-0.20699999999999985</v>
      </c>
      <c r="D1311" s="2">
        <f t="shared" si="158"/>
        <v>7.0103999999999997</v>
      </c>
      <c r="E1311" s="2">
        <f t="shared" si="160"/>
        <v>6.9128999999999987</v>
      </c>
      <c r="F1311" s="2">
        <f t="shared" si="161"/>
        <v>7.3232499999999989</v>
      </c>
      <c r="G1311" s="2">
        <f t="shared" si="155"/>
        <v>7.5317000000000007</v>
      </c>
      <c r="H1311" s="2">
        <f t="shared" si="159"/>
        <v>6.8330949999999984</v>
      </c>
      <c r="I1311" s="2">
        <f t="array" ref="I1311">SUMPRODUCT(B1295:B1314, (ROW(B1295:B1314)-ROW(B1295)+1)) / (20*21/2)</f>
        <v>6.9292619047619048</v>
      </c>
      <c r="J1311" s="2">
        <f t="shared" si="162"/>
        <v>7.2129064911588197</v>
      </c>
      <c r="K1311" s="2">
        <f t="shared" si="156"/>
        <v>7.2643262359118772</v>
      </c>
    </row>
    <row r="1312" spans="1:11" ht="13.5" x14ac:dyDescent="0.25">
      <c r="A1312" s="3">
        <f>TITRES_STAT!B1315</f>
        <v>43920</v>
      </c>
      <c r="B1312" s="5">
        <f>TITRES_STAT!D1315</f>
        <v>6.6470000000000002</v>
      </c>
      <c r="C1312" s="2">
        <f t="shared" si="157"/>
        <v>-0.19200000000000017</v>
      </c>
      <c r="D1312" s="2">
        <f t="shared" si="158"/>
        <v>6.9689999999999994</v>
      </c>
      <c r="E1312" s="2">
        <f t="shared" si="160"/>
        <v>6.8715000000000002</v>
      </c>
      <c r="F1312" s="2">
        <f t="shared" si="161"/>
        <v>7.2637999999999989</v>
      </c>
      <c r="G1312" s="2">
        <f t="shared" si="155"/>
        <v>7.5420399999999992</v>
      </c>
      <c r="H1312" s="2">
        <f t="shared" si="159"/>
        <v>6.831669999999999</v>
      </c>
      <c r="I1312" s="2">
        <f t="array" ref="I1312">SUMPRODUCT(B1296:B1315, (ROW(B1296:B1315)-ROW(B1296)+1)) / (20*21/2)</f>
        <v>6.8826142857142862</v>
      </c>
      <c r="J1312" s="2">
        <f t="shared" si="162"/>
        <v>7.1590106348579798</v>
      </c>
      <c r="K1312" s="2">
        <f t="shared" si="156"/>
        <v>7.2401173639153331</v>
      </c>
    </row>
    <row r="1313" spans="1:11" ht="13.5" x14ac:dyDescent="0.25">
      <c r="A1313" s="3">
        <f>TITRES_STAT!B1316</f>
        <v>43921</v>
      </c>
      <c r="B1313" s="5">
        <f>TITRES_STAT!D1316</f>
        <v>6.4550000000000001</v>
      </c>
      <c r="C1313" s="2">
        <f t="shared" si="157"/>
        <v>-0.19200000000000017</v>
      </c>
      <c r="D1313" s="2">
        <f t="shared" si="158"/>
        <v>6.8494000000000002</v>
      </c>
      <c r="E1313" s="2">
        <f t="shared" si="160"/>
        <v>6.831599999999999</v>
      </c>
      <c r="F1313" s="2">
        <f t="shared" si="161"/>
        <v>7.1955</v>
      </c>
      <c r="G1313" s="2">
        <f t="shared" si="155"/>
        <v>7.546619999999999</v>
      </c>
      <c r="H1313" s="2">
        <f t="shared" si="159"/>
        <v>6.8292849999999987</v>
      </c>
      <c r="I1313" s="2">
        <f t="array" ref="I1313">SUMPRODUCT(B1297:B1316, (ROW(B1297:B1316)-ROW(B1297)+1)) / (20*21/2)</f>
        <v>6.8239380952380948</v>
      </c>
      <c r="J1313" s="2">
        <f t="shared" si="162"/>
        <v>7.0919620029667438</v>
      </c>
      <c r="K1313" s="2">
        <f t="shared" si="156"/>
        <v>7.209328447683359</v>
      </c>
    </row>
    <row r="1314" spans="1:11" ht="13.5" x14ac:dyDescent="0.25">
      <c r="A1314" s="3">
        <f>TITRES_STAT!B1317</f>
        <v>43922</v>
      </c>
      <c r="B1314" s="5">
        <f>TITRES_STAT!D1317</f>
        <v>6.6470000000000002</v>
      </c>
      <c r="C1314" s="2">
        <f t="shared" si="157"/>
        <v>0.19200000000000017</v>
      </c>
      <c r="D1314" s="2">
        <f t="shared" si="158"/>
        <v>6.7267999999999999</v>
      </c>
      <c r="E1314" s="2">
        <f t="shared" si="160"/>
        <v>6.8108999999999993</v>
      </c>
      <c r="F1314" s="2">
        <f t="shared" si="161"/>
        <v>7.1367999999999991</v>
      </c>
      <c r="G1314" s="2">
        <f t="shared" si="155"/>
        <v>7.5522399999999994</v>
      </c>
      <c r="H1314" s="2">
        <f t="shared" si="159"/>
        <v>6.8278599999999985</v>
      </c>
      <c r="I1314" s="2">
        <f t="array" ref="I1314">SUMPRODUCT(B1298:B1317, (ROW(B1298:B1317)-ROW(B1298)+1)) / (20*21/2)</f>
        <v>6.7888285714285717</v>
      </c>
      <c r="J1314" s="2">
        <f t="shared" si="162"/>
        <v>7.049584669350863</v>
      </c>
      <c r="K1314" s="2">
        <f t="shared" si="156"/>
        <v>7.1872763516957763</v>
      </c>
    </row>
    <row r="1315" spans="1:11" ht="13.5" x14ac:dyDescent="0.25">
      <c r="A1315" s="3">
        <f>TITRES_STAT!B1318</f>
        <v>43923</v>
      </c>
      <c r="B1315" s="5">
        <f>TITRES_STAT!D1318</f>
        <v>6.6470000000000002</v>
      </c>
      <c r="C1315" s="2">
        <f t="shared" si="157"/>
        <v>0</v>
      </c>
      <c r="D1315" s="2">
        <f t="shared" si="158"/>
        <v>6.6470000000000002</v>
      </c>
      <c r="E1315" s="2">
        <f t="shared" si="160"/>
        <v>6.8101999999999991</v>
      </c>
      <c r="F1315" s="2">
        <f t="shared" si="161"/>
        <v>7.0780999999999992</v>
      </c>
      <c r="G1315" s="2">
        <f t="shared" si="155"/>
        <v>7.5552000000000001</v>
      </c>
      <c r="H1315" s="2">
        <f t="shared" si="159"/>
        <v>6.8264349999999983</v>
      </c>
      <c r="I1315" s="2">
        <f t="array" ref="I1315">SUMPRODUCT(B1299:B1318, (ROW(B1299:B1318)-ROW(B1299)+1)) / (20*21/2)</f>
        <v>6.7777380952380968</v>
      </c>
      <c r="J1315" s="2">
        <f t="shared" si="162"/>
        <v>7.0112432722698284</v>
      </c>
      <c r="K1315" s="2">
        <f t="shared" si="156"/>
        <v>7.1660890437861378</v>
      </c>
    </row>
    <row r="1316" spans="1:11" ht="13.5" x14ac:dyDescent="0.25">
      <c r="A1316" s="3">
        <f>TITRES_STAT!B1319</f>
        <v>43924</v>
      </c>
      <c r="B1316" s="5">
        <f>TITRES_STAT!D1319</f>
        <v>6.4619999999999997</v>
      </c>
      <c r="C1316" s="2">
        <f t="shared" si="157"/>
        <v>-0.1850000000000005</v>
      </c>
      <c r="D1316" s="2">
        <f t="shared" si="158"/>
        <v>6.571600000000001</v>
      </c>
      <c r="E1316" s="2">
        <f t="shared" si="160"/>
        <v>6.7909999999999995</v>
      </c>
      <c r="F1316" s="2">
        <f t="shared" si="161"/>
        <v>7.0156499999999991</v>
      </c>
      <c r="G1316" s="2">
        <f t="shared" si="155"/>
        <v>7.5486999999999993</v>
      </c>
      <c r="H1316" s="2">
        <f t="shared" si="159"/>
        <v>6.8241549999999975</v>
      </c>
      <c r="I1316" s="2">
        <f t="array" ref="I1316">SUMPRODUCT(B1300:B1319, (ROW(B1300:B1319)-ROW(B1300)+1)) / (20*21/2)</f>
        <v>6.7707666666666668</v>
      </c>
      <c r="J1316" s="2">
        <f t="shared" si="162"/>
        <v>6.9589343891965116</v>
      </c>
      <c r="K1316" s="2">
        <f t="shared" si="156"/>
        <v>7.1384777087357012</v>
      </c>
    </row>
    <row r="1317" spans="1:11" ht="13.5" x14ac:dyDescent="0.25">
      <c r="A1317" s="3">
        <f>TITRES_STAT!B1320</f>
        <v>43927</v>
      </c>
      <c r="B1317" s="5">
        <f>TITRES_STAT!D1320</f>
        <v>6.6470000000000002</v>
      </c>
      <c r="C1317" s="2">
        <f t="shared" si="157"/>
        <v>0.1850000000000005</v>
      </c>
      <c r="D1317" s="2">
        <f t="shared" si="158"/>
        <v>6.571600000000001</v>
      </c>
      <c r="E1317" s="2">
        <f t="shared" si="160"/>
        <v>6.7703000000000007</v>
      </c>
      <c r="F1317" s="2">
        <f t="shared" si="161"/>
        <v>6.9624499999999996</v>
      </c>
      <c r="G1317" s="2">
        <f t="shared" si="155"/>
        <v>7.538219999999999</v>
      </c>
      <c r="H1317" s="2">
        <f t="shared" si="159"/>
        <v>6.8227999999999964</v>
      </c>
      <c r="I1317" s="2">
        <f t="array" ref="I1317">SUMPRODUCT(B1301:B1320, (ROW(B1301:B1320)-ROW(B1301)+1)) / (20*21/2)</f>
        <v>6.7841047619047616</v>
      </c>
      <c r="J1317" s="2">
        <f t="shared" si="162"/>
        <v>6.9292263521301773</v>
      </c>
      <c r="K1317" s="2">
        <f t="shared" si="156"/>
        <v>7.1192040730990067</v>
      </c>
    </row>
    <row r="1318" spans="1:11" ht="13.5" x14ac:dyDescent="0.25">
      <c r="A1318" s="3">
        <f>TITRES_STAT!B1321</f>
        <v>43928</v>
      </c>
      <c r="B1318" s="5">
        <f>TITRES_STAT!D1321</f>
        <v>6.8460000000000001</v>
      </c>
      <c r="C1318" s="2">
        <f t="shared" si="157"/>
        <v>0.19899999999999984</v>
      </c>
      <c r="D1318" s="2">
        <f t="shared" si="158"/>
        <v>6.649799999999999</v>
      </c>
      <c r="E1318" s="2">
        <f t="shared" si="160"/>
        <v>6.7495999999999992</v>
      </c>
      <c r="F1318" s="2">
        <f t="shared" si="161"/>
        <v>6.9192000000000009</v>
      </c>
      <c r="G1318" s="2">
        <f t="shared" si="155"/>
        <v>7.5229999999999988</v>
      </c>
      <c r="H1318" s="2">
        <f t="shared" si="159"/>
        <v>6.8216649999999968</v>
      </c>
      <c r="I1318" s="2">
        <f t="array" ref="I1318">SUMPRODUCT(B1302:B1321, (ROW(B1302:B1321)-ROW(B1302)+1)) / (20*21/2)</f>
        <v>6.7810380952380962</v>
      </c>
      <c r="J1318" s="2">
        <f t="shared" si="162"/>
        <v>6.9213000328796843</v>
      </c>
      <c r="K1318" s="2">
        <f t="shared" si="156"/>
        <v>7.108490187879438</v>
      </c>
    </row>
    <row r="1319" spans="1:11" ht="13.5" x14ac:dyDescent="0.25">
      <c r="A1319" s="3">
        <f>TITRES_STAT!B1322</f>
        <v>43929</v>
      </c>
      <c r="B1319" s="5">
        <f>TITRES_STAT!D1322</f>
        <v>6.8460000000000001</v>
      </c>
      <c r="C1319" s="2">
        <f t="shared" si="157"/>
        <v>0</v>
      </c>
      <c r="D1319" s="2">
        <f t="shared" si="158"/>
        <v>6.6896000000000004</v>
      </c>
      <c r="E1319" s="2">
        <f t="shared" si="160"/>
        <v>6.7081999999999997</v>
      </c>
      <c r="F1319" s="2">
        <f t="shared" si="161"/>
        <v>6.8759500000000013</v>
      </c>
      <c r="G1319" s="2">
        <f t="shared" si="155"/>
        <v>7.5014199999999986</v>
      </c>
      <c r="H1319" s="2">
        <f t="shared" si="159"/>
        <v>6.8205299999999962</v>
      </c>
      <c r="I1319" s="2">
        <f t="array" ref="I1319">SUMPRODUCT(B1303:B1322, (ROW(B1303:B1322)-ROW(B1303)+1)) / (20*21/2)</f>
        <v>6.7657476190476205</v>
      </c>
      <c r="J1319" s="2">
        <f t="shared" si="162"/>
        <v>6.9141286011768575</v>
      </c>
      <c r="K1319" s="2">
        <f t="shared" si="156"/>
        <v>7.0981964550214212</v>
      </c>
    </row>
    <row r="1320" spans="1:11" ht="13.5" x14ac:dyDescent="0.25">
      <c r="A1320" s="3">
        <f>TITRES_STAT!B1323</f>
        <v>43934</v>
      </c>
      <c r="B1320" s="5">
        <f>TITRES_STAT!D1323</f>
        <v>7.016</v>
      </c>
      <c r="C1320" s="2">
        <f t="shared" si="157"/>
        <v>0.16999999999999993</v>
      </c>
      <c r="D1320" s="2">
        <f t="shared" si="158"/>
        <v>6.7633999999999999</v>
      </c>
      <c r="E1320" s="2">
        <f t="shared" si="160"/>
        <v>6.7052000000000005</v>
      </c>
      <c r="F1320" s="2">
        <f t="shared" si="161"/>
        <v>6.8412000000000006</v>
      </c>
      <c r="G1320" s="2">
        <f t="shared" si="155"/>
        <v>7.4785199999999996</v>
      </c>
      <c r="H1320" s="2">
        <f t="shared" si="159"/>
        <v>6.8204199999999968</v>
      </c>
      <c r="I1320" s="2">
        <f t="array" ref="I1320">SUMPRODUCT(B1304:B1323, (ROW(B1304:B1323)-ROW(B1304)+1)) / (20*21/2)</f>
        <v>6.7524285714285703</v>
      </c>
      <c r="J1320" s="2">
        <f t="shared" si="162"/>
        <v>6.9238306391600144</v>
      </c>
      <c r="K1320" s="2">
        <f t="shared" si="156"/>
        <v>7.0949730646284248</v>
      </c>
    </row>
    <row r="1321" spans="1:11" ht="13.5" x14ac:dyDescent="0.25">
      <c r="A1321" s="3">
        <f>TITRES_STAT!B1324</f>
        <v>43935</v>
      </c>
      <c r="B1321" s="5">
        <f>TITRES_STAT!D1324</f>
        <v>6.8090000000000002</v>
      </c>
      <c r="C1321" s="2">
        <f t="shared" si="157"/>
        <v>-0.20699999999999985</v>
      </c>
      <c r="D1321" s="2">
        <f t="shared" si="158"/>
        <v>6.8327999999999989</v>
      </c>
      <c r="E1321" s="2">
        <f t="shared" si="160"/>
        <v>6.7022000000000004</v>
      </c>
      <c r="F1321" s="2">
        <f t="shared" si="161"/>
        <v>6.8075500000000009</v>
      </c>
      <c r="G1321" s="2">
        <f t="shared" si="155"/>
        <v>7.4449800000000019</v>
      </c>
      <c r="H1321" s="2">
        <f t="shared" si="159"/>
        <v>6.820299999999996</v>
      </c>
      <c r="I1321" s="2">
        <f t="array" ref="I1321">SUMPRODUCT(B1305:B1324, (ROW(B1305:B1324)-ROW(B1305)+1)) / (20*21/2)</f>
        <v>6.7400952380952388</v>
      </c>
      <c r="J1321" s="2">
        <f t="shared" si="162"/>
        <v>6.9128943878114413</v>
      </c>
      <c r="K1321" s="2">
        <f t="shared" si="156"/>
        <v>7.0837584346429967</v>
      </c>
    </row>
    <row r="1322" spans="1:11" ht="13.5" x14ac:dyDescent="0.25">
      <c r="A1322" s="3">
        <f>TITRES_STAT!B1325</f>
        <v>43936</v>
      </c>
      <c r="B1322" s="5">
        <f>TITRES_STAT!D1325</f>
        <v>6.6470000000000002</v>
      </c>
      <c r="C1322" s="2">
        <f t="shared" si="157"/>
        <v>-0.16199999999999992</v>
      </c>
      <c r="D1322" s="2">
        <f t="shared" si="158"/>
        <v>6.8328000000000007</v>
      </c>
      <c r="E1322" s="2">
        <f t="shared" si="160"/>
        <v>6.7022000000000004</v>
      </c>
      <c r="F1322" s="2">
        <f t="shared" si="161"/>
        <v>6.7868500000000012</v>
      </c>
      <c r="G1322" s="2">
        <f t="shared" si="155"/>
        <v>7.4083400000000017</v>
      </c>
      <c r="H1322" s="2">
        <f t="shared" si="159"/>
        <v>6.8192299999999957</v>
      </c>
      <c r="I1322" s="2">
        <f t="array" ref="I1322">SUMPRODUCT(B1306:B1325, (ROW(B1306:B1325)-ROW(B1306)+1)) / (20*21/2)</f>
        <v>6.7287476190476205</v>
      </c>
      <c r="J1322" s="2">
        <f t="shared" si="162"/>
        <v>6.8875711127817798</v>
      </c>
      <c r="K1322" s="2">
        <f t="shared" si="156"/>
        <v>7.0666306528922904</v>
      </c>
    </row>
    <row r="1323" spans="1:11" ht="13.5" x14ac:dyDescent="0.25">
      <c r="A1323" s="3">
        <f>TITRES_STAT!B1326</f>
        <v>43937</v>
      </c>
      <c r="B1323" s="5">
        <f>TITRES_STAT!D1326</f>
        <v>6.6470000000000002</v>
      </c>
      <c r="C1323" s="2">
        <f t="shared" si="157"/>
        <v>0</v>
      </c>
      <c r="D1323" s="2">
        <f t="shared" si="158"/>
        <v>6.7929999999999993</v>
      </c>
      <c r="E1323" s="2">
        <f t="shared" si="160"/>
        <v>6.7214</v>
      </c>
      <c r="F1323" s="2">
        <f t="shared" si="161"/>
        <v>6.7765000000000004</v>
      </c>
      <c r="G1323" s="2">
        <f t="shared" si="155"/>
        <v>7.3767200000000006</v>
      </c>
      <c r="H1323" s="2">
        <f t="shared" si="159"/>
        <v>6.8172349999999957</v>
      </c>
      <c r="I1323" s="2">
        <f t="array" ref="I1323">SUMPRODUCT(B1307:B1326, (ROW(B1307:B1326)-ROW(B1307)+1)) / (20*21/2)</f>
        <v>6.6984809523809528</v>
      </c>
      <c r="J1323" s="2">
        <f t="shared" si="162"/>
        <v>6.8646595782311337</v>
      </c>
      <c r="K1323" s="2">
        <f t="shared" si="156"/>
        <v>7.0501745488572984</v>
      </c>
    </row>
    <row r="1324" spans="1:11" ht="13.5" x14ac:dyDescent="0.25">
      <c r="A1324" s="3">
        <f>TITRES_STAT!B1327</f>
        <v>43938</v>
      </c>
      <c r="B1324" s="5">
        <f>TITRES_STAT!D1327</f>
        <v>6.6470000000000002</v>
      </c>
      <c r="C1324" s="2">
        <f t="shared" si="157"/>
        <v>0</v>
      </c>
      <c r="D1324" s="2">
        <f t="shared" si="158"/>
        <v>6.7531999999999996</v>
      </c>
      <c r="E1324" s="2">
        <f t="shared" si="160"/>
        <v>6.7214</v>
      </c>
      <c r="F1324" s="2">
        <f t="shared" si="161"/>
        <v>6.7661500000000006</v>
      </c>
      <c r="G1324" s="2">
        <f t="shared" si="155"/>
        <v>7.3499800000000004</v>
      </c>
      <c r="H1324" s="2">
        <f t="shared" si="159"/>
        <v>6.8152399999999957</v>
      </c>
      <c r="I1324" s="2">
        <f t="array" ref="I1324">SUMPRODUCT(B1308:B1327, (ROW(B1308:B1327)-ROW(B1308)+1)) / (20*21/2)</f>
        <v>6.6530047619047616</v>
      </c>
      <c r="J1324" s="2">
        <f t="shared" si="162"/>
        <v>6.843930094590073</v>
      </c>
      <c r="K1324" s="2">
        <f t="shared" si="156"/>
        <v>7.0343637822354435</v>
      </c>
    </row>
    <row r="1325" spans="1:11" ht="13.5" x14ac:dyDescent="0.25">
      <c r="A1325" s="3">
        <f>TITRES_STAT!B1328</f>
        <v>43941</v>
      </c>
      <c r="B1325" s="5">
        <f>TITRES_STAT!D1328</f>
        <v>6.6470000000000002</v>
      </c>
      <c r="C1325" s="2">
        <f t="shared" si="157"/>
        <v>0</v>
      </c>
      <c r="D1325" s="2">
        <f t="shared" si="158"/>
        <v>6.6793999999999993</v>
      </c>
      <c r="E1325" s="2">
        <f t="shared" si="160"/>
        <v>6.7214</v>
      </c>
      <c r="F1325" s="2">
        <f t="shared" si="161"/>
        <v>6.7658000000000005</v>
      </c>
      <c r="G1325" s="2">
        <f t="shared" si="155"/>
        <v>7.3164400000000001</v>
      </c>
      <c r="H1325" s="2">
        <f t="shared" si="159"/>
        <v>6.8132449999999949</v>
      </c>
      <c r="I1325" s="2">
        <f t="array" ref="I1325">SUMPRODUCT(B1309:B1328, (ROW(B1309:B1328)-ROW(B1309)+1)) / (20*21/2)</f>
        <v>6.6277952380952376</v>
      </c>
      <c r="J1325" s="2">
        <f t="shared" si="162"/>
        <v>6.8251748474862559</v>
      </c>
      <c r="K1325" s="2">
        <f t="shared" si="156"/>
        <v>7.0191730456771904</v>
      </c>
    </row>
    <row r="1326" spans="1:11" ht="13.5" x14ac:dyDescent="0.25">
      <c r="A1326" s="3">
        <f>TITRES_STAT!B1329</f>
        <v>43942</v>
      </c>
      <c r="B1326" s="5">
        <f>TITRES_STAT!D1329</f>
        <v>6.4480000000000004</v>
      </c>
      <c r="C1326" s="2">
        <f t="shared" si="157"/>
        <v>-0.19899999999999984</v>
      </c>
      <c r="D1326" s="2">
        <f t="shared" si="158"/>
        <v>6.6072000000000006</v>
      </c>
      <c r="E1326" s="2">
        <f t="shared" si="160"/>
        <v>6.7199999999999989</v>
      </c>
      <c r="F1326" s="2">
        <f t="shared" si="161"/>
        <v>6.7555000000000023</v>
      </c>
      <c r="G1326" s="2">
        <f t="shared" si="155"/>
        <v>7.2789200000000003</v>
      </c>
      <c r="H1326" s="2">
        <f t="shared" si="159"/>
        <v>6.8110299999999953</v>
      </c>
      <c r="I1326" s="2">
        <f t="array" ref="I1326">SUMPRODUCT(B1310:B1329, (ROW(B1310:B1329)-ROW(B1310)+1)) / (20*21/2)</f>
        <v>6.6054000000000004</v>
      </c>
      <c r="J1326" s="2">
        <f t="shared" si="162"/>
        <v>6.7892534334399466</v>
      </c>
      <c r="K1326" s="2">
        <f t="shared" si="156"/>
        <v>6.9967741027094581</v>
      </c>
    </row>
    <row r="1327" spans="1:11" ht="13.5" x14ac:dyDescent="0.25">
      <c r="A1327" s="3">
        <f>TITRES_STAT!B1330</f>
        <v>43943</v>
      </c>
      <c r="B1327" s="5">
        <f>TITRES_STAT!D1330</f>
        <v>6.2779999999999996</v>
      </c>
      <c r="C1327" s="2">
        <f t="shared" si="157"/>
        <v>-0.17000000000000082</v>
      </c>
      <c r="D1327" s="2">
        <f t="shared" si="158"/>
        <v>6.5334000000000003</v>
      </c>
      <c r="E1327" s="2">
        <f t="shared" si="160"/>
        <v>6.6831000000000005</v>
      </c>
      <c r="F1327" s="2">
        <f t="shared" si="161"/>
        <v>6.726700000000001</v>
      </c>
      <c r="G1327" s="2">
        <f t="shared" si="155"/>
        <v>7.2384600000000008</v>
      </c>
      <c r="H1327" s="2">
        <f t="shared" si="159"/>
        <v>6.8080049999999952</v>
      </c>
      <c r="I1327" s="2">
        <f t="array" ref="I1327">SUMPRODUCT(B1311:B1330, (ROW(B1311:B1330)-ROW(B1311)+1)) / (20*21/2)</f>
        <v>6.5868047619047623</v>
      </c>
      <c r="J1327" s="2">
        <f t="shared" si="162"/>
        <v>6.74056263025519</v>
      </c>
      <c r="K1327" s="2">
        <f t="shared" si="156"/>
        <v>6.9685868829953623</v>
      </c>
    </row>
    <row r="1328" spans="1:11" ht="13.5" x14ac:dyDescent="0.25">
      <c r="A1328" s="3">
        <f>TITRES_STAT!B1331</f>
        <v>43944</v>
      </c>
      <c r="B1328" s="5">
        <f>TITRES_STAT!D1331</f>
        <v>6.4619999999999997</v>
      </c>
      <c r="C1328" s="2">
        <f t="shared" si="157"/>
        <v>0.18400000000000016</v>
      </c>
      <c r="D1328" s="2">
        <f t="shared" si="158"/>
        <v>6.4963999999999995</v>
      </c>
      <c r="E1328" s="2">
        <f t="shared" si="160"/>
        <v>6.6446999999999985</v>
      </c>
      <c r="F1328" s="2">
        <f t="shared" si="161"/>
        <v>6.6971500000000024</v>
      </c>
      <c r="G1328" s="2">
        <f t="shared" si="155"/>
        <v>7.2065400000000013</v>
      </c>
      <c r="H1328" s="2">
        <f t="shared" si="159"/>
        <v>6.8058999999999958</v>
      </c>
      <c r="I1328" s="2">
        <f t="array" ref="I1328">SUMPRODUCT(B1312:B1331, (ROW(B1312:B1331)-ROW(B1312)+1)) / (20*21/2)</f>
        <v>6.5709904761904765</v>
      </c>
      <c r="J1328" s="2">
        <f t="shared" si="162"/>
        <v>6.7140328559451721</v>
      </c>
      <c r="K1328" s="2">
        <f t="shared" si="156"/>
        <v>6.9487207307210346</v>
      </c>
    </row>
    <row r="1329" spans="1:11" ht="13.5" x14ac:dyDescent="0.25">
      <c r="A1329" s="3">
        <f>TITRES_STAT!B1332</f>
        <v>43945</v>
      </c>
      <c r="B1329" s="5">
        <f>TITRES_STAT!D1332</f>
        <v>6.4619999999999997</v>
      </c>
      <c r="C1329" s="2">
        <f t="shared" si="157"/>
        <v>0</v>
      </c>
      <c r="D1329" s="2">
        <f t="shared" si="158"/>
        <v>6.4593999999999996</v>
      </c>
      <c r="E1329" s="2">
        <f t="shared" si="160"/>
        <v>6.6063000000000001</v>
      </c>
      <c r="F1329" s="2">
        <f t="shared" si="161"/>
        <v>6.6572500000000003</v>
      </c>
      <c r="G1329" s="2">
        <f t="shared" si="155"/>
        <v>7.1736000000000013</v>
      </c>
      <c r="H1329" s="2">
        <f t="shared" si="159"/>
        <v>6.8045299999999962</v>
      </c>
      <c r="I1329" s="2">
        <f t="array" ref="I1329">SUMPRODUCT(B1313:B1332, (ROW(B1313:B1332)-ROW(B1313)+1)) / (20*21/2)</f>
        <v>6.5569714285714298</v>
      </c>
      <c r="J1329" s="2">
        <f t="shared" si="162"/>
        <v>6.6900297268075368</v>
      </c>
      <c r="K1329" s="2">
        <f t="shared" si="156"/>
        <v>6.9296336432417789</v>
      </c>
    </row>
    <row r="1330" spans="1:11" ht="13.5" x14ac:dyDescent="0.25">
      <c r="A1330" s="3">
        <f>TITRES_STAT!B1333</f>
        <v>43948</v>
      </c>
      <c r="B1330" s="5">
        <f>TITRES_STAT!D1333</f>
        <v>6.4619999999999997</v>
      </c>
      <c r="C1330" s="2">
        <f t="shared" si="157"/>
        <v>0</v>
      </c>
      <c r="D1330" s="2">
        <f t="shared" si="158"/>
        <v>6.4223999999999988</v>
      </c>
      <c r="E1330" s="2">
        <f t="shared" si="160"/>
        <v>6.5509000000000004</v>
      </c>
      <c r="F1330" s="2">
        <f t="shared" si="161"/>
        <v>6.6280500000000018</v>
      </c>
      <c r="G1330" s="2">
        <f t="shared" ref="G1330:G1393" si="163">AVERAGE(B1281:B1330)</f>
        <v>7.1453800000000003</v>
      </c>
      <c r="H1330" s="2">
        <f t="shared" si="159"/>
        <v>6.8032349999999955</v>
      </c>
      <c r="I1330" s="2">
        <f t="array" ref="I1330">SUMPRODUCT(B1314:B1333, (ROW(B1314:B1333)-ROW(B1314)+1)) / (20*21/2)</f>
        <v>6.5438333333333345</v>
      </c>
      <c r="J1330" s="2">
        <f t="shared" si="162"/>
        <v>6.6683126099687238</v>
      </c>
      <c r="K1330" s="2">
        <f t="shared" si="156"/>
        <v>6.9112950689970036</v>
      </c>
    </row>
    <row r="1331" spans="1:11" ht="13.5" x14ac:dyDescent="0.25">
      <c r="A1331" s="3">
        <f>TITRES_STAT!B1334</f>
        <v>43949</v>
      </c>
      <c r="B1331" s="5">
        <f>TITRES_STAT!D1334</f>
        <v>6.4619999999999997</v>
      </c>
      <c r="C1331" s="2">
        <f t="shared" si="157"/>
        <v>0</v>
      </c>
      <c r="D1331" s="2">
        <f t="shared" si="158"/>
        <v>6.4251999999999994</v>
      </c>
      <c r="E1331" s="2">
        <f t="shared" si="160"/>
        <v>6.5162000000000004</v>
      </c>
      <c r="F1331" s="2">
        <f t="shared" si="161"/>
        <v>6.6092000000000013</v>
      </c>
      <c r="G1331" s="2">
        <f t="shared" si="163"/>
        <v>7.1165599999999998</v>
      </c>
      <c r="H1331" s="2">
        <f t="shared" si="159"/>
        <v>6.802309999999995</v>
      </c>
      <c r="I1331" s="2">
        <f t="array" ref="I1331">SUMPRODUCT(B1315:B1334, (ROW(B1315:B1334)-ROW(B1315)+1)) / (20*21/2)</f>
        <v>6.5306619047619048</v>
      </c>
      <c r="J1331" s="2">
        <f t="shared" si="162"/>
        <v>6.6486637899717032</v>
      </c>
      <c r="K1331" s="2">
        <f t="shared" ref="K1331:K1394" si="164">$K$4*B1331+(1-$K$4)*K1330</f>
        <v>6.8936756545265334</v>
      </c>
    </row>
    <row r="1332" spans="1:11" ht="13.5" x14ac:dyDescent="0.25">
      <c r="A1332" s="3">
        <f>TITRES_STAT!B1335</f>
        <v>43950</v>
      </c>
      <c r="B1332" s="5">
        <f>TITRES_STAT!D1335</f>
        <v>6.4619999999999997</v>
      </c>
      <c r="C1332" s="2">
        <f t="shared" si="157"/>
        <v>0</v>
      </c>
      <c r="D1332" s="2">
        <f t="shared" si="158"/>
        <v>6.4620000000000006</v>
      </c>
      <c r="E1332" s="2">
        <f t="shared" si="160"/>
        <v>6.4977000000000018</v>
      </c>
      <c r="F1332" s="2">
        <f t="shared" si="161"/>
        <v>6.5999500000000024</v>
      </c>
      <c r="G1332" s="2">
        <f t="shared" si="163"/>
        <v>7.0878999999999985</v>
      </c>
      <c r="H1332" s="2">
        <f t="shared" si="159"/>
        <v>6.8013849999999954</v>
      </c>
      <c r="I1332" s="2">
        <f t="array" ref="I1332">SUMPRODUCT(B1316:B1335, (ROW(B1316:B1335)-ROW(B1316)+1)) / (20*21/2)</f>
        <v>6.5183714285714283</v>
      </c>
      <c r="J1332" s="2">
        <f t="shared" si="162"/>
        <v>6.6308862861648743</v>
      </c>
      <c r="K1332" s="2">
        <f t="shared" si="164"/>
        <v>6.8767471974862771</v>
      </c>
    </row>
    <row r="1333" spans="1:11" ht="13.5" x14ac:dyDescent="0.25">
      <c r="A1333" s="3">
        <f>TITRES_STAT!B1336</f>
        <v>43951</v>
      </c>
      <c r="B1333" s="5">
        <f>TITRES_STAT!D1336</f>
        <v>6.4619999999999997</v>
      </c>
      <c r="C1333" s="2">
        <f t="shared" si="157"/>
        <v>0</v>
      </c>
      <c r="D1333" s="2">
        <f t="shared" si="158"/>
        <v>6.4620000000000006</v>
      </c>
      <c r="E1333" s="2">
        <f t="shared" si="160"/>
        <v>6.4792000000000014</v>
      </c>
      <c r="F1333" s="2">
        <f t="shared" si="161"/>
        <v>6.6003000000000016</v>
      </c>
      <c r="G1333" s="2">
        <f t="shared" si="163"/>
        <v>7.0592399999999991</v>
      </c>
      <c r="H1333" s="2">
        <f t="shared" si="159"/>
        <v>6.8001299999999958</v>
      </c>
      <c r="I1333" s="2">
        <f t="array" ref="I1333">SUMPRODUCT(B1317:B1336, (ROW(B1317:B1336)-ROW(B1317)+1)) / (20*21/2)</f>
        <v>6.5069619047619049</v>
      </c>
      <c r="J1333" s="2">
        <f t="shared" si="162"/>
        <v>6.6148018779586959</v>
      </c>
      <c r="K1333" s="2">
        <f t="shared" si="164"/>
        <v>6.8604826015064235</v>
      </c>
    </row>
    <row r="1334" spans="1:11" ht="13.5" x14ac:dyDescent="0.25">
      <c r="A1334" s="3">
        <f>TITRES_STAT!B1337</f>
        <v>43955</v>
      </c>
      <c r="B1334" s="5">
        <f>TITRES_STAT!D1337</f>
        <v>6.4619999999999997</v>
      </c>
      <c r="C1334" s="2">
        <f t="shared" si="157"/>
        <v>0</v>
      </c>
      <c r="D1334" s="2">
        <f t="shared" si="158"/>
        <v>6.4620000000000006</v>
      </c>
      <c r="E1334" s="2">
        <f t="shared" si="160"/>
        <v>6.460700000000001</v>
      </c>
      <c r="F1334" s="2">
        <f t="shared" si="161"/>
        <v>6.591050000000001</v>
      </c>
      <c r="G1334" s="2">
        <f t="shared" si="163"/>
        <v>7.0305799999999978</v>
      </c>
      <c r="H1334" s="2">
        <f t="shared" si="159"/>
        <v>6.7991699999999957</v>
      </c>
      <c r="I1334" s="2">
        <f t="array" ref="I1334">SUMPRODUCT(B1318:B1337, (ROW(B1318:B1337)-ROW(B1318)+1)) / (20*21/2)</f>
        <v>6.4955523809523807</v>
      </c>
      <c r="J1334" s="2">
        <f t="shared" si="162"/>
        <v>6.6002493181531063</v>
      </c>
      <c r="K1334" s="2">
        <f t="shared" si="164"/>
        <v>6.8448558328198974</v>
      </c>
    </row>
    <row r="1335" spans="1:11" ht="13.5" x14ac:dyDescent="0.25">
      <c r="A1335" s="3">
        <f>TITRES_STAT!B1338</f>
        <v>43956</v>
      </c>
      <c r="B1335" s="5">
        <f>TITRES_STAT!D1338</f>
        <v>6.4619999999999997</v>
      </c>
      <c r="C1335" s="2">
        <f t="shared" si="157"/>
        <v>0</v>
      </c>
      <c r="D1335" s="2">
        <f t="shared" si="158"/>
        <v>6.4620000000000006</v>
      </c>
      <c r="E1335" s="2">
        <f t="shared" si="160"/>
        <v>6.4422000000000015</v>
      </c>
      <c r="F1335" s="2">
        <f t="shared" si="161"/>
        <v>6.5818000000000012</v>
      </c>
      <c r="G1335" s="2">
        <f t="shared" si="163"/>
        <v>7.0047199999999972</v>
      </c>
      <c r="H1335" s="2">
        <f t="shared" si="159"/>
        <v>6.7982449999999961</v>
      </c>
      <c r="I1335" s="2">
        <f t="array" ref="I1335">SUMPRODUCT(B1319:B1338, (ROW(B1319:B1338)-ROW(B1319)+1)) / (20*21/2)</f>
        <v>6.4850238095238097</v>
      </c>
      <c r="J1335" s="2">
        <f t="shared" si="162"/>
        <v>6.5870827164242396</v>
      </c>
      <c r="K1335" s="2">
        <f t="shared" si="164"/>
        <v>6.8298418785916661</v>
      </c>
    </row>
    <row r="1336" spans="1:11" ht="13.5" x14ac:dyDescent="0.25">
      <c r="A1336" s="3">
        <f>TITRES_STAT!B1339</f>
        <v>43957</v>
      </c>
      <c r="B1336" s="5">
        <f>TITRES_STAT!D1339</f>
        <v>6.4619999999999997</v>
      </c>
      <c r="C1336" s="2">
        <f t="shared" si="157"/>
        <v>0</v>
      </c>
      <c r="D1336" s="2">
        <f t="shared" si="158"/>
        <v>6.4620000000000006</v>
      </c>
      <c r="E1336" s="2">
        <f t="shared" si="160"/>
        <v>6.4436000000000009</v>
      </c>
      <c r="F1336" s="2">
        <f t="shared" si="161"/>
        <v>6.5818000000000012</v>
      </c>
      <c r="G1336" s="2">
        <f t="shared" si="163"/>
        <v>6.9832999999999972</v>
      </c>
      <c r="H1336" s="2">
        <f t="shared" si="159"/>
        <v>6.7969899999999965</v>
      </c>
      <c r="I1336" s="2">
        <f t="array" ref="I1336">SUMPRODUCT(B1320:B1339, (ROW(B1320:B1339)-ROW(B1320)+1)) / (20*21/2)</f>
        <v>6.4580380952380958</v>
      </c>
      <c r="J1336" s="2">
        <f t="shared" si="162"/>
        <v>6.5751700767647883</v>
      </c>
      <c r="K1336" s="2">
        <f t="shared" si="164"/>
        <v>6.8154167068821891</v>
      </c>
    </row>
    <row r="1337" spans="1:11" ht="13.5" x14ac:dyDescent="0.25">
      <c r="A1337" s="3">
        <f>TITRES_STAT!B1340</f>
        <v>43958</v>
      </c>
      <c r="B1337" s="5">
        <f>TITRES_STAT!D1340</f>
        <v>6.4619999999999997</v>
      </c>
      <c r="C1337" s="2">
        <f t="shared" si="157"/>
        <v>0</v>
      </c>
      <c r="D1337" s="2">
        <f t="shared" si="158"/>
        <v>6.4620000000000006</v>
      </c>
      <c r="E1337" s="2">
        <f t="shared" si="160"/>
        <v>6.4620000000000015</v>
      </c>
      <c r="F1337" s="2">
        <f t="shared" si="161"/>
        <v>6.5725500000000014</v>
      </c>
      <c r="G1337" s="2">
        <f t="shared" si="163"/>
        <v>6.964819999999996</v>
      </c>
      <c r="H1337" s="2">
        <f t="shared" si="159"/>
        <v>6.7957349999999952</v>
      </c>
      <c r="I1337" s="2">
        <f t="array" ref="I1337">SUMPRODUCT(B1321:B1340, (ROW(B1321:B1340)-ROW(B1321)+1)) / (20*21/2)</f>
        <v>6.4337952380952395</v>
      </c>
      <c r="J1337" s="2">
        <f t="shared" si="162"/>
        <v>6.564391974215761</v>
      </c>
      <c r="K1337" s="2">
        <f t="shared" si="164"/>
        <v>6.8015572281809273</v>
      </c>
    </row>
    <row r="1338" spans="1:11" ht="13.5" x14ac:dyDescent="0.25">
      <c r="A1338" s="3">
        <f>TITRES_STAT!B1341</f>
        <v>43959</v>
      </c>
      <c r="B1338" s="5">
        <f>TITRES_STAT!D1341</f>
        <v>6.4619999999999997</v>
      </c>
      <c r="C1338" s="2">
        <f t="shared" si="157"/>
        <v>0</v>
      </c>
      <c r="D1338" s="2">
        <f t="shared" si="158"/>
        <v>6.4620000000000006</v>
      </c>
      <c r="E1338" s="2">
        <f t="shared" si="160"/>
        <v>6.4620000000000015</v>
      </c>
      <c r="F1338" s="2">
        <f t="shared" si="161"/>
        <v>6.55335</v>
      </c>
      <c r="G1338" s="2">
        <f t="shared" si="163"/>
        <v>6.9419199999999952</v>
      </c>
      <c r="H1338" s="2">
        <f t="shared" si="159"/>
        <v>6.7944399999999963</v>
      </c>
      <c r="I1338" s="2">
        <f t="array" ref="I1338">SUMPRODUCT(B1322:B1341, (ROW(B1322:B1341)-ROW(B1322)+1)) / (20*21/2)</f>
        <v>6.4131047619047621</v>
      </c>
      <c r="J1338" s="2">
        <f t="shared" si="162"/>
        <v>6.5546403576237839</v>
      </c>
      <c r="K1338" s="2">
        <f t="shared" si="164"/>
        <v>6.788241258448342</v>
      </c>
    </row>
    <row r="1339" spans="1:11" ht="13.5" x14ac:dyDescent="0.25">
      <c r="A1339" s="3">
        <f>TITRES_STAT!B1342</f>
        <v>43962</v>
      </c>
      <c r="B1339" s="5">
        <f>TITRES_STAT!D1342</f>
        <v>6.27</v>
      </c>
      <c r="C1339" s="2">
        <f t="shared" si="157"/>
        <v>-0.19200000000000017</v>
      </c>
      <c r="D1339" s="2">
        <f t="shared" si="158"/>
        <v>6.4235999999999986</v>
      </c>
      <c r="E1339" s="2">
        <f t="shared" si="160"/>
        <v>6.442800000000001</v>
      </c>
      <c r="F1339" s="2">
        <f t="shared" si="161"/>
        <v>6.5245500000000023</v>
      </c>
      <c r="G1339" s="2">
        <f t="shared" si="163"/>
        <v>6.9125199999999953</v>
      </c>
      <c r="H1339" s="2">
        <f t="shared" si="159"/>
        <v>6.7922249999999966</v>
      </c>
      <c r="I1339" s="2">
        <f t="array" ref="I1339">SUMPRODUCT(B1323:B1342, (ROW(B1323:B1342)-ROW(B1323)+1)) / (20*21/2)</f>
        <v>6.4097428571428559</v>
      </c>
      <c r="J1339" s="2">
        <f t="shared" si="162"/>
        <v>6.5275317521358041</v>
      </c>
      <c r="K1339" s="2">
        <f t="shared" si="164"/>
        <v>6.7679180718425247</v>
      </c>
    </row>
    <row r="1340" spans="1:11" ht="13.5" x14ac:dyDescent="0.25">
      <c r="A1340" s="3">
        <f>TITRES_STAT!B1343</f>
        <v>43963</v>
      </c>
      <c r="B1340" s="5">
        <f>TITRES_STAT!D1343</f>
        <v>6.27</v>
      </c>
      <c r="C1340" s="2">
        <f t="shared" si="157"/>
        <v>0</v>
      </c>
      <c r="D1340" s="2">
        <f t="shared" si="158"/>
        <v>6.3851999999999993</v>
      </c>
      <c r="E1340" s="2">
        <f t="shared" si="160"/>
        <v>6.4236000000000004</v>
      </c>
      <c r="F1340" s="2">
        <f t="shared" si="161"/>
        <v>6.4872500000000013</v>
      </c>
      <c r="G1340" s="2">
        <f t="shared" si="163"/>
        <v>6.8831199999999955</v>
      </c>
      <c r="H1340" s="2">
        <f t="shared" si="159"/>
        <v>6.7903399999999952</v>
      </c>
      <c r="I1340" s="2">
        <f t="array" ref="I1340">SUMPRODUCT(B1324:B1343, (ROW(B1324:B1343)-ROW(B1324)+1)) / (20*21/2)</f>
        <v>6.3969619047619037</v>
      </c>
      <c r="J1340" s="2">
        <f t="shared" si="162"/>
        <v>6.5030049185990606</v>
      </c>
      <c r="K1340" s="2">
        <f t="shared" si="164"/>
        <v>6.7483918729467396</v>
      </c>
    </row>
    <row r="1341" spans="1:11" ht="13.5" x14ac:dyDescent="0.25">
      <c r="A1341" s="3">
        <f>TITRES_STAT!B1344</f>
        <v>43964</v>
      </c>
      <c r="B1341" s="5">
        <f>TITRES_STAT!D1344</f>
        <v>6.27</v>
      </c>
      <c r="C1341" s="2">
        <f t="shared" si="157"/>
        <v>0</v>
      </c>
      <c r="D1341" s="2">
        <f t="shared" si="158"/>
        <v>6.3468</v>
      </c>
      <c r="E1341" s="2">
        <f t="shared" si="160"/>
        <v>6.4043999999999999</v>
      </c>
      <c r="F1341" s="2">
        <f t="shared" si="161"/>
        <v>6.460300000000001</v>
      </c>
      <c r="G1341" s="2">
        <f t="shared" si="163"/>
        <v>6.8538599999999947</v>
      </c>
      <c r="H1341" s="2">
        <f t="shared" si="159"/>
        <v>6.7873449999999966</v>
      </c>
      <c r="I1341" s="2">
        <f t="array" ref="I1341">SUMPRODUCT(B1325:B1344, (ROW(B1325:B1344)-ROW(B1325)+1)) / (20*21/2)</f>
        <v>6.385761904761905</v>
      </c>
      <c r="J1341" s="2">
        <f t="shared" si="162"/>
        <v>6.4808139739705783</v>
      </c>
      <c r="K1341" s="2">
        <f t="shared" si="164"/>
        <v>6.7296314073409853</v>
      </c>
    </row>
    <row r="1342" spans="1:11" ht="13.5" x14ac:dyDescent="0.25">
      <c r="A1342" s="3">
        <f>TITRES_STAT!B1345</f>
        <v>43965</v>
      </c>
      <c r="B1342" s="5">
        <f>TITRES_STAT!D1345</f>
        <v>6.4249999999999998</v>
      </c>
      <c r="C1342" s="2">
        <f t="shared" si="157"/>
        <v>0.15500000000000025</v>
      </c>
      <c r="D1342" s="2">
        <f t="shared" si="158"/>
        <v>6.3393999999999995</v>
      </c>
      <c r="E1342" s="2">
        <f t="shared" si="160"/>
        <v>6.4006999999999987</v>
      </c>
      <c r="F1342" s="2">
        <f t="shared" si="161"/>
        <v>6.449200000000002</v>
      </c>
      <c r="G1342" s="2">
        <f t="shared" si="163"/>
        <v>6.8256399999999955</v>
      </c>
      <c r="H1342" s="2">
        <f t="shared" si="159"/>
        <v>6.7851249999999963</v>
      </c>
      <c r="I1342" s="2">
        <f t="array" ref="I1342">SUMPRODUCT(B1326:B1345, (ROW(B1326:B1345)-ROW(B1326)+1)) / (20*21/2)</f>
        <v>6.3761428571428569</v>
      </c>
      <c r="J1342" s="2">
        <f t="shared" si="162"/>
        <v>6.4754983574019516</v>
      </c>
      <c r="K1342" s="2">
        <f t="shared" si="164"/>
        <v>6.717685077641339</v>
      </c>
    </row>
    <row r="1343" spans="1:11" ht="13.5" x14ac:dyDescent="0.25">
      <c r="A1343" s="3">
        <f>TITRES_STAT!B1346</f>
        <v>43966</v>
      </c>
      <c r="B1343" s="5">
        <f>TITRES_STAT!D1346</f>
        <v>6.3150000000000004</v>
      </c>
      <c r="C1343" s="2">
        <f t="shared" si="157"/>
        <v>-0.10999999999999943</v>
      </c>
      <c r="D1343" s="2">
        <f t="shared" si="158"/>
        <v>6.3100000000000005</v>
      </c>
      <c r="E1343" s="2">
        <f t="shared" si="160"/>
        <v>6.3859999999999983</v>
      </c>
      <c r="F1343" s="2">
        <f t="shared" si="161"/>
        <v>6.4326000000000008</v>
      </c>
      <c r="G1343" s="2">
        <f t="shared" si="163"/>
        <v>6.7955199999999953</v>
      </c>
      <c r="H1343" s="2">
        <f t="shared" si="159"/>
        <v>6.7822099999999965</v>
      </c>
      <c r="I1343" s="2">
        <f t="array" ref="I1343">SUMPRODUCT(B1327:B1346, (ROW(B1327:B1346)-ROW(B1327)+1)) / (20*21/2)</f>
        <v>6.3681047619047613</v>
      </c>
      <c r="J1343" s="2">
        <f t="shared" si="162"/>
        <v>6.4602127995541467</v>
      </c>
      <c r="K1343" s="2">
        <f t="shared" si="164"/>
        <v>6.7018935059691298</v>
      </c>
    </row>
    <row r="1344" spans="1:11" ht="13.5" x14ac:dyDescent="0.25">
      <c r="A1344" s="3">
        <f>TITRES_STAT!B1347</f>
        <v>43969</v>
      </c>
      <c r="B1344" s="5">
        <f>TITRES_STAT!D1347</f>
        <v>6.3150000000000004</v>
      </c>
      <c r="C1344" s="2">
        <f t="shared" si="157"/>
        <v>0</v>
      </c>
      <c r="D1344" s="2">
        <f t="shared" si="158"/>
        <v>6.3190000000000008</v>
      </c>
      <c r="E1344" s="2">
        <f t="shared" si="160"/>
        <v>6.371299999999998</v>
      </c>
      <c r="F1344" s="2">
        <f t="shared" si="161"/>
        <v>6.4160000000000013</v>
      </c>
      <c r="G1344" s="2">
        <f t="shared" si="163"/>
        <v>6.7653999999999952</v>
      </c>
      <c r="H1344" s="2">
        <f t="shared" si="159"/>
        <v>6.7794399999999975</v>
      </c>
      <c r="I1344" s="2">
        <f t="array" ref="I1344">SUMPRODUCT(B1328:B1347, (ROW(B1328:B1347)-ROW(B1328)+1)) / (20*21/2)</f>
        <v>6.3430809523809524</v>
      </c>
      <c r="J1344" s="2">
        <f t="shared" si="162"/>
        <v>6.4463830091204182</v>
      </c>
      <c r="K1344" s="2">
        <f t="shared" si="164"/>
        <v>6.6867212116173995</v>
      </c>
    </row>
    <row r="1345" spans="1:11" ht="13.5" x14ac:dyDescent="0.25">
      <c r="A1345" s="3">
        <f>TITRES_STAT!B1348</f>
        <v>43970</v>
      </c>
      <c r="B1345" s="5">
        <f>TITRES_STAT!D1348</f>
        <v>6.3150000000000004</v>
      </c>
      <c r="C1345" s="2">
        <f t="shared" si="157"/>
        <v>0</v>
      </c>
      <c r="D1345" s="2">
        <f t="shared" si="158"/>
        <v>6.3280000000000012</v>
      </c>
      <c r="E1345" s="2">
        <f t="shared" si="160"/>
        <v>6.3565999999999985</v>
      </c>
      <c r="F1345" s="2">
        <f t="shared" si="161"/>
        <v>6.3994</v>
      </c>
      <c r="G1345" s="2">
        <f t="shared" si="163"/>
        <v>6.7352799999999959</v>
      </c>
      <c r="H1345" s="2">
        <f t="shared" si="159"/>
        <v>6.7766699999999984</v>
      </c>
      <c r="I1345" s="2">
        <f t="array" ref="I1345">SUMPRODUCT(B1329:B1348, (ROW(B1329:B1348)-ROW(B1329)+1)) / (20*21/2)</f>
        <v>6.3187619047619048</v>
      </c>
      <c r="J1345" s="2">
        <f t="shared" si="162"/>
        <v>6.4338703415851404</v>
      </c>
      <c r="K1345" s="2">
        <f t="shared" si="164"/>
        <v>6.6721439092010311</v>
      </c>
    </row>
    <row r="1346" spans="1:11" ht="13.5" x14ac:dyDescent="0.25">
      <c r="A1346" s="3">
        <f>TITRES_STAT!B1349</f>
        <v>43971</v>
      </c>
      <c r="B1346" s="5">
        <f>TITRES_STAT!D1349</f>
        <v>6.3150000000000004</v>
      </c>
      <c r="C1346" s="2">
        <f t="shared" si="157"/>
        <v>0</v>
      </c>
      <c r="D1346" s="2">
        <f t="shared" si="158"/>
        <v>6.3370000000000006</v>
      </c>
      <c r="E1346" s="2">
        <f t="shared" si="160"/>
        <v>6.341899999999999</v>
      </c>
      <c r="F1346" s="2">
        <f t="shared" si="161"/>
        <v>6.3927499999999995</v>
      </c>
      <c r="G1346" s="2">
        <f t="shared" si="163"/>
        <v>6.7073599999999951</v>
      </c>
      <c r="H1346" s="2">
        <f t="shared" si="159"/>
        <v>6.7739399999999979</v>
      </c>
      <c r="I1346" s="2">
        <f t="array" ref="I1346">SUMPRODUCT(B1330:B1349, (ROW(B1330:B1349)-ROW(B1330)+1)) / (20*21/2)</f>
        <v>6.2960238095238079</v>
      </c>
      <c r="J1346" s="2">
        <f t="shared" si="162"/>
        <v>6.4225493566722696</v>
      </c>
      <c r="K1346" s="2">
        <f t="shared" si="164"/>
        <v>6.6581382657029522</v>
      </c>
    </row>
    <row r="1347" spans="1:11" ht="13.5" x14ac:dyDescent="0.25">
      <c r="A1347" s="3">
        <f>TITRES_STAT!B1350</f>
        <v>43972</v>
      </c>
      <c r="B1347" s="5">
        <f>TITRES_STAT!D1350</f>
        <v>6.13</v>
      </c>
      <c r="C1347" s="2">
        <f t="shared" si="157"/>
        <v>-0.1850000000000005</v>
      </c>
      <c r="D1347" s="2">
        <f t="shared" si="158"/>
        <v>6.2780000000000005</v>
      </c>
      <c r="E1347" s="2">
        <f t="shared" si="160"/>
        <v>6.3087</v>
      </c>
      <c r="F1347" s="2">
        <f t="shared" si="161"/>
        <v>6.3853499999999999</v>
      </c>
      <c r="G1347" s="2">
        <f t="shared" si="163"/>
        <v>6.6757399999999958</v>
      </c>
      <c r="H1347" s="2">
        <f t="shared" si="159"/>
        <v>6.7702849999999986</v>
      </c>
      <c r="I1347" s="2">
        <f t="array" ref="I1347">SUMPRODUCT(B1331:B1350, (ROW(B1331:B1350)-ROW(B1331)+1)) / (20*21/2)</f>
        <v>6.2748666666666661</v>
      </c>
      <c r="J1347" s="2">
        <f t="shared" si="162"/>
        <v>6.3946875131796723</v>
      </c>
      <c r="K1347" s="2">
        <f t="shared" si="164"/>
        <v>6.6374269611655814</v>
      </c>
    </row>
    <row r="1348" spans="1:11" ht="13.5" x14ac:dyDescent="0.25">
      <c r="A1348" s="3">
        <f>TITRES_STAT!B1351</f>
        <v>43973</v>
      </c>
      <c r="B1348" s="5">
        <f>TITRES_STAT!D1351</f>
        <v>6.13</v>
      </c>
      <c r="C1348" s="2">
        <f t="shared" ref="C1348:C1411" si="165">B1348-B1347</f>
        <v>0</v>
      </c>
      <c r="D1348" s="2">
        <f t="shared" si="158"/>
        <v>6.2409999999999997</v>
      </c>
      <c r="E1348" s="2">
        <f t="shared" si="160"/>
        <v>6.2755000000000001</v>
      </c>
      <c r="F1348" s="2">
        <f t="shared" si="161"/>
        <v>6.3687499999999995</v>
      </c>
      <c r="G1348" s="2">
        <f t="shared" si="163"/>
        <v>6.6441199999999956</v>
      </c>
      <c r="H1348" s="2">
        <f t="shared" si="159"/>
        <v>6.7675149999999995</v>
      </c>
      <c r="I1348" s="2">
        <f t="array" ref="I1348">SUMPRODUCT(B1332:B1351, (ROW(B1332:B1351)-ROW(B1332)+1)) / (20*21/2)</f>
        <v>6.255290476190476</v>
      </c>
      <c r="J1348" s="2">
        <f t="shared" si="162"/>
        <v>6.3694791785911313</v>
      </c>
      <c r="K1348" s="2">
        <f t="shared" si="164"/>
        <v>6.6175278646492846</v>
      </c>
    </row>
    <row r="1349" spans="1:11" ht="13.5" x14ac:dyDescent="0.25">
      <c r="A1349" s="3">
        <f>TITRES_STAT!B1352</f>
        <v>43977</v>
      </c>
      <c r="B1349" s="5">
        <f>TITRES_STAT!D1352</f>
        <v>6.13</v>
      </c>
      <c r="C1349" s="2">
        <f t="shared" si="165"/>
        <v>0</v>
      </c>
      <c r="D1349" s="2">
        <f t="shared" si="158"/>
        <v>6.2039999999999997</v>
      </c>
      <c r="E1349" s="2">
        <f t="shared" si="160"/>
        <v>6.2615000000000007</v>
      </c>
      <c r="F1349" s="2">
        <f t="shared" si="161"/>
        <v>6.3521499999999991</v>
      </c>
      <c r="G1349" s="2">
        <f t="shared" si="163"/>
        <v>6.6124999999999963</v>
      </c>
      <c r="H1349" s="2">
        <f t="shared" si="159"/>
        <v>6.7649299999999997</v>
      </c>
      <c r="I1349" s="2">
        <f t="array" ref="I1349">SUMPRODUCT(B1333:B1352, (ROW(B1333:B1352)-ROW(B1333)+1)) / (20*21/2)</f>
        <v>6.2513904761904762</v>
      </c>
      <c r="J1349" s="2">
        <f t="shared" si="162"/>
        <v>6.3466716377729284</v>
      </c>
      <c r="K1349" s="2">
        <f t="shared" si="164"/>
        <v>6.598409124859117</v>
      </c>
    </row>
    <row r="1350" spans="1:11" ht="13.5" x14ac:dyDescent="0.25">
      <c r="A1350" s="3">
        <f>TITRES_STAT!B1353</f>
        <v>43978</v>
      </c>
      <c r="B1350" s="5">
        <f>TITRES_STAT!D1353</f>
        <v>6.13</v>
      </c>
      <c r="C1350" s="2">
        <f t="shared" si="165"/>
        <v>0</v>
      </c>
      <c r="D1350" s="2">
        <f t="shared" ref="D1350:D1413" si="166">AVERAGE(B1346:B1350)</f>
        <v>6.1669999999999998</v>
      </c>
      <c r="E1350" s="2">
        <f t="shared" si="160"/>
        <v>6.2475000000000014</v>
      </c>
      <c r="F1350" s="2">
        <f t="shared" si="161"/>
        <v>6.3355499999999987</v>
      </c>
      <c r="G1350" s="2">
        <f t="shared" si="163"/>
        <v>6.5808799999999961</v>
      </c>
      <c r="H1350" s="2">
        <f t="shared" si="159"/>
        <v>6.7624200000000005</v>
      </c>
      <c r="I1350" s="2">
        <f t="array" ref="I1350">SUMPRODUCT(B1334:B1353, (ROW(B1334:B1353)-ROW(B1334)+1)) / (20*21/2)</f>
        <v>6.2314142857142869</v>
      </c>
      <c r="J1350" s="2">
        <f t="shared" si="162"/>
        <v>6.3260362436993169</v>
      </c>
      <c r="K1350" s="2">
        <f t="shared" si="164"/>
        <v>6.5800401395705244</v>
      </c>
    </row>
    <row r="1351" spans="1:11" ht="13.5" x14ac:dyDescent="0.25">
      <c r="A1351" s="3">
        <f>TITRES_STAT!B1354</f>
        <v>43979</v>
      </c>
      <c r="B1351" s="5">
        <f>TITRES_STAT!D1354</f>
        <v>6.13</v>
      </c>
      <c r="C1351" s="2">
        <f t="shared" si="165"/>
        <v>0</v>
      </c>
      <c r="D1351" s="2">
        <f t="shared" si="166"/>
        <v>6.13</v>
      </c>
      <c r="E1351" s="2">
        <f t="shared" si="160"/>
        <v>6.2335000000000012</v>
      </c>
      <c r="F1351" s="2">
        <f t="shared" si="161"/>
        <v>6.3189499999999983</v>
      </c>
      <c r="G1351" s="2">
        <f t="shared" si="163"/>
        <v>6.5538399999999966</v>
      </c>
      <c r="H1351" s="2">
        <f t="shared" si="159"/>
        <v>6.760575000000002</v>
      </c>
      <c r="I1351" s="2">
        <f t="array" ref="I1351">SUMPRODUCT(B1335:B1354, (ROW(B1335:B1354)-ROW(B1335)+1)) / (20*21/2)</f>
        <v>6.2301142857142864</v>
      </c>
      <c r="J1351" s="2">
        <f t="shared" si="162"/>
        <v>6.3073661252517628</v>
      </c>
      <c r="K1351" s="2">
        <f t="shared" si="164"/>
        <v>6.5623915066461898</v>
      </c>
    </row>
    <row r="1352" spans="1:11" ht="13.5" x14ac:dyDescent="0.25">
      <c r="A1352" s="3">
        <f>TITRES_STAT!B1355</f>
        <v>43980</v>
      </c>
      <c r="B1352" s="5">
        <f>TITRES_STAT!D1355</f>
        <v>6.2779999999999996</v>
      </c>
      <c r="C1352" s="2">
        <f t="shared" si="165"/>
        <v>0.14799999999999969</v>
      </c>
      <c r="D1352" s="2">
        <f t="shared" si="166"/>
        <v>6.1595999999999993</v>
      </c>
      <c r="E1352" s="2">
        <f t="shared" si="160"/>
        <v>6.2188000000000008</v>
      </c>
      <c r="F1352" s="2">
        <f t="shared" si="161"/>
        <v>6.3097499999999984</v>
      </c>
      <c r="G1352" s="2">
        <f t="shared" si="163"/>
        <v>6.5381799999999979</v>
      </c>
      <c r="H1352" s="2">
        <f t="shared" si="159"/>
        <v>6.7587300000000026</v>
      </c>
      <c r="I1352" s="2">
        <f t="array" ref="I1352">SUMPRODUCT(B1336:B1355, (ROW(B1336:B1355)-ROW(B1336)+1)) / (20*21/2)</f>
        <v>6.2472142857142856</v>
      </c>
      <c r="J1352" s="2">
        <f t="shared" si="162"/>
        <v>6.3045693514182615</v>
      </c>
      <c r="K1352" s="2">
        <f t="shared" si="164"/>
        <v>6.5512388985424179</v>
      </c>
    </row>
    <row r="1353" spans="1:11" ht="13.5" x14ac:dyDescent="0.25">
      <c r="A1353" s="3">
        <f>TITRES_STAT!B1356</f>
        <v>43983</v>
      </c>
      <c r="B1353" s="5">
        <f>TITRES_STAT!D1356</f>
        <v>6.1</v>
      </c>
      <c r="C1353" s="2">
        <f t="shared" si="165"/>
        <v>-0.17799999999999994</v>
      </c>
      <c r="D1353" s="2">
        <f t="shared" si="166"/>
        <v>6.1536</v>
      </c>
      <c r="E1353" s="2">
        <f t="shared" si="160"/>
        <v>6.1973000000000003</v>
      </c>
      <c r="F1353" s="2">
        <f t="shared" si="161"/>
        <v>6.291649999999998</v>
      </c>
      <c r="G1353" s="2">
        <f t="shared" si="163"/>
        <v>6.5230999999999986</v>
      </c>
      <c r="H1353" s="2">
        <f t="shared" si="159"/>
        <v>6.7559950000000013</v>
      </c>
      <c r="I1353" s="2">
        <f t="array" ref="I1353">SUMPRODUCT(B1337:B1356, (ROW(B1337:B1356)-ROW(B1337)+1)) / (20*21/2)</f>
        <v>6.246028571428571</v>
      </c>
      <c r="J1353" s="2">
        <f t="shared" si="162"/>
        <v>6.2850865560450933</v>
      </c>
      <c r="K1353" s="2">
        <f t="shared" si="164"/>
        <v>6.5335432554623232</v>
      </c>
    </row>
    <row r="1354" spans="1:11" ht="13.5" x14ac:dyDescent="0.25">
      <c r="A1354" s="3">
        <f>TITRES_STAT!B1357</f>
        <v>43984</v>
      </c>
      <c r="B1354" s="5">
        <f>TITRES_STAT!D1357</f>
        <v>6.2779999999999996</v>
      </c>
      <c r="C1354" s="2">
        <f t="shared" si="165"/>
        <v>0.17799999999999994</v>
      </c>
      <c r="D1354" s="2">
        <f t="shared" si="166"/>
        <v>6.1831999999999994</v>
      </c>
      <c r="E1354" s="2">
        <f t="shared" si="160"/>
        <v>6.1936</v>
      </c>
      <c r="F1354" s="2">
        <f t="shared" si="161"/>
        <v>6.2824499999999981</v>
      </c>
      <c r="G1354" s="2">
        <f t="shared" si="163"/>
        <v>6.5115799999999986</v>
      </c>
      <c r="H1354" s="2">
        <f t="shared" ref="H1354:H1417" si="167">AVERAGE(B1155:B1354)</f>
        <v>6.7541500000000019</v>
      </c>
      <c r="I1354" s="2">
        <f t="array" ref="I1354">SUMPRODUCT(B1338:B1357, (ROW(B1338:B1357)-ROW(B1338)+1)) / (20*21/2)</f>
        <v>6.2535666666666661</v>
      </c>
      <c r="J1354" s="2">
        <f t="shared" si="162"/>
        <v>6.2844116459455606</v>
      </c>
      <c r="K1354" s="2">
        <f t="shared" si="164"/>
        <v>6.5235219513265461</v>
      </c>
    </row>
    <row r="1355" spans="1:11" ht="13.5" x14ac:dyDescent="0.25">
      <c r="A1355" s="3">
        <f>TITRES_STAT!B1358</f>
        <v>43985</v>
      </c>
      <c r="B1355" s="5">
        <f>TITRES_STAT!D1358</f>
        <v>6.4619999999999997</v>
      </c>
      <c r="C1355" s="2">
        <f t="shared" si="165"/>
        <v>0.18400000000000016</v>
      </c>
      <c r="D1355" s="2">
        <f t="shared" si="166"/>
        <v>6.2495999999999992</v>
      </c>
      <c r="E1355" s="2">
        <f t="shared" si="160"/>
        <v>6.2082999999999995</v>
      </c>
      <c r="F1355" s="2">
        <f t="shared" si="161"/>
        <v>6.282449999999999</v>
      </c>
      <c r="G1355" s="2">
        <f t="shared" si="163"/>
        <v>6.5077399999999992</v>
      </c>
      <c r="H1355" s="2">
        <f t="shared" si="167"/>
        <v>6.7532250000000023</v>
      </c>
      <c r="I1355" s="2">
        <f t="array" ref="I1355">SUMPRODUCT(B1339:B1358, (ROW(B1339:B1358)-ROW(B1339)+1)) / (20*21/2)</f>
        <v>6.2616285714285729</v>
      </c>
      <c r="J1355" s="2">
        <f t="shared" si="162"/>
        <v>6.3013248225221741</v>
      </c>
      <c r="K1355" s="2">
        <f t="shared" si="164"/>
        <v>6.5211093257843293</v>
      </c>
    </row>
    <row r="1356" spans="1:11" ht="13.5" x14ac:dyDescent="0.25">
      <c r="A1356" s="3">
        <f>TITRES_STAT!B1359</f>
        <v>43986</v>
      </c>
      <c r="B1356" s="5">
        <f>TITRES_STAT!D1359</f>
        <v>6.27</v>
      </c>
      <c r="C1356" s="2">
        <f t="shared" si="165"/>
        <v>-0.19200000000000017</v>
      </c>
      <c r="D1356" s="2">
        <f t="shared" si="166"/>
        <v>6.2775999999999996</v>
      </c>
      <c r="E1356" s="2">
        <f t="shared" ref="E1356:E1419" si="168">AVERAGE(B1347:B1356)</f>
        <v>6.2037999999999993</v>
      </c>
      <c r="F1356" s="2">
        <f t="shared" si="161"/>
        <v>6.2728499999999991</v>
      </c>
      <c r="G1356" s="2">
        <f t="shared" si="163"/>
        <v>6.5000599999999995</v>
      </c>
      <c r="H1356" s="2">
        <f t="shared" si="167"/>
        <v>6.7513400000000034</v>
      </c>
      <c r="I1356" s="2">
        <f t="array" ref="I1356">SUMPRODUCT(B1340:B1359, (ROW(B1340:B1359)-ROW(B1340)+1)) / (20*21/2)</f>
        <v>6.2624047619047616</v>
      </c>
      <c r="J1356" s="2">
        <f t="shared" si="162"/>
        <v>6.2983415060914911</v>
      </c>
      <c r="K1356" s="2">
        <f t="shared" si="164"/>
        <v>6.5112619012437678</v>
      </c>
    </row>
    <row r="1357" spans="1:11" ht="13.5" x14ac:dyDescent="0.25">
      <c r="A1357" s="3">
        <f>TITRES_STAT!B1360</f>
        <v>43987</v>
      </c>
      <c r="B1357" s="5">
        <f>TITRES_STAT!D1360</f>
        <v>6.3520000000000003</v>
      </c>
      <c r="C1357" s="2">
        <f t="shared" si="165"/>
        <v>8.2000000000000739E-2</v>
      </c>
      <c r="D1357" s="2">
        <f t="shared" si="166"/>
        <v>6.2923999999999998</v>
      </c>
      <c r="E1357" s="2">
        <f t="shared" si="168"/>
        <v>6.2259999999999991</v>
      </c>
      <c r="F1357" s="2">
        <f t="shared" si="161"/>
        <v>6.2673499999999995</v>
      </c>
      <c r="G1357" s="2">
        <f t="shared" si="163"/>
        <v>6.4900199999999986</v>
      </c>
      <c r="H1357" s="2">
        <f t="shared" si="167"/>
        <v>6.7503800000000034</v>
      </c>
      <c r="I1357" s="2">
        <f t="array" ref="I1357">SUMPRODUCT(B1341:B1360, (ROW(B1341:B1360)-ROW(B1341)+1)) / (20*21/2)</f>
        <v>6.2575619047619071</v>
      </c>
      <c r="J1357" s="2">
        <f t="shared" si="162"/>
        <v>6.3034518388446825</v>
      </c>
      <c r="K1357" s="2">
        <f t="shared" si="164"/>
        <v>6.5050163364891098</v>
      </c>
    </row>
    <row r="1358" spans="1:11" ht="13.5" x14ac:dyDescent="0.25">
      <c r="A1358" s="3">
        <f>TITRES_STAT!B1361</f>
        <v>43990</v>
      </c>
      <c r="B1358" s="5">
        <f>TITRES_STAT!D1361</f>
        <v>6.3520000000000003</v>
      </c>
      <c r="C1358" s="2">
        <f t="shared" si="165"/>
        <v>0</v>
      </c>
      <c r="D1358" s="2">
        <f t="shared" si="166"/>
        <v>6.3427999999999995</v>
      </c>
      <c r="E1358" s="2">
        <f t="shared" si="168"/>
        <v>6.2481999999999998</v>
      </c>
      <c r="F1358" s="2">
        <f t="shared" si="161"/>
        <v>6.2618500000000008</v>
      </c>
      <c r="G1358" s="2">
        <f t="shared" si="163"/>
        <v>6.4759999999999991</v>
      </c>
      <c r="H1358" s="2">
        <f t="shared" si="167"/>
        <v>6.7489050000000033</v>
      </c>
      <c r="I1358" s="2">
        <f t="array" ref="I1358">SUMPRODUCT(B1342:B1361, (ROW(B1342:B1361)-ROW(B1342)+1)) / (20*21/2)</f>
        <v>6.2523333333333335</v>
      </c>
      <c r="J1358" s="2">
        <f t="shared" si="162"/>
        <v>6.3080754732404269</v>
      </c>
      <c r="K1358" s="2">
        <f t="shared" si="164"/>
        <v>6.4990156958424787</v>
      </c>
    </row>
    <row r="1359" spans="1:11" ht="13.5" x14ac:dyDescent="0.25">
      <c r="A1359" s="3">
        <f>TITRES_STAT!B1362</f>
        <v>43991</v>
      </c>
      <c r="B1359" s="5">
        <f>TITRES_STAT!D1362</f>
        <v>6.27</v>
      </c>
      <c r="C1359" s="2">
        <f t="shared" si="165"/>
        <v>-8.2000000000000739E-2</v>
      </c>
      <c r="D1359" s="2">
        <f t="shared" si="166"/>
        <v>6.3411999999999997</v>
      </c>
      <c r="E1359" s="2">
        <f t="shared" si="168"/>
        <v>6.2622</v>
      </c>
      <c r="F1359" s="2">
        <f t="shared" si="161"/>
        <v>6.2618500000000008</v>
      </c>
      <c r="G1359" s="2">
        <f t="shared" si="163"/>
        <v>6.4561999999999982</v>
      </c>
      <c r="H1359" s="2">
        <f t="shared" si="167"/>
        <v>6.7470200000000036</v>
      </c>
      <c r="I1359" s="2">
        <f t="array" ref="I1359">SUMPRODUCT(B1343:B1362, (ROW(B1343:B1362)-ROW(B1343)+1)) / (20*21/2)</f>
        <v>6.2403714285714278</v>
      </c>
      <c r="J1359" s="2">
        <f t="shared" si="162"/>
        <v>6.3044492376937198</v>
      </c>
      <c r="K1359" s="2">
        <f t="shared" si="164"/>
        <v>6.4900346881623818</v>
      </c>
    </row>
    <row r="1360" spans="1:11" ht="13.5" x14ac:dyDescent="0.25">
      <c r="A1360" s="3">
        <f>TITRES_STAT!B1363</f>
        <v>43992</v>
      </c>
      <c r="B1360" s="5">
        <f>TITRES_STAT!D1363</f>
        <v>6.2110000000000003</v>
      </c>
      <c r="C1360" s="2">
        <f t="shared" si="165"/>
        <v>-5.8999999999999275E-2</v>
      </c>
      <c r="D1360" s="2">
        <f t="shared" si="166"/>
        <v>6.2909999999999995</v>
      </c>
      <c r="E1360" s="2">
        <f t="shared" si="168"/>
        <v>6.2703000000000007</v>
      </c>
      <c r="F1360" s="2">
        <f t="shared" si="161"/>
        <v>6.2589000000000015</v>
      </c>
      <c r="G1360" s="2">
        <f t="shared" si="163"/>
        <v>6.4394999999999989</v>
      </c>
      <c r="H1360" s="2">
        <f t="shared" si="167"/>
        <v>6.7452100000000028</v>
      </c>
      <c r="I1360" s="2">
        <f t="array" ref="I1360">SUMPRODUCT(B1344:B1363, (ROW(B1344:B1363)-ROW(B1344)+1)) / (20*21/2)</f>
        <v>6.245338095238095</v>
      </c>
      <c r="J1360" s="2">
        <f t="shared" si="162"/>
        <v>6.2955493102943176</v>
      </c>
      <c r="K1360" s="2">
        <f t="shared" si="164"/>
        <v>6.4790921513717006</v>
      </c>
    </row>
    <row r="1361" spans="1:11" ht="13.5" x14ac:dyDescent="0.25">
      <c r="A1361" s="3">
        <f>TITRES_STAT!B1364</f>
        <v>43993</v>
      </c>
      <c r="B1361" s="5">
        <f>TITRES_STAT!D1364</f>
        <v>6.2039999999999997</v>
      </c>
      <c r="C1361" s="2">
        <f t="shared" si="165"/>
        <v>-7.0000000000005613E-3</v>
      </c>
      <c r="D1361" s="2">
        <f t="shared" si="166"/>
        <v>6.2778000000000009</v>
      </c>
      <c r="E1361" s="2">
        <f t="shared" si="168"/>
        <v>6.2776999999999994</v>
      </c>
      <c r="F1361" s="2">
        <f t="shared" si="161"/>
        <v>6.2556000000000003</v>
      </c>
      <c r="G1361" s="2">
        <f t="shared" si="163"/>
        <v>6.4267999999999992</v>
      </c>
      <c r="H1361" s="2">
        <f t="shared" si="167"/>
        <v>6.7434400000000032</v>
      </c>
      <c r="I1361" s="2">
        <f t="array" ref="I1361">SUMPRODUCT(B1345:B1364, (ROW(B1345:B1364)-ROW(B1345)+1)) / (20*21/2)</f>
        <v>6.2770761904761905</v>
      </c>
      <c r="J1361" s="2">
        <f t="shared" si="162"/>
        <v>6.2868303283615257</v>
      </c>
      <c r="K1361" s="2">
        <f t="shared" si="164"/>
        <v>6.4683042238669284</v>
      </c>
    </row>
    <row r="1362" spans="1:11" ht="13.5" x14ac:dyDescent="0.25">
      <c r="A1362" s="3">
        <f>TITRES_STAT!B1365</f>
        <v>43994</v>
      </c>
      <c r="B1362" s="5">
        <f>TITRES_STAT!D1365</f>
        <v>6.13</v>
      </c>
      <c r="C1362" s="2">
        <f t="shared" si="165"/>
        <v>-7.3999999999999844E-2</v>
      </c>
      <c r="D1362" s="2">
        <f t="shared" si="166"/>
        <v>6.2333999999999996</v>
      </c>
      <c r="E1362" s="2">
        <f t="shared" si="168"/>
        <v>6.2629000000000001</v>
      </c>
      <c r="F1362" s="2">
        <f t="shared" si="161"/>
        <v>6.24085</v>
      </c>
      <c r="G1362" s="2">
        <f t="shared" si="163"/>
        <v>6.4164599999999998</v>
      </c>
      <c r="H1362" s="2">
        <f t="shared" si="167"/>
        <v>6.7417800000000048</v>
      </c>
      <c r="I1362" s="2">
        <f t="array" ref="I1362">SUMPRODUCT(B1346:B1365, (ROW(B1346:B1365)-ROW(B1346)+1)) / (20*21/2)</f>
        <v>6.314633333333334</v>
      </c>
      <c r="J1362" s="2">
        <f t="shared" si="162"/>
        <v>6.2718941066128089</v>
      </c>
      <c r="K1362" s="2">
        <f t="shared" si="164"/>
        <v>6.4550373915584212</v>
      </c>
    </row>
    <row r="1363" spans="1:11" ht="13.5" x14ac:dyDescent="0.25">
      <c r="A1363" s="3">
        <f>TITRES_STAT!B1366</f>
        <v>43997</v>
      </c>
      <c r="B1363" s="5">
        <f>TITRES_STAT!D1366</f>
        <v>6.2930000000000001</v>
      </c>
      <c r="C1363" s="2">
        <f t="shared" si="165"/>
        <v>0.16300000000000026</v>
      </c>
      <c r="D1363" s="2">
        <f t="shared" si="166"/>
        <v>6.2215999999999996</v>
      </c>
      <c r="E1363" s="2">
        <f t="shared" si="168"/>
        <v>6.2821999999999996</v>
      </c>
      <c r="F1363" s="2">
        <f t="shared" si="161"/>
        <v>6.2397499999999999</v>
      </c>
      <c r="G1363" s="2">
        <f t="shared" si="163"/>
        <v>6.413219999999999</v>
      </c>
      <c r="H1363" s="2">
        <f t="shared" si="167"/>
        <v>6.7407850000000042</v>
      </c>
      <c r="I1363" s="2">
        <f t="array" ref="I1363">SUMPRODUCT(B1347:B1366, (ROW(B1347:B1366)-ROW(B1347)+1)) / (20*21/2)</f>
        <v>6.3695619047619054</v>
      </c>
      <c r="J1363" s="2">
        <f t="shared" si="162"/>
        <v>6.2739041916973033</v>
      </c>
      <c r="K1363" s="2">
        <f t="shared" si="164"/>
        <v>6.448682984046326</v>
      </c>
    </row>
    <row r="1364" spans="1:11" ht="13.5" x14ac:dyDescent="0.25">
      <c r="A1364" s="3">
        <f>TITRES_STAT!B1367</f>
        <v>43998</v>
      </c>
      <c r="B1364" s="5">
        <f>TITRES_STAT!D1367</f>
        <v>6.5730000000000004</v>
      </c>
      <c r="C1364" s="2">
        <f t="shared" si="165"/>
        <v>0.28000000000000025</v>
      </c>
      <c r="D1364" s="2">
        <f t="shared" si="166"/>
        <v>6.2821999999999996</v>
      </c>
      <c r="E1364" s="2">
        <f t="shared" si="168"/>
        <v>6.3117000000000001</v>
      </c>
      <c r="F1364" s="2">
        <f t="shared" ref="F1364:F1427" si="169">AVERAGE(B1345:B1364)</f>
        <v>6.25265</v>
      </c>
      <c r="G1364" s="2">
        <f t="shared" si="163"/>
        <v>6.4117399999999973</v>
      </c>
      <c r="H1364" s="2">
        <f t="shared" si="167"/>
        <v>6.7411550000000053</v>
      </c>
      <c r="I1364" s="2">
        <f t="array" ref="I1364">SUMPRODUCT(B1348:B1367, (ROW(B1348:B1367)-ROW(B1348)+1)) / (20*21/2)</f>
        <v>6.441009523809524</v>
      </c>
      <c r="J1364" s="2">
        <f t="shared" si="162"/>
        <v>6.3023895067737508</v>
      </c>
      <c r="K1364" s="2">
        <f t="shared" si="164"/>
        <v>6.4535581611425492</v>
      </c>
    </row>
    <row r="1365" spans="1:11" ht="13.5" x14ac:dyDescent="0.25">
      <c r="A1365" s="3">
        <f>TITRES_STAT!B1368</f>
        <v>43999</v>
      </c>
      <c r="B1365" s="5">
        <f>TITRES_STAT!D1368</f>
        <v>6.6470000000000002</v>
      </c>
      <c r="C1365" s="2">
        <f t="shared" si="165"/>
        <v>7.3999999999999844E-2</v>
      </c>
      <c r="D1365" s="2">
        <f t="shared" si="166"/>
        <v>6.3694000000000006</v>
      </c>
      <c r="E1365" s="2">
        <f t="shared" si="168"/>
        <v>6.3301999999999996</v>
      </c>
      <c r="F1365" s="2">
        <f t="shared" si="169"/>
        <v>6.2692500000000004</v>
      </c>
      <c r="G1365" s="2">
        <f t="shared" si="163"/>
        <v>6.4117399999999973</v>
      </c>
      <c r="H1365" s="2">
        <f t="shared" si="167"/>
        <v>6.7428150000000047</v>
      </c>
      <c r="I1365" s="2">
        <f t="array" ref="I1365">SUMPRODUCT(B1349:B1368, (ROW(B1349:B1368)-ROW(B1349)+1)) / (20*21/2)</f>
        <v>6.5263809523809524</v>
      </c>
      <c r="J1365" s="2">
        <f t="shared" ref="J1365:J1428" si="170">$J$4*B1365+J1364*(1-$J$4)</f>
        <v>6.3352095537476787</v>
      </c>
      <c r="K1365" s="2">
        <f t="shared" si="164"/>
        <v>6.4611441156075475</v>
      </c>
    </row>
    <row r="1366" spans="1:11" ht="13.5" x14ac:dyDescent="0.25">
      <c r="A1366" s="3">
        <f>TITRES_STAT!B1369</f>
        <v>44000</v>
      </c>
      <c r="B1366" s="5">
        <f>TITRES_STAT!D1369</f>
        <v>6.8460000000000001</v>
      </c>
      <c r="C1366" s="2">
        <f t="shared" si="165"/>
        <v>0.19899999999999984</v>
      </c>
      <c r="D1366" s="2">
        <f t="shared" si="166"/>
        <v>6.4978000000000007</v>
      </c>
      <c r="E1366" s="2">
        <f t="shared" si="168"/>
        <v>6.3878000000000004</v>
      </c>
      <c r="F1366" s="2">
        <f t="shared" si="169"/>
        <v>6.2958000000000007</v>
      </c>
      <c r="G1366" s="2">
        <f t="shared" si="163"/>
        <v>6.4194199999999979</v>
      </c>
      <c r="H1366" s="2">
        <f t="shared" si="167"/>
        <v>6.7442550000000061</v>
      </c>
      <c r="I1366" s="2">
        <f t="array" ref="I1366">SUMPRODUCT(B1350:B1369, (ROW(B1350:B1369)-ROW(B1350)+1)) / (20*21/2)</f>
        <v>6.6226666666666665</v>
      </c>
      <c r="J1366" s="2">
        <f t="shared" si="170"/>
        <v>6.3838562629145663</v>
      </c>
      <c r="K1366" s="2">
        <f t="shared" si="164"/>
        <v>6.4762365032307807</v>
      </c>
    </row>
    <row r="1367" spans="1:11" ht="13.5" x14ac:dyDescent="0.25">
      <c r="A1367" s="3">
        <f>TITRES_STAT!B1370</f>
        <v>44001</v>
      </c>
      <c r="B1367" s="5">
        <f>TITRES_STAT!D1370</f>
        <v>7.0460000000000003</v>
      </c>
      <c r="C1367" s="2">
        <f t="shared" si="165"/>
        <v>0.20000000000000018</v>
      </c>
      <c r="D1367" s="2">
        <f t="shared" si="166"/>
        <v>6.681</v>
      </c>
      <c r="E1367" s="2">
        <f t="shared" si="168"/>
        <v>6.4572000000000003</v>
      </c>
      <c r="F1367" s="2">
        <f t="shared" si="169"/>
        <v>6.3415999999999997</v>
      </c>
      <c r="G1367" s="2">
        <f t="shared" si="163"/>
        <v>6.4273999999999987</v>
      </c>
      <c r="H1367" s="2">
        <f t="shared" si="167"/>
        <v>6.7457700000000065</v>
      </c>
      <c r="I1367" s="2">
        <f t="array" ref="I1367">SUMPRODUCT(B1351:B1370, (ROW(B1351:B1370)-ROW(B1351)+1)) / (20*21/2)</f>
        <v>6.7318190476190489</v>
      </c>
      <c r="J1367" s="2">
        <f t="shared" si="170"/>
        <v>6.4469175712084175</v>
      </c>
      <c r="K1367" s="2">
        <f t="shared" si="164"/>
        <v>6.4985801697707499</v>
      </c>
    </row>
    <row r="1368" spans="1:11" ht="13.5" x14ac:dyDescent="0.25">
      <c r="A1368" s="3">
        <f>TITRES_STAT!B1371</f>
        <v>44004</v>
      </c>
      <c r="B1368" s="5">
        <f>TITRES_STAT!D1371</f>
        <v>7.2380000000000004</v>
      </c>
      <c r="C1368" s="2">
        <f t="shared" si="165"/>
        <v>0.19200000000000017</v>
      </c>
      <c r="D1368" s="2">
        <f t="shared" si="166"/>
        <v>6.87</v>
      </c>
      <c r="E1368" s="2">
        <f t="shared" si="168"/>
        <v>6.5457999999999998</v>
      </c>
      <c r="F1368" s="2">
        <f t="shared" si="169"/>
        <v>6.3970000000000002</v>
      </c>
      <c r="G1368" s="2">
        <f t="shared" si="163"/>
        <v>6.4352399999999985</v>
      </c>
      <c r="H1368" s="2">
        <f t="shared" si="167"/>
        <v>6.746880000000008</v>
      </c>
      <c r="I1368" s="2">
        <f t="array" ref="I1368">SUMPRODUCT(B1352:B1371, (ROW(B1352:B1371)-ROW(B1352)+1)) / (20*21/2)</f>
        <v>6.8135571428571424</v>
      </c>
      <c r="J1368" s="2">
        <f t="shared" si="170"/>
        <v>6.5222587549028539</v>
      </c>
      <c r="K1368" s="2">
        <f t="shared" si="164"/>
        <v>6.5275770258581716</v>
      </c>
    </row>
    <row r="1369" spans="1:11" ht="13.5" x14ac:dyDescent="0.25">
      <c r="A1369" s="3">
        <f>TITRES_STAT!B1372</f>
        <v>44005</v>
      </c>
      <c r="B1369" s="5">
        <f>TITRES_STAT!D1372</f>
        <v>7.4080000000000004</v>
      </c>
      <c r="C1369" s="2">
        <f t="shared" si="165"/>
        <v>0.16999999999999993</v>
      </c>
      <c r="D1369" s="2">
        <f t="shared" si="166"/>
        <v>7.0370000000000008</v>
      </c>
      <c r="E1369" s="2">
        <f t="shared" si="168"/>
        <v>6.6595999999999993</v>
      </c>
      <c r="F1369" s="2">
        <f t="shared" si="169"/>
        <v>6.4608999999999996</v>
      </c>
      <c r="G1369" s="2">
        <f t="shared" si="163"/>
        <v>6.4464800000000002</v>
      </c>
      <c r="H1369" s="2">
        <f t="shared" si="167"/>
        <v>6.7478400000000072</v>
      </c>
      <c r="I1369" s="2">
        <f t="array" ref="I1369">SUMPRODUCT(B1353:B1372, (ROW(B1353:B1372)-ROW(B1353)+1)) / (20*21/2)</f>
        <v>6.9096619047619061</v>
      </c>
      <c r="J1369" s="2">
        <f t="shared" si="170"/>
        <v>6.6066150639597243</v>
      </c>
      <c r="K1369" s="2">
        <f t="shared" si="164"/>
        <v>6.5621034170009889</v>
      </c>
    </row>
    <row r="1370" spans="1:11" ht="13.5" x14ac:dyDescent="0.25">
      <c r="A1370" s="3">
        <f>TITRES_STAT!B1373</f>
        <v>44006</v>
      </c>
      <c r="B1370" s="5">
        <f>TITRES_STAT!D1373</f>
        <v>7.6070000000000002</v>
      </c>
      <c r="C1370" s="2">
        <f t="shared" si="165"/>
        <v>0.19899999999999984</v>
      </c>
      <c r="D1370" s="2">
        <f t="shared" si="166"/>
        <v>7.229000000000001</v>
      </c>
      <c r="E1370" s="2">
        <f t="shared" si="168"/>
        <v>6.7992000000000008</v>
      </c>
      <c r="F1370" s="2">
        <f t="shared" si="169"/>
        <v>6.5347500000000007</v>
      </c>
      <c r="G1370" s="2">
        <f t="shared" si="163"/>
        <v>6.4583000000000004</v>
      </c>
      <c r="H1370" s="2">
        <f t="shared" si="167"/>
        <v>6.749795000000006</v>
      </c>
      <c r="I1370" s="2">
        <f t="array" ref="I1370">SUMPRODUCT(B1354:B1373, (ROW(B1354:B1373)-ROW(B1354)+1)) / (20*21/2)</f>
        <v>7.0093428571428582</v>
      </c>
      <c r="J1370" s="2">
        <f t="shared" si="170"/>
        <v>6.7018898197730836</v>
      </c>
      <c r="K1370" s="2">
        <f t="shared" si="164"/>
        <v>6.6030797535891859</v>
      </c>
    </row>
    <row r="1371" spans="1:11" ht="13.5" x14ac:dyDescent="0.25">
      <c r="A1371" s="3">
        <f>TITRES_STAT!B1374</f>
        <v>44007</v>
      </c>
      <c r="B1371" s="5">
        <f>TITRES_STAT!D1374</f>
        <v>7.3929999999999998</v>
      </c>
      <c r="C1371" s="2">
        <f t="shared" si="165"/>
        <v>-0.21400000000000041</v>
      </c>
      <c r="D1371" s="2">
        <f t="shared" si="166"/>
        <v>7.3384</v>
      </c>
      <c r="E1371" s="2">
        <f t="shared" si="168"/>
        <v>6.9180999999999999</v>
      </c>
      <c r="F1371" s="2">
        <f t="shared" si="169"/>
        <v>6.5979000000000001</v>
      </c>
      <c r="G1371" s="2">
        <f t="shared" si="163"/>
        <v>6.4699800000000005</v>
      </c>
      <c r="H1371" s="2">
        <f t="shared" si="167"/>
        <v>6.7498700000000067</v>
      </c>
      <c r="I1371" s="2">
        <f t="array" ref="I1371">SUMPRODUCT(B1355:B1374, (ROW(B1355:B1374)-ROW(B1355)+1)) / (20*21/2)</f>
        <v>7.100590476190475</v>
      </c>
      <c r="J1371" s="2">
        <f t="shared" si="170"/>
        <v>6.7677098369375521</v>
      </c>
      <c r="K1371" s="2">
        <f t="shared" si="164"/>
        <v>6.6340570181543157</v>
      </c>
    </row>
    <row r="1372" spans="1:11" ht="13.5" x14ac:dyDescent="0.25">
      <c r="A1372" s="3">
        <f>TITRES_STAT!B1375</f>
        <v>44008</v>
      </c>
      <c r="B1372" s="5">
        <f>TITRES_STAT!D1375</f>
        <v>7.6070000000000002</v>
      </c>
      <c r="C1372" s="2">
        <f t="shared" si="165"/>
        <v>0.21400000000000041</v>
      </c>
      <c r="D1372" s="2">
        <f t="shared" si="166"/>
        <v>7.4505999999999997</v>
      </c>
      <c r="E1372" s="2">
        <f t="shared" si="168"/>
        <v>7.0658000000000003</v>
      </c>
      <c r="F1372" s="2">
        <f t="shared" si="169"/>
        <v>6.6643500000000016</v>
      </c>
      <c r="G1372" s="2">
        <f t="shared" si="163"/>
        <v>6.4891800000000002</v>
      </c>
      <c r="H1372" s="2">
        <f t="shared" si="167"/>
        <v>6.7510150000000069</v>
      </c>
      <c r="I1372" s="2">
        <f t="array" ref="I1372">SUMPRODUCT(B1356:B1375, (ROW(B1356:B1375)-ROW(B1356)+1)) / (20*21/2)</f>
        <v>7.165338095238095</v>
      </c>
      <c r="J1372" s="2">
        <f t="shared" si="170"/>
        <v>6.8476422334196902</v>
      </c>
      <c r="K1372" s="2">
        <f t="shared" si="164"/>
        <v>6.6722116448933626</v>
      </c>
    </row>
    <row r="1373" spans="1:11" ht="13.5" x14ac:dyDescent="0.25">
      <c r="A1373" s="3">
        <f>TITRES_STAT!B1376</f>
        <v>44011</v>
      </c>
      <c r="B1373" s="5">
        <f>TITRES_STAT!D1376</f>
        <v>7.7110000000000003</v>
      </c>
      <c r="C1373" s="2">
        <f t="shared" si="165"/>
        <v>0.10400000000000009</v>
      </c>
      <c r="D1373" s="2">
        <f t="shared" si="166"/>
        <v>7.5451999999999995</v>
      </c>
      <c r="E1373" s="2">
        <f t="shared" si="168"/>
        <v>7.2076000000000011</v>
      </c>
      <c r="F1373" s="2">
        <f t="shared" si="169"/>
        <v>6.7449000000000012</v>
      </c>
      <c r="G1373" s="2">
        <f t="shared" si="163"/>
        <v>6.5104600000000001</v>
      </c>
      <c r="H1373" s="2">
        <f t="shared" si="167"/>
        <v>6.7537500000000081</v>
      </c>
      <c r="I1373" s="2">
        <f t="array" ref="I1373">SUMPRODUCT(B1357:B1376, (ROW(B1357:B1376)-ROW(B1357)+1)) / (20*21/2)</f>
        <v>7.2421142857142859</v>
      </c>
      <c r="J1373" s="2">
        <f t="shared" si="170"/>
        <v>6.9298667826178155</v>
      </c>
      <c r="K1373" s="2">
        <f t="shared" si="164"/>
        <v>6.7129484431328388</v>
      </c>
    </row>
    <row r="1374" spans="1:11" ht="13.5" x14ac:dyDescent="0.25">
      <c r="A1374" s="3">
        <f>TITRES_STAT!B1377</f>
        <v>44012</v>
      </c>
      <c r="B1374" s="5">
        <f>TITRES_STAT!D1377</f>
        <v>7.7030000000000003</v>
      </c>
      <c r="C1374" s="2">
        <f t="shared" si="165"/>
        <v>-8.0000000000000071E-3</v>
      </c>
      <c r="D1374" s="2">
        <f t="shared" si="166"/>
        <v>7.6042000000000005</v>
      </c>
      <c r="E1374" s="2">
        <f t="shared" si="168"/>
        <v>7.3206000000000007</v>
      </c>
      <c r="F1374" s="2">
        <f t="shared" si="169"/>
        <v>6.8161500000000022</v>
      </c>
      <c r="G1374" s="2">
        <f t="shared" si="163"/>
        <v>6.5315800000000017</v>
      </c>
      <c r="H1374" s="2">
        <f t="shared" si="167"/>
        <v>6.7553750000000079</v>
      </c>
      <c r="I1374" s="2">
        <f t="array" ref="I1374">SUMPRODUCT(B1358:B1377, (ROW(B1358:B1377)-ROW(B1358)+1)) / (20*21/2)</f>
        <v>7.291728571428572</v>
      </c>
      <c r="J1374" s="2">
        <f t="shared" si="170"/>
        <v>7.0034985176065945</v>
      </c>
      <c r="K1374" s="2">
        <f t="shared" si="164"/>
        <v>6.7517739943825319</v>
      </c>
    </row>
    <row r="1375" spans="1:11" ht="13.5" x14ac:dyDescent="0.25">
      <c r="A1375" s="3">
        <f>TITRES_STAT!B1378</f>
        <v>44013</v>
      </c>
      <c r="B1375" s="5">
        <f>TITRES_STAT!D1378</f>
        <v>7.4960000000000004</v>
      </c>
      <c r="C1375" s="2">
        <f t="shared" si="165"/>
        <v>-0.20699999999999985</v>
      </c>
      <c r="D1375" s="2">
        <f t="shared" si="166"/>
        <v>7.581999999999999</v>
      </c>
      <c r="E1375" s="2">
        <f t="shared" si="168"/>
        <v>7.4054999999999991</v>
      </c>
      <c r="F1375" s="2">
        <f t="shared" si="169"/>
        <v>6.8678499999999998</v>
      </c>
      <c r="G1375" s="2">
        <f t="shared" si="163"/>
        <v>6.5485600000000002</v>
      </c>
      <c r="H1375" s="2">
        <f t="shared" si="167"/>
        <v>6.7559650000000087</v>
      </c>
      <c r="I1375" s="2">
        <f t="array" ref="I1375">SUMPRODUCT(B1359:B1378, (ROW(B1359:B1378)-ROW(B1359)+1)) / (20*21/2)</f>
        <v>7.3495000000000008</v>
      </c>
      <c r="J1375" s="2">
        <f t="shared" si="170"/>
        <v>7.0504034206916808</v>
      </c>
      <c r="K1375" s="2">
        <f t="shared" si="164"/>
        <v>6.7809593279361584</v>
      </c>
    </row>
    <row r="1376" spans="1:11" ht="13.5" x14ac:dyDescent="0.25">
      <c r="A1376" s="3">
        <f>TITRES_STAT!B1379</f>
        <v>44014</v>
      </c>
      <c r="B1376" s="5">
        <f>TITRES_STAT!D1379</f>
        <v>7.6740000000000004</v>
      </c>
      <c r="C1376" s="2">
        <f t="shared" si="165"/>
        <v>0.17799999999999994</v>
      </c>
      <c r="D1376" s="2">
        <f t="shared" si="166"/>
        <v>7.6382000000000003</v>
      </c>
      <c r="E1376" s="2">
        <f t="shared" si="168"/>
        <v>7.4883000000000006</v>
      </c>
      <c r="F1376" s="2">
        <f t="shared" si="169"/>
        <v>6.9380500000000014</v>
      </c>
      <c r="G1376" s="2">
        <f t="shared" si="163"/>
        <v>6.57308</v>
      </c>
      <c r="H1376" s="2">
        <f t="shared" si="167"/>
        <v>6.7585150000000089</v>
      </c>
      <c r="I1376" s="2">
        <f t="array" ref="I1376">SUMPRODUCT(B1360:B1379, (ROW(B1360:B1379)-ROW(B1360)+1)) / (20*21/2)</f>
        <v>7.401995238095239</v>
      </c>
      <c r="J1376" s="2">
        <f t="shared" si="170"/>
        <v>7.1097935711019975</v>
      </c>
      <c r="K1376" s="2">
        <f t="shared" si="164"/>
        <v>6.8159805307621912</v>
      </c>
    </row>
    <row r="1377" spans="1:11" ht="13.5" x14ac:dyDescent="0.25">
      <c r="A1377" s="3">
        <f>TITRES_STAT!B1380</f>
        <v>44015</v>
      </c>
      <c r="B1377" s="5">
        <f>TITRES_STAT!D1380</f>
        <v>7.4589999999999996</v>
      </c>
      <c r="C1377" s="2">
        <f t="shared" si="165"/>
        <v>-0.21500000000000075</v>
      </c>
      <c r="D1377" s="2">
        <f t="shared" si="166"/>
        <v>7.6086000000000009</v>
      </c>
      <c r="E1377" s="2">
        <f t="shared" si="168"/>
        <v>7.5296000000000003</v>
      </c>
      <c r="F1377" s="2">
        <f t="shared" si="169"/>
        <v>6.9933999999999994</v>
      </c>
      <c r="G1377" s="2">
        <f t="shared" si="163"/>
        <v>6.5966999999999993</v>
      </c>
      <c r="H1377" s="2">
        <f t="shared" si="167"/>
        <v>6.7592500000000095</v>
      </c>
      <c r="I1377" s="2">
        <f t="array" ref="I1377">SUMPRODUCT(B1361:B1380, (ROW(B1361:B1380)-ROW(B1361)+1)) / (20*21/2)</f>
        <v>7.4474571428571421</v>
      </c>
      <c r="J1377" s="2">
        <f t="shared" si="170"/>
        <v>7.1430513262351409</v>
      </c>
      <c r="K1377" s="2">
        <f t="shared" si="164"/>
        <v>6.8411969805362229</v>
      </c>
    </row>
    <row r="1378" spans="1:11" ht="13.5" x14ac:dyDescent="0.25">
      <c r="A1378" s="3">
        <f>TITRES_STAT!B1381</f>
        <v>44018</v>
      </c>
      <c r="B1378" s="5">
        <f>TITRES_STAT!D1381</f>
        <v>7.6</v>
      </c>
      <c r="C1378" s="2">
        <f t="shared" si="165"/>
        <v>0.14100000000000001</v>
      </c>
      <c r="D1378" s="2">
        <f t="shared" si="166"/>
        <v>7.5864000000000003</v>
      </c>
      <c r="E1378" s="2">
        <f t="shared" si="168"/>
        <v>7.5658000000000003</v>
      </c>
      <c r="F1378" s="2">
        <f t="shared" si="169"/>
        <v>7.0557999999999996</v>
      </c>
      <c r="G1378" s="2">
        <f t="shared" si="163"/>
        <v>6.6194600000000001</v>
      </c>
      <c r="H1378" s="2">
        <f t="shared" si="167"/>
        <v>6.7606900000000083</v>
      </c>
      <c r="I1378" s="2">
        <f t="array" ref="I1378">SUMPRODUCT(B1362:B1381, (ROW(B1362:B1381)-ROW(B1362)+1)) / (20*21/2)</f>
        <v>7.4925904761904762</v>
      </c>
      <c r="J1378" s="2">
        <f t="shared" si="170"/>
        <v>7.1865702475460802</v>
      </c>
      <c r="K1378" s="2">
        <f t="shared" si="164"/>
        <v>6.8709539616916651</v>
      </c>
    </row>
    <row r="1379" spans="1:11" ht="13.5" x14ac:dyDescent="0.25">
      <c r="A1379" s="3">
        <f>TITRES_STAT!B1382</f>
        <v>44019</v>
      </c>
      <c r="B1379" s="5">
        <f>TITRES_STAT!D1382</f>
        <v>7.6070000000000002</v>
      </c>
      <c r="C1379" s="2">
        <f t="shared" si="165"/>
        <v>7.0000000000005613E-3</v>
      </c>
      <c r="D1379" s="2">
        <f t="shared" si="166"/>
        <v>7.5671999999999997</v>
      </c>
      <c r="E1379" s="2">
        <f t="shared" si="168"/>
        <v>7.5857000000000001</v>
      </c>
      <c r="F1379" s="2">
        <f t="shared" si="169"/>
        <v>7.1226500000000001</v>
      </c>
      <c r="G1379" s="2">
        <f t="shared" si="163"/>
        <v>6.64236</v>
      </c>
      <c r="H1379" s="2">
        <f t="shared" si="167"/>
        <v>6.7636450000000083</v>
      </c>
      <c r="I1379" s="2">
        <f t="array" ref="I1379">SUMPRODUCT(B1363:B1382, (ROW(B1363:B1382)-ROW(B1363)+1)) / (20*21/2)</f>
        <v>7.5307619047619045</v>
      </c>
      <c r="J1379" s="2">
        <f t="shared" si="170"/>
        <v>7.2266111763512155</v>
      </c>
      <c r="K1379" s="2">
        <f t="shared" si="164"/>
        <v>6.8998185122135611</v>
      </c>
    </row>
    <row r="1380" spans="1:11" ht="13.5" x14ac:dyDescent="0.25">
      <c r="A1380" s="3">
        <f>TITRES_STAT!B1383</f>
        <v>44020</v>
      </c>
      <c r="B1380" s="5">
        <f>TITRES_STAT!D1383</f>
        <v>7.6</v>
      </c>
      <c r="C1380" s="2">
        <f t="shared" si="165"/>
        <v>-7.0000000000005613E-3</v>
      </c>
      <c r="D1380" s="2">
        <f t="shared" si="166"/>
        <v>7.5879999999999992</v>
      </c>
      <c r="E1380" s="2">
        <f t="shared" si="168"/>
        <v>7.5849999999999991</v>
      </c>
      <c r="F1380" s="2">
        <f t="shared" si="169"/>
        <v>7.1921000000000008</v>
      </c>
      <c r="G1380" s="2">
        <f t="shared" si="163"/>
        <v>6.6651200000000008</v>
      </c>
      <c r="H1380" s="2">
        <f t="shared" si="167"/>
        <v>6.7665650000000088</v>
      </c>
      <c r="I1380" s="2">
        <f t="array" ref="I1380">SUMPRODUCT(B1364:B1383, (ROW(B1364:B1383)-ROW(B1364)+1)) / (20*21/2)</f>
        <v>7.5398095238095246</v>
      </c>
      <c r="J1380" s="2">
        <f t="shared" si="170"/>
        <v>7.2621720166987194</v>
      </c>
      <c r="K1380" s="2">
        <f t="shared" si="164"/>
        <v>6.9272766097738137</v>
      </c>
    </row>
    <row r="1381" spans="1:11" ht="13.5" x14ac:dyDescent="0.25">
      <c r="A1381" s="3">
        <f>TITRES_STAT!B1384</f>
        <v>44021</v>
      </c>
      <c r="B1381" s="5">
        <f>TITRES_STAT!D1384</f>
        <v>7.6660000000000004</v>
      </c>
      <c r="C1381" s="2">
        <f t="shared" si="165"/>
        <v>6.6000000000000725E-2</v>
      </c>
      <c r="D1381" s="2">
        <f t="shared" si="166"/>
        <v>7.5864000000000003</v>
      </c>
      <c r="E1381" s="2">
        <f t="shared" si="168"/>
        <v>7.6123000000000003</v>
      </c>
      <c r="F1381" s="2">
        <f t="shared" si="169"/>
        <v>7.2652000000000001</v>
      </c>
      <c r="G1381" s="2">
        <f t="shared" si="163"/>
        <v>6.6891999999999996</v>
      </c>
      <c r="H1381" s="2">
        <f t="shared" si="167"/>
        <v>6.7687800000000076</v>
      </c>
      <c r="I1381" s="2">
        <f t="array" ref="I1381">SUMPRODUCT(B1365:B1384, (ROW(B1365:B1384)-ROW(B1365)+1)) / (20*21/2)</f>
        <v>7.5315047619047633</v>
      </c>
      <c r="J1381" s="2">
        <f t="shared" si="170"/>
        <v>7.3006318246321751</v>
      </c>
      <c r="K1381" s="2">
        <f t="shared" si="164"/>
        <v>6.9562461544885661</v>
      </c>
    </row>
    <row r="1382" spans="1:11" ht="13.5" x14ac:dyDescent="0.25">
      <c r="A1382" s="3">
        <f>TITRES_STAT!B1385</f>
        <v>44022</v>
      </c>
      <c r="B1382" s="5">
        <f>TITRES_STAT!D1385</f>
        <v>7.6660000000000004</v>
      </c>
      <c r="C1382" s="2">
        <f t="shared" si="165"/>
        <v>0</v>
      </c>
      <c r="D1382" s="2">
        <f t="shared" si="166"/>
        <v>7.6278000000000006</v>
      </c>
      <c r="E1382" s="2">
        <f t="shared" si="168"/>
        <v>7.6181999999999999</v>
      </c>
      <c r="F1382" s="2">
        <f t="shared" si="169"/>
        <v>7.3420000000000005</v>
      </c>
      <c r="G1382" s="2">
        <f t="shared" si="163"/>
        <v>6.7132800000000001</v>
      </c>
      <c r="H1382" s="2">
        <f t="shared" si="167"/>
        <v>6.7709200000000065</v>
      </c>
      <c r="I1382" s="2">
        <f t="array" ref="I1382">SUMPRODUCT(B1366:B1385, (ROW(B1366:B1385)-ROW(B1366)+1)) / (20*21/2)</f>
        <v>7.5372047619047624</v>
      </c>
      <c r="J1382" s="2">
        <f t="shared" si="170"/>
        <v>7.3354287937148248</v>
      </c>
      <c r="K1382" s="2">
        <f t="shared" si="164"/>
        <v>6.9840796386262696</v>
      </c>
    </row>
    <row r="1383" spans="1:11" ht="13.5" x14ac:dyDescent="0.25">
      <c r="A1383" s="3">
        <f>TITRES_STAT!B1386</f>
        <v>44025</v>
      </c>
      <c r="B1383" s="5">
        <f>TITRES_STAT!D1386</f>
        <v>7.4370000000000003</v>
      </c>
      <c r="C1383" s="2">
        <f t="shared" si="165"/>
        <v>-0.22900000000000009</v>
      </c>
      <c r="D1383" s="2">
        <f t="shared" si="166"/>
        <v>7.5952000000000002</v>
      </c>
      <c r="E1383" s="2">
        <f t="shared" si="168"/>
        <v>7.5907999999999998</v>
      </c>
      <c r="F1383" s="2">
        <f t="shared" si="169"/>
        <v>7.3992000000000004</v>
      </c>
      <c r="G1383" s="2">
        <f t="shared" si="163"/>
        <v>6.73278</v>
      </c>
      <c r="H1383" s="2">
        <f t="shared" si="167"/>
        <v>6.7729850000000065</v>
      </c>
      <c r="I1383" s="2">
        <f t="array" ref="I1383">SUMPRODUCT(B1367:B1386, (ROW(B1367:B1386)-ROW(B1367)+1)) / (20*21/2)</f>
        <v>7.5494333333333339</v>
      </c>
      <c r="J1383" s="2">
        <f t="shared" si="170"/>
        <v>7.3451022419324605</v>
      </c>
      <c r="K1383" s="2">
        <f t="shared" si="164"/>
        <v>7.0018412214252397</v>
      </c>
    </row>
    <row r="1384" spans="1:11" ht="13.5" x14ac:dyDescent="0.25">
      <c r="A1384" s="3">
        <f>TITRES_STAT!B1387</f>
        <v>44026</v>
      </c>
      <c r="B1384" s="5">
        <f>TITRES_STAT!D1387</f>
        <v>7.3120000000000003</v>
      </c>
      <c r="C1384" s="2">
        <f t="shared" si="165"/>
        <v>-0.125</v>
      </c>
      <c r="D1384" s="2">
        <f t="shared" si="166"/>
        <v>7.5362000000000009</v>
      </c>
      <c r="E1384" s="2">
        <f t="shared" si="168"/>
        <v>7.5516999999999994</v>
      </c>
      <c r="F1384" s="2">
        <f t="shared" si="169"/>
        <v>7.4361500000000005</v>
      </c>
      <c r="G1384" s="2">
        <f t="shared" si="163"/>
        <v>6.7497800000000003</v>
      </c>
      <c r="H1384" s="2">
        <f t="shared" si="167"/>
        <v>6.7738350000000063</v>
      </c>
      <c r="I1384" s="2">
        <f t="array" ref="I1384">SUMPRODUCT(B1368:B1387, (ROW(B1368:B1387)-ROW(B1368)+1)) / (20*21/2)</f>
        <v>7.5644190476190465</v>
      </c>
      <c r="J1384" s="2">
        <f t="shared" si="170"/>
        <v>7.3419496474627026</v>
      </c>
      <c r="K1384" s="2">
        <f t="shared" si="164"/>
        <v>7.0140043107811127</v>
      </c>
    </row>
    <row r="1385" spans="1:11" ht="13.5" x14ac:dyDescent="0.25">
      <c r="A1385" s="3">
        <f>TITRES_STAT!B1388</f>
        <v>44027</v>
      </c>
      <c r="B1385" s="5">
        <f>TITRES_STAT!D1388</f>
        <v>7.4960000000000004</v>
      </c>
      <c r="C1385" s="2">
        <f t="shared" si="165"/>
        <v>0.18400000000000016</v>
      </c>
      <c r="D1385" s="2">
        <f t="shared" si="166"/>
        <v>7.5154000000000014</v>
      </c>
      <c r="E1385" s="2">
        <f t="shared" si="168"/>
        <v>7.5516999999999985</v>
      </c>
      <c r="F1385" s="2">
        <f t="shared" si="169"/>
        <v>7.4786000000000001</v>
      </c>
      <c r="G1385" s="2">
        <f t="shared" si="163"/>
        <v>6.7704600000000017</v>
      </c>
      <c r="H1385" s="2">
        <f t="shared" si="167"/>
        <v>6.7766050000000053</v>
      </c>
      <c r="I1385" s="2">
        <f t="array" ref="I1385">SUMPRODUCT(B1369:B1388, (ROW(B1369:B1388)-ROW(B1369)+1)) / (20*21/2)</f>
        <v>7.5770809523809515</v>
      </c>
      <c r="J1385" s="2">
        <f t="shared" si="170"/>
        <v>7.3566211096091116</v>
      </c>
      <c r="K1385" s="2">
        <f t="shared" si="164"/>
        <v>7.0329061025151871</v>
      </c>
    </row>
    <row r="1386" spans="1:11" ht="13.5" x14ac:dyDescent="0.25">
      <c r="A1386" s="3">
        <f>TITRES_STAT!B1389</f>
        <v>44028</v>
      </c>
      <c r="B1386" s="5">
        <f>TITRES_STAT!D1389</f>
        <v>7.6070000000000002</v>
      </c>
      <c r="C1386" s="2">
        <f t="shared" si="165"/>
        <v>0.11099999999999977</v>
      </c>
      <c r="D1386" s="2">
        <f t="shared" si="166"/>
        <v>7.5036000000000005</v>
      </c>
      <c r="E1386" s="2">
        <f t="shared" si="168"/>
        <v>7.544999999999999</v>
      </c>
      <c r="F1386" s="2">
        <f t="shared" si="169"/>
        <v>7.5166500000000003</v>
      </c>
      <c r="G1386" s="2">
        <f t="shared" si="163"/>
        <v>6.7933600000000016</v>
      </c>
      <c r="H1386" s="2">
        <f t="shared" si="167"/>
        <v>6.7799300000000047</v>
      </c>
      <c r="I1386" s="2">
        <f t="array" ref="I1386">SUMPRODUCT(B1370:B1389, (ROW(B1370:B1389)-ROW(B1370)+1)) / (20*21/2)</f>
        <v>7.5876333333333328</v>
      </c>
      <c r="J1386" s="2">
        <f t="shared" si="170"/>
        <v>7.3804667182177681</v>
      </c>
      <c r="K1386" s="2">
        <f t="shared" si="164"/>
        <v>7.0554195886910627</v>
      </c>
    </row>
    <row r="1387" spans="1:11" ht="13.5" x14ac:dyDescent="0.25">
      <c r="A1387" s="3">
        <f>TITRES_STAT!B1390</f>
        <v>44029</v>
      </c>
      <c r="B1387" s="5">
        <f>TITRES_STAT!D1390</f>
        <v>7.6740000000000004</v>
      </c>
      <c r="C1387" s="2">
        <f t="shared" si="165"/>
        <v>6.7000000000000171E-2</v>
      </c>
      <c r="D1387" s="2">
        <f t="shared" si="166"/>
        <v>7.5052000000000003</v>
      </c>
      <c r="E1387" s="2">
        <f t="shared" si="168"/>
        <v>7.5665000000000004</v>
      </c>
      <c r="F1387" s="2">
        <f t="shared" si="169"/>
        <v>7.5480500000000008</v>
      </c>
      <c r="G1387" s="2">
        <f t="shared" si="163"/>
        <v>6.8176000000000023</v>
      </c>
      <c r="H1387" s="2">
        <f t="shared" si="167"/>
        <v>6.7836250000000051</v>
      </c>
      <c r="I1387" s="2">
        <f t="array" ref="I1387">SUMPRODUCT(B1371:B1390, (ROW(B1371:B1390)-ROW(B1371)+1)) / (20*21/2)</f>
        <v>7.5962190476190496</v>
      </c>
      <c r="J1387" s="2">
        <f t="shared" si="170"/>
        <v>7.4084222688636956</v>
      </c>
      <c r="K1387" s="2">
        <f t="shared" si="164"/>
        <v>7.0796776440365115</v>
      </c>
    </row>
    <row r="1388" spans="1:11" ht="13.5" x14ac:dyDescent="0.25">
      <c r="A1388" s="3">
        <f>TITRES_STAT!B1391</f>
        <v>44032</v>
      </c>
      <c r="B1388" s="5">
        <f>TITRES_STAT!D1391</f>
        <v>7.681</v>
      </c>
      <c r="C1388" s="2">
        <f t="shared" si="165"/>
        <v>6.9999999999996732E-3</v>
      </c>
      <c r="D1388" s="2">
        <f t="shared" si="166"/>
        <v>7.5539999999999994</v>
      </c>
      <c r="E1388" s="2">
        <f t="shared" si="168"/>
        <v>7.5745999999999993</v>
      </c>
      <c r="F1388" s="2">
        <f t="shared" si="169"/>
        <v>7.5701999999999998</v>
      </c>
      <c r="G1388" s="2">
        <f t="shared" si="163"/>
        <v>6.8419800000000022</v>
      </c>
      <c r="H1388" s="2">
        <f t="shared" si="167"/>
        <v>6.787355000000006</v>
      </c>
      <c r="I1388" s="2">
        <f t="array" ref="I1388">SUMPRODUCT(B1372:B1391, (ROW(B1372:B1391)-ROW(B1372)+1)) / (20*21/2)</f>
        <v>7.6262952380952385</v>
      </c>
      <c r="J1388" s="2">
        <f t="shared" si="170"/>
        <v>7.434382052781439</v>
      </c>
      <c r="K1388" s="2">
        <f t="shared" si="164"/>
        <v>7.1032589128978252</v>
      </c>
    </row>
    <row r="1389" spans="1:11" ht="13.5" x14ac:dyDescent="0.25">
      <c r="A1389" s="3">
        <f>TITRES_STAT!B1392</f>
        <v>44033</v>
      </c>
      <c r="B1389" s="5">
        <f>TITRES_STAT!D1392</f>
        <v>7.681</v>
      </c>
      <c r="C1389" s="2">
        <f t="shared" si="165"/>
        <v>0</v>
      </c>
      <c r="D1389" s="2">
        <f t="shared" si="166"/>
        <v>7.6278000000000006</v>
      </c>
      <c r="E1389" s="2">
        <f t="shared" si="168"/>
        <v>7.5820000000000007</v>
      </c>
      <c r="F1389" s="2">
        <f t="shared" si="169"/>
        <v>7.5838500000000009</v>
      </c>
      <c r="G1389" s="2">
        <f t="shared" si="163"/>
        <v>6.8702000000000005</v>
      </c>
      <c r="H1389" s="2">
        <f t="shared" si="167"/>
        <v>6.791085000000006</v>
      </c>
      <c r="I1389" s="2">
        <f t="array" ref="I1389">SUMPRODUCT(B1373:B1392, (ROW(B1373:B1392)-ROW(B1373)+1)) / (20*21/2)</f>
        <v>7.6504190476190477</v>
      </c>
      <c r="J1389" s="2">
        <f t="shared" si="170"/>
        <v>7.4578694763260636</v>
      </c>
      <c r="K1389" s="2">
        <f t="shared" si="164"/>
        <v>7.125915426117519</v>
      </c>
    </row>
    <row r="1390" spans="1:11" ht="13.5" x14ac:dyDescent="0.25">
      <c r="A1390" s="3">
        <f>TITRES_STAT!B1393</f>
        <v>44034</v>
      </c>
      <c r="B1390" s="5">
        <f>TITRES_STAT!D1393</f>
        <v>7.6740000000000004</v>
      </c>
      <c r="C1390" s="2">
        <f t="shared" si="165"/>
        <v>-6.9999999999996732E-3</v>
      </c>
      <c r="D1390" s="2">
        <f t="shared" si="166"/>
        <v>7.6634000000000002</v>
      </c>
      <c r="E1390" s="2">
        <f t="shared" si="168"/>
        <v>7.5894000000000004</v>
      </c>
      <c r="F1390" s="2">
        <f t="shared" si="169"/>
        <v>7.5872000000000002</v>
      </c>
      <c r="G1390" s="2">
        <f t="shared" si="163"/>
        <v>6.8982800000000006</v>
      </c>
      <c r="H1390" s="2">
        <f t="shared" si="167"/>
        <v>6.7957750000000052</v>
      </c>
      <c r="I1390" s="2">
        <f t="array" ref="I1390">SUMPRODUCT(B1374:B1393, (ROW(B1374:B1393)-ROW(B1374)+1)) / (20*21/2)</f>
        <v>7.6733095238095235</v>
      </c>
      <c r="J1390" s="2">
        <f t="shared" si="170"/>
        <v>7.4784533357235805</v>
      </c>
      <c r="K1390" s="2">
        <f t="shared" si="164"/>
        <v>7.1474089388187929</v>
      </c>
    </row>
    <row r="1391" spans="1:11" ht="13.5" x14ac:dyDescent="0.25">
      <c r="A1391" s="3">
        <f>TITRES_STAT!B1394</f>
        <v>44035</v>
      </c>
      <c r="B1391" s="5">
        <f>TITRES_STAT!D1394</f>
        <v>7.9029999999999996</v>
      </c>
      <c r="C1391" s="2">
        <f t="shared" si="165"/>
        <v>0.2289999999999992</v>
      </c>
      <c r="D1391" s="2">
        <f t="shared" si="166"/>
        <v>7.7225999999999999</v>
      </c>
      <c r="E1391" s="2">
        <f t="shared" si="168"/>
        <v>7.6131000000000002</v>
      </c>
      <c r="F1391" s="2">
        <f t="shared" si="169"/>
        <v>7.6127000000000011</v>
      </c>
      <c r="G1391" s="2">
        <f t="shared" si="163"/>
        <v>6.9309400000000005</v>
      </c>
      <c r="H1391" s="2">
        <f t="shared" si="167"/>
        <v>6.8016100000000055</v>
      </c>
      <c r="I1391" s="2">
        <f t="array" ref="I1391">SUMPRODUCT(B1375:B1394, (ROW(B1375:B1394)-ROW(B1375)+1)) / (20*21/2)</f>
        <v>7.6954619047619035</v>
      </c>
      <c r="J1391" s="2">
        <f t="shared" si="170"/>
        <v>7.5188863513689537</v>
      </c>
      <c r="K1391" s="2">
        <f t="shared" si="164"/>
        <v>7.1770399608258995</v>
      </c>
    </row>
    <row r="1392" spans="1:11" ht="13.5" x14ac:dyDescent="0.25">
      <c r="A1392" s="3">
        <f>TITRES_STAT!B1395</f>
        <v>44036</v>
      </c>
      <c r="B1392" s="5">
        <f>TITRES_STAT!D1395</f>
        <v>7.8659999999999997</v>
      </c>
      <c r="C1392" s="2">
        <f t="shared" si="165"/>
        <v>-3.6999999999999922E-2</v>
      </c>
      <c r="D1392" s="2">
        <f t="shared" si="166"/>
        <v>7.7610000000000001</v>
      </c>
      <c r="E1392" s="2">
        <f t="shared" si="168"/>
        <v>7.6331000000000007</v>
      </c>
      <c r="F1392" s="2">
        <f t="shared" si="169"/>
        <v>7.6256499999999985</v>
      </c>
      <c r="G1392" s="2">
        <f t="shared" si="163"/>
        <v>6.9597600000000002</v>
      </c>
      <c r="H1392" s="2">
        <f t="shared" si="167"/>
        <v>6.8072600000000048</v>
      </c>
      <c r="I1392" s="2">
        <f t="array" ref="I1392">SUMPRODUCT(B1376:B1395, (ROW(B1376:B1395)-ROW(B1376)+1)) / (20*21/2)</f>
        <v>7.7224571428571425</v>
      </c>
      <c r="J1392" s="2">
        <f t="shared" si="170"/>
        <v>7.5519447940957196</v>
      </c>
      <c r="K1392" s="2">
        <f t="shared" si="164"/>
        <v>7.2040580015778248</v>
      </c>
    </row>
    <row r="1393" spans="1:11" ht="13.5" x14ac:dyDescent="0.25">
      <c r="A1393" s="3">
        <f>TITRES_STAT!B1396</f>
        <v>44039</v>
      </c>
      <c r="B1393" s="5">
        <f>TITRES_STAT!D1396</f>
        <v>7.8659999999999997</v>
      </c>
      <c r="C1393" s="2">
        <f t="shared" si="165"/>
        <v>0</v>
      </c>
      <c r="D1393" s="2">
        <f t="shared" si="166"/>
        <v>7.7979999999999992</v>
      </c>
      <c r="E1393" s="2">
        <f t="shared" si="168"/>
        <v>7.6759999999999993</v>
      </c>
      <c r="F1393" s="2">
        <f t="shared" si="169"/>
        <v>7.6333999999999973</v>
      </c>
      <c r="G1393" s="2">
        <f t="shared" si="163"/>
        <v>6.9907799999999982</v>
      </c>
      <c r="H1393" s="2">
        <f t="shared" si="167"/>
        <v>6.8129100000000049</v>
      </c>
      <c r="I1393" s="2">
        <f t="array" ref="I1393">SUMPRODUCT(B1377:B1396, (ROW(B1377:B1396)-ROW(B1377)+1)) / (20*21/2)</f>
        <v>7.7474095238095231</v>
      </c>
      <c r="J1393" s="2">
        <f t="shared" si="170"/>
        <v>7.5818548137056512</v>
      </c>
      <c r="K1393" s="2">
        <f t="shared" si="164"/>
        <v>7.2300165113198709</v>
      </c>
    </row>
    <row r="1394" spans="1:11" ht="13.5" x14ac:dyDescent="0.25">
      <c r="A1394" s="3">
        <f>TITRES_STAT!B1397</f>
        <v>44040</v>
      </c>
      <c r="B1394" s="5">
        <f>TITRES_STAT!D1397</f>
        <v>7.8659999999999997</v>
      </c>
      <c r="C1394" s="2">
        <f t="shared" si="165"/>
        <v>0</v>
      </c>
      <c r="D1394" s="2">
        <f t="shared" si="166"/>
        <v>7.8349999999999991</v>
      </c>
      <c r="E1394" s="2">
        <f t="shared" si="168"/>
        <v>7.7314000000000007</v>
      </c>
      <c r="F1394" s="2">
        <f t="shared" si="169"/>
        <v>7.6415499999999978</v>
      </c>
      <c r="G1394" s="2">
        <f t="shared" ref="G1394:G1457" si="171">AVERAGE(B1345:B1394)</f>
        <v>7.021799999999998</v>
      </c>
      <c r="H1394" s="2">
        <f t="shared" si="167"/>
        <v>6.8185600000000042</v>
      </c>
      <c r="I1394" s="2">
        <f t="array" ref="I1394">SUMPRODUCT(B1378:B1397, (ROW(B1378:B1397)-ROW(B1378)+1)) / (20*21/2)</f>
        <v>7.7711666666666677</v>
      </c>
      <c r="J1394" s="2">
        <f t="shared" si="170"/>
        <v>7.6089162600193987</v>
      </c>
      <c r="K1394" s="2">
        <f t="shared" si="164"/>
        <v>7.254957040287719</v>
      </c>
    </row>
    <row r="1395" spans="1:11" ht="13.5" x14ac:dyDescent="0.25">
      <c r="A1395" s="3">
        <f>TITRES_STAT!B1398</f>
        <v>44041</v>
      </c>
      <c r="B1395" s="5">
        <f>TITRES_STAT!D1398</f>
        <v>7.9249999999999998</v>
      </c>
      <c r="C1395" s="2">
        <f t="shared" si="165"/>
        <v>5.9000000000000163E-2</v>
      </c>
      <c r="D1395" s="2">
        <f t="shared" si="166"/>
        <v>7.8851999999999993</v>
      </c>
      <c r="E1395" s="2">
        <f t="shared" si="168"/>
        <v>7.7742999999999993</v>
      </c>
      <c r="F1395" s="2">
        <f t="shared" si="169"/>
        <v>7.6629999999999994</v>
      </c>
      <c r="G1395" s="2">
        <f t="shared" si="171"/>
        <v>7.0539999999999985</v>
      </c>
      <c r="H1395" s="2">
        <f t="shared" si="167"/>
        <v>6.8245050000000038</v>
      </c>
      <c r="I1395" s="2">
        <f t="array" ref="I1395">SUMPRODUCT(B1379:B1398, (ROW(B1379:B1398)-ROW(B1379)+1)) / (20*21/2)</f>
        <v>7.8151809523809526</v>
      </c>
      <c r="J1395" s="2">
        <f t="shared" si="170"/>
        <v>7.6390194733508849</v>
      </c>
      <c r="K1395" s="2">
        <f t="shared" ref="K1395:K1458" si="172">$K$4*B1395+(1-$K$4)*K1394</f>
        <v>7.2812332347862396</v>
      </c>
    </row>
    <row r="1396" spans="1:11" ht="13.5" x14ac:dyDescent="0.25">
      <c r="A1396" s="3">
        <f>TITRES_STAT!B1399</f>
        <v>44042</v>
      </c>
      <c r="B1396" s="5">
        <f>TITRES_STAT!D1399</f>
        <v>7.9249999999999998</v>
      </c>
      <c r="C1396" s="2">
        <f t="shared" si="165"/>
        <v>0</v>
      </c>
      <c r="D1396" s="2">
        <f t="shared" si="166"/>
        <v>7.8895999999999997</v>
      </c>
      <c r="E1396" s="2">
        <f t="shared" si="168"/>
        <v>7.8060999999999989</v>
      </c>
      <c r="F1396" s="2">
        <f t="shared" si="169"/>
        <v>7.6755500000000012</v>
      </c>
      <c r="G1396" s="2">
        <f t="shared" si="171"/>
        <v>7.0861999999999989</v>
      </c>
      <c r="H1396" s="2">
        <f t="shared" si="167"/>
        <v>6.8297850000000029</v>
      </c>
      <c r="I1396" s="2">
        <f t="array" ref="I1396">SUMPRODUCT(B1380:B1399, (ROW(B1380:B1399)-ROW(B1380)+1)) / (20*21/2)</f>
        <v>7.8600476190476201</v>
      </c>
      <c r="J1396" s="2">
        <f t="shared" si="170"/>
        <v>7.6662557139841336</v>
      </c>
      <c r="K1396" s="2">
        <f t="shared" si="172"/>
        <v>7.3064789902848188</v>
      </c>
    </row>
    <row r="1397" spans="1:11" ht="13.5" x14ac:dyDescent="0.25">
      <c r="A1397" s="3">
        <f>TITRES_STAT!B1400</f>
        <v>44046</v>
      </c>
      <c r="B1397" s="5">
        <f>TITRES_STAT!D1400</f>
        <v>7.9249999999999998</v>
      </c>
      <c r="C1397" s="2">
        <f t="shared" si="165"/>
        <v>0</v>
      </c>
      <c r="D1397" s="2">
        <f t="shared" si="166"/>
        <v>7.9013999999999998</v>
      </c>
      <c r="E1397" s="2">
        <f t="shared" si="168"/>
        <v>7.8311999999999999</v>
      </c>
      <c r="F1397" s="2">
        <f t="shared" si="169"/>
        <v>7.698850000000002</v>
      </c>
      <c r="G1397" s="2">
        <f t="shared" si="171"/>
        <v>7.1220999999999997</v>
      </c>
      <c r="H1397" s="2">
        <f t="shared" si="167"/>
        <v>6.8356200000000022</v>
      </c>
      <c r="I1397" s="2">
        <f t="array" ref="I1397">SUMPRODUCT(B1381:B1400, (ROW(B1381:B1400)-ROW(B1381)+1)) / (20*21/2)</f>
        <v>7.9091476190476184</v>
      </c>
      <c r="J1397" s="2">
        <f t="shared" si="170"/>
        <v>7.6908980269380258</v>
      </c>
      <c r="K1397" s="2">
        <f t="shared" si="172"/>
        <v>7.3307347161560026</v>
      </c>
    </row>
    <row r="1398" spans="1:11" ht="13.5" x14ac:dyDescent="0.25">
      <c r="A1398" s="3">
        <f>TITRES_STAT!B1401</f>
        <v>44047</v>
      </c>
      <c r="B1398" s="5">
        <f>TITRES_STAT!D1401</f>
        <v>8.1609999999999996</v>
      </c>
      <c r="C1398" s="2">
        <f t="shared" si="165"/>
        <v>0.23599999999999977</v>
      </c>
      <c r="D1398" s="2">
        <f t="shared" si="166"/>
        <v>7.9603999999999999</v>
      </c>
      <c r="E1398" s="2">
        <f t="shared" si="168"/>
        <v>7.8791999999999991</v>
      </c>
      <c r="F1398" s="2">
        <f t="shared" si="169"/>
        <v>7.7269000000000023</v>
      </c>
      <c r="G1398" s="2">
        <f t="shared" si="171"/>
        <v>7.1627199999999993</v>
      </c>
      <c r="H1398" s="2">
        <f t="shared" si="167"/>
        <v>6.8417850000000024</v>
      </c>
      <c r="I1398" s="2">
        <f t="array" ref="I1398">SUMPRODUCT(B1382:B1401, (ROW(B1382:B1401)-ROW(B1382)+1)) / (20*21/2)</f>
        <v>7.9409523809523828</v>
      </c>
      <c r="J1398" s="2">
        <f t="shared" si="170"/>
        <v>7.7356696434201186</v>
      </c>
      <c r="K1398" s="2">
        <f t="shared" si="172"/>
        <v>7.3632941390518463</v>
      </c>
    </row>
    <row r="1399" spans="1:11" ht="13.5" x14ac:dyDescent="0.25">
      <c r="A1399" s="3">
        <f>TITRES_STAT!B1402</f>
        <v>44048</v>
      </c>
      <c r="B1399" s="5">
        <f>TITRES_STAT!D1402</f>
        <v>8.1980000000000004</v>
      </c>
      <c r="C1399" s="2">
        <f t="shared" si="165"/>
        <v>3.700000000000081E-2</v>
      </c>
      <c r="D1399" s="2">
        <f t="shared" si="166"/>
        <v>8.0267999999999997</v>
      </c>
      <c r="E1399" s="2">
        <f t="shared" si="168"/>
        <v>7.9308999999999994</v>
      </c>
      <c r="F1399" s="2">
        <f t="shared" si="169"/>
        <v>7.7564500000000027</v>
      </c>
      <c r="G1399" s="2">
        <f t="shared" si="171"/>
        <v>7.2040799999999994</v>
      </c>
      <c r="H1399" s="2">
        <f t="shared" si="167"/>
        <v>6.8481350000000019</v>
      </c>
      <c r="I1399" s="2">
        <f t="array" ref="I1399">SUMPRODUCT(B1383:B1402, (ROW(B1383:B1402)-ROW(B1383)+1)) / (20*21/2)</f>
        <v>7.9705761904761898</v>
      </c>
      <c r="J1399" s="2">
        <f t="shared" si="170"/>
        <v>7.7797011059515357</v>
      </c>
      <c r="K1399" s="2">
        <f t="shared" si="172"/>
        <v>7.3960277022262844</v>
      </c>
    </row>
    <row r="1400" spans="1:11" ht="13.5" x14ac:dyDescent="0.25">
      <c r="A1400" s="3">
        <f>TITRES_STAT!B1403</f>
        <v>44049</v>
      </c>
      <c r="B1400" s="5">
        <f>TITRES_STAT!D1403</f>
        <v>8.2720000000000002</v>
      </c>
      <c r="C1400" s="2">
        <f t="shared" si="165"/>
        <v>7.3999999999999844E-2</v>
      </c>
      <c r="D1400" s="2">
        <f t="shared" si="166"/>
        <v>8.0961999999999996</v>
      </c>
      <c r="E1400" s="2">
        <f t="shared" si="168"/>
        <v>7.9906999999999995</v>
      </c>
      <c r="F1400" s="2">
        <f t="shared" si="169"/>
        <v>7.7900500000000008</v>
      </c>
      <c r="G1400" s="2">
        <f t="shared" si="171"/>
        <v>7.2469200000000003</v>
      </c>
      <c r="H1400" s="2">
        <f t="shared" si="167"/>
        <v>6.8548550000000024</v>
      </c>
      <c r="I1400" s="2">
        <f t="array" ref="I1400">SUMPRODUCT(B1384:B1403, (ROW(B1384:B1403)-ROW(B1384)+1)) / (20*21/2)</f>
        <v>7.9980190476190467</v>
      </c>
      <c r="J1400" s="2">
        <f t="shared" si="170"/>
        <v>7.8265867149085322</v>
      </c>
      <c r="K1400" s="2">
        <f t="shared" si="172"/>
        <v>7.4303795570409408</v>
      </c>
    </row>
    <row r="1401" spans="1:11" ht="13.5" x14ac:dyDescent="0.25">
      <c r="A1401" s="3">
        <f>TITRES_STAT!B1404</f>
        <v>44050</v>
      </c>
      <c r="B1401" s="5">
        <f>TITRES_STAT!D1404</f>
        <v>8.1240000000000006</v>
      </c>
      <c r="C1401" s="2">
        <f t="shared" si="165"/>
        <v>-0.14799999999999969</v>
      </c>
      <c r="D1401" s="2">
        <f t="shared" si="166"/>
        <v>8.1359999999999992</v>
      </c>
      <c r="E1401" s="2">
        <f t="shared" si="168"/>
        <v>8.0128000000000004</v>
      </c>
      <c r="F1401" s="2">
        <f t="shared" si="169"/>
        <v>7.812949999999999</v>
      </c>
      <c r="G1401" s="2">
        <f t="shared" si="171"/>
        <v>7.2868000000000004</v>
      </c>
      <c r="H1401" s="2">
        <f t="shared" si="167"/>
        <v>6.8618700000000015</v>
      </c>
      <c r="I1401" s="2">
        <f t="array" ref="I1401">SUMPRODUCT(B1385:B1404, (ROW(B1385:B1404)-ROW(B1385)+1)) / (20*21/2)</f>
        <v>8.0221904761904756</v>
      </c>
      <c r="J1401" s="2">
        <f t="shared" si="170"/>
        <v>7.8549117896791483</v>
      </c>
      <c r="K1401" s="2">
        <f t="shared" si="172"/>
        <v>7.4575803587256102</v>
      </c>
    </row>
    <row r="1402" spans="1:11" ht="13.5" x14ac:dyDescent="0.25">
      <c r="A1402" s="3">
        <f>TITRES_STAT!B1405</f>
        <v>44053</v>
      </c>
      <c r="B1402" s="5">
        <f>TITRES_STAT!D1405</f>
        <v>8.1240000000000006</v>
      </c>
      <c r="C1402" s="2">
        <f t="shared" si="165"/>
        <v>0</v>
      </c>
      <c r="D1402" s="2">
        <f t="shared" si="166"/>
        <v>8.1758000000000006</v>
      </c>
      <c r="E1402" s="2">
        <f t="shared" si="168"/>
        <v>8.0385999999999989</v>
      </c>
      <c r="F1402" s="2">
        <f t="shared" si="169"/>
        <v>7.8358499999999989</v>
      </c>
      <c r="G1402" s="2">
        <f t="shared" si="171"/>
        <v>7.3237200000000016</v>
      </c>
      <c r="H1402" s="2">
        <f t="shared" si="167"/>
        <v>6.8688850000000023</v>
      </c>
      <c r="I1402" s="2">
        <f t="array" ref="I1402">SUMPRODUCT(B1386:B1405, (ROW(B1386:B1405)-ROW(B1386)+1)) / (20*21/2)</f>
        <v>8.0424952380952384</v>
      </c>
      <c r="J1402" s="2">
        <f t="shared" si="170"/>
        <v>7.8805392382811341</v>
      </c>
      <c r="K1402" s="2">
        <f t="shared" si="172"/>
        <v>7.4837144623049978</v>
      </c>
    </row>
    <row r="1403" spans="1:11" ht="13.5" x14ac:dyDescent="0.25">
      <c r="A1403" s="3">
        <f>TITRES_STAT!B1406</f>
        <v>44054</v>
      </c>
      <c r="B1403" s="5">
        <f>TITRES_STAT!D1406</f>
        <v>8.1240000000000006</v>
      </c>
      <c r="C1403" s="2">
        <f t="shared" si="165"/>
        <v>0</v>
      </c>
      <c r="D1403" s="2">
        <f t="shared" si="166"/>
        <v>8.1684000000000019</v>
      </c>
      <c r="E1403" s="2">
        <f t="shared" si="168"/>
        <v>8.0643999999999991</v>
      </c>
      <c r="F1403" s="2">
        <f t="shared" si="169"/>
        <v>7.8701999999999988</v>
      </c>
      <c r="G1403" s="2">
        <f t="shared" si="171"/>
        <v>7.3642000000000021</v>
      </c>
      <c r="H1403" s="2">
        <f t="shared" si="167"/>
        <v>6.8762700000000017</v>
      </c>
      <c r="I1403" s="2">
        <f t="array" ref="I1403">SUMPRODUCT(B1387:B1406, (ROW(B1387:B1406)-ROW(B1387)+1)) / (20*21/2)</f>
        <v>8.0801904761904755</v>
      </c>
      <c r="J1403" s="2">
        <f t="shared" si="170"/>
        <v>7.9037259774924546</v>
      </c>
      <c r="K1403" s="2">
        <f t="shared" si="172"/>
        <v>7.5088236990773511</v>
      </c>
    </row>
    <row r="1404" spans="1:11" ht="13.5" x14ac:dyDescent="0.25">
      <c r="A1404" s="3">
        <f>TITRES_STAT!B1407</f>
        <v>44055</v>
      </c>
      <c r="B1404" s="5">
        <f>TITRES_STAT!D1407</f>
        <v>8.1240000000000006</v>
      </c>
      <c r="C1404" s="2">
        <f t="shared" si="165"/>
        <v>0</v>
      </c>
      <c r="D1404" s="2">
        <f t="shared" si="166"/>
        <v>8.1536000000000008</v>
      </c>
      <c r="E1404" s="2">
        <f t="shared" si="168"/>
        <v>8.0901999999999994</v>
      </c>
      <c r="F1404" s="2">
        <f t="shared" si="169"/>
        <v>7.9108000000000001</v>
      </c>
      <c r="G1404" s="2">
        <f t="shared" si="171"/>
        <v>7.4011200000000033</v>
      </c>
      <c r="H1404" s="2">
        <f t="shared" si="167"/>
        <v>6.8836550000000019</v>
      </c>
      <c r="I1404" s="2">
        <f t="array" ref="I1404">SUMPRODUCT(B1388:B1407, (ROW(B1388:B1407)-ROW(B1388)+1)) / (20*21/2)</f>
        <v>8.0792619047619052</v>
      </c>
      <c r="J1404" s="2">
        <f t="shared" si="170"/>
        <v>7.9247044558265065</v>
      </c>
      <c r="K1404" s="2">
        <f t="shared" si="172"/>
        <v>7.5329482598978474</v>
      </c>
    </row>
    <row r="1405" spans="1:11" ht="13.5" x14ac:dyDescent="0.25">
      <c r="A1405" s="3">
        <f>TITRES_STAT!B1408</f>
        <v>44057</v>
      </c>
      <c r="B1405" s="5">
        <f>TITRES_STAT!D1408</f>
        <v>8.1240000000000006</v>
      </c>
      <c r="C1405" s="2">
        <f t="shared" si="165"/>
        <v>0</v>
      </c>
      <c r="D1405" s="2">
        <f t="shared" si="166"/>
        <v>8.1240000000000006</v>
      </c>
      <c r="E1405" s="2">
        <f t="shared" si="168"/>
        <v>8.1100999999999992</v>
      </c>
      <c r="F1405" s="2">
        <f t="shared" si="169"/>
        <v>7.9421999999999997</v>
      </c>
      <c r="G1405" s="2">
        <f t="shared" si="171"/>
        <v>7.4343600000000025</v>
      </c>
      <c r="H1405" s="2">
        <f t="shared" si="167"/>
        <v>6.8912250000000022</v>
      </c>
      <c r="I1405" s="2">
        <f t="array" ref="I1405">SUMPRODUCT(B1389:B1408, (ROW(B1389:B1408)-ROW(B1389)+1)) / (20*21/2)</f>
        <v>8.0916904761904771</v>
      </c>
      <c r="J1405" s="2">
        <f t="shared" si="170"/>
        <v>7.9436849838430303</v>
      </c>
      <c r="K1405" s="2">
        <f t="shared" si="172"/>
        <v>7.5561267595096968</v>
      </c>
    </row>
    <row r="1406" spans="1:11" ht="13.5" x14ac:dyDescent="0.25">
      <c r="A1406" s="3">
        <f>TITRES_STAT!B1409</f>
        <v>44060</v>
      </c>
      <c r="B1406" s="5">
        <f>TITRES_STAT!D1409</f>
        <v>8.3379999999999992</v>
      </c>
      <c r="C1406" s="2">
        <f t="shared" si="165"/>
        <v>0.21399999999999864</v>
      </c>
      <c r="D1406" s="2">
        <f t="shared" si="166"/>
        <v>8.1668000000000003</v>
      </c>
      <c r="E1406" s="2">
        <f t="shared" si="168"/>
        <v>8.1513999999999989</v>
      </c>
      <c r="F1406" s="2">
        <f t="shared" si="169"/>
        <v>7.9787499999999998</v>
      </c>
      <c r="G1406" s="2">
        <f t="shared" si="171"/>
        <v>7.4757200000000035</v>
      </c>
      <c r="H1406" s="2">
        <f t="shared" si="167"/>
        <v>6.9002350000000012</v>
      </c>
      <c r="I1406" s="2">
        <f t="array" ref="I1406">SUMPRODUCT(B1390:B1409, (ROW(B1390:B1409)-ROW(B1390)+1)) / (20*21/2)</f>
        <v>8.0787714285714269</v>
      </c>
      <c r="J1406" s="2">
        <f t="shared" si="170"/>
        <v>7.9812387949055994</v>
      </c>
      <c r="K1406" s="2">
        <f t="shared" si="172"/>
        <v>7.5867884552151983</v>
      </c>
    </row>
    <row r="1407" spans="1:11" ht="13.5" x14ac:dyDescent="0.25">
      <c r="A1407" s="3">
        <f>TITRES_STAT!B1410</f>
        <v>44061</v>
      </c>
      <c r="B1407" s="5">
        <f>TITRES_STAT!D1410</f>
        <v>7.9690000000000003</v>
      </c>
      <c r="C1407" s="2">
        <f t="shared" si="165"/>
        <v>-0.36899999999999888</v>
      </c>
      <c r="D1407" s="2">
        <f t="shared" si="166"/>
        <v>8.1357999999999997</v>
      </c>
      <c r="E1407" s="2">
        <f t="shared" si="168"/>
        <v>8.1557999999999993</v>
      </c>
      <c r="F1407" s="2">
        <f t="shared" si="169"/>
        <v>7.9934999999999992</v>
      </c>
      <c r="G1407" s="2">
        <f t="shared" si="171"/>
        <v>7.5080600000000031</v>
      </c>
      <c r="H1407" s="2">
        <f t="shared" si="167"/>
        <v>6.9074000000000009</v>
      </c>
      <c r="I1407" s="2">
        <f t="array" ref="I1407">SUMPRODUCT(B1391:B1410, (ROW(B1391:B1410)-ROW(B1391)+1)) / (20*21/2)</f>
        <v>8.052999999999999</v>
      </c>
      <c r="J1407" s="2">
        <f t="shared" si="170"/>
        <v>7.98007319539078</v>
      </c>
      <c r="K1407" s="2">
        <f t="shared" si="172"/>
        <v>7.6017771432459753</v>
      </c>
    </row>
    <row r="1408" spans="1:11" ht="13.5" x14ac:dyDescent="0.25">
      <c r="A1408" s="3">
        <f>TITRES_STAT!B1411</f>
        <v>44062</v>
      </c>
      <c r="B1408" s="5">
        <f>TITRES_STAT!D1411</f>
        <v>8.1240000000000006</v>
      </c>
      <c r="C1408" s="2">
        <f t="shared" si="165"/>
        <v>0.15500000000000025</v>
      </c>
      <c r="D1408" s="2">
        <f t="shared" si="166"/>
        <v>8.1357999999999997</v>
      </c>
      <c r="E1408" s="2">
        <f t="shared" si="168"/>
        <v>8.1521000000000008</v>
      </c>
      <c r="F1408" s="2">
        <f t="shared" si="169"/>
        <v>8.0156499999999973</v>
      </c>
      <c r="G1408" s="2">
        <f t="shared" si="171"/>
        <v>7.5435000000000034</v>
      </c>
      <c r="H1408" s="2">
        <f t="shared" si="167"/>
        <v>6.9153400000000023</v>
      </c>
      <c r="I1408" s="2">
        <f t="array" ref="I1408">SUMPRODUCT(B1392:B1411, (ROW(B1392:B1411)-ROW(B1392)+1)) / (20*21/2)</f>
        <v>8.0218904761904746</v>
      </c>
      <c r="J1408" s="2">
        <f t="shared" si="170"/>
        <v>7.9937805101154682</v>
      </c>
      <c r="K1408" s="2">
        <f t="shared" si="172"/>
        <v>7.6222564709618199</v>
      </c>
    </row>
    <row r="1409" spans="1:11" ht="13.5" x14ac:dyDescent="0.25">
      <c r="A1409" s="3">
        <f>TITRES_STAT!B1412</f>
        <v>44064</v>
      </c>
      <c r="B1409" s="5">
        <f>TITRES_STAT!D1412</f>
        <v>7.88</v>
      </c>
      <c r="C1409" s="2">
        <f t="shared" si="165"/>
        <v>-0.24400000000000066</v>
      </c>
      <c r="D1409" s="2">
        <f t="shared" si="166"/>
        <v>8.0869999999999997</v>
      </c>
      <c r="E1409" s="2">
        <f t="shared" si="168"/>
        <v>8.1203000000000003</v>
      </c>
      <c r="F1409" s="2">
        <f t="shared" si="169"/>
        <v>8.025599999999999</v>
      </c>
      <c r="G1409" s="2">
        <f t="shared" si="171"/>
        <v>7.5757000000000039</v>
      </c>
      <c r="H1409" s="2">
        <f t="shared" si="167"/>
        <v>6.9231650000000009</v>
      </c>
      <c r="I1409" s="2">
        <f t="array" ref="I1409">SUMPRODUCT(B1393:B1412, (ROW(B1393:B1412)-ROW(B1393)+1)) / (20*21/2)</f>
        <v>7.9917333333333316</v>
      </c>
      <c r="J1409" s="2">
        <f t="shared" si="170"/>
        <v>7.9829442710568523</v>
      </c>
      <c r="K1409" s="2">
        <f t="shared" si="172"/>
        <v>7.632364060335866</v>
      </c>
    </row>
    <row r="1410" spans="1:11" ht="13.5" x14ac:dyDescent="0.25">
      <c r="A1410" s="3">
        <f>TITRES_STAT!B1413</f>
        <v>44067</v>
      </c>
      <c r="B1410" s="5">
        <f>TITRES_STAT!D1413</f>
        <v>7.7549999999999999</v>
      </c>
      <c r="C1410" s="2">
        <f t="shared" si="165"/>
        <v>-0.125</v>
      </c>
      <c r="D1410" s="2">
        <f t="shared" si="166"/>
        <v>8.0132000000000012</v>
      </c>
      <c r="E1410" s="2">
        <f t="shared" si="168"/>
        <v>8.0686</v>
      </c>
      <c r="F1410" s="2">
        <f t="shared" si="169"/>
        <v>8.0296499999999984</v>
      </c>
      <c r="G1410" s="2">
        <f t="shared" si="171"/>
        <v>7.6065800000000037</v>
      </c>
      <c r="H1410" s="2">
        <f t="shared" si="167"/>
        <v>6.9312900000000024</v>
      </c>
      <c r="I1410" s="2">
        <f t="array" ref="I1410">SUMPRODUCT(B1394:B1413, (ROW(B1394:B1413)-ROW(B1394)+1)) / (20*21/2)</f>
        <v>7.9841619047619057</v>
      </c>
      <c r="J1410" s="2">
        <f t="shared" si="170"/>
        <v>7.9612352928609615</v>
      </c>
      <c r="K1410" s="2">
        <f t="shared" si="172"/>
        <v>7.6371733128717141</v>
      </c>
    </row>
    <row r="1411" spans="1:11" ht="13.5" x14ac:dyDescent="0.25">
      <c r="A1411" s="3">
        <f>TITRES_STAT!B1414</f>
        <v>44068</v>
      </c>
      <c r="B1411" s="5">
        <f>TITRES_STAT!D1414</f>
        <v>7.7030000000000003</v>
      </c>
      <c r="C1411" s="2">
        <f t="shared" si="165"/>
        <v>-5.1999999999999602E-2</v>
      </c>
      <c r="D1411" s="2">
        <f t="shared" si="166"/>
        <v>7.8861999999999997</v>
      </c>
      <c r="E1411" s="2">
        <f t="shared" si="168"/>
        <v>8.0265000000000004</v>
      </c>
      <c r="F1411" s="2">
        <f t="shared" si="169"/>
        <v>8.0196499999999986</v>
      </c>
      <c r="G1411" s="2">
        <f t="shared" si="171"/>
        <v>7.6365600000000029</v>
      </c>
      <c r="H1411" s="2">
        <f t="shared" si="167"/>
        <v>6.9378600000000032</v>
      </c>
      <c r="I1411" s="2">
        <f t="array" ref="I1411">SUMPRODUCT(B1395:B1414, (ROW(B1395:B1414)-ROW(B1395)+1)) / (20*21/2)</f>
        <v>7.9594190476190478</v>
      </c>
      <c r="J1411" s="2">
        <f t="shared" si="170"/>
        <v>7.9366414554456313</v>
      </c>
      <c r="K1411" s="2">
        <f t="shared" si="172"/>
        <v>7.6397547515826272</v>
      </c>
    </row>
    <row r="1412" spans="1:11" ht="13.5" x14ac:dyDescent="0.25">
      <c r="A1412" s="3">
        <f>TITRES_STAT!B1415</f>
        <v>44069</v>
      </c>
      <c r="B1412" s="5">
        <f>TITRES_STAT!D1415</f>
        <v>7.7030000000000003</v>
      </c>
      <c r="C1412" s="2">
        <f t="shared" ref="C1412:C1475" si="173">B1412-B1411</f>
        <v>0</v>
      </c>
      <c r="D1412" s="2">
        <f t="shared" si="166"/>
        <v>7.8330000000000002</v>
      </c>
      <c r="E1412" s="2">
        <f t="shared" si="168"/>
        <v>7.9844000000000008</v>
      </c>
      <c r="F1412" s="2">
        <f t="shared" si="169"/>
        <v>8.0114999999999981</v>
      </c>
      <c r="G1412" s="2">
        <f t="shared" si="171"/>
        <v>7.6680200000000021</v>
      </c>
      <c r="H1412" s="2">
        <f t="shared" si="167"/>
        <v>6.9438800000000027</v>
      </c>
      <c r="I1412" s="2">
        <f t="array" ref="I1412">SUMPRODUCT(B1396:B1415, (ROW(B1396:B1415)-ROW(B1396)+1)) / (20*21/2)</f>
        <v>7.9140619047619056</v>
      </c>
      <c r="J1412" s="2">
        <f t="shared" si="170"/>
        <v>7.9143898882603327</v>
      </c>
      <c r="K1412" s="2">
        <f t="shared" si="172"/>
        <v>7.6422349574029163</v>
      </c>
    </row>
    <row r="1413" spans="1:11" ht="13.5" x14ac:dyDescent="0.25">
      <c r="A1413" s="3">
        <f>TITRES_STAT!B1416</f>
        <v>44070</v>
      </c>
      <c r="B1413" s="5">
        <f>TITRES_STAT!D1416</f>
        <v>7.9320000000000004</v>
      </c>
      <c r="C1413" s="2">
        <f t="shared" si="173"/>
        <v>0.22900000000000009</v>
      </c>
      <c r="D1413" s="2">
        <f t="shared" si="166"/>
        <v>7.7946</v>
      </c>
      <c r="E1413" s="2">
        <f t="shared" si="168"/>
        <v>7.9652000000000012</v>
      </c>
      <c r="F1413" s="2">
        <f t="shared" si="169"/>
        <v>8.0147999999999975</v>
      </c>
      <c r="G1413" s="2">
        <f t="shared" si="171"/>
        <v>7.7008000000000028</v>
      </c>
      <c r="H1413" s="2">
        <f t="shared" si="167"/>
        <v>6.9510450000000024</v>
      </c>
      <c r="I1413" s="2">
        <f t="array" ref="I1413">SUMPRODUCT(B1397:B1416, (ROW(B1397:B1416)-ROW(B1397)+1)) / (20*21/2)</f>
        <v>7.8902857142857137</v>
      </c>
      <c r="J1413" s="2">
        <f t="shared" si="170"/>
        <v>7.9160670417593488</v>
      </c>
      <c r="K1413" s="2">
        <f t="shared" si="172"/>
        <v>7.6535982924067234</v>
      </c>
    </row>
    <row r="1414" spans="1:11" ht="13.5" x14ac:dyDescent="0.25">
      <c r="A1414" s="3">
        <f>TITRES_STAT!B1417</f>
        <v>44071</v>
      </c>
      <c r="B1414" s="5">
        <f>TITRES_STAT!D1417</f>
        <v>7.7549999999999999</v>
      </c>
      <c r="C1414" s="2">
        <f t="shared" si="173"/>
        <v>-0.17700000000000049</v>
      </c>
      <c r="D1414" s="2">
        <f t="shared" ref="D1414:D1477" si="174">AVERAGE(B1410:B1414)</f>
        <v>7.7696000000000014</v>
      </c>
      <c r="E1414" s="2">
        <f t="shared" si="168"/>
        <v>7.9283000000000001</v>
      </c>
      <c r="F1414" s="2">
        <f t="shared" si="169"/>
        <v>8.009249999999998</v>
      </c>
      <c r="G1414" s="2">
        <f t="shared" si="171"/>
        <v>7.7244400000000031</v>
      </c>
      <c r="H1414" s="2">
        <f t="shared" si="167"/>
        <v>6.9573600000000031</v>
      </c>
      <c r="I1414" s="2">
        <f t="array" ref="I1414">SUMPRODUCT(B1398:B1417, (ROW(B1398:B1417)-ROW(B1398)+1)) / (20*21/2)</f>
        <v>7.8667238095238101</v>
      </c>
      <c r="J1414" s="2">
        <f t="shared" si="170"/>
        <v>7.9007273234965538</v>
      </c>
      <c r="K1414" s="2">
        <f t="shared" si="172"/>
        <v>7.6575748299594011</v>
      </c>
    </row>
    <row r="1415" spans="1:11" ht="13.5" x14ac:dyDescent="0.25">
      <c r="A1415" s="3">
        <f>TITRES_STAT!B1418</f>
        <v>44074</v>
      </c>
      <c r="B1415" s="5">
        <f>TITRES_STAT!D1418</f>
        <v>7.5330000000000004</v>
      </c>
      <c r="C1415" s="2">
        <f t="shared" si="173"/>
        <v>-0.22199999999999953</v>
      </c>
      <c r="D1415" s="2">
        <f t="shared" si="174"/>
        <v>7.7251999999999992</v>
      </c>
      <c r="E1415" s="2">
        <f t="shared" si="168"/>
        <v>7.8692000000000011</v>
      </c>
      <c r="F1415" s="2">
        <f t="shared" si="169"/>
        <v>7.9896499999999975</v>
      </c>
      <c r="G1415" s="2">
        <f t="shared" si="171"/>
        <v>7.7421600000000019</v>
      </c>
      <c r="H1415" s="2">
        <f t="shared" si="167"/>
        <v>6.9634900000000028</v>
      </c>
      <c r="I1415" s="2">
        <f t="array" ref="I1415">SUMPRODUCT(B1399:B1418, (ROW(B1399:B1418)-ROW(B1399)+1)) / (20*21/2)</f>
        <v>7.8433142857142846</v>
      </c>
      <c r="J1415" s="2">
        <f t="shared" si="170"/>
        <v>7.8657056736397388</v>
      </c>
      <c r="K1415" s="2">
        <f t="shared" si="172"/>
        <v>7.6526895425100125</v>
      </c>
    </row>
    <row r="1416" spans="1:11" ht="13.5" x14ac:dyDescent="0.25">
      <c r="A1416" s="3">
        <f>TITRES_STAT!B1419</f>
        <v>44075</v>
      </c>
      <c r="B1416" s="5">
        <f>TITRES_STAT!D1419</f>
        <v>7.74</v>
      </c>
      <c r="C1416" s="2">
        <f t="shared" si="173"/>
        <v>0.20699999999999985</v>
      </c>
      <c r="D1416" s="2">
        <f t="shared" si="174"/>
        <v>7.7326000000000006</v>
      </c>
      <c r="E1416" s="2">
        <f t="shared" si="168"/>
        <v>7.8093999999999992</v>
      </c>
      <c r="F1416" s="2">
        <f t="shared" si="169"/>
        <v>7.9803999999999977</v>
      </c>
      <c r="G1416" s="2">
        <f t="shared" si="171"/>
        <v>7.7600400000000036</v>
      </c>
      <c r="H1416" s="2">
        <f t="shared" si="167"/>
        <v>6.9711700000000034</v>
      </c>
      <c r="I1416" s="2">
        <f t="array" ref="I1416">SUMPRODUCT(B1400:B1419, (ROW(B1400:B1419)-ROW(B1400)+1)) / (20*21/2)</f>
        <v>7.8107428571428574</v>
      </c>
      <c r="J1416" s="2">
        <f t="shared" si="170"/>
        <v>7.8537337047216678</v>
      </c>
      <c r="K1416" s="2">
        <f t="shared" si="172"/>
        <v>7.6561134820194239</v>
      </c>
    </row>
    <row r="1417" spans="1:11" ht="13.5" x14ac:dyDescent="0.25">
      <c r="A1417" s="3">
        <f>TITRES_STAT!B1420</f>
        <v>44076</v>
      </c>
      <c r="B1417" s="5">
        <f>TITRES_STAT!D1420</f>
        <v>7.7329999999999997</v>
      </c>
      <c r="C1417" s="2">
        <f t="shared" si="173"/>
        <v>-7.0000000000005613E-3</v>
      </c>
      <c r="D1417" s="2">
        <f t="shared" si="174"/>
        <v>7.7385999999999999</v>
      </c>
      <c r="E1417" s="2">
        <f t="shared" si="168"/>
        <v>7.7858000000000001</v>
      </c>
      <c r="F1417" s="2">
        <f t="shared" si="169"/>
        <v>7.9707999999999988</v>
      </c>
      <c r="G1417" s="2">
        <f t="shared" si="171"/>
        <v>7.773780000000003</v>
      </c>
      <c r="H1417" s="2">
        <f t="shared" si="167"/>
        <v>6.9796650000000033</v>
      </c>
      <c r="I1417" s="2">
        <f t="array" ref="I1417">SUMPRODUCT(B1401:B1420, (ROW(B1401:B1420)-ROW(B1401)+1)) / (20*21/2)</f>
        <v>7.7662238095238099</v>
      </c>
      <c r="J1417" s="2">
        <f t="shared" si="170"/>
        <v>7.8422352566529367</v>
      </c>
      <c r="K1417" s="2">
        <f t="shared" si="172"/>
        <v>7.6591286395872897</v>
      </c>
    </row>
    <row r="1418" spans="1:11" ht="13.5" x14ac:dyDescent="0.25">
      <c r="A1418" s="3">
        <f>TITRES_STAT!B1421</f>
        <v>44077</v>
      </c>
      <c r="B1418" s="5">
        <f>TITRES_STAT!D1421</f>
        <v>7.7249999999999996</v>
      </c>
      <c r="C1418" s="2">
        <f t="shared" si="173"/>
        <v>-8.0000000000000071E-3</v>
      </c>
      <c r="D1418" s="2">
        <f t="shared" si="174"/>
        <v>7.6971999999999996</v>
      </c>
      <c r="E1418" s="2">
        <f t="shared" si="168"/>
        <v>7.7459000000000007</v>
      </c>
      <c r="F1418" s="2">
        <f t="shared" si="169"/>
        <v>7.9489999999999998</v>
      </c>
      <c r="G1418" s="2">
        <f t="shared" si="171"/>
        <v>7.7835200000000029</v>
      </c>
      <c r="H1418" s="2">
        <f t="shared" ref="H1418:H1481" si="175">AVERAGE(B1219:B1418)</f>
        <v>6.9872350000000027</v>
      </c>
      <c r="I1418" s="2">
        <f t="array" ref="I1418">SUMPRODUCT(B1402:B1421, (ROW(B1402:B1421)-ROW(B1402)+1)) / (20*21/2)</f>
        <v>7.7256095238095233</v>
      </c>
      <c r="J1418" s="2">
        <f t="shared" si="170"/>
        <v>7.8310699941145616</v>
      </c>
      <c r="K1418" s="2">
        <f t="shared" si="172"/>
        <v>7.6617118301917095</v>
      </c>
    </row>
    <row r="1419" spans="1:11" ht="13.5" x14ac:dyDescent="0.25">
      <c r="A1419" s="3">
        <f>TITRES_STAT!B1422</f>
        <v>44078</v>
      </c>
      <c r="B1419" s="5">
        <f>TITRES_STAT!D1422</f>
        <v>7.6070000000000002</v>
      </c>
      <c r="C1419" s="2">
        <f t="shared" si="173"/>
        <v>-0.11799999999999944</v>
      </c>
      <c r="D1419" s="2">
        <f t="shared" si="174"/>
        <v>7.6676000000000002</v>
      </c>
      <c r="E1419" s="2">
        <f t="shared" si="168"/>
        <v>7.7186000000000003</v>
      </c>
      <c r="F1419" s="2">
        <f t="shared" si="169"/>
        <v>7.9194500000000003</v>
      </c>
      <c r="G1419" s="2">
        <f t="shared" si="171"/>
        <v>7.7875000000000023</v>
      </c>
      <c r="H1419" s="2">
        <f t="shared" si="175"/>
        <v>6.9938800000000025</v>
      </c>
      <c r="I1419" s="2">
        <f t="array" ref="I1419">SUMPRODUCT(B1403:B1422, (ROW(B1403:B1422)-ROW(B1403)+1)) / (20*21/2)</f>
        <v>7.6875285714285706</v>
      </c>
      <c r="J1419" s="2">
        <f t="shared" si="170"/>
        <v>7.80972999467508</v>
      </c>
      <c r="K1419" s="2">
        <f t="shared" si="172"/>
        <v>7.6595662682234078</v>
      </c>
    </row>
    <row r="1420" spans="1:11" ht="13.5" x14ac:dyDescent="0.25">
      <c r="A1420" s="3">
        <f>TITRES_STAT!B1423</f>
        <v>44081</v>
      </c>
      <c r="B1420" s="5">
        <f>TITRES_STAT!D1423</f>
        <v>7.452</v>
      </c>
      <c r="C1420" s="2">
        <f t="shared" si="173"/>
        <v>-0.15500000000000025</v>
      </c>
      <c r="D1420" s="2">
        <f t="shared" si="174"/>
        <v>7.6513999999999998</v>
      </c>
      <c r="E1420" s="2">
        <f t="shared" ref="E1420:E1483" si="176">AVERAGE(B1411:B1420)</f>
        <v>7.6882999999999999</v>
      </c>
      <c r="F1420" s="2">
        <f t="shared" si="169"/>
        <v>7.8784499999999991</v>
      </c>
      <c r="G1420" s="2">
        <f t="shared" si="171"/>
        <v>7.7844000000000015</v>
      </c>
      <c r="H1420" s="2">
        <f t="shared" si="175"/>
        <v>7.0006750000000038</v>
      </c>
      <c r="I1420" s="2">
        <f t="array" ref="I1420">SUMPRODUCT(B1404:B1423, (ROW(B1404:B1423)-ROW(B1404)+1)) / (20*21/2)</f>
        <v>7.6315380952380947</v>
      </c>
      <c r="J1420" s="2">
        <f t="shared" si="170"/>
        <v>7.7756604713726913</v>
      </c>
      <c r="K1420" s="2">
        <f t="shared" si="172"/>
        <v>7.6514264145675881</v>
      </c>
    </row>
    <row r="1421" spans="1:11" ht="13.5" x14ac:dyDescent="0.25">
      <c r="A1421" s="3">
        <f>TITRES_STAT!B1424</f>
        <v>44082</v>
      </c>
      <c r="B1421" s="5">
        <f>TITRES_STAT!D1424</f>
        <v>7.452</v>
      </c>
      <c r="C1421" s="2">
        <f t="shared" si="173"/>
        <v>0</v>
      </c>
      <c r="D1421" s="2">
        <f t="shared" si="174"/>
        <v>7.593799999999999</v>
      </c>
      <c r="E1421" s="2">
        <f t="shared" si="176"/>
        <v>7.6632000000000007</v>
      </c>
      <c r="F1421" s="2">
        <f t="shared" si="169"/>
        <v>7.8448499999999992</v>
      </c>
      <c r="G1421" s="2">
        <f t="shared" si="171"/>
        <v>7.7855800000000022</v>
      </c>
      <c r="H1421" s="2">
        <f t="shared" si="175"/>
        <v>7.0080250000000026</v>
      </c>
      <c r="I1421" s="2">
        <f t="array" ref="I1421">SUMPRODUCT(B1405:B1424, (ROW(B1405:B1424)-ROW(B1405)+1)) / (20*21/2)</f>
        <v>7.5615523809523806</v>
      </c>
      <c r="J1421" s="2">
        <f t="shared" si="170"/>
        <v>7.7448356645752927</v>
      </c>
      <c r="K1421" s="2">
        <f t="shared" si="172"/>
        <v>7.6436057708590557</v>
      </c>
    </row>
    <row r="1422" spans="1:11" ht="13.5" x14ac:dyDescent="0.25">
      <c r="A1422" s="3">
        <f>TITRES_STAT!B1425</f>
        <v>44083</v>
      </c>
      <c r="B1422" s="5">
        <f>TITRES_STAT!D1425</f>
        <v>7.4450000000000003</v>
      </c>
      <c r="C1422" s="2">
        <f t="shared" si="173"/>
        <v>-6.9999999999996732E-3</v>
      </c>
      <c r="D1422" s="2">
        <f t="shared" si="174"/>
        <v>7.5361999999999991</v>
      </c>
      <c r="E1422" s="2">
        <f t="shared" si="176"/>
        <v>7.6373999999999995</v>
      </c>
      <c r="F1422" s="2">
        <f t="shared" si="169"/>
        <v>7.8108999999999993</v>
      </c>
      <c r="G1422" s="2">
        <f t="shared" si="171"/>
        <v>7.7823400000000005</v>
      </c>
      <c r="H1422" s="2">
        <f t="shared" si="175"/>
        <v>7.0157100000000021</v>
      </c>
      <c r="I1422" s="2">
        <f t="array" ref="I1422">SUMPRODUCT(B1406:B1425, (ROW(B1406:B1425)-ROW(B1406)+1)) / (20*21/2)</f>
        <v>7.4967714285714271</v>
      </c>
      <c r="J1422" s="2">
        <f t="shared" si="170"/>
        <v>7.716279886996694</v>
      </c>
      <c r="K1422" s="2">
        <f t="shared" si="172"/>
        <v>7.6358173092567396</v>
      </c>
    </row>
    <row r="1423" spans="1:11" ht="13.5" x14ac:dyDescent="0.25">
      <c r="A1423" s="3">
        <f>TITRES_STAT!B1426</f>
        <v>44084</v>
      </c>
      <c r="B1423" s="5">
        <f>TITRES_STAT!D1426</f>
        <v>7.2229999999999999</v>
      </c>
      <c r="C1423" s="2">
        <f t="shared" si="173"/>
        <v>-0.22200000000000042</v>
      </c>
      <c r="D1423" s="2">
        <f t="shared" si="174"/>
        <v>7.4358000000000004</v>
      </c>
      <c r="E1423" s="2">
        <f t="shared" si="176"/>
        <v>7.5664999999999996</v>
      </c>
      <c r="F1423" s="2">
        <f t="shared" si="169"/>
        <v>7.7658500000000004</v>
      </c>
      <c r="G1423" s="2">
        <f t="shared" si="171"/>
        <v>7.7725800000000005</v>
      </c>
      <c r="H1423" s="2">
        <f t="shared" si="175"/>
        <v>7.0222850000000019</v>
      </c>
      <c r="I1423" s="2">
        <f t="array" ref="I1423">SUMPRODUCT(B1407:B1426, (ROW(B1407:B1426)-ROW(B1407)+1)) / (20*21/2)</f>
        <v>7.4371952380952369</v>
      </c>
      <c r="J1423" s="2">
        <f t="shared" si="170"/>
        <v>7.6693008501398658</v>
      </c>
      <c r="K1423" s="2">
        <f t="shared" si="172"/>
        <v>7.6196283951682409</v>
      </c>
    </row>
    <row r="1424" spans="1:11" ht="13.5" x14ac:dyDescent="0.25">
      <c r="A1424" s="3">
        <f>TITRES_STAT!B1427</f>
        <v>44085</v>
      </c>
      <c r="B1424" s="5">
        <f>TITRES_STAT!D1427</f>
        <v>7.0309999999999997</v>
      </c>
      <c r="C1424" s="2">
        <f t="shared" si="173"/>
        <v>-0.19200000000000017</v>
      </c>
      <c r="D1424" s="2">
        <f t="shared" si="174"/>
        <v>7.3206000000000007</v>
      </c>
      <c r="E1424" s="2">
        <f t="shared" si="176"/>
        <v>7.4941000000000004</v>
      </c>
      <c r="F1424" s="2">
        <f t="shared" si="169"/>
        <v>7.7112000000000007</v>
      </c>
      <c r="G1424" s="2">
        <f t="shared" si="171"/>
        <v>7.7591400000000013</v>
      </c>
      <c r="H1424" s="2">
        <f t="shared" si="175"/>
        <v>7.0279000000000016</v>
      </c>
      <c r="I1424" s="2">
        <f t="array" ref="I1424">SUMPRODUCT(B1408:B1427, (ROW(B1408:B1427)-ROW(B1408)+1)) / (20*21/2)</f>
        <v>7.3824142857142849</v>
      </c>
      <c r="J1424" s="2">
        <f t="shared" si="170"/>
        <v>7.6085102929836879</v>
      </c>
      <c r="K1424" s="2">
        <f t="shared" si="172"/>
        <v>7.5965449286910545</v>
      </c>
    </row>
    <row r="1425" spans="1:11" ht="13.5" x14ac:dyDescent="0.25">
      <c r="A1425" s="3">
        <f>TITRES_STAT!B1428</f>
        <v>44088</v>
      </c>
      <c r="B1425" s="5">
        <f>TITRES_STAT!D1428</f>
        <v>7.0309999999999997</v>
      </c>
      <c r="C1425" s="2">
        <f t="shared" si="173"/>
        <v>0</v>
      </c>
      <c r="D1425" s="2">
        <f t="shared" si="174"/>
        <v>7.2364000000000006</v>
      </c>
      <c r="E1425" s="2">
        <f t="shared" si="176"/>
        <v>7.4439000000000011</v>
      </c>
      <c r="F1425" s="2">
        <f t="shared" si="169"/>
        <v>7.6565500000000011</v>
      </c>
      <c r="G1425" s="2">
        <f t="shared" si="171"/>
        <v>7.7498400000000007</v>
      </c>
      <c r="H1425" s="2">
        <f t="shared" si="175"/>
        <v>7.0335150000000013</v>
      </c>
      <c r="I1425" s="2">
        <f t="array" ref="I1425">SUMPRODUCT(B1409:B1428, (ROW(B1409:B1428)-ROW(B1409)+1)) / (20*21/2)</f>
        <v>7.3315047619047631</v>
      </c>
      <c r="J1425" s="2">
        <f t="shared" si="170"/>
        <v>7.5535093126995267</v>
      </c>
      <c r="K1425" s="2">
        <f t="shared" si="172"/>
        <v>7.5743666961933656</v>
      </c>
    </row>
    <row r="1426" spans="1:11" ht="13.5" x14ac:dyDescent="0.25">
      <c r="A1426" s="3">
        <f>TITRES_STAT!B1429</f>
        <v>44089</v>
      </c>
      <c r="B1426" s="5">
        <f>TITRES_STAT!D1429</f>
        <v>7.0309999999999997</v>
      </c>
      <c r="C1426" s="2">
        <f t="shared" si="173"/>
        <v>0</v>
      </c>
      <c r="D1426" s="2">
        <f t="shared" si="174"/>
        <v>7.1521999999999988</v>
      </c>
      <c r="E1426" s="2">
        <f t="shared" si="176"/>
        <v>7.3730000000000002</v>
      </c>
      <c r="F1426" s="2">
        <f t="shared" si="169"/>
        <v>7.5912000000000006</v>
      </c>
      <c r="G1426" s="2">
        <f t="shared" si="171"/>
        <v>7.7369800000000009</v>
      </c>
      <c r="H1426" s="2">
        <f t="shared" si="175"/>
        <v>7.0391300000000001</v>
      </c>
      <c r="I1426" s="2">
        <f t="array" ref="I1426">SUMPRODUCT(B1410:B1429, (ROW(B1410:B1429)-ROW(B1410)+1)) / (20*21/2)</f>
        <v>7.2661904761904754</v>
      </c>
      <c r="J1426" s="2">
        <f t="shared" si="170"/>
        <v>7.5037465210138574</v>
      </c>
      <c r="K1426" s="2">
        <f t="shared" si="172"/>
        <v>7.5530581983034306</v>
      </c>
    </row>
    <row r="1427" spans="1:11" ht="13.5" x14ac:dyDescent="0.25">
      <c r="A1427" s="3">
        <f>TITRES_STAT!B1430</f>
        <v>44090</v>
      </c>
      <c r="B1427" s="5">
        <f>TITRES_STAT!D1430</f>
        <v>7.016</v>
      </c>
      <c r="C1427" s="2">
        <f t="shared" si="173"/>
        <v>-1.499999999999968E-2</v>
      </c>
      <c r="D1427" s="2">
        <f t="shared" si="174"/>
        <v>7.0663999999999998</v>
      </c>
      <c r="E1427" s="2">
        <f t="shared" si="176"/>
        <v>7.3013000000000003</v>
      </c>
      <c r="F1427" s="2">
        <f t="shared" si="169"/>
        <v>7.5435499999999989</v>
      </c>
      <c r="G1427" s="2">
        <f t="shared" si="171"/>
        <v>7.7281200000000014</v>
      </c>
      <c r="H1427" s="2">
        <f t="shared" si="175"/>
        <v>7.0446700000000009</v>
      </c>
      <c r="I1427" s="2">
        <f t="array" ref="I1427">SUMPRODUCT(B1411:B1430, (ROW(B1411:B1430)-ROW(B1411)+1)) / (20*21/2)</f>
        <v>7.2250571428571426</v>
      </c>
      <c r="J1427" s="2">
        <f t="shared" si="170"/>
        <v>7.4572944713934906</v>
      </c>
      <c r="K1427" s="2">
        <f t="shared" si="172"/>
        <v>7.5319970924876101</v>
      </c>
    </row>
    <row r="1428" spans="1:11" ht="13.5" x14ac:dyDescent="0.25">
      <c r="A1428" s="3">
        <f>TITRES_STAT!B1431</f>
        <v>44091</v>
      </c>
      <c r="B1428" s="5">
        <f>TITRES_STAT!D1431</f>
        <v>7.0090000000000003</v>
      </c>
      <c r="C1428" s="2">
        <f t="shared" si="173"/>
        <v>-6.9999999999996732E-3</v>
      </c>
      <c r="D1428" s="2">
        <f t="shared" si="174"/>
        <v>7.0236000000000001</v>
      </c>
      <c r="E1428" s="2">
        <f t="shared" si="176"/>
        <v>7.2296999999999993</v>
      </c>
      <c r="F1428" s="2">
        <f t="shared" ref="F1428:F1491" si="177">AVERAGE(B1409:B1428)</f>
        <v>7.4877999999999982</v>
      </c>
      <c r="G1428" s="2">
        <f t="shared" si="171"/>
        <v>7.7163000000000022</v>
      </c>
      <c r="H1428" s="2">
        <f t="shared" si="175"/>
        <v>7.0502100000000008</v>
      </c>
      <c r="I1428" s="2">
        <f t="array" ref="I1428">SUMPRODUCT(B1412:B1431, (ROW(B1412:B1431)-ROW(B1412)+1)) / (20*21/2)</f>
        <v>7.1875095238095232</v>
      </c>
      <c r="J1428" s="2">
        <f t="shared" si="170"/>
        <v>7.414599759832206</v>
      </c>
      <c r="K1428" s="2">
        <f t="shared" si="172"/>
        <v>7.5114874025861349</v>
      </c>
    </row>
    <row r="1429" spans="1:11" ht="13.5" x14ac:dyDescent="0.25">
      <c r="A1429" s="3">
        <f>TITRES_STAT!B1432</f>
        <v>44092</v>
      </c>
      <c r="B1429" s="5">
        <f>TITRES_STAT!D1432</f>
        <v>6.8019999999999996</v>
      </c>
      <c r="C1429" s="2">
        <f t="shared" si="173"/>
        <v>-0.20700000000000074</v>
      </c>
      <c r="D1429" s="2">
        <f t="shared" si="174"/>
        <v>6.9777999999999993</v>
      </c>
      <c r="E1429" s="2">
        <f t="shared" si="176"/>
        <v>7.1491999999999987</v>
      </c>
      <c r="F1429" s="2">
        <f t="shared" si="177"/>
        <v>7.4339000000000013</v>
      </c>
      <c r="G1429" s="2">
        <f t="shared" si="171"/>
        <v>7.7002000000000033</v>
      </c>
      <c r="H1429" s="2">
        <f t="shared" si="175"/>
        <v>7.0546800000000012</v>
      </c>
      <c r="I1429" s="2">
        <f t="array" ref="I1429">SUMPRODUCT(B1413:B1432, (ROW(B1413:B1432)-ROW(B1413)+1)) / (20*21/2)</f>
        <v>7.1532999999999998</v>
      </c>
      <c r="J1429" s="2">
        <f t="shared" ref="J1429:J1492" si="178">$J$4*B1429+J1428*(1-$J$4)</f>
        <v>7.3562569255624721</v>
      </c>
      <c r="K1429" s="2">
        <f t="shared" si="172"/>
        <v>7.4836643671906007</v>
      </c>
    </row>
    <row r="1430" spans="1:11" ht="13.5" x14ac:dyDescent="0.25">
      <c r="A1430" s="3">
        <f>TITRES_STAT!B1433</f>
        <v>44095</v>
      </c>
      <c r="B1430" s="5">
        <f>TITRES_STAT!D1433</f>
        <v>7.0019999999999998</v>
      </c>
      <c r="C1430" s="2">
        <f t="shared" si="173"/>
        <v>0.20000000000000018</v>
      </c>
      <c r="D1430" s="2">
        <f t="shared" si="174"/>
        <v>6.9719999999999995</v>
      </c>
      <c r="E1430" s="2">
        <f t="shared" si="176"/>
        <v>7.1041999999999987</v>
      </c>
      <c r="F1430" s="2">
        <f t="shared" si="177"/>
        <v>7.396250000000002</v>
      </c>
      <c r="G1430" s="2">
        <f t="shared" si="171"/>
        <v>7.6882400000000031</v>
      </c>
      <c r="H1430" s="2">
        <f t="shared" si="175"/>
        <v>7.0601850000000006</v>
      </c>
      <c r="I1430" s="2">
        <f t="array" ref="I1430">SUMPRODUCT(B1414:B1433, (ROW(B1414:B1433)-ROW(B1414)+1)) / (20*21/2)</f>
        <v>7.1224285714285713</v>
      </c>
      <c r="J1430" s="2">
        <f t="shared" si="178"/>
        <v>7.3225181707469993</v>
      </c>
      <c r="K1430" s="2">
        <f t="shared" si="172"/>
        <v>7.4647755684772443</v>
      </c>
    </row>
    <row r="1431" spans="1:11" ht="13.5" x14ac:dyDescent="0.25">
      <c r="A1431" s="3">
        <f>TITRES_STAT!B1434</f>
        <v>44096</v>
      </c>
      <c r="B1431" s="5">
        <f>TITRES_STAT!D1434</f>
        <v>7.0019999999999998</v>
      </c>
      <c r="C1431" s="2">
        <f t="shared" si="173"/>
        <v>0</v>
      </c>
      <c r="D1431" s="2">
        <f t="shared" si="174"/>
        <v>6.9661999999999988</v>
      </c>
      <c r="E1431" s="2">
        <f t="shared" si="176"/>
        <v>7.0591999999999997</v>
      </c>
      <c r="F1431" s="2">
        <f t="shared" si="177"/>
        <v>7.361200000000002</v>
      </c>
      <c r="G1431" s="2">
        <f t="shared" si="171"/>
        <v>7.6749600000000022</v>
      </c>
      <c r="H1431" s="2">
        <f t="shared" si="175"/>
        <v>7.0656550000000005</v>
      </c>
      <c r="I1431" s="2">
        <f t="array" ref="I1431">SUMPRODUCT(B1415:B1434, (ROW(B1415:B1434)-ROW(B1415)+1)) / (20*21/2)</f>
        <v>7.0959857142857139</v>
      </c>
      <c r="J1431" s="2">
        <f t="shared" si="178"/>
        <v>7.2919926306758569</v>
      </c>
      <c r="K1431" s="2">
        <f t="shared" si="172"/>
        <v>7.4466275069683334</v>
      </c>
    </row>
    <row r="1432" spans="1:11" ht="13.5" x14ac:dyDescent="0.25">
      <c r="A1432" s="3">
        <f>TITRES_STAT!B1435</f>
        <v>44097</v>
      </c>
      <c r="B1432" s="5">
        <f>TITRES_STAT!D1435</f>
        <v>7.0019999999999998</v>
      </c>
      <c r="C1432" s="2">
        <f t="shared" si="173"/>
        <v>0</v>
      </c>
      <c r="D1432" s="2">
        <f t="shared" si="174"/>
        <v>6.9634</v>
      </c>
      <c r="E1432" s="2">
        <f t="shared" si="176"/>
        <v>7.0148999999999999</v>
      </c>
      <c r="F1432" s="2">
        <f t="shared" si="177"/>
        <v>7.3261500000000028</v>
      </c>
      <c r="G1432" s="2">
        <f t="shared" si="171"/>
        <v>7.6616800000000023</v>
      </c>
      <c r="H1432" s="2">
        <f t="shared" si="175"/>
        <v>7.0711250000000003</v>
      </c>
      <c r="I1432" s="2">
        <f t="array" ref="I1432">SUMPRODUCT(B1416:B1435, (ROW(B1416:B1435)-ROW(B1416)+1)) / (20*21/2)</f>
        <v>7.0731285714285717</v>
      </c>
      <c r="J1432" s="2">
        <f t="shared" si="178"/>
        <v>7.2643742848972046</v>
      </c>
      <c r="K1432" s="2">
        <f t="shared" si="172"/>
        <v>7.4291911341460466</v>
      </c>
    </row>
    <row r="1433" spans="1:11" ht="13.5" x14ac:dyDescent="0.25">
      <c r="A1433" s="3">
        <f>TITRES_STAT!B1436</f>
        <v>44098</v>
      </c>
      <c r="B1433" s="5">
        <f>TITRES_STAT!D1436</f>
        <v>7.0019999999999998</v>
      </c>
      <c r="C1433" s="2">
        <f t="shared" si="173"/>
        <v>0</v>
      </c>
      <c r="D1433" s="2">
        <f t="shared" si="174"/>
        <v>6.9619999999999989</v>
      </c>
      <c r="E1433" s="2">
        <f t="shared" si="176"/>
        <v>6.9928000000000008</v>
      </c>
      <c r="F1433" s="2">
        <f t="shared" si="177"/>
        <v>7.2796500000000011</v>
      </c>
      <c r="G1433" s="2">
        <f t="shared" si="171"/>
        <v>7.6529800000000012</v>
      </c>
      <c r="H1433" s="2">
        <f t="shared" si="175"/>
        <v>7.0757050000000001</v>
      </c>
      <c r="I1433" s="2">
        <f t="array" ref="I1433">SUMPRODUCT(B1417:B1436, (ROW(B1417:B1436)-ROW(B1417)+1)) / (20*21/2)</f>
        <v>7.0527999999999995</v>
      </c>
      <c r="J1433" s="2">
        <f t="shared" si="178"/>
        <v>7.2393862577641368</v>
      </c>
      <c r="K1433" s="2">
        <f t="shared" si="172"/>
        <v>7.4124385406501236</v>
      </c>
    </row>
    <row r="1434" spans="1:11" ht="13.5" x14ac:dyDescent="0.25">
      <c r="A1434" s="3">
        <f>TITRES_STAT!B1437</f>
        <v>44099</v>
      </c>
      <c r="B1434" s="5">
        <f>TITRES_STAT!D1437</f>
        <v>7.0019999999999998</v>
      </c>
      <c r="C1434" s="2">
        <f t="shared" si="173"/>
        <v>0</v>
      </c>
      <c r="D1434" s="2">
        <f t="shared" si="174"/>
        <v>7.0019999999999998</v>
      </c>
      <c r="E1434" s="2">
        <f t="shared" si="176"/>
        <v>6.9899000000000004</v>
      </c>
      <c r="F1434" s="2">
        <f t="shared" si="177"/>
        <v>7.2420000000000018</v>
      </c>
      <c r="G1434" s="2">
        <f t="shared" si="171"/>
        <v>7.6467800000000024</v>
      </c>
      <c r="H1434" s="2">
        <f t="shared" si="175"/>
        <v>7.0802500000000013</v>
      </c>
      <c r="I1434" s="2">
        <f t="array" ref="I1434">SUMPRODUCT(B1418:B1437, (ROW(B1418:B1437)-ROW(B1418)+1)) / (20*21/2)</f>
        <v>7.0162714285714278</v>
      </c>
      <c r="J1434" s="2">
        <f t="shared" si="178"/>
        <v>7.21677804273898</v>
      </c>
      <c r="K1434" s="2">
        <f t="shared" si="172"/>
        <v>7.3963429116050214</v>
      </c>
    </row>
    <row r="1435" spans="1:11" ht="13.5" x14ac:dyDescent="0.25">
      <c r="A1435" s="3">
        <f>TITRES_STAT!B1438</f>
        <v>44102</v>
      </c>
      <c r="B1435" s="5">
        <f>TITRES_STAT!D1438</f>
        <v>7.0019999999999998</v>
      </c>
      <c r="C1435" s="2">
        <f t="shared" si="173"/>
        <v>0</v>
      </c>
      <c r="D1435" s="2">
        <f t="shared" si="174"/>
        <v>7.0019999999999998</v>
      </c>
      <c r="E1435" s="2">
        <f t="shared" si="176"/>
        <v>6.9870000000000001</v>
      </c>
      <c r="F1435" s="2">
        <f t="shared" si="177"/>
        <v>7.2154500000000015</v>
      </c>
      <c r="G1435" s="2">
        <f t="shared" si="171"/>
        <v>7.6369000000000025</v>
      </c>
      <c r="H1435" s="2">
        <f t="shared" si="175"/>
        <v>7.0856800000000009</v>
      </c>
      <c r="I1435" s="2">
        <f t="array" ref="I1435">SUMPRODUCT(B1419:B1438, (ROW(B1419:B1438)-ROW(B1419)+1)) / (20*21/2)</f>
        <v>6.9842095238095245</v>
      </c>
      <c r="J1435" s="2">
        <f t="shared" si="178"/>
        <v>7.1963229910495539</v>
      </c>
      <c r="K1435" s="2">
        <f t="shared" si="172"/>
        <v>7.3808784836989432</v>
      </c>
    </row>
    <row r="1436" spans="1:11" ht="13.5" x14ac:dyDescent="0.25">
      <c r="A1436" s="3">
        <f>TITRES_STAT!B1439</f>
        <v>44103</v>
      </c>
      <c r="B1436" s="5">
        <f>TITRES_STAT!D1439</f>
        <v>7.0019999999999998</v>
      </c>
      <c r="C1436" s="2">
        <f t="shared" si="173"/>
        <v>0</v>
      </c>
      <c r="D1436" s="2">
        <f t="shared" si="174"/>
        <v>7.0019999999999998</v>
      </c>
      <c r="E1436" s="2">
        <f t="shared" si="176"/>
        <v>6.9841000000000006</v>
      </c>
      <c r="F1436" s="2">
        <f t="shared" si="177"/>
        <v>7.1785500000000013</v>
      </c>
      <c r="G1436" s="2">
        <f t="shared" si="171"/>
        <v>7.6248000000000022</v>
      </c>
      <c r="H1436" s="2">
        <f t="shared" si="175"/>
        <v>7.0902600000000007</v>
      </c>
      <c r="I1436" s="2">
        <f t="array" ref="I1436">SUMPRODUCT(B1420:B1439, (ROW(B1420:B1439)-ROW(B1420)+1)) / (20*21/2)</f>
        <v>6.9565761904761896</v>
      </c>
      <c r="J1436" s="2">
        <f t="shared" si="178"/>
        <v>7.1778160395210246</v>
      </c>
      <c r="K1436" s="2">
        <f t="shared" si="172"/>
        <v>7.3660205039460438</v>
      </c>
    </row>
    <row r="1437" spans="1:11" ht="13.5" x14ac:dyDescent="0.25">
      <c r="A1437" s="3">
        <f>TITRES_STAT!B1440</f>
        <v>44104</v>
      </c>
      <c r="B1437" s="5">
        <f>TITRES_STAT!D1440</f>
        <v>6.7949999999999999</v>
      </c>
      <c r="C1437" s="2">
        <f t="shared" si="173"/>
        <v>-0.20699999999999985</v>
      </c>
      <c r="D1437" s="2">
        <f t="shared" si="174"/>
        <v>6.9605999999999995</v>
      </c>
      <c r="E1437" s="2">
        <f t="shared" si="176"/>
        <v>6.9620000000000006</v>
      </c>
      <c r="F1437" s="2">
        <f t="shared" si="177"/>
        <v>7.1316499999999987</v>
      </c>
      <c r="G1437" s="2">
        <f t="shared" si="171"/>
        <v>7.6072200000000016</v>
      </c>
      <c r="H1437" s="2">
        <f t="shared" si="175"/>
        <v>7.093325000000001</v>
      </c>
      <c r="I1437" s="2">
        <f t="array" ref="I1437">SUMPRODUCT(B1421:B1440, (ROW(B1421:B1440)-ROW(B1421)+1)) / (20*21/2)</f>
        <v>6.9328095238095244</v>
      </c>
      <c r="J1437" s="2">
        <f t="shared" si="178"/>
        <v>7.1413573690904508</v>
      </c>
      <c r="K1437" s="2">
        <f t="shared" si="172"/>
        <v>7.3436275430069839</v>
      </c>
    </row>
    <row r="1438" spans="1:11" ht="13.5" x14ac:dyDescent="0.25">
      <c r="A1438" s="3">
        <f>TITRES_STAT!B1441</f>
        <v>44105</v>
      </c>
      <c r="B1438" s="5">
        <f>TITRES_STAT!D1441</f>
        <v>6.7949999999999999</v>
      </c>
      <c r="C1438" s="2">
        <f t="shared" si="173"/>
        <v>0</v>
      </c>
      <c r="D1438" s="2">
        <f t="shared" si="174"/>
        <v>6.9192000000000009</v>
      </c>
      <c r="E1438" s="2">
        <f t="shared" si="176"/>
        <v>6.9406000000000008</v>
      </c>
      <c r="F1438" s="2">
        <f t="shared" si="177"/>
        <v>7.085149999999997</v>
      </c>
      <c r="G1438" s="2">
        <f t="shared" si="171"/>
        <v>7.5895000000000028</v>
      </c>
      <c r="H1438" s="2">
        <f t="shared" si="175"/>
        <v>7.0957250000000007</v>
      </c>
      <c r="I1438" s="2">
        <f t="array" ref="I1438">SUMPRODUCT(B1422:B1441, (ROW(B1422:B1441)-ROW(B1422)+1)) / (20*21/2)</f>
        <v>6.9121714285714289</v>
      </c>
      <c r="J1438" s="2">
        <f t="shared" si="178"/>
        <v>7.1083709529865979</v>
      </c>
      <c r="K1438" s="2">
        <f t="shared" si="172"/>
        <v>7.322112737398867</v>
      </c>
    </row>
    <row r="1439" spans="1:11" ht="13.5" x14ac:dyDescent="0.25">
      <c r="A1439" s="3">
        <f>TITRES_STAT!B1442</f>
        <v>44106</v>
      </c>
      <c r="B1439" s="5">
        <f>TITRES_STAT!D1442</f>
        <v>6.7949999999999999</v>
      </c>
      <c r="C1439" s="2">
        <f t="shared" si="173"/>
        <v>0</v>
      </c>
      <c r="D1439" s="2">
        <f t="shared" si="174"/>
        <v>6.8778000000000006</v>
      </c>
      <c r="E1439" s="2">
        <f t="shared" si="176"/>
        <v>6.9398999999999997</v>
      </c>
      <c r="F1439" s="2">
        <f t="shared" si="177"/>
        <v>7.0445499999999965</v>
      </c>
      <c r="G1439" s="2">
        <f t="shared" si="171"/>
        <v>7.5717800000000031</v>
      </c>
      <c r="H1439" s="2">
        <f t="shared" si="175"/>
        <v>7.0972050000000024</v>
      </c>
      <c r="I1439" s="2">
        <f t="array" ref="I1439">SUMPRODUCT(B1423:B1442, (ROW(B1423:B1442)-ROW(B1423)+1)) / (20*21/2)</f>
        <v>6.8946619047619047</v>
      </c>
      <c r="J1439" s="2">
        <f t="shared" si="178"/>
        <v>7.0785261003212074</v>
      </c>
      <c r="K1439" s="2">
        <f t="shared" si="172"/>
        <v>7.3014416496577352</v>
      </c>
    </row>
    <row r="1440" spans="1:11" ht="13.5" x14ac:dyDescent="0.25">
      <c r="A1440" s="3">
        <f>TITRES_STAT!B1443</f>
        <v>44109</v>
      </c>
      <c r="B1440" s="5">
        <f>TITRES_STAT!D1443</f>
        <v>6.7949999999999999</v>
      </c>
      <c r="C1440" s="2">
        <f t="shared" si="173"/>
        <v>0</v>
      </c>
      <c r="D1440" s="2">
        <f t="shared" si="174"/>
        <v>6.8364000000000003</v>
      </c>
      <c r="E1440" s="2">
        <f t="shared" si="176"/>
        <v>6.9192000000000009</v>
      </c>
      <c r="F1440" s="2">
        <f t="shared" si="177"/>
        <v>7.0116999999999976</v>
      </c>
      <c r="G1440" s="2">
        <f t="shared" si="171"/>
        <v>7.5542000000000034</v>
      </c>
      <c r="H1440" s="2">
        <f t="shared" si="175"/>
        <v>7.0986850000000015</v>
      </c>
      <c r="I1440" s="2">
        <f t="array" ref="I1440">SUMPRODUCT(B1424:B1443, (ROW(B1424:B1443)-ROW(B1424)+1)) / (20*21/2)</f>
        <v>6.8802476190476192</v>
      </c>
      <c r="J1440" s="2">
        <f t="shared" si="178"/>
        <v>7.0515236145763298</v>
      </c>
      <c r="K1440" s="2">
        <f t="shared" si="172"/>
        <v>7.2815811928084129</v>
      </c>
    </row>
    <row r="1441" spans="1:11" ht="13.5" x14ac:dyDescent="0.25">
      <c r="A1441" s="3">
        <f>TITRES_STAT!B1444</f>
        <v>44110</v>
      </c>
      <c r="B1441" s="5">
        <f>TITRES_STAT!D1444</f>
        <v>6.7949999999999999</v>
      </c>
      <c r="C1441" s="2">
        <f t="shared" si="173"/>
        <v>0</v>
      </c>
      <c r="D1441" s="2">
        <f t="shared" si="174"/>
        <v>6.7949999999999999</v>
      </c>
      <c r="E1441" s="2">
        <f t="shared" si="176"/>
        <v>6.8985000000000003</v>
      </c>
      <c r="F1441" s="2">
        <f t="shared" si="177"/>
        <v>6.9788499999999987</v>
      </c>
      <c r="G1441" s="2">
        <f t="shared" si="171"/>
        <v>7.532040000000003</v>
      </c>
      <c r="H1441" s="2">
        <f t="shared" si="175"/>
        <v>7.1002350000000014</v>
      </c>
      <c r="I1441" s="2">
        <f t="array" ref="I1441">SUMPRODUCT(B1425:B1444, (ROW(B1425:B1444)-ROW(B1425)+1)) / (20*21/2)</f>
        <v>6.8678714285714291</v>
      </c>
      <c r="J1441" s="2">
        <f t="shared" si="178"/>
        <v>7.0270927941404882</v>
      </c>
      <c r="K1441" s="2">
        <f t="shared" si="172"/>
        <v>7.2624995774041619</v>
      </c>
    </row>
    <row r="1442" spans="1:11" ht="13.5" x14ac:dyDescent="0.25">
      <c r="A1442" s="3">
        <f>TITRES_STAT!B1445</f>
        <v>44111</v>
      </c>
      <c r="B1442" s="5">
        <f>TITRES_STAT!D1445</f>
        <v>6.7949999999999999</v>
      </c>
      <c r="C1442" s="2">
        <f t="shared" si="173"/>
        <v>0</v>
      </c>
      <c r="D1442" s="2">
        <f t="shared" si="174"/>
        <v>6.7949999999999999</v>
      </c>
      <c r="E1442" s="2">
        <f t="shared" si="176"/>
        <v>6.8778000000000006</v>
      </c>
      <c r="F1442" s="2">
        <f t="shared" si="177"/>
        <v>6.946349999999998</v>
      </c>
      <c r="G1442" s="2">
        <f t="shared" si="171"/>
        <v>7.5106200000000038</v>
      </c>
      <c r="H1442" s="2">
        <f t="shared" si="175"/>
        <v>7.1018250000000025</v>
      </c>
      <c r="I1442" s="2">
        <f t="array" ref="I1442">SUMPRODUCT(B1426:B1445, (ROW(B1426:B1445)-ROW(B1426)+1)) / (20*21/2)</f>
        <v>6.8566190476190485</v>
      </c>
      <c r="J1442" s="2">
        <f t="shared" si="178"/>
        <v>7.0049887185080602</v>
      </c>
      <c r="K1442" s="2">
        <f t="shared" si="172"/>
        <v>7.2441662606432144</v>
      </c>
    </row>
    <row r="1443" spans="1:11" ht="13.5" x14ac:dyDescent="0.25">
      <c r="A1443" s="3">
        <f>TITRES_STAT!B1446</f>
        <v>44112</v>
      </c>
      <c r="B1443" s="5">
        <f>TITRES_STAT!D1446</f>
        <v>6.7949999999999999</v>
      </c>
      <c r="C1443" s="2">
        <f t="shared" si="173"/>
        <v>0</v>
      </c>
      <c r="D1443" s="2">
        <f t="shared" si="174"/>
        <v>6.7949999999999999</v>
      </c>
      <c r="E1443" s="2">
        <f t="shared" si="176"/>
        <v>6.8571000000000009</v>
      </c>
      <c r="F1443" s="2">
        <f t="shared" si="177"/>
        <v>6.9249499999999999</v>
      </c>
      <c r="G1443" s="2">
        <f t="shared" si="171"/>
        <v>7.4892000000000039</v>
      </c>
      <c r="H1443" s="2">
        <f t="shared" si="175"/>
        <v>7.103340000000002</v>
      </c>
      <c r="I1443" s="2">
        <f t="array" ref="I1443">SUMPRODUCT(B1427:B1446, (ROW(B1427:B1446)-ROW(B1427)+1)) / (20*21/2)</f>
        <v>6.8464904761904766</v>
      </c>
      <c r="J1443" s="2">
        <f t="shared" si="178"/>
        <v>6.9849897929358633</v>
      </c>
      <c r="K1443" s="2">
        <f t="shared" si="172"/>
        <v>7.2265518974807357</v>
      </c>
    </row>
    <row r="1444" spans="1:11" ht="13.5" x14ac:dyDescent="0.25">
      <c r="A1444" s="3">
        <f>TITRES_STAT!B1447</f>
        <v>44113</v>
      </c>
      <c r="B1444" s="5">
        <f>TITRES_STAT!D1447</f>
        <v>6.7949999999999999</v>
      </c>
      <c r="C1444" s="2">
        <f t="shared" si="173"/>
        <v>0</v>
      </c>
      <c r="D1444" s="2">
        <f t="shared" si="174"/>
        <v>6.7949999999999999</v>
      </c>
      <c r="E1444" s="2">
        <f t="shared" si="176"/>
        <v>6.8364000000000003</v>
      </c>
      <c r="F1444" s="2">
        <f t="shared" si="177"/>
        <v>6.913149999999999</v>
      </c>
      <c r="G1444" s="2">
        <f t="shared" si="171"/>
        <v>7.4677800000000039</v>
      </c>
      <c r="H1444" s="2">
        <f t="shared" si="175"/>
        <v>7.1051900000000021</v>
      </c>
      <c r="I1444" s="2">
        <f t="array" ref="I1444">SUMPRODUCT(B1428:B1447, (ROW(B1428:B1447)-ROW(B1428)+1)) / (20*21/2)</f>
        <v>6.8374857142857151</v>
      </c>
      <c r="J1444" s="2">
        <f t="shared" si="178"/>
        <v>6.966895526941971</v>
      </c>
      <c r="K1444" s="2">
        <f t="shared" si="172"/>
        <v>7.2096282936579623</v>
      </c>
    </row>
    <row r="1445" spans="1:11" ht="13.5" x14ac:dyDescent="0.25">
      <c r="A1445" s="3">
        <f>TITRES_STAT!B1448</f>
        <v>44116</v>
      </c>
      <c r="B1445" s="5">
        <f>TITRES_STAT!D1448</f>
        <v>6.7949999999999999</v>
      </c>
      <c r="C1445" s="2">
        <f t="shared" si="173"/>
        <v>0</v>
      </c>
      <c r="D1445" s="2">
        <f t="shared" si="174"/>
        <v>6.7949999999999999</v>
      </c>
      <c r="E1445" s="2">
        <f t="shared" si="176"/>
        <v>6.8157000000000014</v>
      </c>
      <c r="F1445" s="2">
        <f t="shared" si="177"/>
        <v>6.901349999999999</v>
      </c>
      <c r="G1445" s="2">
        <f t="shared" si="171"/>
        <v>7.4451800000000041</v>
      </c>
      <c r="H1445" s="2">
        <f t="shared" si="175"/>
        <v>7.1070400000000031</v>
      </c>
      <c r="I1445" s="2">
        <f t="array" ref="I1445">SUMPRODUCT(B1429:B1448, (ROW(B1429:B1448)-ROW(B1429)+1)) / (20*21/2)</f>
        <v>6.829533333333333</v>
      </c>
      <c r="J1445" s="2">
        <f t="shared" si="178"/>
        <v>6.9505245243760685</v>
      </c>
      <c r="K1445" s="2">
        <f t="shared" si="172"/>
        <v>7.193368360573337</v>
      </c>
    </row>
    <row r="1446" spans="1:11" ht="13.5" x14ac:dyDescent="0.25">
      <c r="A1446" s="3">
        <f>TITRES_STAT!B1449</f>
        <v>44117</v>
      </c>
      <c r="B1446" s="5">
        <f>TITRES_STAT!D1449</f>
        <v>6.7949999999999999</v>
      </c>
      <c r="C1446" s="2">
        <f t="shared" si="173"/>
        <v>0</v>
      </c>
      <c r="D1446" s="2">
        <f t="shared" si="174"/>
        <v>6.7949999999999999</v>
      </c>
      <c r="E1446" s="2">
        <f t="shared" si="176"/>
        <v>6.7949999999999999</v>
      </c>
      <c r="F1446" s="2">
        <f t="shared" si="177"/>
        <v>6.8895499999999998</v>
      </c>
      <c r="G1446" s="2">
        <f t="shared" si="171"/>
        <v>7.4225800000000026</v>
      </c>
      <c r="H1446" s="2">
        <f t="shared" si="175"/>
        <v>7.1098100000000031</v>
      </c>
      <c r="I1446" s="2">
        <f t="array" ref="I1446">SUMPRODUCT(B1430:B1449, (ROW(B1430:B1449)-ROW(B1430)+1)) / (20*21/2)</f>
        <v>6.8226000000000004</v>
      </c>
      <c r="J1446" s="2">
        <f t="shared" si="178"/>
        <v>6.9357126649116809</v>
      </c>
      <c r="K1446" s="2">
        <f t="shared" si="172"/>
        <v>7.1777460719234023</v>
      </c>
    </row>
    <row r="1447" spans="1:11" ht="13.5" x14ac:dyDescent="0.25">
      <c r="A1447" s="3">
        <f>TITRES_STAT!B1450</f>
        <v>44118</v>
      </c>
      <c r="B1447" s="5">
        <f>TITRES_STAT!D1450</f>
        <v>6.7949999999999999</v>
      </c>
      <c r="C1447" s="2">
        <f t="shared" si="173"/>
        <v>0</v>
      </c>
      <c r="D1447" s="2">
        <f t="shared" si="174"/>
        <v>6.7949999999999999</v>
      </c>
      <c r="E1447" s="2">
        <f t="shared" si="176"/>
        <v>6.7949999999999999</v>
      </c>
      <c r="F1447" s="2">
        <f t="shared" si="177"/>
        <v>6.8784999999999998</v>
      </c>
      <c r="G1447" s="2">
        <f t="shared" si="171"/>
        <v>7.3999800000000038</v>
      </c>
      <c r="H1447" s="2">
        <f t="shared" si="175"/>
        <v>7.1126550000000028</v>
      </c>
      <c r="I1447" s="2">
        <f t="array" ref="I1447">SUMPRODUCT(B1431:B1450, (ROW(B1431:B1450)-ROW(B1431)+1)) / (20*21/2)</f>
        <v>6.8227476190476191</v>
      </c>
      <c r="J1447" s="2">
        <f t="shared" si="178"/>
        <v>6.9223114587296157</v>
      </c>
      <c r="K1447" s="2">
        <f t="shared" si="172"/>
        <v>7.1627364220440537</v>
      </c>
    </row>
    <row r="1448" spans="1:11" ht="13.5" x14ac:dyDescent="0.25">
      <c r="A1448" s="3">
        <f>TITRES_STAT!B1451</f>
        <v>44120</v>
      </c>
      <c r="B1448" s="5">
        <f>TITRES_STAT!D1451</f>
        <v>6.7949999999999999</v>
      </c>
      <c r="C1448" s="2">
        <f t="shared" si="173"/>
        <v>0</v>
      </c>
      <c r="D1448" s="2">
        <f t="shared" si="174"/>
        <v>6.7949999999999999</v>
      </c>
      <c r="E1448" s="2">
        <f t="shared" si="176"/>
        <v>6.7949999999999999</v>
      </c>
      <c r="F1448" s="2">
        <f t="shared" si="177"/>
        <v>6.8677999999999999</v>
      </c>
      <c r="G1448" s="2">
        <f t="shared" si="171"/>
        <v>7.3726600000000042</v>
      </c>
      <c r="H1448" s="2">
        <f t="shared" si="175"/>
        <v>7.116425000000004</v>
      </c>
      <c r="I1448" s="2">
        <f t="array" ref="I1448">SUMPRODUCT(B1432:B1451, (ROW(B1432:B1451)-ROW(B1432)+1)) / (20*21/2)</f>
        <v>6.8277190476190475</v>
      </c>
      <c r="J1448" s="2">
        <f t="shared" si="178"/>
        <v>6.9101865578982231</v>
      </c>
      <c r="K1448" s="2">
        <f t="shared" si="172"/>
        <v>7.1483153858854633</v>
      </c>
    </row>
    <row r="1449" spans="1:11" ht="13.5" x14ac:dyDescent="0.25">
      <c r="A1449" s="3">
        <f>TITRES_STAT!B1452</f>
        <v>44123</v>
      </c>
      <c r="B1449" s="5">
        <f>TITRES_STAT!D1452</f>
        <v>6.7949999999999999</v>
      </c>
      <c r="C1449" s="2">
        <f t="shared" si="173"/>
        <v>0</v>
      </c>
      <c r="D1449" s="2">
        <f t="shared" si="174"/>
        <v>6.7949999999999999</v>
      </c>
      <c r="E1449" s="2">
        <f t="shared" si="176"/>
        <v>6.7949999999999999</v>
      </c>
      <c r="F1449" s="2">
        <f t="shared" si="177"/>
        <v>6.8674499999999998</v>
      </c>
      <c r="G1449" s="2">
        <f t="shared" si="171"/>
        <v>7.3446000000000051</v>
      </c>
      <c r="H1449" s="2">
        <f t="shared" si="175"/>
        <v>7.1195300000000046</v>
      </c>
      <c r="I1449" s="2">
        <f t="array" ref="I1449">SUMPRODUCT(B1433:B1452, (ROW(B1433:B1452)-ROW(B1433)+1)) / (20*21/2)</f>
        <v>6.8394000000000004</v>
      </c>
      <c r="J1449" s="2">
        <f t="shared" si="178"/>
        <v>6.8992164095269635</v>
      </c>
      <c r="K1449" s="2">
        <f t="shared" si="172"/>
        <v>7.1344598805566219</v>
      </c>
    </row>
    <row r="1450" spans="1:11" ht="13.5" x14ac:dyDescent="0.25">
      <c r="A1450" s="3">
        <f>TITRES_STAT!B1453</f>
        <v>44124</v>
      </c>
      <c r="B1450" s="5">
        <f>TITRES_STAT!D1453</f>
        <v>6.8689999999999998</v>
      </c>
      <c r="C1450" s="2">
        <f t="shared" si="173"/>
        <v>7.3999999999999844E-2</v>
      </c>
      <c r="D1450" s="2">
        <f t="shared" si="174"/>
        <v>6.8098000000000001</v>
      </c>
      <c r="E1450" s="2">
        <f t="shared" si="176"/>
        <v>6.8024000000000004</v>
      </c>
      <c r="F1450" s="2">
        <f t="shared" si="177"/>
        <v>6.8608000000000002</v>
      </c>
      <c r="G1450" s="2">
        <f t="shared" si="171"/>
        <v>7.3165400000000043</v>
      </c>
      <c r="H1450" s="2">
        <f t="shared" si="175"/>
        <v>7.1228550000000039</v>
      </c>
      <c r="I1450" s="2">
        <f t="array" ref="I1450">SUMPRODUCT(B1434:B1453, (ROW(B1434:B1453)-ROW(B1434)+1)) / (20*21/2)</f>
        <v>6.8906190476190474</v>
      </c>
      <c r="J1450" s="2">
        <f t="shared" si="178"/>
        <v>6.8963386562386813</v>
      </c>
      <c r="K1450" s="2">
        <f t="shared" si="172"/>
        <v>7.1240496891622449</v>
      </c>
    </row>
    <row r="1451" spans="1:11" ht="13.5" x14ac:dyDescent="0.25">
      <c r="A1451" s="3">
        <f>TITRES_STAT!B1454</f>
        <v>44125</v>
      </c>
      <c r="B1451" s="5">
        <f>TITRES_STAT!D1454</f>
        <v>6.9130000000000003</v>
      </c>
      <c r="C1451" s="2">
        <f t="shared" si="173"/>
        <v>4.4000000000000483E-2</v>
      </c>
      <c r="D1451" s="2">
        <f t="shared" si="174"/>
        <v>6.8334000000000001</v>
      </c>
      <c r="E1451" s="2">
        <f t="shared" si="176"/>
        <v>6.8142000000000014</v>
      </c>
      <c r="F1451" s="2">
        <f t="shared" si="177"/>
        <v>6.8563500000000008</v>
      </c>
      <c r="G1451" s="2">
        <f t="shared" si="171"/>
        <v>7.2923200000000046</v>
      </c>
      <c r="H1451" s="2">
        <f t="shared" si="175"/>
        <v>7.126400000000003</v>
      </c>
      <c r="I1451" s="2">
        <f t="array" ref="I1451">SUMPRODUCT(B1435:B1454, (ROW(B1435:B1454)-ROW(B1435)+1)) / (20*21/2)</f>
        <v>6.9497857142857136</v>
      </c>
      <c r="J1451" s="2">
        <f t="shared" si="178"/>
        <v>6.8979254508826164</v>
      </c>
      <c r="K1451" s="2">
        <f t="shared" si="172"/>
        <v>7.1157732307637254</v>
      </c>
    </row>
    <row r="1452" spans="1:11" ht="13.5" x14ac:dyDescent="0.25">
      <c r="A1452" s="3">
        <f>TITRES_STAT!B1455</f>
        <v>44126</v>
      </c>
      <c r="B1452" s="5">
        <f>TITRES_STAT!D1455</f>
        <v>6.9790000000000001</v>
      </c>
      <c r="C1452" s="2">
        <f t="shared" si="173"/>
        <v>6.5999999999999837E-2</v>
      </c>
      <c r="D1452" s="2">
        <f t="shared" si="174"/>
        <v>6.8701999999999996</v>
      </c>
      <c r="E1452" s="2">
        <f t="shared" si="176"/>
        <v>6.8326000000000011</v>
      </c>
      <c r="F1452" s="2">
        <f t="shared" si="177"/>
        <v>6.8552000000000017</v>
      </c>
      <c r="G1452" s="2">
        <f t="shared" si="171"/>
        <v>7.2694200000000055</v>
      </c>
      <c r="H1452" s="2">
        <f t="shared" si="175"/>
        <v>7.130975000000003</v>
      </c>
      <c r="I1452" s="2">
        <f t="array" ref="I1452">SUMPRODUCT(B1436:B1455, (ROW(B1436:B1455)-ROW(B1436)+1)) / (20*21/2)</f>
        <v>7.01364761904762</v>
      </c>
      <c r="J1452" s="2">
        <f t="shared" si="178"/>
        <v>6.9056468365128429</v>
      </c>
      <c r="K1452" s="2">
        <f t="shared" si="172"/>
        <v>7.1104095746553444</v>
      </c>
    </row>
    <row r="1453" spans="1:11" ht="13.5" x14ac:dyDescent="0.25">
      <c r="A1453" s="3">
        <f>TITRES_STAT!B1456</f>
        <v>44127</v>
      </c>
      <c r="B1453" s="5">
        <f>TITRES_STAT!D1456</f>
        <v>7.3929999999999998</v>
      </c>
      <c r="C1453" s="2">
        <f t="shared" si="173"/>
        <v>0.4139999999999997</v>
      </c>
      <c r="D1453" s="2">
        <f t="shared" si="174"/>
        <v>6.9897999999999998</v>
      </c>
      <c r="E1453" s="2">
        <f t="shared" si="176"/>
        <v>6.8924000000000003</v>
      </c>
      <c r="F1453" s="2">
        <f t="shared" si="177"/>
        <v>6.8747500000000015</v>
      </c>
      <c r="G1453" s="2">
        <f t="shared" si="171"/>
        <v>7.2548000000000048</v>
      </c>
      <c r="H1453" s="2">
        <f t="shared" si="175"/>
        <v>7.1358500000000022</v>
      </c>
      <c r="I1453" s="2">
        <f t="array" ref="I1453">SUMPRODUCT(B1437:B1456, (ROW(B1437:B1456)-ROW(B1437)+1)) / (20*21/2)</f>
        <v>7.0706142857142842</v>
      </c>
      <c r="J1453" s="2">
        <f t="shared" si="178"/>
        <v>6.95206142351162</v>
      </c>
      <c r="K1453" s="2">
        <f t="shared" si="172"/>
        <v>7.1214915521198403</v>
      </c>
    </row>
    <row r="1454" spans="1:11" ht="13.5" x14ac:dyDescent="0.25">
      <c r="A1454" s="3">
        <f>TITRES_STAT!B1457</f>
        <v>44130</v>
      </c>
      <c r="B1454" s="5">
        <f>TITRES_STAT!D1457</f>
        <v>7.4960000000000004</v>
      </c>
      <c r="C1454" s="2">
        <f t="shared" si="173"/>
        <v>0.10300000000000065</v>
      </c>
      <c r="D1454" s="2">
        <f t="shared" si="174"/>
        <v>7.13</v>
      </c>
      <c r="E1454" s="2">
        <f t="shared" si="176"/>
        <v>6.9625000000000004</v>
      </c>
      <c r="F1454" s="2">
        <f t="shared" si="177"/>
        <v>6.8994499999999999</v>
      </c>
      <c r="G1454" s="2">
        <f t="shared" si="171"/>
        <v>7.2422400000000042</v>
      </c>
      <c r="H1454" s="2">
        <f t="shared" si="175"/>
        <v>7.1422000000000025</v>
      </c>
      <c r="I1454" s="2">
        <f t="array" ref="I1454">SUMPRODUCT(B1438:B1457, (ROW(B1438:B1457)-ROW(B1438)+1)) / (20*21/2)</f>
        <v>7.1039428571428571</v>
      </c>
      <c r="J1454" s="2">
        <f t="shared" si="178"/>
        <v>7.003865097462894</v>
      </c>
      <c r="K1454" s="2">
        <f t="shared" si="172"/>
        <v>7.136178157919062</v>
      </c>
    </row>
    <row r="1455" spans="1:11" ht="13.5" x14ac:dyDescent="0.25">
      <c r="A1455" s="3">
        <f>TITRES_STAT!B1458</f>
        <v>44131</v>
      </c>
      <c r="B1455" s="5">
        <f>TITRES_STAT!D1458</f>
        <v>7.57</v>
      </c>
      <c r="C1455" s="2">
        <f t="shared" si="173"/>
        <v>7.3999999999999844E-2</v>
      </c>
      <c r="D1455" s="2">
        <f t="shared" si="174"/>
        <v>7.2702</v>
      </c>
      <c r="E1455" s="2">
        <f t="shared" si="176"/>
        <v>7.0400000000000009</v>
      </c>
      <c r="F1455" s="2">
        <f t="shared" si="177"/>
        <v>6.9278500000000012</v>
      </c>
      <c r="G1455" s="2">
        <f t="shared" si="171"/>
        <v>7.2311600000000036</v>
      </c>
      <c r="H1455" s="2">
        <f t="shared" si="175"/>
        <v>7.149250000000003</v>
      </c>
      <c r="I1455" s="2">
        <f t="array" ref="I1455">SUMPRODUCT(B1439:B1458, (ROW(B1439:B1458)-ROW(B1439)+1)) / (20*21/2)</f>
        <v>7.1418952380952385</v>
      </c>
      <c r="J1455" s="2">
        <f t="shared" si="178"/>
        <v>7.0577827072283332</v>
      </c>
      <c r="K1455" s="2">
        <f t="shared" si="172"/>
        <v>7.1531907791771383</v>
      </c>
    </row>
    <row r="1456" spans="1:11" ht="13.5" x14ac:dyDescent="0.25">
      <c r="A1456" s="3">
        <f>TITRES_STAT!B1459</f>
        <v>44132</v>
      </c>
      <c r="B1456" s="5">
        <f>TITRES_STAT!D1459</f>
        <v>7.5259999999999998</v>
      </c>
      <c r="C1456" s="2">
        <f t="shared" si="173"/>
        <v>-4.4000000000000483E-2</v>
      </c>
      <c r="D1456" s="2">
        <f t="shared" si="174"/>
        <v>7.3927999999999994</v>
      </c>
      <c r="E1456" s="2">
        <f t="shared" si="176"/>
        <v>7.1131000000000002</v>
      </c>
      <c r="F1456" s="2">
        <f t="shared" si="177"/>
        <v>6.9540500000000005</v>
      </c>
      <c r="G1456" s="2">
        <f t="shared" si="171"/>
        <v>7.214920000000002</v>
      </c>
      <c r="H1456" s="2">
        <f t="shared" si="175"/>
        <v>7.1560800000000029</v>
      </c>
      <c r="I1456" s="2">
        <f t="array" ref="I1456">SUMPRODUCT(B1440:B1459, (ROW(B1440:B1459)-ROW(B1440)+1)) / (20*21/2)</f>
        <v>7.1700238095238094</v>
      </c>
      <c r="J1456" s="2">
        <f t="shared" si="178"/>
        <v>7.1023748303494445</v>
      </c>
      <c r="K1456" s="2">
        <f t="shared" si="172"/>
        <v>7.1678107486211715</v>
      </c>
    </row>
    <row r="1457" spans="1:11" ht="13.5" x14ac:dyDescent="0.25">
      <c r="A1457" s="3">
        <f>TITRES_STAT!B1460</f>
        <v>44134</v>
      </c>
      <c r="B1457" s="5">
        <f>TITRES_STAT!D1460</f>
        <v>7.3040000000000003</v>
      </c>
      <c r="C1457" s="2">
        <f t="shared" si="173"/>
        <v>-0.22199999999999953</v>
      </c>
      <c r="D1457" s="2">
        <f t="shared" si="174"/>
        <v>7.4578000000000007</v>
      </c>
      <c r="E1457" s="2">
        <f t="shared" si="176"/>
        <v>7.1639999999999997</v>
      </c>
      <c r="F1457" s="2">
        <f t="shared" si="177"/>
        <v>6.9794999999999998</v>
      </c>
      <c r="G1457" s="2">
        <f t="shared" si="171"/>
        <v>7.2016200000000001</v>
      </c>
      <c r="H1457" s="2">
        <f t="shared" si="175"/>
        <v>7.1619850000000032</v>
      </c>
      <c r="I1457" s="2">
        <f t="array" ref="I1457">SUMPRODUCT(B1441:B1460, (ROW(B1441:B1460)-ROW(B1441)+1)) / (20*21/2)</f>
        <v>7.195728571428571</v>
      </c>
      <c r="J1457" s="2">
        <f t="shared" si="178"/>
        <v>7.1215772274590208</v>
      </c>
      <c r="K1457" s="2">
        <f t="shared" si="172"/>
        <v>7.1731515035772038</v>
      </c>
    </row>
    <row r="1458" spans="1:11" ht="13.5" x14ac:dyDescent="0.25">
      <c r="A1458" s="3">
        <f>TITRES_STAT!B1461</f>
        <v>44137</v>
      </c>
      <c r="B1458" s="5">
        <f>TITRES_STAT!D1461</f>
        <v>7.3780000000000001</v>
      </c>
      <c r="C1458" s="2">
        <f t="shared" si="173"/>
        <v>7.3999999999999844E-2</v>
      </c>
      <c r="D1458" s="2">
        <f t="shared" si="174"/>
        <v>7.4548000000000005</v>
      </c>
      <c r="E1458" s="2">
        <f t="shared" si="176"/>
        <v>7.2222999999999997</v>
      </c>
      <c r="F1458" s="2">
        <f t="shared" si="177"/>
        <v>7.0086500000000003</v>
      </c>
      <c r="G1458" s="2">
        <f t="shared" ref="G1458:G1521" si="179">AVERAGE(B1409:B1458)</f>
        <v>7.1866999999999992</v>
      </c>
      <c r="H1458" s="2">
        <f t="shared" si="175"/>
        <v>7.1682600000000027</v>
      </c>
      <c r="I1458" s="2">
        <f t="array" ref="I1458">SUMPRODUCT(B1442:B1461, (ROW(B1442:B1461)-ROW(B1442)+1)) / (20*21/2)</f>
        <v>7.2154857142857143</v>
      </c>
      <c r="J1458" s="2">
        <f t="shared" si="178"/>
        <v>7.1459984438914947</v>
      </c>
      <c r="K1458" s="2">
        <f t="shared" si="172"/>
        <v>7.1811847779467257</v>
      </c>
    </row>
    <row r="1459" spans="1:11" ht="13.5" x14ac:dyDescent="0.25">
      <c r="A1459" s="3">
        <f>TITRES_STAT!B1462</f>
        <v>44138</v>
      </c>
      <c r="B1459" s="5">
        <f>TITRES_STAT!D1462</f>
        <v>7.3040000000000003</v>
      </c>
      <c r="C1459" s="2">
        <f t="shared" si="173"/>
        <v>-7.3999999999999844E-2</v>
      </c>
      <c r="D1459" s="2">
        <f t="shared" si="174"/>
        <v>7.4164000000000003</v>
      </c>
      <c r="E1459" s="2">
        <f t="shared" si="176"/>
        <v>7.2732000000000001</v>
      </c>
      <c r="F1459" s="2">
        <f t="shared" si="177"/>
        <v>7.0340999999999996</v>
      </c>
      <c r="G1459" s="2">
        <f t="shared" si="179"/>
        <v>7.1751799999999992</v>
      </c>
      <c r="H1459" s="2">
        <f t="shared" si="175"/>
        <v>7.1752400000000032</v>
      </c>
      <c r="I1459" s="2">
        <f t="array" ref="I1459">SUMPRODUCT(B1443:B1462, (ROW(B1443:B1462)-ROW(B1443)+1)) / (20*21/2)</f>
        <v>7.2126142857142854</v>
      </c>
      <c r="J1459" s="2">
        <f t="shared" si="178"/>
        <v>7.161046211139924</v>
      </c>
      <c r="K1459" s="2">
        <f t="shared" ref="K1459:K1522" si="180">$K$4*B1459+(1-$K$4)*K1458</f>
        <v>7.1860010611645011</v>
      </c>
    </row>
    <row r="1460" spans="1:11" ht="13.5" x14ac:dyDescent="0.25">
      <c r="A1460" s="3">
        <f>TITRES_STAT!B1463</f>
        <v>44139</v>
      </c>
      <c r="B1460" s="5">
        <f>TITRES_STAT!D1463</f>
        <v>7.3040000000000003</v>
      </c>
      <c r="C1460" s="2">
        <f t="shared" si="173"/>
        <v>0</v>
      </c>
      <c r="D1460" s="2">
        <f t="shared" si="174"/>
        <v>7.3632000000000009</v>
      </c>
      <c r="E1460" s="2">
        <f t="shared" si="176"/>
        <v>7.3167</v>
      </c>
      <c r="F1460" s="2">
        <f t="shared" si="177"/>
        <v>7.0595499999999998</v>
      </c>
      <c r="G1460" s="2">
        <f t="shared" si="179"/>
        <v>7.1661599999999988</v>
      </c>
      <c r="H1460" s="2">
        <f t="shared" si="175"/>
        <v>7.1822200000000036</v>
      </c>
      <c r="I1460" s="2">
        <f t="array" ref="I1460">SUMPRODUCT(B1444:B1463, (ROW(B1444:B1463)-ROW(B1444)+1)) / (20*21/2)</f>
        <v>7.2036571428571428</v>
      </c>
      <c r="J1460" s="2">
        <f t="shared" si="178"/>
        <v>7.1746608576980258</v>
      </c>
      <c r="K1460" s="2">
        <f t="shared" si="180"/>
        <v>7.1906284705305996</v>
      </c>
    </row>
    <row r="1461" spans="1:11" ht="13.5" x14ac:dyDescent="0.25">
      <c r="A1461" s="3">
        <f>TITRES_STAT!B1464</f>
        <v>44140</v>
      </c>
      <c r="B1461" s="5">
        <f>TITRES_STAT!D1464</f>
        <v>7.2670000000000003</v>
      </c>
      <c r="C1461" s="2">
        <f t="shared" si="173"/>
        <v>-3.6999999999999922E-2</v>
      </c>
      <c r="D1461" s="2">
        <f t="shared" si="174"/>
        <v>7.3114000000000008</v>
      </c>
      <c r="E1461" s="2">
        <f t="shared" si="176"/>
        <v>7.3521000000000001</v>
      </c>
      <c r="F1461" s="2">
        <f t="shared" si="177"/>
        <v>7.0831500000000007</v>
      </c>
      <c r="G1461" s="2">
        <f t="shared" si="179"/>
        <v>7.1574399999999967</v>
      </c>
      <c r="H1461" s="2">
        <f t="shared" si="175"/>
        <v>7.188125000000003</v>
      </c>
      <c r="I1461" s="2">
        <f t="array" ref="I1461">SUMPRODUCT(B1445:B1464, (ROW(B1445:B1464)-ROW(B1445)+1)) / (20*21/2)</f>
        <v>7.1985714285714275</v>
      </c>
      <c r="J1461" s="2">
        <f t="shared" si="178"/>
        <v>7.1834550617267849</v>
      </c>
      <c r="K1461" s="2">
        <f t="shared" si="180"/>
        <v>7.1936234324705763</v>
      </c>
    </row>
    <row r="1462" spans="1:11" ht="13.5" x14ac:dyDescent="0.25">
      <c r="A1462" s="3">
        <f>TITRES_STAT!B1465</f>
        <v>44141</v>
      </c>
      <c r="B1462" s="5">
        <f>TITRES_STAT!D1465</f>
        <v>7.0529999999999999</v>
      </c>
      <c r="C1462" s="2">
        <f t="shared" si="173"/>
        <v>-0.21400000000000041</v>
      </c>
      <c r="D1462" s="2">
        <f t="shared" si="174"/>
        <v>7.2611999999999997</v>
      </c>
      <c r="E1462" s="2">
        <f t="shared" si="176"/>
        <v>7.3594999999999997</v>
      </c>
      <c r="F1462" s="2">
        <f t="shared" si="177"/>
        <v>7.09605</v>
      </c>
      <c r="G1462" s="2">
        <f t="shared" si="179"/>
        <v>7.1444399999999977</v>
      </c>
      <c r="H1462" s="2">
        <f t="shared" si="175"/>
        <v>7.1927400000000032</v>
      </c>
      <c r="I1462" s="2">
        <f t="array" ref="I1462">SUMPRODUCT(B1446:B1465, (ROW(B1446:B1465)-ROW(B1446)+1)) / (20*21/2)</f>
        <v>7.1922571428571427</v>
      </c>
      <c r="J1462" s="2">
        <f t="shared" si="178"/>
        <v>7.1710307701337577</v>
      </c>
      <c r="K1462" s="2">
        <f t="shared" si="180"/>
        <v>7.1881087880599654</v>
      </c>
    </row>
    <row r="1463" spans="1:11" ht="13.5" x14ac:dyDescent="0.25">
      <c r="A1463" s="3">
        <f>TITRES_STAT!B1466</f>
        <v>44144</v>
      </c>
      <c r="B1463" s="5">
        <f>TITRES_STAT!D1466</f>
        <v>7.0019999999999998</v>
      </c>
      <c r="C1463" s="2">
        <f t="shared" si="173"/>
        <v>-5.1000000000000156E-2</v>
      </c>
      <c r="D1463" s="2">
        <f t="shared" si="174"/>
        <v>7.1859999999999999</v>
      </c>
      <c r="E1463" s="2">
        <f t="shared" si="176"/>
        <v>7.3204000000000011</v>
      </c>
      <c r="F1463" s="2">
        <f t="shared" si="177"/>
        <v>7.1064000000000007</v>
      </c>
      <c r="G1463" s="2">
        <f t="shared" si="179"/>
        <v>7.1258399999999948</v>
      </c>
      <c r="H1463" s="2">
        <f t="shared" si="175"/>
        <v>7.1966200000000038</v>
      </c>
      <c r="I1463" s="2">
        <f t="array" ref="I1463">SUMPRODUCT(B1447:B1466, (ROW(B1447:B1466)-ROW(B1447)+1)) / (20*21/2)</f>
        <v>7.1875714285714283</v>
      </c>
      <c r="J1463" s="2">
        <f t="shared" si="178"/>
        <v>7.1549326015495911</v>
      </c>
      <c r="K1463" s="2">
        <f t="shared" si="180"/>
        <v>7.1808104042144771</v>
      </c>
    </row>
    <row r="1464" spans="1:11" ht="13.5" x14ac:dyDescent="0.25">
      <c r="A1464" s="3">
        <f>TITRES_STAT!B1467</f>
        <v>44145</v>
      </c>
      <c r="B1464" s="5">
        <f>TITRES_STAT!D1467</f>
        <v>7.0529999999999999</v>
      </c>
      <c r="C1464" s="2">
        <f t="shared" si="173"/>
        <v>5.1000000000000156E-2</v>
      </c>
      <c r="D1464" s="2">
        <f t="shared" si="174"/>
        <v>7.1358000000000006</v>
      </c>
      <c r="E1464" s="2">
        <f t="shared" si="176"/>
        <v>7.2760999999999996</v>
      </c>
      <c r="F1464" s="2">
        <f t="shared" si="177"/>
        <v>7.1193</v>
      </c>
      <c r="G1464" s="2">
        <f t="shared" si="179"/>
        <v>7.1117999999999952</v>
      </c>
      <c r="H1464" s="2">
        <f t="shared" si="175"/>
        <v>7.2000550000000043</v>
      </c>
      <c r="I1464" s="2">
        <f t="array" ref="I1464">SUMPRODUCT(B1448:B1467, (ROW(B1448:B1467)-ROW(B1448)+1)) / (20*21/2)</f>
        <v>7.1786571428571433</v>
      </c>
      <c r="J1464" s="2">
        <f t="shared" si="178"/>
        <v>7.1452247347353444</v>
      </c>
      <c r="K1464" s="2">
        <f t="shared" si="180"/>
        <v>7.1757982315001847</v>
      </c>
    </row>
    <row r="1465" spans="1:11" ht="13.5" x14ac:dyDescent="0.25">
      <c r="A1465" s="3">
        <f>TITRES_STAT!B1468</f>
        <v>44146</v>
      </c>
      <c r="B1465" s="5">
        <f>TITRES_STAT!D1468</f>
        <v>7.0529999999999999</v>
      </c>
      <c r="C1465" s="2">
        <f t="shared" si="173"/>
        <v>0</v>
      </c>
      <c r="D1465" s="2">
        <f t="shared" si="174"/>
        <v>7.0855999999999995</v>
      </c>
      <c r="E1465" s="2">
        <f t="shared" si="176"/>
        <v>7.2244000000000002</v>
      </c>
      <c r="F1465" s="2">
        <f t="shared" si="177"/>
        <v>7.1322000000000001</v>
      </c>
      <c r="G1465" s="2">
        <f t="shared" si="179"/>
        <v>7.1021999999999945</v>
      </c>
      <c r="H1465" s="2">
        <f t="shared" si="175"/>
        <v>7.2028250000000051</v>
      </c>
      <c r="I1465" s="2">
        <f t="array" ref="I1465">SUMPRODUCT(B1449:B1468, (ROW(B1449:B1468)-ROW(B1449)+1)) / (20*21/2)</f>
        <v>7.1720380952380935</v>
      </c>
      <c r="J1465" s="2">
        <f t="shared" si="178"/>
        <v>7.1364414266653116</v>
      </c>
      <c r="K1465" s="2">
        <f t="shared" si="180"/>
        <v>7.1709826145786089</v>
      </c>
    </row>
    <row r="1466" spans="1:11" ht="13.5" x14ac:dyDescent="0.25">
      <c r="A1466" s="3">
        <f>TITRES_STAT!B1469</f>
        <v>44147</v>
      </c>
      <c r="B1466" s="5">
        <f>TITRES_STAT!D1469</f>
        <v>7.0830000000000002</v>
      </c>
      <c r="C1466" s="2">
        <f t="shared" si="173"/>
        <v>3.0000000000000249E-2</v>
      </c>
      <c r="D1466" s="2">
        <f t="shared" si="174"/>
        <v>7.0488</v>
      </c>
      <c r="E1466" s="2">
        <f t="shared" si="176"/>
        <v>7.1801000000000004</v>
      </c>
      <c r="F1466" s="2">
        <f t="shared" si="177"/>
        <v>7.1465999999999994</v>
      </c>
      <c r="G1466" s="2">
        <f t="shared" si="179"/>
        <v>7.0890599999999964</v>
      </c>
      <c r="H1466" s="2">
        <f t="shared" si="175"/>
        <v>7.2043050000000051</v>
      </c>
      <c r="I1466" s="2">
        <f t="array" ref="I1466">SUMPRODUCT(B1450:B1469, (ROW(B1450:B1469)-ROW(B1450)+1)) / (20*21/2)</f>
        <v>7.1633476190476193</v>
      </c>
      <c r="J1466" s="2">
        <f t="shared" si="178"/>
        <v>7.1313517669829007</v>
      </c>
      <c r="K1466" s="2">
        <f t="shared" si="180"/>
        <v>7.1675323159676836</v>
      </c>
    </row>
    <row r="1467" spans="1:11" ht="13.5" x14ac:dyDescent="0.25">
      <c r="A1467" s="3">
        <f>TITRES_STAT!B1470</f>
        <v>44148</v>
      </c>
      <c r="B1467" s="5">
        <f>TITRES_STAT!D1470</f>
        <v>7.0529999999999999</v>
      </c>
      <c r="C1467" s="2">
        <f t="shared" si="173"/>
        <v>-3.0000000000000249E-2</v>
      </c>
      <c r="D1467" s="2">
        <f t="shared" si="174"/>
        <v>7.0488</v>
      </c>
      <c r="E1467" s="2">
        <f t="shared" si="176"/>
        <v>7.1549999999999994</v>
      </c>
      <c r="F1467" s="2">
        <f t="shared" si="177"/>
        <v>7.1594999999999995</v>
      </c>
      <c r="G1467" s="2">
        <f t="shared" si="179"/>
        <v>7.0754599999999961</v>
      </c>
      <c r="H1467" s="2">
        <f t="shared" si="175"/>
        <v>7.2037150000000052</v>
      </c>
      <c r="I1467" s="2">
        <f t="array" ref="I1467">SUMPRODUCT(B1451:B1470, (ROW(B1451:B1470)-ROW(B1451)+1)) / (20*21/2)</f>
        <v>7.1398571428571422</v>
      </c>
      <c r="J1467" s="2">
        <f t="shared" si="178"/>
        <v>7.1238896939369099</v>
      </c>
      <c r="K1467" s="2">
        <f t="shared" si="180"/>
        <v>7.163040852596402</v>
      </c>
    </row>
    <row r="1468" spans="1:11" ht="13.5" x14ac:dyDescent="0.25">
      <c r="A1468" s="3">
        <f>TITRES_STAT!B1471</f>
        <v>44151</v>
      </c>
      <c r="B1468" s="5">
        <f>TITRES_STAT!D1471</f>
        <v>7.09</v>
      </c>
      <c r="C1468" s="2">
        <f t="shared" si="173"/>
        <v>3.6999999999999922E-2</v>
      </c>
      <c r="D1468" s="2">
        <f t="shared" si="174"/>
        <v>7.0663999999999998</v>
      </c>
      <c r="E1468" s="2">
        <f t="shared" si="176"/>
        <v>7.1261999999999999</v>
      </c>
      <c r="F1468" s="2">
        <f t="shared" si="177"/>
        <v>7.1742499999999989</v>
      </c>
      <c r="G1468" s="2">
        <f t="shared" si="179"/>
        <v>7.0627599999999946</v>
      </c>
      <c r="H1468" s="2">
        <f t="shared" si="175"/>
        <v>7.2011300000000054</v>
      </c>
      <c r="I1468" s="2">
        <f t="array" ref="I1468">SUMPRODUCT(B1452:B1471, (ROW(B1452:B1471)-ROW(B1452)+1)) / (20*21/2)</f>
        <v>7.1286857142857123</v>
      </c>
      <c r="J1468" s="2">
        <f t="shared" si="178"/>
        <v>7.1206621040381561</v>
      </c>
      <c r="K1468" s="2">
        <f t="shared" si="180"/>
        <v>7.1601765054357589</v>
      </c>
    </row>
    <row r="1469" spans="1:11" ht="13.5" x14ac:dyDescent="0.25">
      <c r="A1469" s="3">
        <f>TITRES_STAT!B1472</f>
        <v>44152</v>
      </c>
      <c r="B1469" s="5">
        <f>TITRES_STAT!D1472</f>
        <v>7.0830000000000002</v>
      </c>
      <c r="C1469" s="2">
        <f t="shared" si="173"/>
        <v>-6.9999999999996732E-3</v>
      </c>
      <c r="D1469" s="2">
        <f t="shared" si="174"/>
        <v>7.0724</v>
      </c>
      <c r="E1469" s="2">
        <f t="shared" si="176"/>
        <v>7.1040999999999999</v>
      </c>
      <c r="F1469" s="2">
        <f t="shared" si="177"/>
        <v>7.18865</v>
      </c>
      <c r="G1469" s="2">
        <f t="shared" si="179"/>
        <v>7.0522799999999952</v>
      </c>
      <c r="H1469" s="2">
        <f t="shared" si="175"/>
        <v>7.1969200000000049</v>
      </c>
      <c r="I1469" s="2">
        <f t="array" ref="I1469">SUMPRODUCT(B1453:B1472, (ROW(B1453:B1472)-ROW(B1453)+1)) / (20*21/2)</f>
        <v>7.1118857142857133</v>
      </c>
      <c r="J1469" s="2">
        <f t="shared" si="178"/>
        <v>7.1170752369869028</v>
      </c>
      <c r="K1469" s="2">
        <f t="shared" si="180"/>
        <v>7.1571499758108272</v>
      </c>
    </row>
    <row r="1470" spans="1:11" ht="13.5" x14ac:dyDescent="0.25">
      <c r="A1470" s="3">
        <f>TITRES_STAT!B1473</f>
        <v>44153</v>
      </c>
      <c r="B1470" s="5">
        <f>TITRES_STAT!D1473</f>
        <v>6.9420000000000002</v>
      </c>
      <c r="C1470" s="2">
        <f t="shared" si="173"/>
        <v>-0.14100000000000001</v>
      </c>
      <c r="D1470" s="2">
        <f t="shared" si="174"/>
        <v>7.0501999999999994</v>
      </c>
      <c r="E1470" s="2">
        <f t="shared" si="176"/>
        <v>7.0678999999999998</v>
      </c>
      <c r="F1470" s="2">
        <f t="shared" si="177"/>
        <v>7.1922999999999986</v>
      </c>
      <c r="G1470" s="2">
        <f t="shared" si="179"/>
        <v>7.0420799999999959</v>
      </c>
      <c r="H1470" s="2">
        <f t="shared" si="175"/>
        <v>7.1908250000000056</v>
      </c>
      <c r="I1470" s="2">
        <f t="array" ref="I1470">SUMPRODUCT(B1454:B1473, (ROW(B1454:B1473)-ROW(B1454)+1)) / (20*21/2)</f>
        <v>7.0948714285714276</v>
      </c>
      <c r="J1470" s="2">
        <f t="shared" si="178"/>
        <v>7.1004014048929118</v>
      </c>
      <c r="K1470" s="2">
        <f t="shared" si="180"/>
        <v>7.1487127218574615</v>
      </c>
    </row>
    <row r="1471" spans="1:11" ht="13.5" x14ac:dyDescent="0.25">
      <c r="A1471" s="3">
        <f>TITRES_STAT!B1474</f>
        <v>44154</v>
      </c>
      <c r="B1471" s="5">
        <f>TITRES_STAT!D1474</f>
        <v>7.0750000000000002</v>
      </c>
      <c r="C1471" s="2">
        <f t="shared" si="173"/>
        <v>0.13300000000000001</v>
      </c>
      <c r="D1471" s="2">
        <f t="shared" si="174"/>
        <v>7.0486000000000004</v>
      </c>
      <c r="E1471" s="2">
        <f t="shared" si="176"/>
        <v>7.0486999999999993</v>
      </c>
      <c r="F1471" s="2">
        <f t="shared" si="177"/>
        <v>7.2003999999999992</v>
      </c>
      <c r="G1471" s="2">
        <f t="shared" si="179"/>
        <v>7.0345399999999971</v>
      </c>
      <c r="H1471" s="2">
        <f t="shared" si="175"/>
        <v>7.1837700000000053</v>
      </c>
      <c r="I1471" s="2">
        <f t="array" ref="I1471">SUMPRODUCT(B1455:B1474, (ROW(B1455:B1474)-ROW(B1455)+1)) / (20*21/2)</f>
        <v>7.059899999999999</v>
      </c>
      <c r="J1471" s="2">
        <f t="shared" si="178"/>
        <v>7.0979822234745393</v>
      </c>
      <c r="K1471" s="2">
        <f t="shared" si="180"/>
        <v>7.1458220268826596</v>
      </c>
    </row>
    <row r="1472" spans="1:11" ht="13.5" x14ac:dyDescent="0.25">
      <c r="A1472" s="3">
        <f>TITRES_STAT!B1475</f>
        <v>44155</v>
      </c>
      <c r="B1472" s="5">
        <f>TITRES_STAT!D1475</f>
        <v>7.024</v>
      </c>
      <c r="C1472" s="2">
        <f t="shared" si="173"/>
        <v>-5.1000000000000156E-2</v>
      </c>
      <c r="D1472" s="2">
        <f t="shared" si="174"/>
        <v>7.0427999999999997</v>
      </c>
      <c r="E1472" s="2">
        <f t="shared" si="176"/>
        <v>7.0457999999999998</v>
      </c>
      <c r="F1472" s="2">
        <f t="shared" si="177"/>
        <v>7.2026499999999984</v>
      </c>
      <c r="G1472" s="2">
        <f t="shared" si="179"/>
        <v>7.026119999999997</v>
      </c>
      <c r="H1472" s="2">
        <f t="shared" si="175"/>
        <v>7.1764950000000045</v>
      </c>
      <c r="I1472" s="2">
        <f t="array" ref="I1472">SUMPRODUCT(B1456:B1475, (ROW(B1456:B1475)-ROW(B1456)+1)) / (20*21/2)</f>
        <v>7.0471142857142848</v>
      </c>
      <c r="J1472" s="2">
        <f t="shared" si="178"/>
        <v>7.0909362974293453</v>
      </c>
      <c r="K1472" s="2">
        <f t="shared" si="180"/>
        <v>7.1410446924951048</v>
      </c>
    </row>
    <row r="1473" spans="1:11" ht="13.5" x14ac:dyDescent="0.25">
      <c r="A1473" s="3">
        <f>TITRES_STAT!B1476</f>
        <v>44158</v>
      </c>
      <c r="B1473" s="5">
        <f>TITRES_STAT!D1476</f>
        <v>7.024</v>
      </c>
      <c r="C1473" s="2">
        <f t="shared" si="173"/>
        <v>0</v>
      </c>
      <c r="D1473" s="2">
        <f t="shared" si="174"/>
        <v>7.0296000000000003</v>
      </c>
      <c r="E1473" s="2">
        <f t="shared" si="176"/>
        <v>7.048</v>
      </c>
      <c r="F1473" s="2">
        <f t="shared" si="177"/>
        <v>7.1841999999999997</v>
      </c>
      <c r="G1473" s="2">
        <f t="shared" si="179"/>
        <v>7.0221399999999994</v>
      </c>
      <c r="H1473" s="2">
        <f t="shared" si="175"/>
        <v>7.1704750000000033</v>
      </c>
      <c r="I1473" s="2">
        <f t="array" ref="I1473">SUMPRODUCT(B1457:B1476, (ROW(B1457:B1476)-ROW(B1457)+1)) / (20*21/2)</f>
        <v>7.0369666666666664</v>
      </c>
      <c r="J1473" s="2">
        <f t="shared" si="178"/>
        <v>7.0845614119598839</v>
      </c>
      <c r="K1473" s="2">
        <f t="shared" si="180"/>
        <v>7.1364547045541205</v>
      </c>
    </row>
    <row r="1474" spans="1:11" ht="13.5" x14ac:dyDescent="0.25">
      <c r="A1474" s="3">
        <f>TITRES_STAT!B1477</f>
        <v>44159</v>
      </c>
      <c r="B1474" s="5">
        <f>TITRES_STAT!D1477</f>
        <v>6.8170000000000002</v>
      </c>
      <c r="C1474" s="2">
        <f t="shared" si="173"/>
        <v>-0.20699999999999985</v>
      </c>
      <c r="D1474" s="2">
        <f t="shared" si="174"/>
        <v>6.9764000000000008</v>
      </c>
      <c r="E1474" s="2">
        <f t="shared" si="176"/>
        <v>7.0244</v>
      </c>
      <c r="F1474" s="2">
        <f t="shared" si="177"/>
        <v>7.1502499999999998</v>
      </c>
      <c r="G1474" s="2">
        <f t="shared" si="179"/>
        <v>7.0178599999999998</v>
      </c>
      <c r="H1474" s="2">
        <f t="shared" si="175"/>
        <v>7.1646400000000039</v>
      </c>
      <c r="I1474" s="2">
        <f t="array" ref="I1474">SUMPRODUCT(B1458:B1477, (ROW(B1458:B1477)-ROW(B1458)+1)) / (20*21/2)</f>
        <v>7.0221999999999998</v>
      </c>
      <c r="J1474" s="2">
        <f t="shared" si="178"/>
        <v>7.0590793727256091</v>
      </c>
      <c r="K1474" s="2">
        <f t="shared" si="180"/>
        <v>7.12392706908141</v>
      </c>
    </row>
    <row r="1475" spans="1:11" ht="13.5" x14ac:dyDescent="0.25">
      <c r="A1475" s="3">
        <f>TITRES_STAT!B1478</f>
        <v>44160</v>
      </c>
      <c r="B1475" s="5">
        <f>TITRES_STAT!D1478</f>
        <v>7.016</v>
      </c>
      <c r="C1475" s="2">
        <f t="shared" si="173"/>
        <v>0.19899999999999984</v>
      </c>
      <c r="D1475" s="2">
        <f t="shared" si="174"/>
        <v>6.991200000000001</v>
      </c>
      <c r="E1475" s="2">
        <f t="shared" si="176"/>
        <v>7.0207000000000006</v>
      </c>
      <c r="F1475" s="2">
        <f t="shared" si="177"/>
        <v>7.1225499999999995</v>
      </c>
      <c r="G1475" s="2">
        <f t="shared" si="179"/>
        <v>7.0175600000000005</v>
      </c>
      <c r="H1475" s="2">
        <f t="shared" si="175"/>
        <v>7.1581000000000037</v>
      </c>
      <c r="I1475" s="2">
        <f t="array" ref="I1475">SUMPRODUCT(B1459:B1478, (ROW(B1459:B1478)-ROW(B1459)+1)) / (20*21/2)</f>
        <v>6.996490476190476</v>
      </c>
      <c r="J1475" s="2">
        <f t="shared" si="178"/>
        <v>7.0549765753231704</v>
      </c>
      <c r="K1475" s="2">
        <f t="shared" si="180"/>
        <v>7.1196946349997861</v>
      </c>
    </row>
    <row r="1476" spans="1:11" ht="13.5" x14ac:dyDescent="0.25">
      <c r="A1476" s="3">
        <f>TITRES_STAT!B1479</f>
        <v>44161</v>
      </c>
      <c r="B1476" s="5">
        <f>TITRES_STAT!D1479</f>
        <v>7.016</v>
      </c>
      <c r="C1476" s="2">
        <f t="shared" ref="C1476:C1539" si="181">B1476-B1475</f>
        <v>0</v>
      </c>
      <c r="D1476" s="2">
        <f t="shared" si="174"/>
        <v>6.9794</v>
      </c>
      <c r="E1476" s="2">
        <f t="shared" si="176"/>
        <v>7.0140000000000002</v>
      </c>
      <c r="F1476" s="2">
        <f t="shared" si="177"/>
        <v>7.0970499999999985</v>
      </c>
      <c r="G1476" s="2">
        <f t="shared" si="179"/>
        <v>7.0172600000000012</v>
      </c>
      <c r="H1476" s="2">
        <f t="shared" si="175"/>
        <v>7.1515600000000052</v>
      </c>
      <c r="I1476" s="2">
        <f t="array" ref="I1476">SUMPRODUCT(B1460:B1479, (ROW(B1460:B1479)-ROW(B1460)+1)) / (20*21/2)</f>
        <v>6.9848238095238093</v>
      </c>
      <c r="J1476" s="2">
        <f t="shared" si="178"/>
        <v>7.0512645205304878</v>
      </c>
      <c r="K1476" s="2">
        <f t="shared" si="180"/>
        <v>7.1156281787252853</v>
      </c>
    </row>
    <row r="1477" spans="1:11" ht="13.5" x14ac:dyDescent="0.25">
      <c r="A1477" s="3">
        <f>TITRES_STAT!B1480</f>
        <v>44162</v>
      </c>
      <c r="B1477" s="5">
        <f>TITRES_STAT!D1480</f>
        <v>6.9420000000000002</v>
      </c>
      <c r="C1477" s="2">
        <f t="shared" si="181"/>
        <v>-7.3999999999999844E-2</v>
      </c>
      <c r="D1477" s="2">
        <f t="shared" si="174"/>
        <v>6.9629999999999992</v>
      </c>
      <c r="E1477" s="2">
        <f t="shared" si="176"/>
        <v>7.0028999999999995</v>
      </c>
      <c r="F1477" s="2">
        <f t="shared" si="177"/>
        <v>7.0789500000000007</v>
      </c>
      <c r="G1477" s="2">
        <f t="shared" si="179"/>
        <v>7.0157800000000021</v>
      </c>
      <c r="H1477" s="2">
        <f t="shared" si="175"/>
        <v>7.1447650000000058</v>
      </c>
      <c r="I1477" s="2">
        <f t="array" ref="I1477">SUMPRODUCT(B1461:B1480, (ROW(B1461:B1480)-ROW(B1461)+1)) / (20*21/2)</f>
        <v>6.9558999999999997</v>
      </c>
      <c r="J1477" s="2">
        <f t="shared" si="178"/>
        <v>7.0408583757180603</v>
      </c>
      <c r="K1477" s="2">
        <f t="shared" si="180"/>
        <v>7.1088192305399804</v>
      </c>
    </row>
    <row r="1478" spans="1:11" ht="13.5" x14ac:dyDescent="0.25">
      <c r="A1478" s="3">
        <f>TITRES_STAT!B1481</f>
        <v>44165</v>
      </c>
      <c r="B1478" s="5">
        <f>TITRES_STAT!D1481</f>
        <v>6.8090000000000002</v>
      </c>
      <c r="C1478" s="2">
        <f t="shared" si="181"/>
        <v>-0.13300000000000001</v>
      </c>
      <c r="D1478" s="2">
        <f t="shared" ref="D1478:D1541" si="182">AVERAGE(B1474:B1478)</f>
        <v>6.92</v>
      </c>
      <c r="E1478" s="2">
        <f t="shared" si="176"/>
        <v>6.9748000000000001</v>
      </c>
      <c r="F1478" s="2">
        <f t="shared" si="177"/>
        <v>7.0505000000000013</v>
      </c>
      <c r="G1478" s="2">
        <f t="shared" si="179"/>
        <v>7.0117800000000026</v>
      </c>
      <c r="H1478" s="2">
        <f t="shared" si="175"/>
        <v>7.1385200000000051</v>
      </c>
      <c r="I1478" s="2">
        <f t="array" ref="I1478">SUMPRODUCT(B1462:B1481, (ROW(B1462:B1481)-ROW(B1462)+1)) / (20*21/2)</f>
        <v>6.939623809523809</v>
      </c>
      <c r="J1478" s="2">
        <f t="shared" si="178"/>
        <v>7.0187766256496733</v>
      </c>
      <c r="K1478" s="2">
        <f t="shared" si="180"/>
        <v>7.0970616136560594</v>
      </c>
    </row>
    <row r="1479" spans="1:11" ht="13.5" x14ac:dyDescent="0.25">
      <c r="A1479" s="3">
        <f>TITRES_STAT!B1482</f>
        <v>44166</v>
      </c>
      <c r="B1479" s="5">
        <f>TITRES_STAT!D1482</f>
        <v>6.9279999999999999</v>
      </c>
      <c r="C1479" s="2">
        <f t="shared" si="181"/>
        <v>0.11899999999999977</v>
      </c>
      <c r="D1479" s="2">
        <f t="shared" si="182"/>
        <v>6.9421999999999997</v>
      </c>
      <c r="E1479" s="2">
        <f t="shared" si="176"/>
        <v>6.9593000000000007</v>
      </c>
      <c r="F1479" s="2">
        <f t="shared" si="177"/>
        <v>7.0317000000000007</v>
      </c>
      <c r="G1479" s="2">
        <f t="shared" si="179"/>
        <v>7.0143000000000031</v>
      </c>
      <c r="H1479" s="2">
        <f t="shared" si="175"/>
        <v>7.1326150000000048</v>
      </c>
      <c r="I1479" s="2">
        <f t="array" ref="I1479">SUMPRODUCT(B1463:B1482, (ROW(B1463:B1482)-ROW(B1463)+1)) / (20*21/2)</f>
        <v>6.9358952380952381</v>
      </c>
      <c r="J1479" s="2">
        <f t="shared" si="178"/>
        <v>7.0101312327306573</v>
      </c>
      <c r="K1479" s="2">
        <f t="shared" si="180"/>
        <v>7.0904317464538611</v>
      </c>
    </row>
    <row r="1480" spans="1:11" ht="13.5" x14ac:dyDescent="0.25">
      <c r="A1480" s="3">
        <f>TITRES_STAT!B1483</f>
        <v>44167</v>
      </c>
      <c r="B1480" s="5">
        <f>TITRES_STAT!D1483</f>
        <v>6.7279999999999998</v>
      </c>
      <c r="C1480" s="2">
        <f t="shared" si="181"/>
        <v>-0.20000000000000018</v>
      </c>
      <c r="D1480" s="2">
        <f t="shared" si="182"/>
        <v>6.8846000000000007</v>
      </c>
      <c r="E1480" s="2">
        <f t="shared" si="176"/>
        <v>6.9378999999999991</v>
      </c>
      <c r="F1480" s="2">
        <f t="shared" si="177"/>
        <v>7.0029000000000012</v>
      </c>
      <c r="G1480" s="2">
        <f t="shared" si="179"/>
        <v>7.0088200000000027</v>
      </c>
      <c r="H1480" s="2">
        <f t="shared" si="175"/>
        <v>7.1268900000000066</v>
      </c>
      <c r="I1480" s="2">
        <f t="array" ref="I1480">SUMPRODUCT(B1464:B1483, (ROW(B1464:B1483)-ROW(B1464)+1)) / (20*21/2)</f>
        <v>6.9257428571428568</v>
      </c>
      <c r="J1480" s="2">
        <f t="shared" si="178"/>
        <v>6.9832615915182137</v>
      </c>
      <c r="K1480" s="2">
        <f t="shared" si="180"/>
        <v>7.0762187367890039</v>
      </c>
    </row>
    <row r="1481" spans="1:11" ht="13.5" x14ac:dyDescent="0.25">
      <c r="A1481" s="3">
        <f>TITRES_STAT!B1484</f>
        <v>44168</v>
      </c>
      <c r="B1481" s="5">
        <f>TITRES_STAT!D1484</f>
        <v>6.8319999999999999</v>
      </c>
      <c r="C1481" s="2">
        <f t="shared" si="181"/>
        <v>0.10400000000000009</v>
      </c>
      <c r="D1481" s="2">
        <f t="shared" si="182"/>
        <v>6.8478000000000012</v>
      </c>
      <c r="E1481" s="2">
        <f t="shared" si="176"/>
        <v>6.9135999999999997</v>
      </c>
      <c r="F1481" s="2">
        <f t="shared" si="177"/>
        <v>6.9811500000000013</v>
      </c>
      <c r="G1481" s="2">
        <f t="shared" si="179"/>
        <v>7.0054200000000026</v>
      </c>
      <c r="H1481" s="2">
        <f t="shared" si="175"/>
        <v>7.1215350000000068</v>
      </c>
      <c r="I1481" s="2">
        <f t="array" ref="I1481">SUMPRODUCT(B1465:B1484, (ROW(B1465:B1484)-ROW(B1465)+1)) / (20*21/2)</f>
        <v>6.9154619047619041</v>
      </c>
      <c r="J1481" s="2">
        <f t="shared" si="178"/>
        <v>6.9688557256593366</v>
      </c>
      <c r="K1481" s="2">
        <f t="shared" si="180"/>
        <v>7.0666415314247297</v>
      </c>
    </row>
    <row r="1482" spans="1:11" ht="13.5" x14ac:dyDescent="0.25">
      <c r="A1482" s="3">
        <f>TITRES_STAT!B1485</f>
        <v>44169</v>
      </c>
      <c r="B1482" s="5">
        <f>TITRES_STAT!D1485</f>
        <v>6.9420000000000002</v>
      </c>
      <c r="C1482" s="2">
        <f t="shared" si="181"/>
        <v>0.11000000000000032</v>
      </c>
      <c r="D1482" s="2">
        <f t="shared" si="182"/>
        <v>6.8478000000000012</v>
      </c>
      <c r="E1482" s="2">
        <f t="shared" si="176"/>
        <v>6.9054000000000002</v>
      </c>
      <c r="F1482" s="2">
        <f t="shared" si="177"/>
        <v>6.9756000000000018</v>
      </c>
      <c r="G1482" s="2">
        <f t="shared" si="179"/>
        <v>7.0042200000000037</v>
      </c>
      <c r="H1482" s="2">
        <f t="shared" ref="H1482:H1545" si="183">AVERAGE(B1283:B1482)</f>
        <v>7.1167700000000069</v>
      </c>
      <c r="I1482" s="2">
        <f t="array" ref="I1482">SUMPRODUCT(B1466:B1485, (ROW(B1466:B1485)-ROW(B1466)+1)) / (20*21/2)</f>
        <v>6.8998095238095249</v>
      </c>
      <c r="J1482" s="2">
        <f t="shared" si="178"/>
        <v>6.9662980375013044</v>
      </c>
      <c r="K1482" s="2">
        <f t="shared" si="180"/>
        <v>7.0617536282316031</v>
      </c>
    </row>
    <row r="1483" spans="1:11" ht="13.5" x14ac:dyDescent="0.25">
      <c r="A1483" s="3">
        <f>TITRES_STAT!B1486</f>
        <v>44172</v>
      </c>
      <c r="B1483" s="5">
        <f>TITRES_STAT!D1486</f>
        <v>6.8689999999999998</v>
      </c>
      <c r="C1483" s="2">
        <f t="shared" si="181"/>
        <v>-7.3000000000000398E-2</v>
      </c>
      <c r="D1483" s="2">
        <f t="shared" si="182"/>
        <v>6.8597999999999999</v>
      </c>
      <c r="E1483" s="2">
        <f t="shared" si="176"/>
        <v>6.8898999999999999</v>
      </c>
      <c r="F1483" s="2">
        <f t="shared" si="177"/>
        <v>6.9689499999999995</v>
      </c>
      <c r="G1483" s="2">
        <f t="shared" si="179"/>
        <v>7.0015600000000013</v>
      </c>
      <c r="H1483" s="2">
        <f t="shared" si="183"/>
        <v>7.1116400000000057</v>
      </c>
      <c r="I1483" s="2">
        <f t="array" ref="I1483">SUMPRODUCT(B1467:B1486, (ROW(B1467:B1486)-ROW(B1467)+1)) / (20*21/2)</f>
        <v>6.8853857142857144</v>
      </c>
      <c r="J1483" s="2">
        <f t="shared" si="178"/>
        <v>6.9570315577392758</v>
      </c>
      <c r="K1483" s="2">
        <f t="shared" si="180"/>
        <v>7.0541946624185998</v>
      </c>
    </row>
    <row r="1484" spans="1:11" ht="13.5" x14ac:dyDescent="0.25">
      <c r="A1484" s="3">
        <f>TITRES_STAT!B1487</f>
        <v>44173</v>
      </c>
      <c r="B1484" s="5">
        <f>TITRES_STAT!D1487</f>
        <v>6.8609999999999998</v>
      </c>
      <c r="C1484" s="2">
        <f t="shared" si="181"/>
        <v>-8.0000000000000071E-3</v>
      </c>
      <c r="D1484" s="2">
        <f t="shared" si="182"/>
        <v>6.8464</v>
      </c>
      <c r="E1484" s="2">
        <f t="shared" ref="E1484:E1547" si="184">AVERAGE(B1475:B1484)</f>
        <v>6.8942999999999994</v>
      </c>
      <c r="F1484" s="2">
        <f t="shared" si="177"/>
        <v>6.9593499999999988</v>
      </c>
      <c r="G1484" s="2">
        <f t="shared" si="179"/>
        <v>6.9987400000000024</v>
      </c>
      <c r="H1484" s="2">
        <f t="shared" si="183"/>
        <v>7.1064700000000052</v>
      </c>
      <c r="I1484" s="2">
        <f t="array" ref="I1484">SUMPRODUCT(B1468:B1487, (ROW(B1468:B1487)-ROW(B1468)+1)) / (20*21/2)</f>
        <v>6.8786190476190479</v>
      </c>
      <c r="J1484" s="2">
        <f t="shared" si="178"/>
        <v>6.9478856950974395</v>
      </c>
      <c r="K1484" s="2">
        <f t="shared" si="180"/>
        <v>7.046618401147283</v>
      </c>
    </row>
    <row r="1485" spans="1:11" ht="13.5" x14ac:dyDescent="0.25">
      <c r="A1485" s="3">
        <f>TITRES_STAT!B1488</f>
        <v>44174</v>
      </c>
      <c r="B1485" s="5">
        <f>TITRES_STAT!D1488</f>
        <v>6.7949999999999999</v>
      </c>
      <c r="C1485" s="2">
        <f t="shared" si="181"/>
        <v>-6.5999999999999837E-2</v>
      </c>
      <c r="D1485" s="2">
        <f t="shared" si="182"/>
        <v>6.8597999999999999</v>
      </c>
      <c r="E1485" s="2">
        <f t="shared" si="184"/>
        <v>6.8721999999999994</v>
      </c>
      <c r="F1485" s="2">
        <f t="shared" si="177"/>
        <v>6.9464499999999987</v>
      </c>
      <c r="G1485" s="2">
        <f t="shared" si="179"/>
        <v>6.9946000000000019</v>
      </c>
      <c r="H1485" s="2">
        <f t="shared" si="183"/>
        <v>7.1016700000000075</v>
      </c>
      <c r="I1485" s="2">
        <f t="array" ref="I1485">SUMPRODUCT(B1469:B1488, (ROW(B1469:B1488)-ROW(B1469)+1)) / (20*21/2)</f>
        <v>6.8657190476190477</v>
      </c>
      <c r="J1485" s="2">
        <f t="shared" si="178"/>
        <v>6.9333251527072068</v>
      </c>
      <c r="K1485" s="2">
        <f t="shared" si="180"/>
        <v>7.0367510128669979</v>
      </c>
    </row>
    <row r="1486" spans="1:11" ht="13.5" x14ac:dyDescent="0.25">
      <c r="A1486" s="3">
        <f>TITRES_STAT!B1489</f>
        <v>44175</v>
      </c>
      <c r="B1486" s="5">
        <f>TITRES_STAT!D1489</f>
        <v>6.7949999999999999</v>
      </c>
      <c r="C1486" s="2">
        <f t="shared" si="181"/>
        <v>0</v>
      </c>
      <c r="D1486" s="2">
        <f t="shared" si="182"/>
        <v>6.8524000000000003</v>
      </c>
      <c r="E1486" s="2">
        <f t="shared" si="184"/>
        <v>6.8501000000000003</v>
      </c>
      <c r="F1486" s="2">
        <f t="shared" si="177"/>
        <v>6.9320499999999985</v>
      </c>
      <c r="G1486" s="2">
        <f t="shared" si="179"/>
        <v>6.9904600000000023</v>
      </c>
      <c r="H1486" s="2">
        <f t="shared" si="183"/>
        <v>7.0979800000000077</v>
      </c>
      <c r="I1486" s="2">
        <f t="array" ref="I1486">SUMPRODUCT(B1470:B1489, (ROW(B1470:B1489)-ROW(B1470)+1)) / (20*21/2)</f>
        <v>6.8542619047619047</v>
      </c>
      <c r="J1486" s="2">
        <f t="shared" si="178"/>
        <v>6.9201513286398537</v>
      </c>
      <c r="K1486" s="2">
        <f t="shared" si="180"/>
        <v>7.0272705809898612</v>
      </c>
    </row>
    <row r="1487" spans="1:11" ht="13.5" x14ac:dyDescent="0.25">
      <c r="A1487" s="3">
        <f>TITRES_STAT!B1490</f>
        <v>44176</v>
      </c>
      <c r="B1487" s="5">
        <f>TITRES_STAT!D1490</f>
        <v>6.8609999999999998</v>
      </c>
      <c r="C1487" s="2">
        <f t="shared" si="181"/>
        <v>6.5999999999999837E-2</v>
      </c>
      <c r="D1487" s="2">
        <f t="shared" si="182"/>
        <v>6.8361999999999998</v>
      </c>
      <c r="E1487" s="2">
        <f t="shared" si="184"/>
        <v>6.8420000000000005</v>
      </c>
      <c r="F1487" s="2">
        <f t="shared" si="177"/>
        <v>6.9224499999999978</v>
      </c>
      <c r="G1487" s="2">
        <f t="shared" si="179"/>
        <v>6.9917800000000012</v>
      </c>
      <c r="H1487" s="2">
        <f t="shared" si="183"/>
        <v>7.0953550000000085</v>
      </c>
      <c r="I1487" s="2">
        <f t="array" ref="I1487">SUMPRODUCT(B1471:B1490, (ROW(B1471:B1490)-ROW(B1471)+1)) / (20*21/2)</f>
        <v>6.842880952380952</v>
      </c>
      <c r="J1487" s="2">
        <f t="shared" si="178"/>
        <v>6.9145178687693907</v>
      </c>
      <c r="K1487" s="2">
        <f t="shared" si="180"/>
        <v>7.0207501660490825</v>
      </c>
    </row>
    <row r="1488" spans="1:11" ht="13.5" x14ac:dyDescent="0.25">
      <c r="A1488" s="3">
        <f>TITRES_STAT!B1491</f>
        <v>44179</v>
      </c>
      <c r="B1488" s="5">
        <f>TITRES_STAT!D1491</f>
        <v>6.7869999999999999</v>
      </c>
      <c r="C1488" s="2">
        <f t="shared" si="181"/>
        <v>-7.3999999999999844E-2</v>
      </c>
      <c r="D1488" s="2">
        <f t="shared" si="182"/>
        <v>6.8198000000000008</v>
      </c>
      <c r="E1488" s="2">
        <f t="shared" si="184"/>
        <v>6.8397999999999994</v>
      </c>
      <c r="F1488" s="2">
        <f t="shared" si="177"/>
        <v>6.9073000000000011</v>
      </c>
      <c r="G1488" s="2">
        <f t="shared" si="179"/>
        <v>6.9916200000000011</v>
      </c>
      <c r="H1488" s="2">
        <f t="shared" si="183"/>
        <v>7.0912550000000074</v>
      </c>
      <c r="I1488" s="2">
        <f t="array" ref="I1488">SUMPRODUCT(B1472:B1491, (ROW(B1472:B1491)-ROW(B1472)+1)) / (20*21/2)</f>
        <v>6.8519238095238073</v>
      </c>
      <c r="J1488" s="2">
        <f t="shared" si="178"/>
        <v>6.902373309838973</v>
      </c>
      <c r="K1488" s="2">
        <f t="shared" si="180"/>
        <v>7.0115834928706873</v>
      </c>
    </row>
    <row r="1489" spans="1:11" ht="13.5" x14ac:dyDescent="0.25">
      <c r="A1489" s="3">
        <f>TITRES_STAT!B1492</f>
        <v>44180</v>
      </c>
      <c r="B1489" s="5">
        <f>TITRES_STAT!D1492</f>
        <v>6.7869999999999999</v>
      </c>
      <c r="C1489" s="2">
        <f t="shared" si="181"/>
        <v>0</v>
      </c>
      <c r="D1489" s="2">
        <f t="shared" si="182"/>
        <v>6.8049999999999997</v>
      </c>
      <c r="E1489" s="2">
        <f t="shared" si="184"/>
        <v>6.8257000000000003</v>
      </c>
      <c r="F1489" s="2">
        <f t="shared" si="177"/>
        <v>6.892500000000001</v>
      </c>
      <c r="G1489" s="2">
        <f t="shared" si="179"/>
        <v>6.99146</v>
      </c>
      <c r="H1489" s="2">
        <f t="shared" si="183"/>
        <v>7.0864900000000084</v>
      </c>
      <c r="I1489" s="2">
        <f t="array" ref="I1489">SUMPRODUCT(B1473:B1492, (ROW(B1473:B1492)-ROW(B1473)+1)) / (20*21/2)</f>
        <v>6.8565666666666658</v>
      </c>
      <c r="J1489" s="2">
        <f t="shared" si="178"/>
        <v>6.8913853755685945</v>
      </c>
      <c r="K1489" s="2">
        <f t="shared" si="180"/>
        <v>7.0027762970718372</v>
      </c>
    </row>
    <row r="1490" spans="1:11" ht="13.5" x14ac:dyDescent="0.25">
      <c r="A1490" s="3">
        <f>TITRES_STAT!B1493</f>
        <v>44181</v>
      </c>
      <c r="B1490" s="5">
        <f>TITRES_STAT!D1493</f>
        <v>6.7729999999999997</v>
      </c>
      <c r="C1490" s="2">
        <f t="shared" si="181"/>
        <v>-1.4000000000000234E-2</v>
      </c>
      <c r="D1490" s="2">
        <f t="shared" si="182"/>
        <v>6.8006000000000002</v>
      </c>
      <c r="E1490" s="2">
        <f t="shared" si="184"/>
        <v>6.8301999999999996</v>
      </c>
      <c r="F1490" s="2">
        <f t="shared" si="177"/>
        <v>6.8840500000000002</v>
      </c>
      <c r="G1490" s="2">
        <f t="shared" si="179"/>
        <v>6.9910200000000007</v>
      </c>
      <c r="H1490" s="2">
        <f t="shared" si="183"/>
        <v>7.0816550000000076</v>
      </c>
      <c r="I1490" s="2">
        <f t="array" ref="I1490">SUMPRODUCT(B1474:B1493, (ROW(B1474:B1493)-ROW(B1474)+1)) / (20*21/2)</f>
        <v>6.875</v>
      </c>
      <c r="J1490" s="2">
        <f t="shared" si="178"/>
        <v>6.8801105778953957</v>
      </c>
      <c r="K1490" s="2">
        <f t="shared" si="180"/>
        <v>6.9937654618925498</v>
      </c>
    </row>
    <row r="1491" spans="1:11" ht="13.5" x14ac:dyDescent="0.25">
      <c r="A1491" s="3">
        <f>TITRES_STAT!B1494</f>
        <v>44182</v>
      </c>
      <c r="B1491" s="5">
        <f>TITRES_STAT!D1494</f>
        <v>6.9790000000000001</v>
      </c>
      <c r="C1491" s="2">
        <f t="shared" si="181"/>
        <v>0.20600000000000041</v>
      </c>
      <c r="D1491" s="2">
        <f t="shared" si="182"/>
        <v>6.8373999999999997</v>
      </c>
      <c r="E1491" s="2">
        <f t="shared" si="184"/>
        <v>6.8449</v>
      </c>
      <c r="F1491" s="2">
        <f t="shared" si="177"/>
        <v>6.8792500000000016</v>
      </c>
      <c r="G1491" s="2">
        <f t="shared" si="179"/>
        <v>6.994699999999999</v>
      </c>
      <c r="H1491" s="2">
        <f t="shared" si="183"/>
        <v>7.0778850000000082</v>
      </c>
      <c r="I1491" s="2">
        <f t="array" ref="I1491">SUMPRODUCT(B1475:B1494, (ROW(B1475:B1494)-ROW(B1475)+1)) / (20*21/2)</f>
        <v>6.8932238095238088</v>
      </c>
      <c r="J1491" s="2">
        <f t="shared" si="178"/>
        <v>6.8895286180958335</v>
      </c>
      <c r="K1491" s="2">
        <f t="shared" si="180"/>
        <v>6.9931864241712738</v>
      </c>
    </row>
    <row r="1492" spans="1:11" ht="13.5" x14ac:dyDescent="0.25">
      <c r="A1492" s="3">
        <f>TITRES_STAT!B1495</f>
        <v>44183</v>
      </c>
      <c r="B1492" s="5">
        <f>TITRES_STAT!D1495</f>
        <v>6.9279999999999999</v>
      </c>
      <c r="C1492" s="2">
        <f t="shared" si="181"/>
        <v>-5.1000000000000156E-2</v>
      </c>
      <c r="D1492" s="2">
        <f t="shared" si="182"/>
        <v>6.8507999999999996</v>
      </c>
      <c r="E1492" s="2">
        <f t="shared" si="184"/>
        <v>6.8434999999999988</v>
      </c>
      <c r="F1492" s="2">
        <f t="shared" ref="F1492:F1555" si="185">AVERAGE(B1473:B1492)</f>
        <v>6.8744500000000013</v>
      </c>
      <c r="G1492" s="2">
        <f t="shared" si="179"/>
        <v>6.9973599999999996</v>
      </c>
      <c r="H1492" s="2">
        <f t="shared" si="183"/>
        <v>7.0733450000000069</v>
      </c>
      <c r="I1492" s="2">
        <f t="array" ref="I1492">SUMPRODUCT(B1476:B1495, (ROW(B1476:B1495)-ROW(B1476)+1)) / (20*21/2)</f>
        <v>6.9102523809523797</v>
      </c>
      <c r="J1492" s="2">
        <f t="shared" si="178"/>
        <v>6.893192559229564</v>
      </c>
      <c r="K1492" s="2">
        <f t="shared" si="180"/>
        <v>6.9906300938116166</v>
      </c>
    </row>
    <row r="1493" spans="1:11" ht="13.5" x14ac:dyDescent="0.25">
      <c r="A1493" s="3">
        <f>TITRES_STAT!B1496</f>
        <v>44186</v>
      </c>
      <c r="B1493" s="5">
        <f>TITRES_STAT!D1496</f>
        <v>7.0679999999999996</v>
      </c>
      <c r="C1493" s="2">
        <f t="shared" si="181"/>
        <v>0.13999999999999968</v>
      </c>
      <c r="D1493" s="2">
        <f t="shared" si="182"/>
        <v>6.9069999999999991</v>
      </c>
      <c r="E1493" s="2">
        <f t="shared" si="184"/>
        <v>6.8634000000000004</v>
      </c>
      <c r="F1493" s="2">
        <f t="shared" si="185"/>
        <v>6.8766500000000024</v>
      </c>
      <c r="G1493" s="2">
        <f t="shared" si="179"/>
        <v>7.002819999999998</v>
      </c>
      <c r="H1493" s="2">
        <f t="shared" si="183"/>
        <v>7.0695800000000064</v>
      </c>
      <c r="I1493" s="2">
        <f t="array" ref="I1493">SUMPRODUCT(B1477:B1496, (ROW(B1477:B1496)-ROW(B1477)+1)) / (20*21/2)</f>
        <v>6.9565571428571413</v>
      </c>
      <c r="J1493" s="2">
        <f t="shared" ref="J1493:J1556" si="186">$J$4*B1493+J1492*(1-$J$4)</f>
        <v>6.9098408869219856</v>
      </c>
      <c r="K1493" s="2">
        <f t="shared" si="180"/>
        <v>6.9936642077797879</v>
      </c>
    </row>
    <row r="1494" spans="1:11" ht="13.5" x14ac:dyDescent="0.25">
      <c r="A1494" s="3">
        <f>TITRES_STAT!B1497</f>
        <v>44187</v>
      </c>
      <c r="B1494" s="5">
        <f>TITRES_STAT!D1497</f>
        <v>7.0679999999999996</v>
      </c>
      <c r="C1494" s="2">
        <f t="shared" si="181"/>
        <v>0</v>
      </c>
      <c r="D1494" s="2">
        <f t="shared" si="182"/>
        <v>6.9631999999999987</v>
      </c>
      <c r="E1494" s="2">
        <f t="shared" si="184"/>
        <v>6.8840999999999992</v>
      </c>
      <c r="F1494" s="2">
        <f t="shared" si="185"/>
        <v>6.8892000000000007</v>
      </c>
      <c r="G1494" s="2">
        <f t="shared" si="179"/>
        <v>7.0082799999999983</v>
      </c>
      <c r="H1494" s="2">
        <f t="shared" si="183"/>
        <v>7.065815000000006</v>
      </c>
      <c r="I1494" s="2">
        <f t="array" ref="I1494">SUMPRODUCT(B1478:B1497, (ROW(B1478:B1497)-ROW(B1478)+1)) / (20*21/2)</f>
        <v>6.9814238095238093</v>
      </c>
      <c r="J1494" s="2">
        <f t="shared" si="186"/>
        <v>6.9249036595960813</v>
      </c>
      <c r="K1494" s="2">
        <f t="shared" si="180"/>
        <v>6.9965793368864624</v>
      </c>
    </row>
    <row r="1495" spans="1:11" ht="13.5" x14ac:dyDescent="0.25">
      <c r="A1495" s="3">
        <f>TITRES_STAT!B1498</f>
        <v>44188</v>
      </c>
      <c r="B1495" s="5">
        <f>TITRES_STAT!D1498</f>
        <v>7.0679999999999996</v>
      </c>
      <c r="C1495" s="2">
        <f t="shared" si="181"/>
        <v>0</v>
      </c>
      <c r="D1495" s="2">
        <f t="shared" si="182"/>
        <v>7.0221999999999998</v>
      </c>
      <c r="E1495" s="2">
        <f t="shared" si="184"/>
        <v>6.9113999999999987</v>
      </c>
      <c r="F1495" s="2">
        <f t="shared" si="185"/>
        <v>6.8918000000000008</v>
      </c>
      <c r="G1495" s="2">
        <f t="shared" si="179"/>
        <v>7.0137399999999994</v>
      </c>
      <c r="H1495" s="2">
        <f t="shared" si="183"/>
        <v>7.0620500000000064</v>
      </c>
      <c r="I1495" s="2">
        <f t="array" ref="I1495">SUMPRODUCT(B1479:B1498, (ROW(B1479:B1498)-ROW(B1479)+1)) / (20*21/2)</f>
        <v>7.0256761904761911</v>
      </c>
      <c r="J1495" s="2">
        <f t="shared" si="186"/>
        <v>6.9385318824916933</v>
      </c>
      <c r="K1495" s="2">
        <f t="shared" si="180"/>
        <v>6.99938014720464</v>
      </c>
    </row>
    <row r="1496" spans="1:11" ht="13.5" x14ac:dyDescent="0.25">
      <c r="A1496" s="3">
        <f>TITRES_STAT!B1499</f>
        <v>44189</v>
      </c>
      <c r="B1496" s="5">
        <f>TITRES_STAT!D1499</f>
        <v>7.3780000000000001</v>
      </c>
      <c r="C1496" s="2">
        <f t="shared" si="181"/>
        <v>0.3100000000000005</v>
      </c>
      <c r="D1496" s="2">
        <f t="shared" si="182"/>
        <v>7.1019999999999994</v>
      </c>
      <c r="E1496" s="2">
        <f t="shared" si="184"/>
        <v>6.9696999999999987</v>
      </c>
      <c r="F1496" s="2">
        <f t="shared" si="185"/>
        <v>6.9099000000000022</v>
      </c>
      <c r="G1496" s="2">
        <f t="shared" si="179"/>
        <v>7.0253999999999976</v>
      </c>
      <c r="H1496" s="2">
        <f t="shared" si="183"/>
        <v>7.0603850000000046</v>
      </c>
      <c r="I1496" s="2">
        <f t="array" ref="I1496">SUMPRODUCT(B1480:B1499, (ROW(B1480:B1499)-ROW(B1480)+1)) / (20*21/2)</f>
        <v>7.0649904761904754</v>
      </c>
      <c r="J1496" s="2">
        <f t="shared" si="186"/>
        <v>6.9803859889210553</v>
      </c>
      <c r="K1496" s="2">
        <f t="shared" si="180"/>
        <v>7.014227984569164</v>
      </c>
    </row>
    <row r="1497" spans="1:11" ht="13.5" x14ac:dyDescent="0.25">
      <c r="A1497" s="3">
        <f>TITRES_STAT!B1500</f>
        <v>44190</v>
      </c>
      <c r="B1497" s="5">
        <f>TITRES_STAT!D1500</f>
        <v>7.1710000000000003</v>
      </c>
      <c r="C1497" s="2">
        <f t="shared" si="181"/>
        <v>-0.20699999999999985</v>
      </c>
      <c r="D1497" s="2">
        <f t="shared" si="182"/>
        <v>7.1505999999999998</v>
      </c>
      <c r="E1497" s="2">
        <f t="shared" si="184"/>
        <v>7.0006999999999993</v>
      </c>
      <c r="F1497" s="2">
        <f t="shared" si="185"/>
        <v>6.9213499999999994</v>
      </c>
      <c r="G1497" s="2">
        <f t="shared" si="179"/>
        <v>7.0329199999999981</v>
      </c>
      <c r="H1497" s="2">
        <f t="shared" si="183"/>
        <v>7.0576850000000046</v>
      </c>
      <c r="I1497" s="2">
        <f t="array" ref="I1497">SUMPRODUCT(B1481:B1500, (ROW(B1481:B1500)-ROW(B1481)+1)) / (20*21/2)</f>
        <v>7.1248047619047625</v>
      </c>
      <c r="J1497" s="2">
        <f t="shared" si="186"/>
        <v>6.9985397042619075</v>
      </c>
      <c r="K1497" s="2">
        <f t="shared" si="180"/>
        <v>7.0203759067429221</v>
      </c>
    </row>
    <row r="1498" spans="1:11" ht="13.5" x14ac:dyDescent="0.25">
      <c r="A1498" s="3">
        <f>TITRES_STAT!B1501</f>
        <v>44193</v>
      </c>
      <c r="B1498" s="5">
        <f>TITRES_STAT!D1501</f>
        <v>7.3860000000000001</v>
      </c>
      <c r="C1498" s="2">
        <f t="shared" si="181"/>
        <v>0.21499999999999986</v>
      </c>
      <c r="D1498" s="2">
        <f t="shared" si="182"/>
        <v>7.2141999999999999</v>
      </c>
      <c r="E1498" s="2">
        <f t="shared" si="184"/>
        <v>7.0605999999999991</v>
      </c>
      <c r="F1498" s="2">
        <f t="shared" si="185"/>
        <v>6.9501999999999997</v>
      </c>
      <c r="G1498" s="2">
        <f t="shared" si="179"/>
        <v>7.0447399999999982</v>
      </c>
      <c r="H1498" s="2">
        <f t="shared" si="183"/>
        <v>7.0560600000000049</v>
      </c>
      <c r="I1498" s="2">
        <f t="array" ref="I1498">SUMPRODUCT(B1482:B1501, (ROW(B1482:B1501)-ROW(B1482)+1)) / (20*21/2)</f>
        <v>7.1888476190476194</v>
      </c>
      <c r="J1498" s="2">
        <f t="shared" si="186"/>
        <v>7.0354406848083926</v>
      </c>
      <c r="K1498" s="2">
        <f t="shared" si="180"/>
        <v>7.0347141064784946</v>
      </c>
    </row>
    <row r="1499" spans="1:11" ht="13.5" x14ac:dyDescent="0.25">
      <c r="A1499" s="3">
        <f>TITRES_STAT!B1502</f>
        <v>44194</v>
      </c>
      <c r="B1499" s="5">
        <f>TITRES_STAT!D1502</f>
        <v>7.3630000000000004</v>
      </c>
      <c r="C1499" s="2">
        <f t="shared" si="181"/>
        <v>-2.2999999999999687E-2</v>
      </c>
      <c r="D1499" s="2">
        <f t="shared" si="182"/>
        <v>7.2732000000000001</v>
      </c>
      <c r="E1499" s="2">
        <f t="shared" si="184"/>
        <v>7.1181999999999999</v>
      </c>
      <c r="F1499" s="2">
        <f t="shared" si="185"/>
        <v>6.9719499999999996</v>
      </c>
      <c r="G1499" s="2">
        <f t="shared" si="179"/>
        <v>7.056099999999998</v>
      </c>
      <c r="H1499" s="2">
        <f t="shared" si="183"/>
        <v>7.0543200000000033</v>
      </c>
      <c r="I1499" s="2">
        <f t="array" ref="I1499">SUMPRODUCT(B1483:B1502, (ROW(B1483:B1502)-ROW(B1483)+1)) / (20*21/2)</f>
        <v>7.251671428571429</v>
      </c>
      <c r="J1499" s="2">
        <f t="shared" si="186"/>
        <v>7.0666368100647361</v>
      </c>
      <c r="K1499" s="2">
        <f t="shared" si="180"/>
        <v>7.047588063087181</v>
      </c>
    </row>
    <row r="1500" spans="1:11" ht="13.5" x14ac:dyDescent="0.25">
      <c r="A1500" s="3">
        <f>TITRES_STAT!B1503</f>
        <v>44195</v>
      </c>
      <c r="B1500" s="5">
        <f>TITRES_STAT!D1503</f>
        <v>7.6</v>
      </c>
      <c r="C1500" s="2">
        <f t="shared" si="181"/>
        <v>0.23699999999999921</v>
      </c>
      <c r="D1500" s="2">
        <f t="shared" si="182"/>
        <v>7.379599999999999</v>
      </c>
      <c r="E1500" s="2">
        <f t="shared" si="184"/>
        <v>7.2008999999999999</v>
      </c>
      <c r="F1500" s="2">
        <f t="shared" si="185"/>
        <v>7.0155499999999993</v>
      </c>
      <c r="G1500" s="2">
        <f t="shared" si="179"/>
        <v>7.0707199999999979</v>
      </c>
      <c r="H1500" s="2">
        <f t="shared" si="183"/>
        <v>7.0537650000000021</v>
      </c>
      <c r="I1500" s="2">
        <f t="array" ref="I1500">SUMPRODUCT(B1484:B1503, (ROW(B1484:B1503)-ROW(B1484)+1)) / (20*21/2)</f>
        <v>7.3079428571428569</v>
      </c>
      <c r="J1500" s="2">
        <f t="shared" si="186"/>
        <v>7.117433304344285</v>
      </c>
      <c r="K1500" s="2">
        <f t="shared" si="180"/>
        <v>7.0692512762994486</v>
      </c>
    </row>
    <row r="1501" spans="1:11" ht="13.5" x14ac:dyDescent="0.25">
      <c r="A1501" s="3">
        <f>TITRES_STAT!B1504</f>
        <v>44196</v>
      </c>
      <c r="B1501" s="5">
        <f>TITRES_STAT!D1504</f>
        <v>7.6879999999999997</v>
      </c>
      <c r="C1501" s="2">
        <f t="shared" si="181"/>
        <v>8.8000000000000078E-2</v>
      </c>
      <c r="D1501" s="2">
        <f t="shared" si="182"/>
        <v>7.4416000000000011</v>
      </c>
      <c r="E1501" s="2">
        <f t="shared" si="184"/>
        <v>7.2718000000000007</v>
      </c>
      <c r="F1501" s="2">
        <f t="shared" si="185"/>
        <v>7.058349999999999</v>
      </c>
      <c r="G1501" s="2">
        <f t="shared" si="179"/>
        <v>7.0862199999999973</v>
      </c>
      <c r="H1501" s="2">
        <f t="shared" si="183"/>
        <v>7.0547950000000021</v>
      </c>
      <c r="I1501" s="2">
        <f t="array" ref="I1501">SUMPRODUCT(B1485:B1504, (ROW(B1485:B1504)-ROW(B1485)+1)) / (20*21/2)</f>
        <v>7.3603142857142858</v>
      </c>
      <c r="J1501" s="2">
        <f t="shared" si="186"/>
        <v>7.1717729896448299</v>
      </c>
      <c r="K1501" s="2">
        <f t="shared" si="180"/>
        <v>7.0935159321308427</v>
      </c>
    </row>
    <row r="1502" spans="1:11" ht="13.5" x14ac:dyDescent="0.25">
      <c r="A1502" s="3">
        <f>TITRES_STAT!B1505</f>
        <v>44200</v>
      </c>
      <c r="B1502" s="5">
        <f>TITRES_STAT!D1505</f>
        <v>7.718</v>
      </c>
      <c r="C1502" s="2">
        <f t="shared" si="181"/>
        <v>3.0000000000000249E-2</v>
      </c>
      <c r="D1502" s="2">
        <f t="shared" si="182"/>
        <v>7.5509999999999993</v>
      </c>
      <c r="E1502" s="2">
        <f t="shared" si="184"/>
        <v>7.3508000000000013</v>
      </c>
      <c r="F1502" s="2">
        <f t="shared" si="185"/>
        <v>7.0971499999999974</v>
      </c>
      <c r="G1502" s="2">
        <f t="shared" si="179"/>
        <v>7.1009999999999982</v>
      </c>
      <c r="H1502" s="2">
        <f t="shared" si="183"/>
        <v>7.0580800000000021</v>
      </c>
      <c r="I1502" s="2">
        <f t="array" ref="I1502">SUMPRODUCT(B1486:B1505, (ROW(B1486:B1505)-ROW(B1486)+1)) / (20*21/2)</f>
        <v>7.3939857142857157</v>
      </c>
      <c r="J1502" s="2">
        <f t="shared" si="186"/>
        <v>7.2237946096786558</v>
      </c>
      <c r="K1502" s="2">
        <f t="shared" si="180"/>
        <v>7.1180055034198286</v>
      </c>
    </row>
    <row r="1503" spans="1:11" ht="13.5" x14ac:dyDescent="0.25">
      <c r="A1503" s="3">
        <f>TITRES_STAT!B1506</f>
        <v>44201</v>
      </c>
      <c r="B1503" s="5">
        <f>TITRES_STAT!D1506</f>
        <v>7.6879999999999997</v>
      </c>
      <c r="C1503" s="2">
        <f t="shared" si="181"/>
        <v>-3.0000000000000249E-2</v>
      </c>
      <c r="D1503" s="2">
        <f t="shared" si="182"/>
        <v>7.6114000000000006</v>
      </c>
      <c r="E1503" s="2">
        <f t="shared" si="184"/>
        <v>7.4127999999999998</v>
      </c>
      <c r="F1503" s="2">
        <f t="shared" si="185"/>
        <v>7.1380999999999988</v>
      </c>
      <c r="G1503" s="2">
        <f t="shared" si="179"/>
        <v>7.1068999999999987</v>
      </c>
      <c r="H1503" s="2">
        <f t="shared" si="183"/>
        <v>7.0622500000000024</v>
      </c>
      <c r="I1503" s="2">
        <f t="array" ref="I1503">SUMPRODUCT(B1487:B1506, (ROW(B1487:B1506)-ROW(B1487)+1)) / (20*21/2)</f>
        <v>7.4101428571428567</v>
      </c>
      <c r="J1503" s="2">
        <f t="shared" si="186"/>
        <v>7.2680046468521171</v>
      </c>
      <c r="K1503" s="2">
        <f t="shared" si="180"/>
        <v>7.1403582287759138</v>
      </c>
    </row>
    <row r="1504" spans="1:11" ht="13.5" x14ac:dyDescent="0.25">
      <c r="A1504" s="3">
        <f>TITRES_STAT!B1507</f>
        <v>44202</v>
      </c>
      <c r="B1504" s="5">
        <f>TITRES_STAT!D1507</f>
        <v>7.6879999999999997</v>
      </c>
      <c r="C1504" s="2">
        <f t="shared" si="181"/>
        <v>0</v>
      </c>
      <c r="D1504" s="2">
        <f t="shared" si="182"/>
        <v>7.6763999999999992</v>
      </c>
      <c r="E1504" s="2">
        <f t="shared" si="184"/>
        <v>7.4748000000000001</v>
      </c>
      <c r="F1504" s="2">
        <f t="shared" si="185"/>
        <v>7.1794499999999983</v>
      </c>
      <c r="G1504" s="2">
        <f t="shared" si="179"/>
        <v>7.1107399999999981</v>
      </c>
      <c r="H1504" s="2">
        <f t="shared" si="183"/>
        <v>7.0664200000000026</v>
      </c>
      <c r="I1504" s="2">
        <f t="array" ref="I1504">SUMPRODUCT(B1488:B1507, (ROW(B1488:B1507)-ROW(B1488)+1)) / (20*21/2)</f>
        <v>7.4023428571428571</v>
      </c>
      <c r="J1504" s="2">
        <f t="shared" si="186"/>
        <v>7.3080042042947726</v>
      </c>
      <c r="K1504" s="2">
        <f t="shared" si="180"/>
        <v>7.1618343766670547</v>
      </c>
    </row>
    <row r="1505" spans="1:11" ht="13.5" x14ac:dyDescent="0.25">
      <c r="A1505" s="3">
        <f>TITRES_STAT!B1508</f>
        <v>44203</v>
      </c>
      <c r="B1505" s="5">
        <f>TITRES_STAT!D1508</f>
        <v>7.5330000000000004</v>
      </c>
      <c r="C1505" s="2">
        <f t="shared" si="181"/>
        <v>-0.15499999999999936</v>
      </c>
      <c r="D1505" s="2">
        <f t="shared" si="182"/>
        <v>7.6629999999999994</v>
      </c>
      <c r="E1505" s="2">
        <f t="shared" si="184"/>
        <v>7.521300000000001</v>
      </c>
      <c r="F1505" s="2">
        <f t="shared" si="185"/>
        <v>7.2163499999999985</v>
      </c>
      <c r="G1505" s="2">
        <f t="shared" si="179"/>
        <v>7.1099999999999985</v>
      </c>
      <c r="H1505" s="2">
        <f t="shared" si="183"/>
        <v>7.0708150000000023</v>
      </c>
      <c r="I1505" s="2">
        <f t="array" ref="I1505">SUMPRODUCT(B1489:B1508, (ROW(B1489:B1508)-ROW(B1489)+1)) / (20*21/2)</f>
        <v>7.4071952380952375</v>
      </c>
      <c r="J1505" s="2">
        <f t="shared" si="186"/>
        <v>7.329432375314318</v>
      </c>
      <c r="K1505" s="2">
        <f t="shared" si="180"/>
        <v>7.1763898913075623</v>
      </c>
    </row>
    <row r="1506" spans="1:11" ht="13.5" x14ac:dyDescent="0.25">
      <c r="A1506" s="3">
        <f>TITRES_STAT!B1509</f>
        <v>44204</v>
      </c>
      <c r="B1506" s="5">
        <f>TITRES_STAT!D1509</f>
        <v>7.3860000000000001</v>
      </c>
      <c r="C1506" s="2">
        <f t="shared" si="181"/>
        <v>-0.14700000000000024</v>
      </c>
      <c r="D1506" s="2">
        <f t="shared" si="182"/>
        <v>7.6025999999999998</v>
      </c>
      <c r="E1506" s="2">
        <f t="shared" si="184"/>
        <v>7.5221</v>
      </c>
      <c r="F1506" s="2">
        <f t="shared" si="185"/>
        <v>7.2458999999999989</v>
      </c>
      <c r="G1506" s="2">
        <f t="shared" si="179"/>
        <v>7.1071999999999989</v>
      </c>
      <c r="H1506" s="2">
        <f t="shared" si="183"/>
        <v>7.0744750000000023</v>
      </c>
      <c r="I1506" s="2">
        <f t="array" ref="I1506">SUMPRODUCT(B1490:B1509, (ROW(B1490:B1509)-ROW(B1490)+1)) / (20*21/2)</f>
        <v>7.4095476190476184</v>
      </c>
      <c r="J1506" s="2">
        <f t="shared" si="186"/>
        <v>7.3348197681415259</v>
      </c>
      <c r="K1506" s="2">
        <f t="shared" si="180"/>
        <v>7.1846098955700111</v>
      </c>
    </row>
    <row r="1507" spans="1:11" ht="13.5" x14ac:dyDescent="0.25">
      <c r="A1507" s="3">
        <f>TITRES_STAT!B1510</f>
        <v>44207</v>
      </c>
      <c r="B1507" s="5">
        <f>TITRES_STAT!D1510</f>
        <v>7.1639999999999997</v>
      </c>
      <c r="C1507" s="2">
        <f t="shared" si="181"/>
        <v>-0.22200000000000042</v>
      </c>
      <c r="D1507" s="2">
        <f t="shared" si="182"/>
        <v>7.4917999999999996</v>
      </c>
      <c r="E1507" s="2">
        <f t="shared" si="184"/>
        <v>7.5213999999999999</v>
      </c>
      <c r="F1507" s="2">
        <f t="shared" si="185"/>
        <v>7.2610499999999991</v>
      </c>
      <c r="G1507" s="2">
        <f t="shared" si="179"/>
        <v>7.1044000000000009</v>
      </c>
      <c r="H1507" s="2">
        <f t="shared" si="183"/>
        <v>7.0760250000000022</v>
      </c>
      <c r="I1507" s="2">
        <f t="array" ref="I1507">SUMPRODUCT(B1491:B1510, (ROW(B1491:B1510)-ROW(B1491)+1)) / (20*21/2)</f>
        <v>7.4093999999999998</v>
      </c>
      <c r="J1507" s="2">
        <f t="shared" si="186"/>
        <v>7.3185512187947142</v>
      </c>
      <c r="K1507" s="2">
        <f t="shared" si="180"/>
        <v>7.1838016643711873</v>
      </c>
    </row>
    <row r="1508" spans="1:11" ht="13.5" x14ac:dyDescent="0.25">
      <c r="A1508" s="3">
        <f>TITRES_STAT!B1511</f>
        <v>44208</v>
      </c>
      <c r="B1508" s="5">
        <f>TITRES_STAT!D1511</f>
        <v>7.3120000000000003</v>
      </c>
      <c r="C1508" s="2">
        <f t="shared" si="181"/>
        <v>0.14800000000000058</v>
      </c>
      <c r="D1508" s="2">
        <f t="shared" si="182"/>
        <v>7.4165999999999999</v>
      </c>
      <c r="E1508" s="2">
        <f t="shared" si="184"/>
        <v>7.5140000000000002</v>
      </c>
      <c r="F1508" s="2">
        <f t="shared" si="185"/>
        <v>7.2873000000000001</v>
      </c>
      <c r="G1508" s="2">
        <f t="shared" si="179"/>
        <v>7.1030800000000012</v>
      </c>
      <c r="H1508" s="2">
        <f t="shared" si="183"/>
        <v>7.0773200000000021</v>
      </c>
      <c r="I1508" s="2">
        <f t="array" ref="I1508">SUMPRODUCT(B1492:B1511, (ROW(B1492:B1511)-ROW(B1492)+1)) / (20*21/2)</f>
        <v>7.4094476190476177</v>
      </c>
      <c r="J1508" s="2">
        <f t="shared" si="186"/>
        <v>7.3179272931952175</v>
      </c>
      <c r="K1508" s="2">
        <f t="shared" si="180"/>
        <v>7.1888290500821217</v>
      </c>
    </row>
    <row r="1509" spans="1:11" ht="13.5" x14ac:dyDescent="0.25">
      <c r="A1509" s="3">
        <f>TITRES_STAT!B1512</f>
        <v>44209</v>
      </c>
      <c r="B1509" s="5">
        <f>TITRES_STAT!D1512</f>
        <v>7.3120000000000003</v>
      </c>
      <c r="C1509" s="2">
        <f t="shared" si="181"/>
        <v>0</v>
      </c>
      <c r="D1509" s="2">
        <f t="shared" si="182"/>
        <v>7.3414000000000001</v>
      </c>
      <c r="E1509" s="2">
        <f t="shared" si="184"/>
        <v>7.5088999999999997</v>
      </c>
      <c r="F1509" s="2">
        <f t="shared" si="185"/>
        <v>7.3135500000000011</v>
      </c>
      <c r="G1509" s="2">
        <f t="shared" si="179"/>
        <v>7.1032400000000022</v>
      </c>
      <c r="H1509" s="2">
        <f t="shared" si="183"/>
        <v>7.0775800000000011</v>
      </c>
      <c r="I1509" s="2">
        <f t="array" ref="I1509">SUMPRODUCT(B1493:B1512, (ROW(B1493:B1512)-ROW(B1493)+1)) / (20*21/2)</f>
        <v>7.4014857142857151</v>
      </c>
      <c r="J1509" s="2">
        <f t="shared" si="186"/>
        <v>7.317362789081387</v>
      </c>
      <c r="K1509" s="2">
        <f t="shared" si="180"/>
        <v>7.1936592834122344</v>
      </c>
    </row>
    <row r="1510" spans="1:11" ht="13.5" x14ac:dyDescent="0.25">
      <c r="A1510" s="3">
        <f>TITRES_STAT!B1513</f>
        <v>44211</v>
      </c>
      <c r="B1510" s="5">
        <f>TITRES_STAT!D1513</f>
        <v>7.3120000000000003</v>
      </c>
      <c r="C1510" s="2">
        <f t="shared" si="181"/>
        <v>0</v>
      </c>
      <c r="D1510" s="2">
        <f t="shared" si="182"/>
        <v>7.297200000000001</v>
      </c>
      <c r="E1510" s="2">
        <f t="shared" si="184"/>
        <v>7.4801000000000002</v>
      </c>
      <c r="F1510" s="2">
        <f t="shared" si="185"/>
        <v>7.3405000000000014</v>
      </c>
      <c r="G1510" s="2">
        <f t="shared" si="179"/>
        <v>7.1034000000000024</v>
      </c>
      <c r="H1510" s="2">
        <f t="shared" si="183"/>
        <v>7.0789100000000023</v>
      </c>
      <c r="I1510" s="2">
        <f t="array" ref="I1510">SUMPRODUCT(B1494:B1513, (ROW(B1494:B1513)-ROW(B1494)+1)) / (20*21/2)</f>
        <v>7.3939666666666666</v>
      </c>
      <c r="J1510" s="2">
        <f t="shared" si="186"/>
        <v>7.3168520472641116</v>
      </c>
      <c r="K1510" s="2">
        <f t="shared" si="180"/>
        <v>7.1983000958274408</v>
      </c>
    </row>
    <row r="1511" spans="1:11" ht="13.5" x14ac:dyDescent="0.25">
      <c r="A1511" s="3">
        <f>TITRES_STAT!B1514</f>
        <v>44214</v>
      </c>
      <c r="B1511" s="5">
        <f>TITRES_STAT!D1514</f>
        <v>7.3410000000000002</v>
      </c>
      <c r="C1511" s="2">
        <f t="shared" si="181"/>
        <v>2.8999999999999915E-2</v>
      </c>
      <c r="D1511" s="2">
        <f t="shared" si="182"/>
        <v>7.2882000000000007</v>
      </c>
      <c r="E1511" s="2">
        <f t="shared" si="184"/>
        <v>7.4453999999999994</v>
      </c>
      <c r="F1511" s="2">
        <f t="shared" si="185"/>
        <v>7.3586000000000009</v>
      </c>
      <c r="G1511" s="2">
        <f t="shared" si="179"/>
        <v>7.1048800000000032</v>
      </c>
      <c r="H1511" s="2">
        <f t="shared" si="183"/>
        <v>7.0814200000000005</v>
      </c>
      <c r="I1511" s="2">
        <f t="array" ref="I1511">SUMPRODUCT(B1495:B1514, (ROW(B1495:B1514)-ROW(B1495)+1)) / (20*21/2)</f>
        <v>7.3867857142857147</v>
      </c>
      <c r="J1511" s="2">
        <f t="shared" si="186"/>
        <v>7.3191518522865771</v>
      </c>
      <c r="K1511" s="2">
        <f t="shared" si="180"/>
        <v>7.2038961705008751</v>
      </c>
    </row>
    <row r="1512" spans="1:11" ht="13.5" x14ac:dyDescent="0.25">
      <c r="A1512" s="3">
        <f>TITRES_STAT!B1515</f>
        <v>44215</v>
      </c>
      <c r="B1512" s="5">
        <f>TITRES_STAT!D1515</f>
        <v>7.2750000000000004</v>
      </c>
      <c r="C1512" s="2">
        <f t="shared" si="181"/>
        <v>-6.5999999999999837E-2</v>
      </c>
      <c r="D1512" s="2">
        <f t="shared" si="182"/>
        <v>7.3103999999999996</v>
      </c>
      <c r="E1512" s="2">
        <f t="shared" si="184"/>
        <v>7.4010999999999996</v>
      </c>
      <c r="F1512" s="2">
        <f t="shared" si="185"/>
        <v>7.3759500000000013</v>
      </c>
      <c r="G1512" s="2">
        <f t="shared" si="179"/>
        <v>7.1093200000000021</v>
      </c>
      <c r="H1512" s="2">
        <f t="shared" si="183"/>
        <v>7.0845599999999997</v>
      </c>
      <c r="I1512" s="2">
        <f t="array" ref="I1512">SUMPRODUCT(B1496:B1515, (ROW(B1496:B1515)-ROW(B1496)+1)) / (20*21/2)</f>
        <v>7.3580619047619056</v>
      </c>
      <c r="J1512" s="2">
        <f t="shared" si="186"/>
        <v>7.3149469139735697</v>
      </c>
      <c r="K1512" s="2">
        <f t="shared" si="180"/>
        <v>7.206684555971429</v>
      </c>
    </row>
    <row r="1513" spans="1:11" ht="13.5" x14ac:dyDescent="0.25">
      <c r="A1513" s="3">
        <f>TITRES_STAT!B1516</f>
        <v>44216</v>
      </c>
      <c r="B1513" s="5">
        <f>TITRES_STAT!D1516</f>
        <v>7.2969999999999997</v>
      </c>
      <c r="C1513" s="2">
        <f t="shared" si="181"/>
        <v>2.1999999999999353E-2</v>
      </c>
      <c r="D1513" s="2">
        <f t="shared" si="182"/>
        <v>7.3073999999999995</v>
      </c>
      <c r="E1513" s="2">
        <f t="shared" si="184"/>
        <v>7.3619999999999992</v>
      </c>
      <c r="F1513" s="2">
        <f t="shared" si="185"/>
        <v>7.3873999999999995</v>
      </c>
      <c r="G1513" s="2">
        <f t="shared" si="179"/>
        <v>7.1152200000000008</v>
      </c>
      <c r="H1513" s="2">
        <f t="shared" si="183"/>
        <v>7.0887700000000002</v>
      </c>
      <c r="I1513" s="2">
        <f t="array" ref="I1513">SUMPRODUCT(B1497:B1516, (ROW(B1497:B1516)-ROW(B1497)+1)) / (20*21/2)</f>
        <v>7.3425285714285726</v>
      </c>
      <c r="J1513" s="2">
        <f t="shared" si="186"/>
        <v>7.3132376840713249</v>
      </c>
      <c r="K1513" s="2">
        <f t="shared" si="180"/>
        <v>7.2102263380901963</v>
      </c>
    </row>
    <row r="1514" spans="1:11" ht="13.5" x14ac:dyDescent="0.25">
      <c r="A1514" s="3">
        <f>TITRES_STAT!B1517</f>
        <v>44217</v>
      </c>
      <c r="B1514" s="5">
        <f>TITRES_STAT!D1517</f>
        <v>7.3120000000000003</v>
      </c>
      <c r="C1514" s="2">
        <f t="shared" si="181"/>
        <v>1.5000000000000568E-2</v>
      </c>
      <c r="D1514" s="2">
        <f t="shared" si="182"/>
        <v>7.3073999999999995</v>
      </c>
      <c r="E1514" s="2">
        <f t="shared" si="184"/>
        <v>7.3243999999999998</v>
      </c>
      <c r="F1514" s="2">
        <f t="shared" si="185"/>
        <v>7.3995999999999995</v>
      </c>
      <c r="G1514" s="2">
        <f t="shared" si="179"/>
        <v>7.120400000000001</v>
      </c>
      <c r="H1514" s="2">
        <f t="shared" si="183"/>
        <v>7.0920949999999996</v>
      </c>
      <c r="I1514" s="2">
        <f t="array" ref="I1514">SUMPRODUCT(B1498:B1517, (ROW(B1498:B1517)-ROW(B1498)+1)) / (20*21/2)</f>
        <v>7.3072809523809514</v>
      </c>
      <c r="J1514" s="2">
        <f t="shared" si="186"/>
        <v>7.3131198093978655</v>
      </c>
      <c r="K1514" s="2">
        <f t="shared" si="180"/>
        <v>7.2142174620866593</v>
      </c>
    </row>
    <row r="1515" spans="1:11" ht="13.5" x14ac:dyDescent="0.25">
      <c r="A1515" s="3">
        <f>TITRES_STAT!B1518</f>
        <v>44218</v>
      </c>
      <c r="B1515" s="5">
        <f>TITRES_STAT!D1518</f>
        <v>7.0979999999999999</v>
      </c>
      <c r="C1515" s="2">
        <f t="shared" si="181"/>
        <v>-0.21400000000000041</v>
      </c>
      <c r="D1515" s="2">
        <f t="shared" si="182"/>
        <v>7.2645999999999997</v>
      </c>
      <c r="E1515" s="2">
        <f t="shared" si="184"/>
        <v>7.2808999999999999</v>
      </c>
      <c r="F1515" s="2">
        <f t="shared" si="185"/>
        <v>7.4011000000000013</v>
      </c>
      <c r="G1515" s="2">
        <f t="shared" si="179"/>
        <v>7.1213000000000015</v>
      </c>
      <c r="H1515" s="2">
        <f t="shared" si="183"/>
        <v>7.0943499999999986</v>
      </c>
      <c r="I1515" s="2">
        <f t="array" ref="I1515">SUMPRODUCT(B1499:B1518, (ROW(B1499:B1518)-ROW(B1499)+1)) / (20*21/2)</f>
        <v>7.2727333333333339</v>
      </c>
      <c r="J1515" s="2">
        <f t="shared" si="186"/>
        <v>7.2926322085028312</v>
      </c>
      <c r="K1515" s="2">
        <f t="shared" si="180"/>
        <v>7.2096599145538498</v>
      </c>
    </row>
    <row r="1516" spans="1:11" ht="13.5" x14ac:dyDescent="0.25">
      <c r="A1516" s="3">
        <f>TITRES_STAT!B1519</f>
        <v>44221</v>
      </c>
      <c r="B1516" s="5">
        <f>TITRES_STAT!D1519</f>
        <v>7.2380000000000004</v>
      </c>
      <c r="C1516" s="2">
        <f t="shared" si="181"/>
        <v>0.14000000000000057</v>
      </c>
      <c r="D1516" s="2">
        <f t="shared" si="182"/>
        <v>7.2439999999999998</v>
      </c>
      <c r="E1516" s="2">
        <f t="shared" si="184"/>
        <v>7.2660999999999998</v>
      </c>
      <c r="F1516" s="2">
        <f t="shared" si="185"/>
        <v>7.3940999999999999</v>
      </c>
      <c r="G1516" s="2">
        <f t="shared" si="179"/>
        <v>7.1244000000000014</v>
      </c>
      <c r="H1516" s="2">
        <f t="shared" si="183"/>
        <v>7.0982299999999983</v>
      </c>
      <c r="I1516" s="2">
        <f t="array" ref="I1516">SUMPRODUCT(B1500:B1519, (ROW(B1500:B1519)-ROW(B1500)+1)) / (20*21/2)</f>
        <v>7.2567666666666666</v>
      </c>
      <c r="J1516" s="2">
        <f t="shared" si="186"/>
        <v>7.2874291410263705</v>
      </c>
      <c r="K1516" s="2">
        <f t="shared" si="180"/>
        <v>7.2107712904536987</v>
      </c>
    </row>
    <row r="1517" spans="1:11" ht="13.5" x14ac:dyDescent="0.25">
      <c r="A1517" s="3">
        <f>TITRES_STAT!B1520</f>
        <v>44222</v>
      </c>
      <c r="B1517" s="5">
        <f>TITRES_STAT!D1520</f>
        <v>7.024</v>
      </c>
      <c r="C1517" s="2">
        <f t="shared" si="181"/>
        <v>-0.21400000000000041</v>
      </c>
      <c r="D1517" s="2">
        <f t="shared" si="182"/>
        <v>7.1938000000000004</v>
      </c>
      <c r="E1517" s="2">
        <f t="shared" si="184"/>
        <v>7.2521000000000004</v>
      </c>
      <c r="F1517" s="2">
        <f t="shared" si="185"/>
        <v>7.3867499999999993</v>
      </c>
      <c r="G1517" s="2">
        <f t="shared" si="179"/>
        <v>7.123820000000002</v>
      </c>
      <c r="H1517" s="2">
        <f t="shared" si="183"/>
        <v>7.1001149999999988</v>
      </c>
      <c r="I1517" s="2">
        <f t="array" ref="I1517">SUMPRODUCT(B1501:B1520, (ROW(B1501:B1520)-ROW(B1501)+1)) / (20*21/2)</f>
        <v>7.2415714285714285</v>
      </c>
      <c r="J1517" s="2">
        <f t="shared" si="186"/>
        <v>7.262340651404811</v>
      </c>
      <c r="K1517" s="2">
        <f t="shared" si="180"/>
        <v>7.2034469261221812</v>
      </c>
    </row>
    <row r="1518" spans="1:11" ht="13.5" x14ac:dyDescent="0.25">
      <c r="A1518" s="3">
        <f>TITRES_STAT!B1521</f>
        <v>44223</v>
      </c>
      <c r="B1518" s="5">
        <f>TITRES_STAT!D1521</f>
        <v>7.024</v>
      </c>
      <c r="C1518" s="2">
        <f t="shared" si="181"/>
        <v>0</v>
      </c>
      <c r="D1518" s="2">
        <f t="shared" si="182"/>
        <v>7.1391999999999998</v>
      </c>
      <c r="E1518" s="2">
        <f t="shared" si="184"/>
        <v>7.2232999999999992</v>
      </c>
      <c r="F1518" s="2">
        <f t="shared" si="185"/>
        <v>7.3686499999999997</v>
      </c>
      <c r="G1518" s="2">
        <f t="shared" si="179"/>
        <v>7.1225000000000014</v>
      </c>
      <c r="H1518" s="2">
        <f t="shared" si="183"/>
        <v>7.101004999999998</v>
      </c>
      <c r="I1518" s="2">
        <f t="array" ref="I1518">SUMPRODUCT(B1502:B1521, (ROW(B1502:B1521)-ROW(B1502)+1)) / (20*21/2)</f>
        <v>7.2282761904761896</v>
      </c>
      <c r="J1518" s="2">
        <f t="shared" si="186"/>
        <v>7.2396415417472095</v>
      </c>
      <c r="K1518" s="2">
        <f t="shared" si="180"/>
        <v>7.1964097917644487</v>
      </c>
    </row>
    <row r="1519" spans="1:11" ht="13.5" x14ac:dyDescent="0.25">
      <c r="A1519" s="3">
        <f>TITRES_STAT!B1522</f>
        <v>44224</v>
      </c>
      <c r="B1519" s="5">
        <f>TITRES_STAT!D1522</f>
        <v>7.2009999999999996</v>
      </c>
      <c r="C1519" s="2">
        <f t="shared" si="181"/>
        <v>0.1769999999999996</v>
      </c>
      <c r="D1519" s="2">
        <f t="shared" si="182"/>
        <v>7.117</v>
      </c>
      <c r="E1519" s="2">
        <f t="shared" si="184"/>
        <v>7.2121999999999984</v>
      </c>
      <c r="F1519" s="2">
        <f t="shared" si="185"/>
        <v>7.360549999999999</v>
      </c>
      <c r="G1519" s="2">
        <f t="shared" si="179"/>
        <v>7.1248600000000017</v>
      </c>
      <c r="H1519" s="2">
        <f t="shared" si="183"/>
        <v>7.1027799999999983</v>
      </c>
      <c r="I1519" s="2">
        <f t="array" ref="I1519">SUMPRODUCT(B1503:B1522, (ROW(B1503:B1522)-ROW(B1503)+1)) / (20*21/2)</f>
        <v>7.2172999999999989</v>
      </c>
      <c r="J1519" s="2">
        <f t="shared" si="186"/>
        <v>7.2359613949141419</v>
      </c>
      <c r="K1519" s="2">
        <f t="shared" si="180"/>
        <v>7.1965897999305488</v>
      </c>
    </row>
    <row r="1520" spans="1:11" ht="13.5" x14ac:dyDescent="0.25">
      <c r="A1520" s="3">
        <f>TITRES_STAT!B1523</f>
        <v>44225</v>
      </c>
      <c r="B1520" s="5">
        <f>TITRES_STAT!D1523</f>
        <v>7.2009999999999996</v>
      </c>
      <c r="C1520" s="2">
        <f t="shared" si="181"/>
        <v>0</v>
      </c>
      <c r="D1520" s="2">
        <f t="shared" si="182"/>
        <v>7.1376000000000008</v>
      </c>
      <c r="E1520" s="2">
        <f t="shared" si="184"/>
        <v>7.2010999999999994</v>
      </c>
      <c r="F1520" s="2">
        <f t="shared" si="185"/>
        <v>7.3405999999999993</v>
      </c>
      <c r="G1520" s="2">
        <f t="shared" si="179"/>
        <v>7.1300400000000028</v>
      </c>
      <c r="H1520" s="2">
        <f t="shared" si="183"/>
        <v>7.1037049999999962</v>
      </c>
      <c r="I1520" s="2">
        <f t="array" ref="I1520">SUMPRODUCT(B1504:B1523, (ROW(B1504:B1523)-ROW(B1504)+1)) / (20*21/2)</f>
        <v>7.1911666666666667</v>
      </c>
      <c r="J1520" s="2">
        <f t="shared" si="186"/>
        <v>7.2326317382556518</v>
      </c>
      <c r="K1520" s="2">
        <f t="shared" si="180"/>
        <v>7.1967627489528798</v>
      </c>
    </row>
    <row r="1521" spans="1:11" ht="13.5" x14ac:dyDescent="0.25">
      <c r="A1521" s="3">
        <f>TITRES_STAT!B1524</f>
        <v>44228</v>
      </c>
      <c r="B1521" s="5">
        <f>TITRES_STAT!D1524</f>
        <v>7.2009999999999996</v>
      </c>
      <c r="C1521" s="2">
        <f t="shared" si="181"/>
        <v>0</v>
      </c>
      <c r="D1521" s="2">
        <f t="shared" si="182"/>
        <v>7.1301999999999994</v>
      </c>
      <c r="E1521" s="2">
        <f t="shared" si="184"/>
        <v>7.1870999999999992</v>
      </c>
      <c r="F1521" s="2">
        <f t="shared" si="185"/>
        <v>7.3162499999999993</v>
      </c>
      <c r="G1521" s="2">
        <f t="shared" si="179"/>
        <v>7.1325600000000016</v>
      </c>
      <c r="H1521" s="2">
        <f t="shared" si="183"/>
        <v>7.1056649999999966</v>
      </c>
      <c r="I1521" s="2">
        <f t="array" ref="I1521">SUMPRODUCT(B1505:B1524, (ROW(B1505:B1524)-ROW(B1505)+1)) / (20*21/2)</f>
        <v>7.1738523809523809</v>
      </c>
      <c r="J1521" s="2">
        <f t="shared" si="186"/>
        <v>7.2296191917551136</v>
      </c>
      <c r="K1521" s="2">
        <f t="shared" si="180"/>
        <v>7.1969289156606102</v>
      </c>
    </row>
    <row r="1522" spans="1:11" ht="13.5" x14ac:dyDescent="0.25">
      <c r="A1522" s="3">
        <f>TITRES_STAT!B1525</f>
        <v>44229</v>
      </c>
      <c r="B1522" s="5">
        <f>TITRES_STAT!D1525</f>
        <v>7.2009999999999996</v>
      </c>
      <c r="C1522" s="2">
        <f t="shared" si="181"/>
        <v>0</v>
      </c>
      <c r="D1522" s="2">
        <f t="shared" si="182"/>
        <v>7.1655999999999995</v>
      </c>
      <c r="E1522" s="2">
        <f t="shared" si="184"/>
        <v>7.1796999999999995</v>
      </c>
      <c r="F1522" s="2">
        <f t="shared" si="185"/>
        <v>7.2903999999999982</v>
      </c>
      <c r="G1522" s="2">
        <f t="shared" ref="G1522:G1585" si="187">AVERAGE(B1473:B1522)</f>
        <v>7.1361000000000026</v>
      </c>
      <c r="H1522" s="2">
        <f t="shared" si="183"/>
        <v>7.1084349999999965</v>
      </c>
      <c r="I1522" s="2">
        <f t="array" ref="I1522">SUMPRODUCT(B1506:B1525, (ROW(B1506:B1525)-ROW(B1506)+1)) / (20*21/2)</f>
        <v>7.1594571428571419</v>
      </c>
      <c r="J1522" s="2">
        <f t="shared" si="186"/>
        <v>7.2268935544451027</v>
      </c>
      <c r="K1522" s="2">
        <f t="shared" si="180"/>
        <v>7.1970885660268609</v>
      </c>
    </row>
    <row r="1523" spans="1:11" ht="13.5" x14ac:dyDescent="0.25">
      <c r="A1523" s="3">
        <f>TITRES_STAT!B1526</f>
        <v>44230</v>
      </c>
      <c r="B1523" s="5">
        <f>TITRES_STAT!D1526</f>
        <v>7.016</v>
      </c>
      <c r="C1523" s="2">
        <f t="shared" si="181"/>
        <v>-0.18499999999999961</v>
      </c>
      <c r="D1523" s="2">
        <f t="shared" si="182"/>
        <v>7.1639999999999997</v>
      </c>
      <c r="E1523" s="2">
        <f t="shared" si="184"/>
        <v>7.1516000000000002</v>
      </c>
      <c r="F1523" s="2">
        <f t="shared" si="185"/>
        <v>7.2567999999999984</v>
      </c>
      <c r="G1523" s="2">
        <f t="shared" si="187"/>
        <v>7.1359400000000024</v>
      </c>
      <c r="H1523" s="2">
        <f t="shared" si="183"/>
        <v>7.1102799999999968</v>
      </c>
      <c r="I1523" s="2">
        <f t="array" ref="I1523">SUMPRODUCT(B1507:B1526, (ROW(B1507:B1526)-ROW(B1507)+1)) / (20*21/2)</f>
        <v>7.1472428571428566</v>
      </c>
      <c r="J1523" s="2">
        <f t="shared" si="186"/>
        <v>7.2068084540217603</v>
      </c>
      <c r="K1523" s="2">
        <f t="shared" ref="K1523:K1586" si="188">$K$4*B1523+(1-$K$4)*K1522</f>
        <v>7.1899870536336508</v>
      </c>
    </row>
    <row r="1524" spans="1:11" ht="13.5" x14ac:dyDescent="0.25">
      <c r="A1524" s="3">
        <f>TITRES_STAT!B1527</f>
        <v>44231</v>
      </c>
      <c r="B1524" s="5">
        <f>TITRES_STAT!D1527</f>
        <v>7.0750000000000002</v>
      </c>
      <c r="C1524" s="2">
        <f t="shared" si="181"/>
        <v>5.9000000000000163E-2</v>
      </c>
      <c r="D1524" s="2">
        <f t="shared" si="182"/>
        <v>7.1388000000000007</v>
      </c>
      <c r="E1524" s="2">
        <f t="shared" si="184"/>
        <v>7.1279000000000012</v>
      </c>
      <c r="F1524" s="2">
        <f t="shared" si="185"/>
        <v>7.2261499999999987</v>
      </c>
      <c r="G1524" s="2">
        <f t="shared" si="187"/>
        <v>7.1411000000000016</v>
      </c>
      <c r="H1524" s="2">
        <f t="shared" si="183"/>
        <v>7.1124199999999984</v>
      </c>
      <c r="I1524" s="2">
        <f t="array" ref="I1524">SUMPRODUCT(B1508:B1527, (ROW(B1508:B1527)-ROW(B1508)+1)) / (20*21/2)</f>
        <v>7.1414619047619032</v>
      </c>
      <c r="J1524" s="2">
        <f t="shared" si="186"/>
        <v>7.1942552679244498</v>
      </c>
      <c r="K1524" s="2">
        <f t="shared" si="188"/>
        <v>7.1854777574127233</v>
      </c>
    </row>
    <row r="1525" spans="1:11" ht="13.5" x14ac:dyDescent="0.25">
      <c r="A1525" s="3">
        <f>TITRES_STAT!B1528</f>
        <v>44232</v>
      </c>
      <c r="B1525" s="5">
        <f>TITRES_STAT!D1528</f>
        <v>7.0750000000000002</v>
      </c>
      <c r="C1525" s="2">
        <f t="shared" si="181"/>
        <v>0</v>
      </c>
      <c r="D1525" s="2">
        <f t="shared" si="182"/>
        <v>7.1135999999999999</v>
      </c>
      <c r="E1525" s="2">
        <f t="shared" si="184"/>
        <v>7.1256000000000004</v>
      </c>
      <c r="F1525" s="2">
        <f t="shared" si="185"/>
        <v>7.203249999999997</v>
      </c>
      <c r="G1525" s="2">
        <f t="shared" si="187"/>
        <v>7.1422800000000004</v>
      </c>
      <c r="H1525" s="2">
        <f t="shared" si="183"/>
        <v>7.1145599999999982</v>
      </c>
      <c r="I1525" s="2">
        <f t="array" ref="I1525">SUMPRODUCT(B1509:B1528, (ROW(B1509:B1528)-ROW(B1509)+1)) / (20*21/2)</f>
        <v>7.125285714285714</v>
      </c>
      <c r="J1525" s="2">
        <f t="shared" si="186"/>
        <v>7.1828976233602164</v>
      </c>
      <c r="K1525" s="2">
        <f t="shared" si="188"/>
        <v>7.1811452963377143</v>
      </c>
    </row>
    <row r="1526" spans="1:11" ht="13.5" x14ac:dyDescent="0.25">
      <c r="A1526" s="3">
        <f>TITRES_STAT!B1529</f>
        <v>44235</v>
      </c>
      <c r="B1526" s="5">
        <f>TITRES_STAT!D1529</f>
        <v>7.0750000000000002</v>
      </c>
      <c r="C1526" s="2">
        <f t="shared" si="181"/>
        <v>0</v>
      </c>
      <c r="D1526" s="2">
        <f t="shared" si="182"/>
        <v>7.0884</v>
      </c>
      <c r="E1526" s="2">
        <f t="shared" si="184"/>
        <v>7.1093000000000002</v>
      </c>
      <c r="F1526" s="2">
        <f t="shared" si="185"/>
        <v>7.1876999999999978</v>
      </c>
      <c r="G1526" s="2">
        <f t="shared" si="187"/>
        <v>7.1434600000000019</v>
      </c>
      <c r="H1526" s="2">
        <f t="shared" si="183"/>
        <v>7.1176949999999977</v>
      </c>
      <c r="I1526" s="2">
        <f t="array" ref="I1526">SUMPRODUCT(B1510:B1529, (ROW(B1510:B1529)-ROW(B1510)+1)) / (20*21/2)</f>
        <v>7.1105190476190483</v>
      </c>
      <c r="J1526" s="2">
        <f t="shared" si="186"/>
        <v>7.1726216592306722</v>
      </c>
      <c r="K1526" s="2">
        <f t="shared" si="188"/>
        <v>7.1769827356970195</v>
      </c>
    </row>
    <row r="1527" spans="1:11" ht="13.5" x14ac:dyDescent="0.25">
      <c r="A1527" s="3">
        <f>TITRES_STAT!B1530</f>
        <v>44236</v>
      </c>
      <c r="B1527" s="5">
        <f>TITRES_STAT!D1530</f>
        <v>7.1269999999999998</v>
      </c>
      <c r="C1527" s="2">
        <f t="shared" si="181"/>
        <v>5.1999999999999602E-2</v>
      </c>
      <c r="D1527" s="2">
        <f t="shared" si="182"/>
        <v>7.0736000000000008</v>
      </c>
      <c r="E1527" s="2">
        <f t="shared" si="184"/>
        <v>7.1196000000000002</v>
      </c>
      <c r="F1527" s="2">
        <f t="shared" si="185"/>
        <v>7.1858499999999994</v>
      </c>
      <c r="G1527" s="2">
        <f t="shared" si="187"/>
        <v>7.1471600000000013</v>
      </c>
      <c r="H1527" s="2">
        <f t="shared" si="183"/>
        <v>7.1219399999999977</v>
      </c>
      <c r="I1527" s="2">
        <f t="array" ref="I1527">SUMPRODUCT(B1511:B1530, (ROW(B1511:B1530)-ROW(B1511)+1)) / (20*21/2)</f>
        <v>7.0971619047619043</v>
      </c>
      <c r="J1527" s="2">
        <f t="shared" si="186"/>
        <v>7.1682767393039413</v>
      </c>
      <c r="K1527" s="2">
        <f t="shared" si="188"/>
        <v>7.1750226284147844</v>
      </c>
    </row>
    <row r="1528" spans="1:11" ht="13.5" x14ac:dyDescent="0.25">
      <c r="A1528" s="3">
        <f>TITRES_STAT!B1531</f>
        <v>44237</v>
      </c>
      <c r="B1528" s="5">
        <f>TITRES_STAT!D1531</f>
        <v>7.016</v>
      </c>
      <c r="C1528" s="2">
        <f t="shared" si="181"/>
        <v>-0.11099999999999977</v>
      </c>
      <c r="D1528" s="2">
        <f t="shared" si="182"/>
        <v>7.0736000000000008</v>
      </c>
      <c r="E1528" s="2">
        <f t="shared" si="184"/>
        <v>7.118800000000002</v>
      </c>
      <c r="F1528" s="2">
        <f t="shared" si="185"/>
        <v>7.1710499999999984</v>
      </c>
      <c r="G1528" s="2">
        <f t="shared" si="187"/>
        <v>7.1513000000000009</v>
      </c>
      <c r="H1528" s="2">
        <f t="shared" si="183"/>
        <v>7.1247099999999977</v>
      </c>
      <c r="I1528" s="2">
        <f t="array" ref="I1528">SUMPRODUCT(B1512:B1531, (ROW(B1512:B1531)-ROW(B1512)+1)) / (20*21/2)</f>
        <v>7.0852142857142857</v>
      </c>
      <c r="J1528" s="2">
        <f t="shared" si="186"/>
        <v>7.1537741927035663</v>
      </c>
      <c r="K1528" s="2">
        <f t="shared" si="188"/>
        <v>7.1687864469083227</v>
      </c>
    </row>
    <row r="1529" spans="1:11" ht="13.5" x14ac:dyDescent="0.25">
      <c r="A1529" s="3">
        <f>TITRES_STAT!B1532</f>
        <v>44238</v>
      </c>
      <c r="B1529" s="5">
        <f>TITRES_STAT!D1532</f>
        <v>7.016</v>
      </c>
      <c r="C1529" s="2">
        <f t="shared" si="181"/>
        <v>0</v>
      </c>
      <c r="D1529" s="2">
        <f t="shared" si="182"/>
        <v>7.0617999999999999</v>
      </c>
      <c r="E1529" s="2">
        <f t="shared" si="184"/>
        <v>7.1003000000000016</v>
      </c>
      <c r="F1529" s="2">
        <f t="shared" si="185"/>
        <v>7.1562499999999982</v>
      </c>
      <c r="G1529" s="2">
        <f t="shared" si="187"/>
        <v>7.1530600000000018</v>
      </c>
      <c r="H1529" s="2">
        <f t="shared" si="183"/>
        <v>7.1274799999999985</v>
      </c>
      <c r="I1529" s="2">
        <f t="array" ref="I1529">SUMPRODUCT(B1513:B1532, (ROW(B1513:B1532)-ROW(B1513)+1)) / (20*21/2)</f>
        <v>7.0741476190476194</v>
      </c>
      <c r="J1529" s="2">
        <f t="shared" si="186"/>
        <v>7.1406528410175127</v>
      </c>
      <c r="K1529" s="2">
        <f t="shared" si="188"/>
        <v>7.1627948215393689</v>
      </c>
    </row>
    <row r="1530" spans="1:11" ht="13.5" x14ac:dyDescent="0.25">
      <c r="A1530" s="3">
        <f>TITRES_STAT!B1533</f>
        <v>44239</v>
      </c>
      <c r="B1530" s="5">
        <f>TITRES_STAT!D1533</f>
        <v>7.016</v>
      </c>
      <c r="C1530" s="2">
        <f t="shared" si="181"/>
        <v>0</v>
      </c>
      <c r="D1530" s="2">
        <f t="shared" si="182"/>
        <v>7.05</v>
      </c>
      <c r="E1530" s="2">
        <f t="shared" si="184"/>
        <v>7.0817999999999994</v>
      </c>
      <c r="F1530" s="2">
        <f t="shared" si="185"/>
        <v>7.141449999999999</v>
      </c>
      <c r="G1530" s="2">
        <f t="shared" si="187"/>
        <v>7.1588200000000031</v>
      </c>
      <c r="H1530" s="2">
        <f t="shared" si="183"/>
        <v>7.1302499999999984</v>
      </c>
      <c r="I1530" s="2">
        <f t="array" ref="I1530">SUMPRODUCT(B1514:B1533, (ROW(B1514:B1533)-ROW(B1514)+1)) / (20*21/2)</f>
        <v>7.0636809523809525</v>
      </c>
      <c r="J1530" s="2">
        <f t="shared" si="186"/>
        <v>7.1287811418729881</v>
      </c>
      <c r="K1530" s="2">
        <f t="shared" si="188"/>
        <v>7.1570381618711583</v>
      </c>
    </row>
    <row r="1531" spans="1:11" ht="13.5" x14ac:dyDescent="0.25">
      <c r="A1531" s="3">
        <f>TITRES_STAT!B1534</f>
        <v>44242</v>
      </c>
      <c r="B1531" s="5">
        <f>TITRES_STAT!D1534</f>
        <v>7.016</v>
      </c>
      <c r="C1531" s="2">
        <f t="shared" si="181"/>
        <v>0</v>
      </c>
      <c r="D1531" s="2">
        <f t="shared" si="182"/>
        <v>7.0381999999999989</v>
      </c>
      <c r="E1531" s="2">
        <f t="shared" si="184"/>
        <v>7.0632999999999999</v>
      </c>
      <c r="F1531" s="2">
        <f t="shared" si="185"/>
        <v>7.1251999999999995</v>
      </c>
      <c r="G1531" s="2">
        <f t="shared" si="187"/>
        <v>7.1625000000000023</v>
      </c>
      <c r="H1531" s="2">
        <f t="shared" si="183"/>
        <v>7.1330199999999992</v>
      </c>
      <c r="I1531" s="2">
        <f t="array" ref="I1531">SUMPRODUCT(B1515:B1534, (ROW(B1515:B1534)-ROW(B1515)+1)) / (20*21/2)</f>
        <v>7.0489047619047618</v>
      </c>
      <c r="J1531" s="2">
        <f t="shared" si="186"/>
        <v>7.1180400807422277</v>
      </c>
      <c r="K1531" s="2">
        <f t="shared" si="188"/>
        <v>7.1515072535624853</v>
      </c>
    </row>
    <row r="1532" spans="1:11" ht="13.5" x14ac:dyDescent="0.25">
      <c r="A1532" s="3">
        <f>TITRES_STAT!B1535</f>
        <v>44243</v>
      </c>
      <c r="B1532" s="5">
        <f>TITRES_STAT!D1535</f>
        <v>7.0090000000000003</v>
      </c>
      <c r="C1532" s="2">
        <f t="shared" si="181"/>
        <v>-6.9999999999996732E-3</v>
      </c>
      <c r="D1532" s="2">
        <f t="shared" si="182"/>
        <v>7.0145999999999997</v>
      </c>
      <c r="E1532" s="2">
        <f t="shared" si="184"/>
        <v>7.0441000000000003</v>
      </c>
      <c r="F1532" s="2">
        <f t="shared" si="185"/>
        <v>7.1119000000000003</v>
      </c>
      <c r="G1532" s="2">
        <f t="shared" si="187"/>
        <v>7.1638400000000022</v>
      </c>
      <c r="H1532" s="2">
        <f t="shared" si="183"/>
        <v>7.1357549999999996</v>
      </c>
      <c r="I1532" s="2">
        <f t="array" ref="I1532">SUMPRODUCT(B1516:B1535, (ROW(B1516:B1535)-ROW(B1516)+1)) / (20*21/2)</f>
        <v>7.0358904761904757</v>
      </c>
      <c r="J1532" s="2">
        <f t="shared" si="186"/>
        <v>7.1076553111477301</v>
      </c>
      <c r="K1532" s="2">
        <f t="shared" si="188"/>
        <v>7.1459187338149368</v>
      </c>
    </row>
    <row r="1533" spans="1:11" ht="13.5" x14ac:dyDescent="0.25">
      <c r="A1533" s="3">
        <f>TITRES_STAT!B1536</f>
        <v>44244</v>
      </c>
      <c r="B1533" s="5">
        <f>TITRES_STAT!D1536</f>
        <v>7.0019999999999998</v>
      </c>
      <c r="C1533" s="2">
        <f t="shared" si="181"/>
        <v>-7.0000000000005613E-3</v>
      </c>
      <c r="D1533" s="2">
        <f t="shared" si="182"/>
        <v>7.0118000000000009</v>
      </c>
      <c r="E1533" s="2">
        <f t="shared" si="184"/>
        <v>7.0426999999999991</v>
      </c>
      <c r="F1533" s="2">
        <f t="shared" si="185"/>
        <v>7.0971500000000018</v>
      </c>
      <c r="G1533" s="2">
        <f t="shared" si="187"/>
        <v>7.1665000000000028</v>
      </c>
      <c r="H1533" s="2">
        <f t="shared" si="183"/>
        <v>7.1384549999999978</v>
      </c>
      <c r="I1533" s="2">
        <f t="array" ref="I1533">SUMPRODUCT(B1517:B1536, (ROW(B1517:B1536)-ROW(B1517)+1)) / (20*21/2)</f>
        <v>7.035619047619047</v>
      </c>
      <c r="J1533" s="2">
        <f t="shared" si="186"/>
        <v>7.0975929005622316</v>
      </c>
      <c r="K1533" s="2">
        <f t="shared" si="188"/>
        <v>7.1402748619006262</v>
      </c>
    </row>
    <row r="1534" spans="1:11" ht="13.5" x14ac:dyDescent="0.25">
      <c r="A1534" s="3">
        <f>TITRES_STAT!B1537</f>
        <v>44245</v>
      </c>
      <c r="B1534" s="5">
        <f>TITRES_STAT!D1537</f>
        <v>6.9420000000000002</v>
      </c>
      <c r="C1534" s="2">
        <f t="shared" si="181"/>
        <v>-5.9999999999999609E-2</v>
      </c>
      <c r="D1534" s="2">
        <f t="shared" si="182"/>
        <v>6.9969999999999999</v>
      </c>
      <c r="E1534" s="2">
        <f t="shared" si="184"/>
        <v>7.0293999999999999</v>
      </c>
      <c r="F1534" s="2">
        <f t="shared" si="185"/>
        <v>7.0786500000000014</v>
      </c>
      <c r="G1534" s="2">
        <f t="shared" si="187"/>
        <v>7.1681200000000036</v>
      </c>
      <c r="H1534" s="2">
        <f t="shared" si="183"/>
        <v>7.1408549999999993</v>
      </c>
      <c r="I1534" s="2">
        <f t="array" ref="I1534">SUMPRODUCT(B1518:B1537, (ROW(B1518:B1537)-ROW(B1518)+1)) / (20*21/2)</f>
        <v>7.0332999999999997</v>
      </c>
      <c r="J1534" s="2">
        <f t="shared" si="186"/>
        <v>7.0827745290801145</v>
      </c>
      <c r="K1534" s="2">
        <f t="shared" si="188"/>
        <v>7.1324993771202099</v>
      </c>
    </row>
    <row r="1535" spans="1:11" ht="13.5" x14ac:dyDescent="0.25">
      <c r="A1535" s="3">
        <f>TITRES_STAT!B1538</f>
        <v>44246</v>
      </c>
      <c r="B1535" s="5">
        <f>TITRES_STAT!D1538</f>
        <v>6.9420000000000002</v>
      </c>
      <c r="C1535" s="2">
        <f t="shared" si="181"/>
        <v>0</v>
      </c>
      <c r="D1535" s="2">
        <f t="shared" si="182"/>
        <v>6.9822000000000006</v>
      </c>
      <c r="E1535" s="2">
        <f t="shared" si="184"/>
        <v>7.0160999999999998</v>
      </c>
      <c r="F1535" s="2">
        <f t="shared" si="185"/>
        <v>7.0708500000000019</v>
      </c>
      <c r="G1535" s="2">
        <f t="shared" si="187"/>
        <v>7.1710600000000033</v>
      </c>
      <c r="H1535" s="2">
        <f t="shared" si="183"/>
        <v>7.143254999999999</v>
      </c>
      <c r="I1535" s="2">
        <f t="array" ref="I1535">SUMPRODUCT(B1519:B1538, (ROW(B1519:B1538)-ROW(B1519)+1)) / (20*21/2)</f>
        <v>7.0309142857142852</v>
      </c>
      <c r="J1535" s="2">
        <f t="shared" si="186"/>
        <v>7.0693674310724841</v>
      </c>
      <c r="K1535" s="2">
        <f t="shared" si="188"/>
        <v>7.125028813311574</v>
      </c>
    </row>
    <row r="1536" spans="1:11" ht="13.5" x14ac:dyDescent="0.25">
      <c r="A1536" s="3">
        <f>TITRES_STAT!B1539</f>
        <v>44249</v>
      </c>
      <c r="B1536" s="5">
        <f>TITRES_STAT!D1539</f>
        <v>7.0679999999999996</v>
      </c>
      <c r="C1536" s="2">
        <f t="shared" si="181"/>
        <v>0.12599999999999945</v>
      </c>
      <c r="D1536" s="2">
        <f t="shared" si="182"/>
        <v>6.9926000000000004</v>
      </c>
      <c r="E1536" s="2">
        <f t="shared" si="184"/>
        <v>7.0153999999999996</v>
      </c>
      <c r="F1536" s="2">
        <f t="shared" si="185"/>
        <v>7.0623500000000021</v>
      </c>
      <c r="G1536" s="2">
        <f t="shared" si="187"/>
        <v>7.1765200000000027</v>
      </c>
      <c r="H1536" s="2">
        <f t="shared" si="183"/>
        <v>7.146284999999998</v>
      </c>
      <c r="I1536" s="2">
        <f t="array" ref="I1536">SUMPRODUCT(B1520:B1539, (ROW(B1520:B1539)-ROW(B1520)+1)) / (20*21/2)</f>
        <v>7.0284619047619037</v>
      </c>
      <c r="J1536" s="2">
        <f t="shared" si="186"/>
        <v>7.0692371995417709</v>
      </c>
      <c r="K1536" s="2">
        <f t="shared" si="188"/>
        <v>7.1227923892601392</v>
      </c>
    </row>
    <row r="1537" spans="1:11" ht="13.5" x14ac:dyDescent="0.25">
      <c r="A1537" s="3">
        <f>TITRES_STAT!B1540</f>
        <v>44250</v>
      </c>
      <c r="B1537" s="5">
        <f>TITRES_STAT!D1540</f>
        <v>7.0380000000000003</v>
      </c>
      <c r="C1537" s="2">
        <f t="shared" si="181"/>
        <v>-2.9999999999999361E-2</v>
      </c>
      <c r="D1537" s="2">
        <f t="shared" si="182"/>
        <v>6.9984000000000011</v>
      </c>
      <c r="E1537" s="2">
        <f t="shared" si="184"/>
        <v>7.0065</v>
      </c>
      <c r="F1537" s="2">
        <f t="shared" si="185"/>
        <v>7.0630500000000023</v>
      </c>
      <c r="G1537" s="2">
        <f t="shared" si="187"/>
        <v>7.1800600000000019</v>
      </c>
      <c r="H1537" s="2">
        <f t="shared" si="183"/>
        <v>7.1491649999999982</v>
      </c>
      <c r="I1537" s="2">
        <f t="array" ref="I1537">SUMPRODUCT(B1521:B1540, (ROW(B1521:B1540)-ROW(B1521)+1)) / (20*21/2)</f>
        <v>7.0267857142857135</v>
      </c>
      <c r="J1537" s="2">
        <f t="shared" si="186"/>
        <v>7.0662622281568401</v>
      </c>
      <c r="K1537" s="2">
        <f t="shared" si="188"/>
        <v>7.1194671975244477</v>
      </c>
    </row>
    <row r="1538" spans="1:11" ht="13.5" x14ac:dyDescent="0.25">
      <c r="A1538" s="3">
        <f>TITRES_STAT!B1541</f>
        <v>44251</v>
      </c>
      <c r="B1538" s="5">
        <f>TITRES_STAT!D1541</f>
        <v>7.0380000000000003</v>
      </c>
      <c r="C1538" s="2">
        <f t="shared" si="181"/>
        <v>0</v>
      </c>
      <c r="D1538" s="2">
        <f t="shared" si="182"/>
        <v>7.0055999999999994</v>
      </c>
      <c r="E1538" s="2">
        <f t="shared" si="184"/>
        <v>7.0087000000000002</v>
      </c>
      <c r="F1538" s="2">
        <f t="shared" si="185"/>
        <v>7.0637500000000015</v>
      </c>
      <c r="G1538" s="2">
        <f t="shared" si="187"/>
        <v>7.1850800000000028</v>
      </c>
      <c r="H1538" s="2">
        <f t="shared" si="183"/>
        <v>7.1520449999999975</v>
      </c>
      <c r="I1538" s="2">
        <f t="array" ref="I1538">SUMPRODUCT(B1522:B1541, (ROW(B1522:B1541)-ROW(B1522)+1)) / (20*21/2)</f>
        <v>7.025885714285713</v>
      </c>
      <c r="J1538" s="2">
        <f t="shared" si="186"/>
        <v>7.0635705873799983</v>
      </c>
      <c r="K1538" s="2">
        <f t="shared" si="188"/>
        <v>7.1162724054646658</v>
      </c>
    </row>
    <row r="1539" spans="1:11" ht="13.5" x14ac:dyDescent="0.25">
      <c r="A1539" s="3">
        <f>TITRES_STAT!B1542</f>
        <v>44252</v>
      </c>
      <c r="B1539" s="5">
        <f>TITRES_STAT!D1542</f>
        <v>7.0380000000000003</v>
      </c>
      <c r="C1539" s="2">
        <f t="shared" si="181"/>
        <v>0</v>
      </c>
      <c r="D1539" s="2">
        <f t="shared" si="182"/>
        <v>7.0248000000000008</v>
      </c>
      <c r="E1539" s="2">
        <f t="shared" si="184"/>
        <v>7.0108999999999995</v>
      </c>
      <c r="F1539" s="2">
        <f t="shared" si="185"/>
        <v>7.0556000000000028</v>
      </c>
      <c r="G1539" s="2">
        <f t="shared" si="187"/>
        <v>7.1901000000000037</v>
      </c>
      <c r="H1539" s="2">
        <f t="shared" si="183"/>
        <v>7.1558849999999969</v>
      </c>
      <c r="I1539" s="2">
        <f t="array" ref="I1539">SUMPRODUCT(B1523:B1542, (ROW(B1523:B1542)-ROW(B1523)+1)) / (20*21/2)</f>
        <v>7.0342380952380941</v>
      </c>
      <c r="J1539" s="2">
        <f t="shared" si="186"/>
        <v>7.0611352933438081</v>
      </c>
      <c r="K1539" s="2">
        <f t="shared" si="188"/>
        <v>7.1132028993680123</v>
      </c>
    </row>
    <row r="1540" spans="1:11" ht="13.5" x14ac:dyDescent="0.25">
      <c r="A1540" s="3">
        <f>TITRES_STAT!B1543</f>
        <v>44253</v>
      </c>
      <c r="B1540" s="5">
        <f>TITRES_STAT!D1543</f>
        <v>7.0380000000000003</v>
      </c>
      <c r="C1540" s="2">
        <f t="shared" ref="C1540:C1603" si="189">B1540-B1539</f>
        <v>0</v>
      </c>
      <c r="D1540" s="2">
        <f t="shared" si="182"/>
        <v>7.0439999999999996</v>
      </c>
      <c r="E1540" s="2">
        <f t="shared" si="184"/>
        <v>7.0130999999999988</v>
      </c>
      <c r="F1540" s="2">
        <f t="shared" si="185"/>
        <v>7.0474500000000004</v>
      </c>
      <c r="G1540" s="2">
        <f t="shared" si="187"/>
        <v>7.1954000000000029</v>
      </c>
      <c r="H1540" s="2">
        <f t="shared" si="183"/>
        <v>7.1597249999999972</v>
      </c>
      <c r="I1540" s="2">
        <f t="array" ref="I1540">SUMPRODUCT(B1524:B1543, (ROW(B1524:B1543)-ROW(B1524)+1)) / (20*21/2)</f>
        <v>7.0387523809523813</v>
      </c>
      <c r="J1540" s="2">
        <f t="shared" si="186"/>
        <v>7.0589319320729693</v>
      </c>
      <c r="K1540" s="2">
        <f t="shared" si="188"/>
        <v>7.1102537660594631</v>
      </c>
    </row>
    <row r="1541" spans="1:11" ht="13.5" x14ac:dyDescent="0.25">
      <c r="A1541" s="3">
        <f>TITRES_STAT!B1544</f>
        <v>44256</v>
      </c>
      <c r="B1541" s="5">
        <f>TITRES_STAT!D1544</f>
        <v>7.0380000000000003</v>
      </c>
      <c r="C1541" s="2">
        <f t="shared" si="189"/>
        <v>0</v>
      </c>
      <c r="D1541" s="2">
        <f t="shared" si="182"/>
        <v>7.0379999999999994</v>
      </c>
      <c r="E1541" s="2">
        <f t="shared" si="184"/>
        <v>7.015299999999999</v>
      </c>
      <c r="F1541" s="2">
        <f t="shared" si="185"/>
        <v>7.0392999999999999</v>
      </c>
      <c r="G1541" s="2">
        <f t="shared" si="187"/>
        <v>7.1965800000000026</v>
      </c>
      <c r="H1541" s="2">
        <f t="shared" si="183"/>
        <v>7.1635649999999975</v>
      </c>
      <c r="I1541" s="2">
        <f t="array" ref="I1541">SUMPRODUCT(B1525:B1544, (ROW(B1525:B1544)-ROW(B1525)+1)) / (20*21/2)</f>
        <v>7.0415190476190475</v>
      </c>
      <c r="J1541" s="2">
        <f t="shared" si="186"/>
        <v>7.0569384147326861</v>
      </c>
      <c r="K1541" s="2">
        <f t="shared" si="188"/>
        <v>7.1074202850375237</v>
      </c>
    </row>
    <row r="1542" spans="1:11" ht="13.5" x14ac:dyDescent="0.25">
      <c r="A1542" s="3">
        <f>TITRES_STAT!B1545</f>
        <v>44257</v>
      </c>
      <c r="B1542" s="5">
        <f>TITRES_STAT!D1545</f>
        <v>7.1269999999999998</v>
      </c>
      <c r="C1542" s="2">
        <f t="shared" si="189"/>
        <v>8.8999999999999524E-2</v>
      </c>
      <c r="D1542" s="2">
        <f t="shared" ref="D1542:D1605" si="190">AVERAGE(B1538:B1542)</f>
        <v>7.0558000000000005</v>
      </c>
      <c r="E1542" s="2">
        <f t="shared" si="184"/>
        <v>7.027099999999999</v>
      </c>
      <c r="F1542" s="2">
        <f t="shared" si="185"/>
        <v>7.0355999999999996</v>
      </c>
      <c r="G1542" s="2">
        <f t="shared" si="187"/>
        <v>7.200560000000003</v>
      </c>
      <c r="H1542" s="2">
        <f t="shared" si="183"/>
        <v>7.1670749999999961</v>
      </c>
      <c r="I1542" s="2">
        <f t="array" ref="I1542">SUMPRODUCT(B1526:B1545, (ROW(B1526:B1545)-ROW(B1526)+1)) / (20*21/2)</f>
        <v>7.0443190476190463</v>
      </c>
      <c r="J1542" s="2">
        <f t="shared" si="186"/>
        <v>7.0636109466629069</v>
      </c>
      <c r="K1542" s="2">
        <f t="shared" si="188"/>
        <v>7.1081881169968373</v>
      </c>
    </row>
    <row r="1543" spans="1:11" ht="13.5" x14ac:dyDescent="0.25">
      <c r="A1543" s="3">
        <f>TITRES_STAT!B1546</f>
        <v>44258</v>
      </c>
      <c r="B1543" s="5">
        <f>TITRES_STAT!D1546</f>
        <v>7.0830000000000002</v>
      </c>
      <c r="C1543" s="2">
        <f t="shared" si="189"/>
        <v>-4.3999999999999595E-2</v>
      </c>
      <c r="D1543" s="2">
        <f t="shared" si="190"/>
        <v>7.0648</v>
      </c>
      <c r="E1543" s="2">
        <f t="shared" si="184"/>
        <v>7.0352000000000006</v>
      </c>
      <c r="F1543" s="2">
        <f t="shared" si="185"/>
        <v>7.0389499999999998</v>
      </c>
      <c r="G1543" s="2">
        <f t="shared" si="187"/>
        <v>7.2008600000000023</v>
      </c>
      <c r="H1543" s="2">
        <f t="shared" si="183"/>
        <v>7.1709149999999964</v>
      </c>
      <c r="I1543" s="2">
        <f t="array" ref="I1543">SUMPRODUCT(B1527:B1546, (ROW(B1527:B1546)-ROW(B1527)+1)) / (20*21/2)</f>
        <v>7.0351523809523799</v>
      </c>
      <c r="J1543" s="2">
        <f t="shared" si="186"/>
        <v>7.0654575231712009</v>
      </c>
      <c r="K1543" s="2">
        <f t="shared" si="188"/>
        <v>7.107200347702844</v>
      </c>
    </row>
    <row r="1544" spans="1:11" ht="13.5" x14ac:dyDescent="0.25">
      <c r="A1544" s="3">
        <f>TITRES_STAT!B1547</f>
        <v>44259</v>
      </c>
      <c r="B1544" s="5">
        <f>TITRES_STAT!D1547</f>
        <v>7.0679999999999996</v>
      </c>
      <c r="C1544" s="2">
        <f t="shared" si="189"/>
        <v>-1.5000000000000568E-2</v>
      </c>
      <c r="D1544" s="2">
        <f t="shared" si="190"/>
        <v>7.0708000000000002</v>
      </c>
      <c r="E1544" s="2">
        <f t="shared" si="184"/>
        <v>7.0478000000000005</v>
      </c>
      <c r="F1544" s="2">
        <f t="shared" si="185"/>
        <v>7.0385999999999997</v>
      </c>
      <c r="G1544" s="2">
        <f t="shared" si="187"/>
        <v>7.2008600000000014</v>
      </c>
      <c r="H1544" s="2">
        <f t="shared" si="183"/>
        <v>7.1746799999999951</v>
      </c>
      <c r="I1544" s="2">
        <f t="array" ref="I1544">SUMPRODUCT(B1528:B1547, (ROW(B1528:B1547)-ROW(B1528)+1)) / (20*21/2)</f>
        <v>7.040047619047618</v>
      </c>
      <c r="J1544" s="2">
        <f t="shared" si="186"/>
        <v>7.0656996638215634</v>
      </c>
      <c r="K1544" s="2">
        <f t="shared" si="188"/>
        <v>7.1056630791654776</v>
      </c>
    </row>
    <row r="1545" spans="1:11" ht="13.5" x14ac:dyDescent="0.25">
      <c r="A1545" s="3">
        <f>TITRES_STAT!B1548</f>
        <v>44260</v>
      </c>
      <c r="B1545" s="5">
        <f>TITRES_STAT!D1548</f>
        <v>7.0679999999999996</v>
      </c>
      <c r="C1545" s="2">
        <f t="shared" si="189"/>
        <v>0</v>
      </c>
      <c r="D1545" s="2">
        <f t="shared" si="190"/>
        <v>7.0767999999999986</v>
      </c>
      <c r="E1545" s="2">
        <f t="shared" si="184"/>
        <v>7.0603999999999996</v>
      </c>
      <c r="F1545" s="2">
        <f t="shared" si="185"/>
        <v>7.0382499999999997</v>
      </c>
      <c r="G1545" s="2">
        <f t="shared" si="187"/>
        <v>7.2008600000000005</v>
      </c>
      <c r="H1545" s="2">
        <f t="shared" si="183"/>
        <v>7.1784449999999946</v>
      </c>
      <c r="I1545" s="2">
        <f t="array" ref="I1545">SUMPRODUCT(B1529:B1548, (ROW(B1529:B1548)-ROW(B1529)+1)) / (20*21/2)</f>
        <v>7.0451523809523806</v>
      </c>
      <c r="J1545" s="2">
        <f t="shared" si="186"/>
        <v>7.0659187434576047</v>
      </c>
      <c r="K1545" s="2">
        <f t="shared" si="188"/>
        <v>7.1041860956687923</v>
      </c>
    </row>
    <row r="1546" spans="1:11" ht="13.5" x14ac:dyDescent="0.25">
      <c r="A1546" s="3">
        <f>TITRES_STAT!B1549</f>
        <v>44263</v>
      </c>
      <c r="B1546" s="5">
        <f>TITRES_STAT!D1549</f>
        <v>6.9420000000000002</v>
      </c>
      <c r="C1546" s="2">
        <f t="shared" si="189"/>
        <v>-0.12599999999999945</v>
      </c>
      <c r="D1546" s="2">
        <f t="shared" si="190"/>
        <v>7.057599999999999</v>
      </c>
      <c r="E1546" s="2">
        <f t="shared" si="184"/>
        <v>7.0477999999999996</v>
      </c>
      <c r="F1546" s="2">
        <f t="shared" si="185"/>
        <v>7.0315999999999992</v>
      </c>
      <c r="G1546" s="2">
        <f t="shared" si="187"/>
        <v>7.1921399999999993</v>
      </c>
      <c r="H1546" s="2">
        <f t="shared" ref="H1546:H1609" si="191">AVERAGE(B1347:B1546)</f>
        <v>7.1815799999999941</v>
      </c>
      <c r="I1546" s="2">
        <f t="array" ref="I1546">SUMPRODUCT(B1530:B1549, (ROW(B1530:B1549)-ROW(B1530)+1)) / (20*21/2)</f>
        <v>7.0499380952380948</v>
      </c>
      <c r="J1546" s="2">
        <f t="shared" si="186"/>
        <v>7.0541169583664045</v>
      </c>
      <c r="K1546" s="2">
        <f t="shared" si="188"/>
        <v>7.0978258566229577</v>
      </c>
    </row>
    <row r="1547" spans="1:11" ht="13.5" x14ac:dyDescent="0.25">
      <c r="A1547" s="3">
        <f>TITRES_STAT!B1550</f>
        <v>44264</v>
      </c>
      <c r="B1547" s="5">
        <f>TITRES_STAT!D1550</f>
        <v>7.0830000000000002</v>
      </c>
      <c r="C1547" s="2">
        <f t="shared" si="189"/>
        <v>0.14100000000000001</v>
      </c>
      <c r="D1547" s="2">
        <f t="shared" si="190"/>
        <v>7.0488</v>
      </c>
      <c r="E1547" s="2">
        <f t="shared" si="184"/>
        <v>7.0522999999999998</v>
      </c>
      <c r="F1547" s="2">
        <f t="shared" si="185"/>
        <v>7.0293999999999981</v>
      </c>
      <c r="G1547" s="2">
        <f t="shared" si="187"/>
        <v>7.1903800000000002</v>
      </c>
      <c r="H1547" s="2">
        <f t="shared" si="191"/>
        <v>7.1863449999999967</v>
      </c>
      <c r="I1547" s="2">
        <f t="array" ref="I1547">SUMPRODUCT(B1531:B1550, (ROW(B1531:B1550)-ROW(B1531)+1)) / (20*21/2)</f>
        <v>7.07192857142857</v>
      </c>
      <c r="J1547" s="2">
        <f t="shared" si="186"/>
        <v>7.0568677242362705</v>
      </c>
      <c r="K1547" s="2">
        <f t="shared" si="188"/>
        <v>7.0972444504808809</v>
      </c>
    </row>
    <row r="1548" spans="1:11" ht="13.5" x14ac:dyDescent="0.25">
      <c r="A1548" s="3">
        <f>TITRES_STAT!B1551</f>
        <v>44265</v>
      </c>
      <c r="B1548" s="5">
        <f>TITRES_STAT!D1551</f>
        <v>7.0830000000000002</v>
      </c>
      <c r="C1548" s="2">
        <f t="shared" si="189"/>
        <v>0</v>
      </c>
      <c r="D1548" s="2">
        <f t="shared" si="190"/>
        <v>7.0488</v>
      </c>
      <c r="E1548" s="2">
        <f t="shared" ref="E1548:E1611" si="192">AVERAGE(B1539:B1548)</f>
        <v>7.0568</v>
      </c>
      <c r="F1548" s="2">
        <f t="shared" si="185"/>
        <v>7.0327499999999983</v>
      </c>
      <c r="G1548" s="2">
        <f t="shared" si="187"/>
        <v>7.1843200000000005</v>
      </c>
      <c r="H1548" s="2">
        <f t="shared" si="191"/>
        <v>7.1911099999999966</v>
      </c>
      <c r="I1548" s="2">
        <f t="array" ref="I1548">SUMPRODUCT(B1532:B1551, (ROW(B1532:B1551)-ROW(B1532)+1)) / (20*21/2)</f>
        <v>7.0927238095238092</v>
      </c>
      <c r="J1548" s="2">
        <f t="shared" si="186"/>
        <v>7.0593565124042446</v>
      </c>
      <c r="K1548" s="2">
        <f t="shared" si="188"/>
        <v>7.0966858445796701</v>
      </c>
    </row>
    <row r="1549" spans="1:11" ht="13.5" x14ac:dyDescent="0.25">
      <c r="A1549" s="3">
        <f>TITRES_STAT!B1552</f>
        <v>44266</v>
      </c>
      <c r="B1549" s="5">
        <f>TITRES_STAT!D1552</f>
        <v>7.0830000000000002</v>
      </c>
      <c r="C1549" s="2">
        <f t="shared" si="189"/>
        <v>0</v>
      </c>
      <c r="D1549" s="2">
        <f t="shared" si="190"/>
        <v>7.0518000000000001</v>
      </c>
      <c r="E1549" s="2">
        <f t="shared" si="192"/>
        <v>7.0613000000000001</v>
      </c>
      <c r="F1549" s="2">
        <f t="shared" si="185"/>
        <v>7.0360999999999994</v>
      </c>
      <c r="G1549" s="2">
        <f t="shared" si="187"/>
        <v>7.1787200000000011</v>
      </c>
      <c r="H1549" s="2">
        <f t="shared" si="191"/>
        <v>7.1958749999999974</v>
      </c>
      <c r="I1549" s="2">
        <f t="array" ref="I1549">SUMPRODUCT(B1533:B1552, (ROW(B1533:B1552)-ROW(B1533)+1)) / (20*21/2)</f>
        <v>7.1236571428571436</v>
      </c>
      <c r="J1549" s="2">
        <f t="shared" si="186"/>
        <v>7.0616082731276499</v>
      </c>
      <c r="K1549" s="2">
        <f t="shared" si="188"/>
        <v>7.096149144792232</v>
      </c>
    </row>
    <row r="1550" spans="1:11" ht="13.5" x14ac:dyDescent="0.25">
      <c r="A1550" s="3">
        <f>TITRES_STAT!B1553</f>
        <v>44267</v>
      </c>
      <c r="B1550" s="5">
        <f>TITRES_STAT!D1553</f>
        <v>7.2670000000000003</v>
      </c>
      <c r="C1550" s="2">
        <f t="shared" si="189"/>
        <v>0.18400000000000016</v>
      </c>
      <c r="D1550" s="2">
        <f t="shared" si="190"/>
        <v>7.0916000000000015</v>
      </c>
      <c r="E1550" s="2">
        <f t="shared" si="192"/>
        <v>7.0841999999999983</v>
      </c>
      <c r="F1550" s="2">
        <f t="shared" si="185"/>
        <v>7.0486499999999976</v>
      </c>
      <c r="G1550" s="2">
        <f t="shared" si="187"/>
        <v>7.172060000000001</v>
      </c>
      <c r="H1550" s="2">
        <f t="shared" si="191"/>
        <v>7.201559999999998</v>
      </c>
      <c r="I1550" s="2">
        <f t="array" ref="I1550">SUMPRODUCT(B1534:B1553, (ROW(B1534:B1553)-ROW(B1534)+1)) / (20*21/2)</f>
        <v>7.1527952380952389</v>
      </c>
      <c r="J1550" s="2">
        <f t="shared" si="186"/>
        <v>7.0811693899726356</v>
      </c>
      <c r="K1550" s="2">
        <f t="shared" si="188"/>
        <v>7.1028491783297918</v>
      </c>
    </row>
    <row r="1551" spans="1:11" ht="13.5" x14ac:dyDescent="0.25">
      <c r="A1551" s="3">
        <f>TITRES_STAT!B1554</f>
        <v>44270</v>
      </c>
      <c r="B1551" s="5">
        <f>TITRES_STAT!D1554</f>
        <v>7.2670000000000003</v>
      </c>
      <c r="C1551" s="2">
        <f t="shared" si="189"/>
        <v>0</v>
      </c>
      <c r="D1551" s="2">
        <f t="shared" si="190"/>
        <v>7.1566000000000001</v>
      </c>
      <c r="E1551" s="2">
        <f t="shared" si="192"/>
        <v>7.1071</v>
      </c>
      <c r="F1551" s="2">
        <f t="shared" si="185"/>
        <v>7.0611999999999977</v>
      </c>
      <c r="G1551" s="2">
        <f t="shared" si="187"/>
        <v>7.1636400000000018</v>
      </c>
      <c r="H1551" s="2">
        <f t="shared" si="191"/>
        <v>7.2072449999999977</v>
      </c>
      <c r="I1551" s="2">
        <f t="array" ref="I1551">SUMPRODUCT(B1535:B1554, (ROW(B1535:B1554)-ROW(B1535)+1)) / (20*21/2)</f>
        <v>7.1765809523809541</v>
      </c>
      <c r="J1551" s="2">
        <f t="shared" si="186"/>
        <v>7.0988675433085753</v>
      </c>
      <c r="K1551" s="2">
        <f t="shared" si="188"/>
        <v>7.1092864654541135</v>
      </c>
    </row>
    <row r="1552" spans="1:11" ht="13.5" x14ac:dyDescent="0.25">
      <c r="A1552" s="3">
        <f>TITRES_STAT!B1555</f>
        <v>44271</v>
      </c>
      <c r="B1552" s="5">
        <f>TITRES_STAT!D1555</f>
        <v>7.3860000000000001</v>
      </c>
      <c r="C1552" s="2">
        <f t="shared" si="189"/>
        <v>0.11899999999999977</v>
      </c>
      <c r="D1552" s="2">
        <f t="shared" si="190"/>
        <v>7.2172000000000001</v>
      </c>
      <c r="E1552" s="2">
        <f t="shared" si="192"/>
        <v>7.133</v>
      </c>
      <c r="F1552" s="2">
        <f t="shared" si="185"/>
        <v>7.0800499999999982</v>
      </c>
      <c r="G1552" s="2">
        <f t="shared" si="187"/>
        <v>7.1570000000000018</v>
      </c>
      <c r="H1552" s="2">
        <f t="shared" si="191"/>
        <v>7.2127849999999993</v>
      </c>
      <c r="I1552" s="2">
        <f t="array" ref="I1552">SUMPRODUCT(B1536:B1555, (ROW(B1536:B1555)-ROW(B1536)+1)) / (20*21/2)</f>
        <v>7.1843333333333339</v>
      </c>
      <c r="J1552" s="2">
        <f t="shared" si="186"/>
        <v>7.1262134915649016</v>
      </c>
      <c r="K1552" s="2">
        <f t="shared" si="188"/>
        <v>7.1201379766127761</v>
      </c>
    </row>
    <row r="1553" spans="1:11" ht="13.5" x14ac:dyDescent="0.25">
      <c r="A1553" s="3">
        <f>TITRES_STAT!B1556</f>
        <v>44272</v>
      </c>
      <c r="B1553" s="5">
        <f>TITRES_STAT!D1556</f>
        <v>7.3860000000000001</v>
      </c>
      <c r="C1553" s="2">
        <f t="shared" si="189"/>
        <v>0</v>
      </c>
      <c r="D1553" s="2">
        <f t="shared" si="190"/>
        <v>7.2778000000000009</v>
      </c>
      <c r="E1553" s="2">
        <f t="shared" si="192"/>
        <v>7.1632999999999996</v>
      </c>
      <c r="F1553" s="2">
        <f t="shared" si="185"/>
        <v>7.0992499999999996</v>
      </c>
      <c r="G1553" s="2">
        <f t="shared" si="187"/>
        <v>7.1509600000000022</v>
      </c>
      <c r="H1553" s="2">
        <f t="shared" si="191"/>
        <v>7.2192149999999984</v>
      </c>
      <c r="I1553" s="2">
        <f t="array" ref="I1553">SUMPRODUCT(B1537:B1556, (ROW(B1537:B1556)-ROW(B1537)+1)) / (20*21/2)</f>
        <v>7.2112333333333334</v>
      </c>
      <c r="J1553" s="2">
        <f t="shared" si="186"/>
        <v>7.1509550637968164</v>
      </c>
      <c r="K1553" s="2">
        <f t="shared" si="188"/>
        <v>7.1305639383142365</v>
      </c>
    </row>
    <row r="1554" spans="1:11" ht="13.5" x14ac:dyDescent="0.25">
      <c r="A1554" s="3">
        <f>TITRES_STAT!B1557</f>
        <v>44273</v>
      </c>
      <c r="B1554" s="5">
        <f>TITRES_STAT!D1557</f>
        <v>7.3490000000000002</v>
      </c>
      <c r="C1554" s="2">
        <f t="shared" si="189"/>
        <v>-3.6999999999999922E-2</v>
      </c>
      <c r="D1554" s="2">
        <f t="shared" si="190"/>
        <v>7.3310000000000004</v>
      </c>
      <c r="E1554" s="2">
        <f t="shared" si="192"/>
        <v>7.1914000000000016</v>
      </c>
      <c r="F1554" s="2">
        <f t="shared" si="185"/>
        <v>7.1195999999999984</v>
      </c>
      <c r="G1554" s="2">
        <f t="shared" si="187"/>
        <v>7.1441800000000022</v>
      </c>
      <c r="H1554" s="2">
        <f t="shared" si="191"/>
        <v>7.2245699999999973</v>
      </c>
      <c r="I1554" s="2">
        <f t="array" ref="I1554">SUMPRODUCT(B1538:B1557, (ROW(B1538:B1557)-ROW(B1538)+1)) / (20*21/2)</f>
        <v>7.2428619047619058</v>
      </c>
      <c r="J1554" s="2">
        <f t="shared" si="186"/>
        <v>7.1698164862923575</v>
      </c>
      <c r="K1554" s="2">
        <f t="shared" si="188"/>
        <v>7.1391300583803448</v>
      </c>
    </row>
    <row r="1555" spans="1:11" ht="13.5" x14ac:dyDescent="0.25">
      <c r="A1555" s="3">
        <f>TITRES_STAT!B1558</f>
        <v>44274</v>
      </c>
      <c r="B1555" s="5">
        <f>TITRES_STAT!D1558</f>
        <v>7.2009999999999996</v>
      </c>
      <c r="C1555" s="2">
        <f t="shared" si="189"/>
        <v>-0.14800000000000058</v>
      </c>
      <c r="D1555" s="2">
        <f t="shared" si="190"/>
        <v>7.3178000000000001</v>
      </c>
      <c r="E1555" s="2">
        <f t="shared" si="192"/>
        <v>7.2047000000000008</v>
      </c>
      <c r="F1555" s="2">
        <f t="shared" si="185"/>
        <v>7.1325499999999975</v>
      </c>
      <c r="G1555" s="2">
        <f t="shared" si="187"/>
        <v>7.1375400000000022</v>
      </c>
      <c r="H1555" s="2">
        <f t="shared" si="191"/>
        <v>7.2282649999999977</v>
      </c>
      <c r="I1555" s="2">
        <f t="array" ref="I1555">SUMPRODUCT(B1539:B1558, (ROW(B1539:B1558)-ROW(B1539)+1)) / (20*21/2)</f>
        <v>7.291328571428572</v>
      </c>
      <c r="J1555" s="2">
        <f t="shared" si="186"/>
        <v>7.1727863447407039</v>
      </c>
      <c r="K1555" s="2">
        <f t="shared" si="188"/>
        <v>7.1415563306007233</v>
      </c>
    </row>
    <row r="1556" spans="1:11" ht="13.5" x14ac:dyDescent="0.25">
      <c r="A1556" s="3">
        <f>TITRES_STAT!B1559</f>
        <v>44277</v>
      </c>
      <c r="B1556" s="5">
        <f>TITRES_STAT!D1559</f>
        <v>7.415</v>
      </c>
      <c r="C1556" s="2">
        <f t="shared" si="189"/>
        <v>0.21400000000000041</v>
      </c>
      <c r="D1556" s="2">
        <f t="shared" si="190"/>
        <v>7.3474000000000004</v>
      </c>
      <c r="E1556" s="2">
        <f t="shared" si="192"/>
        <v>7.2520000000000007</v>
      </c>
      <c r="F1556" s="2">
        <f t="shared" ref="F1556:F1619" si="193">AVERAGE(B1537:B1556)</f>
        <v>7.1498999999999979</v>
      </c>
      <c r="G1556" s="2">
        <f t="shared" si="187"/>
        <v>7.1381200000000034</v>
      </c>
      <c r="H1556" s="2">
        <f t="shared" si="191"/>
        <v>7.2339899999999986</v>
      </c>
      <c r="I1556" s="2">
        <f t="array" ref="I1556">SUMPRODUCT(B1540:B1559, (ROW(B1540:B1559)-ROW(B1540)+1)) / (20*21/2)</f>
        <v>7.3367333333333331</v>
      </c>
      <c r="J1556" s="2">
        <f t="shared" si="186"/>
        <v>7.1958543119082554</v>
      </c>
      <c r="K1556" s="2">
        <f t="shared" si="188"/>
        <v>7.1522796117536362</v>
      </c>
    </row>
    <row r="1557" spans="1:11" ht="13.5" x14ac:dyDescent="0.25">
      <c r="A1557" s="3">
        <f>TITRES_STAT!B1560</f>
        <v>44278</v>
      </c>
      <c r="B1557" s="5">
        <f>TITRES_STAT!D1560</f>
        <v>7.4820000000000002</v>
      </c>
      <c r="C1557" s="2">
        <f t="shared" si="189"/>
        <v>6.7000000000000171E-2</v>
      </c>
      <c r="D1557" s="2">
        <f t="shared" si="190"/>
        <v>7.3666</v>
      </c>
      <c r="E1557" s="2">
        <f t="shared" si="192"/>
        <v>7.2919</v>
      </c>
      <c r="F1557" s="2">
        <f t="shared" si="193"/>
        <v>7.1720999999999986</v>
      </c>
      <c r="G1557" s="2">
        <f t="shared" si="187"/>
        <v>7.1444800000000042</v>
      </c>
      <c r="H1557" s="2">
        <f t="shared" si="191"/>
        <v>7.2396399999999979</v>
      </c>
      <c r="I1557" s="2">
        <f t="array" ref="I1557">SUMPRODUCT(B1541:B1560, (ROW(B1541:B1560)-ROW(B1541)+1)) / (20*21/2)</f>
        <v>7.3790761904761917</v>
      </c>
      <c r="J1557" s="2">
        <f t="shared" ref="J1557:J1620" si="194">$J$4*B1557+J1556*(1-$J$4)</f>
        <v>7.223106282202707</v>
      </c>
      <c r="K1557" s="2">
        <f t="shared" si="188"/>
        <v>7.1652098230574159</v>
      </c>
    </row>
    <row r="1558" spans="1:11" ht="13.5" x14ac:dyDescent="0.25">
      <c r="A1558" s="3">
        <f>TITRES_STAT!B1561</f>
        <v>44279</v>
      </c>
      <c r="B1558" s="5">
        <f>TITRES_STAT!D1561</f>
        <v>7.681</v>
      </c>
      <c r="C1558" s="2">
        <f t="shared" si="189"/>
        <v>0.19899999999999984</v>
      </c>
      <c r="D1558" s="2">
        <f t="shared" si="190"/>
        <v>7.4256000000000002</v>
      </c>
      <c r="E1558" s="2">
        <f t="shared" si="192"/>
        <v>7.3516999999999992</v>
      </c>
      <c r="F1558" s="2">
        <f t="shared" si="193"/>
        <v>7.2042499999999992</v>
      </c>
      <c r="G1558" s="2">
        <f t="shared" si="187"/>
        <v>7.1518600000000045</v>
      </c>
      <c r="H1558" s="2">
        <f t="shared" si="191"/>
        <v>7.2462849999999994</v>
      </c>
      <c r="I1558" s="2">
        <f t="array" ref="I1558">SUMPRODUCT(B1542:B1561, (ROW(B1542:B1561)-ROW(B1542)+1)) / (20*21/2)</f>
        <v>7.4254047619047618</v>
      </c>
      <c r="J1558" s="2">
        <f t="shared" si="194"/>
        <v>7.266715207707211</v>
      </c>
      <c r="K1558" s="2">
        <f t="shared" si="188"/>
        <v>7.1854368888198703</v>
      </c>
    </row>
    <row r="1559" spans="1:11" ht="13.5" x14ac:dyDescent="0.25">
      <c r="A1559" s="3">
        <f>TITRES_STAT!B1562</f>
        <v>44280</v>
      </c>
      <c r="B1559" s="5">
        <f>TITRES_STAT!D1562</f>
        <v>7.681</v>
      </c>
      <c r="C1559" s="2">
        <f t="shared" si="189"/>
        <v>0</v>
      </c>
      <c r="D1559" s="2">
        <f t="shared" si="190"/>
        <v>7.492</v>
      </c>
      <c r="E1559" s="2">
        <f t="shared" si="192"/>
        <v>7.4114999999999993</v>
      </c>
      <c r="F1559" s="2">
        <f t="shared" si="193"/>
        <v>7.2364000000000006</v>
      </c>
      <c r="G1559" s="2">
        <f t="shared" si="187"/>
        <v>7.159240000000004</v>
      </c>
      <c r="H1559" s="2">
        <f t="shared" si="191"/>
        <v>7.2533399999999997</v>
      </c>
      <c r="I1559" s="2">
        <f t="array" ref="I1559">SUMPRODUCT(B1543:B1562, (ROW(B1543:B1562)-ROW(B1543)+1)) / (20*21/2)</f>
        <v>7.4901285714285724</v>
      </c>
      <c r="J1559" s="2">
        <f t="shared" si="194"/>
        <v>7.3061709022112868</v>
      </c>
      <c r="K1559" s="2">
        <f t="shared" si="188"/>
        <v>7.2048707363171305</v>
      </c>
    </row>
    <row r="1560" spans="1:11" ht="13.5" x14ac:dyDescent="0.25">
      <c r="A1560" s="3">
        <f>TITRES_STAT!B1563</f>
        <v>44281</v>
      </c>
      <c r="B1560" s="5">
        <f>TITRES_STAT!D1563</f>
        <v>7.681</v>
      </c>
      <c r="C1560" s="2">
        <f t="shared" si="189"/>
        <v>0</v>
      </c>
      <c r="D1560" s="2">
        <f t="shared" si="190"/>
        <v>7.5879999999999992</v>
      </c>
      <c r="E1560" s="2">
        <f t="shared" si="192"/>
        <v>7.4528999999999996</v>
      </c>
      <c r="F1560" s="2">
        <f t="shared" si="193"/>
        <v>7.2685500000000003</v>
      </c>
      <c r="G1560" s="2">
        <f t="shared" si="187"/>
        <v>7.1666200000000053</v>
      </c>
      <c r="H1560" s="2">
        <f t="shared" si="191"/>
        <v>7.2606899999999994</v>
      </c>
      <c r="I1560" s="2">
        <f t="array" ref="I1560">SUMPRODUCT(B1544:B1563, (ROW(B1544:B1563)-ROW(B1544)+1)) / (20*21/2)</f>
        <v>7.564104761904761</v>
      </c>
      <c r="J1560" s="2">
        <f t="shared" si="194"/>
        <v>7.3418689115244984</v>
      </c>
      <c r="K1560" s="2">
        <f t="shared" si="188"/>
        <v>7.2235424721478321</v>
      </c>
    </row>
    <row r="1561" spans="1:11" ht="13.5" x14ac:dyDescent="0.25">
      <c r="A1561" s="3">
        <f>TITRES_STAT!B1564</f>
        <v>44284</v>
      </c>
      <c r="B1561" s="5">
        <f>TITRES_STAT!D1564</f>
        <v>7.7549999999999999</v>
      </c>
      <c r="C1561" s="2">
        <f t="shared" si="189"/>
        <v>7.3999999999999844E-2</v>
      </c>
      <c r="D1561" s="2">
        <f t="shared" si="190"/>
        <v>7.6560000000000006</v>
      </c>
      <c r="E1561" s="2">
        <f t="shared" si="192"/>
        <v>7.5016999999999996</v>
      </c>
      <c r="F1561" s="2">
        <f t="shared" si="193"/>
        <v>7.3043999999999993</v>
      </c>
      <c r="G1561" s="2">
        <f t="shared" si="187"/>
        <v>7.1749000000000036</v>
      </c>
      <c r="H1561" s="2">
        <f t="shared" si="191"/>
        <v>7.2684449999999989</v>
      </c>
      <c r="I1561" s="2">
        <f t="array" ref="I1561">SUMPRODUCT(B1545:B1564, (ROW(B1545:B1564)-ROW(B1545)+1)) / (20*21/2)</f>
        <v>7.6430285714285704</v>
      </c>
      <c r="J1561" s="2">
        <f t="shared" si="194"/>
        <v>7.3812147294745465</v>
      </c>
      <c r="K1561" s="2">
        <f t="shared" si="188"/>
        <v>7.2443839438283089</v>
      </c>
    </row>
    <row r="1562" spans="1:11" ht="13.5" x14ac:dyDescent="0.25">
      <c r="A1562" s="3">
        <f>TITRES_STAT!B1565</f>
        <v>44285</v>
      </c>
      <c r="B1562" s="5">
        <f>TITRES_STAT!D1565</f>
        <v>7.984</v>
      </c>
      <c r="C1562" s="2">
        <f t="shared" si="189"/>
        <v>0.22900000000000009</v>
      </c>
      <c r="D1562" s="2">
        <f t="shared" si="190"/>
        <v>7.7563999999999993</v>
      </c>
      <c r="E1562" s="2">
        <f t="shared" si="192"/>
        <v>7.5614999999999979</v>
      </c>
      <c r="F1562" s="2">
        <f t="shared" si="193"/>
        <v>7.3472499999999998</v>
      </c>
      <c r="G1562" s="2">
        <f t="shared" si="187"/>
        <v>7.1890800000000032</v>
      </c>
      <c r="H1562" s="2">
        <f t="shared" si="191"/>
        <v>7.2777149999999997</v>
      </c>
      <c r="I1562" s="2">
        <f t="array" ref="I1562">SUMPRODUCT(B1546:B1565, (ROW(B1546:B1565)-ROW(B1546)+1)) / (20*21/2)</f>
        <v>7.7185238095238091</v>
      </c>
      <c r="J1562" s="2">
        <f t="shared" si="194"/>
        <v>7.4386228504769702</v>
      </c>
      <c r="K1562" s="2">
        <f t="shared" si="188"/>
        <v>7.2733884950507282</v>
      </c>
    </row>
    <row r="1563" spans="1:11" ht="13.5" x14ac:dyDescent="0.25">
      <c r="A1563" s="3">
        <f>TITRES_STAT!B1566</f>
        <v>44286</v>
      </c>
      <c r="B1563" s="5">
        <f>TITRES_STAT!D1566</f>
        <v>8.1240000000000006</v>
      </c>
      <c r="C1563" s="2">
        <f t="shared" si="189"/>
        <v>0.14000000000000057</v>
      </c>
      <c r="D1563" s="2">
        <f t="shared" si="190"/>
        <v>7.8450000000000006</v>
      </c>
      <c r="E1563" s="2">
        <f t="shared" si="192"/>
        <v>7.6352999999999991</v>
      </c>
      <c r="F1563" s="2">
        <f t="shared" si="193"/>
        <v>7.3992999999999993</v>
      </c>
      <c r="G1563" s="2">
        <f t="shared" si="187"/>
        <v>7.205620000000005</v>
      </c>
      <c r="H1563" s="2">
        <f t="shared" si="191"/>
        <v>7.2868699999999986</v>
      </c>
      <c r="I1563" s="2">
        <f t="array" ref="I1563">SUMPRODUCT(B1547:B1566, (ROW(B1547:B1566)-ROW(B1547)+1)) / (20*21/2)</f>
        <v>7.797533333333333</v>
      </c>
      <c r="J1563" s="2">
        <f t="shared" si="194"/>
        <v>7.5038968647172588</v>
      </c>
      <c r="K1563" s="2">
        <f t="shared" si="188"/>
        <v>7.3067458089703079</v>
      </c>
    </row>
    <row r="1564" spans="1:11" ht="13.5" x14ac:dyDescent="0.25">
      <c r="A1564" s="3">
        <f>TITRES_STAT!B1567</f>
        <v>44287</v>
      </c>
      <c r="B1564" s="5">
        <f>TITRES_STAT!D1567</f>
        <v>8.2279999999999998</v>
      </c>
      <c r="C1564" s="2">
        <f t="shared" si="189"/>
        <v>0.1039999999999992</v>
      </c>
      <c r="D1564" s="2">
        <f t="shared" si="190"/>
        <v>7.9544000000000015</v>
      </c>
      <c r="E1564" s="2">
        <f t="shared" si="192"/>
        <v>7.7232000000000003</v>
      </c>
      <c r="F1564" s="2">
        <f t="shared" si="193"/>
        <v>7.4573000000000009</v>
      </c>
      <c r="G1564" s="2">
        <f t="shared" si="187"/>
        <v>7.2239400000000042</v>
      </c>
      <c r="H1564" s="2">
        <f t="shared" si="191"/>
        <v>7.2951449999999998</v>
      </c>
      <c r="I1564" s="2">
        <f t="array" ref="I1564">SUMPRODUCT(B1548:B1567, (ROW(B1548:B1567)-ROW(B1548)+1)) / (20*21/2)</f>
        <v>7.8557619047619047</v>
      </c>
      <c r="J1564" s="2">
        <f t="shared" si="194"/>
        <v>7.5728590680775199</v>
      </c>
      <c r="K1564" s="2">
        <f t="shared" si="188"/>
        <v>7.3428734243048055</v>
      </c>
    </row>
    <row r="1565" spans="1:11" ht="13.5" x14ac:dyDescent="0.25">
      <c r="A1565" s="3">
        <f>TITRES_STAT!B1568</f>
        <v>44288</v>
      </c>
      <c r="B1565" s="5">
        <f>TITRES_STAT!D1568</f>
        <v>8.25</v>
      </c>
      <c r="C1565" s="2">
        <f t="shared" si="189"/>
        <v>2.2000000000000242E-2</v>
      </c>
      <c r="D1565" s="2">
        <f t="shared" si="190"/>
        <v>8.0682000000000009</v>
      </c>
      <c r="E1565" s="2">
        <f t="shared" si="192"/>
        <v>7.8281000000000009</v>
      </c>
      <c r="F1565" s="2">
        <f t="shared" si="193"/>
        <v>7.5164</v>
      </c>
      <c r="G1565" s="2">
        <f t="shared" si="187"/>
        <v>7.2469800000000033</v>
      </c>
      <c r="H1565" s="2">
        <f t="shared" si="191"/>
        <v>7.3031599999999992</v>
      </c>
      <c r="I1565" s="2">
        <f t="array" ref="I1565">SUMPRODUCT(B1549:B1568, (ROW(B1549:B1568)-ROW(B1549)+1)) / (20*21/2)</f>
        <v>7.9157285714285708</v>
      </c>
      <c r="J1565" s="2">
        <f t="shared" si="194"/>
        <v>7.6373486806415656</v>
      </c>
      <c r="K1565" s="2">
        <f t="shared" si="188"/>
        <v>7.3784470155085389</v>
      </c>
    </row>
    <row r="1566" spans="1:11" ht="13.5" x14ac:dyDescent="0.25">
      <c r="A1566" s="3">
        <f>TITRES_STAT!B1569</f>
        <v>44291</v>
      </c>
      <c r="B1566" s="5">
        <f>TITRES_STAT!D1569</f>
        <v>8.3460000000000001</v>
      </c>
      <c r="C1566" s="2">
        <f t="shared" si="189"/>
        <v>9.6000000000000085E-2</v>
      </c>
      <c r="D1566" s="2">
        <f t="shared" si="190"/>
        <v>8.1864000000000008</v>
      </c>
      <c r="E1566" s="2">
        <f t="shared" si="192"/>
        <v>7.9212000000000016</v>
      </c>
      <c r="F1566" s="2">
        <f t="shared" si="193"/>
        <v>7.5865999999999998</v>
      </c>
      <c r="G1566" s="2">
        <f t="shared" si="187"/>
        <v>7.2691400000000037</v>
      </c>
      <c r="H1566" s="2">
        <f t="shared" si="191"/>
        <v>7.3106600000000004</v>
      </c>
      <c r="I1566" s="2">
        <f t="array" ref="I1566">SUMPRODUCT(B1550:B1569, (ROW(B1550:B1569)-ROW(B1550)+1)) / (20*21/2)</f>
        <v>7.9679380952380967</v>
      </c>
      <c r="J1566" s="2">
        <f t="shared" si="194"/>
        <v>7.7048392824852261</v>
      </c>
      <c r="K1566" s="2">
        <f t="shared" si="188"/>
        <v>7.4163902698023216</v>
      </c>
    </row>
    <row r="1567" spans="1:11" ht="13.5" x14ac:dyDescent="0.25">
      <c r="A1567" s="3">
        <f>TITRES_STAT!B1570</f>
        <v>44292</v>
      </c>
      <c r="B1567" s="5">
        <f>TITRES_STAT!D1570</f>
        <v>8.1980000000000004</v>
      </c>
      <c r="C1567" s="2">
        <f t="shared" si="189"/>
        <v>-0.14799999999999969</v>
      </c>
      <c r="D1567" s="2">
        <f t="shared" si="190"/>
        <v>8.2292000000000005</v>
      </c>
      <c r="E1567" s="2">
        <f t="shared" si="192"/>
        <v>7.9927999999999999</v>
      </c>
      <c r="F1567" s="2">
        <f t="shared" si="193"/>
        <v>7.6423499999999986</v>
      </c>
      <c r="G1567" s="2">
        <f t="shared" si="187"/>
        <v>7.292620000000003</v>
      </c>
      <c r="H1567" s="2">
        <f t="shared" si="191"/>
        <v>7.3164200000000017</v>
      </c>
      <c r="I1567" s="2">
        <f t="array" ref="I1567">SUMPRODUCT(B1551:B1570, (ROW(B1551:B1570)-ROW(B1551)+1)) / (20*21/2)</f>
        <v>8.0237333333333325</v>
      </c>
      <c r="J1567" s="2">
        <f t="shared" si="194"/>
        <v>7.7518069698675856</v>
      </c>
      <c r="K1567" s="2">
        <f t="shared" si="188"/>
        <v>7.4470416317708583</v>
      </c>
    </row>
    <row r="1568" spans="1:11" ht="13.5" x14ac:dyDescent="0.25">
      <c r="A1568" s="3">
        <f>TITRES_STAT!B1571</f>
        <v>44293</v>
      </c>
      <c r="B1568" s="5">
        <f>TITRES_STAT!D1571</f>
        <v>8.2720000000000002</v>
      </c>
      <c r="C1568" s="2">
        <f t="shared" si="189"/>
        <v>7.3999999999999844E-2</v>
      </c>
      <c r="D1568" s="2">
        <f t="shared" si="190"/>
        <v>8.2588000000000008</v>
      </c>
      <c r="E1568" s="2">
        <f t="shared" si="192"/>
        <v>8.0519000000000016</v>
      </c>
      <c r="F1568" s="2">
        <f t="shared" si="193"/>
        <v>7.7017999999999986</v>
      </c>
      <c r="G1568" s="2">
        <f t="shared" si="187"/>
        <v>7.3175800000000013</v>
      </c>
      <c r="H1568" s="2">
        <f t="shared" si="191"/>
        <v>7.3215900000000014</v>
      </c>
      <c r="I1568" s="2">
        <f t="array" ref="I1568">SUMPRODUCT(B1552:B1571, (ROW(B1552:B1571)-ROW(B1552)+1)) / (20*21/2)</f>
        <v>8.067342857142858</v>
      </c>
      <c r="J1568" s="2">
        <f t="shared" si="194"/>
        <v>7.8013491632135299</v>
      </c>
      <c r="K1568" s="2">
        <f t="shared" si="188"/>
        <v>7.4793929403288644</v>
      </c>
    </row>
    <row r="1569" spans="1:11" ht="13.5" x14ac:dyDescent="0.25">
      <c r="A1569" s="3">
        <f>TITRES_STAT!B1572</f>
        <v>44294</v>
      </c>
      <c r="B1569" s="5">
        <f>TITRES_STAT!D1572</f>
        <v>8.25</v>
      </c>
      <c r="C1569" s="2">
        <f t="shared" si="189"/>
        <v>-2.2000000000000242E-2</v>
      </c>
      <c r="D1569" s="2">
        <f t="shared" si="190"/>
        <v>8.2632000000000012</v>
      </c>
      <c r="E1569" s="2">
        <f t="shared" si="192"/>
        <v>8.1088000000000005</v>
      </c>
      <c r="F1569" s="2">
        <f t="shared" si="193"/>
        <v>7.7601499999999985</v>
      </c>
      <c r="G1569" s="2">
        <f t="shared" si="187"/>
        <v>7.3385600000000011</v>
      </c>
      <c r="H1569" s="2">
        <f t="shared" si="191"/>
        <v>7.3258000000000019</v>
      </c>
      <c r="I1569" s="2">
        <f t="array" ref="I1569">SUMPRODUCT(B1553:B1572, (ROW(B1553:B1572)-ROW(B1553)+1)) / (20*21/2)</f>
        <v>8.1061666666666667</v>
      </c>
      <c r="J1569" s="2">
        <f t="shared" si="194"/>
        <v>7.8440778143360506</v>
      </c>
      <c r="K1569" s="2">
        <f t="shared" si="188"/>
        <v>7.5096128250218497</v>
      </c>
    </row>
    <row r="1570" spans="1:11" ht="13.5" x14ac:dyDescent="0.25">
      <c r="A1570" s="3">
        <f>TITRES_STAT!B1573</f>
        <v>44298</v>
      </c>
      <c r="B1570" s="5">
        <f>TITRES_STAT!D1573</f>
        <v>8.3460000000000001</v>
      </c>
      <c r="C1570" s="2">
        <f t="shared" si="189"/>
        <v>9.6000000000000085E-2</v>
      </c>
      <c r="D1570" s="2">
        <f t="shared" si="190"/>
        <v>8.2824000000000009</v>
      </c>
      <c r="E1570" s="2">
        <f t="shared" si="192"/>
        <v>8.1753</v>
      </c>
      <c r="F1570" s="2">
        <f t="shared" si="193"/>
        <v>7.8140999999999989</v>
      </c>
      <c r="G1570" s="2">
        <f t="shared" si="187"/>
        <v>7.3614599999999992</v>
      </c>
      <c r="H1570" s="2">
        <f t="shared" si="191"/>
        <v>7.3294950000000032</v>
      </c>
      <c r="I1570" s="2">
        <f t="array" ref="I1570">SUMPRODUCT(B1554:B1573, (ROW(B1554:B1573)-ROW(B1554)+1)) / (20*21/2)</f>
        <v>8.1407714285714299</v>
      </c>
      <c r="J1570" s="2">
        <f t="shared" si="194"/>
        <v>7.8918799272564266</v>
      </c>
      <c r="K1570" s="2">
        <f t="shared" si="188"/>
        <v>7.5424123220798158</v>
      </c>
    </row>
    <row r="1571" spans="1:11" ht="13.5" x14ac:dyDescent="0.25">
      <c r="A1571" s="3">
        <f>TITRES_STAT!B1574</f>
        <v>44299</v>
      </c>
      <c r="B1571" s="5">
        <f>TITRES_STAT!D1574</f>
        <v>8.2720000000000002</v>
      </c>
      <c r="C1571" s="2">
        <f t="shared" si="189"/>
        <v>-7.3999999999999844E-2</v>
      </c>
      <c r="D1571" s="2">
        <f t="shared" si="190"/>
        <v>8.2675999999999998</v>
      </c>
      <c r="E1571" s="2">
        <f t="shared" si="192"/>
        <v>8.2270000000000003</v>
      </c>
      <c r="F1571" s="2">
        <f t="shared" si="193"/>
        <v>7.8643499999999991</v>
      </c>
      <c r="G1571" s="2">
        <f t="shared" si="187"/>
        <v>7.3828799999999992</v>
      </c>
      <c r="H1571" s="2">
        <f t="shared" si="191"/>
        <v>7.3338900000000038</v>
      </c>
      <c r="I1571" s="2">
        <f t="array" ref="I1571">SUMPRODUCT(B1555:B1574, (ROW(B1555:B1574)-ROW(B1555)+1)) / (20*21/2)</f>
        <v>8.1746809523809532</v>
      </c>
      <c r="J1571" s="2">
        <f t="shared" si="194"/>
        <v>7.9280818389462908</v>
      </c>
      <c r="K1571" s="2">
        <f t="shared" si="188"/>
        <v>7.5710236035668821</v>
      </c>
    </row>
    <row r="1572" spans="1:11" ht="13.5" x14ac:dyDescent="0.25">
      <c r="A1572" s="3">
        <f>TITRES_STAT!B1575</f>
        <v>44300</v>
      </c>
      <c r="B1572" s="5">
        <f>TITRES_STAT!D1575</f>
        <v>8.2720000000000002</v>
      </c>
      <c r="C1572" s="2">
        <f t="shared" si="189"/>
        <v>0</v>
      </c>
      <c r="D1572" s="2">
        <f t="shared" si="190"/>
        <v>8.2823999999999991</v>
      </c>
      <c r="E1572" s="2">
        <f t="shared" si="192"/>
        <v>8.2558000000000007</v>
      </c>
      <c r="F1572" s="2">
        <f t="shared" si="193"/>
        <v>7.9086499999999971</v>
      </c>
      <c r="G1572" s="2">
        <f t="shared" si="187"/>
        <v>7.4042999999999983</v>
      </c>
      <c r="H1572" s="2">
        <f t="shared" si="191"/>
        <v>7.3372150000000023</v>
      </c>
      <c r="I1572" s="2">
        <f t="array" ref="I1572">SUMPRODUCT(B1556:B1575, (ROW(B1556:B1575)-ROW(B1556)+1)) / (20*21/2)</f>
        <v>8.2040190476190489</v>
      </c>
      <c r="J1572" s="2">
        <f t="shared" si="194"/>
        <v>7.9608359495228349</v>
      </c>
      <c r="K1572" s="2">
        <f t="shared" si="188"/>
        <v>7.5985128740152401</v>
      </c>
    </row>
    <row r="1573" spans="1:11" ht="13.5" x14ac:dyDescent="0.25">
      <c r="A1573" s="3">
        <f>TITRES_STAT!B1576</f>
        <v>44301</v>
      </c>
      <c r="B1573" s="5">
        <f>TITRES_STAT!D1576</f>
        <v>8.2720000000000002</v>
      </c>
      <c r="C1573" s="2">
        <f t="shared" si="189"/>
        <v>0</v>
      </c>
      <c r="D1573" s="2">
        <f t="shared" si="190"/>
        <v>8.2823999999999991</v>
      </c>
      <c r="E1573" s="2">
        <f t="shared" si="192"/>
        <v>8.2706000000000017</v>
      </c>
      <c r="F1573" s="2">
        <f t="shared" si="193"/>
        <v>7.9529499999999986</v>
      </c>
      <c r="G1573" s="2">
        <f t="shared" si="187"/>
        <v>7.4294199999999986</v>
      </c>
      <c r="H1573" s="2">
        <f t="shared" si="191"/>
        <v>7.3400200000000018</v>
      </c>
      <c r="I1573" s="2">
        <f t="array" ref="I1573">SUMPRODUCT(B1557:B1576, (ROW(B1557:B1576)-ROW(B1557)+1)) / (20*21/2)</f>
        <v>8.2266523809523822</v>
      </c>
      <c r="J1573" s="2">
        <f t="shared" si="194"/>
        <v>7.9904706209968506</v>
      </c>
      <c r="K1573" s="2">
        <f t="shared" si="188"/>
        <v>7.62492413385778</v>
      </c>
    </row>
    <row r="1574" spans="1:11" ht="13.5" x14ac:dyDescent="0.25">
      <c r="A1574" s="3">
        <f>TITRES_STAT!B1577</f>
        <v>44302</v>
      </c>
      <c r="B1574" s="5">
        <f>TITRES_STAT!D1577</f>
        <v>8.3089999999999993</v>
      </c>
      <c r="C1574" s="2">
        <f t="shared" si="189"/>
        <v>3.6999999999999034E-2</v>
      </c>
      <c r="D1574" s="2">
        <f t="shared" si="190"/>
        <v>8.2942</v>
      </c>
      <c r="E1574" s="2">
        <f t="shared" si="192"/>
        <v>8.2787000000000006</v>
      </c>
      <c r="F1574" s="2">
        <f t="shared" si="193"/>
        <v>8.0009499999999996</v>
      </c>
      <c r="G1574" s="2">
        <f t="shared" si="187"/>
        <v>7.4540999999999995</v>
      </c>
      <c r="H1574" s="2">
        <f t="shared" si="191"/>
        <v>7.3430500000000025</v>
      </c>
      <c r="I1574" s="2">
        <f t="array" ref="I1574">SUMPRODUCT(B1558:B1577, (ROW(B1558:B1577)-ROW(B1558)+1)) / (20*21/2)</f>
        <v>8.2451000000000008</v>
      </c>
      <c r="J1574" s="2">
        <f t="shared" si="194"/>
        <v>8.0208067523304827</v>
      </c>
      <c r="K1574" s="2">
        <f t="shared" si="188"/>
        <v>7.651750638412377</v>
      </c>
    </row>
    <row r="1575" spans="1:11" ht="13.5" x14ac:dyDescent="0.25">
      <c r="A1575" s="3">
        <f>TITRES_STAT!B1578</f>
        <v>44305</v>
      </c>
      <c r="B1575" s="5">
        <f>TITRES_STAT!D1578</f>
        <v>8.3089999999999993</v>
      </c>
      <c r="C1575" s="2">
        <f t="shared" si="189"/>
        <v>0</v>
      </c>
      <c r="D1575" s="2">
        <f t="shared" si="190"/>
        <v>8.2867999999999995</v>
      </c>
      <c r="E1575" s="2">
        <f t="shared" si="192"/>
        <v>8.2846000000000011</v>
      </c>
      <c r="F1575" s="2">
        <f t="shared" si="193"/>
        <v>8.0563500000000001</v>
      </c>
      <c r="G1575" s="2">
        <f t="shared" si="187"/>
        <v>7.4787800000000004</v>
      </c>
      <c r="H1575" s="2">
        <f t="shared" si="191"/>
        <v>7.3471150000000032</v>
      </c>
      <c r="I1575" s="2">
        <f t="array" ref="I1575">SUMPRODUCT(B1559:B1578, (ROW(B1559:B1578)-ROW(B1559)+1)) / (20*21/2)</f>
        <v>8.2596809523809522</v>
      </c>
      <c r="J1575" s="2">
        <f t="shared" si="194"/>
        <v>8.0482537282990076</v>
      </c>
      <c r="K1575" s="2">
        <f t="shared" si="188"/>
        <v>7.6775251231805193</v>
      </c>
    </row>
    <row r="1576" spans="1:11" ht="13.5" x14ac:dyDescent="0.25">
      <c r="A1576" s="3">
        <f>TITRES_STAT!B1579</f>
        <v>44306</v>
      </c>
      <c r="B1576" s="5">
        <f>TITRES_STAT!D1579</f>
        <v>8.2940000000000005</v>
      </c>
      <c r="C1576" s="2">
        <f t="shared" si="189"/>
        <v>-1.4999999999998792E-2</v>
      </c>
      <c r="D1576" s="2">
        <f t="shared" si="190"/>
        <v>8.2911999999999999</v>
      </c>
      <c r="E1576" s="2">
        <f t="shared" si="192"/>
        <v>8.279399999999999</v>
      </c>
      <c r="F1576" s="2">
        <f t="shared" si="193"/>
        <v>8.1003000000000007</v>
      </c>
      <c r="G1576" s="2">
        <f t="shared" si="187"/>
        <v>7.5031599999999994</v>
      </c>
      <c r="H1576" s="2">
        <f t="shared" si="191"/>
        <v>7.3502150000000039</v>
      </c>
      <c r="I1576" s="2">
        <f t="array" ref="I1576">SUMPRODUCT(B1560:B1579, (ROW(B1560:B1579)-ROW(B1560)+1)) / (20*21/2)</f>
        <v>8.2713428571428569</v>
      </c>
      <c r="J1576" s="2">
        <f t="shared" si="194"/>
        <v>8.0716581351276737</v>
      </c>
      <c r="K1576" s="2">
        <f t="shared" si="188"/>
        <v>7.7017006085459894</v>
      </c>
    </row>
    <row r="1577" spans="1:11" ht="13.5" x14ac:dyDescent="0.25">
      <c r="A1577" s="3">
        <f>TITRES_STAT!B1580</f>
        <v>44307</v>
      </c>
      <c r="B1577" s="5">
        <f>TITRES_STAT!D1580</f>
        <v>8.2940000000000005</v>
      </c>
      <c r="C1577" s="2">
        <f t="shared" si="189"/>
        <v>0</v>
      </c>
      <c r="D1577" s="2">
        <f t="shared" si="190"/>
        <v>8.2955999999999985</v>
      </c>
      <c r="E1577" s="2">
        <f t="shared" si="192"/>
        <v>8.2889999999999979</v>
      </c>
      <c r="F1577" s="2">
        <f t="shared" si="193"/>
        <v>8.140900000000002</v>
      </c>
      <c r="G1577" s="2">
        <f t="shared" si="187"/>
        <v>7.5264999999999986</v>
      </c>
      <c r="H1577" s="2">
        <f t="shared" si="191"/>
        <v>7.3543900000000058</v>
      </c>
      <c r="I1577" s="2">
        <f t="array" ref="I1577">SUMPRODUCT(B1561:B1580, (ROW(B1561:B1580)-ROW(B1561)+1)) / (20*21/2)</f>
        <v>8.278657142857142</v>
      </c>
      <c r="J1577" s="2">
        <f t="shared" si="194"/>
        <v>8.0928335508298002</v>
      </c>
      <c r="K1577" s="2">
        <f t="shared" si="188"/>
        <v>7.7249280356618328</v>
      </c>
    </row>
    <row r="1578" spans="1:11" ht="13.5" x14ac:dyDescent="0.25">
      <c r="A1578" s="3">
        <f>TITRES_STAT!B1581</f>
        <v>44308</v>
      </c>
      <c r="B1578" s="5">
        <f>TITRES_STAT!D1581</f>
        <v>8.2940000000000005</v>
      </c>
      <c r="C1578" s="2">
        <f t="shared" si="189"/>
        <v>0</v>
      </c>
      <c r="D1578" s="2">
        <f t="shared" si="190"/>
        <v>8.3000000000000007</v>
      </c>
      <c r="E1578" s="2">
        <f t="shared" si="192"/>
        <v>8.2911999999999999</v>
      </c>
      <c r="F1578" s="2">
        <f t="shared" si="193"/>
        <v>8.1715500000000034</v>
      </c>
      <c r="G1578" s="2">
        <f t="shared" si="187"/>
        <v>7.5520599999999982</v>
      </c>
      <c r="H1578" s="2">
        <f t="shared" si="191"/>
        <v>7.3578600000000058</v>
      </c>
      <c r="I1578" s="2">
        <f t="array" ref="I1578">SUMPRODUCT(B1562:B1581, (ROW(B1562:B1581)-ROW(B1562)+1)) / (20*21/2)</f>
        <v>8.2754095238095235</v>
      </c>
      <c r="J1578" s="2">
        <f t="shared" si="194"/>
        <v>8.1119922602745813</v>
      </c>
      <c r="K1578" s="2">
        <f t="shared" si="188"/>
        <v>7.7472445832829377</v>
      </c>
    </row>
    <row r="1579" spans="1:11" ht="13.5" x14ac:dyDescent="0.25">
      <c r="A1579" s="3">
        <f>TITRES_STAT!B1582</f>
        <v>44309</v>
      </c>
      <c r="B1579" s="5">
        <f>TITRES_STAT!D1582</f>
        <v>8.2940000000000005</v>
      </c>
      <c r="C1579" s="2">
        <f t="shared" si="189"/>
        <v>0</v>
      </c>
      <c r="D1579" s="2">
        <f t="shared" si="190"/>
        <v>8.2970000000000006</v>
      </c>
      <c r="E1579" s="2">
        <f t="shared" si="192"/>
        <v>8.2955999999999985</v>
      </c>
      <c r="F1579" s="2">
        <f t="shared" si="193"/>
        <v>8.202200000000003</v>
      </c>
      <c r="G1579" s="2">
        <f t="shared" si="187"/>
        <v>7.5776199999999987</v>
      </c>
      <c r="H1579" s="2">
        <f t="shared" si="191"/>
        <v>7.3612950000000081</v>
      </c>
      <c r="I1579" s="2">
        <f t="array" ref="I1579">SUMPRODUCT(B1563:B1582, (ROW(B1563:B1582)-ROW(B1563)+1)) / (20*21/2)</f>
        <v>8.2700523809523805</v>
      </c>
      <c r="J1579" s="2">
        <f t="shared" si="194"/>
        <v>8.1293263307246217</v>
      </c>
      <c r="K1579" s="2">
        <f t="shared" si="188"/>
        <v>7.7686859721738033</v>
      </c>
    </row>
    <row r="1580" spans="1:11" ht="13.5" x14ac:dyDescent="0.25">
      <c r="A1580" s="3">
        <f>TITRES_STAT!B1583</f>
        <v>44312</v>
      </c>
      <c r="B1580" s="5">
        <f>TITRES_STAT!D1583</f>
        <v>8.2789999999999999</v>
      </c>
      <c r="C1580" s="2">
        <f t="shared" si="189"/>
        <v>-1.5000000000000568E-2</v>
      </c>
      <c r="D1580" s="2">
        <f t="shared" si="190"/>
        <v>8.2910000000000004</v>
      </c>
      <c r="E1580" s="2">
        <f t="shared" si="192"/>
        <v>8.2888999999999982</v>
      </c>
      <c r="F1580" s="2">
        <f t="shared" si="193"/>
        <v>8.2321000000000026</v>
      </c>
      <c r="G1580" s="2">
        <f t="shared" si="187"/>
        <v>7.6028799999999981</v>
      </c>
      <c r="H1580" s="2">
        <f t="shared" si="191"/>
        <v>7.3646900000000075</v>
      </c>
      <c r="I1580" s="2">
        <f t="array" ref="I1580">SUMPRODUCT(B1564:B1583, (ROW(B1564:B1583)-ROW(B1564)+1)) / (20*21/2)</f>
        <v>8.2636761904761915</v>
      </c>
      <c r="J1580" s="2">
        <f t="shared" si="194"/>
        <v>8.1435809658937046</v>
      </c>
      <c r="K1580" s="2">
        <f t="shared" si="188"/>
        <v>7.7886982869905168</v>
      </c>
    </row>
    <row r="1581" spans="1:11" ht="13.5" x14ac:dyDescent="0.25">
      <c r="A1581" s="3">
        <f>TITRES_STAT!B1584</f>
        <v>44313</v>
      </c>
      <c r="B1581" s="5">
        <f>TITRES_STAT!D1584</f>
        <v>8.1980000000000004</v>
      </c>
      <c r="C1581" s="2">
        <f t="shared" si="189"/>
        <v>-8.0999999999999517E-2</v>
      </c>
      <c r="D1581" s="2">
        <f t="shared" si="190"/>
        <v>8.2718000000000007</v>
      </c>
      <c r="E1581" s="2">
        <f t="shared" si="192"/>
        <v>8.2814999999999994</v>
      </c>
      <c r="F1581" s="2">
        <f t="shared" si="193"/>
        <v>8.2542500000000025</v>
      </c>
      <c r="G1581" s="2">
        <f t="shared" si="187"/>
        <v>7.6265199999999966</v>
      </c>
      <c r="H1581" s="2">
        <f t="shared" si="191"/>
        <v>7.3673500000000081</v>
      </c>
      <c r="I1581" s="2">
        <f t="array" ref="I1581">SUMPRODUCT(B1565:B1584, (ROW(B1565:B1584)-ROW(B1565)+1)) / (20*21/2)</f>
        <v>8.2569476190476188</v>
      </c>
      <c r="J1581" s="2">
        <f t="shared" si="194"/>
        <v>8.1487637310466852</v>
      </c>
      <c r="K1581" s="2">
        <f t="shared" si="188"/>
        <v>7.8047493345595162</v>
      </c>
    </row>
    <row r="1582" spans="1:11" ht="13.5" x14ac:dyDescent="0.25">
      <c r="A1582" s="3">
        <f>TITRES_STAT!B1585</f>
        <v>44314</v>
      </c>
      <c r="B1582" s="5">
        <f>TITRES_STAT!D1585</f>
        <v>8.1980000000000004</v>
      </c>
      <c r="C1582" s="2">
        <f t="shared" si="189"/>
        <v>0</v>
      </c>
      <c r="D1582" s="2">
        <f t="shared" si="190"/>
        <v>8.2525999999999993</v>
      </c>
      <c r="E1582" s="2">
        <f t="shared" si="192"/>
        <v>8.2740999999999989</v>
      </c>
      <c r="F1582" s="2">
        <f t="shared" si="193"/>
        <v>8.2649500000000025</v>
      </c>
      <c r="G1582" s="2">
        <f t="shared" si="187"/>
        <v>7.6502999999999979</v>
      </c>
      <c r="H1582" s="2">
        <f t="shared" si="191"/>
        <v>7.3700100000000086</v>
      </c>
      <c r="I1582" s="2">
        <f t="array" ref="I1582">SUMPRODUCT(B1566:B1585, (ROW(B1566:B1585)-ROW(B1566)+1)) / (20*21/2)</f>
        <v>8.2256952380952377</v>
      </c>
      <c r="J1582" s="2">
        <f t="shared" si="194"/>
        <v>8.1534528995184292</v>
      </c>
      <c r="K1582" s="2">
        <f t="shared" si="188"/>
        <v>7.8201709292826731</v>
      </c>
    </row>
    <row r="1583" spans="1:11" ht="13.5" x14ac:dyDescent="0.25">
      <c r="A1583" s="3">
        <f>TITRES_STAT!B1586</f>
        <v>44315</v>
      </c>
      <c r="B1583" s="5">
        <f>TITRES_STAT!D1586</f>
        <v>8.1980000000000004</v>
      </c>
      <c r="C1583" s="2">
        <f t="shared" si="189"/>
        <v>0</v>
      </c>
      <c r="D1583" s="2">
        <f t="shared" si="190"/>
        <v>8.2333999999999996</v>
      </c>
      <c r="E1583" s="2">
        <f t="shared" si="192"/>
        <v>8.2667000000000002</v>
      </c>
      <c r="F1583" s="2">
        <f t="shared" si="193"/>
        <v>8.2686500000000009</v>
      </c>
      <c r="G1583" s="2">
        <f t="shared" si="187"/>
        <v>7.6742199999999983</v>
      </c>
      <c r="H1583" s="2">
        <f t="shared" si="191"/>
        <v>7.3738150000000076</v>
      </c>
      <c r="I1583" s="2">
        <f t="array" ref="I1583">SUMPRODUCT(B1567:B1586, (ROW(B1567:B1586)-ROW(B1567)+1)) / (20*21/2)</f>
        <v>8.2184952380952385</v>
      </c>
      <c r="J1583" s="2">
        <f t="shared" si="194"/>
        <v>8.1576954805166739</v>
      </c>
      <c r="K1583" s="2">
        <f t="shared" si="188"/>
        <v>7.8349877555853134</v>
      </c>
    </row>
    <row r="1584" spans="1:11" ht="13.5" x14ac:dyDescent="0.25">
      <c r="A1584" s="3">
        <f>TITRES_STAT!B1587</f>
        <v>44316</v>
      </c>
      <c r="B1584" s="5">
        <f>TITRES_STAT!D1587</f>
        <v>8.1980000000000004</v>
      </c>
      <c r="C1584" s="2">
        <f t="shared" si="189"/>
        <v>0</v>
      </c>
      <c r="D1584" s="2">
        <f t="shared" si="190"/>
        <v>8.2142000000000017</v>
      </c>
      <c r="E1584" s="2">
        <f t="shared" si="192"/>
        <v>8.2556000000000012</v>
      </c>
      <c r="F1584" s="2">
        <f t="shared" si="193"/>
        <v>8.2671500000000009</v>
      </c>
      <c r="G1584" s="2">
        <f t="shared" si="187"/>
        <v>7.6993399999999976</v>
      </c>
      <c r="H1584" s="2">
        <f t="shared" si="191"/>
        <v>7.3782450000000086</v>
      </c>
      <c r="I1584" s="2">
        <f t="array" ref="I1584">SUMPRODUCT(B1568:B1587, (ROW(B1568:B1587)-ROW(B1568)+1)) / (20*21/2)</f>
        <v>8.2071523809523814</v>
      </c>
      <c r="J1584" s="2">
        <f t="shared" si="194"/>
        <v>8.1615340061817534</v>
      </c>
      <c r="K1584" s="2">
        <f t="shared" si="188"/>
        <v>7.8492235298760855</v>
      </c>
    </row>
    <row r="1585" spans="1:11" ht="13.5" x14ac:dyDescent="0.25">
      <c r="A1585" s="3">
        <f>TITRES_STAT!B1588</f>
        <v>44319</v>
      </c>
      <c r="B1585" s="5">
        <f>TITRES_STAT!D1588</f>
        <v>7.9390000000000001</v>
      </c>
      <c r="C1585" s="2">
        <f t="shared" si="189"/>
        <v>-0.25900000000000034</v>
      </c>
      <c r="D1585" s="2">
        <f t="shared" si="190"/>
        <v>8.1462000000000003</v>
      </c>
      <c r="E1585" s="2">
        <f t="shared" si="192"/>
        <v>8.2186000000000003</v>
      </c>
      <c r="F1585" s="2">
        <f t="shared" si="193"/>
        <v>8.2515999999999998</v>
      </c>
      <c r="G1585" s="2">
        <f t="shared" si="187"/>
        <v>7.7192799999999977</v>
      </c>
      <c r="H1585" s="2">
        <f t="shared" si="191"/>
        <v>7.3804600000000082</v>
      </c>
      <c r="I1585" s="2">
        <f t="array" ref="I1585">SUMPRODUCT(B1569:B1588, (ROW(B1569:B1588)-ROW(B1569)+1)) / (20*21/2)</f>
        <v>8.1961619047619063</v>
      </c>
      <c r="J1585" s="2">
        <f t="shared" si="194"/>
        <v>8.1403402913073002</v>
      </c>
      <c r="K1585" s="2">
        <f t="shared" si="188"/>
        <v>7.8527441757632985</v>
      </c>
    </row>
    <row r="1586" spans="1:11" ht="13.5" x14ac:dyDescent="0.25">
      <c r="A1586" s="3">
        <f>TITRES_STAT!B1589</f>
        <v>44320</v>
      </c>
      <c r="B1586" s="5">
        <f>TITRES_STAT!D1589</f>
        <v>8.1760000000000002</v>
      </c>
      <c r="C1586" s="2">
        <f t="shared" si="189"/>
        <v>0.2370000000000001</v>
      </c>
      <c r="D1586" s="2">
        <f t="shared" si="190"/>
        <v>8.1417999999999999</v>
      </c>
      <c r="E1586" s="2">
        <f t="shared" si="192"/>
        <v>8.2067999999999994</v>
      </c>
      <c r="F1586" s="2">
        <f t="shared" si="193"/>
        <v>8.2431000000000001</v>
      </c>
      <c r="G1586" s="2">
        <f t="shared" ref="G1586:G1649" si="195">AVERAGE(B1537:B1586)</f>
        <v>7.7414399999999981</v>
      </c>
      <c r="H1586" s="2">
        <f t="shared" si="191"/>
        <v>7.383305000000008</v>
      </c>
      <c r="I1586" s="2">
        <f t="array" ref="I1586">SUMPRODUCT(B1570:B1589, (ROW(B1570:B1589)-ROW(B1570)+1)) / (20*21/2)</f>
        <v>8.1858761904761899</v>
      </c>
      <c r="J1586" s="2">
        <f t="shared" si="194"/>
        <v>8.1437364540399386</v>
      </c>
      <c r="K1586" s="2">
        <f t="shared" si="188"/>
        <v>7.8654208747529726</v>
      </c>
    </row>
    <row r="1587" spans="1:11" ht="13.5" x14ac:dyDescent="0.25">
      <c r="A1587" s="3">
        <f>TITRES_STAT!B1590</f>
        <v>44321</v>
      </c>
      <c r="B1587" s="5">
        <f>TITRES_STAT!D1590</f>
        <v>8.1240000000000006</v>
      </c>
      <c r="C1587" s="2">
        <f t="shared" si="189"/>
        <v>-5.1999999999999602E-2</v>
      </c>
      <c r="D1587" s="2">
        <f t="shared" si="190"/>
        <v>8.1270000000000007</v>
      </c>
      <c r="E1587" s="2">
        <f t="shared" si="192"/>
        <v>8.1898</v>
      </c>
      <c r="F1587" s="2">
        <f t="shared" si="193"/>
        <v>8.2393999999999998</v>
      </c>
      <c r="G1587" s="2">
        <f t="shared" si="195"/>
        <v>7.7631599999999992</v>
      </c>
      <c r="H1587" s="2">
        <f t="shared" si="191"/>
        <v>7.3855550000000081</v>
      </c>
      <c r="I1587" s="2">
        <f t="array" ref="I1587">SUMPRODUCT(B1571:B1590, (ROW(B1571:B1590)-ROW(B1571)+1)) / (20*21/2)</f>
        <v>8.1761904761904756</v>
      </c>
      <c r="J1587" s="2">
        <f t="shared" si="194"/>
        <v>8.1418567917504205</v>
      </c>
      <c r="K1587" s="2">
        <f t="shared" ref="K1587:K1650" si="196">$K$4*B1587+(1-$K$4)*K1586</f>
        <v>7.8755612326057971</v>
      </c>
    </row>
    <row r="1588" spans="1:11" ht="13.5" x14ac:dyDescent="0.25">
      <c r="A1588" s="3">
        <f>TITRES_STAT!B1591</f>
        <v>44322</v>
      </c>
      <c r="B1588" s="5">
        <f>TITRES_STAT!D1591</f>
        <v>8.1240000000000006</v>
      </c>
      <c r="C1588" s="2">
        <f t="shared" si="189"/>
        <v>0</v>
      </c>
      <c r="D1588" s="2">
        <f t="shared" si="190"/>
        <v>8.1122000000000014</v>
      </c>
      <c r="E1588" s="2">
        <f t="shared" si="192"/>
        <v>8.1727999999999987</v>
      </c>
      <c r="F1588" s="2">
        <f t="shared" si="193"/>
        <v>8.2319999999999993</v>
      </c>
      <c r="G1588" s="2">
        <f t="shared" si="195"/>
        <v>7.7848799999999994</v>
      </c>
      <c r="H1588" s="2">
        <f t="shared" si="191"/>
        <v>7.3877700000000068</v>
      </c>
      <c r="I1588" s="2">
        <f t="array" ref="I1588">SUMPRODUCT(B1572:B1591, (ROW(B1572:B1591)-ROW(B1572)+1)) / (20*21/2)</f>
        <v>8.1675619047619037</v>
      </c>
      <c r="J1588" s="2">
        <f t="shared" si="194"/>
        <v>8.1401561449170465</v>
      </c>
      <c r="K1588" s="2">
        <f t="shared" si="196"/>
        <v>7.885303929366354</v>
      </c>
    </row>
    <row r="1589" spans="1:11" ht="13.5" x14ac:dyDescent="0.25">
      <c r="A1589" s="3">
        <f>TITRES_STAT!B1592</f>
        <v>44323</v>
      </c>
      <c r="B1589" s="5">
        <f>TITRES_STAT!D1592</f>
        <v>8.1240000000000006</v>
      </c>
      <c r="C1589" s="2">
        <f t="shared" si="189"/>
        <v>0</v>
      </c>
      <c r="D1589" s="2">
        <f t="shared" si="190"/>
        <v>8.0974000000000022</v>
      </c>
      <c r="E1589" s="2">
        <f t="shared" si="192"/>
        <v>8.1557999999999993</v>
      </c>
      <c r="F1589" s="2">
        <f t="shared" si="193"/>
        <v>8.2256999999999998</v>
      </c>
      <c r="G1589" s="2">
        <f t="shared" si="195"/>
        <v>7.8065999999999995</v>
      </c>
      <c r="H1589" s="2">
        <f t="shared" si="191"/>
        <v>7.3899850000000074</v>
      </c>
      <c r="I1589" s="2">
        <f t="array" ref="I1589">SUMPRODUCT(B1573:B1592, (ROW(B1573:B1592)-ROW(B1573)+1)) / (20*21/2)</f>
        <v>8.1596380952380958</v>
      </c>
      <c r="J1589" s="2">
        <f t="shared" si="194"/>
        <v>8.1386174644487568</v>
      </c>
      <c r="K1589" s="2">
        <f t="shared" si="196"/>
        <v>7.894664559587282</v>
      </c>
    </row>
    <row r="1590" spans="1:11" ht="13.5" x14ac:dyDescent="0.25">
      <c r="A1590" s="3">
        <f>TITRES_STAT!B1593</f>
        <v>44326</v>
      </c>
      <c r="B1590" s="5">
        <f>TITRES_STAT!D1593</f>
        <v>8.1240000000000006</v>
      </c>
      <c r="C1590" s="2">
        <f t="shared" si="189"/>
        <v>0</v>
      </c>
      <c r="D1590" s="2">
        <f t="shared" si="190"/>
        <v>8.1344000000000012</v>
      </c>
      <c r="E1590" s="2">
        <f t="shared" si="192"/>
        <v>8.1402999999999999</v>
      </c>
      <c r="F1590" s="2">
        <f t="shared" si="193"/>
        <v>8.214599999999999</v>
      </c>
      <c r="G1590" s="2">
        <f t="shared" si="195"/>
        <v>7.8283199999999997</v>
      </c>
      <c r="H1590" s="2">
        <f t="shared" si="191"/>
        <v>7.3922350000000066</v>
      </c>
      <c r="I1590" s="2">
        <f t="array" ref="I1590">SUMPRODUCT(B1574:B1593, (ROW(B1574:B1593)-ROW(B1574)+1)) / (20*21/2)</f>
        <v>8.1524190476190483</v>
      </c>
      <c r="J1590" s="2">
        <f t="shared" si="194"/>
        <v>8.1372253249774467</v>
      </c>
      <c r="K1590" s="2">
        <f t="shared" si="196"/>
        <v>7.9036581062701341</v>
      </c>
    </row>
    <row r="1591" spans="1:11" ht="13.5" x14ac:dyDescent="0.25">
      <c r="A1591" s="3">
        <f>TITRES_STAT!B1594</f>
        <v>44327</v>
      </c>
      <c r="B1591" s="5">
        <f>TITRES_STAT!D1594</f>
        <v>8.1240000000000006</v>
      </c>
      <c r="C1591" s="2">
        <f t="shared" si="189"/>
        <v>0</v>
      </c>
      <c r="D1591" s="2">
        <f t="shared" si="190"/>
        <v>8.1240000000000006</v>
      </c>
      <c r="E1591" s="2">
        <f t="shared" si="192"/>
        <v>8.1328999999999994</v>
      </c>
      <c r="F1591" s="2">
        <f t="shared" si="193"/>
        <v>8.2072000000000003</v>
      </c>
      <c r="G1591" s="2">
        <f t="shared" si="195"/>
        <v>7.850039999999999</v>
      </c>
      <c r="H1591" s="2">
        <f t="shared" si="191"/>
        <v>7.3933400000000065</v>
      </c>
      <c r="I1591" s="2">
        <f t="array" ref="I1591">SUMPRODUCT(B1575:B1594, (ROW(B1575:B1594)-ROW(B1575)+1)) / (20*21/2)</f>
        <v>8.153142857142857</v>
      </c>
      <c r="J1591" s="2">
        <f t="shared" si="194"/>
        <v>8.1359657702176893</v>
      </c>
      <c r="K1591" s="2">
        <f t="shared" si="196"/>
        <v>7.9122989648477757</v>
      </c>
    </row>
    <row r="1592" spans="1:11" ht="13.5" x14ac:dyDescent="0.25">
      <c r="A1592" s="3">
        <f>TITRES_STAT!B1595</f>
        <v>44333</v>
      </c>
      <c r="B1592" s="5">
        <f>TITRES_STAT!D1595</f>
        <v>8.1240000000000006</v>
      </c>
      <c r="C1592" s="2">
        <f t="shared" si="189"/>
        <v>0</v>
      </c>
      <c r="D1592" s="2">
        <f t="shared" si="190"/>
        <v>8.1240000000000006</v>
      </c>
      <c r="E1592" s="2">
        <f t="shared" si="192"/>
        <v>8.1254999999999988</v>
      </c>
      <c r="F1592" s="2">
        <f t="shared" si="193"/>
        <v>8.1997999999999998</v>
      </c>
      <c r="G1592" s="2">
        <f t="shared" si="195"/>
        <v>7.8699799999999991</v>
      </c>
      <c r="H1592" s="2">
        <f t="shared" si="191"/>
        <v>7.3946300000000056</v>
      </c>
      <c r="I1592" s="2">
        <f t="array" ref="I1592">SUMPRODUCT(B1576:B1595, (ROW(B1576:B1595)-ROW(B1576)+1)) / (20*21/2)</f>
        <v>8.1543857142857128</v>
      </c>
      <c r="J1592" s="2">
        <f t="shared" si="194"/>
        <v>8.1348261730540994</v>
      </c>
      <c r="K1592" s="2">
        <f t="shared" si="196"/>
        <v>7.9206009662262948</v>
      </c>
    </row>
    <row r="1593" spans="1:11" ht="13.5" x14ac:dyDescent="0.25">
      <c r="A1593" s="3">
        <f>TITRES_STAT!B1596</f>
        <v>44334</v>
      </c>
      <c r="B1593" s="5">
        <f>TITRES_STAT!D1596</f>
        <v>8.1240000000000006</v>
      </c>
      <c r="C1593" s="2">
        <f t="shared" si="189"/>
        <v>0</v>
      </c>
      <c r="D1593" s="2">
        <f t="shared" si="190"/>
        <v>8.1240000000000006</v>
      </c>
      <c r="E1593" s="2">
        <f t="shared" si="192"/>
        <v>8.1181000000000001</v>
      </c>
      <c r="F1593" s="2">
        <f t="shared" si="193"/>
        <v>8.1923999999999992</v>
      </c>
      <c r="G1593" s="2">
        <f t="shared" si="195"/>
        <v>7.8908000000000005</v>
      </c>
      <c r="H1593" s="2">
        <f t="shared" si="191"/>
        <v>7.3959200000000056</v>
      </c>
      <c r="I1593" s="2">
        <f t="array" ref="I1593">SUMPRODUCT(B1577:B1596, (ROW(B1577:B1596)-ROW(B1577)+1)) / (20*21/2)</f>
        <v>8.1525285714285705</v>
      </c>
      <c r="J1593" s="2">
        <f t="shared" si="194"/>
        <v>8.1337951089537093</v>
      </c>
      <c r="K1593" s="2">
        <f t="shared" si="196"/>
        <v>7.928577398923303</v>
      </c>
    </row>
    <row r="1594" spans="1:11" ht="13.5" x14ac:dyDescent="0.25">
      <c r="A1594" s="3">
        <f>TITRES_STAT!B1597</f>
        <v>44335</v>
      </c>
      <c r="B1594" s="5">
        <f>TITRES_STAT!D1597</f>
        <v>8.1999999999999993</v>
      </c>
      <c r="C1594" s="2">
        <f t="shared" si="189"/>
        <v>7.5999999999998735E-2</v>
      </c>
      <c r="D1594" s="2">
        <f t="shared" si="190"/>
        <v>8.1391999999999989</v>
      </c>
      <c r="E1594" s="2">
        <f t="shared" si="192"/>
        <v>8.1183000000000014</v>
      </c>
      <c r="F1594" s="2">
        <f t="shared" si="193"/>
        <v>8.1869499999999995</v>
      </c>
      <c r="G1594" s="2">
        <f t="shared" si="195"/>
        <v>7.9134400000000005</v>
      </c>
      <c r="H1594" s="2">
        <f t="shared" si="191"/>
        <v>7.3975900000000072</v>
      </c>
      <c r="I1594" s="2">
        <f t="array" ref="I1594">SUMPRODUCT(B1578:B1597, (ROW(B1578:B1597)-ROW(B1578)+1)) / (20*21/2)</f>
        <v>8.1506333333333316</v>
      </c>
      <c r="J1594" s="2">
        <f t="shared" si="194"/>
        <v>8.1401003366724041</v>
      </c>
      <c r="K1594" s="2">
        <f t="shared" si="196"/>
        <v>7.9392214224949385</v>
      </c>
    </row>
    <row r="1595" spans="1:11" ht="13.5" x14ac:dyDescent="0.25">
      <c r="A1595" s="3">
        <f>TITRES_STAT!B1598</f>
        <v>44336</v>
      </c>
      <c r="B1595" s="5">
        <f>TITRES_STAT!D1598</f>
        <v>8.1999999999999993</v>
      </c>
      <c r="C1595" s="2">
        <f t="shared" si="189"/>
        <v>0</v>
      </c>
      <c r="D1595" s="2">
        <f t="shared" si="190"/>
        <v>8.1544000000000008</v>
      </c>
      <c r="E1595" s="2">
        <f t="shared" si="192"/>
        <v>8.144400000000001</v>
      </c>
      <c r="F1595" s="2">
        <f t="shared" si="193"/>
        <v>8.181499999999998</v>
      </c>
      <c r="G1595" s="2">
        <f t="shared" si="195"/>
        <v>7.9360800000000005</v>
      </c>
      <c r="H1595" s="2">
        <f t="shared" si="191"/>
        <v>7.3989650000000067</v>
      </c>
      <c r="I1595" s="2">
        <f t="array" ref="I1595">SUMPRODUCT(B1579:B1598, (ROW(B1579:B1598)-ROW(B1579)+1)) / (20*21/2)</f>
        <v>8.1435904761904769</v>
      </c>
      <c r="J1595" s="2">
        <f t="shared" si="194"/>
        <v>8.1458050665131267</v>
      </c>
      <c r="K1595" s="2">
        <f t="shared" si="196"/>
        <v>7.9494480333774895</v>
      </c>
    </row>
    <row r="1596" spans="1:11" ht="13.5" x14ac:dyDescent="0.25">
      <c r="A1596" s="3">
        <f>TITRES_STAT!B1599</f>
        <v>44337</v>
      </c>
      <c r="B1596" s="5">
        <f>TITRES_STAT!D1599</f>
        <v>8.1620000000000008</v>
      </c>
      <c r="C1596" s="2">
        <f t="shared" si="189"/>
        <v>-3.7999999999998479E-2</v>
      </c>
      <c r="D1596" s="2">
        <f t="shared" si="190"/>
        <v>8.161999999999999</v>
      </c>
      <c r="E1596" s="2">
        <f t="shared" si="192"/>
        <v>8.1430000000000025</v>
      </c>
      <c r="F1596" s="2">
        <f t="shared" si="193"/>
        <v>8.1748999999999974</v>
      </c>
      <c r="G1596" s="2">
        <f t="shared" si="195"/>
        <v>7.9604800000000013</v>
      </c>
      <c r="H1596" s="2">
        <f t="shared" si="191"/>
        <v>7.4001500000000071</v>
      </c>
      <c r="I1596" s="2">
        <f t="array" ref="I1596">SUMPRODUCT(B1580:B1599, (ROW(B1580:B1599)-ROW(B1580)+1)) / (20*21/2)</f>
        <v>8.1439761904761898</v>
      </c>
      <c r="J1596" s="2">
        <f t="shared" si="194"/>
        <v>8.1473474411309237</v>
      </c>
      <c r="K1596" s="2">
        <f t="shared" si="196"/>
        <v>7.9577834046175884</v>
      </c>
    </row>
    <row r="1597" spans="1:11" ht="13.5" x14ac:dyDescent="0.25">
      <c r="A1597" s="3">
        <f>TITRES_STAT!B1600</f>
        <v>44340</v>
      </c>
      <c r="B1597" s="5">
        <f>TITRES_STAT!D1600</f>
        <v>8.1549999999999994</v>
      </c>
      <c r="C1597" s="2">
        <f t="shared" si="189"/>
        <v>-7.0000000000014495E-3</v>
      </c>
      <c r="D1597" s="2">
        <f t="shared" si="190"/>
        <v>8.1682000000000006</v>
      </c>
      <c r="E1597" s="2">
        <f t="shared" si="192"/>
        <v>8.1461000000000006</v>
      </c>
      <c r="F1597" s="2">
        <f t="shared" si="193"/>
        <v>8.1679499999999976</v>
      </c>
      <c r="G1597" s="2">
        <f t="shared" si="195"/>
        <v>7.9819199999999997</v>
      </c>
      <c r="H1597" s="2">
        <f t="shared" si="191"/>
        <v>7.4013000000000071</v>
      </c>
      <c r="I1597" s="2">
        <f t="array" ref="I1597">SUMPRODUCT(B1581:B1600, (ROW(B1581:B1600)-ROW(B1581)+1)) / (20*21/2)</f>
        <v>8.1486095238095224</v>
      </c>
      <c r="J1597" s="2">
        <f t="shared" si="194"/>
        <v>8.1480762562613123</v>
      </c>
      <c r="K1597" s="2">
        <f t="shared" si="196"/>
        <v>7.9655173887502322</v>
      </c>
    </row>
    <row r="1598" spans="1:11" ht="13.5" x14ac:dyDescent="0.25">
      <c r="A1598" s="3">
        <f>TITRES_STAT!B1601</f>
        <v>44341</v>
      </c>
      <c r="B1598" s="5">
        <f>TITRES_STAT!D1601</f>
        <v>8.0939999999999994</v>
      </c>
      <c r="C1598" s="2">
        <f t="shared" si="189"/>
        <v>-6.0999999999999943E-2</v>
      </c>
      <c r="D1598" s="2">
        <f t="shared" si="190"/>
        <v>8.1622000000000003</v>
      </c>
      <c r="E1598" s="2">
        <f t="shared" si="192"/>
        <v>8.1431000000000004</v>
      </c>
      <c r="F1598" s="2">
        <f t="shared" si="193"/>
        <v>8.1579499999999978</v>
      </c>
      <c r="G1598" s="2">
        <f t="shared" si="195"/>
        <v>8.0021400000000007</v>
      </c>
      <c r="H1598" s="2">
        <f t="shared" si="191"/>
        <v>7.4009650000000065</v>
      </c>
      <c r="I1598" s="2">
        <f t="array" ref="I1598">SUMPRODUCT(B1582:B1601, (ROW(B1582:B1601)-ROW(B1582)+1)) / (20*21/2)</f>
        <v>8.1536190476190473</v>
      </c>
      <c r="J1598" s="2">
        <f t="shared" si="194"/>
        <v>8.142926136617378</v>
      </c>
      <c r="K1598" s="2">
        <f t="shared" si="196"/>
        <v>7.9705559225247331</v>
      </c>
    </row>
    <row r="1599" spans="1:11" ht="13.5" x14ac:dyDescent="0.25">
      <c r="A1599" s="3">
        <f>TITRES_STAT!B1602</f>
        <v>44342</v>
      </c>
      <c r="B1599" s="5">
        <f>TITRES_STAT!D1602</f>
        <v>8.1620000000000008</v>
      </c>
      <c r="C1599" s="2">
        <f t="shared" si="189"/>
        <v>6.8000000000001393E-2</v>
      </c>
      <c r="D1599" s="2">
        <f t="shared" si="190"/>
        <v>8.1546000000000003</v>
      </c>
      <c r="E1599" s="2">
        <f t="shared" si="192"/>
        <v>8.1468999999999987</v>
      </c>
      <c r="F1599" s="2">
        <f t="shared" si="193"/>
        <v>8.151349999999999</v>
      </c>
      <c r="G1599" s="2">
        <f t="shared" si="195"/>
        <v>8.0237200000000009</v>
      </c>
      <c r="H1599" s="2">
        <f t="shared" si="191"/>
        <v>7.4007850000000079</v>
      </c>
      <c r="I1599" s="2">
        <f t="array" ref="I1599">SUMPRODUCT(B1583:B1602, (ROW(B1583:B1602)-ROW(B1583)+1)) / (20*21/2)</f>
        <v>8.1571904761904754</v>
      </c>
      <c r="J1599" s="2">
        <f t="shared" si="194"/>
        <v>8.1447426950347701</v>
      </c>
      <c r="K1599" s="2">
        <f t="shared" si="196"/>
        <v>7.9780635334061163</v>
      </c>
    </row>
    <row r="1600" spans="1:11" ht="13.5" x14ac:dyDescent="0.25">
      <c r="A1600" s="3">
        <f>TITRES_STAT!B1603</f>
        <v>44343</v>
      </c>
      <c r="B1600" s="5">
        <f>TITRES_STAT!D1603</f>
        <v>8.1999999999999993</v>
      </c>
      <c r="C1600" s="2">
        <f t="shared" si="189"/>
        <v>3.7999999999998479E-2</v>
      </c>
      <c r="D1600" s="2">
        <f t="shared" si="190"/>
        <v>8.1545999999999985</v>
      </c>
      <c r="E1600" s="2">
        <f t="shared" si="192"/>
        <v>8.1545000000000023</v>
      </c>
      <c r="F1600" s="2">
        <f t="shared" si="193"/>
        <v>8.1473999999999993</v>
      </c>
      <c r="G1600" s="2">
        <f t="shared" si="195"/>
        <v>8.0423800000000014</v>
      </c>
      <c r="H1600" s="2">
        <f t="shared" si="191"/>
        <v>7.4004250000000074</v>
      </c>
      <c r="I1600" s="2">
        <f t="array" ref="I1600">SUMPRODUCT(B1584:B1603, (ROW(B1584:B1603)-ROW(B1584)+1)) / (20*21/2)</f>
        <v>8.1608238095238104</v>
      </c>
      <c r="J1600" s="2">
        <f t="shared" si="194"/>
        <v>8.1500052955076487</v>
      </c>
      <c r="K1600" s="2">
        <f t="shared" si="196"/>
        <v>7.9867669242529349</v>
      </c>
    </row>
    <row r="1601" spans="1:11" ht="13.5" x14ac:dyDescent="0.25">
      <c r="A1601" s="3">
        <f>TITRES_STAT!B1604</f>
        <v>44344</v>
      </c>
      <c r="B1601" s="5">
        <f>TITRES_STAT!D1604</f>
        <v>8.1999999999999993</v>
      </c>
      <c r="C1601" s="2">
        <f t="shared" si="189"/>
        <v>0</v>
      </c>
      <c r="D1601" s="2">
        <f t="shared" si="190"/>
        <v>8.1622000000000021</v>
      </c>
      <c r="E1601" s="2">
        <f t="shared" si="192"/>
        <v>8.1621000000000006</v>
      </c>
      <c r="F1601" s="2">
        <f t="shared" si="193"/>
        <v>8.1474999999999973</v>
      </c>
      <c r="G1601" s="2">
        <f t="shared" si="195"/>
        <v>8.0610400000000002</v>
      </c>
      <c r="H1601" s="2">
        <f t="shared" si="191"/>
        <v>7.4008050000000072</v>
      </c>
      <c r="I1601" s="2">
        <f t="array" ref="I1601">SUMPRODUCT(B1585:B1604, (ROW(B1585:B1604)-ROW(B1585)+1)) / (20*21/2)</f>
        <v>8.1630904761904759</v>
      </c>
      <c r="J1601" s="2">
        <f t="shared" si="194"/>
        <v>8.1547666959354927</v>
      </c>
      <c r="K1601" s="2">
        <f t="shared" si="196"/>
        <v>7.9951290056547801</v>
      </c>
    </row>
    <row r="1602" spans="1:11" ht="13.5" x14ac:dyDescent="0.25">
      <c r="A1602" s="3">
        <f>TITRES_STAT!B1605</f>
        <v>44347</v>
      </c>
      <c r="B1602" s="5">
        <f>TITRES_STAT!D1605</f>
        <v>8.1850000000000005</v>
      </c>
      <c r="C1602" s="2">
        <f t="shared" si="189"/>
        <v>-1.4999999999998792E-2</v>
      </c>
      <c r="D1602" s="2">
        <f t="shared" si="190"/>
        <v>8.1682000000000006</v>
      </c>
      <c r="E1602" s="2">
        <f t="shared" si="192"/>
        <v>8.1682000000000006</v>
      </c>
      <c r="F1602" s="2">
        <f t="shared" si="193"/>
        <v>8.1468499999999988</v>
      </c>
      <c r="G1602" s="2">
        <f t="shared" si="195"/>
        <v>8.077020000000001</v>
      </c>
      <c r="H1602" s="2">
        <f t="shared" si="191"/>
        <v>7.4011100000000063</v>
      </c>
      <c r="I1602" s="2">
        <f t="array" ref="I1602">SUMPRODUCT(B1586:B1605, (ROW(B1586:B1605)-ROW(B1586)+1)) / (20*21/2)</f>
        <v>8.1654904761904774</v>
      </c>
      <c r="J1602" s="2">
        <f t="shared" si="194"/>
        <v>8.1576460582273498</v>
      </c>
      <c r="K1602" s="2">
        <f t="shared" si="196"/>
        <v>8.0025749270016515</v>
      </c>
    </row>
    <row r="1603" spans="1:11" ht="13.5" x14ac:dyDescent="0.25">
      <c r="A1603" s="3">
        <f>TITRES_STAT!B1606</f>
        <v>44348</v>
      </c>
      <c r="B1603" s="5">
        <f>TITRES_STAT!D1606</f>
        <v>8.1850000000000005</v>
      </c>
      <c r="C1603" s="2">
        <f t="shared" si="189"/>
        <v>0</v>
      </c>
      <c r="D1603" s="2">
        <f t="shared" si="190"/>
        <v>8.1864000000000008</v>
      </c>
      <c r="E1603" s="2">
        <f t="shared" si="192"/>
        <v>8.1743000000000006</v>
      </c>
      <c r="F1603" s="2">
        <f t="shared" si="193"/>
        <v>8.1461999999999986</v>
      </c>
      <c r="G1603" s="2">
        <f t="shared" si="195"/>
        <v>8.0930000000000017</v>
      </c>
      <c r="H1603" s="2">
        <f t="shared" si="191"/>
        <v>7.4014150000000063</v>
      </c>
      <c r="I1603" s="2">
        <f t="array" ref="I1603">SUMPRODUCT(B1587:B1606, (ROW(B1587:B1606)-ROW(B1587)+1)) / (20*21/2)</f>
        <v>8.1631714285714292</v>
      </c>
      <c r="J1603" s="2">
        <f t="shared" si="194"/>
        <v>8.1602511955390309</v>
      </c>
      <c r="K1603" s="2">
        <f t="shared" si="196"/>
        <v>8.0097288514329588</v>
      </c>
    </row>
    <row r="1604" spans="1:11" ht="13.5" x14ac:dyDescent="0.25">
      <c r="A1604" s="3">
        <f>TITRES_STAT!B1607</f>
        <v>44349</v>
      </c>
      <c r="B1604" s="5">
        <f>TITRES_STAT!D1607</f>
        <v>8.17</v>
      </c>
      <c r="C1604" s="2">
        <f t="shared" ref="C1604:C1667" si="197">B1604-B1603</f>
        <v>-1.5000000000000568E-2</v>
      </c>
      <c r="D1604" s="2">
        <f t="shared" si="190"/>
        <v>8.1880000000000006</v>
      </c>
      <c r="E1604" s="2">
        <f t="shared" si="192"/>
        <v>8.1713000000000005</v>
      </c>
      <c r="F1604" s="2">
        <f t="shared" si="193"/>
        <v>8.1448</v>
      </c>
      <c r="G1604" s="2">
        <f t="shared" si="195"/>
        <v>8.1094200000000018</v>
      </c>
      <c r="H1604" s="2">
        <f t="shared" si="191"/>
        <v>7.4016450000000065</v>
      </c>
      <c r="I1604" s="2">
        <f t="array" ref="I1604">SUMPRODUCT(B1588:B1607, (ROW(B1588:B1607)-ROW(B1588)+1)) / (20*21/2)</f>
        <v>8.1610619047619064</v>
      </c>
      <c r="J1604" s="2">
        <f t="shared" si="194"/>
        <v>8.1611796531067426</v>
      </c>
      <c r="K1604" s="2">
        <f t="shared" si="196"/>
        <v>8.0160139945140205</v>
      </c>
    </row>
    <row r="1605" spans="1:11" ht="13.5" x14ac:dyDescent="0.25">
      <c r="A1605" s="3">
        <f>TITRES_STAT!B1608</f>
        <v>44350</v>
      </c>
      <c r="B1605" s="5">
        <f>TITRES_STAT!D1608</f>
        <v>8.17</v>
      </c>
      <c r="C1605" s="2">
        <f t="shared" si="197"/>
        <v>0</v>
      </c>
      <c r="D1605" s="2">
        <f t="shared" si="190"/>
        <v>8.1820000000000004</v>
      </c>
      <c r="E1605" s="2">
        <f t="shared" si="192"/>
        <v>8.1683000000000003</v>
      </c>
      <c r="F1605" s="2">
        <f t="shared" si="193"/>
        <v>8.1563499999999998</v>
      </c>
      <c r="G1605" s="2">
        <f t="shared" si="195"/>
        <v>8.1288000000000018</v>
      </c>
      <c r="H1605" s="2">
        <f t="shared" si="191"/>
        <v>7.4018750000000058</v>
      </c>
      <c r="I1605" s="2">
        <f t="array" ref="I1605">SUMPRODUCT(B1589:B1608, (ROW(B1589:B1608)-ROW(B1589)+1)) / (20*21/2)</f>
        <v>8.1407238095238093</v>
      </c>
      <c r="J1605" s="2">
        <f t="shared" si="194"/>
        <v>8.1620196861441947</v>
      </c>
      <c r="K1605" s="2">
        <f t="shared" si="196"/>
        <v>8.0220526613958238</v>
      </c>
    </row>
    <row r="1606" spans="1:11" ht="13.5" x14ac:dyDescent="0.25">
      <c r="A1606" s="3">
        <f>TITRES_STAT!B1609</f>
        <v>44351</v>
      </c>
      <c r="B1606" s="5">
        <f>TITRES_STAT!D1609</f>
        <v>8.1319999999999997</v>
      </c>
      <c r="C1606" s="2">
        <f t="shared" si="197"/>
        <v>-3.8000000000000256E-2</v>
      </c>
      <c r="D1606" s="2">
        <f t="shared" ref="D1606:D1669" si="198">AVERAGE(B1602:B1606)</f>
        <v>8.1684000000000001</v>
      </c>
      <c r="E1606" s="2">
        <f t="shared" si="192"/>
        <v>8.165300000000002</v>
      </c>
      <c r="F1606" s="2">
        <f t="shared" si="193"/>
        <v>8.1541499999999996</v>
      </c>
      <c r="G1606" s="2">
        <f t="shared" si="195"/>
        <v>8.1431400000000025</v>
      </c>
      <c r="H1606" s="2">
        <f t="shared" si="191"/>
        <v>7.4008450000000066</v>
      </c>
      <c r="I1606" s="2">
        <f t="array" ref="I1606">SUMPRODUCT(B1590:B1609, (ROW(B1590:B1609)-ROW(B1590)+1)) / (20*21/2)</f>
        <v>8.143066666666666</v>
      </c>
      <c r="J1606" s="2">
        <f t="shared" si="194"/>
        <v>8.1591606684161757</v>
      </c>
      <c r="K1606" s="2">
        <f t="shared" si="196"/>
        <v>8.0263643217332419</v>
      </c>
    </row>
    <row r="1607" spans="1:11" ht="13.5" x14ac:dyDescent="0.25">
      <c r="A1607" s="3">
        <f>TITRES_STAT!B1610</f>
        <v>44354</v>
      </c>
      <c r="B1607" s="5">
        <f>TITRES_STAT!D1610</f>
        <v>8.1319999999999997</v>
      </c>
      <c r="C1607" s="2">
        <f t="shared" si="197"/>
        <v>0</v>
      </c>
      <c r="D1607" s="2">
        <f t="shared" si="198"/>
        <v>8.1577999999999982</v>
      </c>
      <c r="E1607" s="2">
        <f t="shared" si="192"/>
        <v>8.1630000000000003</v>
      </c>
      <c r="F1607" s="2">
        <f t="shared" si="193"/>
        <v>8.1545500000000004</v>
      </c>
      <c r="G1607" s="2">
        <f t="shared" si="195"/>
        <v>8.1561400000000006</v>
      </c>
      <c r="H1607" s="2">
        <f t="shared" si="191"/>
        <v>7.4016600000000059</v>
      </c>
      <c r="I1607" s="2">
        <f t="array" ref="I1607">SUMPRODUCT(B1591:B1610, (ROW(B1591:B1610)-ROW(B1591)+1)) / (20*21/2)</f>
        <v>8.145190476190475</v>
      </c>
      <c r="J1607" s="2">
        <f t="shared" si="194"/>
        <v>8.1565739380908262</v>
      </c>
      <c r="K1607" s="2">
        <f t="shared" si="196"/>
        <v>8.0305068973515468</v>
      </c>
    </row>
    <row r="1608" spans="1:11" ht="13.5" x14ac:dyDescent="0.25">
      <c r="A1608" s="3">
        <f>TITRES_STAT!B1611</f>
        <v>44355</v>
      </c>
      <c r="B1608" s="5">
        <f>TITRES_STAT!D1611</f>
        <v>7.9409999999999998</v>
      </c>
      <c r="C1608" s="2">
        <f t="shared" si="197"/>
        <v>-0.19099999999999984</v>
      </c>
      <c r="D1608" s="2">
        <f t="shared" si="198"/>
        <v>8.109</v>
      </c>
      <c r="E1608" s="2">
        <f t="shared" si="192"/>
        <v>8.1477000000000022</v>
      </c>
      <c r="F1608" s="2">
        <f t="shared" si="193"/>
        <v>8.1454000000000004</v>
      </c>
      <c r="G1608" s="2">
        <f t="shared" si="195"/>
        <v>8.1613400000000009</v>
      </c>
      <c r="H1608" s="2">
        <f t="shared" si="191"/>
        <v>7.4007450000000059</v>
      </c>
      <c r="I1608" s="2">
        <f t="array" ref="I1608">SUMPRODUCT(B1592:B1611, (ROW(B1592:B1611)-ROW(B1592)+1)) / (20*21/2)</f>
        <v>8.1470952380952397</v>
      </c>
      <c r="J1608" s="2">
        <f t="shared" si="194"/>
        <v>8.1360430868440812</v>
      </c>
      <c r="K1608" s="2">
        <f t="shared" si="196"/>
        <v>8.0269968229456037</v>
      </c>
    </row>
    <row r="1609" spans="1:11" ht="13.5" x14ac:dyDescent="0.25">
      <c r="A1609" s="3">
        <f>TITRES_STAT!B1612</f>
        <v>44356</v>
      </c>
      <c r="B1609" s="5">
        <f>TITRES_STAT!D1612</f>
        <v>8.17</v>
      </c>
      <c r="C1609" s="2">
        <f t="shared" si="197"/>
        <v>0.22900000000000009</v>
      </c>
      <c r="D1609" s="2">
        <f t="shared" si="198"/>
        <v>8.109</v>
      </c>
      <c r="E1609" s="2">
        <f t="shared" si="192"/>
        <v>8.1485000000000021</v>
      </c>
      <c r="F1609" s="2">
        <f t="shared" si="193"/>
        <v>8.1477000000000004</v>
      </c>
      <c r="G1609" s="2">
        <f t="shared" si="195"/>
        <v>8.1711200000000002</v>
      </c>
      <c r="H1609" s="2">
        <f t="shared" si="191"/>
        <v>7.402195000000007</v>
      </c>
      <c r="I1609" s="2">
        <f t="array" ref="I1609">SUMPRODUCT(B1593:B1612, (ROW(B1593:B1612)-ROW(B1593)+1)) / (20*21/2)</f>
        <v>8.1473523809523805</v>
      </c>
      <c r="J1609" s="2">
        <f t="shared" si="194"/>
        <v>8.1392770785732154</v>
      </c>
      <c r="K1609" s="2">
        <f t="shared" si="196"/>
        <v>8.0326047906732274</v>
      </c>
    </row>
    <row r="1610" spans="1:11" ht="13.5" x14ac:dyDescent="0.25">
      <c r="A1610" s="3">
        <f>TITRES_STAT!B1613</f>
        <v>44357</v>
      </c>
      <c r="B1610" s="5">
        <f>TITRES_STAT!D1613</f>
        <v>8.17</v>
      </c>
      <c r="C1610" s="2">
        <f t="shared" si="197"/>
        <v>0</v>
      </c>
      <c r="D1610" s="2">
        <f t="shared" si="198"/>
        <v>8.109</v>
      </c>
      <c r="E1610" s="2">
        <f t="shared" si="192"/>
        <v>8.1455000000000002</v>
      </c>
      <c r="F1610" s="2">
        <f t="shared" si="193"/>
        <v>8.15</v>
      </c>
      <c r="G1610" s="2">
        <f t="shared" si="195"/>
        <v>8.1809000000000012</v>
      </c>
      <c r="H1610" s="2">
        <f t="shared" ref="H1610:H1673" si="199">AVERAGE(B1411:B1610)</f>
        <v>7.4042700000000075</v>
      </c>
      <c r="I1610" s="2">
        <f t="array" ref="I1610">SUMPRODUCT(B1594:B1613, (ROW(B1594:B1613)-ROW(B1594)+1)) / (20*21/2)</f>
        <v>8.1270809523809522</v>
      </c>
      <c r="J1610" s="2">
        <f t="shared" si="194"/>
        <v>8.1422030710900515</v>
      </c>
      <c r="K1610" s="2">
        <f t="shared" si="196"/>
        <v>8.0379928380978072</v>
      </c>
    </row>
    <row r="1611" spans="1:11" ht="13.5" x14ac:dyDescent="0.25">
      <c r="A1611" s="3">
        <f>TITRES_STAT!B1614</f>
        <v>44358</v>
      </c>
      <c r="B1611" s="5">
        <f>TITRES_STAT!D1614</f>
        <v>8.17</v>
      </c>
      <c r="C1611" s="2">
        <f t="shared" si="197"/>
        <v>0</v>
      </c>
      <c r="D1611" s="2">
        <f t="shared" si="198"/>
        <v>8.1166000000000018</v>
      </c>
      <c r="E1611" s="2">
        <f t="shared" si="192"/>
        <v>8.1425000000000001</v>
      </c>
      <c r="F1611" s="2">
        <f t="shared" si="193"/>
        <v>8.1523000000000003</v>
      </c>
      <c r="G1611" s="2">
        <f t="shared" si="195"/>
        <v>8.1891999999999996</v>
      </c>
      <c r="H1611" s="2">
        <f t="shared" si="199"/>
        <v>7.4066050000000079</v>
      </c>
      <c r="I1611" s="2">
        <f t="array" ref="I1611">SUMPRODUCT(B1595:B1614, (ROW(B1595:B1614)-ROW(B1595)+1)) / (20*21/2)</f>
        <v>8.1280619047619034</v>
      </c>
      <c r="J1611" s="2">
        <f t="shared" si="194"/>
        <v>8.1448503976529025</v>
      </c>
      <c r="K1611" s="2">
        <f t="shared" si="196"/>
        <v>8.0431695895449522</v>
      </c>
    </row>
    <row r="1612" spans="1:11" ht="13.5" x14ac:dyDescent="0.25">
      <c r="A1612" s="3">
        <f>TITRES_STAT!B1615</f>
        <v>44361</v>
      </c>
      <c r="B1612" s="5">
        <f>TITRES_STAT!D1615</f>
        <v>8.1549999999999994</v>
      </c>
      <c r="C1612" s="2">
        <f t="shared" si="197"/>
        <v>-1.5000000000000568E-2</v>
      </c>
      <c r="D1612" s="2">
        <f t="shared" si="198"/>
        <v>8.1212</v>
      </c>
      <c r="E1612" s="2">
        <f t="shared" ref="E1612:E1675" si="200">AVERAGE(B1603:B1612)</f>
        <v>8.1395</v>
      </c>
      <c r="F1612" s="2">
        <f t="shared" si="193"/>
        <v>8.1538499999999985</v>
      </c>
      <c r="G1612" s="2">
        <f t="shared" si="195"/>
        <v>8.192619999999998</v>
      </c>
      <c r="H1612" s="2">
        <f t="shared" si="199"/>
        <v>7.4088650000000076</v>
      </c>
      <c r="I1612" s="2">
        <f t="array" ref="I1612">SUMPRODUCT(B1596:B1615, (ROW(B1596:B1615)-ROW(B1596)+1)) / (20*21/2)</f>
        <v>8.1292571428571403</v>
      </c>
      <c r="J1612" s="2">
        <f t="shared" si="194"/>
        <v>8.1458170264478635</v>
      </c>
      <c r="K1612" s="2">
        <f t="shared" si="196"/>
        <v>8.047555095837307</v>
      </c>
    </row>
    <row r="1613" spans="1:11" ht="13.5" x14ac:dyDescent="0.25">
      <c r="A1613" s="3">
        <f>TITRES_STAT!B1616</f>
        <v>44362</v>
      </c>
      <c r="B1613" s="5">
        <f>TITRES_STAT!D1616</f>
        <v>7.9409999999999998</v>
      </c>
      <c r="C1613" s="2">
        <f t="shared" si="197"/>
        <v>-0.21399999999999952</v>
      </c>
      <c r="D1613" s="2">
        <f t="shared" si="198"/>
        <v>8.1212</v>
      </c>
      <c r="E1613" s="2">
        <f t="shared" si="200"/>
        <v>8.1151000000000018</v>
      </c>
      <c r="F1613" s="2">
        <f t="shared" si="193"/>
        <v>8.1447000000000003</v>
      </c>
      <c r="G1613" s="2">
        <f t="shared" si="195"/>
        <v>8.188959999999998</v>
      </c>
      <c r="H1613" s="2">
        <f t="shared" si="199"/>
        <v>7.4089100000000077</v>
      </c>
      <c r="I1613" s="2">
        <f t="array" ref="I1613">SUMPRODUCT(B1597:B1616, (ROW(B1597:B1616)-ROW(B1597)+1)) / (20*21/2)</f>
        <v>8.1248571428571417</v>
      </c>
      <c r="J1613" s="2">
        <f t="shared" si="194"/>
        <v>8.1263106429766374</v>
      </c>
      <c r="K1613" s="2">
        <f t="shared" si="196"/>
        <v>8.0433764646280022</v>
      </c>
    </row>
    <row r="1614" spans="1:11" ht="13.5" x14ac:dyDescent="0.25">
      <c r="A1614" s="3">
        <f>TITRES_STAT!B1617</f>
        <v>44363</v>
      </c>
      <c r="B1614" s="5">
        <f>TITRES_STAT!D1617</f>
        <v>8.1549999999999994</v>
      </c>
      <c r="C1614" s="2">
        <f t="shared" si="197"/>
        <v>0.21399999999999952</v>
      </c>
      <c r="D1614" s="2">
        <f t="shared" si="198"/>
        <v>8.1181999999999999</v>
      </c>
      <c r="E1614" s="2">
        <f t="shared" si="200"/>
        <v>8.1136000000000017</v>
      </c>
      <c r="F1614" s="2">
        <f t="shared" si="193"/>
        <v>8.1424500000000002</v>
      </c>
      <c r="G1614" s="2">
        <f t="shared" si="195"/>
        <v>8.1874999999999964</v>
      </c>
      <c r="H1614" s="2">
        <f t="shared" si="199"/>
        <v>7.4109100000000065</v>
      </c>
      <c r="I1614" s="2">
        <f t="array" ref="I1614">SUMPRODUCT(B1598:B1617, (ROW(B1598:B1617)-ROW(B1598)+1)) / (20*21/2)</f>
        <v>8.1243999999999996</v>
      </c>
      <c r="J1614" s="2">
        <f t="shared" si="194"/>
        <v>8.1290429626931484</v>
      </c>
      <c r="K1614" s="2">
        <f t="shared" si="196"/>
        <v>8.0477538581720029</v>
      </c>
    </row>
    <row r="1615" spans="1:11" ht="13.5" x14ac:dyDescent="0.25">
      <c r="A1615" s="3">
        <f>TITRES_STAT!B1618</f>
        <v>44364</v>
      </c>
      <c r="B1615" s="5">
        <f>TITRES_STAT!D1618</f>
        <v>8.1549999999999994</v>
      </c>
      <c r="C1615" s="2">
        <f t="shared" si="197"/>
        <v>0</v>
      </c>
      <c r="D1615" s="2">
        <f t="shared" si="198"/>
        <v>8.1151999999999997</v>
      </c>
      <c r="E1615" s="2">
        <f t="shared" si="200"/>
        <v>8.1121000000000016</v>
      </c>
      <c r="F1615" s="2">
        <f t="shared" si="193"/>
        <v>8.1402000000000019</v>
      </c>
      <c r="G1615" s="2">
        <f t="shared" si="195"/>
        <v>8.1855999999999973</v>
      </c>
      <c r="H1615" s="2">
        <f t="shared" si="199"/>
        <v>7.4140200000000069</v>
      </c>
      <c r="I1615" s="2">
        <f t="array" ref="I1615">SUMPRODUCT(B1599:B1618, (ROW(B1599:B1618)-ROW(B1599)+1)) / (20*21/2)</f>
        <v>8.1240523809523815</v>
      </c>
      <c r="J1615" s="2">
        <f t="shared" si="194"/>
        <v>8.1315150614842775</v>
      </c>
      <c r="K1615" s="2">
        <f t="shared" si="196"/>
        <v>8.0519595892240812</v>
      </c>
    </row>
    <row r="1616" spans="1:11" ht="13.5" x14ac:dyDescent="0.25">
      <c r="A1616" s="3">
        <f>TITRES_STAT!B1619</f>
        <v>44365</v>
      </c>
      <c r="B1616" s="5">
        <f>TITRES_STAT!D1619</f>
        <v>8.0939999999999994</v>
      </c>
      <c r="C1616" s="2">
        <f t="shared" si="197"/>
        <v>-6.0999999999999943E-2</v>
      </c>
      <c r="D1616" s="2">
        <f t="shared" si="198"/>
        <v>8.1</v>
      </c>
      <c r="E1616" s="2">
        <f t="shared" si="200"/>
        <v>8.1082999999999998</v>
      </c>
      <c r="F1616" s="2">
        <f t="shared" si="193"/>
        <v>8.1368000000000009</v>
      </c>
      <c r="G1616" s="2">
        <f t="shared" si="195"/>
        <v>8.1805599999999963</v>
      </c>
      <c r="H1616" s="2">
        <f t="shared" si="199"/>
        <v>7.4157900000000074</v>
      </c>
      <c r="I1616" s="2">
        <f t="array" ref="I1616">SUMPRODUCT(B1600:B1619, (ROW(B1600:B1619)-ROW(B1600)+1)) / (20*21/2)</f>
        <v>8.1235238095238103</v>
      </c>
      <c r="J1616" s="2">
        <f t="shared" si="194"/>
        <v>8.1279421984857745</v>
      </c>
      <c r="K1616" s="2">
        <f t="shared" si="196"/>
        <v>8.0536082327839207</v>
      </c>
    </row>
    <row r="1617" spans="1:11" ht="13.5" x14ac:dyDescent="0.25">
      <c r="A1617" s="3">
        <f>TITRES_STAT!B1620</f>
        <v>44368</v>
      </c>
      <c r="B1617" s="5">
        <f>TITRES_STAT!D1620</f>
        <v>8.1319999999999997</v>
      </c>
      <c r="C1617" s="2">
        <f t="shared" si="197"/>
        <v>3.8000000000000256E-2</v>
      </c>
      <c r="D1617" s="2">
        <f t="shared" si="198"/>
        <v>8.0953999999999997</v>
      </c>
      <c r="E1617" s="2">
        <f t="shared" si="200"/>
        <v>8.1082999999999998</v>
      </c>
      <c r="F1617" s="2">
        <f t="shared" si="193"/>
        <v>8.1356500000000018</v>
      </c>
      <c r="G1617" s="2">
        <f t="shared" si="195"/>
        <v>8.1792399999999983</v>
      </c>
      <c r="H1617" s="2">
        <f t="shared" si="199"/>
        <v>7.4177850000000065</v>
      </c>
      <c r="I1617" s="2">
        <f t="array" ref="I1617">SUMPRODUCT(B1601:B1620, (ROW(B1601:B1620)-ROW(B1601)+1)) / (20*21/2)</f>
        <v>8.1013285714285708</v>
      </c>
      <c r="J1617" s="2">
        <f t="shared" si="194"/>
        <v>8.1283286557728438</v>
      </c>
      <c r="K1617" s="2">
        <f t="shared" si="196"/>
        <v>8.0566824197335709</v>
      </c>
    </row>
    <row r="1618" spans="1:11" ht="13.5" x14ac:dyDescent="0.25">
      <c r="A1618" s="3">
        <f>TITRES_STAT!B1621</f>
        <v>44369</v>
      </c>
      <c r="B1618" s="5">
        <f>TITRES_STAT!D1621</f>
        <v>8.1319999999999997</v>
      </c>
      <c r="C1618" s="2">
        <f t="shared" si="197"/>
        <v>0</v>
      </c>
      <c r="D1618" s="2">
        <f t="shared" si="198"/>
        <v>8.1335999999999977</v>
      </c>
      <c r="E1618" s="2">
        <f t="shared" si="200"/>
        <v>8.1274000000000015</v>
      </c>
      <c r="F1618" s="2">
        <f t="shared" si="193"/>
        <v>8.1375500000000009</v>
      </c>
      <c r="G1618" s="2">
        <f t="shared" si="195"/>
        <v>8.1764399999999977</v>
      </c>
      <c r="H1618" s="2">
        <f t="shared" si="199"/>
        <v>7.4198200000000076</v>
      </c>
      <c r="I1618" s="2">
        <f t="array" ref="I1618">SUMPRODUCT(B1602:B1621, (ROW(B1602:B1621)-ROW(B1602)+1)) / (20*21/2)</f>
        <v>8.0987380952380938</v>
      </c>
      <c r="J1618" s="2">
        <f t="shared" si="194"/>
        <v>8.1286783076040017</v>
      </c>
      <c r="K1618" s="2">
        <f t="shared" si="196"/>
        <v>8.0596360503322551</v>
      </c>
    </row>
    <row r="1619" spans="1:11" ht="13.5" x14ac:dyDescent="0.25">
      <c r="A1619" s="3">
        <f>TITRES_STAT!B1622</f>
        <v>44370</v>
      </c>
      <c r="B1619" s="5">
        <f>TITRES_STAT!D1622</f>
        <v>8.1319999999999997</v>
      </c>
      <c r="C1619" s="2">
        <f t="shared" si="197"/>
        <v>0</v>
      </c>
      <c r="D1619" s="2">
        <f t="shared" si="198"/>
        <v>8.1289999999999996</v>
      </c>
      <c r="E1619" s="2">
        <f t="shared" si="200"/>
        <v>8.1236000000000015</v>
      </c>
      <c r="F1619" s="2">
        <f t="shared" si="193"/>
        <v>8.1360500000000009</v>
      </c>
      <c r="G1619" s="2">
        <f t="shared" si="195"/>
        <v>8.1740799999999982</v>
      </c>
      <c r="H1619" s="2">
        <f t="shared" si="199"/>
        <v>7.4224450000000077</v>
      </c>
      <c r="I1619" s="2">
        <f t="array" ref="I1619">SUMPRODUCT(B1603:B1622, (ROW(B1603:B1622)-ROW(B1603)+1)) / (20*21/2)</f>
        <v>8.0748428571428565</v>
      </c>
      <c r="J1619" s="2">
        <f t="shared" si="194"/>
        <v>8.1289946592607638</v>
      </c>
      <c r="K1619" s="2">
        <f t="shared" si="196"/>
        <v>8.062473852280009</v>
      </c>
    </row>
    <row r="1620" spans="1:11" ht="13.5" x14ac:dyDescent="0.25">
      <c r="A1620" s="3">
        <f>TITRES_STAT!B1623</f>
        <v>44371</v>
      </c>
      <c r="B1620" s="5">
        <f>TITRES_STAT!D1623</f>
        <v>7.9029999999999996</v>
      </c>
      <c r="C1620" s="2">
        <f t="shared" si="197"/>
        <v>-0.22900000000000009</v>
      </c>
      <c r="D1620" s="2">
        <f t="shared" si="198"/>
        <v>8.078599999999998</v>
      </c>
      <c r="E1620" s="2">
        <f t="shared" si="200"/>
        <v>8.0969000000000015</v>
      </c>
      <c r="F1620" s="2">
        <f t="shared" ref="F1620:F1683" si="201">AVERAGE(B1601:B1620)</f>
        <v>8.1212</v>
      </c>
      <c r="G1620" s="2">
        <f t="shared" si="195"/>
        <v>8.1652199999999979</v>
      </c>
      <c r="H1620" s="2">
        <f t="shared" si="199"/>
        <v>7.4247000000000085</v>
      </c>
      <c r="I1620" s="2">
        <f t="array" ref="I1620">SUMPRODUCT(B1604:B1623, (ROW(B1604:B1623)-ROW(B1604)+1)) / (20*21/2)</f>
        <v>8.0524714285714278</v>
      </c>
      <c r="J1620" s="2">
        <f t="shared" si="194"/>
        <v>8.1074713583787865</v>
      </c>
      <c r="K1620" s="2">
        <f t="shared" si="196"/>
        <v>8.0562199757200084</v>
      </c>
    </row>
    <row r="1621" spans="1:11" ht="13.5" x14ac:dyDescent="0.25">
      <c r="A1621" s="3">
        <f>TITRES_STAT!B1624</f>
        <v>44372</v>
      </c>
      <c r="B1621" s="5">
        <f>TITRES_STAT!D1624</f>
        <v>8.0939999999999994</v>
      </c>
      <c r="C1621" s="2">
        <f t="shared" si="197"/>
        <v>0.19099999999999984</v>
      </c>
      <c r="D1621" s="2">
        <f t="shared" si="198"/>
        <v>8.0785999999999998</v>
      </c>
      <c r="E1621" s="2">
        <f t="shared" si="200"/>
        <v>8.0892999999999997</v>
      </c>
      <c r="F1621" s="2">
        <f t="shared" si="201"/>
        <v>8.1158999999999999</v>
      </c>
      <c r="G1621" s="2">
        <f t="shared" si="195"/>
        <v>8.1616599999999977</v>
      </c>
      <c r="H1621" s="2">
        <f t="shared" si="199"/>
        <v>7.4279100000000087</v>
      </c>
      <c r="I1621" s="2">
        <f t="array" ref="I1621">SUMPRODUCT(B1605:B1624, (ROW(B1605:B1624)-ROW(B1605)+1)) / (20*21/2)</f>
        <v>8.0352428571428565</v>
      </c>
      <c r="J1621" s="2">
        <f t="shared" ref="J1621:J1684" si="202">$J$4*B1621+J1620*(1-$J$4)</f>
        <v>8.1061883718665211</v>
      </c>
      <c r="K1621" s="2">
        <f t="shared" si="196"/>
        <v>8.057701545299615</v>
      </c>
    </row>
    <row r="1622" spans="1:11" ht="13.5" x14ac:dyDescent="0.25">
      <c r="A1622" s="3">
        <f>TITRES_STAT!B1625</f>
        <v>44375</v>
      </c>
      <c r="B1622" s="5">
        <f>TITRES_STAT!D1625</f>
        <v>7.8650000000000002</v>
      </c>
      <c r="C1622" s="2">
        <f t="shared" si="197"/>
        <v>-0.2289999999999992</v>
      </c>
      <c r="D1622" s="2">
        <f t="shared" si="198"/>
        <v>8.0251999999999999</v>
      </c>
      <c r="E1622" s="2">
        <f t="shared" si="200"/>
        <v>8.060299999999998</v>
      </c>
      <c r="F1622" s="2">
        <f t="shared" si="201"/>
        <v>8.0998999999999999</v>
      </c>
      <c r="G1622" s="2">
        <f t="shared" si="195"/>
        <v>8.1535199999999985</v>
      </c>
      <c r="H1622" s="2">
        <f t="shared" si="199"/>
        <v>7.4300100000000073</v>
      </c>
      <c r="I1622" s="2">
        <f t="array" ref="I1622">SUMPRODUCT(B1606:B1625, (ROW(B1606:B1625)-ROW(B1606)+1)) / (20*21/2)</f>
        <v>8.0192857142857115</v>
      </c>
      <c r="J1622" s="2">
        <f t="shared" si="202"/>
        <v>8.0832180507363756</v>
      </c>
      <c r="K1622" s="2">
        <f t="shared" si="196"/>
        <v>8.0501446219545318</v>
      </c>
    </row>
    <row r="1623" spans="1:11" ht="13.5" x14ac:dyDescent="0.25">
      <c r="A1623" s="3">
        <f>TITRES_STAT!B1626</f>
        <v>44376</v>
      </c>
      <c r="B1623" s="5">
        <f>TITRES_STAT!D1626</f>
        <v>7.8650000000000002</v>
      </c>
      <c r="C1623" s="2">
        <f t="shared" si="197"/>
        <v>0</v>
      </c>
      <c r="D1623" s="2">
        <f t="shared" si="198"/>
        <v>7.9718</v>
      </c>
      <c r="E1623" s="2">
        <f t="shared" si="200"/>
        <v>8.052699999999998</v>
      </c>
      <c r="F1623" s="2">
        <f t="shared" si="201"/>
        <v>8.0839000000000016</v>
      </c>
      <c r="G1623" s="2">
        <f t="shared" si="195"/>
        <v>8.1453799999999976</v>
      </c>
      <c r="H1623" s="2">
        <f t="shared" si="199"/>
        <v>7.4332200000000084</v>
      </c>
      <c r="I1623" s="2">
        <f t="array" ref="I1623">SUMPRODUCT(B1607:B1626, (ROW(B1607:B1626)-ROW(B1607)+1)) / (20*21/2)</f>
        <v>8.0045999999999982</v>
      </c>
      <c r="J1623" s="2">
        <f t="shared" si="202"/>
        <v>8.0624353792376731</v>
      </c>
      <c r="K1623" s="2">
        <f t="shared" si="196"/>
        <v>8.0428840485445505</v>
      </c>
    </row>
    <row r="1624" spans="1:11" ht="13.5" x14ac:dyDescent="0.25">
      <c r="A1624" s="3">
        <f>TITRES_STAT!B1627</f>
        <v>44377</v>
      </c>
      <c r="B1624" s="5">
        <f>TITRES_STAT!D1627</f>
        <v>7.9029999999999996</v>
      </c>
      <c r="C1624" s="2">
        <f t="shared" si="197"/>
        <v>3.7999999999999368E-2</v>
      </c>
      <c r="D1624" s="2">
        <f t="shared" si="198"/>
        <v>7.9260000000000002</v>
      </c>
      <c r="E1624" s="2">
        <f t="shared" si="200"/>
        <v>8.0274999999999999</v>
      </c>
      <c r="F1624" s="2">
        <f t="shared" si="201"/>
        <v>8.0705500000000008</v>
      </c>
      <c r="G1624" s="2">
        <f t="shared" si="195"/>
        <v>8.1372599999999977</v>
      </c>
      <c r="H1624" s="2">
        <f t="shared" si="199"/>
        <v>7.4375800000000085</v>
      </c>
      <c r="I1624" s="2">
        <f t="array" ref="I1624">SUMPRODUCT(B1608:B1627, (ROW(B1608:B1627)-ROW(B1608)+1)) / (20*21/2)</f>
        <v>7.9910047619047626</v>
      </c>
      <c r="J1624" s="2">
        <f t="shared" si="202"/>
        <v>8.0472510574055143</v>
      </c>
      <c r="K1624" s="2">
        <f t="shared" si="196"/>
        <v>8.0373983995820186</v>
      </c>
    </row>
    <row r="1625" spans="1:11" ht="13.5" x14ac:dyDescent="0.25">
      <c r="A1625" s="3">
        <f>TITRES_STAT!B1628</f>
        <v>44378</v>
      </c>
      <c r="B1625" s="5">
        <f>TITRES_STAT!D1628</f>
        <v>7.9029999999999996</v>
      </c>
      <c r="C1625" s="2">
        <f t="shared" si="197"/>
        <v>0</v>
      </c>
      <c r="D1625" s="2">
        <f t="shared" si="198"/>
        <v>7.9259999999999993</v>
      </c>
      <c r="E1625" s="2">
        <f t="shared" si="200"/>
        <v>8.0023000000000017</v>
      </c>
      <c r="F1625" s="2">
        <f t="shared" si="201"/>
        <v>8.0572000000000017</v>
      </c>
      <c r="G1625" s="2">
        <f t="shared" si="195"/>
        <v>8.1291399999999996</v>
      </c>
      <c r="H1625" s="2">
        <f t="shared" si="199"/>
        <v>7.4419400000000087</v>
      </c>
      <c r="I1625" s="2">
        <f t="array" ref="I1625">SUMPRODUCT(B1609:B1628, (ROW(B1609:B1628)-ROW(B1609)+1)) / (20*21/2)</f>
        <v>7.9784999999999995</v>
      </c>
      <c r="J1625" s="2">
        <f t="shared" si="202"/>
        <v>8.0335128614621318</v>
      </c>
      <c r="K1625" s="2">
        <f t="shared" si="196"/>
        <v>8.0321278741082143</v>
      </c>
    </row>
    <row r="1626" spans="1:11" ht="13.5" x14ac:dyDescent="0.25">
      <c r="A1626" s="3">
        <f>TITRES_STAT!B1629</f>
        <v>44379</v>
      </c>
      <c r="B1626" s="5">
        <f>TITRES_STAT!D1629</f>
        <v>7.9029999999999996</v>
      </c>
      <c r="C1626" s="2">
        <f t="shared" si="197"/>
        <v>0</v>
      </c>
      <c r="D1626" s="2">
        <f t="shared" si="198"/>
        <v>7.8878000000000004</v>
      </c>
      <c r="E1626" s="2">
        <f t="shared" si="200"/>
        <v>7.9832000000000019</v>
      </c>
      <c r="F1626" s="2">
        <f t="shared" si="201"/>
        <v>8.04575</v>
      </c>
      <c r="G1626" s="2">
        <f t="shared" si="195"/>
        <v>8.121319999999999</v>
      </c>
      <c r="H1626" s="2">
        <f t="shared" si="199"/>
        <v>7.4463000000000079</v>
      </c>
      <c r="I1626" s="2">
        <f t="array" ref="I1626">SUMPRODUCT(B1610:B1629, (ROW(B1610:B1629)-ROW(B1610)+1)) / (20*21/2)</f>
        <v>7.9872238095238082</v>
      </c>
      <c r="J1626" s="2">
        <f t="shared" si="202"/>
        <v>8.0210830651324052</v>
      </c>
      <c r="K1626" s="2">
        <f t="shared" si="196"/>
        <v>8.0270640359078911</v>
      </c>
    </row>
    <row r="1627" spans="1:11" ht="13.5" x14ac:dyDescent="0.25">
      <c r="A1627" s="3">
        <f>TITRES_STAT!B1630</f>
        <v>44382</v>
      </c>
      <c r="B1627" s="5">
        <f>TITRES_STAT!D1630</f>
        <v>7.9029999999999996</v>
      </c>
      <c r="C1627" s="2">
        <f t="shared" si="197"/>
        <v>0</v>
      </c>
      <c r="D1627" s="2">
        <f t="shared" si="198"/>
        <v>7.8953999999999995</v>
      </c>
      <c r="E1627" s="2">
        <f t="shared" si="200"/>
        <v>7.960300000000001</v>
      </c>
      <c r="F1627" s="2">
        <f t="shared" si="201"/>
        <v>8.0342999999999982</v>
      </c>
      <c r="G1627" s="2">
        <f t="shared" si="195"/>
        <v>8.1134999999999984</v>
      </c>
      <c r="H1627" s="2">
        <f t="shared" si="199"/>
        <v>7.4507350000000088</v>
      </c>
      <c r="I1627" s="2">
        <f t="array" ref="I1627">SUMPRODUCT(B1611:B1630, (ROW(B1611:B1630)-ROW(B1611)+1)) / (20*21/2)</f>
        <v>7.9961666666666664</v>
      </c>
      <c r="J1627" s="2">
        <f t="shared" si="202"/>
        <v>8.0098370589293193</v>
      </c>
      <c r="K1627" s="2">
        <f t="shared" si="196"/>
        <v>8.0221987795977778</v>
      </c>
    </row>
    <row r="1628" spans="1:11" ht="13.5" x14ac:dyDescent="0.25">
      <c r="A1628" s="3">
        <f>TITRES_STAT!B1631</f>
        <v>44383</v>
      </c>
      <c r="B1628" s="5">
        <f>TITRES_STAT!D1631</f>
        <v>7.9029999999999996</v>
      </c>
      <c r="C1628" s="2">
        <f t="shared" si="197"/>
        <v>0</v>
      </c>
      <c r="D1628" s="2">
        <f t="shared" si="198"/>
        <v>7.9030000000000005</v>
      </c>
      <c r="E1628" s="2">
        <f t="shared" si="200"/>
        <v>7.9374000000000011</v>
      </c>
      <c r="F1628" s="2">
        <f t="shared" si="201"/>
        <v>8.0323999999999991</v>
      </c>
      <c r="G1628" s="2">
        <f t="shared" si="195"/>
        <v>8.1056799999999996</v>
      </c>
      <c r="H1628" s="2">
        <f t="shared" si="199"/>
        <v>7.4552050000000101</v>
      </c>
      <c r="I1628" s="2">
        <f t="array" ref="I1628">SUMPRODUCT(B1612:B1631, (ROW(B1612:B1631)-ROW(B1612)+1)) / (20*21/2)</f>
        <v>8.0053285714285707</v>
      </c>
      <c r="J1628" s="2">
        <f t="shared" si="202"/>
        <v>7.9996621009360505</v>
      </c>
      <c r="K1628" s="2">
        <f t="shared" si="196"/>
        <v>8.0175243176527662</v>
      </c>
    </row>
    <row r="1629" spans="1:11" ht="13.5" x14ac:dyDescent="0.25">
      <c r="A1629" s="3">
        <f>TITRES_STAT!B1632</f>
        <v>44384</v>
      </c>
      <c r="B1629" s="5">
        <f>TITRES_STAT!D1632</f>
        <v>8.1240000000000006</v>
      </c>
      <c r="C1629" s="2">
        <f t="shared" si="197"/>
        <v>0.22100000000000097</v>
      </c>
      <c r="D1629" s="2">
        <f t="shared" si="198"/>
        <v>7.9471999999999996</v>
      </c>
      <c r="E1629" s="2">
        <f t="shared" si="200"/>
        <v>7.9366000000000003</v>
      </c>
      <c r="F1629" s="2">
        <f t="shared" si="201"/>
        <v>8.0300999999999991</v>
      </c>
      <c r="G1629" s="2">
        <f t="shared" si="195"/>
        <v>8.1022800000000004</v>
      </c>
      <c r="H1629" s="2">
        <f t="shared" si="199"/>
        <v>7.4618150000000103</v>
      </c>
      <c r="I1629" s="2">
        <f t="array" ref="I1629">SUMPRODUCT(B1613:B1632, (ROW(B1613:B1632)-ROW(B1613)+1)) / (20*21/2)</f>
        <v>8.0147095238095236</v>
      </c>
      <c r="J1629" s="2">
        <f t="shared" si="202"/>
        <v>8.0115038056088075</v>
      </c>
      <c r="K1629" s="2">
        <f t="shared" si="196"/>
        <v>8.0216998346075599</v>
      </c>
    </row>
    <row r="1630" spans="1:11" ht="13.5" x14ac:dyDescent="0.25">
      <c r="A1630" s="3">
        <f>TITRES_STAT!B1633</f>
        <v>44385</v>
      </c>
      <c r="B1630" s="5">
        <f>TITRES_STAT!D1633</f>
        <v>8.1240000000000006</v>
      </c>
      <c r="C1630" s="2">
        <f t="shared" si="197"/>
        <v>0</v>
      </c>
      <c r="D1630" s="2">
        <f t="shared" si="198"/>
        <v>7.9914000000000005</v>
      </c>
      <c r="E1630" s="2">
        <f t="shared" si="200"/>
        <v>7.9586999999999986</v>
      </c>
      <c r="F1630" s="2">
        <f t="shared" si="201"/>
        <v>8.0277999999999992</v>
      </c>
      <c r="G1630" s="2">
        <f t="shared" si="195"/>
        <v>8.0991800000000005</v>
      </c>
      <c r="H1630" s="2">
        <f t="shared" si="199"/>
        <v>7.4674250000000111</v>
      </c>
      <c r="I1630" s="2">
        <f t="array" ref="I1630">SUMPRODUCT(B1614:B1633, (ROW(B1614:B1633)-ROW(B1614)+1)) / (20*21/2)</f>
        <v>8.0242380952380952</v>
      </c>
      <c r="J1630" s="2">
        <f t="shared" si="202"/>
        <v>8.0222177288841596</v>
      </c>
      <c r="K1630" s="2">
        <f t="shared" si="196"/>
        <v>8.0257116057994207</v>
      </c>
    </row>
    <row r="1631" spans="1:11" ht="13.5" x14ac:dyDescent="0.25">
      <c r="A1631" s="3">
        <f>TITRES_STAT!B1634</f>
        <v>44386</v>
      </c>
      <c r="B1631" s="5">
        <f>TITRES_STAT!D1634</f>
        <v>8.1240000000000006</v>
      </c>
      <c r="C1631" s="2">
        <f t="shared" si="197"/>
        <v>0</v>
      </c>
      <c r="D1631" s="2">
        <f t="shared" si="198"/>
        <v>8.0356000000000005</v>
      </c>
      <c r="E1631" s="2">
        <f t="shared" si="200"/>
        <v>7.9616999999999987</v>
      </c>
      <c r="F1631" s="2">
        <f t="shared" si="201"/>
        <v>8.0254999999999992</v>
      </c>
      <c r="G1631" s="2">
        <f t="shared" si="195"/>
        <v>8.0977000000000015</v>
      </c>
      <c r="H1631" s="2">
        <f t="shared" si="199"/>
        <v>7.473035000000011</v>
      </c>
      <c r="I1631" s="2">
        <f t="array" ref="I1631">SUMPRODUCT(B1615:B1634, (ROW(B1615:B1634)-ROW(B1615)+1)) / (20*21/2)</f>
        <v>8.0328952380952376</v>
      </c>
      <c r="J1631" s="2">
        <f t="shared" si="202"/>
        <v>8.0319112785142401</v>
      </c>
      <c r="K1631" s="2">
        <f t="shared" si="196"/>
        <v>8.0295660526308161</v>
      </c>
    </row>
    <row r="1632" spans="1:11" ht="13.5" x14ac:dyDescent="0.25">
      <c r="A1632" s="3">
        <f>TITRES_STAT!B1635</f>
        <v>44389</v>
      </c>
      <c r="B1632" s="5">
        <f>TITRES_STAT!D1635</f>
        <v>8.1240000000000006</v>
      </c>
      <c r="C1632" s="2">
        <f t="shared" si="197"/>
        <v>0</v>
      </c>
      <c r="D1632" s="2">
        <f t="shared" si="198"/>
        <v>8.0798000000000023</v>
      </c>
      <c r="E1632" s="2">
        <f t="shared" si="200"/>
        <v>7.9875999999999987</v>
      </c>
      <c r="F1632" s="2">
        <f t="shared" si="201"/>
        <v>8.0239499999999992</v>
      </c>
      <c r="G1632" s="2">
        <f t="shared" si="195"/>
        <v>8.0962200000000024</v>
      </c>
      <c r="H1632" s="2">
        <f t="shared" si="199"/>
        <v>7.4786450000000118</v>
      </c>
      <c r="I1632" s="2">
        <f t="array" ref="I1632">SUMPRODUCT(B1616:B1635, (ROW(B1616:B1635)-ROW(B1616)+1)) / (20*21/2)</f>
        <v>8.0417000000000005</v>
      </c>
      <c r="J1632" s="2">
        <f t="shared" si="202"/>
        <v>8.040681632941455</v>
      </c>
      <c r="K1632" s="2">
        <f t="shared" si="196"/>
        <v>8.0332693446845109</v>
      </c>
    </row>
    <row r="1633" spans="1:11" ht="13.5" x14ac:dyDescent="0.25">
      <c r="A1633" s="3">
        <f>TITRES_STAT!B1636</f>
        <v>44390</v>
      </c>
      <c r="B1633" s="5">
        <f>TITRES_STAT!D1636</f>
        <v>8.1240000000000006</v>
      </c>
      <c r="C1633" s="2">
        <f t="shared" si="197"/>
        <v>0</v>
      </c>
      <c r="D1633" s="2">
        <f t="shared" si="198"/>
        <v>8.1240000000000006</v>
      </c>
      <c r="E1633" s="2">
        <f t="shared" si="200"/>
        <v>8.0135000000000005</v>
      </c>
      <c r="F1633" s="2">
        <f t="shared" si="201"/>
        <v>8.0330999999999992</v>
      </c>
      <c r="G1633" s="2">
        <f t="shared" si="195"/>
        <v>8.0947400000000034</v>
      </c>
      <c r="H1633" s="2">
        <f t="shared" si="199"/>
        <v>7.4842550000000116</v>
      </c>
      <c r="I1633" s="2">
        <f t="array" ref="I1633">SUMPRODUCT(B1617:B1636, (ROW(B1617:B1636)-ROW(B1617)+1)) / (20*21/2)</f>
        <v>8.0506523809523802</v>
      </c>
      <c r="J1633" s="2">
        <f t="shared" si="202"/>
        <v>8.0486167155184596</v>
      </c>
      <c r="K1633" s="2">
        <f t="shared" si="196"/>
        <v>8.0368274095988443</v>
      </c>
    </row>
    <row r="1634" spans="1:11" ht="13.5" x14ac:dyDescent="0.25">
      <c r="A1634" s="3">
        <f>TITRES_STAT!B1637</f>
        <v>44391</v>
      </c>
      <c r="B1634" s="5">
        <f>TITRES_STAT!D1637</f>
        <v>8.1240000000000006</v>
      </c>
      <c r="C1634" s="2">
        <f t="shared" si="197"/>
        <v>0</v>
      </c>
      <c r="D1634" s="2">
        <f t="shared" si="198"/>
        <v>8.1240000000000006</v>
      </c>
      <c r="E1634" s="2">
        <f t="shared" si="200"/>
        <v>8.0355999999999987</v>
      </c>
      <c r="F1634" s="2">
        <f t="shared" si="201"/>
        <v>8.0315499999999993</v>
      </c>
      <c r="G1634" s="2">
        <f t="shared" si="195"/>
        <v>8.0932600000000043</v>
      </c>
      <c r="H1634" s="2">
        <f t="shared" si="199"/>
        <v>7.4898650000000124</v>
      </c>
      <c r="I1634" s="2">
        <f t="array" ref="I1634">SUMPRODUCT(B1618:B1637, (ROW(B1618:B1637)-ROW(B1618)+1)) / (20*21/2)</f>
        <v>8.0594619047619034</v>
      </c>
      <c r="J1634" s="2">
        <f t="shared" si="202"/>
        <v>8.0557960759452722</v>
      </c>
      <c r="K1634" s="2">
        <f t="shared" si="196"/>
        <v>8.0402459425557531</v>
      </c>
    </row>
    <row r="1635" spans="1:11" ht="13.5" x14ac:dyDescent="0.25">
      <c r="A1635" s="3">
        <f>TITRES_STAT!B1638</f>
        <v>44392</v>
      </c>
      <c r="B1635" s="5">
        <f>TITRES_STAT!D1638</f>
        <v>8.1240000000000006</v>
      </c>
      <c r="C1635" s="2">
        <f t="shared" si="197"/>
        <v>0</v>
      </c>
      <c r="D1635" s="2">
        <f t="shared" si="198"/>
        <v>8.1240000000000006</v>
      </c>
      <c r="E1635" s="2">
        <f t="shared" si="200"/>
        <v>8.0577000000000005</v>
      </c>
      <c r="F1635" s="2">
        <f t="shared" si="201"/>
        <v>8.0299999999999994</v>
      </c>
      <c r="G1635" s="2">
        <f t="shared" si="195"/>
        <v>8.0969600000000064</v>
      </c>
      <c r="H1635" s="2">
        <f t="shared" si="199"/>
        <v>7.4954750000000105</v>
      </c>
      <c r="I1635" s="2">
        <f t="array" ref="I1635">SUMPRODUCT(B1619:B1638, (ROW(B1619:B1638)-ROW(B1619)+1)) / (20*21/2)</f>
        <v>8.0683095238095248</v>
      </c>
      <c r="J1635" s="2">
        <f t="shared" si="202"/>
        <v>8.0622916877600073</v>
      </c>
      <c r="K1635" s="2">
        <f t="shared" si="196"/>
        <v>8.0435304153967042</v>
      </c>
    </row>
    <row r="1636" spans="1:11" ht="13.5" x14ac:dyDescent="0.25">
      <c r="A1636" s="3">
        <f>TITRES_STAT!B1639</f>
        <v>44393</v>
      </c>
      <c r="B1636" s="5">
        <f>TITRES_STAT!D1639</f>
        <v>8.1240000000000006</v>
      </c>
      <c r="C1636" s="2">
        <f t="shared" si="197"/>
        <v>0</v>
      </c>
      <c r="D1636" s="2">
        <f t="shared" si="198"/>
        <v>8.1240000000000006</v>
      </c>
      <c r="E1636" s="2">
        <f t="shared" si="200"/>
        <v>8.0798000000000005</v>
      </c>
      <c r="F1636" s="2">
        <f t="shared" si="201"/>
        <v>8.0314999999999994</v>
      </c>
      <c r="G1636" s="2">
        <f t="shared" si="195"/>
        <v>8.0959200000000049</v>
      </c>
      <c r="H1636" s="2">
        <f t="shared" si="199"/>
        <v>7.5010850000000104</v>
      </c>
      <c r="I1636" s="2">
        <f t="array" ref="I1636">SUMPRODUCT(B1620:B1639, (ROW(B1620:B1639)-ROW(B1620)+1)) / (20*21/2)</f>
        <v>8.0771952380952374</v>
      </c>
      <c r="J1636" s="2">
        <f t="shared" si="202"/>
        <v>8.0681686698781014</v>
      </c>
      <c r="K1636" s="2">
        <f t="shared" si="196"/>
        <v>8.0466860853811486</v>
      </c>
    </row>
    <row r="1637" spans="1:11" ht="13.5" x14ac:dyDescent="0.25">
      <c r="A1637" s="3">
        <f>TITRES_STAT!B1640</f>
        <v>44396</v>
      </c>
      <c r="B1637" s="5">
        <f>TITRES_STAT!D1640</f>
        <v>8.1240000000000006</v>
      </c>
      <c r="C1637" s="2">
        <f t="shared" si="197"/>
        <v>0</v>
      </c>
      <c r="D1637" s="2">
        <f t="shared" si="198"/>
        <v>8.1240000000000006</v>
      </c>
      <c r="E1637" s="2">
        <f t="shared" si="200"/>
        <v>8.1019000000000005</v>
      </c>
      <c r="F1637" s="2">
        <f t="shared" si="201"/>
        <v>8.0310999999999986</v>
      </c>
      <c r="G1637" s="2">
        <f t="shared" si="195"/>
        <v>8.0959200000000067</v>
      </c>
      <c r="H1637" s="2">
        <f t="shared" si="199"/>
        <v>7.5077300000000093</v>
      </c>
      <c r="I1637" s="2">
        <f t="array" ref="I1637">SUMPRODUCT(B1621:B1640, (ROW(B1621:B1640)-ROW(B1621)+1)) / (20*21/2)</f>
        <v>8.0861190476190483</v>
      </c>
      <c r="J1637" s="2">
        <f t="shared" si="202"/>
        <v>8.073485939413521</v>
      </c>
      <c r="K1637" s="2">
        <f t="shared" si="196"/>
        <v>8.0497180036014964</v>
      </c>
    </row>
    <row r="1638" spans="1:11" ht="13.5" x14ac:dyDescent="0.25">
      <c r="A1638" s="3">
        <f>TITRES_STAT!B1641</f>
        <v>44399</v>
      </c>
      <c r="B1638" s="5">
        <f>TITRES_STAT!D1641</f>
        <v>8.1240000000000006</v>
      </c>
      <c r="C1638" s="2">
        <f t="shared" si="197"/>
        <v>0</v>
      </c>
      <c r="D1638" s="2">
        <f t="shared" si="198"/>
        <v>8.1240000000000006</v>
      </c>
      <c r="E1638" s="2">
        <f t="shared" si="200"/>
        <v>8.1239999999999988</v>
      </c>
      <c r="F1638" s="2">
        <f t="shared" si="201"/>
        <v>8.0306999999999995</v>
      </c>
      <c r="G1638" s="2">
        <f t="shared" si="195"/>
        <v>8.0959200000000067</v>
      </c>
      <c r="H1638" s="2">
        <f t="shared" si="199"/>
        <v>7.51437500000001</v>
      </c>
      <c r="I1638" s="2">
        <f t="array" ref="I1638">SUMPRODUCT(B1622:B1641, (ROW(B1622:B1641)-ROW(B1622)+1)) / (20*21/2)</f>
        <v>8.0939904761904753</v>
      </c>
      <c r="J1638" s="2">
        <f t="shared" si="202"/>
        <v>8.078296802326518</v>
      </c>
      <c r="K1638" s="2">
        <f t="shared" si="196"/>
        <v>8.0526310230681055</v>
      </c>
    </row>
    <row r="1639" spans="1:11" ht="13.5" x14ac:dyDescent="0.25">
      <c r="A1639" s="3">
        <f>TITRES_STAT!B1642</f>
        <v>44400</v>
      </c>
      <c r="B1639" s="5">
        <f>TITRES_STAT!D1642</f>
        <v>8.1240000000000006</v>
      </c>
      <c r="C1639" s="2">
        <f t="shared" si="197"/>
        <v>0</v>
      </c>
      <c r="D1639" s="2">
        <f t="shared" si="198"/>
        <v>8.1240000000000006</v>
      </c>
      <c r="E1639" s="2">
        <f t="shared" si="200"/>
        <v>8.1239999999999988</v>
      </c>
      <c r="F1639" s="2">
        <f t="shared" si="201"/>
        <v>8.0302999999999987</v>
      </c>
      <c r="G1639" s="2">
        <f t="shared" si="195"/>
        <v>8.0959200000000084</v>
      </c>
      <c r="H1639" s="2">
        <f t="shared" si="199"/>
        <v>7.5210200000000098</v>
      </c>
      <c r="I1639" s="2">
        <f t="array" ref="I1639">SUMPRODUCT(B1623:B1642, (ROW(B1623:B1642)-ROW(B1623)+1)) / (20*21/2)</f>
        <v>8.1017190476190475</v>
      </c>
      <c r="J1639" s="2">
        <f t="shared" si="202"/>
        <v>8.0826494878192303</v>
      </c>
      <c r="K1639" s="2">
        <f t="shared" si="196"/>
        <v>8.0554298064771999</v>
      </c>
    </row>
    <row r="1640" spans="1:11" ht="13.5" x14ac:dyDescent="0.25">
      <c r="A1640" s="3">
        <f>TITRES_STAT!B1643</f>
        <v>44403</v>
      </c>
      <c r="B1640" s="5">
        <f>TITRES_STAT!D1643</f>
        <v>8.1240000000000006</v>
      </c>
      <c r="C1640" s="2">
        <f t="shared" si="197"/>
        <v>0</v>
      </c>
      <c r="D1640" s="2">
        <f t="shared" si="198"/>
        <v>8.1240000000000006</v>
      </c>
      <c r="E1640" s="2">
        <f t="shared" si="200"/>
        <v>8.1239999999999988</v>
      </c>
      <c r="F1640" s="2">
        <f t="shared" si="201"/>
        <v>8.0413499999999978</v>
      </c>
      <c r="G1640" s="2">
        <f t="shared" si="195"/>
        <v>8.0959200000000084</v>
      </c>
      <c r="H1640" s="2">
        <f t="shared" si="199"/>
        <v>7.5276650000000096</v>
      </c>
      <c r="I1640" s="2">
        <f t="array" ref="I1640">SUMPRODUCT(B1624:B1643, (ROW(B1624:B1643)-ROW(B1624)+1)) / (20*21/2)</f>
        <v>8.1082142857142845</v>
      </c>
      <c r="J1640" s="2">
        <f t="shared" si="202"/>
        <v>8.086587631836446</v>
      </c>
      <c r="K1640" s="2">
        <f t="shared" si="196"/>
        <v>8.0581188336741736</v>
      </c>
    </row>
    <row r="1641" spans="1:11" ht="13.5" x14ac:dyDescent="0.25">
      <c r="A1641" s="3">
        <f>TITRES_STAT!B1644</f>
        <v>44404</v>
      </c>
      <c r="B1641" s="5">
        <f>TITRES_STAT!D1644</f>
        <v>8.1240000000000006</v>
      </c>
      <c r="C1641" s="2">
        <f t="shared" si="197"/>
        <v>0</v>
      </c>
      <c r="D1641" s="2">
        <f t="shared" si="198"/>
        <v>8.1240000000000006</v>
      </c>
      <c r="E1641" s="2">
        <f t="shared" si="200"/>
        <v>8.1239999999999988</v>
      </c>
      <c r="F1641" s="2">
        <f t="shared" si="201"/>
        <v>8.0428499999999978</v>
      </c>
      <c r="G1641" s="2">
        <f t="shared" si="195"/>
        <v>8.0959200000000084</v>
      </c>
      <c r="H1641" s="2">
        <f t="shared" si="199"/>
        <v>7.5343100000000085</v>
      </c>
      <c r="I1641" s="2">
        <f t="array" ref="I1641">SUMPRODUCT(B1625:B1644, (ROW(B1625:B1644)-ROW(B1625)+1)) / (20*21/2)</f>
        <v>8.1134761904761898</v>
      </c>
      <c r="J1641" s="2">
        <f t="shared" si="202"/>
        <v>8.0901507145186891</v>
      </c>
      <c r="K1641" s="2">
        <f t="shared" si="196"/>
        <v>8.0607024088242074</v>
      </c>
    </row>
    <row r="1642" spans="1:11" ht="13.5" x14ac:dyDescent="0.25">
      <c r="A1642" s="3">
        <f>TITRES_STAT!B1645</f>
        <v>44405</v>
      </c>
      <c r="B1642" s="5">
        <f>TITRES_STAT!D1645</f>
        <v>8.1240000000000006</v>
      </c>
      <c r="C1642" s="2">
        <f t="shared" si="197"/>
        <v>0</v>
      </c>
      <c r="D1642" s="2">
        <f t="shared" si="198"/>
        <v>8.1240000000000006</v>
      </c>
      <c r="E1642" s="2">
        <f t="shared" si="200"/>
        <v>8.1239999999999988</v>
      </c>
      <c r="F1642" s="2">
        <f t="shared" si="201"/>
        <v>8.0557999999999979</v>
      </c>
      <c r="G1642" s="2">
        <f t="shared" si="195"/>
        <v>8.0959200000000084</v>
      </c>
      <c r="H1642" s="2">
        <f t="shared" si="199"/>
        <v>7.5409550000000092</v>
      </c>
      <c r="I1642" s="2">
        <f t="array" ref="I1642">SUMPRODUCT(B1626:B1645, (ROW(B1626:B1645)-ROW(B1626)+1)) / (20*21/2)</f>
        <v>8.1176857142857148</v>
      </c>
      <c r="J1642" s="2">
        <f t="shared" si="202"/>
        <v>8.0933744559931</v>
      </c>
      <c r="K1642" s="2">
        <f t="shared" si="196"/>
        <v>8.0631846673016909</v>
      </c>
    </row>
    <row r="1643" spans="1:11" ht="13.5" x14ac:dyDescent="0.25">
      <c r="A1643" s="3">
        <f>TITRES_STAT!B1646</f>
        <v>44406</v>
      </c>
      <c r="B1643" s="5">
        <f>TITRES_STAT!D1646</f>
        <v>8.1240000000000006</v>
      </c>
      <c r="C1643" s="2">
        <f t="shared" si="197"/>
        <v>0</v>
      </c>
      <c r="D1643" s="2">
        <f t="shared" si="198"/>
        <v>8.1240000000000006</v>
      </c>
      <c r="E1643" s="2">
        <f t="shared" si="200"/>
        <v>8.1239999999999988</v>
      </c>
      <c r="F1643" s="2">
        <f t="shared" si="201"/>
        <v>8.0687499999999979</v>
      </c>
      <c r="G1643" s="2">
        <f t="shared" si="195"/>
        <v>8.0959200000000084</v>
      </c>
      <c r="H1643" s="2">
        <f t="shared" si="199"/>
        <v>7.5476000000000081</v>
      </c>
      <c r="I1643" s="2">
        <f t="array" ref="I1643">SUMPRODUCT(B1627:B1646, (ROW(B1627:B1646)-ROW(B1627)+1)) / (20*21/2)</f>
        <v>8.1208428571428577</v>
      </c>
      <c r="J1643" s="2">
        <f t="shared" si="202"/>
        <v>8.0962911744699468</v>
      </c>
      <c r="K1643" s="2">
        <f t="shared" si="196"/>
        <v>8.0655695823094682</v>
      </c>
    </row>
    <row r="1644" spans="1:11" ht="13.5" x14ac:dyDescent="0.25">
      <c r="A1644" s="3">
        <f>TITRES_STAT!B1647</f>
        <v>44407</v>
      </c>
      <c r="B1644" s="5">
        <f>TITRES_STAT!D1647</f>
        <v>8.1240000000000006</v>
      </c>
      <c r="C1644" s="2">
        <f t="shared" si="197"/>
        <v>0</v>
      </c>
      <c r="D1644" s="2">
        <f t="shared" si="198"/>
        <v>8.1240000000000006</v>
      </c>
      <c r="E1644" s="2">
        <f t="shared" si="200"/>
        <v>8.1239999999999988</v>
      </c>
      <c r="F1644" s="2">
        <f t="shared" si="201"/>
        <v>8.079799999999997</v>
      </c>
      <c r="G1644" s="2">
        <f t="shared" si="195"/>
        <v>8.0944000000000091</v>
      </c>
      <c r="H1644" s="2">
        <f t="shared" si="199"/>
        <v>7.5542450000000088</v>
      </c>
      <c r="I1644" s="2">
        <f t="array" ref="I1644">SUMPRODUCT(B1628:B1647, (ROW(B1628:B1647)-ROW(B1628)+1)) / (20*21/2)</f>
        <v>8.1229476190476184</v>
      </c>
      <c r="J1644" s="2">
        <f t="shared" si="202"/>
        <v>8.0989301102347131</v>
      </c>
      <c r="K1644" s="2">
        <f t="shared" si="196"/>
        <v>8.0678609712385096</v>
      </c>
    </row>
    <row r="1645" spans="1:11" ht="13.5" x14ac:dyDescent="0.25">
      <c r="A1645" s="3">
        <f>TITRES_STAT!B1648</f>
        <v>44410</v>
      </c>
      <c r="B1645" s="5">
        <f>TITRES_STAT!D1648</f>
        <v>8.1240000000000006</v>
      </c>
      <c r="C1645" s="2">
        <f t="shared" si="197"/>
        <v>0</v>
      </c>
      <c r="D1645" s="2">
        <f t="shared" si="198"/>
        <v>8.1240000000000006</v>
      </c>
      <c r="E1645" s="2">
        <f t="shared" si="200"/>
        <v>8.1239999999999988</v>
      </c>
      <c r="F1645" s="2">
        <f t="shared" si="201"/>
        <v>8.0908499999999979</v>
      </c>
      <c r="G1645" s="2">
        <f t="shared" si="195"/>
        <v>8.0928800000000098</v>
      </c>
      <c r="H1645" s="2">
        <f t="shared" si="199"/>
        <v>7.5608900000000077</v>
      </c>
      <c r="I1645" s="2">
        <f t="array" ref="I1645">SUMPRODUCT(B1629:B1648, (ROW(B1629:B1648)-ROW(B1629)+1)) / (20*21/2)</f>
        <v>8.1240000000000006</v>
      </c>
      <c r="J1645" s="2">
        <f t="shared" si="202"/>
        <v>8.1013177187837879</v>
      </c>
      <c r="K1645" s="2">
        <f t="shared" si="196"/>
        <v>8.0700625017781764</v>
      </c>
    </row>
    <row r="1646" spans="1:11" ht="13.5" x14ac:dyDescent="0.25">
      <c r="A1646" s="3">
        <f>TITRES_STAT!B1649</f>
        <v>44411</v>
      </c>
      <c r="B1646" s="5">
        <f>TITRES_STAT!D1649</f>
        <v>8.1240000000000006</v>
      </c>
      <c r="C1646" s="2">
        <f t="shared" si="197"/>
        <v>0</v>
      </c>
      <c r="D1646" s="2">
        <f t="shared" si="198"/>
        <v>8.1240000000000006</v>
      </c>
      <c r="E1646" s="2">
        <f t="shared" si="200"/>
        <v>8.1239999999999988</v>
      </c>
      <c r="F1646" s="2">
        <f t="shared" si="201"/>
        <v>8.101899999999997</v>
      </c>
      <c r="G1646" s="2">
        <f t="shared" si="195"/>
        <v>8.0921200000000084</v>
      </c>
      <c r="H1646" s="2">
        <f t="shared" si="199"/>
        <v>7.5675350000000075</v>
      </c>
      <c r="I1646" s="2">
        <f t="array" ref="I1646">SUMPRODUCT(B1630:B1649, (ROW(B1630:B1649)-ROW(B1630)+1)) / (20*21/2)</f>
        <v>8.1240000000000006</v>
      </c>
      <c r="J1646" s="2">
        <f t="shared" si="202"/>
        <v>8.1034779360424753</v>
      </c>
      <c r="K1646" s="2">
        <f t="shared" si="196"/>
        <v>8.0721776977868753</v>
      </c>
    </row>
    <row r="1647" spans="1:11" ht="13.5" x14ac:dyDescent="0.25">
      <c r="A1647" s="3">
        <f>TITRES_STAT!B1650</f>
        <v>44412</v>
      </c>
      <c r="B1647" s="5">
        <f>TITRES_STAT!D1650</f>
        <v>8.1240000000000006</v>
      </c>
      <c r="C1647" s="2">
        <f t="shared" si="197"/>
        <v>0</v>
      </c>
      <c r="D1647" s="2">
        <f t="shared" si="198"/>
        <v>8.1240000000000006</v>
      </c>
      <c r="E1647" s="2">
        <f t="shared" si="200"/>
        <v>8.1239999999999988</v>
      </c>
      <c r="F1647" s="2">
        <f t="shared" si="201"/>
        <v>8.1129499999999979</v>
      </c>
      <c r="G1647" s="2">
        <f t="shared" si="195"/>
        <v>8.0915000000000088</v>
      </c>
      <c r="H1647" s="2">
        <f t="shared" si="199"/>
        <v>7.5741800000000081</v>
      </c>
      <c r="I1647" s="2">
        <f t="array" ref="I1647">SUMPRODUCT(B1631:B1650, (ROW(B1631:B1650)-ROW(B1631)+1)) / (20*21/2)</f>
        <v>8.1240000000000006</v>
      </c>
      <c r="J1647" s="2">
        <f t="shared" si="202"/>
        <v>8.1054324183241437</v>
      </c>
      <c r="K1647" s="2">
        <f t="shared" si="196"/>
        <v>8.0742099449324893</v>
      </c>
    </row>
    <row r="1648" spans="1:11" ht="13.5" x14ac:dyDescent="0.25">
      <c r="A1648" s="3">
        <f>TITRES_STAT!B1651</f>
        <v>44413</v>
      </c>
      <c r="B1648" s="5">
        <f>TITRES_STAT!D1651</f>
        <v>8.1240000000000006</v>
      </c>
      <c r="C1648" s="2">
        <f t="shared" si="197"/>
        <v>0</v>
      </c>
      <c r="D1648" s="2">
        <f t="shared" si="198"/>
        <v>8.1240000000000006</v>
      </c>
      <c r="E1648" s="2">
        <f t="shared" si="200"/>
        <v>8.1239999999999988</v>
      </c>
      <c r="F1648" s="2">
        <f t="shared" si="201"/>
        <v>8.1239999999999988</v>
      </c>
      <c r="G1648" s="2">
        <f t="shared" si="195"/>
        <v>8.0921000000000092</v>
      </c>
      <c r="H1648" s="2">
        <f t="shared" si="199"/>
        <v>7.5808250000000079</v>
      </c>
      <c r="I1648" s="2">
        <f t="array" ref="I1648">SUMPRODUCT(B1632:B1651, (ROW(B1632:B1651)-ROW(B1632)+1)) / (20*21/2)</f>
        <v>8.1240000000000006</v>
      </c>
      <c r="J1648" s="2">
        <f t="shared" si="202"/>
        <v>8.1072007594361306</v>
      </c>
      <c r="K1648" s="2">
        <f t="shared" si="196"/>
        <v>8.0761624961116087</v>
      </c>
    </row>
    <row r="1649" spans="1:11" ht="13.5" x14ac:dyDescent="0.25">
      <c r="A1649" s="3">
        <f>TITRES_STAT!B1652</f>
        <v>44414</v>
      </c>
      <c r="B1649" s="5">
        <f>TITRES_STAT!D1652</f>
        <v>8.1240000000000006</v>
      </c>
      <c r="C1649" s="2">
        <f t="shared" si="197"/>
        <v>0</v>
      </c>
      <c r="D1649" s="2">
        <f t="shared" si="198"/>
        <v>8.1240000000000006</v>
      </c>
      <c r="E1649" s="2">
        <f t="shared" si="200"/>
        <v>8.1239999999999988</v>
      </c>
      <c r="F1649" s="2">
        <f t="shared" si="201"/>
        <v>8.1239999999999988</v>
      </c>
      <c r="G1649" s="2">
        <f t="shared" si="195"/>
        <v>8.0913400000000077</v>
      </c>
      <c r="H1649" s="2">
        <f t="shared" si="199"/>
        <v>7.5874700000000077</v>
      </c>
      <c r="I1649" s="2">
        <f t="array" ref="I1649">SUMPRODUCT(B1633:B1652, (ROW(B1633:B1652)-ROW(B1633)+1)) / (20*21/2)</f>
        <v>8.1429523809523801</v>
      </c>
      <c r="J1649" s="2">
        <f t="shared" si="202"/>
        <v>8.1088006871088805</v>
      </c>
      <c r="K1649" s="2">
        <f t="shared" si="196"/>
        <v>8.0780384766562516</v>
      </c>
    </row>
    <row r="1650" spans="1:11" ht="13.5" x14ac:dyDescent="0.25">
      <c r="A1650" s="3">
        <f>TITRES_STAT!B1653</f>
        <v>44417</v>
      </c>
      <c r="B1650" s="5">
        <f>TITRES_STAT!D1653</f>
        <v>8.1240000000000006</v>
      </c>
      <c r="C1650" s="2">
        <f t="shared" si="197"/>
        <v>0</v>
      </c>
      <c r="D1650" s="2">
        <f t="shared" si="198"/>
        <v>8.1240000000000006</v>
      </c>
      <c r="E1650" s="2">
        <f t="shared" si="200"/>
        <v>8.1239999999999988</v>
      </c>
      <c r="F1650" s="2">
        <f t="shared" si="201"/>
        <v>8.1239999999999988</v>
      </c>
      <c r="G1650" s="2">
        <f t="shared" ref="G1650:G1713" si="203">AVERAGE(B1601:B1650)</f>
        <v>8.0898200000000084</v>
      </c>
      <c r="H1650" s="2">
        <f t="shared" si="199"/>
        <v>7.5937450000000082</v>
      </c>
      <c r="I1650" s="2">
        <f t="array" ref="I1650">SUMPRODUCT(B1634:B1653, (ROW(B1634:B1653)-ROW(B1634)+1)) / (20*21/2)</f>
        <v>8.1609571428571428</v>
      </c>
      <c r="J1650" s="2">
        <f t="shared" si="202"/>
        <v>8.1102482407175582</v>
      </c>
      <c r="K1650" s="2">
        <f t="shared" si="196"/>
        <v>8.0798408893363991</v>
      </c>
    </row>
    <row r="1651" spans="1:11" ht="13.5" x14ac:dyDescent="0.25">
      <c r="A1651" s="3">
        <f>TITRES_STAT!B1654</f>
        <v>44419</v>
      </c>
      <c r="B1651" s="5">
        <f>TITRES_STAT!D1654</f>
        <v>8.1240000000000006</v>
      </c>
      <c r="C1651" s="2">
        <f t="shared" si="197"/>
        <v>0</v>
      </c>
      <c r="D1651" s="2">
        <f t="shared" si="198"/>
        <v>8.1240000000000006</v>
      </c>
      <c r="E1651" s="2">
        <f t="shared" si="200"/>
        <v>8.1239999999999988</v>
      </c>
      <c r="F1651" s="2">
        <f t="shared" si="201"/>
        <v>8.1239999999999988</v>
      </c>
      <c r="G1651" s="2">
        <f t="shared" si="203"/>
        <v>8.0883000000000074</v>
      </c>
      <c r="H1651" s="2">
        <f t="shared" si="199"/>
        <v>7.5998000000000081</v>
      </c>
      <c r="I1651" s="2">
        <f t="array" ref="I1651">SUMPRODUCT(B1635:B1654, (ROW(B1635:B1654)-ROW(B1635)+1)) / (20*21/2)</f>
        <v>8.1780142857142852</v>
      </c>
      <c r="J1651" s="2">
        <f t="shared" si="202"/>
        <v>8.1115579320777904</v>
      </c>
      <c r="K1651" s="2">
        <f t="shared" ref="K1651:K1714" si="204">$K$4*B1651+(1-$K$4)*K1650</f>
        <v>8.0815726191663444</v>
      </c>
    </row>
    <row r="1652" spans="1:11" ht="13.5" x14ac:dyDescent="0.25">
      <c r="A1652" s="3">
        <f>TITRES_STAT!B1655</f>
        <v>44420</v>
      </c>
      <c r="B1652" s="5">
        <f>TITRES_STAT!D1655</f>
        <v>8.3230000000000004</v>
      </c>
      <c r="C1652" s="2">
        <f t="shared" si="197"/>
        <v>0.19899999999999984</v>
      </c>
      <c r="D1652" s="2">
        <f t="shared" si="198"/>
        <v>8.1638000000000002</v>
      </c>
      <c r="E1652" s="2">
        <f t="shared" si="200"/>
        <v>8.1438999999999986</v>
      </c>
      <c r="F1652" s="2">
        <f t="shared" si="201"/>
        <v>8.1339499999999987</v>
      </c>
      <c r="G1652" s="2">
        <f t="shared" si="203"/>
        <v>8.0910600000000059</v>
      </c>
      <c r="H1652" s="2">
        <f t="shared" si="199"/>
        <v>7.6065200000000086</v>
      </c>
      <c r="I1652" s="2">
        <f t="array" ref="I1652">SUMPRODUCT(B1636:B1655, (ROW(B1636:B1655)-ROW(B1636)+1)) / (20*21/2)</f>
        <v>8.1941238095238091</v>
      </c>
      <c r="J1652" s="2">
        <f t="shared" si="202"/>
        <v>8.1316952718799058</v>
      </c>
      <c r="K1652" s="2">
        <f t="shared" si="204"/>
        <v>8.0910403595911937</v>
      </c>
    </row>
    <row r="1653" spans="1:11" ht="13.5" x14ac:dyDescent="0.25">
      <c r="A1653" s="3">
        <f>TITRES_STAT!B1656</f>
        <v>44424</v>
      </c>
      <c r="B1653" s="5">
        <f>TITRES_STAT!D1656</f>
        <v>8.3230000000000004</v>
      </c>
      <c r="C1653" s="2">
        <f t="shared" si="197"/>
        <v>0</v>
      </c>
      <c r="D1653" s="2">
        <f t="shared" si="198"/>
        <v>8.2035999999999998</v>
      </c>
      <c r="E1653" s="2">
        <f t="shared" si="200"/>
        <v>8.1638000000000002</v>
      </c>
      <c r="F1653" s="2">
        <f t="shared" si="201"/>
        <v>8.1438999999999986</v>
      </c>
      <c r="G1653" s="2">
        <f t="shared" si="203"/>
        <v>8.0938200000000062</v>
      </c>
      <c r="H1653" s="2">
        <f t="shared" si="199"/>
        <v>7.6111700000000084</v>
      </c>
      <c r="I1653" s="2">
        <f t="array" ref="I1653">SUMPRODUCT(B1637:B1656, (ROW(B1637:B1656)-ROW(B1637)+1)) / (20*21/2)</f>
        <v>8.1903333333333332</v>
      </c>
      <c r="J1653" s="2">
        <f t="shared" si="202"/>
        <v>8.149914769796105</v>
      </c>
      <c r="K1653" s="2">
        <f t="shared" si="204"/>
        <v>8.1001368160778142</v>
      </c>
    </row>
    <row r="1654" spans="1:11" ht="13.5" x14ac:dyDescent="0.25">
      <c r="A1654" s="3">
        <f>TITRES_STAT!B1657</f>
        <v>44425</v>
      </c>
      <c r="B1654" s="5">
        <f>TITRES_STAT!D1657</f>
        <v>8.3230000000000004</v>
      </c>
      <c r="C1654" s="2">
        <f t="shared" si="197"/>
        <v>0</v>
      </c>
      <c r="D1654" s="2">
        <f t="shared" si="198"/>
        <v>8.2434000000000012</v>
      </c>
      <c r="E1654" s="2">
        <f t="shared" si="200"/>
        <v>8.1837000000000018</v>
      </c>
      <c r="F1654" s="2">
        <f t="shared" si="201"/>
        <v>8.1538500000000003</v>
      </c>
      <c r="G1654" s="2">
        <f t="shared" si="203"/>
        <v>8.0968800000000059</v>
      </c>
      <c r="H1654" s="2">
        <f t="shared" si="199"/>
        <v>7.61530500000001</v>
      </c>
      <c r="I1654" s="2">
        <f t="array" ref="I1654">SUMPRODUCT(B1638:B1657, (ROW(B1638:B1657)-ROW(B1638)+1)) / (20*21/2)</f>
        <v>8.1865428571428573</v>
      </c>
      <c r="J1654" s="2">
        <f t="shared" si="202"/>
        <v>8.1663990774345709</v>
      </c>
      <c r="K1654" s="2">
        <f t="shared" si="204"/>
        <v>8.1088765487806445</v>
      </c>
    </row>
    <row r="1655" spans="1:11" ht="13.5" x14ac:dyDescent="0.25">
      <c r="A1655" s="3">
        <f>TITRES_STAT!B1658</f>
        <v>44426</v>
      </c>
      <c r="B1655" s="5">
        <f>TITRES_STAT!D1658</f>
        <v>8.3230000000000004</v>
      </c>
      <c r="C1655" s="2">
        <f t="shared" si="197"/>
        <v>0</v>
      </c>
      <c r="D1655" s="2">
        <f t="shared" si="198"/>
        <v>8.2832000000000008</v>
      </c>
      <c r="E1655" s="2">
        <f t="shared" si="200"/>
        <v>8.2036000000000033</v>
      </c>
      <c r="F1655" s="2">
        <f t="shared" si="201"/>
        <v>8.1638000000000002</v>
      </c>
      <c r="G1655" s="2">
        <f t="shared" si="203"/>
        <v>8.0999400000000055</v>
      </c>
      <c r="H1655" s="2">
        <f t="shared" si="199"/>
        <v>7.6190700000000096</v>
      </c>
      <c r="I1655" s="2">
        <f t="array" ref="I1655">SUMPRODUCT(B1639:B1658, (ROW(B1639:B1658)-ROW(B1639)+1)) / (20*21/2)</f>
        <v>8.1827523809523814</v>
      </c>
      <c r="J1655" s="2">
        <f t="shared" si="202"/>
        <v>8.1813134510122314</v>
      </c>
      <c r="K1655" s="2">
        <f t="shared" si="204"/>
        <v>8.1172735468676773</v>
      </c>
    </row>
    <row r="1656" spans="1:11" ht="13.5" x14ac:dyDescent="0.25">
      <c r="A1656" s="3">
        <f>TITRES_STAT!B1659</f>
        <v>44427</v>
      </c>
      <c r="B1656" s="5">
        <f>TITRES_STAT!D1659</f>
        <v>8.1240000000000006</v>
      </c>
      <c r="C1656" s="2">
        <f t="shared" si="197"/>
        <v>-0.19899999999999984</v>
      </c>
      <c r="D1656" s="2">
        <f t="shared" si="198"/>
        <v>8.2832000000000008</v>
      </c>
      <c r="E1656" s="2">
        <f t="shared" si="200"/>
        <v>8.2035999999999998</v>
      </c>
      <c r="F1656" s="2">
        <f t="shared" si="201"/>
        <v>8.1637999999999984</v>
      </c>
      <c r="G1656" s="2">
        <f t="shared" si="203"/>
        <v>8.0997800000000044</v>
      </c>
      <c r="H1656" s="2">
        <f t="shared" si="199"/>
        <v>7.62206000000001</v>
      </c>
      <c r="I1656" s="2">
        <f t="array" ref="I1656">SUMPRODUCT(B1640:B1659, (ROW(B1640:B1659)-ROW(B1640)+1)) / (20*21/2)</f>
        <v>8.1789619047619055</v>
      </c>
      <c r="J1656" s="2">
        <f t="shared" si="202"/>
        <v>8.1758550271063051</v>
      </c>
      <c r="K1656" s="2">
        <f t="shared" si="204"/>
        <v>8.1175373293434561</v>
      </c>
    </row>
    <row r="1657" spans="1:11" ht="13.5" x14ac:dyDescent="0.25">
      <c r="A1657" s="3">
        <f>TITRES_STAT!B1660</f>
        <v>44428</v>
      </c>
      <c r="B1657" s="5">
        <f>TITRES_STAT!D1660</f>
        <v>8.1240000000000006</v>
      </c>
      <c r="C1657" s="2">
        <f t="shared" si="197"/>
        <v>0</v>
      </c>
      <c r="D1657" s="2">
        <f t="shared" si="198"/>
        <v>8.2434000000000012</v>
      </c>
      <c r="E1657" s="2">
        <f t="shared" si="200"/>
        <v>8.2035999999999998</v>
      </c>
      <c r="F1657" s="2">
        <f t="shared" si="201"/>
        <v>8.1637999999999984</v>
      </c>
      <c r="G1657" s="2">
        <f t="shared" si="203"/>
        <v>8.0996200000000034</v>
      </c>
      <c r="H1657" s="2">
        <f t="shared" si="199"/>
        <v>7.6261600000000112</v>
      </c>
      <c r="I1657" s="2">
        <f t="array" ref="I1657">SUMPRODUCT(B1641:B1660, (ROW(B1641:B1660)-ROW(B1641)+1)) / (20*21/2)</f>
        <v>8.1751714285714296</v>
      </c>
      <c r="J1657" s="2">
        <f t="shared" si="202"/>
        <v>8.1709164530961811</v>
      </c>
      <c r="K1657" s="2">
        <f t="shared" si="204"/>
        <v>8.1177907674084189</v>
      </c>
    </row>
    <row r="1658" spans="1:11" ht="13.5" x14ac:dyDescent="0.25">
      <c r="A1658" s="3">
        <f>TITRES_STAT!B1661</f>
        <v>44431</v>
      </c>
      <c r="B1658" s="5">
        <f>TITRES_STAT!D1661</f>
        <v>8.1240000000000006</v>
      </c>
      <c r="C1658" s="2">
        <f t="shared" si="197"/>
        <v>0</v>
      </c>
      <c r="D1658" s="2">
        <f t="shared" si="198"/>
        <v>8.2036000000000016</v>
      </c>
      <c r="E1658" s="2">
        <f t="shared" si="200"/>
        <v>8.203599999999998</v>
      </c>
      <c r="F1658" s="2">
        <f t="shared" si="201"/>
        <v>8.1637999999999984</v>
      </c>
      <c r="G1658" s="2">
        <f t="shared" si="203"/>
        <v>8.1032800000000034</v>
      </c>
      <c r="H1658" s="2">
        <f t="shared" si="199"/>
        <v>7.6298900000000121</v>
      </c>
      <c r="I1658" s="2">
        <f t="array" ref="I1658">SUMPRODUCT(B1642:B1661, (ROW(B1642:B1661)-ROW(B1642)+1)) / (20*21/2)</f>
        <v>8.171380952380952</v>
      </c>
      <c r="J1658" s="2">
        <f t="shared" si="202"/>
        <v>8.1664482194679735</v>
      </c>
      <c r="K1658" s="2">
        <f t="shared" si="204"/>
        <v>8.1180342667257364</v>
      </c>
    </row>
    <row r="1659" spans="1:11" ht="13.5" x14ac:dyDescent="0.25">
      <c r="A1659" s="3">
        <f>TITRES_STAT!B1662</f>
        <v>44432</v>
      </c>
      <c r="B1659" s="5">
        <f>TITRES_STAT!D1662</f>
        <v>8.1240000000000006</v>
      </c>
      <c r="C1659" s="2">
        <f t="shared" si="197"/>
        <v>0</v>
      </c>
      <c r="D1659" s="2">
        <f t="shared" si="198"/>
        <v>8.1638000000000019</v>
      </c>
      <c r="E1659" s="2">
        <f t="shared" si="200"/>
        <v>8.2035999999999998</v>
      </c>
      <c r="F1659" s="2">
        <f t="shared" si="201"/>
        <v>8.1637999999999984</v>
      </c>
      <c r="G1659" s="2">
        <f t="shared" si="203"/>
        <v>8.1023600000000027</v>
      </c>
      <c r="H1659" s="2">
        <f t="shared" si="199"/>
        <v>7.6339900000000123</v>
      </c>
      <c r="I1659" s="2">
        <f t="array" ref="I1659">SUMPRODUCT(B1643:B1662, (ROW(B1643:B1662)-ROW(B1643)+1)) / (20*21/2)</f>
        <v>8.1675904761904761</v>
      </c>
      <c r="J1659" s="2">
        <f t="shared" si="202"/>
        <v>8.1624055318995943</v>
      </c>
      <c r="K1659" s="2">
        <f t="shared" si="204"/>
        <v>8.1182682170502183</v>
      </c>
    </row>
    <row r="1660" spans="1:11" ht="13.5" x14ac:dyDescent="0.25">
      <c r="A1660" s="3">
        <f>TITRES_STAT!B1663</f>
        <v>44433</v>
      </c>
      <c r="B1660" s="5">
        <f>TITRES_STAT!D1663</f>
        <v>8.1240000000000006</v>
      </c>
      <c r="C1660" s="2">
        <f t="shared" si="197"/>
        <v>0</v>
      </c>
      <c r="D1660" s="2">
        <f t="shared" si="198"/>
        <v>8.1240000000000006</v>
      </c>
      <c r="E1660" s="2">
        <f t="shared" si="200"/>
        <v>8.2035999999999998</v>
      </c>
      <c r="F1660" s="2">
        <f t="shared" si="201"/>
        <v>8.1637999999999984</v>
      </c>
      <c r="G1660" s="2">
        <f t="shared" si="203"/>
        <v>8.1014400000000037</v>
      </c>
      <c r="H1660" s="2">
        <f t="shared" si="199"/>
        <v>7.6380900000000125</v>
      </c>
      <c r="I1660" s="2">
        <f t="array" ref="I1660">SUMPRODUCT(B1644:B1663, (ROW(B1644:B1663)-ROW(B1644)+1)) / (20*21/2)</f>
        <v>8.1638000000000002</v>
      </c>
      <c r="J1660" s="2">
        <f t="shared" si="202"/>
        <v>8.1587478621948701</v>
      </c>
      <c r="K1660" s="2">
        <f t="shared" si="204"/>
        <v>8.1184929928521719</v>
      </c>
    </row>
    <row r="1661" spans="1:11" ht="13.5" x14ac:dyDescent="0.25">
      <c r="A1661" s="3">
        <f>TITRES_STAT!B1664</f>
        <v>44434</v>
      </c>
      <c r="B1661" s="5">
        <f>TITRES_STAT!D1664</f>
        <v>8.1240000000000006</v>
      </c>
      <c r="C1661" s="2">
        <f t="shared" si="197"/>
        <v>0</v>
      </c>
      <c r="D1661" s="2">
        <f t="shared" si="198"/>
        <v>8.1240000000000006</v>
      </c>
      <c r="E1661" s="2">
        <f t="shared" si="200"/>
        <v>8.2035999999999998</v>
      </c>
      <c r="F1661" s="2">
        <f t="shared" si="201"/>
        <v>8.1637999999999984</v>
      </c>
      <c r="G1661" s="2">
        <f t="shared" si="203"/>
        <v>8.1005200000000031</v>
      </c>
      <c r="H1661" s="2">
        <f t="shared" si="199"/>
        <v>7.6423750000000128</v>
      </c>
      <c r="I1661" s="2">
        <f t="array" ref="I1661">SUMPRODUCT(B1645:B1664, (ROW(B1645:B1664)-ROW(B1645)+1)) / (20*21/2)</f>
        <v>8.1600095238095243</v>
      </c>
      <c r="J1661" s="2">
        <f t="shared" si="202"/>
        <v>8.1554385419858342</v>
      </c>
      <c r="K1661" s="2">
        <f t="shared" si="204"/>
        <v>8.1187089539167925</v>
      </c>
    </row>
    <row r="1662" spans="1:11" ht="13.5" x14ac:dyDescent="0.25">
      <c r="A1662" s="3">
        <f>TITRES_STAT!B1665</f>
        <v>44435</v>
      </c>
      <c r="B1662" s="5">
        <f>TITRES_STAT!D1665</f>
        <v>8.1240000000000006</v>
      </c>
      <c r="C1662" s="2">
        <f t="shared" si="197"/>
        <v>0</v>
      </c>
      <c r="D1662" s="2">
        <f t="shared" si="198"/>
        <v>8.1240000000000006</v>
      </c>
      <c r="E1662" s="2">
        <f t="shared" si="200"/>
        <v>8.1837</v>
      </c>
      <c r="F1662" s="2">
        <f t="shared" si="201"/>
        <v>8.1637999999999984</v>
      </c>
      <c r="G1662" s="2">
        <f t="shared" si="203"/>
        <v>8.0999000000000034</v>
      </c>
      <c r="H1662" s="2">
        <f t="shared" si="199"/>
        <v>7.6477300000000126</v>
      </c>
      <c r="I1662" s="2">
        <f t="array" ref="I1662">SUMPRODUCT(B1646:B1665, (ROW(B1646:B1665)-ROW(B1646)+1)) / (20*21/2)</f>
        <v>8.1562190476190484</v>
      </c>
      <c r="J1662" s="2">
        <f t="shared" si="202"/>
        <v>8.1524443951300398</v>
      </c>
      <c r="K1662" s="2">
        <f t="shared" si="204"/>
        <v>8.1189164459200569</v>
      </c>
    </row>
    <row r="1663" spans="1:11" ht="13.5" x14ac:dyDescent="0.25">
      <c r="A1663" s="3">
        <f>TITRES_STAT!B1666</f>
        <v>44438</v>
      </c>
      <c r="B1663" s="5">
        <f>TITRES_STAT!D1666</f>
        <v>8.1240000000000006</v>
      </c>
      <c r="C1663" s="2">
        <f t="shared" si="197"/>
        <v>0</v>
      </c>
      <c r="D1663" s="2">
        <f t="shared" si="198"/>
        <v>8.1240000000000006</v>
      </c>
      <c r="E1663" s="2">
        <f t="shared" si="200"/>
        <v>8.1638000000000002</v>
      </c>
      <c r="F1663" s="2">
        <f t="shared" si="201"/>
        <v>8.1637999999999984</v>
      </c>
      <c r="G1663" s="2">
        <f t="shared" si="203"/>
        <v>8.1035600000000034</v>
      </c>
      <c r="H1663" s="2">
        <f t="shared" si="199"/>
        <v>7.6533400000000134</v>
      </c>
      <c r="I1663" s="2">
        <f t="array" ref="I1663">SUMPRODUCT(B1647:B1666, (ROW(B1647:B1666)-ROW(B1647)+1)) / (20*21/2)</f>
        <v>8.1371904761904759</v>
      </c>
      <c r="J1663" s="2">
        <f t="shared" si="202"/>
        <v>8.1497354051176547</v>
      </c>
      <c r="K1663" s="2">
        <f t="shared" si="204"/>
        <v>8.1191158009820157</v>
      </c>
    </row>
    <row r="1664" spans="1:11" ht="13.5" x14ac:dyDescent="0.25">
      <c r="A1664" s="3">
        <f>TITRES_STAT!B1667</f>
        <v>44439</v>
      </c>
      <c r="B1664" s="5">
        <f>TITRES_STAT!D1667</f>
        <v>8.1240000000000006</v>
      </c>
      <c r="C1664" s="2">
        <f t="shared" si="197"/>
        <v>0</v>
      </c>
      <c r="D1664" s="2">
        <f t="shared" si="198"/>
        <v>8.1240000000000006</v>
      </c>
      <c r="E1664" s="2">
        <f t="shared" si="200"/>
        <v>8.1439000000000004</v>
      </c>
      <c r="F1664" s="2">
        <f t="shared" si="201"/>
        <v>8.1637999999999984</v>
      </c>
      <c r="G1664" s="2">
        <f t="shared" si="203"/>
        <v>8.1029400000000038</v>
      </c>
      <c r="H1664" s="2">
        <f t="shared" si="199"/>
        <v>7.6586950000000122</v>
      </c>
      <c r="I1664" s="2">
        <f t="array" ref="I1664">SUMPRODUCT(B1648:B1667, (ROW(B1648:B1667)-ROW(B1648)+1)) / (20*21/2)</f>
        <v>8.1189238095238085</v>
      </c>
      <c r="J1664" s="2">
        <f t="shared" si="202"/>
        <v>8.1472844141540683</v>
      </c>
      <c r="K1664" s="2">
        <f t="shared" si="204"/>
        <v>8.1193073381984071</v>
      </c>
    </row>
    <row r="1665" spans="1:11" ht="13.5" x14ac:dyDescent="0.25">
      <c r="A1665" s="3">
        <f>TITRES_STAT!B1668</f>
        <v>44440</v>
      </c>
      <c r="B1665" s="5">
        <f>TITRES_STAT!D1668</f>
        <v>8.1240000000000006</v>
      </c>
      <c r="C1665" s="2">
        <f t="shared" si="197"/>
        <v>0</v>
      </c>
      <c r="D1665" s="2">
        <f t="shared" si="198"/>
        <v>8.1240000000000006</v>
      </c>
      <c r="E1665" s="2">
        <f t="shared" si="200"/>
        <v>8.1239999999999988</v>
      </c>
      <c r="F1665" s="2">
        <f t="shared" si="201"/>
        <v>8.1637999999999984</v>
      </c>
      <c r="G1665" s="2">
        <f t="shared" si="203"/>
        <v>8.1023200000000042</v>
      </c>
      <c r="H1665" s="2">
        <f t="shared" si="199"/>
        <v>7.6640500000000138</v>
      </c>
      <c r="I1665" s="2">
        <f t="array" ref="I1665">SUMPRODUCT(B1649:B1668, (ROW(B1649:B1668)-ROW(B1649)+1)) / (20*21/2)</f>
        <v>8.1014190476190482</v>
      </c>
      <c r="J1665" s="2">
        <f t="shared" si="202"/>
        <v>8.1450668509012996</v>
      </c>
      <c r="K1665" s="2">
        <f t="shared" si="204"/>
        <v>8.1194913641514113</v>
      </c>
    </row>
    <row r="1666" spans="1:11" ht="13.5" x14ac:dyDescent="0.25">
      <c r="A1666" s="3">
        <f>TITRES_STAT!B1669</f>
        <v>44441</v>
      </c>
      <c r="B1666" s="5">
        <f>TITRES_STAT!D1669</f>
        <v>7.9640000000000004</v>
      </c>
      <c r="C1666" s="2">
        <f t="shared" si="197"/>
        <v>-0.16000000000000014</v>
      </c>
      <c r="D1666" s="2">
        <f t="shared" si="198"/>
        <v>8.0920000000000005</v>
      </c>
      <c r="E1666" s="2">
        <f t="shared" si="200"/>
        <v>8.1080000000000005</v>
      </c>
      <c r="F1666" s="2">
        <f t="shared" si="201"/>
        <v>8.1557999999999975</v>
      </c>
      <c r="G1666" s="2">
        <f t="shared" si="203"/>
        <v>8.0997200000000031</v>
      </c>
      <c r="H1666" s="2">
        <f t="shared" si="199"/>
        <v>7.6684550000000122</v>
      </c>
      <c r="I1666" s="2">
        <f t="array" ref="I1666">SUMPRODUCT(B1650:B1669, (ROW(B1650:B1669)-ROW(B1650)+1)) / (20*21/2)</f>
        <v>8.0846761904761912</v>
      </c>
      <c r="J1666" s="2">
        <f t="shared" si="202"/>
        <v>8.1278223889106993</v>
      </c>
      <c r="K1666" s="2">
        <f t="shared" si="204"/>
        <v>8.1133936635964545</v>
      </c>
    </row>
    <row r="1667" spans="1:11" ht="13.5" x14ac:dyDescent="0.25">
      <c r="A1667" s="3">
        <f>TITRES_STAT!B1670</f>
        <v>44442</v>
      </c>
      <c r="B1667" s="5">
        <f>TITRES_STAT!D1670</f>
        <v>7.9640000000000004</v>
      </c>
      <c r="C1667" s="2">
        <f t="shared" si="197"/>
        <v>0</v>
      </c>
      <c r="D1667" s="2">
        <f t="shared" si="198"/>
        <v>8.0599999999999987</v>
      </c>
      <c r="E1667" s="2">
        <f t="shared" si="200"/>
        <v>8.0920000000000005</v>
      </c>
      <c r="F1667" s="2">
        <f t="shared" si="201"/>
        <v>8.1477999999999984</v>
      </c>
      <c r="G1667" s="2">
        <f t="shared" si="203"/>
        <v>8.0963600000000024</v>
      </c>
      <c r="H1667" s="2">
        <f t="shared" si="199"/>
        <v>7.6730100000000121</v>
      </c>
      <c r="I1667" s="2">
        <f t="array" ref="I1667">SUMPRODUCT(B1651:B1670, (ROW(B1651:B1670)-ROW(B1651)+1)) / (20*21/2)</f>
        <v>8.0665047619047616</v>
      </c>
      <c r="J1667" s="2">
        <f t="shared" si="202"/>
        <v>8.1122202566334902</v>
      </c>
      <c r="K1667" s="2">
        <f t="shared" si="204"/>
        <v>8.1075350885534565</v>
      </c>
    </row>
    <row r="1668" spans="1:11" ht="13.5" x14ac:dyDescent="0.25">
      <c r="A1668" s="3">
        <f>TITRES_STAT!B1671</f>
        <v>44445</v>
      </c>
      <c r="B1668" s="5">
        <f>TITRES_STAT!D1671</f>
        <v>7.9640000000000004</v>
      </c>
      <c r="C1668" s="2">
        <f t="shared" ref="C1668:C1731" si="205">B1668-B1667</f>
        <v>0</v>
      </c>
      <c r="D1668" s="2">
        <f t="shared" si="198"/>
        <v>8.0280000000000005</v>
      </c>
      <c r="E1668" s="2">
        <f t="shared" si="200"/>
        <v>8.0760000000000005</v>
      </c>
      <c r="F1668" s="2">
        <f t="shared" si="201"/>
        <v>8.1397999999999975</v>
      </c>
      <c r="G1668" s="2">
        <f t="shared" si="203"/>
        <v>8.0930000000000017</v>
      </c>
      <c r="H1668" s="2">
        <f t="shared" si="199"/>
        <v>7.677380000000011</v>
      </c>
      <c r="I1668" s="2">
        <f t="array" ref="I1668">SUMPRODUCT(B1652:B1671, (ROW(B1652:B1671)-ROW(B1652)+1)) / (20*21/2)</f>
        <v>8.0492047619047611</v>
      </c>
      <c r="J1668" s="2">
        <f t="shared" si="202"/>
        <v>8.0981040417160148</v>
      </c>
      <c r="K1668" s="2">
        <f t="shared" si="204"/>
        <v>8.1019062615513597</v>
      </c>
    </row>
    <row r="1669" spans="1:11" ht="13.5" x14ac:dyDescent="0.25">
      <c r="A1669" s="3">
        <f>TITRES_STAT!B1672</f>
        <v>44446</v>
      </c>
      <c r="B1669" s="5">
        <f>TITRES_STAT!D1672</f>
        <v>7.9640000000000004</v>
      </c>
      <c r="C1669" s="2">
        <f t="shared" si="205"/>
        <v>0</v>
      </c>
      <c r="D1669" s="2">
        <f t="shared" si="198"/>
        <v>7.9959999999999996</v>
      </c>
      <c r="E1669" s="2">
        <f t="shared" si="200"/>
        <v>8.06</v>
      </c>
      <c r="F1669" s="2">
        <f t="shared" si="201"/>
        <v>8.1317999999999984</v>
      </c>
      <c r="G1669" s="2">
        <f t="shared" si="203"/>
        <v>8.0896400000000011</v>
      </c>
      <c r="H1669" s="2">
        <f t="shared" si="199"/>
        <v>7.6817850000000112</v>
      </c>
      <c r="I1669" s="2">
        <f t="array" ref="I1669">SUMPRODUCT(B1653:B1672, (ROW(B1653:B1672)-ROW(B1653)+1)) / (20*21/2)</f>
        <v>8.0327761904761878</v>
      </c>
      <c r="J1669" s="2">
        <f t="shared" si="202"/>
        <v>8.0853322282192526</v>
      </c>
      <c r="K1669" s="2">
        <f t="shared" si="204"/>
        <v>8.0964981728630718</v>
      </c>
    </row>
    <row r="1670" spans="1:11" ht="13.5" x14ac:dyDescent="0.25">
      <c r="A1670" s="3">
        <f>TITRES_STAT!B1673</f>
        <v>44447</v>
      </c>
      <c r="B1670" s="5">
        <f>TITRES_STAT!D1673</f>
        <v>7.9409999999999998</v>
      </c>
      <c r="C1670" s="2">
        <f t="shared" si="205"/>
        <v>-2.3000000000000576E-2</v>
      </c>
      <c r="D1670" s="2">
        <f t="shared" ref="D1670:D1733" si="206">AVERAGE(B1666:B1670)</f>
        <v>7.9594000000000005</v>
      </c>
      <c r="E1670" s="2">
        <f t="shared" si="200"/>
        <v>8.0417000000000005</v>
      </c>
      <c r="F1670" s="2">
        <f t="shared" si="201"/>
        <v>8.1226499999999984</v>
      </c>
      <c r="G1670" s="2">
        <f t="shared" si="203"/>
        <v>8.0904000000000007</v>
      </c>
      <c r="H1670" s="2">
        <f t="shared" si="199"/>
        <v>7.6867800000000104</v>
      </c>
      <c r="I1670" s="2">
        <f t="array" ref="I1670">SUMPRODUCT(B1654:B1673, (ROW(B1654:B1673)-ROW(B1654)+1)) / (20*21/2)</f>
        <v>8.0181666666666658</v>
      </c>
      <c r="J1670" s="2">
        <f t="shared" si="202"/>
        <v>8.0715863017221814</v>
      </c>
      <c r="K1670" s="2">
        <f t="shared" si="204"/>
        <v>8.0904002052998152</v>
      </c>
    </row>
    <row r="1671" spans="1:11" ht="13.5" x14ac:dyDescent="0.25">
      <c r="A1671" s="3">
        <f>TITRES_STAT!B1674</f>
        <v>44448</v>
      </c>
      <c r="B1671" s="5">
        <f>TITRES_STAT!D1674</f>
        <v>7.9409999999999998</v>
      </c>
      <c r="C1671" s="2">
        <f t="shared" si="205"/>
        <v>0</v>
      </c>
      <c r="D1671" s="2">
        <f t="shared" si="206"/>
        <v>7.9548000000000005</v>
      </c>
      <c r="E1671" s="2">
        <f t="shared" si="200"/>
        <v>8.0234000000000005</v>
      </c>
      <c r="F1671" s="2">
        <f t="shared" si="201"/>
        <v>8.1134999999999984</v>
      </c>
      <c r="G1671" s="2">
        <f t="shared" si="203"/>
        <v>8.0873400000000011</v>
      </c>
      <c r="H1671" s="2">
        <f t="shared" si="199"/>
        <v>7.6911100000000099</v>
      </c>
      <c r="I1671" s="2">
        <f t="array" ref="I1671">SUMPRODUCT(B1655:B1674, (ROW(B1655:B1674)-ROW(B1655)+1)) / (20*21/2)</f>
        <v>8.0053761904761913</v>
      </c>
      <c r="J1671" s="2">
        <f t="shared" si="202"/>
        <v>8.0591495110819729</v>
      </c>
      <c r="K1671" s="2">
        <f t="shared" si="204"/>
        <v>8.0845413737194303</v>
      </c>
    </row>
    <row r="1672" spans="1:11" ht="13.5" x14ac:dyDescent="0.25">
      <c r="A1672" s="3">
        <f>TITRES_STAT!B1675</f>
        <v>44449</v>
      </c>
      <c r="B1672" s="5">
        <f>TITRES_STAT!D1675</f>
        <v>7.9409999999999998</v>
      </c>
      <c r="C1672" s="2">
        <f t="shared" si="205"/>
        <v>0</v>
      </c>
      <c r="D1672" s="2">
        <f t="shared" si="206"/>
        <v>7.9501999999999997</v>
      </c>
      <c r="E1672" s="2">
        <f t="shared" si="200"/>
        <v>8.0051000000000005</v>
      </c>
      <c r="F1672" s="2">
        <f t="shared" si="201"/>
        <v>8.0944000000000003</v>
      </c>
      <c r="G1672" s="2">
        <f t="shared" si="203"/>
        <v>8.0888600000000004</v>
      </c>
      <c r="H1672" s="2">
        <f t="shared" si="199"/>
        <v>7.6956950000000113</v>
      </c>
      <c r="I1672" s="2">
        <f t="array" ref="I1672">SUMPRODUCT(B1656:B1675, (ROW(B1656:B1675)-ROW(B1656)+1)) / (20*21/2)</f>
        <v>7.9944047619047618</v>
      </c>
      <c r="J1672" s="2">
        <f t="shared" si="202"/>
        <v>8.0478971766932137</v>
      </c>
      <c r="K1672" s="2">
        <f t="shared" si="204"/>
        <v>8.078912300240237</v>
      </c>
    </row>
    <row r="1673" spans="1:11" ht="13.5" x14ac:dyDescent="0.25">
      <c r="A1673" s="3">
        <f>TITRES_STAT!B1676</f>
        <v>44452</v>
      </c>
      <c r="B1673" s="5">
        <f>TITRES_STAT!D1676</f>
        <v>7.9409999999999998</v>
      </c>
      <c r="C1673" s="2">
        <f t="shared" si="205"/>
        <v>0</v>
      </c>
      <c r="D1673" s="2">
        <f t="shared" si="206"/>
        <v>7.9456000000000007</v>
      </c>
      <c r="E1673" s="2">
        <f t="shared" si="200"/>
        <v>7.9868000000000006</v>
      </c>
      <c r="F1673" s="2">
        <f t="shared" si="201"/>
        <v>8.0753000000000004</v>
      </c>
      <c r="G1673" s="2">
        <f t="shared" si="203"/>
        <v>8.0903800000000015</v>
      </c>
      <c r="H1673" s="2">
        <f t="shared" si="199"/>
        <v>7.7002800000000091</v>
      </c>
      <c r="I1673" s="2">
        <f t="array" ref="I1673">SUMPRODUCT(B1657:B1676, (ROW(B1657:B1676)-ROW(B1657)+1)) / (20*21/2)</f>
        <v>7.9852523809523808</v>
      </c>
      <c r="J1673" s="2">
        <f t="shared" si="202"/>
        <v>8.0377164931986229</v>
      </c>
      <c r="K1673" s="2">
        <f t="shared" si="204"/>
        <v>8.0735039747406212</v>
      </c>
    </row>
    <row r="1674" spans="1:11" ht="13.5" x14ac:dyDescent="0.25">
      <c r="A1674" s="3">
        <f>TITRES_STAT!B1677</f>
        <v>44453</v>
      </c>
      <c r="B1674" s="5">
        <f>TITRES_STAT!D1677</f>
        <v>7.9409999999999998</v>
      </c>
      <c r="C1674" s="2">
        <f t="shared" si="205"/>
        <v>0</v>
      </c>
      <c r="D1674" s="2">
        <f t="shared" si="206"/>
        <v>7.9409999999999998</v>
      </c>
      <c r="E1674" s="2">
        <f t="shared" si="200"/>
        <v>7.9685000000000006</v>
      </c>
      <c r="F1674" s="2">
        <f t="shared" si="201"/>
        <v>8.0562000000000005</v>
      </c>
      <c r="G1674" s="2">
        <f t="shared" si="203"/>
        <v>8.0911400000000011</v>
      </c>
      <c r="H1674" s="2">
        <f t="shared" ref="H1674:H1737" si="207">AVERAGE(B1475:B1674)</f>
        <v>7.7059000000000095</v>
      </c>
      <c r="I1674" s="2">
        <f t="array" ref="I1674">SUMPRODUCT(B1658:B1677, (ROW(B1658:B1677)-ROW(B1658)+1)) / (20*21/2)</f>
        <v>7.9769714285714288</v>
      </c>
      <c r="J1674" s="2">
        <f t="shared" si="202"/>
        <v>8.0285053986082779</v>
      </c>
      <c r="K1674" s="2">
        <f t="shared" si="204"/>
        <v>8.0683077404370689</v>
      </c>
    </row>
    <row r="1675" spans="1:11" ht="13.5" x14ac:dyDescent="0.25">
      <c r="A1675" s="3">
        <f>TITRES_STAT!B1678</f>
        <v>44454</v>
      </c>
      <c r="B1675" s="5">
        <f>TITRES_STAT!D1678</f>
        <v>7.9409999999999998</v>
      </c>
      <c r="C1675" s="2">
        <f t="shared" si="205"/>
        <v>0</v>
      </c>
      <c r="D1675" s="2">
        <f t="shared" si="206"/>
        <v>7.9409999999999998</v>
      </c>
      <c r="E1675" s="2">
        <f t="shared" si="200"/>
        <v>7.9502000000000006</v>
      </c>
      <c r="F1675" s="2">
        <f t="shared" si="201"/>
        <v>8.0370999999999988</v>
      </c>
      <c r="G1675" s="2">
        <f t="shared" si="203"/>
        <v>8.091899999999999</v>
      </c>
      <c r="H1675" s="2">
        <f t="shared" si="207"/>
        <v>7.7105250000000094</v>
      </c>
      <c r="I1675" s="2">
        <f t="array" ref="I1675">SUMPRODUCT(B1659:B1678, (ROW(B1659:B1678)-ROW(B1659)+1)) / (20*21/2)</f>
        <v>7.9695619047619042</v>
      </c>
      <c r="J1675" s="2">
        <f t="shared" si="202"/>
        <v>8.0201715511217753</v>
      </c>
      <c r="K1675" s="2">
        <f t="shared" si="204"/>
        <v>8.0633152800277728</v>
      </c>
    </row>
    <row r="1676" spans="1:11" ht="13.5" x14ac:dyDescent="0.25">
      <c r="A1676" s="3">
        <f>TITRES_STAT!B1679</f>
        <v>44455</v>
      </c>
      <c r="B1676" s="5">
        <f>TITRES_STAT!D1679</f>
        <v>7.9409999999999998</v>
      </c>
      <c r="C1676" s="2">
        <f t="shared" si="205"/>
        <v>0</v>
      </c>
      <c r="D1676" s="2">
        <f t="shared" si="206"/>
        <v>7.9409999999999998</v>
      </c>
      <c r="E1676" s="2">
        <f t="shared" ref="E1676:E1739" si="208">AVERAGE(B1667:B1676)</f>
        <v>7.9479000000000015</v>
      </c>
      <c r="F1676" s="2">
        <f t="shared" si="201"/>
        <v>8.0279500000000006</v>
      </c>
      <c r="G1676" s="2">
        <f t="shared" si="203"/>
        <v>8.0926599999999986</v>
      </c>
      <c r="H1676" s="2">
        <f t="shared" si="207"/>
        <v>7.7151500000000102</v>
      </c>
      <c r="I1676" s="2">
        <f t="array" ref="I1676">SUMPRODUCT(B1660:B1679, (ROW(B1660:B1679)-ROW(B1660)+1)) / (20*21/2)</f>
        <v>7.9594047619047616</v>
      </c>
      <c r="J1676" s="2">
        <f t="shared" si="202"/>
        <v>8.0126314033958916</v>
      </c>
      <c r="K1676" s="2">
        <f t="shared" si="204"/>
        <v>8.0585186023796247</v>
      </c>
    </row>
    <row r="1677" spans="1:11" ht="13.5" x14ac:dyDescent="0.25">
      <c r="A1677" s="3">
        <f>TITRES_STAT!B1680</f>
        <v>44456</v>
      </c>
      <c r="B1677" s="5">
        <f>TITRES_STAT!D1680</f>
        <v>7.9409999999999998</v>
      </c>
      <c r="C1677" s="2">
        <f t="shared" si="205"/>
        <v>0</v>
      </c>
      <c r="D1677" s="2">
        <f t="shared" si="206"/>
        <v>7.9409999999999998</v>
      </c>
      <c r="E1677" s="2">
        <f t="shared" si="208"/>
        <v>7.9456000000000007</v>
      </c>
      <c r="F1677" s="2">
        <f t="shared" si="201"/>
        <v>8.0188000000000006</v>
      </c>
      <c r="G1677" s="2">
        <f t="shared" si="203"/>
        <v>8.0934199999999983</v>
      </c>
      <c r="H1677" s="2">
        <f t="shared" si="207"/>
        <v>7.7201450000000102</v>
      </c>
      <c r="I1677" s="2">
        <f t="array" ref="I1677">SUMPRODUCT(B1661:B1680, (ROW(B1661:B1680)-ROW(B1661)+1)) / (20*21/2)</f>
        <v>7.9357285714285712</v>
      </c>
      <c r="J1677" s="2">
        <f t="shared" si="202"/>
        <v>8.0058093649772353</v>
      </c>
      <c r="K1677" s="2">
        <f t="shared" si="204"/>
        <v>8.0539100297372865</v>
      </c>
    </row>
    <row r="1678" spans="1:11" ht="13.5" x14ac:dyDescent="0.25">
      <c r="A1678" s="3">
        <f>TITRES_STAT!B1681</f>
        <v>44459</v>
      </c>
      <c r="B1678" s="5">
        <f>TITRES_STAT!D1681</f>
        <v>7.9409999999999998</v>
      </c>
      <c r="C1678" s="2">
        <f t="shared" si="205"/>
        <v>0</v>
      </c>
      <c r="D1678" s="2">
        <f t="shared" si="206"/>
        <v>7.9409999999999998</v>
      </c>
      <c r="E1678" s="2">
        <f t="shared" si="208"/>
        <v>7.9433000000000007</v>
      </c>
      <c r="F1678" s="2">
        <f t="shared" si="201"/>
        <v>8.0096500000000006</v>
      </c>
      <c r="G1678" s="2">
        <f t="shared" si="203"/>
        <v>8.0941799999999962</v>
      </c>
      <c r="H1678" s="2">
        <f t="shared" si="207"/>
        <v>7.7258050000000109</v>
      </c>
      <c r="I1678" s="2">
        <f t="array" ref="I1678">SUMPRODUCT(B1662:B1681, (ROW(B1662:B1681)-ROW(B1662)+1)) / (20*21/2)</f>
        <v>7.9028809523809525</v>
      </c>
      <c r="J1678" s="2">
        <f t="shared" si="202"/>
        <v>7.9996370445032126</v>
      </c>
      <c r="K1678" s="2">
        <f t="shared" si="204"/>
        <v>8.049482185433865</v>
      </c>
    </row>
    <row r="1679" spans="1:11" ht="13.5" x14ac:dyDescent="0.25">
      <c r="A1679" s="3">
        <f>TITRES_STAT!B1682</f>
        <v>44460</v>
      </c>
      <c r="B1679" s="5">
        <f>TITRES_STAT!D1682</f>
        <v>7.9029999999999996</v>
      </c>
      <c r="C1679" s="2">
        <f t="shared" si="205"/>
        <v>-3.8000000000000256E-2</v>
      </c>
      <c r="D1679" s="2">
        <f t="shared" si="206"/>
        <v>7.9334000000000007</v>
      </c>
      <c r="E1679" s="2">
        <f t="shared" si="208"/>
        <v>7.9372000000000016</v>
      </c>
      <c r="F1679" s="2">
        <f t="shared" si="201"/>
        <v>7.9986000000000006</v>
      </c>
      <c r="G1679" s="2">
        <f t="shared" si="203"/>
        <v>8.0897599999999965</v>
      </c>
      <c r="H1679" s="2">
        <f t="shared" si="207"/>
        <v>7.7306800000000102</v>
      </c>
      <c r="I1679" s="2">
        <f t="array" ref="I1679">SUMPRODUCT(B1663:B1682, (ROW(B1663:B1682)-ROW(B1663)+1)) / (20*21/2)</f>
        <v>7.8796952380952385</v>
      </c>
      <c r="J1679" s="2">
        <f t="shared" si="202"/>
        <v>7.9904335164552869</v>
      </c>
      <c r="K1679" s="2">
        <f t="shared" si="204"/>
        <v>8.0437377860050852</v>
      </c>
    </row>
    <row r="1680" spans="1:11" ht="13.5" x14ac:dyDescent="0.25">
      <c r="A1680" s="3">
        <f>TITRES_STAT!B1683</f>
        <v>44461</v>
      </c>
      <c r="B1680" s="5">
        <f>TITRES_STAT!D1683</f>
        <v>7.75</v>
      </c>
      <c r="C1680" s="2">
        <f t="shared" si="205"/>
        <v>-0.15299999999999958</v>
      </c>
      <c r="D1680" s="2">
        <f t="shared" si="206"/>
        <v>7.8952</v>
      </c>
      <c r="E1680" s="2">
        <f t="shared" si="208"/>
        <v>7.9181000000000008</v>
      </c>
      <c r="F1680" s="2">
        <f t="shared" si="201"/>
        <v>7.9799000000000007</v>
      </c>
      <c r="G1680" s="2">
        <f t="shared" si="203"/>
        <v>8.0822799999999955</v>
      </c>
      <c r="H1680" s="2">
        <f t="shared" si="207"/>
        <v>7.7357900000000095</v>
      </c>
      <c r="I1680" s="2">
        <f t="array" ref="I1680">SUMPRODUCT(B1664:B1683, (ROW(B1664:B1683)-ROW(B1664)+1)) / (20*21/2)</f>
        <v>7.8293285714285723</v>
      </c>
      <c r="J1680" s="2">
        <f t="shared" si="202"/>
        <v>7.9675350863166878</v>
      </c>
      <c r="K1680" s="2">
        <f t="shared" si="204"/>
        <v>8.0322186571421419</v>
      </c>
    </row>
    <row r="1681" spans="1:11" ht="13.5" x14ac:dyDescent="0.25">
      <c r="A1681" s="3">
        <f>TITRES_STAT!B1684</f>
        <v>44462</v>
      </c>
      <c r="B1681" s="5">
        <f>TITRES_STAT!D1684</f>
        <v>7.6349999999999998</v>
      </c>
      <c r="C1681" s="2">
        <f t="shared" si="205"/>
        <v>-0.11500000000000021</v>
      </c>
      <c r="D1681" s="2">
        <f t="shared" si="206"/>
        <v>7.8340000000000005</v>
      </c>
      <c r="E1681" s="2">
        <f t="shared" si="208"/>
        <v>7.8875000000000011</v>
      </c>
      <c r="F1681" s="2">
        <f t="shared" si="201"/>
        <v>7.9554500000000008</v>
      </c>
      <c r="G1681" s="2">
        <f t="shared" si="203"/>
        <v>8.0724999999999962</v>
      </c>
      <c r="H1681" s="2">
        <f t="shared" si="207"/>
        <v>7.7398050000000103</v>
      </c>
      <c r="I1681" s="2">
        <f t="array" ref="I1681">SUMPRODUCT(B1665:B1684, (ROW(B1665:B1684)-ROW(B1665)+1)) / (20*21/2)</f>
        <v>7.81152380952381</v>
      </c>
      <c r="J1681" s="2">
        <f t="shared" si="202"/>
        <v>7.9358650780960502</v>
      </c>
      <c r="K1681" s="2">
        <f t="shared" si="204"/>
        <v>8.0166414549012739</v>
      </c>
    </row>
    <row r="1682" spans="1:11" ht="13.5" x14ac:dyDescent="0.25">
      <c r="A1682" s="3">
        <f>TITRES_STAT!B1685</f>
        <v>44463</v>
      </c>
      <c r="B1682" s="5">
        <f>TITRES_STAT!D1685</f>
        <v>7.7119999999999997</v>
      </c>
      <c r="C1682" s="2">
        <f t="shared" si="205"/>
        <v>7.6999999999999957E-2</v>
      </c>
      <c r="D1682" s="2">
        <f t="shared" si="206"/>
        <v>7.7882000000000007</v>
      </c>
      <c r="E1682" s="2">
        <f t="shared" si="208"/>
        <v>7.8646000000000003</v>
      </c>
      <c r="F1682" s="2">
        <f t="shared" si="201"/>
        <v>7.93485</v>
      </c>
      <c r="G1682" s="2">
        <f t="shared" si="203"/>
        <v>8.0642599999999955</v>
      </c>
      <c r="H1682" s="2">
        <f t="shared" si="207"/>
        <v>7.7436550000000102</v>
      </c>
      <c r="I1682" s="2">
        <f t="array" ref="I1682">SUMPRODUCT(B1666:B1685, (ROW(B1666:B1685)-ROW(B1666)+1)) / (20*21/2)</f>
        <v>7.7883476190476211</v>
      </c>
      <c r="J1682" s="2">
        <f t="shared" si="202"/>
        <v>7.9145445944678547</v>
      </c>
      <c r="K1682" s="2">
        <f t="shared" si="204"/>
        <v>8.0046947311796561</v>
      </c>
    </row>
    <row r="1683" spans="1:11" ht="13.5" x14ac:dyDescent="0.25">
      <c r="A1683" s="3">
        <f>TITRES_STAT!B1686</f>
        <v>44466</v>
      </c>
      <c r="B1683" s="5">
        <f>TITRES_STAT!D1686</f>
        <v>7.4059999999999997</v>
      </c>
      <c r="C1683" s="2">
        <f t="shared" si="205"/>
        <v>-0.30600000000000005</v>
      </c>
      <c r="D1683" s="2">
        <f t="shared" si="206"/>
        <v>7.6811999999999996</v>
      </c>
      <c r="E1683" s="2">
        <f t="shared" si="208"/>
        <v>7.8111000000000006</v>
      </c>
      <c r="F1683" s="2">
        <f t="shared" si="201"/>
        <v>7.898950000000001</v>
      </c>
      <c r="G1683" s="2">
        <f t="shared" si="203"/>
        <v>8.0498999999999938</v>
      </c>
      <c r="H1683" s="2">
        <f t="shared" si="207"/>
        <v>7.7463400000000089</v>
      </c>
      <c r="I1683" s="2">
        <f t="array" ref="I1683">SUMPRODUCT(B1667:B1686, (ROW(B1667:B1686)-ROW(B1667)+1)) / (20*21/2)</f>
        <v>7.7464523809523813</v>
      </c>
      <c r="J1683" s="2">
        <f t="shared" si="202"/>
        <v>7.8661117759471066</v>
      </c>
      <c r="K1683" s="2">
        <f t="shared" si="204"/>
        <v>7.9812165064275131</v>
      </c>
    </row>
    <row r="1684" spans="1:11" ht="13.5" x14ac:dyDescent="0.25">
      <c r="A1684" s="3">
        <f>TITRES_STAT!B1687</f>
        <v>44467</v>
      </c>
      <c r="B1684" s="5">
        <f>TITRES_STAT!D1687</f>
        <v>7.7119999999999997</v>
      </c>
      <c r="C1684" s="2">
        <f t="shared" si="205"/>
        <v>0.30600000000000005</v>
      </c>
      <c r="D1684" s="2">
        <f t="shared" si="206"/>
        <v>7.6430000000000007</v>
      </c>
      <c r="E1684" s="2">
        <f t="shared" si="208"/>
        <v>7.7882000000000007</v>
      </c>
      <c r="F1684" s="2">
        <f t="shared" ref="F1684:F1747" si="209">AVERAGE(B1665:B1684)</f>
        <v>7.8783500000000002</v>
      </c>
      <c r="G1684" s="2">
        <f t="shared" si="203"/>
        <v>8.0416599999999949</v>
      </c>
      <c r="H1684" s="2">
        <f t="shared" si="207"/>
        <v>7.7505950000000086</v>
      </c>
      <c r="I1684" s="2">
        <f t="array" ref="I1684">SUMPRODUCT(B1668:B1687, (ROW(B1668:B1687)-ROW(B1668)+1)) / (20*21/2)</f>
        <v>7.7282238095238105</v>
      </c>
      <c r="J1684" s="2">
        <f t="shared" si="202"/>
        <v>7.8514344639521436</v>
      </c>
      <c r="K1684" s="2">
        <f t="shared" si="204"/>
        <v>7.9706589963715322</v>
      </c>
    </row>
    <row r="1685" spans="1:11" ht="13.5" x14ac:dyDescent="0.25">
      <c r="A1685" s="3">
        <f>TITRES_STAT!B1688</f>
        <v>44468</v>
      </c>
      <c r="B1685" s="5">
        <f>TITRES_STAT!D1688</f>
        <v>7.6349999999999998</v>
      </c>
      <c r="C1685" s="2">
        <f t="shared" si="205"/>
        <v>-7.6999999999999957E-2</v>
      </c>
      <c r="D1685" s="2">
        <f t="shared" si="206"/>
        <v>7.62</v>
      </c>
      <c r="E1685" s="2">
        <f t="shared" si="208"/>
        <v>7.7575999999999992</v>
      </c>
      <c r="F1685" s="2">
        <f t="shared" si="209"/>
        <v>7.8539000000000003</v>
      </c>
      <c r="G1685" s="2">
        <f t="shared" si="203"/>
        <v>8.0318799999999939</v>
      </c>
      <c r="H1685" s="2">
        <f t="shared" si="207"/>
        <v>7.7547950000000085</v>
      </c>
      <c r="I1685" s="2">
        <f t="array" ref="I1685">SUMPRODUCT(B1669:B1688, (ROW(B1669:B1688)-ROW(B1669)+1)) / (20*21/2)</f>
        <v>7.7101333333333342</v>
      </c>
      <c r="J1685" s="2">
        <f t="shared" ref="J1685:J1748" si="210">$J$4*B1685+J1684*(1-$J$4)</f>
        <v>7.8308216578614633</v>
      </c>
      <c r="K1685" s="2">
        <f t="shared" si="204"/>
        <v>7.95749589847461</v>
      </c>
    </row>
    <row r="1686" spans="1:11" ht="13.5" x14ac:dyDescent="0.25">
      <c r="A1686" s="3">
        <f>TITRES_STAT!B1689</f>
        <v>44469</v>
      </c>
      <c r="B1686" s="5">
        <f>TITRES_STAT!D1689</f>
        <v>7.4139999999999997</v>
      </c>
      <c r="C1686" s="2">
        <f t="shared" si="205"/>
        <v>-0.22100000000000009</v>
      </c>
      <c r="D1686" s="2">
        <f t="shared" si="206"/>
        <v>7.5757999999999992</v>
      </c>
      <c r="E1686" s="2">
        <f t="shared" si="208"/>
        <v>7.7049000000000003</v>
      </c>
      <c r="F1686" s="2">
        <f t="shared" si="209"/>
        <v>7.8263999999999996</v>
      </c>
      <c r="G1686" s="2">
        <f t="shared" si="203"/>
        <v>8.0176799999999933</v>
      </c>
      <c r="H1686" s="2">
        <f t="shared" si="207"/>
        <v>7.7578900000000077</v>
      </c>
      <c r="I1686" s="2">
        <f t="array" ref="I1686">SUMPRODUCT(B1670:B1689, (ROW(B1670:B1689)-ROW(B1670)+1)) / (20*21/2)</f>
        <v>7.6951095238095233</v>
      </c>
      <c r="J1686" s="2">
        <f t="shared" si="210"/>
        <v>7.7911243571127526</v>
      </c>
      <c r="K1686" s="2">
        <f t="shared" si="204"/>
        <v>7.9361823338285475</v>
      </c>
    </row>
    <row r="1687" spans="1:11" ht="13.5" x14ac:dyDescent="0.25">
      <c r="A1687" s="3">
        <f>TITRES_STAT!B1690</f>
        <v>44470</v>
      </c>
      <c r="B1687" s="5">
        <f>TITRES_STAT!D1690</f>
        <v>7.6349999999999998</v>
      </c>
      <c r="C1687" s="2">
        <f t="shared" si="205"/>
        <v>0.22100000000000009</v>
      </c>
      <c r="D1687" s="2">
        <f t="shared" si="206"/>
        <v>7.5603999999999996</v>
      </c>
      <c r="E1687" s="2">
        <f t="shared" si="208"/>
        <v>7.6742999999999997</v>
      </c>
      <c r="F1687" s="2">
        <f t="shared" si="209"/>
        <v>7.8099499999999988</v>
      </c>
      <c r="G1687" s="2">
        <f t="shared" si="203"/>
        <v>8.007899999999994</v>
      </c>
      <c r="H1687" s="2">
        <f t="shared" si="207"/>
        <v>7.7617600000000069</v>
      </c>
      <c r="I1687" s="2">
        <f t="array" ref="I1687">SUMPRODUCT(B1671:B1690, (ROW(B1671:B1690)-ROW(B1671)+1)) / (20*21/2)</f>
        <v>7.6816523809523813</v>
      </c>
      <c r="J1687" s="2">
        <f t="shared" si="210"/>
        <v>7.7762553707210618</v>
      </c>
      <c r="K1687" s="2">
        <f t="shared" si="204"/>
        <v>7.924371261913703</v>
      </c>
    </row>
    <row r="1688" spans="1:11" ht="13.5" x14ac:dyDescent="0.25">
      <c r="A1688" s="3">
        <f>TITRES_STAT!B1691</f>
        <v>44473</v>
      </c>
      <c r="B1688" s="5">
        <f>TITRES_STAT!D1691</f>
        <v>7.62</v>
      </c>
      <c r="C1688" s="2">
        <f t="shared" si="205"/>
        <v>-1.499999999999968E-2</v>
      </c>
      <c r="D1688" s="2">
        <f t="shared" si="206"/>
        <v>7.6031999999999993</v>
      </c>
      <c r="E1688" s="2">
        <f t="shared" si="208"/>
        <v>7.6421999999999999</v>
      </c>
      <c r="F1688" s="2">
        <f t="shared" si="209"/>
        <v>7.7927500000000007</v>
      </c>
      <c r="G1688" s="2">
        <f t="shared" si="203"/>
        <v>7.9978199999999937</v>
      </c>
      <c r="H1688" s="2">
        <f t="shared" si="207"/>
        <v>7.7659250000000064</v>
      </c>
      <c r="I1688" s="2">
        <f t="array" ref="I1688">SUMPRODUCT(B1672:B1691, (ROW(B1672:B1691)-ROW(B1672)+1)) / (20*21/2)</f>
        <v>7.6696523809523818</v>
      </c>
      <c r="J1688" s="2">
        <f t="shared" si="210"/>
        <v>7.7613739068428655</v>
      </c>
      <c r="K1688" s="2">
        <f t="shared" si="204"/>
        <v>7.912435133995519</v>
      </c>
    </row>
    <row r="1689" spans="1:11" ht="13.5" x14ac:dyDescent="0.25">
      <c r="A1689" s="3">
        <f>TITRES_STAT!B1692</f>
        <v>44474</v>
      </c>
      <c r="B1689" s="5">
        <f>TITRES_STAT!D1692</f>
        <v>7.6349999999999998</v>
      </c>
      <c r="C1689" s="2">
        <f t="shared" si="205"/>
        <v>1.499999999999968E-2</v>
      </c>
      <c r="D1689" s="2">
        <f t="shared" si="206"/>
        <v>7.5877999999999997</v>
      </c>
      <c r="E1689" s="2">
        <f t="shared" si="208"/>
        <v>7.6154000000000011</v>
      </c>
      <c r="F1689" s="2">
        <f t="shared" si="209"/>
        <v>7.7763000000000009</v>
      </c>
      <c r="G1689" s="2">
        <f t="shared" si="203"/>
        <v>7.9880399999999945</v>
      </c>
      <c r="H1689" s="2">
        <f t="shared" si="207"/>
        <v>7.7701650000000066</v>
      </c>
      <c r="I1689" s="2">
        <f t="array" ref="I1689">SUMPRODUCT(B1673:B1692, (ROW(B1673:B1692)-ROW(B1673)+1)) / (20*21/2)</f>
        <v>7.6591095238095246</v>
      </c>
      <c r="J1689" s="2">
        <f t="shared" si="210"/>
        <v>7.7493382966673545</v>
      </c>
      <c r="K1689" s="2">
        <f t="shared" si="204"/>
        <v>7.901555324819225</v>
      </c>
    </row>
    <row r="1690" spans="1:11" ht="13.5" x14ac:dyDescent="0.25">
      <c r="A1690" s="3">
        <f>TITRES_STAT!B1693</f>
        <v>44475</v>
      </c>
      <c r="B1690" s="5">
        <f>TITRES_STAT!D1693</f>
        <v>7.6349999999999998</v>
      </c>
      <c r="C1690" s="2">
        <f t="shared" si="205"/>
        <v>0</v>
      </c>
      <c r="D1690" s="2">
        <f t="shared" si="206"/>
        <v>7.5877999999999997</v>
      </c>
      <c r="E1690" s="2">
        <f t="shared" si="208"/>
        <v>7.6039000000000003</v>
      </c>
      <c r="F1690" s="2">
        <f t="shared" si="209"/>
        <v>7.761000000000001</v>
      </c>
      <c r="G1690" s="2">
        <f t="shared" si="203"/>
        <v>7.9782599999999944</v>
      </c>
      <c r="H1690" s="2">
        <f t="shared" si="207"/>
        <v>7.7744750000000069</v>
      </c>
      <c r="I1690" s="2">
        <f t="array" ref="I1690">SUMPRODUCT(B1674:B1693, (ROW(B1674:B1693)-ROW(B1674)+1)) / (20*21/2)</f>
        <v>7.6500238095238098</v>
      </c>
      <c r="J1690" s="2">
        <f t="shared" si="210"/>
        <v>7.7384489350799868</v>
      </c>
      <c r="K1690" s="2">
        <f t="shared" si="204"/>
        <v>7.8911021748263144</v>
      </c>
    </row>
    <row r="1691" spans="1:11" ht="13.5" x14ac:dyDescent="0.25">
      <c r="A1691" s="3">
        <f>TITRES_STAT!B1694</f>
        <v>44476</v>
      </c>
      <c r="B1691" s="5">
        <f>TITRES_STAT!D1694</f>
        <v>7.6349999999999998</v>
      </c>
      <c r="C1691" s="2">
        <f t="shared" si="205"/>
        <v>0</v>
      </c>
      <c r="D1691" s="2">
        <f t="shared" si="206"/>
        <v>7.6319999999999997</v>
      </c>
      <c r="E1691" s="2">
        <f t="shared" si="208"/>
        <v>7.6039000000000003</v>
      </c>
      <c r="F1691" s="2">
        <f t="shared" si="209"/>
        <v>7.7457000000000011</v>
      </c>
      <c r="G1691" s="2">
        <f t="shared" si="203"/>
        <v>7.9684799999999951</v>
      </c>
      <c r="H1691" s="2">
        <f t="shared" si="207"/>
        <v>7.7777550000000062</v>
      </c>
      <c r="I1691" s="2">
        <f t="array" ref="I1691">SUMPRODUCT(B1675:B1694, (ROW(B1675:B1694)-ROW(B1675)+1)) / (20*21/2)</f>
        <v>7.6423952380952391</v>
      </c>
      <c r="J1691" s="2">
        <f t="shared" si="210"/>
        <v>7.728596655548559</v>
      </c>
      <c r="K1691" s="2">
        <f t="shared" si="204"/>
        <v>7.8810589522841061</v>
      </c>
    </row>
    <row r="1692" spans="1:11" ht="13.5" x14ac:dyDescent="0.25">
      <c r="A1692" s="3">
        <f>TITRES_STAT!B1695</f>
        <v>44477</v>
      </c>
      <c r="B1692" s="5">
        <f>TITRES_STAT!D1695</f>
        <v>7.6349999999999998</v>
      </c>
      <c r="C1692" s="2">
        <f t="shared" si="205"/>
        <v>0</v>
      </c>
      <c r="D1692" s="2">
        <f t="shared" si="206"/>
        <v>7.6319999999999997</v>
      </c>
      <c r="E1692" s="2">
        <f t="shared" si="208"/>
        <v>7.5962000000000005</v>
      </c>
      <c r="F1692" s="2">
        <f t="shared" si="209"/>
        <v>7.7304000000000004</v>
      </c>
      <c r="G1692" s="2">
        <f t="shared" si="203"/>
        <v>7.9586999999999959</v>
      </c>
      <c r="H1692" s="2">
        <f t="shared" si="207"/>
        <v>7.7812900000000056</v>
      </c>
      <c r="I1692" s="2">
        <f t="array" ref="I1692">SUMPRODUCT(B1676:B1695, (ROW(B1676:B1695)-ROW(B1676)+1)) / (20*21/2)</f>
        <v>7.6362238095238109</v>
      </c>
      <c r="J1692" s="2">
        <f t="shared" si="210"/>
        <v>7.7196826883534575</v>
      </c>
      <c r="K1692" s="2">
        <f t="shared" si="204"/>
        <v>7.871409581606299</v>
      </c>
    </row>
    <row r="1693" spans="1:11" ht="13.5" x14ac:dyDescent="0.25">
      <c r="A1693" s="3">
        <f>TITRES_STAT!B1696</f>
        <v>44480</v>
      </c>
      <c r="B1693" s="5">
        <f>TITRES_STAT!D1696</f>
        <v>7.6349999999999998</v>
      </c>
      <c r="C1693" s="2">
        <f t="shared" si="205"/>
        <v>0</v>
      </c>
      <c r="D1693" s="2">
        <f t="shared" si="206"/>
        <v>7.6349999999999998</v>
      </c>
      <c r="E1693" s="2">
        <f t="shared" si="208"/>
        <v>7.6191000000000004</v>
      </c>
      <c r="F1693" s="2">
        <f t="shared" si="209"/>
        <v>7.7150999999999996</v>
      </c>
      <c r="G1693" s="2">
        <f t="shared" si="203"/>
        <v>7.9489199999999958</v>
      </c>
      <c r="H1693" s="2">
        <f t="shared" si="207"/>
        <v>7.7841250000000057</v>
      </c>
      <c r="I1693" s="2">
        <f t="array" ref="I1693">SUMPRODUCT(B1677:B1696, (ROW(B1677:B1696)-ROW(B1677)+1)) / (20*21/2)</f>
        <v>7.631509523809525</v>
      </c>
      <c r="J1693" s="2">
        <f t="shared" si="210"/>
        <v>7.7116176704150323</v>
      </c>
      <c r="K1693" s="2">
        <f t="shared" si="204"/>
        <v>7.8621386176217385</v>
      </c>
    </row>
    <row r="1694" spans="1:11" ht="13.5" x14ac:dyDescent="0.25">
      <c r="A1694" s="3">
        <f>TITRES_STAT!B1697</f>
        <v>44481</v>
      </c>
      <c r="B1694" s="5">
        <f>TITRES_STAT!D1697</f>
        <v>7.6349999999999998</v>
      </c>
      <c r="C1694" s="2">
        <f t="shared" si="205"/>
        <v>0</v>
      </c>
      <c r="D1694" s="2">
        <f t="shared" si="206"/>
        <v>7.6349999999999998</v>
      </c>
      <c r="E1694" s="2">
        <f t="shared" si="208"/>
        <v>7.6114000000000006</v>
      </c>
      <c r="F1694" s="2">
        <f t="shared" si="209"/>
        <v>7.6998000000000006</v>
      </c>
      <c r="G1694" s="2">
        <f t="shared" si="203"/>
        <v>7.9391399999999965</v>
      </c>
      <c r="H1694" s="2">
        <f t="shared" si="207"/>
        <v>7.7869600000000059</v>
      </c>
      <c r="I1694" s="2">
        <f t="array" ref="I1694">SUMPRODUCT(B1678:B1697, (ROW(B1678:B1697)-ROW(B1678)+1)) / (20*21/2)</f>
        <v>7.6282523809523823</v>
      </c>
      <c r="J1694" s="2">
        <f t="shared" si="210"/>
        <v>7.7043207494231245</v>
      </c>
      <c r="K1694" s="2">
        <f t="shared" si="204"/>
        <v>7.8532312208522592</v>
      </c>
    </row>
    <row r="1695" spans="1:11" ht="13.5" x14ac:dyDescent="0.25">
      <c r="A1695" s="3">
        <f>TITRES_STAT!B1698</f>
        <v>44482</v>
      </c>
      <c r="B1695" s="5">
        <f>TITRES_STAT!D1698</f>
        <v>7.6349999999999998</v>
      </c>
      <c r="C1695" s="2">
        <f t="shared" si="205"/>
        <v>0</v>
      </c>
      <c r="D1695" s="2">
        <f t="shared" si="206"/>
        <v>7.6349999999999998</v>
      </c>
      <c r="E1695" s="2">
        <f t="shared" si="208"/>
        <v>7.6114000000000006</v>
      </c>
      <c r="F1695" s="2">
        <f t="shared" si="209"/>
        <v>7.6844999999999999</v>
      </c>
      <c r="G1695" s="2">
        <f t="shared" si="203"/>
        <v>7.9293599999999973</v>
      </c>
      <c r="H1695" s="2">
        <f t="shared" si="207"/>
        <v>7.7897950000000051</v>
      </c>
      <c r="I1695" s="2">
        <f t="array" ref="I1695">SUMPRODUCT(B1679:B1698, (ROW(B1679:B1698)-ROW(B1679)+1)) / (20*21/2)</f>
        <v>7.6032142857142855</v>
      </c>
      <c r="J1695" s="2">
        <f t="shared" si="210"/>
        <v>7.6977187732875887</v>
      </c>
      <c r="K1695" s="2">
        <f t="shared" si="204"/>
        <v>7.844673133760014</v>
      </c>
    </row>
    <row r="1696" spans="1:11" ht="13.5" x14ac:dyDescent="0.25">
      <c r="A1696" s="3">
        <f>TITRES_STAT!B1699</f>
        <v>44483</v>
      </c>
      <c r="B1696" s="5">
        <f>TITRES_STAT!D1699</f>
        <v>7.6349999999999998</v>
      </c>
      <c r="C1696" s="2">
        <f t="shared" si="205"/>
        <v>0</v>
      </c>
      <c r="D1696" s="2">
        <f t="shared" si="206"/>
        <v>7.6349999999999998</v>
      </c>
      <c r="E1696" s="2">
        <f t="shared" si="208"/>
        <v>7.6334999999999997</v>
      </c>
      <c r="F1696" s="2">
        <f t="shared" si="209"/>
        <v>7.6692000000000009</v>
      </c>
      <c r="G1696" s="2">
        <f t="shared" si="203"/>
        <v>7.9195799999999972</v>
      </c>
      <c r="H1696" s="2">
        <f t="shared" si="207"/>
        <v>7.7910800000000053</v>
      </c>
      <c r="I1696" s="2">
        <f t="array" ref="I1696">SUMPRODUCT(B1680:B1699, (ROW(B1680:B1699)-ROW(B1680)+1)) / (20*21/2)</f>
        <v>7.5779380952380961</v>
      </c>
      <c r="J1696" s="2">
        <f t="shared" si="210"/>
        <v>7.6917455567840083</v>
      </c>
      <c r="K1696" s="2">
        <f t="shared" si="204"/>
        <v>7.8364506579262887</v>
      </c>
    </row>
    <row r="1697" spans="1:11" ht="13.5" x14ac:dyDescent="0.25">
      <c r="A1697" s="3">
        <f>TITRES_STAT!B1700</f>
        <v>44488</v>
      </c>
      <c r="B1697" s="5">
        <f>TITRES_STAT!D1700</f>
        <v>7.6349999999999998</v>
      </c>
      <c r="C1697" s="2">
        <f t="shared" si="205"/>
        <v>0</v>
      </c>
      <c r="D1697" s="2">
        <f t="shared" si="206"/>
        <v>7.6349999999999998</v>
      </c>
      <c r="E1697" s="2">
        <f t="shared" si="208"/>
        <v>7.6334999999999997</v>
      </c>
      <c r="F1697" s="2">
        <f t="shared" si="209"/>
        <v>7.6539000000000001</v>
      </c>
      <c r="G1697" s="2">
        <f t="shared" si="203"/>
        <v>7.9097999999999971</v>
      </c>
      <c r="H1697" s="2">
        <f t="shared" si="207"/>
        <v>7.7934000000000045</v>
      </c>
      <c r="I1697" s="2">
        <f t="array" ref="I1697">SUMPRODUCT(B1681:B1700, (ROW(B1681:B1700)-ROW(B1681)+1)) / (20*21/2)</f>
        <v>7.5552428571428578</v>
      </c>
      <c r="J1697" s="2">
        <f t="shared" si="210"/>
        <v>7.6863412180426742</v>
      </c>
      <c r="K1697" s="2">
        <f t="shared" si="204"/>
        <v>7.8285506321252587</v>
      </c>
    </row>
    <row r="1698" spans="1:11" ht="13.5" x14ac:dyDescent="0.25">
      <c r="A1698" s="3">
        <f>TITRES_STAT!B1701</f>
        <v>44489</v>
      </c>
      <c r="B1698" s="5">
        <f>TITRES_STAT!D1701</f>
        <v>7.391</v>
      </c>
      <c r="C1698" s="2">
        <f t="shared" si="205"/>
        <v>-0.24399999999999977</v>
      </c>
      <c r="D1698" s="2">
        <f t="shared" si="206"/>
        <v>7.5861999999999998</v>
      </c>
      <c r="E1698" s="2">
        <f t="shared" si="208"/>
        <v>7.6105999999999998</v>
      </c>
      <c r="F1698" s="2">
        <f t="shared" si="209"/>
        <v>7.6263999999999994</v>
      </c>
      <c r="G1698" s="2">
        <f t="shared" si="203"/>
        <v>7.8951399999999969</v>
      </c>
      <c r="H1698" s="2">
        <f t="shared" si="207"/>
        <v>7.7934250000000054</v>
      </c>
      <c r="I1698" s="2">
        <f t="array" ref="I1698">SUMPRODUCT(B1682:B1701, (ROW(B1682:B1701)-ROW(B1682)+1)) / (20*21/2)</f>
        <v>7.5343999999999998</v>
      </c>
      <c r="J1698" s="2">
        <f t="shared" si="210"/>
        <v>7.6582134829909911</v>
      </c>
      <c r="K1698" s="2">
        <f t="shared" si="204"/>
        <v>7.8113917838066209</v>
      </c>
    </row>
    <row r="1699" spans="1:11" ht="13.5" x14ac:dyDescent="0.25">
      <c r="A1699" s="3">
        <f>TITRES_STAT!B1702</f>
        <v>44490</v>
      </c>
      <c r="B1699" s="5">
        <f>TITRES_STAT!D1702</f>
        <v>7.3609999999999998</v>
      </c>
      <c r="C1699" s="2">
        <f t="shared" si="205"/>
        <v>-3.0000000000000249E-2</v>
      </c>
      <c r="D1699" s="2">
        <f t="shared" si="206"/>
        <v>7.5313999999999997</v>
      </c>
      <c r="E1699" s="2">
        <f t="shared" si="208"/>
        <v>7.5831999999999997</v>
      </c>
      <c r="F1699" s="2">
        <f t="shared" si="209"/>
        <v>7.5993000000000013</v>
      </c>
      <c r="G1699" s="2">
        <f t="shared" si="203"/>
        <v>7.8798799999999973</v>
      </c>
      <c r="H1699" s="2">
        <f t="shared" si="207"/>
        <v>7.7934150000000058</v>
      </c>
      <c r="I1699" s="2">
        <f t="array" ref="I1699">SUMPRODUCT(B1683:B1702, (ROW(B1683:B1702)-ROW(B1683)+1)) / (20*21/2)</f>
        <v>7.5148619047619043</v>
      </c>
      <c r="J1699" s="2">
        <f t="shared" si="210"/>
        <v>7.6299074369918491</v>
      </c>
      <c r="K1699" s="2">
        <f t="shared" si="204"/>
        <v>7.793729360912244</v>
      </c>
    </row>
    <row r="1700" spans="1:11" ht="13.5" x14ac:dyDescent="0.25">
      <c r="A1700" s="3">
        <f>TITRES_STAT!B1703</f>
        <v>44491</v>
      </c>
      <c r="B1700" s="5">
        <f>TITRES_STAT!D1703</f>
        <v>7.3609999999999998</v>
      </c>
      <c r="C1700" s="2">
        <f t="shared" si="205"/>
        <v>0</v>
      </c>
      <c r="D1700" s="2">
        <f t="shared" si="206"/>
        <v>7.4766000000000004</v>
      </c>
      <c r="E1700" s="2">
        <f t="shared" si="208"/>
        <v>7.5557999999999996</v>
      </c>
      <c r="F1700" s="2">
        <f t="shared" si="209"/>
        <v>7.5798500000000004</v>
      </c>
      <c r="G1700" s="2">
        <f t="shared" si="203"/>
        <v>7.8646199999999977</v>
      </c>
      <c r="H1700" s="2">
        <f t="shared" si="207"/>
        <v>7.7922200000000066</v>
      </c>
      <c r="I1700" s="2">
        <f t="array" ref="I1700">SUMPRODUCT(B1684:B1703, (ROW(B1684:B1703)-ROW(B1684)+1)) / (20*21/2)</f>
        <v>7.4969952380952378</v>
      </c>
      <c r="J1700" s="2">
        <f t="shared" si="210"/>
        <v>7.6042972048973878</v>
      </c>
      <c r="K1700" s="2">
        <f t="shared" si="204"/>
        <v>7.7767595820529412</v>
      </c>
    </row>
    <row r="1701" spans="1:11" ht="13.5" x14ac:dyDescent="0.25">
      <c r="A1701" s="3">
        <f>TITRES_STAT!B1704</f>
        <v>44494</v>
      </c>
      <c r="B1701" s="5">
        <f>TITRES_STAT!D1704</f>
        <v>7.3609999999999998</v>
      </c>
      <c r="C1701" s="2">
        <f t="shared" si="205"/>
        <v>0</v>
      </c>
      <c r="D1701" s="2">
        <f t="shared" si="206"/>
        <v>7.4218000000000002</v>
      </c>
      <c r="E1701" s="2">
        <f t="shared" si="208"/>
        <v>7.5283999999999995</v>
      </c>
      <c r="F1701" s="2">
        <f t="shared" si="209"/>
        <v>7.5661500000000004</v>
      </c>
      <c r="G1701" s="2">
        <f t="shared" si="203"/>
        <v>7.8493599999999972</v>
      </c>
      <c r="H1701" s="2">
        <f t="shared" si="207"/>
        <v>7.7905850000000063</v>
      </c>
      <c r="I1701" s="2">
        <f t="array" ref="I1701">SUMPRODUCT(B1685:B1704, (ROW(B1685:B1704)-ROW(B1685)+1)) / (20*21/2)</f>
        <v>7.4793428571428571</v>
      </c>
      <c r="J1701" s="2">
        <f t="shared" si="210"/>
        <v>7.5811260425262086</v>
      </c>
      <c r="K1701" s="2">
        <f t="shared" si="204"/>
        <v>7.7604552847175325</v>
      </c>
    </row>
    <row r="1702" spans="1:11" ht="13.5" x14ac:dyDescent="0.25">
      <c r="A1702" s="3">
        <f>TITRES_STAT!B1705</f>
        <v>44495</v>
      </c>
      <c r="B1702" s="5">
        <f>TITRES_STAT!D1705</f>
        <v>7.3609999999999998</v>
      </c>
      <c r="C1702" s="2">
        <f t="shared" si="205"/>
        <v>0</v>
      </c>
      <c r="D1702" s="2">
        <f t="shared" si="206"/>
        <v>7.367</v>
      </c>
      <c r="E1702" s="2">
        <f t="shared" si="208"/>
        <v>7.5009999999999994</v>
      </c>
      <c r="F1702" s="2">
        <f t="shared" si="209"/>
        <v>7.5486000000000004</v>
      </c>
      <c r="G1702" s="2">
        <f t="shared" si="203"/>
        <v>7.8301199999999973</v>
      </c>
      <c r="H1702" s="2">
        <f t="shared" si="207"/>
        <v>7.7888000000000064</v>
      </c>
      <c r="I1702" s="2">
        <f t="array" ref="I1702">SUMPRODUCT(B1686:B1705, (ROW(B1686:B1705)-ROW(B1686)+1)) / (20*21/2)</f>
        <v>7.4633619047619035</v>
      </c>
      <c r="J1702" s="2">
        <f t="shared" si="210"/>
        <v>7.5601616575237127</v>
      </c>
      <c r="K1702" s="2">
        <f t="shared" si="204"/>
        <v>7.7447903715913551</v>
      </c>
    </row>
    <row r="1703" spans="1:11" ht="13.5" x14ac:dyDescent="0.25">
      <c r="A1703" s="3">
        <f>TITRES_STAT!B1706</f>
        <v>44496</v>
      </c>
      <c r="B1703" s="5">
        <f>TITRES_STAT!D1706</f>
        <v>7.3609999999999998</v>
      </c>
      <c r="C1703" s="2">
        <f t="shared" si="205"/>
        <v>0</v>
      </c>
      <c r="D1703" s="2">
        <f t="shared" si="206"/>
        <v>7.3609999999999998</v>
      </c>
      <c r="E1703" s="2">
        <f t="shared" si="208"/>
        <v>7.4735999999999994</v>
      </c>
      <c r="F1703" s="2">
        <f t="shared" si="209"/>
        <v>7.5463499999999994</v>
      </c>
      <c r="G1703" s="2">
        <f t="shared" si="203"/>
        <v>7.8108799999999974</v>
      </c>
      <c r="H1703" s="2">
        <f t="shared" si="207"/>
        <v>7.787165000000007</v>
      </c>
      <c r="I1703" s="2">
        <f t="array" ref="I1703">SUMPRODUCT(B1687:B1706, (ROW(B1687:B1706)-ROW(B1687)+1)) / (20*21/2)</f>
        <v>7.4486857142857144</v>
      </c>
      <c r="J1703" s="2">
        <f t="shared" si="210"/>
        <v>7.5411938806166932</v>
      </c>
      <c r="K1703" s="2">
        <f t="shared" si="204"/>
        <v>7.7297397687838512</v>
      </c>
    </row>
    <row r="1704" spans="1:11" ht="13.5" x14ac:dyDescent="0.25">
      <c r="A1704" s="3">
        <f>TITRES_STAT!B1707</f>
        <v>44497</v>
      </c>
      <c r="B1704" s="5">
        <f>TITRES_STAT!D1707</f>
        <v>7.3609999999999998</v>
      </c>
      <c r="C1704" s="2">
        <f t="shared" si="205"/>
        <v>0</v>
      </c>
      <c r="D1704" s="2">
        <f t="shared" si="206"/>
        <v>7.3609999999999998</v>
      </c>
      <c r="E1704" s="2">
        <f t="shared" si="208"/>
        <v>7.4461999999999993</v>
      </c>
      <c r="F1704" s="2">
        <f t="shared" si="209"/>
        <v>7.5287999999999995</v>
      </c>
      <c r="G1704" s="2">
        <f t="shared" si="203"/>
        <v>7.7916399999999966</v>
      </c>
      <c r="H1704" s="2">
        <f t="shared" si="207"/>
        <v>7.7855300000000076</v>
      </c>
      <c r="I1704" s="2">
        <f t="array" ref="I1704">SUMPRODUCT(B1688:B1707, (ROW(B1688:B1707)-ROW(B1688)+1)) / (20*21/2)</f>
        <v>7.434261904761903</v>
      </c>
      <c r="J1704" s="2">
        <f t="shared" si="210"/>
        <v>7.5240325586531993</v>
      </c>
      <c r="K1704" s="2">
        <f t="shared" si="204"/>
        <v>7.7152793856942887</v>
      </c>
    </row>
    <row r="1705" spans="1:11" ht="13.5" x14ac:dyDescent="0.25">
      <c r="A1705" s="3">
        <f>TITRES_STAT!B1708</f>
        <v>44498</v>
      </c>
      <c r="B1705" s="5">
        <f>TITRES_STAT!D1708</f>
        <v>7.3609999999999998</v>
      </c>
      <c r="C1705" s="2">
        <f t="shared" si="205"/>
        <v>0</v>
      </c>
      <c r="D1705" s="2">
        <f t="shared" si="206"/>
        <v>7.3609999999999998</v>
      </c>
      <c r="E1705" s="2">
        <f t="shared" si="208"/>
        <v>7.4188000000000001</v>
      </c>
      <c r="F1705" s="2">
        <f t="shared" si="209"/>
        <v>7.5150999999999994</v>
      </c>
      <c r="G1705" s="2">
        <f t="shared" si="203"/>
        <v>7.7723999999999958</v>
      </c>
      <c r="H1705" s="2">
        <f t="shared" si="207"/>
        <v>7.7846700000000091</v>
      </c>
      <c r="I1705" s="2">
        <f t="array" ref="I1705">SUMPRODUCT(B1689:B1708, (ROW(B1689:B1708)-ROW(B1689)+1)) / (20*21/2)</f>
        <v>7.4211428571428559</v>
      </c>
      <c r="J1705" s="2">
        <f t="shared" si="210"/>
        <v>7.5085056483052757</v>
      </c>
      <c r="K1705" s="2">
        <f t="shared" si="204"/>
        <v>7.7013860764513762</v>
      </c>
    </row>
    <row r="1706" spans="1:11" ht="13.5" x14ac:dyDescent="0.25">
      <c r="A1706" s="3">
        <f>TITRES_STAT!B1709</f>
        <v>44501</v>
      </c>
      <c r="B1706" s="5">
        <f>TITRES_STAT!D1709</f>
        <v>7.3609999999999998</v>
      </c>
      <c r="C1706" s="2">
        <f t="shared" si="205"/>
        <v>0</v>
      </c>
      <c r="D1706" s="2">
        <f t="shared" si="206"/>
        <v>7.3609999999999998</v>
      </c>
      <c r="E1706" s="2">
        <f t="shared" si="208"/>
        <v>7.3914</v>
      </c>
      <c r="F1706" s="2">
        <f t="shared" si="209"/>
        <v>7.5124499999999994</v>
      </c>
      <c r="G1706" s="2">
        <f t="shared" si="203"/>
        <v>7.7571399999999961</v>
      </c>
      <c r="H1706" s="2">
        <f t="shared" si="207"/>
        <v>7.7845450000000094</v>
      </c>
      <c r="I1706" s="2">
        <f t="array" ref="I1706">SUMPRODUCT(B1690:B1709, (ROW(B1690:B1709)-ROW(B1690)+1)) / (20*21/2)</f>
        <v>7.4084952380952362</v>
      </c>
      <c r="J1706" s="2">
        <f t="shared" si="210"/>
        <v>7.4944574913238213</v>
      </c>
      <c r="K1706" s="2">
        <f t="shared" si="204"/>
        <v>7.6880376028650481</v>
      </c>
    </row>
    <row r="1707" spans="1:11" ht="13.5" x14ac:dyDescent="0.25">
      <c r="A1707" s="3">
        <f>TITRES_STAT!B1710</f>
        <v>44502</v>
      </c>
      <c r="B1707" s="5">
        <f>TITRES_STAT!D1710</f>
        <v>7.3609999999999998</v>
      </c>
      <c r="C1707" s="2">
        <f t="shared" si="205"/>
        <v>0</v>
      </c>
      <c r="D1707" s="2">
        <f t="shared" si="206"/>
        <v>7.3609999999999998</v>
      </c>
      <c r="E1707" s="2">
        <f t="shared" si="208"/>
        <v>7.3639999999999999</v>
      </c>
      <c r="F1707" s="2">
        <f t="shared" si="209"/>
        <v>7.4987499999999994</v>
      </c>
      <c r="G1707" s="2">
        <f t="shared" si="203"/>
        <v>7.7418799999999965</v>
      </c>
      <c r="H1707" s="2">
        <f t="shared" si="207"/>
        <v>7.7855300000000103</v>
      </c>
      <c r="I1707" s="2">
        <f t="array" ref="I1707">SUMPRODUCT(B1691:B1710, (ROW(B1691:B1710)-ROW(B1691)+1)) / (20*21/2)</f>
        <v>7.3971904761904756</v>
      </c>
      <c r="J1707" s="2">
        <f t="shared" si="210"/>
        <v>7.4817472540548859</v>
      </c>
      <c r="K1707" s="2">
        <f t="shared" si="204"/>
        <v>7.6752125988311253</v>
      </c>
    </row>
    <row r="1708" spans="1:11" ht="13.5" x14ac:dyDescent="0.25">
      <c r="A1708" s="3">
        <f>TITRES_STAT!B1711</f>
        <v>44503</v>
      </c>
      <c r="B1708" s="5">
        <f>TITRES_STAT!D1711</f>
        <v>7.3609999999999998</v>
      </c>
      <c r="C1708" s="2">
        <f t="shared" si="205"/>
        <v>0</v>
      </c>
      <c r="D1708" s="2">
        <f t="shared" si="206"/>
        <v>7.3609999999999998</v>
      </c>
      <c r="E1708" s="2">
        <f t="shared" si="208"/>
        <v>7.3609999999999998</v>
      </c>
      <c r="F1708" s="2">
        <f t="shared" si="209"/>
        <v>7.4858000000000002</v>
      </c>
      <c r="G1708" s="2">
        <f t="shared" si="203"/>
        <v>7.726619999999996</v>
      </c>
      <c r="H1708" s="2">
        <f t="shared" si="207"/>
        <v>7.7857750000000117</v>
      </c>
      <c r="I1708" s="2">
        <f t="array" ref="I1708">SUMPRODUCT(B1692:B1711, (ROW(B1692:B1711)-ROW(B1692)+1)) / (20*21/2)</f>
        <v>7.3872285714285706</v>
      </c>
      <c r="J1708" s="2">
        <f t="shared" si="210"/>
        <v>7.4702475155734689</v>
      </c>
      <c r="K1708" s="2">
        <f t="shared" si="204"/>
        <v>7.662890536131866</v>
      </c>
    </row>
    <row r="1709" spans="1:11" ht="13.5" x14ac:dyDescent="0.25">
      <c r="A1709" s="3">
        <f>TITRES_STAT!B1712</f>
        <v>44504</v>
      </c>
      <c r="B1709" s="5">
        <f>TITRES_STAT!D1712</f>
        <v>7.3529999999999998</v>
      </c>
      <c r="C1709" s="2">
        <f t="shared" si="205"/>
        <v>-8.0000000000000071E-3</v>
      </c>
      <c r="D1709" s="2">
        <f t="shared" si="206"/>
        <v>7.3593999999999991</v>
      </c>
      <c r="E1709" s="2">
        <f t="shared" si="208"/>
        <v>7.360199999999999</v>
      </c>
      <c r="F1709" s="2">
        <f t="shared" si="209"/>
        <v>7.4717000000000011</v>
      </c>
      <c r="G1709" s="2">
        <f t="shared" si="203"/>
        <v>7.7111999999999963</v>
      </c>
      <c r="H1709" s="2">
        <f t="shared" si="207"/>
        <v>7.785980000000011</v>
      </c>
      <c r="I1709" s="2">
        <f t="array" ref="I1709">SUMPRODUCT(B1693:B1712, (ROW(B1693:B1712)-ROW(B1693)+1)) / (20*21/2)</f>
        <v>7.3786095238095228</v>
      </c>
      <c r="J1709" s="2">
        <f t="shared" si="210"/>
        <v>7.4590810855188527</v>
      </c>
      <c r="K1709" s="2">
        <f t="shared" si="204"/>
        <v>7.6507379660874797</v>
      </c>
    </row>
    <row r="1710" spans="1:11" ht="13.5" x14ac:dyDescent="0.25">
      <c r="A1710" s="3">
        <f>TITRES_STAT!B1713</f>
        <v>44505</v>
      </c>
      <c r="B1710" s="5">
        <f>TITRES_STAT!D1713</f>
        <v>7.3529999999999998</v>
      </c>
      <c r="C1710" s="2">
        <f t="shared" si="205"/>
        <v>0</v>
      </c>
      <c r="D1710" s="2">
        <f t="shared" si="206"/>
        <v>7.3578000000000001</v>
      </c>
      <c r="E1710" s="2">
        <f t="shared" si="208"/>
        <v>7.3593999999999982</v>
      </c>
      <c r="F1710" s="2">
        <f t="shared" si="209"/>
        <v>7.457600000000002</v>
      </c>
      <c r="G1710" s="2">
        <f t="shared" si="203"/>
        <v>7.6957799999999965</v>
      </c>
      <c r="H1710" s="2">
        <f t="shared" si="207"/>
        <v>7.7861850000000121</v>
      </c>
      <c r="I1710" s="2">
        <f t="array" ref="I1710">SUMPRODUCT(B1694:B1713, (ROW(B1694:B1713)-ROW(B1694)+1)) / (20*21/2)</f>
        <v>7.3713333333333333</v>
      </c>
      <c r="J1710" s="2">
        <f t="shared" si="210"/>
        <v>7.4489781249932481</v>
      </c>
      <c r="K1710" s="2">
        <f t="shared" si="204"/>
        <v>7.6390619674173825</v>
      </c>
    </row>
    <row r="1711" spans="1:11" ht="13.5" x14ac:dyDescent="0.25">
      <c r="A1711" s="3">
        <f>TITRES_STAT!B1714</f>
        <v>44508</v>
      </c>
      <c r="B1711" s="5">
        <f>TITRES_STAT!D1714</f>
        <v>7.3529999999999998</v>
      </c>
      <c r="C1711" s="2">
        <f t="shared" si="205"/>
        <v>0</v>
      </c>
      <c r="D1711" s="2">
        <f t="shared" si="206"/>
        <v>7.3561999999999994</v>
      </c>
      <c r="E1711" s="2">
        <f t="shared" si="208"/>
        <v>7.3585999999999983</v>
      </c>
      <c r="F1711" s="2">
        <f t="shared" si="209"/>
        <v>7.443500000000002</v>
      </c>
      <c r="G1711" s="2">
        <f t="shared" si="203"/>
        <v>7.6803599999999967</v>
      </c>
      <c r="H1711" s="2">
        <f t="shared" si="207"/>
        <v>7.7862450000000116</v>
      </c>
      <c r="I1711" s="2">
        <f t="array" ref="I1711">SUMPRODUCT(B1695:B1714, (ROW(B1695:B1714)-ROW(B1695)+1)) / (20*21/2)</f>
        <v>7.3653999999999993</v>
      </c>
      <c r="J1711" s="2">
        <f t="shared" si="210"/>
        <v>7.4398373511843676</v>
      </c>
      <c r="K1711" s="2">
        <f t="shared" si="204"/>
        <v>7.6278438510480742</v>
      </c>
    </row>
    <row r="1712" spans="1:11" ht="13.5" x14ac:dyDescent="0.25">
      <c r="A1712" s="3">
        <f>TITRES_STAT!B1715</f>
        <v>44509</v>
      </c>
      <c r="B1712" s="5">
        <f>TITRES_STAT!D1715</f>
        <v>7.3529999999999998</v>
      </c>
      <c r="C1712" s="2">
        <f t="shared" si="205"/>
        <v>0</v>
      </c>
      <c r="D1712" s="2">
        <f t="shared" si="206"/>
        <v>7.3546000000000005</v>
      </c>
      <c r="E1712" s="2">
        <f t="shared" si="208"/>
        <v>7.3577999999999992</v>
      </c>
      <c r="F1712" s="2">
        <f t="shared" si="209"/>
        <v>7.4294000000000011</v>
      </c>
      <c r="G1712" s="2">
        <f t="shared" si="203"/>
        <v>7.664939999999997</v>
      </c>
      <c r="H1712" s="2">
        <f t="shared" si="207"/>
        <v>7.7866350000000129</v>
      </c>
      <c r="I1712" s="2">
        <f t="array" ref="I1712">SUMPRODUCT(B1696:B1715, (ROW(B1696:B1715)-ROW(B1696)+1)) / (20*21/2)</f>
        <v>7.3331904761904765</v>
      </c>
      <c r="J1712" s="2">
        <f t="shared" si="210"/>
        <v>7.4315671272620465</v>
      </c>
      <c r="K1712" s="2">
        <f t="shared" si="204"/>
        <v>7.6170656608108951</v>
      </c>
    </row>
    <row r="1713" spans="1:11" ht="13.5" x14ac:dyDescent="0.25">
      <c r="A1713" s="3">
        <f>TITRES_STAT!B1716</f>
        <v>44510</v>
      </c>
      <c r="B1713" s="5">
        <f>TITRES_STAT!D1716</f>
        <v>7.3529999999999998</v>
      </c>
      <c r="C1713" s="2">
        <f t="shared" si="205"/>
        <v>0</v>
      </c>
      <c r="D1713" s="2">
        <f t="shared" si="206"/>
        <v>7.3529999999999998</v>
      </c>
      <c r="E1713" s="2">
        <f t="shared" si="208"/>
        <v>7.3569999999999993</v>
      </c>
      <c r="F1713" s="2">
        <f t="shared" si="209"/>
        <v>7.4153000000000002</v>
      </c>
      <c r="G1713" s="2">
        <f t="shared" si="203"/>
        <v>7.6495199999999981</v>
      </c>
      <c r="H1713" s="2">
        <f t="shared" si="207"/>
        <v>7.7869150000000129</v>
      </c>
      <c r="I1713" s="2">
        <f t="array" ref="I1713">SUMPRODUCT(B1697:B1716, (ROW(B1697:B1716)-ROW(B1697)+1)) / (20*21/2)</f>
        <v>7.3037047619047621</v>
      </c>
      <c r="J1713" s="2">
        <f t="shared" si="210"/>
        <v>7.4240845437132803</v>
      </c>
      <c r="K1713" s="2">
        <f t="shared" si="204"/>
        <v>7.6067101447006644</v>
      </c>
    </row>
    <row r="1714" spans="1:11" ht="13.5" x14ac:dyDescent="0.25">
      <c r="A1714" s="3">
        <f>TITRES_STAT!B1717</f>
        <v>44511</v>
      </c>
      <c r="B1714" s="5">
        <f>TITRES_STAT!D1717</f>
        <v>7.3529999999999998</v>
      </c>
      <c r="C1714" s="2">
        <f t="shared" si="205"/>
        <v>0</v>
      </c>
      <c r="D1714" s="2">
        <f t="shared" si="206"/>
        <v>7.3529999999999998</v>
      </c>
      <c r="E1714" s="2">
        <f t="shared" si="208"/>
        <v>7.3561999999999994</v>
      </c>
      <c r="F1714" s="2">
        <f t="shared" si="209"/>
        <v>7.4012000000000002</v>
      </c>
      <c r="G1714" s="2">
        <f t="shared" ref="G1714:G1777" si="211">AVERAGE(B1665:B1714)</f>
        <v>7.6340999999999974</v>
      </c>
      <c r="H1714" s="2">
        <f t="shared" si="207"/>
        <v>7.7871200000000123</v>
      </c>
      <c r="I1714" s="2">
        <f t="array" ref="I1714">SUMPRODUCT(B1698:B1717, (ROW(B1698:B1717)-ROW(B1698)+1)) / (20*21/2)</f>
        <v>7.276942857142858</v>
      </c>
      <c r="J1714" s="2">
        <f t="shared" si="210"/>
        <v>7.4173145871691579</v>
      </c>
      <c r="K1714" s="2">
        <f t="shared" si="204"/>
        <v>7.5967607272614233</v>
      </c>
    </row>
    <row r="1715" spans="1:11" ht="13.5" x14ac:dyDescent="0.25">
      <c r="A1715" s="3">
        <f>TITRES_STAT!B1718</f>
        <v>44512</v>
      </c>
      <c r="B1715" s="5">
        <f>TITRES_STAT!D1718</f>
        <v>7.0629999999999997</v>
      </c>
      <c r="C1715" s="2">
        <f t="shared" si="205"/>
        <v>-0.29000000000000004</v>
      </c>
      <c r="D1715" s="2">
        <f t="shared" si="206"/>
        <v>7.2949999999999999</v>
      </c>
      <c r="E1715" s="2">
        <f t="shared" si="208"/>
        <v>7.3264000000000014</v>
      </c>
      <c r="F1715" s="2">
        <f t="shared" si="209"/>
        <v>7.3726000000000003</v>
      </c>
      <c r="G1715" s="2">
        <f t="shared" si="211"/>
        <v>7.612879999999997</v>
      </c>
      <c r="H1715" s="2">
        <f t="shared" si="207"/>
        <v>7.7869450000000136</v>
      </c>
      <c r="I1715" s="2">
        <f t="array" ref="I1715">SUMPRODUCT(B1699:B1718, (ROW(B1699:B1718)-ROW(B1699)+1)) / (20*21/2)</f>
        <v>7.2354761904761897</v>
      </c>
      <c r="J1715" s="2">
        <f t="shared" si="210"/>
        <v>7.3835703407720947</v>
      </c>
      <c r="K1715" s="2">
        <f t="shared" ref="K1715:K1778" si="212">$K$4*B1715+(1-$K$4)*K1714</f>
        <v>7.575828934035485</v>
      </c>
    </row>
    <row r="1716" spans="1:11" ht="13.5" x14ac:dyDescent="0.25">
      <c r="A1716" s="3">
        <f>TITRES_STAT!B1719</f>
        <v>44515</v>
      </c>
      <c r="B1716" s="5">
        <f>TITRES_STAT!D1719</f>
        <v>7.0629999999999997</v>
      </c>
      <c r="C1716" s="2">
        <f t="shared" si="205"/>
        <v>0</v>
      </c>
      <c r="D1716" s="2">
        <f t="shared" si="206"/>
        <v>7.2369999999999992</v>
      </c>
      <c r="E1716" s="2">
        <f t="shared" si="208"/>
        <v>7.2966000000000006</v>
      </c>
      <c r="F1716" s="2">
        <f t="shared" si="209"/>
        <v>7.3439999999999985</v>
      </c>
      <c r="G1716" s="2">
        <f t="shared" si="211"/>
        <v>7.5948599999999962</v>
      </c>
      <c r="H1716" s="2">
        <f t="shared" si="207"/>
        <v>7.7860700000000129</v>
      </c>
      <c r="I1716" s="2">
        <f t="array" ref="I1716">SUMPRODUCT(B1700:B1719, (ROW(B1700:B1719)-ROW(B1700)+1)) / (20*21/2)</f>
        <v>7.2029190476190479</v>
      </c>
      <c r="J1716" s="2">
        <f t="shared" si="210"/>
        <v>7.3530398321271333</v>
      </c>
      <c r="K1716" s="2">
        <f t="shared" si="212"/>
        <v>7.5557179954458578</v>
      </c>
    </row>
    <row r="1717" spans="1:11" ht="13.5" x14ac:dyDescent="0.25">
      <c r="A1717" s="3">
        <f>TITRES_STAT!B1720</f>
        <v>44516</v>
      </c>
      <c r="B1717" s="5">
        <f>TITRES_STAT!D1720</f>
        <v>7.0629999999999997</v>
      </c>
      <c r="C1717" s="2">
        <f t="shared" si="205"/>
        <v>0</v>
      </c>
      <c r="D1717" s="2">
        <f t="shared" si="206"/>
        <v>7.1789999999999994</v>
      </c>
      <c r="E1717" s="2">
        <f t="shared" si="208"/>
        <v>7.2668000000000008</v>
      </c>
      <c r="F1717" s="2">
        <f t="shared" si="209"/>
        <v>7.3153999999999968</v>
      </c>
      <c r="G1717" s="2">
        <f t="shared" si="211"/>
        <v>7.5768399999999962</v>
      </c>
      <c r="H1717" s="2">
        <f t="shared" si="207"/>
        <v>7.7862650000000144</v>
      </c>
      <c r="I1717" s="2">
        <f t="array" ref="I1717">SUMPRODUCT(B1701:B1720, (ROW(B1701:B1720)-ROW(B1701)+1)) / (20*21/2)</f>
        <v>7.1723285714285696</v>
      </c>
      <c r="J1717" s="2">
        <f t="shared" si="210"/>
        <v>7.325416990972168</v>
      </c>
      <c r="K1717" s="2">
        <f t="shared" si="212"/>
        <v>7.5363957211146477</v>
      </c>
    </row>
    <row r="1718" spans="1:11" ht="13.5" x14ac:dyDescent="0.25">
      <c r="A1718" s="3">
        <f>TITRES_STAT!B1721</f>
        <v>44517</v>
      </c>
      <c r="B1718" s="5">
        <f>TITRES_STAT!D1721</f>
        <v>6.88</v>
      </c>
      <c r="C1718" s="2">
        <f t="shared" si="205"/>
        <v>-0.18299999999999983</v>
      </c>
      <c r="D1718" s="2">
        <f t="shared" si="206"/>
        <v>7.0843999999999996</v>
      </c>
      <c r="E1718" s="2">
        <f t="shared" si="208"/>
        <v>7.2187000000000001</v>
      </c>
      <c r="F1718" s="2">
        <f t="shared" si="209"/>
        <v>7.2898499999999968</v>
      </c>
      <c r="G1718" s="2">
        <f t="shared" si="211"/>
        <v>7.5551599999999972</v>
      </c>
      <c r="H1718" s="2">
        <f t="shared" si="207"/>
        <v>7.7855450000000141</v>
      </c>
      <c r="I1718" s="2">
        <f t="array" ref="I1718">SUMPRODUCT(B1702:B1721, (ROW(B1702:B1721)-ROW(B1702)+1)) / (20*21/2)</f>
        <v>7.143704761904762</v>
      </c>
      <c r="J1718" s="2">
        <f t="shared" si="210"/>
        <v>7.2829963251652954</v>
      </c>
      <c r="K1718" s="2">
        <f t="shared" si="212"/>
        <v>7.5106547124434853</v>
      </c>
    </row>
    <row r="1719" spans="1:11" ht="13.5" x14ac:dyDescent="0.25">
      <c r="A1719" s="3">
        <f>TITRES_STAT!B1722</f>
        <v>44518</v>
      </c>
      <c r="B1719" s="5">
        <f>TITRES_STAT!D1722</f>
        <v>6.9480000000000004</v>
      </c>
      <c r="C1719" s="2">
        <f t="shared" si="205"/>
        <v>6.8000000000000504E-2</v>
      </c>
      <c r="D1719" s="2">
        <f t="shared" si="206"/>
        <v>7.0033999999999992</v>
      </c>
      <c r="E1719" s="2">
        <f t="shared" si="208"/>
        <v>7.1782000000000012</v>
      </c>
      <c r="F1719" s="2">
        <f t="shared" si="209"/>
        <v>7.2691999999999979</v>
      </c>
      <c r="G1719" s="2">
        <f t="shared" si="211"/>
        <v>7.5348399999999973</v>
      </c>
      <c r="H1719" s="2">
        <f t="shared" si="207"/>
        <v>7.784280000000015</v>
      </c>
      <c r="I1719" s="2">
        <f t="array" ref="I1719">SUMPRODUCT(B1703:B1722, (ROW(B1703:B1722)-ROW(B1703)+1)) / (20*21/2)</f>
        <v>7.1170476190476197</v>
      </c>
      <c r="J1719" s="2">
        <f t="shared" si="210"/>
        <v>7.2510919132447915</v>
      </c>
      <c r="K1719" s="2">
        <f t="shared" si="212"/>
        <v>7.4885898217594278</v>
      </c>
    </row>
    <row r="1720" spans="1:11" ht="13.5" x14ac:dyDescent="0.25">
      <c r="A1720" s="3">
        <f>TITRES_STAT!B1723</f>
        <v>44519</v>
      </c>
      <c r="B1720" s="5">
        <f>TITRES_STAT!D1723</f>
        <v>6.9480000000000004</v>
      </c>
      <c r="C1720" s="2">
        <f t="shared" si="205"/>
        <v>0</v>
      </c>
      <c r="D1720" s="2">
        <f t="shared" si="206"/>
        <v>6.9804000000000004</v>
      </c>
      <c r="E1720" s="2">
        <f t="shared" si="208"/>
        <v>7.1377000000000006</v>
      </c>
      <c r="F1720" s="2">
        <f t="shared" si="209"/>
        <v>7.2485499999999989</v>
      </c>
      <c r="G1720" s="2">
        <f t="shared" si="211"/>
        <v>7.5149799999999969</v>
      </c>
      <c r="H1720" s="2">
        <f t="shared" si="207"/>
        <v>7.783015000000014</v>
      </c>
      <c r="I1720" s="2">
        <f t="array" ref="I1720">SUMPRODUCT(B1704:B1723, (ROW(B1704:B1723)-ROW(B1704)+1)) / (20*21/2)</f>
        <v>7.0923571428571428</v>
      </c>
      <c r="J1720" s="2">
        <f t="shared" si="210"/>
        <v>7.2222260167452879</v>
      </c>
      <c r="K1720" s="2">
        <f t="shared" si="212"/>
        <v>7.4673902209061174</v>
      </c>
    </row>
    <row r="1721" spans="1:11" ht="13.5" x14ac:dyDescent="0.25">
      <c r="A1721" s="3">
        <f>TITRES_STAT!B1724</f>
        <v>44522</v>
      </c>
      <c r="B1721" s="5">
        <f>TITRES_STAT!D1724</f>
        <v>6.9480000000000004</v>
      </c>
      <c r="C1721" s="2">
        <f t="shared" si="205"/>
        <v>0</v>
      </c>
      <c r="D1721" s="2">
        <f t="shared" si="206"/>
        <v>6.9573999999999998</v>
      </c>
      <c r="E1721" s="2">
        <f t="shared" si="208"/>
        <v>7.0972000000000008</v>
      </c>
      <c r="F1721" s="2">
        <f t="shared" si="209"/>
        <v>7.2279</v>
      </c>
      <c r="G1721" s="2">
        <f t="shared" si="211"/>
        <v>7.4951199999999965</v>
      </c>
      <c r="H1721" s="2">
        <f t="shared" si="207"/>
        <v>7.7817500000000139</v>
      </c>
      <c r="I1721" s="2">
        <f t="array" ref="I1721">SUMPRODUCT(B1705:B1724, (ROW(B1705:B1724)-ROW(B1705)+1)) / (20*21/2)</f>
        <v>7.0696333333333339</v>
      </c>
      <c r="J1721" s="2">
        <f t="shared" si="210"/>
        <v>7.1961092532457371</v>
      </c>
      <c r="K1721" s="2">
        <f t="shared" si="212"/>
        <v>7.4470219769490154</v>
      </c>
    </row>
    <row r="1722" spans="1:11" ht="13.5" x14ac:dyDescent="0.25">
      <c r="A1722" s="3">
        <f>TITRES_STAT!B1725</f>
        <v>44523</v>
      </c>
      <c r="B1722" s="5">
        <f>TITRES_STAT!D1725</f>
        <v>6.9480000000000004</v>
      </c>
      <c r="C1722" s="2">
        <f t="shared" si="205"/>
        <v>0</v>
      </c>
      <c r="D1722" s="2">
        <f t="shared" si="206"/>
        <v>6.9343999999999992</v>
      </c>
      <c r="E1722" s="2">
        <f t="shared" si="208"/>
        <v>7.0567000000000011</v>
      </c>
      <c r="F1722" s="2">
        <f t="shared" si="209"/>
        <v>7.2072500000000002</v>
      </c>
      <c r="G1722" s="2">
        <f t="shared" si="211"/>
        <v>7.475259999999996</v>
      </c>
      <c r="H1722" s="2">
        <f t="shared" si="207"/>
        <v>7.7804850000000148</v>
      </c>
      <c r="I1722" s="2">
        <f t="array" ref="I1722">SUMPRODUCT(B1706:B1725, (ROW(B1706:B1725)-ROW(B1706)+1)) / (20*21/2)</f>
        <v>7.0488761904761912</v>
      </c>
      <c r="J1722" s="2">
        <f t="shared" si="210"/>
        <v>7.1724798005556671</v>
      </c>
      <c r="K1722" s="2">
        <f t="shared" si="212"/>
        <v>7.4274524876568977</v>
      </c>
    </row>
    <row r="1723" spans="1:11" ht="13.5" x14ac:dyDescent="0.25">
      <c r="A1723" s="3">
        <f>TITRES_STAT!B1726</f>
        <v>44524</v>
      </c>
      <c r="B1723" s="5">
        <f>TITRES_STAT!D1726</f>
        <v>6.9480000000000004</v>
      </c>
      <c r="C1723" s="2">
        <f t="shared" si="205"/>
        <v>0</v>
      </c>
      <c r="D1723" s="2">
        <f t="shared" si="206"/>
        <v>6.9480000000000004</v>
      </c>
      <c r="E1723" s="2">
        <f t="shared" si="208"/>
        <v>7.0162000000000004</v>
      </c>
      <c r="F1723" s="2">
        <f t="shared" si="209"/>
        <v>7.1866000000000012</v>
      </c>
      <c r="G1723" s="2">
        <f t="shared" si="211"/>
        <v>7.4553999999999947</v>
      </c>
      <c r="H1723" s="2">
        <f t="shared" si="207"/>
        <v>7.7801450000000152</v>
      </c>
      <c r="I1723" s="2">
        <f t="array" ref="I1723">SUMPRODUCT(B1707:B1726, (ROW(B1707:B1726)-ROW(B1707)+1)) / (20*21/2)</f>
        <v>7.0300857142857156</v>
      </c>
      <c r="J1723" s="2">
        <f t="shared" si="210"/>
        <v>7.1511007719313184</v>
      </c>
      <c r="K1723" s="2">
        <f t="shared" si="212"/>
        <v>7.4086504293174125</v>
      </c>
    </row>
    <row r="1724" spans="1:11" ht="13.5" x14ac:dyDescent="0.25">
      <c r="A1724" s="3">
        <f>TITRES_STAT!B1727</f>
        <v>44525</v>
      </c>
      <c r="B1724" s="5">
        <f>TITRES_STAT!D1727</f>
        <v>6.9480000000000004</v>
      </c>
      <c r="C1724" s="2">
        <f t="shared" si="205"/>
        <v>0</v>
      </c>
      <c r="D1724" s="2">
        <f t="shared" si="206"/>
        <v>6.9480000000000004</v>
      </c>
      <c r="E1724" s="2">
        <f t="shared" si="208"/>
        <v>6.9757000000000007</v>
      </c>
      <c r="F1724" s="2">
        <f t="shared" si="209"/>
        <v>7.1659500000000023</v>
      </c>
      <c r="G1724" s="2">
        <f t="shared" si="211"/>
        <v>7.4355399999999952</v>
      </c>
      <c r="H1724" s="2">
        <f t="shared" si="207"/>
        <v>7.7795100000000152</v>
      </c>
      <c r="I1724" s="2">
        <f t="array" ref="I1724">SUMPRODUCT(B1708:B1727, (ROW(B1708:B1727)-ROW(B1708)+1)) / (20*21/2)</f>
        <v>7.0132619047619054</v>
      </c>
      <c r="J1724" s="2">
        <f t="shared" si="210"/>
        <v>7.1317578412711935</v>
      </c>
      <c r="K1724" s="2">
        <f t="shared" si="212"/>
        <v>7.390585706599083</v>
      </c>
    </row>
    <row r="1725" spans="1:11" ht="13.5" x14ac:dyDescent="0.25">
      <c r="A1725" s="3">
        <f>TITRES_STAT!B1728</f>
        <v>44526</v>
      </c>
      <c r="B1725" s="5">
        <f>TITRES_STAT!D1728</f>
        <v>6.9480000000000004</v>
      </c>
      <c r="C1725" s="2">
        <f t="shared" si="205"/>
        <v>0</v>
      </c>
      <c r="D1725" s="2">
        <f t="shared" si="206"/>
        <v>6.9480000000000004</v>
      </c>
      <c r="E1725" s="2">
        <f t="shared" si="208"/>
        <v>6.9641999999999999</v>
      </c>
      <c r="F1725" s="2">
        <f t="shared" si="209"/>
        <v>7.1453000000000033</v>
      </c>
      <c r="G1725" s="2">
        <f t="shared" si="211"/>
        <v>7.4156799999999938</v>
      </c>
      <c r="H1725" s="2">
        <f t="shared" si="207"/>
        <v>7.7788750000000153</v>
      </c>
      <c r="I1725" s="2">
        <f t="array" ref="I1725">SUMPRODUCT(B1709:B1728, (ROW(B1709:B1728)-ROW(B1709)+1)) / (20*21/2)</f>
        <v>6.9984047619047631</v>
      </c>
      <c r="J1725" s="2">
        <f t="shared" si="210"/>
        <v>7.1142570944834613</v>
      </c>
      <c r="K1725" s="2">
        <f t="shared" si="212"/>
        <v>7.3732294043795115</v>
      </c>
    </row>
    <row r="1726" spans="1:11" ht="13.5" x14ac:dyDescent="0.25">
      <c r="A1726" s="3">
        <f>TITRES_STAT!B1729</f>
        <v>44529</v>
      </c>
      <c r="B1726" s="5">
        <f>TITRES_STAT!D1729</f>
        <v>6.9480000000000004</v>
      </c>
      <c r="C1726" s="2">
        <f t="shared" si="205"/>
        <v>0</v>
      </c>
      <c r="D1726" s="2">
        <f t="shared" si="206"/>
        <v>6.9480000000000004</v>
      </c>
      <c r="E1726" s="2">
        <f t="shared" si="208"/>
        <v>6.9527000000000001</v>
      </c>
      <c r="F1726" s="2">
        <f t="shared" si="209"/>
        <v>7.1246500000000026</v>
      </c>
      <c r="G1726" s="2">
        <f t="shared" si="211"/>
        <v>7.3958199999999943</v>
      </c>
      <c r="H1726" s="2">
        <f t="shared" si="207"/>
        <v>7.7782400000000145</v>
      </c>
      <c r="I1726" s="2">
        <f t="array" ref="I1726">SUMPRODUCT(B1710:B1729, (ROW(B1710:B1729)-ROW(B1710)+1)) / (20*21/2)</f>
        <v>6.9855142857142862</v>
      </c>
      <c r="J1726" s="2">
        <f t="shared" si="210"/>
        <v>7.0984230854850363</v>
      </c>
      <c r="K1726" s="2">
        <f t="shared" si="212"/>
        <v>7.3565537414626681</v>
      </c>
    </row>
    <row r="1727" spans="1:11" ht="13.5" x14ac:dyDescent="0.25">
      <c r="A1727" s="3">
        <f>TITRES_STAT!B1730</f>
        <v>44530</v>
      </c>
      <c r="B1727" s="5">
        <f>TITRES_STAT!D1730</f>
        <v>6.9480000000000004</v>
      </c>
      <c r="C1727" s="2">
        <f t="shared" si="205"/>
        <v>0</v>
      </c>
      <c r="D1727" s="2">
        <f t="shared" si="206"/>
        <v>6.9480000000000004</v>
      </c>
      <c r="E1727" s="2">
        <f t="shared" si="208"/>
        <v>6.9412000000000003</v>
      </c>
      <c r="F1727" s="2">
        <f t="shared" si="209"/>
        <v>7.1040000000000036</v>
      </c>
      <c r="G1727" s="2">
        <f t="shared" si="211"/>
        <v>7.3759599999999947</v>
      </c>
      <c r="H1727" s="2">
        <f t="shared" si="207"/>
        <v>7.7773450000000146</v>
      </c>
      <c r="I1727" s="2">
        <f t="array" ref="I1727">SUMPRODUCT(B1711:B1730, (ROW(B1711:B1730)-ROW(B1711)+1)) / (20*21/2)</f>
        <v>6.9745523809523817</v>
      </c>
      <c r="J1727" s="2">
        <f t="shared" si="210"/>
        <v>7.0840970773436043</v>
      </c>
      <c r="K1727" s="2">
        <f t="shared" si="212"/>
        <v>7.340532026111191</v>
      </c>
    </row>
    <row r="1728" spans="1:11" ht="13.5" x14ac:dyDescent="0.25">
      <c r="A1728" s="3">
        <f>TITRES_STAT!B1731</f>
        <v>44531</v>
      </c>
      <c r="B1728" s="5">
        <f>TITRES_STAT!D1731</f>
        <v>6.9480000000000004</v>
      </c>
      <c r="C1728" s="2">
        <f t="shared" si="205"/>
        <v>0</v>
      </c>
      <c r="D1728" s="2">
        <f t="shared" si="206"/>
        <v>6.9480000000000004</v>
      </c>
      <c r="E1728" s="2">
        <f t="shared" si="208"/>
        <v>6.9480000000000004</v>
      </c>
      <c r="F1728" s="2">
        <f t="shared" si="209"/>
        <v>7.0833500000000029</v>
      </c>
      <c r="G1728" s="2">
        <f t="shared" si="211"/>
        <v>7.3560999999999934</v>
      </c>
      <c r="H1728" s="2">
        <f t="shared" si="207"/>
        <v>7.777005000000015</v>
      </c>
      <c r="I1728" s="2">
        <f t="array" ref="I1728">SUMPRODUCT(B1712:B1731, (ROW(B1712:B1731)-ROW(B1712)+1)) / (20*21/2)</f>
        <v>6.9655190476190487</v>
      </c>
      <c r="J1728" s="2">
        <f t="shared" si="210"/>
        <v>7.071135450929928</v>
      </c>
      <c r="K1728" s="2">
        <f t="shared" si="212"/>
        <v>7.3251386133225171</v>
      </c>
    </row>
    <row r="1729" spans="1:11" ht="13.5" x14ac:dyDescent="0.25">
      <c r="A1729" s="3">
        <f>TITRES_STAT!B1732</f>
        <v>44532</v>
      </c>
      <c r="B1729" s="5">
        <f>TITRES_STAT!D1732</f>
        <v>6.9480000000000004</v>
      </c>
      <c r="C1729" s="2">
        <f t="shared" si="205"/>
        <v>0</v>
      </c>
      <c r="D1729" s="2">
        <f t="shared" si="206"/>
        <v>6.9480000000000004</v>
      </c>
      <c r="E1729" s="2">
        <f t="shared" si="208"/>
        <v>6.9480000000000004</v>
      </c>
      <c r="F1729" s="2">
        <f t="shared" si="209"/>
        <v>7.0631000000000039</v>
      </c>
      <c r="G1729" s="2">
        <f t="shared" si="211"/>
        <v>7.3369999999999935</v>
      </c>
      <c r="H1729" s="2">
        <f t="shared" si="207"/>
        <v>7.7766650000000155</v>
      </c>
      <c r="I1729" s="2">
        <f t="array" ref="I1729">SUMPRODUCT(B1713:B1732, (ROW(B1713:B1732)-ROW(B1713)+1)) / (20*21/2)</f>
        <v>6.9584142857142863</v>
      </c>
      <c r="J1729" s="2">
        <f t="shared" si="210"/>
        <v>7.059408265127078</v>
      </c>
      <c r="K1729" s="2">
        <f t="shared" si="212"/>
        <v>7.3103488637804581</v>
      </c>
    </row>
    <row r="1730" spans="1:11" ht="13.5" x14ac:dyDescent="0.25">
      <c r="A1730" s="3">
        <f>TITRES_STAT!B1733</f>
        <v>44533</v>
      </c>
      <c r="B1730" s="5">
        <f>TITRES_STAT!D1733</f>
        <v>6.9480000000000004</v>
      </c>
      <c r="C1730" s="2">
        <f t="shared" si="205"/>
        <v>0</v>
      </c>
      <c r="D1730" s="2">
        <f t="shared" si="206"/>
        <v>6.9480000000000004</v>
      </c>
      <c r="E1730" s="2">
        <f t="shared" si="208"/>
        <v>6.9480000000000004</v>
      </c>
      <c r="F1730" s="2">
        <f t="shared" si="209"/>
        <v>7.0428500000000041</v>
      </c>
      <c r="G1730" s="2">
        <f t="shared" si="211"/>
        <v>7.3209599999999941</v>
      </c>
      <c r="H1730" s="2">
        <f t="shared" si="207"/>
        <v>7.7763250000000168</v>
      </c>
      <c r="I1730" s="2">
        <f t="array" ref="I1730">SUMPRODUCT(B1714:B1733, (ROW(B1714:B1733)-ROW(B1714)+1)) / (20*21/2)</f>
        <v>6.9532380952380954</v>
      </c>
      <c r="J1730" s="2">
        <f t="shared" si="210"/>
        <v>7.0487979541625947</v>
      </c>
      <c r="K1730" s="2">
        <f t="shared" si="212"/>
        <v>7.2961391044165191</v>
      </c>
    </row>
    <row r="1731" spans="1:11" ht="13.5" x14ac:dyDescent="0.25">
      <c r="A1731" s="3">
        <f>TITRES_STAT!B1734</f>
        <v>44536</v>
      </c>
      <c r="B1731" s="5">
        <f>TITRES_STAT!D1734</f>
        <v>6.9480000000000004</v>
      </c>
      <c r="C1731" s="2">
        <f t="shared" si="205"/>
        <v>0</v>
      </c>
      <c r="D1731" s="2">
        <f t="shared" si="206"/>
        <v>6.9480000000000004</v>
      </c>
      <c r="E1731" s="2">
        <f t="shared" si="208"/>
        <v>6.9480000000000004</v>
      </c>
      <c r="F1731" s="2">
        <f t="shared" si="209"/>
        <v>7.0226000000000042</v>
      </c>
      <c r="G1731" s="2">
        <f t="shared" si="211"/>
        <v>7.3072199999999938</v>
      </c>
      <c r="H1731" s="2">
        <f t="shared" si="207"/>
        <v>7.7759850000000164</v>
      </c>
      <c r="I1731" s="2">
        <f t="array" ref="I1731">SUMPRODUCT(B1715:B1734, (ROW(B1715:B1734)-ROW(B1715)+1)) / (20*21/2)</f>
        <v>6.9499904761904778</v>
      </c>
      <c r="J1731" s="2">
        <f t="shared" si="210"/>
        <v>7.0391981490042523</v>
      </c>
      <c r="K1731" s="2">
        <f t="shared" si="212"/>
        <v>7.2824865905178324</v>
      </c>
    </row>
    <row r="1732" spans="1:11" ht="13.5" x14ac:dyDescent="0.25">
      <c r="A1732" s="3">
        <f>TITRES_STAT!B1735</f>
        <v>44537</v>
      </c>
      <c r="B1732" s="5">
        <f>TITRES_STAT!D1735</f>
        <v>6.9480000000000004</v>
      </c>
      <c r="C1732" s="2">
        <f t="shared" ref="C1732:C1795" si="213">B1732-B1731</f>
        <v>0</v>
      </c>
      <c r="D1732" s="2">
        <f t="shared" si="206"/>
        <v>6.9480000000000004</v>
      </c>
      <c r="E1732" s="2">
        <f t="shared" si="208"/>
        <v>6.9480000000000004</v>
      </c>
      <c r="F1732" s="2">
        <f t="shared" si="209"/>
        <v>7.0023500000000043</v>
      </c>
      <c r="G1732" s="2">
        <f t="shared" si="211"/>
        <v>7.2919399999999941</v>
      </c>
      <c r="H1732" s="2">
        <f t="shared" si="207"/>
        <v>7.7756800000000172</v>
      </c>
      <c r="I1732" s="2">
        <f t="array" ref="I1732">SUMPRODUCT(B1716:B1735, (ROW(B1716:B1735)-ROW(B1716)+1)) / (20*21/2)</f>
        <v>6.9486714285714299</v>
      </c>
      <c r="J1732" s="2">
        <f t="shared" si="210"/>
        <v>7.0305126110038474</v>
      </c>
      <c r="K1732" s="2">
        <f t="shared" si="212"/>
        <v>7.2693694693210551</v>
      </c>
    </row>
    <row r="1733" spans="1:11" ht="13.5" x14ac:dyDescent="0.25">
      <c r="A1733" s="3">
        <f>TITRES_STAT!B1736</f>
        <v>44538</v>
      </c>
      <c r="B1733" s="5">
        <f>TITRES_STAT!D1736</f>
        <v>6.9480000000000004</v>
      </c>
      <c r="C1733" s="2">
        <f t="shared" si="213"/>
        <v>0</v>
      </c>
      <c r="D1733" s="2">
        <f t="shared" si="206"/>
        <v>6.9480000000000004</v>
      </c>
      <c r="E1733" s="2">
        <f t="shared" si="208"/>
        <v>6.9480000000000004</v>
      </c>
      <c r="F1733" s="2">
        <f t="shared" si="209"/>
        <v>6.9821000000000044</v>
      </c>
      <c r="G1733" s="2">
        <f t="shared" si="211"/>
        <v>7.2827799999999936</v>
      </c>
      <c r="H1733" s="2">
        <f t="shared" si="207"/>
        <v>7.7754100000000177</v>
      </c>
      <c r="I1733" s="2">
        <f t="array" ref="I1733">SUMPRODUCT(B1717:B1736, (ROW(B1717:B1736)-ROW(B1717)+1)) / (20*21/2)</f>
        <v>6.9479000000000006</v>
      </c>
      <c r="J1733" s="2">
        <f t="shared" si="210"/>
        <v>7.0226542670987193</v>
      </c>
      <c r="K1733" s="2">
        <f t="shared" si="212"/>
        <v>7.2567667450339552</v>
      </c>
    </row>
    <row r="1734" spans="1:11" ht="13.5" x14ac:dyDescent="0.25">
      <c r="A1734" s="3">
        <f>TITRES_STAT!B1737</f>
        <v>44539</v>
      </c>
      <c r="B1734" s="5">
        <f>TITRES_STAT!D1737</f>
        <v>6.9480000000000004</v>
      </c>
      <c r="C1734" s="2">
        <f t="shared" si="213"/>
        <v>0</v>
      </c>
      <c r="D1734" s="2">
        <f t="shared" ref="D1734:D1797" si="214">AVERAGE(B1730:B1734)</f>
        <v>6.9480000000000004</v>
      </c>
      <c r="E1734" s="2">
        <f t="shared" si="208"/>
        <v>6.9480000000000004</v>
      </c>
      <c r="F1734" s="2">
        <f t="shared" si="209"/>
        <v>6.9618500000000036</v>
      </c>
      <c r="G1734" s="2">
        <f t="shared" si="211"/>
        <v>7.267499999999993</v>
      </c>
      <c r="H1734" s="2">
        <f t="shared" si="207"/>
        <v>7.7754400000000166</v>
      </c>
      <c r="I1734" s="2">
        <f t="array" ref="I1734">SUMPRODUCT(B1718:B1737, (ROW(B1718:B1737)-ROW(B1718)+1)) / (20*21/2)</f>
        <v>6.9476761904761917</v>
      </c>
      <c r="J1734" s="2">
        <f t="shared" si="210"/>
        <v>7.0155443368988415</v>
      </c>
      <c r="K1734" s="2">
        <f t="shared" si="212"/>
        <v>7.2446582452287025</v>
      </c>
    </row>
    <row r="1735" spans="1:11" ht="13.5" x14ac:dyDescent="0.25">
      <c r="A1735" s="3">
        <f>TITRES_STAT!B1738</f>
        <v>44540</v>
      </c>
      <c r="B1735" s="5">
        <f>TITRES_STAT!D1738</f>
        <v>6.9480000000000004</v>
      </c>
      <c r="C1735" s="2">
        <f t="shared" si="213"/>
        <v>0</v>
      </c>
      <c r="D1735" s="2">
        <f t="shared" si="214"/>
        <v>6.9480000000000004</v>
      </c>
      <c r="E1735" s="2">
        <f t="shared" si="208"/>
        <v>6.9480000000000004</v>
      </c>
      <c r="F1735" s="2">
        <f t="shared" si="209"/>
        <v>6.9561000000000037</v>
      </c>
      <c r="G1735" s="2">
        <f t="shared" si="211"/>
        <v>7.2537599999999927</v>
      </c>
      <c r="H1735" s="2">
        <f t="shared" si="207"/>
        <v>7.7754700000000172</v>
      </c>
      <c r="I1735" s="2">
        <f t="array" ref="I1735">SUMPRODUCT(B1719:B1738, (ROW(B1719:B1738)-ROW(B1719)+1)) / (20*21/2)</f>
        <v>6.9443809523809534</v>
      </c>
      <c r="J1735" s="2">
        <f t="shared" si="210"/>
        <v>7.0091115429084763</v>
      </c>
      <c r="K1735" s="2">
        <f t="shared" si="212"/>
        <v>7.233024588553068</v>
      </c>
    </row>
    <row r="1736" spans="1:11" ht="13.5" x14ac:dyDescent="0.25">
      <c r="A1736" s="3">
        <f>TITRES_STAT!B1739</f>
        <v>44543</v>
      </c>
      <c r="B1736" s="5">
        <f>TITRES_STAT!D1739</f>
        <v>6.9480000000000004</v>
      </c>
      <c r="C1736" s="2">
        <f t="shared" si="213"/>
        <v>0</v>
      </c>
      <c r="D1736" s="2">
        <f t="shared" si="214"/>
        <v>6.9480000000000004</v>
      </c>
      <c r="E1736" s="2">
        <f t="shared" si="208"/>
        <v>6.9480000000000004</v>
      </c>
      <c r="F1736" s="2">
        <f t="shared" si="209"/>
        <v>6.9503500000000029</v>
      </c>
      <c r="G1736" s="2">
        <f t="shared" si="211"/>
        <v>7.2444399999999938</v>
      </c>
      <c r="H1736" s="2">
        <f t="shared" si="207"/>
        <v>7.7748700000000177</v>
      </c>
      <c r="I1736" s="2">
        <f t="array" ref="I1736">SUMPRODUCT(B1720:B1739, (ROW(B1720:B1739)-ROW(B1720)+1)) / (20*21/2)</f>
        <v>6.9409428571428577</v>
      </c>
      <c r="J1736" s="2">
        <f t="shared" si="210"/>
        <v>7.003291395964812</v>
      </c>
      <c r="K1736" s="2">
        <f t="shared" si="212"/>
        <v>7.2218471537078504</v>
      </c>
    </row>
    <row r="1737" spans="1:11" ht="13.5" x14ac:dyDescent="0.25">
      <c r="A1737" s="3">
        <f>TITRES_STAT!B1740</f>
        <v>44544</v>
      </c>
      <c r="B1737" s="5">
        <f>TITRES_STAT!D1740</f>
        <v>6.9480000000000004</v>
      </c>
      <c r="C1737" s="2">
        <f t="shared" si="213"/>
        <v>0</v>
      </c>
      <c r="D1737" s="2">
        <f t="shared" si="214"/>
        <v>6.9480000000000004</v>
      </c>
      <c r="E1737" s="2">
        <f t="shared" si="208"/>
        <v>6.9480000000000004</v>
      </c>
      <c r="F1737" s="2">
        <f t="shared" si="209"/>
        <v>6.9446000000000039</v>
      </c>
      <c r="G1737" s="2">
        <f t="shared" si="211"/>
        <v>7.2306999999999935</v>
      </c>
      <c r="H1737" s="2">
        <f t="shared" si="207"/>
        <v>7.7744200000000196</v>
      </c>
      <c r="I1737" s="2">
        <f t="array" ref="I1737">SUMPRODUCT(B1721:B1740, (ROW(B1721:B1740)-ROW(B1721)+1)) / (20*21/2)</f>
        <v>6.9376857142857142</v>
      </c>
      <c r="J1737" s="2">
        <f t="shared" si="210"/>
        <v>6.9980255487300687</v>
      </c>
      <c r="K1737" s="2">
        <f t="shared" si="212"/>
        <v>7.2111080496408766</v>
      </c>
    </row>
    <row r="1738" spans="1:11" ht="13.5" x14ac:dyDescent="0.25">
      <c r="A1738" s="3">
        <f>TITRES_STAT!B1741</f>
        <v>44545</v>
      </c>
      <c r="B1738" s="5">
        <f>TITRES_STAT!D1741</f>
        <v>6.91</v>
      </c>
      <c r="C1738" s="2">
        <f t="shared" si="213"/>
        <v>-3.8000000000000256E-2</v>
      </c>
      <c r="D1738" s="2">
        <f t="shared" si="214"/>
        <v>6.9403999999999995</v>
      </c>
      <c r="E1738" s="2">
        <f t="shared" si="208"/>
        <v>6.9442000000000004</v>
      </c>
      <c r="F1738" s="2">
        <f t="shared" si="209"/>
        <v>6.946100000000003</v>
      </c>
      <c r="G1738" s="2">
        <f t="shared" si="211"/>
        <v>7.2164999999999955</v>
      </c>
      <c r="H1738" s="2">
        <f t="shared" ref="H1738:H1801" si="215">AVERAGE(B1539:B1738)</f>
        <v>7.7737800000000208</v>
      </c>
      <c r="I1738" s="2">
        <f t="array" ref="I1738">SUMPRODUCT(B1722:B1741, (ROW(B1722:B1741)-ROW(B1722)+1)) / (20*21/2)</f>
        <v>6.9346095238095247</v>
      </c>
      <c r="J1738" s="2">
        <f t="shared" si="210"/>
        <v>6.9896421631367289</v>
      </c>
      <c r="K1738" s="2">
        <f t="shared" si="212"/>
        <v>7.1992998908314298</v>
      </c>
    </row>
    <row r="1739" spans="1:11" ht="13.5" x14ac:dyDescent="0.25">
      <c r="A1739" s="3">
        <f>TITRES_STAT!B1742</f>
        <v>44546</v>
      </c>
      <c r="B1739" s="5">
        <f>TITRES_STAT!D1742</f>
        <v>6.91</v>
      </c>
      <c r="C1739" s="2">
        <f t="shared" si="213"/>
        <v>0</v>
      </c>
      <c r="D1739" s="2">
        <f t="shared" si="214"/>
        <v>6.9328000000000003</v>
      </c>
      <c r="E1739" s="2">
        <f t="shared" si="208"/>
        <v>6.9403999999999995</v>
      </c>
      <c r="F1739" s="2">
        <f t="shared" si="209"/>
        <v>6.9442000000000021</v>
      </c>
      <c r="G1739" s="2">
        <f t="shared" si="211"/>
        <v>7.2019999999999973</v>
      </c>
      <c r="H1739" s="2">
        <f t="shared" si="215"/>
        <v>7.773140000000021</v>
      </c>
      <c r="I1739" s="2">
        <f t="array" ref="I1739">SUMPRODUCT(B1723:B1742, (ROW(B1723:B1742)-ROW(B1723)+1)) / (20*21/2)</f>
        <v>6.9317142857142864</v>
      </c>
      <c r="J1739" s="2">
        <f t="shared" si="210"/>
        <v>6.9820571952189452</v>
      </c>
      <c r="K1739" s="2">
        <f t="shared" si="212"/>
        <v>7.1879547970733348</v>
      </c>
    </row>
    <row r="1740" spans="1:11" ht="13.5" x14ac:dyDescent="0.25">
      <c r="A1740" s="3">
        <f>TITRES_STAT!B1743</f>
        <v>44550</v>
      </c>
      <c r="B1740" s="5">
        <f>TITRES_STAT!D1743</f>
        <v>6.91</v>
      </c>
      <c r="C1740" s="2">
        <f t="shared" si="213"/>
        <v>0</v>
      </c>
      <c r="D1740" s="2">
        <f t="shared" si="214"/>
        <v>6.9252000000000011</v>
      </c>
      <c r="E1740" s="2">
        <f t="shared" ref="E1740:E1803" si="216">AVERAGE(B1731:B1740)</f>
        <v>6.9366000000000003</v>
      </c>
      <c r="F1740" s="2">
        <f t="shared" si="209"/>
        <v>6.9423000000000012</v>
      </c>
      <c r="G1740" s="2">
        <f t="shared" si="211"/>
        <v>7.1874999999999991</v>
      </c>
      <c r="H1740" s="2">
        <f t="shared" si="215"/>
        <v>7.7725000000000231</v>
      </c>
      <c r="I1740" s="2">
        <f t="array" ref="I1740">SUMPRODUCT(B1724:B1743, (ROW(B1724:B1743)-ROW(B1724)+1)) / (20*21/2)</f>
        <v>6.9289999999999994</v>
      </c>
      <c r="J1740" s="2">
        <f t="shared" si="210"/>
        <v>6.9751946051980935</v>
      </c>
      <c r="K1740" s="2">
        <f t="shared" si="212"/>
        <v>7.1770546089528118</v>
      </c>
    </row>
    <row r="1741" spans="1:11" ht="13.5" x14ac:dyDescent="0.25">
      <c r="A1741" s="3">
        <f>TITRES_STAT!B1744</f>
        <v>44551</v>
      </c>
      <c r="B1741" s="5">
        <f>TITRES_STAT!D1744</f>
        <v>6.91</v>
      </c>
      <c r="C1741" s="2">
        <f t="shared" si="213"/>
        <v>0</v>
      </c>
      <c r="D1741" s="2">
        <f t="shared" si="214"/>
        <v>6.9176000000000002</v>
      </c>
      <c r="E1741" s="2">
        <f t="shared" si="216"/>
        <v>6.9327999999999985</v>
      </c>
      <c r="F1741" s="2">
        <f t="shared" si="209"/>
        <v>6.9404000000000012</v>
      </c>
      <c r="G1741" s="2">
        <f t="shared" si="211"/>
        <v>7.1729999999999992</v>
      </c>
      <c r="H1741" s="2">
        <f t="shared" si="215"/>
        <v>7.7718600000000233</v>
      </c>
      <c r="I1741" s="2">
        <f t="array" ref="I1741">SUMPRODUCT(B1725:B1744, (ROW(B1725:B1744)-ROW(B1725)+1)) / (20*21/2)</f>
        <v>6.9264666666666681</v>
      </c>
      <c r="J1741" s="2">
        <f t="shared" si="210"/>
        <v>6.9689855951792277</v>
      </c>
      <c r="K1741" s="2">
        <f t="shared" si="212"/>
        <v>7.1665818791899571</v>
      </c>
    </row>
    <row r="1742" spans="1:11" ht="13.5" x14ac:dyDescent="0.25">
      <c r="A1742" s="3">
        <f>TITRES_STAT!B1745</f>
        <v>44552</v>
      </c>
      <c r="B1742" s="5">
        <f>TITRES_STAT!D1745</f>
        <v>6.91</v>
      </c>
      <c r="C1742" s="2">
        <f t="shared" si="213"/>
        <v>0</v>
      </c>
      <c r="D1742" s="2">
        <f t="shared" si="214"/>
        <v>6.9099999999999993</v>
      </c>
      <c r="E1742" s="2">
        <f t="shared" si="216"/>
        <v>6.9289999999999994</v>
      </c>
      <c r="F1742" s="2">
        <f t="shared" si="209"/>
        <v>6.9385000000000003</v>
      </c>
      <c r="G1742" s="2">
        <f t="shared" si="211"/>
        <v>7.1585000000000001</v>
      </c>
      <c r="H1742" s="2">
        <f t="shared" si="215"/>
        <v>7.7707750000000235</v>
      </c>
      <c r="I1742" s="2">
        <f t="array" ref="I1742">SUMPRODUCT(B1726:B1745, (ROW(B1726:B1745)-ROW(B1726)+1)) / (20*21/2)</f>
        <v>6.9241142857142863</v>
      </c>
      <c r="J1742" s="2">
        <f t="shared" si="210"/>
        <v>6.9633679194478724</v>
      </c>
      <c r="K1742" s="2">
        <f t="shared" si="212"/>
        <v>7.1565198447119194</v>
      </c>
    </row>
    <row r="1743" spans="1:11" ht="13.5" x14ac:dyDescent="0.25">
      <c r="A1743" s="3">
        <f>TITRES_STAT!B1746</f>
        <v>44553</v>
      </c>
      <c r="B1743" s="5">
        <f>TITRES_STAT!D1746</f>
        <v>6.91</v>
      </c>
      <c r="C1743" s="2">
        <f t="shared" si="213"/>
        <v>0</v>
      </c>
      <c r="D1743" s="2">
        <f t="shared" si="214"/>
        <v>6.9099999999999993</v>
      </c>
      <c r="E1743" s="2">
        <f t="shared" si="216"/>
        <v>6.9251999999999985</v>
      </c>
      <c r="F1743" s="2">
        <f t="shared" si="209"/>
        <v>6.9366000000000003</v>
      </c>
      <c r="G1743" s="2">
        <f t="shared" si="211"/>
        <v>7.144000000000001</v>
      </c>
      <c r="H1743" s="2">
        <f t="shared" si="215"/>
        <v>7.7699100000000252</v>
      </c>
      <c r="I1743" s="2">
        <f t="array" ref="I1743">SUMPRODUCT(B1727:B1746, (ROW(B1727:B1746)-ROW(B1727)+1)) / (20*21/2)</f>
        <v>6.9219428571428567</v>
      </c>
      <c r="J1743" s="2">
        <f t="shared" si="210"/>
        <v>6.9582852604528371</v>
      </c>
      <c r="K1743" s="2">
        <f t="shared" si="212"/>
        <v>7.1468523998212561</v>
      </c>
    </row>
    <row r="1744" spans="1:11" ht="13.5" x14ac:dyDescent="0.25">
      <c r="A1744" s="3">
        <f>TITRES_STAT!B1747</f>
        <v>44554</v>
      </c>
      <c r="B1744" s="5">
        <f>TITRES_STAT!D1747</f>
        <v>6.91</v>
      </c>
      <c r="C1744" s="2">
        <f t="shared" si="213"/>
        <v>0</v>
      </c>
      <c r="D1744" s="2">
        <f t="shared" si="214"/>
        <v>6.9099999999999993</v>
      </c>
      <c r="E1744" s="2">
        <f t="shared" si="216"/>
        <v>6.9213999999999984</v>
      </c>
      <c r="F1744" s="2">
        <f t="shared" si="209"/>
        <v>6.9346999999999994</v>
      </c>
      <c r="G1744" s="2">
        <f t="shared" si="211"/>
        <v>7.1295000000000019</v>
      </c>
      <c r="H1744" s="2">
        <f t="shared" si="215"/>
        <v>7.7691200000000258</v>
      </c>
      <c r="I1744" s="2">
        <f t="array" ref="I1744">SUMPRODUCT(B1728:B1747, (ROW(B1728:B1747)-ROW(B1728)+1)) / (20*21/2)</f>
        <v>6.919952380952382</v>
      </c>
      <c r="J1744" s="2">
        <f t="shared" si="210"/>
        <v>6.9536866642192336</v>
      </c>
      <c r="K1744" s="2">
        <f t="shared" si="212"/>
        <v>7.1375640704165004</v>
      </c>
    </row>
    <row r="1745" spans="1:11" ht="13.5" x14ac:dyDescent="0.25">
      <c r="A1745" s="3">
        <f>TITRES_STAT!B1748</f>
        <v>44557</v>
      </c>
      <c r="B1745" s="5">
        <f>TITRES_STAT!D1748</f>
        <v>6.91</v>
      </c>
      <c r="C1745" s="2">
        <f t="shared" si="213"/>
        <v>0</v>
      </c>
      <c r="D1745" s="2">
        <f t="shared" si="214"/>
        <v>6.9099999999999993</v>
      </c>
      <c r="E1745" s="2">
        <f t="shared" si="216"/>
        <v>6.9175999999999984</v>
      </c>
      <c r="F1745" s="2">
        <f t="shared" si="209"/>
        <v>6.9327999999999985</v>
      </c>
      <c r="G1745" s="2">
        <f t="shared" si="211"/>
        <v>7.115000000000002</v>
      </c>
      <c r="H1745" s="2">
        <f t="shared" si="215"/>
        <v>7.7683300000000255</v>
      </c>
      <c r="I1745" s="2">
        <f t="array" ref="I1745">SUMPRODUCT(B1729:B1748, (ROW(B1729:B1748)-ROW(B1729)+1)) / (20*21/2)</f>
        <v>6.9181428571428576</v>
      </c>
      <c r="J1745" s="2">
        <f t="shared" si="210"/>
        <v>6.9495260295316879</v>
      </c>
      <c r="K1745" s="2">
        <f t="shared" si="212"/>
        <v>7.1286399892236965</v>
      </c>
    </row>
    <row r="1746" spans="1:11" ht="13.5" x14ac:dyDescent="0.25">
      <c r="A1746" s="3">
        <f>TITRES_STAT!B1749</f>
        <v>44558</v>
      </c>
      <c r="B1746" s="5">
        <f>TITRES_STAT!D1749</f>
        <v>6.91</v>
      </c>
      <c r="C1746" s="2">
        <f t="shared" si="213"/>
        <v>0</v>
      </c>
      <c r="D1746" s="2">
        <f t="shared" si="214"/>
        <v>6.9099999999999993</v>
      </c>
      <c r="E1746" s="2">
        <f t="shared" si="216"/>
        <v>6.9137999999999993</v>
      </c>
      <c r="F1746" s="2">
        <f t="shared" si="209"/>
        <v>6.9308999999999985</v>
      </c>
      <c r="G1746" s="2">
        <f t="shared" si="211"/>
        <v>7.1005000000000029</v>
      </c>
      <c r="H1746" s="2">
        <f t="shared" si="215"/>
        <v>7.7681700000000262</v>
      </c>
      <c r="I1746" s="2">
        <f t="array" ref="I1746">SUMPRODUCT(B1730:B1749, (ROW(B1730:B1749)-ROW(B1730)+1)) / (20*21/2)</f>
        <v>6.9296571428571427</v>
      </c>
      <c r="J1746" s="2">
        <f t="shared" si="210"/>
        <v>6.9457616457667655</v>
      </c>
      <c r="K1746" s="2">
        <f t="shared" si="212"/>
        <v>7.1200658719992376</v>
      </c>
    </row>
    <row r="1747" spans="1:11" ht="13.5" x14ac:dyDescent="0.25">
      <c r="A1747" s="3">
        <f>TITRES_STAT!B1750</f>
        <v>44559</v>
      </c>
      <c r="B1747" s="5">
        <f>TITRES_STAT!D1750</f>
        <v>6.91</v>
      </c>
      <c r="C1747" s="2">
        <f t="shared" si="213"/>
        <v>0</v>
      </c>
      <c r="D1747" s="2">
        <f t="shared" si="214"/>
        <v>6.9099999999999993</v>
      </c>
      <c r="E1747" s="2">
        <f t="shared" si="216"/>
        <v>6.9099999999999984</v>
      </c>
      <c r="F1747" s="2">
        <f t="shared" si="209"/>
        <v>6.9289999999999994</v>
      </c>
      <c r="G1747" s="2">
        <f t="shared" si="211"/>
        <v>7.0860000000000039</v>
      </c>
      <c r="H1747" s="2">
        <f t="shared" si="215"/>
        <v>7.767305000000027</v>
      </c>
      <c r="I1747" s="2">
        <f t="array" ref="I1747">SUMPRODUCT(B1731:B1750, (ROW(B1731:B1750)-ROW(B1731)+1)) / (20*21/2)</f>
        <v>6.9406952380952385</v>
      </c>
      <c r="J1747" s="2">
        <f t="shared" si="210"/>
        <v>6.9423557747413591</v>
      </c>
      <c r="K1747" s="2">
        <f t="shared" si="212"/>
        <v>7.1118279946659335</v>
      </c>
    </row>
    <row r="1748" spans="1:11" ht="13.5" x14ac:dyDescent="0.25">
      <c r="A1748" s="3">
        <f>TITRES_STAT!B1751</f>
        <v>44560</v>
      </c>
      <c r="B1748" s="5">
        <f>TITRES_STAT!D1751</f>
        <v>6.91</v>
      </c>
      <c r="C1748" s="2">
        <f t="shared" si="213"/>
        <v>0</v>
      </c>
      <c r="D1748" s="2">
        <f t="shared" si="214"/>
        <v>6.9099999999999993</v>
      </c>
      <c r="E1748" s="2">
        <f t="shared" si="216"/>
        <v>6.9099999999999984</v>
      </c>
      <c r="F1748" s="2">
        <f t="shared" ref="F1748:F1811" si="217">AVERAGE(B1729:B1748)</f>
        <v>6.9270999999999985</v>
      </c>
      <c r="G1748" s="2">
        <f t="shared" si="211"/>
        <v>7.0763800000000048</v>
      </c>
      <c r="H1748" s="2">
        <f t="shared" si="215"/>
        <v>7.7664400000000278</v>
      </c>
      <c r="I1748" s="2">
        <f t="array" ref="I1748">SUMPRODUCT(B1732:B1751, (ROW(B1732:B1751)-ROW(B1732)+1)) / (20*21/2)</f>
        <v>6.951257142857143</v>
      </c>
      <c r="J1748" s="2">
        <f t="shared" si="210"/>
        <v>6.9392742723850391</v>
      </c>
      <c r="K1748" s="2">
        <f t="shared" si="212"/>
        <v>7.1039131713457007</v>
      </c>
    </row>
    <row r="1749" spans="1:11" ht="13.5" x14ac:dyDescent="0.25">
      <c r="A1749" s="3">
        <f>TITRES_STAT!B1752</f>
        <v>44561</v>
      </c>
      <c r="B1749" s="5">
        <f>TITRES_STAT!D1752</f>
        <v>7.048</v>
      </c>
      <c r="C1749" s="2">
        <f t="shared" si="213"/>
        <v>0.1379999999999999</v>
      </c>
      <c r="D1749" s="2">
        <f t="shared" si="214"/>
        <v>6.9376000000000007</v>
      </c>
      <c r="E1749" s="2">
        <f t="shared" si="216"/>
        <v>6.9237999999999982</v>
      </c>
      <c r="F1749" s="2">
        <f t="shared" si="217"/>
        <v>6.9320999999999984</v>
      </c>
      <c r="G1749" s="2">
        <f t="shared" si="211"/>
        <v>7.0701200000000064</v>
      </c>
      <c r="H1749" s="2">
        <f t="shared" si="215"/>
        <v>7.7662650000000282</v>
      </c>
      <c r="I1749" s="2">
        <f t="array" ref="I1749">SUMPRODUCT(B1733:B1752, (ROW(B1733:B1752)-ROW(B1733)+1)) / (20*21/2)</f>
        <v>6.9613428571428573</v>
      </c>
      <c r="J1749" s="2">
        <f t="shared" ref="J1749:J1812" si="218">$J$4*B1749+J1748*(1-$J$4)</f>
        <v>6.9496291035864646</v>
      </c>
      <c r="K1749" s="2">
        <f t="shared" si="212"/>
        <v>7.1017204979595956</v>
      </c>
    </row>
    <row r="1750" spans="1:11" ht="13.5" x14ac:dyDescent="0.25">
      <c r="A1750" s="3">
        <f>TITRES_STAT!B1753</f>
        <v>44564</v>
      </c>
      <c r="B1750" s="5">
        <f>TITRES_STAT!D1753</f>
        <v>7.048</v>
      </c>
      <c r="C1750" s="2">
        <f t="shared" si="213"/>
        <v>0</v>
      </c>
      <c r="D1750" s="2">
        <f t="shared" si="214"/>
        <v>6.9652000000000003</v>
      </c>
      <c r="E1750" s="2">
        <f t="shared" si="216"/>
        <v>6.9375999999999989</v>
      </c>
      <c r="F1750" s="2">
        <f t="shared" si="217"/>
        <v>6.9370999999999983</v>
      </c>
      <c r="G1750" s="2">
        <f t="shared" si="211"/>
        <v>7.0638600000000062</v>
      </c>
      <c r="H1750" s="2">
        <f t="shared" si="215"/>
        <v>7.7651700000000279</v>
      </c>
      <c r="I1750" s="2">
        <f t="array" ref="I1750">SUMPRODUCT(B1734:B1753, (ROW(B1734:B1753)-ROW(B1734)+1)) / (20*21/2)</f>
        <v>6.9709523809523812</v>
      </c>
      <c r="J1750" s="2">
        <f t="shared" si="218"/>
        <v>6.9589977603877538</v>
      </c>
      <c r="K1750" s="2">
        <f t="shared" si="212"/>
        <v>7.099613811765102</v>
      </c>
    </row>
    <row r="1751" spans="1:11" ht="13.5" x14ac:dyDescent="0.25">
      <c r="A1751" s="3">
        <f>TITRES_STAT!B1754</f>
        <v>44565</v>
      </c>
      <c r="B1751" s="5">
        <f>TITRES_STAT!D1754</f>
        <v>7.048</v>
      </c>
      <c r="C1751" s="2">
        <f t="shared" si="213"/>
        <v>0</v>
      </c>
      <c r="D1751" s="2">
        <f t="shared" si="214"/>
        <v>6.9928000000000008</v>
      </c>
      <c r="E1751" s="2">
        <f t="shared" si="216"/>
        <v>6.9513999999999996</v>
      </c>
      <c r="F1751" s="2">
        <f t="shared" si="217"/>
        <v>6.9420999999999982</v>
      </c>
      <c r="G1751" s="2">
        <f t="shared" si="211"/>
        <v>7.0576000000000079</v>
      </c>
      <c r="H1751" s="2">
        <f t="shared" si="215"/>
        <v>7.7640750000000276</v>
      </c>
      <c r="I1751" s="2">
        <f t="array" ref="I1751">SUMPRODUCT(B1735:B1754, (ROW(B1735:B1754)-ROW(B1735)+1)) / (20*21/2)</f>
        <v>6.9800857142857149</v>
      </c>
      <c r="J1751" s="2">
        <f t="shared" si="218"/>
        <v>6.9674741641603486</v>
      </c>
      <c r="K1751" s="2">
        <f t="shared" si="212"/>
        <v>7.0975897407154909</v>
      </c>
    </row>
    <row r="1752" spans="1:11" ht="13.5" x14ac:dyDescent="0.25">
      <c r="A1752" s="3">
        <f>TITRES_STAT!B1755</f>
        <v>44566</v>
      </c>
      <c r="B1752" s="5">
        <f>TITRES_STAT!D1755</f>
        <v>7.048</v>
      </c>
      <c r="C1752" s="2">
        <f t="shared" si="213"/>
        <v>0</v>
      </c>
      <c r="D1752" s="2">
        <f t="shared" si="214"/>
        <v>7.0204000000000004</v>
      </c>
      <c r="E1752" s="2">
        <f t="shared" si="216"/>
        <v>6.9652000000000003</v>
      </c>
      <c r="F1752" s="2">
        <f t="shared" si="217"/>
        <v>6.9470999999999989</v>
      </c>
      <c r="G1752" s="2">
        <f t="shared" si="211"/>
        <v>7.0513400000000068</v>
      </c>
      <c r="H1752" s="2">
        <f t="shared" si="215"/>
        <v>7.7623850000000276</v>
      </c>
      <c r="I1752" s="2">
        <f t="array" ref="I1752">SUMPRODUCT(B1736:B1755, (ROW(B1736:B1755)-ROW(B1736)+1)) / (20*21/2)</f>
        <v>6.9887428571428583</v>
      </c>
      <c r="J1752" s="2">
        <f t="shared" si="218"/>
        <v>6.9751432913831728</v>
      </c>
      <c r="K1752" s="2">
        <f t="shared" si="212"/>
        <v>7.0956450450011586</v>
      </c>
    </row>
    <row r="1753" spans="1:11" ht="13.5" x14ac:dyDescent="0.25">
      <c r="A1753" s="3">
        <f>TITRES_STAT!B1756</f>
        <v>44567</v>
      </c>
      <c r="B1753" s="5">
        <f>TITRES_STAT!D1756</f>
        <v>7.048</v>
      </c>
      <c r="C1753" s="2">
        <f t="shared" si="213"/>
        <v>0</v>
      </c>
      <c r="D1753" s="2">
        <f t="shared" si="214"/>
        <v>7.048</v>
      </c>
      <c r="E1753" s="2">
        <f t="shared" si="216"/>
        <v>6.979000000000001</v>
      </c>
      <c r="F1753" s="2">
        <f t="shared" si="217"/>
        <v>6.9520999999999988</v>
      </c>
      <c r="G1753" s="2">
        <f t="shared" si="211"/>
        <v>7.0450800000000076</v>
      </c>
      <c r="H1753" s="2">
        <f t="shared" si="215"/>
        <v>7.7606950000000277</v>
      </c>
      <c r="I1753" s="2">
        <f t="array" ref="I1753">SUMPRODUCT(B1737:B1756, (ROW(B1737:B1756)-ROW(B1737)+1)) / (20*21/2)</f>
        <v>6.9969238095238095</v>
      </c>
      <c r="J1753" s="2">
        <f t="shared" si="218"/>
        <v>6.9820820255371565</v>
      </c>
      <c r="K1753" s="2">
        <f t="shared" si="212"/>
        <v>7.0937766118638583</v>
      </c>
    </row>
    <row r="1754" spans="1:11" ht="13.5" x14ac:dyDescent="0.25">
      <c r="A1754" s="3">
        <f>TITRES_STAT!B1757</f>
        <v>44568</v>
      </c>
      <c r="B1754" s="5">
        <f>TITRES_STAT!D1757</f>
        <v>7.048</v>
      </c>
      <c r="C1754" s="2">
        <f t="shared" si="213"/>
        <v>0</v>
      </c>
      <c r="D1754" s="2">
        <f t="shared" si="214"/>
        <v>7.048</v>
      </c>
      <c r="E1754" s="2">
        <f t="shared" si="216"/>
        <v>6.9928000000000008</v>
      </c>
      <c r="F1754" s="2">
        <f t="shared" si="217"/>
        <v>6.9570999999999987</v>
      </c>
      <c r="G1754" s="2">
        <f t="shared" si="211"/>
        <v>7.0388200000000065</v>
      </c>
      <c r="H1754" s="2">
        <f t="shared" si="215"/>
        <v>7.7591900000000287</v>
      </c>
      <c r="I1754" s="2">
        <f t="array" ref="I1754">SUMPRODUCT(B1738:B1757, (ROW(B1738:B1757)-ROW(B1738)+1)) / (20*21/2)</f>
        <v>7.0046285714285723</v>
      </c>
      <c r="J1754" s="2">
        <f t="shared" si="218"/>
        <v>6.9883599278669513</v>
      </c>
      <c r="K1754" s="2">
        <f t="shared" si="212"/>
        <v>7.0919814506142957</v>
      </c>
    </row>
    <row r="1755" spans="1:11" ht="13.5" x14ac:dyDescent="0.25">
      <c r="A1755" s="3">
        <f>TITRES_STAT!B1758</f>
        <v>44571</v>
      </c>
      <c r="B1755" s="5">
        <f>TITRES_STAT!D1758</f>
        <v>7.048</v>
      </c>
      <c r="C1755" s="2">
        <f t="shared" si="213"/>
        <v>0</v>
      </c>
      <c r="D1755" s="2">
        <f t="shared" si="214"/>
        <v>7.048</v>
      </c>
      <c r="E1755" s="2">
        <f t="shared" si="216"/>
        <v>7.0066000000000006</v>
      </c>
      <c r="F1755" s="2">
        <f t="shared" si="217"/>
        <v>6.9620999999999995</v>
      </c>
      <c r="G1755" s="2">
        <f t="shared" si="211"/>
        <v>7.0325600000000064</v>
      </c>
      <c r="H1755" s="2">
        <f t="shared" si="215"/>
        <v>7.7584250000000292</v>
      </c>
      <c r="I1755" s="2">
        <f t="array" ref="I1755">SUMPRODUCT(B1739:B1758, (ROW(B1739:B1758)-ROW(B1739)+1)) / (20*21/2)</f>
        <v>7.0118571428571439</v>
      </c>
      <c r="J1755" s="2">
        <f t="shared" si="218"/>
        <v>6.9940399347367652</v>
      </c>
      <c r="K1755" s="2">
        <f t="shared" si="212"/>
        <v>7.0902566878451081</v>
      </c>
    </row>
    <row r="1756" spans="1:11" ht="13.5" x14ac:dyDescent="0.25">
      <c r="A1756" s="3">
        <f>TITRES_STAT!B1759</f>
        <v>44572</v>
      </c>
      <c r="B1756" s="5">
        <f>TITRES_STAT!D1759</f>
        <v>7.048</v>
      </c>
      <c r="C1756" s="2">
        <f t="shared" si="213"/>
        <v>0</v>
      </c>
      <c r="D1756" s="2">
        <f t="shared" si="214"/>
        <v>7.048</v>
      </c>
      <c r="E1756" s="2">
        <f t="shared" si="216"/>
        <v>7.0204000000000004</v>
      </c>
      <c r="F1756" s="2">
        <f t="shared" si="217"/>
        <v>6.9670999999999994</v>
      </c>
      <c r="G1756" s="2">
        <f t="shared" si="211"/>
        <v>7.0263000000000053</v>
      </c>
      <c r="H1756" s="2">
        <f t="shared" si="215"/>
        <v>7.7565900000000285</v>
      </c>
      <c r="I1756" s="2">
        <f t="array" ref="I1756">SUMPRODUCT(B1740:B1759, (ROW(B1740:B1759)-ROW(B1740)+1)) / (20*21/2)</f>
        <v>7.0184285714285721</v>
      </c>
      <c r="J1756" s="2">
        <f t="shared" si="218"/>
        <v>6.9991789885713596</v>
      </c>
      <c r="K1756" s="2">
        <f t="shared" si="212"/>
        <v>7.0885995628315746</v>
      </c>
    </row>
    <row r="1757" spans="1:11" ht="13.5" x14ac:dyDescent="0.25">
      <c r="A1757" s="3">
        <f>TITRES_STAT!B1760</f>
        <v>44573</v>
      </c>
      <c r="B1757" s="5">
        <f>TITRES_STAT!D1760</f>
        <v>7.048</v>
      </c>
      <c r="C1757" s="2">
        <f t="shared" si="213"/>
        <v>0</v>
      </c>
      <c r="D1757" s="2">
        <f t="shared" si="214"/>
        <v>7.048</v>
      </c>
      <c r="E1757" s="2">
        <f t="shared" si="216"/>
        <v>7.0342000000000011</v>
      </c>
      <c r="F1757" s="2">
        <f t="shared" si="217"/>
        <v>6.9720999999999993</v>
      </c>
      <c r="G1757" s="2">
        <f t="shared" si="211"/>
        <v>7.0200400000000052</v>
      </c>
      <c r="H1757" s="2">
        <f t="shared" si="215"/>
        <v>7.7544200000000281</v>
      </c>
      <c r="I1757" s="2">
        <f t="array" ref="I1757">SUMPRODUCT(B1741:B1760, (ROW(B1741:B1760)-ROW(B1741)+1)) / (20*21/2)</f>
        <v>7.0243428571428588</v>
      </c>
      <c r="J1757" s="2">
        <f t="shared" si="218"/>
        <v>7.0038286087074209</v>
      </c>
      <c r="K1757" s="2">
        <f t="shared" si="212"/>
        <v>7.0870074231126896</v>
      </c>
    </row>
    <row r="1758" spans="1:11" ht="13.5" x14ac:dyDescent="0.25">
      <c r="A1758" s="3">
        <f>TITRES_STAT!B1761</f>
        <v>44574</v>
      </c>
      <c r="B1758" s="5">
        <f>TITRES_STAT!D1761</f>
        <v>7.048</v>
      </c>
      <c r="C1758" s="2">
        <f t="shared" si="213"/>
        <v>0</v>
      </c>
      <c r="D1758" s="2">
        <f t="shared" si="214"/>
        <v>7.048</v>
      </c>
      <c r="E1758" s="2">
        <f t="shared" si="216"/>
        <v>7.048</v>
      </c>
      <c r="F1758" s="2">
        <f t="shared" si="217"/>
        <v>6.9789999999999992</v>
      </c>
      <c r="G1758" s="2">
        <f t="shared" si="211"/>
        <v>7.0137800000000041</v>
      </c>
      <c r="H1758" s="2">
        <f t="shared" si="215"/>
        <v>7.751255000000028</v>
      </c>
      <c r="I1758" s="2">
        <f t="array" ref="I1758">SUMPRODUCT(B1742:B1761, (ROW(B1742:B1761)-ROW(B1742)+1)) / (20*21/2)</f>
        <v>7.0296000000000003</v>
      </c>
      <c r="J1758" s="2">
        <f t="shared" si="218"/>
        <v>7.0080354078781433</v>
      </c>
      <c r="K1758" s="2">
        <f t="shared" si="212"/>
        <v>7.0854777202455255</v>
      </c>
    </row>
    <row r="1759" spans="1:11" ht="13.5" x14ac:dyDescent="0.25">
      <c r="A1759" s="3">
        <f>TITRES_STAT!B1762</f>
        <v>44575</v>
      </c>
      <c r="B1759" s="5">
        <f>TITRES_STAT!D1762</f>
        <v>7.048</v>
      </c>
      <c r="C1759" s="2">
        <f t="shared" si="213"/>
        <v>0</v>
      </c>
      <c r="D1759" s="2">
        <f t="shared" si="214"/>
        <v>7.048</v>
      </c>
      <c r="E1759" s="2">
        <f t="shared" si="216"/>
        <v>7.048</v>
      </c>
      <c r="F1759" s="2">
        <f t="shared" si="217"/>
        <v>6.9858999999999991</v>
      </c>
      <c r="G1759" s="2">
        <f t="shared" si="211"/>
        <v>7.0076800000000041</v>
      </c>
      <c r="H1759" s="2">
        <f t="shared" si="215"/>
        <v>7.7480900000000279</v>
      </c>
      <c r="I1759" s="2">
        <f t="array" ref="I1759">SUMPRODUCT(B1743:B1762, (ROW(B1743:B1762)-ROW(B1743)+1)) / (20*21/2)</f>
        <v>7.0342000000000011</v>
      </c>
      <c r="J1759" s="2">
        <f t="shared" si="218"/>
        <v>7.0118415595087962</v>
      </c>
      <c r="K1759" s="2">
        <f t="shared" si="212"/>
        <v>7.0840080057260932</v>
      </c>
    </row>
    <row r="1760" spans="1:11" ht="13.5" x14ac:dyDescent="0.25">
      <c r="A1760" s="3">
        <f>TITRES_STAT!B1763</f>
        <v>44578</v>
      </c>
      <c r="B1760" s="5">
        <f>TITRES_STAT!D1763</f>
        <v>7.048</v>
      </c>
      <c r="C1760" s="2">
        <f t="shared" si="213"/>
        <v>0</v>
      </c>
      <c r="D1760" s="2">
        <f t="shared" si="214"/>
        <v>7.048</v>
      </c>
      <c r="E1760" s="2">
        <f t="shared" si="216"/>
        <v>7.048</v>
      </c>
      <c r="F1760" s="2">
        <f t="shared" si="217"/>
        <v>6.9927999999999999</v>
      </c>
      <c r="G1760" s="2">
        <f t="shared" si="211"/>
        <v>7.0015800000000032</v>
      </c>
      <c r="H1760" s="2">
        <f t="shared" si="215"/>
        <v>7.7449250000000278</v>
      </c>
      <c r="I1760" s="2">
        <f t="array" ref="I1760">SUMPRODUCT(B1744:B1763, (ROW(B1744:B1763)-ROW(B1744)+1)) / (20*21/2)</f>
        <v>7.0381428571428586</v>
      </c>
      <c r="J1760" s="2">
        <f t="shared" si="218"/>
        <v>7.015285220507959</v>
      </c>
      <c r="K1760" s="2">
        <f t="shared" si="212"/>
        <v>7.0825959270701686</v>
      </c>
    </row>
    <row r="1761" spans="1:11" ht="13.5" x14ac:dyDescent="0.25">
      <c r="A1761" s="3">
        <f>TITRES_STAT!B1764</f>
        <v>44579</v>
      </c>
      <c r="B1761" s="5">
        <f>TITRES_STAT!D1764</f>
        <v>7.048</v>
      </c>
      <c r="C1761" s="2">
        <f t="shared" si="213"/>
        <v>0</v>
      </c>
      <c r="D1761" s="2">
        <f t="shared" si="214"/>
        <v>7.048</v>
      </c>
      <c r="E1761" s="2">
        <f t="shared" si="216"/>
        <v>7.048</v>
      </c>
      <c r="F1761" s="2">
        <f t="shared" si="217"/>
        <v>6.9996999999999998</v>
      </c>
      <c r="G1761" s="2">
        <f t="shared" si="211"/>
        <v>6.9954800000000024</v>
      </c>
      <c r="H1761" s="2">
        <f t="shared" si="215"/>
        <v>7.7413900000000275</v>
      </c>
      <c r="I1761" s="2">
        <f t="array" ref="I1761">SUMPRODUCT(B1745:B1764, (ROW(B1745:B1764)-ROW(B1745)+1)) / (20*21/2)</f>
        <v>7.0414285714285727</v>
      </c>
      <c r="J1761" s="2">
        <f t="shared" si="218"/>
        <v>7.0184009137929158</v>
      </c>
      <c r="K1761" s="2">
        <f t="shared" si="212"/>
        <v>7.0812392240478097</v>
      </c>
    </row>
    <row r="1762" spans="1:11" ht="13.5" x14ac:dyDescent="0.25">
      <c r="A1762" s="3">
        <f>TITRES_STAT!B1765</f>
        <v>44580</v>
      </c>
      <c r="B1762" s="5">
        <f>TITRES_STAT!D1765</f>
        <v>7.048</v>
      </c>
      <c r="C1762" s="2">
        <f t="shared" si="213"/>
        <v>0</v>
      </c>
      <c r="D1762" s="2">
        <f t="shared" si="214"/>
        <v>7.048</v>
      </c>
      <c r="E1762" s="2">
        <f t="shared" si="216"/>
        <v>7.048</v>
      </c>
      <c r="F1762" s="2">
        <f t="shared" si="217"/>
        <v>7.0066000000000006</v>
      </c>
      <c r="G1762" s="2">
        <f t="shared" si="211"/>
        <v>6.9893800000000024</v>
      </c>
      <c r="H1762" s="2">
        <f t="shared" si="215"/>
        <v>7.736710000000028</v>
      </c>
      <c r="I1762" s="2">
        <f t="array" ref="I1762">SUMPRODUCT(B1746:B1765, (ROW(B1746:B1765)-ROW(B1746)+1)) / (20*21/2)</f>
        <v>7.0440571428571435</v>
      </c>
      <c r="J1762" s="2">
        <f t="shared" si="218"/>
        <v>7.0212198743840668</v>
      </c>
      <c r="K1762" s="2">
        <f t="shared" si="212"/>
        <v>7.0799357250655435</v>
      </c>
    </row>
    <row r="1763" spans="1:11" ht="13.5" x14ac:dyDescent="0.25">
      <c r="A1763" s="3">
        <f>TITRES_STAT!B1766</f>
        <v>44581</v>
      </c>
      <c r="B1763" s="5">
        <f>TITRES_STAT!D1766</f>
        <v>7.048</v>
      </c>
      <c r="C1763" s="2">
        <f t="shared" si="213"/>
        <v>0</v>
      </c>
      <c r="D1763" s="2">
        <f t="shared" si="214"/>
        <v>7.048</v>
      </c>
      <c r="E1763" s="2">
        <f t="shared" si="216"/>
        <v>7.048</v>
      </c>
      <c r="F1763" s="2">
        <f t="shared" si="217"/>
        <v>7.0135000000000005</v>
      </c>
      <c r="G1763" s="2">
        <f t="shared" si="211"/>
        <v>6.9832800000000024</v>
      </c>
      <c r="H1763" s="2">
        <f t="shared" si="215"/>
        <v>7.7313300000000273</v>
      </c>
      <c r="I1763" s="2">
        <f t="array" ref="I1763">SUMPRODUCT(B1747:B1766, (ROW(B1747:B1766)-ROW(B1747)+1)) / (20*21/2)</f>
        <v>7.0460285714285726</v>
      </c>
      <c r="J1763" s="2">
        <f t="shared" si="218"/>
        <v>7.0237703625379657</v>
      </c>
      <c r="K1763" s="2">
        <f t="shared" si="212"/>
        <v>7.0786833436904244</v>
      </c>
    </row>
    <row r="1764" spans="1:11" ht="13.5" x14ac:dyDescent="0.25">
      <c r="A1764" s="3">
        <f>TITRES_STAT!B1767</f>
        <v>44582</v>
      </c>
      <c r="B1764" s="5">
        <f>TITRES_STAT!D1767</f>
        <v>7.048</v>
      </c>
      <c r="C1764" s="2">
        <f t="shared" si="213"/>
        <v>0</v>
      </c>
      <c r="D1764" s="2">
        <f t="shared" si="214"/>
        <v>7.048</v>
      </c>
      <c r="E1764" s="2">
        <f t="shared" si="216"/>
        <v>7.048</v>
      </c>
      <c r="F1764" s="2">
        <f t="shared" si="217"/>
        <v>7.0204000000000004</v>
      </c>
      <c r="G1764" s="2">
        <f t="shared" si="211"/>
        <v>6.9771800000000015</v>
      </c>
      <c r="H1764" s="2">
        <f t="shared" si="215"/>
        <v>7.7254300000000287</v>
      </c>
      <c r="I1764" s="2">
        <f t="array" ref="I1764">SUMPRODUCT(B1748:B1767, (ROW(B1748:B1767)-ROW(B1748)+1)) / (20*21/2)</f>
        <v>7.0473428571428585</v>
      </c>
      <c r="J1764" s="2">
        <f t="shared" si="218"/>
        <v>7.0260779470581598</v>
      </c>
      <c r="K1764" s="2">
        <f t="shared" si="212"/>
        <v>7.0774800753104081</v>
      </c>
    </row>
    <row r="1765" spans="1:11" ht="13.5" x14ac:dyDescent="0.25">
      <c r="A1765" s="3">
        <f>TITRES_STAT!B1768</f>
        <v>44585</v>
      </c>
      <c r="B1765" s="5">
        <f>TITRES_STAT!D1768</f>
        <v>7.048</v>
      </c>
      <c r="C1765" s="2">
        <f t="shared" si="213"/>
        <v>0</v>
      </c>
      <c r="D1765" s="2">
        <f t="shared" si="214"/>
        <v>7.048</v>
      </c>
      <c r="E1765" s="2">
        <f t="shared" si="216"/>
        <v>7.048</v>
      </c>
      <c r="F1765" s="2">
        <f t="shared" si="217"/>
        <v>7.0273000000000012</v>
      </c>
      <c r="G1765" s="2">
        <f t="shared" si="211"/>
        <v>6.9768800000000013</v>
      </c>
      <c r="H1765" s="2">
        <f t="shared" si="215"/>
        <v>7.7194200000000288</v>
      </c>
      <c r="I1765" s="2">
        <f t="array" ref="I1765">SUMPRODUCT(B1749:B1768, (ROW(B1749:B1768)-ROW(B1749)+1)) / (20*21/2)</f>
        <v>7.0480000000000009</v>
      </c>
      <c r="J1765" s="2">
        <f t="shared" si="218"/>
        <v>7.0281657616240496</v>
      </c>
      <c r="K1765" s="2">
        <f t="shared" si="212"/>
        <v>7.076323993925687</v>
      </c>
    </row>
    <row r="1766" spans="1:11" ht="13.5" x14ac:dyDescent="0.25">
      <c r="A1766" s="3">
        <f>TITRES_STAT!B1769</f>
        <v>44586</v>
      </c>
      <c r="B1766" s="5">
        <f>TITRES_STAT!D1769</f>
        <v>7.048</v>
      </c>
      <c r="C1766" s="2">
        <f t="shared" si="213"/>
        <v>0</v>
      </c>
      <c r="D1766" s="2">
        <f t="shared" si="214"/>
        <v>7.048</v>
      </c>
      <c r="E1766" s="2">
        <f t="shared" si="216"/>
        <v>7.048</v>
      </c>
      <c r="F1766" s="2">
        <f t="shared" si="217"/>
        <v>7.0342000000000011</v>
      </c>
      <c r="G1766" s="2">
        <f t="shared" si="211"/>
        <v>6.9765800000000011</v>
      </c>
      <c r="H1766" s="2">
        <f t="shared" si="215"/>
        <v>7.7129300000000285</v>
      </c>
      <c r="I1766" s="2">
        <f t="array" ref="I1766">SUMPRODUCT(B1750:B1769, (ROW(B1750:B1769)-ROW(B1750)+1)) / (20*21/2)</f>
        <v>7.0480000000000009</v>
      </c>
      <c r="J1766" s="2">
        <f t="shared" si="218"/>
        <v>7.0300547367074735</v>
      </c>
      <c r="K1766" s="2">
        <f t="shared" si="212"/>
        <v>7.0752132490658566</v>
      </c>
    </row>
    <row r="1767" spans="1:11" ht="13.5" x14ac:dyDescent="0.25">
      <c r="A1767" s="3">
        <f>TITRES_STAT!B1770</f>
        <v>44587</v>
      </c>
      <c r="B1767" s="5">
        <f>TITRES_STAT!D1770</f>
        <v>7.048</v>
      </c>
      <c r="C1767" s="2">
        <f t="shared" si="213"/>
        <v>0</v>
      </c>
      <c r="D1767" s="2">
        <f t="shared" si="214"/>
        <v>7.048</v>
      </c>
      <c r="E1767" s="2">
        <f t="shared" si="216"/>
        <v>7.048</v>
      </c>
      <c r="F1767" s="2">
        <f t="shared" si="217"/>
        <v>7.0411000000000019</v>
      </c>
      <c r="G1767" s="2">
        <f t="shared" si="211"/>
        <v>6.9762800000000018</v>
      </c>
      <c r="H1767" s="2">
        <f t="shared" si="215"/>
        <v>7.7071800000000277</v>
      </c>
      <c r="I1767" s="2">
        <f t="array" ref="I1767">SUMPRODUCT(B1751:B1770, (ROW(B1751:B1770)-ROW(B1751)+1)) / (20*21/2)</f>
        <v>7.0384761904761914</v>
      </c>
      <c r="J1767" s="2">
        <f t="shared" si="218"/>
        <v>7.0317638094020003</v>
      </c>
      <c r="K1767" s="2">
        <f t="shared" si="212"/>
        <v>7.07414606282798</v>
      </c>
    </row>
    <row r="1768" spans="1:11" ht="13.5" x14ac:dyDescent="0.25">
      <c r="A1768" s="3">
        <f>TITRES_STAT!B1771</f>
        <v>44588</v>
      </c>
      <c r="B1768" s="5">
        <f>TITRES_STAT!D1771</f>
        <v>7.048</v>
      </c>
      <c r="C1768" s="2">
        <f t="shared" si="213"/>
        <v>0</v>
      </c>
      <c r="D1768" s="2">
        <f t="shared" si="214"/>
        <v>7.048</v>
      </c>
      <c r="E1768" s="2">
        <f t="shared" si="216"/>
        <v>7.048</v>
      </c>
      <c r="F1768" s="2">
        <f t="shared" si="217"/>
        <v>7.048</v>
      </c>
      <c r="G1768" s="2">
        <f t="shared" si="211"/>
        <v>6.9796400000000007</v>
      </c>
      <c r="H1768" s="2">
        <f t="shared" si="215"/>
        <v>7.7010600000000284</v>
      </c>
      <c r="I1768" s="2">
        <f t="array" ref="I1768">SUMPRODUCT(B1752:B1771, (ROW(B1752:B1771)-ROW(B1752)+1)) / (20*21/2)</f>
        <v>7.0389523809523808</v>
      </c>
      <c r="J1768" s="2">
        <f t="shared" si="218"/>
        <v>7.0333101132684765</v>
      </c>
      <c r="K1768" s="2">
        <f t="shared" si="212"/>
        <v>7.0731207270308047</v>
      </c>
    </row>
    <row r="1769" spans="1:11" ht="13.5" x14ac:dyDescent="0.25">
      <c r="A1769" s="3">
        <f>TITRES_STAT!B1772</f>
        <v>44589</v>
      </c>
      <c r="B1769" s="5">
        <f>TITRES_STAT!D1772</f>
        <v>7.048</v>
      </c>
      <c r="C1769" s="2">
        <f t="shared" si="213"/>
        <v>0</v>
      </c>
      <c r="D1769" s="2">
        <f t="shared" si="214"/>
        <v>7.048</v>
      </c>
      <c r="E1769" s="2">
        <f t="shared" si="216"/>
        <v>7.048</v>
      </c>
      <c r="F1769" s="2">
        <f t="shared" si="217"/>
        <v>7.048</v>
      </c>
      <c r="G1769" s="2">
        <f t="shared" si="211"/>
        <v>6.9816400000000014</v>
      </c>
      <c r="H1769" s="2">
        <f t="shared" si="215"/>
        <v>7.6950500000000286</v>
      </c>
      <c r="I1769" s="2">
        <f t="array" ref="I1769">SUMPRODUCT(B1753:B1772, (ROW(B1753:B1772)-ROW(B1753)+1)) / (20*21/2)</f>
        <v>7.039428571428572</v>
      </c>
      <c r="J1769" s="2">
        <f t="shared" si="218"/>
        <v>7.03470915010005</v>
      </c>
      <c r="K1769" s="2">
        <f t="shared" si="212"/>
        <v>7.0721356004805775</v>
      </c>
    </row>
    <row r="1770" spans="1:11" ht="13.5" x14ac:dyDescent="0.25">
      <c r="A1770" s="3">
        <f>TITRES_STAT!B1773</f>
        <v>44592</v>
      </c>
      <c r="B1770" s="5">
        <f>TITRES_STAT!D1773</f>
        <v>6.9480000000000004</v>
      </c>
      <c r="C1770" s="2">
        <f t="shared" si="213"/>
        <v>-9.9999999999999645E-2</v>
      </c>
      <c r="D1770" s="2">
        <f t="shared" si="214"/>
        <v>7.0280000000000005</v>
      </c>
      <c r="E1770" s="2">
        <f t="shared" si="216"/>
        <v>7.0380000000000011</v>
      </c>
      <c r="F1770" s="2">
        <f t="shared" si="217"/>
        <v>7.043000000000001</v>
      </c>
      <c r="G1770" s="2">
        <f t="shared" si="211"/>
        <v>6.9816399999999996</v>
      </c>
      <c r="H1770" s="2">
        <f t="shared" si="215"/>
        <v>7.6880600000000285</v>
      </c>
      <c r="I1770" s="2">
        <f t="array" ref="I1770">SUMPRODUCT(B1754:B1773, (ROW(B1754:B1773)-ROW(B1754)+1)) / (20*21/2)</f>
        <v>7.0399047619047632</v>
      </c>
      <c r="J1770" s="2">
        <f t="shared" si="218"/>
        <v>7.0264511358048072</v>
      </c>
      <c r="K1770" s="2">
        <f t="shared" si="212"/>
        <v>7.0672675377166341</v>
      </c>
    </row>
    <row r="1771" spans="1:11" ht="13.5" x14ac:dyDescent="0.25">
      <c r="A1771" s="3">
        <f>TITRES_STAT!B1774</f>
        <v>44593</v>
      </c>
      <c r="B1771" s="5">
        <f>TITRES_STAT!D1774</f>
        <v>7.048</v>
      </c>
      <c r="C1771" s="2">
        <f t="shared" si="213"/>
        <v>9.9999999999999645E-2</v>
      </c>
      <c r="D1771" s="2">
        <f t="shared" si="214"/>
        <v>7.0280000000000005</v>
      </c>
      <c r="E1771" s="2">
        <f t="shared" si="216"/>
        <v>7.0380000000000011</v>
      </c>
      <c r="F1771" s="2">
        <f t="shared" si="217"/>
        <v>7.043000000000001</v>
      </c>
      <c r="G1771" s="2">
        <f t="shared" si="211"/>
        <v>6.9836400000000003</v>
      </c>
      <c r="H1771" s="2">
        <f t="shared" si="215"/>
        <v>7.6819400000000284</v>
      </c>
      <c r="I1771" s="2">
        <f t="array" ref="I1771">SUMPRODUCT(B1755:B1774, (ROW(B1755:B1774)-ROW(B1755)+1)) / (20*21/2)</f>
        <v>7.0236190476190492</v>
      </c>
      <c r="J1771" s="2">
        <f t="shared" si="218"/>
        <v>7.0285034085853022</v>
      </c>
      <c r="K1771" s="2">
        <f t="shared" si="212"/>
        <v>7.0665119480022565</v>
      </c>
    </row>
    <row r="1772" spans="1:11" ht="13.5" x14ac:dyDescent="0.25">
      <c r="A1772" s="3">
        <f>TITRES_STAT!B1775</f>
        <v>44594</v>
      </c>
      <c r="B1772" s="5">
        <f>TITRES_STAT!D1775</f>
        <v>7.048</v>
      </c>
      <c r="C1772" s="2">
        <f t="shared" si="213"/>
        <v>0</v>
      </c>
      <c r="D1772" s="2">
        <f t="shared" si="214"/>
        <v>7.0280000000000005</v>
      </c>
      <c r="E1772" s="2">
        <f t="shared" si="216"/>
        <v>7.0380000000000011</v>
      </c>
      <c r="F1772" s="2">
        <f t="shared" si="217"/>
        <v>7.043000000000001</v>
      </c>
      <c r="G1772" s="2">
        <f t="shared" si="211"/>
        <v>6.9856400000000001</v>
      </c>
      <c r="H1772" s="2">
        <f t="shared" si="215"/>
        <v>7.6758200000000274</v>
      </c>
      <c r="I1772" s="2">
        <f t="array" ref="I1772">SUMPRODUCT(B1756:B1775, (ROW(B1756:B1775)-ROW(B1756)+1)) / (20*21/2)</f>
        <v>7.0081714285714289</v>
      </c>
      <c r="J1772" s="2">
        <f t="shared" si="218"/>
        <v>7.0303602268152741</v>
      </c>
      <c r="K1772" s="2">
        <f t="shared" si="212"/>
        <v>7.06578598925707</v>
      </c>
    </row>
    <row r="1773" spans="1:11" ht="13.5" x14ac:dyDescent="0.25">
      <c r="A1773" s="3">
        <f>TITRES_STAT!B1776</f>
        <v>44595</v>
      </c>
      <c r="B1773" s="5">
        <f>TITRES_STAT!D1776</f>
        <v>7.048</v>
      </c>
      <c r="C1773" s="2">
        <f t="shared" si="213"/>
        <v>0</v>
      </c>
      <c r="D1773" s="2">
        <f t="shared" si="214"/>
        <v>7.0280000000000005</v>
      </c>
      <c r="E1773" s="2">
        <f t="shared" si="216"/>
        <v>7.0380000000000011</v>
      </c>
      <c r="F1773" s="2">
        <f t="shared" si="217"/>
        <v>7.043000000000001</v>
      </c>
      <c r="G1773" s="2">
        <f t="shared" si="211"/>
        <v>6.9876399999999999</v>
      </c>
      <c r="H1773" s="2">
        <f t="shared" si="215"/>
        <v>7.6697000000000264</v>
      </c>
      <c r="I1773" s="2">
        <f t="array" ref="I1773">SUMPRODUCT(B1757:B1776, (ROW(B1757:B1776)-ROW(B1757)+1)) / (20*21/2)</f>
        <v>6.9935619047619051</v>
      </c>
      <c r="J1773" s="2">
        <f t="shared" si="218"/>
        <v>7.0320402052138196</v>
      </c>
      <c r="K1773" s="2">
        <f t="shared" si="212"/>
        <v>7.0650884994822833</v>
      </c>
    </row>
    <row r="1774" spans="1:11" ht="13.5" x14ac:dyDescent="0.25">
      <c r="A1774" s="3">
        <f>TITRES_STAT!B1777</f>
        <v>44596</v>
      </c>
      <c r="B1774" s="5">
        <f>TITRES_STAT!D1777</f>
        <v>6.8719999999999999</v>
      </c>
      <c r="C1774" s="2">
        <f t="shared" si="213"/>
        <v>-0.17600000000000016</v>
      </c>
      <c r="D1774" s="2">
        <f t="shared" si="214"/>
        <v>6.9927999999999999</v>
      </c>
      <c r="E1774" s="2">
        <f t="shared" si="216"/>
        <v>7.0204000000000004</v>
      </c>
      <c r="F1774" s="2">
        <f t="shared" si="217"/>
        <v>7.0342000000000011</v>
      </c>
      <c r="G1774" s="2">
        <f t="shared" si="211"/>
        <v>6.9861199999999997</v>
      </c>
      <c r="H1774" s="2">
        <f t="shared" si="215"/>
        <v>7.6625150000000257</v>
      </c>
      <c r="I1774" s="2">
        <f t="array" ref="I1774">SUMPRODUCT(B1758:B1777, (ROW(B1758:B1777)-ROW(B1758)+1)) / (20*21/2)</f>
        <v>6.9965523809523811</v>
      </c>
      <c r="J1774" s="2">
        <f t="shared" si="218"/>
        <v>7.0167982809077412</v>
      </c>
      <c r="K1774" s="2">
        <f t="shared" si="212"/>
        <v>7.0575164014633698</v>
      </c>
    </row>
    <row r="1775" spans="1:11" ht="13.5" x14ac:dyDescent="0.25">
      <c r="A1775" s="3">
        <f>TITRES_STAT!B1778</f>
        <v>44599</v>
      </c>
      <c r="B1775" s="5">
        <f>TITRES_STAT!D1778</f>
        <v>6.8719999999999999</v>
      </c>
      <c r="C1775" s="2">
        <f t="shared" si="213"/>
        <v>0</v>
      </c>
      <c r="D1775" s="2">
        <f t="shared" si="214"/>
        <v>6.9775999999999998</v>
      </c>
      <c r="E1775" s="2">
        <f t="shared" si="216"/>
        <v>7.0028000000000006</v>
      </c>
      <c r="F1775" s="2">
        <f t="shared" si="217"/>
        <v>7.0254000000000021</v>
      </c>
      <c r="G1775" s="2">
        <f t="shared" si="211"/>
        <v>6.9846000000000004</v>
      </c>
      <c r="H1775" s="2">
        <f t="shared" si="215"/>
        <v>7.6553300000000259</v>
      </c>
      <c r="I1775" s="2">
        <f t="array" ref="I1775">SUMPRODUCT(B1759:B1778, (ROW(B1759:B1778)-ROW(B1759)+1)) / (20*21/2)</f>
        <v>6.999542857142858</v>
      </c>
      <c r="J1775" s="2">
        <f t="shared" si="218"/>
        <v>7.003007968440337</v>
      </c>
      <c r="K1775" s="2">
        <f t="shared" si="212"/>
        <v>7.0502412484648058</v>
      </c>
    </row>
    <row r="1776" spans="1:11" ht="13.5" x14ac:dyDescent="0.25">
      <c r="A1776" s="3">
        <f>TITRES_STAT!B1779</f>
        <v>44600</v>
      </c>
      <c r="B1776" s="5">
        <f>TITRES_STAT!D1779</f>
        <v>6.8719999999999999</v>
      </c>
      <c r="C1776" s="2">
        <f t="shared" si="213"/>
        <v>0</v>
      </c>
      <c r="D1776" s="2">
        <f t="shared" si="214"/>
        <v>6.942400000000001</v>
      </c>
      <c r="E1776" s="2">
        <f t="shared" si="216"/>
        <v>6.9852000000000007</v>
      </c>
      <c r="F1776" s="2">
        <f t="shared" si="217"/>
        <v>7.0165999999999995</v>
      </c>
      <c r="G1776" s="2">
        <f t="shared" si="211"/>
        <v>6.9830800000000002</v>
      </c>
      <c r="H1776" s="2">
        <f t="shared" si="215"/>
        <v>7.6482200000000251</v>
      </c>
      <c r="I1776" s="2">
        <f t="array" ref="I1776">SUMPRODUCT(B1760:B1779, (ROW(B1760:B1779)-ROW(B1760)+1)) / (20*21/2)</f>
        <v>6.9945333333333339</v>
      </c>
      <c r="J1776" s="2">
        <f t="shared" si="218"/>
        <v>6.9905310190650667</v>
      </c>
      <c r="K1776" s="2">
        <f t="shared" si="212"/>
        <v>7.043251395583833</v>
      </c>
    </row>
    <row r="1777" spans="1:11" ht="13.5" x14ac:dyDescent="0.25">
      <c r="A1777" s="3">
        <f>TITRES_STAT!B1780</f>
        <v>44601</v>
      </c>
      <c r="B1777" s="5">
        <f>TITRES_STAT!D1780</f>
        <v>7.048</v>
      </c>
      <c r="C1777" s="2">
        <f t="shared" si="213"/>
        <v>0.17600000000000016</v>
      </c>
      <c r="D1777" s="2">
        <f t="shared" si="214"/>
        <v>6.942400000000001</v>
      </c>
      <c r="E1777" s="2">
        <f t="shared" si="216"/>
        <v>6.9852000000000007</v>
      </c>
      <c r="F1777" s="2">
        <f t="shared" si="217"/>
        <v>7.0165999999999995</v>
      </c>
      <c r="G1777" s="2">
        <f t="shared" si="211"/>
        <v>6.98508</v>
      </c>
      <c r="H1777" s="2">
        <f t="shared" si="215"/>
        <v>7.6419900000000247</v>
      </c>
      <c r="I1777" s="2">
        <f t="array" ref="I1777">SUMPRODUCT(B1761:B1780, (ROW(B1761:B1780)-ROW(B1761)+1)) / (20*21/2)</f>
        <v>6.9920190476190482</v>
      </c>
      <c r="J1777" s="2">
        <f t="shared" si="218"/>
        <v>6.9960042553445847</v>
      </c>
      <c r="K1777" s="2">
        <f t="shared" si="212"/>
        <v>7.0434376153648595</v>
      </c>
    </row>
    <row r="1778" spans="1:11" ht="13.5" x14ac:dyDescent="0.25">
      <c r="A1778" s="3">
        <f>TITRES_STAT!B1781</f>
        <v>44602</v>
      </c>
      <c r="B1778" s="5">
        <f>TITRES_STAT!D1781</f>
        <v>7.048</v>
      </c>
      <c r="C1778" s="2">
        <f t="shared" si="213"/>
        <v>0</v>
      </c>
      <c r="D1778" s="2">
        <f t="shared" si="214"/>
        <v>6.942400000000001</v>
      </c>
      <c r="E1778" s="2">
        <f t="shared" si="216"/>
        <v>6.9852000000000007</v>
      </c>
      <c r="F1778" s="2">
        <f t="shared" si="217"/>
        <v>7.0165999999999995</v>
      </c>
      <c r="G1778" s="2">
        <f t="shared" ref="G1778:G1841" si="219">AVERAGE(B1729:B1778)</f>
        <v>6.9870800000000006</v>
      </c>
      <c r="H1778" s="2">
        <f t="shared" si="215"/>
        <v>7.6357600000000243</v>
      </c>
      <c r="I1778" s="2">
        <f t="array" ref="I1778">SUMPRODUCT(B1762:B1781, (ROW(B1762:B1781)-ROW(B1762)+1)) / (20*21/2)</f>
        <v>6.9898000000000007</v>
      </c>
      <c r="J1778" s="2">
        <f t="shared" si="218"/>
        <v>7.0009562310260529</v>
      </c>
      <c r="K1778" s="2">
        <f t="shared" si="212"/>
        <v>7.0436165324093754</v>
      </c>
    </row>
    <row r="1779" spans="1:11" ht="13.5" x14ac:dyDescent="0.25">
      <c r="A1779" s="3">
        <f>TITRES_STAT!B1782</f>
        <v>44603</v>
      </c>
      <c r="B1779" s="5">
        <f>TITRES_STAT!D1782</f>
        <v>6.9640000000000004</v>
      </c>
      <c r="C1779" s="2">
        <f t="shared" si="213"/>
        <v>-8.3999999999999631E-2</v>
      </c>
      <c r="D1779" s="2">
        <f t="shared" si="214"/>
        <v>6.9608000000000008</v>
      </c>
      <c r="E1779" s="2">
        <f t="shared" si="216"/>
        <v>6.9767999999999999</v>
      </c>
      <c r="F1779" s="2">
        <f t="shared" si="217"/>
        <v>7.0123999999999995</v>
      </c>
      <c r="G1779" s="2">
        <f t="shared" si="219"/>
        <v>6.9874000000000001</v>
      </c>
      <c r="H1779" s="2">
        <f t="shared" si="215"/>
        <v>7.6291100000000229</v>
      </c>
      <c r="I1779" s="2">
        <f t="array" ref="I1779">SUMPRODUCT(B1763:B1782, (ROW(B1763:B1782)-ROW(B1763)+1)) / (20*21/2)</f>
        <v>6.9878761904761912</v>
      </c>
      <c r="J1779" s="2">
        <f t="shared" si="218"/>
        <v>6.997436589975953</v>
      </c>
      <c r="K1779" s="2">
        <f t="shared" ref="K1779:K1842" si="220">$K$4*B1779+(1-$K$4)*K1778</f>
        <v>7.0404943154521451</v>
      </c>
    </row>
    <row r="1780" spans="1:11" ht="13.5" x14ac:dyDescent="0.25">
      <c r="A1780" s="3">
        <f>TITRES_STAT!B1783</f>
        <v>44606</v>
      </c>
      <c r="B1780" s="5">
        <f>TITRES_STAT!D1783</f>
        <v>6.9859999999999998</v>
      </c>
      <c r="C1780" s="2">
        <f t="shared" si="213"/>
        <v>2.1999999999999353E-2</v>
      </c>
      <c r="D1780" s="2">
        <f t="shared" si="214"/>
        <v>6.9836</v>
      </c>
      <c r="E1780" s="2">
        <f t="shared" si="216"/>
        <v>6.9805999999999999</v>
      </c>
      <c r="F1780" s="2">
        <f t="shared" si="217"/>
        <v>7.0093000000000005</v>
      </c>
      <c r="G1780" s="2">
        <f t="shared" si="219"/>
        <v>6.9881600000000006</v>
      </c>
      <c r="H1780" s="2">
        <f t="shared" si="215"/>
        <v>7.6226450000000225</v>
      </c>
      <c r="I1780" s="2">
        <f t="array" ref="I1780">SUMPRODUCT(B1764:B1783, (ROW(B1764:B1783)-ROW(B1764)+1)) / (20*21/2)</f>
        <v>6.9921523809523816</v>
      </c>
      <c r="J1780" s="2">
        <f t="shared" si="218"/>
        <v>6.996347390930624</v>
      </c>
      <c r="K1780" s="2">
        <f t="shared" si="220"/>
        <v>7.0383572834736299</v>
      </c>
    </row>
    <row r="1781" spans="1:11" ht="13.5" x14ac:dyDescent="0.25">
      <c r="A1781" s="3">
        <f>TITRES_STAT!B1784</f>
        <v>44607</v>
      </c>
      <c r="B1781" s="5">
        <f>TITRES_STAT!D1784</f>
        <v>6.9859999999999998</v>
      </c>
      <c r="C1781" s="2">
        <f t="shared" si="213"/>
        <v>0</v>
      </c>
      <c r="D1781" s="2">
        <f t="shared" si="214"/>
        <v>7.0064000000000011</v>
      </c>
      <c r="E1781" s="2">
        <f t="shared" si="216"/>
        <v>6.9744000000000002</v>
      </c>
      <c r="F1781" s="2">
        <f t="shared" si="217"/>
        <v>7.0061999999999998</v>
      </c>
      <c r="G1781" s="2">
        <f t="shared" si="219"/>
        <v>6.9889199999999994</v>
      </c>
      <c r="H1781" s="2">
        <f t="shared" si="215"/>
        <v>7.6165850000000228</v>
      </c>
      <c r="I1781" s="2">
        <f t="array" ref="I1781">SUMPRODUCT(B1765:B1784, (ROW(B1765:B1784)-ROW(B1765)+1)) / (20*21/2)</f>
        <v>6.9964285714285728</v>
      </c>
      <c r="J1781" s="2">
        <f t="shared" si="218"/>
        <v>6.9953619251277068</v>
      </c>
      <c r="K1781" s="2">
        <f t="shared" si="220"/>
        <v>7.0363040566707431</v>
      </c>
    </row>
    <row r="1782" spans="1:11" ht="13.5" x14ac:dyDescent="0.25">
      <c r="A1782" s="3">
        <f>TITRES_STAT!B1785</f>
        <v>44608</v>
      </c>
      <c r="B1782" s="5">
        <f>TITRES_STAT!D1785</f>
        <v>6.9859999999999998</v>
      </c>
      <c r="C1782" s="2">
        <f t="shared" si="213"/>
        <v>0</v>
      </c>
      <c r="D1782" s="2">
        <f t="shared" si="214"/>
        <v>6.9939999999999998</v>
      </c>
      <c r="E1782" s="2">
        <f t="shared" si="216"/>
        <v>6.9682000000000004</v>
      </c>
      <c r="F1782" s="2">
        <f t="shared" si="217"/>
        <v>7.0031000000000008</v>
      </c>
      <c r="G1782" s="2">
        <f t="shared" si="219"/>
        <v>6.9896799999999999</v>
      </c>
      <c r="H1782" s="2">
        <f t="shared" si="215"/>
        <v>7.610525000000024</v>
      </c>
      <c r="I1782" s="2">
        <f t="array" ref="I1782">SUMPRODUCT(B1766:B1785, (ROW(B1766:B1785)-ROW(B1766)+1)) / (20*21/2)</f>
        <v>6.9839428571428579</v>
      </c>
      <c r="J1782" s="2">
        <f t="shared" si="218"/>
        <v>6.9944703132107824</v>
      </c>
      <c r="K1782" s="2">
        <f t="shared" si="220"/>
        <v>7.0343313485660088</v>
      </c>
    </row>
    <row r="1783" spans="1:11" ht="13.5" x14ac:dyDescent="0.25">
      <c r="A1783" s="3">
        <f>TITRES_STAT!B1786</f>
        <v>44609</v>
      </c>
      <c r="B1783" s="5">
        <f>TITRES_STAT!D1786</f>
        <v>7.048</v>
      </c>
      <c r="C1783" s="2">
        <f t="shared" si="213"/>
        <v>6.2000000000000277E-2</v>
      </c>
      <c r="D1783" s="2">
        <f t="shared" si="214"/>
        <v>6.9939999999999998</v>
      </c>
      <c r="E1783" s="2">
        <f t="shared" si="216"/>
        <v>6.9681999999999986</v>
      </c>
      <c r="F1783" s="2">
        <f t="shared" si="217"/>
        <v>7.0031000000000008</v>
      </c>
      <c r="G1783" s="2">
        <f t="shared" si="219"/>
        <v>6.9916799999999997</v>
      </c>
      <c r="H1783" s="2">
        <f t="shared" si="215"/>
        <v>7.6047750000000232</v>
      </c>
      <c r="I1783" s="2">
        <f t="array" ref="I1783">SUMPRODUCT(B1767:B1786, (ROW(B1767:B1786)-ROW(B1767)+1)) / (20*21/2)</f>
        <v>6.9722952380952385</v>
      </c>
      <c r="J1783" s="2">
        <f t="shared" si="218"/>
        <v>6.9995683786192799</v>
      </c>
      <c r="K1783" s="2">
        <f t="shared" si="220"/>
        <v>7.0348673741124408</v>
      </c>
    </row>
    <row r="1784" spans="1:11" ht="13.5" x14ac:dyDescent="0.25">
      <c r="A1784" s="3">
        <f>TITRES_STAT!B1787</f>
        <v>44610</v>
      </c>
      <c r="B1784" s="5">
        <f>TITRES_STAT!D1787</f>
        <v>7.048</v>
      </c>
      <c r="C1784" s="2">
        <f t="shared" si="213"/>
        <v>0</v>
      </c>
      <c r="D1784" s="2">
        <f t="shared" si="214"/>
        <v>7.0108000000000006</v>
      </c>
      <c r="E1784" s="2">
        <f t="shared" si="216"/>
        <v>6.9857999999999993</v>
      </c>
      <c r="F1784" s="2">
        <f t="shared" si="217"/>
        <v>7.0031000000000008</v>
      </c>
      <c r="G1784" s="2">
        <f t="shared" si="219"/>
        <v>6.9936800000000003</v>
      </c>
      <c r="H1784" s="2">
        <f t="shared" si="215"/>
        <v>7.5990250000000223</v>
      </c>
      <c r="I1784" s="2">
        <f t="array" ref="I1784">SUMPRODUCT(B1768:B1787, (ROW(B1768:B1787)-ROW(B1768)+1)) / (20*21/2)</f>
        <v>6.9614857142857147</v>
      </c>
      <c r="J1784" s="2">
        <f t="shared" si="218"/>
        <v>7.0041809139888729</v>
      </c>
      <c r="K1784" s="2">
        <f t="shared" si="220"/>
        <v>7.0353823790492083</v>
      </c>
    </row>
    <row r="1785" spans="1:11" ht="13.5" x14ac:dyDescent="0.25">
      <c r="A1785" s="3">
        <f>TITRES_STAT!B1788</f>
        <v>44613</v>
      </c>
      <c r="B1785" s="5">
        <f>TITRES_STAT!D1788</f>
        <v>6.8719999999999999</v>
      </c>
      <c r="C1785" s="2">
        <f t="shared" si="213"/>
        <v>-0.17600000000000016</v>
      </c>
      <c r="D1785" s="2">
        <f t="shared" si="214"/>
        <v>6.9879999999999995</v>
      </c>
      <c r="E1785" s="2">
        <f t="shared" si="216"/>
        <v>6.9858000000000002</v>
      </c>
      <c r="F1785" s="2">
        <f t="shared" si="217"/>
        <v>6.9943000000000008</v>
      </c>
      <c r="G1785" s="2">
        <f t="shared" si="219"/>
        <v>6.992160000000001</v>
      </c>
      <c r="H1785" s="2">
        <f t="shared" si="215"/>
        <v>7.5936900000000218</v>
      </c>
      <c r="I1785" s="2">
        <f t="array" ref="I1785">SUMPRODUCT(B1769:B1788, (ROW(B1769:B1788)-ROW(B1769)+1)) / (20*21/2)</f>
        <v>6.9515142857142855</v>
      </c>
      <c r="J1785" s="2">
        <f t="shared" si="218"/>
        <v>6.9915922555137415</v>
      </c>
      <c r="K1785" s="2">
        <f t="shared" si="220"/>
        <v>7.0289752269296315</v>
      </c>
    </row>
    <row r="1786" spans="1:11" ht="13.5" x14ac:dyDescent="0.25">
      <c r="A1786" s="3">
        <f>TITRES_STAT!B1789</f>
        <v>44614</v>
      </c>
      <c r="B1786" s="5">
        <f>TITRES_STAT!D1789</f>
        <v>6.8719999999999999</v>
      </c>
      <c r="C1786" s="2">
        <f t="shared" si="213"/>
        <v>0</v>
      </c>
      <c r="D1786" s="2">
        <f t="shared" si="214"/>
        <v>6.9652000000000003</v>
      </c>
      <c r="E1786" s="2">
        <f t="shared" si="216"/>
        <v>6.9858000000000002</v>
      </c>
      <c r="F1786" s="2">
        <f t="shared" si="217"/>
        <v>6.9855000000000018</v>
      </c>
      <c r="G1786" s="2">
        <f t="shared" si="219"/>
        <v>6.9906400000000009</v>
      </c>
      <c r="H1786" s="2">
        <f t="shared" si="215"/>
        <v>7.5871700000000217</v>
      </c>
      <c r="I1786" s="2">
        <f t="array" ref="I1786">SUMPRODUCT(B1770:B1789, (ROW(B1770:B1789)-ROW(B1770)+1)) / (20*21/2)</f>
        <v>6.9423809523809528</v>
      </c>
      <c r="J1786" s="2">
        <f t="shared" si="218"/>
        <v>6.9802025168933852</v>
      </c>
      <c r="K1786" s="2">
        <f t="shared" si="220"/>
        <v>7.0228193356774886</v>
      </c>
    </row>
    <row r="1787" spans="1:11" ht="13.5" x14ac:dyDescent="0.25">
      <c r="A1787" s="3">
        <f>TITRES_STAT!B1790</f>
        <v>44615</v>
      </c>
      <c r="B1787" s="5">
        <f>TITRES_STAT!D1790</f>
        <v>6.8719999999999999</v>
      </c>
      <c r="C1787" s="2">
        <f t="shared" si="213"/>
        <v>0</v>
      </c>
      <c r="D1787" s="2">
        <f t="shared" si="214"/>
        <v>6.942400000000001</v>
      </c>
      <c r="E1787" s="2">
        <f t="shared" si="216"/>
        <v>6.9682000000000004</v>
      </c>
      <c r="F1787" s="2">
        <f t="shared" si="217"/>
        <v>6.9767000000000028</v>
      </c>
      <c r="G1787" s="2">
        <f t="shared" si="219"/>
        <v>6.9891200000000016</v>
      </c>
      <c r="H1787" s="2">
        <f t="shared" si="215"/>
        <v>7.5809100000000216</v>
      </c>
      <c r="I1787" s="2">
        <f t="array" ref="I1787">SUMPRODUCT(B1771:B1790, (ROW(B1771:B1790)-ROW(B1771)+1)) / (20*21/2)</f>
        <v>6.9340857142857146</v>
      </c>
      <c r="J1787" s="2">
        <f t="shared" si="218"/>
        <v>6.9698975152844911</v>
      </c>
      <c r="K1787" s="2">
        <f t="shared" si="220"/>
        <v>7.01690485192543</v>
      </c>
    </row>
    <row r="1788" spans="1:11" ht="13.5" x14ac:dyDescent="0.25">
      <c r="A1788" s="3">
        <f>TITRES_STAT!B1791</f>
        <v>44616</v>
      </c>
      <c r="B1788" s="5">
        <f>TITRES_STAT!D1791</f>
        <v>6.8719999999999999</v>
      </c>
      <c r="C1788" s="2">
        <f t="shared" si="213"/>
        <v>0</v>
      </c>
      <c r="D1788" s="2">
        <f t="shared" si="214"/>
        <v>6.9072000000000005</v>
      </c>
      <c r="E1788" s="2">
        <f t="shared" si="216"/>
        <v>6.9505999999999997</v>
      </c>
      <c r="F1788" s="2">
        <f t="shared" si="217"/>
        <v>6.9679000000000002</v>
      </c>
      <c r="G1788" s="2">
        <f t="shared" si="219"/>
        <v>6.988360000000001</v>
      </c>
      <c r="H1788" s="2">
        <f t="shared" si="215"/>
        <v>7.5746500000000223</v>
      </c>
      <c r="I1788" s="2">
        <f t="array" ref="I1788">SUMPRODUCT(B1772:B1791, (ROW(B1772:B1791)-ROW(B1772)+1)) / (20*21/2)</f>
        <v>6.9261523809523808</v>
      </c>
      <c r="J1788" s="2">
        <f t="shared" si="218"/>
        <v>6.960573942400254</v>
      </c>
      <c r="K1788" s="2">
        <f t="shared" si="220"/>
        <v>7.0112223087126679</v>
      </c>
    </row>
    <row r="1789" spans="1:11" ht="13.5" x14ac:dyDescent="0.25">
      <c r="A1789" s="3">
        <f>TITRES_STAT!B1792</f>
        <v>44617</v>
      </c>
      <c r="B1789" s="5">
        <f>TITRES_STAT!D1792</f>
        <v>6.8719999999999999</v>
      </c>
      <c r="C1789" s="2">
        <f t="shared" si="213"/>
        <v>0</v>
      </c>
      <c r="D1789" s="2">
        <f t="shared" si="214"/>
        <v>6.8719999999999999</v>
      </c>
      <c r="E1789" s="2">
        <f t="shared" si="216"/>
        <v>6.9413999999999998</v>
      </c>
      <c r="F1789" s="2">
        <f t="shared" si="217"/>
        <v>6.9591000000000012</v>
      </c>
      <c r="G1789" s="2">
        <f t="shared" si="219"/>
        <v>6.9876000000000023</v>
      </c>
      <c r="H1789" s="2">
        <f t="shared" si="215"/>
        <v>7.5683900000000213</v>
      </c>
      <c r="I1789" s="2">
        <f t="array" ref="I1789">SUMPRODUCT(B1773:B1792, (ROW(B1773:B1792)-ROW(B1773)+1)) / (20*21/2)</f>
        <v>6.9190571428571426</v>
      </c>
      <c r="J1789" s="2">
        <f t="shared" si="218"/>
        <v>6.9521383288383252</v>
      </c>
      <c r="K1789" s="2">
        <f t="shared" si="220"/>
        <v>7.0057626103317787</v>
      </c>
    </row>
    <row r="1790" spans="1:11" ht="13.5" x14ac:dyDescent="0.25">
      <c r="A1790" s="3">
        <f>TITRES_STAT!B1793</f>
        <v>44620</v>
      </c>
      <c r="B1790" s="5">
        <f>TITRES_STAT!D1793</f>
        <v>6.8719999999999999</v>
      </c>
      <c r="C1790" s="2">
        <f t="shared" si="213"/>
        <v>0</v>
      </c>
      <c r="D1790" s="2">
        <f t="shared" si="214"/>
        <v>6.8719999999999999</v>
      </c>
      <c r="E1790" s="2">
        <f t="shared" si="216"/>
        <v>6.93</v>
      </c>
      <c r="F1790" s="2">
        <f t="shared" si="217"/>
        <v>6.9552999999999994</v>
      </c>
      <c r="G1790" s="2">
        <f t="shared" si="219"/>
        <v>6.9868400000000017</v>
      </c>
      <c r="H1790" s="2">
        <f t="shared" si="215"/>
        <v>7.5621300000000211</v>
      </c>
      <c r="I1790" s="2">
        <f t="array" ref="I1790">SUMPRODUCT(B1774:B1793, (ROW(B1774:B1793)-ROW(B1774)+1)) / (20*21/2)</f>
        <v>6.9128000000000007</v>
      </c>
      <c r="J1790" s="2">
        <f t="shared" si="218"/>
        <v>6.9445061070441989</v>
      </c>
      <c r="K1790" s="2">
        <f t="shared" si="220"/>
        <v>7.0005170177697478</v>
      </c>
    </row>
    <row r="1791" spans="1:11" ht="13.5" x14ac:dyDescent="0.25">
      <c r="A1791" s="3">
        <f>TITRES_STAT!B1794</f>
        <v>44621</v>
      </c>
      <c r="B1791" s="5">
        <f>TITRES_STAT!D1794</f>
        <v>6.8719999999999999</v>
      </c>
      <c r="C1791" s="2">
        <f t="shared" si="213"/>
        <v>0</v>
      </c>
      <c r="D1791" s="2">
        <f t="shared" si="214"/>
        <v>6.8719999999999999</v>
      </c>
      <c r="E1791" s="2">
        <f t="shared" si="216"/>
        <v>6.9186000000000005</v>
      </c>
      <c r="F1791" s="2">
        <f t="shared" si="217"/>
        <v>6.9465000000000003</v>
      </c>
      <c r="G1791" s="2">
        <f t="shared" si="219"/>
        <v>6.986080000000003</v>
      </c>
      <c r="H1791" s="2">
        <f t="shared" si="215"/>
        <v>7.5558700000000201</v>
      </c>
      <c r="I1791" s="2">
        <f t="array" ref="I1791">SUMPRODUCT(B1775:B1794, (ROW(B1775:B1794)-ROW(B1775)+1)) / (20*21/2)</f>
        <v>6.9073809523809517</v>
      </c>
      <c r="J1791" s="2">
        <f t="shared" si="218"/>
        <v>6.9376007635161798</v>
      </c>
      <c r="K1791" s="2">
        <f t="shared" si="220"/>
        <v>6.9954771347199536</v>
      </c>
    </row>
    <row r="1792" spans="1:11" ht="13.5" x14ac:dyDescent="0.25">
      <c r="A1792" s="3">
        <f>TITRES_STAT!B1795</f>
        <v>44622</v>
      </c>
      <c r="B1792" s="5">
        <f>TITRES_STAT!D1795</f>
        <v>6.8719999999999999</v>
      </c>
      <c r="C1792" s="2">
        <f t="shared" si="213"/>
        <v>0</v>
      </c>
      <c r="D1792" s="2">
        <f t="shared" si="214"/>
        <v>6.8719999999999999</v>
      </c>
      <c r="E1792" s="2">
        <f t="shared" si="216"/>
        <v>6.9072000000000005</v>
      </c>
      <c r="F1792" s="2">
        <f t="shared" si="217"/>
        <v>6.9377000000000013</v>
      </c>
      <c r="G1792" s="2">
        <f t="shared" si="219"/>
        <v>6.9853200000000024</v>
      </c>
      <c r="H1792" s="2">
        <f t="shared" si="215"/>
        <v>7.549610000000019</v>
      </c>
      <c r="I1792" s="2">
        <f t="array" ref="I1792">SUMPRODUCT(B1776:B1795, (ROW(B1776:B1795)-ROW(B1776)+1)) / (20*21/2)</f>
        <v>6.9019619047619045</v>
      </c>
      <c r="J1792" s="2">
        <f t="shared" si="218"/>
        <v>6.9313530717527341</v>
      </c>
      <c r="K1792" s="2">
        <f t="shared" si="220"/>
        <v>6.9906348941427003</v>
      </c>
    </row>
    <row r="1793" spans="1:11" ht="13.5" x14ac:dyDescent="0.25">
      <c r="A1793" s="3">
        <f>TITRES_STAT!B1796</f>
        <v>44623</v>
      </c>
      <c r="B1793" s="5">
        <f>TITRES_STAT!D1796</f>
        <v>6.8719999999999999</v>
      </c>
      <c r="C1793" s="2">
        <f t="shared" si="213"/>
        <v>0</v>
      </c>
      <c r="D1793" s="2">
        <f t="shared" si="214"/>
        <v>6.8719999999999999</v>
      </c>
      <c r="E1793" s="2">
        <f t="shared" si="216"/>
        <v>6.8895999999999997</v>
      </c>
      <c r="F1793" s="2">
        <f t="shared" si="217"/>
        <v>6.9288999999999987</v>
      </c>
      <c r="G1793" s="2">
        <f t="shared" si="219"/>
        <v>6.9845600000000037</v>
      </c>
      <c r="H1793" s="2">
        <f t="shared" si="215"/>
        <v>7.5433500000000198</v>
      </c>
      <c r="I1793" s="2">
        <f t="array" ref="I1793">SUMPRODUCT(B1777:B1796, (ROW(B1777:B1796)-ROW(B1777)+1)) / (20*21/2)</f>
        <v>6.9001619047619052</v>
      </c>
      <c r="J1793" s="2">
        <f t="shared" si="218"/>
        <v>6.9257003982524736</v>
      </c>
      <c r="K1793" s="2">
        <f t="shared" si="220"/>
        <v>6.9859825453527904</v>
      </c>
    </row>
    <row r="1794" spans="1:11" ht="13.5" x14ac:dyDescent="0.25">
      <c r="A1794" s="3">
        <f>TITRES_STAT!B1797</f>
        <v>44624</v>
      </c>
      <c r="B1794" s="5">
        <f>TITRES_STAT!D1797</f>
        <v>6.8719999999999999</v>
      </c>
      <c r="C1794" s="2">
        <f t="shared" si="213"/>
        <v>0</v>
      </c>
      <c r="D1794" s="2">
        <f t="shared" si="214"/>
        <v>6.8719999999999999</v>
      </c>
      <c r="E1794" s="2">
        <f t="shared" si="216"/>
        <v>6.8719999999999999</v>
      </c>
      <c r="F1794" s="2">
        <f t="shared" si="217"/>
        <v>6.9288999999999987</v>
      </c>
      <c r="G1794" s="2">
        <f t="shared" si="219"/>
        <v>6.9838000000000031</v>
      </c>
      <c r="H1794" s="2">
        <f t="shared" si="215"/>
        <v>7.5367100000000189</v>
      </c>
      <c r="I1794" s="2">
        <f t="array" ref="I1794">SUMPRODUCT(B1778:B1797, (ROW(B1778:B1797)-ROW(B1778)+1)) / (20*21/2)</f>
        <v>6.9113238095238092</v>
      </c>
      <c r="J1794" s="2">
        <f t="shared" si="218"/>
        <v>6.920586074609381</v>
      </c>
      <c r="K1794" s="2">
        <f t="shared" si="220"/>
        <v>6.981512641613465</v>
      </c>
    </row>
    <row r="1795" spans="1:11" ht="13.5" x14ac:dyDescent="0.25">
      <c r="A1795" s="3">
        <f>TITRES_STAT!B1798</f>
        <v>44627</v>
      </c>
      <c r="B1795" s="5">
        <f>TITRES_STAT!D1798</f>
        <v>6.8719999999999999</v>
      </c>
      <c r="C1795" s="2">
        <f t="shared" si="213"/>
        <v>0</v>
      </c>
      <c r="D1795" s="2">
        <f t="shared" si="214"/>
        <v>6.8719999999999999</v>
      </c>
      <c r="E1795" s="2">
        <f t="shared" si="216"/>
        <v>6.8719999999999999</v>
      </c>
      <c r="F1795" s="2">
        <f t="shared" si="217"/>
        <v>6.9289000000000014</v>
      </c>
      <c r="G1795" s="2">
        <f t="shared" si="219"/>
        <v>6.9830400000000044</v>
      </c>
      <c r="H1795" s="2">
        <f t="shared" si="215"/>
        <v>7.5300700000000189</v>
      </c>
      <c r="I1795" s="2">
        <f t="array" ref="I1795">SUMPRODUCT(B1779:B1798, (ROW(B1779:B1798)-ROW(B1779)+1)) / (20*21/2)</f>
        <v>6.9224857142857141</v>
      </c>
      <c r="J1795" s="2">
        <f t="shared" si="218"/>
        <v>6.9159588294084875</v>
      </c>
      <c r="K1795" s="2">
        <f t="shared" si="220"/>
        <v>6.9772180282168588</v>
      </c>
    </row>
    <row r="1796" spans="1:11" ht="13.5" x14ac:dyDescent="0.25">
      <c r="A1796" s="3">
        <f>TITRES_STAT!B1799</f>
        <v>44628</v>
      </c>
      <c r="B1796" s="5">
        <f>TITRES_STAT!D1799</f>
        <v>6.91</v>
      </c>
      <c r="C1796" s="2">
        <f t="shared" ref="C1796:C1859" si="221">B1796-B1795</f>
        <v>3.8000000000000256E-2</v>
      </c>
      <c r="D1796" s="2">
        <f t="shared" si="214"/>
        <v>6.879599999999999</v>
      </c>
      <c r="E1796" s="2">
        <f t="shared" si="216"/>
        <v>6.8757999999999999</v>
      </c>
      <c r="F1796" s="2">
        <f t="shared" si="217"/>
        <v>6.9308000000000005</v>
      </c>
      <c r="G1796" s="2">
        <f t="shared" si="219"/>
        <v>6.9830400000000044</v>
      </c>
      <c r="H1796" s="2">
        <f t="shared" si="215"/>
        <v>7.5238100000000179</v>
      </c>
      <c r="I1796" s="2">
        <f t="array" ref="I1796">SUMPRODUCT(B1780:B1799, (ROW(B1780:B1799)-ROW(B1780)+1)) / (20*21/2)</f>
        <v>6.9365047619047626</v>
      </c>
      <c r="J1796" s="2">
        <f t="shared" si="218"/>
        <v>6.9153913218457745</v>
      </c>
      <c r="K1796" s="2">
        <f t="shared" si="220"/>
        <v>6.9745820271103156</v>
      </c>
    </row>
    <row r="1797" spans="1:11" ht="13.5" x14ac:dyDescent="0.25">
      <c r="A1797" s="3">
        <f>TITRES_STAT!B1800</f>
        <v>44629</v>
      </c>
      <c r="B1797" s="5">
        <f>TITRES_STAT!D1800</f>
        <v>7.048</v>
      </c>
      <c r="C1797" s="2">
        <f t="shared" si="221"/>
        <v>0.1379999999999999</v>
      </c>
      <c r="D1797" s="2">
        <f t="shared" si="214"/>
        <v>6.9147999999999996</v>
      </c>
      <c r="E1797" s="2">
        <f t="shared" si="216"/>
        <v>6.8933999999999997</v>
      </c>
      <c r="F1797" s="2">
        <f t="shared" si="217"/>
        <v>6.9308000000000005</v>
      </c>
      <c r="G1797" s="2">
        <f t="shared" si="219"/>
        <v>6.9858000000000047</v>
      </c>
      <c r="H1797" s="2">
        <f t="shared" si="215"/>
        <v>7.5182750000000169</v>
      </c>
      <c r="I1797" s="2">
        <f t="array" ref="I1797">SUMPRODUCT(B1781:B1800, (ROW(B1781:B1800)-ROW(B1781)+1)) / (20*21/2)</f>
        <v>6.9499809523809519</v>
      </c>
      <c r="J1797" s="2">
        <f t="shared" si="218"/>
        <v>6.9280207197652244</v>
      </c>
      <c r="K1797" s="2">
        <f t="shared" si="220"/>
        <v>6.9774611633020687</v>
      </c>
    </row>
    <row r="1798" spans="1:11" ht="13.5" x14ac:dyDescent="0.25">
      <c r="A1798" s="3">
        <f>TITRES_STAT!B1801</f>
        <v>44630</v>
      </c>
      <c r="B1798" s="5">
        <f>TITRES_STAT!D1801</f>
        <v>7.048</v>
      </c>
      <c r="C1798" s="2">
        <f t="shared" si="221"/>
        <v>0</v>
      </c>
      <c r="D1798" s="2">
        <f t="shared" ref="D1798:D1861" si="222">AVERAGE(B1794:B1798)</f>
        <v>6.95</v>
      </c>
      <c r="E1798" s="2">
        <f t="shared" si="216"/>
        <v>6.9109999999999996</v>
      </c>
      <c r="F1798" s="2">
        <f t="shared" si="217"/>
        <v>6.9307999999999996</v>
      </c>
      <c r="G1798" s="2">
        <f t="shared" si="219"/>
        <v>6.9885600000000041</v>
      </c>
      <c r="H1798" s="2">
        <f t="shared" si="215"/>
        <v>7.5130450000000168</v>
      </c>
      <c r="I1798" s="2">
        <f t="array" ref="I1798">SUMPRODUCT(B1782:B1801, (ROW(B1782:B1801)-ROW(B1782)+1)) / (20*21/2)</f>
        <v>6.9826380952380953</v>
      </c>
      <c r="J1798" s="2">
        <f t="shared" si="218"/>
        <v>6.9394473178828227</v>
      </c>
      <c r="K1798" s="2">
        <f t="shared" si="220"/>
        <v>6.9802273921921838</v>
      </c>
    </row>
    <row r="1799" spans="1:11" ht="13.5" x14ac:dyDescent="0.25">
      <c r="A1799" s="3">
        <f>TITRES_STAT!B1802</f>
        <v>44631</v>
      </c>
      <c r="B1799" s="5">
        <f>TITRES_STAT!D1802</f>
        <v>7.0780000000000003</v>
      </c>
      <c r="C1799" s="2">
        <f t="shared" si="221"/>
        <v>3.0000000000000249E-2</v>
      </c>
      <c r="D1799" s="2">
        <f t="shared" si="222"/>
        <v>6.991200000000001</v>
      </c>
      <c r="E1799" s="2">
        <f t="shared" si="216"/>
        <v>6.9316000000000004</v>
      </c>
      <c r="F1799" s="2">
        <f t="shared" si="217"/>
        <v>6.9364999999999997</v>
      </c>
      <c r="G1799" s="2">
        <f t="shared" si="219"/>
        <v>6.9891600000000036</v>
      </c>
      <c r="H1799" s="2">
        <f t="shared" si="215"/>
        <v>7.5076250000000151</v>
      </c>
      <c r="I1799" s="2">
        <f t="array" ref="I1799">SUMPRODUCT(B1783:B1802, (ROW(B1783:B1802)-ROW(B1783)+1)) / (20*21/2)</f>
        <v>7.0138761904761902</v>
      </c>
      <c r="J1799" s="2">
        <f t="shared" si="218"/>
        <v>6.9526428114177916</v>
      </c>
      <c r="K1799" s="2">
        <f t="shared" si="220"/>
        <v>6.984061612106216</v>
      </c>
    </row>
    <row r="1800" spans="1:11" ht="13.5" x14ac:dyDescent="0.25">
      <c r="A1800" s="3">
        <f>TITRES_STAT!B1803</f>
        <v>44634</v>
      </c>
      <c r="B1800" s="5">
        <f>TITRES_STAT!D1803</f>
        <v>7.0780000000000003</v>
      </c>
      <c r="C1800" s="2">
        <f t="shared" si="221"/>
        <v>0</v>
      </c>
      <c r="D1800" s="2">
        <f t="shared" si="222"/>
        <v>7.0324</v>
      </c>
      <c r="E1800" s="2">
        <f t="shared" si="216"/>
        <v>6.9522000000000004</v>
      </c>
      <c r="F1800" s="2">
        <f t="shared" si="217"/>
        <v>6.9411000000000005</v>
      </c>
      <c r="G1800" s="2">
        <f t="shared" si="219"/>
        <v>6.9897600000000031</v>
      </c>
      <c r="H1800" s="2">
        <f t="shared" si="215"/>
        <v>7.5020150000000152</v>
      </c>
      <c r="I1800" s="2">
        <f t="array" ref="I1800">SUMPRODUCT(B1784:B1803, (ROW(B1784:B1803)-ROW(B1784)+1)) / (20*21/2)</f>
        <v>7.0436952380952391</v>
      </c>
      <c r="J1800" s="2">
        <f t="shared" si="218"/>
        <v>6.964581591282764</v>
      </c>
      <c r="K1800" s="2">
        <f t="shared" si="220"/>
        <v>6.9877454704549926</v>
      </c>
    </row>
    <row r="1801" spans="1:11" ht="13.5" x14ac:dyDescent="0.25">
      <c r="A1801" s="3">
        <f>TITRES_STAT!B1804</f>
        <v>44635</v>
      </c>
      <c r="B1801" s="5">
        <f>TITRES_STAT!D1804</f>
        <v>7.2839999999999998</v>
      </c>
      <c r="C1801" s="2">
        <f t="shared" si="221"/>
        <v>0.20599999999999952</v>
      </c>
      <c r="D1801" s="2">
        <f t="shared" si="222"/>
        <v>7.1072000000000006</v>
      </c>
      <c r="E1801" s="2">
        <f t="shared" si="216"/>
        <v>6.9934000000000012</v>
      </c>
      <c r="F1801" s="2">
        <f t="shared" si="217"/>
        <v>6.9560000000000004</v>
      </c>
      <c r="G1801" s="2">
        <f t="shared" si="219"/>
        <v>6.9944800000000029</v>
      </c>
      <c r="H1801" s="2">
        <f t="shared" si="215"/>
        <v>7.4974350000000136</v>
      </c>
      <c r="I1801" s="2">
        <f t="array" ref="I1801">SUMPRODUCT(B1785:B1804, (ROW(B1785:B1804)-ROW(B1785)+1)) / (20*21/2)</f>
        <v>7.0723904761904777</v>
      </c>
      <c r="J1801" s="2">
        <f t="shared" si="218"/>
        <v>6.9950023921129771</v>
      </c>
      <c r="K1801" s="2">
        <f t="shared" si="220"/>
        <v>6.9993632951430325</v>
      </c>
    </row>
    <row r="1802" spans="1:11" ht="13.5" x14ac:dyDescent="0.25">
      <c r="A1802" s="3">
        <f>TITRES_STAT!B1805</f>
        <v>44636</v>
      </c>
      <c r="B1802" s="5">
        <f>TITRES_STAT!D1805</f>
        <v>7.2839999999999998</v>
      </c>
      <c r="C1802" s="2">
        <f t="shared" si="221"/>
        <v>0</v>
      </c>
      <c r="D1802" s="2">
        <f t="shared" si="222"/>
        <v>7.1543999999999999</v>
      </c>
      <c r="E1802" s="2">
        <f t="shared" si="216"/>
        <v>7.0346000000000002</v>
      </c>
      <c r="F1802" s="2">
        <f t="shared" si="217"/>
        <v>6.9709000000000003</v>
      </c>
      <c r="G1802" s="2">
        <f t="shared" si="219"/>
        <v>6.9992000000000028</v>
      </c>
      <c r="H1802" s="2">
        <f t="shared" ref="H1802:H1865" si="223">AVERAGE(B1603:B1802)</f>
        <v>7.4929300000000136</v>
      </c>
      <c r="I1802" s="2">
        <f t="array" ref="I1802">SUMPRODUCT(B1786:B1805, (ROW(B1786:B1805)-ROW(B1786)+1)) / (20*21/2)</f>
        <v>7.1115809523809537</v>
      </c>
      <c r="J1802" s="2">
        <f t="shared" si="218"/>
        <v>7.0225259738165038</v>
      </c>
      <c r="K1802" s="2">
        <f t="shared" si="220"/>
        <v>7.0105255188629139</v>
      </c>
    </row>
    <row r="1803" spans="1:11" ht="13.5" x14ac:dyDescent="0.25">
      <c r="A1803" s="3">
        <f>TITRES_STAT!B1806</f>
        <v>44637</v>
      </c>
      <c r="B1803" s="5">
        <f>TITRES_STAT!D1806</f>
        <v>7.2839999999999998</v>
      </c>
      <c r="C1803" s="2">
        <f t="shared" si="221"/>
        <v>0</v>
      </c>
      <c r="D1803" s="2">
        <f t="shared" si="222"/>
        <v>7.2016000000000009</v>
      </c>
      <c r="E1803" s="2">
        <f t="shared" si="216"/>
        <v>7.075800000000001</v>
      </c>
      <c r="F1803" s="2">
        <f t="shared" si="217"/>
        <v>6.9826999999999995</v>
      </c>
      <c r="G1803" s="2">
        <f t="shared" si="219"/>
        <v>7.0039200000000026</v>
      </c>
      <c r="H1803" s="2">
        <f t="shared" si="223"/>
        <v>7.4884250000000137</v>
      </c>
      <c r="I1803" s="2">
        <f t="array" ref="I1803">SUMPRODUCT(B1787:B1806, (ROW(B1787:B1806)-ROW(B1787)+1)) / (20*21/2)</f>
        <v>7.1482285714285725</v>
      </c>
      <c r="J1803" s="2">
        <f t="shared" si="218"/>
        <v>7.0474282620244564</v>
      </c>
      <c r="K1803" s="2">
        <f t="shared" si="220"/>
        <v>7.0212500083192699</v>
      </c>
    </row>
    <row r="1804" spans="1:11" ht="13.5" x14ac:dyDescent="0.25">
      <c r="A1804" s="3">
        <f>TITRES_STAT!B1807</f>
        <v>44638</v>
      </c>
      <c r="B1804" s="5">
        <f>TITRES_STAT!D1807</f>
        <v>7.2839999999999998</v>
      </c>
      <c r="C1804" s="2">
        <f t="shared" si="221"/>
        <v>0</v>
      </c>
      <c r="D1804" s="2">
        <f t="shared" si="222"/>
        <v>7.2427999999999999</v>
      </c>
      <c r="E1804" s="2">
        <f t="shared" ref="E1804:E1867" si="224">AVERAGE(B1795:B1804)</f>
        <v>7.117</v>
      </c>
      <c r="F1804" s="2">
        <f t="shared" si="217"/>
        <v>6.9945000000000004</v>
      </c>
      <c r="G1804" s="2">
        <f t="shared" si="219"/>
        <v>7.0086400000000024</v>
      </c>
      <c r="H1804" s="2">
        <f t="shared" si="223"/>
        <v>7.4839950000000135</v>
      </c>
      <c r="I1804" s="2">
        <f t="array" ref="I1804">SUMPRODUCT(B1788:B1807, (ROW(B1788:B1807)-ROW(B1788)+1)) / (20*21/2)</f>
        <v>7.1510952380952384</v>
      </c>
      <c r="J1804" s="2">
        <f t="shared" si="218"/>
        <v>7.0699589037364134</v>
      </c>
      <c r="K1804" s="2">
        <f t="shared" si="220"/>
        <v>7.0315539295616514</v>
      </c>
    </row>
    <row r="1805" spans="1:11" ht="13.5" x14ac:dyDescent="0.25">
      <c r="A1805" s="3">
        <f>TITRES_STAT!B1808</f>
        <v>44641</v>
      </c>
      <c r="B1805" s="5">
        <f>TITRES_STAT!D1808</f>
        <v>7.4059999999999997</v>
      </c>
      <c r="C1805" s="2">
        <f t="shared" si="221"/>
        <v>0.12199999999999989</v>
      </c>
      <c r="D1805" s="2">
        <f t="shared" si="222"/>
        <v>7.3084000000000007</v>
      </c>
      <c r="E1805" s="2">
        <f t="shared" si="224"/>
        <v>7.1704000000000008</v>
      </c>
      <c r="F1805" s="2">
        <f t="shared" si="217"/>
        <v>7.0212000000000021</v>
      </c>
      <c r="G1805" s="2">
        <f t="shared" si="219"/>
        <v>7.0158000000000023</v>
      </c>
      <c r="H1805" s="2">
        <f t="shared" si="223"/>
        <v>7.4801750000000116</v>
      </c>
      <c r="I1805" s="2">
        <f t="array" ref="I1805">SUMPRODUCT(B1789:B1808, (ROW(B1789:B1808)-ROW(B1789)+1)) / (20*21/2)</f>
        <v>7.1333619047619052</v>
      </c>
      <c r="J1805" s="2">
        <f t="shared" si="218"/>
        <v>7.1019628176662781</v>
      </c>
      <c r="K1805" s="2">
        <f t="shared" si="220"/>
        <v>7.0462380891866854</v>
      </c>
    </row>
    <row r="1806" spans="1:11" ht="13.5" x14ac:dyDescent="0.25">
      <c r="A1806" s="3">
        <f>TITRES_STAT!B1809</f>
        <v>44642</v>
      </c>
      <c r="B1806" s="5">
        <f>TITRES_STAT!D1809</f>
        <v>7.4059999999999997</v>
      </c>
      <c r="C1806" s="2">
        <f t="shared" si="221"/>
        <v>0</v>
      </c>
      <c r="D1806" s="2">
        <f t="shared" si="222"/>
        <v>7.3328000000000007</v>
      </c>
      <c r="E1806" s="2">
        <f t="shared" si="224"/>
        <v>7.2200000000000006</v>
      </c>
      <c r="F1806" s="2">
        <f t="shared" si="217"/>
        <v>7.0479000000000012</v>
      </c>
      <c r="G1806" s="2">
        <f t="shared" si="219"/>
        <v>7.0229600000000012</v>
      </c>
      <c r="H1806" s="2">
        <f t="shared" si="223"/>
        <v>7.4765450000000104</v>
      </c>
      <c r="I1806" s="2">
        <f t="array" ref="I1806">SUMPRODUCT(B1790:B1809, (ROW(B1790:B1809)-ROW(B1790)+1)) / (20*21/2)</f>
        <v>7.1156285714285712</v>
      </c>
      <c r="J1806" s="2">
        <f t="shared" si="218"/>
        <v>7.1309187397932989</v>
      </c>
      <c r="K1806" s="2">
        <f t="shared" si="220"/>
        <v>7.0603463994146587</v>
      </c>
    </row>
    <row r="1807" spans="1:11" ht="13.5" x14ac:dyDescent="0.25">
      <c r="A1807" s="3">
        <f>TITRES_STAT!B1810</f>
        <v>44643</v>
      </c>
      <c r="B1807" s="5">
        <f>TITRES_STAT!D1810</f>
        <v>7.0780000000000003</v>
      </c>
      <c r="C1807" s="2">
        <f t="shared" si="221"/>
        <v>-0.3279999999999994</v>
      </c>
      <c r="D1807" s="2">
        <f t="shared" si="222"/>
        <v>7.2915999999999999</v>
      </c>
      <c r="E1807" s="2">
        <f t="shared" si="224"/>
        <v>7.2230000000000008</v>
      </c>
      <c r="F1807" s="2">
        <f t="shared" si="217"/>
        <v>7.058200000000002</v>
      </c>
      <c r="G1807" s="2">
        <f t="shared" si="219"/>
        <v>7.0235600000000007</v>
      </c>
      <c r="H1807" s="2">
        <f t="shared" si="223"/>
        <v>7.4712750000000092</v>
      </c>
      <c r="I1807" s="2">
        <f t="array" ref="I1807">SUMPRODUCT(B1791:B1810, (ROW(B1791:B1810)-ROW(B1791)+1)) / (20*21/2)</f>
        <v>7.097895238095238</v>
      </c>
      <c r="J1807" s="2">
        <f t="shared" si="218"/>
        <v>7.1258788598129845</v>
      </c>
      <c r="K1807" s="2">
        <f t="shared" si="220"/>
        <v>7.0610386974768291</v>
      </c>
    </row>
    <row r="1808" spans="1:11" ht="13.5" x14ac:dyDescent="0.25">
      <c r="A1808" s="3">
        <f>TITRES_STAT!B1811</f>
        <v>44644</v>
      </c>
      <c r="B1808" s="5">
        <f>TITRES_STAT!D1811</f>
        <v>6.8719999999999999</v>
      </c>
      <c r="C1808" s="2">
        <f t="shared" si="221"/>
        <v>-0.20600000000000041</v>
      </c>
      <c r="D1808" s="2">
        <f t="shared" si="222"/>
        <v>7.2092000000000001</v>
      </c>
      <c r="E1808" s="2">
        <f t="shared" si="224"/>
        <v>7.2054</v>
      </c>
      <c r="F1808" s="2">
        <f t="shared" si="217"/>
        <v>7.058200000000002</v>
      </c>
      <c r="G1808" s="2">
        <f t="shared" si="219"/>
        <v>7.0200400000000016</v>
      </c>
      <c r="H1808" s="2">
        <f t="shared" si="223"/>
        <v>7.4659300000000073</v>
      </c>
      <c r="I1808" s="2">
        <f t="array" ref="I1808">SUMPRODUCT(B1792:B1811, (ROW(B1792:B1811)-ROW(B1792)+1)) / (20*21/2)</f>
        <v>7.0801619047619049</v>
      </c>
      <c r="J1808" s="2">
        <f t="shared" si="218"/>
        <v>7.1016999207831759</v>
      </c>
      <c r="K1808" s="2">
        <f t="shared" si="220"/>
        <v>7.0536254152228359</v>
      </c>
    </row>
    <row r="1809" spans="1:11" ht="13.5" x14ac:dyDescent="0.25">
      <c r="A1809" s="3">
        <f>TITRES_STAT!B1812</f>
        <v>44645</v>
      </c>
      <c r="B1809" s="5">
        <f>TITRES_STAT!D1812</f>
        <v>6.8719999999999999</v>
      </c>
      <c r="C1809" s="2">
        <f t="shared" si="221"/>
        <v>0</v>
      </c>
      <c r="D1809" s="2">
        <f t="shared" si="222"/>
        <v>7.1268000000000002</v>
      </c>
      <c r="E1809" s="2">
        <f t="shared" si="224"/>
        <v>7.1848000000000001</v>
      </c>
      <c r="F1809" s="2">
        <f t="shared" si="217"/>
        <v>7.058200000000002</v>
      </c>
      <c r="G1809" s="2">
        <f t="shared" si="219"/>
        <v>7.0165200000000016</v>
      </c>
      <c r="H1809" s="2">
        <f t="shared" si="223"/>
        <v>7.4594400000000078</v>
      </c>
      <c r="I1809" s="2">
        <f t="array" ref="I1809">SUMPRODUCT(B1793:B1812, (ROW(B1793:B1812)-ROW(B1793)+1)) / (20*21/2)</f>
        <v>7.0914761904761896</v>
      </c>
      <c r="J1809" s="2">
        <f t="shared" si="218"/>
        <v>7.079823737851445</v>
      </c>
      <c r="K1809" s="2">
        <f t="shared" si="220"/>
        <v>7.0465028499199791</v>
      </c>
    </row>
    <row r="1810" spans="1:11" ht="13.5" x14ac:dyDescent="0.25">
      <c r="A1810" s="3">
        <f>TITRES_STAT!B1813</f>
        <v>44648</v>
      </c>
      <c r="B1810" s="5">
        <f>TITRES_STAT!D1813</f>
        <v>6.8719999999999999</v>
      </c>
      <c r="C1810" s="2">
        <f t="shared" si="221"/>
        <v>0</v>
      </c>
      <c r="D1810" s="2">
        <f t="shared" si="222"/>
        <v>7.0200000000000005</v>
      </c>
      <c r="E1810" s="2">
        <f t="shared" si="224"/>
        <v>7.164200000000001</v>
      </c>
      <c r="F1810" s="2">
        <f t="shared" si="217"/>
        <v>7.058200000000002</v>
      </c>
      <c r="G1810" s="2">
        <f t="shared" si="219"/>
        <v>7.0130000000000008</v>
      </c>
      <c r="H1810" s="2">
        <f t="shared" si="223"/>
        <v>7.4529500000000066</v>
      </c>
      <c r="I1810" s="2">
        <f t="array" ref="I1810">SUMPRODUCT(B1794:B1813, (ROW(B1794:B1813)-ROW(B1794)+1)) / (20*21/2)</f>
        <v>7.0722904761904761</v>
      </c>
      <c r="J1810" s="2">
        <f t="shared" si="218"/>
        <v>7.0600310009132121</v>
      </c>
      <c r="K1810" s="2">
        <f t="shared" si="220"/>
        <v>7.0396596009035095</v>
      </c>
    </row>
    <row r="1811" spans="1:11" ht="13.5" x14ac:dyDescent="0.25">
      <c r="A1811" s="3">
        <f>TITRES_STAT!B1814</f>
        <v>44649</v>
      </c>
      <c r="B1811" s="5">
        <f>TITRES_STAT!D1814</f>
        <v>6.8719999999999999</v>
      </c>
      <c r="C1811" s="2">
        <f t="shared" si="221"/>
        <v>0</v>
      </c>
      <c r="D1811" s="2">
        <f t="shared" si="222"/>
        <v>6.9132000000000007</v>
      </c>
      <c r="E1811" s="2">
        <f t="shared" si="224"/>
        <v>7.1230000000000002</v>
      </c>
      <c r="F1811" s="2">
        <f t="shared" si="217"/>
        <v>7.058200000000002</v>
      </c>
      <c r="G1811" s="2">
        <f t="shared" si="219"/>
        <v>7.0094800000000008</v>
      </c>
      <c r="H1811" s="2">
        <f t="shared" si="223"/>
        <v>7.4464600000000063</v>
      </c>
      <c r="I1811" s="2">
        <f t="array" ref="I1811">SUMPRODUCT(B1795:B1814, (ROW(B1795:B1814)-ROW(B1795)+1)) / (20*21/2)</f>
        <v>7.0531047619047618</v>
      </c>
      <c r="J1811" s="2">
        <f t="shared" si="218"/>
        <v>7.0421232865405248</v>
      </c>
      <c r="K1811" s="2">
        <f t="shared" si="220"/>
        <v>7.033084714593568</v>
      </c>
    </row>
    <row r="1812" spans="1:11" ht="13.5" x14ac:dyDescent="0.25">
      <c r="A1812" s="3">
        <f>TITRES_STAT!B1815</f>
        <v>44650</v>
      </c>
      <c r="B1812" s="5">
        <f>TITRES_STAT!D1815</f>
        <v>7.1769999999999996</v>
      </c>
      <c r="C1812" s="2">
        <f t="shared" si="221"/>
        <v>0.30499999999999972</v>
      </c>
      <c r="D1812" s="2">
        <f t="shared" si="222"/>
        <v>6.9329999999999998</v>
      </c>
      <c r="E1812" s="2">
        <f t="shared" si="224"/>
        <v>7.1122999999999994</v>
      </c>
      <c r="F1812" s="2">
        <f t="shared" ref="F1812:F1875" si="225">AVERAGE(B1793:B1812)</f>
        <v>7.0734500000000011</v>
      </c>
      <c r="G1812" s="2">
        <f t="shared" si="219"/>
        <v>7.0120600000000035</v>
      </c>
      <c r="H1812" s="2">
        <f t="shared" si="223"/>
        <v>7.4415700000000049</v>
      </c>
      <c r="I1812" s="2">
        <f t="array" ref="I1812">SUMPRODUCT(B1796:B1815, (ROW(B1796:B1815)-ROW(B1796)+1)) / (20*21/2)</f>
        <v>7.0339190476190474</v>
      </c>
      <c r="J1812" s="2">
        <f t="shared" si="218"/>
        <v>7.0549686878223792</v>
      </c>
      <c r="K1812" s="2">
        <f t="shared" si="220"/>
        <v>7.0387284512761736</v>
      </c>
    </row>
    <row r="1813" spans="1:11" ht="13.5" x14ac:dyDescent="0.25">
      <c r="A1813" s="3">
        <f>TITRES_STAT!B1816</f>
        <v>44651</v>
      </c>
      <c r="B1813" s="5">
        <f>TITRES_STAT!D1816</f>
        <v>6.8719999999999999</v>
      </c>
      <c r="C1813" s="2">
        <f t="shared" si="221"/>
        <v>-0.30499999999999972</v>
      </c>
      <c r="D1813" s="2">
        <f t="shared" si="222"/>
        <v>6.9329999999999998</v>
      </c>
      <c r="E1813" s="2">
        <f t="shared" si="224"/>
        <v>7.0710999999999995</v>
      </c>
      <c r="F1813" s="2">
        <f t="shared" si="225"/>
        <v>7.0734500000000029</v>
      </c>
      <c r="G1813" s="2">
        <f t="shared" si="219"/>
        <v>7.0085400000000035</v>
      </c>
      <c r="H1813" s="2">
        <f t="shared" si="223"/>
        <v>7.4362250000000039</v>
      </c>
      <c r="I1813" s="2">
        <f t="array" ref="I1813">SUMPRODUCT(B1797:B1816, (ROW(B1797:B1816)-ROW(B1797)+1)) / (20*21/2)</f>
        <v>7.0147333333333339</v>
      </c>
      <c r="J1813" s="2">
        <f t="shared" ref="J1813:J1876" si="226">$J$4*B1813+J1812*(1-$J$4)</f>
        <v>7.0375430985059619</v>
      </c>
      <c r="K1813" s="2">
        <f t="shared" si="220"/>
        <v>7.0321900806378919</v>
      </c>
    </row>
    <row r="1814" spans="1:11" ht="13.5" x14ac:dyDescent="0.25">
      <c r="A1814" s="3">
        <f>TITRES_STAT!B1817</f>
        <v>44652</v>
      </c>
      <c r="B1814" s="5">
        <f>TITRES_STAT!D1817</f>
        <v>6.8719999999999999</v>
      </c>
      <c r="C1814" s="2">
        <f t="shared" si="221"/>
        <v>0</v>
      </c>
      <c r="D1814" s="2">
        <f t="shared" si="222"/>
        <v>6.9329999999999998</v>
      </c>
      <c r="E1814" s="2">
        <f t="shared" si="224"/>
        <v>7.0299000000000005</v>
      </c>
      <c r="F1814" s="2">
        <f t="shared" si="225"/>
        <v>7.0734500000000029</v>
      </c>
      <c r="G1814" s="2">
        <f t="shared" si="219"/>
        <v>7.0050200000000054</v>
      </c>
      <c r="H1814" s="2">
        <f t="shared" si="223"/>
        <v>7.4298100000000034</v>
      </c>
      <c r="I1814" s="2">
        <f t="array" ref="I1814">SUMPRODUCT(B1798:B1817, (ROW(B1798:B1817)-ROW(B1798)+1)) / (20*21/2)</f>
        <v>6.9957285714285709</v>
      </c>
      <c r="J1814" s="2">
        <f t="shared" si="226"/>
        <v>7.0217770891244413</v>
      </c>
      <c r="K1814" s="2">
        <f t="shared" si="220"/>
        <v>7.0259081166913075</v>
      </c>
    </row>
    <row r="1815" spans="1:11" ht="13.5" x14ac:dyDescent="0.25">
      <c r="A1815" s="3">
        <f>TITRES_STAT!B1818</f>
        <v>44655</v>
      </c>
      <c r="B1815" s="5">
        <f>TITRES_STAT!D1818</f>
        <v>6.8719999999999999</v>
      </c>
      <c r="C1815" s="2">
        <f t="shared" si="221"/>
        <v>0</v>
      </c>
      <c r="D1815" s="2">
        <f t="shared" si="222"/>
        <v>6.9329999999999998</v>
      </c>
      <c r="E1815" s="2">
        <f t="shared" si="224"/>
        <v>6.9764999999999997</v>
      </c>
      <c r="F1815" s="2">
        <f t="shared" si="225"/>
        <v>7.0734499999999993</v>
      </c>
      <c r="G1815" s="2">
        <f t="shared" si="219"/>
        <v>7.0015000000000054</v>
      </c>
      <c r="H1815" s="2">
        <f t="shared" si="223"/>
        <v>7.4233950000000029</v>
      </c>
      <c r="I1815" s="2">
        <f t="array" ref="I1815">SUMPRODUCT(B1799:B1818, (ROW(B1799:B1818)-ROW(B1799)+1)) / (20*21/2)</f>
        <v>6.9775619047619051</v>
      </c>
      <c r="J1815" s="2">
        <f t="shared" si="226"/>
        <v>7.0075126044459228</v>
      </c>
      <c r="K1815" s="2">
        <f t="shared" si="220"/>
        <v>7.0198725042720405</v>
      </c>
    </row>
    <row r="1816" spans="1:11" ht="13.5" x14ac:dyDescent="0.25">
      <c r="A1816" s="3">
        <f>TITRES_STAT!B1819</f>
        <v>44656</v>
      </c>
      <c r="B1816" s="5">
        <f>TITRES_STAT!D1819</f>
        <v>6.8719999999999999</v>
      </c>
      <c r="C1816" s="2">
        <f t="shared" si="221"/>
        <v>0</v>
      </c>
      <c r="D1816" s="2">
        <f t="shared" si="222"/>
        <v>6.9329999999999998</v>
      </c>
      <c r="E1816" s="2">
        <f t="shared" si="224"/>
        <v>6.9230999999999998</v>
      </c>
      <c r="F1816" s="2">
        <f t="shared" si="225"/>
        <v>7.071550000000002</v>
      </c>
      <c r="G1816" s="2">
        <f t="shared" si="219"/>
        <v>6.9979800000000054</v>
      </c>
      <c r="H1816" s="2">
        <f t="shared" si="223"/>
        <v>7.4172850000000041</v>
      </c>
      <c r="I1816" s="2">
        <f t="array" ref="I1816">SUMPRODUCT(B1800:B1819, (ROW(B1800:B1819)-ROW(B1800)+1)) / (20*21/2)</f>
        <v>6.9529952380952373</v>
      </c>
      <c r="J1816" s="2">
        <f t="shared" si="226"/>
        <v>6.9946066421177395</v>
      </c>
      <c r="K1816" s="2">
        <f t="shared" si="220"/>
        <v>7.0140735825358815</v>
      </c>
    </row>
    <row r="1817" spans="1:11" ht="13.5" x14ac:dyDescent="0.25">
      <c r="A1817" s="3">
        <f>TITRES_STAT!B1820</f>
        <v>44657</v>
      </c>
      <c r="B1817" s="5">
        <f>TITRES_STAT!D1820</f>
        <v>6.8719999999999999</v>
      </c>
      <c r="C1817" s="2">
        <f t="shared" si="221"/>
        <v>0</v>
      </c>
      <c r="D1817" s="2">
        <f t="shared" si="222"/>
        <v>6.8719999999999999</v>
      </c>
      <c r="E1817" s="2">
        <f t="shared" si="224"/>
        <v>6.9025000000000007</v>
      </c>
      <c r="F1817" s="2">
        <f t="shared" si="225"/>
        <v>7.0627499999999994</v>
      </c>
      <c r="G1817" s="2">
        <f t="shared" si="219"/>
        <v>6.9944600000000063</v>
      </c>
      <c r="H1817" s="2">
        <f t="shared" si="223"/>
        <v>7.4109850000000037</v>
      </c>
      <c r="I1817" s="2">
        <f t="array" ref="I1817">SUMPRODUCT(B1801:B1820, (ROW(B1801:B1820)-ROW(B1801)+1)) / (20*21/2)</f>
        <v>6.9370095238095235</v>
      </c>
      <c r="J1817" s="2">
        <f t="shared" si="226"/>
        <v>6.9829298190589073</v>
      </c>
      <c r="K1817" s="2">
        <f t="shared" si="220"/>
        <v>7.0085020694952584</v>
      </c>
    </row>
    <row r="1818" spans="1:11" ht="13.5" x14ac:dyDescent="0.25">
      <c r="A1818" s="3">
        <f>TITRES_STAT!B1821</f>
        <v>44658</v>
      </c>
      <c r="B1818" s="5">
        <f>TITRES_STAT!D1821</f>
        <v>6.8719999999999999</v>
      </c>
      <c r="C1818" s="2">
        <f t="shared" si="221"/>
        <v>0</v>
      </c>
      <c r="D1818" s="2">
        <f t="shared" si="222"/>
        <v>6.8719999999999999</v>
      </c>
      <c r="E1818" s="2">
        <f t="shared" si="224"/>
        <v>6.9025000000000007</v>
      </c>
      <c r="F1818" s="2">
        <f t="shared" si="225"/>
        <v>7.0539500000000004</v>
      </c>
      <c r="G1818" s="2">
        <f t="shared" si="219"/>
        <v>6.9909400000000037</v>
      </c>
      <c r="H1818" s="2">
        <f t="shared" si="223"/>
        <v>7.4046850000000042</v>
      </c>
      <c r="I1818" s="2">
        <f t="array" ref="I1818">SUMPRODUCT(B1802:B1821, (ROW(B1802:B1821)-ROW(B1802)+1)) / (20*21/2)</f>
        <v>6.9220047619047627</v>
      </c>
      <c r="J1818" s="2">
        <f t="shared" si="226"/>
        <v>6.9723650743866301</v>
      </c>
      <c r="K1818" s="2">
        <f t="shared" si="220"/>
        <v>7.0031490471621112</v>
      </c>
    </row>
    <row r="1819" spans="1:11" ht="13.5" x14ac:dyDescent="0.25">
      <c r="A1819" s="3">
        <f>TITRES_STAT!B1822</f>
        <v>44659</v>
      </c>
      <c r="B1819" s="5">
        <f>TITRES_STAT!D1822</f>
        <v>6.7960000000000003</v>
      </c>
      <c r="C1819" s="2">
        <f t="shared" si="221"/>
        <v>-7.5999999999999623E-2</v>
      </c>
      <c r="D1819" s="2">
        <f t="shared" si="222"/>
        <v>6.8567999999999998</v>
      </c>
      <c r="E1819" s="2">
        <f t="shared" si="224"/>
        <v>6.8948999999999998</v>
      </c>
      <c r="F1819" s="2">
        <f t="shared" si="225"/>
        <v>7.0398499999999995</v>
      </c>
      <c r="G1819" s="2">
        <f t="shared" si="219"/>
        <v>6.9859000000000036</v>
      </c>
      <c r="H1819" s="2">
        <f t="shared" si="223"/>
        <v>7.3980050000000039</v>
      </c>
      <c r="I1819" s="2">
        <f t="array" ref="I1819">SUMPRODUCT(B1803:B1822, (ROW(B1803:B1822)-ROW(B1803)+1)) / (20*21/2)</f>
        <v>6.8943904761904742</v>
      </c>
      <c r="J1819" s="2">
        <f t="shared" si="226"/>
        <v>6.9555684006355225</v>
      </c>
      <c r="K1819" s="2">
        <f t="shared" si="220"/>
        <v>6.9950255551165386</v>
      </c>
    </row>
    <row r="1820" spans="1:11" ht="13.5" x14ac:dyDescent="0.25">
      <c r="A1820" s="3">
        <f>TITRES_STAT!B1823</f>
        <v>44662</v>
      </c>
      <c r="B1820" s="5">
        <f>TITRES_STAT!D1823</f>
        <v>6.8719999999999999</v>
      </c>
      <c r="C1820" s="2">
        <f t="shared" si="221"/>
        <v>7.5999999999999623E-2</v>
      </c>
      <c r="D1820" s="2">
        <f t="shared" si="222"/>
        <v>6.8567999999999998</v>
      </c>
      <c r="E1820" s="2">
        <f t="shared" si="224"/>
        <v>6.8948999999999998</v>
      </c>
      <c r="F1820" s="2">
        <f t="shared" si="225"/>
        <v>7.0295500000000004</v>
      </c>
      <c r="G1820" s="2">
        <f t="shared" si="219"/>
        <v>6.9843800000000043</v>
      </c>
      <c r="H1820" s="2">
        <f t="shared" si="223"/>
        <v>7.3928500000000046</v>
      </c>
      <c r="I1820" s="2">
        <f t="array" ref="I1820">SUMPRODUCT(B1804:B1823, (ROW(B1804:B1823)-ROW(B1804)+1)) / (20*21/2)</f>
        <v>6.8840380952380951</v>
      </c>
      <c r="J1820" s="2">
        <f t="shared" si="226"/>
        <v>6.9476095053369011</v>
      </c>
      <c r="K1820" s="2">
        <f t="shared" si="220"/>
        <v>6.9902010235433405</v>
      </c>
    </row>
    <row r="1821" spans="1:11" ht="13.5" x14ac:dyDescent="0.25">
      <c r="A1821" s="3">
        <f>TITRES_STAT!B1824</f>
        <v>44663</v>
      </c>
      <c r="B1821" s="5">
        <f>TITRES_STAT!D1824</f>
        <v>6.8719999999999999</v>
      </c>
      <c r="C1821" s="2">
        <f t="shared" si="221"/>
        <v>0</v>
      </c>
      <c r="D1821" s="2">
        <f t="shared" si="222"/>
        <v>6.8567999999999998</v>
      </c>
      <c r="E1821" s="2">
        <f t="shared" si="224"/>
        <v>6.8948999999999998</v>
      </c>
      <c r="F1821" s="2">
        <f t="shared" si="225"/>
        <v>7.0089500000000013</v>
      </c>
      <c r="G1821" s="2">
        <f t="shared" si="219"/>
        <v>6.9808600000000043</v>
      </c>
      <c r="H1821" s="2">
        <f t="shared" si="223"/>
        <v>7.3867400000000059</v>
      </c>
      <c r="I1821" s="2">
        <f t="array" ref="I1821">SUMPRODUCT(B1805:B1824, (ROW(B1805:B1824)-ROW(B1805)+1)) / (20*21/2)</f>
        <v>6.8756476190476192</v>
      </c>
      <c r="J1821" s="2">
        <f t="shared" si="226"/>
        <v>6.9404086000667196</v>
      </c>
      <c r="K1821" s="2">
        <f t="shared" si="220"/>
        <v>6.985565689286739</v>
      </c>
    </row>
    <row r="1822" spans="1:11" ht="13.5" x14ac:dyDescent="0.25">
      <c r="A1822" s="3">
        <f>TITRES_STAT!B1825</f>
        <v>44664</v>
      </c>
      <c r="B1822" s="5">
        <f>TITRES_STAT!D1825</f>
        <v>6.7190000000000003</v>
      </c>
      <c r="C1822" s="2">
        <f t="shared" si="221"/>
        <v>-0.15299999999999958</v>
      </c>
      <c r="D1822" s="2">
        <f t="shared" si="222"/>
        <v>6.8262</v>
      </c>
      <c r="E1822" s="2">
        <f t="shared" si="224"/>
        <v>6.8491</v>
      </c>
      <c r="F1822" s="2">
        <f t="shared" si="225"/>
        <v>6.9806999999999988</v>
      </c>
      <c r="G1822" s="2">
        <f t="shared" si="219"/>
        <v>6.9742800000000047</v>
      </c>
      <c r="H1822" s="2">
        <f t="shared" si="223"/>
        <v>7.3810100000000061</v>
      </c>
      <c r="I1822" s="2">
        <f t="array" ref="I1822">SUMPRODUCT(B1806:B1825, (ROW(B1806:B1825)-ROW(B1806)+1)) / (20*21/2)</f>
        <v>6.8692190476190476</v>
      </c>
      <c r="J1822" s="2">
        <f t="shared" si="226"/>
        <v>6.9193220667270321</v>
      </c>
      <c r="K1822" s="2">
        <f t="shared" si="220"/>
        <v>6.9751121328441226</v>
      </c>
    </row>
    <row r="1823" spans="1:11" ht="13.5" x14ac:dyDescent="0.25">
      <c r="A1823" s="3">
        <f>TITRES_STAT!B1826</f>
        <v>44665</v>
      </c>
      <c r="B1823" s="5">
        <f>TITRES_STAT!D1826</f>
        <v>6.8719999999999999</v>
      </c>
      <c r="C1823" s="2">
        <f t="shared" si="221"/>
        <v>0.15299999999999958</v>
      </c>
      <c r="D1823" s="2">
        <f t="shared" si="222"/>
        <v>6.8262</v>
      </c>
      <c r="E1823" s="2">
        <f t="shared" si="224"/>
        <v>6.8491</v>
      </c>
      <c r="F1823" s="2">
        <f t="shared" si="225"/>
        <v>6.9600999999999997</v>
      </c>
      <c r="G1823" s="2">
        <f t="shared" si="219"/>
        <v>6.9707600000000038</v>
      </c>
      <c r="H1823" s="2">
        <f t="shared" si="223"/>
        <v>7.3760450000000057</v>
      </c>
      <c r="I1823" s="2">
        <f t="array" ref="I1823">SUMPRODUCT(B1807:B1826, (ROW(B1807:B1826)-ROW(B1807)+1)) / (20*21/2)</f>
        <v>6.8725714285714279</v>
      </c>
      <c r="J1823" s="2">
        <f t="shared" si="226"/>
        <v>6.9148152032292192</v>
      </c>
      <c r="K1823" s="2">
        <f t="shared" si="220"/>
        <v>6.9710685197914115</v>
      </c>
    </row>
    <row r="1824" spans="1:11" ht="13.5" x14ac:dyDescent="0.25">
      <c r="A1824" s="3">
        <f>TITRES_STAT!B1827</f>
        <v>44666</v>
      </c>
      <c r="B1824" s="5">
        <f>TITRES_STAT!D1827</f>
        <v>6.8719999999999999</v>
      </c>
      <c r="C1824" s="2">
        <f t="shared" si="221"/>
        <v>0</v>
      </c>
      <c r="D1824" s="2">
        <f t="shared" si="222"/>
        <v>6.8414000000000001</v>
      </c>
      <c r="E1824" s="2">
        <f t="shared" si="224"/>
        <v>6.8491</v>
      </c>
      <c r="F1824" s="2">
        <f t="shared" si="225"/>
        <v>6.9395000000000007</v>
      </c>
      <c r="G1824" s="2">
        <f t="shared" si="219"/>
        <v>6.9707600000000038</v>
      </c>
      <c r="H1824" s="2">
        <f t="shared" si="223"/>
        <v>7.3708900000000064</v>
      </c>
      <c r="I1824" s="2">
        <f t="array" ref="I1824">SUMPRODUCT(B1808:B1827, (ROW(B1808:B1827)-ROW(B1808)+1)) / (20*21/2)</f>
        <v>6.8708666666666662</v>
      </c>
      <c r="J1824" s="2">
        <f t="shared" si="226"/>
        <v>6.9107375648264364</v>
      </c>
      <c r="K1824" s="2">
        <f t="shared" si="220"/>
        <v>6.9671834797995915</v>
      </c>
    </row>
    <row r="1825" spans="1:11" ht="13.5" x14ac:dyDescent="0.25">
      <c r="A1825" s="3">
        <f>TITRES_STAT!B1828</f>
        <v>44669</v>
      </c>
      <c r="B1825" s="5">
        <f>TITRES_STAT!D1828</f>
        <v>6.8719999999999999</v>
      </c>
      <c r="C1825" s="2">
        <f t="shared" si="221"/>
        <v>0</v>
      </c>
      <c r="D1825" s="2">
        <f t="shared" si="222"/>
        <v>6.8414000000000001</v>
      </c>
      <c r="E1825" s="2">
        <f t="shared" si="224"/>
        <v>6.8491</v>
      </c>
      <c r="F1825" s="2">
        <f t="shared" si="225"/>
        <v>6.9128000000000016</v>
      </c>
      <c r="G1825" s="2">
        <f t="shared" si="219"/>
        <v>6.9707600000000047</v>
      </c>
      <c r="H1825" s="2">
        <f t="shared" si="223"/>
        <v>7.3657350000000061</v>
      </c>
      <c r="I1825" s="2">
        <f t="array" ref="I1825">SUMPRODUCT(B1809:B1828, (ROW(B1809:B1828)-ROW(B1809)+1)) / (20*21/2)</f>
        <v>6.8701428571428576</v>
      </c>
      <c r="J1825" s="2">
        <f t="shared" si="226"/>
        <v>6.9070482729382041</v>
      </c>
      <c r="K1825" s="2">
        <f t="shared" si="220"/>
        <v>6.9634507943172546</v>
      </c>
    </row>
    <row r="1826" spans="1:11" ht="13.5" x14ac:dyDescent="0.25">
      <c r="A1826" s="3">
        <f>TITRES_STAT!B1829</f>
        <v>44670</v>
      </c>
      <c r="B1826" s="5">
        <f>TITRES_STAT!D1829</f>
        <v>6.9480000000000004</v>
      </c>
      <c r="C1826" s="2">
        <f t="shared" si="221"/>
        <v>7.6000000000000512E-2</v>
      </c>
      <c r="D1826" s="2">
        <f t="shared" si="222"/>
        <v>6.8566000000000003</v>
      </c>
      <c r="E1826" s="2">
        <f t="shared" si="224"/>
        <v>6.8567000000000009</v>
      </c>
      <c r="F1826" s="2">
        <f t="shared" si="225"/>
        <v>6.8898999999999999</v>
      </c>
      <c r="G1826" s="2">
        <f t="shared" si="219"/>
        <v>6.9722800000000031</v>
      </c>
      <c r="H1826" s="2">
        <f t="shared" si="223"/>
        <v>7.3609600000000066</v>
      </c>
      <c r="I1826" s="2">
        <f t="array" ref="I1826">SUMPRODUCT(B1810:B1829, (ROW(B1810:B1829)-ROW(B1810)+1)) / (20*21/2)</f>
        <v>6.889038095238095</v>
      </c>
      <c r="J1826" s="2">
        <f t="shared" si="226"/>
        <v>6.9109484374202799</v>
      </c>
      <c r="K1826" s="2">
        <f t="shared" si="220"/>
        <v>6.9628448808146173</v>
      </c>
    </row>
    <row r="1827" spans="1:11" ht="13.5" x14ac:dyDescent="0.25">
      <c r="A1827" s="3">
        <f>TITRES_STAT!B1830</f>
        <v>44671</v>
      </c>
      <c r="B1827" s="5">
        <f>TITRES_STAT!D1830</f>
        <v>6.8719999999999999</v>
      </c>
      <c r="C1827" s="2">
        <f t="shared" si="221"/>
        <v>-7.6000000000000512E-2</v>
      </c>
      <c r="D1827" s="2">
        <f t="shared" si="222"/>
        <v>6.8872</v>
      </c>
      <c r="E1827" s="2">
        <f t="shared" si="224"/>
        <v>6.8567000000000009</v>
      </c>
      <c r="F1827" s="2">
        <f t="shared" si="225"/>
        <v>6.879599999999999</v>
      </c>
      <c r="G1827" s="2">
        <f t="shared" si="219"/>
        <v>6.9687600000000032</v>
      </c>
      <c r="H1827" s="2">
        <f t="shared" si="223"/>
        <v>7.3558050000000073</v>
      </c>
      <c r="I1827" s="2">
        <f t="array" ref="I1827">SUMPRODUCT(B1811:B1830, (ROW(B1811:B1830)-ROW(B1811)+1)) / (20*21/2)</f>
        <v>6.9069523809523803</v>
      </c>
      <c r="J1827" s="2">
        <f t="shared" si="226"/>
        <v>6.9072390624278723</v>
      </c>
      <c r="K1827" s="2">
        <f t="shared" si="220"/>
        <v>6.959282336468946</v>
      </c>
    </row>
    <row r="1828" spans="1:11" ht="13.5" x14ac:dyDescent="0.25">
      <c r="A1828" s="3">
        <f>TITRES_STAT!B1831</f>
        <v>44672</v>
      </c>
      <c r="B1828" s="5">
        <f>TITRES_STAT!D1831</f>
        <v>6.8719999999999999</v>
      </c>
      <c r="C1828" s="2">
        <f t="shared" si="221"/>
        <v>0</v>
      </c>
      <c r="D1828" s="2">
        <f t="shared" si="222"/>
        <v>6.8872</v>
      </c>
      <c r="E1828" s="2">
        <f t="shared" si="224"/>
        <v>6.8567000000000009</v>
      </c>
      <c r="F1828" s="2">
        <f t="shared" si="225"/>
        <v>6.8796000000000017</v>
      </c>
      <c r="G1828" s="2">
        <f t="shared" si="219"/>
        <v>6.9652400000000023</v>
      </c>
      <c r="H1828" s="2">
        <f t="shared" si="223"/>
        <v>7.350650000000007</v>
      </c>
      <c r="I1828" s="2">
        <f t="array" ref="I1828">SUMPRODUCT(B1812:B1831, (ROW(B1812:B1831)-ROW(B1812)+1)) / (20*21/2)</f>
        <v>6.9238857142857135</v>
      </c>
      <c r="J1828" s="2">
        <f t="shared" si="226"/>
        <v>6.9038829612442649</v>
      </c>
      <c r="K1828" s="2">
        <f t="shared" si="220"/>
        <v>6.9558594997446734</v>
      </c>
    </row>
    <row r="1829" spans="1:11" ht="13.5" x14ac:dyDescent="0.25">
      <c r="A1829" s="3">
        <f>TITRES_STAT!B1832</f>
        <v>44673</v>
      </c>
      <c r="B1829" s="5">
        <f>TITRES_STAT!D1832</f>
        <v>7.0780000000000003</v>
      </c>
      <c r="C1829" s="2">
        <f t="shared" si="221"/>
        <v>0.20600000000000041</v>
      </c>
      <c r="D1829" s="2">
        <f t="shared" si="222"/>
        <v>6.9284000000000008</v>
      </c>
      <c r="E1829" s="2">
        <f t="shared" si="224"/>
        <v>6.8849</v>
      </c>
      <c r="F1829" s="2">
        <f t="shared" si="225"/>
        <v>6.8898999999999999</v>
      </c>
      <c r="G1829" s="2">
        <f t="shared" si="219"/>
        <v>6.9675200000000022</v>
      </c>
      <c r="H1829" s="2">
        <f t="shared" si="223"/>
        <v>7.3454200000000069</v>
      </c>
      <c r="I1829" s="2">
        <f t="array" ref="I1829">SUMPRODUCT(B1813:B1832, (ROW(B1813:B1832)-ROW(B1813)+1)) / (20*21/2)</f>
        <v>6.9565999999999999</v>
      </c>
      <c r="J1829" s="2">
        <f t="shared" si="226"/>
        <v>6.9204655363638592</v>
      </c>
      <c r="K1829" s="2">
        <f t="shared" si="220"/>
        <v>6.9606493232840982</v>
      </c>
    </row>
    <row r="1830" spans="1:11" ht="13.5" x14ac:dyDescent="0.25">
      <c r="A1830" s="3">
        <f>TITRES_STAT!B1833</f>
        <v>44676</v>
      </c>
      <c r="B1830" s="5">
        <f>TITRES_STAT!D1833</f>
        <v>7.0780000000000003</v>
      </c>
      <c r="C1830" s="2">
        <f t="shared" si="221"/>
        <v>0</v>
      </c>
      <c r="D1830" s="2">
        <f t="shared" si="222"/>
        <v>6.9695999999999998</v>
      </c>
      <c r="E1830" s="2">
        <f t="shared" si="224"/>
        <v>6.9055000000000009</v>
      </c>
      <c r="F1830" s="2">
        <f t="shared" si="225"/>
        <v>6.9001999999999999</v>
      </c>
      <c r="G1830" s="2">
        <f t="shared" si="219"/>
        <v>6.9693600000000018</v>
      </c>
      <c r="H1830" s="2">
        <f t="shared" si="223"/>
        <v>7.3401900000000069</v>
      </c>
      <c r="I1830" s="2">
        <f t="array" ref="I1830">SUMPRODUCT(B1814:B1833, (ROW(B1814:B1833)-ROW(B1814)+1)) / (20*21/2)</f>
        <v>6.9889476190476199</v>
      </c>
      <c r="J1830" s="2">
        <f t="shared" si="226"/>
        <v>6.93546881861492</v>
      </c>
      <c r="K1830" s="2">
        <f t="shared" si="220"/>
        <v>6.9652513106062912</v>
      </c>
    </row>
    <row r="1831" spans="1:11" ht="13.5" x14ac:dyDescent="0.25">
      <c r="A1831" s="3">
        <f>TITRES_STAT!B1834</f>
        <v>44677</v>
      </c>
      <c r="B1831" s="5">
        <f>TITRES_STAT!D1834</f>
        <v>7.0780000000000003</v>
      </c>
      <c r="C1831" s="2">
        <f t="shared" si="221"/>
        <v>0</v>
      </c>
      <c r="D1831" s="2">
        <f t="shared" si="222"/>
        <v>6.9956000000000005</v>
      </c>
      <c r="E1831" s="2">
        <f t="shared" si="224"/>
        <v>6.9261000000000008</v>
      </c>
      <c r="F1831" s="2">
        <f t="shared" si="225"/>
        <v>6.9105000000000008</v>
      </c>
      <c r="G1831" s="2">
        <f t="shared" si="219"/>
        <v>6.9712000000000014</v>
      </c>
      <c r="H1831" s="2">
        <f t="shared" si="223"/>
        <v>7.3349600000000068</v>
      </c>
      <c r="I1831" s="2">
        <f t="array" ref="I1831">SUMPRODUCT(B1815:B1834, (ROW(B1815:B1834)-ROW(B1815)+1)) / (20*21/2)</f>
        <v>7.0194761904761886</v>
      </c>
      <c r="J1831" s="2">
        <f t="shared" si="226"/>
        <v>6.9490432168420702</v>
      </c>
      <c r="K1831" s="2">
        <f t="shared" si="220"/>
        <v>6.9696728278374174</v>
      </c>
    </row>
    <row r="1832" spans="1:11" ht="13.5" x14ac:dyDescent="0.25">
      <c r="A1832" s="3">
        <f>TITRES_STAT!B1835</f>
        <v>44678</v>
      </c>
      <c r="B1832" s="5">
        <f>TITRES_STAT!D1835</f>
        <v>7.2539999999999996</v>
      </c>
      <c r="C1832" s="2">
        <f t="shared" si="221"/>
        <v>0.17599999999999927</v>
      </c>
      <c r="D1832" s="2">
        <f t="shared" si="222"/>
        <v>7.0720000000000001</v>
      </c>
      <c r="E1832" s="2">
        <f t="shared" si="224"/>
        <v>6.9796000000000005</v>
      </c>
      <c r="F1832" s="2">
        <f t="shared" si="225"/>
        <v>6.9143500000000007</v>
      </c>
      <c r="G1832" s="2">
        <f t="shared" si="219"/>
        <v>6.9765600000000019</v>
      </c>
      <c r="H1832" s="2">
        <f t="shared" si="223"/>
        <v>7.3306100000000063</v>
      </c>
      <c r="I1832" s="2">
        <f t="array" ref="I1832">SUMPRODUCT(B1816:B1835, (ROW(B1816:B1835)-ROW(B1816)+1)) / (20*21/2)</f>
        <v>7.0481857142857152</v>
      </c>
      <c r="J1832" s="2">
        <f t="shared" si="226"/>
        <v>6.9780867199999674</v>
      </c>
      <c r="K1832" s="2">
        <f t="shared" si="220"/>
        <v>6.9808229130202637</v>
      </c>
    </row>
    <row r="1833" spans="1:11" ht="13.5" x14ac:dyDescent="0.25">
      <c r="A1833" s="3">
        <f>TITRES_STAT!B1836</f>
        <v>44679</v>
      </c>
      <c r="B1833" s="5">
        <f>TITRES_STAT!D1836</f>
        <v>7.2539999999999996</v>
      </c>
      <c r="C1833" s="2">
        <f t="shared" si="221"/>
        <v>0</v>
      </c>
      <c r="D1833" s="2">
        <f t="shared" si="222"/>
        <v>7.1483999999999996</v>
      </c>
      <c r="E1833" s="2">
        <f t="shared" si="224"/>
        <v>7.0178000000000011</v>
      </c>
      <c r="F1833" s="2">
        <f t="shared" si="225"/>
        <v>6.9334499999999988</v>
      </c>
      <c r="G1833" s="2">
        <f t="shared" si="219"/>
        <v>6.9806800000000022</v>
      </c>
      <c r="H1833" s="2">
        <f t="shared" si="223"/>
        <v>7.3262600000000058</v>
      </c>
      <c r="I1833" s="2">
        <f t="array" ref="I1833">SUMPRODUCT(B1817:B1836, (ROW(B1817:B1836)-ROW(B1817)+1)) / (20*21/2)</f>
        <v>7.0750761904761905</v>
      </c>
      <c r="J1833" s="2">
        <f t="shared" si="226"/>
        <v>7.0043641752380656</v>
      </c>
      <c r="K1833" s="2">
        <f t="shared" si="220"/>
        <v>6.9915357399606455</v>
      </c>
    </row>
    <row r="1834" spans="1:11" ht="13.5" x14ac:dyDescent="0.25">
      <c r="A1834" s="3">
        <f>TITRES_STAT!B1837</f>
        <v>44680</v>
      </c>
      <c r="B1834" s="5">
        <f>TITRES_STAT!D1837</f>
        <v>7.2539999999999996</v>
      </c>
      <c r="C1834" s="2">
        <f t="shared" si="221"/>
        <v>0</v>
      </c>
      <c r="D1834" s="2">
        <f t="shared" si="222"/>
        <v>7.1836000000000002</v>
      </c>
      <c r="E1834" s="2">
        <f t="shared" si="224"/>
        <v>7.056</v>
      </c>
      <c r="F1834" s="2">
        <f t="shared" si="225"/>
        <v>6.9525500000000005</v>
      </c>
      <c r="G1834" s="2">
        <f t="shared" si="219"/>
        <v>6.9848000000000035</v>
      </c>
      <c r="H1834" s="2">
        <f t="shared" si="223"/>
        <v>7.3219100000000052</v>
      </c>
      <c r="I1834" s="2">
        <f t="array" ref="I1834">SUMPRODUCT(B1818:B1837, (ROW(B1818:B1837)-ROW(B1818)+1)) / (20*21/2)</f>
        <v>7.1001476190476192</v>
      </c>
      <c r="J1834" s="2">
        <f t="shared" si="226"/>
        <v>7.0281390156915826</v>
      </c>
      <c r="K1834" s="2">
        <f t="shared" si="220"/>
        <v>7.0018284560406201</v>
      </c>
    </row>
    <row r="1835" spans="1:11" ht="13.5" x14ac:dyDescent="0.25">
      <c r="A1835" s="3">
        <f>TITRES_STAT!B1838</f>
        <v>44685</v>
      </c>
      <c r="B1835" s="5">
        <f>TITRES_STAT!D1838</f>
        <v>7.2539999999999996</v>
      </c>
      <c r="C1835" s="2">
        <f t="shared" si="221"/>
        <v>0</v>
      </c>
      <c r="D1835" s="2">
        <f t="shared" si="222"/>
        <v>7.218799999999999</v>
      </c>
      <c r="E1835" s="2">
        <f t="shared" si="224"/>
        <v>7.094199999999999</v>
      </c>
      <c r="F1835" s="2">
        <f t="shared" si="225"/>
        <v>6.9716499999999995</v>
      </c>
      <c r="G1835" s="2">
        <f t="shared" si="219"/>
        <v>6.9924400000000038</v>
      </c>
      <c r="H1835" s="2">
        <f t="shared" si="223"/>
        <v>7.3175600000000038</v>
      </c>
      <c r="I1835" s="2">
        <f t="array" ref="I1835">SUMPRODUCT(B1819:B1838, (ROW(B1819:B1838)-ROW(B1819)+1)) / (20*21/2)</f>
        <v>7.1272095238095234</v>
      </c>
      <c r="J1835" s="2">
        <f t="shared" si="226"/>
        <v>7.0496495856257173</v>
      </c>
      <c r="K1835" s="2">
        <f t="shared" si="220"/>
        <v>7.0117175361958903</v>
      </c>
    </row>
    <row r="1836" spans="1:11" ht="13.5" x14ac:dyDescent="0.25">
      <c r="A1836" s="3">
        <f>TITRES_STAT!B1839</f>
        <v>44686</v>
      </c>
      <c r="B1836" s="5">
        <f>TITRES_STAT!D1839</f>
        <v>7.2539999999999996</v>
      </c>
      <c r="C1836" s="2">
        <f t="shared" si="221"/>
        <v>0</v>
      </c>
      <c r="D1836" s="2">
        <f t="shared" si="222"/>
        <v>7.2539999999999996</v>
      </c>
      <c r="E1836" s="2">
        <f t="shared" si="224"/>
        <v>7.1247999999999987</v>
      </c>
      <c r="F1836" s="2">
        <f t="shared" si="225"/>
        <v>6.9907500000000011</v>
      </c>
      <c r="G1836" s="2">
        <f t="shared" si="219"/>
        <v>7.0000800000000041</v>
      </c>
      <c r="H1836" s="2">
        <f t="shared" si="223"/>
        <v>7.3132100000000033</v>
      </c>
      <c r="I1836" s="2">
        <f t="array" ref="I1836">SUMPRODUCT(B1820:B1839, (ROW(B1820:B1839)-ROW(B1820)+1)) / (20*21/2)</f>
        <v>7.1484523809523806</v>
      </c>
      <c r="J1836" s="2">
        <f t="shared" si="226"/>
        <v>7.0691115298518392</v>
      </c>
      <c r="K1836" s="2">
        <f t="shared" si="220"/>
        <v>7.021218809286248</v>
      </c>
    </row>
    <row r="1837" spans="1:11" ht="13.5" x14ac:dyDescent="0.25">
      <c r="A1837" s="3">
        <f>TITRES_STAT!B1840</f>
        <v>44687</v>
      </c>
      <c r="B1837" s="5">
        <f>TITRES_STAT!D1840</f>
        <v>7.2539999999999996</v>
      </c>
      <c r="C1837" s="2">
        <f t="shared" si="221"/>
        <v>0</v>
      </c>
      <c r="D1837" s="2">
        <f t="shared" si="222"/>
        <v>7.2539999999999996</v>
      </c>
      <c r="E1837" s="2">
        <f t="shared" si="224"/>
        <v>7.1629999999999994</v>
      </c>
      <c r="F1837" s="2">
        <f t="shared" si="225"/>
        <v>7.0098500000000019</v>
      </c>
      <c r="G1837" s="2">
        <f t="shared" si="219"/>
        <v>7.0077200000000053</v>
      </c>
      <c r="H1837" s="2">
        <f t="shared" si="223"/>
        <v>7.3088600000000028</v>
      </c>
      <c r="I1837" s="2">
        <f t="array" ref="I1837">SUMPRODUCT(B1821:B1840, (ROW(B1821:B1840)-ROW(B1821)+1)) / (20*21/2)</f>
        <v>7.1758952380952374</v>
      </c>
      <c r="J1837" s="2">
        <f t="shared" si="226"/>
        <v>7.0867199555802349</v>
      </c>
      <c r="K1837" s="2">
        <f t="shared" si="220"/>
        <v>7.0303474834318855</v>
      </c>
    </row>
    <row r="1838" spans="1:11" ht="13.5" x14ac:dyDescent="0.25">
      <c r="A1838" s="3">
        <f>TITRES_STAT!B1841</f>
        <v>44690</v>
      </c>
      <c r="B1838" s="5">
        <f>TITRES_STAT!D1841</f>
        <v>7.2939999999999996</v>
      </c>
      <c r="C1838" s="2">
        <f t="shared" si="221"/>
        <v>4.0000000000000036E-2</v>
      </c>
      <c r="D1838" s="2">
        <f t="shared" si="222"/>
        <v>7.2619999999999987</v>
      </c>
      <c r="E1838" s="2">
        <f t="shared" si="224"/>
        <v>7.2051999999999996</v>
      </c>
      <c r="F1838" s="2">
        <f t="shared" si="225"/>
        <v>7.0309500000000025</v>
      </c>
      <c r="G1838" s="2">
        <f t="shared" si="219"/>
        <v>7.0161600000000046</v>
      </c>
      <c r="H1838" s="2">
        <f t="shared" si="223"/>
        <v>7.3047100000000027</v>
      </c>
      <c r="I1838" s="2">
        <f t="array" ref="I1838">SUMPRODUCT(B1822:B1841, (ROW(B1822:B1841)-ROW(B1822)+1)) / (20*21/2)</f>
        <v>7.2080523809523811</v>
      </c>
      <c r="J1838" s="2">
        <f t="shared" si="226"/>
        <v>7.1064609121916407</v>
      </c>
      <c r="K1838" s="2">
        <f t="shared" si="220"/>
        <v>7.0406867978071066</v>
      </c>
    </row>
    <row r="1839" spans="1:11" ht="13.5" x14ac:dyDescent="0.25">
      <c r="A1839" s="3">
        <f>TITRES_STAT!B1842</f>
        <v>44691</v>
      </c>
      <c r="B1839" s="5">
        <f>TITRES_STAT!D1842</f>
        <v>7.2539999999999996</v>
      </c>
      <c r="C1839" s="2">
        <f t="shared" si="221"/>
        <v>-4.0000000000000036E-2</v>
      </c>
      <c r="D1839" s="2">
        <f t="shared" si="222"/>
        <v>7.2620000000000005</v>
      </c>
      <c r="E1839" s="2">
        <f t="shared" si="224"/>
        <v>7.2227999999999994</v>
      </c>
      <c r="F1839" s="2">
        <f t="shared" si="225"/>
        <v>7.0538500000000015</v>
      </c>
      <c r="G1839" s="2">
        <f t="shared" si="219"/>
        <v>7.0238000000000049</v>
      </c>
      <c r="H1839" s="2">
        <f t="shared" si="223"/>
        <v>7.3003600000000013</v>
      </c>
      <c r="I1839" s="2">
        <f t="array" ref="I1839">SUMPRODUCT(B1823:B1842, (ROW(B1823:B1842)-ROW(B1823)+1)) / (20*21/2)</f>
        <v>7.2222904761904756</v>
      </c>
      <c r="J1839" s="2">
        <f t="shared" si="226"/>
        <v>7.1205122538876742</v>
      </c>
      <c r="K1839" s="2">
        <f t="shared" si="220"/>
        <v>7.0490520214225141</v>
      </c>
    </row>
    <row r="1840" spans="1:11" ht="13.5" x14ac:dyDescent="0.25">
      <c r="A1840" s="3">
        <f>TITRES_STAT!B1843</f>
        <v>44692</v>
      </c>
      <c r="B1840" s="5">
        <f>TITRES_STAT!D1843</f>
        <v>7.3419999999999996</v>
      </c>
      <c r="C1840" s="2">
        <f t="shared" si="221"/>
        <v>8.8000000000000078E-2</v>
      </c>
      <c r="D1840" s="2">
        <f t="shared" si="222"/>
        <v>7.2795999999999994</v>
      </c>
      <c r="E1840" s="2">
        <f t="shared" si="224"/>
        <v>7.2491999999999992</v>
      </c>
      <c r="F1840" s="2">
        <f t="shared" si="225"/>
        <v>7.0773500000000027</v>
      </c>
      <c r="G1840" s="2">
        <f t="shared" si="219"/>
        <v>7.0332000000000043</v>
      </c>
      <c r="H1840" s="2">
        <f t="shared" si="223"/>
        <v>7.2964500000000019</v>
      </c>
      <c r="I1840" s="2">
        <f t="array" ref="I1840">SUMPRODUCT(B1824:B1843, (ROW(B1824:B1843)-ROW(B1824)+1)) / (20*21/2)</f>
        <v>7.2339809523809526</v>
      </c>
      <c r="J1840" s="2">
        <f t="shared" si="226"/>
        <v>7.1416063249459905</v>
      </c>
      <c r="K1840" s="2">
        <f t="shared" si="220"/>
        <v>7.0605401774451604</v>
      </c>
    </row>
    <row r="1841" spans="1:11" ht="13.5" x14ac:dyDescent="0.25">
      <c r="A1841" s="3">
        <f>TITRES_STAT!B1844</f>
        <v>44693</v>
      </c>
      <c r="B1841" s="5">
        <f>TITRES_STAT!D1844</f>
        <v>7.415</v>
      </c>
      <c r="C1841" s="2">
        <f t="shared" si="221"/>
        <v>7.3000000000000398E-2</v>
      </c>
      <c r="D1841" s="2">
        <f t="shared" si="222"/>
        <v>7.3117999999999999</v>
      </c>
      <c r="E1841" s="2">
        <f t="shared" si="224"/>
        <v>7.2828999999999997</v>
      </c>
      <c r="F1841" s="2">
        <f t="shared" si="225"/>
        <v>7.1045000000000016</v>
      </c>
      <c r="G1841" s="2">
        <f t="shared" si="219"/>
        <v>7.0440600000000044</v>
      </c>
      <c r="H1841" s="2">
        <f t="shared" si="223"/>
        <v>7.2929050000000029</v>
      </c>
      <c r="I1841" s="2">
        <f t="array" ref="I1841">SUMPRODUCT(B1825:B1844, (ROW(B1825:B1844)-ROW(B1825)+1)) / (20*21/2)</f>
        <v>7.266804761904762</v>
      </c>
      <c r="J1841" s="2">
        <f t="shared" si="226"/>
        <v>7.1676438178082771</v>
      </c>
      <c r="K1841" s="2">
        <f t="shared" si="220"/>
        <v>7.0744405626433897</v>
      </c>
    </row>
    <row r="1842" spans="1:11" ht="13.5" x14ac:dyDescent="0.25">
      <c r="A1842" s="3">
        <f>TITRES_STAT!B1845</f>
        <v>44694</v>
      </c>
      <c r="B1842" s="5">
        <f>TITRES_STAT!D1845</f>
        <v>7.2539999999999996</v>
      </c>
      <c r="C1842" s="2">
        <f t="shared" si="221"/>
        <v>-0.16100000000000048</v>
      </c>
      <c r="D1842" s="2">
        <f t="shared" si="222"/>
        <v>7.3117999999999999</v>
      </c>
      <c r="E1842" s="2">
        <f t="shared" si="224"/>
        <v>7.2828999999999997</v>
      </c>
      <c r="F1842" s="2">
        <f t="shared" si="225"/>
        <v>7.1312500000000014</v>
      </c>
      <c r="G1842" s="2">
        <f t="shared" ref="G1842:G1905" si="227">AVERAGE(B1793:B1842)</f>
        <v>7.0517000000000039</v>
      </c>
      <c r="H1842" s="2">
        <f t="shared" si="223"/>
        <v>7.2885550000000023</v>
      </c>
      <c r="I1842" s="2">
        <f t="array" ref="I1842">SUMPRODUCT(B1826:B1845, (ROW(B1826:B1845)-ROW(B1826)+1)) / (20*21/2)</f>
        <v>7.266757142857144</v>
      </c>
      <c r="J1842" s="2">
        <f t="shared" si="226"/>
        <v>7.1758682161122502</v>
      </c>
      <c r="K1842" s="2">
        <f t="shared" si="220"/>
        <v>7.0814821092063944</v>
      </c>
    </row>
    <row r="1843" spans="1:11" ht="13.5" x14ac:dyDescent="0.25">
      <c r="A1843" s="3">
        <f>TITRES_STAT!B1846</f>
        <v>44697</v>
      </c>
      <c r="B1843" s="5">
        <f>TITRES_STAT!D1846</f>
        <v>7.2539999999999996</v>
      </c>
      <c r="C1843" s="2">
        <f t="shared" si="221"/>
        <v>0</v>
      </c>
      <c r="D1843" s="2">
        <f t="shared" si="222"/>
        <v>7.3037999999999998</v>
      </c>
      <c r="E1843" s="2">
        <f t="shared" si="224"/>
        <v>7.2828999999999997</v>
      </c>
      <c r="F1843" s="2">
        <f t="shared" si="225"/>
        <v>7.1503500000000004</v>
      </c>
      <c r="G1843" s="2">
        <f t="shared" si="227"/>
        <v>7.0593400000000068</v>
      </c>
      <c r="H1843" s="2">
        <f t="shared" si="223"/>
        <v>7.2842050000000018</v>
      </c>
      <c r="I1843" s="2">
        <f t="array" ref="I1843">SUMPRODUCT(B1827:B1846, (ROW(B1827:B1846)-ROW(B1827)+1)) / (20*21/2)</f>
        <v>7.2798095238095248</v>
      </c>
      <c r="J1843" s="2">
        <f t="shared" si="226"/>
        <v>7.1833093383872733</v>
      </c>
      <c r="K1843" s="2">
        <f t="shared" ref="K1843:K1906" si="228">$K$4*B1843+(1-$K$4)*K1842</f>
        <v>7.0882475166884964</v>
      </c>
    </row>
    <row r="1844" spans="1:11" ht="13.5" x14ac:dyDescent="0.25">
      <c r="A1844" s="3">
        <f>TITRES_STAT!B1847</f>
        <v>44698</v>
      </c>
      <c r="B1844" s="5">
        <f>TITRES_STAT!D1847</f>
        <v>7.4950000000000001</v>
      </c>
      <c r="C1844" s="2">
        <f t="shared" si="221"/>
        <v>0.24100000000000055</v>
      </c>
      <c r="D1844" s="2">
        <f t="shared" si="222"/>
        <v>7.3519999999999994</v>
      </c>
      <c r="E1844" s="2">
        <f t="shared" si="224"/>
        <v>7.3070000000000004</v>
      </c>
      <c r="F1844" s="2">
        <f t="shared" si="225"/>
        <v>7.1815000000000015</v>
      </c>
      <c r="G1844" s="2">
        <f t="shared" si="227"/>
        <v>7.0718000000000067</v>
      </c>
      <c r="H1844" s="2">
        <f t="shared" si="223"/>
        <v>7.281060000000001</v>
      </c>
      <c r="I1844" s="2">
        <f t="array" ref="I1844">SUMPRODUCT(B1828:B1847, (ROW(B1828:B1847)-ROW(B1828)+1)) / (20*21/2)</f>
        <v>7.2910238095238107</v>
      </c>
      <c r="J1844" s="2">
        <f t="shared" si="226"/>
        <v>7.2129941633027714</v>
      </c>
      <c r="K1844" s="2">
        <f t="shared" si="228"/>
        <v>7.1041985944654185</v>
      </c>
    </row>
    <row r="1845" spans="1:11" ht="13.5" x14ac:dyDescent="0.25">
      <c r="A1845" s="3">
        <f>TITRES_STAT!B1848</f>
        <v>44699</v>
      </c>
      <c r="B1845" s="5">
        <f>TITRES_STAT!D1848</f>
        <v>7.181</v>
      </c>
      <c r="C1845" s="2">
        <f t="shared" si="221"/>
        <v>-0.31400000000000006</v>
      </c>
      <c r="D1845" s="2">
        <f t="shared" si="222"/>
        <v>7.3198000000000008</v>
      </c>
      <c r="E1845" s="2">
        <f t="shared" si="224"/>
        <v>7.2996999999999987</v>
      </c>
      <c r="F1845" s="2">
        <f t="shared" si="225"/>
        <v>7.1969500000000011</v>
      </c>
      <c r="G1845" s="2">
        <f t="shared" si="227"/>
        <v>7.0779800000000046</v>
      </c>
      <c r="H1845" s="2">
        <f t="shared" si="223"/>
        <v>7.276345000000001</v>
      </c>
      <c r="I1845" s="2">
        <f t="array" ref="I1845">SUMPRODUCT(B1829:B1848, (ROW(B1829:B1848)-ROW(B1829)+1)) / (20*21/2)</f>
        <v>7.3000380952380945</v>
      </c>
      <c r="J1845" s="2">
        <f t="shared" si="226"/>
        <v>7.2099471001310782</v>
      </c>
      <c r="K1845" s="2">
        <f t="shared" si="228"/>
        <v>7.1072104142903045</v>
      </c>
    </row>
    <row r="1846" spans="1:11" ht="13.5" x14ac:dyDescent="0.25">
      <c r="A1846" s="3">
        <f>TITRES_STAT!B1849</f>
        <v>44700</v>
      </c>
      <c r="B1846" s="5">
        <f>TITRES_STAT!D1849</f>
        <v>7.3339999999999996</v>
      </c>
      <c r="C1846" s="2">
        <f t="shared" si="221"/>
        <v>0.15299999999999958</v>
      </c>
      <c r="D1846" s="2">
        <f t="shared" si="222"/>
        <v>7.3036000000000003</v>
      </c>
      <c r="E1846" s="2">
        <f t="shared" si="224"/>
        <v>7.3076999999999996</v>
      </c>
      <c r="F1846" s="2">
        <f t="shared" si="225"/>
        <v>7.2162500000000005</v>
      </c>
      <c r="G1846" s="2">
        <f t="shared" si="227"/>
        <v>7.0864600000000051</v>
      </c>
      <c r="H1846" s="2">
        <f t="shared" si="223"/>
        <v>7.2723950000000022</v>
      </c>
      <c r="I1846" s="2">
        <f t="array" ref="I1846">SUMPRODUCT(B1830:B1849, (ROW(B1830:B1849)-ROW(B1830)+1)) / (20*21/2)</f>
        <v>7.30685238095238</v>
      </c>
      <c r="J1846" s="2">
        <f t="shared" si="226"/>
        <v>7.2217616620233569</v>
      </c>
      <c r="K1846" s="2">
        <f t="shared" si="228"/>
        <v>7.1161041235338223</v>
      </c>
    </row>
    <row r="1847" spans="1:11" ht="13.5" x14ac:dyDescent="0.25">
      <c r="A1847" s="3">
        <f>TITRES_STAT!B1850</f>
        <v>44701</v>
      </c>
      <c r="B1847" s="5">
        <f>TITRES_STAT!D1850</f>
        <v>7.3339999999999996</v>
      </c>
      <c r="C1847" s="2">
        <f t="shared" si="221"/>
        <v>0</v>
      </c>
      <c r="D1847" s="2">
        <f t="shared" si="222"/>
        <v>7.3195999999999994</v>
      </c>
      <c r="E1847" s="2">
        <f t="shared" si="224"/>
        <v>7.3156999999999996</v>
      </c>
      <c r="F1847" s="2">
        <f t="shared" si="225"/>
        <v>7.2393500000000017</v>
      </c>
      <c r="G1847" s="2">
        <f t="shared" si="227"/>
        <v>7.0921800000000026</v>
      </c>
      <c r="H1847" s="2">
        <f t="shared" si="223"/>
        <v>7.2684450000000016</v>
      </c>
      <c r="I1847" s="2">
        <f t="array" ref="I1847">SUMPRODUCT(B1831:B1850, (ROW(B1831:B1850)-ROW(B1831)+1)) / (20*21/2)</f>
        <v>7.3201619047619042</v>
      </c>
      <c r="J1847" s="2">
        <f t="shared" si="226"/>
        <v>7.2324510275449425</v>
      </c>
      <c r="K1847" s="2">
        <f t="shared" si="228"/>
        <v>7.1246490598658294</v>
      </c>
    </row>
    <row r="1848" spans="1:11" ht="13.5" x14ac:dyDescent="0.25">
      <c r="A1848" s="3">
        <f>TITRES_STAT!B1851</f>
        <v>44704</v>
      </c>
      <c r="B1848" s="5">
        <f>TITRES_STAT!D1851</f>
        <v>7.3339999999999996</v>
      </c>
      <c r="C1848" s="2">
        <f t="shared" si="221"/>
        <v>0</v>
      </c>
      <c r="D1848" s="2">
        <f t="shared" si="222"/>
        <v>7.3355999999999995</v>
      </c>
      <c r="E1848" s="2">
        <f t="shared" si="224"/>
        <v>7.3197000000000001</v>
      </c>
      <c r="F1848" s="2">
        <f t="shared" si="225"/>
        <v>7.2624500000000012</v>
      </c>
      <c r="G1848" s="2">
        <f t="shared" si="227"/>
        <v>7.0979000000000028</v>
      </c>
      <c r="H1848" s="2">
        <f t="shared" si="223"/>
        <v>7.2644950000000019</v>
      </c>
      <c r="I1848" s="2">
        <f t="array" ref="I1848">SUMPRODUCT(B1832:B1851, (ROW(B1832:B1851)-ROW(B1832)+1)) / (20*21/2)</f>
        <v>7.3318666666666656</v>
      </c>
      <c r="J1848" s="2">
        <f t="shared" si="226"/>
        <v>7.2421223582549485</v>
      </c>
      <c r="K1848" s="2">
        <f t="shared" si="228"/>
        <v>7.1328589006554051</v>
      </c>
    </row>
    <row r="1849" spans="1:11" ht="13.5" x14ac:dyDescent="0.25">
      <c r="A1849" s="3">
        <f>TITRES_STAT!B1852</f>
        <v>44705</v>
      </c>
      <c r="B1849" s="5">
        <f>TITRES_STAT!D1852</f>
        <v>7.3339999999999996</v>
      </c>
      <c r="C1849" s="2">
        <f t="shared" si="221"/>
        <v>0</v>
      </c>
      <c r="D1849" s="2">
        <f t="shared" si="222"/>
        <v>7.303399999999999</v>
      </c>
      <c r="E1849" s="2">
        <f t="shared" si="224"/>
        <v>7.3277000000000001</v>
      </c>
      <c r="F1849" s="2">
        <f t="shared" si="225"/>
        <v>7.2752500000000015</v>
      </c>
      <c r="G1849" s="2">
        <f t="shared" si="227"/>
        <v>7.1030200000000017</v>
      </c>
      <c r="H1849" s="2">
        <f t="shared" si="223"/>
        <v>7.2605450000000022</v>
      </c>
      <c r="I1849" s="2">
        <f t="array" ref="I1849">SUMPRODUCT(B1833:B1852, (ROW(B1833:B1852)-ROW(B1833)+1)) / (20*21/2)</f>
        <v>7.3419666666666661</v>
      </c>
      <c r="J1849" s="2">
        <f t="shared" si="226"/>
        <v>7.2508726098497158</v>
      </c>
      <c r="K1849" s="2">
        <f t="shared" si="228"/>
        <v>7.1407467869042129</v>
      </c>
    </row>
    <row r="1850" spans="1:11" ht="13.5" x14ac:dyDescent="0.25">
      <c r="A1850" s="3">
        <f>TITRES_STAT!B1853</f>
        <v>44706</v>
      </c>
      <c r="B1850" s="5">
        <f>TITRES_STAT!D1853</f>
        <v>7.415</v>
      </c>
      <c r="C1850" s="2">
        <f t="shared" si="221"/>
        <v>8.1000000000000405E-2</v>
      </c>
      <c r="D1850" s="2">
        <f t="shared" si="222"/>
        <v>7.3501999999999992</v>
      </c>
      <c r="E1850" s="2">
        <f t="shared" si="224"/>
        <v>7.3350000000000026</v>
      </c>
      <c r="F1850" s="2">
        <f t="shared" si="225"/>
        <v>7.2921000000000005</v>
      </c>
      <c r="G1850" s="2">
        <f t="shared" si="227"/>
        <v>7.1097600000000023</v>
      </c>
      <c r="H1850" s="2">
        <f t="shared" si="223"/>
        <v>7.2570000000000006</v>
      </c>
      <c r="I1850" s="2">
        <f t="array" ref="I1850">SUMPRODUCT(B1834:B1853, (ROW(B1834:B1853)-ROW(B1834)+1)) / (20*21/2)</f>
        <v>7.3512999999999993</v>
      </c>
      <c r="J1850" s="2">
        <f t="shared" si="226"/>
        <v>7.2665037898640286</v>
      </c>
      <c r="K1850" s="2">
        <f t="shared" si="228"/>
        <v>7.1515018148687544</v>
      </c>
    </row>
    <row r="1851" spans="1:11" ht="13.5" x14ac:dyDescent="0.25">
      <c r="A1851" s="3">
        <f>TITRES_STAT!B1854</f>
        <v>44707</v>
      </c>
      <c r="B1851" s="5">
        <f>TITRES_STAT!D1854</f>
        <v>7.415</v>
      </c>
      <c r="C1851" s="2">
        <f t="shared" si="221"/>
        <v>0</v>
      </c>
      <c r="D1851" s="2">
        <f t="shared" si="222"/>
        <v>7.3664000000000005</v>
      </c>
      <c r="E1851" s="2">
        <f t="shared" si="224"/>
        <v>7.3350000000000026</v>
      </c>
      <c r="F1851" s="2">
        <f t="shared" si="225"/>
        <v>7.3089500000000003</v>
      </c>
      <c r="G1851" s="2">
        <f t="shared" si="227"/>
        <v>7.1123800000000026</v>
      </c>
      <c r="H1851" s="2">
        <f t="shared" si="223"/>
        <v>7.2534549999999998</v>
      </c>
      <c r="I1851" s="2">
        <f t="array" ref="I1851">SUMPRODUCT(B1835:B1854, (ROW(B1835:B1854)-ROW(B1835)+1)) / (20*21/2)</f>
        <v>7.3598666666666661</v>
      </c>
      <c r="J1851" s="2">
        <f t="shared" si="226"/>
        <v>7.2806462860674541</v>
      </c>
      <c r="K1851" s="2">
        <f t="shared" si="228"/>
        <v>7.1618350770307648</v>
      </c>
    </row>
    <row r="1852" spans="1:11" ht="13.5" x14ac:dyDescent="0.25">
      <c r="A1852" s="3">
        <f>TITRES_STAT!B1855</f>
        <v>44708</v>
      </c>
      <c r="B1852" s="5">
        <f>TITRES_STAT!D1855</f>
        <v>7.415</v>
      </c>
      <c r="C1852" s="2">
        <f t="shared" si="221"/>
        <v>0</v>
      </c>
      <c r="D1852" s="2">
        <f t="shared" si="222"/>
        <v>7.3825999999999992</v>
      </c>
      <c r="E1852" s="2">
        <f t="shared" si="224"/>
        <v>7.3511000000000006</v>
      </c>
      <c r="F1852" s="2">
        <f t="shared" si="225"/>
        <v>7.3170000000000002</v>
      </c>
      <c r="G1852" s="2">
        <f t="shared" si="227"/>
        <v>7.115000000000002</v>
      </c>
      <c r="H1852" s="2">
        <f t="shared" si="223"/>
        <v>7.2489149999999984</v>
      </c>
      <c r="I1852" s="2">
        <f t="array" ref="I1852">SUMPRODUCT(B1836:B1855, (ROW(B1836:B1855)-ROW(B1836)+1)) / (20*21/2)</f>
        <v>7.3676666666666666</v>
      </c>
      <c r="J1852" s="2">
        <f t="shared" si="226"/>
        <v>7.2934418778705536</v>
      </c>
      <c r="K1852" s="2">
        <f t="shared" si="228"/>
        <v>7.1717631132256372</v>
      </c>
    </row>
    <row r="1853" spans="1:11" ht="13.5" x14ac:dyDescent="0.25">
      <c r="A1853" s="3">
        <f>TITRES_STAT!B1856</f>
        <v>44711</v>
      </c>
      <c r="B1853" s="5">
        <f>TITRES_STAT!D1856</f>
        <v>7.415</v>
      </c>
      <c r="C1853" s="2">
        <f t="shared" si="221"/>
        <v>0</v>
      </c>
      <c r="D1853" s="2">
        <f t="shared" si="222"/>
        <v>7.3987999999999996</v>
      </c>
      <c r="E1853" s="2">
        <f t="shared" si="224"/>
        <v>7.3672000000000013</v>
      </c>
      <c r="F1853" s="2">
        <f t="shared" si="225"/>
        <v>7.3250500000000001</v>
      </c>
      <c r="G1853" s="2">
        <f t="shared" si="227"/>
        <v>7.1176200000000032</v>
      </c>
      <c r="H1853" s="2">
        <f t="shared" si="223"/>
        <v>7.244374999999998</v>
      </c>
      <c r="I1853" s="2">
        <f t="array" ref="I1853">SUMPRODUCT(B1837:B1856, (ROW(B1837:B1856)-ROW(B1837)+1)) / (20*21/2)</f>
        <v>7.3739380952380955</v>
      </c>
      <c r="J1853" s="2">
        <f t="shared" si="226"/>
        <v>7.3050188418828812</v>
      </c>
      <c r="K1853" s="2">
        <f t="shared" si="228"/>
        <v>7.1813018146677692</v>
      </c>
    </row>
    <row r="1854" spans="1:11" ht="13.5" x14ac:dyDescent="0.25">
      <c r="A1854" s="3">
        <f>TITRES_STAT!B1857</f>
        <v>44712</v>
      </c>
      <c r="B1854" s="5">
        <f>TITRES_STAT!D1857</f>
        <v>7.415</v>
      </c>
      <c r="C1854" s="2">
        <f t="shared" si="221"/>
        <v>0</v>
      </c>
      <c r="D1854" s="2">
        <f t="shared" si="222"/>
        <v>7.4150000000000009</v>
      </c>
      <c r="E1854" s="2">
        <f t="shared" si="224"/>
        <v>7.3591999999999995</v>
      </c>
      <c r="F1854" s="2">
        <f t="shared" si="225"/>
        <v>7.3331</v>
      </c>
      <c r="G1854" s="2">
        <f t="shared" si="227"/>
        <v>7.1202400000000035</v>
      </c>
      <c r="H1854" s="2">
        <f t="shared" si="223"/>
        <v>7.2398349999999967</v>
      </c>
      <c r="I1854" s="2">
        <f t="array" ref="I1854">SUMPRODUCT(B1838:B1857, (ROW(B1838:B1857)-ROW(B1838)+1)) / (20*21/2)</f>
        <v>7.3656714285714298</v>
      </c>
      <c r="J1854" s="2">
        <f t="shared" si="226"/>
        <v>7.3154932378940352</v>
      </c>
      <c r="K1854" s="2">
        <f t="shared" si="228"/>
        <v>7.1904664493866806</v>
      </c>
    </row>
    <row r="1855" spans="1:11" ht="13.5" x14ac:dyDescent="0.25">
      <c r="A1855" s="3">
        <f>TITRES_STAT!B1858</f>
        <v>44713</v>
      </c>
      <c r="B1855" s="5">
        <f>TITRES_STAT!D1858</f>
        <v>7.415</v>
      </c>
      <c r="C1855" s="2">
        <f t="shared" si="221"/>
        <v>0</v>
      </c>
      <c r="D1855" s="2">
        <f t="shared" si="222"/>
        <v>7.4150000000000009</v>
      </c>
      <c r="E1855" s="2">
        <f t="shared" si="224"/>
        <v>7.3826000000000009</v>
      </c>
      <c r="F1855" s="2">
        <f t="shared" si="225"/>
        <v>7.3411500000000007</v>
      </c>
      <c r="G1855" s="2">
        <f t="shared" si="227"/>
        <v>7.1204200000000029</v>
      </c>
      <c r="H1855" s="2">
        <f t="shared" si="223"/>
        <v>7.2352949999999963</v>
      </c>
      <c r="I1855" s="2">
        <f t="array" ref="I1855">SUMPRODUCT(B1839:B1858, (ROW(B1839:B1858)-ROW(B1839)+1)) / (20*21/2)</f>
        <v>7.3719380952380966</v>
      </c>
      <c r="J1855" s="2">
        <f t="shared" si="226"/>
        <v>7.3249700723803173</v>
      </c>
      <c r="K1855" s="2">
        <f t="shared" si="228"/>
        <v>7.199271686665635</v>
      </c>
    </row>
    <row r="1856" spans="1:11" ht="13.5" x14ac:dyDescent="0.25">
      <c r="A1856" s="3">
        <f>TITRES_STAT!B1859</f>
        <v>44714</v>
      </c>
      <c r="B1856" s="5">
        <f>TITRES_STAT!D1859</f>
        <v>7.407</v>
      </c>
      <c r="C1856" s="2">
        <f t="shared" si="221"/>
        <v>-8.0000000000000071E-3</v>
      </c>
      <c r="D1856" s="2">
        <f t="shared" si="222"/>
        <v>7.4134000000000002</v>
      </c>
      <c r="E1856" s="2">
        <f t="shared" si="224"/>
        <v>7.3898999999999999</v>
      </c>
      <c r="F1856" s="2">
        <f t="shared" si="225"/>
        <v>7.3488000000000016</v>
      </c>
      <c r="G1856" s="2">
        <f t="shared" si="227"/>
        <v>7.1204400000000021</v>
      </c>
      <c r="H1856" s="2">
        <f t="shared" si="223"/>
        <v>7.2317099999999961</v>
      </c>
      <c r="I1856" s="2">
        <f t="array" ref="I1856">SUMPRODUCT(B1840:B1859, (ROW(B1840:B1859)-ROW(B1840)+1)) / (20*21/2)</f>
        <v>7.3967714285714283</v>
      </c>
      <c r="J1856" s="2">
        <f t="shared" si="226"/>
        <v>7.3327824464393352</v>
      </c>
      <c r="K1856" s="2">
        <f t="shared" si="228"/>
        <v>7.2074178950316892</v>
      </c>
    </row>
    <row r="1857" spans="1:11" ht="13.5" x14ac:dyDescent="0.25">
      <c r="A1857" s="3">
        <f>TITRES_STAT!B1860</f>
        <v>44715</v>
      </c>
      <c r="B1857" s="5">
        <f>TITRES_STAT!D1860</f>
        <v>7.2619999999999996</v>
      </c>
      <c r="C1857" s="2">
        <f t="shared" si="221"/>
        <v>-0.14500000000000046</v>
      </c>
      <c r="D1857" s="2">
        <f t="shared" si="222"/>
        <v>7.3828000000000005</v>
      </c>
      <c r="E1857" s="2">
        <f t="shared" si="224"/>
        <v>7.3826999999999998</v>
      </c>
      <c r="F1857" s="2">
        <f t="shared" si="225"/>
        <v>7.3492000000000015</v>
      </c>
      <c r="G1857" s="2">
        <f t="shared" si="227"/>
        <v>7.1241200000000005</v>
      </c>
      <c r="H1857" s="2">
        <f t="shared" si="223"/>
        <v>7.2273999999999958</v>
      </c>
      <c r="I1857" s="2">
        <f t="array" ref="I1857">SUMPRODUCT(B1841:B1860, (ROW(B1841:B1860)-ROW(B1841)+1)) / (20*21/2)</f>
        <v>7.4007380952380952</v>
      </c>
      <c r="J1857" s="2">
        <f t="shared" si="226"/>
        <v>7.3260412610641605</v>
      </c>
      <c r="K1857" s="2">
        <f t="shared" si="228"/>
        <v>7.209558369736329</v>
      </c>
    </row>
    <row r="1858" spans="1:11" ht="13.5" x14ac:dyDescent="0.25">
      <c r="A1858" s="3">
        <f>TITRES_STAT!B1861</f>
        <v>44718</v>
      </c>
      <c r="B1858" s="5">
        <f>TITRES_STAT!D1861</f>
        <v>7.415</v>
      </c>
      <c r="C1858" s="2">
        <f t="shared" si="221"/>
        <v>0.15300000000000047</v>
      </c>
      <c r="D1858" s="2">
        <f t="shared" si="222"/>
        <v>7.3828000000000005</v>
      </c>
      <c r="E1858" s="2">
        <f t="shared" si="224"/>
        <v>7.3908000000000005</v>
      </c>
      <c r="F1858" s="2">
        <f t="shared" si="225"/>
        <v>7.3552500000000025</v>
      </c>
      <c r="G1858" s="2">
        <f t="shared" si="227"/>
        <v>7.1349800000000023</v>
      </c>
      <c r="H1858" s="2">
        <f t="shared" si="223"/>
        <v>7.223854999999995</v>
      </c>
      <c r="I1858" s="2">
        <f t="array" ref="I1858">SUMPRODUCT(B1842:B1861, (ROW(B1842:B1861)-ROW(B1842)+1)) / (20*21/2)</f>
        <v>7.4174047619047618</v>
      </c>
      <c r="J1858" s="2">
        <f t="shared" si="226"/>
        <v>7.3345135219151922</v>
      </c>
      <c r="K1858" s="2">
        <f t="shared" si="228"/>
        <v>7.2176149042564735</v>
      </c>
    </row>
    <row r="1859" spans="1:11" ht="13.5" x14ac:dyDescent="0.25">
      <c r="A1859" s="3">
        <f>TITRES_STAT!B1862</f>
        <v>44719</v>
      </c>
      <c r="B1859" s="5">
        <f>TITRES_STAT!D1862</f>
        <v>7.6159999999999997</v>
      </c>
      <c r="C1859" s="2">
        <f t="shared" si="221"/>
        <v>0.20099999999999962</v>
      </c>
      <c r="D1859" s="2">
        <f t="shared" si="222"/>
        <v>7.4229999999999992</v>
      </c>
      <c r="E1859" s="2">
        <f t="shared" si="224"/>
        <v>7.4190000000000014</v>
      </c>
      <c r="F1859" s="2">
        <f t="shared" si="225"/>
        <v>7.3733500000000021</v>
      </c>
      <c r="G1859" s="2">
        <f t="shared" si="227"/>
        <v>7.1498600000000012</v>
      </c>
      <c r="H1859" s="2">
        <f t="shared" si="223"/>
        <v>7.2213149999999953</v>
      </c>
      <c r="I1859" s="2">
        <f t="array" ref="I1859">SUMPRODUCT(B1843:B1862, (ROW(B1843:B1862)-ROW(B1843)+1)) / (20*21/2)</f>
        <v>7.433419047619048</v>
      </c>
      <c r="J1859" s="2">
        <f t="shared" si="226"/>
        <v>7.3613217579232693</v>
      </c>
      <c r="K1859" s="2">
        <f t="shared" si="228"/>
        <v>7.2332378491875922</v>
      </c>
    </row>
    <row r="1860" spans="1:11" ht="13.5" x14ac:dyDescent="0.25">
      <c r="A1860" s="3">
        <f>TITRES_STAT!B1863</f>
        <v>44720</v>
      </c>
      <c r="B1860" s="5">
        <f>TITRES_STAT!D1863</f>
        <v>7.415</v>
      </c>
      <c r="C1860" s="2">
        <f t="shared" ref="C1860:C1923" si="229">B1860-B1859</f>
        <v>-0.20099999999999962</v>
      </c>
      <c r="D1860" s="2">
        <f t="shared" si="222"/>
        <v>7.423</v>
      </c>
      <c r="E1860" s="2">
        <f t="shared" si="224"/>
        <v>7.4190000000000014</v>
      </c>
      <c r="F1860" s="2">
        <f t="shared" si="225"/>
        <v>7.3770000000000024</v>
      </c>
      <c r="G1860" s="2">
        <f t="shared" si="227"/>
        <v>7.1607200000000013</v>
      </c>
      <c r="H1860" s="2">
        <f t="shared" si="223"/>
        <v>7.2177699999999945</v>
      </c>
      <c r="I1860" s="2">
        <f t="array" ref="I1860">SUMPRODUCT(B1844:B1863, (ROW(B1844:B1863)-ROW(B1844)+1)) / (20*21/2)</f>
        <v>7.4196333333333335</v>
      </c>
      <c r="J1860" s="2">
        <f t="shared" si="226"/>
        <v>7.3664339714543861</v>
      </c>
      <c r="K1860" s="2">
        <f t="shared" si="228"/>
        <v>7.2403657766704317</v>
      </c>
    </row>
    <row r="1861" spans="1:11" ht="13.5" x14ac:dyDescent="0.25">
      <c r="A1861" s="3">
        <f>TITRES_STAT!B1864</f>
        <v>44721</v>
      </c>
      <c r="B1861" s="5">
        <f>TITRES_STAT!D1864</f>
        <v>7.5519999999999996</v>
      </c>
      <c r="C1861" s="2">
        <f t="shared" si="229"/>
        <v>0.13699999999999957</v>
      </c>
      <c r="D1861" s="2">
        <f t="shared" si="222"/>
        <v>7.452</v>
      </c>
      <c r="E1861" s="2">
        <f t="shared" si="224"/>
        <v>7.4326999999999996</v>
      </c>
      <c r="F1861" s="2">
        <f t="shared" si="225"/>
        <v>7.3838500000000007</v>
      </c>
      <c r="G1861" s="2">
        <f t="shared" si="227"/>
        <v>7.1743200000000025</v>
      </c>
      <c r="H1861" s="2">
        <f t="shared" si="223"/>
        <v>7.2149099999999926</v>
      </c>
      <c r="I1861" s="2">
        <f t="array" ref="I1861">SUMPRODUCT(B1845:B1864, (ROW(B1845:B1864)-ROW(B1845)+1)) / (20*21/2)</f>
        <v>7.433466666666666</v>
      </c>
      <c r="J1861" s="2">
        <f t="shared" si="226"/>
        <v>7.3841069265539687</v>
      </c>
      <c r="K1861" s="2">
        <f t="shared" si="228"/>
        <v>7.2525867266049246</v>
      </c>
    </row>
    <row r="1862" spans="1:11" ht="13.5" x14ac:dyDescent="0.25">
      <c r="A1862" s="3">
        <f>TITRES_STAT!B1865</f>
        <v>44722</v>
      </c>
      <c r="B1862" s="5">
        <f>TITRES_STAT!D1865</f>
        <v>7.5519999999999996</v>
      </c>
      <c r="C1862" s="2">
        <f t="shared" si="229"/>
        <v>0</v>
      </c>
      <c r="D1862" s="2">
        <f t="shared" ref="D1862:D1925" si="230">AVERAGE(B1858:B1862)</f>
        <v>7.51</v>
      </c>
      <c r="E1862" s="2">
        <f t="shared" si="224"/>
        <v>7.4463999999999997</v>
      </c>
      <c r="F1862" s="2">
        <f t="shared" si="225"/>
        <v>7.3987500000000015</v>
      </c>
      <c r="G1862" s="2">
        <f t="shared" si="227"/>
        <v>7.1818200000000028</v>
      </c>
      <c r="H1862" s="2">
        <f t="shared" si="223"/>
        <v>7.2120499999999925</v>
      </c>
      <c r="I1862" s="2">
        <f t="array" ref="I1862">SUMPRODUCT(B1846:B1865, (ROW(B1846:B1865)-ROW(B1846)+1)) / (20*21/2)</f>
        <v>7.4470666666666672</v>
      </c>
      <c r="J1862" s="2">
        <f t="shared" si="226"/>
        <v>7.4000967430726385</v>
      </c>
      <c r="K1862" s="2">
        <f t="shared" si="228"/>
        <v>7.2643284236008103</v>
      </c>
    </row>
    <row r="1863" spans="1:11" ht="13.5" x14ac:dyDescent="0.25">
      <c r="A1863" s="3">
        <f>TITRES_STAT!B1866</f>
        <v>44725</v>
      </c>
      <c r="B1863" s="5">
        <f>TITRES_STAT!D1866</f>
        <v>7.2539999999999996</v>
      </c>
      <c r="C1863" s="2">
        <f t="shared" si="229"/>
        <v>-0.29800000000000004</v>
      </c>
      <c r="D1863" s="2">
        <f t="shared" si="230"/>
        <v>7.4777999999999993</v>
      </c>
      <c r="E1863" s="2">
        <f t="shared" si="224"/>
        <v>7.4303000000000008</v>
      </c>
      <c r="F1863" s="2">
        <f t="shared" si="225"/>
        <v>7.3987500000000015</v>
      </c>
      <c r="G1863" s="2">
        <f t="shared" si="227"/>
        <v>7.1894600000000022</v>
      </c>
      <c r="H1863" s="2">
        <f t="shared" si="223"/>
        <v>7.207699999999992</v>
      </c>
      <c r="I1863" s="2">
        <f t="array" ref="I1863">SUMPRODUCT(B1847:B1866, (ROW(B1847:B1866)-ROW(B1847)+1)) / (20*21/2)</f>
        <v>7.4589380952380946</v>
      </c>
      <c r="J1863" s="2">
        <f t="shared" si="226"/>
        <v>7.3861827675419107</v>
      </c>
      <c r="K1863" s="2">
        <f t="shared" si="228"/>
        <v>7.2639233873811708</v>
      </c>
    </row>
    <row r="1864" spans="1:11" ht="13.5" x14ac:dyDescent="0.25">
      <c r="A1864" s="3">
        <f>TITRES_STAT!B1867</f>
        <v>44726</v>
      </c>
      <c r="B1864" s="5">
        <f>TITRES_STAT!D1867</f>
        <v>7.5439999999999996</v>
      </c>
      <c r="C1864" s="2">
        <f t="shared" si="229"/>
        <v>0.29000000000000004</v>
      </c>
      <c r="D1864" s="2">
        <f t="shared" si="230"/>
        <v>7.4633999999999983</v>
      </c>
      <c r="E1864" s="2">
        <f t="shared" si="224"/>
        <v>7.4431999999999992</v>
      </c>
      <c r="F1864" s="2">
        <f t="shared" si="225"/>
        <v>7.4012000000000002</v>
      </c>
      <c r="G1864" s="2">
        <f t="shared" si="227"/>
        <v>7.2029000000000032</v>
      </c>
      <c r="H1864" s="2">
        <f t="shared" si="223"/>
        <v>7.2047999999999925</v>
      </c>
      <c r="I1864" s="2">
        <f t="array" ref="I1864">SUMPRODUCT(B1848:B1867, (ROW(B1848:B1867)-ROW(B1848)+1)) / (20*21/2)</f>
        <v>7.4698095238095235</v>
      </c>
      <c r="J1864" s="2">
        <f t="shared" si="226"/>
        <v>7.4012129801569664</v>
      </c>
      <c r="K1864" s="2">
        <f t="shared" si="228"/>
        <v>7.2749067839544583</v>
      </c>
    </row>
    <row r="1865" spans="1:11" ht="13.5" x14ac:dyDescent="0.25">
      <c r="A1865" s="3">
        <f>TITRES_STAT!B1868</f>
        <v>44727</v>
      </c>
      <c r="B1865" s="5">
        <f>TITRES_STAT!D1868</f>
        <v>7.5439999999999996</v>
      </c>
      <c r="C1865" s="2">
        <f t="shared" si="229"/>
        <v>0</v>
      </c>
      <c r="D1865" s="2">
        <f t="shared" si="230"/>
        <v>7.4891999999999994</v>
      </c>
      <c r="E1865" s="2">
        <f t="shared" si="224"/>
        <v>7.4560999999999993</v>
      </c>
      <c r="F1865" s="2">
        <f t="shared" si="225"/>
        <v>7.4193500000000014</v>
      </c>
      <c r="G1865" s="2">
        <f t="shared" si="227"/>
        <v>7.2163400000000024</v>
      </c>
      <c r="H1865" s="2">
        <f t="shared" si="223"/>
        <v>7.2018999999999922</v>
      </c>
      <c r="I1865" s="2">
        <f t="array" ref="I1865">SUMPRODUCT(B1849:B1868, (ROW(B1849:B1868)-ROW(B1849)+1)) / (20*21/2)</f>
        <v>7.4796809523809511</v>
      </c>
      <c r="J1865" s="2">
        <f t="shared" si="226"/>
        <v>7.4148117439515406</v>
      </c>
      <c r="K1865" s="2">
        <f t="shared" si="228"/>
        <v>7.2854594590934996</v>
      </c>
    </row>
    <row r="1866" spans="1:11" ht="13.5" x14ac:dyDescent="0.25">
      <c r="A1866" s="3">
        <f>TITRES_STAT!B1869</f>
        <v>44728</v>
      </c>
      <c r="B1866" s="5">
        <f>TITRES_STAT!D1869</f>
        <v>7.5439999999999996</v>
      </c>
      <c r="C1866" s="2">
        <f t="shared" si="229"/>
        <v>0</v>
      </c>
      <c r="D1866" s="2">
        <f t="shared" si="230"/>
        <v>7.4875999999999987</v>
      </c>
      <c r="E1866" s="2">
        <f t="shared" si="224"/>
        <v>7.4697999999999993</v>
      </c>
      <c r="F1866" s="2">
        <f t="shared" si="225"/>
        <v>7.4298500000000018</v>
      </c>
      <c r="G1866" s="2">
        <f t="shared" si="227"/>
        <v>7.2297800000000016</v>
      </c>
      <c r="H1866" s="2">
        <f t="shared" ref="H1866:H1929" si="231">AVERAGE(B1667:B1866)</f>
        <v>7.1997999999999927</v>
      </c>
      <c r="I1866" s="2">
        <f t="array" ref="I1866">SUMPRODUCT(B1850:B1869, (ROW(B1850:B1869)-ROW(B1850)+1)) / (20*21/2)</f>
        <v>7.4885523809523811</v>
      </c>
      <c r="J1866" s="2">
        <f t="shared" si="226"/>
        <v>7.4271153873847267</v>
      </c>
      <c r="K1866" s="2">
        <f t="shared" si="228"/>
        <v>7.2955983038349315</v>
      </c>
    </row>
    <row r="1867" spans="1:11" ht="13.5" x14ac:dyDescent="0.25">
      <c r="A1867" s="3">
        <f>TITRES_STAT!B1870</f>
        <v>44729</v>
      </c>
      <c r="B1867" s="5">
        <f>TITRES_STAT!D1870</f>
        <v>7.5439999999999996</v>
      </c>
      <c r="C1867" s="2">
        <f t="shared" si="229"/>
        <v>0</v>
      </c>
      <c r="D1867" s="2">
        <f t="shared" si="230"/>
        <v>7.4859999999999998</v>
      </c>
      <c r="E1867" s="2">
        <f t="shared" si="224"/>
        <v>7.4979999999999993</v>
      </c>
      <c r="F1867" s="2">
        <f t="shared" si="225"/>
        <v>7.4403500000000022</v>
      </c>
      <c r="G1867" s="2">
        <f t="shared" si="227"/>
        <v>7.2432200000000009</v>
      </c>
      <c r="H1867" s="2">
        <f t="shared" si="231"/>
        <v>7.1976999999999922</v>
      </c>
      <c r="I1867" s="2">
        <f t="array" ref="I1867">SUMPRODUCT(B1851:B1870, (ROW(B1851:B1870)-ROW(B1851)+1)) / (20*21/2)</f>
        <v>7.4688047619047611</v>
      </c>
      <c r="J1867" s="2">
        <f t="shared" si="226"/>
        <v>7.4382472552528478</v>
      </c>
      <c r="K1867" s="2">
        <f t="shared" si="228"/>
        <v>7.3053395468217976</v>
      </c>
    </row>
    <row r="1868" spans="1:11" ht="13.5" x14ac:dyDescent="0.25">
      <c r="A1868" s="3">
        <f>TITRES_STAT!B1871</f>
        <v>44732</v>
      </c>
      <c r="B1868" s="5">
        <f>TITRES_STAT!D1871</f>
        <v>7.5439999999999996</v>
      </c>
      <c r="C1868" s="2">
        <f t="shared" si="229"/>
        <v>0</v>
      </c>
      <c r="D1868" s="2">
        <f t="shared" si="230"/>
        <v>7.5439999999999996</v>
      </c>
      <c r="E1868" s="2">
        <f t="shared" ref="E1868:E1931" si="232">AVERAGE(B1859:B1868)</f>
        <v>7.5108999999999977</v>
      </c>
      <c r="F1868" s="2">
        <f t="shared" si="225"/>
        <v>7.4508500000000009</v>
      </c>
      <c r="G1868" s="2">
        <f t="shared" si="227"/>
        <v>7.2566600000000001</v>
      </c>
      <c r="H1868" s="2">
        <f t="shared" si="231"/>
        <v>7.1955999999999927</v>
      </c>
      <c r="I1868" s="2">
        <f t="array" ref="I1868">SUMPRODUCT(B1852:B1871, (ROW(B1852:B1871)-ROW(B1852)+1)) / (20*21/2)</f>
        <v>7.4498238095238083</v>
      </c>
      <c r="J1868" s="2">
        <f t="shared" si="226"/>
        <v>7.4483189452287668</v>
      </c>
      <c r="K1868" s="2">
        <f t="shared" si="228"/>
        <v>7.3146987802797669</v>
      </c>
    </row>
    <row r="1869" spans="1:11" ht="13.5" x14ac:dyDescent="0.25">
      <c r="A1869" s="3">
        <f>TITRES_STAT!B1872</f>
        <v>44733</v>
      </c>
      <c r="B1869" s="5">
        <f>TITRES_STAT!D1872</f>
        <v>7.5439999999999996</v>
      </c>
      <c r="C1869" s="2">
        <f t="shared" si="229"/>
        <v>0</v>
      </c>
      <c r="D1869" s="2">
        <f t="shared" si="230"/>
        <v>7.5439999999999996</v>
      </c>
      <c r="E1869" s="2">
        <f t="shared" si="232"/>
        <v>7.5036999999999976</v>
      </c>
      <c r="F1869" s="2">
        <f t="shared" si="225"/>
        <v>7.4613500000000013</v>
      </c>
      <c r="G1869" s="2">
        <f t="shared" si="227"/>
        <v>7.2716199999999995</v>
      </c>
      <c r="H1869" s="2">
        <f t="shared" si="231"/>
        <v>7.1934999999999931</v>
      </c>
      <c r="I1869" s="2">
        <f t="array" ref="I1869">SUMPRODUCT(B1853:B1872, (ROW(B1853:B1872)-ROW(B1853)+1)) / (20*21/2)</f>
        <v>7.4316095238095237</v>
      </c>
      <c r="J1869" s="2">
        <f t="shared" si="226"/>
        <v>7.4574314266355506</v>
      </c>
      <c r="K1869" s="2">
        <f t="shared" si="228"/>
        <v>7.3236909849746787</v>
      </c>
    </row>
    <row r="1870" spans="1:11" ht="13.5" x14ac:dyDescent="0.25">
      <c r="A1870" s="3">
        <f>TITRES_STAT!B1873</f>
        <v>44734</v>
      </c>
      <c r="B1870" s="5">
        <f>TITRES_STAT!D1873</f>
        <v>7.2539999999999996</v>
      </c>
      <c r="C1870" s="2">
        <f t="shared" si="229"/>
        <v>-0.29000000000000004</v>
      </c>
      <c r="D1870" s="2">
        <f t="shared" si="230"/>
        <v>7.4859999999999998</v>
      </c>
      <c r="E1870" s="2">
        <f t="shared" si="232"/>
        <v>7.4875999999999987</v>
      </c>
      <c r="F1870" s="2">
        <f t="shared" si="225"/>
        <v>7.4533000000000005</v>
      </c>
      <c r="G1870" s="2">
        <f t="shared" si="227"/>
        <v>7.2792600000000007</v>
      </c>
      <c r="H1870" s="2">
        <f t="shared" si="231"/>
        <v>7.1900649999999926</v>
      </c>
      <c r="I1870" s="2">
        <f t="array" ref="I1870">SUMPRODUCT(B1854:B1873, (ROW(B1854:B1873)-ROW(B1854)+1)) / (20*21/2)</f>
        <v>7.4141619047619036</v>
      </c>
      <c r="J1870" s="2">
        <f t="shared" si="226"/>
        <v>7.4380570050512116</v>
      </c>
      <c r="K1870" s="2">
        <f t="shared" si="228"/>
        <v>7.3209580051717502</v>
      </c>
    </row>
    <row r="1871" spans="1:11" ht="13.5" x14ac:dyDescent="0.25">
      <c r="A1871" s="3">
        <f>TITRES_STAT!B1874</f>
        <v>44735</v>
      </c>
      <c r="B1871" s="5">
        <f>TITRES_STAT!D1874</f>
        <v>7.2539999999999996</v>
      </c>
      <c r="C1871" s="2">
        <f t="shared" si="229"/>
        <v>0</v>
      </c>
      <c r="D1871" s="2">
        <f t="shared" si="230"/>
        <v>7.427999999999999</v>
      </c>
      <c r="E1871" s="2">
        <f t="shared" si="232"/>
        <v>7.4577999999999989</v>
      </c>
      <c r="F1871" s="2">
        <f t="shared" si="225"/>
        <v>7.4452499999999988</v>
      </c>
      <c r="G1871" s="2">
        <f t="shared" si="227"/>
        <v>7.2869000000000002</v>
      </c>
      <c r="H1871" s="2">
        <f t="shared" si="231"/>
        <v>7.1866299999999921</v>
      </c>
      <c r="I1871" s="2">
        <f t="array" ref="I1871">SUMPRODUCT(B1855:B1874, (ROW(B1855:B1874)-ROW(B1855)+1)) / (20*21/2)</f>
        <v>7.3974809523809526</v>
      </c>
      <c r="J1871" s="2">
        <f t="shared" si="226"/>
        <v>7.4205277664749056</v>
      </c>
      <c r="K1871" s="2">
        <f t="shared" si="228"/>
        <v>7.3183322010473679</v>
      </c>
    </row>
    <row r="1872" spans="1:11" ht="13.5" x14ac:dyDescent="0.25">
      <c r="A1872" s="3">
        <f>TITRES_STAT!B1875</f>
        <v>44736</v>
      </c>
      <c r="B1872" s="5">
        <f>TITRES_STAT!D1875</f>
        <v>7.2539999999999996</v>
      </c>
      <c r="C1872" s="2">
        <f t="shared" si="229"/>
        <v>0</v>
      </c>
      <c r="D1872" s="2">
        <f t="shared" si="230"/>
        <v>7.3699999999999992</v>
      </c>
      <c r="E1872" s="2">
        <f t="shared" si="232"/>
        <v>7.4279999999999999</v>
      </c>
      <c r="F1872" s="2">
        <f t="shared" si="225"/>
        <v>7.4371999999999989</v>
      </c>
      <c r="G1872" s="2">
        <f t="shared" si="227"/>
        <v>7.297600000000001</v>
      </c>
      <c r="H1872" s="2">
        <f t="shared" si="231"/>
        <v>7.1831949999999907</v>
      </c>
      <c r="I1872" s="2">
        <f t="array" ref="I1872">SUMPRODUCT(B1856:B1875, (ROW(B1856:B1875)-ROW(B1856)+1)) / (20*21/2)</f>
        <v>7.3815666666666662</v>
      </c>
      <c r="J1872" s="2">
        <f t="shared" si="226"/>
        <v>7.404667979191581</v>
      </c>
      <c r="K1872" s="2">
        <f t="shared" si="228"/>
        <v>7.3158093696337456</v>
      </c>
    </row>
    <row r="1873" spans="1:11" ht="13.5" x14ac:dyDescent="0.25">
      <c r="A1873" s="3">
        <f>TITRES_STAT!B1876</f>
        <v>44739</v>
      </c>
      <c r="B1873" s="5">
        <f>TITRES_STAT!D1876</f>
        <v>7.2539999999999996</v>
      </c>
      <c r="C1873" s="2">
        <f t="shared" si="229"/>
        <v>0</v>
      </c>
      <c r="D1873" s="2">
        <f t="shared" si="230"/>
        <v>7.3119999999999994</v>
      </c>
      <c r="E1873" s="2">
        <f t="shared" si="232"/>
        <v>7.4279999999999999</v>
      </c>
      <c r="F1873" s="2">
        <f t="shared" si="225"/>
        <v>7.4291499999999981</v>
      </c>
      <c r="G1873" s="2">
        <f t="shared" si="227"/>
        <v>7.3052400000000013</v>
      </c>
      <c r="H1873" s="2">
        <f t="shared" si="231"/>
        <v>7.1797599999999901</v>
      </c>
      <c r="I1873" s="2">
        <f t="array" ref="I1873">SUMPRODUCT(B1857:B1876, (ROW(B1857:B1876)-ROW(B1857)+1)) / (20*21/2)</f>
        <v>7.366419047619047</v>
      </c>
      <c r="J1873" s="2">
        <f t="shared" si="226"/>
        <v>7.3903186478400018</v>
      </c>
      <c r="K1873" s="2">
        <f t="shared" si="228"/>
        <v>7.313385472785364</v>
      </c>
    </row>
    <row r="1874" spans="1:11" ht="13.5" x14ac:dyDescent="0.25">
      <c r="A1874" s="3">
        <f>TITRES_STAT!B1877</f>
        <v>44740</v>
      </c>
      <c r="B1874" s="5">
        <f>TITRES_STAT!D1877</f>
        <v>7.2539999999999996</v>
      </c>
      <c r="C1874" s="2">
        <f t="shared" si="229"/>
        <v>0</v>
      </c>
      <c r="D1874" s="2">
        <f t="shared" si="230"/>
        <v>7.2539999999999996</v>
      </c>
      <c r="E1874" s="2">
        <f t="shared" si="232"/>
        <v>7.3989999999999991</v>
      </c>
      <c r="F1874" s="2">
        <f t="shared" si="225"/>
        <v>7.4210999999999983</v>
      </c>
      <c r="G1874" s="2">
        <f t="shared" si="227"/>
        <v>7.3128800000000016</v>
      </c>
      <c r="H1874" s="2">
        <f t="shared" si="231"/>
        <v>7.1763249999999887</v>
      </c>
      <c r="I1874" s="2">
        <f t="array" ref="I1874">SUMPRODUCT(B1858:B1877, (ROW(B1858:B1877)-ROW(B1858)+1)) / (20*21/2)</f>
        <v>7.3520000000000003</v>
      </c>
      <c r="J1874" s="2">
        <f t="shared" si="226"/>
        <v>7.3773359194742874</v>
      </c>
      <c r="K1874" s="2">
        <f t="shared" si="228"/>
        <v>7.3110566307153499</v>
      </c>
    </row>
    <row r="1875" spans="1:11" ht="13.5" x14ac:dyDescent="0.25">
      <c r="A1875" s="3">
        <f>TITRES_STAT!B1878</f>
        <v>44741</v>
      </c>
      <c r="B1875" s="5">
        <f>TITRES_STAT!D1878</f>
        <v>7.2539999999999996</v>
      </c>
      <c r="C1875" s="2">
        <f t="shared" si="229"/>
        <v>0</v>
      </c>
      <c r="D1875" s="2">
        <f t="shared" si="230"/>
        <v>7.2539999999999996</v>
      </c>
      <c r="E1875" s="2">
        <f t="shared" si="232"/>
        <v>7.37</v>
      </c>
      <c r="F1875" s="2">
        <f t="shared" si="225"/>
        <v>7.4130499999999984</v>
      </c>
      <c r="G1875" s="2">
        <f t="shared" si="227"/>
        <v>7.3205200000000001</v>
      </c>
      <c r="H1875" s="2">
        <f t="shared" si="231"/>
        <v>7.1728899999999882</v>
      </c>
      <c r="I1875" s="2">
        <f t="array" ref="I1875">SUMPRODUCT(B1859:B1878, (ROW(B1859:B1878)-ROW(B1859)+1)) / (20*21/2)</f>
        <v>7.3682857142857152</v>
      </c>
      <c r="J1875" s="2">
        <f t="shared" si="226"/>
        <v>7.3655896414291169</v>
      </c>
      <c r="K1875" s="2">
        <f t="shared" si="228"/>
        <v>7.3088191157853366</v>
      </c>
    </row>
    <row r="1876" spans="1:11" ht="13.5" x14ac:dyDescent="0.25">
      <c r="A1876" s="3">
        <f>TITRES_STAT!B1879</f>
        <v>44742</v>
      </c>
      <c r="B1876" s="5">
        <f>TITRES_STAT!D1879</f>
        <v>7.2539999999999996</v>
      </c>
      <c r="C1876" s="2">
        <f t="shared" si="229"/>
        <v>0</v>
      </c>
      <c r="D1876" s="2">
        <f t="shared" si="230"/>
        <v>7.2539999999999996</v>
      </c>
      <c r="E1876" s="2">
        <f t="shared" si="232"/>
        <v>7.3409999999999993</v>
      </c>
      <c r="F1876" s="2">
        <f t="shared" ref="F1876:F1939" si="233">AVERAGE(B1857:B1876)</f>
        <v>7.4053999999999984</v>
      </c>
      <c r="G1876" s="2">
        <f t="shared" si="227"/>
        <v>7.3266400000000012</v>
      </c>
      <c r="H1876" s="2">
        <f t="shared" si="231"/>
        <v>7.1694549999999886</v>
      </c>
      <c r="I1876" s="2">
        <f t="array" ref="I1876">SUMPRODUCT(B1860:B1879, (ROW(B1860:B1879)-ROW(B1860)+1)) / (20*21/2)</f>
        <v>7.3915190476190453</v>
      </c>
      <c r="J1876" s="2">
        <f t="shared" si="226"/>
        <v>7.3549620565311056</v>
      </c>
      <c r="K1876" s="2">
        <f t="shared" si="228"/>
        <v>7.306669346538853</v>
      </c>
    </row>
    <row r="1877" spans="1:11" ht="13.5" x14ac:dyDescent="0.25">
      <c r="A1877" s="3">
        <f>TITRES_STAT!B1880</f>
        <v>44743</v>
      </c>
      <c r="B1877" s="5">
        <f>TITRES_STAT!D1880</f>
        <v>7.2539999999999996</v>
      </c>
      <c r="C1877" s="2">
        <f t="shared" si="229"/>
        <v>0</v>
      </c>
      <c r="D1877" s="2">
        <f t="shared" si="230"/>
        <v>7.2539999999999996</v>
      </c>
      <c r="E1877" s="2">
        <f t="shared" si="232"/>
        <v>7.3119999999999994</v>
      </c>
      <c r="F1877" s="2">
        <f t="shared" si="233"/>
        <v>7.4049999999999994</v>
      </c>
      <c r="G1877" s="2">
        <f t="shared" si="227"/>
        <v>7.3342800000000015</v>
      </c>
      <c r="H1877" s="2">
        <f t="shared" si="231"/>
        <v>7.1660199999999881</v>
      </c>
      <c r="I1877" s="2">
        <f t="array" ref="I1877">SUMPRODUCT(B1861:B1880, (ROW(B1861:B1880)-ROW(B1861)+1)) / (20*21/2)</f>
        <v>7.4145571428571415</v>
      </c>
      <c r="J1877" s="2">
        <f t="shared" ref="J1877:J1940" si="234">$J$4*B1877+J1876*(1-$J$4)</f>
        <v>7.3453466225757618</v>
      </c>
      <c r="K1877" s="2">
        <f t="shared" si="228"/>
        <v>7.3046038819687018</v>
      </c>
    </row>
    <row r="1878" spans="1:11" ht="13.5" x14ac:dyDescent="0.25">
      <c r="A1878" s="3">
        <f>TITRES_STAT!B1881</f>
        <v>44746</v>
      </c>
      <c r="B1878" s="5">
        <f>TITRES_STAT!D1881</f>
        <v>7.5759999999999996</v>
      </c>
      <c r="C1878" s="2">
        <f t="shared" si="229"/>
        <v>0.32200000000000006</v>
      </c>
      <c r="D1878" s="2">
        <f t="shared" si="230"/>
        <v>7.3183999999999996</v>
      </c>
      <c r="E1878" s="2">
        <f t="shared" si="232"/>
        <v>7.315199999999999</v>
      </c>
      <c r="F1878" s="2">
        <f t="shared" si="233"/>
        <v>7.4130500000000001</v>
      </c>
      <c r="G1878" s="2">
        <f t="shared" si="227"/>
        <v>7.3483600000000004</v>
      </c>
      <c r="H1878" s="2">
        <f t="shared" si="231"/>
        <v>7.164194999999987</v>
      </c>
      <c r="I1878" s="2">
        <f t="array" ref="I1878">SUMPRODUCT(B1862:B1881, (ROW(B1862:B1881)-ROW(B1862)+1)) / (20*21/2)</f>
        <v>7.4364428571428558</v>
      </c>
      <c r="J1878" s="2">
        <f t="shared" si="234"/>
        <v>7.3673136109018795</v>
      </c>
      <c r="K1878" s="2">
        <f t="shared" si="228"/>
        <v>7.3152468669895372</v>
      </c>
    </row>
    <row r="1879" spans="1:11" ht="13.5" x14ac:dyDescent="0.25">
      <c r="A1879" s="3">
        <f>TITRES_STAT!B1882</f>
        <v>44747</v>
      </c>
      <c r="B1879" s="5">
        <f>TITRES_STAT!D1882</f>
        <v>7.657</v>
      </c>
      <c r="C1879" s="2">
        <f t="shared" si="229"/>
        <v>8.1000000000000405E-2</v>
      </c>
      <c r="D1879" s="2">
        <f t="shared" si="230"/>
        <v>7.3990000000000009</v>
      </c>
      <c r="E1879" s="2">
        <f t="shared" si="232"/>
        <v>7.3264999999999985</v>
      </c>
      <c r="F1879" s="2">
        <f t="shared" si="233"/>
        <v>7.4151000000000007</v>
      </c>
      <c r="G1879" s="2">
        <f t="shared" si="227"/>
        <v>7.3599399999999999</v>
      </c>
      <c r="H1879" s="2">
        <f t="shared" si="231"/>
        <v>7.1629649999999865</v>
      </c>
      <c r="I1879" s="2">
        <f t="array" ref="I1879">SUMPRODUCT(B1863:B1882, (ROW(B1863:B1882)-ROW(B1863)+1)) / (20*21/2)</f>
        <v>7.4578285714285704</v>
      </c>
      <c r="J1879" s="2">
        <f t="shared" si="234"/>
        <v>7.3949027908159861</v>
      </c>
      <c r="K1879" s="2">
        <f t="shared" si="228"/>
        <v>7.3286489506370067</v>
      </c>
    </row>
    <row r="1880" spans="1:11" ht="13.5" x14ac:dyDescent="0.25">
      <c r="A1880" s="3">
        <f>TITRES_STAT!B1883</f>
        <v>44748</v>
      </c>
      <c r="B1880" s="5">
        <f>TITRES_STAT!D1883</f>
        <v>7.657</v>
      </c>
      <c r="C1880" s="2">
        <f t="shared" si="229"/>
        <v>0</v>
      </c>
      <c r="D1880" s="2">
        <f t="shared" si="230"/>
        <v>7.4795999999999996</v>
      </c>
      <c r="E1880" s="2">
        <f t="shared" si="232"/>
        <v>7.3667999999999996</v>
      </c>
      <c r="F1880" s="2">
        <f t="shared" si="233"/>
        <v>7.4272000000000018</v>
      </c>
      <c r="G1880" s="2">
        <f t="shared" si="227"/>
        <v>7.3715200000000003</v>
      </c>
      <c r="H1880" s="2">
        <f t="shared" si="231"/>
        <v>7.1624999999999863</v>
      </c>
      <c r="I1880" s="2">
        <f t="array" ref="I1880">SUMPRODUCT(B1864:B1883, (ROW(B1864:B1883)-ROW(B1864)+1)) / (20*21/2)</f>
        <v>7.478714285714287</v>
      </c>
      <c r="J1880" s="2">
        <f t="shared" si="234"/>
        <v>7.4198644297858927</v>
      </c>
      <c r="K1880" s="2">
        <f t="shared" si="228"/>
        <v>7.3415254623767323</v>
      </c>
    </row>
    <row r="1881" spans="1:11" ht="13.5" x14ac:dyDescent="0.25">
      <c r="A1881" s="3">
        <f>TITRES_STAT!B1884</f>
        <v>44749</v>
      </c>
      <c r="B1881" s="5">
        <f>TITRES_STAT!D1884</f>
        <v>7.657</v>
      </c>
      <c r="C1881" s="2">
        <f t="shared" si="229"/>
        <v>0</v>
      </c>
      <c r="D1881" s="2">
        <f t="shared" si="230"/>
        <v>7.5602</v>
      </c>
      <c r="E1881" s="2">
        <f t="shared" si="232"/>
        <v>7.407099999999998</v>
      </c>
      <c r="F1881" s="2">
        <f t="shared" si="233"/>
        <v>7.4324500000000011</v>
      </c>
      <c r="G1881" s="2">
        <f t="shared" si="227"/>
        <v>7.3831000000000007</v>
      </c>
      <c r="H1881" s="2">
        <f t="shared" si="231"/>
        <v>7.1626099999999848</v>
      </c>
      <c r="I1881" s="2">
        <f t="array" ref="I1881">SUMPRODUCT(B1865:B1884, (ROW(B1865:B1884)-ROW(B1865)+1)) / (20*21/2)</f>
        <v>7.4976809523809518</v>
      </c>
      <c r="J1881" s="2">
        <f t="shared" si="234"/>
        <v>7.4424487698062842</v>
      </c>
      <c r="K1881" s="2">
        <f t="shared" si="228"/>
        <v>7.3538970128717631</v>
      </c>
    </row>
    <row r="1882" spans="1:11" ht="13.5" x14ac:dyDescent="0.25">
      <c r="A1882" s="3">
        <f>TITRES_STAT!B1885</f>
        <v>44750</v>
      </c>
      <c r="B1882" s="5">
        <f>TITRES_STAT!D1885</f>
        <v>7.657</v>
      </c>
      <c r="C1882" s="2">
        <f t="shared" si="229"/>
        <v>0</v>
      </c>
      <c r="D1882" s="2">
        <f t="shared" si="230"/>
        <v>7.6408000000000005</v>
      </c>
      <c r="E1882" s="2">
        <f t="shared" si="232"/>
        <v>7.4473999999999991</v>
      </c>
      <c r="F1882" s="2">
        <f t="shared" si="233"/>
        <v>7.4377000000000022</v>
      </c>
      <c r="G1882" s="2">
        <f t="shared" si="227"/>
        <v>7.3911600000000011</v>
      </c>
      <c r="H1882" s="2">
        <f t="shared" si="231"/>
        <v>7.1623349999999846</v>
      </c>
      <c r="I1882" s="2">
        <f t="array" ref="I1882">SUMPRODUCT(B1866:B1885, (ROW(B1866:B1885)-ROW(B1866)+1)) / (20*21/2)</f>
        <v>7.5161095238095248</v>
      </c>
      <c r="J1882" s="2">
        <f t="shared" si="234"/>
        <v>7.4628822203009237</v>
      </c>
      <c r="K1882" s="2">
        <f t="shared" si="228"/>
        <v>7.3657834045238513</v>
      </c>
    </row>
    <row r="1883" spans="1:11" ht="13.5" x14ac:dyDescent="0.25">
      <c r="A1883" s="3">
        <f>TITRES_STAT!B1886</f>
        <v>44753</v>
      </c>
      <c r="B1883" s="5">
        <f>TITRES_STAT!D1886</f>
        <v>7.657</v>
      </c>
      <c r="C1883" s="2">
        <f t="shared" si="229"/>
        <v>0</v>
      </c>
      <c r="D1883" s="2">
        <f t="shared" si="230"/>
        <v>7.6569999999999991</v>
      </c>
      <c r="E1883" s="2">
        <f t="shared" si="232"/>
        <v>7.4876999999999985</v>
      </c>
      <c r="F1883" s="2">
        <f t="shared" si="233"/>
        <v>7.4578500000000023</v>
      </c>
      <c r="G1883" s="2">
        <f t="shared" si="227"/>
        <v>7.3992200000000015</v>
      </c>
      <c r="H1883" s="2">
        <f t="shared" si="231"/>
        <v>7.1635899999999832</v>
      </c>
      <c r="I1883" s="2">
        <f t="array" ref="I1883">SUMPRODUCT(B1867:B1886, (ROW(B1867:B1886)-ROW(B1867)+1)) / (20*21/2)</f>
        <v>7.5340000000000016</v>
      </c>
      <c r="J1883" s="2">
        <f t="shared" si="234"/>
        <v>7.4813696278913122</v>
      </c>
      <c r="K1883" s="2">
        <f t="shared" si="228"/>
        <v>7.3772036631699747</v>
      </c>
    </row>
    <row r="1884" spans="1:11" ht="13.5" x14ac:dyDescent="0.25">
      <c r="A1884" s="3">
        <f>TITRES_STAT!B1887</f>
        <v>44754</v>
      </c>
      <c r="B1884" s="5">
        <f>TITRES_STAT!D1887</f>
        <v>7.657</v>
      </c>
      <c r="C1884" s="2">
        <f t="shared" si="229"/>
        <v>0</v>
      </c>
      <c r="D1884" s="2">
        <f t="shared" si="230"/>
        <v>7.6569999999999991</v>
      </c>
      <c r="E1884" s="2">
        <f t="shared" si="232"/>
        <v>7.5279999999999987</v>
      </c>
      <c r="F1884" s="2">
        <f t="shared" si="233"/>
        <v>7.4635000000000007</v>
      </c>
      <c r="G1884" s="2">
        <f t="shared" si="227"/>
        <v>7.4072800000000019</v>
      </c>
      <c r="H1884" s="2">
        <f t="shared" si="231"/>
        <v>7.163314999999983</v>
      </c>
      <c r="I1884" s="2">
        <f t="array" ref="I1884">SUMPRODUCT(B1868:B1887, (ROW(B1868:B1887)-ROW(B1868)+1)) / (20*21/2)</f>
        <v>7.5513523809523813</v>
      </c>
      <c r="J1884" s="2">
        <f t="shared" si="234"/>
        <v>7.4980963299969012</v>
      </c>
      <c r="K1884" s="2">
        <f t="shared" si="228"/>
        <v>7.3881760685358584</v>
      </c>
    </row>
    <row r="1885" spans="1:11" ht="13.5" x14ac:dyDescent="0.25">
      <c r="A1885" s="3">
        <f>TITRES_STAT!B1888</f>
        <v>44755</v>
      </c>
      <c r="B1885" s="5">
        <f>TITRES_STAT!D1888</f>
        <v>7.657</v>
      </c>
      <c r="C1885" s="2">
        <f t="shared" si="229"/>
        <v>0</v>
      </c>
      <c r="D1885" s="2">
        <f t="shared" si="230"/>
        <v>7.6569999999999991</v>
      </c>
      <c r="E1885" s="2">
        <f t="shared" si="232"/>
        <v>7.568299999999998</v>
      </c>
      <c r="F1885" s="2">
        <f t="shared" si="233"/>
        <v>7.4691500000000008</v>
      </c>
      <c r="G1885" s="2">
        <f t="shared" si="227"/>
        <v>7.4153400000000023</v>
      </c>
      <c r="H1885" s="2">
        <f t="shared" si="231"/>
        <v>7.1634249999999824</v>
      </c>
      <c r="I1885" s="2">
        <f t="array" ref="I1885">SUMPRODUCT(B1869:B1888, (ROW(B1869:B1888)-ROW(B1869)+1)) / (20*21/2)</f>
        <v>7.5681666666666665</v>
      </c>
      <c r="J1885" s="2">
        <f t="shared" si="234"/>
        <v>7.513230012854339</v>
      </c>
      <c r="K1885" s="2">
        <f t="shared" si="228"/>
        <v>7.3987181834952365</v>
      </c>
    </row>
    <row r="1886" spans="1:11" ht="13.5" x14ac:dyDescent="0.25">
      <c r="A1886" s="3">
        <f>TITRES_STAT!B1889</f>
        <v>44756</v>
      </c>
      <c r="B1886" s="5">
        <f>TITRES_STAT!D1889</f>
        <v>7.657</v>
      </c>
      <c r="C1886" s="2">
        <f t="shared" si="229"/>
        <v>0</v>
      </c>
      <c r="D1886" s="2">
        <f t="shared" si="230"/>
        <v>7.6569999999999991</v>
      </c>
      <c r="E1886" s="2">
        <f t="shared" si="232"/>
        <v>7.6085999999999983</v>
      </c>
      <c r="F1886" s="2">
        <f t="shared" si="233"/>
        <v>7.4748000000000001</v>
      </c>
      <c r="G1886" s="2">
        <f t="shared" si="227"/>
        <v>7.4234</v>
      </c>
      <c r="H1886" s="2">
        <f t="shared" si="231"/>
        <v>7.1646399999999826</v>
      </c>
      <c r="I1886" s="2">
        <f t="array" ref="I1886">SUMPRODUCT(B1870:B1889, (ROW(B1870:B1889)-ROW(B1870)+1)) / (20*21/2)</f>
        <v>7.5844428571428582</v>
      </c>
      <c r="J1886" s="2">
        <f t="shared" si="234"/>
        <v>7.5269223925824971</v>
      </c>
      <c r="K1886" s="2">
        <f t="shared" si="228"/>
        <v>7.408846882181698</v>
      </c>
    </row>
    <row r="1887" spans="1:11" ht="13.5" x14ac:dyDescent="0.25">
      <c r="A1887" s="3">
        <f>TITRES_STAT!B1890</f>
        <v>44757</v>
      </c>
      <c r="B1887" s="5">
        <f>TITRES_STAT!D1890</f>
        <v>7.657</v>
      </c>
      <c r="C1887" s="2">
        <f t="shared" si="229"/>
        <v>0</v>
      </c>
      <c r="D1887" s="2">
        <f t="shared" si="230"/>
        <v>7.6569999999999991</v>
      </c>
      <c r="E1887" s="2">
        <f t="shared" si="232"/>
        <v>7.6488999999999994</v>
      </c>
      <c r="F1887" s="2">
        <f t="shared" si="233"/>
        <v>7.4804499999999994</v>
      </c>
      <c r="G1887" s="2">
        <f t="shared" si="227"/>
        <v>7.4314600000000004</v>
      </c>
      <c r="H1887" s="2">
        <f t="shared" si="231"/>
        <v>7.164749999999982</v>
      </c>
      <c r="I1887" s="2">
        <f t="array" ref="I1887">SUMPRODUCT(B1871:B1890, (ROW(B1871:B1890)-ROW(B1871)+1)) / (20*21/2)</f>
        <v>7.6001809523809527</v>
      </c>
      <c r="J1887" s="2">
        <f t="shared" si="234"/>
        <v>7.5393107361460689</v>
      </c>
      <c r="K1887" s="2">
        <f t="shared" si="228"/>
        <v>7.4185783769981022</v>
      </c>
    </row>
    <row r="1888" spans="1:11" ht="13.5" x14ac:dyDescent="0.25">
      <c r="A1888" s="3">
        <f>TITRES_STAT!B1891</f>
        <v>44760</v>
      </c>
      <c r="B1888" s="5">
        <f>TITRES_STAT!D1891</f>
        <v>7.657</v>
      </c>
      <c r="C1888" s="2">
        <f t="shared" si="229"/>
        <v>0</v>
      </c>
      <c r="D1888" s="2">
        <f t="shared" si="230"/>
        <v>7.6569999999999991</v>
      </c>
      <c r="E1888" s="2">
        <f t="shared" si="232"/>
        <v>7.6569999999999983</v>
      </c>
      <c r="F1888" s="2">
        <f t="shared" si="233"/>
        <v>7.4860999999999986</v>
      </c>
      <c r="G1888" s="2">
        <f t="shared" si="227"/>
        <v>7.43872</v>
      </c>
      <c r="H1888" s="2">
        <f t="shared" si="231"/>
        <v>7.1649349999999821</v>
      </c>
      <c r="I1888" s="2">
        <f t="array" ref="I1888">SUMPRODUCT(B1872:B1891, (ROW(B1872:B1891)-ROW(B1872)+1)) / (20*21/2)</f>
        <v>7.5909523809523813</v>
      </c>
      <c r="J1888" s="2">
        <f t="shared" si="234"/>
        <v>7.5505192374654913</v>
      </c>
      <c r="K1888" s="2">
        <f t="shared" si="228"/>
        <v>7.4279282445668047</v>
      </c>
    </row>
    <row r="1889" spans="1:11" ht="13.5" x14ac:dyDescent="0.25">
      <c r="A1889" s="3">
        <f>TITRES_STAT!B1892</f>
        <v>44761</v>
      </c>
      <c r="B1889" s="5">
        <f>TITRES_STAT!D1892</f>
        <v>7.657</v>
      </c>
      <c r="C1889" s="2">
        <f t="shared" si="229"/>
        <v>0</v>
      </c>
      <c r="D1889" s="2">
        <f t="shared" si="230"/>
        <v>7.6569999999999991</v>
      </c>
      <c r="E1889" s="2">
        <f t="shared" si="232"/>
        <v>7.6569999999999983</v>
      </c>
      <c r="F1889" s="2">
        <f t="shared" si="233"/>
        <v>7.4917499999999988</v>
      </c>
      <c r="G1889" s="2">
        <f t="shared" si="227"/>
        <v>7.4467799999999986</v>
      </c>
      <c r="H1889" s="2">
        <f t="shared" si="231"/>
        <v>7.1650449999999832</v>
      </c>
      <c r="I1889" s="2">
        <f t="array" ref="I1889">SUMPRODUCT(B1873:B1892, (ROW(B1873:B1892)-ROW(B1873)+1)) / (20*21/2)</f>
        <v>7.6008619047619064</v>
      </c>
      <c r="J1889" s="2">
        <f t="shared" si="234"/>
        <v>7.5606602624687778</v>
      </c>
      <c r="K1889" s="2">
        <f t="shared" si="228"/>
        <v>7.4369114506622243</v>
      </c>
    </row>
    <row r="1890" spans="1:11" ht="13.5" x14ac:dyDescent="0.25">
      <c r="A1890" s="3">
        <f>TITRES_STAT!B1893</f>
        <v>44762</v>
      </c>
      <c r="B1890" s="5">
        <f>TITRES_STAT!D1893</f>
        <v>7.657</v>
      </c>
      <c r="C1890" s="2">
        <f t="shared" si="229"/>
        <v>0</v>
      </c>
      <c r="D1890" s="2">
        <f t="shared" si="230"/>
        <v>7.6569999999999991</v>
      </c>
      <c r="E1890" s="2">
        <f t="shared" si="232"/>
        <v>7.6569999999999983</v>
      </c>
      <c r="F1890" s="2">
        <f t="shared" si="233"/>
        <v>7.5118999999999998</v>
      </c>
      <c r="G1890" s="2">
        <f t="shared" si="227"/>
        <v>7.4530799999999973</v>
      </c>
      <c r="H1890" s="2">
        <f t="shared" si="231"/>
        <v>7.1651549999999835</v>
      </c>
      <c r="I1890" s="2">
        <f t="array" ref="I1890">SUMPRODUCT(B1874:B1893, (ROW(B1874:B1893)-ROW(B1874)+1)) / (20*21/2)</f>
        <v>7.609009523809525</v>
      </c>
      <c r="J1890" s="2">
        <f t="shared" si="234"/>
        <v>7.5698354755669897</v>
      </c>
      <c r="K1890" s="2">
        <f t="shared" si="228"/>
        <v>7.445542374165667</v>
      </c>
    </row>
    <row r="1891" spans="1:11" ht="13.5" x14ac:dyDescent="0.25">
      <c r="A1891" s="3">
        <f>TITRES_STAT!B1894</f>
        <v>44763</v>
      </c>
      <c r="B1891" s="5">
        <f>TITRES_STAT!D1894</f>
        <v>7.415</v>
      </c>
      <c r="C1891" s="2">
        <f t="shared" si="229"/>
        <v>-0.24199999999999999</v>
      </c>
      <c r="D1891" s="2">
        <f t="shared" si="230"/>
        <v>7.6086</v>
      </c>
      <c r="E1891" s="2">
        <f t="shared" si="232"/>
        <v>7.6327999999999987</v>
      </c>
      <c r="F1891" s="2">
        <f t="shared" si="233"/>
        <v>7.5199499999999988</v>
      </c>
      <c r="G1891" s="2">
        <f t="shared" si="227"/>
        <v>7.4530799999999973</v>
      </c>
      <c r="H1891" s="2">
        <f t="shared" si="231"/>
        <v>7.1640549999999852</v>
      </c>
      <c r="I1891" s="2">
        <f t="array" ref="I1891">SUMPRODUCT(B1875:B1894, (ROW(B1875:B1894)-ROW(B1875)+1)) / (20*21/2)</f>
        <v>7.615395238095239</v>
      </c>
      <c r="J1891" s="2">
        <f t="shared" si="234"/>
        <v>7.5550892397987042</v>
      </c>
      <c r="K1891" s="2">
        <f t="shared" si="228"/>
        <v>7.4443446340023076</v>
      </c>
    </row>
    <row r="1892" spans="1:11" ht="13.5" x14ac:dyDescent="0.25">
      <c r="A1892" s="3">
        <f>TITRES_STAT!B1895</f>
        <v>44764</v>
      </c>
      <c r="B1892" s="5">
        <f>TITRES_STAT!D1895</f>
        <v>7.6239999999999997</v>
      </c>
      <c r="C1892" s="2">
        <f t="shared" si="229"/>
        <v>0.20899999999999963</v>
      </c>
      <c r="D1892" s="2">
        <f t="shared" si="230"/>
        <v>7.6019999999999994</v>
      </c>
      <c r="E1892" s="2">
        <f t="shared" si="232"/>
        <v>7.6294999999999984</v>
      </c>
      <c r="F1892" s="2">
        <f t="shared" si="233"/>
        <v>7.5384499999999992</v>
      </c>
      <c r="G1892" s="2">
        <f t="shared" si="227"/>
        <v>7.4604799999999978</v>
      </c>
      <c r="H1892" s="2">
        <f t="shared" si="231"/>
        <v>7.1639999999999846</v>
      </c>
      <c r="I1892" s="2">
        <f t="array" ref="I1892">SUMPRODUCT(B1876:B1895, (ROW(B1876:B1895)-ROW(B1876)+1)) / (20*21/2)</f>
        <v>7.6200190476190475</v>
      </c>
      <c r="J1892" s="2">
        <f t="shared" si="234"/>
        <v>7.5616521693416843</v>
      </c>
      <c r="K1892" s="2">
        <f t="shared" si="228"/>
        <v>7.4513899424728054</v>
      </c>
    </row>
    <row r="1893" spans="1:11" ht="13.5" x14ac:dyDescent="0.25">
      <c r="A1893" s="3">
        <f>TITRES_STAT!B1896</f>
        <v>44768</v>
      </c>
      <c r="B1893" s="5">
        <f>TITRES_STAT!D1896</f>
        <v>7.6239999999999997</v>
      </c>
      <c r="C1893" s="2">
        <f t="shared" si="229"/>
        <v>0</v>
      </c>
      <c r="D1893" s="2">
        <f t="shared" si="230"/>
        <v>7.5953999999999997</v>
      </c>
      <c r="E1893" s="2">
        <f t="shared" si="232"/>
        <v>7.626199999999999</v>
      </c>
      <c r="F1893" s="2">
        <f t="shared" si="233"/>
        <v>7.5569499999999978</v>
      </c>
      <c r="G1893" s="2">
        <f t="shared" si="227"/>
        <v>7.4678799999999974</v>
      </c>
      <c r="H1893" s="2">
        <f t="shared" si="231"/>
        <v>7.1639449999999849</v>
      </c>
      <c r="I1893" s="2">
        <f t="array" ref="I1893">SUMPRODUCT(B1877:B1896, (ROW(B1877:B1896)-ROW(B1877)+1)) / (20*21/2)</f>
        <v>7.6228809523809513</v>
      </c>
      <c r="J1893" s="2">
        <f t="shared" si="234"/>
        <v>7.5675900579758091</v>
      </c>
      <c r="K1893" s="2">
        <f t="shared" si="228"/>
        <v>7.4581589643366168</v>
      </c>
    </row>
    <row r="1894" spans="1:11" ht="13.5" x14ac:dyDescent="0.25">
      <c r="A1894" s="3">
        <f>TITRES_STAT!B1897</f>
        <v>44769</v>
      </c>
      <c r="B1894" s="5">
        <f>TITRES_STAT!D1897</f>
        <v>7.6239999999999997</v>
      </c>
      <c r="C1894" s="2">
        <f t="shared" si="229"/>
        <v>0</v>
      </c>
      <c r="D1894" s="2">
        <f t="shared" si="230"/>
        <v>7.5887999999999991</v>
      </c>
      <c r="E1894" s="2">
        <f t="shared" si="232"/>
        <v>7.6228999999999987</v>
      </c>
      <c r="F1894" s="2">
        <f t="shared" si="233"/>
        <v>7.5754499999999982</v>
      </c>
      <c r="G1894" s="2">
        <f t="shared" si="227"/>
        <v>7.4704599999999974</v>
      </c>
      <c r="H1894" s="2">
        <f t="shared" si="231"/>
        <v>7.1638899999999852</v>
      </c>
      <c r="I1894" s="2">
        <f t="array" ref="I1894">SUMPRODUCT(B1878:B1897, (ROW(B1878:B1897)-ROW(B1878)+1)) / (20*21/2)</f>
        <v>7.6239809523809523</v>
      </c>
      <c r="J1894" s="2">
        <f t="shared" si="234"/>
        <v>7.5729624334066843</v>
      </c>
      <c r="K1894" s="2">
        <f t="shared" si="228"/>
        <v>7.4646625343626321</v>
      </c>
    </row>
    <row r="1895" spans="1:11" ht="13.5" x14ac:dyDescent="0.25">
      <c r="A1895" s="3">
        <f>TITRES_STAT!B1898</f>
        <v>44770</v>
      </c>
      <c r="B1895" s="5">
        <f>TITRES_STAT!D1898</f>
        <v>7.6239999999999997</v>
      </c>
      <c r="C1895" s="2">
        <f t="shared" si="229"/>
        <v>0</v>
      </c>
      <c r="D1895" s="2">
        <f t="shared" si="230"/>
        <v>7.5822000000000003</v>
      </c>
      <c r="E1895" s="2">
        <f t="shared" si="232"/>
        <v>7.6196000000000002</v>
      </c>
      <c r="F1895" s="2">
        <f t="shared" si="233"/>
        <v>7.5939499999999978</v>
      </c>
      <c r="G1895" s="2">
        <f t="shared" si="227"/>
        <v>7.4793199999999986</v>
      </c>
      <c r="H1895" s="2">
        <f t="shared" si="231"/>
        <v>7.1638349999999855</v>
      </c>
      <c r="I1895" s="2">
        <f t="array" ref="I1895">SUMPRODUCT(B1879:B1898, (ROW(B1879:B1898)-ROW(B1879)+1)) / (20*21/2)</f>
        <v>7.6187476190476184</v>
      </c>
      <c r="J1895" s="2">
        <f t="shared" si="234"/>
        <v>7.5778231540346184</v>
      </c>
      <c r="K1895" s="2">
        <f t="shared" si="228"/>
        <v>7.4709110624268424</v>
      </c>
    </row>
    <row r="1896" spans="1:11" ht="13.5" x14ac:dyDescent="0.25">
      <c r="A1896" s="3">
        <f>TITRES_STAT!B1899</f>
        <v>44771</v>
      </c>
      <c r="B1896" s="5">
        <f>TITRES_STAT!D1899</f>
        <v>7.6239999999999997</v>
      </c>
      <c r="C1896" s="2">
        <f t="shared" si="229"/>
        <v>0</v>
      </c>
      <c r="D1896" s="2">
        <f t="shared" si="230"/>
        <v>7.6239999999999997</v>
      </c>
      <c r="E1896" s="2">
        <f t="shared" si="232"/>
        <v>7.6162999999999998</v>
      </c>
      <c r="F1896" s="2">
        <f t="shared" si="233"/>
        <v>7.6124499999999982</v>
      </c>
      <c r="G1896" s="2">
        <f t="shared" si="227"/>
        <v>7.4851199999999993</v>
      </c>
      <c r="H1896" s="2">
        <f t="shared" si="231"/>
        <v>7.1637799999999858</v>
      </c>
      <c r="I1896" s="2">
        <f t="array" ref="I1896">SUMPRODUCT(B1880:B1899, (ROW(B1880:B1899)-ROW(B1880)+1)) / (20*21/2)</f>
        <v>7.6135142857142855</v>
      </c>
      <c r="J1896" s="2">
        <f t="shared" si="234"/>
        <v>7.5822209488884642</v>
      </c>
      <c r="K1896" s="2">
        <f t="shared" si="228"/>
        <v>7.4769145501748095</v>
      </c>
    </row>
    <row r="1897" spans="1:11" ht="13.5" x14ac:dyDescent="0.25">
      <c r="A1897" s="3">
        <f>TITRES_STAT!B1900</f>
        <v>44774</v>
      </c>
      <c r="B1897" s="5">
        <f>TITRES_STAT!D1900</f>
        <v>7.6239999999999997</v>
      </c>
      <c r="C1897" s="2">
        <f t="shared" si="229"/>
        <v>0</v>
      </c>
      <c r="D1897" s="2">
        <f t="shared" si="230"/>
        <v>7.6239999999999997</v>
      </c>
      <c r="E1897" s="2">
        <f t="shared" si="232"/>
        <v>7.6129999999999995</v>
      </c>
      <c r="F1897" s="2">
        <f t="shared" si="233"/>
        <v>7.6309499999999986</v>
      </c>
      <c r="G1897" s="2">
        <f t="shared" si="227"/>
        <v>7.4909200000000009</v>
      </c>
      <c r="H1897" s="2">
        <f t="shared" si="231"/>
        <v>7.163724999999987</v>
      </c>
      <c r="I1897" s="2">
        <f t="array" ref="I1897">SUMPRODUCT(B1881:B1900, (ROW(B1881:B1900)-ROW(B1881)+1)) / (20*21/2)</f>
        <v>7.6086666666666662</v>
      </c>
      <c r="J1897" s="2">
        <f t="shared" si="234"/>
        <v>7.5861999061371819</v>
      </c>
      <c r="K1897" s="2">
        <f t="shared" si="228"/>
        <v>7.4826826070307</v>
      </c>
    </row>
    <row r="1898" spans="1:11" ht="13.5" x14ac:dyDescent="0.25">
      <c r="A1898" s="3">
        <f>TITRES_STAT!B1901</f>
        <v>44775</v>
      </c>
      <c r="B1898" s="5">
        <f>TITRES_STAT!D1901</f>
        <v>7.5759999999999996</v>
      </c>
      <c r="C1898" s="2">
        <f t="shared" si="229"/>
        <v>-4.8000000000000043E-2</v>
      </c>
      <c r="D1898" s="2">
        <f t="shared" si="230"/>
        <v>7.6143999999999989</v>
      </c>
      <c r="E1898" s="2">
        <f t="shared" si="232"/>
        <v>7.6048999999999989</v>
      </c>
      <c r="F1898" s="2">
        <f t="shared" si="233"/>
        <v>7.6309499999999968</v>
      </c>
      <c r="G1898" s="2">
        <f t="shared" si="227"/>
        <v>7.4957600000000015</v>
      </c>
      <c r="H1898" s="2">
        <f t="shared" si="231"/>
        <v>7.1646499999999866</v>
      </c>
      <c r="I1898" s="2">
        <f t="array" ref="I1898">SUMPRODUCT(B1882:B1901, (ROW(B1882:B1901)-ROW(B1882)+1)) / (20*21/2)</f>
        <v>7.5964904761904757</v>
      </c>
      <c r="J1898" s="2">
        <f t="shared" si="234"/>
        <v>7.585228486505069</v>
      </c>
      <c r="K1898" s="2">
        <f t="shared" si="228"/>
        <v>7.4863421126373391</v>
      </c>
    </row>
    <row r="1899" spans="1:11" ht="13.5" x14ac:dyDescent="0.25">
      <c r="A1899" s="3">
        <f>TITRES_STAT!B1902</f>
        <v>44776</v>
      </c>
      <c r="B1899" s="5">
        <f>TITRES_STAT!D1902</f>
        <v>7.5759999999999996</v>
      </c>
      <c r="C1899" s="2">
        <f t="shared" si="229"/>
        <v>0</v>
      </c>
      <c r="D1899" s="2">
        <f t="shared" si="230"/>
        <v>7.6048</v>
      </c>
      <c r="E1899" s="2">
        <f t="shared" si="232"/>
        <v>7.5967999999999991</v>
      </c>
      <c r="F1899" s="2">
        <f t="shared" si="233"/>
        <v>7.6268999999999973</v>
      </c>
      <c r="G1899" s="2">
        <f t="shared" si="227"/>
        <v>7.5006000000000022</v>
      </c>
      <c r="H1899" s="2">
        <f t="shared" si="231"/>
        <v>7.1657249999999877</v>
      </c>
      <c r="I1899" s="2">
        <f t="array" ref="I1899">SUMPRODUCT(B1883:B1902, (ROW(B1883:B1902)-ROW(B1883)+1)) / (20*21/2)</f>
        <v>7.597371428571428</v>
      </c>
      <c r="J1899" s="2">
        <f t="shared" si="234"/>
        <v>7.5843495830283958</v>
      </c>
      <c r="K1899" s="2">
        <f t="shared" si="228"/>
        <v>7.4898581082201883</v>
      </c>
    </row>
    <row r="1900" spans="1:11" ht="13.5" x14ac:dyDescent="0.25">
      <c r="A1900" s="3">
        <f>TITRES_STAT!B1903</f>
        <v>44777</v>
      </c>
      <c r="B1900" s="5">
        <f>TITRES_STAT!D1903</f>
        <v>7.5759999999999996</v>
      </c>
      <c r="C1900" s="2">
        <f t="shared" si="229"/>
        <v>0</v>
      </c>
      <c r="D1900" s="2">
        <f t="shared" si="230"/>
        <v>7.5952000000000002</v>
      </c>
      <c r="E1900" s="2">
        <f t="shared" si="232"/>
        <v>7.5887000000000002</v>
      </c>
      <c r="F1900" s="2">
        <f t="shared" si="233"/>
        <v>7.622849999999997</v>
      </c>
      <c r="G1900" s="2">
        <f t="shared" si="227"/>
        <v>7.5038200000000028</v>
      </c>
      <c r="H1900" s="2">
        <f t="shared" si="231"/>
        <v>7.1667999999999878</v>
      </c>
      <c r="I1900" s="2">
        <f t="array" ref="I1900">SUMPRODUCT(B1884:B1903, (ROW(B1884:B1903)-ROW(B1884)+1)) / (20*21/2)</f>
        <v>7.5984095238095239</v>
      </c>
      <c r="J1900" s="2">
        <f t="shared" si="234"/>
        <v>7.5835543846447386</v>
      </c>
      <c r="K1900" s="2">
        <f t="shared" si="228"/>
        <v>7.4932362216233184</v>
      </c>
    </row>
    <row r="1901" spans="1:11" ht="13.5" x14ac:dyDescent="0.25">
      <c r="A1901" s="3">
        <f>TITRES_STAT!B1904</f>
        <v>44778</v>
      </c>
      <c r="B1901" s="5">
        <f>TITRES_STAT!D1904</f>
        <v>7.4950000000000001</v>
      </c>
      <c r="C1901" s="2">
        <f t="shared" si="229"/>
        <v>-8.0999999999999517E-2</v>
      </c>
      <c r="D1901" s="2">
        <f t="shared" si="230"/>
        <v>7.5693999999999999</v>
      </c>
      <c r="E1901" s="2">
        <f t="shared" si="232"/>
        <v>7.5967000000000002</v>
      </c>
      <c r="F1901" s="2">
        <f t="shared" si="233"/>
        <v>7.6147499999999981</v>
      </c>
      <c r="G1901" s="2">
        <f t="shared" si="227"/>
        <v>7.5054200000000026</v>
      </c>
      <c r="H1901" s="2">
        <f t="shared" si="231"/>
        <v>7.1674699999999874</v>
      </c>
      <c r="I1901" s="2">
        <f t="array" ref="I1901">SUMPRODUCT(B1885:B1904, (ROW(B1885:B1904)-ROW(B1885)+1)) / (20*21/2)</f>
        <v>7.5996047619047618</v>
      </c>
      <c r="J1901" s="2">
        <f t="shared" si="234"/>
        <v>7.5751206337261925</v>
      </c>
      <c r="K1901" s="2">
        <f t="shared" si="228"/>
        <v>7.4933053894027966</v>
      </c>
    </row>
    <row r="1902" spans="1:11" ht="13.5" x14ac:dyDescent="0.25">
      <c r="A1902" s="3">
        <f>TITRES_STAT!B1905</f>
        <v>44781</v>
      </c>
      <c r="B1902" s="5">
        <f>TITRES_STAT!D1905</f>
        <v>7.6239999999999997</v>
      </c>
      <c r="C1902" s="2">
        <f t="shared" si="229"/>
        <v>0.12899999999999956</v>
      </c>
      <c r="D1902" s="2">
        <f t="shared" si="230"/>
        <v>7.5693999999999999</v>
      </c>
      <c r="E1902" s="2">
        <f t="shared" si="232"/>
        <v>7.5967000000000002</v>
      </c>
      <c r="F1902" s="2">
        <f t="shared" si="233"/>
        <v>7.6130999999999975</v>
      </c>
      <c r="G1902" s="2">
        <f t="shared" si="227"/>
        <v>7.5096000000000034</v>
      </c>
      <c r="H1902" s="2">
        <f t="shared" si="231"/>
        <v>7.1687849999999864</v>
      </c>
      <c r="I1902" s="2">
        <f t="array" ref="I1902">SUMPRODUCT(B1886:B1905, (ROW(B1886:B1905)-ROW(B1886)+1)) / (20*21/2)</f>
        <v>7.6009571428571432</v>
      </c>
      <c r="J1902" s="2">
        <f t="shared" si="234"/>
        <v>7.579775811466555</v>
      </c>
      <c r="K1902" s="2">
        <f t="shared" si="228"/>
        <v>7.4984306682497461</v>
      </c>
    </row>
    <row r="1903" spans="1:11" ht="13.5" x14ac:dyDescent="0.25">
      <c r="A1903" s="3">
        <f>TITRES_STAT!B1906</f>
        <v>44782</v>
      </c>
      <c r="B1903" s="5">
        <f>TITRES_STAT!D1906</f>
        <v>7.6239999999999997</v>
      </c>
      <c r="C1903" s="2">
        <f t="shared" si="229"/>
        <v>0</v>
      </c>
      <c r="D1903" s="2">
        <f t="shared" si="230"/>
        <v>7.5789999999999988</v>
      </c>
      <c r="E1903" s="2">
        <f t="shared" si="232"/>
        <v>7.5966999999999985</v>
      </c>
      <c r="F1903" s="2">
        <f t="shared" si="233"/>
        <v>7.6114499999999978</v>
      </c>
      <c r="G1903" s="2">
        <f t="shared" si="227"/>
        <v>7.513780000000005</v>
      </c>
      <c r="H1903" s="2">
        <f t="shared" si="231"/>
        <v>7.1700999999999864</v>
      </c>
      <c r="I1903" s="2">
        <f t="array" ref="I1903">SUMPRODUCT(B1887:B1906, (ROW(B1887:B1906)-ROW(B1887)+1)) / (20*21/2)</f>
        <v>7.6024666666666656</v>
      </c>
      <c r="J1903" s="2">
        <f t="shared" si="234"/>
        <v>7.5839876389459304</v>
      </c>
      <c r="K1903" s="2">
        <f t="shared" si="228"/>
        <v>7.503354955769364</v>
      </c>
    </row>
    <row r="1904" spans="1:11" ht="13.5" x14ac:dyDescent="0.25">
      <c r="A1904" s="3">
        <f>TITRES_STAT!B1907</f>
        <v>44783</v>
      </c>
      <c r="B1904" s="5">
        <f>TITRES_STAT!D1907</f>
        <v>7.6239999999999997</v>
      </c>
      <c r="C1904" s="2">
        <f t="shared" si="229"/>
        <v>0</v>
      </c>
      <c r="D1904" s="2">
        <f t="shared" si="230"/>
        <v>7.5885999999999996</v>
      </c>
      <c r="E1904" s="2">
        <f t="shared" si="232"/>
        <v>7.5967000000000002</v>
      </c>
      <c r="F1904" s="2">
        <f t="shared" si="233"/>
        <v>7.6097999999999972</v>
      </c>
      <c r="G1904" s="2">
        <f t="shared" si="227"/>
        <v>7.5179600000000057</v>
      </c>
      <c r="H1904" s="2">
        <f t="shared" si="231"/>
        <v>7.1714149999999872</v>
      </c>
      <c r="I1904" s="2">
        <f t="array" ref="I1904">SUMPRODUCT(B1888:B1907, (ROW(B1888:B1907)-ROW(B1888)+1)) / (20*21/2)</f>
        <v>7.6041333333333343</v>
      </c>
      <c r="J1904" s="2">
        <f t="shared" si="234"/>
        <v>7.5877983399986988</v>
      </c>
      <c r="K1904" s="2">
        <f t="shared" si="228"/>
        <v>7.5080861339744871</v>
      </c>
    </row>
    <row r="1905" spans="1:11" ht="13.5" x14ac:dyDescent="0.25">
      <c r="A1905" s="3">
        <f>TITRES_STAT!B1908</f>
        <v>44784</v>
      </c>
      <c r="B1905" s="5">
        <f>TITRES_STAT!D1908</f>
        <v>7.6239999999999997</v>
      </c>
      <c r="C1905" s="2">
        <f t="shared" si="229"/>
        <v>0</v>
      </c>
      <c r="D1905" s="2">
        <f t="shared" si="230"/>
        <v>7.5982000000000003</v>
      </c>
      <c r="E1905" s="2">
        <f t="shared" si="232"/>
        <v>7.5967000000000002</v>
      </c>
      <c r="F1905" s="2">
        <f t="shared" si="233"/>
        <v>7.6081499999999975</v>
      </c>
      <c r="G1905" s="2">
        <f t="shared" si="227"/>
        <v>7.5221400000000074</v>
      </c>
      <c r="H1905" s="2">
        <f t="shared" si="231"/>
        <v>7.1727299999999863</v>
      </c>
      <c r="I1905" s="2">
        <f t="array" ref="I1905">SUMPRODUCT(B1889:B1908, (ROW(B1889:B1908)-ROW(B1889)+1)) / (20*21/2)</f>
        <v>7.6013857142857129</v>
      </c>
      <c r="J1905" s="2">
        <f t="shared" si="234"/>
        <v>7.5912461171416794</v>
      </c>
      <c r="K1905" s="2">
        <f t="shared" si="228"/>
        <v>7.5126317757794094</v>
      </c>
    </row>
    <row r="1906" spans="1:11" ht="13.5" x14ac:dyDescent="0.25">
      <c r="A1906" s="3">
        <f>TITRES_STAT!B1909</f>
        <v>44785</v>
      </c>
      <c r="B1906" s="5">
        <f>TITRES_STAT!D1909</f>
        <v>7.6239999999999997</v>
      </c>
      <c r="C1906" s="2">
        <f t="shared" si="229"/>
        <v>0</v>
      </c>
      <c r="D1906" s="2">
        <f t="shared" si="230"/>
        <v>7.6239999999999997</v>
      </c>
      <c r="E1906" s="2">
        <f t="shared" si="232"/>
        <v>7.5967000000000002</v>
      </c>
      <c r="F1906" s="2">
        <f t="shared" si="233"/>
        <v>7.6064999999999987</v>
      </c>
      <c r="G1906" s="2">
        <f t="shared" ref="G1906:G1969" si="235">AVERAGE(B1857:B1906)</f>
        <v>7.5264800000000083</v>
      </c>
      <c r="H1906" s="2">
        <f t="shared" si="231"/>
        <v>7.1740449999999862</v>
      </c>
      <c r="I1906" s="2">
        <f t="array" ref="I1906">SUMPRODUCT(B1890:B1909, (ROW(B1890:B1909)-ROW(B1890)+1)) / (20*21/2)</f>
        <v>7.5990238095238087</v>
      </c>
      <c r="J1906" s="2">
        <f t="shared" si="234"/>
        <v>7.5943655345567569</v>
      </c>
      <c r="K1906" s="2">
        <f t="shared" si="228"/>
        <v>7.5169991571213934</v>
      </c>
    </row>
    <row r="1907" spans="1:11" ht="13.5" x14ac:dyDescent="0.25">
      <c r="A1907" s="3">
        <f>TITRES_STAT!B1910</f>
        <v>44788</v>
      </c>
      <c r="B1907" s="5">
        <f>TITRES_STAT!D1910</f>
        <v>7.6239999999999997</v>
      </c>
      <c r="C1907" s="2">
        <f t="shared" si="229"/>
        <v>0</v>
      </c>
      <c r="D1907" s="2">
        <f t="shared" si="230"/>
        <v>7.6239999999999997</v>
      </c>
      <c r="E1907" s="2">
        <f t="shared" si="232"/>
        <v>7.5967000000000002</v>
      </c>
      <c r="F1907" s="2">
        <f t="shared" si="233"/>
        <v>7.6048499999999972</v>
      </c>
      <c r="G1907" s="2">
        <f t="shared" si="235"/>
        <v>7.5337200000000086</v>
      </c>
      <c r="H1907" s="2">
        <f t="shared" si="231"/>
        <v>7.1753599999999871</v>
      </c>
      <c r="I1907" s="2">
        <f t="array" ref="I1907">SUMPRODUCT(B1891:B1910, (ROW(B1891:B1910)-ROW(B1891)+1)) / (20*21/2)</f>
        <v>7.5970476190476175</v>
      </c>
      <c r="J1907" s="2">
        <f t="shared" si="234"/>
        <v>7.5971878645989701</v>
      </c>
      <c r="K1907" s="2">
        <f t="shared" ref="K1907:K1970" si="236">$K$4*B1907+(1-$K$4)*K1906</f>
        <v>7.5211952686068289</v>
      </c>
    </row>
    <row r="1908" spans="1:11" ht="13.5" x14ac:dyDescent="0.25">
      <c r="A1908" s="3">
        <f>TITRES_STAT!B1911</f>
        <v>44789</v>
      </c>
      <c r="B1908" s="5">
        <f>TITRES_STAT!D1911</f>
        <v>7.5759999999999996</v>
      </c>
      <c r="C1908" s="2">
        <f t="shared" si="229"/>
        <v>-4.8000000000000043E-2</v>
      </c>
      <c r="D1908" s="2">
        <f t="shared" si="230"/>
        <v>7.6143999999999989</v>
      </c>
      <c r="E1908" s="2">
        <f t="shared" si="232"/>
        <v>7.5967000000000002</v>
      </c>
      <c r="F1908" s="2">
        <f t="shared" si="233"/>
        <v>7.6007999999999978</v>
      </c>
      <c r="G1908" s="2">
        <f t="shared" si="235"/>
        <v>7.5369400000000084</v>
      </c>
      <c r="H1908" s="2">
        <f t="shared" si="231"/>
        <v>7.1764349999999864</v>
      </c>
      <c r="I1908" s="2">
        <f t="array" ref="I1908">SUMPRODUCT(B1892:B1911, (ROW(B1892:B1911)-ROW(B1892)+1)) / (20*21/2)</f>
        <v>7.5954571428571418</v>
      </c>
      <c r="J1908" s="2">
        <f t="shared" si="234"/>
        <v>7.5951699727324016</v>
      </c>
      <c r="K1908" s="2">
        <f t="shared" si="236"/>
        <v>7.5233444737595017</v>
      </c>
    </row>
    <row r="1909" spans="1:11" ht="13.5" x14ac:dyDescent="0.25">
      <c r="A1909" s="3">
        <f>TITRES_STAT!B1912</f>
        <v>44790</v>
      </c>
      <c r="B1909" s="5">
        <f>TITRES_STAT!D1912</f>
        <v>7.5759999999999996</v>
      </c>
      <c r="C1909" s="2">
        <f t="shared" si="229"/>
        <v>0</v>
      </c>
      <c r="D1909" s="2">
        <f t="shared" si="230"/>
        <v>7.6048</v>
      </c>
      <c r="E1909" s="2">
        <f t="shared" si="232"/>
        <v>7.5967000000000002</v>
      </c>
      <c r="F1909" s="2">
        <f t="shared" si="233"/>
        <v>7.5967499999999974</v>
      </c>
      <c r="G1909" s="2">
        <f t="shared" si="235"/>
        <v>7.5361400000000094</v>
      </c>
      <c r="H1909" s="2">
        <f t="shared" si="231"/>
        <v>7.1775499999999859</v>
      </c>
      <c r="I1909" s="2">
        <f t="array" ref="I1909">SUMPRODUCT(B1893:B1912, (ROW(B1893:B1912)-ROW(B1893)+1)) / (20*21/2)</f>
        <v>7.5976714285714273</v>
      </c>
      <c r="J1909" s="2">
        <f t="shared" si="234"/>
        <v>7.5933442610436011</v>
      </c>
      <c r="K1909" s="2">
        <f t="shared" si="236"/>
        <v>7.5254093963571682</v>
      </c>
    </row>
    <row r="1910" spans="1:11" ht="13.5" x14ac:dyDescent="0.25">
      <c r="A1910" s="3">
        <f>TITRES_STAT!B1913</f>
        <v>44791</v>
      </c>
      <c r="B1910" s="5">
        <f>TITRES_STAT!D1913</f>
        <v>7.5759999999999996</v>
      </c>
      <c r="C1910" s="2">
        <f t="shared" si="229"/>
        <v>0</v>
      </c>
      <c r="D1910" s="2">
        <f t="shared" si="230"/>
        <v>7.5952000000000002</v>
      </c>
      <c r="E1910" s="2">
        <f t="shared" si="232"/>
        <v>7.5967000000000002</v>
      </c>
      <c r="F1910" s="2">
        <f t="shared" si="233"/>
        <v>7.592699999999998</v>
      </c>
      <c r="G1910" s="2">
        <f t="shared" si="235"/>
        <v>7.5393600000000092</v>
      </c>
      <c r="H1910" s="2">
        <f t="shared" si="231"/>
        <v>7.1786649999999863</v>
      </c>
      <c r="I1910" s="2">
        <f t="array" ref="I1910">SUMPRODUCT(B1894:B1913, (ROW(B1894:B1913)-ROW(B1894)+1)) / (20*21/2)</f>
        <v>7.5998857142857128</v>
      </c>
      <c r="J1910" s="2">
        <f t="shared" si="234"/>
        <v>7.5916924266584962</v>
      </c>
      <c r="K1910" s="2">
        <f t="shared" si="236"/>
        <v>7.5273933415980636</v>
      </c>
    </row>
    <row r="1911" spans="1:11" ht="13.5" x14ac:dyDescent="0.25">
      <c r="A1911" s="3">
        <f>TITRES_STAT!B1914</f>
        <v>44792</v>
      </c>
      <c r="B1911" s="5">
        <f>TITRES_STAT!D1914</f>
        <v>7.5759999999999996</v>
      </c>
      <c r="C1911" s="2">
        <f t="shared" si="229"/>
        <v>0</v>
      </c>
      <c r="D1911" s="2">
        <f t="shared" si="230"/>
        <v>7.5855999999999995</v>
      </c>
      <c r="E1911" s="2">
        <f t="shared" si="232"/>
        <v>7.6047999999999991</v>
      </c>
      <c r="F1911" s="2">
        <f t="shared" si="233"/>
        <v>7.6007499999999979</v>
      </c>
      <c r="G1911" s="2">
        <f t="shared" si="235"/>
        <v>7.5398400000000088</v>
      </c>
      <c r="H1911" s="2">
        <f t="shared" si="231"/>
        <v>7.1797799999999867</v>
      </c>
      <c r="I1911" s="2">
        <f t="array" ref="I1911">SUMPRODUCT(B1895:B1914, (ROW(B1895:B1914)-ROW(B1895)+1)) / (20*21/2)</f>
        <v>7.6281952380952376</v>
      </c>
      <c r="J1911" s="2">
        <f t="shared" si="234"/>
        <v>7.5901979098338774</v>
      </c>
      <c r="K1911" s="2">
        <f t="shared" si="236"/>
        <v>7.5292994850648061</v>
      </c>
    </row>
    <row r="1912" spans="1:11" ht="13.5" x14ac:dyDescent="0.25">
      <c r="A1912" s="3">
        <f>TITRES_STAT!B1915</f>
        <v>44795</v>
      </c>
      <c r="B1912" s="5">
        <f>TITRES_STAT!D1915</f>
        <v>7.6239999999999997</v>
      </c>
      <c r="C1912" s="2">
        <f t="shared" si="229"/>
        <v>4.8000000000000043E-2</v>
      </c>
      <c r="D1912" s="2">
        <f t="shared" si="230"/>
        <v>7.5855999999999995</v>
      </c>
      <c r="E1912" s="2">
        <f t="shared" si="232"/>
        <v>7.6047999999999991</v>
      </c>
      <c r="F1912" s="2">
        <f t="shared" si="233"/>
        <v>7.6007499999999979</v>
      </c>
      <c r="G1912" s="2">
        <f t="shared" si="235"/>
        <v>7.5412800000000084</v>
      </c>
      <c r="H1912" s="2">
        <f t="shared" si="231"/>
        <v>7.1811349999999869</v>
      </c>
      <c r="I1912" s="2">
        <f t="array" ref="I1912">SUMPRODUCT(B1896:B1915, (ROW(B1896:B1915)-ROW(B1896)+1)) / (20*21/2)</f>
        <v>7.655199999999998</v>
      </c>
      <c r="J1912" s="2">
        <f t="shared" si="234"/>
        <v>7.5934171565163648</v>
      </c>
      <c r="K1912" s="2">
        <f t="shared" si="236"/>
        <v>7.5330132307485398</v>
      </c>
    </row>
    <row r="1913" spans="1:11" ht="13.5" x14ac:dyDescent="0.25">
      <c r="A1913" s="3">
        <f>TITRES_STAT!B1916</f>
        <v>44796</v>
      </c>
      <c r="B1913" s="5">
        <f>TITRES_STAT!D1916</f>
        <v>7.6239999999999997</v>
      </c>
      <c r="C1913" s="2">
        <f t="shared" si="229"/>
        <v>0</v>
      </c>
      <c r="D1913" s="2">
        <f t="shared" si="230"/>
        <v>7.5952000000000002</v>
      </c>
      <c r="E1913" s="2">
        <f t="shared" si="232"/>
        <v>7.6047999999999991</v>
      </c>
      <c r="F1913" s="2">
        <f t="shared" si="233"/>
        <v>7.6007499999999961</v>
      </c>
      <c r="G1913" s="2">
        <f t="shared" si="235"/>
        <v>7.5486800000000081</v>
      </c>
      <c r="H1913" s="2">
        <f t="shared" si="231"/>
        <v>7.1824899999999881</v>
      </c>
      <c r="I1913" s="2">
        <f t="array" ref="I1913">SUMPRODUCT(B1897:B1916, (ROW(B1897:B1916)-ROW(B1897)+1)) / (20*21/2)</f>
        <v>7.6808999999999994</v>
      </c>
      <c r="J1913" s="2">
        <f t="shared" si="234"/>
        <v>7.5963298082767103</v>
      </c>
      <c r="K1913" s="2">
        <f t="shared" si="236"/>
        <v>7.5365813393466361</v>
      </c>
    </row>
    <row r="1914" spans="1:11" ht="13.5" x14ac:dyDescent="0.25">
      <c r="A1914" s="3">
        <f>TITRES_STAT!B1917</f>
        <v>44797</v>
      </c>
      <c r="B1914" s="5">
        <f>TITRES_STAT!D1917</f>
        <v>7.8979999999999997</v>
      </c>
      <c r="C1914" s="2">
        <f t="shared" si="229"/>
        <v>0.27400000000000002</v>
      </c>
      <c r="D1914" s="2">
        <f t="shared" si="230"/>
        <v>7.6596000000000002</v>
      </c>
      <c r="E1914" s="2">
        <f t="shared" si="232"/>
        <v>7.6322000000000001</v>
      </c>
      <c r="F1914" s="2">
        <f t="shared" si="233"/>
        <v>7.6144499999999979</v>
      </c>
      <c r="G1914" s="2">
        <f t="shared" si="235"/>
        <v>7.5557600000000074</v>
      </c>
      <c r="H1914" s="2">
        <f t="shared" si="231"/>
        <v>7.185214999999987</v>
      </c>
      <c r="I1914" s="2">
        <f t="array" ref="I1914">SUMPRODUCT(B1898:B1917, (ROW(B1898:B1917)-ROW(B1898)+1)) / (20*21/2)</f>
        <v>7.7283428571428558</v>
      </c>
      <c r="J1914" s="2">
        <f t="shared" si="234"/>
        <v>7.6250603027265473</v>
      </c>
      <c r="K1914" s="2">
        <f t="shared" si="236"/>
        <v>7.5507546201565727</v>
      </c>
    </row>
    <row r="1915" spans="1:11" ht="13.5" x14ac:dyDescent="0.25">
      <c r="A1915" s="3">
        <f>TITRES_STAT!B1918</f>
        <v>44798</v>
      </c>
      <c r="B1915" s="5">
        <f>TITRES_STAT!D1918</f>
        <v>7.8979999999999997</v>
      </c>
      <c r="C1915" s="2">
        <f t="shared" si="229"/>
        <v>0</v>
      </c>
      <c r="D1915" s="2">
        <f t="shared" si="230"/>
        <v>7.7239999999999993</v>
      </c>
      <c r="E1915" s="2">
        <f t="shared" si="232"/>
        <v>7.6596000000000002</v>
      </c>
      <c r="F1915" s="2">
        <f t="shared" si="233"/>
        <v>7.628149999999998</v>
      </c>
      <c r="G1915" s="2">
        <f t="shared" si="235"/>
        <v>7.5628400000000067</v>
      </c>
      <c r="H1915" s="2">
        <f t="shared" si="231"/>
        <v>7.1893899999999871</v>
      </c>
      <c r="I1915" s="2">
        <f t="array" ref="I1915">SUMPRODUCT(B1899:B1918, (ROW(B1899:B1918)-ROW(B1899)+1)) / (20*21/2)</f>
        <v>7.7733285714285723</v>
      </c>
      <c r="J1915" s="2">
        <f t="shared" si="234"/>
        <v>7.651054559609733</v>
      </c>
      <c r="K1915" s="2">
        <f t="shared" si="236"/>
        <v>7.5643720860327859</v>
      </c>
    </row>
    <row r="1916" spans="1:11" ht="13.5" x14ac:dyDescent="0.25">
      <c r="A1916" s="3">
        <f>TITRES_STAT!B1919</f>
        <v>44799</v>
      </c>
      <c r="B1916" s="5">
        <f>TITRES_STAT!D1919</f>
        <v>7.8979999999999997</v>
      </c>
      <c r="C1916" s="2">
        <f t="shared" si="229"/>
        <v>0</v>
      </c>
      <c r="D1916" s="2">
        <f t="shared" si="230"/>
        <v>7.7884000000000002</v>
      </c>
      <c r="E1916" s="2">
        <f t="shared" si="232"/>
        <v>7.6869999999999994</v>
      </c>
      <c r="F1916" s="2">
        <f t="shared" si="233"/>
        <v>7.641849999999998</v>
      </c>
      <c r="G1916" s="2">
        <f t="shared" si="235"/>
        <v>7.5699200000000078</v>
      </c>
      <c r="H1916" s="2">
        <f t="shared" si="231"/>
        <v>7.1935649999999871</v>
      </c>
      <c r="I1916" s="2">
        <f t="array" ref="I1916">SUMPRODUCT(B1900:B1919, (ROW(B1900:B1919)-ROW(B1900)+1)) / (20*21/2)</f>
        <v>7.8386761904761917</v>
      </c>
      <c r="J1916" s="2">
        <f t="shared" si="234"/>
        <v>7.6745731729802342</v>
      </c>
      <c r="K1916" s="2">
        <f t="shared" si="236"/>
        <v>7.5774555336393439</v>
      </c>
    </row>
    <row r="1917" spans="1:11" ht="13.5" x14ac:dyDescent="0.25">
      <c r="A1917" s="3">
        <f>TITRES_STAT!B1920</f>
        <v>44802</v>
      </c>
      <c r="B1917" s="5">
        <f>TITRES_STAT!D1920</f>
        <v>8.14</v>
      </c>
      <c r="C1917" s="2">
        <f t="shared" si="229"/>
        <v>0.24200000000000088</v>
      </c>
      <c r="D1917" s="2">
        <f t="shared" si="230"/>
        <v>7.8915999999999995</v>
      </c>
      <c r="E1917" s="2">
        <f t="shared" si="232"/>
        <v>7.7385999999999999</v>
      </c>
      <c r="F1917" s="2">
        <f t="shared" si="233"/>
        <v>7.6676499999999974</v>
      </c>
      <c r="G1917" s="2">
        <f t="shared" si="235"/>
        <v>7.581840000000005</v>
      </c>
      <c r="H1917" s="2">
        <f t="shared" si="231"/>
        <v>7.1989499999999884</v>
      </c>
      <c r="I1917" s="2">
        <f t="array" ref="I1917">SUMPRODUCT(B1901:B1920, (ROW(B1901:B1920)-ROW(B1901)+1)) / (20*21/2)</f>
        <v>7.9001857142857155</v>
      </c>
      <c r="J1917" s="2">
        <f t="shared" si="234"/>
        <v>7.7188995374583076</v>
      </c>
      <c r="K1917" s="2">
        <f t="shared" si="236"/>
        <v>7.5995161009476053</v>
      </c>
    </row>
    <row r="1918" spans="1:11" ht="13.5" x14ac:dyDescent="0.25">
      <c r="A1918" s="3">
        <f>TITRES_STAT!B1921</f>
        <v>44803</v>
      </c>
      <c r="B1918" s="5">
        <f>TITRES_STAT!D1921</f>
        <v>8.14</v>
      </c>
      <c r="C1918" s="2">
        <f t="shared" si="229"/>
        <v>0</v>
      </c>
      <c r="D1918" s="2">
        <f t="shared" si="230"/>
        <v>7.9948000000000006</v>
      </c>
      <c r="E1918" s="2">
        <f t="shared" si="232"/>
        <v>7.794999999999999</v>
      </c>
      <c r="F1918" s="2">
        <f t="shared" si="233"/>
        <v>7.6958499999999983</v>
      </c>
      <c r="G1918" s="2">
        <f t="shared" si="235"/>
        <v>7.5937600000000058</v>
      </c>
      <c r="H1918" s="2">
        <f t="shared" si="231"/>
        <v>7.2052499999999897</v>
      </c>
      <c r="I1918" s="2">
        <f t="array" ref="I1918">SUMPRODUCT(B1902:B1921, (ROW(B1902:B1921)-ROW(B1902)+1)) / (20*21/2)</f>
        <v>7.9578571428571436</v>
      </c>
      <c r="J1918" s="2">
        <f t="shared" si="234"/>
        <v>7.7590043434146594</v>
      </c>
      <c r="K1918" s="2">
        <f t="shared" si="236"/>
        <v>7.6207115479692682</v>
      </c>
    </row>
    <row r="1919" spans="1:11" ht="13.5" x14ac:dyDescent="0.25">
      <c r="A1919" s="3">
        <f>TITRES_STAT!B1922</f>
        <v>44804</v>
      </c>
      <c r="B1919" s="5">
        <f>TITRES_STAT!D1922</f>
        <v>8.3819999999999997</v>
      </c>
      <c r="C1919" s="2">
        <f t="shared" si="229"/>
        <v>0.2419999999999991</v>
      </c>
      <c r="D1919" s="2">
        <f t="shared" si="230"/>
        <v>8.0915999999999997</v>
      </c>
      <c r="E1919" s="2">
        <f t="shared" si="232"/>
        <v>7.8756000000000004</v>
      </c>
      <c r="F1919" s="2">
        <f t="shared" si="233"/>
        <v>7.7361499999999976</v>
      </c>
      <c r="G1919" s="2">
        <f t="shared" si="235"/>
        <v>7.6105200000000046</v>
      </c>
      <c r="H1919" s="2">
        <f t="shared" si="231"/>
        <v>7.2124199999999909</v>
      </c>
      <c r="I1919" s="2">
        <f t="array" ref="I1919">SUMPRODUCT(B1903:B1922, (ROW(B1903:B1922)-ROW(B1903)+1)) / (20*21/2)</f>
        <v>8.0190190476190466</v>
      </c>
      <c r="J1919" s="2">
        <f t="shared" si="234"/>
        <v>7.8183372630894539</v>
      </c>
      <c r="K1919" s="2">
        <f t="shared" si="236"/>
        <v>7.6505659970685125</v>
      </c>
    </row>
    <row r="1920" spans="1:11" ht="13.5" x14ac:dyDescent="0.25">
      <c r="A1920" s="3">
        <f>TITRES_STAT!B1923</f>
        <v>44805</v>
      </c>
      <c r="B1920" s="5">
        <f>TITRES_STAT!D1923</f>
        <v>8.3819999999999997</v>
      </c>
      <c r="C1920" s="2">
        <f t="shared" si="229"/>
        <v>0</v>
      </c>
      <c r="D1920" s="2">
        <f t="shared" si="230"/>
        <v>8.1883999999999997</v>
      </c>
      <c r="E1920" s="2">
        <f t="shared" si="232"/>
        <v>7.9562000000000008</v>
      </c>
      <c r="F1920" s="2">
        <f t="shared" si="233"/>
        <v>7.7764499999999996</v>
      </c>
      <c r="G1920" s="2">
        <f t="shared" si="235"/>
        <v>7.6330800000000041</v>
      </c>
      <c r="H1920" s="2">
        <f t="shared" si="231"/>
        <v>7.2195899999999904</v>
      </c>
      <c r="I1920" s="2">
        <f t="array" ref="I1920">SUMPRODUCT(B1904:B1923, (ROW(B1904:B1923)-ROW(B1904)+1)) / (20*21/2)</f>
        <v>8.087709523809524</v>
      </c>
      <c r="J1920" s="2">
        <f t="shared" si="234"/>
        <v>7.872019428509506</v>
      </c>
      <c r="K1920" s="2">
        <f t="shared" si="236"/>
        <v>7.6792496834579831</v>
      </c>
    </row>
    <row r="1921" spans="1:11" ht="13.5" x14ac:dyDescent="0.25">
      <c r="A1921" s="3">
        <f>TITRES_STAT!B1924</f>
        <v>44806</v>
      </c>
      <c r="B1921" s="5">
        <f>TITRES_STAT!D1924</f>
        <v>8.3819999999999997</v>
      </c>
      <c r="C1921" s="2">
        <f t="shared" si="229"/>
        <v>0</v>
      </c>
      <c r="D1921" s="2">
        <f t="shared" si="230"/>
        <v>8.2851999999999997</v>
      </c>
      <c r="E1921" s="2">
        <f t="shared" si="232"/>
        <v>8.0368000000000013</v>
      </c>
      <c r="F1921" s="2">
        <f t="shared" si="233"/>
        <v>7.8208000000000002</v>
      </c>
      <c r="G1921" s="2">
        <f t="shared" si="235"/>
        <v>7.6556400000000027</v>
      </c>
      <c r="H1921" s="2">
        <f t="shared" si="231"/>
        <v>7.2267599999999899</v>
      </c>
      <c r="I1921" s="2">
        <f t="array" ref="I1921">SUMPRODUCT(B1905:B1924, (ROW(B1905:B1924)-ROW(B1905)+1)) / (20*21/2)</f>
        <v>8.1632571428571428</v>
      </c>
      <c r="J1921" s="2">
        <f t="shared" si="234"/>
        <v>7.9205890067466953</v>
      </c>
      <c r="K1921" s="2">
        <f t="shared" si="236"/>
        <v>7.7068085194008074</v>
      </c>
    </row>
    <row r="1922" spans="1:11" ht="13.5" x14ac:dyDescent="0.25">
      <c r="A1922" s="3">
        <f>TITRES_STAT!B1925</f>
        <v>44809</v>
      </c>
      <c r="B1922" s="5">
        <f>TITRES_STAT!D1925</f>
        <v>8.4629999999999992</v>
      </c>
      <c r="C1922" s="2">
        <f t="shared" si="229"/>
        <v>8.0999999999999517E-2</v>
      </c>
      <c r="D1922" s="2">
        <f t="shared" si="230"/>
        <v>8.3497999999999983</v>
      </c>
      <c r="E1922" s="2">
        <f t="shared" si="232"/>
        <v>8.1206999999999994</v>
      </c>
      <c r="F1922" s="2">
        <f t="shared" si="233"/>
        <v>7.8627499999999984</v>
      </c>
      <c r="G1922" s="2">
        <f t="shared" si="235"/>
        <v>7.679820000000003</v>
      </c>
      <c r="H1922" s="2">
        <f t="shared" si="231"/>
        <v>7.23433499999999</v>
      </c>
      <c r="I1922" s="2">
        <f t="array" ref="I1922">SUMPRODUCT(B1906:B1925, (ROW(B1906:B1925)-ROW(B1906)+1)) / (20*21/2)</f>
        <v>8.2490904761904762</v>
      </c>
      <c r="J1922" s="2">
        <f t="shared" si="234"/>
        <v>7.9722471965803434</v>
      </c>
      <c r="K1922" s="2">
        <f t="shared" si="236"/>
        <v>7.7364630872674418</v>
      </c>
    </row>
    <row r="1923" spans="1:11" ht="13.5" x14ac:dyDescent="0.25">
      <c r="A1923" s="3">
        <f>TITRES_STAT!B1926</f>
        <v>44810</v>
      </c>
      <c r="B1923" s="5">
        <f>TITRES_STAT!D1926</f>
        <v>8.5839999999999996</v>
      </c>
      <c r="C1923" s="2">
        <f t="shared" si="229"/>
        <v>0.12100000000000044</v>
      </c>
      <c r="D1923" s="2">
        <f t="shared" si="230"/>
        <v>8.4385999999999992</v>
      </c>
      <c r="E1923" s="2">
        <f t="shared" si="232"/>
        <v>8.2166999999999994</v>
      </c>
      <c r="F1923" s="2">
        <f t="shared" si="233"/>
        <v>7.9107499999999984</v>
      </c>
      <c r="G1923" s="2">
        <f t="shared" si="235"/>
        <v>7.7064200000000032</v>
      </c>
      <c r="H1923" s="2">
        <f t="shared" si="231"/>
        <v>7.2425149999999894</v>
      </c>
      <c r="I1923" s="2">
        <f t="array" ref="I1923">SUMPRODUCT(B1907:B1926, (ROW(B1907:B1926)-ROW(B1907)+1)) / (20*21/2)</f>
        <v>8.3428190476190469</v>
      </c>
      <c r="J1923" s="2">
        <f t="shared" si="234"/>
        <v>8.0305093683345969</v>
      </c>
      <c r="K1923" s="2">
        <f t="shared" si="236"/>
        <v>7.769699828943228</v>
      </c>
    </row>
    <row r="1924" spans="1:11" ht="13.5" x14ac:dyDescent="0.25">
      <c r="A1924" s="3">
        <f>TITRES_STAT!B1927</f>
        <v>44811</v>
      </c>
      <c r="B1924" s="5">
        <f>TITRES_STAT!D1927</f>
        <v>8.7040000000000006</v>
      </c>
      <c r="C1924" s="2">
        <f t="shared" ref="C1924:C1987" si="237">B1924-B1923</f>
        <v>0.12000000000000099</v>
      </c>
      <c r="D1924" s="2">
        <f t="shared" si="230"/>
        <v>8.5029999999999983</v>
      </c>
      <c r="E1924" s="2">
        <f t="shared" si="232"/>
        <v>8.2972999999999981</v>
      </c>
      <c r="F1924" s="2">
        <f t="shared" si="233"/>
        <v>7.9647500000000004</v>
      </c>
      <c r="G1924" s="2">
        <f t="shared" si="235"/>
        <v>7.7354200000000022</v>
      </c>
      <c r="H1924" s="2">
        <f t="shared" si="231"/>
        <v>7.2512949999999883</v>
      </c>
      <c r="I1924" s="2">
        <f t="array" ref="I1924">SUMPRODUCT(B1908:B1927, (ROW(B1908:B1927)-ROW(B1908)+1)) / (20*21/2)</f>
        <v>8.4291809523809533</v>
      </c>
      <c r="J1924" s="2">
        <f t="shared" si="234"/>
        <v>8.0946513332551113</v>
      </c>
      <c r="K1924" s="2">
        <f t="shared" si="236"/>
        <v>7.806339051337611</v>
      </c>
    </row>
    <row r="1925" spans="1:11" ht="13.5" x14ac:dyDescent="0.25">
      <c r="A1925" s="3">
        <f>TITRES_STAT!B1928</f>
        <v>44812</v>
      </c>
      <c r="B1925" s="5">
        <f>TITRES_STAT!D1928</f>
        <v>8.8659999999999997</v>
      </c>
      <c r="C1925" s="2">
        <f t="shared" si="237"/>
        <v>0.16199999999999903</v>
      </c>
      <c r="D1925" s="2">
        <f t="shared" si="230"/>
        <v>8.5997999999999983</v>
      </c>
      <c r="E1925" s="2">
        <f t="shared" si="232"/>
        <v>8.3940999999999981</v>
      </c>
      <c r="F1925" s="2">
        <f t="shared" si="233"/>
        <v>8.0268500000000014</v>
      </c>
      <c r="G1925" s="2">
        <f t="shared" si="235"/>
        <v>7.767660000000002</v>
      </c>
      <c r="H1925" s="2">
        <f t="shared" si="231"/>
        <v>7.2608849999999885</v>
      </c>
      <c r="I1925" s="2">
        <f t="array" ref="I1925">SUMPRODUCT(B1909:B1928, (ROW(B1909:B1928)-ROW(B1909)+1)) / (20*21/2)</f>
        <v>8.50897619047619</v>
      </c>
      <c r="J1925" s="2">
        <f t="shared" si="234"/>
        <v>8.1681131110403395</v>
      </c>
      <c r="K1925" s="2">
        <f t="shared" si="236"/>
        <v>7.8478943826577048</v>
      </c>
    </row>
    <row r="1926" spans="1:11" ht="13.5" x14ac:dyDescent="0.25">
      <c r="A1926" s="3">
        <f>TITRES_STAT!B1929</f>
        <v>44813</v>
      </c>
      <c r="B1926" s="5">
        <f>TITRES_STAT!D1929</f>
        <v>9.0109999999999992</v>
      </c>
      <c r="C1926" s="2">
        <f t="shared" si="237"/>
        <v>0.14499999999999957</v>
      </c>
      <c r="D1926" s="2">
        <f t="shared" ref="D1926:D1989" si="238">AVERAGE(B1922:B1926)</f>
        <v>8.7256</v>
      </c>
      <c r="E1926" s="2">
        <f t="shared" si="232"/>
        <v>8.5053999999999981</v>
      </c>
      <c r="F1926" s="2">
        <f t="shared" si="233"/>
        <v>8.0961999999999996</v>
      </c>
      <c r="G1926" s="2">
        <f t="shared" si="235"/>
        <v>7.8028000000000022</v>
      </c>
      <c r="H1926" s="2">
        <f t="shared" si="231"/>
        <v>7.2711999999999888</v>
      </c>
      <c r="I1926" s="2">
        <f t="array" ref="I1926">SUMPRODUCT(B1910:B1929, (ROW(B1910:B1929)-ROW(B1910)+1)) / (20*21/2)</f>
        <v>8.5819761904761904</v>
      </c>
      <c r="J1926" s="2">
        <f t="shared" si="234"/>
        <v>8.2483880528460212</v>
      </c>
      <c r="K1926" s="2">
        <f t="shared" si="236"/>
        <v>7.8935063676515203</v>
      </c>
    </row>
    <row r="1927" spans="1:11" ht="13.5" x14ac:dyDescent="0.25">
      <c r="A1927" s="3">
        <f>TITRES_STAT!B1930</f>
        <v>44816</v>
      </c>
      <c r="B1927" s="5">
        <f>TITRES_STAT!D1930</f>
        <v>9.0030000000000001</v>
      </c>
      <c r="C1927" s="2">
        <f t="shared" si="237"/>
        <v>-7.9999999999991189E-3</v>
      </c>
      <c r="D1927" s="2">
        <f t="shared" si="238"/>
        <v>8.8336000000000006</v>
      </c>
      <c r="E1927" s="2">
        <f t="shared" si="232"/>
        <v>8.5916999999999994</v>
      </c>
      <c r="F1927" s="2">
        <f t="shared" si="233"/>
        <v>8.1651500000000006</v>
      </c>
      <c r="G1927" s="2">
        <f t="shared" si="235"/>
        <v>7.8377800000000013</v>
      </c>
      <c r="H1927" s="2">
        <f t="shared" si="231"/>
        <v>7.2814749999999888</v>
      </c>
      <c r="I1927" s="2">
        <f t="array" ref="I1927">SUMPRODUCT(B1911:B1930, (ROW(B1911:B1930)-ROW(B1911)+1)) / (20*21/2)</f>
        <v>8.6481809523809527</v>
      </c>
      <c r="J1927" s="2">
        <f t="shared" si="234"/>
        <v>8.3202558573368766</v>
      </c>
      <c r="K1927" s="2">
        <f t="shared" si="236"/>
        <v>7.9370159218612644</v>
      </c>
    </row>
    <row r="1928" spans="1:11" ht="13.5" x14ac:dyDescent="0.25">
      <c r="A1928" s="3">
        <f>TITRES_STAT!B1931</f>
        <v>44817</v>
      </c>
      <c r="B1928" s="5">
        <f>TITRES_STAT!D1931</f>
        <v>9.0030000000000001</v>
      </c>
      <c r="C1928" s="2">
        <f t="shared" si="237"/>
        <v>0</v>
      </c>
      <c r="D1928" s="2">
        <f t="shared" si="238"/>
        <v>8.9174000000000007</v>
      </c>
      <c r="E1928" s="2">
        <f t="shared" si="232"/>
        <v>8.6780000000000008</v>
      </c>
      <c r="F1928" s="2">
        <f t="shared" si="233"/>
        <v>8.2365000000000013</v>
      </c>
      <c r="G1928" s="2">
        <f t="shared" si="235"/>
        <v>7.8663199999999991</v>
      </c>
      <c r="H1928" s="2">
        <f t="shared" si="231"/>
        <v>7.2917499999999897</v>
      </c>
      <c r="I1928" s="2">
        <f t="array" ref="I1928">SUMPRODUCT(B1912:B1931, (ROW(B1912:B1931)-ROW(B1912)+1)) / (20*21/2)</f>
        <v>8.6945428571428565</v>
      </c>
      <c r="J1928" s="2">
        <f t="shared" si="234"/>
        <v>8.3852791090190788</v>
      </c>
      <c r="K1928" s="2">
        <f t="shared" si="236"/>
        <v>7.9788192190431753</v>
      </c>
    </row>
    <row r="1929" spans="1:11" ht="13.5" x14ac:dyDescent="0.25">
      <c r="A1929" s="3">
        <f>TITRES_STAT!B1932</f>
        <v>44818</v>
      </c>
      <c r="B1929" s="5">
        <f>TITRES_STAT!D1932</f>
        <v>9.0030000000000001</v>
      </c>
      <c r="C1929" s="2">
        <f t="shared" si="237"/>
        <v>0</v>
      </c>
      <c r="D1929" s="2">
        <f t="shared" si="238"/>
        <v>8.9771999999999998</v>
      </c>
      <c r="E1929" s="2">
        <f t="shared" si="232"/>
        <v>8.7401</v>
      </c>
      <c r="F1929" s="2">
        <f t="shared" si="233"/>
        <v>8.3078499999999984</v>
      </c>
      <c r="G1929" s="2">
        <f t="shared" si="235"/>
        <v>7.8932399999999996</v>
      </c>
      <c r="H1929" s="2">
        <f t="shared" si="231"/>
        <v>7.3020249999999898</v>
      </c>
      <c r="I1929" s="2">
        <f t="array" ref="I1929">SUMPRODUCT(B1913:B1932, (ROW(B1913:B1932)-ROW(B1913)+1)) / (20*21/2)</f>
        <v>8.7347619047619052</v>
      </c>
      <c r="J1929" s="2">
        <f t="shared" si="234"/>
        <v>8.444109670064881</v>
      </c>
      <c r="K1929" s="2">
        <f t="shared" si="236"/>
        <v>8.0189831712375614</v>
      </c>
    </row>
    <row r="1930" spans="1:11" ht="13.5" x14ac:dyDescent="0.25">
      <c r="A1930" s="3">
        <f>TITRES_STAT!B1933</f>
        <v>44819</v>
      </c>
      <c r="B1930" s="5">
        <f>TITRES_STAT!D1933</f>
        <v>9.0030000000000001</v>
      </c>
      <c r="C1930" s="2">
        <f t="shared" si="237"/>
        <v>0</v>
      </c>
      <c r="D1930" s="2">
        <f t="shared" si="238"/>
        <v>9.0045999999999999</v>
      </c>
      <c r="E1930" s="2">
        <f t="shared" si="232"/>
        <v>8.8021999999999991</v>
      </c>
      <c r="F1930" s="2">
        <f t="shared" si="233"/>
        <v>8.3792000000000009</v>
      </c>
      <c r="G1930" s="2">
        <f t="shared" si="235"/>
        <v>7.9201599999999983</v>
      </c>
      <c r="H1930" s="2">
        <f t="shared" ref="H1930:H1993" si="239">AVERAGE(B1731:B1930)</f>
        <v>7.3122999999999898</v>
      </c>
      <c r="I1930" s="2">
        <f t="array" ref="I1930">SUMPRODUCT(B1914:B1933, (ROW(B1914:B1933)-ROW(B1914)+1)) / (20*21/2)</f>
        <v>8.7690666666666655</v>
      </c>
      <c r="J1930" s="2">
        <f t="shared" si="234"/>
        <v>8.4973373205348928</v>
      </c>
      <c r="K1930" s="2">
        <f t="shared" si="236"/>
        <v>8.0575720664831483</v>
      </c>
    </row>
    <row r="1931" spans="1:11" ht="13.5" x14ac:dyDescent="0.25">
      <c r="A1931" s="3">
        <f>TITRES_STAT!B1934</f>
        <v>44820</v>
      </c>
      <c r="B1931" s="5">
        <f>TITRES_STAT!D1934</f>
        <v>8.8659999999999997</v>
      </c>
      <c r="C1931" s="2">
        <f t="shared" si="237"/>
        <v>-0.13700000000000045</v>
      </c>
      <c r="D1931" s="2">
        <f t="shared" si="238"/>
        <v>8.9756</v>
      </c>
      <c r="E1931" s="2">
        <f t="shared" si="232"/>
        <v>8.8506</v>
      </c>
      <c r="F1931" s="2">
        <f t="shared" si="233"/>
        <v>8.443699999999998</v>
      </c>
      <c r="G1931" s="2">
        <f t="shared" si="235"/>
        <v>7.9443399999999977</v>
      </c>
      <c r="H1931" s="2">
        <f t="shared" si="239"/>
        <v>7.3218899999999909</v>
      </c>
      <c r="I1931" s="2">
        <f t="array" ref="I1931">SUMPRODUCT(B1915:B1934, (ROW(B1915:B1934)-ROW(B1915)+1)) / (20*21/2)</f>
        <v>8.7974571428571426</v>
      </c>
      <c r="J1931" s="2">
        <f t="shared" si="234"/>
        <v>8.5324480519125228</v>
      </c>
      <c r="K1931" s="2">
        <f t="shared" si="236"/>
        <v>8.0892751226994957</v>
      </c>
    </row>
    <row r="1932" spans="1:11" ht="13.5" x14ac:dyDescent="0.25">
      <c r="A1932" s="3">
        <f>TITRES_STAT!B1935</f>
        <v>44823</v>
      </c>
      <c r="B1932" s="5">
        <f>TITRES_STAT!D1935</f>
        <v>8.8659999999999997</v>
      </c>
      <c r="C1932" s="2">
        <f t="shared" si="237"/>
        <v>0</v>
      </c>
      <c r="D1932" s="2">
        <f t="shared" si="238"/>
        <v>8.9481999999999999</v>
      </c>
      <c r="E1932" s="2">
        <f t="shared" ref="E1932:E1995" si="240">AVERAGE(B1923:B1932)</f>
        <v>8.8908999999999985</v>
      </c>
      <c r="F1932" s="2">
        <f t="shared" si="233"/>
        <v>8.5057999999999971</v>
      </c>
      <c r="G1932" s="2">
        <f t="shared" si="235"/>
        <v>7.9685199999999963</v>
      </c>
      <c r="H1932" s="2">
        <f t="shared" si="239"/>
        <v>7.3314799999999911</v>
      </c>
      <c r="I1932" s="2">
        <f t="array" ref="I1932">SUMPRODUCT(B1916:B1935, (ROW(B1916:B1935)-ROW(B1916)+1)) / (20*21/2)</f>
        <v>8.821238095238094</v>
      </c>
      <c r="J1932" s="2">
        <f t="shared" si="234"/>
        <v>8.5642149041113296</v>
      </c>
      <c r="K1932" s="2">
        <f t="shared" si="236"/>
        <v>8.1197349218093198</v>
      </c>
    </row>
    <row r="1933" spans="1:11" ht="13.5" x14ac:dyDescent="0.25">
      <c r="A1933" s="3">
        <f>TITRES_STAT!B1936</f>
        <v>44824</v>
      </c>
      <c r="B1933" s="5">
        <f>TITRES_STAT!D1936</f>
        <v>8.8659999999999997</v>
      </c>
      <c r="C1933" s="2">
        <f t="shared" si="237"/>
        <v>0</v>
      </c>
      <c r="D1933" s="2">
        <f t="shared" si="238"/>
        <v>8.9207999999999998</v>
      </c>
      <c r="E1933" s="2">
        <f t="shared" si="240"/>
        <v>8.9191000000000003</v>
      </c>
      <c r="F1933" s="2">
        <f t="shared" si="233"/>
        <v>8.5678999999999981</v>
      </c>
      <c r="G1933" s="2">
        <f t="shared" si="235"/>
        <v>7.9926999999999966</v>
      </c>
      <c r="H1933" s="2">
        <f t="shared" si="239"/>
        <v>7.3410699999999913</v>
      </c>
      <c r="I1933" s="2">
        <f t="array" ref="I1933">SUMPRODUCT(B1917:B1936, (ROW(B1917:B1936)-ROW(B1917)+1)) / (20*21/2)</f>
        <v>8.8404095238095213</v>
      </c>
      <c r="J1933" s="2">
        <f t="shared" si="234"/>
        <v>8.5929563418150128</v>
      </c>
      <c r="K1933" s="2">
        <f t="shared" si="236"/>
        <v>8.1490002189932689</v>
      </c>
    </row>
    <row r="1934" spans="1:11" ht="13.5" x14ac:dyDescent="0.25">
      <c r="A1934" s="3">
        <f>TITRES_STAT!B1937</f>
        <v>44825</v>
      </c>
      <c r="B1934" s="5">
        <f>TITRES_STAT!D1937</f>
        <v>8.8659999999999997</v>
      </c>
      <c r="C1934" s="2">
        <f t="shared" si="237"/>
        <v>0</v>
      </c>
      <c r="D1934" s="2">
        <f t="shared" si="238"/>
        <v>8.8933999999999997</v>
      </c>
      <c r="E1934" s="2">
        <f t="shared" si="240"/>
        <v>8.9352999999999998</v>
      </c>
      <c r="F1934" s="2">
        <f t="shared" si="233"/>
        <v>8.6162999999999954</v>
      </c>
      <c r="G1934" s="2">
        <f t="shared" si="235"/>
        <v>8.0168799999999969</v>
      </c>
      <c r="H1934" s="2">
        <f t="shared" si="239"/>
        <v>7.3506599999999924</v>
      </c>
      <c r="I1934" s="2">
        <f t="array" ref="I1934">SUMPRODUCT(B1918:B1937, (ROW(B1918:B1937)-ROW(B1918)+1)) / (20*21/2)</f>
        <v>8.854971428571428</v>
      </c>
      <c r="J1934" s="2">
        <f t="shared" si="234"/>
        <v>8.6189604997373923</v>
      </c>
      <c r="K1934" s="2">
        <f t="shared" si="236"/>
        <v>8.1771178574641219</v>
      </c>
    </row>
    <row r="1935" spans="1:11" ht="13.5" x14ac:dyDescent="0.25">
      <c r="A1935" s="3">
        <f>TITRES_STAT!B1938</f>
        <v>44826</v>
      </c>
      <c r="B1935" s="5">
        <f>TITRES_STAT!D1938</f>
        <v>8.8659999999999997</v>
      </c>
      <c r="C1935" s="2">
        <f t="shared" si="237"/>
        <v>0</v>
      </c>
      <c r="D1935" s="2">
        <f t="shared" si="238"/>
        <v>8.8659999999999997</v>
      </c>
      <c r="E1935" s="2">
        <f t="shared" si="240"/>
        <v>8.9352999999999998</v>
      </c>
      <c r="F1935" s="2">
        <f t="shared" si="233"/>
        <v>8.6646999999999963</v>
      </c>
      <c r="G1935" s="2">
        <f t="shared" si="235"/>
        <v>8.0410599999999963</v>
      </c>
      <c r="H1935" s="2">
        <f t="shared" si="239"/>
        <v>7.3602499999999917</v>
      </c>
      <c r="I1935" s="2">
        <f t="array" ref="I1935">SUMPRODUCT(B1919:B1938, (ROW(B1919:B1938)-ROW(B1919)+1)) / (20*21/2)</f>
        <v>8.8660761904761909</v>
      </c>
      <c r="J1935" s="2">
        <f t="shared" si="234"/>
        <v>8.6424880711909733</v>
      </c>
      <c r="K1935" s="2">
        <f t="shared" si="236"/>
        <v>8.2041328434459206</v>
      </c>
    </row>
    <row r="1936" spans="1:11" ht="13.5" x14ac:dyDescent="0.25">
      <c r="A1936" s="3">
        <f>TITRES_STAT!B1939</f>
        <v>44827</v>
      </c>
      <c r="B1936" s="5">
        <f>TITRES_STAT!D1939</f>
        <v>8.8659999999999997</v>
      </c>
      <c r="C1936" s="2">
        <f t="shared" si="237"/>
        <v>0</v>
      </c>
      <c r="D1936" s="2">
        <f t="shared" si="238"/>
        <v>8.8659999999999997</v>
      </c>
      <c r="E1936" s="2">
        <f t="shared" si="240"/>
        <v>8.9207999999999998</v>
      </c>
      <c r="F1936" s="2">
        <f t="shared" si="233"/>
        <v>8.7130999999999972</v>
      </c>
      <c r="G1936" s="2">
        <f t="shared" si="235"/>
        <v>8.0652399999999957</v>
      </c>
      <c r="H1936" s="2">
        <f t="shared" si="239"/>
        <v>7.3698399999999928</v>
      </c>
      <c r="I1936" s="2">
        <f t="array" ref="I1936">SUMPRODUCT(B1920:B1939, (ROW(B1920:B1939)-ROW(B1920)+1)) / (20*21/2)</f>
        <v>8.8361047619047621</v>
      </c>
      <c r="J1936" s="2">
        <f t="shared" si="234"/>
        <v>8.6637749215537383</v>
      </c>
      <c r="K1936" s="2">
        <f t="shared" si="236"/>
        <v>8.2300884182127483</v>
      </c>
    </row>
    <row r="1937" spans="1:11" ht="13.5" x14ac:dyDescent="0.25">
      <c r="A1937" s="3">
        <f>TITRES_STAT!B1940</f>
        <v>44830</v>
      </c>
      <c r="B1937" s="5">
        <f>TITRES_STAT!D1940</f>
        <v>8.8659999999999997</v>
      </c>
      <c r="C1937" s="2">
        <f t="shared" si="237"/>
        <v>0</v>
      </c>
      <c r="D1937" s="2">
        <f t="shared" si="238"/>
        <v>8.8659999999999997</v>
      </c>
      <c r="E1937" s="2">
        <f t="shared" si="240"/>
        <v>8.9070999999999998</v>
      </c>
      <c r="F1937" s="2">
        <f t="shared" si="233"/>
        <v>8.7493999999999978</v>
      </c>
      <c r="G1937" s="2">
        <f t="shared" si="235"/>
        <v>8.0894199999999952</v>
      </c>
      <c r="H1937" s="2">
        <f t="shared" si="239"/>
        <v>7.3794299999999939</v>
      </c>
      <c r="I1937" s="2">
        <f t="array" ref="I1937">SUMPRODUCT(B1921:B1940, (ROW(B1921:B1940)-ROW(B1921)+1)) / (20*21/2)</f>
        <v>8.8195190476190479</v>
      </c>
      <c r="J1937" s="2">
        <f t="shared" si="234"/>
        <v>8.6830344528343346</v>
      </c>
      <c r="K1937" s="2">
        <f t="shared" si="236"/>
        <v>8.255026127302445</v>
      </c>
    </row>
    <row r="1938" spans="1:11" ht="13.5" x14ac:dyDescent="0.25">
      <c r="A1938" s="3">
        <f>TITRES_STAT!B1941</f>
        <v>44831</v>
      </c>
      <c r="B1938" s="5">
        <f>TITRES_STAT!D1941</f>
        <v>8.8659999999999997</v>
      </c>
      <c r="C1938" s="2">
        <f t="shared" si="237"/>
        <v>0</v>
      </c>
      <c r="D1938" s="2">
        <f t="shared" si="238"/>
        <v>8.8659999999999997</v>
      </c>
      <c r="E1938" s="2">
        <f t="shared" si="240"/>
        <v>8.8933999999999997</v>
      </c>
      <c r="F1938" s="2">
        <f t="shared" si="233"/>
        <v>8.7856999999999967</v>
      </c>
      <c r="G1938" s="2">
        <f t="shared" si="235"/>
        <v>8.1135999999999964</v>
      </c>
      <c r="H1938" s="2">
        <f t="shared" si="239"/>
        <v>7.3892099999999941</v>
      </c>
      <c r="I1938" s="2">
        <f t="array" ref="I1938">SUMPRODUCT(B1922:B1941, (ROW(B1922:B1941)-ROW(B1922)+1)) / (20*21/2)</f>
        <v>8.7948666666666657</v>
      </c>
      <c r="J1938" s="2">
        <f t="shared" si="234"/>
        <v>8.7004597430405894</v>
      </c>
      <c r="K1938" s="2">
        <f t="shared" si="236"/>
        <v>8.2789858870160753</v>
      </c>
    </row>
    <row r="1939" spans="1:11" ht="13.5" x14ac:dyDescent="0.25">
      <c r="A1939" s="3">
        <f>TITRES_STAT!B1942</f>
        <v>44832</v>
      </c>
      <c r="B1939" s="5">
        <f>TITRES_STAT!D1942</f>
        <v>8.4710000000000001</v>
      </c>
      <c r="C1939" s="2">
        <f t="shared" si="237"/>
        <v>-0.39499999999999957</v>
      </c>
      <c r="D1939" s="2">
        <f t="shared" si="238"/>
        <v>8.7870000000000008</v>
      </c>
      <c r="E1939" s="2">
        <f t="shared" si="240"/>
        <v>8.8401999999999994</v>
      </c>
      <c r="F1939" s="2">
        <f t="shared" si="233"/>
        <v>8.790149999999997</v>
      </c>
      <c r="G1939" s="2">
        <f t="shared" si="235"/>
        <v>8.1298799999999947</v>
      </c>
      <c r="H1939" s="2">
        <f t="shared" si="239"/>
        <v>7.3970149999999952</v>
      </c>
      <c r="I1939" s="2">
        <f t="array" ref="I1939">SUMPRODUCT(B1923:B1942, (ROW(B1923:B1942)-ROW(B1923)+1)) / (20*21/2)</f>
        <v>8.769447619047618</v>
      </c>
      <c r="J1939" s="2">
        <f t="shared" si="234"/>
        <v>8.6786064341795814</v>
      </c>
      <c r="K1939" s="2">
        <f t="shared" si="236"/>
        <v>8.2865158522311315</v>
      </c>
    </row>
    <row r="1940" spans="1:11" ht="13.5" x14ac:dyDescent="0.25">
      <c r="A1940" s="3">
        <f>TITRES_STAT!B1943</f>
        <v>44833</v>
      </c>
      <c r="B1940" s="5">
        <f>TITRES_STAT!D1943</f>
        <v>8.6159999999999997</v>
      </c>
      <c r="C1940" s="2">
        <f t="shared" si="237"/>
        <v>0.14499999999999957</v>
      </c>
      <c r="D1940" s="2">
        <f t="shared" si="238"/>
        <v>8.7370000000000001</v>
      </c>
      <c r="E1940" s="2">
        <f t="shared" si="240"/>
        <v>8.8015000000000008</v>
      </c>
      <c r="F1940" s="2">
        <f t="shared" ref="F1940:F2003" si="241">AVERAGE(B1921:B1940)</f>
        <v>8.8018499999999964</v>
      </c>
      <c r="G1940" s="2">
        <f t="shared" si="235"/>
        <v>8.1490599999999951</v>
      </c>
      <c r="H1940" s="2">
        <f t="shared" si="239"/>
        <v>7.4055449999999965</v>
      </c>
      <c r="I1940" s="2">
        <f t="array" ref="I1940">SUMPRODUCT(B1924:B1943, (ROW(B1924:B1943)-ROW(B1924)+1)) / (20*21/2)</f>
        <v>8.7129809523809527</v>
      </c>
      <c r="J1940" s="2">
        <f t="shared" si="234"/>
        <v>8.6726439166386697</v>
      </c>
      <c r="K1940" s="2">
        <f t="shared" si="236"/>
        <v>8.2994367992024607</v>
      </c>
    </row>
    <row r="1941" spans="1:11" ht="13.5" x14ac:dyDescent="0.25">
      <c r="A1941" s="3">
        <f>TITRES_STAT!B1944</f>
        <v>44834</v>
      </c>
      <c r="B1941" s="5">
        <f>TITRES_STAT!D1944</f>
        <v>8.5429999999999993</v>
      </c>
      <c r="C1941" s="2">
        <f t="shared" si="237"/>
        <v>-7.3000000000000398E-2</v>
      </c>
      <c r="D1941" s="2">
        <f t="shared" si="238"/>
        <v>8.6723999999999997</v>
      </c>
      <c r="E1941" s="2">
        <f t="shared" si="240"/>
        <v>8.7692000000000014</v>
      </c>
      <c r="F1941" s="2">
        <f t="shared" si="241"/>
        <v>8.809899999999999</v>
      </c>
      <c r="G1941" s="2">
        <f t="shared" si="235"/>
        <v>8.1716199999999954</v>
      </c>
      <c r="H1941" s="2">
        <f t="shared" si="239"/>
        <v>7.4137099999999965</v>
      </c>
      <c r="I1941" s="2">
        <f t="array" ref="I1941">SUMPRODUCT(B1925:B1944, (ROW(B1925:B1944)-ROW(B1925)+1)) / (20*21/2)</f>
        <v>8.6582428571428576</v>
      </c>
      <c r="J1941" s="2">
        <f t="shared" ref="J1941:J2004" si="242">$J$4*B1941+J1940*(1-$J$4)</f>
        <v>8.660296876958796</v>
      </c>
      <c r="K1941" s="2">
        <f t="shared" si="236"/>
        <v>8.3089882972729523</v>
      </c>
    </row>
    <row r="1942" spans="1:11" ht="13.5" x14ac:dyDescent="0.25">
      <c r="A1942" s="3">
        <f>TITRES_STAT!B1945</f>
        <v>44837</v>
      </c>
      <c r="B1942" s="5">
        <f>TITRES_STAT!D1945</f>
        <v>8.5429999999999993</v>
      </c>
      <c r="C1942" s="2">
        <f t="shared" si="237"/>
        <v>0</v>
      </c>
      <c r="D1942" s="2">
        <f t="shared" si="238"/>
        <v>8.6077999999999992</v>
      </c>
      <c r="E1942" s="2">
        <f t="shared" si="240"/>
        <v>8.7369000000000003</v>
      </c>
      <c r="F1942" s="2">
        <f t="shared" si="241"/>
        <v>8.8138999999999985</v>
      </c>
      <c r="G1942" s="2">
        <f t="shared" si="235"/>
        <v>8.1899999999999959</v>
      </c>
      <c r="H1942" s="2">
        <f t="shared" si="239"/>
        <v>7.4218749999999964</v>
      </c>
      <c r="I1942" s="2">
        <f t="array" ref="I1942">SUMPRODUCT(B1926:B1945, (ROW(B1926:B1945)-ROW(B1926)+1)) / (20*21/2)</f>
        <v>8.6058047619047624</v>
      </c>
      <c r="J1942" s="2">
        <f t="shared" si="242"/>
        <v>8.6491257458198625</v>
      </c>
      <c r="K1942" s="2">
        <f t="shared" si="236"/>
        <v>8.3181652267916597</v>
      </c>
    </row>
    <row r="1943" spans="1:11" ht="13.5" x14ac:dyDescent="0.25">
      <c r="A1943" s="3">
        <f>TITRES_STAT!B1946</f>
        <v>44838</v>
      </c>
      <c r="B1943" s="5">
        <f>TITRES_STAT!D1946</f>
        <v>8.2210000000000001</v>
      </c>
      <c r="C1943" s="2">
        <f t="shared" si="237"/>
        <v>-0.32199999999999918</v>
      </c>
      <c r="D1943" s="2">
        <f t="shared" si="238"/>
        <v>8.4788000000000014</v>
      </c>
      <c r="E1943" s="2">
        <f t="shared" si="240"/>
        <v>8.6724000000000014</v>
      </c>
      <c r="F1943" s="2">
        <f t="shared" si="241"/>
        <v>8.7957500000000017</v>
      </c>
      <c r="G1943" s="2">
        <f t="shared" si="235"/>
        <v>8.2019399999999969</v>
      </c>
      <c r="H1943" s="2">
        <f t="shared" si="239"/>
        <v>7.428429999999997</v>
      </c>
      <c r="I1943" s="2">
        <f t="array" ref="I1943">SUMPRODUCT(B1927:B1946, (ROW(B1927:B1946)-ROW(B1927)+1)) / (20*21/2)</f>
        <v>8.5564380952380965</v>
      </c>
      <c r="J1943" s="2">
        <f t="shared" si="242"/>
        <v>8.6083518652655897</v>
      </c>
      <c r="K1943" s="2">
        <f t="shared" si="236"/>
        <v>8.314354825741006</v>
      </c>
    </row>
    <row r="1944" spans="1:11" ht="13.5" x14ac:dyDescent="0.25">
      <c r="A1944" s="3">
        <f>TITRES_STAT!B1947</f>
        <v>44839</v>
      </c>
      <c r="B1944" s="5">
        <f>TITRES_STAT!D1947</f>
        <v>8.2210000000000001</v>
      </c>
      <c r="C1944" s="2">
        <f t="shared" si="237"/>
        <v>0</v>
      </c>
      <c r="D1944" s="2">
        <f t="shared" si="238"/>
        <v>8.4288000000000007</v>
      </c>
      <c r="E1944" s="2">
        <f t="shared" si="240"/>
        <v>8.6079000000000008</v>
      </c>
      <c r="F1944" s="2">
        <f t="shared" si="241"/>
        <v>8.7716000000000012</v>
      </c>
      <c r="G1944" s="2">
        <f t="shared" si="235"/>
        <v>8.2138799999999961</v>
      </c>
      <c r="H1944" s="2">
        <f t="shared" si="239"/>
        <v>7.4349849999999984</v>
      </c>
      <c r="I1944" s="2">
        <f t="array" ref="I1944">SUMPRODUCT(B1928:B1947, (ROW(B1928:B1947)-ROW(B1928)+1)) / (20*21/2)</f>
        <v>8.5108333333333341</v>
      </c>
      <c r="J1944" s="2">
        <f t="shared" si="242"/>
        <v>8.5714612114307727</v>
      </c>
      <c r="K1944" s="2">
        <f t="shared" si="236"/>
        <v>8.3106938521825349</v>
      </c>
    </row>
    <row r="1945" spans="1:11" ht="13.5" x14ac:dyDescent="0.25">
      <c r="A1945" s="3">
        <f>TITRES_STAT!B1948</f>
        <v>44840</v>
      </c>
      <c r="B1945" s="5">
        <f>TITRES_STAT!D1948</f>
        <v>8.2210000000000001</v>
      </c>
      <c r="C1945" s="2">
        <f t="shared" si="237"/>
        <v>0</v>
      </c>
      <c r="D1945" s="2">
        <f t="shared" si="238"/>
        <v>8.3497999999999983</v>
      </c>
      <c r="E1945" s="2">
        <f t="shared" si="240"/>
        <v>8.5434000000000019</v>
      </c>
      <c r="F1945" s="2">
        <f t="shared" si="241"/>
        <v>8.7393500000000017</v>
      </c>
      <c r="G1945" s="2">
        <f t="shared" si="235"/>
        <v>8.225819999999997</v>
      </c>
      <c r="H1945" s="2">
        <f t="shared" si="239"/>
        <v>7.4415399999999989</v>
      </c>
      <c r="I1945" s="2">
        <f t="array" ref="I1945">SUMPRODUCT(B1929:B1948, (ROW(B1929:B1948)-ROW(B1929)+1)) / (20*21/2)</f>
        <v>8.4689523809523823</v>
      </c>
      <c r="J1945" s="2">
        <f t="shared" si="242"/>
        <v>8.5380839531992709</v>
      </c>
      <c r="K1945" s="2">
        <f t="shared" si="236"/>
        <v>8.3071764462145925</v>
      </c>
    </row>
    <row r="1946" spans="1:11" ht="13.5" x14ac:dyDescent="0.25">
      <c r="A1946" s="3">
        <f>TITRES_STAT!B1949</f>
        <v>44841</v>
      </c>
      <c r="B1946" s="5">
        <f>TITRES_STAT!D1949</f>
        <v>8.2210000000000001</v>
      </c>
      <c r="C1946" s="2">
        <f t="shared" si="237"/>
        <v>0</v>
      </c>
      <c r="D1946" s="2">
        <f t="shared" si="238"/>
        <v>8.285400000000001</v>
      </c>
      <c r="E1946" s="2">
        <f t="shared" si="240"/>
        <v>8.4789000000000012</v>
      </c>
      <c r="F1946" s="2">
        <f t="shared" si="241"/>
        <v>8.6998500000000014</v>
      </c>
      <c r="G1946" s="2">
        <f t="shared" si="235"/>
        <v>8.237759999999998</v>
      </c>
      <c r="H1946" s="2">
        <f t="shared" si="239"/>
        <v>7.4480949999999986</v>
      </c>
      <c r="I1946" s="2">
        <f t="array" ref="I1946">SUMPRODUCT(B1930:B1949, (ROW(B1930:B1949)-ROW(B1930)+1)) / (20*21/2)</f>
        <v>8.4223190476190499</v>
      </c>
      <c r="J1946" s="2">
        <f t="shared" si="242"/>
        <v>8.5078854814660065</v>
      </c>
      <c r="K1946" s="2">
        <f t="shared" si="236"/>
        <v>8.3037969777355887</v>
      </c>
    </row>
    <row r="1947" spans="1:11" ht="13.5" x14ac:dyDescent="0.25">
      <c r="A1947" s="3">
        <f>TITRES_STAT!B1950</f>
        <v>44844</v>
      </c>
      <c r="B1947" s="5">
        <f>TITRES_STAT!D1950</f>
        <v>8.2210000000000001</v>
      </c>
      <c r="C1947" s="2">
        <f t="shared" si="237"/>
        <v>0</v>
      </c>
      <c r="D1947" s="2">
        <f t="shared" si="238"/>
        <v>8.2210000000000001</v>
      </c>
      <c r="E1947" s="2">
        <f t="shared" si="240"/>
        <v>8.4144000000000005</v>
      </c>
      <c r="F1947" s="2">
        <f t="shared" si="241"/>
        <v>8.6607500000000019</v>
      </c>
      <c r="G1947" s="2">
        <f t="shared" si="235"/>
        <v>8.2496999999999971</v>
      </c>
      <c r="H1947" s="2">
        <f t="shared" si="239"/>
        <v>7.45465</v>
      </c>
      <c r="I1947" s="2">
        <f t="array" ref="I1947">SUMPRODUCT(B1931:B1950, (ROW(B1931:B1950)-ROW(B1931)+1)) / (20*21/2)</f>
        <v>8.4113571428571436</v>
      </c>
      <c r="J1947" s="2">
        <f t="shared" si="242"/>
        <v>8.4805630546597204</v>
      </c>
      <c r="K1947" s="2">
        <f t="shared" si="236"/>
        <v>8.3005500374322327</v>
      </c>
    </row>
    <row r="1948" spans="1:11" ht="13.5" x14ac:dyDescent="0.25">
      <c r="A1948" s="3">
        <f>TITRES_STAT!B1951</f>
        <v>44845</v>
      </c>
      <c r="B1948" s="5">
        <f>TITRES_STAT!D1951</f>
        <v>8.2210000000000001</v>
      </c>
      <c r="C1948" s="2">
        <f t="shared" si="237"/>
        <v>0</v>
      </c>
      <c r="D1948" s="2">
        <f t="shared" si="238"/>
        <v>8.2210000000000001</v>
      </c>
      <c r="E1948" s="2">
        <f t="shared" si="240"/>
        <v>8.3499000000000017</v>
      </c>
      <c r="F1948" s="2">
        <f t="shared" si="241"/>
        <v>8.6216500000000007</v>
      </c>
      <c r="G1948" s="2">
        <f t="shared" si="235"/>
        <v>8.2625999999999973</v>
      </c>
      <c r="H1948" s="2">
        <f t="shared" si="239"/>
        <v>7.4612049999999996</v>
      </c>
      <c r="I1948" s="2">
        <f t="array" ref="I1948">SUMPRODUCT(B1932:B1951, (ROW(B1932:B1951)-ROW(B1932)+1)) / (20*21/2)</f>
        <v>8.4029666666666678</v>
      </c>
      <c r="J1948" s="2">
        <f t="shared" si="242"/>
        <v>8.4558427637397475</v>
      </c>
      <c r="K1948" s="2">
        <f t="shared" si="236"/>
        <v>8.2974304281211655</v>
      </c>
    </row>
    <row r="1949" spans="1:11" ht="13.5" x14ac:dyDescent="0.25">
      <c r="A1949" s="3">
        <f>TITRES_STAT!B1952</f>
        <v>44846</v>
      </c>
      <c r="B1949" s="5">
        <f>TITRES_STAT!D1952</f>
        <v>8.1319999999999997</v>
      </c>
      <c r="C1949" s="2">
        <f t="shared" si="237"/>
        <v>-8.9000000000000412E-2</v>
      </c>
      <c r="D1949" s="2">
        <f t="shared" si="238"/>
        <v>8.2031999999999989</v>
      </c>
      <c r="E1949" s="2">
        <f t="shared" si="240"/>
        <v>8.3160000000000025</v>
      </c>
      <c r="F1949" s="2">
        <f t="shared" si="241"/>
        <v>8.5781000000000027</v>
      </c>
      <c r="G1949" s="2">
        <f t="shared" si="235"/>
        <v>8.2737199999999973</v>
      </c>
      <c r="H1949" s="2">
        <f t="shared" si="239"/>
        <v>7.4666250000000005</v>
      </c>
      <c r="I1949" s="2">
        <f t="array" ref="I1949">SUMPRODUCT(B1933:B1952, (ROW(B1933:B1952)-ROW(B1933)+1)) / (20*21/2)</f>
        <v>8.3964952380952393</v>
      </c>
      <c r="J1949" s="2">
        <f t="shared" si="242"/>
        <v>8.4250005957645335</v>
      </c>
      <c r="K1949" s="2">
        <f t="shared" si="236"/>
        <v>8.2909429603517086</v>
      </c>
    </row>
    <row r="1950" spans="1:11" ht="13.5" x14ac:dyDescent="0.25">
      <c r="A1950" s="3">
        <f>TITRES_STAT!B1953</f>
        <v>44847</v>
      </c>
      <c r="B1950" s="5">
        <f>TITRES_STAT!D1953</f>
        <v>8.4629999999999992</v>
      </c>
      <c r="C1950" s="2">
        <f t="shared" si="237"/>
        <v>0.33099999999999952</v>
      </c>
      <c r="D1950" s="2">
        <f t="shared" si="238"/>
        <v>8.2515999999999998</v>
      </c>
      <c r="E1950" s="2">
        <f t="shared" si="240"/>
        <v>8.3007000000000009</v>
      </c>
      <c r="F1950" s="2">
        <f t="shared" si="241"/>
        <v>8.5511000000000017</v>
      </c>
      <c r="G1950" s="2">
        <f t="shared" si="235"/>
        <v>8.2914599999999989</v>
      </c>
      <c r="H1950" s="2">
        <f t="shared" si="239"/>
        <v>7.4737</v>
      </c>
      <c r="I1950" s="2">
        <f t="array" ref="I1950">SUMPRODUCT(B1934:B1953, (ROW(B1934:B1953)-ROW(B1934)+1)) / (20*21/2)</f>
        <v>8.3688952380952415</v>
      </c>
      <c r="J1950" s="2">
        <f t="shared" si="242"/>
        <v>8.4286195866441016</v>
      </c>
      <c r="K1950" s="2">
        <f t="shared" si="236"/>
        <v>8.2976902952398763</v>
      </c>
    </row>
    <row r="1951" spans="1:11" ht="13.5" x14ac:dyDescent="0.25">
      <c r="A1951" s="3">
        <f>TITRES_STAT!B1954</f>
        <v>44848</v>
      </c>
      <c r="B1951" s="5">
        <f>TITRES_STAT!D1954</f>
        <v>8.4629999999999992</v>
      </c>
      <c r="C1951" s="2">
        <f t="shared" si="237"/>
        <v>0</v>
      </c>
      <c r="D1951" s="2">
        <f t="shared" si="238"/>
        <v>8.3000000000000007</v>
      </c>
      <c r="E1951" s="2">
        <f t="shared" si="240"/>
        <v>8.2927</v>
      </c>
      <c r="F1951" s="2">
        <f t="shared" si="241"/>
        <v>8.5309500000000007</v>
      </c>
      <c r="G1951" s="2">
        <f t="shared" si="235"/>
        <v>8.3108199999999997</v>
      </c>
      <c r="H1951" s="2">
        <f t="shared" si="239"/>
        <v>7.4807749999999995</v>
      </c>
      <c r="I1951" s="2">
        <f t="array" ref="I1951">SUMPRODUCT(B1935:B1954, (ROW(B1935:B1954)-ROW(B1935)+1)) / (20*21/2)</f>
        <v>8.3443666666666676</v>
      </c>
      <c r="J1951" s="2">
        <f t="shared" si="242"/>
        <v>8.4318939117256146</v>
      </c>
      <c r="K1951" s="2">
        <f t="shared" si="236"/>
        <v>8.3041730287598821</v>
      </c>
    </row>
    <row r="1952" spans="1:11" ht="13.5" x14ac:dyDescent="0.25">
      <c r="A1952" s="3">
        <f>TITRES_STAT!B1955</f>
        <v>44851</v>
      </c>
      <c r="B1952" s="5">
        <f>TITRES_STAT!D1955</f>
        <v>8.4629999999999992</v>
      </c>
      <c r="C1952" s="2">
        <f t="shared" si="237"/>
        <v>0</v>
      </c>
      <c r="D1952" s="2">
        <f t="shared" si="238"/>
        <v>8.3484000000000016</v>
      </c>
      <c r="E1952" s="2">
        <f t="shared" si="240"/>
        <v>8.2846999999999991</v>
      </c>
      <c r="F1952" s="2">
        <f t="shared" si="241"/>
        <v>8.5107999999999997</v>
      </c>
      <c r="G1952" s="2">
        <f t="shared" si="235"/>
        <v>8.3275999999999986</v>
      </c>
      <c r="H1952" s="2">
        <f t="shared" si="239"/>
        <v>7.4878500000000008</v>
      </c>
      <c r="I1952" s="2">
        <f t="array" ref="I1952">SUMPRODUCT(B1936:B1955, (ROW(B1936:B1955)-ROW(B1936)+1)) / (20*21/2)</f>
        <v>8.3229095238095248</v>
      </c>
      <c r="J1952" s="2">
        <f t="shared" si="242"/>
        <v>8.4348563963231751</v>
      </c>
      <c r="K1952" s="2">
        <f t="shared" si="236"/>
        <v>8.3104015374359648</v>
      </c>
    </row>
    <row r="1953" spans="1:11" ht="13.5" x14ac:dyDescent="0.25">
      <c r="A1953" s="3">
        <f>TITRES_STAT!B1956</f>
        <v>44852</v>
      </c>
      <c r="B1953" s="5">
        <f>TITRES_STAT!D1956</f>
        <v>8.2210000000000001</v>
      </c>
      <c r="C1953" s="2">
        <f t="shared" si="237"/>
        <v>-0.2419999999999991</v>
      </c>
      <c r="D1953" s="2">
        <f t="shared" si="238"/>
        <v>8.3484000000000016</v>
      </c>
      <c r="E1953" s="2">
        <f t="shared" si="240"/>
        <v>8.2846999999999991</v>
      </c>
      <c r="F1953" s="2">
        <f t="shared" si="241"/>
        <v>8.478550000000002</v>
      </c>
      <c r="G1953" s="2">
        <f t="shared" si="235"/>
        <v>8.3395399999999977</v>
      </c>
      <c r="H1953" s="2">
        <f t="shared" si="239"/>
        <v>7.4937150000000008</v>
      </c>
      <c r="I1953" s="2">
        <f t="array" ref="I1953">SUMPRODUCT(B1937:B1956, (ROW(B1937:B1956)-ROW(B1937)+1)) / (20*21/2)</f>
        <v>8.3045238095238112</v>
      </c>
      <c r="J1953" s="2">
        <f t="shared" si="242"/>
        <v>8.4144891204828731</v>
      </c>
      <c r="K1953" s="2">
        <f t="shared" si="236"/>
        <v>8.3068955947914169</v>
      </c>
    </row>
    <row r="1954" spans="1:11" ht="13.5" x14ac:dyDescent="0.25">
      <c r="A1954" s="3">
        <f>TITRES_STAT!B1957</f>
        <v>44853</v>
      </c>
      <c r="B1954" s="5">
        <f>TITRES_STAT!D1957</f>
        <v>8.2210000000000001</v>
      </c>
      <c r="C1954" s="2">
        <f t="shared" si="237"/>
        <v>0</v>
      </c>
      <c r="D1954" s="2">
        <f t="shared" si="238"/>
        <v>8.366200000000001</v>
      </c>
      <c r="E1954" s="2">
        <f t="shared" si="240"/>
        <v>8.2847000000000008</v>
      </c>
      <c r="F1954" s="2">
        <f t="shared" si="241"/>
        <v>8.4463000000000008</v>
      </c>
      <c r="G1954" s="2">
        <f t="shared" si="235"/>
        <v>8.3514799999999987</v>
      </c>
      <c r="H1954" s="2">
        <f t="shared" si="239"/>
        <v>7.4995800000000008</v>
      </c>
      <c r="I1954" s="2">
        <f t="array" ref="I1954">SUMPRODUCT(B1938:B1957, (ROW(B1938:B1957)-ROW(B1938)+1)) / (20*21/2)</f>
        <v>8.2892095238095251</v>
      </c>
      <c r="J1954" s="2">
        <f t="shared" si="242"/>
        <v>8.3960615851987903</v>
      </c>
      <c r="K1954" s="2">
        <f t="shared" si="236"/>
        <v>8.3035271400937152</v>
      </c>
    </row>
    <row r="1955" spans="1:11" ht="13.5" x14ac:dyDescent="0.25">
      <c r="A1955" s="3">
        <f>TITRES_STAT!B1958</f>
        <v>44854</v>
      </c>
      <c r="B1955" s="5">
        <f>TITRES_STAT!D1958</f>
        <v>8.2210000000000001</v>
      </c>
      <c r="C1955" s="2">
        <f t="shared" si="237"/>
        <v>0</v>
      </c>
      <c r="D1955" s="2">
        <f t="shared" si="238"/>
        <v>8.3178000000000001</v>
      </c>
      <c r="E1955" s="2">
        <f t="shared" si="240"/>
        <v>8.2847000000000008</v>
      </c>
      <c r="F1955" s="2">
        <f t="shared" si="241"/>
        <v>8.4140500000000014</v>
      </c>
      <c r="G1955" s="2">
        <f t="shared" si="235"/>
        <v>8.3634199999999996</v>
      </c>
      <c r="H1955" s="2">
        <f t="shared" si="239"/>
        <v>7.5054450000000008</v>
      </c>
      <c r="I1955" s="2">
        <f t="array" ref="I1955">SUMPRODUCT(B1939:B1958, (ROW(B1939:B1958)-ROW(B1939)+1)) / (20*21/2)</f>
        <v>8.2769666666666684</v>
      </c>
      <c r="J1955" s="2">
        <f t="shared" si="242"/>
        <v>8.3793890532750961</v>
      </c>
      <c r="K1955" s="2">
        <f t="shared" si="236"/>
        <v>8.3002907816586671</v>
      </c>
    </row>
    <row r="1956" spans="1:11" ht="13.5" x14ac:dyDescent="0.25">
      <c r="A1956" s="3">
        <f>TITRES_STAT!B1959</f>
        <v>44855</v>
      </c>
      <c r="B1956" s="5">
        <f>TITRES_STAT!D1959</f>
        <v>8.2210000000000001</v>
      </c>
      <c r="C1956" s="2">
        <f t="shared" si="237"/>
        <v>0</v>
      </c>
      <c r="D1956" s="2">
        <f t="shared" si="238"/>
        <v>8.2693999999999992</v>
      </c>
      <c r="E1956" s="2">
        <f t="shared" si="240"/>
        <v>8.2847000000000008</v>
      </c>
      <c r="F1956" s="2">
        <f t="shared" si="241"/>
        <v>8.3818000000000019</v>
      </c>
      <c r="G1956" s="2">
        <f t="shared" si="235"/>
        <v>8.3753599999999988</v>
      </c>
      <c r="H1956" s="2">
        <f t="shared" si="239"/>
        <v>7.5113100000000008</v>
      </c>
      <c r="I1956" s="2">
        <f t="array" ref="I1956">SUMPRODUCT(B1940:B1959, (ROW(B1940:B1959)-ROW(B1940)+1)) / (20*21/2)</f>
        <v>8.2662714285714305</v>
      </c>
      <c r="J1956" s="2">
        <f t="shared" si="242"/>
        <v>8.3643043815346108</v>
      </c>
      <c r="K1956" s="2">
        <f t="shared" si="236"/>
        <v>8.2971813392406801</v>
      </c>
    </row>
    <row r="1957" spans="1:11" ht="13.5" x14ac:dyDescent="0.25">
      <c r="A1957" s="3">
        <f>TITRES_STAT!B1960</f>
        <v>44858</v>
      </c>
      <c r="B1957" s="5">
        <f>TITRES_STAT!D1960</f>
        <v>8.2210000000000001</v>
      </c>
      <c r="C1957" s="2">
        <f t="shared" si="237"/>
        <v>0</v>
      </c>
      <c r="D1957" s="2">
        <f t="shared" si="238"/>
        <v>8.2210000000000001</v>
      </c>
      <c r="E1957" s="2">
        <f t="shared" si="240"/>
        <v>8.2847000000000026</v>
      </c>
      <c r="F1957" s="2">
        <f t="shared" si="241"/>
        <v>8.3495500000000007</v>
      </c>
      <c r="G1957" s="2">
        <f t="shared" si="235"/>
        <v>8.3872999999999998</v>
      </c>
      <c r="H1957" s="2">
        <f t="shared" si="239"/>
        <v>7.5171750000000008</v>
      </c>
      <c r="I1957" s="2">
        <f t="array" ref="I1957">SUMPRODUCT(B1941:B1960, (ROW(B1941:B1960)-ROW(B1941)+1)) / (20*21/2)</f>
        <v>8.2568428571428569</v>
      </c>
      <c r="J1957" s="2">
        <f t="shared" si="242"/>
        <v>8.3506563451979812</v>
      </c>
      <c r="K1957" s="2">
        <f t="shared" si="236"/>
        <v>8.2941938357410461</v>
      </c>
    </row>
    <row r="1958" spans="1:11" ht="13.5" x14ac:dyDescent="0.25">
      <c r="A1958" s="3">
        <f>TITRES_STAT!B1961</f>
        <v>44859</v>
      </c>
      <c r="B1958" s="5">
        <f>TITRES_STAT!D1961</f>
        <v>8.2210000000000001</v>
      </c>
      <c r="C1958" s="2">
        <f t="shared" si="237"/>
        <v>0</v>
      </c>
      <c r="D1958" s="2">
        <f t="shared" si="238"/>
        <v>8.2210000000000001</v>
      </c>
      <c r="E1958" s="2">
        <f t="shared" si="240"/>
        <v>8.2847000000000026</v>
      </c>
      <c r="F1958" s="2">
        <f t="shared" si="241"/>
        <v>8.3173000000000012</v>
      </c>
      <c r="G1958" s="2">
        <f t="shared" si="235"/>
        <v>8.4001999999999999</v>
      </c>
      <c r="H1958" s="2">
        <f t="shared" si="239"/>
        <v>7.5230400000000008</v>
      </c>
      <c r="I1958" s="2">
        <f t="array" ref="I1958">SUMPRODUCT(B1942:B1961, (ROW(B1942:B1961)-ROW(B1942)+1)) / (20*21/2)</f>
        <v>8.249371428571429</v>
      </c>
      <c r="J1958" s="2">
        <f t="shared" si="242"/>
        <v>8.3383081218457935</v>
      </c>
      <c r="K1958" s="2">
        <f t="shared" si="236"/>
        <v>8.2913234892413978</v>
      </c>
    </row>
    <row r="1959" spans="1:11" ht="13.5" x14ac:dyDescent="0.25">
      <c r="A1959" s="3">
        <f>TITRES_STAT!B1962</f>
        <v>44860</v>
      </c>
      <c r="B1959" s="5">
        <f>TITRES_STAT!D1962</f>
        <v>8.2050000000000001</v>
      </c>
      <c r="C1959" s="2">
        <f t="shared" si="237"/>
        <v>-1.6000000000000014E-2</v>
      </c>
      <c r="D1959" s="2">
        <f t="shared" si="238"/>
        <v>8.2178000000000004</v>
      </c>
      <c r="E1959" s="2">
        <f t="shared" si="240"/>
        <v>8.2920000000000016</v>
      </c>
      <c r="F1959" s="2">
        <f t="shared" si="241"/>
        <v>8.304000000000002</v>
      </c>
      <c r="G1959" s="2">
        <f t="shared" si="235"/>
        <v>8.4127799999999997</v>
      </c>
      <c r="H1959" s="2">
        <f t="shared" si="239"/>
        <v>7.5288250000000003</v>
      </c>
      <c r="I1959" s="2">
        <f t="array" ref="I1959">SUMPRODUCT(B1943:B1962, (ROW(B1943:B1962)-ROW(B1943)+1)) / (20*21/2)</f>
        <v>8.2435095238095251</v>
      </c>
      <c r="J1959" s="2">
        <f t="shared" si="242"/>
        <v>8.3256121102414316</v>
      </c>
      <c r="K1959" s="2">
        <f t="shared" si="236"/>
        <v>8.2879382543691857</v>
      </c>
    </row>
    <row r="1960" spans="1:11" ht="13.5" x14ac:dyDescent="0.25">
      <c r="A1960" s="3">
        <f>TITRES_STAT!B1963</f>
        <v>44861</v>
      </c>
      <c r="B1960" s="5">
        <f>TITRES_STAT!D1963</f>
        <v>8.2050000000000001</v>
      </c>
      <c r="C1960" s="2">
        <f t="shared" si="237"/>
        <v>0</v>
      </c>
      <c r="D1960" s="2">
        <f t="shared" si="238"/>
        <v>8.2146000000000008</v>
      </c>
      <c r="E1960" s="2">
        <f t="shared" si="240"/>
        <v>8.2662000000000013</v>
      </c>
      <c r="F1960" s="2">
        <f t="shared" si="241"/>
        <v>8.283450000000002</v>
      </c>
      <c r="G1960" s="2">
        <f t="shared" si="235"/>
        <v>8.4253599999999995</v>
      </c>
      <c r="H1960" s="2">
        <f t="shared" si="239"/>
        <v>7.5346099999999998</v>
      </c>
      <c r="I1960" s="2">
        <f t="array" ref="I1960">SUMPRODUCT(B1944:B1963, (ROW(B1944:B1963)-ROW(B1944)+1)) / (20*21/2)</f>
        <v>8.2392571428571433</v>
      </c>
      <c r="J1960" s="2">
        <f t="shared" si="242"/>
        <v>8.3141252425993901</v>
      </c>
      <c r="K1960" s="2">
        <f t="shared" si="236"/>
        <v>8.2846857738056894</v>
      </c>
    </row>
    <row r="1961" spans="1:11" ht="13.5" x14ac:dyDescent="0.25">
      <c r="A1961" s="3">
        <f>TITRES_STAT!B1964</f>
        <v>44862</v>
      </c>
      <c r="B1961" s="5">
        <f>TITRES_STAT!D1964</f>
        <v>8.2050000000000001</v>
      </c>
      <c r="C1961" s="2">
        <f t="shared" si="237"/>
        <v>0</v>
      </c>
      <c r="D1961" s="2">
        <f t="shared" si="238"/>
        <v>8.2113999999999994</v>
      </c>
      <c r="E1961" s="2">
        <f t="shared" si="240"/>
        <v>8.2403999999999993</v>
      </c>
      <c r="F1961" s="2">
        <f t="shared" si="241"/>
        <v>8.2665500000000023</v>
      </c>
      <c r="G1961" s="2">
        <f t="shared" si="235"/>
        <v>8.4379399999999993</v>
      </c>
      <c r="H1961" s="2">
        <f t="shared" si="239"/>
        <v>7.5403950000000002</v>
      </c>
      <c r="I1961" s="2">
        <f t="array" ref="I1961">SUMPRODUCT(B1945:B1964, (ROW(B1945:B1964)-ROW(B1945)+1)) / (20*21/2)</f>
        <v>8.2350809523809527</v>
      </c>
      <c r="J1961" s="2">
        <f t="shared" si="242"/>
        <v>8.3037323623518287</v>
      </c>
      <c r="K1961" s="2">
        <f t="shared" si="236"/>
        <v>8.2815608414995836</v>
      </c>
    </row>
    <row r="1962" spans="1:11" ht="13.5" x14ac:dyDescent="0.25">
      <c r="A1962" s="3">
        <f>TITRES_STAT!B1965</f>
        <v>44865</v>
      </c>
      <c r="B1962" s="5">
        <f>TITRES_STAT!D1965</f>
        <v>8.2050000000000001</v>
      </c>
      <c r="C1962" s="2">
        <f t="shared" si="237"/>
        <v>0</v>
      </c>
      <c r="D1962" s="2">
        <f t="shared" si="238"/>
        <v>8.2081999999999997</v>
      </c>
      <c r="E1962" s="2">
        <f t="shared" si="240"/>
        <v>8.2146000000000008</v>
      </c>
      <c r="F1962" s="2">
        <f t="shared" si="241"/>
        <v>8.2496500000000026</v>
      </c>
      <c r="G1962" s="2">
        <f t="shared" si="235"/>
        <v>8.4495599999999982</v>
      </c>
      <c r="H1962" s="2">
        <f t="shared" si="239"/>
        <v>7.5461799999999997</v>
      </c>
      <c r="I1962" s="2">
        <f t="array" ref="I1962">SUMPRODUCT(B1946:B1965, (ROW(B1946:B1965)-ROW(B1946)+1)) / (20*21/2)</f>
        <v>8.2309809523809534</v>
      </c>
      <c r="J1962" s="2">
        <f t="shared" si="242"/>
        <v>8.2943292802230832</v>
      </c>
      <c r="K1962" s="2">
        <f t="shared" si="236"/>
        <v>8.2785584555584233</v>
      </c>
    </row>
    <row r="1963" spans="1:11" ht="13.5" x14ac:dyDescent="0.25">
      <c r="A1963" s="3">
        <f>TITRES_STAT!B1966</f>
        <v>44866</v>
      </c>
      <c r="B1963" s="5">
        <f>TITRES_STAT!D1966</f>
        <v>8.2050000000000001</v>
      </c>
      <c r="C1963" s="2">
        <f t="shared" si="237"/>
        <v>0</v>
      </c>
      <c r="D1963" s="2">
        <f t="shared" si="238"/>
        <v>8.2050000000000001</v>
      </c>
      <c r="E1963" s="2">
        <f t="shared" si="240"/>
        <v>8.2129999999999992</v>
      </c>
      <c r="F1963" s="2">
        <f t="shared" si="241"/>
        <v>8.2488500000000027</v>
      </c>
      <c r="G1963" s="2">
        <f t="shared" si="235"/>
        <v>8.4611799999999988</v>
      </c>
      <c r="H1963" s="2">
        <f t="shared" si="239"/>
        <v>7.5519649999999992</v>
      </c>
      <c r="I1963" s="2">
        <f t="array" ref="I1963">SUMPRODUCT(B1947:B1966, (ROW(B1947:B1966)-ROW(B1947)+1)) / (20*21/2)</f>
        <v>8.2207666666666679</v>
      </c>
      <c r="J1963" s="2">
        <f t="shared" si="242"/>
        <v>8.2858217297256473</v>
      </c>
      <c r="K1963" s="2">
        <f t="shared" si="236"/>
        <v>8.2756738102424077</v>
      </c>
    </row>
    <row r="1964" spans="1:11" ht="13.5" x14ac:dyDescent="0.25">
      <c r="A1964" s="3">
        <f>TITRES_STAT!B1967</f>
        <v>44867</v>
      </c>
      <c r="B1964" s="5">
        <f>TITRES_STAT!D1967</f>
        <v>8.2050000000000001</v>
      </c>
      <c r="C1964" s="2">
        <f t="shared" si="237"/>
        <v>0</v>
      </c>
      <c r="D1964" s="2">
        <f t="shared" si="238"/>
        <v>8.2050000000000001</v>
      </c>
      <c r="E1964" s="2">
        <f t="shared" si="240"/>
        <v>8.2113999999999994</v>
      </c>
      <c r="F1964" s="2">
        <f t="shared" si="241"/>
        <v>8.2480500000000028</v>
      </c>
      <c r="G1964" s="2">
        <f t="shared" si="235"/>
        <v>8.4673199999999973</v>
      </c>
      <c r="H1964" s="2">
        <f t="shared" si="239"/>
        <v>7.5577499999999995</v>
      </c>
      <c r="I1964" s="2">
        <f t="array" ref="I1964">SUMPRODUCT(B1948:B1967, (ROW(B1948:B1967)-ROW(B1948)+1)) / (20*21/2)</f>
        <v>8.210938095238097</v>
      </c>
      <c r="J1964" s="2">
        <f t="shared" si="242"/>
        <v>8.2781244221327288</v>
      </c>
      <c r="K1964" s="2">
        <f t="shared" si="236"/>
        <v>8.2729022882721175</v>
      </c>
    </row>
    <row r="1965" spans="1:11" ht="13.5" x14ac:dyDescent="0.25">
      <c r="A1965" s="3">
        <f>TITRES_STAT!B1968</f>
        <v>44868</v>
      </c>
      <c r="B1965" s="5">
        <f>TITRES_STAT!D1968</f>
        <v>8.2050000000000001</v>
      </c>
      <c r="C1965" s="2">
        <f t="shared" si="237"/>
        <v>0</v>
      </c>
      <c r="D1965" s="2">
        <f t="shared" si="238"/>
        <v>8.2050000000000001</v>
      </c>
      <c r="E1965" s="2">
        <f t="shared" si="240"/>
        <v>8.2097999999999995</v>
      </c>
      <c r="F1965" s="2">
        <f t="shared" si="241"/>
        <v>8.2472500000000046</v>
      </c>
      <c r="G1965" s="2">
        <f t="shared" si="235"/>
        <v>8.4734599999999975</v>
      </c>
      <c r="H1965" s="2">
        <f t="shared" si="239"/>
        <v>7.563534999999999</v>
      </c>
      <c r="I1965" s="2">
        <f t="array" ref="I1965">SUMPRODUCT(B1949:B1968, (ROW(B1949:B1968)-ROW(B1949)+1)) / (20*21/2)</f>
        <v>8.2014952380952391</v>
      </c>
      <c r="J1965" s="2">
        <f t="shared" si="242"/>
        <v>8.2711601914534221</v>
      </c>
      <c r="K1965" s="2">
        <f t="shared" si="236"/>
        <v>8.2702394534379167</v>
      </c>
    </row>
    <row r="1966" spans="1:11" ht="13.5" x14ac:dyDescent="0.25">
      <c r="A1966" s="3">
        <f>TITRES_STAT!B1969</f>
        <v>44869</v>
      </c>
      <c r="B1966" s="5">
        <f>TITRES_STAT!D1969</f>
        <v>8.14</v>
      </c>
      <c r="C1966" s="2">
        <f t="shared" si="237"/>
        <v>-6.4999999999999503E-2</v>
      </c>
      <c r="D1966" s="2">
        <f t="shared" si="238"/>
        <v>8.1920000000000002</v>
      </c>
      <c r="E1966" s="2">
        <f t="shared" si="240"/>
        <v>8.2016999999999989</v>
      </c>
      <c r="F1966" s="2">
        <f t="shared" si="241"/>
        <v>8.2432000000000016</v>
      </c>
      <c r="G1966" s="2">
        <f t="shared" si="235"/>
        <v>8.4782999999999973</v>
      </c>
      <c r="H1966" s="2">
        <f t="shared" si="239"/>
        <v>7.5689950000000001</v>
      </c>
      <c r="I1966" s="2">
        <f t="array" ref="I1966">SUMPRODUCT(B1950:B1969, (ROW(B1950:B1969)-ROW(B1950)+1)) / (20*21/2)</f>
        <v>8.1924380952380957</v>
      </c>
      <c r="J1966" s="2">
        <f t="shared" si="242"/>
        <v>8.2586687446483342</v>
      </c>
      <c r="K1966" s="2">
        <f t="shared" si="236"/>
        <v>8.2651320238913311</v>
      </c>
    </row>
    <row r="1967" spans="1:11" ht="13.5" x14ac:dyDescent="0.25">
      <c r="A1967" s="3">
        <f>TITRES_STAT!B1970</f>
        <v>44872</v>
      </c>
      <c r="B1967" s="5">
        <f>TITRES_STAT!D1970</f>
        <v>8.14</v>
      </c>
      <c r="C1967" s="2">
        <f t="shared" si="237"/>
        <v>0</v>
      </c>
      <c r="D1967" s="2">
        <f t="shared" si="238"/>
        <v>8.1790000000000003</v>
      </c>
      <c r="E1967" s="2">
        <f t="shared" si="240"/>
        <v>8.1936</v>
      </c>
      <c r="F1967" s="2">
        <f t="shared" si="241"/>
        <v>8.2391500000000004</v>
      </c>
      <c r="G1967" s="2">
        <f t="shared" si="235"/>
        <v>8.4782999999999973</v>
      </c>
      <c r="H1967" s="2">
        <f t="shared" si="239"/>
        <v>7.5744550000000004</v>
      </c>
      <c r="I1967" s="2">
        <f t="array" ref="I1967">SUMPRODUCT(B1951:B1970, (ROW(B1951:B1970)-ROW(B1951)+1)) / (20*21/2)</f>
        <v>8.1757238095238112</v>
      </c>
      <c r="J1967" s="2">
        <f t="shared" si="242"/>
        <v>8.2473669594437311</v>
      </c>
      <c r="K1967" s="2">
        <f t="shared" si="236"/>
        <v>8.2602248856995146</v>
      </c>
    </row>
    <row r="1968" spans="1:11" ht="13.5" x14ac:dyDescent="0.25">
      <c r="A1968" s="3">
        <f>TITRES_STAT!B1971</f>
        <v>44873</v>
      </c>
      <c r="B1968" s="5">
        <f>TITRES_STAT!D1971</f>
        <v>8.14</v>
      </c>
      <c r="C1968" s="2">
        <f t="shared" si="237"/>
        <v>0</v>
      </c>
      <c r="D1968" s="2">
        <f t="shared" si="238"/>
        <v>8.1660000000000004</v>
      </c>
      <c r="E1968" s="2">
        <f t="shared" si="240"/>
        <v>8.1854999999999993</v>
      </c>
      <c r="F1968" s="2">
        <f t="shared" si="241"/>
        <v>8.2350999999999992</v>
      </c>
      <c r="G1968" s="2">
        <f t="shared" si="235"/>
        <v>8.4782999999999973</v>
      </c>
      <c r="H1968" s="2">
        <f t="shared" si="239"/>
        <v>7.5799149999999997</v>
      </c>
      <c r="I1968" s="2">
        <f t="array" ref="I1968">SUMPRODUCT(B1952:B1971, (ROW(B1952:B1971)-ROW(B1952)+1)) / (20*21/2)</f>
        <v>8.1532142857142862</v>
      </c>
      <c r="J1968" s="2">
        <f t="shared" si="242"/>
        <v>8.2371415347348034</v>
      </c>
      <c r="K1968" s="2">
        <f t="shared" si="236"/>
        <v>8.2555101842995331</v>
      </c>
    </row>
    <row r="1969" spans="1:11" ht="13.5" x14ac:dyDescent="0.25">
      <c r="A1969" s="3">
        <f>TITRES_STAT!B1972</f>
        <v>44874</v>
      </c>
      <c r="B1969" s="5">
        <f>TITRES_STAT!D1972</f>
        <v>8.14</v>
      </c>
      <c r="C1969" s="2">
        <f t="shared" si="237"/>
        <v>0</v>
      </c>
      <c r="D1969" s="2">
        <f t="shared" si="238"/>
        <v>8.1530000000000005</v>
      </c>
      <c r="E1969" s="2">
        <f t="shared" si="240"/>
        <v>8.1789999999999985</v>
      </c>
      <c r="F1969" s="2">
        <f t="shared" si="241"/>
        <v>8.2354999999999983</v>
      </c>
      <c r="G1969" s="2">
        <f t="shared" si="235"/>
        <v>8.4734599999999975</v>
      </c>
      <c r="H1969" s="2">
        <f t="shared" si="239"/>
        <v>7.585375</v>
      </c>
      <c r="I1969" s="2">
        <f t="array" ref="I1969">SUMPRODUCT(B1953:B1972, (ROW(B1953:B1972)-ROW(B1953)+1)) / (20*21/2)</f>
        <v>8.140723809523811</v>
      </c>
      <c r="J1969" s="2">
        <f t="shared" si="242"/>
        <v>8.227889959998155</v>
      </c>
      <c r="K1969" s="2">
        <f t="shared" si="236"/>
        <v>8.2509803731505311</v>
      </c>
    </row>
    <row r="1970" spans="1:11" ht="13.5" x14ac:dyDescent="0.25">
      <c r="A1970" s="3">
        <f>TITRES_STAT!B1973</f>
        <v>44875</v>
      </c>
      <c r="B1970" s="5">
        <f>TITRES_STAT!D1973</f>
        <v>8.06</v>
      </c>
      <c r="C1970" s="2">
        <f t="shared" si="237"/>
        <v>-8.0000000000000071E-2</v>
      </c>
      <c r="D1970" s="2">
        <f t="shared" si="238"/>
        <v>8.1240000000000006</v>
      </c>
      <c r="E1970" s="2">
        <f t="shared" si="240"/>
        <v>8.1645000000000003</v>
      </c>
      <c r="F1970" s="2">
        <f t="shared" si="241"/>
        <v>8.2153499999999973</v>
      </c>
      <c r="G1970" s="2">
        <f t="shared" ref="G1970:G2033" si="243">AVERAGE(B1921:B1970)</f>
        <v>8.467019999999998</v>
      </c>
      <c r="H1970" s="2">
        <f t="shared" si="239"/>
        <v>7.5909350000000009</v>
      </c>
      <c r="I1970" s="2">
        <f t="array" ref="I1970">SUMPRODUCT(B1954:B1973, (ROW(B1954:B1973)-ROW(B1954)+1)) / (20*21/2)</f>
        <v>8.1301523809523832</v>
      </c>
      <c r="J1970" s="2">
        <f t="shared" si="242"/>
        <v>8.2119004399983311</v>
      </c>
      <c r="K1970" s="2">
        <f t="shared" si="236"/>
        <v>8.2434909467524715</v>
      </c>
    </row>
    <row r="1971" spans="1:11" ht="13.5" x14ac:dyDescent="0.25">
      <c r="A1971" s="3">
        <f>TITRES_STAT!B1974</f>
        <v>44876</v>
      </c>
      <c r="B1971" s="5">
        <f>TITRES_STAT!D1974</f>
        <v>7.9790000000000001</v>
      </c>
      <c r="C1971" s="2">
        <f t="shared" si="237"/>
        <v>-8.1000000000000405E-2</v>
      </c>
      <c r="D1971" s="2">
        <f t="shared" si="238"/>
        <v>8.091800000000001</v>
      </c>
      <c r="E1971" s="2">
        <f t="shared" si="240"/>
        <v>8.1418999999999997</v>
      </c>
      <c r="F1971" s="2">
        <f t="shared" si="241"/>
        <v>8.1911500000000004</v>
      </c>
      <c r="G1971" s="2">
        <f t="shared" si="243"/>
        <v>8.4589599999999976</v>
      </c>
      <c r="H1971" s="2">
        <f t="shared" si="239"/>
        <v>7.5955900000000005</v>
      </c>
      <c r="I1971" s="2">
        <f t="array" ref="I1971">SUMPRODUCT(B1955:B1974, (ROW(B1955:B1974)-ROW(B1955)+1)) / (20*21/2)</f>
        <v>8.1126333333333349</v>
      </c>
      <c r="J1971" s="2">
        <f t="shared" si="242"/>
        <v>8.1897194457127753</v>
      </c>
      <c r="K1971" s="2">
        <f t="shared" ref="K1971:K2034" si="244">$K$4*B1971+(1-$K$4)*K1970</f>
        <v>8.233118752762179</v>
      </c>
    </row>
    <row r="1972" spans="1:11" ht="13.5" x14ac:dyDescent="0.25">
      <c r="A1972" s="3">
        <f>TITRES_STAT!B1975</f>
        <v>44879</v>
      </c>
      <c r="B1972" s="5">
        <f>TITRES_STAT!D1975</f>
        <v>8.06</v>
      </c>
      <c r="C1972" s="2">
        <f t="shared" si="237"/>
        <v>8.1000000000000405E-2</v>
      </c>
      <c r="D1972" s="2">
        <f t="shared" si="238"/>
        <v>8.075800000000001</v>
      </c>
      <c r="E1972" s="2">
        <f t="shared" si="240"/>
        <v>8.1273999999999997</v>
      </c>
      <c r="F1972" s="2">
        <f t="shared" si="241"/>
        <v>8.1709999999999994</v>
      </c>
      <c r="G1972" s="2">
        <f t="shared" si="243"/>
        <v>8.4508999999999972</v>
      </c>
      <c r="H1972" s="2">
        <f t="shared" si="239"/>
        <v>7.6006500000000008</v>
      </c>
      <c r="I1972" s="2">
        <f t="array" ref="I1972">SUMPRODUCT(B1956:B1975, (ROW(B1956:B1975)-ROW(B1956)+1)) / (20*21/2)</f>
        <v>8.0655999999999999</v>
      </c>
      <c r="J1972" s="2">
        <f t="shared" si="242"/>
        <v>8.1773652127877483</v>
      </c>
      <c r="K1972" s="2">
        <f t="shared" si="244"/>
        <v>8.2263297820656227</v>
      </c>
    </row>
    <row r="1973" spans="1:11" ht="13.5" x14ac:dyDescent="0.25">
      <c r="A1973" s="3">
        <f>TITRES_STAT!B1976</f>
        <v>44880</v>
      </c>
      <c r="B1973" s="5">
        <f>TITRES_STAT!D1976</f>
        <v>8.06</v>
      </c>
      <c r="C1973" s="2">
        <f t="shared" si="237"/>
        <v>0</v>
      </c>
      <c r="D1973" s="2">
        <f t="shared" si="238"/>
        <v>8.059800000000001</v>
      </c>
      <c r="E1973" s="2">
        <f t="shared" si="240"/>
        <v>8.1128999999999998</v>
      </c>
      <c r="F1973" s="2">
        <f t="shared" si="241"/>
        <v>8.1629500000000004</v>
      </c>
      <c r="G1973" s="2">
        <f t="shared" si="243"/>
        <v>8.440419999999996</v>
      </c>
      <c r="H1973" s="2">
        <f t="shared" si="239"/>
        <v>7.6057100000000002</v>
      </c>
      <c r="I1973" s="2">
        <f t="array" ref="I1973">SUMPRODUCT(B1957:B1976, (ROW(B1957:B1976)-ROW(B1957)+1)) / (20*21/2)</f>
        <v>8.0519190476190481</v>
      </c>
      <c r="J1973" s="2">
        <f t="shared" si="242"/>
        <v>8.1661875734746303</v>
      </c>
      <c r="K1973" s="2">
        <f t="shared" si="244"/>
        <v>8.2198070455140293</v>
      </c>
    </row>
    <row r="1974" spans="1:11" ht="13.5" x14ac:dyDescent="0.25">
      <c r="A1974" s="3">
        <f>TITRES_STAT!B1977</f>
        <v>44881</v>
      </c>
      <c r="B1974" s="5">
        <f>TITRES_STAT!D1977</f>
        <v>7.9790000000000001</v>
      </c>
      <c r="C1974" s="2">
        <f t="shared" si="237"/>
        <v>-8.1000000000000405E-2</v>
      </c>
      <c r="D1974" s="2">
        <f t="shared" si="238"/>
        <v>8.0276000000000014</v>
      </c>
      <c r="E1974" s="2">
        <f t="shared" si="240"/>
        <v>8.0903000000000009</v>
      </c>
      <c r="F1974" s="2">
        <f t="shared" si="241"/>
        <v>8.1508500000000019</v>
      </c>
      <c r="G1974" s="2">
        <f t="shared" si="243"/>
        <v>8.4259199999999961</v>
      </c>
      <c r="H1974" s="2">
        <f t="shared" si="239"/>
        <v>7.6112450000000011</v>
      </c>
      <c r="I1974" s="2">
        <f t="array" ref="I1974">SUMPRODUCT(B1958:B1977, (ROW(B1958:B1977)-ROW(B1958)+1)) / (20*21/2)</f>
        <v>8.0463428571428572</v>
      </c>
      <c r="J1974" s="2">
        <f t="shared" si="242"/>
        <v>8.1483601855246661</v>
      </c>
      <c r="K1974" s="2">
        <f t="shared" si="244"/>
        <v>8.2103636319644604</v>
      </c>
    </row>
    <row r="1975" spans="1:11" ht="13.5" x14ac:dyDescent="0.25">
      <c r="A1975" s="3">
        <f>TITRES_STAT!B1978</f>
        <v>44882</v>
      </c>
      <c r="B1975" s="5">
        <f>TITRES_STAT!D1978</f>
        <v>7.657</v>
      </c>
      <c r="C1975" s="2">
        <f t="shared" si="237"/>
        <v>-0.32200000000000006</v>
      </c>
      <c r="D1975" s="2">
        <f t="shared" si="238"/>
        <v>7.9470000000000001</v>
      </c>
      <c r="E1975" s="2">
        <f t="shared" si="240"/>
        <v>8.0355000000000008</v>
      </c>
      <c r="F1975" s="2">
        <f t="shared" si="241"/>
        <v>8.1226500000000019</v>
      </c>
      <c r="G1975" s="2">
        <f t="shared" si="243"/>
        <v>8.4017399999999967</v>
      </c>
      <c r="H1975" s="2">
        <f t="shared" si="239"/>
        <v>7.6151700000000018</v>
      </c>
      <c r="I1975" s="2">
        <f t="array" ref="I1975">SUMPRODUCT(B1959:B1978, (ROW(B1959:B1978)-ROW(B1959)+1)) / (20*21/2)</f>
        <v>8.0384285714285717</v>
      </c>
      <c r="J1975" s="2">
        <f t="shared" si="242"/>
        <v>8.1015639773794597</v>
      </c>
      <c r="K1975" s="2">
        <f t="shared" si="244"/>
        <v>8.1886630973776189</v>
      </c>
    </row>
    <row r="1976" spans="1:11" ht="13.5" x14ac:dyDescent="0.25">
      <c r="A1976" s="3">
        <f>TITRES_STAT!B1979</f>
        <v>44883</v>
      </c>
      <c r="B1976" s="5">
        <f>TITRES_STAT!D1979</f>
        <v>7.9790000000000001</v>
      </c>
      <c r="C1976" s="2">
        <f t="shared" si="237"/>
        <v>0.32200000000000006</v>
      </c>
      <c r="D1976" s="2">
        <f t="shared" si="238"/>
        <v>7.9470000000000001</v>
      </c>
      <c r="E1976" s="2">
        <f t="shared" si="240"/>
        <v>8.019400000000001</v>
      </c>
      <c r="F1976" s="2">
        <f t="shared" si="241"/>
        <v>8.1105500000000017</v>
      </c>
      <c r="G1976" s="2">
        <f t="shared" si="243"/>
        <v>8.3810999999999964</v>
      </c>
      <c r="H1976" s="2">
        <f t="shared" si="239"/>
        <v>7.6207050000000027</v>
      </c>
      <c r="I1976" s="2">
        <f t="array" ref="I1976">SUMPRODUCT(B1960:B1979, (ROW(B1960:B1979)-ROW(B1960)+1)) / (20*21/2)</f>
        <v>8.0346190476190475</v>
      </c>
      <c r="J1976" s="2">
        <f t="shared" si="242"/>
        <v>8.0898912176290345</v>
      </c>
      <c r="K1976" s="2">
        <f t="shared" si="244"/>
        <v>8.1804410151275171</v>
      </c>
    </row>
    <row r="1977" spans="1:11" ht="13.5" x14ac:dyDescent="0.25">
      <c r="A1977" s="3">
        <f>TITRES_STAT!B1980</f>
        <v>44886</v>
      </c>
      <c r="B1977" s="5">
        <f>TITRES_STAT!D1980</f>
        <v>8.0519999999999996</v>
      </c>
      <c r="C1977" s="2">
        <f t="shared" si="237"/>
        <v>7.299999999999951E-2</v>
      </c>
      <c r="D1977" s="2">
        <f t="shared" si="238"/>
        <v>7.9454000000000011</v>
      </c>
      <c r="E1977" s="2">
        <f t="shared" si="240"/>
        <v>8.0106000000000002</v>
      </c>
      <c r="F1977" s="2">
        <f t="shared" si="241"/>
        <v>8.1021000000000019</v>
      </c>
      <c r="G1977" s="2">
        <f t="shared" si="243"/>
        <v>8.3620799999999971</v>
      </c>
      <c r="H1977" s="2">
        <f t="shared" si="239"/>
        <v>7.625725000000001</v>
      </c>
      <c r="I1977" s="2">
        <f t="array" ref="I1977">SUMPRODUCT(B1961:B1980, (ROW(B1961:B1980)-ROW(B1961)+1)) / (20*21/2)</f>
        <v>8.0315380952380959</v>
      </c>
      <c r="J1977" s="2">
        <f t="shared" si="242"/>
        <v>8.0862825302357919</v>
      </c>
      <c r="K1977" s="2">
        <f t="shared" si="244"/>
        <v>8.1754041125734975</v>
      </c>
    </row>
    <row r="1978" spans="1:11" ht="13.5" x14ac:dyDescent="0.25">
      <c r="A1978" s="3">
        <f>TITRES_STAT!B1981</f>
        <v>44887</v>
      </c>
      <c r="B1978" s="5">
        <f>TITRES_STAT!D1981</f>
        <v>8.0190000000000001</v>
      </c>
      <c r="C1978" s="2">
        <f t="shared" si="237"/>
        <v>-3.2999999999999474E-2</v>
      </c>
      <c r="D1978" s="2">
        <f t="shared" si="238"/>
        <v>7.9371999999999998</v>
      </c>
      <c r="E1978" s="2">
        <f t="shared" si="240"/>
        <v>7.9985000000000017</v>
      </c>
      <c r="F1978" s="2">
        <f t="shared" si="241"/>
        <v>8.0920000000000023</v>
      </c>
      <c r="G1978" s="2">
        <f t="shared" si="243"/>
        <v>8.342399999999996</v>
      </c>
      <c r="H1978" s="2">
        <f t="shared" si="239"/>
        <v>7.630580000000001</v>
      </c>
      <c r="I1978" s="2">
        <f t="array" ref="I1978">SUMPRODUCT(B1962:B1981, (ROW(B1962:B1981)-ROW(B1962)+1)) / (20*21/2)</f>
        <v>8.0176619047619067</v>
      </c>
      <c r="J1978" s="2">
        <f t="shared" si="242"/>
        <v>8.0798746702133357</v>
      </c>
      <c r="K1978" s="2">
        <f t="shared" si="244"/>
        <v>8.1692706179627717</v>
      </c>
    </row>
    <row r="1979" spans="1:11" ht="13.5" x14ac:dyDescent="0.25">
      <c r="A1979" s="3">
        <f>TITRES_STAT!B1982</f>
        <v>44888</v>
      </c>
      <c r="B1979" s="5">
        <f>TITRES_STAT!D1982</f>
        <v>8.0519999999999996</v>
      </c>
      <c r="C1979" s="2">
        <f t="shared" si="237"/>
        <v>3.2999999999999474E-2</v>
      </c>
      <c r="D1979" s="2">
        <f t="shared" si="238"/>
        <v>7.9518000000000004</v>
      </c>
      <c r="E1979" s="2">
        <f t="shared" si="240"/>
        <v>7.9896999999999991</v>
      </c>
      <c r="F1979" s="2">
        <f t="shared" si="241"/>
        <v>8.0843500000000006</v>
      </c>
      <c r="G1979" s="2">
        <f t="shared" si="243"/>
        <v>8.3233799999999984</v>
      </c>
      <c r="H1979" s="2">
        <f t="shared" si="239"/>
        <v>7.6360199999999994</v>
      </c>
      <c r="I1979" s="2">
        <f t="array" ref="I1979">SUMPRODUCT(B1963:B1982, (ROW(B1963:B1982)-ROW(B1963)+1)) / (20*21/2)</f>
        <v>8.0166142857142866</v>
      </c>
      <c r="J1979" s="2">
        <f t="shared" si="242"/>
        <v>8.0772199397168265</v>
      </c>
      <c r="K1979" s="2">
        <f t="shared" si="244"/>
        <v>8.1646717701995257</v>
      </c>
    </row>
    <row r="1980" spans="1:11" ht="13.5" x14ac:dyDescent="0.25">
      <c r="A1980" s="3">
        <f>TITRES_STAT!B1983</f>
        <v>44889</v>
      </c>
      <c r="B1980" s="5">
        <f>TITRES_STAT!D1983</f>
        <v>8.0519999999999996</v>
      </c>
      <c r="C1980" s="2">
        <f t="shared" si="237"/>
        <v>0</v>
      </c>
      <c r="D1980" s="2">
        <f t="shared" si="238"/>
        <v>8.0307999999999993</v>
      </c>
      <c r="E1980" s="2">
        <f t="shared" si="240"/>
        <v>7.9888999999999983</v>
      </c>
      <c r="F1980" s="2">
        <f t="shared" si="241"/>
        <v>8.0766999999999989</v>
      </c>
      <c r="G1980" s="2">
        <f t="shared" si="243"/>
        <v>8.3043599999999991</v>
      </c>
      <c r="H1980" s="2">
        <f t="shared" si="239"/>
        <v>7.6413500000000001</v>
      </c>
      <c r="I1980" s="2">
        <f t="array" ref="I1980">SUMPRODUCT(B1964:B1983, (ROW(B1964:B1983)-ROW(B1964)+1)) / (20*21/2)</f>
        <v>8.016295238095239</v>
      </c>
      <c r="J1980" s="2">
        <f t="shared" si="242"/>
        <v>8.0748180406961758</v>
      </c>
      <c r="K1980" s="2">
        <f t="shared" si="244"/>
        <v>8.1602532694073879</v>
      </c>
    </row>
    <row r="1981" spans="1:11" ht="13.5" x14ac:dyDescent="0.25">
      <c r="A1981" s="3">
        <f>TITRES_STAT!B1984</f>
        <v>44890</v>
      </c>
      <c r="B1981" s="5">
        <f>TITRES_STAT!D1984</f>
        <v>7.931</v>
      </c>
      <c r="C1981" s="2">
        <f t="shared" si="237"/>
        <v>-0.12099999999999955</v>
      </c>
      <c r="D1981" s="2">
        <f t="shared" si="238"/>
        <v>8.0211999999999986</v>
      </c>
      <c r="E1981" s="2">
        <f t="shared" si="240"/>
        <v>7.9840999999999998</v>
      </c>
      <c r="F1981" s="2">
        <f t="shared" si="241"/>
        <v>8.0629999999999988</v>
      </c>
      <c r="G1981" s="2">
        <f t="shared" si="243"/>
        <v>8.28566</v>
      </c>
      <c r="H1981" s="2">
        <f t="shared" si="239"/>
        <v>7.6460749999999997</v>
      </c>
      <c r="I1981" s="2">
        <f t="array" ref="I1981">SUMPRODUCT(B1965:B1984, (ROW(B1965:B1984)-ROW(B1965)+1)) / (20*21/2)</f>
        <v>8.0167047619047622</v>
      </c>
      <c r="J1981" s="2">
        <f t="shared" si="242"/>
        <v>8.0611210844393977</v>
      </c>
      <c r="K1981" s="2">
        <f t="shared" si="244"/>
        <v>8.151262945116903</v>
      </c>
    </row>
    <row r="1982" spans="1:11" ht="13.5" x14ac:dyDescent="0.25">
      <c r="A1982" s="3">
        <f>TITRES_STAT!B1985</f>
        <v>44893</v>
      </c>
      <c r="B1982" s="5">
        <f>TITRES_STAT!D1985</f>
        <v>8.0519999999999996</v>
      </c>
      <c r="C1982" s="2">
        <f t="shared" si="237"/>
        <v>0.12099999999999955</v>
      </c>
      <c r="D1982" s="2">
        <f t="shared" si="238"/>
        <v>8.0211999999999986</v>
      </c>
      <c r="E1982" s="2">
        <f t="shared" si="240"/>
        <v>7.9832999999999998</v>
      </c>
      <c r="F1982" s="2">
        <f t="shared" si="241"/>
        <v>8.0553500000000007</v>
      </c>
      <c r="G1982" s="2">
        <f t="shared" si="243"/>
        <v>8.26938</v>
      </c>
      <c r="H1982" s="2">
        <f t="shared" si="239"/>
        <v>7.6514049999999996</v>
      </c>
      <c r="I1982" s="2">
        <f t="array" ref="I1982">SUMPRODUCT(B1966:B1985, (ROW(B1966:B1985)-ROW(B1966)+1)) / (20*21/2)</f>
        <v>8.0178428571428562</v>
      </c>
      <c r="J1982" s="2">
        <f t="shared" si="242"/>
        <v>8.0602524097308841</v>
      </c>
      <c r="K1982" s="2">
        <f t="shared" si="244"/>
        <v>8.1473702806025141</v>
      </c>
    </row>
    <row r="1983" spans="1:11" ht="13.5" x14ac:dyDescent="0.25">
      <c r="A1983" s="3">
        <f>TITRES_STAT!B1986</f>
        <v>44894</v>
      </c>
      <c r="B1983" s="5">
        <f>TITRES_STAT!D1986</f>
        <v>8.0519999999999996</v>
      </c>
      <c r="C1983" s="2">
        <f t="shared" si="237"/>
        <v>0</v>
      </c>
      <c r="D1983" s="2">
        <f t="shared" si="238"/>
        <v>8.0278000000000009</v>
      </c>
      <c r="E1983" s="2">
        <f t="shared" si="240"/>
        <v>7.982499999999999</v>
      </c>
      <c r="F1983" s="2">
        <f t="shared" si="241"/>
        <v>8.047699999999999</v>
      </c>
      <c r="G1983" s="2">
        <f t="shared" si="243"/>
        <v>8.2531000000000017</v>
      </c>
      <c r="H1983" s="2">
        <f t="shared" si="239"/>
        <v>7.6564249999999996</v>
      </c>
      <c r="I1983" s="2">
        <f t="array" ref="I1983">SUMPRODUCT(B1967:B1986, (ROW(B1967:B1986)-ROW(B1967)+1)) / (20*21/2)</f>
        <v>8.0197095238095244</v>
      </c>
      <c r="J1983" s="2">
        <f t="shared" si="242"/>
        <v>8.0594664659469899</v>
      </c>
      <c r="K1983" s="2">
        <f t="shared" si="244"/>
        <v>8.1436302695984946</v>
      </c>
    </row>
    <row r="1984" spans="1:11" ht="13.5" x14ac:dyDescent="0.25">
      <c r="A1984" s="3">
        <f>TITRES_STAT!B1987</f>
        <v>44895</v>
      </c>
      <c r="B1984" s="5">
        <f>TITRES_STAT!D1987</f>
        <v>8.0519999999999996</v>
      </c>
      <c r="C1984" s="2">
        <f t="shared" si="237"/>
        <v>0</v>
      </c>
      <c r="D1984" s="2">
        <f t="shared" si="238"/>
        <v>8.0278000000000009</v>
      </c>
      <c r="E1984" s="2">
        <f t="shared" si="240"/>
        <v>7.9897999999999998</v>
      </c>
      <c r="F1984" s="2">
        <f t="shared" si="241"/>
        <v>8.040049999999999</v>
      </c>
      <c r="G1984" s="2">
        <f t="shared" si="243"/>
        <v>8.2368200000000016</v>
      </c>
      <c r="H1984" s="2">
        <f t="shared" si="239"/>
        <v>7.6614449999999987</v>
      </c>
      <c r="I1984" s="2">
        <f t="array" ref="I1984">SUMPRODUCT(B1968:B1987, (ROW(B1968:B1987)-ROW(B1968)+1)) / (20*21/2)</f>
        <v>7.9935190476190474</v>
      </c>
      <c r="J1984" s="2">
        <f t="shared" si="242"/>
        <v>8.0587553739520388</v>
      </c>
      <c r="K1984" s="2">
        <f t="shared" si="244"/>
        <v>8.1400369256926712</v>
      </c>
    </row>
    <row r="1985" spans="1:11" ht="13.5" x14ac:dyDescent="0.25">
      <c r="A1985" s="3">
        <f>TITRES_STAT!B1988</f>
        <v>44896</v>
      </c>
      <c r="B1985" s="5">
        <f>TITRES_STAT!D1988</f>
        <v>8.0519999999999996</v>
      </c>
      <c r="C1985" s="2">
        <f t="shared" si="237"/>
        <v>0</v>
      </c>
      <c r="D1985" s="2">
        <f t="shared" si="238"/>
        <v>8.0278000000000009</v>
      </c>
      <c r="E1985" s="2">
        <f t="shared" si="240"/>
        <v>8.0292999999999974</v>
      </c>
      <c r="F1985" s="2">
        <f t="shared" si="241"/>
        <v>8.0323999999999991</v>
      </c>
      <c r="G1985" s="2">
        <f t="shared" si="243"/>
        <v>8.2205400000000033</v>
      </c>
      <c r="H1985" s="2">
        <f t="shared" si="239"/>
        <v>7.6673449999999983</v>
      </c>
      <c r="I1985" s="2">
        <f t="array" ref="I1985">SUMPRODUCT(B1969:B1988, (ROW(B1969:B1988)-ROW(B1969)+1)) / (20*21/2)</f>
        <v>7.9899333333333331</v>
      </c>
      <c r="J1985" s="2">
        <f t="shared" si="242"/>
        <v>8.0581120050042259</v>
      </c>
      <c r="K1985" s="2">
        <f t="shared" si="244"/>
        <v>8.1365844972341357</v>
      </c>
    </row>
    <row r="1986" spans="1:11" ht="13.5" x14ac:dyDescent="0.25">
      <c r="A1986" s="3">
        <f>TITRES_STAT!B1989</f>
        <v>44897</v>
      </c>
      <c r="B1986" s="5">
        <f>TITRES_STAT!D1989</f>
        <v>8.0519999999999996</v>
      </c>
      <c r="C1986" s="2">
        <f t="shared" si="237"/>
        <v>0</v>
      </c>
      <c r="D1986" s="2">
        <f t="shared" si="238"/>
        <v>8.0519999999999996</v>
      </c>
      <c r="E1986" s="2">
        <f t="shared" si="240"/>
        <v>8.0365999999999982</v>
      </c>
      <c r="F1986" s="2">
        <f t="shared" si="241"/>
        <v>8.0279999999999987</v>
      </c>
      <c r="G1986" s="2">
        <f t="shared" si="243"/>
        <v>8.2042600000000032</v>
      </c>
      <c r="H1986" s="2">
        <f t="shared" si="239"/>
        <v>7.6732449999999979</v>
      </c>
      <c r="I1986" s="2">
        <f t="array" ref="I1986">SUMPRODUCT(B1970:B1989, (ROW(B1970:B1989)-ROW(B1970)+1)) / (20*21/2)</f>
        <v>7.9802000000000008</v>
      </c>
      <c r="J1986" s="2">
        <f t="shared" si="242"/>
        <v>8.0575299092895367</v>
      </c>
      <c r="K1986" s="2">
        <f t="shared" si="244"/>
        <v>8.1332674581269142</v>
      </c>
    </row>
    <row r="1987" spans="1:11" ht="13.5" x14ac:dyDescent="0.25">
      <c r="A1987" s="3">
        <f>TITRES_STAT!B1990</f>
        <v>44900</v>
      </c>
      <c r="B1987" s="5">
        <f>TITRES_STAT!D1990</f>
        <v>7.7530000000000001</v>
      </c>
      <c r="C1987" s="2">
        <f t="shared" si="237"/>
        <v>-0.29899999999999949</v>
      </c>
      <c r="D1987" s="2">
        <f t="shared" si="238"/>
        <v>7.9921999999999995</v>
      </c>
      <c r="E1987" s="2">
        <f t="shared" si="240"/>
        <v>8.0066999999999986</v>
      </c>
      <c r="F1987" s="2">
        <f t="shared" si="241"/>
        <v>8.0086499999999976</v>
      </c>
      <c r="G1987" s="2">
        <f t="shared" si="243"/>
        <v>8.1820000000000022</v>
      </c>
      <c r="H1987" s="2">
        <f t="shared" si="239"/>
        <v>7.6776499999999972</v>
      </c>
      <c r="I1987" s="2">
        <f t="array" ref="I1987">SUMPRODUCT(B1971:B1990, (ROW(B1971:B1990)-ROW(B1971)+1)) / (20*21/2)</f>
        <v>7.9716190476190461</v>
      </c>
      <c r="J1987" s="2">
        <f t="shared" si="242"/>
        <v>8.0285270607857715</v>
      </c>
      <c r="K1987" s="2">
        <f t="shared" si="244"/>
        <v>8.1183550087886029</v>
      </c>
    </row>
    <row r="1988" spans="1:11" ht="13.5" x14ac:dyDescent="0.25">
      <c r="A1988" s="3">
        <f>TITRES_STAT!B1991</f>
        <v>44901</v>
      </c>
      <c r="B1988" s="5">
        <f>TITRES_STAT!D1991</f>
        <v>7.9710000000000001</v>
      </c>
      <c r="C1988" s="2">
        <f t="shared" ref="C1988:C2051" si="245">B1988-B1987</f>
        <v>0.21799999999999997</v>
      </c>
      <c r="D1988" s="2">
        <f t="shared" si="238"/>
        <v>7.9759999999999991</v>
      </c>
      <c r="E1988" s="2">
        <f t="shared" si="240"/>
        <v>8.0019000000000009</v>
      </c>
      <c r="F1988" s="2">
        <f t="shared" si="241"/>
        <v>8.0001999999999978</v>
      </c>
      <c r="G1988" s="2">
        <f t="shared" si="243"/>
        <v>8.164100000000003</v>
      </c>
      <c r="H1988" s="2">
        <f t="shared" si="239"/>
        <v>7.6831449999999988</v>
      </c>
      <c r="I1988" s="2">
        <f t="array" ref="I1988">SUMPRODUCT(B1972:B1991, (ROW(B1972:B1991)-ROW(B1972)+1)) / (20*21/2)</f>
        <v>7.9638095238095232</v>
      </c>
      <c r="J1988" s="2">
        <f t="shared" si="242"/>
        <v>8.0230482930918896</v>
      </c>
      <c r="K1988" s="2">
        <f t="shared" si="244"/>
        <v>8.1125763809929712</v>
      </c>
    </row>
    <row r="1989" spans="1:11" ht="13.5" x14ac:dyDescent="0.25">
      <c r="A1989" s="3">
        <f>TITRES_STAT!B1992</f>
        <v>44902</v>
      </c>
      <c r="B1989" s="5">
        <f>TITRES_STAT!D1992</f>
        <v>7.8979999999999997</v>
      </c>
      <c r="C1989" s="2">
        <f t="shared" si="245"/>
        <v>-7.3000000000000398E-2</v>
      </c>
      <c r="D1989" s="2">
        <f t="shared" si="238"/>
        <v>7.9451999999999998</v>
      </c>
      <c r="E1989" s="2">
        <f t="shared" si="240"/>
        <v>7.9864999999999995</v>
      </c>
      <c r="F1989" s="2">
        <f t="shared" si="241"/>
        <v>7.9880999999999984</v>
      </c>
      <c r="G1989" s="2">
        <f t="shared" si="243"/>
        <v>8.1526400000000034</v>
      </c>
      <c r="H1989" s="2">
        <f t="shared" si="239"/>
        <v>7.6882749999999973</v>
      </c>
      <c r="I1989" s="2">
        <f t="array" ref="I1989">SUMPRODUCT(B1973:B1992, (ROW(B1973:B1992)-ROW(B1973)+1)) / (20*21/2)</f>
        <v>7.9563857142857142</v>
      </c>
      <c r="J1989" s="2">
        <f t="shared" si="242"/>
        <v>8.0111389318450428</v>
      </c>
      <c r="K1989" s="2">
        <f t="shared" si="244"/>
        <v>8.1041616209540308</v>
      </c>
    </row>
    <row r="1990" spans="1:11" ht="13.5" x14ac:dyDescent="0.25">
      <c r="A1990" s="3">
        <f>TITRES_STAT!B1993</f>
        <v>44903</v>
      </c>
      <c r="B1990" s="5">
        <f>TITRES_STAT!D1993</f>
        <v>7.8979999999999997</v>
      </c>
      <c r="C1990" s="2">
        <f t="shared" si="245"/>
        <v>0</v>
      </c>
      <c r="D1990" s="2">
        <f t="shared" ref="D1990:D2053" si="246">AVERAGE(B1986:B1990)</f>
        <v>7.9144000000000005</v>
      </c>
      <c r="E1990" s="2">
        <f t="shared" si="240"/>
        <v>7.9710999999999999</v>
      </c>
      <c r="F1990" s="2">
        <f t="shared" si="241"/>
        <v>7.9799999999999986</v>
      </c>
      <c r="G1990" s="2">
        <f t="shared" si="243"/>
        <v>8.1382800000000035</v>
      </c>
      <c r="H1990" s="2">
        <f t="shared" si="239"/>
        <v>7.6934049999999976</v>
      </c>
      <c r="I1990" s="2">
        <f t="array" ref="I1990">SUMPRODUCT(B1974:B1993, (ROW(B1974:B1993)-ROW(B1974)+1)) / (20*21/2)</f>
        <v>7.9328761904761906</v>
      </c>
      <c r="J1990" s="2">
        <f t="shared" si="242"/>
        <v>8.0003637954788474</v>
      </c>
      <c r="K1990" s="2">
        <f t="shared" si="244"/>
        <v>8.0960768515048525</v>
      </c>
    </row>
    <row r="1991" spans="1:11" ht="13.5" x14ac:dyDescent="0.25">
      <c r="A1991" s="3">
        <f>TITRES_STAT!B1994</f>
        <v>44904</v>
      </c>
      <c r="B1991" s="5">
        <f>TITRES_STAT!D1994</f>
        <v>7.8979999999999997</v>
      </c>
      <c r="C1991" s="2">
        <f t="shared" si="245"/>
        <v>0</v>
      </c>
      <c r="D1991" s="2">
        <f t="shared" si="246"/>
        <v>7.8835999999999995</v>
      </c>
      <c r="E1991" s="2">
        <f t="shared" si="240"/>
        <v>7.9677999999999987</v>
      </c>
      <c r="F1991" s="2">
        <f t="shared" si="241"/>
        <v>7.9759499999999974</v>
      </c>
      <c r="G1991" s="2">
        <f t="shared" si="243"/>
        <v>8.1253800000000052</v>
      </c>
      <c r="H1991" s="2">
        <f t="shared" si="239"/>
        <v>7.698534999999997</v>
      </c>
      <c r="I1991" s="2">
        <f t="array" ref="I1991">SUMPRODUCT(B1975:B1994, (ROW(B1975:B1994)-ROW(B1975)+1)) / (20*21/2)</f>
        <v>7.9232666666666667</v>
      </c>
      <c r="J1991" s="2">
        <f t="shared" si="242"/>
        <v>7.9906148625761002</v>
      </c>
      <c r="K1991" s="2">
        <f t="shared" si="244"/>
        <v>8.0883091318379954</v>
      </c>
    </row>
    <row r="1992" spans="1:11" ht="13.5" x14ac:dyDescent="0.25">
      <c r="A1992" s="3">
        <f>TITRES_STAT!B1995</f>
        <v>44907</v>
      </c>
      <c r="B1992" s="5">
        <f>TITRES_STAT!D1995</f>
        <v>7.8979999999999997</v>
      </c>
      <c r="C1992" s="2">
        <f t="shared" si="245"/>
        <v>0</v>
      </c>
      <c r="D1992" s="2">
        <f t="shared" si="246"/>
        <v>7.9126000000000003</v>
      </c>
      <c r="E1992" s="2">
        <f t="shared" si="240"/>
        <v>7.952399999999999</v>
      </c>
      <c r="F1992" s="2">
        <f t="shared" si="241"/>
        <v>7.9678499999999985</v>
      </c>
      <c r="G1992" s="2">
        <f t="shared" si="243"/>
        <v>8.1124800000000068</v>
      </c>
      <c r="H1992" s="2">
        <f t="shared" si="239"/>
        <v>7.7036649999999973</v>
      </c>
      <c r="I1992" s="2">
        <f t="array" ref="I1992">SUMPRODUCT(B1976:B1995, (ROW(B1976:B1995)-ROW(B1976)+1)) / (20*21/2)</f>
        <v>7.9142714285714302</v>
      </c>
      <c r="J1992" s="2">
        <f t="shared" si="242"/>
        <v>7.981794399473614</v>
      </c>
      <c r="K1992" s="2">
        <f t="shared" si="244"/>
        <v>8.0808460286286614</v>
      </c>
    </row>
    <row r="1993" spans="1:11" ht="13.5" x14ac:dyDescent="0.25">
      <c r="A1993" s="3">
        <f>TITRES_STAT!B1996</f>
        <v>44908</v>
      </c>
      <c r="B1993" s="5">
        <f>TITRES_STAT!D1996</f>
        <v>7.7210000000000001</v>
      </c>
      <c r="C1993" s="2">
        <f t="shared" si="245"/>
        <v>-0.1769999999999996</v>
      </c>
      <c r="D1993" s="2">
        <f t="shared" si="246"/>
        <v>7.8626000000000005</v>
      </c>
      <c r="E1993" s="2">
        <f t="shared" si="240"/>
        <v>7.919299999999998</v>
      </c>
      <c r="F1993" s="2">
        <f t="shared" si="241"/>
        <v>7.950899999999999</v>
      </c>
      <c r="G1993" s="2">
        <f t="shared" si="243"/>
        <v>8.102480000000007</v>
      </c>
      <c r="H1993" s="2">
        <f t="shared" si="239"/>
        <v>7.7079099999999992</v>
      </c>
      <c r="I1993" s="2">
        <f t="array" ref="I1993">SUMPRODUCT(B1977:B1996, (ROW(B1977:B1996)-ROW(B1977)+1)) / (20*21/2)</f>
        <v>7.904357142857144</v>
      </c>
      <c r="J1993" s="2">
        <f t="shared" si="242"/>
        <v>7.9569568376189839</v>
      </c>
      <c r="K1993" s="2">
        <f t="shared" si="244"/>
        <v>8.0667344196628328</v>
      </c>
    </row>
    <row r="1994" spans="1:11" ht="13.5" x14ac:dyDescent="0.25">
      <c r="A1994" s="3">
        <f>TITRES_STAT!B1997</f>
        <v>44909</v>
      </c>
      <c r="B1994" s="5">
        <f>TITRES_STAT!D1997</f>
        <v>7.85</v>
      </c>
      <c r="C1994" s="2">
        <f t="shared" si="245"/>
        <v>0.12899999999999956</v>
      </c>
      <c r="D1994" s="2">
        <f t="shared" si="246"/>
        <v>7.8529999999999998</v>
      </c>
      <c r="E1994" s="2">
        <f t="shared" si="240"/>
        <v>7.8990999999999989</v>
      </c>
      <c r="F1994" s="2">
        <f t="shared" si="241"/>
        <v>7.9444499999999989</v>
      </c>
      <c r="G1994" s="2">
        <f t="shared" si="243"/>
        <v>8.0950600000000072</v>
      </c>
      <c r="H1994" s="2">
        <f t="shared" ref="H1994:H2057" si="247">AVERAGE(B1795:B1994)</f>
        <v>7.7127999999999988</v>
      </c>
      <c r="I1994" s="2">
        <f t="array" ref="I1994">SUMPRODUCT(B1978:B1997, (ROW(B1978:B1997)-ROW(B1978)+1)) / (20*21/2)</f>
        <v>7.8766761904761902</v>
      </c>
      <c r="J1994" s="2">
        <f t="shared" si="242"/>
        <v>7.9467704721314618</v>
      </c>
      <c r="K1994" s="2">
        <f t="shared" si="244"/>
        <v>8.0582350306564479</v>
      </c>
    </row>
    <row r="1995" spans="1:11" ht="13.5" x14ac:dyDescent="0.25">
      <c r="A1995" s="3">
        <f>TITRES_STAT!B1998</f>
        <v>44910</v>
      </c>
      <c r="B1995" s="5">
        <f>TITRES_STAT!D1998</f>
        <v>7.85</v>
      </c>
      <c r="C1995" s="2">
        <f t="shared" si="245"/>
        <v>0</v>
      </c>
      <c r="D1995" s="2">
        <f t="shared" si="246"/>
        <v>7.8433999999999999</v>
      </c>
      <c r="E1995" s="2">
        <f t="shared" si="240"/>
        <v>7.8788999999999989</v>
      </c>
      <c r="F1995" s="2">
        <f t="shared" si="241"/>
        <v>7.9540999999999986</v>
      </c>
      <c r="G1995" s="2">
        <f t="shared" si="243"/>
        <v>8.0876400000000075</v>
      </c>
      <c r="H1995" s="2">
        <f t="shared" si="247"/>
        <v>7.7176899999999975</v>
      </c>
      <c r="I1995" s="2">
        <f t="array" ref="I1995">SUMPRODUCT(B1979:B1998, (ROW(B1979:B1998)-ROW(B1979)+1)) / (20*21/2)</f>
        <v>7.850876190476189</v>
      </c>
      <c r="J1995" s="2">
        <f t="shared" si="242"/>
        <v>7.93755423669037</v>
      </c>
      <c r="K1995" s="2">
        <f t="shared" si="244"/>
        <v>8.0500689510228618</v>
      </c>
    </row>
    <row r="1996" spans="1:11" ht="13.5" x14ac:dyDescent="0.25">
      <c r="A1996" s="3">
        <f>TITRES_STAT!B1999</f>
        <v>44911</v>
      </c>
      <c r="B1996" s="5">
        <f>TITRES_STAT!D1999</f>
        <v>7.85</v>
      </c>
      <c r="C1996" s="2">
        <f t="shared" si="245"/>
        <v>0</v>
      </c>
      <c r="D1996" s="2">
        <f t="shared" si="246"/>
        <v>7.833800000000001</v>
      </c>
      <c r="E1996" s="2">
        <f t="shared" ref="E1996:E2059" si="248">AVERAGE(B1987:B1996)</f>
        <v>7.8587000000000007</v>
      </c>
      <c r="F1996" s="2">
        <f t="shared" si="241"/>
        <v>7.9476499999999977</v>
      </c>
      <c r="G1996" s="2">
        <f t="shared" si="243"/>
        <v>8.080220000000006</v>
      </c>
      <c r="H1996" s="2">
        <f t="shared" si="247"/>
        <v>7.7223899999999972</v>
      </c>
      <c r="I1996" s="2">
        <f t="array" ref="I1996">SUMPRODUCT(B1980:B1999, (ROW(B1980:B1999)-ROW(B1980)+1)) / (20*21/2)</f>
        <v>7.8267999999999986</v>
      </c>
      <c r="J1996" s="2">
        <f t="shared" si="242"/>
        <v>7.9292157379579535</v>
      </c>
      <c r="K1996" s="2">
        <f t="shared" si="244"/>
        <v>8.0422231098062795</v>
      </c>
    </row>
    <row r="1997" spans="1:11" ht="13.5" x14ac:dyDescent="0.25">
      <c r="A1997" s="3">
        <f>TITRES_STAT!B2000</f>
        <v>44914</v>
      </c>
      <c r="B1997" s="5">
        <f>TITRES_STAT!D2000</f>
        <v>7.657</v>
      </c>
      <c r="C1997" s="2">
        <f t="shared" si="245"/>
        <v>-0.19299999999999962</v>
      </c>
      <c r="D1997" s="2">
        <f t="shared" si="246"/>
        <v>7.7855999999999996</v>
      </c>
      <c r="E1997" s="2">
        <f t="shared" si="248"/>
        <v>7.8491</v>
      </c>
      <c r="F1997" s="2">
        <f t="shared" si="241"/>
        <v>7.9278999999999993</v>
      </c>
      <c r="G1997" s="2">
        <f t="shared" si="243"/>
        <v>8.0689400000000049</v>
      </c>
      <c r="H1997" s="2">
        <f t="shared" si="247"/>
        <v>7.7254349999999965</v>
      </c>
      <c r="I1997" s="2">
        <f t="array" ref="I1997">SUMPRODUCT(B1981:B2000, (ROW(B1981:B2000)-ROW(B1981)+1)) / (20*21/2)</f>
        <v>7.8046047619047627</v>
      </c>
      <c r="J1997" s="2">
        <f t="shared" si="242"/>
        <v>7.9032904295810056</v>
      </c>
      <c r="K1997" s="2">
        <f t="shared" si="244"/>
        <v>8.0271163211864245</v>
      </c>
    </row>
    <row r="1998" spans="1:11" ht="13.5" x14ac:dyDescent="0.25">
      <c r="A1998" s="3">
        <f>TITRES_STAT!B2001</f>
        <v>44915</v>
      </c>
      <c r="B1998" s="5">
        <f>TITRES_STAT!D2001</f>
        <v>7.657</v>
      </c>
      <c r="C1998" s="2">
        <f t="shared" si="245"/>
        <v>0</v>
      </c>
      <c r="D1998" s="2">
        <f t="shared" si="246"/>
        <v>7.7727999999999993</v>
      </c>
      <c r="E1998" s="2">
        <f t="shared" si="248"/>
        <v>7.8177000000000003</v>
      </c>
      <c r="F1998" s="2">
        <f t="shared" si="241"/>
        <v>7.9097999999999997</v>
      </c>
      <c r="G1998" s="2">
        <f t="shared" si="243"/>
        <v>8.0576600000000056</v>
      </c>
      <c r="H1998" s="2">
        <f t="shared" si="247"/>
        <v>7.7284799999999958</v>
      </c>
      <c r="I1998" s="2">
        <f t="array" ref="I1998">SUMPRODUCT(B1982:B2001, (ROW(B1982:B2001)-ROW(B1982)+1)) / (20*21/2)</f>
        <v>7.7842904761904759</v>
      </c>
      <c r="J1998" s="2">
        <f t="shared" si="242"/>
        <v>7.8798341981923388</v>
      </c>
      <c r="K1998" s="2">
        <f t="shared" si="244"/>
        <v>8.0126019556497017</v>
      </c>
    </row>
    <row r="1999" spans="1:11" ht="13.5" x14ac:dyDescent="0.25">
      <c r="A1999" s="3">
        <f>TITRES_STAT!B2002</f>
        <v>44916</v>
      </c>
      <c r="B1999" s="5">
        <f>TITRES_STAT!D2002</f>
        <v>7.657</v>
      </c>
      <c r="C1999" s="2">
        <f t="shared" si="245"/>
        <v>0</v>
      </c>
      <c r="D1999" s="2">
        <f t="shared" si="246"/>
        <v>7.7341999999999995</v>
      </c>
      <c r="E1999" s="2">
        <f t="shared" si="248"/>
        <v>7.7935999999999996</v>
      </c>
      <c r="F1999" s="2">
        <f t="shared" si="241"/>
        <v>7.8900500000000005</v>
      </c>
      <c r="G1999" s="2">
        <f t="shared" si="243"/>
        <v>8.0481600000000046</v>
      </c>
      <c r="H1999" s="2">
        <f t="shared" si="247"/>
        <v>7.7313749999999946</v>
      </c>
      <c r="I1999" s="2">
        <f t="array" ref="I1999">SUMPRODUCT(B1983:B2002, (ROW(B1983:B2002)-ROW(B1983)+1)) / (20*21/2)</f>
        <v>7.7652809523809534</v>
      </c>
      <c r="J1999" s="2">
        <f t="shared" si="242"/>
        <v>7.8586118936025926</v>
      </c>
      <c r="K1999" s="2">
        <f t="shared" si="244"/>
        <v>7.9986567809183411</v>
      </c>
    </row>
    <row r="2000" spans="1:11" ht="13.5" x14ac:dyDescent="0.25">
      <c r="A2000" s="3">
        <f>TITRES_STAT!B2003</f>
        <v>44917</v>
      </c>
      <c r="B2000" s="5">
        <f>TITRES_STAT!D2003</f>
        <v>7.657</v>
      </c>
      <c r="C2000" s="2">
        <f t="shared" si="245"/>
        <v>0</v>
      </c>
      <c r="D2000" s="2">
        <f t="shared" si="246"/>
        <v>7.6956000000000007</v>
      </c>
      <c r="E2000" s="2">
        <f t="shared" si="248"/>
        <v>7.769499999999999</v>
      </c>
      <c r="F2000" s="2">
        <f t="shared" si="241"/>
        <v>7.8703000000000003</v>
      </c>
      <c r="G2000" s="2">
        <f t="shared" si="243"/>
        <v>8.0320400000000038</v>
      </c>
      <c r="H2000" s="2">
        <f t="shared" si="247"/>
        <v>7.7342699999999942</v>
      </c>
      <c r="I2000" s="2">
        <f t="array" ref="I2000">SUMPRODUCT(B1984:B2003, (ROW(B1984:B2003)-ROW(B1984)+1)) / (20*21/2)</f>
        <v>7.7734857142857159</v>
      </c>
      <c r="J2000" s="2">
        <f t="shared" si="242"/>
        <v>7.8394107608785362</v>
      </c>
      <c r="K2000" s="2">
        <f t="shared" si="244"/>
        <v>7.9852584757842893</v>
      </c>
    </row>
    <row r="2001" spans="1:11" ht="13.5" x14ac:dyDescent="0.25">
      <c r="A2001" s="3">
        <f>TITRES_STAT!B2004</f>
        <v>44918</v>
      </c>
      <c r="B2001" s="5">
        <f>TITRES_STAT!D2004</f>
        <v>7.657</v>
      </c>
      <c r="C2001" s="2">
        <f t="shared" si="245"/>
        <v>0</v>
      </c>
      <c r="D2001" s="2">
        <f t="shared" si="246"/>
        <v>7.6569999999999991</v>
      </c>
      <c r="E2001" s="2">
        <f t="shared" si="248"/>
        <v>7.7453999999999992</v>
      </c>
      <c r="F2001" s="2">
        <f t="shared" si="241"/>
        <v>7.8566000000000003</v>
      </c>
      <c r="G2001" s="2">
        <f t="shared" si="243"/>
        <v>8.015920000000003</v>
      </c>
      <c r="H2001" s="2">
        <f t="shared" si="247"/>
        <v>7.7361349999999947</v>
      </c>
      <c r="I2001" s="2">
        <f t="array" ref="I2001">SUMPRODUCT(B1985:B2004, (ROW(B1985:B2004)-ROW(B1985)+1)) / (20*21/2)</f>
        <v>7.7492571428571431</v>
      </c>
      <c r="J2001" s="2">
        <f t="shared" si="242"/>
        <v>7.8220383074615327</v>
      </c>
      <c r="K2001" s="2">
        <f t="shared" si="244"/>
        <v>7.9723855943809845</v>
      </c>
    </row>
    <row r="2002" spans="1:11" ht="13.5" x14ac:dyDescent="0.25">
      <c r="A2002" s="3">
        <f>TITRES_STAT!B2005</f>
        <v>44921</v>
      </c>
      <c r="B2002" s="5">
        <f>TITRES_STAT!D2005</f>
        <v>7.657</v>
      </c>
      <c r="C2002" s="2">
        <f t="shared" si="245"/>
        <v>0</v>
      </c>
      <c r="D2002" s="2">
        <f t="shared" si="246"/>
        <v>7.6569999999999991</v>
      </c>
      <c r="E2002" s="2">
        <f t="shared" si="248"/>
        <v>7.7212999999999976</v>
      </c>
      <c r="F2002" s="2">
        <f t="shared" si="241"/>
        <v>7.8368500000000001</v>
      </c>
      <c r="G2002" s="2">
        <f t="shared" si="243"/>
        <v>7.9998000000000022</v>
      </c>
      <c r="H2002" s="2">
        <f t="shared" si="247"/>
        <v>7.7379999999999942</v>
      </c>
      <c r="I2002" s="2">
        <f t="array" ref="I2002">SUMPRODUCT(B1986:B2005, (ROW(B1986:B2005)-ROW(B1986)+1)) / (20*21/2)</f>
        <v>7.7426285714285727</v>
      </c>
      <c r="J2002" s="2">
        <f t="shared" si="242"/>
        <v>7.8063203734175772</v>
      </c>
      <c r="K2002" s="2">
        <f t="shared" si="244"/>
        <v>7.9600175318562405</v>
      </c>
    </row>
    <row r="2003" spans="1:11" ht="13.5" x14ac:dyDescent="0.25">
      <c r="A2003" s="3">
        <f>TITRES_STAT!B2006</f>
        <v>44922</v>
      </c>
      <c r="B2003" s="5">
        <f>TITRES_STAT!D2006</f>
        <v>7.923</v>
      </c>
      <c r="C2003" s="2">
        <f t="shared" si="245"/>
        <v>0.26600000000000001</v>
      </c>
      <c r="D2003" s="2">
        <f t="shared" si="246"/>
        <v>7.7102000000000004</v>
      </c>
      <c r="E2003" s="2">
        <f t="shared" si="248"/>
        <v>7.7414999999999994</v>
      </c>
      <c r="F2003" s="2">
        <f t="shared" si="241"/>
        <v>7.8303999999999991</v>
      </c>
      <c r="G2003" s="2">
        <f t="shared" si="243"/>
        <v>7.9938400000000023</v>
      </c>
      <c r="H2003" s="2">
        <f t="shared" si="247"/>
        <v>7.7411949999999932</v>
      </c>
      <c r="I2003" s="2">
        <f t="array" ref="I2003">SUMPRODUCT(B1987:B2006, (ROW(B1987:B2006)-ROW(B1987)+1)) / (20*21/2)</f>
        <v>7.7374999999999998</v>
      </c>
      <c r="J2003" s="2">
        <f t="shared" si="242"/>
        <v>7.817432718806379</v>
      </c>
      <c r="K2003" s="2">
        <f t="shared" si="244"/>
        <v>7.9585658639403096</v>
      </c>
    </row>
    <row r="2004" spans="1:11" ht="13.5" x14ac:dyDescent="0.25">
      <c r="A2004" s="3">
        <f>TITRES_STAT!B2007</f>
        <v>44923</v>
      </c>
      <c r="B2004" s="5">
        <f>TITRES_STAT!D2007</f>
        <v>7.5759999999999996</v>
      </c>
      <c r="C2004" s="2">
        <f t="shared" si="245"/>
        <v>-0.34700000000000042</v>
      </c>
      <c r="D2004" s="2">
        <f t="shared" si="246"/>
        <v>7.694</v>
      </c>
      <c r="E2004" s="2">
        <f t="shared" si="248"/>
        <v>7.7140999999999993</v>
      </c>
      <c r="F2004" s="2">
        <f t="shared" ref="F2004:F2067" si="249">AVERAGE(B1985:B2004)</f>
        <v>7.8065999999999987</v>
      </c>
      <c r="G2004" s="2">
        <f t="shared" si="243"/>
        <v>7.9809400000000013</v>
      </c>
      <c r="H2004" s="2">
        <f t="shared" si="247"/>
        <v>7.742654999999993</v>
      </c>
      <c r="I2004" s="2">
        <f t="array" ref="I2004">SUMPRODUCT(B1988:B2007, (ROW(B1988:B2007)-ROW(B1988)+1)) / (20*21/2)</f>
        <v>7.7338714285714278</v>
      </c>
      <c r="J2004" s="2">
        <f t="shared" si="242"/>
        <v>7.7944391265391042</v>
      </c>
      <c r="K2004" s="2">
        <f t="shared" si="244"/>
        <v>7.9435632810406895</v>
      </c>
    </row>
    <row r="2005" spans="1:11" ht="13.5" x14ac:dyDescent="0.25">
      <c r="A2005" s="3">
        <f>TITRES_STAT!B2008</f>
        <v>44924</v>
      </c>
      <c r="B2005" s="5">
        <f>TITRES_STAT!D2008</f>
        <v>7.7370000000000001</v>
      </c>
      <c r="C2005" s="2">
        <f t="shared" si="245"/>
        <v>0.16100000000000048</v>
      </c>
      <c r="D2005" s="2">
        <f t="shared" si="246"/>
        <v>7.7100000000000009</v>
      </c>
      <c r="E2005" s="2">
        <f t="shared" si="248"/>
        <v>7.702799999999999</v>
      </c>
      <c r="F2005" s="2">
        <f t="shared" si="249"/>
        <v>7.7908499999999972</v>
      </c>
      <c r="G2005" s="2">
        <f t="shared" si="243"/>
        <v>7.9712600000000018</v>
      </c>
      <c r="H2005" s="2">
        <f t="shared" si="247"/>
        <v>7.7443099999999934</v>
      </c>
      <c r="I2005" s="2">
        <f t="array" ref="I2005">SUMPRODUCT(B1989:B2008, (ROW(B1989:B2008)-ROW(B1989)+1)) / (20*21/2)</f>
        <v>7.7303190476190471</v>
      </c>
      <c r="J2005" s="2">
        <f t="shared" ref="J2005:J2068" si="250">$J$4*B2005+J2004*(1-$J$4)</f>
        <v>7.7889687335353797</v>
      </c>
      <c r="K2005" s="2">
        <f t="shared" si="244"/>
        <v>7.9354627602155645</v>
      </c>
    </row>
    <row r="2006" spans="1:11" ht="13.5" x14ac:dyDescent="0.25">
      <c r="A2006" s="3">
        <f>TITRES_STAT!B2009</f>
        <v>44925</v>
      </c>
      <c r="B2006" s="5">
        <f>TITRES_STAT!D2009</f>
        <v>7.7370000000000001</v>
      </c>
      <c r="C2006" s="2">
        <f t="shared" si="245"/>
        <v>0</v>
      </c>
      <c r="D2006" s="2">
        <f t="shared" si="246"/>
        <v>7.7260000000000009</v>
      </c>
      <c r="E2006" s="2">
        <f t="shared" si="248"/>
        <v>7.6914999999999996</v>
      </c>
      <c r="F2006" s="2">
        <f t="shared" si="249"/>
        <v>7.7750999999999975</v>
      </c>
      <c r="G2006" s="2">
        <f t="shared" si="243"/>
        <v>7.9615800000000023</v>
      </c>
      <c r="H2006" s="2">
        <f t="shared" si="247"/>
        <v>7.7459649999999947</v>
      </c>
      <c r="I2006" s="2">
        <f t="array" ref="I2006">SUMPRODUCT(B1990:B2009, (ROW(B1990:B2009)-ROW(B1990)+1)) / (20*21/2)</f>
        <v>7.7278809523809526</v>
      </c>
      <c r="J2006" s="2">
        <f t="shared" si="250"/>
        <v>7.7840193303415335</v>
      </c>
      <c r="K2006" s="2">
        <f t="shared" si="244"/>
        <v>7.9276799068737782</v>
      </c>
    </row>
    <row r="2007" spans="1:11" ht="13.5" x14ac:dyDescent="0.25">
      <c r="A2007" s="3">
        <f>TITRES_STAT!B2010</f>
        <v>44928</v>
      </c>
      <c r="B2007" s="5">
        <f>TITRES_STAT!D2010</f>
        <v>7.7370000000000001</v>
      </c>
      <c r="C2007" s="2">
        <f t="shared" si="245"/>
        <v>0</v>
      </c>
      <c r="D2007" s="2">
        <f t="shared" si="246"/>
        <v>7.742</v>
      </c>
      <c r="E2007" s="2">
        <f t="shared" si="248"/>
        <v>7.6994999999999987</v>
      </c>
      <c r="F2007" s="2">
        <f t="shared" si="249"/>
        <v>7.7742999999999984</v>
      </c>
      <c r="G2007" s="2">
        <f t="shared" si="243"/>
        <v>7.9519000000000029</v>
      </c>
      <c r="H2007" s="2">
        <f t="shared" si="247"/>
        <v>7.7492599999999952</v>
      </c>
      <c r="I2007" s="2">
        <f t="array" ref="I2007">SUMPRODUCT(B1991:B2010, (ROW(B1991:B2010)-ROW(B1991)+1)) / (20*21/2)</f>
        <v>7.7262095238095236</v>
      </c>
      <c r="J2007" s="2">
        <f t="shared" si="250"/>
        <v>7.7795412988804351</v>
      </c>
      <c r="K2007" s="2">
        <f t="shared" si="244"/>
        <v>7.9202022634669635</v>
      </c>
    </row>
    <row r="2008" spans="1:11" ht="13.5" x14ac:dyDescent="0.25">
      <c r="A2008" s="3">
        <f>TITRES_STAT!B2011</f>
        <v>44929</v>
      </c>
      <c r="B2008" s="5">
        <f>TITRES_STAT!D2011</f>
        <v>7.7370000000000001</v>
      </c>
      <c r="C2008" s="2">
        <f t="shared" si="245"/>
        <v>0</v>
      </c>
      <c r="D2008" s="2">
        <f t="shared" si="246"/>
        <v>7.7048000000000005</v>
      </c>
      <c r="E2008" s="2">
        <f t="shared" si="248"/>
        <v>7.7075000000000005</v>
      </c>
      <c r="F2008" s="2">
        <f t="shared" si="249"/>
        <v>7.7625999999999991</v>
      </c>
      <c r="G2008" s="2">
        <f t="shared" si="243"/>
        <v>7.9422200000000025</v>
      </c>
      <c r="H2008" s="2">
        <f t="shared" si="247"/>
        <v>7.7535849999999957</v>
      </c>
      <c r="I2008" s="2">
        <f t="array" ref="I2008">SUMPRODUCT(B1992:B2011, (ROW(B1992:B2011)-ROW(B1992)+1)) / (20*21/2)</f>
        <v>7.7253047619047619</v>
      </c>
      <c r="J2008" s="2">
        <f t="shared" si="250"/>
        <v>7.7754897466061079</v>
      </c>
      <c r="K2008" s="2">
        <f t="shared" si="244"/>
        <v>7.913017860978063</v>
      </c>
    </row>
    <row r="2009" spans="1:11" ht="13.5" x14ac:dyDescent="0.25">
      <c r="A2009" s="3">
        <f>TITRES_STAT!B2012</f>
        <v>44930</v>
      </c>
      <c r="B2009" s="5">
        <f>TITRES_STAT!D2012</f>
        <v>7.7370000000000001</v>
      </c>
      <c r="C2009" s="2">
        <f t="shared" si="245"/>
        <v>0</v>
      </c>
      <c r="D2009" s="2">
        <f t="shared" si="246"/>
        <v>7.7370000000000001</v>
      </c>
      <c r="E2009" s="2">
        <f t="shared" si="248"/>
        <v>7.7155000000000005</v>
      </c>
      <c r="F2009" s="2">
        <f t="shared" si="249"/>
        <v>7.7545499999999974</v>
      </c>
      <c r="G2009" s="2">
        <f t="shared" si="243"/>
        <v>7.9328600000000025</v>
      </c>
      <c r="H2009" s="2">
        <f t="shared" si="247"/>
        <v>7.7579099999999963</v>
      </c>
      <c r="I2009" s="2">
        <f t="array" ref="I2009">SUMPRODUCT(B1993:B2012, (ROW(B1993:B2012)-ROW(B1993)+1)) / (20*21/2)</f>
        <v>7.7251666666666656</v>
      </c>
      <c r="J2009" s="2">
        <f t="shared" si="250"/>
        <v>7.7718240564531449</v>
      </c>
      <c r="K2009" s="2">
        <f t="shared" si="244"/>
        <v>7.9061151997632368</v>
      </c>
    </row>
    <row r="2010" spans="1:11" ht="13.5" x14ac:dyDescent="0.25">
      <c r="A2010" s="3">
        <f>TITRES_STAT!B2013</f>
        <v>44931</v>
      </c>
      <c r="B2010" s="5">
        <f>TITRES_STAT!D2013</f>
        <v>7.7370000000000001</v>
      </c>
      <c r="C2010" s="2">
        <f t="shared" si="245"/>
        <v>0</v>
      </c>
      <c r="D2010" s="2">
        <f t="shared" si="246"/>
        <v>7.7370000000000001</v>
      </c>
      <c r="E2010" s="2">
        <f t="shared" si="248"/>
        <v>7.7234999999999996</v>
      </c>
      <c r="F2010" s="2">
        <f t="shared" si="249"/>
        <v>7.7464999999999975</v>
      </c>
      <c r="G2010" s="2">
        <f t="shared" si="243"/>
        <v>7.9235000000000015</v>
      </c>
      <c r="H2010" s="2">
        <f t="shared" si="247"/>
        <v>7.762234999999996</v>
      </c>
      <c r="I2010" s="2">
        <f t="array" ref="I2010">SUMPRODUCT(B1994:B2013, (ROW(B1994:B2013)-ROW(B1994)+1)) / (20*21/2)</f>
        <v>7.7181761904761901</v>
      </c>
      <c r="J2010" s="2">
        <f t="shared" si="250"/>
        <v>7.7685074796480835</v>
      </c>
      <c r="K2010" s="2">
        <f t="shared" si="244"/>
        <v>7.8994832311450711</v>
      </c>
    </row>
    <row r="2011" spans="1:11" ht="13.5" x14ac:dyDescent="0.25">
      <c r="A2011" s="3">
        <f>TITRES_STAT!B2014</f>
        <v>44932</v>
      </c>
      <c r="B2011" s="5">
        <f>TITRES_STAT!D2014</f>
        <v>7.7370000000000001</v>
      </c>
      <c r="C2011" s="2">
        <f t="shared" si="245"/>
        <v>0</v>
      </c>
      <c r="D2011" s="2">
        <f t="shared" si="246"/>
        <v>7.7370000000000001</v>
      </c>
      <c r="E2011" s="2">
        <f t="shared" si="248"/>
        <v>7.7314999999999996</v>
      </c>
      <c r="F2011" s="2">
        <f t="shared" si="249"/>
        <v>7.7384499999999976</v>
      </c>
      <c r="G2011" s="2">
        <f t="shared" si="243"/>
        <v>7.9141400000000024</v>
      </c>
      <c r="H2011" s="2">
        <f t="shared" si="247"/>
        <v>7.7665599999999957</v>
      </c>
      <c r="I2011" s="2">
        <f t="array" ref="I2011">SUMPRODUCT(B1995:B2014, (ROW(B1995:B2014)-ROW(B1995)+1)) / (20*21/2)</f>
        <v>7.7191095238095233</v>
      </c>
      <c r="J2011" s="2">
        <f t="shared" si="250"/>
        <v>7.7655067673006473</v>
      </c>
      <c r="K2011" s="2">
        <f t="shared" si="244"/>
        <v>7.8931113397276178</v>
      </c>
    </row>
    <row r="2012" spans="1:11" ht="13.5" x14ac:dyDescent="0.25">
      <c r="A2012" s="3">
        <f>TITRES_STAT!B2015</f>
        <v>44935</v>
      </c>
      <c r="B2012" s="5">
        <f>TITRES_STAT!D2015</f>
        <v>7.7370000000000001</v>
      </c>
      <c r="C2012" s="2">
        <f t="shared" si="245"/>
        <v>0</v>
      </c>
      <c r="D2012" s="2">
        <f t="shared" si="246"/>
        <v>7.7370000000000001</v>
      </c>
      <c r="E2012" s="2">
        <f t="shared" si="248"/>
        <v>7.7394999999999996</v>
      </c>
      <c r="F2012" s="2">
        <f t="shared" si="249"/>
        <v>7.7303999999999977</v>
      </c>
      <c r="G2012" s="2">
        <f t="shared" si="243"/>
        <v>7.9047800000000032</v>
      </c>
      <c r="H2012" s="2">
        <f t="shared" si="247"/>
        <v>7.7693599999999954</v>
      </c>
      <c r="I2012" s="2">
        <f t="array" ref="I2012">SUMPRODUCT(B1996:B2015, (ROW(B1996:B2015)-ROW(B1996)+1)) / (20*21/2)</f>
        <v>7.7052476190476185</v>
      </c>
      <c r="J2012" s="2">
        <f t="shared" si="250"/>
        <v>7.7627918370815374</v>
      </c>
      <c r="K2012" s="2">
        <f t="shared" si="244"/>
        <v>7.886989326404966</v>
      </c>
    </row>
    <row r="2013" spans="1:11" ht="13.5" x14ac:dyDescent="0.25">
      <c r="A2013" s="3">
        <f>TITRES_STAT!B2016</f>
        <v>44936</v>
      </c>
      <c r="B2013" s="5">
        <f>TITRES_STAT!D2016</f>
        <v>7.657</v>
      </c>
      <c r="C2013" s="2">
        <f t="shared" si="245"/>
        <v>-8.0000000000000071E-2</v>
      </c>
      <c r="D2013" s="2">
        <f t="shared" si="246"/>
        <v>7.721000000000001</v>
      </c>
      <c r="E2013" s="2">
        <f t="shared" si="248"/>
        <v>7.7129000000000003</v>
      </c>
      <c r="F2013" s="2">
        <f t="shared" si="249"/>
        <v>7.7271999999999981</v>
      </c>
      <c r="G2013" s="2">
        <f t="shared" si="243"/>
        <v>7.8938200000000007</v>
      </c>
      <c r="H2013" s="2">
        <f t="shared" si="247"/>
        <v>7.7732849999999951</v>
      </c>
      <c r="I2013" s="2">
        <f t="array" ref="I2013">SUMPRODUCT(B1997:B2016, (ROW(B1997:B2016)-ROW(B1997)+1)) / (20*21/2)</f>
        <v>7.6926904761904762</v>
      </c>
      <c r="J2013" s="2">
        <f t="shared" si="250"/>
        <v>7.7527164240261532</v>
      </c>
      <c r="K2013" s="2">
        <f t="shared" si="244"/>
        <v>7.8779701371341835</v>
      </c>
    </row>
    <row r="2014" spans="1:11" ht="13.5" x14ac:dyDescent="0.25">
      <c r="A2014" s="3">
        <f>TITRES_STAT!B2017</f>
        <v>44937</v>
      </c>
      <c r="B2014" s="5">
        <f>TITRES_STAT!D2017</f>
        <v>7.7370000000000001</v>
      </c>
      <c r="C2014" s="2">
        <f t="shared" si="245"/>
        <v>8.0000000000000071E-2</v>
      </c>
      <c r="D2014" s="2">
        <f t="shared" si="246"/>
        <v>7.7209999999999992</v>
      </c>
      <c r="E2014" s="2">
        <f t="shared" si="248"/>
        <v>7.729000000000001</v>
      </c>
      <c r="F2014" s="2">
        <f t="shared" si="249"/>
        <v>7.7215499999999979</v>
      </c>
      <c r="G2014" s="2">
        <f t="shared" si="243"/>
        <v>7.8844600000000016</v>
      </c>
      <c r="H2014" s="2">
        <f t="shared" si="247"/>
        <v>7.7776099999999948</v>
      </c>
      <c r="I2014" s="2">
        <f t="array" ref="I2014">SUMPRODUCT(B1998:B2017, (ROW(B1998:B2017)-ROW(B1998)+1)) / (20*21/2)</f>
        <v>7.6891523809523799</v>
      </c>
      <c r="J2014" s="2">
        <f t="shared" si="250"/>
        <v>7.7512196217379481</v>
      </c>
      <c r="K2014" s="2">
        <f t="shared" si="244"/>
        <v>7.8724418964622549</v>
      </c>
    </row>
    <row r="2015" spans="1:11" ht="13.5" x14ac:dyDescent="0.25">
      <c r="A2015" s="3">
        <f>TITRES_STAT!B2018</f>
        <v>44938</v>
      </c>
      <c r="B2015" s="5">
        <f>TITRES_STAT!D2018</f>
        <v>7.5759999999999996</v>
      </c>
      <c r="C2015" s="2">
        <f t="shared" si="245"/>
        <v>-0.16100000000000048</v>
      </c>
      <c r="D2015" s="2">
        <f t="shared" si="246"/>
        <v>7.6888000000000005</v>
      </c>
      <c r="E2015" s="2">
        <f t="shared" si="248"/>
        <v>7.7128999999999994</v>
      </c>
      <c r="F2015" s="2">
        <f t="shared" si="249"/>
        <v>7.7078499999999979</v>
      </c>
      <c r="G2015" s="2">
        <f t="shared" si="243"/>
        <v>7.8718800000000018</v>
      </c>
      <c r="H2015" s="2">
        <f t="shared" si="247"/>
        <v>7.7811299999999948</v>
      </c>
      <c r="I2015" s="2">
        <f t="array" ref="I2015">SUMPRODUCT(B1999:B2018, (ROW(B1999:B2018)-ROW(B1999)+1)) / (20*21/2)</f>
        <v>7.6856142857142844</v>
      </c>
      <c r="J2015" s="2">
        <f t="shared" si="250"/>
        <v>7.7345320387152858</v>
      </c>
      <c r="K2015" s="2">
        <f t="shared" si="244"/>
        <v>7.8608167240519702</v>
      </c>
    </row>
    <row r="2016" spans="1:11" ht="13.5" x14ac:dyDescent="0.25">
      <c r="A2016" s="3">
        <f>TITRES_STAT!B2019</f>
        <v>44939</v>
      </c>
      <c r="B2016" s="5">
        <f>TITRES_STAT!D2019</f>
        <v>7.5759999999999996</v>
      </c>
      <c r="C2016" s="2">
        <f t="shared" si="245"/>
        <v>0</v>
      </c>
      <c r="D2016" s="2">
        <f t="shared" si="246"/>
        <v>7.6566000000000001</v>
      </c>
      <c r="E2016" s="2">
        <f t="shared" si="248"/>
        <v>7.6968000000000005</v>
      </c>
      <c r="F2016" s="2">
        <f t="shared" si="249"/>
        <v>7.6941499999999978</v>
      </c>
      <c r="G2016" s="2">
        <f t="shared" si="243"/>
        <v>7.8606000000000043</v>
      </c>
      <c r="H2016" s="2">
        <f t="shared" si="247"/>
        <v>7.7846499999999947</v>
      </c>
      <c r="I2016" s="2">
        <f t="array" ref="I2016">SUMPRODUCT(B2000:B2019, (ROW(B2000:B2019)-ROW(B2000)+1)) / (20*21/2)</f>
        <v>7.675123809523809</v>
      </c>
      <c r="J2016" s="2">
        <f t="shared" si="250"/>
        <v>7.7194337493138301</v>
      </c>
      <c r="K2016" s="2">
        <f t="shared" si="244"/>
        <v>7.8496474407558141</v>
      </c>
    </row>
    <row r="2017" spans="1:11" ht="13.5" x14ac:dyDescent="0.25">
      <c r="A2017" s="3">
        <f>TITRES_STAT!B2020</f>
        <v>44942</v>
      </c>
      <c r="B2017" s="5">
        <f>TITRES_STAT!D2020</f>
        <v>7.657</v>
      </c>
      <c r="C2017" s="2">
        <f t="shared" si="245"/>
        <v>8.1000000000000405E-2</v>
      </c>
      <c r="D2017" s="2">
        <f t="shared" si="246"/>
        <v>7.6406000000000009</v>
      </c>
      <c r="E2017" s="2">
        <f t="shared" si="248"/>
        <v>7.6887999999999987</v>
      </c>
      <c r="F2017" s="2">
        <f t="shared" si="249"/>
        <v>7.6941499999999978</v>
      </c>
      <c r="G2017" s="2">
        <f t="shared" si="243"/>
        <v>7.8509400000000031</v>
      </c>
      <c r="H2017" s="2">
        <f t="shared" si="247"/>
        <v>7.7885749999999936</v>
      </c>
      <c r="I2017" s="2">
        <f t="array" ref="I2017">SUMPRODUCT(B2001:B2020, (ROW(B2001:B2020)-ROW(B2001)+1)) / (20*21/2)</f>
        <v>7.6649809523809536</v>
      </c>
      <c r="J2017" s="2">
        <f t="shared" si="250"/>
        <v>7.7134876779506083</v>
      </c>
      <c r="K2017" s="2">
        <f t="shared" si="244"/>
        <v>7.8420926391575474</v>
      </c>
    </row>
    <row r="2018" spans="1:11" ht="13.5" x14ac:dyDescent="0.25">
      <c r="A2018" s="3">
        <f>TITRES_STAT!B2021</f>
        <v>44943</v>
      </c>
      <c r="B2018" s="5">
        <f>TITRES_STAT!D2021</f>
        <v>7.657</v>
      </c>
      <c r="C2018" s="2">
        <f t="shared" si="245"/>
        <v>0</v>
      </c>
      <c r="D2018" s="2">
        <f t="shared" si="246"/>
        <v>7.6406000000000009</v>
      </c>
      <c r="E2018" s="2">
        <f t="shared" si="248"/>
        <v>7.6808000000000005</v>
      </c>
      <c r="F2018" s="2">
        <f t="shared" si="249"/>
        <v>7.6941499999999987</v>
      </c>
      <c r="G2018" s="2">
        <f t="shared" si="243"/>
        <v>7.8412800000000038</v>
      </c>
      <c r="H2018" s="2">
        <f t="shared" si="247"/>
        <v>7.7924999999999942</v>
      </c>
      <c r="I2018" s="2">
        <f t="array" ref="I2018">SUMPRODUCT(B2002:B2021, (ROW(B2002:B2021)-ROW(B2002)+1)) / (20*21/2)</f>
        <v>7.6659476190476195</v>
      </c>
      <c r="J2018" s="2">
        <f t="shared" si="250"/>
        <v>7.7081078990981693</v>
      </c>
      <c r="K2018" s="2">
        <f t="shared" si="244"/>
        <v>7.8348341042886247</v>
      </c>
    </row>
    <row r="2019" spans="1:11" ht="13.5" x14ac:dyDescent="0.25">
      <c r="A2019" s="3">
        <f>TITRES_STAT!B2022</f>
        <v>44944</v>
      </c>
      <c r="B2019" s="5">
        <f>TITRES_STAT!D2022</f>
        <v>7.5839999999999996</v>
      </c>
      <c r="C2019" s="2">
        <f t="shared" si="245"/>
        <v>-7.3000000000000398E-2</v>
      </c>
      <c r="D2019" s="2">
        <f t="shared" si="246"/>
        <v>7.6099999999999994</v>
      </c>
      <c r="E2019" s="2">
        <f t="shared" si="248"/>
        <v>7.6654999999999998</v>
      </c>
      <c r="F2019" s="2">
        <f t="shared" si="249"/>
        <v>7.6905000000000001</v>
      </c>
      <c r="G2019" s="2">
        <f t="shared" si="243"/>
        <v>7.8301600000000038</v>
      </c>
      <c r="H2019" s="2">
        <f t="shared" si="247"/>
        <v>7.7964399999999934</v>
      </c>
      <c r="I2019" s="2">
        <f t="array" ref="I2019">SUMPRODUCT(B2003:B2022, (ROW(B2003:B2022)-ROW(B2003)+1)) / (20*21/2)</f>
        <v>7.6551999999999998</v>
      </c>
      <c r="J2019" s="2">
        <f t="shared" si="250"/>
        <v>7.6962880991840583</v>
      </c>
      <c r="K2019" s="2">
        <f t="shared" si="244"/>
        <v>7.8249974727478939</v>
      </c>
    </row>
    <row r="2020" spans="1:11" ht="13.5" x14ac:dyDescent="0.25">
      <c r="A2020" s="3">
        <f>TITRES_STAT!B2023</f>
        <v>44945</v>
      </c>
      <c r="B2020" s="5">
        <f>TITRES_STAT!D2023</f>
        <v>7.5839999999999996</v>
      </c>
      <c r="C2020" s="2">
        <f t="shared" si="245"/>
        <v>0</v>
      </c>
      <c r="D2020" s="2">
        <f t="shared" si="246"/>
        <v>7.6116000000000001</v>
      </c>
      <c r="E2020" s="2">
        <f t="shared" si="248"/>
        <v>7.6502000000000008</v>
      </c>
      <c r="F2020" s="2">
        <f t="shared" si="249"/>
        <v>7.6868499999999997</v>
      </c>
      <c r="G2020" s="2">
        <f t="shared" si="243"/>
        <v>7.8206400000000045</v>
      </c>
      <c r="H2020" s="2">
        <f t="shared" si="247"/>
        <v>7.7999999999999936</v>
      </c>
      <c r="I2020" s="2">
        <f t="array" ref="I2020">SUMPRODUCT(B2004:B2023, (ROW(B2004:B2023)-ROW(B2004)+1)) / (20*21/2)</f>
        <v>7.6563619047619049</v>
      </c>
      <c r="J2020" s="2">
        <f t="shared" si="250"/>
        <v>7.6855939944998628</v>
      </c>
      <c r="K2020" s="2">
        <f t="shared" si="244"/>
        <v>7.8155465914636624</v>
      </c>
    </row>
    <row r="2021" spans="1:11" ht="13.5" x14ac:dyDescent="0.25">
      <c r="A2021" s="3">
        <f>TITRES_STAT!B2024</f>
        <v>44946</v>
      </c>
      <c r="B2021" s="5">
        <f>TITRES_STAT!D2024</f>
        <v>7.6970000000000001</v>
      </c>
      <c r="C2021" s="2">
        <f t="shared" si="245"/>
        <v>0.11300000000000043</v>
      </c>
      <c r="D2021" s="2">
        <f t="shared" si="246"/>
        <v>7.6358000000000006</v>
      </c>
      <c r="E2021" s="2">
        <f t="shared" si="248"/>
        <v>7.6462000000000003</v>
      </c>
      <c r="F2021" s="2">
        <f t="shared" si="249"/>
        <v>7.6888499999999995</v>
      </c>
      <c r="G2021" s="2">
        <f t="shared" si="243"/>
        <v>7.8150000000000048</v>
      </c>
      <c r="H2021" s="2">
        <f t="shared" si="247"/>
        <v>7.804124999999992</v>
      </c>
      <c r="I2021" s="2">
        <f t="array" ref="I2021">SUMPRODUCT(B2005:B2024, (ROW(B2005:B2024)-ROW(B2005)+1)) / (20*21/2)</f>
        <v>7.6547904761904757</v>
      </c>
      <c r="J2021" s="2">
        <f t="shared" si="250"/>
        <v>7.6866802807379715</v>
      </c>
      <c r="K2021" s="2">
        <f t="shared" si="244"/>
        <v>7.8108977055239119</v>
      </c>
    </row>
    <row r="2022" spans="1:11" ht="13.5" x14ac:dyDescent="0.25">
      <c r="A2022" s="3">
        <f>TITRES_STAT!B2025</f>
        <v>44949</v>
      </c>
      <c r="B2022" s="5">
        <f>TITRES_STAT!D2025</f>
        <v>7.5759999999999996</v>
      </c>
      <c r="C2022" s="2">
        <f t="shared" si="245"/>
        <v>-0.12100000000000044</v>
      </c>
      <c r="D2022" s="2">
        <f t="shared" si="246"/>
        <v>7.6196000000000002</v>
      </c>
      <c r="E2022" s="2">
        <f t="shared" si="248"/>
        <v>7.6301000000000005</v>
      </c>
      <c r="F2022" s="2">
        <f t="shared" si="249"/>
        <v>7.6847999999999983</v>
      </c>
      <c r="G2022" s="2">
        <f t="shared" si="243"/>
        <v>7.8053200000000054</v>
      </c>
      <c r="H2022" s="2">
        <f t="shared" si="247"/>
        <v>7.8084099999999932</v>
      </c>
      <c r="I2022" s="2">
        <f t="array" ref="I2022">SUMPRODUCT(B2006:B2025, (ROW(B2006:B2025)-ROW(B2006)+1)) / (20*21/2)</f>
        <v>7.6528333333333327</v>
      </c>
      <c r="J2022" s="2">
        <f t="shared" si="250"/>
        <v>7.6761393016200694</v>
      </c>
      <c r="K2022" s="2">
        <f t="shared" si="244"/>
        <v>7.8016860307974838</v>
      </c>
    </row>
    <row r="2023" spans="1:11" ht="13.5" x14ac:dyDescent="0.25">
      <c r="A2023" s="3">
        <f>TITRES_STAT!B2026</f>
        <v>44950</v>
      </c>
      <c r="B2023" s="5">
        <f>TITRES_STAT!D2026</f>
        <v>7.6970000000000001</v>
      </c>
      <c r="C2023" s="2">
        <f t="shared" si="245"/>
        <v>0.12100000000000044</v>
      </c>
      <c r="D2023" s="2">
        <f t="shared" si="246"/>
        <v>7.6275999999999993</v>
      </c>
      <c r="E2023" s="2">
        <f t="shared" si="248"/>
        <v>7.634100000000001</v>
      </c>
      <c r="F2023" s="2">
        <f t="shared" si="249"/>
        <v>7.6734999999999989</v>
      </c>
      <c r="G2023" s="2">
        <f t="shared" si="243"/>
        <v>7.798060000000004</v>
      </c>
      <c r="H2023" s="2">
        <f t="shared" si="247"/>
        <v>7.8125349999999925</v>
      </c>
      <c r="I2023" s="2">
        <f t="array" ref="I2023">SUMPRODUCT(B2007:B2026, (ROW(B2007:B2026)-ROW(B2007)+1)) / (20*21/2)</f>
        <v>7.6512571428571432</v>
      </c>
      <c r="J2023" s="2">
        <f t="shared" si="250"/>
        <v>7.6781260347991109</v>
      </c>
      <c r="K2023" s="2">
        <f t="shared" si="244"/>
        <v>7.7975806962564054</v>
      </c>
    </row>
    <row r="2024" spans="1:11" ht="13.5" x14ac:dyDescent="0.25">
      <c r="A2024" s="3">
        <f>TITRES_STAT!B2027</f>
        <v>44951</v>
      </c>
      <c r="B2024" s="5">
        <f>TITRES_STAT!D2027</f>
        <v>7.657</v>
      </c>
      <c r="C2024" s="2">
        <f t="shared" si="245"/>
        <v>-4.0000000000000036E-2</v>
      </c>
      <c r="D2024" s="2">
        <f t="shared" si="246"/>
        <v>7.6421999999999999</v>
      </c>
      <c r="E2024" s="2">
        <f t="shared" si="248"/>
        <v>7.6260999999999992</v>
      </c>
      <c r="F2024" s="2">
        <f t="shared" si="249"/>
        <v>7.6775499999999992</v>
      </c>
      <c r="G2024" s="2">
        <f t="shared" si="243"/>
        <v>7.7916200000000035</v>
      </c>
      <c r="H2024" s="2">
        <f t="shared" si="247"/>
        <v>7.8164599999999913</v>
      </c>
      <c r="I2024" s="2">
        <f t="array" ref="I2024">SUMPRODUCT(B2008:B2027, (ROW(B2008:B2027)-ROW(B2008)+1)) / (20*21/2)</f>
        <v>7.6423476190476194</v>
      </c>
      <c r="J2024" s="2">
        <f t="shared" si="250"/>
        <v>7.6761140314849099</v>
      </c>
      <c r="K2024" s="2">
        <f t="shared" si="244"/>
        <v>7.7920677277757626</v>
      </c>
    </row>
    <row r="2025" spans="1:11" ht="13.5" x14ac:dyDescent="0.25">
      <c r="A2025" s="3">
        <f>TITRES_STAT!B2028</f>
        <v>44952</v>
      </c>
      <c r="B2025" s="5">
        <f>TITRES_STAT!D2028</f>
        <v>7.657</v>
      </c>
      <c r="C2025" s="2">
        <f t="shared" si="245"/>
        <v>0</v>
      </c>
      <c r="D2025" s="2">
        <f t="shared" si="246"/>
        <v>7.6567999999999996</v>
      </c>
      <c r="E2025" s="2">
        <f t="shared" si="248"/>
        <v>7.6341999999999999</v>
      </c>
      <c r="F2025" s="2">
        <f t="shared" si="249"/>
        <v>7.6735500000000005</v>
      </c>
      <c r="G2025" s="2">
        <f t="shared" si="243"/>
        <v>7.7916200000000027</v>
      </c>
      <c r="H2025" s="2">
        <f t="shared" si="247"/>
        <v>7.820384999999991</v>
      </c>
      <c r="I2025" s="2">
        <f t="array" ref="I2025">SUMPRODUCT(B2009:B2028, (ROW(B2009:B2028)-ROW(B2009)+1)) / (20*21/2)</f>
        <v>7.6342047619047619</v>
      </c>
      <c r="J2025" s="2">
        <f t="shared" si="250"/>
        <v>7.6742936475339665</v>
      </c>
      <c r="K2025" s="2">
        <f t="shared" si="244"/>
        <v>7.7867709541374976</v>
      </c>
    </row>
    <row r="2026" spans="1:11" ht="13.5" x14ac:dyDescent="0.25">
      <c r="A2026" s="3">
        <f>TITRES_STAT!B2029</f>
        <v>44953</v>
      </c>
      <c r="B2026" s="5">
        <f>TITRES_STAT!D2029</f>
        <v>7.657</v>
      </c>
      <c r="C2026" s="2">
        <f t="shared" si="245"/>
        <v>0</v>
      </c>
      <c r="D2026" s="2">
        <f t="shared" si="246"/>
        <v>7.6487999999999996</v>
      </c>
      <c r="E2026" s="2">
        <f t="shared" si="248"/>
        <v>7.6423000000000005</v>
      </c>
      <c r="F2026" s="2">
        <f t="shared" si="249"/>
        <v>7.669550000000001</v>
      </c>
      <c r="G2026" s="2">
        <f t="shared" si="243"/>
        <v>7.7851800000000013</v>
      </c>
      <c r="H2026" s="2">
        <f t="shared" si="247"/>
        <v>7.8239299999999909</v>
      </c>
      <c r="I2026" s="2">
        <f t="array" ref="I2026">SUMPRODUCT(B2010:B2029, (ROW(B2010:B2029)-ROW(B2010)+1)) / (20*21/2)</f>
        <v>7.6268285714285717</v>
      </c>
      <c r="J2026" s="2">
        <f t="shared" si="250"/>
        <v>7.6726466334831125</v>
      </c>
      <c r="K2026" s="2">
        <f t="shared" si="244"/>
        <v>7.7816818971124979</v>
      </c>
    </row>
    <row r="2027" spans="1:11" ht="13.5" x14ac:dyDescent="0.25">
      <c r="A2027" s="3">
        <f>TITRES_STAT!B2030</f>
        <v>44956</v>
      </c>
      <c r="B2027" s="5">
        <f>TITRES_STAT!D2030</f>
        <v>7.5759999999999996</v>
      </c>
      <c r="C2027" s="2">
        <f t="shared" si="245"/>
        <v>-8.1000000000000405E-2</v>
      </c>
      <c r="D2027" s="2">
        <f t="shared" si="246"/>
        <v>7.6487999999999996</v>
      </c>
      <c r="E2027" s="2">
        <f t="shared" si="248"/>
        <v>7.6341999999999981</v>
      </c>
      <c r="F2027" s="2">
        <f t="shared" si="249"/>
        <v>7.6615000000000011</v>
      </c>
      <c r="G2027" s="2">
        <f t="shared" si="243"/>
        <v>7.7756600000000011</v>
      </c>
      <c r="H2027" s="2">
        <f t="shared" si="247"/>
        <v>7.8274499999999909</v>
      </c>
      <c r="I2027" s="2">
        <f t="array" ref="I2027">SUMPRODUCT(B2011:B2030, (ROW(B2011:B2030)-ROW(B2011)+1)) / (20*21/2)</f>
        <v>7.620219047619047</v>
      </c>
      <c r="J2027" s="2">
        <f t="shared" si="250"/>
        <v>7.6634421921990059</v>
      </c>
      <c r="K2027" s="2">
        <f t="shared" si="244"/>
        <v>7.7736159403629879</v>
      </c>
    </row>
    <row r="2028" spans="1:11" ht="13.5" x14ac:dyDescent="0.25">
      <c r="A2028" s="3">
        <f>TITRES_STAT!B2031</f>
        <v>44957</v>
      </c>
      <c r="B2028" s="5">
        <f>TITRES_STAT!D2031</f>
        <v>7.5759999999999996</v>
      </c>
      <c r="C2028" s="2">
        <f t="shared" si="245"/>
        <v>0</v>
      </c>
      <c r="D2028" s="2">
        <f t="shared" si="246"/>
        <v>7.6245999999999992</v>
      </c>
      <c r="E2028" s="2">
        <f t="shared" si="248"/>
        <v>7.6260999999999983</v>
      </c>
      <c r="F2028" s="2">
        <f t="shared" si="249"/>
        <v>7.6534500000000012</v>
      </c>
      <c r="G2028" s="2">
        <f t="shared" si="243"/>
        <v>7.7668000000000017</v>
      </c>
      <c r="H2028" s="2">
        <f t="shared" si="247"/>
        <v>7.8309699999999909</v>
      </c>
      <c r="I2028" s="2">
        <f t="array" ref="I2028">SUMPRODUCT(B2012:B2031, (ROW(B2012:B2031)-ROW(B2012)+1)) / (20*21/2)</f>
        <v>7.6143761904761895</v>
      </c>
      <c r="J2028" s="2">
        <f t="shared" si="250"/>
        <v>7.6551143643705286</v>
      </c>
      <c r="K2028" s="2">
        <f t="shared" si="244"/>
        <v>7.7658662956428701</v>
      </c>
    </row>
    <row r="2029" spans="1:11" ht="13.5" x14ac:dyDescent="0.25">
      <c r="A2029" s="3">
        <f>TITRES_STAT!B2032</f>
        <v>44958</v>
      </c>
      <c r="B2029" s="5">
        <f>TITRES_STAT!D2032</f>
        <v>7.5759999999999996</v>
      </c>
      <c r="C2029" s="2">
        <f t="shared" si="245"/>
        <v>0</v>
      </c>
      <c r="D2029" s="2">
        <f t="shared" si="246"/>
        <v>7.6084000000000005</v>
      </c>
      <c r="E2029" s="2">
        <f t="shared" si="248"/>
        <v>7.6252999999999984</v>
      </c>
      <c r="F2029" s="2">
        <f t="shared" si="249"/>
        <v>7.6453999999999995</v>
      </c>
      <c r="G2029" s="2">
        <f t="shared" si="243"/>
        <v>7.7572800000000015</v>
      </c>
      <c r="H2029" s="2">
        <f t="shared" si="247"/>
        <v>7.8334599999999917</v>
      </c>
      <c r="I2029" s="2">
        <f t="array" ref="I2029">SUMPRODUCT(B2013:B2032, (ROW(B2013:B2032)-ROW(B2013)+1)) / (20*21/2)</f>
        <v>7.5977761904761891</v>
      </c>
      <c r="J2029" s="2">
        <f t="shared" si="250"/>
        <v>7.6475796630019062</v>
      </c>
      <c r="K2029" s="2">
        <f t="shared" si="244"/>
        <v>7.7584205585588357</v>
      </c>
    </row>
    <row r="2030" spans="1:11" ht="13.5" x14ac:dyDescent="0.25">
      <c r="A2030" s="3">
        <f>TITRES_STAT!B2033</f>
        <v>44959</v>
      </c>
      <c r="B2030" s="5">
        <f>TITRES_STAT!D2033</f>
        <v>7.5759999999999996</v>
      </c>
      <c r="C2030" s="2">
        <f t="shared" si="245"/>
        <v>0</v>
      </c>
      <c r="D2030" s="2">
        <f t="shared" si="246"/>
        <v>7.5922000000000001</v>
      </c>
      <c r="E2030" s="2">
        <f t="shared" si="248"/>
        <v>7.6244999999999994</v>
      </c>
      <c r="F2030" s="2">
        <f t="shared" si="249"/>
        <v>7.6373499999999996</v>
      </c>
      <c r="G2030" s="2">
        <f t="shared" si="243"/>
        <v>7.7477600000000022</v>
      </c>
      <c r="H2030" s="2">
        <f t="shared" si="247"/>
        <v>7.8359499999999924</v>
      </c>
      <c r="I2030" s="2">
        <f t="array" ref="I2030">SUMPRODUCT(B2014:B2033, (ROW(B2014:B2033)-ROW(B2014)+1)) / (20*21/2)</f>
        <v>7.5825190476190452</v>
      </c>
      <c r="J2030" s="2">
        <f t="shared" si="250"/>
        <v>7.6407625522398197</v>
      </c>
      <c r="K2030" s="2">
        <f t="shared" si="244"/>
        <v>7.7512668111643714</v>
      </c>
    </row>
    <row r="2031" spans="1:11" ht="13.5" x14ac:dyDescent="0.25">
      <c r="A2031" s="3">
        <f>TITRES_STAT!B2034</f>
        <v>44960</v>
      </c>
      <c r="B2031" s="5">
        <f>TITRES_STAT!D2034</f>
        <v>7.5759999999999996</v>
      </c>
      <c r="C2031" s="2">
        <f t="shared" si="245"/>
        <v>0</v>
      </c>
      <c r="D2031" s="2">
        <f t="shared" si="246"/>
        <v>7.5759999999999987</v>
      </c>
      <c r="E2031" s="2">
        <f t="shared" si="248"/>
        <v>7.6123999999999992</v>
      </c>
      <c r="F2031" s="2">
        <f t="shared" si="249"/>
        <v>7.629299999999998</v>
      </c>
      <c r="G2031" s="2">
        <f t="shared" si="243"/>
        <v>7.7406600000000019</v>
      </c>
      <c r="H2031" s="2">
        <f t="shared" si="247"/>
        <v>7.8384399999999941</v>
      </c>
      <c r="I2031" s="2">
        <f t="array" ref="I2031">SUMPRODUCT(B2015:B2034, (ROW(B2015:B2034)-ROW(B2015)+1)) / (20*21/2)</f>
        <v>7.5689857142857138</v>
      </c>
      <c r="J2031" s="2">
        <f t="shared" si="250"/>
        <v>7.634594690121741</v>
      </c>
      <c r="K2031" s="2">
        <f t="shared" si="244"/>
        <v>7.7443936028834157</v>
      </c>
    </row>
    <row r="2032" spans="1:11" ht="13.5" x14ac:dyDescent="0.25">
      <c r="A2032" s="3">
        <f>TITRES_STAT!B2035</f>
        <v>44963</v>
      </c>
      <c r="B2032" s="5">
        <f>TITRES_STAT!D2035</f>
        <v>7.4550000000000001</v>
      </c>
      <c r="C2032" s="2">
        <f t="shared" si="245"/>
        <v>-0.12099999999999955</v>
      </c>
      <c r="D2032" s="2">
        <f t="shared" si="246"/>
        <v>7.5518000000000001</v>
      </c>
      <c r="E2032" s="2">
        <f t="shared" si="248"/>
        <v>7.6002999999999998</v>
      </c>
      <c r="F2032" s="2">
        <f t="shared" si="249"/>
        <v>7.6151999999999989</v>
      </c>
      <c r="G2032" s="2">
        <f t="shared" si="243"/>
        <v>7.7287200000000009</v>
      </c>
      <c r="H2032" s="2">
        <f t="shared" si="247"/>
        <v>7.8394449999999942</v>
      </c>
      <c r="I2032" s="2">
        <f t="array" ref="I2032">SUMPRODUCT(B2016:B2035, (ROW(B2016:B2035)-ROW(B2016)+1)) / (20*21/2)</f>
        <v>7.5667571428571421</v>
      </c>
      <c r="J2032" s="2">
        <f t="shared" si="250"/>
        <v>7.6174904339196701</v>
      </c>
      <c r="K2032" s="2">
        <f t="shared" si="244"/>
        <v>7.7330448341428895</v>
      </c>
    </row>
    <row r="2033" spans="1:11" ht="13.5" x14ac:dyDescent="0.25">
      <c r="A2033" s="3">
        <f>TITRES_STAT!B2036</f>
        <v>44964</v>
      </c>
      <c r="B2033" s="5">
        <f>TITRES_STAT!D2036</f>
        <v>7.4550000000000001</v>
      </c>
      <c r="C2033" s="2">
        <f t="shared" si="245"/>
        <v>0</v>
      </c>
      <c r="D2033" s="2">
        <f t="shared" si="246"/>
        <v>7.5275999999999996</v>
      </c>
      <c r="E2033" s="2">
        <f t="shared" si="248"/>
        <v>7.5760999999999994</v>
      </c>
      <c r="F2033" s="2">
        <f t="shared" si="249"/>
        <v>7.6051000000000002</v>
      </c>
      <c r="G2033" s="2">
        <f t="shared" si="243"/>
        <v>7.7167799999999991</v>
      </c>
      <c r="H2033" s="2">
        <f t="shared" si="247"/>
        <v>7.8404499999999935</v>
      </c>
      <c r="I2033" s="2">
        <f t="array" ref="I2033">SUMPRODUCT(B2017:B2036, (ROW(B2017:B2036)-ROW(B2017)+1)) / (20*21/2)</f>
        <v>7.5645666666666651</v>
      </c>
      <c r="J2033" s="2">
        <f t="shared" si="250"/>
        <v>7.6020151544987495</v>
      </c>
      <c r="K2033" s="2">
        <f t="shared" si="244"/>
        <v>7.7221411151568935</v>
      </c>
    </row>
    <row r="2034" spans="1:11" ht="13.5" x14ac:dyDescent="0.25">
      <c r="A2034" s="3">
        <f>TITRES_STAT!B2037</f>
        <v>44965</v>
      </c>
      <c r="B2034" s="5">
        <f>TITRES_STAT!D2037</f>
        <v>7.4630000000000001</v>
      </c>
      <c r="C2034" s="2">
        <f t="shared" si="245"/>
        <v>8.0000000000000071E-3</v>
      </c>
      <c r="D2034" s="2">
        <f t="shared" si="246"/>
        <v>7.5049999999999999</v>
      </c>
      <c r="E2034" s="2">
        <f t="shared" si="248"/>
        <v>7.5566999999999993</v>
      </c>
      <c r="F2034" s="2">
        <f t="shared" si="249"/>
        <v>7.5913999999999984</v>
      </c>
      <c r="G2034" s="2">
        <f t="shared" ref="G2034:G2097" si="251">AVERAGE(B1985:B2034)</f>
        <v>7.7050000000000001</v>
      </c>
      <c r="H2034" s="2">
        <f t="shared" si="247"/>
        <v>7.8414949999999957</v>
      </c>
      <c r="I2034" s="2">
        <f t="array" ref="I2034">SUMPRODUCT(B2018:B2037, (ROW(B2018:B2037)-ROW(B2018)+1)) / (20*21/2)</f>
        <v>7.5624142857142855</v>
      </c>
      <c r="J2034" s="2">
        <f t="shared" si="250"/>
        <v>7.5887756159750595</v>
      </c>
      <c r="K2034" s="2">
        <f t="shared" si="244"/>
        <v>7.7119787184840742</v>
      </c>
    </row>
    <row r="2035" spans="1:11" ht="13.5" x14ac:dyDescent="0.25">
      <c r="A2035" s="3">
        <f>TITRES_STAT!B2038</f>
        <v>44966</v>
      </c>
      <c r="B2035" s="5">
        <f>TITRES_STAT!D2038</f>
        <v>7.5679999999999996</v>
      </c>
      <c r="C2035" s="2">
        <f t="shared" si="245"/>
        <v>0.10499999999999954</v>
      </c>
      <c r="D2035" s="2">
        <f t="shared" si="246"/>
        <v>7.5033999999999992</v>
      </c>
      <c r="E2035" s="2">
        <f t="shared" si="248"/>
        <v>7.5477999999999996</v>
      </c>
      <c r="F2035" s="2">
        <f t="shared" si="249"/>
        <v>7.5909999999999993</v>
      </c>
      <c r="G2035" s="2">
        <f t="shared" si="251"/>
        <v>7.6953199999999988</v>
      </c>
      <c r="H2035" s="2">
        <f t="shared" si="247"/>
        <v>7.8430649999999948</v>
      </c>
      <c r="I2035" s="2">
        <f t="array" ref="I2035">SUMPRODUCT(B2019:B2038, (ROW(B2019:B2038)-ROW(B2019)+1)) / (20*21/2)</f>
        <v>7.5606857142857127</v>
      </c>
      <c r="J2035" s="2">
        <f t="shared" si="250"/>
        <v>7.5867969858821969</v>
      </c>
      <c r="K2035" s="2">
        <f t="shared" ref="K2035:K2098" si="252">$K$4*B2035+(1-$K$4)*K2034</f>
        <v>7.7063324942297964</v>
      </c>
    </row>
    <row r="2036" spans="1:11" ht="13.5" x14ac:dyDescent="0.25">
      <c r="A2036" s="3">
        <f>TITRES_STAT!B2039</f>
        <v>44967</v>
      </c>
      <c r="B2036" s="5">
        <f>TITRES_STAT!D2039</f>
        <v>7.5679999999999996</v>
      </c>
      <c r="C2036" s="2">
        <f t="shared" si="245"/>
        <v>0</v>
      </c>
      <c r="D2036" s="2">
        <f t="shared" si="246"/>
        <v>7.5018000000000002</v>
      </c>
      <c r="E2036" s="2">
        <f t="shared" si="248"/>
        <v>7.5388999999999999</v>
      </c>
      <c r="F2036" s="2">
        <f t="shared" si="249"/>
        <v>7.5905999999999993</v>
      </c>
      <c r="G2036" s="2">
        <f t="shared" si="251"/>
        <v>7.6856399999999994</v>
      </c>
      <c r="H2036" s="2">
        <f t="shared" si="247"/>
        <v>7.8446349999999949</v>
      </c>
      <c r="I2036" s="2">
        <f t="array" ref="I2036">SUMPRODUCT(B2020:B2039, (ROW(B2020:B2039)-ROW(B2020)+1)) / (20*21/2)</f>
        <v>7.5593809523809519</v>
      </c>
      <c r="J2036" s="2">
        <f t="shared" si="250"/>
        <v>7.5850067967505597</v>
      </c>
      <c r="K2036" s="2">
        <f t="shared" si="252"/>
        <v>7.7009076905345104</v>
      </c>
    </row>
    <row r="2037" spans="1:11" ht="13.5" x14ac:dyDescent="0.25">
      <c r="A2037" s="3">
        <f>TITRES_STAT!B2040</f>
        <v>44970</v>
      </c>
      <c r="B2037" s="5">
        <f>TITRES_STAT!D2040</f>
        <v>7.5679999999999996</v>
      </c>
      <c r="C2037" s="2">
        <f t="shared" si="245"/>
        <v>0</v>
      </c>
      <c r="D2037" s="2">
        <f t="shared" si="246"/>
        <v>7.5243999999999982</v>
      </c>
      <c r="E2037" s="2">
        <f t="shared" si="248"/>
        <v>7.5381</v>
      </c>
      <c r="F2037" s="2">
        <f t="shared" si="249"/>
        <v>7.5861499999999991</v>
      </c>
      <c r="G2037" s="2">
        <f t="shared" si="251"/>
        <v>7.68194</v>
      </c>
      <c r="H2037" s="2">
        <f t="shared" si="247"/>
        <v>7.8462049999999941</v>
      </c>
      <c r="I2037" s="2">
        <f t="array" ref="I2037">SUMPRODUCT(B2021:B2040, (ROW(B2021:B2040)-ROW(B2021)+1)) / (20*21/2)</f>
        <v>7.5581523809523796</v>
      </c>
      <c r="J2037" s="2">
        <f t="shared" si="250"/>
        <v>7.583387101821935</v>
      </c>
      <c r="K2037" s="2">
        <f t="shared" si="252"/>
        <v>7.6956956242390397</v>
      </c>
    </row>
    <row r="2038" spans="1:11" ht="13.5" x14ac:dyDescent="0.25">
      <c r="A2038" s="3">
        <f>TITRES_STAT!B2041</f>
        <v>44971</v>
      </c>
      <c r="B2038" s="5">
        <f>TITRES_STAT!D2041</f>
        <v>7.5679999999999996</v>
      </c>
      <c r="C2038" s="2">
        <f t="shared" si="245"/>
        <v>0</v>
      </c>
      <c r="D2038" s="2">
        <f t="shared" si="246"/>
        <v>7.5469999999999988</v>
      </c>
      <c r="E2038" s="2">
        <f t="shared" si="248"/>
        <v>7.5372999999999992</v>
      </c>
      <c r="F2038" s="2">
        <f t="shared" si="249"/>
        <v>7.5816999999999997</v>
      </c>
      <c r="G2038" s="2">
        <f t="shared" si="251"/>
        <v>7.6738799999999996</v>
      </c>
      <c r="H2038" s="2">
        <f t="shared" si="247"/>
        <v>7.8475749999999938</v>
      </c>
      <c r="I2038" s="2">
        <f t="array" ref="I2038">SUMPRODUCT(B2022:B2041, (ROW(B2022:B2041)-ROW(B2022)+1)) / (20*21/2)</f>
        <v>7.5569999999999986</v>
      </c>
      <c r="J2038" s="2">
        <f t="shared" si="250"/>
        <v>7.5819216635531799</v>
      </c>
      <c r="K2038" s="2">
        <f t="shared" si="252"/>
        <v>7.6906879527002534</v>
      </c>
    </row>
    <row r="2039" spans="1:11" ht="13.5" x14ac:dyDescent="0.25">
      <c r="A2039" s="3">
        <f>TITRES_STAT!B2042</f>
        <v>44972</v>
      </c>
      <c r="B2039" s="5">
        <f>TITRES_STAT!D2042</f>
        <v>7.5679999999999996</v>
      </c>
      <c r="C2039" s="2">
        <f t="shared" si="245"/>
        <v>0</v>
      </c>
      <c r="D2039" s="2">
        <f t="shared" si="246"/>
        <v>7.5679999999999996</v>
      </c>
      <c r="E2039" s="2">
        <f t="shared" si="248"/>
        <v>7.5364999999999993</v>
      </c>
      <c r="F2039" s="2">
        <f t="shared" si="249"/>
        <v>7.5808999999999997</v>
      </c>
      <c r="G2039" s="2">
        <f t="shared" si="251"/>
        <v>7.6672799999999981</v>
      </c>
      <c r="H2039" s="2">
        <f t="shared" si="247"/>
        <v>7.8491449999999929</v>
      </c>
      <c r="I2039" s="2">
        <f t="array" ref="I2039">SUMPRODUCT(B2023:B2042, (ROW(B2023:B2042)-ROW(B2023)+1)) / (20*21/2)</f>
        <v>7.5564619047619033</v>
      </c>
      <c r="J2039" s="2">
        <f t="shared" si="250"/>
        <v>7.5805957908338293</v>
      </c>
      <c r="K2039" s="2">
        <f t="shared" si="252"/>
        <v>7.6858766604374988</v>
      </c>
    </row>
    <row r="2040" spans="1:11" ht="13.5" x14ac:dyDescent="0.25">
      <c r="A2040" s="3">
        <f>TITRES_STAT!B2043</f>
        <v>44973</v>
      </c>
      <c r="B2040" s="5">
        <f>TITRES_STAT!D2043</f>
        <v>7.5679999999999996</v>
      </c>
      <c r="C2040" s="2">
        <f t="shared" si="245"/>
        <v>0</v>
      </c>
      <c r="D2040" s="2">
        <f t="shared" si="246"/>
        <v>7.5679999999999996</v>
      </c>
      <c r="E2040" s="2">
        <f t="shared" si="248"/>
        <v>7.5356999999999985</v>
      </c>
      <c r="F2040" s="2">
        <f t="shared" si="249"/>
        <v>7.5800999999999998</v>
      </c>
      <c r="G2040" s="2">
        <f t="shared" si="251"/>
        <v>7.6606799999999984</v>
      </c>
      <c r="H2040" s="2">
        <f t="shared" si="247"/>
        <v>7.8502749999999928</v>
      </c>
      <c r="I2040" s="2">
        <f t="array" ref="I2040">SUMPRODUCT(B2024:B2043, (ROW(B2024:B2043)-ROW(B2024)+1)) / (20*21/2)</f>
        <v>7.5559619047619035</v>
      </c>
      <c r="J2040" s="2">
        <f t="shared" si="250"/>
        <v>7.579396191706798</v>
      </c>
      <c r="K2040" s="2">
        <f t="shared" si="252"/>
        <v>7.6812540463026959</v>
      </c>
    </row>
    <row r="2041" spans="1:11" ht="13.5" x14ac:dyDescent="0.25">
      <c r="A2041" s="3">
        <f>TITRES_STAT!B2044</f>
        <v>44974</v>
      </c>
      <c r="B2041" s="5">
        <f>TITRES_STAT!D2044</f>
        <v>7.5679999999999996</v>
      </c>
      <c r="C2041" s="2">
        <f t="shared" si="245"/>
        <v>0</v>
      </c>
      <c r="D2041" s="2">
        <f t="shared" si="246"/>
        <v>7.5679999999999996</v>
      </c>
      <c r="E2041" s="2">
        <f t="shared" si="248"/>
        <v>7.5348999999999986</v>
      </c>
      <c r="F2041" s="2">
        <f t="shared" si="249"/>
        <v>7.5736500000000007</v>
      </c>
      <c r="G2041" s="2">
        <f t="shared" si="251"/>
        <v>7.6540799999999987</v>
      </c>
      <c r="H2041" s="2">
        <f t="shared" si="247"/>
        <v>7.8510399999999914</v>
      </c>
      <c r="I2041" s="2">
        <f t="array" ref="I2041">SUMPRODUCT(B2025:B2044, (ROW(B2025:B2044)-ROW(B2025)+1)) / (20*21/2)</f>
        <v>7.5560761904761886</v>
      </c>
      <c r="J2041" s="2">
        <f t="shared" si="250"/>
        <v>7.5783108401156749</v>
      </c>
      <c r="K2041" s="2">
        <f t="shared" si="252"/>
        <v>7.6768127111535716</v>
      </c>
    </row>
    <row r="2042" spans="1:11" ht="13.5" x14ac:dyDescent="0.25">
      <c r="A2042" s="3">
        <f>TITRES_STAT!B2045</f>
        <v>44977</v>
      </c>
      <c r="B2042" s="5">
        <f>TITRES_STAT!D2045</f>
        <v>7.5679999999999996</v>
      </c>
      <c r="C2042" s="2">
        <f t="shared" si="245"/>
        <v>0</v>
      </c>
      <c r="D2042" s="2">
        <f t="shared" si="246"/>
        <v>7.5679999999999996</v>
      </c>
      <c r="E2042" s="2">
        <f t="shared" si="248"/>
        <v>7.5461999999999989</v>
      </c>
      <c r="F2042" s="2">
        <f t="shared" si="249"/>
        <v>7.5732500000000016</v>
      </c>
      <c r="G2042" s="2">
        <f t="shared" si="251"/>
        <v>7.6474799999999989</v>
      </c>
      <c r="H2042" s="2">
        <f t="shared" si="247"/>
        <v>7.8526099999999914</v>
      </c>
      <c r="I2042" s="2">
        <f t="array" ref="I2042">SUMPRODUCT(B2026:B2045, (ROW(B2026:B2045)-ROW(B2026)+1)) / (20*21/2)</f>
        <v>7.556614285714284</v>
      </c>
      <c r="J2042" s="2">
        <f t="shared" si="250"/>
        <v>7.5773288553427536</v>
      </c>
      <c r="K2042" s="2">
        <f t="shared" si="252"/>
        <v>7.6725455460102943</v>
      </c>
    </row>
    <row r="2043" spans="1:11" ht="13.5" x14ac:dyDescent="0.25">
      <c r="A2043" s="3">
        <f>TITRES_STAT!B2046</f>
        <v>44978</v>
      </c>
      <c r="B2043" s="5">
        <f>TITRES_STAT!D2046</f>
        <v>7.5679999999999996</v>
      </c>
      <c r="C2043" s="2">
        <f t="shared" si="245"/>
        <v>0</v>
      </c>
      <c r="D2043" s="2">
        <f t="shared" si="246"/>
        <v>7.5679999999999996</v>
      </c>
      <c r="E2043" s="2">
        <f t="shared" si="248"/>
        <v>7.5574999999999992</v>
      </c>
      <c r="F2043" s="2">
        <f t="shared" si="249"/>
        <v>7.5668000000000006</v>
      </c>
      <c r="G2043" s="2">
        <f t="shared" si="251"/>
        <v>7.6444199999999993</v>
      </c>
      <c r="H2043" s="2">
        <f t="shared" si="247"/>
        <v>7.8541799999999924</v>
      </c>
      <c r="I2043" s="2">
        <f t="array" ref="I2043">SUMPRODUCT(B2027:B2046, (ROW(B2027:B2046)-ROW(B2027)+1)) / (20*21/2)</f>
        <v>7.5445285714285699</v>
      </c>
      <c r="J2043" s="2">
        <f t="shared" si="250"/>
        <v>7.5764403929291584</v>
      </c>
      <c r="K2043" s="2">
        <f t="shared" si="252"/>
        <v>7.6684457206765568</v>
      </c>
    </row>
    <row r="2044" spans="1:11" ht="13.5" x14ac:dyDescent="0.25">
      <c r="A2044" s="3">
        <f>TITRES_STAT!B2047</f>
        <v>44979</v>
      </c>
      <c r="B2044" s="5">
        <f>TITRES_STAT!D2047</f>
        <v>7.5679999999999996</v>
      </c>
      <c r="C2044" s="2">
        <f t="shared" si="245"/>
        <v>0</v>
      </c>
      <c r="D2044" s="2">
        <f t="shared" si="246"/>
        <v>7.5679999999999996</v>
      </c>
      <c r="E2044" s="2">
        <f t="shared" si="248"/>
        <v>7.5679999999999996</v>
      </c>
      <c r="F2044" s="2">
        <f t="shared" si="249"/>
        <v>7.5623500000000003</v>
      </c>
      <c r="G2044" s="2">
        <f t="shared" si="251"/>
        <v>7.6387799999999979</v>
      </c>
      <c r="H2044" s="2">
        <f t="shared" si="247"/>
        <v>7.8545449999999901</v>
      </c>
      <c r="I2044" s="2">
        <f t="array" ref="I2044">SUMPRODUCT(B2028:B2047, (ROW(B2028:B2047)-ROW(B2028)+1)) / (20*21/2)</f>
        <v>7.5465666666666653</v>
      </c>
      <c r="J2044" s="2">
        <f t="shared" si="250"/>
        <v>7.5756365459835244</v>
      </c>
      <c r="K2044" s="2">
        <f t="shared" si="252"/>
        <v>7.6645066728068887</v>
      </c>
    </row>
    <row r="2045" spans="1:11" ht="13.5" x14ac:dyDescent="0.25">
      <c r="A2045" s="3">
        <f>TITRES_STAT!B2048</f>
        <v>44980</v>
      </c>
      <c r="B2045" s="5">
        <f>TITRES_STAT!D2048</f>
        <v>7.5679999999999996</v>
      </c>
      <c r="C2045" s="2">
        <f t="shared" si="245"/>
        <v>0</v>
      </c>
      <c r="D2045" s="2">
        <f t="shared" si="246"/>
        <v>7.5679999999999996</v>
      </c>
      <c r="E2045" s="2">
        <f t="shared" si="248"/>
        <v>7.5679999999999996</v>
      </c>
      <c r="F2045" s="2">
        <f t="shared" si="249"/>
        <v>7.557900000000001</v>
      </c>
      <c r="G2045" s="2">
        <f t="shared" si="251"/>
        <v>7.6331399999999974</v>
      </c>
      <c r="H2045" s="2">
        <f t="shared" si="247"/>
        <v>7.8564799999999915</v>
      </c>
      <c r="I2045" s="2">
        <f t="array" ref="I2045">SUMPRODUCT(B2029:B2048, (ROW(B2029:B2048)-ROW(B2029)+1)) / (20*21/2)</f>
        <v>7.5486428571428563</v>
      </c>
      <c r="J2045" s="2">
        <f t="shared" si="250"/>
        <v>7.5749092558898559</v>
      </c>
      <c r="K2045" s="2">
        <f t="shared" si="252"/>
        <v>7.6607220974026973</v>
      </c>
    </row>
    <row r="2046" spans="1:11" ht="13.5" x14ac:dyDescent="0.25">
      <c r="A2046" s="3">
        <f>TITRES_STAT!B2049</f>
        <v>44981</v>
      </c>
      <c r="B2046" s="5">
        <f>TITRES_STAT!D2049</f>
        <v>7.431</v>
      </c>
      <c r="C2046" s="2">
        <f t="shared" si="245"/>
        <v>-0.13699999999999957</v>
      </c>
      <c r="D2046" s="2">
        <f t="shared" si="246"/>
        <v>7.5405999999999995</v>
      </c>
      <c r="E2046" s="2">
        <f t="shared" si="248"/>
        <v>7.5542999999999996</v>
      </c>
      <c r="F2046" s="2">
        <f t="shared" si="249"/>
        <v>7.5466000000000006</v>
      </c>
      <c r="G2046" s="2">
        <f t="shared" si="251"/>
        <v>7.6247599999999967</v>
      </c>
      <c r="H2046" s="2">
        <f t="shared" si="247"/>
        <v>7.8569649999999918</v>
      </c>
      <c r="I2046" s="2">
        <f t="array" ref="I2046">SUMPRODUCT(B2030:B2049, (ROW(B2030:B2049)-ROW(B2030)+1)) / (20*21/2)</f>
        <v>7.5507571428571421</v>
      </c>
      <c r="J2046" s="2">
        <f t="shared" si="250"/>
        <v>7.5612036124717736</v>
      </c>
      <c r="K2046" s="2">
        <f t="shared" si="252"/>
        <v>7.6517133877006316</v>
      </c>
    </row>
    <row r="2047" spans="1:11" ht="13.5" x14ac:dyDescent="0.25">
      <c r="A2047" s="3">
        <f>TITRES_STAT!B2050</f>
        <v>44984</v>
      </c>
      <c r="B2047" s="5">
        <f>TITRES_STAT!D2050</f>
        <v>7.5679999999999996</v>
      </c>
      <c r="C2047" s="2">
        <f t="shared" si="245"/>
        <v>0.13699999999999957</v>
      </c>
      <c r="D2047" s="2">
        <f t="shared" si="246"/>
        <v>7.5406000000000004</v>
      </c>
      <c r="E2047" s="2">
        <f t="shared" si="248"/>
        <v>7.5542999999999996</v>
      </c>
      <c r="F2047" s="2">
        <f t="shared" si="249"/>
        <v>7.5462000000000016</v>
      </c>
      <c r="G2047" s="2">
        <f t="shared" si="251"/>
        <v>7.6229799999999956</v>
      </c>
      <c r="H2047" s="2">
        <f t="shared" si="247"/>
        <v>7.8581349999999928</v>
      </c>
      <c r="I2047" s="2">
        <f t="array" ref="I2047">SUMPRODUCT(B2031:B2050, (ROW(B2031:B2050)-ROW(B2031)+1)) / (20*21/2)</f>
        <v>7.5529095238095225</v>
      </c>
      <c r="J2047" s="2">
        <f t="shared" si="250"/>
        <v>7.5618508874744617</v>
      </c>
      <c r="K2047" s="2">
        <f t="shared" si="252"/>
        <v>7.6484305097515879</v>
      </c>
    </row>
    <row r="2048" spans="1:11" ht="13.5" x14ac:dyDescent="0.25">
      <c r="A2048" s="3">
        <f>TITRES_STAT!B2051</f>
        <v>44985</v>
      </c>
      <c r="B2048" s="5">
        <f>TITRES_STAT!D2051</f>
        <v>7.5679999999999996</v>
      </c>
      <c r="C2048" s="2">
        <f t="shared" si="245"/>
        <v>0</v>
      </c>
      <c r="D2048" s="2">
        <f t="shared" si="246"/>
        <v>7.5405999999999995</v>
      </c>
      <c r="E2048" s="2">
        <f t="shared" si="248"/>
        <v>7.5542999999999996</v>
      </c>
      <c r="F2048" s="2">
        <f t="shared" si="249"/>
        <v>7.5458000000000016</v>
      </c>
      <c r="G2048" s="2">
        <f t="shared" si="251"/>
        <v>7.6211999999999955</v>
      </c>
      <c r="H2048" s="2">
        <f t="shared" si="247"/>
        <v>7.8593049999999929</v>
      </c>
      <c r="I2048" s="2">
        <f t="array" ref="I2048">SUMPRODUCT(B2032:B2051, (ROW(B2032:B2051)-ROW(B2032)+1)) / (20*21/2)</f>
        <v>7.5550999999999986</v>
      </c>
      <c r="J2048" s="2">
        <f t="shared" si="250"/>
        <v>7.5624365172387993</v>
      </c>
      <c r="K2048" s="2">
        <f t="shared" si="252"/>
        <v>7.6452763721142709</v>
      </c>
    </row>
    <row r="2049" spans="1:11" ht="13.5" x14ac:dyDescent="0.25">
      <c r="A2049" s="3">
        <f>TITRES_STAT!B2052</f>
        <v>44986</v>
      </c>
      <c r="B2049" s="5">
        <f>TITRES_STAT!D2052</f>
        <v>7.5679999999999996</v>
      </c>
      <c r="C2049" s="2">
        <f t="shared" si="245"/>
        <v>0</v>
      </c>
      <c r="D2049" s="2">
        <f t="shared" si="246"/>
        <v>7.5405999999999995</v>
      </c>
      <c r="E2049" s="2">
        <f t="shared" si="248"/>
        <v>7.5542999999999996</v>
      </c>
      <c r="F2049" s="2">
        <f t="shared" si="249"/>
        <v>7.5454000000000008</v>
      </c>
      <c r="G2049" s="2">
        <f t="shared" si="251"/>
        <v>7.6194199999999954</v>
      </c>
      <c r="H2049" s="2">
        <f t="shared" si="247"/>
        <v>7.8604749999999921</v>
      </c>
      <c r="I2049" s="2">
        <f t="array" ref="I2049">SUMPRODUCT(B2033:B2052, (ROW(B2033:B2052)-ROW(B2033)+1)) / (20*21/2)</f>
        <v>7.5573285714285703</v>
      </c>
      <c r="J2049" s="2">
        <f t="shared" si="250"/>
        <v>7.5629663727398659</v>
      </c>
      <c r="K2049" s="2">
        <f t="shared" si="252"/>
        <v>7.6422459261490054</v>
      </c>
    </row>
    <row r="2050" spans="1:11" ht="13.5" x14ac:dyDescent="0.25">
      <c r="A2050" s="3">
        <f>TITRES_STAT!B2053</f>
        <v>44987</v>
      </c>
      <c r="B2050" s="5">
        <f>TITRES_STAT!D2053</f>
        <v>7.5679999999999996</v>
      </c>
      <c r="C2050" s="2">
        <f t="shared" si="245"/>
        <v>0</v>
      </c>
      <c r="D2050" s="2">
        <f t="shared" si="246"/>
        <v>7.5405999999999995</v>
      </c>
      <c r="E2050" s="2">
        <f t="shared" si="248"/>
        <v>7.5542999999999996</v>
      </c>
      <c r="F2050" s="2">
        <f t="shared" si="249"/>
        <v>7.5449999999999999</v>
      </c>
      <c r="G2050" s="2">
        <f t="shared" si="251"/>
        <v>7.6176399999999953</v>
      </c>
      <c r="H2050" s="2">
        <f t="shared" si="247"/>
        <v>7.8612399999999933</v>
      </c>
      <c r="I2050" s="2">
        <f t="array" ref="I2050">SUMPRODUCT(B2034:B2053, (ROW(B2034:B2053)-ROW(B2034)+1)) / (20*21/2)</f>
        <v>7.5590190476190458</v>
      </c>
      <c r="J2050" s="2">
        <f t="shared" si="250"/>
        <v>7.5634457658122596</v>
      </c>
      <c r="K2050" s="2">
        <f t="shared" si="252"/>
        <v>7.6393343212019857</v>
      </c>
    </row>
    <row r="2051" spans="1:11" ht="13.5" x14ac:dyDescent="0.25">
      <c r="A2051" s="3">
        <f>TITRES_STAT!B2054</f>
        <v>44988</v>
      </c>
      <c r="B2051" s="5">
        <f>TITRES_STAT!D2054</f>
        <v>7.5679999999999996</v>
      </c>
      <c r="C2051" s="2">
        <f t="shared" si="245"/>
        <v>0</v>
      </c>
      <c r="D2051" s="2">
        <f t="shared" si="246"/>
        <v>7.5679999999999996</v>
      </c>
      <c r="E2051" s="2">
        <f t="shared" si="248"/>
        <v>7.5542999999999996</v>
      </c>
      <c r="F2051" s="2">
        <f t="shared" si="249"/>
        <v>7.5446000000000009</v>
      </c>
      <c r="G2051" s="2">
        <f t="shared" si="251"/>
        <v>7.6158599999999943</v>
      </c>
      <c r="H2051" s="2">
        <f t="shared" si="247"/>
        <v>7.8620049999999937</v>
      </c>
      <c r="I2051" s="2">
        <f t="array" ref="I2051">SUMPRODUCT(B2035:B2054, (ROW(B2035:B2054)-ROW(B2035)+1)) / (20*21/2)</f>
        <v>7.5601714285714277</v>
      </c>
      <c r="J2051" s="2">
        <f t="shared" si="250"/>
        <v>7.5638795024015684</v>
      </c>
      <c r="K2051" s="2">
        <f t="shared" si="252"/>
        <v>7.6365368968411236</v>
      </c>
    </row>
    <row r="2052" spans="1:11" ht="13.5" x14ac:dyDescent="0.25">
      <c r="A2052" s="3">
        <f>TITRES_STAT!B2055</f>
        <v>44991</v>
      </c>
      <c r="B2052" s="5">
        <f>TITRES_STAT!D2055</f>
        <v>7.5679999999999996</v>
      </c>
      <c r="C2052" s="2">
        <f t="shared" ref="C2052:C2115" si="253">B2052-B2051</f>
        <v>0</v>
      </c>
      <c r="D2052" s="2">
        <f t="shared" si="246"/>
        <v>7.5679999999999996</v>
      </c>
      <c r="E2052" s="2">
        <f t="shared" si="248"/>
        <v>7.5542999999999996</v>
      </c>
      <c r="F2052" s="2">
        <f t="shared" si="249"/>
        <v>7.550250000000001</v>
      </c>
      <c r="G2052" s="2">
        <f t="shared" si="251"/>
        <v>7.6140799999999942</v>
      </c>
      <c r="H2052" s="2">
        <f t="shared" si="247"/>
        <v>7.862769999999994</v>
      </c>
      <c r="I2052" s="2">
        <f t="array" ref="I2052">SUMPRODUCT(B2036:B2055, (ROW(B2036:B2055)-ROW(B2036)+1)) / (20*21/2)</f>
        <v>7.5608238095238081</v>
      </c>
      <c r="J2052" s="2">
        <f t="shared" si="250"/>
        <v>7.5642719307442761</v>
      </c>
      <c r="K2052" s="2">
        <f t="shared" si="252"/>
        <v>7.6338491753963744</v>
      </c>
    </row>
    <row r="2053" spans="1:11" ht="13.5" x14ac:dyDescent="0.25">
      <c r="A2053" s="3">
        <f>TITRES_STAT!B2056</f>
        <v>44992</v>
      </c>
      <c r="B2053" s="5">
        <f>TITRES_STAT!D2056</f>
        <v>7.5679999999999996</v>
      </c>
      <c r="C2053" s="2">
        <f t="shared" si="253"/>
        <v>0</v>
      </c>
      <c r="D2053" s="2">
        <f t="shared" si="246"/>
        <v>7.5679999999999996</v>
      </c>
      <c r="E2053" s="2">
        <f t="shared" si="248"/>
        <v>7.5542999999999996</v>
      </c>
      <c r="F2053" s="2">
        <f t="shared" si="249"/>
        <v>7.5559000000000012</v>
      </c>
      <c r="G2053" s="2">
        <f t="shared" si="251"/>
        <v>7.6069799999999956</v>
      </c>
      <c r="H2053" s="2">
        <f t="shared" si="247"/>
        <v>7.8635349999999953</v>
      </c>
      <c r="I2053" s="2">
        <f t="array" ref="I2053">SUMPRODUCT(B2037:B2056, (ROW(B2037:B2056)-ROW(B2037)+1)) / (20*21/2)</f>
        <v>7.5614761904761885</v>
      </c>
      <c r="J2053" s="2">
        <f t="shared" si="250"/>
        <v>7.5646269849591068</v>
      </c>
      <c r="K2053" s="2">
        <f t="shared" si="252"/>
        <v>7.6312668547925959</v>
      </c>
    </row>
    <row r="2054" spans="1:11" ht="13.5" x14ac:dyDescent="0.25">
      <c r="A2054" s="3">
        <f>TITRES_STAT!B2057</f>
        <v>44993</v>
      </c>
      <c r="B2054" s="5">
        <f>TITRES_STAT!D2057</f>
        <v>7.5679999999999996</v>
      </c>
      <c r="C2054" s="2">
        <f t="shared" si="253"/>
        <v>0</v>
      </c>
      <c r="D2054" s="2">
        <f t="shared" ref="D2054:D2117" si="254">AVERAGE(B2050:B2054)</f>
        <v>7.5679999999999996</v>
      </c>
      <c r="E2054" s="2">
        <f t="shared" si="248"/>
        <v>7.5542999999999996</v>
      </c>
      <c r="F2054" s="2">
        <f t="shared" si="249"/>
        <v>7.5611500000000005</v>
      </c>
      <c r="G2054" s="2">
        <f t="shared" si="251"/>
        <v>7.6068199999999955</v>
      </c>
      <c r="H2054" s="2">
        <f t="shared" si="247"/>
        <v>7.8642999999999965</v>
      </c>
      <c r="I2054" s="2">
        <f t="array" ref="I2054">SUMPRODUCT(B2038:B2057, (ROW(B2038:B2057)-ROW(B2038)+1)) / (20*21/2)</f>
        <v>7.5621285714285706</v>
      </c>
      <c r="J2054" s="2">
        <f t="shared" si="250"/>
        <v>7.5649482244868107</v>
      </c>
      <c r="K2054" s="2">
        <f t="shared" si="252"/>
        <v>7.628785801663474</v>
      </c>
    </row>
    <row r="2055" spans="1:11" ht="13.5" x14ac:dyDescent="0.25">
      <c r="A2055" s="3">
        <f>TITRES_STAT!B2058</f>
        <v>44994</v>
      </c>
      <c r="B2055" s="5">
        <f>TITRES_STAT!D2058</f>
        <v>7.5679999999999996</v>
      </c>
      <c r="C2055" s="2">
        <f t="shared" si="253"/>
        <v>0</v>
      </c>
      <c r="D2055" s="2">
        <f t="shared" si="254"/>
        <v>7.5679999999999996</v>
      </c>
      <c r="E2055" s="2">
        <f t="shared" si="248"/>
        <v>7.5542999999999996</v>
      </c>
      <c r="F2055" s="2">
        <f t="shared" si="249"/>
        <v>7.5611500000000005</v>
      </c>
      <c r="G2055" s="2">
        <f t="shared" si="251"/>
        <v>7.6034399999999955</v>
      </c>
      <c r="H2055" s="2">
        <f t="shared" si="247"/>
        <v>7.8650649999999978</v>
      </c>
      <c r="I2055" s="2">
        <f t="array" ref="I2055">SUMPRODUCT(B2039:B2058, (ROW(B2039:B2058)-ROW(B2039)+1)) / (20*21/2)</f>
        <v>7.5328761904761894</v>
      </c>
      <c r="J2055" s="2">
        <f t="shared" si="250"/>
        <v>7.5652388697737809</v>
      </c>
      <c r="K2055" s="2">
        <f t="shared" si="252"/>
        <v>7.6264020447354941</v>
      </c>
    </row>
    <row r="2056" spans="1:11" ht="13.5" x14ac:dyDescent="0.25">
      <c r="A2056" s="3">
        <f>TITRES_STAT!B2059</f>
        <v>44995</v>
      </c>
      <c r="B2056" s="5">
        <f>TITRES_STAT!D2059</f>
        <v>7.5679999999999996</v>
      </c>
      <c r="C2056" s="2">
        <f t="shared" si="253"/>
        <v>0</v>
      </c>
      <c r="D2056" s="2">
        <f t="shared" si="254"/>
        <v>7.5679999999999996</v>
      </c>
      <c r="E2056" s="2">
        <f t="shared" si="248"/>
        <v>7.5679999999999996</v>
      </c>
      <c r="F2056" s="2">
        <f t="shared" si="249"/>
        <v>7.5611500000000005</v>
      </c>
      <c r="G2056" s="2">
        <f t="shared" si="251"/>
        <v>7.6000599999999965</v>
      </c>
      <c r="H2056" s="2">
        <f t="shared" si="247"/>
        <v>7.8658699999999975</v>
      </c>
      <c r="I2056" s="2">
        <f t="array" ref="I2056">SUMPRODUCT(B2040:B2059, (ROW(B2040:B2059)-ROW(B2040)+1)) / (20*21/2)</f>
        <v>7.5043571428571427</v>
      </c>
      <c r="J2056" s="2">
        <f t="shared" si="250"/>
        <v>7.5655018345572307</v>
      </c>
      <c r="K2056" s="2">
        <f t="shared" si="252"/>
        <v>7.6241117684713569</v>
      </c>
    </row>
    <row r="2057" spans="1:11" ht="13.5" x14ac:dyDescent="0.25">
      <c r="A2057" s="3">
        <f>TITRES_STAT!B2060</f>
        <v>44998</v>
      </c>
      <c r="B2057" s="5">
        <f>TITRES_STAT!D2060</f>
        <v>7.5679999999999996</v>
      </c>
      <c r="C2057" s="2">
        <f t="shared" si="253"/>
        <v>0</v>
      </c>
      <c r="D2057" s="2">
        <f t="shared" si="254"/>
        <v>7.5679999999999996</v>
      </c>
      <c r="E2057" s="2">
        <f t="shared" si="248"/>
        <v>7.5679999999999996</v>
      </c>
      <c r="F2057" s="2">
        <f t="shared" si="249"/>
        <v>7.5611500000000005</v>
      </c>
      <c r="G2057" s="2">
        <f t="shared" si="251"/>
        <v>7.5966799999999965</v>
      </c>
      <c r="H2057" s="2">
        <f t="shared" si="247"/>
        <v>7.8673999999999982</v>
      </c>
      <c r="I2057" s="2">
        <f t="array" ref="I2057">SUMPRODUCT(B2041:B2060, (ROW(B2041:B2060)-ROW(B2041)+1)) / (20*21/2)</f>
        <v>7.4758476190476184</v>
      </c>
      <c r="J2057" s="2">
        <f t="shared" si="250"/>
        <v>7.5657397550755903</v>
      </c>
      <c r="K2057" s="2">
        <f t="shared" si="252"/>
        <v>7.6219113069626765</v>
      </c>
    </row>
    <row r="2058" spans="1:11" ht="13.5" x14ac:dyDescent="0.25">
      <c r="A2058" s="3">
        <f>TITRES_STAT!B2061</f>
        <v>44999</v>
      </c>
      <c r="B2058" s="5">
        <f>TITRES_STAT!D2061</f>
        <v>7.2539999999999996</v>
      </c>
      <c r="C2058" s="2">
        <f t="shared" si="253"/>
        <v>-0.31400000000000006</v>
      </c>
      <c r="D2058" s="2">
        <f t="shared" si="254"/>
        <v>7.5051999999999994</v>
      </c>
      <c r="E2058" s="2">
        <f t="shared" si="248"/>
        <v>7.5366</v>
      </c>
      <c r="F2058" s="2">
        <f t="shared" si="249"/>
        <v>7.5454499999999998</v>
      </c>
      <c r="G2058" s="2">
        <f t="shared" si="251"/>
        <v>7.5870199999999981</v>
      </c>
      <c r="H2058" s="2">
        <f t="shared" ref="H2058:H2121" si="255">AVERAGE(B1859:B2058)</f>
        <v>7.8665949999999984</v>
      </c>
      <c r="I2058" s="2">
        <f t="array" ref="I2058">SUMPRODUCT(B2042:B2061, (ROW(B2042:B2061)-ROW(B2042)+1)) / (20*21/2)</f>
        <v>7.4489476190476189</v>
      </c>
      <c r="J2058" s="2">
        <f t="shared" si="250"/>
        <v>7.5360502545922001</v>
      </c>
      <c r="K2058" s="2">
        <f t="shared" si="252"/>
        <v>7.607483412571983</v>
      </c>
    </row>
    <row r="2059" spans="1:11" ht="13.5" x14ac:dyDescent="0.25">
      <c r="A2059" s="3">
        <f>TITRES_STAT!B2062</f>
        <v>45000</v>
      </c>
      <c r="B2059" s="5">
        <f>TITRES_STAT!D2062</f>
        <v>7.2460000000000004</v>
      </c>
      <c r="C2059" s="2">
        <f t="shared" si="253"/>
        <v>-7.9999999999991189E-3</v>
      </c>
      <c r="D2059" s="2">
        <f t="shared" si="254"/>
        <v>7.4408000000000003</v>
      </c>
      <c r="E2059" s="2">
        <f t="shared" si="248"/>
        <v>7.5043999999999986</v>
      </c>
      <c r="F2059" s="2">
        <f t="shared" si="249"/>
        <v>7.5293499999999991</v>
      </c>
      <c r="G2059" s="2">
        <f t="shared" si="251"/>
        <v>7.5771999999999968</v>
      </c>
      <c r="H2059" s="2">
        <f t="shared" si="255"/>
        <v>7.8647449999999992</v>
      </c>
      <c r="I2059" s="2">
        <f t="array" ref="I2059">SUMPRODUCT(B2043:B2062, (ROW(B2043:B2062)-ROW(B2043)+1)) / (20*21/2)</f>
        <v>7.3928952380952371</v>
      </c>
      <c r="J2059" s="2">
        <f t="shared" si="250"/>
        <v>7.5084264208215146</v>
      </c>
      <c r="K2059" s="2">
        <f t="shared" si="252"/>
        <v>7.5933075924711213</v>
      </c>
    </row>
    <row r="2060" spans="1:11" ht="13.5" x14ac:dyDescent="0.25">
      <c r="A2060" s="3">
        <f>TITRES_STAT!B2063</f>
        <v>45001</v>
      </c>
      <c r="B2060" s="5">
        <f>TITRES_STAT!D2063</f>
        <v>7.23</v>
      </c>
      <c r="C2060" s="2">
        <f t="shared" si="253"/>
        <v>-1.6000000000000014E-2</v>
      </c>
      <c r="D2060" s="2">
        <f t="shared" si="254"/>
        <v>7.3731999999999998</v>
      </c>
      <c r="E2060" s="2">
        <f t="shared" ref="E2060:E2123" si="256">AVERAGE(B2051:B2060)</f>
        <v>7.4705999999999992</v>
      </c>
      <c r="F2060" s="2">
        <f t="shared" si="249"/>
        <v>7.5124499999999985</v>
      </c>
      <c r="G2060" s="2">
        <f t="shared" si="251"/>
        <v>7.5670599999999979</v>
      </c>
      <c r="H2060" s="2">
        <f t="shared" si="255"/>
        <v>7.8638199999999996</v>
      </c>
      <c r="I2060" s="2">
        <f t="array" ref="I2060">SUMPRODUCT(B2044:B2063, (ROW(B2044:B2063)-ROW(B2044)+1)) / (20*21/2)</f>
        <v>7.3315142857142854</v>
      </c>
      <c r="J2060" s="2">
        <f t="shared" si="250"/>
        <v>7.4819096188385137</v>
      </c>
      <c r="K2060" s="2">
        <f t="shared" si="252"/>
        <v>7.5790602359036265</v>
      </c>
    </row>
    <row r="2061" spans="1:11" ht="13.5" x14ac:dyDescent="0.25">
      <c r="A2061" s="3">
        <f>TITRES_STAT!B2064</f>
        <v>45002</v>
      </c>
      <c r="B2061" s="5">
        <f>TITRES_STAT!D2064</f>
        <v>7.23</v>
      </c>
      <c r="C2061" s="2">
        <f t="shared" si="253"/>
        <v>0</v>
      </c>
      <c r="D2061" s="2">
        <f t="shared" si="254"/>
        <v>7.3056000000000001</v>
      </c>
      <c r="E2061" s="2">
        <f t="shared" si="256"/>
        <v>7.4367999999999999</v>
      </c>
      <c r="F2061" s="2">
        <f t="shared" si="249"/>
        <v>7.4955499999999988</v>
      </c>
      <c r="G2061" s="2">
        <f t="shared" si="251"/>
        <v>7.556919999999999</v>
      </c>
      <c r="H2061" s="2">
        <f t="shared" si="255"/>
        <v>7.8622099999999993</v>
      </c>
      <c r="I2061" s="2">
        <f t="array" ref="I2061">SUMPRODUCT(B2045:B2064, (ROW(B2045:B2064)-ROW(B2045)+1)) / (20*21/2)</f>
        <v>7.3029428571428578</v>
      </c>
      <c r="J2061" s="2">
        <f t="shared" si="250"/>
        <v>7.4579182265681787</v>
      </c>
      <c r="K2061" s="2">
        <f t="shared" si="252"/>
        <v>7.5653715992015238</v>
      </c>
    </row>
    <row r="2062" spans="1:11" ht="13.5" x14ac:dyDescent="0.25">
      <c r="A2062" s="3">
        <f>TITRES_STAT!B2065</f>
        <v>45006</v>
      </c>
      <c r="B2062" s="5">
        <f>TITRES_STAT!D2065</f>
        <v>6.907</v>
      </c>
      <c r="C2062" s="2">
        <f t="shared" si="253"/>
        <v>-0.3230000000000004</v>
      </c>
      <c r="D2062" s="2">
        <f t="shared" si="254"/>
        <v>7.1734000000000009</v>
      </c>
      <c r="E2062" s="2">
        <f t="shared" si="256"/>
        <v>7.3706999999999994</v>
      </c>
      <c r="F2062" s="2">
        <f t="shared" si="249"/>
        <v>7.4624999999999986</v>
      </c>
      <c r="G2062" s="2">
        <f t="shared" si="251"/>
        <v>7.5403199999999995</v>
      </c>
      <c r="H2062" s="2">
        <f t="shared" si="255"/>
        <v>7.8589849999999988</v>
      </c>
      <c r="I2062" s="2">
        <f t="array" ref="I2062">SUMPRODUCT(B2046:B2065, (ROW(B2046:B2065)-ROW(B2046)+1)) / (20*21/2)</f>
        <v>7.2664809523809533</v>
      </c>
      <c r="J2062" s="2">
        <f t="shared" si="250"/>
        <v>7.4054498240378761</v>
      </c>
      <c r="K2062" s="2">
        <f t="shared" si="252"/>
        <v>7.5395531051151901</v>
      </c>
    </row>
    <row r="2063" spans="1:11" ht="13.5" x14ac:dyDescent="0.25">
      <c r="A2063" s="3">
        <f>TITRES_STAT!B2066</f>
        <v>45007</v>
      </c>
      <c r="B2063" s="5">
        <f>TITRES_STAT!D2066</f>
        <v>6.8179999999999996</v>
      </c>
      <c r="C2063" s="2">
        <f t="shared" si="253"/>
        <v>-8.9000000000000412E-2</v>
      </c>
      <c r="D2063" s="2">
        <f t="shared" si="254"/>
        <v>7.0862000000000007</v>
      </c>
      <c r="E2063" s="2">
        <f t="shared" si="256"/>
        <v>7.2956999999999992</v>
      </c>
      <c r="F2063" s="2">
        <f t="shared" si="249"/>
        <v>7.4249999999999998</v>
      </c>
      <c r="G2063" s="2">
        <f t="shared" si="251"/>
        <v>7.5235399999999997</v>
      </c>
      <c r="H2063" s="2">
        <f t="shared" si="255"/>
        <v>7.8568049999999996</v>
      </c>
      <c r="I2063" s="2">
        <f t="array" ref="I2063">SUMPRODUCT(B2047:B2066, (ROW(B2047:B2066)-ROW(B2047)+1)) / (20*21/2)</f>
        <v>7.2326285714285712</v>
      </c>
      <c r="J2063" s="2">
        <f t="shared" si="250"/>
        <v>7.3495022217485539</v>
      </c>
      <c r="K2063" s="2">
        <f t="shared" si="252"/>
        <v>7.5112569049145943</v>
      </c>
    </row>
    <row r="2064" spans="1:11" ht="13.5" x14ac:dyDescent="0.25">
      <c r="A2064" s="3">
        <f>TITRES_STAT!B2067</f>
        <v>45008</v>
      </c>
      <c r="B2064" s="5">
        <f>TITRES_STAT!D2067</f>
        <v>7.125</v>
      </c>
      <c r="C2064" s="2">
        <f t="shared" si="253"/>
        <v>0.30700000000000038</v>
      </c>
      <c r="D2064" s="2">
        <f t="shared" si="254"/>
        <v>7.0620000000000003</v>
      </c>
      <c r="E2064" s="2">
        <f t="shared" si="256"/>
        <v>7.2513999999999994</v>
      </c>
      <c r="F2064" s="2">
        <f t="shared" si="249"/>
        <v>7.4028500000000008</v>
      </c>
      <c r="G2064" s="2">
        <f t="shared" si="251"/>
        <v>7.5113000000000003</v>
      </c>
      <c r="H2064" s="2">
        <f t="shared" si="255"/>
        <v>7.854709999999999</v>
      </c>
      <c r="I2064" s="2">
        <f t="array" ref="I2064">SUMPRODUCT(B2048:B2067, (ROW(B2048:B2067)-ROW(B2048)+1)) / (20*21/2)</f>
        <v>7.200733333333333</v>
      </c>
      <c r="J2064" s="2">
        <f t="shared" si="250"/>
        <v>7.3281210577725018</v>
      </c>
      <c r="K2064" s="2">
        <f t="shared" si="252"/>
        <v>7.4961095753101006</v>
      </c>
    </row>
    <row r="2065" spans="1:11" ht="13.5" x14ac:dyDescent="0.25">
      <c r="A2065" s="3">
        <f>TITRES_STAT!B2068</f>
        <v>45009</v>
      </c>
      <c r="B2065" s="5">
        <f>TITRES_STAT!D2068</f>
        <v>7.02</v>
      </c>
      <c r="C2065" s="2">
        <f t="shared" si="253"/>
        <v>-0.10500000000000043</v>
      </c>
      <c r="D2065" s="2">
        <f t="shared" si="254"/>
        <v>7.0199999999999987</v>
      </c>
      <c r="E2065" s="2">
        <f t="shared" si="256"/>
        <v>7.1965999999999992</v>
      </c>
      <c r="F2065" s="2">
        <f t="shared" si="249"/>
        <v>7.3754500000000007</v>
      </c>
      <c r="G2065" s="2">
        <f t="shared" si="251"/>
        <v>7.5001800000000003</v>
      </c>
      <c r="H2065" s="2">
        <f t="shared" si="255"/>
        <v>7.8520899999999987</v>
      </c>
      <c r="I2065" s="2">
        <f t="array" ref="I2065">SUMPRODUCT(B2049:B2068, (ROW(B2049:B2068)-ROW(B2049)+1)) / (20*21/2)</f>
        <v>7.2013523809523807</v>
      </c>
      <c r="J2065" s="2">
        <f t="shared" si="250"/>
        <v>7.298776195127501</v>
      </c>
      <c r="K2065" s="2">
        <f t="shared" si="252"/>
        <v>7.4774386115724498</v>
      </c>
    </row>
    <row r="2066" spans="1:11" ht="13.5" x14ac:dyDescent="0.25">
      <c r="A2066" s="3">
        <f>TITRES_STAT!B2069</f>
        <v>45012</v>
      </c>
      <c r="B2066" s="5">
        <f>TITRES_STAT!D2069</f>
        <v>7.02</v>
      </c>
      <c r="C2066" s="2">
        <f t="shared" si="253"/>
        <v>0</v>
      </c>
      <c r="D2066" s="2">
        <f t="shared" si="254"/>
        <v>6.9779999999999998</v>
      </c>
      <c r="E2066" s="2">
        <f t="shared" si="256"/>
        <v>7.141799999999999</v>
      </c>
      <c r="F2066" s="2">
        <f t="shared" si="249"/>
        <v>7.3549000000000007</v>
      </c>
      <c r="G2066" s="2">
        <f t="shared" si="251"/>
        <v>7.4890599999999994</v>
      </c>
      <c r="H2066" s="2">
        <f t="shared" si="255"/>
        <v>7.8494699999999993</v>
      </c>
      <c r="I2066" s="2">
        <f t="array" ref="I2066">SUMPRODUCT(B2050:B2069, (ROW(B2050:B2069)-ROW(B2050)+1)) / (20*21/2)</f>
        <v>7.2138476190476171</v>
      </c>
      <c r="J2066" s="2">
        <f t="shared" si="250"/>
        <v>7.2722260813058339</v>
      </c>
      <c r="K2066" s="2">
        <f t="shared" si="252"/>
        <v>7.4594998424911774</v>
      </c>
    </row>
    <row r="2067" spans="1:11" ht="13.5" x14ac:dyDescent="0.25">
      <c r="A2067" s="3">
        <f>TITRES_STAT!B2070</f>
        <v>45013</v>
      </c>
      <c r="B2067" s="5">
        <f>TITRES_STAT!D2070</f>
        <v>7.02</v>
      </c>
      <c r="C2067" s="2">
        <f t="shared" si="253"/>
        <v>0</v>
      </c>
      <c r="D2067" s="2">
        <f t="shared" si="254"/>
        <v>7.0006000000000004</v>
      </c>
      <c r="E2067" s="2">
        <f t="shared" si="256"/>
        <v>7.0869999999999989</v>
      </c>
      <c r="F2067" s="2">
        <f t="shared" si="249"/>
        <v>7.3275000000000006</v>
      </c>
      <c r="G2067" s="2">
        <f t="shared" si="251"/>
        <v>7.4763199999999994</v>
      </c>
      <c r="H2067" s="2">
        <f t="shared" si="255"/>
        <v>7.8468499999999999</v>
      </c>
      <c r="I2067" s="2">
        <f t="array" ref="I2067">SUMPRODUCT(B2051:B2070, (ROW(B2051:B2070)-ROW(B2051)+1)) / (20*21/2)</f>
        <v>7.2514904761904742</v>
      </c>
      <c r="J2067" s="2">
        <f t="shared" si="250"/>
        <v>7.2482045497528969</v>
      </c>
      <c r="K2067" s="2">
        <f t="shared" si="252"/>
        <v>7.4422645545503467</v>
      </c>
    </row>
    <row r="2068" spans="1:11" ht="13.5" x14ac:dyDescent="0.25">
      <c r="A2068" s="3">
        <f>TITRES_STAT!B2071</f>
        <v>45014</v>
      </c>
      <c r="B2068" s="5">
        <f>TITRES_STAT!D2071</f>
        <v>7.3339999999999996</v>
      </c>
      <c r="C2068" s="2">
        <f t="shared" si="253"/>
        <v>0.31400000000000006</v>
      </c>
      <c r="D2068" s="2">
        <f t="shared" si="254"/>
        <v>7.1037999999999997</v>
      </c>
      <c r="E2068" s="2">
        <f t="shared" si="256"/>
        <v>7.0950000000000006</v>
      </c>
      <c r="F2068" s="2">
        <f t="shared" ref="F2068:F2131" si="257">AVERAGE(B2049:B2068)</f>
        <v>7.3158000000000003</v>
      </c>
      <c r="G2068" s="2">
        <f t="shared" si="251"/>
        <v>7.4698599999999997</v>
      </c>
      <c r="H2068" s="2">
        <f t="shared" si="255"/>
        <v>7.8458000000000006</v>
      </c>
      <c r="I2068" s="2">
        <f t="array" ref="I2068">SUMPRODUCT(B2052:B2071, (ROW(B2052:B2071)-ROW(B2052)+1)) / (20*21/2)</f>
        <v>7.3077190476190479</v>
      </c>
      <c r="J2068" s="2">
        <f t="shared" si="250"/>
        <v>7.2563755450145262</v>
      </c>
      <c r="K2068" s="2">
        <f t="shared" si="252"/>
        <v>7.4380188857444507</v>
      </c>
    </row>
    <row r="2069" spans="1:11" ht="13.5" x14ac:dyDescent="0.25">
      <c r="A2069" s="3">
        <f>TITRES_STAT!B2072</f>
        <v>45015</v>
      </c>
      <c r="B2069" s="5">
        <f>TITRES_STAT!D2072</f>
        <v>7.4470000000000001</v>
      </c>
      <c r="C2069" s="2">
        <f t="shared" si="253"/>
        <v>0.11300000000000043</v>
      </c>
      <c r="D2069" s="2">
        <f t="shared" si="254"/>
        <v>7.1682000000000006</v>
      </c>
      <c r="E2069" s="2">
        <f t="shared" si="256"/>
        <v>7.1151</v>
      </c>
      <c r="F2069" s="2">
        <f t="shared" si="257"/>
        <v>7.3097499999999993</v>
      </c>
      <c r="G2069" s="2">
        <f t="shared" si="251"/>
        <v>7.4671200000000013</v>
      </c>
      <c r="H2069" s="2">
        <f t="shared" si="255"/>
        <v>7.8453150000000003</v>
      </c>
      <c r="I2069" s="2">
        <f t="array" ref="I2069">SUMPRODUCT(B2053:B2072, (ROW(B2053:B2072)-ROW(B2053)+1)) / (20*21/2)</f>
        <v>7.3769047619047612</v>
      </c>
      <c r="J2069" s="2">
        <f t="shared" ref="J2069:J2132" si="258">$J$4*B2069+J2068*(1-$J$4)</f>
        <v>7.2745302550131434</v>
      </c>
      <c r="K2069" s="2">
        <f t="shared" si="252"/>
        <v>7.4383710863034915</v>
      </c>
    </row>
    <row r="2070" spans="1:11" ht="13.5" x14ac:dyDescent="0.25">
      <c r="A2070" s="3">
        <f>TITRES_STAT!B2073</f>
        <v>45016</v>
      </c>
      <c r="B2070" s="5">
        <f>TITRES_STAT!D2073</f>
        <v>7.7050000000000001</v>
      </c>
      <c r="C2070" s="2">
        <f t="shared" si="253"/>
        <v>0.25800000000000001</v>
      </c>
      <c r="D2070" s="2">
        <f t="shared" si="254"/>
        <v>7.3051999999999992</v>
      </c>
      <c r="E2070" s="2">
        <f t="shared" si="256"/>
        <v>7.1625999999999994</v>
      </c>
      <c r="F2070" s="2">
        <f t="shared" si="257"/>
        <v>7.3165999999999993</v>
      </c>
      <c r="G2070" s="2">
        <f t="shared" si="251"/>
        <v>7.4695400000000003</v>
      </c>
      <c r="H2070" s="2">
        <f t="shared" si="255"/>
        <v>7.847570000000001</v>
      </c>
      <c r="I2070" s="2">
        <f t="array" ref="I2070">SUMPRODUCT(B2054:B2073, (ROW(B2054:B2073)-ROW(B2054)+1)) / (20*21/2)</f>
        <v>7.4782238095238105</v>
      </c>
      <c r="J2070" s="2">
        <f t="shared" si="258"/>
        <v>7.3155273735833202</v>
      </c>
      <c r="K2070" s="2">
        <f t="shared" si="252"/>
        <v>7.4488271221347269</v>
      </c>
    </row>
    <row r="2071" spans="1:11" ht="13.5" x14ac:dyDescent="0.25">
      <c r="A2071" s="3">
        <f>TITRES_STAT!B2074</f>
        <v>45019</v>
      </c>
      <c r="B2071" s="5">
        <f>TITRES_STAT!D2074</f>
        <v>7.907</v>
      </c>
      <c r="C2071" s="2">
        <f t="shared" si="253"/>
        <v>0.20199999999999996</v>
      </c>
      <c r="D2071" s="2">
        <f t="shared" si="254"/>
        <v>7.4825999999999997</v>
      </c>
      <c r="E2071" s="2">
        <f t="shared" si="256"/>
        <v>7.2302999999999997</v>
      </c>
      <c r="F2071" s="2">
        <f t="shared" si="257"/>
        <v>7.3335499999999998</v>
      </c>
      <c r="G2071" s="2">
        <f t="shared" si="251"/>
        <v>7.4737400000000012</v>
      </c>
      <c r="H2071" s="2">
        <f t="shared" si="255"/>
        <v>7.850835</v>
      </c>
      <c r="I2071" s="2">
        <f t="array" ref="I2071">SUMPRODUCT(B2055:B2074, (ROW(B2055:B2074)-ROW(B2055)+1)) / (20*21/2)</f>
        <v>7.5947142857142849</v>
      </c>
      <c r="J2071" s="2">
        <f t="shared" si="258"/>
        <v>7.3718580999087182</v>
      </c>
      <c r="K2071" s="2">
        <f t="shared" si="252"/>
        <v>7.4667946859725811</v>
      </c>
    </row>
    <row r="2072" spans="1:11" ht="13.5" x14ac:dyDescent="0.25">
      <c r="A2072" s="3">
        <f>TITRES_STAT!B2075</f>
        <v>45020</v>
      </c>
      <c r="B2072" s="5">
        <f>TITRES_STAT!D2075</f>
        <v>8.06</v>
      </c>
      <c r="C2072" s="2">
        <f t="shared" si="253"/>
        <v>0.15300000000000047</v>
      </c>
      <c r="D2072" s="2">
        <f t="shared" si="254"/>
        <v>7.690599999999999</v>
      </c>
      <c r="E2072" s="2">
        <f t="shared" si="256"/>
        <v>7.3456000000000001</v>
      </c>
      <c r="F2072" s="2">
        <f t="shared" si="257"/>
        <v>7.3581500000000002</v>
      </c>
      <c r="G2072" s="2">
        <f t="shared" si="251"/>
        <v>7.4834200000000024</v>
      </c>
      <c r="H2072" s="2">
        <f t="shared" si="255"/>
        <v>7.8548650000000002</v>
      </c>
      <c r="I2072" s="2">
        <f t="array" ref="I2072">SUMPRODUCT(B2056:B2075, (ROW(B2056:B2075)-ROW(B2056)+1)) / (20*21/2)</f>
        <v>7.7230333333333334</v>
      </c>
      <c r="J2072" s="2">
        <f t="shared" si="258"/>
        <v>7.4373954237269349</v>
      </c>
      <c r="K2072" s="2">
        <f t="shared" si="252"/>
        <v>7.4900576394638527</v>
      </c>
    </row>
    <row r="2073" spans="1:11" ht="13.5" x14ac:dyDescent="0.25">
      <c r="A2073" s="3">
        <f>TITRES_STAT!B2076</f>
        <v>45021</v>
      </c>
      <c r="B2073" s="5">
        <f>TITRES_STAT!D2076</f>
        <v>8.4220000000000006</v>
      </c>
      <c r="C2073" s="2">
        <f t="shared" si="253"/>
        <v>0.3620000000000001</v>
      </c>
      <c r="D2073" s="2">
        <f t="shared" si="254"/>
        <v>7.908199999999999</v>
      </c>
      <c r="E2073" s="2">
        <f t="shared" si="256"/>
        <v>7.5060000000000002</v>
      </c>
      <c r="F2073" s="2">
        <f t="shared" si="257"/>
        <v>7.4008500000000002</v>
      </c>
      <c r="G2073" s="2">
        <f t="shared" si="251"/>
        <v>7.4979200000000024</v>
      </c>
      <c r="H2073" s="2">
        <f t="shared" si="255"/>
        <v>7.8607050000000003</v>
      </c>
      <c r="I2073" s="2">
        <f t="array" ref="I2073">SUMPRODUCT(B2057:B2076, (ROW(B2057:B2076)-ROW(B2057)+1)) / (20*21/2)</f>
        <v>7.8286238095238101</v>
      </c>
      <c r="J2073" s="2">
        <f t="shared" si="258"/>
        <v>7.5311672881338936</v>
      </c>
      <c r="K2073" s="2">
        <f t="shared" si="252"/>
        <v>7.5266043987005649</v>
      </c>
    </row>
    <row r="2074" spans="1:11" ht="13.5" x14ac:dyDescent="0.25">
      <c r="A2074" s="3">
        <f>TITRES_STAT!B2077</f>
        <v>45022</v>
      </c>
      <c r="B2074" s="5">
        <f>TITRES_STAT!D2077</f>
        <v>8.6240000000000006</v>
      </c>
      <c r="C2074" s="2">
        <f t="shared" si="253"/>
        <v>0.20199999999999996</v>
      </c>
      <c r="D2074" s="2">
        <f t="shared" si="254"/>
        <v>8.1436000000000011</v>
      </c>
      <c r="E2074" s="2">
        <f t="shared" si="256"/>
        <v>7.6558999999999999</v>
      </c>
      <c r="F2074" s="2">
        <f t="shared" si="257"/>
        <v>7.4536499999999988</v>
      </c>
      <c r="G2074" s="2">
        <f t="shared" si="251"/>
        <v>7.5172600000000021</v>
      </c>
      <c r="H2074" s="2">
        <f t="shared" si="255"/>
        <v>7.8675550000000012</v>
      </c>
      <c r="I2074" s="2">
        <f t="array" ref="I2074">SUMPRODUCT(B2058:B2077, (ROW(B2058:B2077)-ROW(B2058)+1)) / (20*21/2)</f>
        <v>7.9253761904761895</v>
      </c>
      <c r="J2074" s="2">
        <f t="shared" si="258"/>
        <v>7.6352465940259036</v>
      </c>
      <c r="K2074" s="2">
        <f t="shared" si="252"/>
        <v>7.569639520320151</v>
      </c>
    </row>
    <row r="2075" spans="1:11" ht="13.5" x14ac:dyDescent="0.25">
      <c r="A2075" s="3">
        <f>TITRES_STAT!B2078</f>
        <v>45023</v>
      </c>
      <c r="B2075" s="5">
        <f>TITRES_STAT!D2078</f>
        <v>8.8010000000000002</v>
      </c>
      <c r="C2075" s="2">
        <f t="shared" si="253"/>
        <v>0.1769999999999996</v>
      </c>
      <c r="D2075" s="2">
        <f t="shared" si="254"/>
        <v>8.3628000000000018</v>
      </c>
      <c r="E2075" s="2">
        <f t="shared" si="256"/>
        <v>7.8339999999999987</v>
      </c>
      <c r="F2075" s="2">
        <f t="shared" si="257"/>
        <v>7.515299999999999</v>
      </c>
      <c r="G2075" s="2">
        <f t="shared" si="251"/>
        <v>7.5401400000000027</v>
      </c>
      <c r="H2075" s="2">
        <f t="shared" si="255"/>
        <v>7.8752900000000015</v>
      </c>
      <c r="I2075" s="2">
        <f t="array" ref="I2075">SUMPRODUCT(B2059:B2078, (ROW(B2059:B2078)-ROW(B2059)+1)) / (20*21/2)</f>
        <v>8.0172904761904764</v>
      </c>
      <c r="J2075" s="2">
        <f t="shared" si="258"/>
        <v>7.7462707279281986</v>
      </c>
      <c r="K2075" s="2">
        <f t="shared" si="252"/>
        <v>7.6179281665821064</v>
      </c>
    </row>
    <row r="2076" spans="1:11" ht="13.5" x14ac:dyDescent="0.25">
      <c r="A2076" s="3">
        <f>TITRES_STAT!B2079</f>
        <v>45026</v>
      </c>
      <c r="B2076" s="5">
        <f>TITRES_STAT!D2079</f>
        <v>8.6240000000000006</v>
      </c>
      <c r="C2076" s="2">
        <f t="shared" si="253"/>
        <v>-0.1769999999999996</v>
      </c>
      <c r="D2076" s="2">
        <f t="shared" si="254"/>
        <v>8.5062000000000015</v>
      </c>
      <c r="E2076" s="2">
        <f t="shared" si="256"/>
        <v>7.9943999999999988</v>
      </c>
      <c r="F2076" s="2">
        <f t="shared" si="257"/>
        <v>7.5680999999999985</v>
      </c>
      <c r="G2076" s="2">
        <f t="shared" si="251"/>
        <v>7.5594800000000024</v>
      </c>
      <c r="H2076" s="2">
        <f t="shared" si="255"/>
        <v>7.8821400000000006</v>
      </c>
      <c r="I2076" s="2">
        <f t="array" ref="I2076">SUMPRODUCT(B2060:B2079, (ROW(B2060:B2079)-ROW(B2060)+1)) / (20*21/2)</f>
        <v>8.1212523809523791</v>
      </c>
      <c r="J2076" s="2">
        <f t="shared" si="258"/>
        <v>7.8298639919350368</v>
      </c>
      <c r="K2076" s="2">
        <f t="shared" si="252"/>
        <v>7.6573819639710434</v>
      </c>
    </row>
    <row r="2077" spans="1:11" ht="13.5" x14ac:dyDescent="0.25">
      <c r="A2077" s="3">
        <f>TITRES_STAT!B2080</f>
        <v>45027</v>
      </c>
      <c r="B2077" s="5">
        <f>TITRES_STAT!D2080</f>
        <v>8.5839999999999996</v>
      </c>
      <c r="C2077" s="2">
        <f t="shared" si="253"/>
        <v>-4.0000000000000924E-2</v>
      </c>
      <c r="D2077" s="2">
        <f t="shared" si="254"/>
        <v>8.6110000000000007</v>
      </c>
      <c r="E2077" s="2">
        <f t="shared" si="256"/>
        <v>8.1508000000000003</v>
      </c>
      <c r="F2077" s="2">
        <f t="shared" si="257"/>
        <v>7.6188999999999991</v>
      </c>
      <c r="G2077" s="2">
        <f t="shared" si="251"/>
        <v>7.5796400000000013</v>
      </c>
      <c r="H2077" s="2">
        <f t="shared" si="255"/>
        <v>7.8887900000000011</v>
      </c>
      <c r="I2077" s="2">
        <f t="array" ref="I2077">SUMPRODUCT(B2061:B2080, (ROW(B2061:B2080)-ROW(B2061)+1)) / (20*21/2)</f>
        <v>8.2164000000000001</v>
      </c>
      <c r="J2077" s="2">
        <f t="shared" si="258"/>
        <v>7.9016864688936046</v>
      </c>
      <c r="K2077" s="2">
        <f t="shared" si="252"/>
        <v>7.6937199261682583</v>
      </c>
    </row>
    <row r="2078" spans="1:11" ht="13.5" x14ac:dyDescent="0.25">
      <c r="A2078" s="3">
        <f>TITRES_STAT!B2081</f>
        <v>45028</v>
      </c>
      <c r="B2078" s="5">
        <f>TITRES_STAT!D2081</f>
        <v>8.5839999999999996</v>
      </c>
      <c r="C2078" s="2">
        <f t="shared" si="253"/>
        <v>0</v>
      </c>
      <c r="D2078" s="2">
        <f t="shared" si="254"/>
        <v>8.6433999999999997</v>
      </c>
      <c r="E2078" s="2">
        <f t="shared" si="256"/>
        <v>8.2758000000000003</v>
      </c>
      <c r="F2078" s="2">
        <f t="shared" si="257"/>
        <v>7.6853999999999996</v>
      </c>
      <c r="G2078" s="2">
        <f t="shared" si="251"/>
        <v>7.5998000000000028</v>
      </c>
      <c r="H2078" s="2">
        <f t="shared" si="255"/>
        <v>7.8938300000000003</v>
      </c>
      <c r="I2078" s="2">
        <f t="array" ref="I2078">SUMPRODUCT(B2062:B2081, (ROW(B2062:B2081)-ROW(B2062)+1)) / (20*21/2)</f>
        <v>8.304257142857141</v>
      </c>
      <c r="J2078" s="2">
        <f t="shared" si="258"/>
        <v>7.9666687099513567</v>
      </c>
      <c r="K2078" s="2">
        <f t="shared" si="252"/>
        <v>7.7286328702400908</v>
      </c>
    </row>
    <row r="2079" spans="1:11" ht="13.5" x14ac:dyDescent="0.25">
      <c r="A2079" s="3">
        <f>TITRES_STAT!B2082</f>
        <v>45029</v>
      </c>
      <c r="B2079" s="5">
        <f>TITRES_STAT!D2082</f>
        <v>8.7769999999999992</v>
      </c>
      <c r="C2079" s="2">
        <f t="shared" si="253"/>
        <v>0.19299999999999962</v>
      </c>
      <c r="D2079" s="2">
        <f t="shared" si="254"/>
        <v>8.6740000000000013</v>
      </c>
      <c r="E2079" s="2">
        <f t="shared" si="256"/>
        <v>8.4088000000000012</v>
      </c>
      <c r="F2079" s="2">
        <f t="shared" si="257"/>
        <v>7.7619499999999988</v>
      </c>
      <c r="G2079" s="2">
        <f t="shared" si="251"/>
        <v>7.623820000000002</v>
      </c>
      <c r="H2079" s="2">
        <f t="shared" si="255"/>
        <v>7.8994299999999997</v>
      </c>
      <c r="I2079" s="2">
        <f t="array" ref="I2079">SUMPRODUCT(B2063:B2082, (ROW(B2063:B2082)-ROW(B2063)+1)) / (20*21/2)</f>
        <v>8.3564428571428575</v>
      </c>
      <c r="J2079" s="2">
        <f t="shared" si="258"/>
        <v>8.043843118527418</v>
      </c>
      <c r="K2079" s="2">
        <f t="shared" si="252"/>
        <v>7.7697453067012638</v>
      </c>
    </row>
    <row r="2080" spans="1:11" ht="13.5" x14ac:dyDescent="0.25">
      <c r="A2080" s="3">
        <f>TITRES_STAT!B2083</f>
        <v>45030</v>
      </c>
      <c r="B2080" s="5">
        <f>TITRES_STAT!D2083</f>
        <v>8.7609999999999992</v>
      </c>
      <c r="C2080" s="2">
        <f t="shared" si="253"/>
        <v>-1.6000000000000014E-2</v>
      </c>
      <c r="D2080" s="2">
        <f t="shared" si="254"/>
        <v>8.6660000000000004</v>
      </c>
      <c r="E2080" s="2">
        <f t="shared" si="256"/>
        <v>8.5144000000000002</v>
      </c>
      <c r="F2080" s="2">
        <f t="shared" si="257"/>
        <v>7.838499999999998</v>
      </c>
      <c r="G2080" s="2">
        <f t="shared" si="251"/>
        <v>7.6475200000000019</v>
      </c>
      <c r="H2080" s="2">
        <f t="shared" si="255"/>
        <v>7.9049499999999986</v>
      </c>
      <c r="I2080" s="2">
        <f t="array" ref="I2080">SUMPRODUCT(B2064:B2083, (ROW(B2064:B2083)-ROW(B2064)+1)) / (20*21/2)</f>
        <v>8.3896952380952357</v>
      </c>
      <c r="J2080" s="2">
        <f t="shared" si="258"/>
        <v>8.1121437739057587</v>
      </c>
      <c r="K2080" s="2">
        <f t="shared" si="252"/>
        <v>7.8086180397718028</v>
      </c>
    </row>
    <row r="2081" spans="1:11" ht="13.5" x14ac:dyDescent="0.25">
      <c r="A2081" s="3">
        <f>TITRES_STAT!B2084</f>
        <v>45033</v>
      </c>
      <c r="B2081" s="5">
        <f>TITRES_STAT!D2084</f>
        <v>8.7609999999999992</v>
      </c>
      <c r="C2081" s="2">
        <f t="shared" si="253"/>
        <v>0</v>
      </c>
      <c r="D2081" s="2">
        <f t="shared" si="254"/>
        <v>8.6934000000000005</v>
      </c>
      <c r="E2081" s="2">
        <f t="shared" si="256"/>
        <v>8.5998000000000001</v>
      </c>
      <c r="F2081" s="2">
        <f t="shared" si="257"/>
        <v>7.9150499999999981</v>
      </c>
      <c r="G2081" s="2">
        <f t="shared" si="251"/>
        <v>7.6712200000000026</v>
      </c>
      <c r="H2081" s="2">
        <f t="shared" si="255"/>
        <v>7.9104699999999983</v>
      </c>
      <c r="I2081" s="2">
        <f t="array" ref="I2081">SUMPRODUCT(B2065:B2084, (ROW(B2065:B2084)-ROW(B2065)+1)) / (20*21/2)</f>
        <v>8.4272142857142853</v>
      </c>
      <c r="J2081" s="2">
        <f t="shared" si="258"/>
        <v>8.1739396049623529</v>
      </c>
      <c r="K2081" s="2">
        <f t="shared" si="252"/>
        <v>7.8459663519376148</v>
      </c>
    </row>
    <row r="2082" spans="1:11" ht="13.5" x14ac:dyDescent="0.25">
      <c r="A2082" s="3">
        <f>TITRES_STAT!B2085</f>
        <v>45034</v>
      </c>
      <c r="B2082" s="5">
        <f>TITRES_STAT!D2085</f>
        <v>8.4629999999999992</v>
      </c>
      <c r="C2082" s="2">
        <f t="shared" si="253"/>
        <v>-0.29800000000000004</v>
      </c>
      <c r="D2082" s="2">
        <f t="shared" si="254"/>
        <v>8.6692</v>
      </c>
      <c r="E2082" s="2">
        <f t="shared" si="256"/>
        <v>8.6401000000000003</v>
      </c>
      <c r="F2082" s="2">
        <f t="shared" si="257"/>
        <v>7.9928499999999989</v>
      </c>
      <c r="G2082" s="2">
        <f t="shared" si="251"/>
        <v>7.6913800000000041</v>
      </c>
      <c r="H2082" s="2">
        <f t="shared" si="255"/>
        <v>7.9144999999999968</v>
      </c>
      <c r="I2082" s="2">
        <f t="array" ref="I2082">SUMPRODUCT(B2066:B2085, (ROW(B2066:B2085)-ROW(B2066)+1)) / (20*21/2)</f>
        <v>8.4583619047619045</v>
      </c>
      <c r="J2082" s="2">
        <f t="shared" si="258"/>
        <v>8.2014691663945101</v>
      </c>
      <c r="K2082" s="2">
        <f t="shared" si="252"/>
        <v>7.8701637499008452</v>
      </c>
    </row>
    <row r="2083" spans="1:11" ht="13.5" x14ac:dyDescent="0.25">
      <c r="A2083" s="3">
        <f>TITRES_STAT!B2086</f>
        <v>45035</v>
      </c>
      <c r="B2083" s="5">
        <f>TITRES_STAT!D2086</f>
        <v>8.3420000000000005</v>
      </c>
      <c r="C2083" s="2">
        <f t="shared" si="253"/>
        <v>-0.12099999999999866</v>
      </c>
      <c r="D2083" s="2">
        <f t="shared" si="254"/>
        <v>8.6207999999999991</v>
      </c>
      <c r="E2083" s="2">
        <f t="shared" si="256"/>
        <v>8.6320999999999977</v>
      </c>
      <c r="F2083" s="2">
        <f t="shared" si="257"/>
        <v>8.0690500000000007</v>
      </c>
      <c r="G2083" s="2">
        <f t="shared" si="251"/>
        <v>7.709120000000004</v>
      </c>
      <c r="H2083" s="2">
        <f t="shared" si="255"/>
        <v>7.9179249999999968</v>
      </c>
      <c r="I2083" s="2">
        <f t="array" ref="I2083">SUMPRODUCT(B2067:B2086, (ROW(B2067:B2086)-ROW(B2067)+1)) / (20*21/2)</f>
        <v>8.4749238095238084</v>
      </c>
      <c r="J2083" s="2">
        <f t="shared" si="258"/>
        <v>8.2148530553093178</v>
      </c>
      <c r="K2083" s="2">
        <f t="shared" si="252"/>
        <v>7.8886671322576749</v>
      </c>
    </row>
    <row r="2084" spans="1:11" ht="13.5" x14ac:dyDescent="0.25">
      <c r="A2084" s="3">
        <f>TITRES_STAT!B2087</f>
        <v>45036</v>
      </c>
      <c r="B2084" s="5">
        <f>TITRES_STAT!D2087</f>
        <v>8.4629999999999992</v>
      </c>
      <c r="C2084" s="2">
        <f t="shared" si="253"/>
        <v>0.12099999999999866</v>
      </c>
      <c r="D2084" s="2">
        <f t="shared" si="254"/>
        <v>8.5579999999999998</v>
      </c>
      <c r="E2084" s="2">
        <f t="shared" si="256"/>
        <v>8.6159999999999979</v>
      </c>
      <c r="F2084" s="2">
        <f t="shared" si="257"/>
        <v>8.1359499999999993</v>
      </c>
      <c r="G2084" s="2">
        <f t="shared" si="251"/>
        <v>7.7291200000000035</v>
      </c>
      <c r="H2084" s="2">
        <f t="shared" si="255"/>
        <v>7.921954999999997</v>
      </c>
      <c r="I2084" s="2">
        <f t="array" ref="I2084">SUMPRODUCT(B2068:B2087, (ROW(B2068:B2087)-ROW(B2068)+1)) / (20*21/2)</f>
        <v>8.4804285714285719</v>
      </c>
      <c r="J2084" s="2">
        <f t="shared" si="258"/>
        <v>8.238486097660811</v>
      </c>
      <c r="K2084" s="2">
        <f t="shared" si="252"/>
        <v>7.9111899898161973</v>
      </c>
    </row>
    <row r="2085" spans="1:11" ht="13.5" x14ac:dyDescent="0.25">
      <c r="A2085" s="3">
        <f>TITRES_STAT!B2088</f>
        <v>45040</v>
      </c>
      <c r="B2085" s="5">
        <f>TITRES_STAT!D2088</f>
        <v>8.4629999999999992</v>
      </c>
      <c r="C2085" s="2">
        <f t="shared" si="253"/>
        <v>0</v>
      </c>
      <c r="D2085" s="2">
        <f t="shared" si="254"/>
        <v>8.4984000000000002</v>
      </c>
      <c r="E2085" s="2">
        <f t="shared" si="256"/>
        <v>8.5821999999999985</v>
      </c>
      <c r="F2085" s="2">
        <f t="shared" si="257"/>
        <v>8.2080999999999982</v>
      </c>
      <c r="G2085" s="2">
        <f t="shared" si="251"/>
        <v>7.7470200000000045</v>
      </c>
      <c r="H2085" s="2">
        <f t="shared" si="255"/>
        <v>7.9259849999999963</v>
      </c>
      <c r="I2085" s="2">
        <f t="array" ref="I2085">SUMPRODUCT(B2069:B2088, (ROW(B2069:B2088)-ROW(B2069)+1)) / (20*21/2)</f>
        <v>8.4765333333333324</v>
      </c>
      <c r="J2085" s="2">
        <f t="shared" si="258"/>
        <v>8.2598683740740668</v>
      </c>
      <c r="K2085" s="2">
        <f t="shared" si="252"/>
        <v>7.9328295980586994</v>
      </c>
    </row>
    <row r="2086" spans="1:11" ht="13.5" x14ac:dyDescent="0.25">
      <c r="A2086" s="3">
        <f>TITRES_STAT!B2089</f>
        <v>45041</v>
      </c>
      <c r="B2086" s="5">
        <f>TITRES_STAT!D2089</f>
        <v>8.3819999999999997</v>
      </c>
      <c r="C2086" s="2">
        <f t="shared" si="253"/>
        <v>-8.0999999999999517E-2</v>
      </c>
      <c r="D2086" s="2">
        <f t="shared" si="254"/>
        <v>8.4225999999999992</v>
      </c>
      <c r="E2086" s="2">
        <f t="shared" si="256"/>
        <v>8.5579999999999998</v>
      </c>
      <c r="F2086" s="2">
        <f t="shared" si="257"/>
        <v>8.2761999999999993</v>
      </c>
      <c r="G2086" s="2">
        <f t="shared" si="251"/>
        <v>7.7633000000000045</v>
      </c>
      <c r="H2086" s="2">
        <f t="shared" si="255"/>
        <v>7.9296099999999967</v>
      </c>
      <c r="I2086" s="2">
        <f t="array" ref="I2086">SUMPRODUCT(B2070:B2089, (ROW(B2070:B2089)-ROW(B2070)+1)) / (20*21/2)</f>
        <v>8.4719380952380927</v>
      </c>
      <c r="J2086" s="2">
        <f t="shared" si="258"/>
        <v>8.2714999574955836</v>
      </c>
      <c r="K2086" s="2">
        <f t="shared" si="252"/>
        <v>7.950444123625025</v>
      </c>
    </row>
    <row r="2087" spans="1:11" ht="13.5" x14ac:dyDescent="0.25">
      <c r="A2087" s="3">
        <f>TITRES_STAT!B2090</f>
        <v>45042</v>
      </c>
      <c r="B2087" s="5">
        <f>TITRES_STAT!D2090</f>
        <v>8.3339999999999996</v>
      </c>
      <c r="C2087" s="2">
        <f t="shared" si="253"/>
        <v>-4.8000000000000043E-2</v>
      </c>
      <c r="D2087" s="2">
        <f t="shared" si="254"/>
        <v>8.3967999999999989</v>
      </c>
      <c r="E2087" s="2">
        <f t="shared" si="256"/>
        <v>8.5329999999999995</v>
      </c>
      <c r="F2087" s="2">
        <f t="shared" si="257"/>
        <v>8.341899999999999</v>
      </c>
      <c r="G2087" s="2">
        <f t="shared" si="251"/>
        <v>7.7786200000000045</v>
      </c>
      <c r="H2087" s="2">
        <f t="shared" si="255"/>
        <v>7.9329949999999974</v>
      </c>
      <c r="I2087" s="2">
        <f t="array" ref="I2087">SUMPRODUCT(B2071:B2090, (ROW(B2071:B2090)-ROW(B2071)+1)) / (20*21/2)</f>
        <v>8.4630809523809525</v>
      </c>
      <c r="J2087" s="2">
        <f t="shared" si="258"/>
        <v>8.2774523424960051</v>
      </c>
      <c r="K2087" s="2">
        <f t="shared" si="252"/>
        <v>7.9654855305416907</v>
      </c>
    </row>
    <row r="2088" spans="1:11" ht="13.5" x14ac:dyDescent="0.25">
      <c r="A2088" s="3">
        <f>TITRES_STAT!B2091</f>
        <v>45043</v>
      </c>
      <c r="B2088" s="5">
        <f>TITRES_STAT!D2091</f>
        <v>8.3010000000000002</v>
      </c>
      <c r="C2088" s="2">
        <f t="shared" si="253"/>
        <v>-3.2999999999999474E-2</v>
      </c>
      <c r="D2088" s="2">
        <f t="shared" si="254"/>
        <v>8.3886000000000003</v>
      </c>
      <c r="E2088" s="2">
        <f t="shared" si="256"/>
        <v>8.5046999999999997</v>
      </c>
      <c r="F2088" s="2">
        <f t="shared" si="257"/>
        <v>8.3902499999999982</v>
      </c>
      <c r="G2088" s="2">
        <f t="shared" si="251"/>
        <v>7.7932800000000046</v>
      </c>
      <c r="H2088" s="2">
        <f t="shared" si="255"/>
        <v>7.9362149999999971</v>
      </c>
      <c r="I2088" s="2">
        <f t="array" ref="I2088">SUMPRODUCT(B2072:B2091, (ROW(B2072:B2091)-ROW(B2072)+1)) / (20*21/2)</f>
        <v>8.4511904761904759</v>
      </c>
      <c r="J2088" s="2">
        <f t="shared" si="258"/>
        <v>8.279694976544004</v>
      </c>
      <c r="K2088" s="2">
        <f t="shared" si="252"/>
        <v>7.9786429607165275</v>
      </c>
    </row>
    <row r="2089" spans="1:11" ht="13.5" x14ac:dyDescent="0.25">
      <c r="A2089" s="3">
        <f>TITRES_STAT!B2092</f>
        <v>45044</v>
      </c>
      <c r="B2089" s="5">
        <f>TITRES_STAT!D2092</f>
        <v>8.3420000000000005</v>
      </c>
      <c r="C2089" s="2">
        <f t="shared" si="253"/>
        <v>4.1000000000000369E-2</v>
      </c>
      <c r="D2089" s="2">
        <f t="shared" si="254"/>
        <v>8.3643999999999998</v>
      </c>
      <c r="E2089" s="2">
        <f t="shared" si="256"/>
        <v>8.4611999999999998</v>
      </c>
      <c r="F2089" s="2">
        <f t="shared" si="257"/>
        <v>8.4349999999999987</v>
      </c>
      <c r="G2089" s="2">
        <f t="shared" si="251"/>
        <v>7.808760000000003</v>
      </c>
      <c r="H2089" s="2">
        <f t="shared" si="255"/>
        <v>7.939639999999998</v>
      </c>
      <c r="I2089" s="2">
        <f t="array" ref="I2089">SUMPRODUCT(B2073:B2092, (ROW(B2073:B2092)-ROW(B2073)+1)) / (20*21/2)</f>
        <v>8.4372285714285713</v>
      </c>
      <c r="J2089" s="2">
        <f t="shared" si="258"/>
        <v>8.2856287883017181</v>
      </c>
      <c r="K2089" s="2">
        <f t="shared" si="252"/>
        <v>7.9928922563747031</v>
      </c>
    </row>
    <row r="2090" spans="1:11" ht="13.5" x14ac:dyDescent="0.25">
      <c r="A2090" s="3">
        <f>TITRES_STAT!B2093</f>
        <v>45048</v>
      </c>
      <c r="B2090" s="5">
        <f>TITRES_STAT!D2093</f>
        <v>8.3420000000000005</v>
      </c>
      <c r="C2090" s="2">
        <f t="shared" si="253"/>
        <v>0</v>
      </c>
      <c r="D2090" s="2">
        <f t="shared" si="254"/>
        <v>8.3401999999999994</v>
      </c>
      <c r="E2090" s="2">
        <f t="shared" si="256"/>
        <v>8.4192999999999998</v>
      </c>
      <c r="F2090" s="2">
        <f t="shared" si="257"/>
        <v>8.4668499999999991</v>
      </c>
      <c r="G2090" s="2">
        <f t="shared" si="251"/>
        <v>7.8242400000000023</v>
      </c>
      <c r="H2090" s="2">
        <f t="shared" si="255"/>
        <v>7.9430649999999989</v>
      </c>
      <c r="I2090" s="2">
        <f t="array" ref="I2090">SUMPRODUCT(B2074:B2093, (ROW(B2074:B2093)-ROW(B2074)+1)) / (20*21/2)</f>
        <v>8.4372571428571437</v>
      </c>
      <c r="J2090" s="2">
        <f t="shared" si="258"/>
        <v>8.2909974751301263</v>
      </c>
      <c r="K2090" s="2">
        <f t="shared" si="252"/>
        <v>8.0065827561247147</v>
      </c>
    </row>
    <row r="2091" spans="1:11" ht="13.5" x14ac:dyDescent="0.25">
      <c r="A2091" s="3">
        <f>TITRES_STAT!B2094</f>
        <v>45049</v>
      </c>
      <c r="B2091" s="5">
        <f>TITRES_STAT!D2094</f>
        <v>8.3420000000000005</v>
      </c>
      <c r="C2091" s="2">
        <f t="shared" si="253"/>
        <v>0</v>
      </c>
      <c r="D2091" s="2">
        <f t="shared" si="254"/>
        <v>8.3321999999999985</v>
      </c>
      <c r="E2091" s="2">
        <f t="shared" si="256"/>
        <v>8.3773999999999997</v>
      </c>
      <c r="F2091" s="2">
        <f t="shared" si="257"/>
        <v>8.4886000000000017</v>
      </c>
      <c r="G2091" s="2">
        <f t="shared" si="251"/>
        <v>7.8397200000000025</v>
      </c>
      <c r="H2091" s="2">
        <f t="shared" si="255"/>
        <v>7.9477000000000002</v>
      </c>
      <c r="I2091" s="2">
        <f t="array" ref="I2091">SUMPRODUCT(B2075:B2094, (ROW(B2075:B2094)-ROW(B2075)+1)) / (20*21/2)</f>
        <v>8.4368999999999996</v>
      </c>
      <c r="J2091" s="2">
        <f t="shared" si="258"/>
        <v>8.295854858451067</v>
      </c>
      <c r="K2091" s="2">
        <f t="shared" si="252"/>
        <v>8.0197363735315896</v>
      </c>
    </row>
    <row r="2092" spans="1:11" ht="13.5" x14ac:dyDescent="0.25">
      <c r="A2092" s="3">
        <f>TITRES_STAT!B2095</f>
        <v>45050</v>
      </c>
      <c r="B2092" s="5">
        <f>TITRES_STAT!D2095</f>
        <v>8.3420000000000005</v>
      </c>
      <c r="C2092" s="2">
        <f t="shared" si="253"/>
        <v>0</v>
      </c>
      <c r="D2092" s="2">
        <f t="shared" si="254"/>
        <v>8.3338000000000001</v>
      </c>
      <c r="E2092" s="2">
        <f t="shared" si="256"/>
        <v>8.3652999999999995</v>
      </c>
      <c r="F2092" s="2">
        <f t="shared" si="257"/>
        <v>8.5027000000000008</v>
      </c>
      <c r="G2092" s="2">
        <f t="shared" si="251"/>
        <v>7.8552000000000008</v>
      </c>
      <c r="H2092" s="2">
        <f t="shared" si="255"/>
        <v>7.9512900000000002</v>
      </c>
      <c r="I2092" s="2">
        <f t="array" ref="I2092">SUMPRODUCT(B2076:B2095, (ROW(B2076:B2095)-ROW(B2076)+1)) / (20*21/2)</f>
        <v>8.4371190476190492</v>
      </c>
      <c r="J2092" s="2">
        <f t="shared" si="258"/>
        <v>8.30024963383668</v>
      </c>
      <c r="K2092" s="2">
        <f t="shared" si="252"/>
        <v>8.0323741628048602</v>
      </c>
    </row>
    <row r="2093" spans="1:11" ht="13.5" x14ac:dyDescent="0.25">
      <c r="A2093" s="3">
        <f>TITRES_STAT!B2096</f>
        <v>45051</v>
      </c>
      <c r="B2093" s="5">
        <f>TITRES_STAT!D2096</f>
        <v>8.5030000000000001</v>
      </c>
      <c r="C2093" s="2">
        <f t="shared" si="253"/>
        <v>0.16099999999999959</v>
      </c>
      <c r="D2093" s="2">
        <f t="shared" si="254"/>
        <v>8.3742000000000001</v>
      </c>
      <c r="E2093" s="2">
        <f t="shared" si="256"/>
        <v>8.3813999999999993</v>
      </c>
      <c r="F2093" s="2">
        <f t="shared" si="257"/>
        <v>8.506750000000002</v>
      </c>
      <c r="G2093" s="2">
        <f t="shared" si="251"/>
        <v>7.8739000000000008</v>
      </c>
      <c r="H2093" s="2">
        <f t="shared" si="255"/>
        <v>7.9556849999999999</v>
      </c>
      <c r="I2093" s="2">
        <f t="array" ref="I2093">SUMPRODUCT(B2077:B2096, (ROW(B2077:B2096)-ROW(B2077)+1)) / (20*21/2)</f>
        <v>8.438757142857142</v>
      </c>
      <c r="J2093" s="2">
        <f t="shared" si="258"/>
        <v>8.3195591925189003</v>
      </c>
      <c r="K2093" s="2">
        <f t="shared" si="252"/>
        <v>8.0508300779889836</v>
      </c>
    </row>
    <row r="2094" spans="1:11" ht="13.5" x14ac:dyDescent="0.25">
      <c r="A2094" s="3">
        <f>TITRES_STAT!B2097</f>
        <v>45054</v>
      </c>
      <c r="B2094" s="5">
        <f>TITRES_STAT!D2097</f>
        <v>8.5030000000000001</v>
      </c>
      <c r="C2094" s="2">
        <f t="shared" si="253"/>
        <v>0</v>
      </c>
      <c r="D2094" s="2">
        <f t="shared" si="254"/>
        <v>8.4064000000000014</v>
      </c>
      <c r="E2094" s="2">
        <f t="shared" si="256"/>
        <v>8.3854000000000006</v>
      </c>
      <c r="F2094" s="2">
        <f t="shared" si="257"/>
        <v>8.5007000000000001</v>
      </c>
      <c r="G2094" s="2">
        <f t="shared" si="251"/>
        <v>7.8926000000000007</v>
      </c>
      <c r="H2094" s="2">
        <f t="shared" si="255"/>
        <v>7.9600799999999996</v>
      </c>
      <c r="I2094" s="2">
        <f t="array" ref="I2094">SUMPRODUCT(B2078:B2097, (ROW(B2078:B2097)-ROW(B2078)+1)) / (20*21/2)</f>
        <v>8.4447809523809525</v>
      </c>
      <c r="J2094" s="2">
        <f t="shared" si="258"/>
        <v>8.3370297456123392</v>
      </c>
      <c r="K2094" s="2">
        <f t="shared" si="252"/>
        <v>8.0685622317933383</v>
      </c>
    </row>
    <row r="2095" spans="1:11" ht="13.5" x14ac:dyDescent="0.25">
      <c r="A2095" s="3">
        <f>TITRES_STAT!B2098</f>
        <v>45055</v>
      </c>
      <c r="B2095" s="5">
        <f>TITRES_STAT!D2098</f>
        <v>8.5030000000000001</v>
      </c>
      <c r="C2095" s="2">
        <f t="shared" si="253"/>
        <v>0</v>
      </c>
      <c r="D2095" s="2">
        <f t="shared" si="254"/>
        <v>8.4385999999999992</v>
      </c>
      <c r="E2095" s="2">
        <f t="shared" si="256"/>
        <v>8.3894000000000002</v>
      </c>
      <c r="F2095" s="2">
        <f t="shared" si="257"/>
        <v>8.4858000000000011</v>
      </c>
      <c r="G2095" s="2">
        <f t="shared" si="251"/>
        <v>7.9113000000000007</v>
      </c>
      <c r="H2095" s="2">
        <f t="shared" si="255"/>
        <v>7.9644750000000002</v>
      </c>
      <c r="I2095" s="2">
        <f t="array" ref="I2095">SUMPRODUCT(B2079:B2098, (ROW(B2079:B2098)-ROW(B2079)+1)) / (20*21/2)</f>
        <v>8.4510000000000005</v>
      </c>
      <c r="J2095" s="2">
        <f t="shared" si="258"/>
        <v>8.3528364365064025</v>
      </c>
      <c r="K2095" s="2">
        <f t="shared" si="252"/>
        <v>8.0855990070171302</v>
      </c>
    </row>
    <row r="2096" spans="1:11" ht="13.5" x14ac:dyDescent="0.25">
      <c r="A2096" s="3">
        <f>TITRES_STAT!B2099</f>
        <v>45056</v>
      </c>
      <c r="B2096" s="5">
        <f>TITRES_STAT!D2099</f>
        <v>8.5030000000000001</v>
      </c>
      <c r="C2096" s="2">
        <f t="shared" si="253"/>
        <v>0</v>
      </c>
      <c r="D2096" s="2">
        <f t="shared" si="254"/>
        <v>8.4708000000000006</v>
      </c>
      <c r="E2096" s="2">
        <f t="shared" si="256"/>
        <v>8.4014999999999986</v>
      </c>
      <c r="F2096" s="2">
        <f t="shared" si="257"/>
        <v>8.4797499999999992</v>
      </c>
      <c r="G2096" s="2">
        <f t="shared" si="251"/>
        <v>7.9327399999999999</v>
      </c>
      <c r="H2096" s="2">
        <f t="shared" si="255"/>
        <v>7.968869999999999</v>
      </c>
      <c r="I2096" s="2">
        <f t="array" ref="I2096">SUMPRODUCT(B2080:B2099, (ROW(B2080:B2099)-ROW(B2080)+1)) / (20*21/2)</f>
        <v>8.4697000000000013</v>
      </c>
      <c r="J2096" s="2">
        <f t="shared" si="258"/>
        <v>8.3671377282676982</v>
      </c>
      <c r="K2096" s="2">
        <f t="shared" si="252"/>
        <v>8.1019676734086161</v>
      </c>
    </row>
    <row r="2097" spans="1:11" ht="13.5" x14ac:dyDescent="0.25">
      <c r="A2097" s="3">
        <f>TITRES_STAT!B2100</f>
        <v>45057</v>
      </c>
      <c r="B2097" s="5">
        <f>TITRES_STAT!D2100</f>
        <v>8.5429999999999993</v>
      </c>
      <c r="C2097" s="2">
        <f t="shared" si="253"/>
        <v>3.9999999999999147E-2</v>
      </c>
      <c r="D2097" s="2">
        <f t="shared" si="254"/>
        <v>8.5109999999999992</v>
      </c>
      <c r="E2097" s="2">
        <f t="shared" si="256"/>
        <v>8.4223999999999997</v>
      </c>
      <c r="F2097" s="2">
        <f t="shared" si="257"/>
        <v>8.4776999999999987</v>
      </c>
      <c r="G2097" s="2">
        <f t="shared" si="251"/>
        <v>7.9522399999999998</v>
      </c>
      <c r="H2097" s="2">
        <f t="shared" si="255"/>
        <v>7.973465</v>
      </c>
      <c r="I2097" s="2">
        <f t="array" ref="I2097">SUMPRODUCT(B2081:B2100, (ROW(B2081:B2100)-ROW(B2081)+1)) / (20*21/2)</f>
        <v>8.488900000000001</v>
      </c>
      <c r="J2097" s="2">
        <f t="shared" si="258"/>
        <v>8.383886516051728</v>
      </c>
      <c r="K2097" s="2">
        <f t="shared" si="252"/>
        <v>8.1192630587651404</v>
      </c>
    </row>
    <row r="2098" spans="1:11" ht="13.5" x14ac:dyDescent="0.25">
      <c r="A2098" s="3">
        <f>TITRES_STAT!B2101</f>
        <v>45058</v>
      </c>
      <c r="B2098" s="5">
        <f>TITRES_STAT!D2101</f>
        <v>8.5429999999999993</v>
      </c>
      <c r="C2098" s="2">
        <f t="shared" si="253"/>
        <v>0</v>
      </c>
      <c r="D2098" s="2">
        <f t="shared" si="254"/>
        <v>8.5190000000000001</v>
      </c>
      <c r="E2098" s="2">
        <f t="shared" si="256"/>
        <v>8.4466000000000001</v>
      </c>
      <c r="F2098" s="2">
        <f t="shared" si="257"/>
        <v>8.4756499999999981</v>
      </c>
      <c r="G2098" s="2">
        <f t="shared" ref="G2098:G2161" si="259">AVERAGE(B2049:B2098)</f>
        <v>7.9717399999999987</v>
      </c>
      <c r="H2098" s="2">
        <f t="shared" si="255"/>
        <v>7.9782999999999991</v>
      </c>
      <c r="I2098" s="2">
        <f t="array" ref="I2098">SUMPRODUCT(B2082:B2101, (ROW(B2082:B2101)-ROW(B2082)+1)) / (20*21/2)</f>
        <v>8.5170000000000012</v>
      </c>
      <c r="J2098" s="2">
        <f t="shared" si="258"/>
        <v>8.3990401811896582</v>
      </c>
      <c r="K2098" s="2">
        <f t="shared" si="252"/>
        <v>8.1358801937155274</v>
      </c>
    </row>
    <row r="2099" spans="1:11" ht="13.5" x14ac:dyDescent="0.25">
      <c r="A2099" s="3">
        <f>TITRES_STAT!B2102</f>
        <v>45061</v>
      </c>
      <c r="B2099" s="5">
        <f>TITRES_STAT!D2102</f>
        <v>8.6720000000000006</v>
      </c>
      <c r="C2099" s="2">
        <f t="shared" si="253"/>
        <v>0.12900000000000134</v>
      </c>
      <c r="D2099" s="2">
        <f t="shared" si="254"/>
        <v>8.5527999999999995</v>
      </c>
      <c r="E2099" s="2">
        <f t="shared" si="256"/>
        <v>8.4795999999999996</v>
      </c>
      <c r="F2099" s="2">
        <f t="shared" si="257"/>
        <v>8.4703999999999997</v>
      </c>
      <c r="G2099" s="2">
        <f t="shared" si="259"/>
        <v>7.9938199999999986</v>
      </c>
      <c r="H2099" s="2">
        <f t="shared" si="255"/>
        <v>7.9837799999999994</v>
      </c>
      <c r="I2099" s="2">
        <f t="array" ref="I2099">SUMPRODUCT(B2083:B2102, (ROW(B2083:B2102)-ROW(B2083)+1)) / (20*21/2)</f>
        <v>8.5825285714285702</v>
      </c>
      <c r="J2099" s="2">
        <f t="shared" si="258"/>
        <v>8.4250363544096913</v>
      </c>
      <c r="K2099" s="2">
        <f t="shared" ref="K2099:K2162" si="260">$K$4*B2099+(1-$K$4)*K2098</f>
        <v>8.1569044998443303</v>
      </c>
    </row>
    <row r="2100" spans="1:11" ht="13.5" x14ac:dyDescent="0.25">
      <c r="A2100" s="3">
        <f>TITRES_STAT!B2103</f>
        <v>45062</v>
      </c>
      <c r="B2100" s="5">
        <f>TITRES_STAT!D2103</f>
        <v>8.6720000000000006</v>
      </c>
      <c r="C2100" s="2">
        <f t="shared" si="253"/>
        <v>0</v>
      </c>
      <c r="D2100" s="2">
        <f t="shared" si="254"/>
        <v>8.5865999999999989</v>
      </c>
      <c r="E2100" s="2">
        <f t="shared" si="256"/>
        <v>8.5125999999999991</v>
      </c>
      <c r="F2100" s="2">
        <f t="shared" si="257"/>
        <v>8.4659500000000012</v>
      </c>
      <c r="G2100" s="2">
        <f t="shared" si="259"/>
        <v>8.0158999999999985</v>
      </c>
      <c r="H2100" s="2">
        <f t="shared" si="255"/>
        <v>7.9892599999999989</v>
      </c>
      <c r="I2100" s="2">
        <f t="array" ref="I2100">SUMPRODUCT(B2084:B2103, (ROW(B2084:B2103)-ROW(B2084)+1)) / (20*21/2)</f>
        <v>8.6780999999999988</v>
      </c>
      <c r="J2100" s="2">
        <f t="shared" si="258"/>
        <v>8.4485567016087693</v>
      </c>
      <c r="K2100" s="2">
        <f t="shared" si="260"/>
        <v>8.1771043233798473</v>
      </c>
    </row>
    <row r="2101" spans="1:11" ht="13.5" x14ac:dyDescent="0.25">
      <c r="A2101" s="3">
        <f>TITRES_STAT!B2104</f>
        <v>45063</v>
      </c>
      <c r="B2101" s="5">
        <f>TITRES_STAT!D2104</f>
        <v>8.7609999999999992</v>
      </c>
      <c r="C2101" s="2">
        <f t="shared" si="253"/>
        <v>8.8999999999998636E-2</v>
      </c>
      <c r="D2101" s="2">
        <f t="shared" si="254"/>
        <v>8.6382000000000012</v>
      </c>
      <c r="E2101" s="2">
        <f t="shared" si="256"/>
        <v>8.5544999999999991</v>
      </c>
      <c r="F2101" s="2">
        <f t="shared" si="257"/>
        <v>8.4659499999999994</v>
      </c>
      <c r="G2101" s="2">
        <f t="shared" si="259"/>
        <v>8.0397599999999994</v>
      </c>
      <c r="H2101" s="2">
        <f t="shared" si="255"/>
        <v>7.9955899999999982</v>
      </c>
      <c r="I2101" s="2">
        <f t="array" ref="I2101">SUMPRODUCT(B2085:B2104, (ROW(B2085:B2104)-ROW(B2085)+1)) / (20*21/2)</f>
        <v>8.7289952380952371</v>
      </c>
      <c r="J2101" s="2">
        <f t="shared" si="258"/>
        <v>8.4783132062174573</v>
      </c>
      <c r="K2101" s="2">
        <f t="shared" si="260"/>
        <v>8.2000021930512261</v>
      </c>
    </row>
    <row r="2102" spans="1:11" ht="13.5" x14ac:dyDescent="0.25">
      <c r="A2102" s="3">
        <f>TITRES_STAT!B2105</f>
        <v>45064</v>
      </c>
      <c r="B2102" s="5">
        <f>TITRES_STAT!D2105</f>
        <v>9.1539999999999999</v>
      </c>
      <c r="C2102" s="2">
        <f t="shared" si="253"/>
        <v>0.39300000000000068</v>
      </c>
      <c r="D2102" s="2">
        <f t="shared" si="254"/>
        <v>8.7603999999999989</v>
      </c>
      <c r="E2102" s="2">
        <f t="shared" si="256"/>
        <v>8.6356999999999982</v>
      </c>
      <c r="F2102" s="2">
        <f t="shared" si="257"/>
        <v>8.5004999999999988</v>
      </c>
      <c r="G2102" s="2">
        <f t="shared" si="259"/>
        <v>8.0714799999999993</v>
      </c>
      <c r="H2102" s="2">
        <f t="shared" si="255"/>
        <v>8.0032399999999981</v>
      </c>
      <c r="I2102" s="2">
        <f t="array" ref="I2102">SUMPRODUCT(B2086:B2105, (ROW(B2086:B2105)-ROW(B2086)+1)) / (20*21/2)</f>
        <v>8.7735571428571433</v>
      </c>
      <c r="J2102" s="2">
        <f t="shared" si="258"/>
        <v>8.5426643294348423</v>
      </c>
      <c r="K2102" s="2">
        <f t="shared" si="260"/>
        <v>8.2374138717551002</v>
      </c>
    </row>
    <row r="2103" spans="1:11" ht="13.5" x14ac:dyDescent="0.25">
      <c r="A2103" s="3">
        <f>TITRES_STAT!B2106</f>
        <v>45065</v>
      </c>
      <c r="B2103" s="5">
        <f>TITRES_STAT!D2106</f>
        <v>9.5039999999999996</v>
      </c>
      <c r="C2103" s="2">
        <f t="shared" si="253"/>
        <v>0.34999999999999964</v>
      </c>
      <c r="D2103" s="2">
        <f t="shared" si="254"/>
        <v>8.9526000000000003</v>
      </c>
      <c r="E2103" s="2">
        <f t="shared" si="256"/>
        <v>8.7357999999999993</v>
      </c>
      <c r="F2103" s="2">
        <f t="shared" si="257"/>
        <v>8.5585999999999984</v>
      </c>
      <c r="G2103" s="2">
        <f t="shared" si="259"/>
        <v>8.110199999999999</v>
      </c>
      <c r="H2103" s="2">
        <f t="shared" si="255"/>
        <v>8.0126399999999975</v>
      </c>
      <c r="I2103" s="2">
        <f t="array" ref="I2103">SUMPRODUCT(B2087:B2106, (ROW(B2087:B2106)-ROW(B2087)+1)) / (20*21/2)</f>
        <v>8.8152857142857144</v>
      </c>
      <c r="J2103" s="2">
        <f t="shared" si="258"/>
        <v>8.6342201075839053</v>
      </c>
      <c r="K2103" s="2">
        <f t="shared" si="260"/>
        <v>8.2870839159999985</v>
      </c>
    </row>
    <row r="2104" spans="1:11" ht="13.5" x14ac:dyDescent="0.25">
      <c r="A2104" s="3">
        <f>TITRES_STAT!B2107</f>
        <v>45068</v>
      </c>
      <c r="B2104" s="5">
        <f>TITRES_STAT!D2107</f>
        <v>9.093</v>
      </c>
      <c r="C2104" s="2">
        <f t="shared" si="253"/>
        <v>-0.41099999999999959</v>
      </c>
      <c r="D2104" s="2">
        <f t="shared" si="254"/>
        <v>9.0367999999999995</v>
      </c>
      <c r="E2104" s="2">
        <f t="shared" si="256"/>
        <v>8.7947999999999986</v>
      </c>
      <c r="F2104" s="2">
        <f t="shared" si="257"/>
        <v>8.5900999999999978</v>
      </c>
      <c r="G2104" s="2">
        <f t="shared" si="259"/>
        <v>8.1406999999999989</v>
      </c>
      <c r="H2104" s="2">
        <f t="shared" si="255"/>
        <v>8.0199849999999984</v>
      </c>
      <c r="I2104" s="2">
        <f t="array" ref="I2104">SUMPRODUCT(B2088:B2107, (ROW(B2088:B2107)-ROW(B2088)+1)) / (20*21/2)</f>
        <v>8.8537952380952376</v>
      </c>
      <c r="J2104" s="2">
        <f t="shared" si="258"/>
        <v>8.6779134306711523</v>
      </c>
      <c r="K2104" s="2">
        <f t="shared" si="260"/>
        <v>8.3186884683137237</v>
      </c>
    </row>
    <row r="2105" spans="1:11" ht="13.5" x14ac:dyDescent="0.25">
      <c r="A2105" s="3">
        <f>TITRES_STAT!B2108</f>
        <v>45069</v>
      </c>
      <c r="B2105" s="5">
        <f>TITRES_STAT!D2108</f>
        <v>9.0579999999999998</v>
      </c>
      <c r="C2105" s="2">
        <f t="shared" si="253"/>
        <v>-3.5000000000000142E-2</v>
      </c>
      <c r="D2105" s="2">
        <f t="shared" si="254"/>
        <v>9.1140000000000008</v>
      </c>
      <c r="E2105" s="2">
        <f t="shared" si="256"/>
        <v>8.8502999999999989</v>
      </c>
      <c r="F2105" s="2">
        <f t="shared" si="257"/>
        <v>8.6198499999999978</v>
      </c>
      <c r="G2105" s="2">
        <f t="shared" si="259"/>
        <v>8.1704999999999988</v>
      </c>
      <c r="H2105" s="2">
        <f t="shared" si="255"/>
        <v>8.0271549999999987</v>
      </c>
      <c r="I2105" s="2">
        <f t="array" ref="I2105">SUMPRODUCT(B2089:B2108, (ROW(B2089:B2108)-ROW(B2089)+1)) / (20*21/2)</f>
        <v>8.8888571428571446</v>
      </c>
      <c r="J2105" s="2">
        <f t="shared" si="258"/>
        <v>8.7141121515596129</v>
      </c>
      <c r="K2105" s="2">
        <f t="shared" si="260"/>
        <v>8.3476810773994607</v>
      </c>
    </row>
    <row r="2106" spans="1:11" ht="13.5" x14ac:dyDescent="0.25">
      <c r="A2106" s="3">
        <f>TITRES_STAT!B2109</f>
        <v>45070</v>
      </c>
      <c r="B2106" s="5">
        <f>TITRES_STAT!D2109</f>
        <v>9.0579999999999998</v>
      </c>
      <c r="C2106" s="2">
        <f t="shared" si="253"/>
        <v>0</v>
      </c>
      <c r="D2106" s="2">
        <f t="shared" si="254"/>
        <v>9.1733999999999991</v>
      </c>
      <c r="E2106" s="2">
        <f t="shared" si="256"/>
        <v>8.9057999999999993</v>
      </c>
      <c r="F2106" s="2">
        <f t="shared" si="257"/>
        <v>8.6536499999999972</v>
      </c>
      <c r="G2106" s="2">
        <f t="shared" si="259"/>
        <v>8.2002999999999986</v>
      </c>
      <c r="H2106" s="2">
        <f t="shared" si="255"/>
        <v>8.0343250000000008</v>
      </c>
      <c r="I2106" s="2">
        <f t="array" ref="I2106">SUMPRODUCT(B2090:B2109, (ROW(B2090:B2109)-ROW(B2090)+1)) / (20*21/2)</f>
        <v>8.9203142857142836</v>
      </c>
      <c r="J2106" s="2">
        <f t="shared" si="258"/>
        <v>8.7468633752206024</v>
      </c>
      <c r="K2106" s="2">
        <f t="shared" si="260"/>
        <v>8.3755367214230123</v>
      </c>
    </row>
    <row r="2107" spans="1:11" ht="13.5" x14ac:dyDescent="0.25">
      <c r="A2107" s="3">
        <f>TITRES_STAT!B2110</f>
        <v>45071</v>
      </c>
      <c r="B2107" s="5">
        <f>TITRES_STAT!D2110</f>
        <v>9.0579999999999998</v>
      </c>
      <c r="C2107" s="2">
        <f t="shared" si="253"/>
        <v>0</v>
      </c>
      <c r="D2107" s="2">
        <f t="shared" si="254"/>
        <v>9.1541999999999994</v>
      </c>
      <c r="E2107" s="2">
        <f t="shared" si="256"/>
        <v>8.9572999999999983</v>
      </c>
      <c r="F2107" s="2">
        <f t="shared" si="257"/>
        <v>8.6898499999999963</v>
      </c>
      <c r="G2107" s="2">
        <f t="shared" si="259"/>
        <v>8.2301000000000002</v>
      </c>
      <c r="H2107" s="2">
        <f t="shared" si="255"/>
        <v>8.0414949999999994</v>
      </c>
      <c r="I2107" s="2">
        <f t="array" ref="I2107">SUMPRODUCT(B2091:B2110, (ROW(B2091:B2110)-ROW(B2091)+1)) / (20*21/2)</f>
        <v>8.9483619047619047</v>
      </c>
      <c r="J2107" s="2">
        <f t="shared" si="258"/>
        <v>8.776495434723401</v>
      </c>
      <c r="K2107" s="2">
        <f t="shared" si="260"/>
        <v>8.4022999872495614</v>
      </c>
    </row>
    <row r="2108" spans="1:11" ht="13.5" x14ac:dyDescent="0.25">
      <c r="A2108" s="3">
        <f>TITRES_STAT!B2111</f>
        <v>45072</v>
      </c>
      <c r="B2108" s="5">
        <f>TITRES_STAT!D2111</f>
        <v>9.0579999999999998</v>
      </c>
      <c r="C2108" s="2">
        <f t="shared" si="253"/>
        <v>0</v>
      </c>
      <c r="D2108" s="2">
        <f t="shared" si="254"/>
        <v>9.0649999999999995</v>
      </c>
      <c r="E2108" s="2">
        <f t="shared" si="256"/>
        <v>9.008799999999999</v>
      </c>
      <c r="F2108" s="2">
        <f t="shared" si="257"/>
        <v>8.7276999999999969</v>
      </c>
      <c r="G2108" s="2">
        <f t="shared" si="259"/>
        <v>8.2661800000000003</v>
      </c>
      <c r="H2108" s="2">
        <f t="shared" si="255"/>
        <v>8.0489049999999995</v>
      </c>
      <c r="I2108" s="2">
        <f t="array" ref="I2108">SUMPRODUCT(B2092:B2111, (ROW(B2092:B2111)-ROW(B2092)+1)) / (20*21/2)</f>
        <v>8.972999999999999</v>
      </c>
      <c r="J2108" s="2">
        <f t="shared" si="258"/>
        <v>8.8033053933211711</v>
      </c>
      <c r="K2108" s="2">
        <f t="shared" si="260"/>
        <v>8.4280137132397748</v>
      </c>
    </row>
    <row r="2109" spans="1:11" ht="13.5" x14ac:dyDescent="0.25">
      <c r="A2109" s="3">
        <f>TITRES_STAT!B2112</f>
        <v>45075</v>
      </c>
      <c r="B2109" s="5">
        <f>TITRES_STAT!D2112</f>
        <v>9.0579999999999998</v>
      </c>
      <c r="C2109" s="2">
        <f t="shared" si="253"/>
        <v>0</v>
      </c>
      <c r="D2109" s="2">
        <f t="shared" si="254"/>
        <v>9.0579999999999998</v>
      </c>
      <c r="E2109" s="2">
        <f t="shared" si="256"/>
        <v>9.0473999999999997</v>
      </c>
      <c r="F2109" s="2">
        <f t="shared" si="257"/>
        <v>8.763499999999997</v>
      </c>
      <c r="G2109" s="2">
        <f t="shared" si="259"/>
        <v>8.3024199999999997</v>
      </c>
      <c r="H2109" s="2">
        <f t="shared" si="255"/>
        <v>8.0563149999999997</v>
      </c>
      <c r="I2109" s="2">
        <f t="array" ref="I2109">SUMPRODUCT(B2093:B2112, (ROW(B2093:B2112)-ROW(B2093)+1)) / (20*21/2)</f>
        <v>8.9942285714285717</v>
      </c>
      <c r="J2109" s="2">
        <f t="shared" si="258"/>
        <v>8.8275620225286779</v>
      </c>
      <c r="K2109" s="2">
        <f t="shared" si="260"/>
        <v>8.4527190578186087</v>
      </c>
    </row>
    <row r="2110" spans="1:11" ht="13.5" x14ac:dyDescent="0.25">
      <c r="A2110" s="3">
        <f>TITRES_STAT!B2113</f>
        <v>45076</v>
      </c>
      <c r="B2110" s="5">
        <f>TITRES_STAT!D2113</f>
        <v>9.0579999999999998</v>
      </c>
      <c r="C2110" s="2">
        <f t="shared" si="253"/>
        <v>0</v>
      </c>
      <c r="D2110" s="2">
        <f t="shared" si="254"/>
        <v>9.0579999999999998</v>
      </c>
      <c r="E2110" s="2">
        <f t="shared" si="256"/>
        <v>9.0859999999999985</v>
      </c>
      <c r="F2110" s="2">
        <f t="shared" si="257"/>
        <v>8.7992999999999988</v>
      </c>
      <c r="G2110" s="2">
        <f t="shared" si="259"/>
        <v>8.3389799999999994</v>
      </c>
      <c r="H2110" s="2">
        <f t="shared" si="255"/>
        <v>8.0637249999999998</v>
      </c>
      <c r="I2110" s="2">
        <f t="array" ref="I2110">SUMPRODUCT(B2094:B2113, (ROW(B2094:B2113)-ROW(B2094)+1)) / (20*21/2)</f>
        <v>9.0120476190476175</v>
      </c>
      <c r="J2110" s="2">
        <f t="shared" si="258"/>
        <v>8.8495084965735646</v>
      </c>
      <c r="K2110" s="2">
        <f t="shared" si="260"/>
        <v>8.4764555653551348</v>
      </c>
    </row>
    <row r="2111" spans="1:11" ht="13.5" x14ac:dyDescent="0.25">
      <c r="A2111" s="3">
        <f>TITRES_STAT!B2114</f>
        <v>45077</v>
      </c>
      <c r="B2111" s="5">
        <f>TITRES_STAT!D2114</f>
        <v>9.0579999999999998</v>
      </c>
      <c r="C2111" s="2">
        <f t="shared" si="253"/>
        <v>0</v>
      </c>
      <c r="D2111" s="2">
        <f t="shared" si="254"/>
        <v>9.0579999999999998</v>
      </c>
      <c r="E2111" s="2">
        <f t="shared" si="256"/>
        <v>9.1156999999999986</v>
      </c>
      <c r="F2111" s="2">
        <f t="shared" si="257"/>
        <v>8.8350999999999971</v>
      </c>
      <c r="G2111" s="2">
        <f t="shared" si="259"/>
        <v>8.3755400000000009</v>
      </c>
      <c r="H2111" s="2">
        <f t="shared" si="255"/>
        <v>8.0711349999999999</v>
      </c>
      <c r="I2111" s="2">
        <f t="array" ref="I2111">SUMPRODUCT(B2095:B2114, (ROW(B2095:B2114)-ROW(B2095)+1)) / (20*21/2)</f>
        <v>9.0272238095238109</v>
      </c>
      <c r="J2111" s="2">
        <f t="shared" si="258"/>
        <v>8.8693648302332235</v>
      </c>
      <c r="K2111" s="2">
        <f t="shared" si="260"/>
        <v>8.4992612294588561</v>
      </c>
    </row>
    <row r="2112" spans="1:11" ht="13.5" x14ac:dyDescent="0.25">
      <c r="A2112" s="3">
        <f>TITRES_STAT!B2115</f>
        <v>45078</v>
      </c>
      <c r="B2112" s="5">
        <f>TITRES_STAT!D2115</f>
        <v>9.0579999999999998</v>
      </c>
      <c r="C2112" s="2">
        <f t="shared" si="253"/>
        <v>0</v>
      </c>
      <c r="D2112" s="2">
        <f t="shared" si="254"/>
        <v>9.0579999999999998</v>
      </c>
      <c r="E2112" s="2">
        <f t="shared" si="256"/>
        <v>9.1060999999999979</v>
      </c>
      <c r="F2112" s="2">
        <f t="shared" si="257"/>
        <v>8.8708999999999971</v>
      </c>
      <c r="G2112" s="2">
        <f t="shared" si="259"/>
        <v>8.4185600000000012</v>
      </c>
      <c r="H2112" s="2">
        <f t="shared" si="255"/>
        <v>8.0783050000000003</v>
      </c>
      <c r="I2112" s="2">
        <f t="array" ref="I2112">SUMPRODUCT(B2096:B2115, (ROW(B2096:B2115)-ROW(B2096)+1)) / (20*21/2)</f>
        <v>9.039757142857141</v>
      </c>
      <c r="J2112" s="2">
        <f t="shared" si="258"/>
        <v>8.8873300844967247</v>
      </c>
      <c r="K2112" s="2">
        <f t="shared" si="260"/>
        <v>8.5211725537938037</v>
      </c>
    </row>
    <row r="2113" spans="1:11" ht="13.5" x14ac:dyDescent="0.25">
      <c r="A2113" s="3">
        <f>TITRES_STAT!B2116</f>
        <v>45079</v>
      </c>
      <c r="B2113" s="5">
        <f>TITRES_STAT!D2116</f>
        <v>9.0579999999999998</v>
      </c>
      <c r="C2113" s="2">
        <f t="shared" si="253"/>
        <v>0</v>
      </c>
      <c r="D2113" s="2">
        <f t="shared" si="254"/>
        <v>9.0579999999999998</v>
      </c>
      <c r="E2113" s="2">
        <f t="shared" si="256"/>
        <v>9.0614999999999988</v>
      </c>
      <c r="F2113" s="2">
        <f t="shared" si="257"/>
        <v>8.8986499999999964</v>
      </c>
      <c r="G2113" s="2">
        <f t="shared" si="259"/>
        <v>8.4633600000000015</v>
      </c>
      <c r="H2113" s="2">
        <f t="shared" si="255"/>
        <v>8.0854750000000006</v>
      </c>
      <c r="I2113" s="2">
        <f t="array" ref="I2113">SUMPRODUCT(B2097:B2116, (ROW(B2097:B2116)-ROW(B2097)+1)) / (20*21/2)</f>
        <v>9.0487904761904758</v>
      </c>
      <c r="J2113" s="2">
        <f t="shared" si="258"/>
        <v>8.9035843621637021</v>
      </c>
      <c r="K2113" s="2">
        <f t="shared" si="260"/>
        <v>8.5422246105077733</v>
      </c>
    </row>
    <row r="2114" spans="1:11" ht="13.5" x14ac:dyDescent="0.25">
      <c r="A2114" s="3">
        <f>TITRES_STAT!B2117</f>
        <v>45082</v>
      </c>
      <c r="B2114" s="5">
        <f>TITRES_STAT!D2117</f>
        <v>9.0579999999999998</v>
      </c>
      <c r="C2114" s="2">
        <f t="shared" si="253"/>
        <v>0</v>
      </c>
      <c r="D2114" s="2">
        <f t="shared" si="254"/>
        <v>9.0579999999999998</v>
      </c>
      <c r="E2114" s="2">
        <f t="shared" si="256"/>
        <v>9.0579999999999981</v>
      </c>
      <c r="F2114" s="2">
        <f t="shared" si="257"/>
        <v>8.9263999999999974</v>
      </c>
      <c r="G2114" s="2">
        <f t="shared" si="259"/>
        <v>8.5020200000000017</v>
      </c>
      <c r="H2114" s="2">
        <f t="shared" si="255"/>
        <v>8.0912749999999996</v>
      </c>
      <c r="I2114" s="2">
        <f t="array" ref="I2114">SUMPRODUCT(B2098:B2117, (ROW(B2098:B2117)-ROW(B2098)+1)) / (20*21/2)</f>
        <v>9.0552238095238078</v>
      </c>
      <c r="J2114" s="2">
        <f t="shared" si="258"/>
        <v>8.9182906133862065</v>
      </c>
      <c r="K2114" s="2">
        <f t="shared" si="260"/>
        <v>8.5624510963702143</v>
      </c>
    </row>
    <row r="2115" spans="1:11" ht="13.5" x14ac:dyDescent="0.25">
      <c r="A2115" s="3">
        <f>TITRES_STAT!B2118</f>
        <v>45083</v>
      </c>
      <c r="B2115" s="5">
        <f>TITRES_STAT!D2118</f>
        <v>9.0579999999999998</v>
      </c>
      <c r="C2115" s="2">
        <f t="shared" si="253"/>
        <v>0</v>
      </c>
      <c r="D2115" s="2">
        <f t="shared" si="254"/>
        <v>9.0579999999999998</v>
      </c>
      <c r="E2115" s="2">
        <f t="shared" si="256"/>
        <v>9.0579999999999981</v>
      </c>
      <c r="F2115" s="2">
        <f t="shared" si="257"/>
        <v>8.9541499999999949</v>
      </c>
      <c r="G2115" s="2">
        <f t="shared" si="259"/>
        <v>8.5427800000000005</v>
      </c>
      <c r="H2115" s="2">
        <f t="shared" si="255"/>
        <v>8.0970750000000002</v>
      </c>
      <c r="I2115" s="2">
        <f t="array" ref="I2115">SUMPRODUCT(B2099:B2118, (ROW(B2099:B2118)-ROW(B2099)+1)) / (20*21/2)</f>
        <v>9.0584857142857143</v>
      </c>
      <c r="J2115" s="2">
        <f t="shared" si="258"/>
        <v>8.9315962692541859</v>
      </c>
      <c r="K2115" s="2">
        <f t="shared" si="260"/>
        <v>8.581884386708639</v>
      </c>
    </row>
    <row r="2116" spans="1:11" ht="13.5" x14ac:dyDescent="0.25">
      <c r="A2116" s="3">
        <f>TITRES_STAT!B2119</f>
        <v>45084</v>
      </c>
      <c r="B2116" s="5">
        <f>TITRES_STAT!D2119</f>
        <v>9.0489999999999995</v>
      </c>
      <c r="C2116" s="2">
        <f t="shared" ref="C2116:C2179" si="261">B2116-B2115</f>
        <v>-9.0000000000003411E-3</v>
      </c>
      <c r="D2116" s="2">
        <f t="shared" si="254"/>
        <v>9.0562000000000005</v>
      </c>
      <c r="E2116" s="2">
        <f t="shared" si="256"/>
        <v>9.0571000000000002</v>
      </c>
      <c r="F2116" s="2">
        <f t="shared" si="257"/>
        <v>8.981449999999997</v>
      </c>
      <c r="G2116" s="2">
        <f t="shared" si="259"/>
        <v>8.5833600000000008</v>
      </c>
      <c r="H2116" s="2">
        <f t="shared" si="255"/>
        <v>8.1028299999999991</v>
      </c>
      <c r="I2116" s="2">
        <f t="array" ref="I2116">SUMPRODUCT(B2100:B2119, (ROW(B2100:B2119)-ROW(B2100)+1)) / (20*21/2)</f>
        <v>9.0593761904761916</v>
      </c>
      <c r="J2116" s="2">
        <f t="shared" si="258"/>
        <v>8.9427775769442626</v>
      </c>
      <c r="K2116" s="2">
        <f t="shared" si="260"/>
        <v>8.6002026460533987</v>
      </c>
    </row>
    <row r="2117" spans="1:11" ht="13.5" x14ac:dyDescent="0.25">
      <c r="A2117" s="3">
        <f>TITRES_STAT!B2120</f>
        <v>45085</v>
      </c>
      <c r="B2117" s="5">
        <f>TITRES_STAT!D2120</f>
        <v>9.0489999999999995</v>
      </c>
      <c r="C2117" s="2">
        <f t="shared" si="261"/>
        <v>0</v>
      </c>
      <c r="D2117" s="2">
        <f t="shared" si="254"/>
        <v>9.0543999999999993</v>
      </c>
      <c r="E2117" s="2">
        <f t="shared" si="256"/>
        <v>9.0562000000000005</v>
      </c>
      <c r="F2117" s="2">
        <f t="shared" si="257"/>
        <v>9.0067499999999967</v>
      </c>
      <c r="G2117" s="2">
        <f t="shared" si="259"/>
        <v>8.6239399999999993</v>
      </c>
      <c r="H2117" s="2">
        <f t="shared" si="255"/>
        <v>8.1073749999999993</v>
      </c>
      <c r="I2117" s="2">
        <f t="array" ref="I2117">SUMPRODUCT(B2101:B2120, (ROW(B2101:B2120)-ROW(B2101)+1)) / (20*21/2)</f>
        <v>9.0401285714285731</v>
      </c>
      <c r="J2117" s="2">
        <f t="shared" si="258"/>
        <v>8.9528939981876654</v>
      </c>
      <c r="K2117" s="2">
        <f t="shared" si="260"/>
        <v>8.6178025422865989</v>
      </c>
    </row>
    <row r="2118" spans="1:11" ht="13.5" x14ac:dyDescent="0.25">
      <c r="A2118" s="3">
        <f>TITRES_STAT!B2121</f>
        <v>45086</v>
      </c>
      <c r="B2118" s="5">
        <f>TITRES_STAT!D2121</f>
        <v>9.0410000000000004</v>
      </c>
      <c r="C2118" s="2">
        <f t="shared" si="261"/>
        <v>-7.9999999999991189E-3</v>
      </c>
      <c r="D2118" s="2">
        <f t="shared" ref="D2118:D2181" si="262">AVERAGE(B2114:B2118)</f>
        <v>9.0509999999999984</v>
      </c>
      <c r="E2118" s="2">
        <f t="shared" si="256"/>
        <v>9.0544999999999991</v>
      </c>
      <c r="F2118" s="2">
        <f t="shared" si="257"/>
        <v>9.0316499999999973</v>
      </c>
      <c r="G2118" s="2">
        <f t="shared" si="259"/>
        <v>8.65808</v>
      </c>
      <c r="H2118" s="2">
        <f t="shared" si="255"/>
        <v>8.1118799999999993</v>
      </c>
      <c r="I2118" s="2">
        <f t="array" ref="I2118">SUMPRODUCT(B2102:B2121, (ROW(B2102:B2121)-ROW(B2102)+1)) / (20*21/2)</f>
        <v>9.0117571428571424</v>
      </c>
      <c r="J2118" s="2">
        <f t="shared" si="258"/>
        <v>8.9612850459793165</v>
      </c>
      <c r="K2118" s="2">
        <f t="shared" si="260"/>
        <v>8.6343985210204579</v>
      </c>
    </row>
    <row r="2119" spans="1:11" ht="13.5" x14ac:dyDescent="0.25">
      <c r="A2119" s="3">
        <f>TITRES_STAT!B2122</f>
        <v>45089</v>
      </c>
      <c r="B2119" s="5">
        <f>TITRES_STAT!D2122</f>
        <v>9.0410000000000004</v>
      </c>
      <c r="C2119" s="2">
        <f t="shared" si="261"/>
        <v>0</v>
      </c>
      <c r="D2119" s="2">
        <f t="shared" si="262"/>
        <v>9.0475999999999992</v>
      </c>
      <c r="E2119" s="2">
        <f t="shared" si="256"/>
        <v>9.0527999999999995</v>
      </c>
      <c r="F2119" s="2">
        <f t="shared" si="257"/>
        <v>9.0500999999999969</v>
      </c>
      <c r="G2119" s="2">
        <f t="shared" si="259"/>
        <v>8.6899599999999992</v>
      </c>
      <c r="H2119" s="2">
        <f t="shared" si="255"/>
        <v>8.1151749999999989</v>
      </c>
      <c r="I2119" s="2">
        <f t="array" ref="I2119">SUMPRODUCT(B2103:B2122, (ROW(B2103:B2122)-ROW(B2103)+1)) / (20*21/2)</f>
        <v>8.9858619047619044</v>
      </c>
      <c r="J2119" s="2">
        <f t="shared" si="258"/>
        <v>8.96887694636224</v>
      </c>
      <c r="K2119" s="2">
        <f t="shared" si="260"/>
        <v>8.6503436770588706</v>
      </c>
    </row>
    <row r="2120" spans="1:11" ht="13.5" x14ac:dyDescent="0.25">
      <c r="A2120" s="3">
        <f>TITRES_STAT!B2123</f>
        <v>45090</v>
      </c>
      <c r="B2120" s="5">
        <f>TITRES_STAT!D2123</f>
        <v>8.8480000000000008</v>
      </c>
      <c r="C2120" s="2">
        <f t="shared" si="261"/>
        <v>-0.19299999999999962</v>
      </c>
      <c r="D2120" s="2">
        <f t="shared" si="262"/>
        <v>9.0055999999999994</v>
      </c>
      <c r="E2120" s="2">
        <f t="shared" si="256"/>
        <v>9.0318000000000005</v>
      </c>
      <c r="F2120" s="2">
        <f t="shared" si="257"/>
        <v>9.0588999999999977</v>
      </c>
      <c r="G2120" s="2">
        <f t="shared" si="259"/>
        <v>8.7128199999999989</v>
      </c>
      <c r="H2120" s="2">
        <f t="shared" si="255"/>
        <v>8.1175049999999978</v>
      </c>
      <c r="I2120" s="2">
        <f t="array" ref="I2120">SUMPRODUCT(B2104:B2123, (ROW(B2104:B2123)-ROW(B2104)+1)) / (20*21/2)</f>
        <v>8.9625714285714277</v>
      </c>
      <c r="J2120" s="2">
        <f t="shared" si="258"/>
        <v>8.9573648562325019</v>
      </c>
      <c r="K2120" s="2">
        <f t="shared" si="260"/>
        <v>8.6580949054095022</v>
      </c>
    </row>
    <row r="2121" spans="1:11" ht="13.5" x14ac:dyDescent="0.25">
      <c r="A2121" s="3">
        <f>TITRES_STAT!B2124</f>
        <v>45091</v>
      </c>
      <c r="B2121" s="5">
        <f>TITRES_STAT!D2124</f>
        <v>8.7609999999999992</v>
      </c>
      <c r="C2121" s="2">
        <f t="shared" si="261"/>
        <v>-8.7000000000001521E-2</v>
      </c>
      <c r="D2121" s="2">
        <f t="shared" si="262"/>
        <v>8.9479999999999986</v>
      </c>
      <c r="E2121" s="2">
        <f t="shared" si="256"/>
        <v>9.0020999999999987</v>
      </c>
      <c r="F2121" s="2">
        <f t="shared" si="257"/>
        <v>9.0588999999999977</v>
      </c>
      <c r="G2121" s="2">
        <f t="shared" si="259"/>
        <v>8.7298999999999989</v>
      </c>
      <c r="H2121" s="2">
        <f t="shared" si="255"/>
        <v>8.1193999999999988</v>
      </c>
      <c r="I2121" s="2">
        <f t="array" ref="I2121">SUMPRODUCT(B2105:B2124, (ROW(B2105:B2124)-ROW(B2105)+1)) / (20*21/2)</f>
        <v>8.9667476190476183</v>
      </c>
      <c r="J2121" s="2">
        <f t="shared" si="258"/>
        <v>8.9386634413532153</v>
      </c>
      <c r="K2121" s="2">
        <f t="shared" si="260"/>
        <v>8.6621303993150107</v>
      </c>
    </row>
    <row r="2122" spans="1:11" ht="13.5" x14ac:dyDescent="0.25">
      <c r="A2122" s="3">
        <f>TITRES_STAT!B2125</f>
        <v>45092</v>
      </c>
      <c r="B2122" s="5">
        <f>TITRES_STAT!D2125</f>
        <v>8.7870000000000008</v>
      </c>
      <c r="C2122" s="2">
        <f t="shared" si="261"/>
        <v>2.6000000000001577E-2</v>
      </c>
      <c r="D2122" s="2">
        <f t="shared" si="262"/>
        <v>8.8956</v>
      </c>
      <c r="E2122" s="2">
        <f t="shared" si="256"/>
        <v>8.9749999999999996</v>
      </c>
      <c r="F2122" s="2">
        <f t="shared" si="257"/>
        <v>9.0405499999999996</v>
      </c>
      <c r="G2122" s="2">
        <f t="shared" si="259"/>
        <v>8.7444399999999991</v>
      </c>
      <c r="H2122" s="2">
        <f t="shared" ref="H2122:H2185" si="263">AVERAGE(B1923:B2122)</f>
        <v>8.1210199999999979</v>
      </c>
      <c r="I2122" s="2">
        <f t="array" ref="I2122">SUMPRODUCT(B2106:B2125, (ROW(B2106:B2125)-ROW(B2106)+1)) / (20*21/2)</f>
        <v>8.9711333333333343</v>
      </c>
      <c r="J2122" s="2">
        <f t="shared" si="258"/>
        <v>8.9242193040814808</v>
      </c>
      <c r="K2122" s="2">
        <f t="shared" si="260"/>
        <v>8.6670272464006981</v>
      </c>
    </row>
    <row r="2123" spans="1:11" ht="13.5" x14ac:dyDescent="0.25">
      <c r="A2123" s="3">
        <f>TITRES_STAT!B2126</f>
        <v>45093</v>
      </c>
      <c r="B2123" s="5">
        <f>TITRES_STAT!D2126</f>
        <v>8.7959999999999994</v>
      </c>
      <c r="C2123" s="2">
        <f t="shared" si="261"/>
        <v>8.9999999999985647E-3</v>
      </c>
      <c r="D2123" s="2">
        <f t="shared" si="262"/>
        <v>8.8466000000000005</v>
      </c>
      <c r="E2123" s="2">
        <f t="shared" si="256"/>
        <v>8.9488000000000003</v>
      </c>
      <c r="F2123" s="2">
        <f t="shared" si="257"/>
        <v>9.0051499999999987</v>
      </c>
      <c r="G2123" s="2">
        <f t="shared" si="259"/>
        <v>8.7519199999999984</v>
      </c>
      <c r="H2123" s="2">
        <f t="shared" si="263"/>
        <v>8.1220799999999986</v>
      </c>
      <c r="I2123" s="2">
        <f t="array" ref="I2123">SUMPRODUCT(B2107:B2126, (ROW(B2107:B2126)-ROW(B2107)+1)) / (20*21/2)</f>
        <v>8.9755619047619053</v>
      </c>
      <c r="J2123" s="2">
        <f t="shared" si="258"/>
        <v>8.9120079417880067</v>
      </c>
      <c r="K2123" s="2">
        <f t="shared" si="260"/>
        <v>8.6720850014438078</v>
      </c>
    </row>
    <row r="2124" spans="1:11" ht="13.5" x14ac:dyDescent="0.25">
      <c r="A2124" s="3">
        <f>TITRES_STAT!B2127</f>
        <v>45096</v>
      </c>
      <c r="B2124" s="5">
        <f>TITRES_STAT!D2127</f>
        <v>9.0489999999999995</v>
      </c>
      <c r="C2124" s="2">
        <f t="shared" si="261"/>
        <v>0.25300000000000011</v>
      </c>
      <c r="D2124" s="2">
        <f t="shared" si="262"/>
        <v>8.8482000000000003</v>
      </c>
      <c r="E2124" s="2">
        <f t="shared" ref="E2124:E2187" si="264">AVERAGE(B2115:B2124)</f>
        <v>8.9479000000000006</v>
      </c>
      <c r="F2124" s="2">
        <f t="shared" si="257"/>
        <v>9.0029500000000002</v>
      </c>
      <c r="G2124" s="2">
        <f t="shared" si="259"/>
        <v>8.7604199999999963</v>
      </c>
      <c r="H2124" s="2">
        <f t="shared" si="263"/>
        <v>8.1238049999999973</v>
      </c>
      <c r="I2124" s="2">
        <f t="array" ref="I2124">SUMPRODUCT(B2108:B2127, (ROW(B2108:B2127)-ROW(B2108)+1)) / (20*21/2)</f>
        <v>8.9800333333333349</v>
      </c>
      <c r="J2124" s="2">
        <f t="shared" si="258"/>
        <v>8.925054804474863</v>
      </c>
      <c r="K2124" s="2">
        <f t="shared" si="260"/>
        <v>8.686865981779345</v>
      </c>
    </row>
    <row r="2125" spans="1:11" ht="13.5" x14ac:dyDescent="0.25">
      <c r="A2125" s="3">
        <f>TITRES_STAT!B2128</f>
        <v>45097</v>
      </c>
      <c r="B2125" s="5">
        <f>TITRES_STAT!D2128</f>
        <v>9.0489999999999995</v>
      </c>
      <c r="C2125" s="2">
        <f t="shared" si="261"/>
        <v>0</v>
      </c>
      <c r="D2125" s="2">
        <f t="shared" si="262"/>
        <v>8.8884000000000007</v>
      </c>
      <c r="E2125" s="2">
        <f t="shared" si="264"/>
        <v>8.9469999999999992</v>
      </c>
      <c r="F2125" s="2">
        <f t="shared" si="257"/>
        <v>9.0025000000000013</v>
      </c>
      <c r="G2125" s="2">
        <f t="shared" si="259"/>
        <v>8.7653799999999968</v>
      </c>
      <c r="H2125" s="2">
        <f t="shared" si="263"/>
        <v>8.1247199999999982</v>
      </c>
      <c r="I2125" s="2">
        <f t="array" ref="I2125">SUMPRODUCT(B2109:B2128, (ROW(B2109:B2128)-ROW(B2109)+1)) / (20*21/2)</f>
        <v>8.9845476190476194</v>
      </c>
      <c r="J2125" s="2">
        <f t="shared" si="258"/>
        <v>8.9368591088105891</v>
      </c>
      <c r="K2125" s="2">
        <f t="shared" si="260"/>
        <v>8.7010673158272134</v>
      </c>
    </row>
    <row r="2126" spans="1:11" ht="13.5" x14ac:dyDescent="0.25">
      <c r="A2126" s="3">
        <f>TITRES_STAT!B2129</f>
        <v>45098</v>
      </c>
      <c r="B2126" s="5">
        <f>TITRES_STAT!D2129</f>
        <v>9.0489999999999995</v>
      </c>
      <c r="C2126" s="2">
        <f t="shared" si="261"/>
        <v>0</v>
      </c>
      <c r="D2126" s="2">
        <f t="shared" si="262"/>
        <v>8.9459999999999997</v>
      </c>
      <c r="E2126" s="2">
        <f t="shared" si="264"/>
        <v>8.9469999999999992</v>
      </c>
      <c r="F2126" s="2">
        <f t="shared" si="257"/>
        <v>9.0020500000000006</v>
      </c>
      <c r="G2126" s="2">
        <f t="shared" si="259"/>
        <v>8.7738799999999966</v>
      </c>
      <c r="H2126" s="2">
        <f t="shared" si="263"/>
        <v>8.1249099999999981</v>
      </c>
      <c r="I2126" s="2">
        <f t="array" ref="I2126">SUMPRODUCT(B2110:B2129, (ROW(B2110:B2129)-ROW(B2110)+1)) / (20*21/2)</f>
        <v>8.9891047619047626</v>
      </c>
      <c r="J2126" s="2">
        <f t="shared" si="258"/>
        <v>8.9475391936857704</v>
      </c>
      <c r="K2126" s="2">
        <f t="shared" si="260"/>
        <v>8.7147117348143812</v>
      </c>
    </row>
    <row r="2127" spans="1:11" ht="13.5" x14ac:dyDescent="0.25">
      <c r="A2127" s="3">
        <f>TITRES_STAT!B2130</f>
        <v>45099</v>
      </c>
      <c r="B2127" s="5">
        <f>TITRES_STAT!D2130</f>
        <v>9.0489999999999995</v>
      </c>
      <c r="C2127" s="2">
        <f t="shared" si="261"/>
        <v>0</v>
      </c>
      <c r="D2127" s="2">
        <f t="shared" si="262"/>
        <v>8.9984000000000002</v>
      </c>
      <c r="E2127" s="2">
        <f t="shared" si="264"/>
        <v>8.9469999999999992</v>
      </c>
      <c r="F2127" s="2">
        <f t="shared" si="257"/>
        <v>9.0015999999999998</v>
      </c>
      <c r="G2127" s="2">
        <f t="shared" si="259"/>
        <v>8.7831799999999944</v>
      </c>
      <c r="H2127" s="2">
        <f t="shared" si="263"/>
        <v>8.1251399999999983</v>
      </c>
      <c r="I2127" s="2">
        <f t="array" ref="I2127">SUMPRODUCT(B2111:B2130, (ROW(B2111:B2130)-ROW(B2111)+1)) / (20*21/2)</f>
        <v>8.9937047619047643</v>
      </c>
      <c r="J2127" s="2">
        <f t="shared" si="258"/>
        <v>8.9572021276204588</v>
      </c>
      <c r="K2127" s="2">
        <f t="shared" si="260"/>
        <v>8.7278210785471515</v>
      </c>
    </row>
    <row r="2128" spans="1:11" ht="13.5" x14ac:dyDescent="0.25">
      <c r="A2128" s="3">
        <f>TITRES_STAT!B2131</f>
        <v>45100</v>
      </c>
      <c r="B2128" s="5">
        <f>TITRES_STAT!D2131</f>
        <v>9.0489999999999995</v>
      </c>
      <c r="C2128" s="2">
        <f t="shared" si="261"/>
        <v>0</v>
      </c>
      <c r="D2128" s="2">
        <f t="shared" si="262"/>
        <v>9.0489999999999995</v>
      </c>
      <c r="E2128" s="2">
        <f t="shared" si="264"/>
        <v>8.9478000000000009</v>
      </c>
      <c r="F2128" s="2">
        <f t="shared" si="257"/>
        <v>9.0011500000000009</v>
      </c>
      <c r="G2128" s="2">
        <f t="shared" si="259"/>
        <v>8.7924799999999941</v>
      </c>
      <c r="H2128" s="2">
        <f t="shared" si="263"/>
        <v>8.1253699999999967</v>
      </c>
      <c r="I2128" s="2">
        <f t="array" ref="I2128">SUMPRODUCT(B2112:B2131, (ROW(B2112:B2131)-ROW(B2112)+1)) / (20*21/2)</f>
        <v>8.998347619047621</v>
      </c>
      <c r="J2128" s="2">
        <f t="shared" si="258"/>
        <v>8.9659447821327944</v>
      </c>
      <c r="K2128" s="2">
        <f t="shared" si="260"/>
        <v>8.7404163303688325</v>
      </c>
    </row>
    <row r="2129" spans="1:11" ht="13.5" x14ac:dyDescent="0.25">
      <c r="A2129" s="3">
        <f>TITRES_STAT!B2132</f>
        <v>45103</v>
      </c>
      <c r="B2129" s="5">
        <f>TITRES_STAT!D2132</f>
        <v>9.0489999999999995</v>
      </c>
      <c r="C2129" s="2">
        <f t="shared" si="261"/>
        <v>0</v>
      </c>
      <c r="D2129" s="2">
        <f t="shared" si="262"/>
        <v>9.0489999999999995</v>
      </c>
      <c r="E2129" s="2">
        <f t="shared" si="264"/>
        <v>8.9486000000000026</v>
      </c>
      <c r="F2129" s="2">
        <f t="shared" si="257"/>
        <v>9.0007000000000019</v>
      </c>
      <c r="G2129" s="2">
        <f t="shared" si="259"/>
        <v>8.7979199999999942</v>
      </c>
      <c r="H2129" s="2">
        <f t="shared" si="263"/>
        <v>8.1255999999999968</v>
      </c>
      <c r="I2129" s="2">
        <f t="array" ref="I2129">SUMPRODUCT(B2113:B2132, (ROW(B2113:B2132)-ROW(B2113)+1)) / (20*21/2)</f>
        <v>8.9905571428571438</v>
      </c>
      <c r="J2129" s="2">
        <f t="shared" si="258"/>
        <v>8.9738548028820517</v>
      </c>
      <c r="K2129" s="2">
        <f t="shared" si="260"/>
        <v>8.7525176507465261</v>
      </c>
    </row>
    <row r="2130" spans="1:11" ht="13.5" x14ac:dyDescent="0.25">
      <c r="A2130" s="3">
        <f>TITRES_STAT!B2133</f>
        <v>45104</v>
      </c>
      <c r="B2130" s="5">
        <f>TITRES_STAT!D2133</f>
        <v>9.0489999999999995</v>
      </c>
      <c r="C2130" s="2">
        <f t="shared" si="261"/>
        <v>0</v>
      </c>
      <c r="D2130" s="2">
        <f t="shared" si="262"/>
        <v>9.0489999999999995</v>
      </c>
      <c r="E2130" s="2">
        <f t="shared" si="264"/>
        <v>8.9687000000000019</v>
      </c>
      <c r="F2130" s="2">
        <f t="shared" si="257"/>
        <v>9.000250000000003</v>
      </c>
      <c r="G2130" s="2">
        <f t="shared" si="259"/>
        <v>8.8036799999999946</v>
      </c>
      <c r="H2130" s="2">
        <f t="shared" si="263"/>
        <v>8.125829999999997</v>
      </c>
      <c r="I2130" s="2">
        <f t="array" ref="I2130">SUMPRODUCT(B2114:B2133, (ROW(B2114:B2133)-ROW(B2114)+1)) / (20*21/2)</f>
        <v>8.9834333333333323</v>
      </c>
      <c r="J2130" s="2">
        <f t="shared" si="258"/>
        <v>8.9810114883218564</v>
      </c>
      <c r="K2130" s="2">
        <f t="shared" si="260"/>
        <v>8.7641444095407799</v>
      </c>
    </row>
    <row r="2131" spans="1:11" ht="13.5" x14ac:dyDescent="0.25">
      <c r="A2131" s="3">
        <f>TITRES_STAT!B2134</f>
        <v>45107</v>
      </c>
      <c r="B2131" s="5">
        <f>TITRES_STAT!D2134</f>
        <v>9.0489999999999995</v>
      </c>
      <c r="C2131" s="2">
        <f t="shared" si="261"/>
        <v>0</v>
      </c>
      <c r="D2131" s="2">
        <f t="shared" si="262"/>
        <v>9.0489999999999995</v>
      </c>
      <c r="E2131" s="2">
        <f t="shared" si="264"/>
        <v>8.9974999999999987</v>
      </c>
      <c r="F2131" s="2">
        <f t="shared" si="257"/>
        <v>8.9998000000000022</v>
      </c>
      <c r="G2131" s="2">
        <f t="shared" si="259"/>
        <v>8.8094399999999933</v>
      </c>
      <c r="H2131" s="2">
        <f t="shared" si="263"/>
        <v>8.1267449999999979</v>
      </c>
      <c r="I2131" s="2">
        <f t="array" ref="I2131">SUMPRODUCT(B2115:B2134, (ROW(B2115:B2134)-ROW(B2115)+1)) / (20*21/2)</f>
        <v>8.97697619047619</v>
      </c>
      <c r="J2131" s="2">
        <f t="shared" si="258"/>
        <v>8.9874865846721548</v>
      </c>
      <c r="K2131" s="2">
        <f t="shared" si="260"/>
        <v>8.7753152170097692</v>
      </c>
    </row>
    <row r="2132" spans="1:11" ht="13.5" x14ac:dyDescent="0.25">
      <c r="A2132" s="3">
        <f>TITRES_STAT!B2135</f>
        <v>45110</v>
      </c>
      <c r="B2132" s="5">
        <f>TITRES_STAT!D2135</f>
        <v>8.9179999999999993</v>
      </c>
      <c r="C2132" s="2">
        <f t="shared" si="261"/>
        <v>-0.13100000000000023</v>
      </c>
      <c r="D2132" s="2">
        <f t="shared" si="262"/>
        <v>9.0228000000000002</v>
      </c>
      <c r="E2132" s="2">
        <f t="shared" si="264"/>
        <v>9.0106000000000002</v>
      </c>
      <c r="F2132" s="2">
        <f t="shared" ref="F2132:F2195" si="265">AVERAGE(B2113:B2132)</f>
        <v>8.9928000000000026</v>
      </c>
      <c r="G2132" s="2">
        <f t="shared" si="259"/>
        <v>8.8185399999999934</v>
      </c>
      <c r="H2132" s="2">
        <f t="shared" si="263"/>
        <v>8.1270049999999969</v>
      </c>
      <c r="I2132" s="2">
        <f t="array" ref="I2132">SUMPRODUCT(B2116:B2135, (ROW(B2116:B2135)-ROW(B2116)+1)) / (20*21/2)</f>
        <v>8.9711857142857134</v>
      </c>
      <c r="J2132" s="2">
        <f t="shared" si="258"/>
        <v>8.9808688147033795</v>
      </c>
      <c r="K2132" s="2">
        <f t="shared" si="260"/>
        <v>8.7809106986956618</v>
      </c>
    </row>
    <row r="2133" spans="1:11" ht="13.5" x14ac:dyDescent="0.25">
      <c r="A2133" s="3">
        <f>TITRES_STAT!B2136</f>
        <v>45111</v>
      </c>
      <c r="B2133" s="5">
        <f>TITRES_STAT!D2136</f>
        <v>8.9179999999999993</v>
      </c>
      <c r="C2133" s="2">
        <f t="shared" si="261"/>
        <v>0</v>
      </c>
      <c r="D2133" s="2">
        <f t="shared" si="262"/>
        <v>8.996599999999999</v>
      </c>
      <c r="E2133" s="2">
        <f t="shared" si="264"/>
        <v>9.0228000000000002</v>
      </c>
      <c r="F2133" s="2">
        <f t="shared" si="265"/>
        <v>8.9858000000000029</v>
      </c>
      <c r="G2133" s="2">
        <f t="shared" si="259"/>
        <v>8.8300599999999942</v>
      </c>
      <c r="H2133" s="2">
        <f t="shared" si="263"/>
        <v>8.1272649999999977</v>
      </c>
      <c r="I2133" s="2">
        <f t="array" ref="I2133">SUMPRODUCT(B2117:B2136, (ROW(B2117:B2136)-ROW(B2117)+1)) / (20*21/2)</f>
        <v>8.9660619047619061</v>
      </c>
      <c r="J2133" s="2">
        <f t="shared" ref="J2133:J2196" si="266">$J$4*B2133+J2132*(1-$J$4)</f>
        <v>8.9748813085411534</v>
      </c>
      <c r="K2133" s="2">
        <f t="shared" si="260"/>
        <v>8.7862867497272052</v>
      </c>
    </row>
    <row r="2134" spans="1:11" ht="13.5" x14ac:dyDescent="0.25">
      <c r="A2134" s="3">
        <f>TITRES_STAT!B2137</f>
        <v>45112</v>
      </c>
      <c r="B2134" s="5">
        <f>TITRES_STAT!D2137</f>
        <v>8.9179999999999993</v>
      </c>
      <c r="C2134" s="2">
        <f t="shared" si="261"/>
        <v>0</v>
      </c>
      <c r="D2134" s="2">
        <f t="shared" si="262"/>
        <v>8.9703999999999997</v>
      </c>
      <c r="E2134" s="2">
        <f t="shared" si="264"/>
        <v>9.0097000000000005</v>
      </c>
      <c r="F2134" s="2">
        <f t="shared" si="265"/>
        <v>8.9788000000000032</v>
      </c>
      <c r="G2134" s="2">
        <f t="shared" si="259"/>
        <v>8.8391599999999944</v>
      </c>
      <c r="H2134" s="2">
        <f t="shared" si="263"/>
        <v>8.1275249999999968</v>
      </c>
      <c r="I2134" s="2">
        <f t="array" ref="I2134">SUMPRODUCT(B2118:B2137, (ROW(B2118:B2137)-ROW(B2118)+1)) / (20*21/2)</f>
        <v>8.9490857142857152</v>
      </c>
      <c r="J2134" s="2">
        <f t="shared" si="266"/>
        <v>8.9694640410610447</v>
      </c>
      <c r="K2134" s="2">
        <f t="shared" si="260"/>
        <v>8.7914519752280995</v>
      </c>
    </row>
    <row r="2135" spans="1:11" ht="13.5" x14ac:dyDescent="0.25">
      <c r="A2135" s="3">
        <f>TITRES_STAT!B2138</f>
        <v>45113</v>
      </c>
      <c r="B2135" s="5">
        <f>TITRES_STAT!D2138</f>
        <v>8.9179999999999993</v>
      </c>
      <c r="C2135" s="2">
        <f t="shared" si="261"/>
        <v>0</v>
      </c>
      <c r="D2135" s="2">
        <f t="shared" si="262"/>
        <v>8.9441999999999986</v>
      </c>
      <c r="E2135" s="2">
        <f t="shared" si="264"/>
        <v>8.9966000000000008</v>
      </c>
      <c r="F2135" s="2">
        <f t="shared" si="265"/>
        <v>8.9718000000000035</v>
      </c>
      <c r="G2135" s="2">
        <f t="shared" si="259"/>
        <v>8.8482599999999945</v>
      </c>
      <c r="H2135" s="2">
        <f t="shared" si="263"/>
        <v>8.1277849999999958</v>
      </c>
      <c r="I2135" s="2">
        <f t="array" ref="I2135">SUMPRODUCT(B2119:B2138, (ROW(B2119:B2138)-ROW(B2119)+1)) / (20*21/2)</f>
        <v>8.9333571428571439</v>
      </c>
      <c r="J2135" s="2">
        <f t="shared" si="266"/>
        <v>8.9645627038171369</v>
      </c>
      <c r="K2135" s="2">
        <f t="shared" si="260"/>
        <v>8.796414642866214</v>
      </c>
    </row>
    <row r="2136" spans="1:11" ht="13.5" x14ac:dyDescent="0.25">
      <c r="A2136" s="3">
        <f>TITRES_STAT!B2139</f>
        <v>45114</v>
      </c>
      <c r="B2136" s="5">
        <f>TITRES_STAT!D2139</f>
        <v>8.9179999999999993</v>
      </c>
      <c r="C2136" s="2">
        <f t="shared" si="261"/>
        <v>0</v>
      </c>
      <c r="D2136" s="2">
        <f t="shared" si="262"/>
        <v>8.9179999999999993</v>
      </c>
      <c r="E2136" s="2">
        <f t="shared" si="264"/>
        <v>8.9835000000000012</v>
      </c>
      <c r="F2136" s="2">
        <f t="shared" si="265"/>
        <v>8.9652500000000028</v>
      </c>
      <c r="G2136" s="2">
        <f t="shared" si="259"/>
        <v>8.8589799999999954</v>
      </c>
      <c r="H2136" s="2">
        <f t="shared" si="263"/>
        <v>8.1280449999999949</v>
      </c>
      <c r="I2136" s="2">
        <f t="array" ref="I2136">SUMPRODUCT(B2120:B2139, (ROW(B2120:B2139)-ROW(B2120)+1)) / (20*21/2)</f>
        <v>8.9313142857142847</v>
      </c>
      <c r="J2136" s="2">
        <f t="shared" si="266"/>
        <v>8.960128160596458</v>
      </c>
      <c r="K2136" s="2">
        <f t="shared" si="260"/>
        <v>8.8011826960871478</v>
      </c>
    </row>
    <row r="2137" spans="1:11" ht="13.5" x14ac:dyDescent="0.25">
      <c r="A2137" s="3">
        <f>TITRES_STAT!B2140</f>
        <v>45117</v>
      </c>
      <c r="B2137" s="5">
        <f>TITRES_STAT!D2140</f>
        <v>8.7870000000000008</v>
      </c>
      <c r="C2137" s="2">
        <f t="shared" si="261"/>
        <v>-0.13099999999999845</v>
      </c>
      <c r="D2137" s="2">
        <f t="shared" si="262"/>
        <v>8.8917999999999999</v>
      </c>
      <c r="E2137" s="2">
        <f t="shared" si="264"/>
        <v>8.9573</v>
      </c>
      <c r="F2137" s="2">
        <f t="shared" si="265"/>
        <v>8.9521500000000032</v>
      </c>
      <c r="G2137" s="2">
        <f t="shared" si="259"/>
        <v>8.8680399999999935</v>
      </c>
      <c r="H2137" s="2">
        <f t="shared" si="263"/>
        <v>8.1276499999999938</v>
      </c>
      <c r="I2137" s="2">
        <f t="array" ref="I2137">SUMPRODUCT(B2121:B2140, (ROW(B2121:B2140)-ROW(B2121)+1)) / (20*21/2)</f>
        <v>8.9173809523809506</v>
      </c>
      <c r="J2137" s="2">
        <f t="shared" si="266"/>
        <v>8.943639764349177</v>
      </c>
      <c r="K2137" s="2">
        <f t="shared" si="260"/>
        <v>8.8006265119268683</v>
      </c>
    </row>
    <row r="2138" spans="1:11" ht="13.5" x14ac:dyDescent="0.25">
      <c r="A2138" s="3">
        <f>TITRES_STAT!B2141</f>
        <v>45118</v>
      </c>
      <c r="B2138" s="5">
        <f>TITRES_STAT!D2141</f>
        <v>8.7870000000000008</v>
      </c>
      <c r="C2138" s="2">
        <f t="shared" si="261"/>
        <v>0</v>
      </c>
      <c r="D2138" s="2">
        <f t="shared" si="262"/>
        <v>8.8655999999999988</v>
      </c>
      <c r="E2138" s="2">
        <f t="shared" si="264"/>
        <v>8.9311000000000007</v>
      </c>
      <c r="F2138" s="2">
        <f t="shared" si="265"/>
        <v>8.9394500000000043</v>
      </c>
      <c r="G2138" s="2">
        <f t="shared" si="259"/>
        <v>8.8777599999999932</v>
      </c>
      <c r="H2138" s="2">
        <f t="shared" si="263"/>
        <v>8.1272549999999946</v>
      </c>
      <c r="I2138" s="2">
        <f t="array" ref="I2138">SUMPRODUCT(B2122:B2141, (ROW(B2122:B2141)-ROW(B2122)+1)) / (20*21/2)</f>
        <v>8.9037380952380936</v>
      </c>
      <c r="J2138" s="2">
        <f t="shared" si="266"/>
        <v>8.9287216915540171</v>
      </c>
      <c r="K2138" s="2">
        <f t="shared" si="260"/>
        <v>8.800092138910129</v>
      </c>
    </row>
    <row r="2139" spans="1:11" ht="13.5" x14ac:dyDescent="0.25">
      <c r="A2139" s="3">
        <f>TITRES_STAT!B2142</f>
        <v>45119</v>
      </c>
      <c r="B2139" s="5">
        <f>TITRES_STAT!D2142</f>
        <v>8.9179999999999993</v>
      </c>
      <c r="C2139" s="2">
        <f t="shared" si="261"/>
        <v>0.13099999999999845</v>
      </c>
      <c r="D2139" s="2">
        <f t="shared" si="262"/>
        <v>8.8655999999999988</v>
      </c>
      <c r="E2139" s="2">
        <f t="shared" si="264"/>
        <v>8.918000000000001</v>
      </c>
      <c r="F2139" s="2">
        <f t="shared" si="265"/>
        <v>8.9333000000000045</v>
      </c>
      <c r="G2139" s="2">
        <f t="shared" si="259"/>
        <v>8.8892799999999959</v>
      </c>
      <c r="H2139" s="2">
        <f t="shared" si="263"/>
        <v>8.1294899999999952</v>
      </c>
      <c r="I2139" s="2">
        <f t="array" ref="I2139">SUMPRODUCT(B2123:B2142, (ROW(B2123:B2142)-ROW(B2123)+1)) / (20*21/2)</f>
        <v>8.9024476190476189</v>
      </c>
      <c r="J2139" s="2">
        <f t="shared" si="266"/>
        <v>8.9277005780726828</v>
      </c>
      <c r="K2139" s="2">
        <f t="shared" si="260"/>
        <v>8.8047159765999279</v>
      </c>
    </row>
    <row r="2140" spans="1:11" ht="13.5" x14ac:dyDescent="0.25">
      <c r="A2140" s="3">
        <f>TITRES_STAT!B2143</f>
        <v>45120</v>
      </c>
      <c r="B2140" s="5">
        <f>TITRES_STAT!D2143</f>
        <v>8.7870000000000008</v>
      </c>
      <c r="C2140" s="2">
        <f t="shared" si="261"/>
        <v>-0.13099999999999845</v>
      </c>
      <c r="D2140" s="2">
        <f t="shared" si="262"/>
        <v>8.8393999999999995</v>
      </c>
      <c r="E2140" s="2">
        <f t="shared" si="264"/>
        <v>8.8917999999999999</v>
      </c>
      <c r="F2140" s="2">
        <f t="shared" si="265"/>
        <v>8.9302500000000045</v>
      </c>
      <c r="G2140" s="2">
        <f t="shared" si="259"/>
        <v>8.8981799999999946</v>
      </c>
      <c r="H2140" s="2">
        <f t="shared" si="263"/>
        <v>8.1303449999999948</v>
      </c>
      <c r="I2140" s="2">
        <f t="array" ref="I2140">SUMPRODUCT(B2124:B2143, (ROW(B2124:B2143)-ROW(B2124)+1)) / (20*21/2)</f>
        <v>8.9122476190476174</v>
      </c>
      <c r="J2140" s="2">
        <f t="shared" si="266"/>
        <v>8.9143005230181416</v>
      </c>
      <c r="K2140" s="2">
        <f t="shared" si="260"/>
        <v>8.8040212324195402</v>
      </c>
    </row>
    <row r="2141" spans="1:11" ht="13.5" x14ac:dyDescent="0.25">
      <c r="A2141" s="3">
        <f>TITRES_STAT!B2144</f>
        <v>45121</v>
      </c>
      <c r="B2141" s="5">
        <f>TITRES_STAT!D2144</f>
        <v>8.7870000000000008</v>
      </c>
      <c r="C2141" s="2">
        <f t="shared" si="261"/>
        <v>0</v>
      </c>
      <c r="D2141" s="2">
        <f t="shared" si="262"/>
        <v>8.8132000000000001</v>
      </c>
      <c r="E2141" s="2">
        <f t="shared" si="264"/>
        <v>8.8656000000000006</v>
      </c>
      <c r="F2141" s="2">
        <f t="shared" si="265"/>
        <v>8.9315500000000032</v>
      </c>
      <c r="G2141" s="2">
        <f t="shared" si="259"/>
        <v>8.9070799999999934</v>
      </c>
      <c r="H2141" s="2">
        <f t="shared" si="263"/>
        <v>8.1315649999999948</v>
      </c>
      <c r="I2141" s="2">
        <f t="array" ref="I2141">SUMPRODUCT(B2125:B2144, (ROW(B2125:B2144)-ROW(B2125)+1)) / (20*21/2)</f>
        <v>8.9208809523809531</v>
      </c>
      <c r="J2141" s="2">
        <f t="shared" si="266"/>
        <v>8.9021766636830808</v>
      </c>
      <c r="K2141" s="2">
        <f t="shared" si="260"/>
        <v>8.8033537331089704</v>
      </c>
    </row>
    <row r="2142" spans="1:11" ht="13.5" x14ac:dyDescent="0.25">
      <c r="A2142" s="3">
        <f>TITRES_STAT!B2145</f>
        <v>45124</v>
      </c>
      <c r="B2142" s="5">
        <f>TITRES_STAT!D2145</f>
        <v>8.9179999999999993</v>
      </c>
      <c r="C2142" s="2">
        <f t="shared" si="261"/>
        <v>0.13099999999999845</v>
      </c>
      <c r="D2142" s="2">
        <f t="shared" si="262"/>
        <v>8.8393999999999995</v>
      </c>
      <c r="E2142" s="2">
        <f t="shared" si="264"/>
        <v>8.8656000000000006</v>
      </c>
      <c r="F2142" s="2">
        <f t="shared" si="265"/>
        <v>8.9381000000000022</v>
      </c>
      <c r="G2142" s="2">
        <f t="shared" si="259"/>
        <v>8.9185999999999943</v>
      </c>
      <c r="H2142" s="2">
        <f t="shared" si="263"/>
        <v>8.1334399999999949</v>
      </c>
      <c r="I2142" s="2">
        <f t="array" ref="I2142">SUMPRODUCT(B2126:B2145, (ROW(B2126:B2145)-ROW(B2126)+1)) / (20*21/2)</f>
        <v>8.9678380952380952</v>
      </c>
      <c r="J2142" s="2">
        <f t="shared" si="266"/>
        <v>8.9036836480942174</v>
      </c>
      <c r="K2142" s="2">
        <f t="shared" si="260"/>
        <v>8.8078496651439124</v>
      </c>
    </row>
    <row r="2143" spans="1:11" ht="13.5" x14ac:dyDescent="0.25">
      <c r="A2143" s="3">
        <f>TITRES_STAT!B2146</f>
        <v>45125</v>
      </c>
      <c r="B2143" s="5">
        <f>TITRES_STAT!D2146</f>
        <v>9.0410000000000004</v>
      </c>
      <c r="C2143" s="2">
        <f t="shared" si="261"/>
        <v>0.12300000000000111</v>
      </c>
      <c r="D2143" s="2">
        <f t="shared" si="262"/>
        <v>8.8901999999999983</v>
      </c>
      <c r="E2143" s="2">
        <f t="shared" si="264"/>
        <v>8.8779000000000003</v>
      </c>
      <c r="F2143" s="2">
        <f t="shared" si="265"/>
        <v>8.9503500000000038</v>
      </c>
      <c r="G2143" s="2">
        <f t="shared" si="259"/>
        <v>8.9293599999999937</v>
      </c>
      <c r="H2143" s="2">
        <f t="shared" si="263"/>
        <v>8.137539999999996</v>
      </c>
      <c r="I2143" s="2">
        <f t="array" ref="I2143">SUMPRODUCT(B2127:B2146, (ROW(B2127:B2146)-ROW(B2127)+1)) / (20*21/2)</f>
        <v>9.0129190476190484</v>
      </c>
      <c r="J2143" s="2">
        <f t="shared" si="266"/>
        <v>8.9167613958947687</v>
      </c>
      <c r="K2143" s="2">
        <f t="shared" si="260"/>
        <v>8.8169928155304262</v>
      </c>
    </row>
    <row r="2144" spans="1:11" ht="13.5" x14ac:dyDescent="0.25">
      <c r="A2144" s="3">
        <f>TITRES_STAT!B2147</f>
        <v>45127</v>
      </c>
      <c r="B2144" s="5">
        <f>TITRES_STAT!D2147</f>
        <v>9.0410000000000004</v>
      </c>
      <c r="C2144" s="2">
        <f t="shared" si="261"/>
        <v>0</v>
      </c>
      <c r="D2144" s="2">
        <f t="shared" si="262"/>
        <v>8.9147999999999996</v>
      </c>
      <c r="E2144" s="2">
        <f t="shared" si="264"/>
        <v>8.8901999999999983</v>
      </c>
      <c r="F2144" s="2">
        <f t="shared" si="265"/>
        <v>8.949950000000003</v>
      </c>
      <c r="G2144" s="2">
        <f t="shared" si="259"/>
        <v>8.940119999999995</v>
      </c>
      <c r="H2144" s="2">
        <f t="shared" si="263"/>
        <v>8.1416399999999971</v>
      </c>
      <c r="I2144" s="2">
        <f t="array" ref="I2144">SUMPRODUCT(B2128:B2147, (ROW(B2128:B2147)-ROW(B2128)+1)) / (20*21/2)</f>
        <v>9.0610761904761876</v>
      </c>
      <c r="J2144" s="2">
        <f t="shared" si="266"/>
        <v>8.9285936439047919</v>
      </c>
      <c r="K2144" s="2">
        <f t="shared" si="260"/>
        <v>8.8257774109998213</v>
      </c>
    </row>
    <row r="2145" spans="1:11" ht="13.5" x14ac:dyDescent="0.25">
      <c r="A2145" s="3">
        <f>TITRES_STAT!B2148</f>
        <v>45128</v>
      </c>
      <c r="B2145" s="5">
        <f>TITRES_STAT!D2148</f>
        <v>9.4429999999999996</v>
      </c>
      <c r="C2145" s="2">
        <f t="shared" si="261"/>
        <v>0.40199999999999925</v>
      </c>
      <c r="D2145" s="2">
        <f t="shared" si="262"/>
        <v>9.0459999999999994</v>
      </c>
      <c r="E2145" s="2">
        <f t="shared" si="264"/>
        <v>8.9426999999999985</v>
      </c>
      <c r="F2145" s="2">
        <f t="shared" si="265"/>
        <v>8.9696500000000032</v>
      </c>
      <c r="G2145" s="2">
        <f t="shared" si="259"/>
        <v>8.9589199999999938</v>
      </c>
      <c r="H2145" s="2">
        <f t="shared" si="263"/>
        <v>8.1477499999999967</v>
      </c>
      <c r="I2145" s="2">
        <f t="array" ref="I2145">SUMPRODUCT(B2129:B2148, (ROW(B2129:B2148)-ROW(B2129)+1)) / (20*21/2)</f>
        <v>9.1071095238095232</v>
      </c>
      <c r="J2145" s="2">
        <f t="shared" si="266"/>
        <v>8.9775847254376693</v>
      </c>
      <c r="K2145" s="2">
        <f t="shared" si="260"/>
        <v>8.8499822184115917</v>
      </c>
    </row>
    <row r="2146" spans="1:11" ht="13.5" x14ac:dyDescent="0.25">
      <c r="A2146" s="3">
        <f>TITRES_STAT!B2149</f>
        <v>45131</v>
      </c>
      <c r="B2146" s="5">
        <f>TITRES_STAT!D2149</f>
        <v>9.4429999999999996</v>
      </c>
      <c r="C2146" s="2">
        <f t="shared" si="261"/>
        <v>0</v>
      </c>
      <c r="D2146" s="2">
        <f t="shared" si="262"/>
        <v>9.1771999999999991</v>
      </c>
      <c r="E2146" s="2">
        <f t="shared" si="264"/>
        <v>8.9952000000000005</v>
      </c>
      <c r="F2146" s="2">
        <f t="shared" si="265"/>
        <v>8.9893500000000035</v>
      </c>
      <c r="G2146" s="2">
        <f t="shared" si="259"/>
        <v>8.9777199999999944</v>
      </c>
      <c r="H2146" s="2">
        <f t="shared" si="263"/>
        <v>8.1538599999999946</v>
      </c>
      <c r="I2146" s="2">
        <f t="array" ref="I2146">SUMPRODUCT(B2130:B2149, (ROW(B2130:B2149)-ROW(B2130)+1)) / (20*21/2)</f>
        <v>9.1510190476190481</v>
      </c>
      <c r="J2146" s="2">
        <f t="shared" si="266"/>
        <v>9.021909989681701</v>
      </c>
      <c r="K2146" s="2">
        <f t="shared" si="260"/>
        <v>8.8732378176895672</v>
      </c>
    </row>
    <row r="2147" spans="1:11" ht="13.5" x14ac:dyDescent="0.25">
      <c r="A2147" s="3">
        <f>TITRES_STAT!B2150</f>
        <v>45133</v>
      </c>
      <c r="B2147" s="5">
        <f>TITRES_STAT!D2150</f>
        <v>9.4949999999999992</v>
      </c>
      <c r="C2147" s="2">
        <f t="shared" si="261"/>
        <v>5.1999999999999602E-2</v>
      </c>
      <c r="D2147" s="2">
        <f t="shared" si="262"/>
        <v>9.2925999999999984</v>
      </c>
      <c r="E2147" s="2">
        <f t="shared" si="264"/>
        <v>9.0659999999999989</v>
      </c>
      <c r="F2147" s="2">
        <f t="shared" si="265"/>
        <v>9.011650000000003</v>
      </c>
      <c r="G2147" s="2">
        <f t="shared" si="259"/>
        <v>8.9967599999999948</v>
      </c>
      <c r="H2147" s="2">
        <f t="shared" si="263"/>
        <v>8.160229999999995</v>
      </c>
      <c r="I2147" s="2">
        <f t="array" ref="I2147">SUMPRODUCT(B2131:B2150, (ROW(B2131:B2150)-ROW(B2131)+1)) / (20*21/2)</f>
        <v>9.1928047619047621</v>
      </c>
      <c r="J2147" s="2">
        <f t="shared" si="266"/>
        <v>9.0669661811405877</v>
      </c>
      <c r="K2147" s="2">
        <f t="shared" si="260"/>
        <v>8.8976206483684077</v>
      </c>
    </row>
    <row r="2148" spans="1:11" ht="13.5" x14ac:dyDescent="0.25">
      <c r="A2148" s="3">
        <f>TITRES_STAT!B2151</f>
        <v>45134</v>
      </c>
      <c r="B2148" s="5">
        <f>TITRES_STAT!D2151</f>
        <v>9.4949999999999992</v>
      </c>
      <c r="C2148" s="2">
        <f t="shared" si="261"/>
        <v>0</v>
      </c>
      <c r="D2148" s="2">
        <f t="shared" si="262"/>
        <v>9.3833999999999982</v>
      </c>
      <c r="E2148" s="2">
        <f t="shared" si="264"/>
        <v>9.1367999999999991</v>
      </c>
      <c r="F2148" s="2">
        <f t="shared" si="265"/>
        <v>9.0339500000000026</v>
      </c>
      <c r="G2148" s="2">
        <f t="shared" si="259"/>
        <v>9.0157999999999952</v>
      </c>
      <c r="H2148" s="2">
        <f t="shared" si="263"/>
        <v>8.1665999999999954</v>
      </c>
      <c r="I2148" s="2">
        <f t="array" ref="I2148">SUMPRODUCT(B2132:B2151, (ROW(B2132:B2151)-ROW(B2132)+1)) / (20*21/2)</f>
        <v>9.2324666666666673</v>
      </c>
      <c r="J2148" s="2">
        <f t="shared" si="266"/>
        <v>9.1077313067462473</v>
      </c>
      <c r="K2148" s="2">
        <f t="shared" si="260"/>
        <v>8.9210472896088628</v>
      </c>
    </row>
    <row r="2149" spans="1:11" ht="13.5" x14ac:dyDescent="0.25">
      <c r="A2149" s="3">
        <f>TITRES_STAT!B2152</f>
        <v>45135</v>
      </c>
      <c r="B2149" s="5">
        <f>TITRES_STAT!D2152</f>
        <v>9.4949999999999992</v>
      </c>
      <c r="C2149" s="2">
        <f t="shared" si="261"/>
        <v>0</v>
      </c>
      <c r="D2149" s="2">
        <f t="shared" si="262"/>
        <v>9.4741999999999997</v>
      </c>
      <c r="E2149" s="2">
        <f t="shared" si="264"/>
        <v>9.1945000000000014</v>
      </c>
      <c r="F2149" s="2">
        <f t="shared" si="265"/>
        <v>9.0562500000000021</v>
      </c>
      <c r="G2149" s="2">
        <f t="shared" si="259"/>
        <v>9.0322599999999973</v>
      </c>
      <c r="H2149" s="2">
        <f t="shared" si="263"/>
        <v>8.173414999999995</v>
      </c>
      <c r="I2149" s="2">
        <f t="array" ref="I2149">SUMPRODUCT(B2133:B2152, (ROW(B2133:B2152)-ROW(B2133)+1)) / (20*21/2)</f>
        <v>9.2700047619047616</v>
      </c>
      <c r="J2149" s="2">
        <f t="shared" si="266"/>
        <v>9.1446140394370818</v>
      </c>
      <c r="K2149" s="2">
        <f t="shared" si="260"/>
        <v>8.9435552390359678</v>
      </c>
    </row>
    <row r="2150" spans="1:11" ht="13.5" x14ac:dyDescent="0.25">
      <c r="A2150" s="3">
        <f>TITRES_STAT!B2153</f>
        <v>45138</v>
      </c>
      <c r="B2150" s="5">
        <f>TITRES_STAT!D2153</f>
        <v>9.4949999999999992</v>
      </c>
      <c r="C2150" s="2">
        <f t="shared" si="261"/>
        <v>0</v>
      </c>
      <c r="D2150" s="2">
        <f t="shared" si="262"/>
        <v>9.4845999999999986</v>
      </c>
      <c r="E2150" s="2">
        <f t="shared" si="264"/>
        <v>9.2652999999999999</v>
      </c>
      <c r="F2150" s="2">
        <f t="shared" si="265"/>
        <v>9.0785500000000035</v>
      </c>
      <c r="G2150" s="2">
        <f t="shared" si="259"/>
        <v>9.0487199999999977</v>
      </c>
      <c r="H2150" s="2">
        <f t="shared" si="263"/>
        <v>8.1785749999999933</v>
      </c>
      <c r="I2150" s="2">
        <f t="array" ref="I2150">SUMPRODUCT(B2134:B2153, (ROW(B2134:B2153)-ROW(B2134)+1)) / (20*21/2)</f>
        <v>9.3047952380952381</v>
      </c>
      <c r="J2150" s="2">
        <f t="shared" si="266"/>
        <v>9.1779841309192651</v>
      </c>
      <c r="K2150" s="2">
        <f t="shared" si="260"/>
        <v>8.9651805237796562</v>
      </c>
    </row>
    <row r="2151" spans="1:11" ht="13.5" x14ac:dyDescent="0.25">
      <c r="A2151" s="3">
        <f>TITRES_STAT!B2154</f>
        <v>45139</v>
      </c>
      <c r="B2151" s="5">
        <f>TITRES_STAT!D2154</f>
        <v>9.4949999999999992</v>
      </c>
      <c r="C2151" s="2">
        <f t="shared" si="261"/>
        <v>0</v>
      </c>
      <c r="D2151" s="2">
        <f t="shared" si="262"/>
        <v>9.4949999999999992</v>
      </c>
      <c r="E2151" s="2">
        <f t="shared" si="264"/>
        <v>9.3361000000000001</v>
      </c>
      <c r="F2151" s="2">
        <f t="shared" si="265"/>
        <v>9.1008500000000012</v>
      </c>
      <c r="G2151" s="2">
        <f t="shared" si="259"/>
        <v>9.0633999999999979</v>
      </c>
      <c r="H2151" s="2">
        <f t="shared" si="263"/>
        <v>8.1837349999999915</v>
      </c>
      <c r="I2151" s="2">
        <f t="array" ref="I2151">SUMPRODUCT(B2135:B2154, (ROW(B2135:B2154)-ROW(B2135)+1)) / (20*21/2)</f>
        <v>9.3368380952380949</v>
      </c>
      <c r="J2151" s="2">
        <f t="shared" si="266"/>
        <v>9.2081761184507638</v>
      </c>
      <c r="K2151" s="2">
        <f t="shared" si="260"/>
        <v>8.9859577581412395</v>
      </c>
    </row>
    <row r="2152" spans="1:11" ht="13.5" x14ac:dyDescent="0.25">
      <c r="A2152" s="3">
        <f>TITRES_STAT!B2155</f>
        <v>45140</v>
      </c>
      <c r="B2152" s="5">
        <f>TITRES_STAT!D2155</f>
        <v>9.4949999999999992</v>
      </c>
      <c r="C2152" s="2">
        <f t="shared" si="261"/>
        <v>0</v>
      </c>
      <c r="D2152" s="2">
        <f t="shared" si="262"/>
        <v>9.4949999999999992</v>
      </c>
      <c r="E2152" s="2">
        <f t="shared" si="264"/>
        <v>9.3938000000000006</v>
      </c>
      <c r="F2152" s="2">
        <f t="shared" si="265"/>
        <v>9.1297000000000015</v>
      </c>
      <c r="G2152" s="2">
        <f t="shared" si="259"/>
        <v>9.0702199999999991</v>
      </c>
      <c r="H2152" s="2">
        <f t="shared" si="263"/>
        <v>8.1888949999999916</v>
      </c>
      <c r="I2152" s="2">
        <f t="array" ref="I2152">SUMPRODUCT(B2136:B2155, (ROW(B2136:B2155)-ROW(B2136)+1)) / (20*21/2)</f>
        <v>9.3661333333333321</v>
      </c>
      <c r="J2152" s="2">
        <f t="shared" si="266"/>
        <v>9.2354926785983107</v>
      </c>
      <c r="K2152" s="2">
        <f t="shared" si="260"/>
        <v>9.0059201989984459</v>
      </c>
    </row>
    <row r="2153" spans="1:11" ht="13.5" x14ac:dyDescent="0.25">
      <c r="A2153" s="3">
        <f>TITRES_STAT!B2156</f>
        <v>45141</v>
      </c>
      <c r="B2153" s="5">
        <f>TITRES_STAT!D2156</f>
        <v>9.4949999999999992</v>
      </c>
      <c r="C2153" s="2">
        <f t="shared" si="261"/>
        <v>0</v>
      </c>
      <c r="D2153" s="2">
        <f t="shared" si="262"/>
        <v>9.4949999999999992</v>
      </c>
      <c r="E2153" s="2">
        <f t="shared" si="264"/>
        <v>9.4392000000000014</v>
      </c>
      <c r="F2153" s="2">
        <f t="shared" si="265"/>
        <v>9.1585500000000017</v>
      </c>
      <c r="G2153" s="2">
        <f t="shared" si="259"/>
        <v>9.0700399999999988</v>
      </c>
      <c r="H2153" s="2">
        <f t="shared" si="263"/>
        <v>8.1952649999999903</v>
      </c>
      <c r="I2153" s="2">
        <f t="array" ref="I2153">SUMPRODUCT(B2137:B2156, (ROW(B2137:B2156)-ROW(B2137)+1)) / (20*21/2)</f>
        <v>9.3926809523809531</v>
      </c>
      <c r="J2153" s="2">
        <f t="shared" si="266"/>
        <v>9.2602076615889484</v>
      </c>
      <c r="K2153" s="2">
        <f t="shared" si="260"/>
        <v>9.025099799037724</v>
      </c>
    </row>
    <row r="2154" spans="1:11" ht="13.5" x14ac:dyDescent="0.25">
      <c r="A2154" s="3">
        <f>TITRES_STAT!B2157</f>
        <v>45142</v>
      </c>
      <c r="B2154" s="5">
        <f>TITRES_STAT!D2157</f>
        <v>9.4949999999999992</v>
      </c>
      <c r="C2154" s="2">
        <f t="shared" si="261"/>
        <v>0</v>
      </c>
      <c r="D2154" s="2">
        <f t="shared" si="262"/>
        <v>9.4949999999999992</v>
      </c>
      <c r="E2154" s="2">
        <f t="shared" si="264"/>
        <v>9.4846000000000004</v>
      </c>
      <c r="F2154" s="2">
        <f t="shared" si="265"/>
        <v>9.1874000000000002</v>
      </c>
      <c r="G2154" s="2">
        <f t="shared" si="259"/>
        <v>9.0780799999999999</v>
      </c>
      <c r="H2154" s="2">
        <f t="shared" si="263"/>
        <v>8.2016349999999889</v>
      </c>
      <c r="I2154" s="2">
        <f t="array" ref="I2154">SUMPRODUCT(B2138:B2157, (ROW(B2138:B2157)-ROW(B2138)+1)) / (20*21/2)</f>
        <v>9.4164809523809527</v>
      </c>
      <c r="J2154" s="2">
        <f t="shared" si="266"/>
        <v>9.2825688366757166</v>
      </c>
      <c r="K2154" s="2">
        <f t="shared" si="260"/>
        <v>9.0435272578989903</v>
      </c>
    </row>
    <row r="2155" spans="1:11" ht="13.5" x14ac:dyDescent="0.25">
      <c r="A2155" s="3">
        <f>TITRES_STAT!B2158</f>
        <v>45145</v>
      </c>
      <c r="B2155" s="5">
        <f>TITRES_STAT!D2158</f>
        <v>9.4949999999999992</v>
      </c>
      <c r="C2155" s="2">
        <f t="shared" si="261"/>
        <v>0</v>
      </c>
      <c r="D2155" s="2">
        <f t="shared" si="262"/>
        <v>9.4949999999999992</v>
      </c>
      <c r="E2155" s="2">
        <f t="shared" si="264"/>
        <v>9.4898000000000007</v>
      </c>
      <c r="F2155" s="2">
        <f t="shared" si="265"/>
        <v>9.2162500000000005</v>
      </c>
      <c r="G2155" s="2">
        <f t="shared" si="259"/>
        <v>9.0868199999999995</v>
      </c>
      <c r="H2155" s="2">
        <f t="shared" si="263"/>
        <v>8.2080049999999876</v>
      </c>
      <c r="I2155" s="2">
        <f t="array" ref="I2155">SUMPRODUCT(B2139:B2158, (ROW(B2139:B2158)-ROW(B2139)+1)) / (20*21/2)</f>
        <v>9.4319571428571436</v>
      </c>
      <c r="J2155" s="2">
        <f t="shared" si="266"/>
        <v>9.3028003760399347</v>
      </c>
      <c r="K2155" s="2">
        <f t="shared" si="260"/>
        <v>9.0612320713147163</v>
      </c>
    </row>
    <row r="2156" spans="1:11" ht="13.5" x14ac:dyDescent="0.25">
      <c r="A2156" s="3">
        <f>TITRES_STAT!B2159</f>
        <v>45146</v>
      </c>
      <c r="B2156" s="5">
        <f>TITRES_STAT!D2159</f>
        <v>9.4949999999999992</v>
      </c>
      <c r="C2156" s="2">
        <f t="shared" si="261"/>
        <v>0</v>
      </c>
      <c r="D2156" s="2">
        <f t="shared" si="262"/>
        <v>9.4949999999999992</v>
      </c>
      <c r="E2156" s="2">
        <f t="shared" si="264"/>
        <v>9.495000000000001</v>
      </c>
      <c r="F2156" s="2">
        <f t="shared" si="265"/>
        <v>9.2451000000000025</v>
      </c>
      <c r="G2156" s="2">
        <f t="shared" si="259"/>
        <v>9.0955600000000008</v>
      </c>
      <c r="H2156" s="2">
        <f t="shared" si="263"/>
        <v>8.214374999999988</v>
      </c>
      <c r="I2156" s="2">
        <f t="array" ref="I2156">SUMPRODUCT(B2140:B2159, (ROW(B2140:B2159)-ROW(B2140)+1)) / (20*21/2)</f>
        <v>9.4443095238095225</v>
      </c>
      <c r="J2156" s="2">
        <f t="shared" si="266"/>
        <v>9.3211051021313693</v>
      </c>
      <c r="K2156" s="2">
        <f t="shared" si="260"/>
        <v>9.0782425783219836</v>
      </c>
    </row>
    <row r="2157" spans="1:11" ht="13.5" x14ac:dyDescent="0.25">
      <c r="A2157" s="3">
        <f>TITRES_STAT!B2160</f>
        <v>45147</v>
      </c>
      <c r="B2157" s="5">
        <f>TITRES_STAT!D2160</f>
        <v>9.4949999999999992</v>
      </c>
      <c r="C2157" s="2">
        <f t="shared" si="261"/>
        <v>0</v>
      </c>
      <c r="D2157" s="2">
        <f t="shared" si="262"/>
        <v>9.4949999999999992</v>
      </c>
      <c r="E2157" s="2">
        <f t="shared" si="264"/>
        <v>9.495000000000001</v>
      </c>
      <c r="F2157" s="2">
        <f t="shared" si="265"/>
        <v>9.2805000000000017</v>
      </c>
      <c r="G2157" s="2">
        <f t="shared" si="259"/>
        <v>9.1043000000000003</v>
      </c>
      <c r="H2157" s="2">
        <f t="shared" si="263"/>
        <v>8.2207449999999866</v>
      </c>
      <c r="I2157" s="2">
        <f t="array" ref="I2157">SUMPRODUCT(B2141:B2160, (ROW(B2141:B2160)-ROW(B2141)+1)) / (20*21/2)</f>
        <v>9.4541619047619037</v>
      </c>
      <c r="J2157" s="2">
        <f t="shared" si="266"/>
        <v>9.3376665209760006</v>
      </c>
      <c r="K2157" s="2">
        <f t="shared" si="260"/>
        <v>9.0945860066230839</v>
      </c>
    </row>
    <row r="2158" spans="1:11" ht="13.5" x14ac:dyDescent="0.25">
      <c r="A2158" s="3">
        <f>TITRES_STAT!B2161</f>
        <v>45148</v>
      </c>
      <c r="B2158" s="5">
        <f>TITRES_STAT!D2161</f>
        <v>9.4429999999999996</v>
      </c>
      <c r="C2158" s="2">
        <f t="shared" si="261"/>
        <v>-5.1999999999999602E-2</v>
      </c>
      <c r="D2158" s="2">
        <f t="shared" si="262"/>
        <v>9.4845999999999986</v>
      </c>
      <c r="E2158" s="2">
        <f t="shared" si="264"/>
        <v>9.4897999999999989</v>
      </c>
      <c r="F2158" s="2">
        <f t="shared" si="265"/>
        <v>9.3133000000000017</v>
      </c>
      <c r="G2158" s="2">
        <f t="shared" si="259"/>
        <v>9.1120000000000001</v>
      </c>
      <c r="H2158" s="2">
        <f t="shared" si="263"/>
        <v>8.2268549999999863</v>
      </c>
      <c r="I2158" s="2">
        <f t="array" ref="I2158">SUMPRODUCT(B2142:B2161, (ROW(B2142:B2161)-ROW(B2142)+1)) / (20*21/2)</f>
        <v>9.4608904761904746</v>
      </c>
      <c r="J2158" s="2">
        <f t="shared" si="266"/>
        <v>9.3476982808830478</v>
      </c>
      <c r="K2158" s="2">
        <f t="shared" si="260"/>
        <v>9.1082493004810026</v>
      </c>
    </row>
    <row r="2159" spans="1:11" ht="13.5" x14ac:dyDescent="0.25">
      <c r="A2159" s="3">
        <f>TITRES_STAT!B2162</f>
        <v>45149</v>
      </c>
      <c r="B2159" s="5">
        <f>TITRES_STAT!D2162</f>
        <v>9.4429999999999996</v>
      </c>
      <c r="C2159" s="2">
        <f t="shared" si="261"/>
        <v>0</v>
      </c>
      <c r="D2159" s="2">
        <f t="shared" si="262"/>
        <v>9.4741999999999997</v>
      </c>
      <c r="E2159" s="2">
        <f t="shared" si="264"/>
        <v>9.4845999999999986</v>
      </c>
      <c r="F2159" s="2">
        <f t="shared" si="265"/>
        <v>9.3395500000000027</v>
      </c>
      <c r="G2159" s="2">
        <f t="shared" si="259"/>
        <v>9.1196999999999999</v>
      </c>
      <c r="H2159" s="2">
        <f t="shared" si="263"/>
        <v>8.2330449999999864</v>
      </c>
      <c r="I2159" s="2">
        <f t="array" ref="I2159">SUMPRODUCT(B2143:B2162, (ROW(B2143:B2162)-ROW(B2143)+1)) / (20*21/2)</f>
        <v>9.4644952380952372</v>
      </c>
      <c r="J2159" s="2">
        <f t="shared" si="266"/>
        <v>9.3567746350846619</v>
      </c>
      <c r="K2159" s="2">
        <f t="shared" si="260"/>
        <v>9.1213767788935112</v>
      </c>
    </row>
    <row r="2160" spans="1:11" ht="13.5" x14ac:dyDescent="0.25">
      <c r="A2160" s="3">
        <f>TITRES_STAT!B2163</f>
        <v>45152</v>
      </c>
      <c r="B2160" s="5">
        <f>TITRES_STAT!D2163</f>
        <v>9.4429999999999996</v>
      </c>
      <c r="C2160" s="2">
        <f t="shared" si="261"/>
        <v>0</v>
      </c>
      <c r="D2160" s="2">
        <f t="shared" si="262"/>
        <v>9.4637999999999991</v>
      </c>
      <c r="E2160" s="2">
        <f t="shared" si="264"/>
        <v>9.4793999999999983</v>
      </c>
      <c r="F2160" s="2">
        <f t="shared" si="265"/>
        <v>9.3723500000000026</v>
      </c>
      <c r="G2160" s="2">
        <f t="shared" si="259"/>
        <v>9.1273999999999997</v>
      </c>
      <c r="H2160" s="2">
        <f t="shared" si="263"/>
        <v>8.2392349999999848</v>
      </c>
      <c r="I2160" s="2">
        <f t="array" ref="I2160">SUMPRODUCT(B2144:B2163, (ROW(B2144:B2163)-ROW(B2144)+1)) / (20*21/2)</f>
        <v>9.4655999999999985</v>
      </c>
      <c r="J2160" s="2">
        <f t="shared" si="266"/>
        <v>9.3649865746004082</v>
      </c>
      <c r="K2160" s="2">
        <f t="shared" si="260"/>
        <v>9.1339894542310205</v>
      </c>
    </row>
    <row r="2161" spans="1:11" ht="13.5" x14ac:dyDescent="0.25">
      <c r="A2161" s="3">
        <f>TITRES_STAT!B2164</f>
        <v>45153</v>
      </c>
      <c r="B2161" s="5">
        <f>TITRES_STAT!D2164</f>
        <v>9.4429999999999996</v>
      </c>
      <c r="C2161" s="2">
        <f t="shared" si="261"/>
        <v>0</v>
      </c>
      <c r="D2161" s="2">
        <f t="shared" si="262"/>
        <v>9.4533999999999985</v>
      </c>
      <c r="E2161" s="2">
        <f t="shared" si="264"/>
        <v>9.4741999999999997</v>
      </c>
      <c r="F2161" s="2">
        <f t="shared" si="265"/>
        <v>9.4051500000000026</v>
      </c>
      <c r="G2161" s="2">
        <f t="shared" si="259"/>
        <v>9.1350999999999996</v>
      </c>
      <c r="H2161" s="2">
        <f t="shared" si="263"/>
        <v>8.2454249999999849</v>
      </c>
      <c r="I2161" s="2">
        <f t="array" ref="I2161">SUMPRODUCT(B2145:B2164, (ROW(B2145:B2164)-ROW(B2145)+1)) / (20*21/2)</f>
        <v>9.4647904761904744</v>
      </c>
      <c r="J2161" s="2">
        <f t="shared" si="266"/>
        <v>9.3724164246384642</v>
      </c>
      <c r="K2161" s="2">
        <f t="shared" si="260"/>
        <v>9.1461075148494118</v>
      </c>
    </row>
    <row r="2162" spans="1:11" ht="13.5" x14ac:dyDescent="0.25">
      <c r="A2162" s="3">
        <f>TITRES_STAT!B2165</f>
        <v>45154</v>
      </c>
      <c r="B2162" s="5">
        <f>TITRES_STAT!D2165</f>
        <v>9.4429999999999996</v>
      </c>
      <c r="C2162" s="2">
        <f t="shared" si="261"/>
        <v>0</v>
      </c>
      <c r="D2162" s="2">
        <f t="shared" si="262"/>
        <v>9.4429999999999996</v>
      </c>
      <c r="E2162" s="2">
        <f t="shared" si="264"/>
        <v>9.4689999999999976</v>
      </c>
      <c r="F2162" s="2">
        <f t="shared" si="265"/>
        <v>9.4314000000000036</v>
      </c>
      <c r="G2162" s="2">
        <f t="shared" ref="G2162:G2225" si="267">AVERAGE(B2113:B2162)</f>
        <v>9.1428000000000011</v>
      </c>
      <c r="H2162" s="2">
        <f t="shared" si="263"/>
        <v>8.2516149999999833</v>
      </c>
      <c r="I2162" s="2">
        <f t="array" ref="I2162">SUMPRODUCT(B2146:B2165, (ROW(B2146:B2165)-ROW(B2146)+1)) / (20*21/2)</f>
        <v>9.4620666666666651</v>
      </c>
      <c r="J2162" s="2">
        <f t="shared" si="266"/>
        <v>9.3791386699109918</v>
      </c>
      <c r="K2162" s="2">
        <f t="shared" si="260"/>
        <v>9.1577503574043355</v>
      </c>
    </row>
    <row r="2163" spans="1:11" ht="13.5" x14ac:dyDescent="0.25">
      <c r="A2163" s="3">
        <f>TITRES_STAT!B2166</f>
        <v>45155</v>
      </c>
      <c r="B2163" s="5">
        <f>TITRES_STAT!D2166</f>
        <v>9.4429999999999996</v>
      </c>
      <c r="C2163" s="2">
        <f t="shared" si="261"/>
        <v>0</v>
      </c>
      <c r="D2163" s="2">
        <f t="shared" si="262"/>
        <v>9.4429999999999996</v>
      </c>
      <c r="E2163" s="2">
        <f t="shared" si="264"/>
        <v>9.4637999999999991</v>
      </c>
      <c r="F2163" s="2">
        <f t="shared" si="265"/>
        <v>9.4515000000000047</v>
      </c>
      <c r="G2163" s="2">
        <f t="shared" si="267"/>
        <v>9.150500000000001</v>
      </c>
      <c r="H2163" s="2">
        <f t="shared" si="263"/>
        <v>8.2578049999999834</v>
      </c>
      <c r="I2163" s="2">
        <f t="array" ref="I2163">SUMPRODUCT(B2147:B2166, (ROW(B2147:B2166)-ROW(B2147)+1)) / (20*21/2)</f>
        <v>9.4642952380952359</v>
      </c>
      <c r="J2163" s="2">
        <f t="shared" si="266"/>
        <v>9.3852207013480395</v>
      </c>
      <c r="K2163" s="2">
        <f t="shared" ref="K2163:K2226" si="268">$K$4*B2163+(1-$K$4)*K2162</f>
        <v>9.1689366178982823</v>
      </c>
    </row>
    <row r="2164" spans="1:11" ht="13.5" x14ac:dyDescent="0.25">
      <c r="A2164" s="3">
        <f>TITRES_STAT!B2167</f>
        <v>45156</v>
      </c>
      <c r="B2164" s="5">
        <f>TITRES_STAT!D2167</f>
        <v>9.4429999999999996</v>
      </c>
      <c r="C2164" s="2">
        <f t="shared" si="261"/>
        <v>0</v>
      </c>
      <c r="D2164" s="2">
        <f t="shared" si="262"/>
        <v>9.4429999999999996</v>
      </c>
      <c r="E2164" s="2">
        <f t="shared" si="264"/>
        <v>9.4585999999999988</v>
      </c>
      <c r="F2164" s="2">
        <f t="shared" si="265"/>
        <v>9.4716000000000058</v>
      </c>
      <c r="G2164" s="2">
        <f t="shared" si="267"/>
        <v>9.1582000000000008</v>
      </c>
      <c r="H2164" s="2">
        <f t="shared" si="263"/>
        <v>8.2639949999999835</v>
      </c>
      <c r="I2164" s="2">
        <f t="array" ref="I2164">SUMPRODUCT(B2148:B2167, (ROW(B2148:B2167)-ROW(B2148)+1)) / (20*21/2)</f>
        <v>9.4696095238095221</v>
      </c>
      <c r="J2164" s="2">
        <f t="shared" si="266"/>
        <v>9.3907234916958444</v>
      </c>
      <c r="K2164" s="2">
        <f t="shared" si="268"/>
        <v>9.1796842015101134</v>
      </c>
    </row>
    <row r="2165" spans="1:11" ht="13.5" x14ac:dyDescent="0.25">
      <c r="A2165" s="3">
        <f>TITRES_STAT!B2168</f>
        <v>45159</v>
      </c>
      <c r="B2165" s="5">
        <f>TITRES_STAT!D2168</f>
        <v>9.4429999999999996</v>
      </c>
      <c r="C2165" s="2">
        <f t="shared" si="261"/>
        <v>0</v>
      </c>
      <c r="D2165" s="2">
        <f t="shared" si="262"/>
        <v>9.4429999999999996</v>
      </c>
      <c r="E2165" s="2">
        <f t="shared" si="264"/>
        <v>9.4533999999999985</v>
      </c>
      <c r="F2165" s="2">
        <f t="shared" si="265"/>
        <v>9.4716000000000058</v>
      </c>
      <c r="G2165" s="2">
        <f t="shared" si="267"/>
        <v>9.1659000000000006</v>
      </c>
      <c r="H2165" s="2">
        <f t="shared" si="263"/>
        <v>8.2701849999999855</v>
      </c>
      <c r="I2165" s="2">
        <f t="array" ref="I2165">SUMPRODUCT(B2149:B2168, (ROW(B2149:B2168)-ROW(B2149)+1)) / (20*21/2)</f>
        <v>9.4980904761904767</v>
      </c>
      <c r="J2165" s="2">
        <f t="shared" si="266"/>
        <v>9.3957022067724303</v>
      </c>
      <c r="K2165" s="2">
        <f t="shared" si="268"/>
        <v>9.1900103112548148</v>
      </c>
    </row>
    <row r="2166" spans="1:11" ht="13.5" x14ac:dyDescent="0.25">
      <c r="A2166" s="3">
        <f>TITRES_STAT!B2169</f>
        <v>45160</v>
      </c>
      <c r="B2166" s="5">
        <f>TITRES_STAT!D2169</f>
        <v>9.4949999999999992</v>
      </c>
      <c r="C2166" s="2">
        <f t="shared" si="261"/>
        <v>5.1999999999999602E-2</v>
      </c>
      <c r="D2166" s="2">
        <f t="shared" si="262"/>
        <v>9.4533999999999985</v>
      </c>
      <c r="E2166" s="2">
        <f t="shared" si="264"/>
        <v>9.4533999999999985</v>
      </c>
      <c r="F2166" s="2">
        <f t="shared" si="265"/>
        <v>9.4742000000000033</v>
      </c>
      <c r="G2166" s="2">
        <f t="shared" si="267"/>
        <v>9.1748200000000004</v>
      </c>
      <c r="H2166" s="2">
        <f t="shared" si="263"/>
        <v>8.2769599999999848</v>
      </c>
      <c r="I2166" s="2">
        <f t="array" ref="I2166">SUMPRODUCT(B2150:B2169, (ROW(B2150:B2169)-ROW(B2150)+1)) / (20*21/2)</f>
        <v>9.5343809523809515</v>
      </c>
      <c r="J2166" s="2">
        <f t="shared" si="266"/>
        <v>9.4051591394607712</v>
      </c>
      <c r="K2166" s="2">
        <f t="shared" si="268"/>
        <v>9.2019706912056076</v>
      </c>
    </row>
    <row r="2167" spans="1:11" ht="13.5" x14ac:dyDescent="0.25">
      <c r="A2167" s="3">
        <f>TITRES_STAT!B2170</f>
        <v>45161</v>
      </c>
      <c r="B2167" s="5">
        <f>TITRES_STAT!D2170</f>
        <v>9.5299999999999994</v>
      </c>
      <c r="C2167" s="2">
        <f t="shared" si="261"/>
        <v>3.5000000000000142E-2</v>
      </c>
      <c r="D2167" s="2">
        <f t="shared" si="262"/>
        <v>9.4708000000000006</v>
      </c>
      <c r="E2167" s="2">
        <f t="shared" si="264"/>
        <v>9.456900000000001</v>
      </c>
      <c r="F2167" s="2">
        <f t="shared" si="265"/>
        <v>9.4759500000000028</v>
      </c>
      <c r="G2167" s="2">
        <f t="shared" si="267"/>
        <v>9.1844400000000004</v>
      </c>
      <c r="H2167" s="2">
        <f t="shared" si="263"/>
        <v>8.2839099999999846</v>
      </c>
      <c r="I2167" s="2">
        <f t="array" ref="I2167">SUMPRODUCT(B2151:B2170, (ROW(B2151:B2170)-ROW(B2151)+1)) / (20*21/2)</f>
        <v>9.5364047619047625</v>
      </c>
      <c r="J2167" s="2">
        <f t="shared" si="266"/>
        <v>9.4170487452264116</v>
      </c>
      <c r="K2167" s="2">
        <f t="shared" si="268"/>
        <v>9.2148345856681324</v>
      </c>
    </row>
    <row r="2168" spans="1:11" ht="13.5" x14ac:dyDescent="0.25">
      <c r="A2168" s="3">
        <f>TITRES_STAT!B2171</f>
        <v>45162</v>
      </c>
      <c r="B2168" s="5">
        <f>TITRES_STAT!D2171</f>
        <v>9.7750000000000004</v>
      </c>
      <c r="C2168" s="2">
        <f t="shared" si="261"/>
        <v>0.24500000000000099</v>
      </c>
      <c r="D2168" s="2">
        <f t="shared" si="262"/>
        <v>9.5372000000000003</v>
      </c>
      <c r="E2168" s="2">
        <f t="shared" si="264"/>
        <v>9.4901000000000018</v>
      </c>
      <c r="F2168" s="2">
        <f t="shared" si="265"/>
        <v>9.4899500000000021</v>
      </c>
      <c r="G2168" s="2">
        <f t="shared" si="267"/>
        <v>9.1991199999999989</v>
      </c>
      <c r="H2168" s="2">
        <f t="shared" si="263"/>
        <v>8.2920849999999859</v>
      </c>
      <c r="I2168" s="2">
        <f t="array" ref="I2168">SUMPRODUCT(B2152:B2171, (ROW(B2152:B2171)-ROW(B2152)+1)) / (20*21/2)</f>
        <v>9.5466428571428548</v>
      </c>
      <c r="J2168" s="2">
        <f t="shared" si="266"/>
        <v>9.4511393409191342</v>
      </c>
      <c r="K2168" s="2">
        <f t="shared" si="268"/>
        <v>9.2368018568184009</v>
      </c>
    </row>
    <row r="2169" spans="1:11" ht="13.5" x14ac:dyDescent="0.25">
      <c r="A2169" s="3">
        <f>TITRES_STAT!B2172</f>
        <v>45163</v>
      </c>
      <c r="B2169" s="5">
        <f>TITRES_STAT!D2172</f>
        <v>9.8710000000000004</v>
      </c>
      <c r="C2169" s="2">
        <f t="shared" si="261"/>
        <v>9.6000000000000085E-2</v>
      </c>
      <c r="D2169" s="2">
        <f t="shared" si="262"/>
        <v>9.6227999999999998</v>
      </c>
      <c r="E2169" s="2">
        <f t="shared" si="264"/>
        <v>9.5328999999999997</v>
      </c>
      <c r="F2169" s="2">
        <f t="shared" si="265"/>
        <v>9.5087500000000027</v>
      </c>
      <c r="G2169" s="2">
        <f t="shared" si="267"/>
        <v>9.2157199999999992</v>
      </c>
      <c r="H2169" s="2">
        <f t="shared" si="263"/>
        <v>8.3007399999999869</v>
      </c>
      <c r="I2169" s="2">
        <f t="array" ref="I2169">SUMPRODUCT(B2153:B2172, (ROW(B2153:B2172)-ROW(B2153)+1)) / (20*21/2)</f>
        <v>9.5654380952380933</v>
      </c>
      <c r="J2169" s="2">
        <f t="shared" si="266"/>
        <v>9.4911260703554063</v>
      </c>
      <c r="K2169" s="2">
        <f t="shared" si="268"/>
        <v>9.2616723722372871</v>
      </c>
    </row>
    <row r="2170" spans="1:11" ht="13.5" x14ac:dyDescent="0.25">
      <c r="A2170" s="3">
        <f>TITRES_STAT!B2173</f>
        <v>45166</v>
      </c>
      <c r="B2170" s="5">
        <f>TITRES_STAT!D2173</f>
        <v>9.5299999999999994</v>
      </c>
      <c r="C2170" s="2">
        <f t="shared" si="261"/>
        <v>-0.34100000000000108</v>
      </c>
      <c r="D2170" s="2">
        <f t="shared" si="262"/>
        <v>9.6402000000000001</v>
      </c>
      <c r="E2170" s="2">
        <f t="shared" si="264"/>
        <v>9.541599999999999</v>
      </c>
      <c r="F2170" s="2">
        <f t="shared" si="265"/>
        <v>9.5105000000000004</v>
      </c>
      <c r="G2170" s="2">
        <f t="shared" si="267"/>
        <v>9.229359999999998</v>
      </c>
      <c r="H2170" s="2">
        <f t="shared" si="263"/>
        <v>8.3080899999999875</v>
      </c>
      <c r="I2170" s="2">
        <f t="array" ref="I2170">SUMPRODUCT(B2154:B2173, (ROW(B2154:B2173)-ROW(B2154)+1)) / (20*21/2)</f>
        <v>9.5989999999999984</v>
      </c>
      <c r="J2170" s="2">
        <f t="shared" si="266"/>
        <v>9.4948283493691772</v>
      </c>
      <c r="K2170" s="2">
        <f t="shared" si="268"/>
        <v>9.2721950243064128</v>
      </c>
    </row>
    <row r="2171" spans="1:11" ht="13.5" x14ac:dyDescent="0.25">
      <c r="A2171" s="3">
        <f>TITRES_STAT!B2174</f>
        <v>45167</v>
      </c>
      <c r="B2171" s="5">
        <f>TITRES_STAT!D2174</f>
        <v>9.6180000000000003</v>
      </c>
      <c r="C2171" s="2">
        <f t="shared" si="261"/>
        <v>8.8000000000000966E-2</v>
      </c>
      <c r="D2171" s="2">
        <f t="shared" si="262"/>
        <v>9.6648000000000014</v>
      </c>
      <c r="E2171" s="2">
        <f t="shared" si="264"/>
        <v>9.559099999999999</v>
      </c>
      <c r="F2171" s="2">
        <f t="shared" si="265"/>
        <v>9.5166500000000003</v>
      </c>
      <c r="G2171" s="2">
        <f t="shared" si="267"/>
        <v>9.2464999999999975</v>
      </c>
      <c r="H2171" s="2">
        <f t="shared" si="263"/>
        <v>8.3162849999999864</v>
      </c>
      <c r="I2171" s="2">
        <f t="array" ref="I2171">SUMPRODUCT(B2155:B2174, (ROW(B2155:B2174)-ROW(B2155)+1)) / (20*21/2)</f>
        <v>9.6349190476190483</v>
      </c>
      <c r="J2171" s="2">
        <f t="shared" si="266"/>
        <v>9.5065589827625896</v>
      </c>
      <c r="K2171" s="2">
        <f t="shared" si="268"/>
        <v>9.2857560037453784</v>
      </c>
    </row>
    <row r="2172" spans="1:11" ht="13.5" x14ac:dyDescent="0.25">
      <c r="A2172" s="3">
        <f>TITRES_STAT!B2175</f>
        <v>45168</v>
      </c>
      <c r="B2172" s="5">
        <f>TITRES_STAT!D2175</f>
        <v>9.7140000000000004</v>
      </c>
      <c r="C2172" s="2">
        <f t="shared" si="261"/>
        <v>9.6000000000000085E-2</v>
      </c>
      <c r="D2172" s="2">
        <f t="shared" si="262"/>
        <v>9.7016000000000009</v>
      </c>
      <c r="E2172" s="2">
        <f t="shared" si="264"/>
        <v>9.5861999999999998</v>
      </c>
      <c r="F2172" s="2">
        <f t="shared" si="265"/>
        <v>9.5275999999999996</v>
      </c>
      <c r="G2172" s="2">
        <f t="shared" si="267"/>
        <v>9.2650399999999973</v>
      </c>
      <c r="H2172" s="2">
        <f t="shared" si="263"/>
        <v>8.3245549999999859</v>
      </c>
      <c r="I2172" s="2">
        <f t="array" ref="I2172">SUMPRODUCT(B2156:B2175, (ROW(B2156:B2175)-ROW(B2156)+1)) / (20*21/2)</f>
        <v>9.6895571428571419</v>
      </c>
      <c r="J2172" s="2">
        <f t="shared" si="266"/>
        <v>9.5263152701185341</v>
      </c>
      <c r="K2172" s="2">
        <f t="shared" si="268"/>
        <v>9.3025498859514411</v>
      </c>
    </row>
    <row r="2173" spans="1:11" ht="13.5" x14ac:dyDescent="0.25">
      <c r="A2173" s="3">
        <f>TITRES_STAT!B2176</f>
        <v>45169</v>
      </c>
      <c r="B2173" s="5">
        <f>TITRES_STAT!D2176</f>
        <v>9.8800000000000008</v>
      </c>
      <c r="C2173" s="2">
        <f t="shared" si="261"/>
        <v>0.16600000000000037</v>
      </c>
      <c r="D2173" s="2">
        <f t="shared" si="262"/>
        <v>9.7225999999999999</v>
      </c>
      <c r="E2173" s="2">
        <f t="shared" si="264"/>
        <v>9.6298999999999992</v>
      </c>
      <c r="F2173" s="2">
        <f t="shared" si="265"/>
        <v>9.5468499999999992</v>
      </c>
      <c r="G2173" s="2">
        <f t="shared" si="267"/>
        <v>9.2867199999999972</v>
      </c>
      <c r="H2173" s="2">
        <f t="shared" si="263"/>
        <v>8.3336549999999878</v>
      </c>
      <c r="I2173" s="2">
        <f t="array" ref="I2173">SUMPRODUCT(B2157:B2176, (ROW(B2157:B2176)-ROW(B2157)+1)) / (20*21/2)</f>
        <v>9.7519714285714283</v>
      </c>
      <c r="J2173" s="2">
        <f t="shared" si="266"/>
        <v>9.5599995301072447</v>
      </c>
      <c r="K2173" s="2">
        <f t="shared" si="268"/>
        <v>9.3251949884631493</v>
      </c>
    </row>
    <row r="2174" spans="1:11" ht="13.5" x14ac:dyDescent="0.25">
      <c r="A2174" s="3">
        <f>TITRES_STAT!B2177</f>
        <v>45170</v>
      </c>
      <c r="B2174" s="5">
        <f>TITRES_STAT!D2177</f>
        <v>9.9239999999999995</v>
      </c>
      <c r="C2174" s="2">
        <f t="shared" si="261"/>
        <v>4.3999999999998707E-2</v>
      </c>
      <c r="D2174" s="2">
        <f t="shared" si="262"/>
        <v>9.7332000000000001</v>
      </c>
      <c r="E2174" s="2">
        <f t="shared" si="264"/>
        <v>9.6780000000000008</v>
      </c>
      <c r="F2174" s="2">
        <f t="shared" si="265"/>
        <v>9.5682999999999989</v>
      </c>
      <c r="G2174" s="2">
        <f t="shared" si="267"/>
        <v>9.3042199999999973</v>
      </c>
      <c r="H2174" s="2">
        <f t="shared" si="263"/>
        <v>8.3433799999999874</v>
      </c>
      <c r="I2174" s="2">
        <f t="array" ref="I2174">SUMPRODUCT(B2158:B2177, (ROW(B2158:B2177)-ROW(B2158)+1)) / (20*21/2)</f>
        <v>9.8182857142857145</v>
      </c>
      <c r="J2174" s="2">
        <f t="shared" si="266"/>
        <v>9.5946662415256014</v>
      </c>
      <c r="K2174" s="2">
        <f t="shared" si="268"/>
        <v>9.348677537935183</v>
      </c>
    </row>
    <row r="2175" spans="1:11" ht="13.5" x14ac:dyDescent="0.25">
      <c r="A2175" s="3">
        <f>TITRES_STAT!B2178</f>
        <v>45173</v>
      </c>
      <c r="B2175" s="5">
        <f>TITRES_STAT!D2178</f>
        <v>10.141999999999999</v>
      </c>
      <c r="C2175" s="2">
        <f t="shared" si="261"/>
        <v>0.21799999999999997</v>
      </c>
      <c r="D2175" s="2">
        <f t="shared" si="262"/>
        <v>9.8556000000000008</v>
      </c>
      <c r="E2175" s="2">
        <f t="shared" si="264"/>
        <v>9.7478999999999978</v>
      </c>
      <c r="F2175" s="2">
        <f t="shared" si="265"/>
        <v>9.6006499999999999</v>
      </c>
      <c r="G2175" s="2">
        <f t="shared" si="267"/>
        <v>9.3260799999999975</v>
      </c>
      <c r="H2175" s="2">
        <f t="shared" si="263"/>
        <v>8.3558049999999859</v>
      </c>
      <c r="I2175" s="2">
        <f t="array" ref="I2175">SUMPRODUCT(B2159:B2178, (ROW(B2159:B2178)-ROW(B2159)+1)) / (20*21/2)</f>
        <v>9.9205047619047626</v>
      </c>
      <c r="J2175" s="2">
        <f t="shared" si="266"/>
        <v>9.6467932661422111</v>
      </c>
      <c r="K2175" s="2">
        <f t="shared" si="268"/>
        <v>9.3797882227220395</v>
      </c>
    </row>
    <row r="2176" spans="1:11" ht="13.5" x14ac:dyDescent="0.25">
      <c r="A2176" s="3">
        <f>TITRES_STAT!B2179</f>
        <v>45174</v>
      </c>
      <c r="B2176" s="5">
        <f>TITRES_STAT!D2179</f>
        <v>10.256</v>
      </c>
      <c r="C2176" s="2">
        <f t="shared" si="261"/>
        <v>0.11400000000000077</v>
      </c>
      <c r="D2176" s="2">
        <f t="shared" si="262"/>
        <v>9.9832000000000001</v>
      </c>
      <c r="E2176" s="2">
        <f t="shared" si="264"/>
        <v>9.8240000000000016</v>
      </c>
      <c r="F2176" s="2">
        <f t="shared" si="265"/>
        <v>9.6386999999999983</v>
      </c>
      <c r="G2176" s="2">
        <f t="shared" si="267"/>
        <v>9.3502199999999966</v>
      </c>
      <c r="H2176" s="2">
        <f t="shared" si="263"/>
        <v>8.3671899999999866</v>
      </c>
      <c r="I2176" s="2">
        <f t="array" ref="I2176">SUMPRODUCT(B2160:B2179, (ROW(B2160:B2179)-ROW(B2160)+1)) / (20*21/2)</f>
        <v>9.982385714285714</v>
      </c>
      <c r="J2176" s="2">
        <f t="shared" si="266"/>
        <v>9.7048129550810476</v>
      </c>
      <c r="K2176" s="2">
        <f t="shared" si="268"/>
        <v>9.4141494688898035</v>
      </c>
    </row>
    <row r="2177" spans="1:11" ht="13.5" x14ac:dyDescent="0.25">
      <c r="A2177" s="3">
        <f>TITRES_STAT!B2180</f>
        <v>45175</v>
      </c>
      <c r="B2177" s="5">
        <f>TITRES_STAT!D2180</f>
        <v>10.335000000000001</v>
      </c>
      <c r="C2177" s="2">
        <f t="shared" si="261"/>
        <v>7.9000000000000625E-2</v>
      </c>
      <c r="D2177" s="2">
        <f t="shared" si="262"/>
        <v>10.1074</v>
      </c>
      <c r="E2177" s="2">
        <f t="shared" si="264"/>
        <v>9.9045000000000023</v>
      </c>
      <c r="F2177" s="2">
        <f t="shared" si="265"/>
        <v>9.6806999999999999</v>
      </c>
      <c r="G2177" s="2">
        <f t="shared" si="267"/>
        <v>9.3759399999999964</v>
      </c>
      <c r="H2177" s="2">
        <f t="shared" si="263"/>
        <v>8.3786049999999879</v>
      </c>
      <c r="I2177" s="2">
        <f t="array" ref="I2177">SUMPRODUCT(B2161:B2180, (ROW(B2161:B2180)-ROW(B2161)+1)) / (20*21/2)</f>
        <v>10.041347619047619</v>
      </c>
      <c r="J2177" s="2">
        <f t="shared" si="266"/>
        <v>9.7648307688828524</v>
      </c>
      <c r="K2177" s="2">
        <f t="shared" si="268"/>
        <v>9.4502612544235376</v>
      </c>
    </row>
    <row r="2178" spans="1:11" ht="13.5" x14ac:dyDescent="0.25">
      <c r="A2178" s="3">
        <f>TITRES_STAT!B2181</f>
        <v>45176</v>
      </c>
      <c r="B2178" s="5">
        <f>TITRES_STAT!D2181</f>
        <v>10.754</v>
      </c>
      <c r="C2178" s="2">
        <f t="shared" si="261"/>
        <v>0.41899999999999871</v>
      </c>
      <c r="D2178" s="2">
        <f t="shared" si="262"/>
        <v>10.2822</v>
      </c>
      <c r="E2178" s="2">
        <f t="shared" si="264"/>
        <v>10.002400000000002</v>
      </c>
      <c r="F2178" s="2">
        <f t="shared" si="265"/>
        <v>9.7462499999999999</v>
      </c>
      <c r="G2178" s="2">
        <f t="shared" si="267"/>
        <v>9.4100399999999951</v>
      </c>
      <c r="H2178" s="2">
        <f t="shared" si="263"/>
        <v>8.3922799999999871</v>
      </c>
      <c r="I2178" s="2">
        <f t="array" ref="I2178">SUMPRODUCT(B2162:B2181, (ROW(B2162:B2181)-ROW(B2162)+1)) / (20*21/2)</f>
        <v>10.099880952380952</v>
      </c>
      <c r="J2178" s="2">
        <f t="shared" si="266"/>
        <v>9.8590373623225815</v>
      </c>
      <c r="K2178" s="2">
        <f t="shared" si="268"/>
        <v>9.5013882640539862</v>
      </c>
    </row>
    <row r="2179" spans="1:11" ht="13.5" x14ac:dyDescent="0.25">
      <c r="A2179" s="3">
        <f>TITRES_STAT!B2182</f>
        <v>45177</v>
      </c>
      <c r="B2179" s="5">
        <f>TITRES_STAT!D2182</f>
        <v>10.396000000000001</v>
      </c>
      <c r="C2179" s="2">
        <f t="shared" si="261"/>
        <v>-0.35799999999999876</v>
      </c>
      <c r="D2179" s="2">
        <f t="shared" si="262"/>
        <v>10.3766</v>
      </c>
      <c r="E2179" s="2">
        <f t="shared" si="264"/>
        <v>10.0549</v>
      </c>
      <c r="F2179" s="2">
        <f t="shared" si="265"/>
        <v>9.7938999999999989</v>
      </c>
      <c r="G2179" s="2">
        <f t="shared" si="267"/>
        <v>9.4369799999999966</v>
      </c>
      <c r="H2179" s="2">
        <f t="shared" si="263"/>
        <v>8.4039999999999857</v>
      </c>
      <c r="I2179" s="2">
        <f t="array" ref="I2179">SUMPRODUCT(B2163:B2182, (ROW(B2163:B2182)-ROW(B2163)+1)) / (20*21/2)</f>
        <v>10.154442857142859</v>
      </c>
      <c r="J2179" s="2">
        <f t="shared" si="266"/>
        <v>9.9101766611490021</v>
      </c>
      <c r="K2179" s="2">
        <f t="shared" si="268"/>
        <v>9.5364710772283399</v>
      </c>
    </row>
    <row r="2180" spans="1:11" ht="13.5" x14ac:dyDescent="0.25">
      <c r="A2180" s="3">
        <f>TITRES_STAT!B2183</f>
        <v>45180</v>
      </c>
      <c r="B2180" s="5">
        <f>TITRES_STAT!D2183</f>
        <v>10.413</v>
      </c>
      <c r="C2180" s="2">
        <f t="shared" ref="C2180:C2243" si="269">B2180-B2179</f>
        <v>1.699999999999946E-2</v>
      </c>
      <c r="D2180" s="2">
        <f t="shared" si="262"/>
        <v>10.4308</v>
      </c>
      <c r="E2180" s="2">
        <f t="shared" si="264"/>
        <v>10.1432</v>
      </c>
      <c r="F2180" s="2">
        <f t="shared" si="265"/>
        <v>9.8424000000000014</v>
      </c>
      <c r="G2180" s="2">
        <f t="shared" si="267"/>
        <v>9.4642599999999977</v>
      </c>
      <c r="H2180" s="2">
        <f t="shared" si="263"/>
        <v>8.4158049999999864</v>
      </c>
      <c r="I2180" s="2">
        <f t="array" ref="I2180">SUMPRODUCT(B2164:B2183, (ROW(B2164:B2183)-ROW(B2164)+1)) / (20*21/2)</f>
        <v>10.22327619047619</v>
      </c>
      <c r="J2180" s="2">
        <f t="shared" si="266"/>
        <v>9.9580645981824301</v>
      </c>
      <c r="K2180" s="2">
        <f t="shared" si="268"/>
        <v>9.5708447604742872</v>
      </c>
    </row>
    <row r="2181" spans="1:11" ht="13.5" x14ac:dyDescent="0.25">
      <c r="A2181" s="3">
        <f>TITRES_STAT!B2184</f>
        <v>45181</v>
      </c>
      <c r="B2181" s="5">
        <f>TITRES_STAT!D2184</f>
        <v>10.457000000000001</v>
      </c>
      <c r="C2181" s="2">
        <f t="shared" si="269"/>
        <v>4.4000000000000483E-2</v>
      </c>
      <c r="D2181" s="2">
        <f t="shared" si="262"/>
        <v>10.471</v>
      </c>
      <c r="E2181" s="2">
        <f t="shared" si="264"/>
        <v>10.227099999999998</v>
      </c>
      <c r="F2181" s="2">
        <f t="shared" si="265"/>
        <v>9.8930999999999987</v>
      </c>
      <c r="G2181" s="2">
        <f t="shared" si="267"/>
        <v>9.4924199999999974</v>
      </c>
      <c r="H2181" s="2">
        <f t="shared" si="263"/>
        <v>8.4284349999999861</v>
      </c>
      <c r="I2181" s="2">
        <f t="array" ref="I2181">SUMPRODUCT(B2165:B2184, (ROW(B2165:B2184)-ROW(B2165)+1)) / (20*21/2)</f>
        <v>10.269614285714287</v>
      </c>
      <c r="J2181" s="2">
        <f t="shared" si="266"/>
        <v>10.005582255498391</v>
      </c>
      <c r="K2181" s="2">
        <f t="shared" si="268"/>
        <v>9.60559594633804</v>
      </c>
    </row>
    <row r="2182" spans="1:11" ht="13.5" x14ac:dyDescent="0.25">
      <c r="A2182" s="3">
        <f>TITRES_STAT!B2185</f>
        <v>45182</v>
      </c>
      <c r="B2182" s="5">
        <f>TITRES_STAT!D2185</f>
        <v>10.465999999999999</v>
      </c>
      <c r="C2182" s="2">
        <f t="shared" si="269"/>
        <v>8.9999999999985647E-3</v>
      </c>
      <c r="D2182" s="2">
        <f t="shared" ref="D2182:D2245" si="270">AVERAGE(B2178:B2182)</f>
        <v>10.497199999999999</v>
      </c>
      <c r="E2182" s="2">
        <f t="shared" si="264"/>
        <v>10.302299999999999</v>
      </c>
      <c r="F2182" s="2">
        <f t="shared" si="265"/>
        <v>9.9442500000000003</v>
      </c>
      <c r="G2182" s="2">
        <f t="shared" si="267"/>
        <v>9.5233799999999977</v>
      </c>
      <c r="H2182" s="2">
        <f t="shared" si="263"/>
        <v>8.4405049999999857</v>
      </c>
      <c r="I2182" s="2">
        <f t="array" ref="I2182">SUMPRODUCT(B2166:B2185, (ROW(B2166:B2185)-ROW(B2166)+1)) / (20*21/2)</f>
        <v>10.310957142857143</v>
      </c>
      <c r="J2182" s="2">
        <f t="shared" si="266"/>
        <v>10.049431564498544</v>
      </c>
      <c r="K2182" s="2">
        <f t="shared" si="268"/>
        <v>9.6393372817757648</v>
      </c>
    </row>
    <row r="2183" spans="1:11" ht="13.5" x14ac:dyDescent="0.25">
      <c r="A2183" s="3">
        <f>TITRES_STAT!B2186</f>
        <v>45183</v>
      </c>
      <c r="B2183" s="5">
        <f>TITRES_STAT!D2186</f>
        <v>10.667</v>
      </c>
      <c r="C2183" s="2">
        <f t="shared" si="269"/>
        <v>0.20100000000000051</v>
      </c>
      <c r="D2183" s="2">
        <f t="shared" si="270"/>
        <v>10.479800000000001</v>
      </c>
      <c r="E2183" s="2">
        <f t="shared" si="264"/>
        <v>10.380999999999998</v>
      </c>
      <c r="F2183" s="2">
        <f t="shared" si="265"/>
        <v>10.00545</v>
      </c>
      <c r="G2183" s="2">
        <f t="shared" si="267"/>
        <v>9.5583599999999969</v>
      </c>
      <c r="H2183" s="2">
        <f t="shared" si="263"/>
        <v>8.4535799999999846</v>
      </c>
      <c r="I2183" s="2">
        <f t="array" ref="I2183">SUMPRODUCT(B2167:B2186, (ROW(B2167:B2186)-ROW(B2167)+1)) / (20*21/2)</f>
        <v>10.347304761904761</v>
      </c>
      <c r="J2183" s="2">
        <f t="shared" si="266"/>
        <v>10.108247605974874</v>
      </c>
      <c r="K2183" s="2">
        <f t="shared" si="268"/>
        <v>9.6796377805296565</v>
      </c>
    </row>
    <row r="2184" spans="1:11" ht="13.5" x14ac:dyDescent="0.25">
      <c r="A2184" s="3">
        <f>TITRES_STAT!B2187</f>
        <v>45184</v>
      </c>
      <c r="B2184" s="5">
        <f>TITRES_STAT!D2187</f>
        <v>10.492000000000001</v>
      </c>
      <c r="C2184" s="2">
        <f t="shared" si="269"/>
        <v>-0.17499999999999893</v>
      </c>
      <c r="D2184" s="2">
        <f t="shared" si="270"/>
        <v>10.499000000000001</v>
      </c>
      <c r="E2184" s="2">
        <f t="shared" si="264"/>
        <v>10.437800000000001</v>
      </c>
      <c r="F2184" s="2">
        <f t="shared" si="265"/>
        <v>10.0579</v>
      </c>
      <c r="G2184" s="2">
        <f t="shared" si="267"/>
        <v>9.5898399999999988</v>
      </c>
      <c r="H2184" s="2">
        <f t="shared" si="263"/>
        <v>8.4657799999999845</v>
      </c>
      <c r="I2184" s="2">
        <f t="array" ref="I2184">SUMPRODUCT(B2168:B2187, (ROW(B2168:B2187)-ROW(B2168)+1)) / (20*21/2)</f>
        <v>10.378904761904762</v>
      </c>
      <c r="J2184" s="2">
        <f t="shared" si="266"/>
        <v>10.144795453024885</v>
      </c>
      <c r="K2184" s="2">
        <f t="shared" si="268"/>
        <v>9.7114951224696711</v>
      </c>
    </row>
    <row r="2185" spans="1:11" ht="13.5" x14ac:dyDescent="0.25">
      <c r="A2185" s="3">
        <f>TITRES_STAT!B2188</f>
        <v>45187</v>
      </c>
      <c r="B2185" s="5">
        <f>TITRES_STAT!D2188</f>
        <v>10.492000000000001</v>
      </c>
      <c r="C2185" s="2">
        <f t="shared" si="269"/>
        <v>0</v>
      </c>
      <c r="D2185" s="2">
        <f t="shared" si="270"/>
        <v>10.514800000000003</v>
      </c>
      <c r="E2185" s="2">
        <f t="shared" si="264"/>
        <v>10.472800000000001</v>
      </c>
      <c r="F2185" s="2">
        <f t="shared" si="265"/>
        <v>10.110349999999999</v>
      </c>
      <c r="G2185" s="2">
        <f t="shared" si="267"/>
        <v>9.621319999999999</v>
      </c>
      <c r="H2185" s="2">
        <f t="shared" si="263"/>
        <v>8.4779799999999845</v>
      </c>
      <c r="I2185" s="2">
        <f t="array" ref="I2185">SUMPRODUCT(B2169:B2188, (ROW(B2169:B2188)-ROW(B2169)+1)) / (20*21/2)</f>
        <v>10.405923809523809</v>
      </c>
      <c r="J2185" s="2">
        <f t="shared" si="266"/>
        <v>10.177862552736801</v>
      </c>
      <c r="K2185" s="2">
        <f t="shared" si="268"/>
        <v>9.7421031568826262</v>
      </c>
    </row>
    <row r="2186" spans="1:11" ht="13.5" x14ac:dyDescent="0.25">
      <c r="A2186" s="3">
        <f>TITRES_STAT!B2189</f>
        <v>45188</v>
      </c>
      <c r="B2186" s="5">
        <f>TITRES_STAT!D2189</f>
        <v>10.492000000000001</v>
      </c>
      <c r="C2186" s="2">
        <f t="shared" si="269"/>
        <v>0</v>
      </c>
      <c r="D2186" s="2">
        <f t="shared" si="270"/>
        <v>10.521800000000002</v>
      </c>
      <c r="E2186" s="2">
        <f t="shared" si="264"/>
        <v>10.496400000000001</v>
      </c>
      <c r="F2186" s="2">
        <f t="shared" si="265"/>
        <v>10.1602</v>
      </c>
      <c r="G2186" s="2">
        <f t="shared" si="267"/>
        <v>9.6527999999999992</v>
      </c>
      <c r="H2186" s="2">
        <f t="shared" ref="H2186:H2249" si="271">AVERAGE(B1987:B2186)</f>
        <v>8.4901799999999845</v>
      </c>
      <c r="I2186" s="2">
        <f t="array" ref="I2186">SUMPRODUCT(B2170:B2189, (ROW(B2170:B2189)-ROW(B2170)+1)) / (20*21/2)</f>
        <v>10.429528571428573</v>
      </c>
      <c r="J2186" s="2">
        <f t="shared" si="266"/>
        <v>10.207780404857106</v>
      </c>
      <c r="K2186" s="2">
        <f t="shared" si="268"/>
        <v>9.7715108762205638</v>
      </c>
    </row>
    <row r="2187" spans="1:11" ht="13.5" x14ac:dyDescent="0.25">
      <c r="A2187" s="3">
        <f>TITRES_STAT!B2190</f>
        <v>45189</v>
      </c>
      <c r="B2187" s="5">
        <f>TITRES_STAT!D2190</f>
        <v>10.492000000000001</v>
      </c>
      <c r="C2187" s="2">
        <f t="shared" si="269"/>
        <v>0</v>
      </c>
      <c r="D2187" s="2">
        <f t="shared" si="270"/>
        <v>10.527000000000001</v>
      </c>
      <c r="E2187" s="2">
        <f t="shared" si="264"/>
        <v>10.5121</v>
      </c>
      <c r="F2187" s="2">
        <f t="shared" si="265"/>
        <v>10.208299999999999</v>
      </c>
      <c r="G2187" s="2">
        <f t="shared" si="267"/>
        <v>9.6869000000000014</v>
      </c>
      <c r="H2187" s="2">
        <f t="shared" si="271"/>
        <v>8.5038749999999848</v>
      </c>
      <c r="I2187" s="2">
        <f t="array" ref="I2187">SUMPRODUCT(B2171:B2190, (ROW(B2171:B2190)-ROW(B2171)+1)) / (20*21/2)</f>
        <v>10.450176190476192</v>
      </c>
      <c r="J2187" s="2">
        <f t="shared" si="266"/>
        <v>10.234848937727858</v>
      </c>
      <c r="K2187" s="2">
        <f t="shared" si="268"/>
        <v>9.7997653516628951</v>
      </c>
    </row>
    <row r="2188" spans="1:11" ht="13.5" x14ac:dyDescent="0.25">
      <c r="A2188" s="3">
        <f>TITRES_STAT!B2191</f>
        <v>45190</v>
      </c>
      <c r="B2188" s="5">
        <f>TITRES_STAT!D2191</f>
        <v>10.492000000000001</v>
      </c>
      <c r="C2188" s="2">
        <f t="shared" si="269"/>
        <v>0</v>
      </c>
      <c r="D2188" s="2">
        <f t="shared" si="270"/>
        <v>10.492000000000001</v>
      </c>
      <c r="E2188" s="2">
        <f t="shared" ref="E2188:E2251" si="272">AVERAGE(B2179:B2188)</f>
        <v>10.485900000000003</v>
      </c>
      <c r="F2188" s="2">
        <f t="shared" si="265"/>
        <v>10.244149999999999</v>
      </c>
      <c r="G2188" s="2">
        <f t="shared" si="267"/>
        <v>9.7210000000000019</v>
      </c>
      <c r="H2188" s="2">
        <f t="shared" si="271"/>
        <v>8.5164799999999836</v>
      </c>
      <c r="I2188" s="2">
        <f t="array" ref="I2188">SUMPRODUCT(B2172:B2191, (ROW(B2172:B2191)-ROW(B2172)+1)) / (20*21/2)</f>
        <v>10.466242857142857</v>
      </c>
      <c r="J2188" s="2">
        <f t="shared" si="266"/>
        <v>10.25933951508711</v>
      </c>
      <c r="K2188" s="2">
        <f t="shared" si="268"/>
        <v>9.8269118084604283</v>
      </c>
    </row>
    <row r="2189" spans="1:11" ht="13.5" x14ac:dyDescent="0.25">
      <c r="A2189" s="3">
        <f>TITRES_STAT!B2192</f>
        <v>45191</v>
      </c>
      <c r="B2189" s="5">
        <f>TITRES_STAT!D2192</f>
        <v>10.492000000000001</v>
      </c>
      <c r="C2189" s="2">
        <f t="shared" si="269"/>
        <v>0</v>
      </c>
      <c r="D2189" s="2">
        <f t="shared" si="270"/>
        <v>10.492000000000001</v>
      </c>
      <c r="E2189" s="2">
        <f t="shared" si="272"/>
        <v>10.495500000000003</v>
      </c>
      <c r="F2189" s="2">
        <f t="shared" si="265"/>
        <v>10.275199999999998</v>
      </c>
      <c r="G2189" s="2">
        <f t="shared" si="267"/>
        <v>9.752480000000002</v>
      </c>
      <c r="H2189" s="2">
        <f t="shared" si="271"/>
        <v>8.5294499999999847</v>
      </c>
      <c r="I2189" s="2">
        <f t="array" ref="I2189">SUMPRODUCT(B2173:B2192, (ROW(B2173:B2192)-ROW(B2173)+1)) / (20*21/2)</f>
        <v>10.469861904761906</v>
      </c>
      <c r="J2189" s="2">
        <f t="shared" si="266"/>
        <v>10.281497656507385</v>
      </c>
      <c r="K2189" s="2">
        <f t="shared" si="268"/>
        <v>9.8529936983247257</v>
      </c>
    </row>
    <row r="2190" spans="1:11" ht="13.5" x14ac:dyDescent="0.25">
      <c r="A2190" s="3">
        <f>TITRES_STAT!B2193</f>
        <v>45194</v>
      </c>
      <c r="B2190" s="5">
        <f>TITRES_STAT!D2193</f>
        <v>10.492000000000001</v>
      </c>
      <c r="C2190" s="2">
        <f t="shared" si="269"/>
        <v>0</v>
      </c>
      <c r="D2190" s="2">
        <f t="shared" si="270"/>
        <v>10.492000000000001</v>
      </c>
      <c r="E2190" s="2">
        <f t="shared" si="272"/>
        <v>10.503400000000003</v>
      </c>
      <c r="F2190" s="2">
        <f t="shared" si="265"/>
        <v>10.323299999999996</v>
      </c>
      <c r="G2190" s="2">
        <f t="shared" si="267"/>
        <v>9.7865800000000043</v>
      </c>
      <c r="H2190" s="2">
        <f t="shared" si="271"/>
        <v>8.5424199999999857</v>
      </c>
      <c r="I2190" s="2">
        <f t="array" ref="I2190">SUMPRODUCT(B2174:B2193, (ROW(B2174:B2193)-ROW(B2174)+1)) / (20*21/2)</f>
        <v>10.47847619047619</v>
      </c>
      <c r="J2190" s="2">
        <f t="shared" si="266"/>
        <v>10.301545498744776</v>
      </c>
      <c r="K2190" s="2">
        <f t="shared" si="268"/>
        <v>9.8780527689786588</v>
      </c>
    </row>
    <row r="2191" spans="1:11" ht="13.5" x14ac:dyDescent="0.25">
      <c r="A2191" s="3">
        <f>TITRES_STAT!B2194</f>
        <v>45195</v>
      </c>
      <c r="B2191" s="5">
        <f>TITRES_STAT!D2194</f>
        <v>10.492000000000001</v>
      </c>
      <c r="C2191" s="2">
        <f t="shared" si="269"/>
        <v>0</v>
      </c>
      <c r="D2191" s="2">
        <f t="shared" si="270"/>
        <v>10.492000000000001</v>
      </c>
      <c r="E2191" s="2">
        <f t="shared" si="272"/>
        <v>10.506900000000003</v>
      </c>
      <c r="F2191" s="2">
        <f t="shared" si="265"/>
        <v>10.366999999999996</v>
      </c>
      <c r="G2191" s="2">
        <f t="shared" si="267"/>
        <v>9.820680000000003</v>
      </c>
      <c r="H2191" s="2">
        <f t="shared" si="271"/>
        <v>8.555389999999985</v>
      </c>
      <c r="I2191" s="2">
        <f t="array" ref="I2191">SUMPRODUCT(B2175:B2194, (ROW(B2175:B2194)-ROW(B2175)+1)) / (20*21/2)</f>
        <v>10.471700000000002</v>
      </c>
      <c r="J2191" s="2">
        <f t="shared" si="266"/>
        <v>10.319684022673846</v>
      </c>
      <c r="K2191" s="2">
        <f t="shared" si="268"/>
        <v>9.9021291309794961</v>
      </c>
    </row>
    <row r="2192" spans="1:11" ht="13.5" x14ac:dyDescent="0.25">
      <c r="A2192" s="3">
        <f>TITRES_STAT!B2195</f>
        <v>45197</v>
      </c>
      <c r="B2192" s="5">
        <f>TITRES_STAT!D2195</f>
        <v>10.404999999999999</v>
      </c>
      <c r="C2192" s="2">
        <f t="shared" si="269"/>
        <v>-8.7000000000001521E-2</v>
      </c>
      <c r="D2192" s="2">
        <f t="shared" si="270"/>
        <v>10.474600000000001</v>
      </c>
      <c r="E2192" s="2">
        <f t="shared" si="272"/>
        <v>10.500800000000002</v>
      </c>
      <c r="F2192" s="2">
        <f t="shared" si="265"/>
        <v>10.401549999999997</v>
      </c>
      <c r="G2192" s="2">
        <f t="shared" si="267"/>
        <v>9.8504200000000051</v>
      </c>
      <c r="H2192" s="2">
        <f t="shared" si="271"/>
        <v>8.5679249999999847</v>
      </c>
      <c r="I2192" s="2">
        <f t="array" ref="I2192">SUMPRODUCT(B2176:B2195, (ROW(B2176:B2195)-ROW(B2176)+1)) / (20*21/2)</f>
        <v>10.462842857142858</v>
      </c>
      <c r="J2192" s="2">
        <f t="shared" si="266"/>
        <v>10.327809353847766</v>
      </c>
      <c r="K2192" s="2">
        <f t="shared" si="268"/>
        <v>9.9218495572155945</v>
      </c>
    </row>
    <row r="2193" spans="1:11" ht="13.5" x14ac:dyDescent="0.25">
      <c r="A2193" s="3">
        <f>TITRES_STAT!B2196</f>
        <v>45198</v>
      </c>
      <c r="B2193" s="5">
        <f>TITRES_STAT!D2196</f>
        <v>10.492000000000001</v>
      </c>
      <c r="C2193" s="2">
        <f t="shared" si="269"/>
        <v>8.7000000000001521E-2</v>
      </c>
      <c r="D2193" s="2">
        <f t="shared" si="270"/>
        <v>10.474600000000001</v>
      </c>
      <c r="E2193" s="2">
        <f t="shared" si="272"/>
        <v>10.483300000000003</v>
      </c>
      <c r="F2193" s="2">
        <f t="shared" si="265"/>
        <v>10.432149999999996</v>
      </c>
      <c r="G2193" s="2">
        <f t="shared" si="267"/>
        <v>9.8794400000000042</v>
      </c>
      <c r="H2193" s="2">
        <f t="shared" si="271"/>
        <v>8.581779999999986</v>
      </c>
      <c r="I2193" s="2">
        <f t="array" ref="I2193">SUMPRODUCT(B2177:B2196, (ROW(B2177:B2196)-ROW(B2177)+1)) / (20*21/2)</f>
        <v>10.452942857142858</v>
      </c>
      <c r="J2193" s="2">
        <f t="shared" si="266"/>
        <v>10.343446558243215</v>
      </c>
      <c r="K2193" s="2">
        <f t="shared" si="268"/>
        <v>9.944208398109101</v>
      </c>
    </row>
    <row r="2194" spans="1:11" ht="13.5" x14ac:dyDescent="0.25">
      <c r="A2194" s="3">
        <f>TITRES_STAT!B2197</f>
        <v>45201</v>
      </c>
      <c r="B2194" s="5">
        <f>TITRES_STAT!D2197</f>
        <v>10.361000000000001</v>
      </c>
      <c r="C2194" s="2">
        <f t="shared" si="269"/>
        <v>-0.13100000000000023</v>
      </c>
      <c r="D2194" s="2">
        <f t="shared" si="270"/>
        <v>10.448400000000001</v>
      </c>
      <c r="E2194" s="2">
        <f t="shared" si="272"/>
        <v>10.470200000000002</v>
      </c>
      <c r="F2194" s="2">
        <f t="shared" si="265"/>
        <v>10.453999999999997</v>
      </c>
      <c r="G2194" s="2">
        <f t="shared" si="267"/>
        <v>9.9058400000000049</v>
      </c>
      <c r="H2194" s="2">
        <f t="shared" si="271"/>
        <v>8.594334999999985</v>
      </c>
      <c r="I2194" s="2">
        <f t="array" ref="I2194">SUMPRODUCT(B2178:B2197, (ROW(B2178:B2197)-ROW(B2178)+1)) / (20*21/2)</f>
        <v>10.438352380952381</v>
      </c>
      <c r="J2194" s="2">
        <f t="shared" si="266"/>
        <v>10.345118314601004</v>
      </c>
      <c r="K2194" s="2">
        <f t="shared" si="268"/>
        <v>9.9605531668107066</v>
      </c>
    </row>
    <row r="2195" spans="1:11" ht="13.5" x14ac:dyDescent="0.25">
      <c r="A2195" s="3">
        <f>TITRES_STAT!B2198</f>
        <v>45202</v>
      </c>
      <c r="B2195" s="5">
        <f>TITRES_STAT!D2198</f>
        <v>10.361000000000001</v>
      </c>
      <c r="C2195" s="2">
        <f t="shared" si="269"/>
        <v>0</v>
      </c>
      <c r="D2195" s="2">
        <f t="shared" si="270"/>
        <v>10.4222</v>
      </c>
      <c r="E2195" s="2">
        <f t="shared" si="272"/>
        <v>10.457100000000002</v>
      </c>
      <c r="F2195" s="2">
        <f t="shared" si="265"/>
        <v>10.464949999999998</v>
      </c>
      <c r="G2195" s="2">
        <f t="shared" si="267"/>
        <v>9.9242000000000061</v>
      </c>
      <c r="H2195" s="2">
        <f t="shared" si="271"/>
        <v>8.6068899999999857</v>
      </c>
      <c r="I2195" s="2">
        <f t="array" ref="I2195">SUMPRODUCT(B2179:B2198, (ROW(B2179:B2198)-ROW(B2179)+1)) / (20*21/2)</f>
        <v>10.423847619047621</v>
      </c>
      <c r="J2195" s="2">
        <f t="shared" si="266"/>
        <v>10.346630856067575</v>
      </c>
      <c r="K2195" s="2">
        <f t="shared" si="268"/>
        <v>9.9762569641906804</v>
      </c>
    </row>
    <row r="2196" spans="1:11" ht="13.5" x14ac:dyDescent="0.25">
      <c r="A2196" s="3">
        <f>TITRES_STAT!B2199</f>
        <v>45203</v>
      </c>
      <c r="B2196" s="5">
        <f>TITRES_STAT!D2199</f>
        <v>10.361000000000001</v>
      </c>
      <c r="C2196" s="2">
        <f t="shared" si="269"/>
        <v>0</v>
      </c>
      <c r="D2196" s="2">
        <f t="shared" si="270"/>
        <v>10.396000000000001</v>
      </c>
      <c r="E2196" s="2">
        <f t="shared" si="272"/>
        <v>10.444000000000003</v>
      </c>
      <c r="F2196" s="2">
        <f t="shared" ref="F2196:F2259" si="273">AVERAGE(B2177:B2196)</f>
        <v>10.470199999999998</v>
      </c>
      <c r="G2196" s="2">
        <f t="shared" si="267"/>
        <v>9.9425600000000038</v>
      </c>
      <c r="H2196" s="2">
        <f t="shared" si="271"/>
        <v>8.6194449999999865</v>
      </c>
      <c r="I2196" s="2">
        <f t="array" ref="I2196">SUMPRODUCT(B2180:B2199, (ROW(B2180:B2199)-ROW(B2180)+1)) / (20*21/2)</f>
        <v>10.367328571428573</v>
      </c>
      <c r="J2196" s="2">
        <f t="shared" si="266"/>
        <v>10.347999345965901</v>
      </c>
      <c r="K2196" s="2">
        <f t="shared" si="268"/>
        <v>9.9913449263792824</v>
      </c>
    </row>
    <row r="2197" spans="1:11" ht="13.5" x14ac:dyDescent="0.25">
      <c r="A2197" s="3">
        <f>TITRES_STAT!B2200</f>
        <v>45204</v>
      </c>
      <c r="B2197" s="5">
        <f>TITRES_STAT!D2200</f>
        <v>10.317</v>
      </c>
      <c r="C2197" s="2">
        <f t="shared" si="269"/>
        <v>-4.4000000000000483E-2</v>
      </c>
      <c r="D2197" s="2">
        <f t="shared" si="270"/>
        <v>10.378400000000001</v>
      </c>
      <c r="E2197" s="2">
        <f t="shared" si="272"/>
        <v>10.426500000000001</v>
      </c>
      <c r="F2197" s="2">
        <f t="shared" si="273"/>
        <v>10.469299999999999</v>
      </c>
      <c r="G2197" s="2">
        <f t="shared" si="267"/>
        <v>9.9590000000000032</v>
      </c>
      <c r="H2197" s="2">
        <f t="shared" si="271"/>
        <v>8.6327449999999857</v>
      </c>
      <c r="I2197" s="2">
        <f t="array" ref="I2197">SUMPRODUCT(B2181:B2200, (ROW(B2181:B2200)-ROW(B2181)+1)) / (20*21/2)</f>
        <v>10.31424761904762</v>
      </c>
      <c r="J2197" s="2">
        <f t="shared" ref="J2197:J2260" si="274">$J$4*B2197+J2196*(1-$J$4)</f>
        <v>10.345047027302483</v>
      </c>
      <c r="K2197" s="2">
        <f t="shared" si="268"/>
        <v>10.004115713580095</v>
      </c>
    </row>
    <row r="2198" spans="1:11" ht="13.5" x14ac:dyDescent="0.25">
      <c r="A2198" s="3">
        <f>TITRES_STAT!B2201</f>
        <v>45205</v>
      </c>
      <c r="B2198" s="5">
        <f>TITRES_STAT!D2201</f>
        <v>10.317</v>
      </c>
      <c r="C2198" s="2">
        <f t="shared" si="269"/>
        <v>0</v>
      </c>
      <c r="D2198" s="2">
        <f t="shared" si="270"/>
        <v>10.343400000000001</v>
      </c>
      <c r="E2198" s="2">
        <f t="shared" si="272"/>
        <v>10.409000000000002</v>
      </c>
      <c r="F2198" s="2">
        <f t="shared" si="273"/>
        <v>10.44745</v>
      </c>
      <c r="G2198" s="2">
        <f t="shared" si="267"/>
        <v>9.9754400000000025</v>
      </c>
      <c r="H2198" s="2">
        <f t="shared" si="271"/>
        <v>8.6460449999999849</v>
      </c>
      <c r="I2198" s="2">
        <f t="array" ref="I2198">SUMPRODUCT(B2182:B2201, (ROW(B2182:B2201)-ROW(B2182)+1)) / (20*21/2)</f>
        <v>10.282071428571429</v>
      </c>
      <c r="J2198" s="2">
        <f t="shared" si="274"/>
        <v>10.342375881845104</v>
      </c>
      <c r="K2198" s="2">
        <f t="shared" si="268"/>
        <v>10.016385685596562</v>
      </c>
    </row>
    <row r="2199" spans="1:11" ht="13.5" x14ac:dyDescent="0.25">
      <c r="A2199" s="3">
        <f>TITRES_STAT!B2202</f>
        <v>45208</v>
      </c>
      <c r="B2199" s="5">
        <f>TITRES_STAT!D2202</f>
        <v>9.8539999999999992</v>
      </c>
      <c r="C2199" s="2">
        <f t="shared" si="269"/>
        <v>-0.46300000000000097</v>
      </c>
      <c r="D2199" s="2">
        <f t="shared" si="270"/>
        <v>10.242000000000001</v>
      </c>
      <c r="E2199" s="2">
        <f t="shared" si="272"/>
        <v>10.345200000000002</v>
      </c>
      <c r="F2199" s="2">
        <f t="shared" si="273"/>
        <v>10.420349999999999</v>
      </c>
      <c r="G2199" s="2">
        <f t="shared" si="267"/>
        <v>9.9826200000000025</v>
      </c>
      <c r="H2199" s="2">
        <f t="shared" si="271"/>
        <v>8.6570299999999865</v>
      </c>
      <c r="I2199" s="2">
        <f t="array" ref="I2199">SUMPRODUCT(B2183:B2202, (ROW(B2183:B2202)-ROW(B2183)+1)) / (20*21/2)</f>
        <v>10.235142857142858</v>
      </c>
      <c r="J2199" s="2">
        <f t="shared" si="274"/>
        <v>10.295863893097952</v>
      </c>
      <c r="K2199" s="2">
        <f t="shared" si="268"/>
        <v>10.010017619494736</v>
      </c>
    </row>
    <row r="2200" spans="1:11" ht="13.5" x14ac:dyDescent="0.25">
      <c r="A2200" s="3">
        <f>TITRES_STAT!B2203</f>
        <v>45209</v>
      </c>
      <c r="B2200" s="5">
        <f>TITRES_STAT!D2203</f>
        <v>9.8629999999999995</v>
      </c>
      <c r="C2200" s="2">
        <f t="shared" si="269"/>
        <v>9.0000000000003411E-3</v>
      </c>
      <c r="D2200" s="2">
        <f t="shared" si="270"/>
        <v>10.1424</v>
      </c>
      <c r="E2200" s="2">
        <f t="shared" si="272"/>
        <v>10.282300000000003</v>
      </c>
      <c r="F2200" s="2">
        <f t="shared" si="273"/>
        <v>10.392850000000001</v>
      </c>
      <c r="G2200" s="2">
        <f t="shared" si="267"/>
        <v>9.9899800000000027</v>
      </c>
      <c r="H2200" s="2">
        <f t="shared" si="271"/>
        <v>8.6680599999999863</v>
      </c>
      <c r="I2200" s="2">
        <f t="array" ref="I2200">SUMPRODUCT(B2184:B2203, (ROW(B2184:B2203)-ROW(B2184)+1)) / (20*21/2)</f>
        <v>10.191861904761906</v>
      </c>
      <c r="J2200" s="2">
        <f t="shared" si="274"/>
        <v>10.254638760421956</v>
      </c>
      <c r="K2200" s="2">
        <f t="shared" si="268"/>
        <v>10.004252222651806</v>
      </c>
    </row>
    <row r="2201" spans="1:11" ht="13.5" x14ac:dyDescent="0.25">
      <c r="A2201" s="3">
        <f>TITRES_STAT!B2204</f>
        <v>45210</v>
      </c>
      <c r="B2201" s="5">
        <f>TITRES_STAT!D2204</f>
        <v>10.055</v>
      </c>
      <c r="C2201" s="2">
        <f t="shared" si="269"/>
        <v>0.19200000000000017</v>
      </c>
      <c r="D2201" s="2">
        <f t="shared" si="270"/>
        <v>10.081199999999999</v>
      </c>
      <c r="E2201" s="2">
        <f t="shared" si="272"/>
        <v>10.2386</v>
      </c>
      <c r="F2201" s="2">
        <f t="shared" si="273"/>
        <v>10.372750000000002</v>
      </c>
      <c r="G2201" s="2">
        <f t="shared" si="267"/>
        <v>10.001180000000003</v>
      </c>
      <c r="H2201" s="2">
        <f t="shared" si="271"/>
        <v>8.6800499999999872</v>
      </c>
      <c r="I2201" s="2">
        <f t="array" ref="I2201">SUMPRODUCT(B2185:B2204, (ROW(B2185:B2204)-ROW(B2185)+1)) / (20*21/2)</f>
        <v>10.152285714285714</v>
      </c>
      <c r="J2201" s="2">
        <f t="shared" si="274"/>
        <v>10.235625545143675</v>
      </c>
      <c r="K2201" s="2">
        <f t="shared" si="268"/>
        <v>10.006242331567421</v>
      </c>
    </row>
    <row r="2202" spans="1:11" ht="13.5" x14ac:dyDescent="0.25">
      <c r="A2202" s="3">
        <f>TITRES_STAT!B2205</f>
        <v>45211</v>
      </c>
      <c r="B2202" s="5">
        <f>TITRES_STAT!D2205</f>
        <v>9.8800000000000008</v>
      </c>
      <c r="C2202" s="2">
        <f t="shared" si="269"/>
        <v>-0.17499999999999893</v>
      </c>
      <c r="D2202" s="2">
        <f t="shared" si="270"/>
        <v>9.9938000000000002</v>
      </c>
      <c r="E2202" s="2">
        <f t="shared" si="272"/>
        <v>10.1861</v>
      </c>
      <c r="F2202" s="2">
        <f t="shared" si="273"/>
        <v>10.343450000000001</v>
      </c>
      <c r="G2202" s="2">
        <f t="shared" si="267"/>
        <v>10.008880000000001</v>
      </c>
      <c r="H2202" s="2">
        <f t="shared" si="271"/>
        <v>8.6911649999999874</v>
      </c>
      <c r="I2202" s="2">
        <f t="array" ref="I2202">SUMPRODUCT(B2186:B2205, (ROW(B2186:B2205)-ROW(B2186)+1)) / (20*21/2)</f>
        <v>10.129676190476191</v>
      </c>
      <c r="J2202" s="2">
        <f t="shared" si="274"/>
        <v>10.201756445606183</v>
      </c>
      <c r="K2202" s="2">
        <f t="shared" si="268"/>
        <v>10.001291651898111</v>
      </c>
    </row>
    <row r="2203" spans="1:11" ht="13.5" x14ac:dyDescent="0.25">
      <c r="A2203" s="3">
        <f>TITRES_STAT!B2206</f>
        <v>45212</v>
      </c>
      <c r="B2203" s="5">
        <f>TITRES_STAT!D2206</f>
        <v>9.8889999999999993</v>
      </c>
      <c r="C2203" s="2">
        <f t="shared" si="269"/>
        <v>8.9999999999985647E-3</v>
      </c>
      <c r="D2203" s="2">
        <f t="shared" si="270"/>
        <v>9.908199999999999</v>
      </c>
      <c r="E2203" s="2">
        <f t="shared" si="272"/>
        <v>10.1258</v>
      </c>
      <c r="F2203" s="2">
        <f t="shared" si="273"/>
        <v>10.304550000000003</v>
      </c>
      <c r="G2203" s="2">
        <f t="shared" si="267"/>
        <v>10.016760000000001</v>
      </c>
      <c r="H2203" s="2">
        <f t="shared" si="271"/>
        <v>8.7009949999999865</v>
      </c>
      <c r="I2203" s="2">
        <f t="array" ref="I2203">SUMPRODUCT(B2187:B2206, (ROW(B2187:B2206)-ROW(B2187)+1)) / (20*21/2)</f>
        <v>10.119233333333334</v>
      </c>
      <c r="J2203" s="2">
        <f t="shared" si="274"/>
        <v>10.171970117453212</v>
      </c>
      <c r="K2203" s="2">
        <f t="shared" si="268"/>
        <v>9.9968880577060286</v>
      </c>
    </row>
    <row r="2204" spans="1:11" ht="13.5" x14ac:dyDescent="0.25">
      <c r="A2204" s="3">
        <f>TITRES_STAT!B2207</f>
        <v>45215</v>
      </c>
      <c r="B2204" s="5">
        <f>TITRES_STAT!D2207</f>
        <v>9.8889999999999993</v>
      </c>
      <c r="C2204" s="2">
        <f t="shared" si="269"/>
        <v>0</v>
      </c>
      <c r="D2204" s="2">
        <f t="shared" si="270"/>
        <v>9.9151999999999987</v>
      </c>
      <c r="E2204" s="2">
        <f t="shared" si="272"/>
        <v>10.078599999999998</v>
      </c>
      <c r="F2204" s="2">
        <f t="shared" si="273"/>
        <v>10.274400000000004</v>
      </c>
      <c r="G2204" s="2">
        <f t="shared" si="267"/>
        <v>10.024640000000002</v>
      </c>
      <c r="H2204" s="2">
        <f t="shared" si="271"/>
        <v>8.7125599999999856</v>
      </c>
      <c r="I2204" s="2">
        <f t="array" ref="I2204">SUMPRODUCT(B2188:B2207, (ROW(B2188:B2207)-ROW(B2188)+1)) / (20*21/2)</f>
        <v>10.118838095238093</v>
      </c>
      <c r="J2204" s="2">
        <f t="shared" si="274"/>
        <v>10.145020582457667</v>
      </c>
      <c r="K2204" s="2">
        <f t="shared" si="268"/>
        <v>9.9926571534822628</v>
      </c>
    </row>
    <row r="2205" spans="1:11" ht="13.5" x14ac:dyDescent="0.25">
      <c r="A2205" s="3">
        <f>TITRES_STAT!B2208</f>
        <v>45216</v>
      </c>
      <c r="B2205" s="5">
        <f>TITRES_STAT!D2208</f>
        <v>10.037000000000001</v>
      </c>
      <c r="C2205" s="2">
        <f t="shared" si="269"/>
        <v>0.14800000000000146</v>
      </c>
      <c r="D2205" s="2">
        <f t="shared" si="270"/>
        <v>9.9499999999999993</v>
      </c>
      <c r="E2205" s="2">
        <f t="shared" si="272"/>
        <v>10.046200000000001</v>
      </c>
      <c r="F2205" s="2">
        <f t="shared" si="273"/>
        <v>10.251650000000001</v>
      </c>
      <c r="G2205" s="2">
        <f t="shared" si="267"/>
        <v>10.035480000000002</v>
      </c>
      <c r="H2205" s="2">
        <f t="shared" si="271"/>
        <v>8.7240599999999873</v>
      </c>
      <c r="I2205" s="2">
        <f t="array" ref="I2205">SUMPRODUCT(B2189:B2208, (ROW(B2189:B2208)-ROW(B2189)+1)) / (20*21/2)</f>
        <v>10.119690476190476</v>
      </c>
      <c r="J2205" s="2">
        <f t="shared" si="274"/>
        <v>10.134732907937888</v>
      </c>
      <c r="K2205" s="2">
        <f t="shared" si="268"/>
        <v>9.9943960886398227</v>
      </c>
    </row>
    <row r="2206" spans="1:11" ht="13.5" x14ac:dyDescent="0.25">
      <c r="A2206" s="3">
        <f>TITRES_STAT!B2209</f>
        <v>45217</v>
      </c>
      <c r="B2206" s="5">
        <f>TITRES_STAT!D2209</f>
        <v>10.141999999999999</v>
      </c>
      <c r="C2206" s="2">
        <f t="shared" si="269"/>
        <v>0.10499999999999865</v>
      </c>
      <c r="D2206" s="2">
        <f t="shared" si="270"/>
        <v>9.9674000000000014</v>
      </c>
      <c r="E2206" s="2">
        <f t="shared" si="272"/>
        <v>10.0243</v>
      </c>
      <c r="F2206" s="2">
        <f t="shared" si="273"/>
        <v>10.234150000000003</v>
      </c>
      <c r="G2206" s="2">
        <f t="shared" si="267"/>
        <v>10.04842</v>
      </c>
      <c r="H2206" s="2">
        <f t="shared" si="271"/>
        <v>8.7360849999999868</v>
      </c>
      <c r="I2206" s="2">
        <f t="array" ref="I2206">SUMPRODUCT(B2190:B2209, (ROW(B2190:B2209)-ROW(B2190)+1)) / (20*21/2)</f>
        <v>10.121790476190476</v>
      </c>
      <c r="J2206" s="2">
        <f t="shared" si="274"/>
        <v>10.135425011943804</v>
      </c>
      <c r="K2206" s="2">
        <f t="shared" si="268"/>
        <v>10.000184477320614</v>
      </c>
    </row>
    <row r="2207" spans="1:11" ht="13.5" x14ac:dyDescent="0.25">
      <c r="A2207" s="3">
        <f>TITRES_STAT!B2210</f>
        <v>45218</v>
      </c>
      <c r="B2207" s="5">
        <f>TITRES_STAT!D2210</f>
        <v>10.23</v>
      </c>
      <c r="C2207" s="2">
        <f t="shared" si="269"/>
        <v>8.8000000000000966E-2</v>
      </c>
      <c r="D2207" s="2">
        <f t="shared" si="270"/>
        <v>10.0374</v>
      </c>
      <c r="E2207" s="2">
        <f t="shared" si="272"/>
        <v>10.015600000000001</v>
      </c>
      <c r="F2207" s="2">
        <f t="shared" si="273"/>
        <v>10.221050000000002</v>
      </c>
      <c r="G2207" s="2">
        <f t="shared" si="267"/>
        <v>10.063120000000003</v>
      </c>
      <c r="H2207" s="2">
        <f t="shared" si="271"/>
        <v>8.7485499999999874</v>
      </c>
      <c r="I2207" s="2">
        <f t="array" ref="I2207">SUMPRODUCT(B2191:B2210, (ROW(B2191:B2210)-ROW(B2191)+1)) / (20*21/2)</f>
        <v>10.125138095238094</v>
      </c>
      <c r="J2207" s="2">
        <f t="shared" si="274"/>
        <v>10.144432153663443</v>
      </c>
      <c r="K2207" s="2">
        <f t="shared" si="268"/>
        <v>10.009196850759022</v>
      </c>
    </row>
    <row r="2208" spans="1:11" ht="13.5" x14ac:dyDescent="0.25">
      <c r="A2208" s="3">
        <f>TITRES_STAT!B2211</f>
        <v>45219</v>
      </c>
      <c r="B2208" s="5">
        <f>TITRES_STAT!D2211</f>
        <v>10.23</v>
      </c>
      <c r="C2208" s="2">
        <f t="shared" si="269"/>
        <v>0</v>
      </c>
      <c r="D2208" s="2">
        <f t="shared" si="270"/>
        <v>10.105600000000001</v>
      </c>
      <c r="E2208" s="2">
        <f t="shared" si="272"/>
        <v>10.0069</v>
      </c>
      <c r="F2208" s="2">
        <f t="shared" si="273"/>
        <v>10.20795</v>
      </c>
      <c r="G2208" s="2">
        <f t="shared" si="267"/>
        <v>10.078860000000002</v>
      </c>
      <c r="H2208" s="2">
        <f t="shared" si="271"/>
        <v>8.761014999999988</v>
      </c>
      <c r="I2208" s="2">
        <f t="array" ref="I2208">SUMPRODUCT(B2192:B2211, (ROW(B2192:B2211)-ROW(B2192)+1)) / (20*21/2)</f>
        <v>10.093066666666669</v>
      </c>
      <c r="J2208" s="2">
        <f t="shared" si="274"/>
        <v>10.152581472362163</v>
      </c>
      <c r="K2208" s="2">
        <f t="shared" si="268"/>
        <v>10.01785579778808</v>
      </c>
    </row>
    <row r="2209" spans="1:11" ht="13.5" x14ac:dyDescent="0.25">
      <c r="A2209" s="3">
        <f>TITRES_STAT!B2212</f>
        <v>45222</v>
      </c>
      <c r="B2209" s="5">
        <f>TITRES_STAT!D2212</f>
        <v>10.23</v>
      </c>
      <c r="C2209" s="2">
        <f t="shared" si="269"/>
        <v>0</v>
      </c>
      <c r="D2209" s="2">
        <f t="shared" si="270"/>
        <v>10.1738</v>
      </c>
      <c r="E2209" s="2">
        <f t="shared" si="272"/>
        <v>10.044500000000001</v>
      </c>
      <c r="F2209" s="2">
        <f t="shared" si="273"/>
        <v>10.194849999999999</v>
      </c>
      <c r="G2209" s="2">
        <f t="shared" si="267"/>
        <v>10.094600000000003</v>
      </c>
      <c r="H2209" s="2">
        <f t="shared" si="271"/>
        <v>8.7734799999999886</v>
      </c>
      <c r="I2209" s="2">
        <f t="array" ref="I2209">SUMPRODUCT(B2193:B2212, (ROW(B2193:B2212)-ROW(B2193)+1)) / (20*21/2)</f>
        <v>10.022457142857144</v>
      </c>
      <c r="J2209" s="2">
        <f t="shared" si="274"/>
        <v>10.159954665470529</v>
      </c>
      <c r="K2209" s="2">
        <f t="shared" si="268"/>
        <v>10.026175178266978</v>
      </c>
    </row>
    <row r="2210" spans="1:11" ht="13.5" x14ac:dyDescent="0.25">
      <c r="A2210" s="3">
        <f>TITRES_STAT!B2213</f>
        <v>45223</v>
      </c>
      <c r="B2210" s="5">
        <f>TITRES_STAT!D2213</f>
        <v>10.23</v>
      </c>
      <c r="C2210" s="2">
        <f t="shared" si="269"/>
        <v>0</v>
      </c>
      <c r="D2210" s="2">
        <f t="shared" si="270"/>
        <v>10.212399999999999</v>
      </c>
      <c r="E2210" s="2">
        <f t="shared" si="272"/>
        <v>10.081200000000001</v>
      </c>
      <c r="F2210" s="2">
        <f t="shared" si="273"/>
        <v>10.181749999999999</v>
      </c>
      <c r="G2210" s="2">
        <f t="shared" si="267"/>
        <v>10.110340000000003</v>
      </c>
      <c r="H2210" s="2">
        <f t="shared" si="271"/>
        <v>8.785944999999991</v>
      </c>
      <c r="I2210" s="2">
        <f t="array" ref="I2210">SUMPRODUCT(B2194:B2213, (ROW(B2194:B2213)-ROW(B2194)+1)) / (20*21/2)</f>
        <v>9.9565952380952396</v>
      </c>
      <c r="J2210" s="2">
        <f t="shared" si="274"/>
        <v>10.166625649711433</v>
      </c>
      <c r="K2210" s="2">
        <f t="shared" si="268"/>
        <v>10.034168308531019</v>
      </c>
    </row>
    <row r="2211" spans="1:11" ht="13.5" x14ac:dyDescent="0.25">
      <c r="A2211" s="3">
        <f>TITRES_STAT!B2214</f>
        <v>45224</v>
      </c>
      <c r="B2211" s="5">
        <f>TITRES_STAT!D2214</f>
        <v>9.8450000000000006</v>
      </c>
      <c r="C2211" s="2">
        <f t="shared" si="269"/>
        <v>-0.38499999999999979</v>
      </c>
      <c r="D2211" s="2">
        <f t="shared" si="270"/>
        <v>10.153</v>
      </c>
      <c r="E2211" s="2">
        <f t="shared" si="272"/>
        <v>10.060200000000002</v>
      </c>
      <c r="F2211" s="2">
        <f t="shared" si="273"/>
        <v>10.149399999999996</v>
      </c>
      <c r="G2211" s="2">
        <f t="shared" si="267"/>
        <v>10.118380000000002</v>
      </c>
      <c r="H2211" s="2">
        <f t="shared" si="271"/>
        <v>8.7964849999999917</v>
      </c>
      <c r="I2211" s="2">
        <f t="array" ref="I2211">SUMPRODUCT(B2195:B2214, (ROW(B2195:B2214)-ROW(B2195)+1)) / (20*21/2)</f>
        <v>9.9175142857142848</v>
      </c>
      <c r="J2211" s="2">
        <f t="shared" si="274"/>
        <v>10.135994635453201</v>
      </c>
      <c r="K2211" s="2">
        <f t="shared" si="268"/>
        <v>10.026749943490588</v>
      </c>
    </row>
    <row r="2212" spans="1:11" ht="13.5" x14ac:dyDescent="0.25">
      <c r="A2212" s="3">
        <f>TITRES_STAT!B2215</f>
        <v>45225</v>
      </c>
      <c r="B2212" s="5">
        <f>TITRES_STAT!D2215</f>
        <v>9.4079999999999995</v>
      </c>
      <c r="C2212" s="2">
        <f t="shared" si="269"/>
        <v>-0.43700000000000117</v>
      </c>
      <c r="D2212" s="2">
        <f t="shared" si="270"/>
        <v>9.9886000000000017</v>
      </c>
      <c r="E2212" s="2">
        <f t="shared" si="272"/>
        <v>10.013000000000002</v>
      </c>
      <c r="F2212" s="2">
        <f t="shared" si="273"/>
        <v>10.099549999999997</v>
      </c>
      <c r="G2212" s="2">
        <f t="shared" si="267"/>
        <v>10.117680000000002</v>
      </c>
      <c r="H2212" s="2">
        <f t="shared" si="271"/>
        <v>8.8048399999999898</v>
      </c>
      <c r="I2212" s="2">
        <f t="array" ref="I2212">SUMPRODUCT(B2196:B2215, (ROW(B2196:B2215)-ROW(B2196)+1)) / (20*21/2)</f>
        <v>9.8818904761904776</v>
      </c>
      <c r="J2212" s="2">
        <f t="shared" si="274"/>
        <v>10.066661813029086</v>
      </c>
      <c r="K2212" s="2">
        <f t="shared" si="268"/>
        <v>10.00248523982429</v>
      </c>
    </row>
    <row r="2213" spans="1:11" ht="13.5" x14ac:dyDescent="0.25">
      <c r="A2213" s="3">
        <f>TITRES_STAT!B2216</f>
        <v>45226</v>
      </c>
      <c r="B2213" s="5">
        <f>TITRES_STAT!D2216</f>
        <v>9.4079999999999995</v>
      </c>
      <c r="C2213" s="2">
        <f t="shared" si="269"/>
        <v>0</v>
      </c>
      <c r="D2213" s="2">
        <f t="shared" si="270"/>
        <v>9.8242000000000012</v>
      </c>
      <c r="E2213" s="2">
        <f t="shared" si="272"/>
        <v>9.9649000000000019</v>
      </c>
      <c r="F2213" s="2">
        <f t="shared" si="273"/>
        <v>10.045349999999996</v>
      </c>
      <c r="G2213" s="2">
        <f t="shared" si="267"/>
        <v>10.116980000000002</v>
      </c>
      <c r="H2213" s="2">
        <f t="shared" si="271"/>
        <v>8.8135949999999905</v>
      </c>
      <c r="I2213" s="2">
        <f t="array" ref="I2213">SUMPRODUCT(B2197:B2216, (ROW(B2197:B2216)-ROW(B2197)+1)) / (20*21/2)</f>
        <v>9.8905809523809527</v>
      </c>
      <c r="J2213" s="2">
        <f t="shared" si="274"/>
        <v>10.003932116550125</v>
      </c>
      <c r="K2213" s="2">
        <f t="shared" si="268"/>
        <v>9.9791720931645145</v>
      </c>
    </row>
    <row r="2214" spans="1:11" ht="13.5" x14ac:dyDescent="0.25">
      <c r="A2214" s="3">
        <f>TITRES_STAT!B2217</f>
        <v>45229</v>
      </c>
      <c r="B2214" s="5">
        <f>TITRES_STAT!D2217</f>
        <v>9.6349999999999998</v>
      </c>
      <c r="C2214" s="2">
        <f t="shared" si="269"/>
        <v>0.22700000000000031</v>
      </c>
      <c r="D2214" s="2">
        <f t="shared" si="270"/>
        <v>9.7052000000000014</v>
      </c>
      <c r="E2214" s="2">
        <f t="shared" si="272"/>
        <v>9.9395000000000007</v>
      </c>
      <c r="F2214" s="2">
        <f t="shared" si="273"/>
        <v>10.009049999999997</v>
      </c>
      <c r="G2214" s="2">
        <f t="shared" si="267"/>
        <v>10.120820000000002</v>
      </c>
      <c r="H2214" s="2">
        <f t="shared" si="271"/>
        <v>8.8230849999999901</v>
      </c>
      <c r="I2214" s="2">
        <f t="array" ref="I2214">SUMPRODUCT(B2198:B2217, (ROW(B2198:B2217)-ROW(B2198)+1)) / (20*21/2)</f>
        <v>9.9239238095238083</v>
      </c>
      <c r="J2214" s="2">
        <f t="shared" si="274"/>
        <v>9.9687957244977312</v>
      </c>
      <c r="K2214" s="2">
        <f t="shared" si="268"/>
        <v>9.9656751483345332</v>
      </c>
    </row>
    <row r="2215" spans="1:11" ht="13.5" x14ac:dyDescent="0.25">
      <c r="A2215" s="3">
        <f>TITRES_STAT!B2218</f>
        <v>45230</v>
      </c>
      <c r="B2215" s="5">
        <f>TITRES_STAT!D2218</f>
        <v>9.6349999999999998</v>
      </c>
      <c r="C2215" s="2">
        <f t="shared" si="269"/>
        <v>0</v>
      </c>
      <c r="D2215" s="2">
        <f t="shared" si="270"/>
        <v>9.5861999999999998</v>
      </c>
      <c r="E2215" s="2">
        <f t="shared" si="272"/>
        <v>9.8993000000000002</v>
      </c>
      <c r="F2215" s="2">
        <f t="shared" si="273"/>
        <v>9.972749999999996</v>
      </c>
      <c r="G2215" s="2">
        <f t="shared" si="267"/>
        <v>10.12466</v>
      </c>
      <c r="H2215" s="2">
        <f t="shared" si="271"/>
        <v>8.8333799999999911</v>
      </c>
      <c r="I2215" s="2">
        <f t="array" ref="I2215">SUMPRODUCT(B2199:B2218, (ROW(B2199:B2218)-ROW(B2199)+1)) / (20*21/2)</f>
        <v>9.9573095238095224</v>
      </c>
      <c r="J2215" s="2">
        <f t="shared" si="274"/>
        <v>9.9370056554979485</v>
      </c>
      <c r="K2215" s="2">
        <f t="shared" si="268"/>
        <v>9.9527074954586681</v>
      </c>
    </row>
    <row r="2216" spans="1:11" ht="13.5" x14ac:dyDescent="0.25">
      <c r="A2216" s="3">
        <f>TITRES_STAT!B2219</f>
        <v>45231</v>
      </c>
      <c r="B2216" s="5">
        <f>TITRES_STAT!D2219</f>
        <v>10.064</v>
      </c>
      <c r="C2216" s="2">
        <f t="shared" si="269"/>
        <v>0.42900000000000027</v>
      </c>
      <c r="D2216" s="2">
        <f t="shared" si="270"/>
        <v>9.629999999999999</v>
      </c>
      <c r="E2216" s="2">
        <f t="shared" si="272"/>
        <v>9.8915000000000024</v>
      </c>
      <c r="F2216" s="2">
        <f t="shared" si="273"/>
        <v>9.9578999999999969</v>
      </c>
      <c r="G2216" s="2">
        <f t="shared" si="267"/>
        <v>10.136040000000001</v>
      </c>
      <c r="H2216" s="2">
        <f t="shared" si="271"/>
        <v>8.8458199999999927</v>
      </c>
      <c r="I2216" s="2">
        <f t="array" ref="I2216">SUMPRODUCT(B2200:B2219, (ROW(B2200:B2219)-ROW(B2200)+1)) / (20*21/2)</f>
        <v>9.9907380952380969</v>
      </c>
      <c r="J2216" s="2">
        <f t="shared" si="274"/>
        <v>9.949100354974334</v>
      </c>
      <c r="K2216" s="2">
        <f t="shared" si="268"/>
        <v>9.9570719074014651</v>
      </c>
    </row>
    <row r="2217" spans="1:11" ht="13.5" x14ac:dyDescent="0.25">
      <c r="A2217" s="3">
        <f>TITRES_STAT!B2220</f>
        <v>45232</v>
      </c>
      <c r="B2217" s="5">
        <f>TITRES_STAT!D2220</f>
        <v>10.308</v>
      </c>
      <c r="C2217" s="2">
        <f t="shared" si="269"/>
        <v>0.24399999999999977</v>
      </c>
      <c r="D2217" s="2">
        <f t="shared" si="270"/>
        <v>9.8099999999999987</v>
      </c>
      <c r="E2217" s="2">
        <f t="shared" si="272"/>
        <v>9.8993000000000002</v>
      </c>
      <c r="F2217" s="2">
        <f t="shared" si="273"/>
        <v>9.9574499999999979</v>
      </c>
      <c r="G2217" s="2">
        <f t="shared" si="267"/>
        <v>10.1516</v>
      </c>
      <c r="H2217" s="2">
        <f t="shared" si="271"/>
        <v>8.8590749999999918</v>
      </c>
      <c r="I2217" s="2">
        <f t="array" ref="I2217">SUMPRODUCT(B2201:B2220, (ROW(B2201:B2220)-ROW(B2201)+1)) / (20*21/2)</f>
        <v>10.020385714285712</v>
      </c>
      <c r="J2217" s="2">
        <f t="shared" si="274"/>
        <v>9.9832812735482079</v>
      </c>
      <c r="K2217" s="2">
        <f t="shared" si="268"/>
        <v>9.9708337933857223</v>
      </c>
    </row>
    <row r="2218" spans="1:11" ht="13.5" x14ac:dyDescent="0.25">
      <c r="A2218" s="3">
        <f>TITRES_STAT!B2221</f>
        <v>45233</v>
      </c>
      <c r="B2218" s="5">
        <f>TITRES_STAT!D2221</f>
        <v>10.308</v>
      </c>
      <c r="C2218" s="2">
        <f t="shared" si="269"/>
        <v>0</v>
      </c>
      <c r="D2218" s="2">
        <f t="shared" si="270"/>
        <v>9.9899999999999984</v>
      </c>
      <c r="E2218" s="2">
        <f t="shared" si="272"/>
        <v>9.9070999999999998</v>
      </c>
      <c r="F2218" s="2">
        <f t="shared" si="273"/>
        <v>9.9569999999999972</v>
      </c>
      <c r="G2218" s="2">
        <f t="shared" si="267"/>
        <v>10.162260000000002</v>
      </c>
      <c r="H2218" s="2">
        <f t="shared" si="271"/>
        <v>8.8723299999999945</v>
      </c>
      <c r="I2218" s="2">
        <f t="array" ref="I2218">SUMPRODUCT(B2202:B2221, (ROW(B2202:B2221)-ROW(B2202)+1)) / (20*21/2)</f>
        <v>10.047138095238093</v>
      </c>
      <c r="J2218" s="2">
        <f t="shared" si="274"/>
        <v>10.014206866543617</v>
      </c>
      <c r="K2218" s="2">
        <f t="shared" si="268"/>
        <v>9.9840559975666743</v>
      </c>
    </row>
    <row r="2219" spans="1:11" ht="13.5" x14ac:dyDescent="0.25">
      <c r="A2219" s="3">
        <f>TITRES_STAT!B2222</f>
        <v>45236</v>
      </c>
      <c r="B2219" s="5">
        <f>TITRES_STAT!D2222</f>
        <v>10.308</v>
      </c>
      <c r="C2219" s="2">
        <f t="shared" si="269"/>
        <v>0</v>
      </c>
      <c r="D2219" s="2">
        <f t="shared" si="270"/>
        <v>10.124599999999999</v>
      </c>
      <c r="E2219" s="2">
        <f t="shared" si="272"/>
        <v>9.9148999999999976</v>
      </c>
      <c r="F2219" s="2">
        <f t="shared" si="273"/>
        <v>9.9796999999999976</v>
      </c>
      <c r="G2219" s="2">
        <f t="shared" si="267"/>
        <v>10.170999999999999</v>
      </c>
      <c r="H2219" s="2">
        <f t="shared" si="271"/>
        <v>8.885949999999994</v>
      </c>
      <c r="I2219" s="2">
        <f t="array" ref="I2219">SUMPRODUCT(B2203:B2222, (ROW(B2203:B2222)-ROW(B2203)+1)) / (20*21/2)</f>
        <v>10.071952380952379</v>
      </c>
      <c r="J2219" s="2">
        <f t="shared" si="274"/>
        <v>10.042187164968036</v>
      </c>
      <c r="K2219" s="2">
        <f t="shared" si="268"/>
        <v>9.9967596839366095</v>
      </c>
    </row>
    <row r="2220" spans="1:11" ht="13.5" x14ac:dyDescent="0.25">
      <c r="A2220" s="3">
        <f>TITRES_STAT!B2223</f>
        <v>45237</v>
      </c>
      <c r="B2220" s="5">
        <f>TITRES_STAT!D2223</f>
        <v>10.291</v>
      </c>
      <c r="C2220" s="2">
        <f t="shared" si="269"/>
        <v>-1.699999999999946E-2</v>
      </c>
      <c r="D2220" s="2">
        <f t="shared" si="270"/>
        <v>10.255799999999999</v>
      </c>
      <c r="E2220" s="2">
        <f t="shared" si="272"/>
        <v>9.9209999999999976</v>
      </c>
      <c r="F2220" s="2">
        <f t="shared" si="273"/>
        <v>10.001099999999997</v>
      </c>
      <c r="G2220" s="2">
        <f t="shared" si="267"/>
        <v>10.186219999999999</v>
      </c>
      <c r="H2220" s="2">
        <f t="shared" si="271"/>
        <v>8.899484999999995</v>
      </c>
      <c r="I2220" s="2">
        <f t="array" ref="I2220">SUMPRODUCT(B2204:B2223, (ROW(B2204:B2223)-ROW(B2204)+1)) / (20*21/2)</f>
        <v>10.094895238095237</v>
      </c>
      <c r="J2220" s="2">
        <f t="shared" si="274"/>
        <v>10.06588362544727</v>
      </c>
      <c r="K2220" s="2">
        <f t="shared" si="268"/>
        <v>10.008298519860665</v>
      </c>
    </row>
    <row r="2221" spans="1:11" ht="13.5" x14ac:dyDescent="0.25">
      <c r="A2221" s="3">
        <f>TITRES_STAT!B2224</f>
        <v>45238</v>
      </c>
      <c r="B2221" s="5">
        <f>TITRES_STAT!D2224</f>
        <v>10.282</v>
      </c>
      <c r="C2221" s="2">
        <f t="shared" si="269"/>
        <v>-9.0000000000003411E-3</v>
      </c>
      <c r="D2221" s="2">
        <f t="shared" si="270"/>
        <v>10.2994</v>
      </c>
      <c r="E2221" s="2">
        <f t="shared" si="272"/>
        <v>9.964699999999997</v>
      </c>
      <c r="F2221" s="2">
        <f t="shared" si="273"/>
        <v>10.012449999999999</v>
      </c>
      <c r="G2221" s="2">
        <f t="shared" si="267"/>
        <v>10.199499999999999</v>
      </c>
      <c r="H2221" s="2">
        <f t="shared" si="271"/>
        <v>8.9124099999999959</v>
      </c>
      <c r="I2221" s="2">
        <f t="array" ref="I2221">SUMPRODUCT(B2205:B2224, (ROW(B2205:B2224)-ROW(B2205)+1)) / (20*21/2)</f>
        <v>10.116009523809524</v>
      </c>
      <c r="J2221" s="2">
        <f t="shared" si="274"/>
        <v>10.086466137309435</v>
      </c>
      <c r="K2221" s="2">
        <f t="shared" si="268"/>
        <v>10.019031911238679</v>
      </c>
    </row>
    <row r="2222" spans="1:11" ht="13.5" x14ac:dyDescent="0.25">
      <c r="A2222" s="3">
        <f>TITRES_STAT!B2225</f>
        <v>45239</v>
      </c>
      <c r="B2222" s="5">
        <f>TITRES_STAT!D2225</f>
        <v>10.273</v>
      </c>
      <c r="C2222" s="2">
        <f t="shared" si="269"/>
        <v>-9.0000000000003411E-3</v>
      </c>
      <c r="D2222" s="2">
        <f t="shared" si="270"/>
        <v>10.292400000000001</v>
      </c>
      <c r="E2222" s="2">
        <f t="shared" si="272"/>
        <v>10.051199999999998</v>
      </c>
      <c r="F2222" s="2">
        <f t="shared" si="273"/>
        <v>10.0321</v>
      </c>
      <c r="G2222" s="2">
        <f t="shared" si="267"/>
        <v>10.21068</v>
      </c>
      <c r="H2222" s="2">
        <f t="shared" si="271"/>
        <v>8.9258949999999952</v>
      </c>
      <c r="I2222" s="2">
        <f t="array" ref="I2222">SUMPRODUCT(B2206:B2225, (ROW(B2206:B2225)-ROW(B2206)+1)) / (20*21/2)</f>
        <v>10.135295238095237</v>
      </c>
      <c r="J2222" s="2">
        <f t="shared" si="274"/>
        <v>10.104231267089489</v>
      </c>
      <c r="K2222" s="2">
        <f t="shared" si="268"/>
        <v>10.028991444131281</v>
      </c>
    </row>
    <row r="2223" spans="1:11" ht="13.5" x14ac:dyDescent="0.25">
      <c r="A2223" s="3">
        <f>TITRES_STAT!B2226</f>
        <v>45240</v>
      </c>
      <c r="B2223" s="5">
        <f>TITRES_STAT!D2226</f>
        <v>10.273</v>
      </c>
      <c r="C2223" s="2">
        <f t="shared" si="269"/>
        <v>0</v>
      </c>
      <c r="D2223" s="2">
        <f t="shared" si="270"/>
        <v>10.285399999999999</v>
      </c>
      <c r="E2223" s="2">
        <f t="shared" si="272"/>
        <v>10.137699999999999</v>
      </c>
      <c r="F2223" s="2">
        <f t="shared" si="273"/>
        <v>10.051300000000001</v>
      </c>
      <c r="G2223" s="2">
        <f t="shared" si="267"/>
        <v>10.218540000000001</v>
      </c>
      <c r="H2223" s="2">
        <f t="shared" si="271"/>
        <v>8.9387749999999944</v>
      </c>
      <c r="I2223" s="2">
        <f t="array" ref="I2223">SUMPRODUCT(B2207:B2226, (ROW(B2207:B2226)-ROW(B2207)+1)) / (20*21/2)</f>
        <v>10.118504761904761</v>
      </c>
      <c r="J2223" s="2">
        <f t="shared" si="274"/>
        <v>10.120304479747633</v>
      </c>
      <c r="K2223" s="2">
        <f t="shared" si="268"/>
        <v>10.038560407106525</v>
      </c>
    </row>
    <row r="2224" spans="1:11" ht="13.5" x14ac:dyDescent="0.25">
      <c r="A2224" s="3">
        <f>TITRES_STAT!B2227</f>
        <v>45243</v>
      </c>
      <c r="B2224" s="5">
        <f>TITRES_STAT!D2227</f>
        <v>10.273</v>
      </c>
      <c r="C2224" s="2">
        <f t="shared" si="269"/>
        <v>0</v>
      </c>
      <c r="D2224" s="2">
        <f t="shared" si="270"/>
        <v>10.2784</v>
      </c>
      <c r="E2224" s="2">
        <f t="shared" si="272"/>
        <v>10.201499999999999</v>
      </c>
      <c r="F2224" s="2">
        <f t="shared" si="273"/>
        <v>10.070499999999999</v>
      </c>
      <c r="G2224" s="2">
        <f t="shared" si="267"/>
        <v>10.225520000000003</v>
      </c>
      <c r="H2224" s="2">
        <f t="shared" si="271"/>
        <v>8.9518549999999948</v>
      </c>
      <c r="I2224" s="2">
        <f t="array" ref="I2224">SUMPRODUCT(B2208:B2227, (ROW(B2208:B2227)-ROW(B2208)+1)) / (20*21/2)</f>
        <v>10.102838095238095</v>
      </c>
      <c r="J2224" s="2">
        <f t="shared" si="274"/>
        <v>10.134846910247859</v>
      </c>
      <c r="K2224" s="2">
        <f t="shared" si="268"/>
        <v>10.04775411663176</v>
      </c>
    </row>
    <row r="2225" spans="1:11" ht="13.5" x14ac:dyDescent="0.25">
      <c r="A2225" s="3">
        <f>TITRES_STAT!B2228</f>
        <v>45244</v>
      </c>
      <c r="B2225" s="5">
        <f>TITRES_STAT!D2228</f>
        <v>10.273</v>
      </c>
      <c r="C2225" s="2">
        <f t="shared" si="269"/>
        <v>0</v>
      </c>
      <c r="D2225" s="2">
        <f t="shared" si="270"/>
        <v>10.274799999999999</v>
      </c>
      <c r="E2225" s="2">
        <f t="shared" si="272"/>
        <v>10.265299999999998</v>
      </c>
      <c r="F2225" s="2">
        <f t="shared" si="273"/>
        <v>10.0823</v>
      </c>
      <c r="G2225" s="2">
        <f t="shared" si="267"/>
        <v>10.228140000000003</v>
      </c>
      <c r="H2225" s="2">
        <f t="shared" si="271"/>
        <v>8.9649349999999952</v>
      </c>
      <c r="I2225" s="2">
        <f t="array" ref="I2225">SUMPRODUCT(B2209:B2228, (ROW(B2209:B2228)-ROW(B2209)+1)) / (20*21/2)</f>
        <v>10.121190476190476</v>
      </c>
      <c r="J2225" s="2">
        <f t="shared" si="274"/>
        <v>10.148004347367111</v>
      </c>
      <c r="K2225" s="2">
        <f t="shared" si="268"/>
        <v>10.056587288528554</v>
      </c>
    </row>
    <row r="2226" spans="1:11" ht="13.5" x14ac:dyDescent="0.25">
      <c r="A2226" s="3">
        <f>TITRES_STAT!B2229</f>
        <v>45245</v>
      </c>
      <c r="B2226" s="5">
        <f>TITRES_STAT!D2229</f>
        <v>9.9060000000000006</v>
      </c>
      <c r="C2226" s="2">
        <f t="shared" si="269"/>
        <v>-0.3669999999999991</v>
      </c>
      <c r="D2226" s="2">
        <f t="shared" si="270"/>
        <v>10.1996</v>
      </c>
      <c r="E2226" s="2">
        <f t="shared" si="272"/>
        <v>10.249499999999999</v>
      </c>
      <c r="F2226" s="2">
        <f t="shared" si="273"/>
        <v>10.070499999999999</v>
      </c>
      <c r="G2226" s="2">
        <f t="shared" ref="G2226:G2289" si="275">AVERAGE(B2177:B2226)</f>
        <v>10.221140000000004</v>
      </c>
      <c r="H2226" s="2">
        <f t="shared" si="271"/>
        <v>8.9761799999999941</v>
      </c>
      <c r="I2226" s="2">
        <f t="array" ref="I2226">SUMPRODUCT(B2210:B2229, (ROW(B2210:B2229)-ROW(B2210)+1)) / (20*21/2)</f>
        <v>10.141176190476191</v>
      </c>
      <c r="J2226" s="2">
        <f t="shared" si="274"/>
        <v>10.124956314284528</v>
      </c>
      <c r="K2226" s="2">
        <f t="shared" si="268"/>
        <v>10.050681904664689</v>
      </c>
    </row>
    <row r="2227" spans="1:11" ht="13.5" x14ac:dyDescent="0.25">
      <c r="A2227" s="3">
        <f>TITRES_STAT!B2230</f>
        <v>45246</v>
      </c>
      <c r="B2227" s="5">
        <f>TITRES_STAT!D2230</f>
        <v>9.9060000000000006</v>
      </c>
      <c r="C2227" s="2">
        <f t="shared" si="269"/>
        <v>0</v>
      </c>
      <c r="D2227" s="2">
        <f t="shared" si="270"/>
        <v>10.126200000000001</v>
      </c>
      <c r="E2227" s="2">
        <f t="shared" si="272"/>
        <v>10.209300000000001</v>
      </c>
      <c r="F2227" s="2">
        <f t="shared" si="273"/>
        <v>10.0543</v>
      </c>
      <c r="G2227" s="2">
        <f t="shared" si="275"/>
        <v>10.212560000000003</v>
      </c>
      <c r="H2227" s="2">
        <f t="shared" si="271"/>
        <v>8.9878299999999953</v>
      </c>
      <c r="I2227" s="2">
        <f t="array" ref="I2227">SUMPRODUCT(B2211:B2230, (ROW(B2211:B2230)-ROW(B2211)+1)) / (20*21/2)</f>
        <v>10.161757142857143</v>
      </c>
      <c r="J2227" s="2">
        <f t="shared" si="274"/>
        <v>10.104103331971716</v>
      </c>
      <c r="K2227" s="2">
        <f t="shared" ref="K2227:K2290" si="276">$K$4*B2227+(1-$K$4)*K2226</f>
        <v>10.045008104481759</v>
      </c>
    </row>
    <row r="2228" spans="1:11" ht="13.5" x14ac:dyDescent="0.25">
      <c r="A2228" s="3">
        <f>TITRES_STAT!B2231</f>
        <v>45247</v>
      </c>
      <c r="B2228" s="5">
        <f>TITRES_STAT!D2231</f>
        <v>10.247</v>
      </c>
      <c r="C2228" s="2">
        <f t="shared" si="269"/>
        <v>0.3409999999999993</v>
      </c>
      <c r="D2228" s="2">
        <f t="shared" si="270"/>
        <v>10.120999999999999</v>
      </c>
      <c r="E2228" s="2">
        <f t="shared" si="272"/>
        <v>10.203199999999999</v>
      </c>
      <c r="F2228" s="2">
        <f t="shared" si="273"/>
        <v>10.055150000000001</v>
      </c>
      <c r="G2228" s="2">
        <f t="shared" si="275"/>
        <v>10.202420000000004</v>
      </c>
      <c r="H2228" s="2">
        <f t="shared" si="271"/>
        <v>9.0011849999999942</v>
      </c>
      <c r="I2228" s="2">
        <f t="array" ref="I2228">SUMPRODUCT(B2212:B2231, (ROW(B2212:B2231)-ROW(B2212)+1)) / (20*21/2)</f>
        <v>10.157180952380951</v>
      </c>
      <c r="J2228" s="2">
        <f t="shared" si="274"/>
        <v>10.117712538450601</v>
      </c>
      <c r="K2228" s="2">
        <f t="shared" si="276"/>
        <v>10.052929355286397</v>
      </c>
    </row>
    <row r="2229" spans="1:11" ht="13.5" x14ac:dyDescent="0.25">
      <c r="A2229" s="3">
        <f>TITRES_STAT!B2232</f>
        <v>45250</v>
      </c>
      <c r="B2229" s="5">
        <f>TITRES_STAT!D2232</f>
        <v>10.265000000000001</v>
      </c>
      <c r="C2229" s="2">
        <f t="shared" si="269"/>
        <v>1.8000000000000682E-2</v>
      </c>
      <c r="D2229" s="2">
        <f t="shared" si="270"/>
        <v>10.119400000000001</v>
      </c>
      <c r="E2229" s="2">
        <f t="shared" si="272"/>
        <v>10.1989</v>
      </c>
      <c r="F2229" s="2">
        <f t="shared" si="273"/>
        <v>10.056899999999999</v>
      </c>
      <c r="G2229" s="2">
        <f t="shared" si="275"/>
        <v>10.199800000000003</v>
      </c>
      <c r="H2229" s="2">
        <f t="shared" si="271"/>
        <v>9.014629999999995</v>
      </c>
      <c r="I2229" s="2">
        <f t="array" ref="I2229">SUMPRODUCT(B2213:B2232, (ROW(B2213:B2232)-ROW(B2213)+1)) / (20*21/2)</f>
        <v>10.156004761904761</v>
      </c>
      <c r="J2229" s="2">
        <f t="shared" si="274"/>
        <v>10.131739915741019</v>
      </c>
      <c r="K2229" s="2">
        <f t="shared" si="276"/>
        <v>10.061245851157519</v>
      </c>
    </row>
    <row r="2230" spans="1:11" ht="13.5" x14ac:dyDescent="0.25">
      <c r="A2230" s="3">
        <f>TITRES_STAT!B2233</f>
        <v>45251</v>
      </c>
      <c r="B2230" s="5">
        <f>TITRES_STAT!D2233</f>
        <v>10.273</v>
      </c>
      <c r="C2230" s="2">
        <f t="shared" si="269"/>
        <v>7.9999999999991189E-3</v>
      </c>
      <c r="D2230" s="2">
        <f t="shared" si="270"/>
        <v>10.119399999999999</v>
      </c>
      <c r="E2230" s="2">
        <f t="shared" si="272"/>
        <v>10.197099999999999</v>
      </c>
      <c r="F2230" s="2">
        <f t="shared" si="273"/>
        <v>10.059049999999997</v>
      </c>
      <c r="G2230" s="2">
        <f t="shared" si="275"/>
        <v>10.197000000000005</v>
      </c>
      <c r="H2230" s="2">
        <f t="shared" si="271"/>
        <v>9.0281149999999961</v>
      </c>
      <c r="I2230" s="2">
        <f t="array" ref="I2230">SUMPRODUCT(B2214:B2233, (ROW(B2214:B2233)-ROW(B2214)+1)) / (20*21/2)</f>
        <v>10.147557142857144</v>
      </c>
      <c r="J2230" s="2">
        <f t="shared" si="274"/>
        <v>10.145193257099017</v>
      </c>
      <c r="K2230" s="2">
        <f t="shared" si="276"/>
        <v>10.069549935425853</v>
      </c>
    </row>
    <row r="2231" spans="1:11" ht="13.5" x14ac:dyDescent="0.25">
      <c r="A2231" s="3">
        <f>TITRES_STAT!B2234</f>
        <v>45252</v>
      </c>
      <c r="B2231" s="5">
        <f>TITRES_STAT!D2234</f>
        <v>10.010999999999999</v>
      </c>
      <c r="C2231" s="2">
        <f t="shared" si="269"/>
        <v>-0.26200000000000045</v>
      </c>
      <c r="D2231" s="2">
        <f t="shared" si="270"/>
        <v>10.1404</v>
      </c>
      <c r="E2231" s="2">
        <f t="shared" si="272"/>
        <v>10.169999999999998</v>
      </c>
      <c r="F2231" s="2">
        <f t="shared" si="273"/>
        <v>10.067349999999999</v>
      </c>
      <c r="G2231" s="2">
        <f t="shared" si="275"/>
        <v>10.188080000000006</v>
      </c>
      <c r="H2231" s="2">
        <f t="shared" si="271"/>
        <v>9.0402899999999953</v>
      </c>
      <c r="I2231" s="2">
        <f t="array" ref="I2231">SUMPRODUCT(B2215:B2234, (ROW(B2215:B2234)-ROW(B2215)+1)) / (20*21/2)</f>
        <v>10.127952380952383</v>
      </c>
      <c r="J2231" s="2">
        <f t="shared" si="274"/>
        <v>10.132412946899111</v>
      </c>
      <c r="K2231" s="2">
        <f t="shared" si="276"/>
        <v>10.067253859526801</v>
      </c>
    </row>
    <row r="2232" spans="1:11" ht="13.5" x14ac:dyDescent="0.25">
      <c r="A2232" s="3">
        <f>TITRES_STAT!B2235</f>
        <v>45253</v>
      </c>
      <c r="B2232" s="5">
        <f>TITRES_STAT!D2235</f>
        <v>10.055</v>
      </c>
      <c r="C2232" s="2">
        <f t="shared" si="269"/>
        <v>4.4000000000000483E-2</v>
      </c>
      <c r="D2232" s="2">
        <f t="shared" si="270"/>
        <v>10.170199999999999</v>
      </c>
      <c r="E2232" s="2">
        <f t="shared" si="272"/>
        <v>10.148199999999999</v>
      </c>
      <c r="F2232" s="2">
        <f t="shared" si="273"/>
        <v>10.099699999999999</v>
      </c>
      <c r="G2232" s="2">
        <f t="shared" si="275"/>
        <v>10.179860000000005</v>
      </c>
      <c r="H2232" s="2">
        <f t="shared" si="271"/>
        <v>9.053289999999997</v>
      </c>
      <c r="I2232" s="2">
        <f t="array" ref="I2232">SUMPRODUCT(B2216:B2235, (ROW(B2216:B2235)-ROW(B2216)+1)) / (20*21/2)</f>
        <v>10.106971428571429</v>
      </c>
      <c r="J2232" s="2">
        <f t="shared" si="274"/>
        <v>10.125040285289671</v>
      </c>
      <c r="K2232" s="2">
        <f t="shared" si="276"/>
        <v>10.066773316015947</v>
      </c>
    </row>
    <row r="2233" spans="1:11" ht="13.5" x14ac:dyDescent="0.25">
      <c r="A2233" s="3">
        <f>TITRES_STAT!B2236</f>
        <v>45254</v>
      </c>
      <c r="B2233" s="5">
        <f>TITRES_STAT!D2236</f>
        <v>10.010999999999999</v>
      </c>
      <c r="C2233" s="2">
        <f t="shared" si="269"/>
        <v>-4.4000000000000483E-2</v>
      </c>
      <c r="D2233" s="2">
        <f t="shared" si="270"/>
        <v>10.122999999999999</v>
      </c>
      <c r="E2233" s="2">
        <f t="shared" si="272"/>
        <v>10.122</v>
      </c>
      <c r="F2233" s="2">
        <f t="shared" si="273"/>
        <v>10.129849999999998</v>
      </c>
      <c r="G2233" s="2">
        <f t="shared" si="275"/>
        <v>10.166740000000006</v>
      </c>
      <c r="H2233" s="2">
        <f t="shared" si="271"/>
        <v>9.0660699999999963</v>
      </c>
      <c r="I2233" s="2">
        <f t="array" ref="I2233">SUMPRODUCT(B2217:B2236, (ROW(B2217:B2236)-ROW(B2217)+1)) / (20*21/2)</f>
        <v>10.084614285714286</v>
      </c>
      <c r="J2233" s="2">
        <f t="shared" si="274"/>
        <v>10.114179305738274</v>
      </c>
      <c r="K2233" s="2">
        <f t="shared" si="276"/>
        <v>10.064586127152578</v>
      </c>
    </row>
    <row r="2234" spans="1:11" ht="13.5" x14ac:dyDescent="0.25">
      <c r="A2234" s="3">
        <f>TITRES_STAT!B2237</f>
        <v>45257</v>
      </c>
      <c r="B2234" s="5">
        <f>TITRES_STAT!D2237</f>
        <v>9.9239999999999995</v>
      </c>
      <c r="C2234" s="2">
        <f t="shared" si="269"/>
        <v>-8.6999999999999744E-2</v>
      </c>
      <c r="D2234" s="2">
        <f t="shared" si="270"/>
        <v>10.054799999999998</v>
      </c>
      <c r="E2234" s="2">
        <f t="shared" si="272"/>
        <v>10.087100000000001</v>
      </c>
      <c r="F2234" s="2">
        <f t="shared" si="273"/>
        <v>10.144299999999998</v>
      </c>
      <c r="G2234" s="2">
        <f t="shared" si="275"/>
        <v>10.155380000000005</v>
      </c>
      <c r="H2234" s="2">
        <f t="shared" si="271"/>
        <v>9.0783749999999959</v>
      </c>
      <c r="I2234" s="2">
        <f t="array" ref="I2234">SUMPRODUCT(B2218:B2237, (ROW(B2218:B2237)-ROW(B2218)+1)) / (20*21/2)</f>
        <v>10.103685714285715</v>
      </c>
      <c r="J2234" s="2">
        <f t="shared" si="274"/>
        <v>10.096066990906056</v>
      </c>
      <c r="K2234" s="2">
        <f t="shared" si="276"/>
        <v>10.059072945695615</v>
      </c>
    </row>
    <row r="2235" spans="1:11" ht="13.5" x14ac:dyDescent="0.25">
      <c r="A2235" s="3">
        <f>TITRES_STAT!B2238</f>
        <v>45258</v>
      </c>
      <c r="B2235" s="5">
        <f>TITRES_STAT!D2238</f>
        <v>9.9239999999999995</v>
      </c>
      <c r="C2235" s="2">
        <f t="shared" si="269"/>
        <v>0</v>
      </c>
      <c r="D2235" s="2">
        <f t="shared" si="270"/>
        <v>9.9849999999999994</v>
      </c>
      <c r="E2235" s="2">
        <f t="shared" si="272"/>
        <v>10.052199999999999</v>
      </c>
      <c r="F2235" s="2">
        <f t="shared" si="273"/>
        <v>10.15875</v>
      </c>
      <c r="G2235" s="2">
        <f t="shared" si="275"/>
        <v>10.144020000000005</v>
      </c>
      <c r="H2235" s="2">
        <f t="shared" si="271"/>
        <v>9.0901549999999975</v>
      </c>
      <c r="I2235" s="2">
        <f t="array" ref="I2235">SUMPRODUCT(B2219:B2238, (ROW(B2219:B2238)-ROW(B2219)+1)) / (20*21/2)</f>
        <v>10.122547619047619</v>
      </c>
      <c r="J2235" s="2">
        <f t="shared" si="274"/>
        <v>10.079679658438813</v>
      </c>
      <c r="K2235" s="2">
        <f t="shared" si="276"/>
        <v>10.053775967433042</v>
      </c>
    </row>
    <row r="2236" spans="1:11" ht="13.5" x14ac:dyDescent="0.25">
      <c r="A2236" s="3">
        <f>TITRES_STAT!B2239</f>
        <v>45259</v>
      </c>
      <c r="B2236" s="5">
        <f>TITRES_STAT!D2239</f>
        <v>9.9239999999999995</v>
      </c>
      <c r="C2236" s="2">
        <f t="shared" si="269"/>
        <v>0</v>
      </c>
      <c r="D2236" s="2">
        <f t="shared" si="270"/>
        <v>9.9676000000000009</v>
      </c>
      <c r="E2236" s="2">
        <f t="shared" si="272"/>
        <v>10.054000000000002</v>
      </c>
      <c r="F2236" s="2">
        <f t="shared" si="273"/>
        <v>10.151750000000002</v>
      </c>
      <c r="G2236" s="2">
        <f t="shared" si="275"/>
        <v>10.132660000000003</v>
      </c>
      <c r="H2236" s="2">
        <f t="shared" si="271"/>
        <v>9.1019349999999974</v>
      </c>
      <c r="I2236" s="2">
        <f t="array" ref="I2236">SUMPRODUCT(B2220:B2239, (ROW(B2220:B2239)-ROW(B2220)+1)) / (20*21/2)</f>
        <v>10.143676190476191</v>
      </c>
      <c r="J2236" s="2">
        <f t="shared" si="274"/>
        <v>10.064853024301783</v>
      </c>
      <c r="K2236" s="2">
        <f t="shared" si="276"/>
        <v>10.048686713808218</v>
      </c>
    </row>
    <row r="2237" spans="1:11" ht="13.5" x14ac:dyDescent="0.25">
      <c r="A2237" s="3">
        <f>TITRES_STAT!B2240</f>
        <v>45260</v>
      </c>
      <c r="B2237" s="5">
        <f>TITRES_STAT!D2240</f>
        <v>10.352</v>
      </c>
      <c r="C2237" s="2">
        <f t="shared" si="269"/>
        <v>0.42800000000000082</v>
      </c>
      <c r="D2237" s="2">
        <f t="shared" si="270"/>
        <v>10.027000000000001</v>
      </c>
      <c r="E2237" s="2">
        <f t="shared" si="272"/>
        <v>10.098600000000001</v>
      </c>
      <c r="F2237" s="2">
        <f t="shared" si="273"/>
        <v>10.153950000000002</v>
      </c>
      <c r="G2237" s="2">
        <f t="shared" si="275"/>
        <v>10.129860000000001</v>
      </c>
      <c r="H2237" s="2">
        <f t="shared" si="271"/>
        <v>9.1158549999999998</v>
      </c>
      <c r="I2237" s="2">
        <f t="array" ref="I2237">SUMPRODUCT(B2221:B2240, (ROW(B2221:B2240)-ROW(B2221)+1)) / (20*21/2)</f>
        <v>10.175328571428571</v>
      </c>
      <c r="J2237" s="2">
        <f t="shared" si="274"/>
        <v>10.09220035532066</v>
      </c>
      <c r="K2237" s="2">
        <f t="shared" si="276"/>
        <v>10.060581352482405</v>
      </c>
    </row>
    <row r="2238" spans="1:11" ht="13.5" x14ac:dyDescent="0.25">
      <c r="A2238" s="3">
        <f>TITRES_STAT!B2241</f>
        <v>45261</v>
      </c>
      <c r="B2238" s="5">
        <f>TITRES_STAT!D2241</f>
        <v>10.352</v>
      </c>
      <c r="C2238" s="2">
        <f t="shared" si="269"/>
        <v>0</v>
      </c>
      <c r="D2238" s="2">
        <f t="shared" si="270"/>
        <v>10.0952</v>
      </c>
      <c r="E2238" s="2">
        <f t="shared" si="272"/>
        <v>10.109100000000002</v>
      </c>
      <c r="F2238" s="2">
        <f t="shared" si="273"/>
        <v>10.15615</v>
      </c>
      <c r="G2238" s="2">
        <f t="shared" si="275"/>
        <v>10.12706</v>
      </c>
      <c r="H2238" s="2">
        <f t="shared" si="271"/>
        <v>9.1297749999999986</v>
      </c>
      <c r="I2238" s="2">
        <f t="array" ref="I2238">SUMPRODUCT(B2222:B2241, (ROW(B2222:B2241)-ROW(B2222)+1)) / (20*21/2)</f>
        <v>10.212690476190474</v>
      </c>
      <c r="J2238" s="2">
        <f t="shared" si="274"/>
        <v>10.116943178623453</v>
      </c>
      <c r="K2238" s="2">
        <f t="shared" si="276"/>
        <v>10.072009534737997</v>
      </c>
    </row>
    <row r="2239" spans="1:11" ht="13.5" x14ac:dyDescent="0.25">
      <c r="A2239" s="3">
        <f>TITRES_STAT!B2242</f>
        <v>45264</v>
      </c>
      <c r="B2239" s="5">
        <f>TITRES_STAT!D2242</f>
        <v>10.378</v>
      </c>
      <c r="C2239" s="2">
        <f t="shared" si="269"/>
        <v>2.5999999999999801E-2</v>
      </c>
      <c r="D2239" s="2">
        <f t="shared" si="270"/>
        <v>10.186</v>
      </c>
      <c r="E2239" s="2">
        <f t="shared" si="272"/>
        <v>10.1204</v>
      </c>
      <c r="F2239" s="2">
        <f t="shared" si="273"/>
        <v>10.159650000000003</v>
      </c>
      <c r="G2239" s="2">
        <f t="shared" si="275"/>
        <v>10.124779999999999</v>
      </c>
      <c r="H2239" s="2">
        <f t="shared" si="271"/>
        <v>9.1438249999999979</v>
      </c>
      <c r="I2239" s="2">
        <f t="array" ref="I2239">SUMPRODUCT(B2223:B2242, (ROW(B2223:B2242)-ROW(B2223)+1)) / (20*21/2)</f>
        <v>10.247861904761905</v>
      </c>
      <c r="J2239" s="2">
        <f t="shared" si="274"/>
        <v>10.141805733040266</v>
      </c>
      <c r="K2239" s="2">
        <f t="shared" si="276"/>
        <v>10.084009160826703</v>
      </c>
    </row>
    <row r="2240" spans="1:11" ht="13.5" x14ac:dyDescent="0.25">
      <c r="A2240" s="3">
        <f>TITRES_STAT!B2243</f>
        <v>45265</v>
      </c>
      <c r="B2240" s="5">
        <f>TITRES_STAT!D2243</f>
        <v>10.492000000000001</v>
      </c>
      <c r="C2240" s="2">
        <f t="shared" si="269"/>
        <v>0.11400000000000077</v>
      </c>
      <c r="D2240" s="2">
        <f t="shared" si="270"/>
        <v>10.299600000000002</v>
      </c>
      <c r="E2240" s="2">
        <f t="shared" si="272"/>
        <v>10.142300000000001</v>
      </c>
      <c r="F2240" s="2">
        <f t="shared" si="273"/>
        <v>10.169699999999999</v>
      </c>
      <c r="G2240" s="2">
        <f t="shared" si="275"/>
        <v>10.124779999999999</v>
      </c>
      <c r="H2240" s="2">
        <f t="shared" si="271"/>
        <v>9.1584449999999986</v>
      </c>
      <c r="I2240" s="2">
        <f t="array" ref="I2240">SUMPRODUCT(B2224:B2243, (ROW(B2224:B2243)-ROW(B2224)+1)) / (20*21/2)</f>
        <v>10.285033333333333</v>
      </c>
      <c r="J2240" s="2">
        <f t="shared" si="274"/>
        <v>10.175157567988812</v>
      </c>
      <c r="K2240" s="2">
        <f t="shared" si="276"/>
        <v>10.100008801578598</v>
      </c>
    </row>
    <row r="2241" spans="1:11" ht="13.5" x14ac:dyDescent="0.25">
      <c r="A2241" s="3">
        <f>TITRES_STAT!B2244</f>
        <v>45266</v>
      </c>
      <c r="B2241" s="5">
        <f>TITRES_STAT!D2244</f>
        <v>10.561999999999999</v>
      </c>
      <c r="C2241" s="2">
        <f t="shared" si="269"/>
        <v>6.9999999999998508E-2</v>
      </c>
      <c r="D2241" s="2">
        <f t="shared" si="270"/>
        <v>10.427199999999999</v>
      </c>
      <c r="E2241" s="2">
        <f t="shared" si="272"/>
        <v>10.1974</v>
      </c>
      <c r="F2241" s="2">
        <f t="shared" si="273"/>
        <v>10.1837</v>
      </c>
      <c r="G2241" s="2">
        <f t="shared" si="275"/>
        <v>10.12618</v>
      </c>
      <c r="H2241" s="2">
        <f t="shared" si="271"/>
        <v>9.1734149999999985</v>
      </c>
      <c r="I2241" s="2">
        <f t="array" ref="I2241">SUMPRODUCT(B2225:B2244, (ROW(B2225:B2244)-ROW(B2225)+1)) / (20*21/2)</f>
        <v>10.365657142857144</v>
      </c>
      <c r="J2241" s="2">
        <f t="shared" si="274"/>
        <v>10.211999704370831</v>
      </c>
      <c r="K2241" s="2">
        <f t="shared" si="276"/>
        <v>10.118126103477476</v>
      </c>
    </row>
    <row r="2242" spans="1:11" ht="13.5" x14ac:dyDescent="0.25">
      <c r="A2242" s="3">
        <f>TITRES_STAT!B2245</f>
        <v>45267</v>
      </c>
      <c r="B2242" s="5">
        <f>TITRES_STAT!D2245</f>
        <v>10.553000000000001</v>
      </c>
      <c r="C2242" s="2">
        <f t="shared" si="269"/>
        <v>-8.9999999999985647E-3</v>
      </c>
      <c r="D2242" s="2">
        <f t="shared" si="270"/>
        <v>10.467400000000001</v>
      </c>
      <c r="E2242" s="2">
        <f t="shared" si="272"/>
        <v>10.247200000000001</v>
      </c>
      <c r="F2242" s="2">
        <f t="shared" si="273"/>
        <v>10.197700000000001</v>
      </c>
      <c r="G2242" s="2">
        <f t="shared" si="275"/>
        <v>10.12914</v>
      </c>
      <c r="H2242" s="2">
        <f t="shared" si="271"/>
        <v>9.1883399999999984</v>
      </c>
      <c r="I2242" s="2">
        <f t="array" ref="I2242">SUMPRODUCT(B2226:B2245, (ROW(B2226:B2245)-ROW(B2226)+1)) / (20*21/2)</f>
        <v>10.489200000000002</v>
      </c>
      <c r="J2242" s="2">
        <f t="shared" si="274"/>
        <v>10.244475923002181</v>
      </c>
      <c r="K2242" s="2">
        <f t="shared" si="276"/>
        <v>10.135179981772477</v>
      </c>
    </row>
    <row r="2243" spans="1:11" ht="13.5" x14ac:dyDescent="0.25">
      <c r="A2243" s="3">
        <f>TITRES_STAT!B2246</f>
        <v>45268</v>
      </c>
      <c r="B2243" s="5">
        <f>TITRES_STAT!D2246</f>
        <v>10.587999999999999</v>
      </c>
      <c r="C2243" s="2">
        <f t="shared" si="269"/>
        <v>3.4999999999998366E-2</v>
      </c>
      <c r="D2243" s="2">
        <f t="shared" si="270"/>
        <v>10.5146</v>
      </c>
      <c r="E2243" s="2">
        <f t="shared" si="272"/>
        <v>10.3049</v>
      </c>
      <c r="F2243" s="2">
        <f t="shared" si="273"/>
        <v>10.21345</v>
      </c>
      <c r="G2243" s="2">
        <f t="shared" si="275"/>
        <v>10.13106</v>
      </c>
      <c r="H2243" s="2">
        <f t="shared" si="271"/>
        <v>9.2034399999999987</v>
      </c>
      <c r="I2243" s="2">
        <f t="array" ref="I2243">SUMPRODUCT(B2227:B2246, (ROW(B2227:B2246)-ROW(B2227)+1)) / (20*21/2)</f>
        <v>10.614185714285716</v>
      </c>
      <c r="J2243" s="2">
        <f t="shared" si="274"/>
        <v>10.277192501763878</v>
      </c>
      <c r="K2243" s="2">
        <f t="shared" si="276"/>
        <v>10.152937629546106</v>
      </c>
    </row>
    <row r="2244" spans="1:11" ht="13.5" x14ac:dyDescent="0.25">
      <c r="A2244" s="3">
        <f>TITRES_STAT!B2247</f>
        <v>45271</v>
      </c>
      <c r="B2244" s="5">
        <f>TITRES_STAT!D2247</f>
        <v>11.06</v>
      </c>
      <c r="C2244" s="2">
        <f t="shared" ref="C2244:C2307" si="277">B2244-B2243</f>
        <v>0.47200000000000131</v>
      </c>
      <c r="D2244" s="2">
        <f t="shared" si="270"/>
        <v>10.651</v>
      </c>
      <c r="E2244" s="2">
        <f t="shared" si="272"/>
        <v>10.418499999999998</v>
      </c>
      <c r="F2244" s="2">
        <f t="shared" si="273"/>
        <v>10.252800000000002</v>
      </c>
      <c r="G2244" s="2">
        <f t="shared" si="275"/>
        <v>10.14504</v>
      </c>
      <c r="H2244" s="2">
        <f t="shared" si="271"/>
        <v>9.2208999999999985</v>
      </c>
      <c r="I2244" s="2">
        <f t="array" ref="I2244">SUMPRODUCT(B2228:B2247, (ROW(B2228:B2247)-ROW(B2228)+1)) / (20*21/2)</f>
        <v>10.732585714285714</v>
      </c>
      <c r="J2244" s="2">
        <f t="shared" si="274"/>
        <v>10.351745596833984</v>
      </c>
      <c r="K2244" s="2">
        <f t="shared" si="276"/>
        <v>10.18850870289724</v>
      </c>
    </row>
    <row r="2245" spans="1:11" ht="13.5" x14ac:dyDescent="0.25">
      <c r="A2245" s="3">
        <f>TITRES_STAT!B2248</f>
        <v>45272</v>
      </c>
      <c r="B2245" s="5">
        <f>TITRES_STAT!D2248</f>
        <v>11.55</v>
      </c>
      <c r="C2245" s="2">
        <f t="shared" si="277"/>
        <v>0.49000000000000021</v>
      </c>
      <c r="D2245" s="2">
        <f t="shared" si="270"/>
        <v>10.8626</v>
      </c>
      <c r="E2245" s="2">
        <f t="shared" si="272"/>
        <v>10.581099999999999</v>
      </c>
      <c r="F2245" s="2">
        <f t="shared" si="273"/>
        <v>10.316650000000001</v>
      </c>
      <c r="G2245" s="2">
        <f t="shared" si="275"/>
        <v>10.16882</v>
      </c>
      <c r="H2245" s="2">
        <f t="shared" si="271"/>
        <v>9.240809999999998</v>
      </c>
      <c r="I2245" s="2">
        <f t="array" ref="I2245">SUMPRODUCT(B2229:B2248, (ROW(B2229:B2248)-ROW(B2229)+1)) / (20*21/2)</f>
        <v>10.846033333333333</v>
      </c>
      <c r="J2245" s="2">
        <f t="shared" si="274"/>
        <v>10.465865063802175</v>
      </c>
      <c r="K2245" s="2">
        <f t="shared" si="276"/>
        <v>10.241900518469897</v>
      </c>
    </row>
    <row r="2246" spans="1:11" ht="13.5" x14ac:dyDescent="0.25">
      <c r="A2246" s="3">
        <f>TITRES_STAT!B2249</f>
        <v>45273</v>
      </c>
      <c r="B2246" s="5">
        <f>TITRES_STAT!D2249</f>
        <v>11.629</v>
      </c>
      <c r="C2246" s="2">
        <f t="shared" si="277"/>
        <v>7.8999999999998849E-2</v>
      </c>
      <c r="D2246" s="2">
        <f t="shared" ref="D2246:D2309" si="278">AVERAGE(B2242:B2246)</f>
        <v>11.076000000000001</v>
      </c>
      <c r="E2246" s="2">
        <f t="shared" si="272"/>
        <v>10.7516</v>
      </c>
      <c r="F2246" s="2">
        <f t="shared" si="273"/>
        <v>10.402800000000001</v>
      </c>
      <c r="G2246" s="2">
        <f t="shared" si="275"/>
        <v>10.194180000000001</v>
      </c>
      <c r="H2246" s="2">
        <f t="shared" si="271"/>
        <v>9.2617999999999974</v>
      </c>
      <c r="I2246" s="2">
        <f t="array" ref="I2246">SUMPRODUCT(B2230:B2249, (ROW(B2230:B2249)-ROW(B2230)+1)) / (20*21/2)</f>
        <v>10.962652380952379</v>
      </c>
      <c r="J2246" s="2">
        <f t="shared" si="274"/>
        <v>10.57663981963054</v>
      </c>
      <c r="K2246" s="2">
        <f t="shared" si="276"/>
        <v>10.296296576569118</v>
      </c>
    </row>
    <row r="2247" spans="1:11" ht="13.5" x14ac:dyDescent="0.25">
      <c r="A2247" s="3">
        <f>TITRES_STAT!B2250</f>
        <v>45274</v>
      </c>
      <c r="B2247" s="5">
        <f>TITRES_STAT!D2250</f>
        <v>11.646000000000001</v>
      </c>
      <c r="C2247" s="2">
        <f t="shared" si="277"/>
        <v>1.7000000000001236E-2</v>
      </c>
      <c r="D2247" s="2">
        <f t="shared" si="278"/>
        <v>11.294599999999999</v>
      </c>
      <c r="E2247" s="2">
        <f t="shared" si="272"/>
        <v>10.881</v>
      </c>
      <c r="F2247" s="2">
        <f t="shared" si="273"/>
        <v>10.489800000000002</v>
      </c>
      <c r="G2247" s="2">
        <f t="shared" si="275"/>
        <v>10.220760000000002</v>
      </c>
      <c r="H2247" s="2">
        <f t="shared" si="271"/>
        <v>9.2821899999999964</v>
      </c>
      <c r="I2247" s="2">
        <f t="array" ref="I2247">SUMPRODUCT(B2231:B2250, (ROW(B2231:B2250)-ROW(B2231)+1)) / (20*21/2)</f>
        <v>11.061171428571429</v>
      </c>
      <c r="J2247" s="2">
        <f t="shared" si="274"/>
        <v>10.678483646332392</v>
      </c>
      <c r="K2247" s="2">
        <f t="shared" si="276"/>
        <v>10.349226122586014</v>
      </c>
    </row>
    <row r="2248" spans="1:11" ht="13.5" x14ac:dyDescent="0.25">
      <c r="A2248" s="3">
        <f>TITRES_STAT!B2251</f>
        <v>45275</v>
      </c>
      <c r="B2248" s="5">
        <f>TITRES_STAT!D2251</f>
        <v>11.680999999999999</v>
      </c>
      <c r="C2248" s="2">
        <f t="shared" si="277"/>
        <v>3.4999999999998366E-2</v>
      </c>
      <c r="D2248" s="2">
        <f t="shared" si="278"/>
        <v>11.513199999999999</v>
      </c>
      <c r="E2248" s="2">
        <f t="shared" si="272"/>
        <v>11.013900000000001</v>
      </c>
      <c r="F2248" s="2">
        <f t="shared" si="273"/>
        <v>10.561500000000002</v>
      </c>
      <c r="G2248" s="2">
        <f t="shared" si="275"/>
        <v>10.248040000000001</v>
      </c>
      <c r="H2248" s="2">
        <f t="shared" si="271"/>
        <v>9.3027549999999977</v>
      </c>
      <c r="I2248" s="2">
        <f t="array" ref="I2248">SUMPRODUCT(B2232:B2251, (ROW(B2232:B2251)-ROW(B2232)+1)) / (20*21/2)</f>
        <v>11.148933333333332</v>
      </c>
      <c r="J2248" s="2">
        <f t="shared" si="274"/>
        <v>10.773961394300736</v>
      </c>
      <c r="K2248" s="2">
        <f t="shared" si="276"/>
        <v>10.401452549151269</v>
      </c>
    </row>
    <row r="2249" spans="1:11" ht="13.5" x14ac:dyDescent="0.25">
      <c r="A2249" s="3">
        <f>TITRES_STAT!B2252</f>
        <v>45278</v>
      </c>
      <c r="B2249" s="5">
        <f>TITRES_STAT!D2252</f>
        <v>11.786</v>
      </c>
      <c r="C2249" s="2">
        <f t="shared" si="277"/>
        <v>0.10500000000000043</v>
      </c>
      <c r="D2249" s="2">
        <f t="shared" si="278"/>
        <v>11.6584</v>
      </c>
      <c r="E2249" s="2">
        <f t="shared" si="272"/>
        <v>11.154700000000002</v>
      </c>
      <c r="F2249" s="2">
        <f t="shared" si="273"/>
        <v>10.637550000000001</v>
      </c>
      <c r="G2249" s="2">
        <f t="shared" si="275"/>
        <v>10.286679999999999</v>
      </c>
      <c r="H2249" s="2">
        <f t="shared" si="271"/>
        <v>9.3238449999999968</v>
      </c>
      <c r="I2249" s="2">
        <f t="array" ref="I2249">SUMPRODUCT(B2233:B2252, (ROW(B2233:B2252)-ROW(B2233)+1)) / (20*21/2)</f>
        <v>11.203942857142858</v>
      </c>
      <c r="J2249" s="2">
        <f t="shared" si="274"/>
        <v>10.870346023414951</v>
      </c>
      <c r="K2249" s="2">
        <f t="shared" si="276"/>
        <v>10.455748527615926</v>
      </c>
    </row>
    <row r="2250" spans="1:11" ht="13.5" x14ac:dyDescent="0.25">
      <c r="A2250" s="3">
        <f>TITRES_STAT!B2253</f>
        <v>45279</v>
      </c>
      <c r="B2250" s="5">
        <f>TITRES_STAT!D2253</f>
        <v>11.672000000000001</v>
      </c>
      <c r="C2250" s="2">
        <f t="shared" si="277"/>
        <v>-0.11399999999999899</v>
      </c>
      <c r="D2250" s="2">
        <f t="shared" si="278"/>
        <v>11.6828</v>
      </c>
      <c r="E2250" s="2">
        <f t="shared" si="272"/>
        <v>11.2727</v>
      </c>
      <c r="F2250" s="2">
        <f t="shared" si="273"/>
        <v>10.707500000000001</v>
      </c>
      <c r="G2250" s="2">
        <f t="shared" si="275"/>
        <v>10.32286</v>
      </c>
      <c r="H2250" s="2">
        <f t="shared" ref="H2250:H2313" si="279">AVERAGE(B2051:B2250)</f>
        <v>9.3443649999999963</v>
      </c>
      <c r="I2250" s="2">
        <f t="array" ref="I2250">SUMPRODUCT(B2234:B2253, (ROW(B2234:B2253)-ROW(B2234)+1)) / (20*21/2)</f>
        <v>11.252709523809525</v>
      </c>
      <c r="J2250" s="2">
        <f t="shared" si="274"/>
        <v>10.946694021184957</v>
      </c>
      <c r="K2250" s="2">
        <f t="shared" si="276"/>
        <v>10.503444663787851</v>
      </c>
    </row>
    <row r="2251" spans="1:11" ht="13.5" x14ac:dyDescent="0.25">
      <c r="A2251" s="3">
        <f>TITRES_STAT!B2254</f>
        <v>45280</v>
      </c>
      <c r="B2251" s="5">
        <f>TITRES_STAT!D2254</f>
        <v>11.629</v>
      </c>
      <c r="C2251" s="2">
        <f t="shared" si="277"/>
        <v>-4.3000000000001037E-2</v>
      </c>
      <c r="D2251" s="2">
        <f t="shared" si="278"/>
        <v>11.682799999999999</v>
      </c>
      <c r="E2251" s="2">
        <f t="shared" si="272"/>
        <v>11.3794</v>
      </c>
      <c r="F2251" s="2">
        <f t="shared" si="273"/>
        <v>10.788399999999999</v>
      </c>
      <c r="G2251" s="2">
        <f t="shared" si="275"/>
        <v>10.354340000000001</v>
      </c>
      <c r="H2251" s="2">
        <f t="shared" si="279"/>
        <v>9.3646699999999967</v>
      </c>
      <c r="I2251" s="2">
        <f t="array" ref="I2251">SUMPRODUCT(B2235:B2254, (ROW(B2235:B2254)-ROW(B2235)+1)) / (20*21/2)</f>
        <v>11.295023809523808</v>
      </c>
      <c r="J2251" s="2">
        <f t="shared" si="274"/>
        <v>11.011675542976867</v>
      </c>
      <c r="K2251" s="2">
        <f t="shared" si="276"/>
        <v>10.547584088737349</v>
      </c>
    </row>
    <row r="2252" spans="1:11" ht="13.5" x14ac:dyDescent="0.25">
      <c r="A2252" s="3">
        <f>TITRES_STAT!B2255</f>
        <v>45281</v>
      </c>
      <c r="B2252" s="5">
        <f>TITRES_STAT!D2255</f>
        <v>11.366</v>
      </c>
      <c r="C2252" s="2">
        <f t="shared" si="277"/>
        <v>-0.2629999999999999</v>
      </c>
      <c r="D2252" s="2">
        <f t="shared" si="278"/>
        <v>11.626799999999999</v>
      </c>
      <c r="E2252" s="2">
        <f t="shared" ref="E2252:E2315" si="280">AVERAGE(B2243:B2252)</f>
        <v>11.460699999999999</v>
      </c>
      <c r="F2252" s="2">
        <f t="shared" si="273"/>
        <v>10.853950000000001</v>
      </c>
      <c r="G2252" s="2">
        <f t="shared" si="275"/>
        <v>10.384060000000002</v>
      </c>
      <c r="H2252" s="2">
        <f t="shared" si="279"/>
        <v>9.3836599999999972</v>
      </c>
      <c r="I2252" s="2">
        <f t="array" ref="I2252">SUMPRODUCT(B2236:B2255, (ROW(B2236:B2255)-ROW(B2236)+1)) / (20*21/2)</f>
        <v>11.33047142857143</v>
      </c>
      <c r="J2252" s="2">
        <f t="shared" si="274"/>
        <v>11.045420729360023</v>
      </c>
      <c r="K2252" s="2">
        <f t="shared" si="276"/>
        <v>10.579678830355492</v>
      </c>
    </row>
    <row r="2253" spans="1:11" ht="13.5" x14ac:dyDescent="0.25">
      <c r="A2253" s="3">
        <f>TITRES_STAT!B2256</f>
        <v>45282</v>
      </c>
      <c r="B2253" s="5">
        <f>TITRES_STAT!D2256</f>
        <v>11.366</v>
      </c>
      <c r="C2253" s="2">
        <f t="shared" si="277"/>
        <v>0</v>
      </c>
      <c r="D2253" s="2">
        <f t="shared" si="278"/>
        <v>11.563799999999999</v>
      </c>
      <c r="E2253" s="2">
        <f t="shared" si="280"/>
        <v>11.538499999999999</v>
      </c>
      <c r="F2253" s="2">
        <f t="shared" si="273"/>
        <v>10.921699999999998</v>
      </c>
      <c r="G2253" s="2">
        <f t="shared" si="275"/>
        <v>10.413600000000001</v>
      </c>
      <c r="H2253" s="2">
        <f t="shared" si="279"/>
        <v>9.402649999999996</v>
      </c>
      <c r="I2253" s="2">
        <f t="array" ref="I2253">SUMPRODUCT(B2237:B2256, (ROW(B2237:B2256)-ROW(B2237)+1)) / (20*21/2)</f>
        <v>11.359052380952381</v>
      </c>
      <c r="J2253" s="2">
        <f t="shared" si="274"/>
        <v>11.075952088468593</v>
      </c>
      <c r="K2253" s="2">
        <f t="shared" si="276"/>
        <v>10.610514954655278</v>
      </c>
    </row>
    <row r="2254" spans="1:11" ht="13.5" x14ac:dyDescent="0.25">
      <c r="A2254" s="3">
        <f>TITRES_STAT!B2257</f>
        <v>45285</v>
      </c>
      <c r="B2254" s="5">
        <f>TITRES_STAT!D2257</f>
        <v>11.366</v>
      </c>
      <c r="C2254" s="2">
        <f t="shared" si="277"/>
        <v>0</v>
      </c>
      <c r="D2254" s="2">
        <f t="shared" si="278"/>
        <v>11.479800000000001</v>
      </c>
      <c r="E2254" s="2">
        <f t="shared" si="280"/>
        <v>11.569100000000001</v>
      </c>
      <c r="F2254" s="2">
        <f t="shared" si="273"/>
        <v>10.993799999999998</v>
      </c>
      <c r="G2254" s="2">
        <f t="shared" si="275"/>
        <v>10.443140000000001</v>
      </c>
      <c r="H2254" s="2">
        <f t="shared" si="279"/>
        <v>9.4216399999999965</v>
      </c>
      <c r="I2254" s="2">
        <f t="array" ref="I2254">SUMPRODUCT(B2238:B2257, (ROW(B2238:B2257)-ROW(B2238)+1)) / (20*21/2)</f>
        <v>11.348290476190476</v>
      </c>
      <c r="J2254" s="2">
        <f t="shared" si="274"/>
        <v>11.103575699090634</v>
      </c>
      <c r="K2254" s="2">
        <f t="shared" si="276"/>
        <v>10.6401418191786</v>
      </c>
    </row>
    <row r="2255" spans="1:11" ht="13.5" x14ac:dyDescent="0.25">
      <c r="A2255" s="3">
        <f>TITRES_STAT!B2258</f>
        <v>45286</v>
      </c>
      <c r="B2255" s="5">
        <f>TITRES_STAT!D2258</f>
        <v>11.366</v>
      </c>
      <c r="C2255" s="2">
        <f t="shared" si="277"/>
        <v>0</v>
      </c>
      <c r="D2255" s="2">
        <f t="shared" si="278"/>
        <v>11.4186</v>
      </c>
      <c r="E2255" s="2">
        <f t="shared" si="280"/>
        <v>11.550700000000001</v>
      </c>
      <c r="F2255" s="2">
        <f t="shared" si="273"/>
        <v>11.065899999999999</v>
      </c>
      <c r="G2255" s="2">
        <f t="shared" si="275"/>
        <v>10.469720000000001</v>
      </c>
      <c r="H2255" s="2">
        <f t="shared" si="279"/>
        <v>9.440629999999997</v>
      </c>
      <c r="I2255" s="2">
        <f t="array" ref="I2255">SUMPRODUCT(B2239:B2258, (ROW(B2239:B2258)-ROW(B2239)+1)) / (20*21/2)</f>
        <v>11.366038095238094</v>
      </c>
      <c r="J2255" s="2">
        <f t="shared" si="274"/>
        <v>11.12856848965343</v>
      </c>
      <c r="K2255" s="2">
        <f t="shared" si="276"/>
        <v>10.668606845877479</v>
      </c>
    </row>
    <row r="2256" spans="1:11" ht="13.5" x14ac:dyDescent="0.25">
      <c r="A2256" s="3">
        <f>TITRES_STAT!B2259</f>
        <v>45287</v>
      </c>
      <c r="B2256" s="5">
        <f>TITRES_STAT!D2259</f>
        <v>11.366</v>
      </c>
      <c r="C2256" s="2">
        <f t="shared" si="277"/>
        <v>0</v>
      </c>
      <c r="D2256" s="2">
        <f t="shared" si="278"/>
        <v>11.366</v>
      </c>
      <c r="E2256" s="2">
        <f t="shared" si="280"/>
        <v>11.5244</v>
      </c>
      <c r="F2256" s="2">
        <f t="shared" si="273"/>
        <v>11.137999999999996</v>
      </c>
      <c r="G2256" s="2">
        <f t="shared" si="275"/>
        <v>10.494199999999999</v>
      </c>
      <c r="H2256" s="2">
        <f t="shared" si="279"/>
        <v>9.4596199999999957</v>
      </c>
      <c r="I2256" s="2">
        <f t="array" ref="I2256">SUMPRODUCT(B2240:B2259, (ROW(B2240:B2259)-ROW(B2240)+1)) / (20*21/2)</f>
        <v>11.378995238095237</v>
      </c>
      <c r="J2256" s="2">
        <f t="shared" si="274"/>
        <v>11.151181014448342</v>
      </c>
      <c r="K2256" s="2">
        <f t="shared" si="276"/>
        <v>10.695955597019539</v>
      </c>
    </row>
    <row r="2257" spans="1:11" ht="13.5" x14ac:dyDescent="0.25">
      <c r="A2257" s="3">
        <f>TITRES_STAT!B2260</f>
        <v>45288</v>
      </c>
      <c r="B2257" s="5">
        <f>TITRES_STAT!D2260</f>
        <v>11.025</v>
      </c>
      <c r="C2257" s="2">
        <f t="shared" si="277"/>
        <v>-0.3409999999999993</v>
      </c>
      <c r="D2257" s="2">
        <f t="shared" si="278"/>
        <v>11.297799999999999</v>
      </c>
      <c r="E2257" s="2">
        <f t="shared" si="280"/>
        <v>11.462300000000001</v>
      </c>
      <c r="F2257" s="2">
        <f t="shared" si="273"/>
        <v>11.171649999999996</v>
      </c>
      <c r="G2257" s="2">
        <f t="shared" si="275"/>
        <v>10.510099999999998</v>
      </c>
      <c r="H2257" s="2">
        <f t="shared" si="279"/>
        <v>9.476904999999995</v>
      </c>
      <c r="I2257" s="2">
        <f t="array" ref="I2257">SUMPRODUCT(B2241:B2260, (ROW(B2241:B2260)-ROW(B2241)+1)) / (20*21/2)</f>
        <v>11.388047619047621</v>
      </c>
      <c r="J2257" s="2">
        <f t="shared" si="274"/>
        <v>11.139163774977073</v>
      </c>
      <c r="K2257" s="2">
        <f t="shared" si="276"/>
        <v>10.708859299097204</v>
      </c>
    </row>
    <row r="2258" spans="1:11" ht="13.5" x14ac:dyDescent="0.25">
      <c r="A2258" s="3">
        <f>TITRES_STAT!B2261</f>
        <v>45289</v>
      </c>
      <c r="B2258" s="5">
        <f>TITRES_STAT!D2261</f>
        <v>11.358000000000001</v>
      </c>
      <c r="C2258" s="2">
        <f t="shared" si="277"/>
        <v>0.33300000000000018</v>
      </c>
      <c r="D2258" s="2">
        <f t="shared" si="278"/>
        <v>11.296199999999999</v>
      </c>
      <c r="E2258" s="2">
        <f t="shared" si="280"/>
        <v>11.430000000000001</v>
      </c>
      <c r="F2258" s="2">
        <f t="shared" si="273"/>
        <v>11.221949999999996</v>
      </c>
      <c r="G2258" s="2">
        <f t="shared" si="275"/>
        <v>10.532659999999998</v>
      </c>
      <c r="H2258" s="2">
        <f t="shared" si="279"/>
        <v>9.4974249999999962</v>
      </c>
      <c r="I2258" s="2">
        <f t="array" ref="I2258">SUMPRODUCT(B2242:B2261, (ROW(B2242:B2261)-ROW(B2242)+1)) / (20*21/2)</f>
        <v>11.391319047619048</v>
      </c>
      <c r="J2258" s="2">
        <f t="shared" si="274"/>
        <v>11.160005320217351</v>
      </c>
      <c r="K2258" s="2">
        <f t="shared" si="276"/>
        <v>10.734315797171824</v>
      </c>
    </row>
    <row r="2259" spans="1:11" ht="13.5" x14ac:dyDescent="0.25">
      <c r="A2259" s="3">
        <f>TITRES_STAT!B2262</f>
        <v>45293</v>
      </c>
      <c r="B2259" s="5">
        <f>TITRES_STAT!D2262</f>
        <v>11.358000000000001</v>
      </c>
      <c r="C2259" s="2">
        <f t="shared" si="277"/>
        <v>0</v>
      </c>
      <c r="D2259" s="2">
        <f t="shared" si="278"/>
        <v>11.294599999999999</v>
      </c>
      <c r="E2259" s="2">
        <f t="shared" si="280"/>
        <v>11.387200000000002</v>
      </c>
      <c r="F2259" s="2">
        <f t="shared" si="273"/>
        <v>11.270949999999997</v>
      </c>
      <c r="G2259" s="2">
        <f t="shared" si="275"/>
        <v>10.555219999999997</v>
      </c>
      <c r="H2259" s="2">
        <f t="shared" si="279"/>
        <v>9.5179849999999959</v>
      </c>
      <c r="I2259" s="2">
        <f t="array" ref="I2259">SUMPRODUCT(B2243:B2262, (ROW(B2243:B2262)-ROW(B2243)+1)) / (20*21/2)</f>
        <v>11.390842857142859</v>
      </c>
      <c r="J2259" s="2">
        <f t="shared" si="274"/>
        <v>11.178861956387127</v>
      </c>
      <c r="K2259" s="2">
        <f t="shared" si="276"/>
        <v>10.758774001204301</v>
      </c>
    </row>
    <row r="2260" spans="1:11" ht="13.5" x14ac:dyDescent="0.25">
      <c r="A2260" s="3">
        <f>TITRES_STAT!B2263</f>
        <v>45294</v>
      </c>
      <c r="B2260" s="5">
        <f>TITRES_STAT!D2263</f>
        <v>11.366</v>
      </c>
      <c r="C2260" s="2">
        <f t="shared" si="277"/>
        <v>7.9999999999991189E-3</v>
      </c>
      <c r="D2260" s="2">
        <f t="shared" si="278"/>
        <v>11.294599999999999</v>
      </c>
      <c r="E2260" s="2">
        <f t="shared" si="280"/>
        <v>11.356600000000002</v>
      </c>
      <c r="F2260" s="2">
        <f t="shared" ref="F2260:F2323" si="281">AVERAGE(B2241:B2260)</f>
        <v>11.31465</v>
      </c>
      <c r="G2260" s="2">
        <f t="shared" si="275"/>
        <v>10.577939999999998</v>
      </c>
      <c r="H2260" s="2">
        <f t="shared" si="279"/>
        <v>9.5386649999999946</v>
      </c>
      <c r="I2260" s="2">
        <f t="array" ref="I2260">SUMPRODUCT(B2244:B2263, (ROW(B2244:B2263)-ROW(B2244)+1)) / (20*21/2)</f>
        <v>11.354957142857142</v>
      </c>
      <c r="J2260" s="2">
        <f t="shared" si="274"/>
        <v>11.196684627207402</v>
      </c>
      <c r="K2260" s="2">
        <f t="shared" si="276"/>
        <v>10.7825867854708</v>
      </c>
    </row>
    <row r="2261" spans="1:11" ht="13.5" x14ac:dyDescent="0.25">
      <c r="A2261" s="3">
        <f>TITRES_STAT!B2264</f>
        <v>45295</v>
      </c>
      <c r="B2261" s="5">
        <f>TITRES_STAT!D2264</f>
        <v>11.349</v>
      </c>
      <c r="C2261" s="2">
        <f t="shared" si="277"/>
        <v>-1.699999999999946E-2</v>
      </c>
      <c r="D2261" s="2">
        <f t="shared" si="278"/>
        <v>11.2912</v>
      </c>
      <c r="E2261" s="2">
        <f t="shared" si="280"/>
        <v>11.328600000000002</v>
      </c>
      <c r="F2261" s="2">
        <f t="shared" si="281"/>
        <v>11.353999999999999</v>
      </c>
      <c r="G2261" s="2">
        <f t="shared" si="275"/>
        <v>10.608020000000002</v>
      </c>
      <c r="H2261" s="2">
        <f t="shared" si="279"/>
        <v>9.5592599999999948</v>
      </c>
      <c r="I2261" s="2">
        <f t="array" ref="I2261">SUMPRODUCT(B2245:B2264, (ROW(B2245:B2264)-ROW(B2245)+1)) / (20*21/2)</f>
        <v>11.317028571428571</v>
      </c>
      <c r="J2261" s="2">
        <f t="shared" ref="J2261:J2324" si="282">$J$4*B2261+J2260*(1-$J$4)</f>
        <v>11.211190853187649</v>
      </c>
      <c r="K2261" s="2">
        <f t="shared" si="276"/>
        <v>10.804799068393514</v>
      </c>
    </row>
    <row r="2262" spans="1:11" ht="13.5" x14ac:dyDescent="0.25">
      <c r="A2262" s="3">
        <f>TITRES_STAT!B2265</f>
        <v>45296</v>
      </c>
      <c r="B2262" s="5">
        <f>TITRES_STAT!D2265</f>
        <v>11.349</v>
      </c>
      <c r="C2262" s="2">
        <f t="shared" si="277"/>
        <v>0</v>
      </c>
      <c r="D2262" s="2">
        <f t="shared" si="278"/>
        <v>11.356</v>
      </c>
      <c r="E2262" s="2">
        <f t="shared" si="280"/>
        <v>11.3269</v>
      </c>
      <c r="F2262" s="2">
        <f t="shared" si="281"/>
        <v>11.393799999999999</v>
      </c>
      <c r="G2262" s="2">
        <f t="shared" si="275"/>
        <v>10.646840000000003</v>
      </c>
      <c r="H2262" s="2">
        <f t="shared" si="279"/>
        <v>9.5814699999999942</v>
      </c>
      <c r="I2262" s="2">
        <f t="array" ref="I2262">SUMPRODUCT(B2246:B2265, (ROW(B2246:B2265)-ROW(B2246)+1)) / (20*21/2)</f>
        <v>11.280066666666666</v>
      </c>
      <c r="J2262" s="2">
        <f t="shared" si="282"/>
        <v>11.224315533836444</v>
      </c>
      <c r="K2262" s="2">
        <f t="shared" si="276"/>
        <v>10.82614028139769</v>
      </c>
    </row>
    <row r="2263" spans="1:11" ht="13.5" x14ac:dyDescent="0.25">
      <c r="A2263" s="3">
        <f>TITRES_STAT!B2266</f>
        <v>45299</v>
      </c>
      <c r="B2263" s="5">
        <f>TITRES_STAT!D2266</f>
        <v>11.016999999999999</v>
      </c>
      <c r="C2263" s="2">
        <f t="shared" si="277"/>
        <v>-0.33200000000000074</v>
      </c>
      <c r="D2263" s="2">
        <f t="shared" si="278"/>
        <v>11.287799999999999</v>
      </c>
      <c r="E2263" s="2">
        <f t="shared" si="280"/>
        <v>11.292</v>
      </c>
      <c r="F2263" s="2">
        <f t="shared" si="281"/>
        <v>11.41525</v>
      </c>
      <c r="G2263" s="2">
        <f t="shared" si="275"/>
        <v>10.679020000000001</v>
      </c>
      <c r="H2263" s="2">
        <f t="shared" si="279"/>
        <v>9.6024649999999951</v>
      </c>
      <c r="I2263" s="2">
        <f t="array" ref="I2263">SUMPRODUCT(B2247:B2266, (ROW(B2247:B2266)-ROW(B2247)+1)) / (20*21/2)</f>
        <v>11.278080952380952</v>
      </c>
      <c r="J2263" s="2">
        <f t="shared" si="282"/>
        <v>11.204571197280593</v>
      </c>
      <c r="K2263" s="2">
        <f t="shared" si="276"/>
        <v>10.833624976244838</v>
      </c>
    </row>
    <row r="2264" spans="1:11" ht="13.5" x14ac:dyDescent="0.25">
      <c r="A2264" s="3">
        <f>TITRES_STAT!B2267</f>
        <v>45300</v>
      </c>
      <c r="B2264" s="5">
        <f>TITRES_STAT!D2267</f>
        <v>11.016999999999999</v>
      </c>
      <c r="C2264" s="2">
        <f t="shared" si="277"/>
        <v>0</v>
      </c>
      <c r="D2264" s="2">
        <f t="shared" si="278"/>
        <v>11.2196</v>
      </c>
      <c r="E2264" s="2">
        <f t="shared" si="280"/>
        <v>11.257099999999999</v>
      </c>
      <c r="F2264" s="2">
        <f t="shared" si="281"/>
        <v>11.4131</v>
      </c>
      <c r="G2264" s="2">
        <f t="shared" si="275"/>
        <v>10.706660000000001</v>
      </c>
      <c r="H2264" s="2">
        <f t="shared" si="279"/>
        <v>9.6219249999999974</v>
      </c>
      <c r="I2264" s="2">
        <f t="array" ref="I2264">SUMPRODUCT(B2248:B2267, (ROW(B2248:B2267)-ROW(B2248)+1)) / (20*21/2)</f>
        <v>11.277347619047621</v>
      </c>
      <c r="J2264" s="2">
        <f t="shared" si="282"/>
        <v>11.186707273730061</v>
      </c>
      <c r="K2264" s="2">
        <f t="shared" si="276"/>
        <v>10.840816153647001</v>
      </c>
    </row>
    <row r="2265" spans="1:11" ht="13.5" x14ac:dyDescent="0.25">
      <c r="A2265" s="3">
        <f>TITRES_STAT!B2268</f>
        <v>45301</v>
      </c>
      <c r="B2265" s="5">
        <f>TITRES_STAT!D2268</f>
        <v>11.025</v>
      </c>
      <c r="C2265" s="2">
        <f t="shared" si="277"/>
        <v>8.0000000000008953E-3</v>
      </c>
      <c r="D2265" s="2">
        <f t="shared" si="278"/>
        <v>11.151399999999999</v>
      </c>
      <c r="E2265" s="2">
        <f t="shared" si="280"/>
        <v>11.223000000000001</v>
      </c>
      <c r="F2265" s="2">
        <f t="shared" si="281"/>
        <v>11.386849999999999</v>
      </c>
      <c r="G2265" s="2">
        <f t="shared" si="275"/>
        <v>10.734459999999999</v>
      </c>
      <c r="H2265" s="2">
        <f t="shared" si="279"/>
        <v>9.641949999999996</v>
      </c>
      <c r="I2265" s="2">
        <f t="array" ref="I2265">SUMPRODUCT(B2249:B2268, (ROW(B2249:B2268)-ROW(B2249)+1)) / (20*21/2)</f>
        <v>11.244709523809524</v>
      </c>
      <c r="J2265" s="2">
        <f t="shared" si="282"/>
        <v>11.171306580993866</v>
      </c>
      <c r="K2265" s="2">
        <f t="shared" si="276"/>
        <v>10.848039049582413</v>
      </c>
    </row>
    <row r="2266" spans="1:11" ht="13.5" x14ac:dyDescent="0.25">
      <c r="A2266" s="3">
        <f>TITRES_STAT!B2269</f>
        <v>45302</v>
      </c>
      <c r="B2266" s="5">
        <f>TITRES_STAT!D2269</f>
        <v>11.366</v>
      </c>
      <c r="C2266" s="2">
        <f t="shared" si="277"/>
        <v>0.3409999999999993</v>
      </c>
      <c r="D2266" s="2">
        <f t="shared" si="278"/>
        <v>11.154799999999998</v>
      </c>
      <c r="E2266" s="2">
        <f t="shared" si="280"/>
        <v>11.223000000000001</v>
      </c>
      <c r="F2266" s="2">
        <f t="shared" si="281"/>
        <v>11.373699999999999</v>
      </c>
      <c r="G2266" s="2">
        <f t="shared" si="275"/>
        <v>10.7605</v>
      </c>
      <c r="H2266" s="2">
        <f t="shared" si="279"/>
        <v>9.6636799999999958</v>
      </c>
      <c r="I2266" s="2">
        <f t="array" ref="I2266">SUMPRODUCT(B2250:B2269, (ROW(B2250:B2269)-ROW(B2250)+1)) / (20*21/2)</f>
        <v>11.215233333333334</v>
      </c>
      <c r="J2266" s="2">
        <f t="shared" si="282"/>
        <v>11.189848811375404</v>
      </c>
      <c r="K2266" s="2">
        <f t="shared" si="276"/>
        <v>10.868351243716436</v>
      </c>
    </row>
    <row r="2267" spans="1:11" ht="13.5" x14ac:dyDescent="0.25">
      <c r="A2267" s="3">
        <f>TITRES_STAT!B2270</f>
        <v>45303</v>
      </c>
      <c r="B2267" s="5">
        <f>TITRES_STAT!D2270</f>
        <v>11.366</v>
      </c>
      <c r="C2267" s="2">
        <f t="shared" si="277"/>
        <v>0</v>
      </c>
      <c r="D2267" s="2">
        <f t="shared" si="278"/>
        <v>11.158199999999999</v>
      </c>
      <c r="E2267" s="2">
        <f t="shared" si="280"/>
        <v>11.257099999999999</v>
      </c>
      <c r="F2267" s="2">
        <f t="shared" si="281"/>
        <v>11.359699999999998</v>
      </c>
      <c r="G2267" s="2">
        <f t="shared" si="275"/>
        <v>10.781659999999999</v>
      </c>
      <c r="H2267" s="2">
        <f t="shared" si="279"/>
        <v>9.6854099999999956</v>
      </c>
      <c r="I2267" s="2">
        <f t="array" ref="I2267">SUMPRODUCT(B2251:B2270, (ROW(B2251:B2270)-ROW(B2251)+1)) / (20*21/2)</f>
        <v>11.222657142857145</v>
      </c>
      <c r="J2267" s="2">
        <f t="shared" si="282"/>
        <v>11.206625115053937</v>
      </c>
      <c r="K2267" s="2">
        <f t="shared" si="276"/>
        <v>10.887866881217754</v>
      </c>
    </row>
    <row r="2268" spans="1:11" ht="13.5" x14ac:dyDescent="0.25">
      <c r="A2268" s="3">
        <f>TITRES_STAT!B2271</f>
        <v>45306</v>
      </c>
      <c r="B2268" s="5">
        <f>TITRES_STAT!D2271</f>
        <v>11.016999999999999</v>
      </c>
      <c r="C2268" s="2">
        <f t="shared" si="277"/>
        <v>-0.3490000000000002</v>
      </c>
      <c r="D2268" s="2">
        <f t="shared" si="278"/>
        <v>11.158199999999999</v>
      </c>
      <c r="E2268" s="2">
        <f t="shared" si="280"/>
        <v>11.222999999999999</v>
      </c>
      <c r="F2268" s="2">
        <f t="shared" si="281"/>
        <v>11.326499999999999</v>
      </c>
      <c r="G2268" s="2">
        <f t="shared" si="275"/>
        <v>10.79584</v>
      </c>
      <c r="H2268" s="2">
        <f t="shared" si="279"/>
        <v>9.7038249999999966</v>
      </c>
      <c r="I2268" s="2">
        <f t="array" ref="I2268">SUMPRODUCT(B2252:B2271, (ROW(B2252:B2271)-ROW(B2252)+1)) / (20*21/2)</f>
        <v>11.229919047619047</v>
      </c>
      <c r="J2268" s="2">
        <f t="shared" si="282"/>
        <v>11.188565580286896</v>
      </c>
      <c r="K2268" s="2">
        <f t="shared" si="276"/>
        <v>10.892930925091568</v>
      </c>
    </row>
    <row r="2269" spans="1:11" ht="13.5" x14ac:dyDescent="0.25">
      <c r="A2269" s="3">
        <f>TITRES_STAT!B2272</f>
        <v>45307</v>
      </c>
      <c r="B2269" s="5">
        <f>TITRES_STAT!D2272</f>
        <v>11.016999999999999</v>
      </c>
      <c r="C2269" s="2">
        <f t="shared" si="277"/>
        <v>0</v>
      </c>
      <c r="D2269" s="2">
        <f t="shared" si="278"/>
        <v>11.158199999999999</v>
      </c>
      <c r="E2269" s="2">
        <f t="shared" si="280"/>
        <v>11.1889</v>
      </c>
      <c r="F2269" s="2">
        <f t="shared" si="281"/>
        <v>11.288049999999998</v>
      </c>
      <c r="G2269" s="2">
        <f t="shared" si="275"/>
        <v>10.810020000000002</v>
      </c>
      <c r="H2269" s="2">
        <f t="shared" si="279"/>
        <v>9.7216749999999958</v>
      </c>
      <c r="I2269" s="2">
        <f t="array" ref="I2269">SUMPRODUCT(B2253:B2272, (ROW(B2253:B2272)-ROW(B2253)+1)) / (20*21/2)</f>
        <v>11.230990476190478</v>
      </c>
      <c r="J2269" s="2">
        <f t="shared" si="282"/>
        <v>11.172226001211953</v>
      </c>
      <c r="K2269" s="2">
        <f t="shared" si="276"/>
        <v>10.897796379009545</v>
      </c>
    </row>
    <row r="2270" spans="1:11" ht="13.5" x14ac:dyDescent="0.25">
      <c r="A2270" s="3">
        <f>TITRES_STAT!B2273</f>
        <v>45308</v>
      </c>
      <c r="B2270" s="5">
        <f>TITRES_STAT!D2273</f>
        <v>11.366</v>
      </c>
      <c r="C2270" s="2">
        <f t="shared" si="277"/>
        <v>0.3490000000000002</v>
      </c>
      <c r="D2270" s="2">
        <f t="shared" si="278"/>
        <v>11.226399999999998</v>
      </c>
      <c r="E2270" s="2">
        <f t="shared" si="280"/>
        <v>11.188899999999999</v>
      </c>
      <c r="F2270" s="2">
        <f t="shared" si="281"/>
        <v>11.272749999999998</v>
      </c>
      <c r="G2270" s="2">
        <f t="shared" si="275"/>
        <v>10.831519999999998</v>
      </c>
      <c r="H2270" s="2">
        <f t="shared" si="279"/>
        <v>9.7399799999999956</v>
      </c>
      <c r="I2270" s="2">
        <f t="array" ref="I2270">SUMPRODUCT(B2254:B2273, (ROW(B2254:B2273)-ROW(B2254)+1)) / (20*21/2)</f>
        <v>11.232519047619048</v>
      </c>
      <c r="J2270" s="2">
        <f t="shared" si="282"/>
        <v>11.190680667763196</v>
      </c>
      <c r="K2270" s="2">
        <f t="shared" si="276"/>
        <v>10.916157305322898</v>
      </c>
    </row>
    <row r="2271" spans="1:11" ht="13.5" x14ac:dyDescent="0.25">
      <c r="A2271" s="3">
        <f>TITRES_STAT!B2274</f>
        <v>45309</v>
      </c>
      <c r="B2271" s="5">
        <f>TITRES_STAT!D2274</f>
        <v>11.349</v>
      </c>
      <c r="C2271" s="2">
        <f t="shared" si="277"/>
        <v>-1.699999999999946E-2</v>
      </c>
      <c r="D2271" s="2">
        <f t="shared" si="278"/>
        <v>11.222999999999999</v>
      </c>
      <c r="E2271" s="2">
        <f t="shared" si="280"/>
        <v>11.188899999999999</v>
      </c>
      <c r="F2271" s="2">
        <f t="shared" si="281"/>
        <v>11.258749999999997</v>
      </c>
      <c r="G2271" s="2">
        <f t="shared" si="275"/>
        <v>10.852859999999998</v>
      </c>
      <c r="H2271" s="2">
        <f t="shared" si="279"/>
        <v>9.7571899999999978</v>
      </c>
      <c r="I2271" s="2">
        <f t="array" ref="I2271">SUMPRODUCT(B2255:B2274, (ROW(B2255:B2274)-ROW(B2255)+1)) / (20*21/2)</f>
        <v>11.226980952380954</v>
      </c>
      <c r="J2271" s="2">
        <f t="shared" si="282"/>
        <v>11.205758699404797</v>
      </c>
      <c r="K2271" s="2">
        <f t="shared" si="276"/>
        <v>10.933131528643568</v>
      </c>
    </row>
    <row r="2272" spans="1:11" ht="13.5" x14ac:dyDescent="0.25">
      <c r="A2272" s="3">
        <f>TITRES_STAT!B2275</f>
        <v>45310</v>
      </c>
      <c r="B2272" s="5">
        <f>TITRES_STAT!D2275</f>
        <v>11.27</v>
      </c>
      <c r="C2272" s="2">
        <f t="shared" si="277"/>
        <v>-7.9000000000000625E-2</v>
      </c>
      <c r="D2272" s="2">
        <f t="shared" si="278"/>
        <v>11.203799999999998</v>
      </c>
      <c r="E2272" s="2">
        <f t="shared" si="280"/>
        <v>11.180999999999999</v>
      </c>
      <c r="F2272" s="2">
        <f t="shared" si="281"/>
        <v>11.25395</v>
      </c>
      <c r="G2272" s="2">
        <f t="shared" si="275"/>
        <v>10.872799999999998</v>
      </c>
      <c r="H2272" s="2">
        <f t="shared" si="279"/>
        <v>9.7732399999999959</v>
      </c>
      <c r="I2272" s="2">
        <f t="array" ref="I2272">SUMPRODUCT(B2256:B2275, (ROW(B2256:B2275)-ROW(B2256)+1)) / (20*21/2)</f>
        <v>11.205704761904761</v>
      </c>
      <c r="J2272" s="2">
        <f t="shared" si="282"/>
        <v>11.211876918509102</v>
      </c>
      <c r="K2272" s="2">
        <f t="shared" si="276"/>
        <v>10.946342056932055</v>
      </c>
    </row>
    <row r="2273" spans="1:11" ht="13.5" x14ac:dyDescent="0.25">
      <c r="A2273" s="3">
        <f>TITRES_STAT!B2276</f>
        <v>45313</v>
      </c>
      <c r="B2273" s="5">
        <f>TITRES_STAT!D2276</f>
        <v>11.27</v>
      </c>
      <c r="C2273" s="2">
        <f t="shared" si="277"/>
        <v>0</v>
      </c>
      <c r="D2273" s="2">
        <f t="shared" si="278"/>
        <v>11.254399999999999</v>
      </c>
      <c r="E2273" s="2">
        <f t="shared" si="280"/>
        <v>11.206299999999999</v>
      </c>
      <c r="F2273" s="2">
        <f t="shared" si="281"/>
        <v>11.249149999999997</v>
      </c>
      <c r="G2273" s="2">
        <f t="shared" si="275"/>
        <v>10.892739999999996</v>
      </c>
      <c r="H2273" s="2">
        <f t="shared" si="279"/>
        <v>9.7874799999999951</v>
      </c>
      <c r="I2273" s="2">
        <f t="array" ref="I2273">SUMPRODUCT(B2257:B2276, (ROW(B2257:B2276)-ROW(B2257)+1)) / (20*21/2)</f>
        <v>11.186090476190476</v>
      </c>
      <c r="J2273" s="2">
        <f t="shared" si="282"/>
        <v>11.217412450079664</v>
      </c>
      <c r="K2273" s="2">
        <f t="shared" si="276"/>
        <v>10.959034525287661</v>
      </c>
    </row>
    <row r="2274" spans="1:11" ht="13.5" x14ac:dyDescent="0.25">
      <c r="A2274" s="3">
        <f>TITRES_STAT!B2277</f>
        <v>45314</v>
      </c>
      <c r="B2274" s="5">
        <f>TITRES_STAT!D2277</f>
        <v>11.191000000000001</v>
      </c>
      <c r="C2274" s="2">
        <f t="shared" si="277"/>
        <v>-7.8999999999998849E-2</v>
      </c>
      <c r="D2274" s="2">
        <f t="shared" si="278"/>
        <v>11.289199999999999</v>
      </c>
      <c r="E2274" s="2">
        <f t="shared" si="280"/>
        <v>11.223699999999999</v>
      </c>
      <c r="F2274" s="2">
        <f t="shared" si="281"/>
        <v>11.240399999999998</v>
      </c>
      <c r="G2274" s="2">
        <f t="shared" si="275"/>
        <v>10.911099999999998</v>
      </c>
      <c r="H2274" s="2">
        <f t="shared" si="279"/>
        <v>9.8003149999999959</v>
      </c>
      <c r="I2274" s="2">
        <f t="array" ref="I2274">SUMPRODUCT(B2258:B2277, (ROW(B2258:B2277)-ROW(B2258)+1)) / (20*21/2)</f>
        <v>11.198900000000002</v>
      </c>
      <c r="J2274" s="2">
        <f t="shared" si="282"/>
        <v>11.214896978643505</v>
      </c>
      <c r="K2274" s="2">
        <f t="shared" si="276"/>
        <v>10.968131210570498</v>
      </c>
    </row>
    <row r="2275" spans="1:11" ht="13.5" x14ac:dyDescent="0.25">
      <c r="A2275" s="3">
        <f>TITRES_STAT!B2278</f>
        <v>45315</v>
      </c>
      <c r="B2275" s="5">
        <f>TITRES_STAT!D2278</f>
        <v>11.016999999999999</v>
      </c>
      <c r="C2275" s="2">
        <f t="shared" si="277"/>
        <v>-0.17400000000000126</v>
      </c>
      <c r="D2275" s="2">
        <f t="shared" si="278"/>
        <v>11.219399999999998</v>
      </c>
      <c r="E2275" s="2">
        <f t="shared" si="280"/>
        <v>11.222899999999999</v>
      </c>
      <c r="F2275" s="2">
        <f t="shared" si="281"/>
        <v>11.222949999999999</v>
      </c>
      <c r="G2275" s="2">
        <f t="shared" si="275"/>
        <v>10.925979999999997</v>
      </c>
      <c r="H2275" s="2">
        <f t="shared" si="279"/>
        <v>9.8113949999999974</v>
      </c>
      <c r="I2275" s="2">
        <f t="array" ref="I2275">SUMPRODUCT(B2259:B2278, (ROW(B2259:B2278)-ROW(B2259)+1)) / (20*21/2)</f>
        <v>11.210209523809525</v>
      </c>
      <c r="J2275" s="2">
        <f t="shared" si="282"/>
        <v>11.196049647344124</v>
      </c>
      <c r="K2275" s="2">
        <f t="shared" si="276"/>
        <v>10.970047633685379</v>
      </c>
    </row>
    <row r="2276" spans="1:11" ht="13.5" x14ac:dyDescent="0.25">
      <c r="A2276" s="3">
        <f>TITRES_STAT!B2279</f>
        <v>45316</v>
      </c>
      <c r="B2276" s="5">
        <f>TITRES_STAT!D2279</f>
        <v>11.016999999999999</v>
      </c>
      <c r="C2276" s="2">
        <f t="shared" si="277"/>
        <v>0</v>
      </c>
      <c r="D2276" s="2">
        <f t="shared" si="278"/>
        <v>11.153</v>
      </c>
      <c r="E2276" s="2">
        <f t="shared" si="280"/>
        <v>11.187999999999999</v>
      </c>
      <c r="F2276" s="2">
        <f t="shared" si="281"/>
        <v>11.205499999999999</v>
      </c>
      <c r="G2276" s="2">
        <f t="shared" si="275"/>
        <v>10.9482</v>
      </c>
      <c r="H2276" s="2">
        <f t="shared" si="279"/>
        <v>9.8233599999999974</v>
      </c>
      <c r="I2276" s="2">
        <f t="array" ref="I2276">SUMPRODUCT(B2260:B2279, (ROW(B2260:B2279)-ROW(B2260)+1)) / (20*21/2)</f>
        <v>11.221604761904763</v>
      </c>
      <c r="J2276" s="2">
        <f t="shared" si="282"/>
        <v>11.178997299978016</v>
      </c>
      <c r="K2276" s="2">
        <f t="shared" si="276"/>
        <v>10.971888902952619</v>
      </c>
    </row>
    <row r="2277" spans="1:11" ht="13.5" x14ac:dyDescent="0.25">
      <c r="A2277" s="3">
        <f>TITRES_STAT!B2280</f>
        <v>45317</v>
      </c>
      <c r="B2277" s="5">
        <f>TITRES_STAT!D2280</f>
        <v>11.34</v>
      </c>
      <c r="C2277" s="2">
        <f t="shared" si="277"/>
        <v>0.3230000000000004</v>
      </c>
      <c r="D2277" s="2">
        <f t="shared" si="278"/>
        <v>11.166999999999998</v>
      </c>
      <c r="E2277" s="2">
        <f t="shared" si="280"/>
        <v>11.185399999999998</v>
      </c>
      <c r="F2277" s="2">
        <f t="shared" si="281"/>
        <v>11.221250000000001</v>
      </c>
      <c r="G2277" s="2">
        <f t="shared" si="275"/>
        <v>10.97688</v>
      </c>
      <c r="H2277" s="2">
        <f t="shared" si="279"/>
        <v>9.8371399999999962</v>
      </c>
      <c r="I2277" s="2">
        <f t="array" ref="I2277">SUMPRODUCT(B2261:B2280, (ROW(B2261:B2280)-ROW(B2261)+1)) / (20*21/2)</f>
        <v>11.233085714285716</v>
      </c>
      <c r="J2277" s="2">
        <f t="shared" si="282"/>
        <v>11.194330890456301</v>
      </c>
      <c r="K2277" s="2">
        <f t="shared" si="276"/>
        <v>10.986324632248596</v>
      </c>
    </row>
    <row r="2278" spans="1:11" ht="13.5" x14ac:dyDescent="0.25">
      <c r="A2278" s="3">
        <f>TITRES_STAT!B2281</f>
        <v>45320</v>
      </c>
      <c r="B2278" s="5">
        <f>TITRES_STAT!D2281</f>
        <v>11.34</v>
      </c>
      <c r="C2278" s="2">
        <f t="shared" si="277"/>
        <v>0</v>
      </c>
      <c r="D2278" s="2">
        <f t="shared" si="278"/>
        <v>11.181000000000001</v>
      </c>
      <c r="E2278" s="2">
        <f t="shared" si="280"/>
        <v>11.217699999999999</v>
      </c>
      <c r="F2278" s="2">
        <f t="shared" si="281"/>
        <v>11.22035</v>
      </c>
      <c r="G2278" s="2">
        <f t="shared" si="275"/>
        <v>10.998739999999998</v>
      </c>
      <c r="H2278" s="2">
        <f t="shared" si="279"/>
        <v>9.850919999999995</v>
      </c>
      <c r="I2278" s="2">
        <f t="array" ref="I2278">SUMPRODUCT(B2262:B2281, (ROW(B2262:B2281)-ROW(B2262)+1)) / (20*21/2)</f>
        <v>11.244690476190478</v>
      </c>
      <c r="J2278" s="2">
        <f t="shared" si="282"/>
        <v>11.208204138984273</v>
      </c>
      <c r="K2278" s="2">
        <f t="shared" si="276"/>
        <v>11.000194254513358</v>
      </c>
    </row>
    <row r="2279" spans="1:11" ht="13.5" x14ac:dyDescent="0.25">
      <c r="A2279" s="3">
        <f>TITRES_STAT!B2282</f>
        <v>45321</v>
      </c>
      <c r="B2279" s="5">
        <f>TITRES_STAT!D2282</f>
        <v>11.34</v>
      </c>
      <c r="C2279" s="2">
        <f t="shared" si="277"/>
        <v>0</v>
      </c>
      <c r="D2279" s="2">
        <f t="shared" si="278"/>
        <v>11.210800000000001</v>
      </c>
      <c r="E2279" s="2">
        <f t="shared" si="280"/>
        <v>11.25</v>
      </c>
      <c r="F2279" s="2">
        <f t="shared" si="281"/>
        <v>11.21945</v>
      </c>
      <c r="G2279" s="2">
        <f t="shared" si="275"/>
        <v>11.020239999999996</v>
      </c>
      <c r="H2279" s="2">
        <f t="shared" si="279"/>
        <v>9.8637349999999948</v>
      </c>
      <c r="I2279" s="2">
        <f t="array" ref="I2279">SUMPRODUCT(B2263:B2282, (ROW(B2263:B2282)-ROW(B2263)+1)) / (20*21/2)</f>
        <v>11.254719047619048</v>
      </c>
      <c r="J2279" s="2">
        <f t="shared" si="282"/>
        <v>11.220756125747675</v>
      </c>
      <c r="K2279" s="2">
        <f t="shared" si="276"/>
        <v>11.013519970022639</v>
      </c>
    </row>
    <row r="2280" spans="1:11" ht="13.5" x14ac:dyDescent="0.25">
      <c r="A2280" s="3">
        <f>TITRES_STAT!B2283</f>
        <v>45322</v>
      </c>
      <c r="B2280" s="5">
        <f>TITRES_STAT!D2283</f>
        <v>11.34</v>
      </c>
      <c r="C2280" s="2">
        <f t="shared" si="277"/>
        <v>0</v>
      </c>
      <c r="D2280" s="2">
        <f t="shared" si="278"/>
        <v>11.275400000000001</v>
      </c>
      <c r="E2280" s="2">
        <f t="shared" si="280"/>
        <v>11.247400000000001</v>
      </c>
      <c r="F2280" s="2">
        <f t="shared" si="281"/>
        <v>11.21815</v>
      </c>
      <c r="G2280" s="2">
        <f t="shared" si="275"/>
        <v>11.041579999999996</v>
      </c>
      <c r="H2280" s="2">
        <f t="shared" si="279"/>
        <v>9.8766299999999951</v>
      </c>
      <c r="I2280" s="2">
        <f t="array" ref="I2280">SUMPRODUCT(B2264:B2283, (ROW(B2264:B2283)-ROW(B2264)+1)) / (20*21/2)</f>
        <v>11.239061904761904</v>
      </c>
      <c r="J2280" s="2">
        <f t="shared" si="282"/>
        <v>11.232112685200278</v>
      </c>
      <c r="K2280" s="2">
        <f t="shared" si="276"/>
        <v>11.026323108453123</v>
      </c>
    </row>
    <row r="2281" spans="1:11" ht="13.5" x14ac:dyDescent="0.25">
      <c r="A2281" s="3">
        <f>TITRES_STAT!B2284</f>
        <v>45323</v>
      </c>
      <c r="B2281" s="5">
        <f>TITRES_STAT!D2284</f>
        <v>11.34</v>
      </c>
      <c r="C2281" s="2">
        <f t="shared" si="277"/>
        <v>0</v>
      </c>
      <c r="D2281" s="2">
        <f t="shared" si="278"/>
        <v>11.34</v>
      </c>
      <c r="E2281" s="2">
        <f t="shared" si="280"/>
        <v>11.246500000000001</v>
      </c>
      <c r="F2281" s="2">
        <f t="shared" si="281"/>
        <v>11.217699999999999</v>
      </c>
      <c r="G2281" s="2">
        <f t="shared" si="275"/>
        <v>11.068159999999995</v>
      </c>
      <c r="H2281" s="2">
        <f t="shared" si="279"/>
        <v>9.8895249999999937</v>
      </c>
      <c r="I2281" s="2">
        <f t="array" ref="I2281">SUMPRODUCT(B2265:B2284, (ROW(B2265:B2284)-ROW(B2265)+1)) / (20*21/2)</f>
        <v>11.248190476190477</v>
      </c>
      <c r="J2281" s="2">
        <f t="shared" si="282"/>
        <v>11.242387667562156</v>
      </c>
      <c r="K2281" s="2">
        <f t="shared" si="276"/>
        <v>11.03862416302359</v>
      </c>
    </row>
    <row r="2282" spans="1:11" ht="13.5" x14ac:dyDescent="0.25">
      <c r="A2282" s="3">
        <f>TITRES_STAT!B2285</f>
        <v>45324</v>
      </c>
      <c r="B2282" s="5">
        <f>TITRES_STAT!D2285</f>
        <v>11.323</v>
      </c>
      <c r="C2282" s="2">
        <f t="shared" si="277"/>
        <v>-1.699999999999946E-2</v>
      </c>
      <c r="D2282" s="2">
        <f t="shared" si="278"/>
        <v>11.336600000000001</v>
      </c>
      <c r="E2282" s="2">
        <f t="shared" si="280"/>
        <v>11.251799999999999</v>
      </c>
      <c r="F2282" s="2">
        <f t="shared" si="281"/>
        <v>11.2164</v>
      </c>
      <c r="G2282" s="2">
        <f t="shared" si="275"/>
        <v>11.093519999999994</v>
      </c>
      <c r="H2282" s="2">
        <f t="shared" si="279"/>
        <v>9.9038249999999941</v>
      </c>
      <c r="I2282" s="2">
        <f t="array" ref="I2282">SUMPRODUCT(B2266:B2285, (ROW(B2266:B2285)-ROW(B2266)+1)) / (20*21/2)</f>
        <v>11.255904761904763</v>
      </c>
      <c r="J2282" s="2">
        <f t="shared" si="282"/>
        <v>11.250065032556236</v>
      </c>
      <c r="K2282" s="2">
        <f t="shared" si="276"/>
        <v>11.049776156630507</v>
      </c>
    </row>
    <row r="2283" spans="1:11" ht="13.5" x14ac:dyDescent="0.25">
      <c r="A2283" s="3">
        <f>TITRES_STAT!B2286</f>
        <v>45327</v>
      </c>
      <c r="B2283" s="5">
        <f>TITRES_STAT!D2286</f>
        <v>11.052</v>
      </c>
      <c r="C2283" s="2">
        <f t="shared" si="277"/>
        <v>-0.2710000000000008</v>
      </c>
      <c r="D2283" s="2">
        <f t="shared" si="278"/>
        <v>11.279</v>
      </c>
      <c r="E2283" s="2">
        <f t="shared" si="280"/>
        <v>11.23</v>
      </c>
      <c r="F2283" s="2">
        <f t="shared" si="281"/>
        <v>11.21815</v>
      </c>
      <c r="G2283" s="2">
        <f t="shared" si="275"/>
        <v>11.114339999999993</v>
      </c>
      <c r="H2283" s="2">
        <f t="shared" si="279"/>
        <v>9.9173749999999945</v>
      </c>
      <c r="I2283" s="2">
        <f t="array" ref="I2283">SUMPRODUCT(B2267:B2286, (ROW(B2267:B2286)-ROW(B2267)+1)) / (20*21/2)</f>
        <v>11.258909523809523</v>
      </c>
      <c r="J2283" s="2">
        <f t="shared" si="282"/>
        <v>11.231201696122309</v>
      </c>
      <c r="K2283" s="2">
        <f t="shared" si="276"/>
        <v>11.049863366174408</v>
      </c>
    </row>
    <row r="2284" spans="1:11" ht="13.5" x14ac:dyDescent="0.25">
      <c r="A2284" s="3">
        <f>TITRES_STAT!B2287</f>
        <v>45328</v>
      </c>
      <c r="B2284" s="5">
        <f>TITRES_STAT!D2287</f>
        <v>11.314</v>
      </c>
      <c r="C2284" s="2">
        <f t="shared" si="277"/>
        <v>0.26200000000000045</v>
      </c>
      <c r="D2284" s="2">
        <f t="shared" si="278"/>
        <v>11.2738</v>
      </c>
      <c r="E2284" s="2">
        <f t="shared" si="280"/>
        <v>11.2423</v>
      </c>
      <c r="F2284" s="2">
        <f t="shared" si="281"/>
        <v>11.233000000000001</v>
      </c>
      <c r="G2284" s="2">
        <f t="shared" si="275"/>
        <v>11.142139999999992</v>
      </c>
      <c r="H2284" s="2">
        <f t="shared" si="279"/>
        <v>9.9316299999999931</v>
      </c>
      <c r="I2284" s="2">
        <f t="array" ref="I2284">SUMPRODUCT(B2268:B2287, (ROW(B2268:B2287)-ROW(B2268)+1)) / (20*21/2)</f>
        <v>11.26232857142857</v>
      </c>
      <c r="J2284" s="2">
        <f t="shared" si="282"/>
        <v>11.239087248872565</v>
      </c>
      <c r="K2284" s="2">
        <f t="shared" si="276"/>
        <v>11.060221665540119</v>
      </c>
    </row>
    <row r="2285" spans="1:11" ht="13.5" x14ac:dyDescent="0.25">
      <c r="A2285" s="3">
        <f>TITRES_STAT!B2288</f>
        <v>45329</v>
      </c>
      <c r="B2285" s="5">
        <f>TITRES_STAT!D2288</f>
        <v>11.314</v>
      </c>
      <c r="C2285" s="2">
        <f t="shared" si="277"/>
        <v>0</v>
      </c>
      <c r="D2285" s="2">
        <f t="shared" si="278"/>
        <v>11.268600000000001</v>
      </c>
      <c r="E2285" s="2">
        <f t="shared" si="280"/>
        <v>11.272</v>
      </c>
      <c r="F2285" s="2">
        <f t="shared" si="281"/>
        <v>11.247449999999999</v>
      </c>
      <c r="G2285" s="2">
        <f t="shared" si="275"/>
        <v>11.169939999999992</v>
      </c>
      <c r="H2285" s="2">
        <f t="shared" si="279"/>
        <v>9.9458849999999934</v>
      </c>
      <c r="I2285" s="2">
        <f t="array" ref="I2285">SUMPRODUCT(B2269:B2288, (ROW(B2269:B2288)-ROW(B2269)+1)) / (20*21/2)</f>
        <v>11.266161904761903</v>
      </c>
      <c r="J2285" s="2">
        <f t="shared" si="282"/>
        <v>11.246221796598986</v>
      </c>
      <c r="K2285" s="2">
        <f t="shared" si="276"/>
        <v>11.070173757087566</v>
      </c>
    </row>
    <row r="2286" spans="1:11" ht="13.5" x14ac:dyDescent="0.25">
      <c r="A2286" s="3">
        <f>TITRES_STAT!B2289</f>
        <v>45330</v>
      </c>
      <c r="B2286" s="5">
        <f>TITRES_STAT!D2289</f>
        <v>11.279</v>
      </c>
      <c r="C2286" s="2">
        <f t="shared" si="277"/>
        <v>-3.5000000000000142E-2</v>
      </c>
      <c r="D2286" s="2">
        <f t="shared" si="278"/>
        <v>11.256399999999999</v>
      </c>
      <c r="E2286" s="2">
        <f t="shared" si="280"/>
        <v>11.298199999999998</v>
      </c>
      <c r="F2286" s="2">
        <f t="shared" si="281"/>
        <v>11.243099999999998</v>
      </c>
      <c r="G2286" s="2">
        <f t="shared" si="275"/>
        <v>11.197039999999991</v>
      </c>
      <c r="H2286" s="2">
        <f t="shared" si="279"/>
        <v>9.9603699999999922</v>
      </c>
      <c r="I2286" s="2">
        <f t="array" ref="I2286">SUMPRODUCT(B2270:B2289, (ROW(B2270:B2289)-ROW(B2270)+1)) / (20*21/2)</f>
        <v>11.268747619047618</v>
      </c>
      <c r="J2286" s="2">
        <f t="shared" si="282"/>
        <v>11.249343530256226</v>
      </c>
      <c r="K2286" s="2">
        <f t="shared" si="276"/>
        <v>11.078363021515505</v>
      </c>
    </row>
    <row r="2287" spans="1:11" ht="13.5" x14ac:dyDescent="0.25">
      <c r="A2287" s="3">
        <f>TITRES_STAT!B2290</f>
        <v>45331</v>
      </c>
      <c r="B2287" s="5">
        <f>TITRES_STAT!D2290</f>
        <v>11.279</v>
      </c>
      <c r="C2287" s="2">
        <f t="shared" si="277"/>
        <v>0</v>
      </c>
      <c r="D2287" s="2">
        <f t="shared" si="278"/>
        <v>11.2476</v>
      </c>
      <c r="E2287" s="2">
        <f t="shared" si="280"/>
        <v>11.2921</v>
      </c>
      <c r="F2287" s="2">
        <f t="shared" si="281"/>
        <v>11.23875</v>
      </c>
      <c r="G2287" s="2">
        <f t="shared" si="275"/>
        <v>11.21557999999999</v>
      </c>
      <c r="H2287" s="2">
        <f t="shared" si="279"/>
        <v>9.9750949999999925</v>
      </c>
      <c r="I2287" s="2">
        <f t="array" ref="I2287">SUMPRODUCT(B2271:B2290, (ROW(B2271:B2290)-ROW(B2271)+1)) / (20*21/2)</f>
        <v>11.270085714285713</v>
      </c>
      <c r="J2287" s="2">
        <f t="shared" si="282"/>
        <v>11.25216795594611</v>
      </c>
      <c r="K2287" s="2">
        <f t="shared" si="276"/>
        <v>11.086231138318819</v>
      </c>
    </row>
    <row r="2288" spans="1:11" ht="13.5" x14ac:dyDescent="0.25">
      <c r="A2288" s="3">
        <f>TITRES_STAT!B2291</f>
        <v>45334</v>
      </c>
      <c r="B2288" s="5">
        <f>TITRES_STAT!D2291</f>
        <v>11.279</v>
      </c>
      <c r="C2288" s="2">
        <f t="shared" si="277"/>
        <v>0</v>
      </c>
      <c r="D2288" s="2">
        <f t="shared" si="278"/>
        <v>11.292999999999997</v>
      </c>
      <c r="E2288" s="2">
        <f t="shared" si="280"/>
        <v>11.285999999999998</v>
      </c>
      <c r="F2288" s="2">
        <f t="shared" si="281"/>
        <v>11.251849999999999</v>
      </c>
      <c r="G2288" s="2">
        <f t="shared" si="275"/>
        <v>11.234119999999992</v>
      </c>
      <c r="H2288" s="2">
        <f t="shared" si="279"/>
        <v>9.9899849999999919</v>
      </c>
      <c r="I2288" s="2">
        <f t="array" ref="I2288">SUMPRODUCT(B2272:B2291, (ROW(B2272:B2291)-ROW(B2272)+1)) / (20*21/2)</f>
        <v>11.258504761904762</v>
      </c>
      <c r="J2288" s="2">
        <f t="shared" si="282"/>
        <v>11.254723388713145</v>
      </c>
      <c r="K2288" s="2">
        <f t="shared" si="276"/>
        <v>11.093790701522003</v>
      </c>
    </row>
    <row r="2289" spans="1:11" ht="13.5" x14ac:dyDescent="0.25">
      <c r="A2289" s="3">
        <f>TITRES_STAT!B2292</f>
        <v>45335</v>
      </c>
      <c r="B2289" s="5">
        <f>TITRES_STAT!D2292</f>
        <v>11.279</v>
      </c>
      <c r="C2289" s="2">
        <f t="shared" si="277"/>
        <v>0</v>
      </c>
      <c r="D2289" s="2">
        <f t="shared" si="278"/>
        <v>11.285999999999998</v>
      </c>
      <c r="E2289" s="2">
        <f t="shared" si="280"/>
        <v>11.279899999999998</v>
      </c>
      <c r="F2289" s="2">
        <f t="shared" si="281"/>
        <v>11.264949999999999</v>
      </c>
      <c r="G2289" s="2">
        <f t="shared" si="275"/>
        <v>11.252139999999992</v>
      </c>
      <c r="H2289" s="2">
        <f t="shared" si="279"/>
        <v>10.004669999999992</v>
      </c>
      <c r="I2289" s="2">
        <f t="array" ref="I2289">SUMPRODUCT(B2273:B2292, (ROW(B2273:B2292)-ROW(B2273)+1)) / (20*21/2)</f>
        <v>11.252114285714283</v>
      </c>
      <c r="J2289" s="2">
        <f t="shared" si="282"/>
        <v>11.257035446930942</v>
      </c>
      <c r="K2289" s="2">
        <f t="shared" si="276"/>
        <v>11.101053811266238</v>
      </c>
    </row>
    <row r="2290" spans="1:11" ht="13.5" x14ac:dyDescent="0.25">
      <c r="A2290" s="3">
        <f>TITRES_STAT!B2293</f>
        <v>45336</v>
      </c>
      <c r="B2290" s="5">
        <f>TITRES_STAT!D2293</f>
        <v>11.279</v>
      </c>
      <c r="C2290" s="2">
        <f t="shared" si="277"/>
        <v>0</v>
      </c>
      <c r="D2290" s="2">
        <f t="shared" si="278"/>
        <v>11.279</v>
      </c>
      <c r="E2290" s="2">
        <f t="shared" si="280"/>
        <v>11.273799999999998</v>
      </c>
      <c r="F2290" s="2">
        <f t="shared" si="281"/>
        <v>11.260599999999998</v>
      </c>
      <c r="G2290" s="2">
        <f t="shared" ref="G2290:G2353" si="283">AVERAGE(B2241:B2290)</f>
        <v>11.267879999999996</v>
      </c>
      <c r="H2290" s="2">
        <f t="shared" si="279"/>
        <v>10.019354999999992</v>
      </c>
      <c r="I2290" s="2">
        <f t="array" ref="I2290">SUMPRODUCT(B2274:B2293, (ROW(B2274:B2293)-ROW(B2274)+1)) / (20*21/2)</f>
        <v>11.238614285714283</v>
      </c>
      <c r="J2290" s="2">
        <f t="shared" si="282"/>
        <v>11.259127309127994</v>
      </c>
      <c r="K2290" s="2">
        <f t="shared" si="276"/>
        <v>11.108032093177368</v>
      </c>
    </row>
    <row r="2291" spans="1:11" ht="13.5" x14ac:dyDescent="0.25">
      <c r="A2291" s="3">
        <f>TITRES_STAT!B2294</f>
        <v>45337</v>
      </c>
      <c r="B2291" s="5">
        <f>TITRES_STAT!D2294</f>
        <v>11.138999999999999</v>
      </c>
      <c r="C2291" s="2">
        <f t="shared" si="277"/>
        <v>-0.14000000000000057</v>
      </c>
      <c r="D2291" s="2">
        <f t="shared" si="278"/>
        <v>11.250999999999999</v>
      </c>
      <c r="E2291" s="2">
        <f t="shared" si="280"/>
        <v>11.253699999999998</v>
      </c>
      <c r="F2291" s="2">
        <f t="shared" si="281"/>
        <v>11.2501</v>
      </c>
      <c r="G2291" s="2">
        <f t="shared" si="283"/>
        <v>11.279419999999995</v>
      </c>
      <c r="H2291" s="2">
        <f t="shared" si="279"/>
        <v>10.033339999999992</v>
      </c>
      <c r="I2291" s="2">
        <f t="array" ref="I2291">SUMPRODUCT(B2275:B2294, (ROW(B2275:B2294)-ROW(B2275)+1)) / (20*21/2)</f>
        <v>11.22590476190476</v>
      </c>
      <c r="J2291" s="2">
        <f t="shared" si="282"/>
        <v>11.247686613020566</v>
      </c>
      <c r="K2291" s="2">
        <f t="shared" ref="K2291:K2354" si="284">$K$4*B2291+(1-$K$4)*K2290</f>
        <v>11.109246520895903</v>
      </c>
    </row>
    <row r="2292" spans="1:11" ht="13.5" x14ac:dyDescent="0.25">
      <c r="A2292" s="3">
        <f>TITRES_STAT!B2295</f>
        <v>45338</v>
      </c>
      <c r="B2292" s="5">
        <f>TITRES_STAT!D2295</f>
        <v>11.183</v>
      </c>
      <c r="C2292" s="2">
        <f t="shared" si="277"/>
        <v>4.4000000000000483E-2</v>
      </c>
      <c r="D2292" s="2">
        <f t="shared" si="278"/>
        <v>11.2318</v>
      </c>
      <c r="E2292" s="2">
        <f t="shared" si="280"/>
        <v>11.239699999999999</v>
      </c>
      <c r="F2292" s="2">
        <f t="shared" si="281"/>
        <v>11.245749999999997</v>
      </c>
      <c r="G2292" s="2">
        <f t="shared" si="283"/>
        <v>11.292019999999996</v>
      </c>
      <c r="H2292" s="2">
        <f t="shared" si="279"/>
        <v>10.047544999999991</v>
      </c>
      <c r="I2292" s="2">
        <f t="array" ref="I2292">SUMPRODUCT(B2276:B2295, (ROW(B2276:B2295)-ROW(B2276)+1)) / (20*21/2)</f>
        <v>11.216085714285713</v>
      </c>
      <c r="J2292" s="2">
        <f t="shared" si="282"/>
        <v>11.241525983209083</v>
      </c>
      <c r="K2292" s="2">
        <f t="shared" si="284"/>
        <v>11.112138814194102</v>
      </c>
    </row>
    <row r="2293" spans="1:11" ht="13.5" x14ac:dyDescent="0.25">
      <c r="A2293" s="3">
        <f>TITRES_STAT!B2296</f>
        <v>45341</v>
      </c>
      <c r="B2293" s="5">
        <f>TITRES_STAT!D2296</f>
        <v>11.103999999999999</v>
      </c>
      <c r="C2293" s="2">
        <f t="shared" si="277"/>
        <v>-7.9000000000000625E-2</v>
      </c>
      <c r="D2293" s="2">
        <f t="shared" si="278"/>
        <v>11.1968</v>
      </c>
      <c r="E2293" s="2">
        <f t="shared" si="280"/>
        <v>11.244899999999998</v>
      </c>
      <c r="F2293" s="2">
        <f t="shared" si="281"/>
        <v>11.237449999999999</v>
      </c>
      <c r="G2293" s="2">
        <f t="shared" si="283"/>
        <v>11.302339999999997</v>
      </c>
      <c r="H2293" s="2">
        <f t="shared" si="279"/>
        <v>10.06054999999999</v>
      </c>
      <c r="I2293" s="2">
        <f t="array" ref="I2293">SUMPRODUCT(B2277:B2296, (ROW(B2277:B2296)-ROW(B2277)+1)) / (20*21/2)</f>
        <v>11.219919047619047</v>
      </c>
      <c r="J2293" s="2">
        <f t="shared" si="282"/>
        <v>11.228428270522503</v>
      </c>
      <c r="K2293" s="2">
        <f t="shared" si="284"/>
        <v>11.111819645010019</v>
      </c>
    </row>
    <row r="2294" spans="1:11" ht="13.5" x14ac:dyDescent="0.25">
      <c r="A2294" s="3">
        <f>TITRES_STAT!B2297</f>
        <v>45342</v>
      </c>
      <c r="B2294" s="5">
        <f>TITRES_STAT!D2297</f>
        <v>11.103999999999999</v>
      </c>
      <c r="C2294" s="2">
        <f t="shared" si="277"/>
        <v>0</v>
      </c>
      <c r="D2294" s="2">
        <f t="shared" si="278"/>
        <v>11.161799999999999</v>
      </c>
      <c r="E2294" s="2">
        <f t="shared" si="280"/>
        <v>11.223899999999997</v>
      </c>
      <c r="F2294" s="2">
        <f t="shared" si="281"/>
        <v>11.233099999999999</v>
      </c>
      <c r="G2294" s="2">
        <f t="shared" si="283"/>
        <v>11.30322</v>
      </c>
      <c r="H2294" s="2">
        <f t="shared" si="279"/>
        <v>10.073554999999992</v>
      </c>
      <c r="I2294" s="2">
        <f t="array" ref="I2294">SUMPRODUCT(B2278:B2297, (ROW(B2278:B2297)-ROW(B2278)+1)) / (20*21/2)</f>
        <v>11.23250476190476</v>
      </c>
      <c r="J2294" s="2">
        <f t="shared" si="282"/>
        <v>11.216577959044169</v>
      </c>
      <c r="K2294" s="2">
        <f t="shared" si="284"/>
        <v>11.111512992264528</v>
      </c>
    </row>
    <row r="2295" spans="1:11" ht="13.5" x14ac:dyDescent="0.25">
      <c r="A2295" s="3">
        <f>TITRES_STAT!B2298</f>
        <v>45343</v>
      </c>
      <c r="B2295" s="5">
        <f>TITRES_STAT!D2298</f>
        <v>11.13</v>
      </c>
      <c r="C2295" s="2">
        <f t="shared" si="277"/>
        <v>2.6000000000001577E-2</v>
      </c>
      <c r="D2295" s="2">
        <f t="shared" si="278"/>
        <v>11.132000000000001</v>
      </c>
      <c r="E2295" s="2">
        <f t="shared" si="280"/>
        <v>11.205499999999997</v>
      </c>
      <c r="F2295" s="2">
        <f t="shared" si="281"/>
        <v>11.23875</v>
      </c>
      <c r="G2295" s="2">
        <f t="shared" si="283"/>
        <v>11.294819999999998</v>
      </c>
      <c r="H2295" s="2">
        <f t="shared" si="279"/>
        <v>10.08668999999999</v>
      </c>
      <c r="I2295" s="2">
        <f t="array" ref="I2295">SUMPRODUCT(B2279:B2298, (ROW(B2279:B2298)-ROW(B2279)+1)) / (20*21/2)</f>
        <v>11.257357142857144</v>
      </c>
      <c r="J2295" s="2">
        <f t="shared" si="282"/>
        <v>11.208332439135201</v>
      </c>
      <c r="K2295" s="2">
        <f t="shared" si="284"/>
        <v>11.112237972960038</v>
      </c>
    </row>
    <row r="2296" spans="1:11" ht="13.5" x14ac:dyDescent="0.25">
      <c r="A2296" s="3">
        <f>TITRES_STAT!B2299</f>
        <v>45344</v>
      </c>
      <c r="B2296" s="5">
        <f>TITRES_STAT!D2299</f>
        <v>11.279</v>
      </c>
      <c r="C2296" s="2">
        <f t="shared" si="277"/>
        <v>0.14899999999999913</v>
      </c>
      <c r="D2296" s="2">
        <f t="shared" si="278"/>
        <v>11.16</v>
      </c>
      <c r="E2296" s="2">
        <f t="shared" si="280"/>
        <v>11.205499999999997</v>
      </c>
      <c r="F2296" s="2">
        <f t="shared" si="281"/>
        <v>11.251849999999996</v>
      </c>
      <c r="G2296" s="2">
        <f t="shared" si="283"/>
        <v>11.287819999999996</v>
      </c>
      <c r="H2296" s="2">
        <f t="shared" si="279"/>
        <v>10.100569999999992</v>
      </c>
      <c r="I2296" s="2">
        <f t="array" ref="I2296">SUMPRODUCT(B2280:B2299, (ROW(B2280:B2299)-ROW(B2280)+1)) / (20*21/2)</f>
        <v>11.281376190476189</v>
      </c>
      <c r="J2296" s="2">
        <f t="shared" si="282"/>
        <v>11.215062683027089</v>
      </c>
      <c r="K2296" s="2">
        <f t="shared" si="284"/>
        <v>11.118777660294938</v>
      </c>
    </row>
    <row r="2297" spans="1:11" ht="13.5" x14ac:dyDescent="0.25">
      <c r="A2297" s="3">
        <f>TITRES_STAT!B2300</f>
        <v>45345</v>
      </c>
      <c r="B2297" s="5">
        <f>TITRES_STAT!D2300</f>
        <v>11.384</v>
      </c>
      <c r="C2297" s="2">
        <f t="shared" si="277"/>
        <v>0.10500000000000043</v>
      </c>
      <c r="D2297" s="2">
        <f t="shared" si="278"/>
        <v>11.200200000000001</v>
      </c>
      <c r="E2297" s="2">
        <f t="shared" si="280"/>
        <v>11.215999999999999</v>
      </c>
      <c r="F2297" s="2">
        <f t="shared" si="281"/>
        <v>11.254049999999998</v>
      </c>
      <c r="G2297" s="2">
        <f t="shared" si="283"/>
        <v>11.282579999999996</v>
      </c>
      <c r="H2297" s="2">
        <f t="shared" si="279"/>
        <v>10.114774999999993</v>
      </c>
      <c r="I2297" s="2">
        <f t="array" ref="I2297">SUMPRODUCT(B2281:B2300, (ROW(B2281:B2300)-ROW(B2281)+1)) / (20*21/2)</f>
        <v>11.313704761904761</v>
      </c>
      <c r="J2297" s="2">
        <f t="shared" si="282"/>
        <v>11.231151951310224</v>
      </c>
      <c r="K2297" s="2">
        <f t="shared" si="284"/>
        <v>11.129178536361804</v>
      </c>
    </row>
    <row r="2298" spans="1:11" ht="13.5" x14ac:dyDescent="0.25">
      <c r="A2298" s="3">
        <f>TITRES_STAT!B2301</f>
        <v>45348</v>
      </c>
      <c r="B2298" s="5">
        <f>TITRES_STAT!D2301</f>
        <v>11.515000000000001</v>
      </c>
      <c r="C2298" s="2">
        <f t="shared" si="277"/>
        <v>0.13100000000000023</v>
      </c>
      <c r="D2298" s="2">
        <f t="shared" si="278"/>
        <v>11.282400000000001</v>
      </c>
      <c r="E2298" s="2">
        <f t="shared" si="280"/>
        <v>11.239599999999999</v>
      </c>
      <c r="F2298" s="2">
        <f t="shared" si="281"/>
        <v>11.262799999999999</v>
      </c>
      <c r="G2298" s="2">
        <f t="shared" si="283"/>
        <v>11.279259999999995</v>
      </c>
      <c r="H2298" s="2">
        <f t="shared" si="279"/>
        <v>10.129634999999993</v>
      </c>
      <c r="I2298" s="2">
        <f t="array" ref="I2298">SUMPRODUCT(B2282:B2301, (ROW(B2282:B2301)-ROW(B2282)+1)) / (20*21/2)</f>
        <v>11.344742857142856</v>
      </c>
      <c r="J2298" s="2">
        <f t="shared" si="282"/>
        <v>11.258185098804489</v>
      </c>
      <c r="K2298" s="2">
        <f t="shared" si="284"/>
        <v>11.144308789837812</v>
      </c>
    </row>
    <row r="2299" spans="1:11" ht="13.5" x14ac:dyDescent="0.25">
      <c r="A2299" s="3">
        <f>TITRES_STAT!B2302</f>
        <v>45349</v>
      </c>
      <c r="B2299" s="5">
        <f>TITRES_STAT!D2302</f>
        <v>11.515000000000001</v>
      </c>
      <c r="C2299" s="2">
        <f t="shared" si="277"/>
        <v>0</v>
      </c>
      <c r="D2299" s="2">
        <f t="shared" si="278"/>
        <v>11.364599999999999</v>
      </c>
      <c r="E2299" s="2">
        <f t="shared" si="280"/>
        <v>11.263199999999999</v>
      </c>
      <c r="F2299" s="2">
        <f t="shared" si="281"/>
        <v>11.271549999999996</v>
      </c>
      <c r="G2299" s="2">
        <f t="shared" si="283"/>
        <v>11.273839999999996</v>
      </c>
      <c r="H2299" s="2">
        <f t="shared" si="279"/>
        <v>10.143849999999993</v>
      </c>
      <c r="I2299" s="2">
        <f t="array" ref="I2299">SUMPRODUCT(B2283:B2302, (ROW(B2283:B2302)-ROW(B2283)+1)) / (20*21/2)</f>
        <v>11.392871428571427</v>
      </c>
      <c r="J2299" s="2">
        <f t="shared" si="282"/>
        <v>11.282643660823108</v>
      </c>
      <c r="K2299" s="2">
        <f t="shared" si="284"/>
        <v>11.158845700040251</v>
      </c>
    </row>
    <row r="2300" spans="1:11" ht="13.5" x14ac:dyDescent="0.25">
      <c r="A2300" s="3">
        <f>TITRES_STAT!B2303</f>
        <v>45350</v>
      </c>
      <c r="B2300" s="5">
        <f>TITRES_STAT!D2303</f>
        <v>11.611000000000001</v>
      </c>
      <c r="C2300" s="2">
        <f t="shared" si="277"/>
        <v>9.6000000000000085E-2</v>
      </c>
      <c r="D2300" s="2">
        <f t="shared" si="278"/>
        <v>11.460800000000001</v>
      </c>
      <c r="E2300" s="2">
        <f t="shared" si="280"/>
        <v>11.296400000000002</v>
      </c>
      <c r="F2300" s="2">
        <f t="shared" si="281"/>
        <v>11.285099999999996</v>
      </c>
      <c r="G2300" s="2">
        <f t="shared" si="283"/>
        <v>11.272619999999996</v>
      </c>
      <c r="H2300" s="2">
        <f t="shared" si="279"/>
        <v>10.158544999999995</v>
      </c>
      <c r="I2300" s="2">
        <f t="array" ref="I2300">SUMPRODUCT(B2284:B2303, (ROW(B2284:B2303)-ROW(B2284)+1)) / (20*21/2)</f>
        <v>11.438709523809523</v>
      </c>
      <c r="J2300" s="2">
        <f t="shared" si="282"/>
        <v>11.31391569312567</v>
      </c>
      <c r="K2300" s="2">
        <f t="shared" si="284"/>
        <v>11.176577241215144</v>
      </c>
    </row>
    <row r="2301" spans="1:11" ht="13.5" x14ac:dyDescent="0.25">
      <c r="A2301" s="3">
        <f>TITRES_STAT!B2304</f>
        <v>45351</v>
      </c>
      <c r="B2301" s="5">
        <f>TITRES_STAT!D2304</f>
        <v>11.611000000000001</v>
      </c>
      <c r="C2301" s="2">
        <f t="shared" si="277"/>
        <v>0</v>
      </c>
      <c r="D2301" s="2">
        <f t="shared" si="278"/>
        <v>11.527200000000002</v>
      </c>
      <c r="E2301" s="2">
        <f t="shared" si="280"/>
        <v>11.3436</v>
      </c>
      <c r="F2301" s="2">
        <f t="shared" si="281"/>
        <v>11.298649999999995</v>
      </c>
      <c r="G2301" s="2">
        <f t="shared" si="283"/>
        <v>11.272259999999994</v>
      </c>
      <c r="H2301" s="2">
        <f t="shared" si="279"/>
        <v>10.172794999999995</v>
      </c>
      <c r="I2301" s="2">
        <f t="array" ref="I2301">SUMPRODUCT(B2285:B2304, (ROW(B2285:B2304)-ROW(B2285)+1)) / (20*21/2)</f>
        <v>11.480966666666667</v>
      </c>
      <c r="J2301" s="2">
        <f t="shared" si="282"/>
        <v>11.342209436637512</v>
      </c>
      <c r="K2301" s="2">
        <f t="shared" si="284"/>
        <v>11.193613427834158</v>
      </c>
    </row>
    <row r="2302" spans="1:11" ht="13.5" x14ac:dyDescent="0.25">
      <c r="A2302" s="3">
        <f>TITRES_STAT!B2305</f>
        <v>45352</v>
      </c>
      <c r="B2302" s="5">
        <f>TITRES_STAT!D2305</f>
        <v>11.804</v>
      </c>
      <c r="C2302" s="2">
        <f t="shared" si="277"/>
        <v>0.19299999999999962</v>
      </c>
      <c r="D2302" s="2">
        <f t="shared" si="278"/>
        <v>11.611200000000002</v>
      </c>
      <c r="E2302" s="2">
        <f t="shared" si="280"/>
        <v>11.405700000000001</v>
      </c>
      <c r="F2302" s="2">
        <f t="shared" si="281"/>
        <v>11.322699999999996</v>
      </c>
      <c r="G2302" s="2">
        <f t="shared" si="283"/>
        <v>11.281019999999996</v>
      </c>
      <c r="H2302" s="2">
        <f t="shared" si="279"/>
        <v>10.186044999999996</v>
      </c>
      <c r="I2302" s="2">
        <f t="array" ref="I2302">SUMPRODUCT(B2286:B2305, (ROW(B2286:B2305)-ROW(B2286)+1)) / (20*21/2)</f>
        <v>11.523366666666666</v>
      </c>
      <c r="J2302" s="2">
        <f t="shared" si="282"/>
        <v>11.386189490291082</v>
      </c>
      <c r="K2302" s="2">
        <f t="shared" si="284"/>
        <v>11.217550156154386</v>
      </c>
    </row>
    <row r="2303" spans="1:11" ht="13.5" x14ac:dyDescent="0.25">
      <c r="A2303" s="3">
        <f>TITRES_STAT!B2306</f>
        <v>45355</v>
      </c>
      <c r="B2303" s="5">
        <f>TITRES_STAT!D2306</f>
        <v>11.804</v>
      </c>
      <c r="C2303" s="2">
        <f t="shared" si="277"/>
        <v>0</v>
      </c>
      <c r="D2303" s="2">
        <f t="shared" si="278"/>
        <v>11.669</v>
      </c>
      <c r="E2303" s="2">
        <f t="shared" si="280"/>
        <v>11.475700000000002</v>
      </c>
      <c r="F2303" s="2">
        <f t="shared" si="281"/>
        <v>11.360299999999995</v>
      </c>
      <c r="G2303" s="2">
        <f t="shared" si="283"/>
        <v>11.289779999999997</v>
      </c>
      <c r="H2303" s="2">
        <f t="shared" si="279"/>
        <v>10.197544999999996</v>
      </c>
      <c r="I2303" s="2">
        <f t="array" ref="I2303">SUMPRODUCT(B2287:B2306, (ROW(B2287:B2306)-ROW(B2287)+1)) / (20*21/2)</f>
        <v>11.585785714285716</v>
      </c>
      <c r="J2303" s="2">
        <f t="shared" si="282"/>
        <v>11.425980967406216</v>
      </c>
      <c r="K2303" s="2">
        <f t="shared" si="284"/>
        <v>11.24054818924637</v>
      </c>
    </row>
    <row r="2304" spans="1:11" ht="13.5" x14ac:dyDescent="0.25">
      <c r="A2304" s="3">
        <f>TITRES_STAT!B2307</f>
        <v>45356</v>
      </c>
      <c r="B2304" s="5">
        <f>TITRES_STAT!D2307</f>
        <v>11.804</v>
      </c>
      <c r="C2304" s="2">
        <f t="shared" si="277"/>
        <v>0</v>
      </c>
      <c r="D2304" s="2">
        <f t="shared" si="278"/>
        <v>11.726800000000001</v>
      </c>
      <c r="E2304" s="2">
        <f t="shared" si="280"/>
        <v>11.5457</v>
      </c>
      <c r="F2304" s="2">
        <f t="shared" si="281"/>
        <v>11.384799999999997</v>
      </c>
      <c r="G2304" s="2">
        <f t="shared" si="283"/>
        <v>11.298539999999996</v>
      </c>
      <c r="H2304" s="2">
        <f t="shared" si="279"/>
        <v>10.211099999999997</v>
      </c>
      <c r="I2304" s="2">
        <f t="array" ref="I2304">SUMPRODUCT(B2288:B2307, (ROW(B2288:B2307)-ROW(B2288)+1)) / (20*21/2)</f>
        <v>11.652742857142858</v>
      </c>
      <c r="J2304" s="2">
        <f t="shared" si="282"/>
        <v>11.461982780034196</v>
      </c>
      <c r="K2304" s="2">
        <f t="shared" si="284"/>
        <v>11.262644338687689</v>
      </c>
    </row>
    <row r="2305" spans="1:11" ht="13.5" x14ac:dyDescent="0.25">
      <c r="A2305" s="3">
        <f>TITRES_STAT!B2308</f>
        <v>45357</v>
      </c>
      <c r="B2305" s="5">
        <f>TITRES_STAT!D2308</f>
        <v>11.83</v>
      </c>
      <c r="C2305" s="2">
        <f t="shared" si="277"/>
        <v>2.5999999999999801E-2</v>
      </c>
      <c r="D2305" s="2">
        <f t="shared" si="278"/>
        <v>11.7706</v>
      </c>
      <c r="E2305" s="2">
        <f t="shared" si="280"/>
        <v>11.6157</v>
      </c>
      <c r="F2305" s="2">
        <f t="shared" si="281"/>
        <v>11.410599999999997</v>
      </c>
      <c r="G2305" s="2">
        <f t="shared" si="283"/>
        <v>11.307819999999998</v>
      </c>
      <c r="H2305" s="2">
        <f t="shared" si="279"/>
        <v>10.224959999999996</v>
      </c>
      <c r="I2305" s="2">
        <f t="array" ref="I2305">SUMPRODUCT(B2289:B2308, (ROW(B2289:B2308)-ROW(B2289)+1)) / (20*21/2)</f>
        <v>11.690585714285717</v>
      </c>
      <c r="J2305" s="2">
        <f t="shared" si="282"/>
        <v>11.497032039078558</v>
      </c>
      <c r="K2305" s="2">
        <f t="shared" si="284"/>
        <v>11.284893580307781</v>
      </c>
    </row>
    <row r="2306" spans="1:11" ht="13.5" x14ac:dyDescent="0.25">
      <c r="A2306" s="3">
        <f>TITRES_STAT!B2309</f>
        <v>45358</v>
      </c>
      <c r="B2306" s="5">
        <f>TITRES_STAT!D2309</f>
        <v>12.066000000000001</v>
      </c>
      <c r="C2306" s="2">
        <f t="shared" si="277"/>
        <v>0.23600000000000065</v>
      </c>
      <c r="D2306" s="2">
        <f t="shared" si="278"/>
        <v>11.861599999999999</v>
      </c>
      <c r="E2306" s="2">
        <f t="shared" si="280"/>
        <v>11.694400000000002</v>
      </c>
      <c r="F2306" s="2">
        <f t="shared" si="281"/>
        <v>11.449949999999999</v>
      </c>
      <c r="G2306" s="2">
        <f t="shared" si="283"/>
        <v>11.321819999999997</v>
      </c>
      <c r="H2306" s="2">
        <f t="shared" si="279"/>
        <v>10.239999999999998</v>
      </c>
      <c r="I2306" s="2">
        <f t="array" ref="I2306">SUMPRODUCT(B2290:B2309, (ROW(B2290:B2309)-ROW(B2290)+1)) / (20*21/2)</f>
        <v>11.750466666666666</v>
      </c>
      <c r="J2306" s="2">
        <f t="shared" si="282"/>
        <v>11.55121946392822</v>
      </c>
      <c r="K2306" s="2">
        <f t="shared" si="284"/>
        <v>11.315525204609436</v>
      </c>
    </row>
    <row r="2307" spans="1:11" ht="13.5" x14ac:dyDescent="0.25">
      <c r="A2307" s="3">
        <f>TITRES_STAT!B2310</f>
        <v>45359</v>
      </c>
      <c r="B2307" s="5">
        <f>TITRES_STAT!D2310</f>
        <v>12.153</v>
      </c>
      <c r="C2307" s="2">
        <f t="shared" si="277"/>
        <v>8.6999999999999744E-2</v>
      </c>
      <c r="D2307" s="2">
        <f t="shared" si="278"/>
        <v>11.9314</v>
      </c>
      <c r="E2307" s="2">
        <f t="shared" si="280"/>
        <v>11.771300000000002</v>
      </c>
      <c r="F2307" s="2">
        <f t="shared" si="281"/>
        <v>11.493649999999999</v>
      </c>
      <c r="G2307" s="2">
        <f t="shared" si="283"/>
        <v>11.344379999999999</v>
      </c>
      <c r="H2307" s="2">
        <f t="shared" si="279"/>
        <v>10.255474999999997</v>
      </c>
      <c r="I2307" s="2">
        <f t="array" ref="I2307">SUMPRODUCT(B2291:B2310, (ROW(B2291:B2310)-ROW(B2291)+1)) / (20*21/2)</f>
        <v>11.806185714285716</v>
      </c>
      <c r="J2307" s="2">
        <f t="shared" si="282"/>
        <v>11.608531895935057</v>
      </c>
      <c r="K2307" s="2">
        <f t="shared" si="284"/>
        <v>11.348367353448282</v>
      </c>
    </row>
    <row r="2308" spans="1:11" ht="13.5" x14ac:dyDescent="0.25">
      <c r="A2308" s="3">
        <f>TITRES_STAT!B2311</f>
        <v>45362</v>
      </c>
      <c r="B2308" s="5">
        <f>TITRES_STAT!D2311</f>
        <v>11.891</v>
      </c>
      <c r="C2308" s="2">
        <f t="shared" ref="C2308:C2371" si="285">B2308-B2307</f>
        <v>-0.26200000000000045</v>
      </c>
      <c r="D2308" s="2">
        <f t="shared" si="278"/>
        <v>11.9488</v>
      </c>
      <c r="E2308" s="2">
        <f t="shared" si="280"/>
        <v>11.808900000000001</v>
      </c>
      <c r="F2308" s="2">
        <f t="shared" si="281"/>
        <v>11.524249999999999</v>
      </c>
      <c r="G2308" s="2">
        <f t="shared" si="283"/>
        <v>11.355039999999999</v>
      </c>
      <c r="H2308" s="2">
        <f t="shared" si="279"/>
        <v>10.269639999999997</v>
      </c>
      <c r="I2308" s="2">
        <f t="array" ref="I2308">SUMPRODUCT(B2292:B2311, (ROW(B2292:B2311)-ROW(B2292)+1)) / (20*21/2)</f>
        <v>11.853647619047617</v>
      </c>
      <c r="J2308" s="2">
        <f t="shared" si="282"/>
        <v>11.635433620131717</v>
      </c>
      <c r="K2308" s="2">
        <f t="shared" si="284"/>
        <v>11.369647065077761</v>
      </c>
    </row>
    <row r="2309" spans="1:11" ht="13.5" x14ac:dyDescent="0.25">
      <c r="A2309" s="3">
        <f>TITRES_STAT!B2312</f>
        <v>45363</v>
      </c>
      <c r="B2309" s="5">
        <f>TITRES_STAT!D2312</f>
        <v>12.153</v>
      </c>
      <c r="C2309" s="2">
        <f t="shared" si="285"/>
        <v>0.26200000000000045</v>
      </c>
      <c r="D2309" s="2">
        <f t="shared" si="278"/>
        <v>12.018599999999999</v>
      </c>
      <c r="E2309" s="2">
        <f t="shared" si="280"/>
        <v>11.872700000000004</v>
      </c>
      <c r="F2309" s="2">
        <f t="shared" si="281"/>
        <v>11.56795</v>
      </c>
      <c r="G2309" s="2">
        <f t="shared" si="283"/>
        <v>11.370939999999997</v>
      </c>
      <c r="H2309" s="2">
        <f t="shared" si="279"/>
        <v>10.285114999999998</v>
      </c>
      <c r="I2309" s="2">
        <f t="array" ref="I2309">SUMPRODUCT(B2293:B2312, (ROW(B2293:B2312)-ROW(B2293)+1)) / (20*21/2)</f>
        <v>11.896485714285715</v>
      </c>
      <c r="J2309" s="2">
        <f t="shared" si="282"/>
        <v>11.684725656309649</v>
      </c>
      <c r="K2309" s="2">
        <f t="shared" si="284"/>
        <v>11.400366788015889</v>
      </c>
    </row>
    <row r="2310" spans="1:11" ht="13.5" x14ac:dyDescent="0.25">
      <c r="A2310" s="3">
        <f>TITRES_STAT!B2313</f>
        <v>45364</v>
      </c>
      <c r="B2310" s="5">
        <f>TITRES_STAT!D2313</f>
        <v>12.153</v>
      </c>
      <c r="C2310" s="2">
        <f t="shared" si="285"/>
        <v>0</v>
      </c>
      <c r="D2310" s="2">
        <f t="shared" ref="D2310:D2373" si="286">AVERAGE(B2306:B2310)</f>
        <v>12.0832</v>
      </c>
      <c r="E2310" s="2">
        <f t="shared" si="280"/>
        <v>11.926900000000002</v>
      </c>
      <c r="F2310" s="2">
        <f t="shared" si="281"/>
        <v>11.611650000000001</v>
      </c>
      <c r="G2310" s="2">
        <f t="shared" si="283"/>
        <v>11.386679999999998</v>
      </c>
      <c r="H2310" s="2">
        <f t="shared" si="279"/>
        <v>10.300589999999998</v>
      </c>
      <c r="I2310" s="2">
        <f t="array" ref="I2310">SUMPRODUCT(B2294:B2313, (ROW(B2294:B2313)-ROW(B2294)+1)) / (20*21/2)</f>
        <v>11.909861904761906</v>
      </c>
      <c r="J2310" s="2">
        <f t="shared" si="282"/>
        <v>11.729323212851588</v>
      </c>
      <c r="K2310" s="2">
        <f t="shared" si="284"/>
        <v>11.429881815936834</v>
      </c>
    </row>
    <row r="2311" spans="1:11" ht="13.5" x14ac:dyDescent="0.25">
      <c r="A2311" s="3">
        <f>TITRES_STAT!B2314</f>
        <v>45365</v>
      </c>
      <c r="B2311" s="5">
        <f>TITRES_STAT!D2314</f>
        <v>12.11</v>
      </c>
      <c r="C2311" s="2">
        <f t="shared" si="285"/>
        <v>-4.3000000000001037E-2</v>
      </c>
      <c r="D2311" s="2">
        <f t="shared" si="286"/>
        <v>12.092000000000001</v>
      </c>
      <c r="E2311" s="2">
        <f t="shared" si="280"/>
        <v>11.976800000000001</v>
      </c>
      <c r="F2311" s="2">
        <f t="shared" si="281"/>
        <v>11.6602</v>
      </c>
      <c r="G2311" s="2">
        <f t="shared" si="283"/>
        <v>11.401899999999996</v>
      </c>
      <c r="H2311" s="2">
        <f t="shared" si="279"/>
        <v>10.315849999999998</v>
      </c>
      <c r="I2311" s="2">
        <f t="array" ref="I2311">SUMPRODUCT(B2295:B2314, (ROW(B2295:B2314)-ROW(B2295)+1)) / (20*21/2)</f>
        <v>11.923890476190477</v>
      </c>
      <c r="J2311" s="2">
        <f t="shared" si="282"/>
        <v>11.765578144960962</v>
      </c>
      <c r="K2311" s="2">
        <f t="shared" si="284"/>
        <v>11.456553117272644</v>
      </c>
    </row>
    <row r="2312" spans="1:11" ht="13.5" x14ac:dyDescent="0.25">
      <c r="A2312" s="3">
        <f>TITRES_STAT!B2315</f>
        <v>45366</v>
      </c>
      <c r="B2312" s="5">
        <f>TITRES_STAT!D2315</f>
        <v>12.11</v>
      </c>
      <c r="C2312" s="2">
        <f t="shared" si="285"/>
        <v>0</v>
      </c>
      <c r="D2312" s="2">
        <f t="shared" si="286"/>
        <v>12.083400000000001</v>
      </c>
      <c r="E2312" s="2">
        <f t="shared" si="280"/>
        <v>12.007400000000001</v>
      </c>
      <c r="F2312" s="2">
        <f t="shared" si="281"/>
        <v>11.706550000000002</v>
      </c>
      <c r="G2312" s="2">
        <f t="shared" si="283"/>
        <v>11.417119999999997</v>
      </c>
      <c r="H2312" s="2">
        <f t="shared" si="279"/>
        <v>10.331110000000001</v>
      </c>
      <c r="I2312" s="2">
        <f t="array" ref="I2312">SUMPRODUCT(B2296:B2315, (ROW(B2296:B2315)-ROW(B2296)+1)) / (20*21/2)</f>
        <v>11.945790476190476</v>
      </c>
      <c r="J2312" s="2">
        <f t="shared" si="282"/>
        <v>11.798380226393252</v>
      </c>
      <c r="K2312" s="2">
        <f t="shared" si="284"/>
        <v>11.482178485222738</v>
      </c>
    </row>
    <row r="2313" spans="1:11" ht="13.5" x14ac:dyDescent="0.25">
      <c r="A2313" s="3">
        <f>TITRES_STAT!B2316</f>
        <v>45369</v>
      </c>
      <c r="B2313" s="5">
        <f>TITRES_STAT!D2316</f>
        <v>11.847</v>
      </c>
      <c r="C2313" s="2">
        <f t="shared" si="285"/>
        <v>-0.2629999999999999</v>
      </c>
      <c r="D2313" s="2">
        <f t="shared" si="286"/>
        <v>12.0746</v>
      </c>
      <c r="E2313" s="2">
        <f t="shared" si="280"/>
        <v>12.011700000000001</v>
      </c>
      <c r="F2313" s="2">
        <f t="shared" si="281"/>
        <v>11.7437</v>
      </c>
      <c r="G2313" s="2">
        <f t="shared" si="283"/>
        <v>11.433719999999996</v>
      </c>
      <c r="H2313" s="2">
        <f t="shared" si="279"/>
        <v>10.345055</v>
      </c>
      <c r="I2313" s="2">
        <f t="array" ref="I2313">SUMPRODUCT(B2297:B2316, (ROW(B2297:B2316)-ROW(B2297)+1)) / (20*21/2)</f>
        <v>11.963485714285715</v>
      </c>
      <c r="J2313" s="2">
        <f t="shared" si="282"/>
        <v>11.803010681022467</v>
      </c>
      <c r="K2313" s="2">
        <f t="shared" si="284"/>
        <v>11.496485211292434</v>
      </c>
    </row>
    <row r="2314" spans="1:11" ht="13.5" x14ac:dyDescent="0.25">
      <c r="A2314" s="3">
        <f>TITRES_STAT!B2317</f>
        <v>45370</v>
      </c>
      <c r="B2314" s="5">
        <f>TITRES_STAT!D2317</f>
        <v>11.891</v>
      </c>
      <c r="C2314" s="2">
        <f t="shared" si="285"/>
        <v>4.4000000000000483E-2</v>
      </c>
      <c r="D2314" s="2">
        <f t="shared" si="286"/>
        <v>12.0222</v>
      </c>
      <c r="E2314" s="2">
        <f t="shared" si="280"/>
        <v>12.020399999999999</v>
      </c>
      <c r="F2314" s="2">
        <f t="shared" si="281"/>
        <v>11.783049999999999</v>
      </c>
      <c r="G2314" s="2">
        <f t="shared" si="283"/>
        <v>11.451199999999996</v>
      </c>
      <c r="H2314" s="2">
        <f t="shared" ref="H2314:H2377" si="287">AVERAGE(B2115:B2314)</f>
        <v>10.359220000000001</v>
      </c>
      <c r="I2314" s="2">
        <f t="array" ref="I2314">SUMPRODUCT(B2298:B2317, (ROW(B2298:B2317)-ROW(B2298)+1)) / (20*21/2)</f>
        <v>11.9994</v>
      </c>
      <c r="J2314" s="2">
        <f t="shared" si="282"/>
        <v>11.811390616163184</v>
      </c>
      <c r="K2314" s="2">
        <f t="shared" si="284"/>
        <v>11.511956379477045</v>
      </c>
    </row>
    <row r="2315" spans="1:11" ht="13.5" x14ac:dyDescent="0.25">
      <c r="A2315" s="3">
        <f>TITRES_STAT!B2318</f>
        <v>45372</v>
      </c>
      <c r="B2315" s="5">
        <f>TITRES_STAT!D2318</f>
        <v>12.013</v>
      </c>
      <c r="C2315" s="2">
        <f t="shared" si="285"/>
        <v>0.12199999999999989</v>
      </c>
      <c r="D2315" s="2">
        <f t="shared" si="286"/>
        <v>11.994199999999999</v>
      </c>
      <c r="E2315" s="2">
        <f t="shared" si="280"/>
        <v>12.0387</v>
      </c>
      <c r="F2315" s="2">
        <f t="shared" si="281"/>
        <v>11.827200000000001</v>
      </c>
      <c r="G2315" s="2">
        <f t="shared" si="283"/>
        <v>11.470959999999998</v>
      </c>
      <c r="H2315" s="2">
        <f t="shared" si="287"/>
        <v>10.373994999999997</v>
      </c>
      <c r="I2315" s="2">
        <f t="array" ref="I2315">SUMPRODUCT(B2299:B2318, (ROW(B2299:B2318)-ROW(B2299)+1)) / (20*21/2)</f>
        <v>12.061138095238094</v>
      </c>
      <c r="J2315" s="2">
        <f t="shared" si="282"/>
        <v>11.830591509861929</v>
      </c>
      <c r="K2315" s="2">
        <f t="shared" si="284"/>
        <v>11.531605148909318</v>
      </c>
    </row>
    <row r="2316" spans="1:11" ht="13.5" x14ac:dyDescent="0.25">
      <c r="A2316" s="3">
        <f>TITRES_STAT!B2319</f>
        <v>45373</v>
      </c>
      <c r="B2316" s="5">
        <f>TITRES_STAT!D2319</f>
        <v>12.013</v>
      </c>
      <c r="C2316" s="2">
        <f t="shared" si="285"/>
        <v>0</v>
      </c>
      <c r="D2316" s="2">
        <f t="shared" si="286"/>
        <v>11.974799999999998</v>
      </c>
      <c r="E2316" s="2">
        <f t="shared" ref="E2316:E2379" si="288">AVERAGE(B2307:B2316)</f>
        <v>12.0334</v>
      </c>
      <c r="F2316" s="2">
        <f t="shared" si="281"/>
        <v>11.863900000000001</v>
      </c>
      <c r="G2316" s="2">
        <f t="shared" si="283"/>
        <v>11.483899999999997</v>
      </c>
      <c r="H2316" s="2">
        <f t="shared" si="287"/>
        <v>10.388814999999997</v>
      </c>
      <c r="I2316" s="2">
        <f t="array" ref="I2316">SUMPRODUCT(B2300:B2319, (ROW(B2300:B2319)-ROW(B2300)+1)) / (20*21/2)</f>
        <v>12.12544761904762</v>
      </c>
      <c r="J2316" s="2">
        <f t="shared" si="282"/>
        <v>11.847963747017936</v>
      </c>
      <c r="K2316" s="2">
        <f t="shared" si="284"/>
        <v>11.550483378363854</v>
      </c>
    </row>
    <row r="2317" spans="1:11" ht="13.5" x14ac:dyDescent="0.25">
      <c r="A2317" s="3">
        <f>TITRES_STAT!B2320</f>
        <v>45376</v>
      </c>
      <c r="B2317" s="5">
        <f>TITRES_STAT!D2320</f>
        <v>12.241</v>
      </c>
      <c r="C2317" s="2">
        <f t="shared" si="285"/>
        <v>0.22799999999999976</v>
      </c>
      <c r="D2317" s="2">
        <f t="shared" si="286"/>
        <v>12.000999999999999</v>
      </c>
      <c r="E2317" s="2">
        <f t="shared" si="288"/>
        <v>12.042200000000001</v>
      </c>
      <c r="F2317" s="2">
        <f t="shared" si="281"/>
        <v>11.906749999999999</v>
      </c>
      <c r="G2317" s="2">
        <f t="shared" si="283"/>
        <v>11.501399999999997</v>
      </c>
      <c r="H2317" s="2">
        <f t="shared" si="287"/>
        <v>10.404774999999999</v>
      </c>
      <c r="I2317" s="2">
        <f t="array" ref="I2317">SUMPRODUCT(B2301:B2320, (ROW(B2301:B2320)-ROW(B2301)+1)) / (20*21/2)</f>
        <v>12.221952380952379</v>
      </c>
      <c r="J2317" s="2">
        <f t="shared" si="282"/>
        <v>11.885395771111465</v>
      </c>
      <c r="K2317" s="2">
        <f t="shared" si="284"/>
        <v>11.577562461565272</v>
      </c>
    </row>
    <row r="2318" spans="1:11" ht="13.5" x14ac:dyDescent="0.25">
      <c r="A2318" s="3">
        <f>TITRES_STAT!B2321</f>
        <v>45377</v>
      </c>
      <c r="B2318" s="5">
        <f>TITRES_STAT!D2321</f>
        <v>12.555</v>
      </c>
      <c r="C2318" s="2">
        <f t="shared" si="285"/>
        <v>0.31400000000000006</v>
      </c>
      <c r="D2318" s="2">
        <f t="shared" si="286"/>
        <v>12.1426</v>
      </c>
      <c r="E2318" s="2">
        <f t="shared" si="288"/>
        <v>12.108600000000001</v>
      </c>
      <c r="F2318" s="2">
        <f t="shared" si="281"/>
        <v>11.95875</v>
      </c>
      <c r="G2318" s="2">
        <f t="shared" si="283"/>
        <v>11.532159999999998</v>
      </c>
      <c r="H2318" s="2">
        <f t="shared" si="287"/>
        <v>10.422345</v>
      </c>
      <c r="I2318" s="2">
        <f t="array" ref="I2318">SUMPRODUCT(B2302:B2321, (ROW(B2302:B2321)-ROW(B2302)+1)) / (20*21/2)</f>
        <v>12.319995238095238</v>
      </c>
      <c r="J2318" s="2">
        <f t="shared" si="282"/>
        <v>11.949167602434184</v>
      </c>
      <c r="K2318" s="2">
        <f t="shared" si="284"/>
        <v>11.615893345425457</v>
      </c>
    </row>
    <row r="2319" spans="1:11" ht="13.5" x14ac:dyDescent="0.25">
      <c r="A2319" s="3">
        <f>TITRES_STAT!B2322</f>
        <v>45378</v>
      </c>
      <c r="B2319" s="5">
        <f>TITRES_STAT!D2322</f>
        <v>12.634</v>
      </c>
      <c r="C2319" s="2">
        <f t="shared" si="285"/>
        <v>7.9000000000000625E-2</v>
      </c>
      <c r="D2319" s="2">
        <f t="shared" si="286"/>
        <v>12.2912</v>
      </c>
      <c r="E2319" s="2">
        <f t="shared" si="288"/>
        <v>12.156699999999999</v>
      </c>
      <c r="F2319" s="2">
        <f t="shared" si="281"/>
        <v>12.014700000000001</v>
      </c>
      <c r="G2319" s="2">
        <f t="shared" si="283"/>
        <v>11.564499999999999</v>
      </c>
      <c r="H2319" s="2">
        <f t="shared" si="287"/>
        <v>10.44031</v>
      </c>
      <c r="I2319" s="2">
        <f t="array" ref="I2319">SUMPRODUCT(B2303:B2322, (ROW(B2303:B2322)-ROW(B2303)+1)) / (20*21/2)</f>
        <v>12.46087619047619</v>
      </c>
      <c r="J2319" s="2">
        <f t="shared" si="282"/>
        <v>12.014389735535691</v>
      </c>
      <c r="K2319" s="2">
        <f t="shared" si="284"/>
        <v>11.655819096585244</v>
      </c>
    </row>
    <row r="2320" spans="1:11" ht="13.5" x14ac:dyDescent="0.25">
      <c r="A2320" s="3">
        <f>TITRES_STAT!B2323</f>
        <v>45379</v>
      </c>
      <c r="B2320" s="5">
        <f>TITRES_STAT!D2323</f>
        <v>13.028</v>
      </c>
      <c r="C2320" s="2">
        <f t="shared" si="285"/>
        <v>0.39400000000000013</v>
      </c>
      <c r="D2320" s="2">
        <f t="shared" si="286"/>
        <v>12.494199999999999</v>
      </c>
      <c r="E2320" s="2">
        <f t="shared" si="288"/>
        <v>12.244200000000001</v>
      </c>
      <c r="F2320" s="2">
        <f t="shared" si="281"/>
        <v>12.085550000000001</v>
      </c>
      <c r="G2320" s="2">
        <f t="shared" si="283"/>
        <v>11.597739999999998</v>
      </c>
      <c r="H2320" s="2">
        <f t="shared" si="287"/>
        <v>10.461209999999999</v>
      </c>
      <c r="I2320" s="2">
        <f t="array" ref="I2320">SUMPRODUCT(B2304:B2323, (ROW(B2304:B2323)-ROW(B2304)+1)) / (20*21/2)</f>
        <v>12.559680952380955</v>
      </c>
      <c r="J2320" s="2">
        <f t="shared" si="282"/>
        <v>12.110924046437054</v>
      </c>
      <c r="K2320" s="2">
        <f t="shared" si="284"/>
        <v>11.70963011240543</v>
      </c>
    </row>
    <row r="2321" spans="1:11" ht="13.5" x14ac:dyDescent="0.25">
      <c r="A2321" s="3">
        <f>TITRES_STAT!B2324</f>
        <v>45380</v>
      </c>
      <c r="B2321" s="5">
        <f>TITRES_STAT!D2324</f>
        <v>13.115</v>
      </c>
      <c r="C2321" s="2">
        <f t="shared" si="285"/>
        <v>8.6999999999999744E-2</v>
      </c>
      <c r="D2321" s="2">
        <f t="shared" si="286"/>
        <v>12.714600000000001</v>
      </c>
      <c r="E2321" s="2">
        <f t="shared" si="288"/>
        <v>12.3447</v>
      </c>
      <c r="F2321" s="2">
        <f t="shared" si="281"/>
        <v>12.160750000000004</v>
      </c>
      <c r="G2321" s="2">
        <f t="shared" si="283"/>
        <v>11.633059999999999</v>
      </c>
      <c r="H2321" s="2">
        <f t="shared" si="287"/>
        <v>10.482979999999998</v>
      </c>
      <c r="I2321" s="2">
        <f t="array" ref="I2321">SUMPRODUCT(B2305:B2324, (ROW(B2305:B2324)-ROW(B2305)+1)) / (20*21/2)</f>
        <v>12.684742857142858</v>
      </c>
      <c r="J2321" s="2">
        <f t="shared" si="282"/>
        <v>12.206550327728763</v>
      </c>
      <c r="K2321" s="2">
        <f t="shared" si="284"/>
        <v>11.764742657016981</v>
      </c>
    </row>
    <row r="2322" spans="1:11" ht="13.5" x14ac:dyDescent="0.25">
      <c r="A2322" s="3">
        <f>TITRES_STAT!B2325</f>
        <v>45383</v>
      </c>
      <c r="B2322" s="5">
        <f>TITRES_STAT!D2325</f>
        <v>13.64</v>
      </c>
      <c r="C2322" s="2">
        <f t="shared" si="285"/>
        <v>0.52500000000000036</v>
      </c>
      <c r="D2322" s="2">
        <f t="shared" si="286"/>
        <v>12.994400000000002</v>
      </c>
      <c r="E2322" s="2">
        <f t="shared" si="288"/>
        <v>12.4977</v>
      </c>
      <c r="F2322" s="2">
        <f t="shared" si="281"/>
        <v>12.252550000000003</v>
      </c>
      <c r="G2322" s="2">
        <f t="shared" si="283"/>
        <v>11.680459999999997</v>
      </c>
      <c r="H2322" s="2">
        <f t="shared" si="287"/>
        <v>10.507244999999998</v>
      </c>
      <c r="I2322" s="2">
        <f t="array" ref="I2322">SUMPRODUCT(B2306:B2325, (ROW(B2306:B2325)-ROW(B2306)+1)) / (20*21/2)</f>
        <v>12.801061904761905</v>
      </c>
      <c r="J2322" s="2">
        <f t="shared" si="282"/>
        <v>12.343069344135547</v>
      </c>
      <c r="K2322" s="2">
        <f t="shared" si="284"/>
        <v>11.838282160663375</v>
      </c>
    </row>
    <row r="2323" spans="1:11" ht="13.5" x14ac:dyDescent="0.25">
      <c r="A2323" s="3">
        <f>TITRES_STAT!B2326</f>
        <v>45384</v>
      </c>
      <c r="B2323" s="5">
        <f>TITRES_STAT!D2326</f>
        <v>13.29</v>
      </c>
      <c r="C2323" s="2">
        <f t="shared" si="285"/>
        <v>-0.35000000000000142</v>
      </c>
      <c r="D2323" s="2">
        <f t="shared" si="286"/>
        <v>13.141399999999999</v>
      </c>
      <c r="E2323" s="2">
        <f t="shared" si="288"/>
        <v>12.642000000000001</v>
      </c>
      <c r="F2323" s="2">
        <f t="shared" si="281"/>
        <v>12.326850000000004</v>
      </c>
      <c r="G2323" s="2">
        <f t="shared" si="283"/>
        <v>11.720859999999995</v>
      </c>
      <c r="H2323" s="2">
        <f t="shared" si="287"/>
        <v>10.529714999999996</v>
      </c>
      <c r="I2323" s="2">
        <f t="array" ref="I2323">SUMPRODUCT(B2307:B2326, (ROW(B2307:B2326)-ROW(B2307)+1)) / (20*21/2)</f>
        <v>12.908761904761905</v>
      </c>
      <c r="J2323" s="2">
        <f t="shared" si="282"/>
        <v>12.433253216122637</v>
      </c>
      <c r="K2323" s="2">
        <f t="shared" si="284"/>
        <v>11.89521227200991</v>
      </c>
    </row>
    <row r="2324" spans="1:11" ht="13.5" x14ac:dyDescent="0.25">
      <c r="A2324" s="3">
        <f>TITRES_STAT!B2327</f>
        <v>45385</v>
      </c>
      <c r="B2324" s="5">
        <f>TITRES_STAT!D2327</f>
        <v>13.64</v>
      </c>
      <c r="C2324" s="2">
        <f t="shared" si="285"/>
        <v>0.35000000000000142</v>
      </c>
      <c r="D2324" s="2">
        <f t="shared" si="286"/>
        <v>13.342599999999999</v>
      </c>
      <c r="E2324" s="2">
        <f t="shared" si="288"/>
        <v>12.816899999999999</v>
      </c>
      <c r="F2324" s="2">
        <f t="shared" ref="F2324:F2387" si="289">AVERAGE(B2305:B2324)</f>
        <v>12.418650000000003</v>
      </c>
      <c r="G2324" s="2">
        <f t="shared" si="283"/>
        <v>11.769839999999997</v>
      </c>
      <c r="H2324" s="2">
        <f t="shared" si="287"/>
        <v>10.552669999999996</v>
      </c>
      <c r="I2324" s="2">
        <f t="array" ref="I2324">SUMPRODUCT(B2308:B2327, (ROW(B2308:B2327)-ROW(B2308)+1)) / (20*21/2)</f>
        <v>13.008966666666666</v>
      </c>
      <c r="J2324" s="2">
        <f t="shared" si="282"/>
        <v>12.548181481253813</v>
      </c>
      <c r="K2324" s="2">
        <f t="shared" si="284"/>
        <v>11.963635320166386</v>
      </c>
    </row>
    <row r="2325" spans="1:11" ht="13.5" x14ac:dyDescent="0.25">
      <c r="A2325" s="3">
        <f>TITRES_STAT!B2328</f>
        <v>45386</v>
      </c>
      <c r="B2325" s="5">
        <f>TITRES_STAT!D2328</f>
        <v>13.64</v>
      </c>
      <c r="C2325" s="2">
        <f t="shared" si="285"/>
        <v>0</v>
      </c>
      <c r="D2325" s="2">
        <f t="shared" si="286"/>
        <v>13.465</v>
      </c>
      <c r="E2325" s="2">
        <f t="shared" si="288"/>
        <v>12.9796</v>
      </c>
      <c r="F2325" s="2">
        <f t="shared" si="289"/>
        <v>12.509150000000002</v>
      </c>
      <c r="G2325" s="2">
        <f t="shared" si="283"/>
        <v>11.822299999999995</v>
      </c>
      <c r="H2325" s="2">
        <f t="shared" si="287"/>
        <v>10.575624999999997</v>
      </c>
      <c r="I2325" s="2">
        <f t="array" ref="I2325">SUMPRODUCT(B2309:B2328, (ROW(B2309:B2328)-ROW(B2309)+1)) / (20*21/2)</f>
        <v>13.102090476190476</v>
      </c>
      <c r="J2325" s="2">
        <f t="shared" ref="J2325:J2388" si="290">$J$4*B2325+J2324*(1-$J$4)</f>
        <v>12.652164197324877</v>
      </c>
      <c r="K2325" s="2">
        <f t="shared" si="284"/>
        <v>12.02937511153241</v>
      </c>
    </row>
    <row r="2326" spans="1:11" ht="13.5" x14ac:dyDescent="0.25">
      <c r="A2326" s="3">
        <f>TITRES_STAT!B2329</f>
        <v>45387</v>
      </c>
      <c r="B2326" s="5">
        <f>TITRES_STAT!D2329</f>
        <v>13.64</v>
      </c>
      <c r="C2326" s="2">
        <f t="shared" si="285"/>
        <v>0</v>
      </c>
      <c r="D2326" s="2">
        <f t="shared" si="286"/>
        <v>13.569999999999999</v>
      </c>
      <c r="E2326" s="2">
        <f t="shared" si="288"/>
        <v>13.142300000000001</v>
      </c>
      <c r="F2326" s="2">
        <f t="shared" si="289"/>
        <v>12.58785</v>
      </c>
      <c r="G2326" s="2">
        <f t="shared" si="283"/>
        <v>11.874759999999995</v>
      </c>
      <c r="H2326" s="2">
        <f t="shared" si="287"/>
        <v>10.598579999999997</v>
      </c>
      <c r="I2326" s="2">
        <f t="array" ref="I2326">SUMPRODUCT(B2310:B2329, (ROW(B2310:B2329)-ROW(B2310)+1)) / (20*21/2)</f>
        <v>13.196028571428569</v>
      </c>
      <c r="J2326" s="2">
        <f t="shared" si="290"/>
        <v>12.74624379757965</v>
      </c>
      <c r="K2326" s="2">
        <f t="shared" si="284"/>
        <v>12.092536871864473</v>
      </c>
    </row>
    <row r="2327" spans="1:11" ht="13.5" x14ac:dyDescent="0.25">
      <c r="A2327" s="3">
        <f>TITRES_STAT!B2330</f>
        <v>45390</v>
      </c>
      <c r="B2327" s="5">
        <f>TITRES_STAT!D2330</f>
        <v>13.64</v>
      </c>
      <c r="C2327" s="2">
        <f t="shared" si="285"/>
        <v>0</v>
      </c>
      <c r="D2327" s="2">
        <f t="shared" si="286"/>
        <v>13.569999999999999</v>
      </c>
      <c r="E2327" s="2">
        <f t="shared" si="288"/>
        <v>13.2822</v>
      </c>
      <c r="F2327" s="2">
        <f t="shared" si="289"/>
        <v>12.662199999999999</v>
      </c>
      <c r="G2327" s="2">
        <f t="shared" si="283"/>
        <v>11.920759999999996</v>
      </c>
      <c r="H2327" s="2">
        <f t="shared" si="287"/>
        <v>10.621534999999996</v>
      </c>
      <c r="I2327" s="2">
        <f t="array" ref="I2327">SUMPRODUCT(B2311:B2330, (ROW(B2311:B2330)-ROW(B2311)+1)) / (20*21/2)</f>
        <v>13.306523809523808</v>
      </c>
      <c r="J2327" s="2">
        <f t="shared" si="290"/>
        <v>12.831363435905397</v>
      </c>
      <c r="K2327" s="2">
        <f t="shared" si="284"/>
        <v>12.153221700418808</v>
      </c>
    </row>
    <row r="2328" spans="1:11" ht="13.5" x14ac:dyDescent="0.25">
      <c r="A2328" s="3">
        <f>TITRES_STAT!B2331</f>
        <v>45394</v>
      </c>
      <c r="B2328" s="5">
        <f>TITRES_STAT!D2331</f>
        <v>13.64</v>
      </c>
      <c r="C2328" s="2">
        <f t="shared" si="285"/>
        <v>0</v>
      </c>
      <c r="D2328" s="2">
        <f t="shared" si="286"/>
        <v>13.64</v>
      </c>
      <c r="E2328" s="2">
        <f t="shared" si="288"/>
        <v>13.390699999999999</v>
      </c>
      <c r="F2328" s="2">
        <f t="shared" si="289"/>
        <v>12.749649999999999</v>
      </c>
      <c r="G2328" s="2">
        <f t="shared" si="283"/>
        <v>11.966759999999997</v>
      </c>
      <c r="H2328" s="2">
        <f t="shared" si="287"/>
        <v>10.644489999999996</v>
      </c>
      <c r="I2328" s="2">
        <f t="array" ref="I2328">SUMPRODUCT(B2312:B2331, (ROW(B2312:B2331)-ROW(B2312)+1)) / (20*21/2)</f>
        <v>13.424942857142858</v>
      </c>
      <c r="J2328" s="2">
        <f t="shared" si="290"/>
        <v>12.908376442009644</v>
      </c>
      <c r="K2328" s="2">
        <f t="shared" si="284"/>
        <v>12.211526731774933</v>
      </c>
    </row>
    <row r="2329" spans="1:11" ht="13.5" x14ac:dyDescent="0.25">
      <c r="A2329" s="3">
        <f>TITRES_STAT!B2332</f>
        <v>45397</v>
      </c>
      <c r="B2329" s="5">
        <f>TITRES_STAT!D2332</f>
        <v>13.736000000000001</v>
      </c>
      <c r="C2329" s="2">
        <f t="shared" si="285"/>
        <v>9.6000000000000085E-2</v>
      </c>
      <c r="D2329" s="2">
        <f t="shared" si="286"/>
        <v>13.659200000000002</v>
      </c>
      <c r="E2329" s="2">
        <f t="shared" si="288"/>
        <v>13.500899999999998</v>
      </c>
      <c r="F2329" s="2">
        <f t="shared" si="289"/>
        <v>12.828799999999998</v>
      </c>
      <c r="G2329" s="2">
        <f t="shared" si="283"/>
        <v>12.014679999999997</v>
      </c>
      <c r="H2329" s="2">
        <f t="shared" si="287"/>
        <v>10.667924999999995</v>
      </c>
      <c r="I2329" s="2">
        <f t="array" ref="I2329">SUMPRODUCT(B2313:B2332, (ROW(B2313:B2332)-ROW(B2313)+1)) / (20*21/2)</f>
        <v>13.533580952380952</v>
      </c>
      <c r="J2329" s="2">
        <f t="shared" si="290"/>
        <v>12.98719773324682</v>
      </c>
      <c r="K2329" s="2">
        <f t="shared" si="284"/>
        <v>12.271309997195523</v>
      </c>
    </row>
    <row r="2330" spans="1:11" ht="13.5" x14ac:dyDescent="0.25">
      <c r="A2330" s="3">
        <f>TITRES_STAT!B2333</f>
        <v>45398</v>
      </c>
      <c r="B2330" s="5">
        <f>TITRES_STAT!D2333</f>
        <v>13.989000000000001</v>
      </c>
      <c r="C2330" s="2">
        <f t="shared" si="285"/>
        <v>0.25300000000000011</v>
      </c>
      <c r="D2330" s="2">
        <f t="shared" si="286"/>
        <v>13.729000000000003</v>
      </c>
      <c r="E2330" s="2">
        <f t="shared" si="288"/>
        <v>13.597</v>
      </c>
      <c r="F2330" s="2">
        <f t="shared" si="289"/>
        <v>12.920599999999997</v>
      </c>
      <c r="G2330" s="2">
        <f t="shared" si="283"/>
        <v>12.067659999999998</v>
      </c>
      <c r="H2330" s="2">
        <f t="shared" si="287"/>
        <v>10.692624999999996</v>
      </c>
      <c r="I2330" s="2">
        <f t="array" ref="I2330">SUMPRODUCT(B2314:B2333, (ROW(B2314:B2333)-ROW(B2314)+1)) / (20*21/2)</f>
        <v>13.640819047619049</v>
      </c>
      <c r="J2330" s="2">
        <f t="shared" si="290"/>
        <v>13.082607472937598</v>
      </c>
      <c r="K2330" s="2">
        <f t="shared" si="284"/>
        <v>12.338670389462365</v>
      </c>
    </row>
    <row r="2331" spans="1:11" ht="13.5" x14ac:dyDescent="0.25">
      <c r="A2331" s="3">
        <f>TITRES_STAT!B2334</f>
        <v>45399</v>
      </c>
      <c r="B2331" s="5">
        <f>TITRES_STAT!D2334</f>
        <v>14.164</v>
      </c>
      <c r="C2331" s="2">
        <f t="shared" si="285"/>
        <v>0.17499999999999893</v>
      </c>
      <c r="D2331" s="2">
        <f t="shared" si="286"/>
        <v>13.833800000000002</v>
      </c>
      <c r="E2331" s="2">
        <f t="shared" si="288"/>
        <v>13.7019</v>
      </c>
      <c r="F2331" s="2">
        <f t="shared" si="289"/>
        <v>13.023299999999997</v>
      </c>
      <c r="G2331" s="2">
        <f t="shared" si="283"/>
        <v>12.124139999999997</v>
      </c>
      <c r="H2331" s="2">
        <f t="shared" si="287"/>
        <v>10.7182</v>
      </c>
      <c r="I2331" s="2">
        <f t="array" ref="I2331">SUMPRODUCT(B2315:B2334, (ROW(B2315:B2334)-ROW(B2315)+1)) / (20*21/2)</f>
        <v>13.728223809523813</v>
      </c>
      <c r="J2331" s="2">
        <f t="shared" si="290"/>
        <v>13.185597237419731</v>
      </c>
      <c r="K2331" s="2">
        <f t="shared" si="284"/>
        <v>12.410251942816783</v>
      </c>
    </row>
    <row r="2332" spans="1:11" ht="13.5" x14ac:dyDescent="0.25">
      <c r="A2332" s="3">
        <f>TITRES_STAT!B2335</f>
        <v>45400</v>
      </c>
      <c r="B2332" s="5">
        <f>TITRES_STAT!D2335</f>
        <v>14.164</v>
      </c>
      <c r="C2332" s="2">
        <f t="shared" si="285"/>
        <v>0</v>
      </c>
      <c r="D2332" s="2">
        <f t="shared" si="286"/>
        <v>13.938599999999999</v>
      </c>
      <c r="E2332" s="2">
        <f t="shared" si="288"/>
        <v>13.754300000000001</v>
      </c>
      <c r="F2332" s="2">
        <f t="shared" si="289"/>
        <v>13.125999999999996</v>
      </c>
      <c r="G2332" s="2">
        <f t="shared" si="283"/>
        <v>12.180960000000001</v>
      </c>
      <c r="H2332" s="2">
        <f t="shared" si="287"/>
        <v>10.744429999999999</v>
      </c>
      <c r="I2332" s="2">
        <f t="array" ref="I2332">SUMPRODUCT(B2316:B2335, (ROW(B2316:B2335)-ROW(B2316)+1)) / (20*21/2)</f>
        <v>13.804804761904762</v>
      </c>
      <c r="J2332" s="2">
        <f t="shared" si="290"/>
        <v>13.278778452903566</v>
      </c>
      <c r="K2332" s="2">
        <f t="shared" si="284"/>
        <v>12.479026376431813</v>
      </c>
    </row>
    <row r="2333" spans="1:11" ht="13.5" x14ac:dyDescent="0.25">
      <c r="A2333" s="3">
        <f>TITRES_STAT!B2336</f>
        <v>45401</v>
      </c>
      <c r="B2333" s="5">
        <f>TITRES_STAT!D2336</f>
        <v>14.252000000000001</v>
      </c>
      <c r="C2333" s="2">
        <f t="shared" si="285"/>
        <v>8.8000000000000966E-2</v>
      </c>
      <c r="D2333" s="2">
        <f t="shared" si="286"/>
        <v>14.061000000000002</v>
      </c>
      <c r="E2333" s="2">
        <f t="shared" si="288"/>
        <v>13.850500000000002</v>
      </c>
      <c r="F2333" s="2">
        <f t="shared" si="289"/>
        <v>13.246249999999995</v>
      </c>
      <c r="G2333" s="2">
        <f t="shared" si="283"/>
        <v>12.244959999999999</v>
      </c>
      <c r="H2333" s="2">
        <f t="shared" si="287"/>
        <v>10.771100000000001</v>
      </c>
      <c r="I2333" s="2">
        <f t="array" ref="I2333">SUMPRODUCT(B2317:B2336, (ROW(B2317:B2336)-ROW(B2317)+1)) / (20*21/2)</f>
        <v>13.871142857142855</v>
      </c>
      <c r="J2333" s="2">
        <f t="shared" si="290"/>
        <v>13.371466219293703</v>
      </c>
      <c r="K2333" s="2">
        <f t="shared" si="284"/>
        <v>12.548554753826643</v>
      </c>
    </row>
    <row r="2334" spans="1:11" ht="13.5" x14ac:dyDescent="0.25">
      <c r="A2334" s="3">
        <f>TITRES_STAT!B2337</f>
        <v>45404</v>
      </c>
      <c r="B2334" s="5">
        <f>TITRES_STAT!D2337</f>
        <v>14.164</v>
      </c>
      <c r="C2334" s="2">
        <f t="shared" si="285"/>
        <v>-8.8000000000000966E-2</v>
      </c>
      <c r="D2334" s="2">
        <f t="shared" si="286"/>
        <v>14.146600000000001</v>
      </c>
      <c r="E2334" s="2">
        <f t="shared" si="288"/>
        <v>13.902899999999999</v>
      </c>
      <c r="F2334" s="2">
        <f t="shared" si="289"/>
        <v>13.359899999999996</v>
      </c>
      <c r="G2334" s="2">
        <f t="shared" si="283"/>
        <v>12.301959999999999</v>
      </c>
      <c r="H2334" s="2">
        <f t="shared" si="287"/>
        <v>10.797330000000004</v>
      </c>
      <c r="I2334" s="2">
        <f t="array" ref="I2334">SUMPRODUCT(B2318:B2337, (ROW(B2318:B2337)-ROW(B2318)+1)) / (20*21/2)</f>
        <v>13.893904761904759</v>
      </c>
      <c r="J2334" s="2">
        <f t="shared" si="290"/>
        <v>13.446945626980018</v>
      </c>
      <c r="K2334" s="2">
        <f t="shared" si="284"/>
        <v>12.611905547794226</v>
      </c>
    </row>
    <row r="2335" spans="1:11" ht="13.5" x14ac:dyDescent="0.25">
      <c r="A2335" s="3">
        <f>TITRES_STAT!B2338</f>
        <v>45405</v>
      </c>
      <c r="B2335" s="5">
        <f>TITRES_STAT!D2338</f>
        <v>14.164</v>
      </c>
      <c r="C2335" s="2">
        <f t="shared" si="285"/>
        <v>0</v>
      </c>
      <c r="D2335" s="2">
        <f t="shared" si="286"/>
        <v>14.1816</v>
      </c>
      <c r="E2335" s="2">
        <f t="shared" si="288"/>
        <v>13.955299999999999</v>
      </c>
      <c r="F2335" s="2">
        <f t="shared" si="289"/>
        <v>13.467449999999996</v>
      </c>
      <c r="G2335" s="2">
        <f t="shared" si="283"/>
        <v>12.358959999999998</v>
      </c>
      <c r="H2335" s="2">
        <f t="shared" si="287"/>
        <v>10.823560000000004</v>
      </c>
      <c r="I2335" s="2">
        <f t="array" ref="I2335">SUMPRODUCT(B2319:B2338, (ROW(B2319:B2338)-ROW(B2319)+1)) / (20*21/2)</f>
        <v>13.925842857142856</v>
      </c>
      <c r="J2335" s="2">
        <f t="shared" si="290"/>
        <v>13.515236519648587</v>
      </c>
      <c r="K2335" s="2">
        <f t="shared" si="284"/>
        <v>12.672771996900336</v>
      </c>
    </row>
    <row r="2336" spans="1:11" ht="13.5" x14ac:dyDescent="0.25">
      <c r="A2336" s="3">
        <f>TITRES_STAT!B2339</f>
        <v>45406</v>
      </c>
      <c r="B2336" s="5">
        <f>TITRES_STAT!D2339</f>
        <v>14.164</v>
      </c>
      <c r="C2336" s="2">
        <f t="shared" si="285"/>
        <v>0</v>
      </c>
      <c r="D2336" s="2">
        <f t="shared" si="286"/>
        <v>14.1816</v>
      </c>
      <c r="E2336" s="2">
        <f t="shared" si="288"/>
        <v>14.0077</v>
      </c>
      <c r="F2336" s="2">
        <f t="shared" si="289"/>
        <v>13.574999999999998</v>
      </c>
      <c r="G2336" s="2">
        <f t="shared" si="283"/>
        <v>12.416659999999997</v>
      </c>
      <c r="H2336" s="2">
        <f t="shared" si="287"/>
        <v>10.849790000000008</v>
      </c>
      <c r="I2336" s="2">
        <f t="array" ref="I2336">SUMPRODUCT(B2320:B2339, (ROW(B2320:B2339)-ROW(B2320)+1)) / (20*21/2)</f>
        <v>13.926857142857145</v>
      </c>
      <c r="J2336" s="2">
        <f t="shared" si="290"/>
        <v>13.577023517777294</v>
      </c>
      <c r="K2336" s="2">
        <f t="shared" si="284"/>
        <v>12.731251526433656</v>
      </c>
    </row>
    <row r="2337" spans="1:11" ht="13.5" x14ac:dyDescent="0.25">
      <c r="A2337" s="3">
        <f>TITRES_STAT!B2340</f>
        <v>45407</v>
      </c>
      <c r="B2337" s="5">
        <f>TITRES_STAT!D2340</f>
        <v>13.814</v>
      </c>
      <c r="C2337" s="2">
        <f t="shared" si="285"/>
        <v>-0.34999999999999964</v>
      </c>
      <c r="D2337" s="2">
        <f t="shared" si="286"/>
        <v>14.111599999999999</v>
      </c>
      <c r="E2337" s="2">
        <f t="shared" si="288"/>
        <v>14.0251</v>
      </c>
      <c r="F2337" s="2">
        <f t="shared" si="289"/>
        <v>13.653649999999999</v>
      </c>
      <c r="G2337" s="2">
        <f t="shared" si="283"/>
        <v>12.467359999999996</v>
      </c>
      <c r="H2337" s="2">
        <f t="shared" si="287"/>
        <v>10.874925000000008</v>
      </c>
      <c r="I2337" s="2">
        <f t="array" ref="I2337">SUMPRODUCT(B2321:B2340, (ROW(B2321:B2340)-ROW(B2321)+1)) / (20*21/2)</f>
        <v>13.875100000000003</v>
      </c>
      <c r="J2337" s="2">
        <f t="shared" si="290"/>
        <v>13.59959270656041</v>
      </c>
      <c r="K2337" s="2">
        <f t="shared" si="284"/>
        <v>12.77371225088724</v>
      </c>
    </row>
    <row r="2338" spans="1:11" ht="13.5" x14ac:dyDescent="0.25">
      <c r="A2338" s="3">
        <f>TITRES_STAT!B2341</f>
        <v>45408</v>
      </c>
      <c r="B2338" s="5">
        <f>TITRES_STAT!D2341</f>
        <v>13.989000000000001</v>
      </c>
      <c r="C2338" s="2">
        <f t="shared" si="285"/>
        <v>0.17500000000000071</v>
      </c>
      <c r="D2338" s="2">
        <f t="shared" si="286"/>
        <v>14.059000000000001</v>
      </c>
      <c r="E2338" s="2">
        <f t="shared" si="288"/>
        <v>14.060000000000002</v>
      </c>
      <c r="F2338" s="2">
        <f t="shared" si="289"/>
        <v>13.725349999999995</v>
      </c>
      <c r="G2338" s="2">
        <f t="shared" si="283"/>
        <v>12.521559999999996</v>
      </c>
      <c r="H2338" s="2">
        <f t="shared" si="287"/>
        <v>10.900935000000009</v>
      </c>
      <c r="I2338" s="2">
        <f t="array" ref="I2338">SUMPRODUCT(B2322:B2341, (ROW(B2322:B2341)-ROW(B2322)+1)) / (20*21/2)</f>
        <v>13.823204761904764</v>
      </c>
      <c r="J2338" s="2">
        <f t="shared" si="290"/>
        <v>13.636679115459417</v>
      </c>
      <c r="K2338" s="2">
        <f t="shared" si="284"/>
        <v>12.8213705939897</v>
      </c>
    </row>
    <row r="2339" spans="1:11" ht="13.5" x14ac:dyDescent="0.25">
      <c r="A2339" s="3">
        <f>TITRES_STAT!B2342</f>
        <v>45411</v>
      </c>
      <c r="B2339" s="5">
        <f>TITRES_STAT!D2342</f>
        <v>13.736000000000001</v>
      </c>
      <c r="C2339" s="2">
        <f t="shared" si="285"/>
        <v>-0.25300000000000011</v>
      </c>
      <c r="D2339" s="2">
        <f t="shared" si="286"/>
        <v>13.973400000000002</v>
      </c>
      <c r="E2339" s="2">
        <f t="shared" si="288"/>
        <v>14.059999999999999</v>
      </c>
      <c r="F2339" s="2">
        <f t="shared" si="289"/>
        <v>13.780449999999997</v>
      </c>
      <c r="G2339" s="2">
        <f t="shared" si="283"/>
        <v>12.570699999999995</v>
      </c>
      <c r="H2339" s="2">
        <f t="shared" si="287"/>
        <v>10.925025000000007</v>
      </c>
      <c r="I2339" s="2">
        <f t="array" ref="I2339">SUMPRODUCT(B2323:B2342, (ROW(B2323:B2342)-ROW(B2323)+1)) / (20*21/2)</f>
        <v>13.816495238095239</v>
      </c>
      <c r="J2339" s="2">
        <f t="shared" si="290"/>
        <v>13.646138247320426</v>
      </c>
      <c r="K2339" s="2">
        <f t="shared" si="284"/>
        <v>12.85723841383324</v>
      </c>
    </row>
    <row r="2340" spans="1:11" ht="13.5" x14ac:dyDescent="0.25">
      <c r="A2340" s="3">
        <f>TITRES_STAT!B2343</f>
        <v>45412</v>
      </c>
      <c r="B2340" s="5">
        <f>TITRES_STAT!D2343</f>
        <v>13.237</v>
      </c>
      <c r="C2340" s="2">
        <f t="shared" si="285"/>
        <v>-0.49900000000000055</v>
      </c>
      <c r="D2340" s="2">
        <f t="shared" si="286"/>
        <v>13.788</v>
      </c>
      <c r="E2340" s="2">
        <f t="shared" si="288"/>
        <v>13.984800000000002</v>
      </c>
      <c r="F2340" s="2">
        <f t="shared" si="289"/>
        <v>13.790899999999999</v>
      </c>
      <c r="G2340" s="2">
        <f t="shared" si="283"/>
        <v>12.609859999999996</v>
      </c>
      <c r="H2340" s="2">
        <f t="shared" si="287"/>
        <v>10.947275000000008</v>
      </c>
      <c r="I2340" s="2">
        <f t="array" ref="I2340">SUMPRODUCT(B2324:B2343, (ROW(B2324:B2343)-ROW(B2324)+1)) / (20*21/2)</f>
        <v>13.809371428571428</v>
      </c>
      <c r="J2340" s="2">
        <f t="shared" si="290"/>
        <v>13.607172699956577</v>
      </c>
      <c r="K2340" s="2">
        <f t="shared" si="284"/>
        <v>12.872131025055467</v>
      </c>
    </row>
    <row r="2341" spans="1:11" ht="13.5" x14ac:dyDescent="0.25">
      <c r="A2341" s="3">
        <f>TITRES_STAT!B2344</f>
        <v>45414</v>
      </c>
      <c r="B2341" s="5">
        <f>TITRES_STAT!D2344</f>
        <v>13.246</v>
      </c>
      <c r="C2341" s="2">
        <f t="shared" si="285"/>
        <v>9.0000000000003411E-3</v>
      </c>
      <c r="D2341" s="2">
        <f t="shared" si="286"/>
        <v>13.604400000000002</v>
      </c>
      <c r="E2341" s="2">
        <f t="shared" si="288"/>
        <v>13.893000000000001</v>
      </c>
      <c r="F2341" s="2">
        <f t="shared" si="289"/>
        <v>13.797449999999998</v>
      </c>
      <c r="G2341" s="2">
        <f t="shared" si="283"/>
        <v>12.651999999999996</v>
      </c>
      <c r="H2341" s="2">
        <f t="shared" si="287"/>
        <v>10.96957000000001</v>
      </c>
      <c r="I2341" s="2">
        <f t="array" ref="I2341">SUMPRODUCT(B2325:B2344, (ROW(B2325:B2344)-ROW(B2325)+1)) / (20*21/2)</f>
        <v>13.800166666666666</v>
      </c>
      <c r="J2341" s="2">
        <f t="shared" si="290"/>
        <v>13.572775299960712</v>
      </c>
      <c r="K2341" s="2">
        <f t="shared" si="284"/>
        <v>12.886792553484666</v>
      </c>
    </row>
    <row r="2342" spans="1:11" ht="13.5" x14ac:dyDescent="0.25">
      <c r="A2342" s="3">
        <f>TITRES_STAT!B2345</f>
        <v>45415</v>
      </c>
      <c r="B2342" s="5">
        <f>TITRES_STAT!D2345</f>
        <v>13.727</v>
      </c>
      <c r="C2342" s="2">
        <f t="shared" si="285"/>
        <v>0.48099999999999987</v>
      </c>
      <c r="D2342" s="2">
        <f t="shared" si="286"/>
        <v>13.587</v>
      </c>
      <c r="E2342" s="2">
        <f t="shared" si="288"/>
        <v>13.849299999999999</v>
      </c>
      <c r="F2342" s="2">
        <f t="shared" si="289"/>
        <v>13.801799999999997</v>
      </c>
      <c r="G2342" s="2">
        <f t="shared" si="283"/>
        <v>12.702879999999995</v>
      </c>
      <c r="H2342" s="2">
        <f t="shared" si="287"/>
        <v>10.993615000000009</v>
      </c>
      <c r="I2342" s="2">
        <f t="array" ref="I2342">SUMPRODUCT(B2326:B2345, (ROW(B2326:B2345)-ROW(B2326)+1)) / (20*21/2)</f>
        <v>13.757214285714287</v>
      </c>
      <c r="J2342" s="2">
        <f t="shared" si="290"/>
        <v>13.58746336663112</v>
      </c>
      <c r="K2342" s="2">
        <f t="shared" si="284"/>
        <v>12.919741865112719</v>
      </c>
    </row>
    <row r="2343" spans="1:11" ht="13.5" x14ac:dyDescent="0.25">
      <c r="A2343" s="3">
        <f>TITRES_STAT!B2346</f>
        <v>45418</v>
      </c>
      <c r="B2343" s="5">
        <f>TITRES_STAT!D2346</f>
        <v>13.727</v>
      </c>
      <c r="C2343" s="2">
        <f t="shared" si="285"/>
        <v>0</v>
      </c>
      <c r="D2343" s="2">
        <f t="shared" si="286"/>
        <v>13.534600000000001</v>
      </c>
      <c r="E2343" s="2">
        <f t="shared" si="288"/>
        <v>13.796799999999999</v>
      </c>
      <c r="F2343" s="2">
        <f t="shared" si="289"/>
        <v>13.823649999999997</v>
      </c>
      <c r="G2343" s="2">
        <f t="shared" si="283"/>
        <v>12.755339999999995</v>
      </c>
      <c r="H2343" s="2">
        <f t="shared" si="287"/>
        <v>11.017045000000007</v>
      </c>
      <c r="I2343" s="2">
        <f t="array" ref="I2343">SUMPRODUCT(B2327:B2346, (ROW(B2327:B2346)-ROW(B2327)+1)) / (20*21/2)</f>
        <v>13.72389523809524</v>
      </c>
      <c r="J2343" s="2">
        <f t="shared" si="290"/>
        <v>13.60075256980911</v>
      </c>
      <c r="K2343" s="2">
        <f t="shared" si="284"/>
        <v>12.951399046873005</v>
      </c>
    </row>
    <row r="2344" spans="1:11" ht="13.5" x14ac:dyDescent="0.25">
      <c r="A2344" s="3">
        <f>TITRES_STAT!B2347</f>
        <v>45419</v>
      </c>
      <c r="B2344" s="5">
        <f>TITRES_STAT!D2347</f>
        <v>13.727</v>
      </c>
      <c r="C2344" s="2">
        <f t="shared" si="285"/>
        <v>0</v>
      </c>
      <c r="D2344" s="2">
        <f t="shared" si="286"/>
        <v>13.5328</v>
      </c>
      <c r="E2344" s="2">
        <f t="shared" si="288"/>
        <v>13.7531</v>
      </c>
      <c r="F2344" s="2">
        <f t="shared" si="289"/>
        <v>13.827999999999998</v>
      </c>
      <c r="G2344" s="2">
        <f t="shared" si="283"/>
        <v>12.807799999999995</v>
      </c>
      <c r="H2344" s="2">
        <f t="shared" si="287"/>
        <v>11.040475000000006</v>
      </c>
      <c r="I2344" s="2">
        <f t="array" ref="I2344">SUMPRODUCT(B2328:B2347, (ROW(B2328:B2347)-ROW(B2328)+1)) / (20*21/2)</f>
        <v>13.691409523809526</v>
      </c>
      <c r="J2344" s="2">
        <f t="shared" si="290"/>
        <v>13.612776134589193</v>
      </c>
      <c r="K2344" s="2">
        <f t="shared" si="284"/>
        <v>12.981814770525045</v>
      </c>
    </row>
    <row r="2345" spans="1:11" ht="13.5" x14ac:dyDescent="0.25">
      <c r="A2345" s="3">
        <f>TITRES_STAT!B2348</f>
        <v>45420</v>
      </c>
      <c r="B2345" s="5">
        <f>TITRES_STAT!D2348</f>
        <v>13.377000000000001</v>
      </c>
      <c r="C2345" s="2">
        <f t="shared" si="285"/>
        <v>-0.34999999999999964</v>
      </c>
      <c r="D2345" s="2">
        <f t="shared" si="286"/>
        <v>13.5608</v>
      </c>
      <c r="E2345" s="2">
        <f t="shared" si="288"/>
        <v>13.6744</v>
      </c>
      <c r="F2345" s="2">
        <f t="shared" si="289"/>
        <v>13.814849999999998</v>
      </c>
      <c r="G2345" s="2">
        <f t="shared" si="283"/>
        <v>12.852739999999994</v>
      </c>
      <c r="H2345" s="2">
        <f t="shared" si="287"/>
        <v>11.060145000000007</v>
      </c>
      <c r="I2345" s="2">
        <f t="array" ref="I2345">SUMPRODUCT(B2329:B2348, (ROW(B2329:B2348)-ROW(B2329)+1)) / (20*21/2)</f>
        <v>13.651376190476189</v>
      </c>
      <c r="J2345" s="2">
        <f t="shared" si="290"/>
        <v>13.590321264628319</v>
      </c>
      <c r="K2345" s="2">
        <f t="shared" si="284"/>
        <v>12.997312230504455</v>
      </c>
    </row>
    <row r="2346" spans="1:11" ht="13.5" x14ac:dyDescent="0.25">
      <c r="A2346" s="3">
        <f>TITRES_STAT!B2349</f>
        <v>45421</v>
      </c>
      <c r="B2346" s="5">
        <f>TITRES_STAT!D2349</f>
        <v>13.465</v>
      </c>
      <c r="C2346" s="2">
        <f t="shared" si="285"/>
        <v>8.799999999999919E-2</v>
      </c>
      <c r="D2346" s="2">
        <f t="shared" si="286"/>
        <v>13.6046</v>
      </c>
      <c r="E2346" s="2">
        <f t="shared" si="288"/>
        <v>13.604500000000002</v>
      </c>
      <c r="F2346" s="2">
        <f t="shared" si="289"/>
        <v>13.806099999999997</v>
      </c>
      <c r="G2346" s="2">
        <f t="shared" si="283"/>
        <v>12.896459999999996</v>
      </c>
      <c r="H2346" s="2">
        <f t="shared" si="287"/>
        <v>11.080255000000006</v>
      </c>
      <c r="I2346" s="2">
        <f t="array" ref="I2346">SUMPRODUCT(B2330:B2349, (ROW(B2330:B2349)-ROW(B2330)+1)) / (20*21/2)</f>
        <v>13.612595238095238</v>
      </c>
      <c r="J2346" s="2">
        <f t="shared" si="290"/>
        <v>13.578385906092288</v>
      </c>
      <c r="K2346" s="2">
        <f t="shared" si="284"/>
        <v>13.015652927347418</v>
      </c>
    </row>
    <row r="2347" spans="1:11" ht="13.5" x14ac:dyDescent="0.25">
      <c r="A2347" s="3">
        <f>TITRES_STAT!B2350</f>
        <v>45422</v>
      </c>
      <c r="B2347" s="5">
        <f>TITRES_STAT!D2350</f>
        <v>13.465</v>
      </c>
      <c r="C2347" s="2">
        <f t="shared" si="285"/>
        <v>0</v>
      </c>
      <c r="D2347" s="2">
        <f t="shared" si="286"/>
        <v>13.552200000000003</v>
      </c>
      <c r="E2347" s="2">
        <f t="shared" si="288"/>
        <v>13.569599999999999</v>
      </c>
      <c r="F2347" s="2">
        <f t="shared" si="289"/>
        <v>13.79735</v>
      </c>
      <c r="G2347" s="2">
        <f t="shared" si="283"/>
        <v>12.938079999999996</v>
      </c>
      <c r="H2347" s="2">
        <f t="shared" si="287"/>
        <v>11.100105000000006</v>
      </c>
      <c r="I2347" s="2">
        <f t="array" ref="I2347">SUMPRODUCT(B2331:B2350, (ROW(B2331:B2350)-ROW(B2331)+1)) / (20*21/2)</f>
        <v>13.632095238095239</v>
      </c>
      <c r="J2347" s="2">
        <f t="shared" si="290"/>
        <v>13.567587248369213</v>
      </c>
      <c r="K2347" s="2">
        <f t="shared" si="284"/>
        <v>13.03327438117693</v>
      </c>
    </row>
    <row r="2348" spans="1:11" ht="13.5" x14ac:dyDescent="0.25">
      <c r="A2348" s="3">
        <f>TITRES_STAT!B2351</f>
        <v>45425</v>
      </c>
      <c r="B2348" s="5">
        <f>TITRES_STAT!D2351</f>
        <v>13.377000000000001</v>
      </c>
      <c r="C2348" s="2">
        <f t="shared" si="285"/>
        <v>-8.799999999999919E-2</v>
      </c>
      <c r="D2348" s="2">
        <f t="shared" si="286"/>
        <v>13.482200000000001</v>
      </c>
      <c r="E2348" s="2">
        <f t="shared" si="288"/>
        <v>13.5084</v>
      </c>
      <c r="F2348" s="2">
        <f t="shared" si="289"/>
        <v>13.784200000000002</v>
      </c>
      <c r="G2348" s="2">
        <f t="shared" si="283"/>
        <v>12.975319999999995</v>
      </c>
      <c r="H2348" s="2">
        <f t="shared" si="287"/>
        <v>11.119515000000003</v>
      </c>
      <c r="I2348" s="2">
        <f t="array" ref="I2348">SUMPRODUCT(B2332:B2351, (ROW(B2332:B2351)-ROW(B2332)+1)) / (20*21/2)</f>
        <v>13.662442857142857</v>
      </c>
      <c r="J2348" s="2">
        <f t="shared" si="290"/>
        <v>13.549436081857859</v>
      </c>
      <c r="K2348" s="2">
        <f t="shared" si="284"/>
        <v>13.046753817209208</v>
      </c>
    </row>
    <row r="2349" spans="1:11" ht="13.5" x14ac:dyDescent="0.25">
      <c r="A2349" s="3">
        <f>TITRES_STAT!B2352</f>
        <v>45426</v>
      </c>
      <c r="B2349" s="5">
        <f>TITRES_STAT!D2352</f>
        <v>13.377000000000001</v>
      </c>
      <c r="C2349" s="2">
        <f t="shared" si="285"/>
        <v>0</v>
      </c>
      <c r="D2349" s="2">
        <f t="shared" si="286"/>
        <v>13.412200000000002</v>
      </c>
      <c r="E2349" s="2">
        <f t="shared" si="288"/>
        <v>13.4725</v>
      </c>
      <c r="F2349" s="2">
        <f t="shared" si="289"/>
        <v>13.766250000000003</v>
      </c>
      <c r="G2349" s="2">
        <f t="shared" si="283"/>
        <v>13.012559999999993</v>
      </c>
      <c r="H2349" s="2">
        <f t="shared" si="287"/>
        <v>11.138925000000004</v>
      </c>
      <c r="I2349" s="2">
        <f t="array" ref="I2349">SUMPRODUCT(B2333:B2352, (ROW(B2333:B2352)-ROW(B2333)+1)) / (20*21/2)</f>
        <v>13.679742857142857</v>
      </c>
      <c r="J2349" s="2">
        <f t="shared" si="290"/>
        <v>13.533013597871395</v>
      </c>
      <c r="K2349" s="2">
        <f t="shared" si="284"/>
        <v>13.059704647906887</v>
      </c>
    </row>
    <row r="2350" spans="1:11" ht="13.5" x14ac:dyDescent="0.25">
      <c r="A2350" s="3">
        <f>TITRES_STAT!B2353</f>
        <v>45427</v>
      </c>
      <c r="B2350" s="5">
        <f>TITRES_STAT!D2353</f>
        <v>13.971</v>
      </c>
      <c r="C2350" s="2">
        <f t="shared" si="285"/>
        <v>0.59399999999999942</v>
      </c>
      <c r="D2350" s="2">
        <f t="shared" si="286"/>
        <v>13.531000000000001</v>
      </c>
      <c r="E2350" s="2">
        <f t="shared" si="288"/>
        <v>13.5459</v>
      </c>
      <c r="F2350" s="2">
        <f t="shared" si="289"/>
        <v>13.765350000000003</v>
      </c>
      <c r="G2350" s="2">
        <f t="shared" si="283"/>
        <v>13.059759999999994</v>
      </c>
      <c r="H2350" s="2">
        <f t="shared" si="287"/>
        <v>11.161305000000004</v>
      </c>
      <c r="I2350" s="2">
        <f t="array" ref="I2350">SUMPRODUCT(B2334:B2353, (ROW(B2334:B2353)-ROW(B2334)+1)) / (20*21/2)</f>
        <v>13.698095238095238</v>
      </c>
      <c r="J2350" s="2">
        <f t="shared" si="290"/>
        <v>13.574726588550309</v>
      </c>
      <c r="K2350" s="2">
        <f t="shared" si="284"/>
        <v>13.095441720537989</v>
      </c>
    </row>
    <row r="2351" spans="1:11" ht="13.5" x14ac:dyDescent="0.25">
      <c r="A2351" s="3">
        <f>TITRES_STAT!B2354</f>
        <v>45428</v>
      </c>
      <c r="B2351" s="5">
        <f>TITRES_STAT!D2354</f>
        <v>14.084</v>
      </c>
      <c r="C2351" s="2">
        <f t="shared" si="285"/>
        <v>0.11299999999999955</v>
      </c>
      <c r="D2351" s="2">
        <f t="shared" si="286"/>
        <v>13.6548</v>
      </c>
      <c r="E2351" s="2">
        <f t="shared" si="288"/>
        <v>13.6297</v>
      </c>
      <c r="F2351" s="2">
        <f t="shared" si="289"/>
        <v>13.761350000000002</v>
      </c>
      <c r="G2351" s="2">
        <f t="shared" si="283"/>
        <v>13.109219999999995</v>
      </c>
      <c r="H2351" s="2">
        <f t="shared" si="287"/>
        <v>11.184250000000004</v>
      </c>
      <c r="I2351" s="2">
        <f t="array" ref="I2351">SUMPRODUCT(B2335:B2354, (ROW(B2335:B2354)-ROW(B2335)+1)) / (20*21/2)</f>
        <v>13.73582380952381</v>
      </c>
      <c r="J2351" s="2">
        <f t="shared" si="290"/>
        <v>13.623228818212183</v>
      </c>
      <c r="K2351" s="2">
        <f t="shared" si="284"/>
        <v>13.134208711889441</v>
      </c>
    </row>
    <row r="2352" spans="1:11" ht="13.5" x14ac:dyDescent="0.25">
      <c r="A2352" s="3">
        <f>TITRES_STAT!B2355</f>
        <v>45429</v>
      </c>
      <c r="B2352" s="5">
        <f>TITRES_STAT!D2355</f>
        <v>13.943</v>
      </c>
      <c r="C2352" s="2">
        <f t="shared" si="285"/>
        <v>-0.14100000000000001</v>
      </c>
      <c r="D2352" s="2">
        <f t="shared" si="286"/>
        <v>13.750399999999999</v>
      </c>
      <c r="E2352" s="2">
        <f t="shared" si="288"/>
        <v>13.651300000000001</v>
      </c>
      <c r="F2352" s="2">
        <f t="shared" si="289"/>
        <v>13.750300000000001</v>
      </c>
      <c r="G2352" s="2">
        <f t="shared" si="283"/>
        <v>13.151999999999994</v>
      </c>
      <c r="H2352" s="2">
        <f t="shared" si="287"/>
        <v>11.206490000000004</v>
      </c>
      <c r="I2352" s="2">
        <f t="array" ref="I2352">SUMPRODUCT(B2336:B2355, (ROW(B2336:B2355)-ROW(B2336)+1)) / (20*21/2)</f>
        <v>13.7719</v>
      </c>
      <c r="J2352" s="2">
        <f t="shared" si="290"/>
        <v>13.65368321647769</v>
      </c>
      <c r="K2352" s="2">
        <f t="shared" si="284"/>
        <v>13.165926017305543</v>
      </c>
    </row>
    <row r="2353" spans="1:11" ht="13.5" x14ac:dyDescent="0.25">
      <c r="A2353" s="3">
        <f>TITRES_STAT!B2356</f>
        <v>45432</v>
      </c>
      <c r="B2353" s="5">
        <f>TITRES_STAT!D2356</f>
        <v>13.943</v>
      </c>
      <c r="C2353" s="2">
        <f t="shared" si="285"/>
        <v>0</v>
      </c>
      <c r="D2353" s="2">
        <f t="shared" si="286"/>
        <v>13.8636</v>
      </c>
      <c r="E2353" s="2">
        <f t="shared" si="288"/>
        <v>13.672900000000002</v>
      </c>
      <c r="F2353" s="2">
        <f t="shared" si="289"/>
        <v>13.73485</v>
      </c>
      <c r="G2353" s="2">
        <f t="shared" si="283"/>
        <v>13.194779999999994</v>
      </c>
      <c r="H2353" s="2">
        <f t="shared" si="287"/>
        <v>11.228730000000008</v>
      </c>
      <c r="I2353" s="2">
        <f t="array" ref="I2353">SUMPRODUCT(B2337:B2356, (ROW(B2337:B2356)-ROW(B2337)+1)) / (20*21/2)</f>
        <v>13.810033333333335</v>
      </c>
      <c r="J2353" s="2">
        <f t="shared" si="290"/>
        <v>13.681237195860767</v>
      </c>
      <c r="K2353" s="2">
        <f t="shared" si="284"/>
        <v>13.196399506822972</v>
      </c>
    </row>
    <row r="2354" spans="1:11" ht="13.5" x14ac:dyDescent="0.25">
      <c r="A2354" s="3">
        <f>TITRES_STAT!B2357</f>
        <v>45433</v>
      </c>
      <c r="B2354" s="5">
        <f>TITRES_STAT!D2357</f>
        <v>14.131</v>
      </c>
      <c r="C2354" s="2">
        <f t="shared" si="285"/>
        <v>0.18800000000000061</v>
      </c>
      <c r="D2354" s="2">
        <f t="shared" si="286"/>
        <v>14.0144</v>
      </c>
      <c r="E2354" s="2">
        <f t="shared" si="288"/>
        <v>13.7133</v>
      </c>
      <c r="F2354" s="2">
        <f t="shared" si="289"/>
        <v>13.733200000000005</v>
      </c>
      <c r="G2354" s="2">
        <f t="shared" ref="G2354:G2417" si="291">AVERAGE(B2305:B2354)</f>
        <v>13.241319999999995</v>
      </c>
      <c r="H2354" s="2">
        <f t="shared" si="287"/>
        <v>11.251910000000004</v>
      </c>
      <c r="I2354" s="2">
        <f t="array" ref="I2354">SUMPRODUCT(B2338:B2357, (ROW(B2338:B2357)-ROW(B2338)+1)) / (20*21/2)</f>
        <v>13.84832380952381</v>
      </c>
      <c r="J2354" s="2">
        <f t="shared" si="290"/>
        <v>13.724071748635932</v>
      </c>
      <c r="K2354" s="2">
        <f t="shared" si="284"/>
        <v>13.233050506555404</v>
      </c>
    </row>
    <row r="2355" spans="1:11" ht="13.5" x14ac:dyDescent="0.25">
      <c r="A2355" s="3">
        <f>TITRES_STAT!B2358</f>
        <v>45434</v>
      </c>
      <c r="B2355" s="5">
        <f>TITRES_STAT!D2358</f>
        <v>14.112</v>
      </c>
      <c r="C2355" s="2">
        <f t="shared" si="285"/>
        <v>-1.9000000000000128E-2</v>
      </c>
      <c r="D2355" s="2">
        <f t="shared" si="286"/>
        <v>14.042599999999998</v>
      </c>
      <c r="E2355" s="2">
        <f t="shared" si="288"/>
        <v>13.786799999999999</v>
      </c>
      <c r="F2355" s="2">
        <f t="shared" si="289"/>
        <v>13.730600000000004</v>
      </c>
      <c r="G2355" s="2">
        <f t="shared" si="291"/>
        <v>13.286959999999992</v>
      </c>
      <c r="H2355" s="2">
        <f t="shared" si="287"/>
        <v>11.274995000000006</v>
      </c>
      <c r="I2355" s="2">
        <f t="array" ref="I2355">SUMPRODUCT(B2339:B2358, (ROW(B2339:B2358)-ROW(B2339)+1)) / (20*21/2)</f>
        <v>13.911104761904761</v>
      </c>
      <c r="J2355" s="2">
        <f t="shared" si="290"/>
        <v>13.761017296384891</v>
      </c>
      <c r="K2355" s="2">
        <f t="shared" ref="K2355:K2418" si="292">$K$4*B2355+(1-$K$4)*K2354</f>
        <v>13.267519114141468</v>
      </c>
    </row>
    <row r="2356" spans="1:11" ht="13.5" x14ac:dyDescent="0.25">
      <c r="A2356" s="3">
        <f>TITRES_STAT!B2359</f>
        <v>45435</v>
      </c>
      <c r="B2356" s="5">
        <f>TITRES_STAT!D2359</f>
        <v>14.131</v>
      </c>
      <c r="C2356" s="2">
        <f t="shared" si="285"/>
        <v>1.9000000000000128E-2</v>
      </c>
      <c r="D2356" s="2">
        <f t="shared" si="286"/>
        <v>14.051999999999998</v>
      </c>
      <c r="E2356" s="2">
        <f t="shared" si="288"/>
        <v>13.853399999999999</v>
      </c>
      <c r="F2356" s="2">
        <f t="shared" si="289"/>
        <v>13.728950000000003</v>
      </c>
      <c r="G2356" s="2">
        <f t="shared" si="291"/>
        <v>13.328259999999991</v>
      </c>
      <c r="H2356" s="2">
        <f t="shared" si="287"/>
        <v>11.298175000000006</v>
      </c>
      <c r="I2356" s="2">
        <f t="array" ref="I2356">SUMPRODUCT(B2340:B2359, (ROW(B2340:B2359)-ROW(B2340)+1)) / (20*21/2)</f>
        <v>13.971909523809522</v>
      </c>
      <c r="J2356" s="2">
        <f t="shared" si="290"/>
        <v>13.796253744348235</v>
      </c>
      <c r="K2356" s="2">
        <f t="shared" si="292"/>
        <v>13.301381109665332</v>
      </c>
    </row>
    <row r="2357" spans="1:11" ht="13.5" x14ac:dyDescent="0.25">
      <c r="A2357" s="3">
        <f>TITRES_STAT!B2360</f>
        <v>45436</v>
      </c>
      <c r="B2357" s="5">
        <f>TITRES_STAT!D2360</f>
        <v>14.131</v>
      </c>
      <c r="C2357" s="2">
        <f t="shared" si="285"/>
        <v>0</v>
      </c>
      <c r="D2357" s="2">
        <f t="shared" si="286"/>
        <v>14.089600000000001</v>
      </c>
      <c r="E2357" s="2">
        <f t="shared" si="288"/>
        <v>13.919999999999998</v>
      </c>
      <c r="F2357" s="2">
        <f t="shared" si="289"/>
        <v>13.744800000000003</v>
      </c>
      <c r="G2357" s="2">
        <f t="shared" si="291"/>
        <v>13.367819999999989</v>
      </c>
      <c r="H2357" s="2">
        <f t="shared" si="287"/>
        <v>11.321355000000006</v>
      </c>
      <c r="I2357" s="2">
        <f t="array" ref="I2357">SUMPRODUCT(B2341:B2360, (ROW(B2341:B2360)-ROW(B2341)+1)) / (20*21/2)</f>
        <v>14.003533333333332</v>
      </c>
      <c r="J2357" s="2">
        <f t="shared" si="290"/>
        <v>13.828134340124592</v>
      </c>
      <c r="K2357" s="2">
        <f t="shared" si="292"/>
        <v>13.333915183796103</v>
      </c>
    </row>
    <row r="2358" spans="1:11" ht="13.5" x14ac:dyDescent="0.25">
      <c r="A2358" s="3">
        <f>TITRES_STAT!B2361</f>
        <v>45439</v>
      </c>
      <c r="B2358" s="5">
        <f>TITRES_STAT!D2361</f>
        <v>14.404</v>
      </c>
      <c r="C2358" s="2">
        <f t="shared" si="285"/>
        <v>0.27299999999999969</v>
      </c>
      <c r="D2358" s="2">
        <f t="shared" si="286"/>
        <v>14.181800000000001</v>
      </c>
      <c r="E2358" s="2">
        <f t="shared" si="288"/>
        <v>14.0227</v>
      </c>
      <c r="F2358" s="2">
        <f t="shared" si="289"/>
        <v>13.765550000000001</v>
      </c>
      <c r="G2358" s="2">
        <f t="shared" si="291"/>
        <v>13.418079999999991</v>
      </c>
      <c r="H2358" s="2">
        <f t="shared" si="287"/>
        <v>11.346160000000006</v>
      </c>
      <c r="I2358" s="2">
        <f t="array" ref="I2358">SUMPRODUCT(B2342:B2361, (ROW(B2342:B2361)-ROW(B2342)+1)) / (20*21/2)</f>
        <v>14.030900000000001</v>
      </c>
      <c r="J2358" s="2">
        <f t="shared" si="290"/>
        <v>13.882978688684155</v>
      </c>
      <c r="K2358" s="2">
        <f t="shared" si="292"/>
        <v>13.375879294235473</v>
      </c>
    </row>
    <row r="2359" spans="1:11" ht="13.5" x14ac:dyDescent="0.25">
      <c r="A2359" s="3">
        <f>TITRES_STAT!B2362</f>
        <v>45440</v>
      </c>
      <c r="B2359" s="5">
        <f>TITRES_STAT!D2362</f>
        <v>14.404</v>
      </c>
      <c r="C2359" s="2">
        <f t="shared" si="285"/>
        <v>0</v>
      </c>
      <c r="D2359" s="2">
        <f t="shared" si="286"/>
        <v>14.2364</v>
      </c>
      <c r="E2359" s="2">
        <f t="shared" si="288"/>
        <v>14.125399999999999</v>
      </c>
      <c r="F2359" s="2">
        <f t="shared" si="289"/>
        <v>13.798950000000001</v>
      </c>
      <c r="G2359" s="2">
        <f t="shared" si="291"/>
        <v>13.46309999999999</v>
      </c>
      <c r="H2359" s="2">
        <f t="shared" si="287"/>
        <v>11.370965000000005</v>
      </c>
      <c r="I2359" s="2">
        <f t="array" ref="I2359">SUMPRODUCT(B2343:B2362, (ROW(B2343:B2362)-ROW(B2343)+1)) / (20*21/2)</f>
        <v>14.069290476190478</v>
      </c>
      <c r="J2359" s="2">
        <f t="shared" si="290"/>
        <v>13.932599765952331</v>
      </c>
      <c r="K2359" s="2">
        <f t="shared" si="292"/>
        <v>13.416197753285063</v>
      </c>
    </row>
    <row r="2360" spans="1:11" ht="13.5" x14ac:dyDescent="0.25">
      <c r="A2360" s="3">
        <f>TITRES_STAT!B2363</f>
        <v>45441</v>
      </c>
      <c r="B2360" s="5">
        <f>TITRES_STAT!D2363</f>
        <v>14.131</v>
      </c>
      <c r="C2360" s="2">
        <f t="shared" si="285"/>
        <v>-0.27299999999999969</v>
      </c>
      <c r="D2360" s="2">
        <f t="shared" si="286"/>
        <v>14.240199999999998</v>
      </c>
      <c r="E2360" s="2">
        <f t="shared" si="288"/>
        <v>14.141399999999999</v>
      </c>
      <c r="F2360" s="2">
        <f t="shared" si="289"/>
        <v>13.843650000000002</v>
      </c>
      <c r="G2360" s="2">
        <f t="shared" si="291"/>
        <v>13.50265999999999</v>
      </c>
      <c r="H2360" s="2">
        <f t="shared" si="287"/>
        <v>11.394405000000006</v>
      </c>
      <c r="I2360" s="2">
        <f t="array" ref="I2360">SUMPRODUCT(B2344:B2363, (ROW(B2344:B2363)-ROW(B2344)+1)) / (20*21/2)</f>
        <v>14.090614285714288</v>
      </c>
      <c r="J2360" s="2">
        <f t="shared" si="290"/>
        <v>13.951495026337824</v>
      </c>
      <c r="K2360" s="2">
        <f t="shared" si="292"/>
        <v>13.444229213940551</v>
      </c>
    </row>
    <row r="2361" spans="1:11" ht="13.5" x14ac:dyDescent="0.25">
      <c r="A2361" s="3">
        <f>TITRES_STAT!B2364</f>
        <v>45442</v>
      </c>
      <c r="B2361" s="5">
        <f>TITRES_STAT!D2364</f>
        <v>14.131</v>
      </c>
      <c r="C2361" s="2">
        <f t="shared" si="285"/>
        <v>0</v>
      </c>
      <c r="D2361" s="2">
        <f t="shared" si="286"/>
        <v>14.240199999999998</v>
      </c>
      <c r="E2361" s="2">
        <f t="shared" si="288"/>
        <v>14.146099999999999</v>
      </c>
      <c r="F2361" s="2">
        <f t="shared" si="289"/>
        <v>13.887900000000002</v>
      </c>
      <c r="G2361" s="2">
        <f t="shared" si="291"/>
        <v>13.543079999999991</v>
      </c>
      <c r="H2361" s="2">
        <f t="shared" si="287"/>
        <v>11.417845000000007</v>
      </c>
      <c r="I2361" s="2">
        <f t="array" ref="I2361">SUMPRODUCT(B2345:B2364, (ROW(B2345:B2364)-ROW(B2345)+1)) / (20*21/2)</f>
        <v>14.109971428571427</v>
      </c>
      <c r="J2361" s="2">
        <f t="shared" si="290"/>
        <v>13.968590738115175</v>
      </c>
      <c r="K2361" s="2">
        <f t="shared" si="292"/>
        <v>13.471161401629157</v>
      </c>
    </row>
    <row r="2362" spans="1:11" ht="13.5" x14ac:dyDescent="0.25">
      <c r="A2362" s="3">
        <f>TITRES_STAT!B2365</f>
        <v>45443</v>
      </c>
      <c r="B2362" s="5">
        <f>TITRES_STAT!D2365</f>
        <v>14.291</v>
      </c>
      <c r="C2362" s="2">
        <f t="shared" si="285"/>
        <v>0.16000000000000014</v>
      </c>
      <c r="D2362" s="2">
        <f t="shared" si="286"/>
        <v>14.272200000000002</v>
      </c>
      <c r="E2362" s="2">
        <f t="shared" si="288"/>
        <v>14.180899999999999</v>
      </c>
      <c r="F2362" s="2">
        <f t="shared" si="289"/>
        <v>13.9161</v>
      </c>
      <c r="G2362" s="2">
        <f t="shared" si="291"/>
        <v>13.586699999999992</v>
      </c>
      <c r="H2362" s="2">
        <f t="shared" si="287"/>
        <v>11.442085000000006</v>
      </c>
      <c r="I2362" s="2">
        <f t="array" ref="I2362">SUMPRODUCT(B2346:B2365, (ROW(B2346:B2365)-ROW(B2346)+1)) / (20*21/2)</f>
        <v>14.143552380952377</v>
      </c>
      <c r="J2362" s="2">
        <f t="shared" si="290"/>
        <v>13.999296382104207</v>
      </c>
      <c r="K2362" s="2">
        <f t="shared" si="292"/>
        <v>13.503311934898603</v>
      </c>
    </row>
    <row r="2363" spans="1:11" ht="13.5" x14ac:dyDescent="0.25">
      <c r="A2363" s="3">
        <f>TITRES_STAT!B2366</f>
        <v>45446</v>
      </c>
      <c r="B2363" s="5">
        <f>TITRES_STAT!D2366</f>
        <v>14.14</v>
      </c>
      <c r="C2363" s="2">
        <f t="shared" si="285"/>
        <v>-0.1509999999999998</v>
      </c>
      <c r="D2363" s="2">
        <f t="shared" si="286"/>
        <v>14.219399999999998</v>
      </c>
      <c r="E2363" s="2">
        <f t="shared" si="288"/>
        <v>14.2006</v>
      </c>
      <c r="F2363" s="2">
        <f t="shared" si="289"/>
        <v>13.93675</v>
      </c>
      <c r="G2363" s="2">
        <f t="shared" si="291"/>
        <v>13.632559999999991</v>
      </c>
      <c r="H2363" s="2">
        <f t="shared" si="287"/>
        <v>11.465570000000007</v>
      </c>
      <c r="I2363" s="2">
        <f t="array" ref="I2363">SUMPRODUCT(B2347:B2366, (ROW(B2347:B2366)-ROW(B2347)+1)) / (20*21/2)</f>
        <v>14.172690476190473</v>
      </c>
      <c r="J2363" s="2">
        <f t="shared" si="290"/>
        <v>14.012696726665713</v>
      </c>
      <c r="K2363" s="2">
        <f t="shared" si="292"/>
        <v>13.528280094314345</v>
      </c>
    </row>
    <row r="2364" spans="1:11" ht="13.5" x14ac:dyDescent="0.25">
      <c r="A2364" s="3">
        <f>TITRES_STAT!B2367</f>
        <v>45447</v>
      </c>
      <c r="B2364" s="5">
        <f>TITRES_STAT!D2367</f>
        <v>14.14</v>
      </c>
      <c r="C2364" s="2">
        <f t="shared" si="285"/>
        <v>0</v>
      </c>
      <c r="D2364" s="2">
        <f t="shared" si="286"/>
        <v>14.166599999999999</v>
      </c>
      <c r="E2364" s="2">
        <f t="shared" si="288"/>
        <v>14.201499999999999</v>
      </c>
      <c r="F2364" s="2">
        <f t="shared" si="289"/>
        <v>13.957399999999998</v>
      </c>
      <c r="G2364" s="2">
        <f t="shared" si="291"/>
        <v>13.677539999999992</v>
      </c>
      <c r="H2364" s="2">
        <f t="shared" si="287"/>
        <v>11.489055000000002</v>
      </c>
      <c r="I2364" s="2">
        <f t="array" ref="I2364">SUMPRODUCT(B2348:B2367, (ROW(B2348:B2367)-ROW(B2348)+1)) / (20*21/2)</f>
        <v>14.180757142857143</v>
      </c>
      <c r="J2364" s="2">
        <f t="shared" si="290"/>
        <v>14.024820847935644</v>
      </c>
      <c r="K2364" s="2">
        <f t="shared" si="292"/>
        <v>13.552269110223587</v>
      </c>
    </row>
    <row r="2365" spans="1:11" ht="13.5" x14ac:dyDescent="0.25">
      <c r="A2365" s="3">
        <f>TITRES_STAT!B2368</f>
        <v>45448</v>
      </c>
      <c r="B2365" s="5">
        <f>TITRES_STAT!D2368</f>
        <v>14.31</v>
      </c>
      <c r="C2365" s="2">
        <f t="shared" si="285"/>
        <v>0.16999999999999993</v>
      </c>
      <c r="D2365" s="2">
        <f t="shared" si="286"/>
        <v>14.202400000000001</v>
      </c>
      <c r="E2365" s="2">
        <f t="shared" si="288"/>
        <v>14.221299999999999</v>
      </c>
      <c r="F2365" s="2">
        <f t="shared" si="289"/>
        <v>14.004049999999998</v>
      </c>
      <c r="G2365" s="2">
        <f t="shared" si="291"/>
        <v>13.723479999999993</v>
      </c>
      <c r="H2365" s="2">
        <f t="shared" si="287"/>
        <v>11.513390000000005</v>
      </c>
      <c r="I2365" s="2">
        <f t="array" ref="I2365">SUMPRODUCT(B2349:B2368, (ROW(B2349:B2368)-ROW(B2349)+1)) / (20*21/2)</f>
        <v>14.185652380952382</v>
      </c>
      <c r="J2365" s="2">
        <f t="shared" si="290"/>
        <v>14.051980767179868</v>
      </c>
      <c r="K2365" s="2">
        <f t="shared" si="292"/>
        <v>13.581984047077563</v>
      </c>
    </row>
    <row r="2366" spans="1:11" ht="13.5" x14ac:dyDescent="0.25">
      <c r="A2366" s="3">
        <f>TITRES_STAT!B2369</f>
        <v>45449</v>
      </c>
      <c r="B2366" s="5">
        <f>TITRES_STAT!D2369</f>
        <v>14.31</v>
      </c>
      <c r="C2366" s="2">
        <f t="shared" si="285"/>
        <v>0</v>
      </c>
      <c r="D2366" s="2">
        <f t="shared" si="286"/>
        <v>14.238200000000001</v>
      </c>
      <c r="E2366" s="2">
        <f t="shared" si="288"/>
        <v>14.2392</v>
      </c>
      <c r="F2366" s="2">
        <f t="shared" si="289"/>
        <v>14.046299999999999</v>
      </c>
      <c r="G2366" s="2">
        <f t="shared" si="291"/>
        <v>13.769419999999991</v>
      </c>
      <c r="H2366" s="2">
        <f t="shared" si="287"/>
        <v>11.537465000000005</v>
      </c>
      <c r="I2366" s="2">
        <f t="array" ref="I2366">SUMPRODUCT(B2350:B2369, (ROW(B2350:B2369)-ROW(B2350)+1)) / (20*21/2)</f>
        <v>14.186957142857143</v>
      </c>
      <c r="J2366" s="2">
        <f t="shared" si="290"/>
        <v>14.076554027448452</v>
      </c>
      <c r="K2366" s="2">
        <f t="shared" si="292"/>
        <v>13.610533692290208</v>
      </c>
    </row>
    <row r="2367" spans="1:11" ht="13.5" x14ac:dyDescent="0.25">
      <c r="A2367" s="3">
        <f>TITRES_STAT!B2370</f>
        <v>45450</v>
      </c>
      <c r="B2367" s="5">
        <f>TITRES_STAT!D2370</f>
        <v>14.131</v>
      </c>
      <c r="C2367" s="2">
        <f t="shared" si="285"/>
        <v>-0.17900000000000027</v>
      </c>
      <c r="D2367" s="2">
        <f t="shared" si="286"/>
        <v>14.206200000000001</v>
      </c>
      <c r="E2367" s="2">
        <f t="shared" si="288"/>
        <v>14.2392</v>
      </c>
      <c r="F2367" s="2">
        <f t="shared" si="289"/>
        <v>14.079599999999999</v>
      </c>
      <c r="G2367" s="2">
        <f t="shared" si="291"/>
        <v>13.80721999999999</v>
      </c>
      <c r="H2367" s="2">
        <f t="shared" si="287"/>
        <v>11.560470000000002</v>
      </c>
      <c r="I2367" s="2">
        <f t="array" ref="I2367">SUMPRODUCT(B2351:B2370, (ROW(B2351:B2370)-ROW(B2351)+1)) / (20*21/2)</f>
        <v>14.201719047619047</v>
      </c>
      <c r="J2367" s="2">
        <f t="shared" si="290"/>
        <v>14.081739358167646</v>
      </c>
      <c r="K2367" s="2">
        <f t="shared" si="292"/>
        <v>13.630944135729807</v>
      </c>
    </row>
    <row r="2368" spans="1:11" ht="13.5" x14ac:dyDescent="0.25">
      <c r="A2368" s="3">
        <f>TITRES_STAT!B2371</f>
        <v>45453</v>
      </c>
      <c r="B2368" s="5">
        <f>TITRES_STAT!D2371</f>
        <v>14.131</v>
      </c>
      <c r="C2368" s="2">
        <f t="shared" si="285"/>
        <v>0</v>
      </c>
      <c r="D2368" s="2">
        <f t="shared" si="286"/>
        <v>14.204400000000001</v>
      </c>
      <c r="E2368" s="2">
        <f t="shared" si="288"/>
        <v>14.2119</v>
      </c>
      <c r="F2368" s="2">
        <f t="shared" si="289"/>
        <v>14.1173</v>
      </c>
      <c r="G2368" s="2">
        <f t="shared" si="291"/>
        <v>13.838739999999991</v>
      </c>
      <c r="H2368" s="2">
        <f t="shared" si="287"/>
        <v>11.582250000000002</v>
      </c>
      <c r="I2368" s="2">
        <f t="array" ref="I2368">SUMPRODUCT(B2352:B2371, (ROW(B2352:B2371)-ROW(B2352)+1)) / (20*21/2)</f>
        <v>14.197819047619047</v>
      </c>
      <c r="J2368" s="2">
        <f t="shared" si="290"/>
        <v>14.086430847865966</v>
      </c>
      <c r="K2368" s="2">
        <f t="shared" si="292"/>
        <v>13.650554169622756</v>
      </c>
    </row>
    <row r="2369" spans="1:11" ht="13.5" x14ac:dyDescent="0.25">
      <c r="A2369" s="3">
        <f>TITRES_STAT!B2372</f>
        <v>45454</v>
      </c>
      <c r="B2369" s="5">
        <f>TITRES_STAT!D2372</f>
        <v>14.131</v>
      </c>
      <c r="C2369" s="2">
        <f t="shared" si="285"/>
        <v>0</v>
      </c>
      <c r="D2369" s="2">
        <f t="shared" si="286"/>
        <v>14.2026</v>
      </c>
      <c r="E2369" s="2">
        <f t="shared" si="288"/>
        <v>14.1846</v>
      </c>
      <c r="F2369" s="2">
        <f t="shared" si="289"/>
        <v>14.155000000000001</v>
      </c>
      <c r="G2369" s="2">
        <f t="shared" si="291"/>
        <v>13.868679999999992</v>
      </c>
      <c r="H2369" s="2">
        <f t="shared" si="287"/>
        <v>11.60355</v>
      </c>
      <c r="I2369" s="2">
        <f t="array" ref="I2369">SUMPRODUCT(B2353:B2372, (ROW(B2353:B2372)-ROW(B2353)+1)) / (20*21/2)</f>
        <v>14.193695238095236</v>
      </c>
      <c r="J2369" s="2">
        <f t="shared" si="290"/>
        <v>14.090675529021588</v>
      </c>
      <c r="K2369" s="2">
        <f t="shared" si="292"/>
        <v>13.669395182578727</v>
      </c>
    </row>
    <row r="2370" spans="1:11" ht="13.5" x14ac:dyDescent="0.25">
      <c r="A2370" s="3">
        <f>TITRES_STAT!B2373</f>
        <v>45455</v>
      </c>
      <c r="B2370" s="5">
        <f>TITRES_STAT!D2373</f>
        <v>14.31</v>
      </c>
      <c r="C2370" s="2">
        <f t="shared" si="285"/>
        <v>0.17900000000000027</v>
      </c>
      <c r="D2370" s="2">
        <f t="shared" si="286"/>
        <v>14.2026</v>
      </c>
      <c r="E2370" s="2">
        <f t="shared" si="288"/>
        <v>14.202500000000001</v>
      </c>
      <c r="F2370" s="2">
        <f t="shared" si="289"/>
        <v>14.171950000000001</v>
      </c>
      <c r="G2370" s="2">
        <f t="shared" si="291"/>
        <v>13.894319999999992</v>
      </c>
      <c r="H2370" s="2">
        <f t="shared" si="287"/>
        <v>11.62745</v>
      </c>
      <c r="I2370" s="2">
        <f t="array" ref="I2370">SUMPRODUCT(B2354:B2373, (ROW(B2354:B2373)-ROW(B2354)+1)) / (20*21/2)</f>
        <v>14.202104761904764</v>
      </c>
      <c r="J2370" s="2">
        <f t="shared" si="290"/>
        <v>14.111563573876676</v>
      </c>
      <c r="K2370" s="2">
        <f t="shared" si="292"/>
        <v>13.694516940124659</v>
      </c>
    </row>
    <row r="2371" spans="1:11" ht="13.5" x14ac:dyDescent="0.25">
      <c r="A2371" s="3">
        <f>TITRES_STAT!B2374</f>
        <v>45456</v>
      </c>
      <c r="B2371" s="5">
        <f>TITRES_STAT!D2374</f>
        <v>14.131</v>
      </c>
      <c r="C2371" s="2">
        <f t="shared" si="285"/>
        <v>-0.17900000000000027</v>
      </c>
      <c r="D2371" s="2">
        <f t="shared" si="286"/>
        <v>14.1668</v>
      </c>
      <c r="E2371" s="2">
        <f t="shared" si="288"/>
        <v>14.202500000000001</v>
      </c>
      <c r="F2371" s="2">
        <f t="shared" si="289"/>
        <v>14.174299999999999</v>
      </c>
      <c r="G2371" s="2">
        <f t="shared" si="291"/>
        <v>13.91463999999999</v>
      </c>
      <c r="H2371" s="2">
        <f t="shared" si="287"/>
        <v>11.650014999999998</v>
      </c>
      <c r="I2371" s="2">
        <f t="array" ref="I2371">SUMPRODUCT(B2355:B2374, (ROW(B2355:B2374)-ROW(B2355)+1)) / (20*21/2)</f>
        <v>14.20894761904762</v>
      </c>
      <c r="J2371" s="2">
        <f t="shared" si="290"/>
        <v>14.113414662078899</v>
      </c>
      <c r="K2371" s="2">
        <f t="shared" si="292"/>
        <v>13.711633922864868</v>
      </c>
    </row>
    <row r="2372" spans="1:11" ht="13.5" x14ac:dyDescent="0.25">
      <c r="A2372" s="3">
        <f>TITRES_STAT!B2375</f>
        <v>45457</v>
      </c>
      <c r="B2372" s="5">
        <f>TITRES_STAT!D2375</f>
        <v>14.131</v>
      </c>
      <c r="C2372" s="2">
        <f t="shared" ref="C2372:C2435" si="293">B2372-B2371</f>
        <v>0</v>
      </c>
      <c r="D2372" s="2">
        <f t="shared" si="286"/>
        <v>14.1668</v>
      </c>
      <c r="E2372" s="2">
        <f t="shared" si="288"/>
        <v>14.186500000000001</v>
      </c>
      <c r="F2372" s="2">
        <f t="shared" si="289"/>
        <v>14.183699999999998</v>
      </c>
      <c r="G2372" s="2">
        <f t="shared" si="291"/>
        <v>13.924459999999989</v>
      </c>
      <c r="H2372" s="2">
        <f t="shared" si="287"/>
        <v>11.672099999999999</v>
      </c>
      <c r="I2372" s="2">
        <f t="array" ref="I2372">SUMPRODUCT(B2356:B2375, (ROW(B2356:B2375)-ROW(B2356)+1)) / (20*21/2)</f>
        <v>14.218738095238097</v>
      </c>
      <c r="J2372" s="2">
        <f t="shared" si="290"/>
        <v>14.115089456166622</v>
      </c>
      <c r="K2372" s="2">
        <f t="shared" si="292"/>
        <v>13.728079651379971</v>
      </c>
    </row>
    <row r="2373" spans="1:11" ht="13.5" x14ac:dyDescent="0.25">
      <c r="A2373" s="3">
        <f>TITRES_STAT!B2376</f>
        <v>45461</v>
      </c>
      <c r="B2373" s="5">
        <f>TITRES_STAT!D2376</f>
        <v>14.272</v>
      </c>
      <c r="C2373" s="2">
        <f t="shared" si="293"/>
        <v>0.14100000000000001</v>
      </c>
      <c r="D2373" s="2">
        <f t="shared" si="286"/>
        <v>14.195000000000002</v>
      </c>
      <c r="E2373" s="2">
        <f t="shared" si="288"/>
        <v>14.199700000000002</v>
      </c>
      <c r="F2373" s="2">
        <f t="shared" si="289"/>
        <v>14.200149999999999</v>
      </c>
      <c r="G2373" s="2">
        <f t="shared" si="291"/>
        <v>13.944099999999992</v>
      </c>
      <c r="H2373" s="2">
        <f t="shared" si="287"/>
        <v>11.694059999999997</v>
      </c>
      <c r="I2373" s="2">
        <f t="array" ref="I2373">SUMPRODUCT(B2357:B2376, (ROW(B2357:B2376)-ROW(B2357)+1)) / (20*21/2)</f>
        <v>14.210538095238094</v>
      </c>
      <c r="J2373" s="2">
        <f t="shared" si="290"/>
        <v>14.130033317484088</v>
      </c>
      <c r="K2373" s="2">
        <f t="shared" si="292"/>
        <v>13.749409861129777</v>
      </c>
    </row>
    <row r="2374" spans="1:11" ht="13.5" x14ac:dyDescent="0.25">
      <c r="A2374" s="3">
        <f>TITRES_STAT!B2377</f>
        <v>45462</v>
      </c>
      <c r="B2374" s="5">
        <f>TITRES_STAT!D2377</f>
        <v>14.272</v>
      </c>
      <c r="C2374" s="2">
        <f t="shared" si="293"/>
        <v>0</v>
      </c>
      <c r="D2374" s="2">
        <f t="shared" ref="D2374:D2437" si="294">AVERAGE(B2370:B2374)</f>
        <v>14.2232</v>
      </c>
      <c r="E2374" s="2">
        <f t="shared" si="288"/>
        <v>14.212900000000001</v>
      </c>
      <c r="F2374" s="2">
        <f t="shared" si="289"/>
        <v>14.2072</v>
      </c>
      <c r="G2374" s="2">
        <f t="shared" si="291"/>
        <v>13.956739999999993</v>
      </c>
      <c r="H2374" s="2">
        <f t="shared" si="287"/>
        <v>11.715799999999996</v>
      </c>
      <c r="I2374" s="2">
        <f t="array" ref="I2374">SUMPRODUCT(B2358:B2377, (ROW(B2358:B2377)-ROW(B2358)+1)) / (20*21/2)</f>
        <v>14.202338095238092</v>
      </c>
      <c r="J2374" s="2">
        <f t="shared" si="290"/>
        <v>14.143553953914175</v>
      </c>
      <c r="K2374" s="2">
        <f t="shared" si="292"/>
        <v>13.769903592065866</v>
      </c>
    </row>
    <row r="2375" spans="1:11" ht="13.5" x14ac:dyDescent="0.25">
      <c r="A2375" s="3">
        <f>TITRES_STAT!B2378</f>
        <v>45463</v>
      </c>
      <c r="B2375" s="5">
        <f>TITRES_STAT!D2378</f>
        <v>14.31</v>
      </c>
      <c r="C2375" s="2">
        <f t="shared" si="293"/>
        <v>3.8000000000000256E-2</v>
      </c>
      <c r="D2375" s="2">
        <f t="shared" si="294"/>
        <v>14.2232</v>
      </c>
      <c r="E2375" s="2">
        <f t="shared" si="288"/>
        <v>14.212900000000001</v>
      </c>
      <c r="F2375" s="2">
        <f t="shared" si="289"/>
        <v>14.217099999999999</v>
      </c>
      <c r="G2375" s="2">
        <f t="shared" si="291"/>
        <v>13.970139999999992</v>
      </c>
      <c r="H2375" s="2">
        <f t="shared" si="287"/>
        <v>11.736639999999998</v>
      </c>
      <c r="I2375" s="2">
        <f t="array" ref="I2375">SUMPRODUCT(B2359:B2378, (ROW(B2359:B2378)-ROW(B2359)+1)) / (20*21/2)</f>
        <v>14.194138095238097</v>
      </c>
      <c r="J2375" s="2">
        <f t="shared" si="290"/>
        <v>14.159405958303301</v>
      </c>
      <c r="K2375" s="2">
        <f t="shared" si="292"/>
        <v>13.7910838433574</v>
      </c>
    </row>
    <row r="2376" spans="1:11" ht="13.5" x14ac:dyDescent="0.25">
      <c r="A2376" s="3">
        <f>TITRES_STAT!B2379</f>
        <v>45464</v>
      </c>
      <c r="B2376" s="5">
        <f>TITRES_STAT!D2379</f>
        <v>14.131</v>
      </c>
      <c r="C2376" s="2">
        <f t="shared" si="293"/>
        <v>-0.17900000000000027</v>
      </c>
      <c r="D2376" s="2">
        <f t="shared" si="294"/>
        <v>14.2232</v>
      </c>
      <c r="E2376" s="2">
        <f t="shared" si="288"/>
        <v>14.195000000000002</v>
      </c>
      <c r="F2376" s="2">
        <f t="shared" si="289"/>
        <v>14.217099999999999</v>
      </c>
      <c r="G2376" s="2">
        <f t="shared" si="291"/>
        <v>13.979959999999991</v>
      </c>
      <c r="H2376" s="2">
        <f t="shared" si="287"/>
        <v>11.756014999999998</v>
      </c>
      <c r="I2376" s="2">
        <f t="array" ref="I2376">SUMPRODUCT(B2360:B2379, (ROW(B2360:B2379)-ROW(B2360)+1)) / (20*21/2)</f>
        <v>14.204285714285716</v>
      </c>
      <c r="J2376" s="2">
        <f t="shared" si="290"/>
        <v>14.156700628941081</v>
      </c>
      <c r="K2376" s="2">
        <f t="shared" si="292"/>
        <v>13.804413888715933</v>
      </c>
    </row>
    <row r="2377" spans="1:11" ht="13.5" x14ac:dyDescent="0.25">
      <c r="A2377" s="3">
        <f>TITRES_STAT!B2380</f>
        <v>45467</v>
      </c>
      <c r="B2377" s="5">
        <f>TITRES_STAT!D2380</f>
        <v>14.131</v>
      </c>
      <c r="C2377" s="2">
        <f t="shared" si="293"/>
        <v>0</v>
      </c>
      <c r="D2377" s="2">
        <f t="shared" si="294"/>
        <v>14.2232</v>
      </c>
      <c r="E2377" s="2">
        <f t="shared" si="288"/>
        <v>14.195000000000002</v>
      </c>
      <c r="F2377" s="2">
        <f t="shared" si="289"/>
        <v>14.217099999999999</v>
      </c>
      <c r="G2377" s="2">
        <f t="shared" si="291"/>
        <v>13.989779999999994</v>
      </c>
      <c r="H2377" s="2">
        <f t="shared" si="287"/>
        <v>11.774994999999997</v>
      </c>
      <c r="I2377" s="2">
        <f t="array" ref="I2377">SUMPRODUCT(B2361:B2380, (ROW(B2361:B2380)-ROW(B2361)+1)) / (20*21/2)</f>
        <v>14.210404761904764</v>
      </c>
      <c r="J2377" s="2">
        <f t="shared" si="290"/>
        <v>14.154252949994312</v>
      </c>
      <c r="K2377" s="2">
        <f t="shared" si="292"/>
        <v>13.817221187197662</v>
      </c>
    </row>
    <row r="2378" spans="1:11" ht="13.5" x14ac:dyDescent="0.25">
      <c r="A2378" s="3">
        <f>TITRES_STAT!B2381</f>
        <v>45468</v>
      </c>
      <c r="B2378" s="5">
        <f>TITRES_STAT!D2381</f>
        <v>14.131</v>
      </c>
      <c r="C2378" s="2">
        <f t="shared" si="293"/>
        <v>0</v>
      </c>
      <c r="D2378" s="2">
        <f t="shared" si="294"/>
        <v>14.194999999999999</v>
      </c>
      <c r="E2378" s="2">
        <f t="shared" si="288"/>
        <v>14.195000000000002</v>
      </c>
      <c r="F2378" s="2">
        <f t="shared" si="289"/>
        <v>14.203449999999998</v>
      </c>
      <c r="G2378" s="2">
        <f t="shared" si="291"/>
        <v>13.999599999999994</v>
      </c>
      <c r="H2378" s="2">
        <f t="shared" ref="H2378:H2441" si="295">AVERAGE(B2179:B2378)</f>
        <v>11.791879999999999</v>
      </c>
      <c r="I2378" s="2">
        <f t="array" ref="I2378">SUMPRODUCT(B2362:B2381, (ROW(B2362:B2381)-ROW(B2362)+1)) / (20*21/2)</f>
        <v>14.215895238095237</v>
      </c>
      <c r="J2378" s="2">
        <f t="shared" si="290"/>
        <v>14.152038383328186</v>
      </c>
      <c r="K2378" s="2">
        <f t="shared" si="292"/>
        <v>13.829526238680106</v>
      </c>
    </row>
    <row r="2379" spans="1:11" ht="13.5" x14ac:dyDescent="0.25">
      <c r="A2379" s="3">
        <f>TITRES_STAT!B2382</f>
        <v>45469</v>
      </c>
      <c r="B2379" s="5">
        <f>TITRES_STAT!D2382</f>
        <v>14.31</v>
      </c>
      <c r="C2379" s="2">
        <f t="shared" si="293"/>
        <v>0.17900000000000027</v>
      </c>
      <c r="D2379" s="2">
        <f t="shared" si="294"/>
        <v>14.2026</v>
      </c>
      <c r="E2379" s="2">
        <f t="shared" si="288"/>
        <v>14.212899999999999</v>
      </c>
      <c r="F2379" s="2">
        <f t="shared" si="289"/>
        <v>14.198749999999999</v>
      </c>
      <c r="G2379" s="2">
        <f t="shared" si="291"/>
        <v>14.011079999999993</v>
      </c>
      <c r="H2379" s="2">
        <f t="shared" si="295"/>
        <v>11.811449999999997</v>
      </c>
      <c r="I2379" s="2">
        <f t="array" ref="I2379">SUMPRODUCT(B2363:B2382, (ROW(B2363:B2382)-ROW(B2363)+1)) / (20*21/2)</f>
        <v>14.221614285714285</v>
      </c>
      <c r="J2379" s="2">
        <f t="shared" si="290"/>
        <v>14.16708234682074</v>
      </c>
      <c r="K2379" s="2">
        <f t="shared" si="292"/>
        <v>13.848368346967161</v>
      </c>
    </row>
    <row r="2380" spans="1:11" ht="13.5" x14ac:dyDescent="0.25">
      <c r="A2380" s="3">
        <f>TITRES_STAT!B2383</f>
        <v>45470</v>
      </c>
      <c r="B2380" s="5">
        <f>TITRES_STAT!D2383</f>
        <v>14.263</v>
      </c>
      <c r="C2380" s="2">
        <f t="shared" si="293"/>
        <v>-4.7000000000000597E-2</v>
      </c>
      <c r="D2380" s="2">
        <f t="shared" si="294"/>
        <v>14.193200000000001</v>
      </c>
      <c r="E2380" s="2">
        <f t="shared" ref="E2380:E2443" si="296">AVERAGE(B2371:B2380)</f>
        <v>14.2082</v>
      </c>
      <c r="F2380" s="2">
        <f t="shared" si="289"/>
        <v>14.205349999999999</v>
      </c>
      <c r="G2380" s="2">
        <f t="shared" si="291"/>
        <v>14.016559999999995</v>
      </c>
      <c r="H2380" s="2">
        <f t="shared" si="295"/>
        <v>11.8307</v>
      </c>
      <c r="I2380" s="2">
        <f t="array" ref="I2380">SUMPRODUCT(B2364:B2383, (ROW(B2364:B2383)-ROW(B2364)+1)) / (20*21/2)</f>
        <v>14.2319</v>
      </c>
      <c r="J2380" s="2">
        <f t="shared" si="290"/>
        <v>14.17621736140924</v>
      </c>
      <c r="K2380" s="2">
        <f t="shared" si="292"/>
        <v>13.864628411791978</v>
      </c>
    </row>
    <row r="2381" spans="1:11" ht="13.5" x14ac:dyDescent="0.25">
      <c r="A2381" s="3">
        <f>TITRES_STAT!B2384</f>
        <v>45471</v>
      </c>
      <c r="B2381" s="5">
        <f>TITRES_STAT!D2384</f>
        <v>14.263</v>
      </c>
      <c r="C2381" s="2">
        <f t="shared" si="293"/>
        <v>0</v>
      </c>
      <c r="D2381" s="2">
        <f t="shared" si="294"/>
        <v>14.2196</v>
      </c>
      <c r="E2381" s="2">
        <f t="shared" si="296"/>
        <v>14.221399999999999</v>
      </c>
      <c r="F2381" s="2">
        <f t="shared" si="289"/>
        <v>14.211949999999998</v>
      </c>
      <c r="G2381" s="2">
        <f t="shared" si="291"/>
        <v>14.018539999999996</v>
      </c>
      <c r="H2381" s="2">
        <f t="shared" si="295"/>
        <v>11.849729999999999</v>
      </c>
      <c r="I2381" s="2">
        <f t="array" ref="I2381">SUMPRODUCT(B2365:B2384, (ROW(B2365:B2384)-ROW(B2365)+1)) / (20*21/2)</f>
        <v>14.236857142857144</v>
      </c>
      <c r="J2381" s="2">
        <f t="shared" si="290"/>
        <v>14.184482374608361</v>
      </c>
      <c r="K2381" s="2">
        <f t="shared" si="292"/>
        <v>13.880250827015821</v>
      </c>
    </row>
    <row r="2382" spans="1:11" ht="13.5" x14ac:dyDescent="0.25">
      <c r="A2382" s="3">
        <f>TITRES_STAT!B2385</f>
        <v>45474</v>
      </c>
      <c r="B2382" s="5">
        <f>TITRES_STAT!D2385</f>
        <v>14.272</v>
      </c>
      <c r="C2382" s="2">
        <f t="shared" si="293"/>
        <v>9.0000000000003411E-3</v>
      </c>
      <c r="D2382" s="2">
        <f t="shared" si="294"/>
        <v>14.247800000000002</v>
      </c>
      <c r="E2382" s="2">
        <f t="shared" si="296"/>
        <v>14.235499999999998</v>
      </c>
      <c r="F2382" s="2">
        <f t="shared" si="289"/>
        <v>14.210999999999999</v>
      </c>
      <c r="G2382" s="2">
        <f t="shared" si="291"/>
        <v>14.020699999999998</v>
      </c>
      <c r="H2382" s="2">
        <f t="shared" si="295"/>
        <v>11.86876</v>
      </c>
      <c r="I2382" s="2">
        <f t="array" ref="I2382">SUMPRODUCT(B2366:B2385, (ROW(B2366:B2385)-ROW(B2366)+1)) / (20*21/2)</f>
        <v>14.245661904761906</v>
      </c>
      <c r="J2382" s="2">
        <f t="shared" si="290"/>
        <v>14.192817386550423</v>
      </c>
      <c r="K2382" s="2">
        <f t="shared" si="292"/>
        <v>13.895613539681868</v>
      </c>
    </row>
    <row r="2383" spans="1:11" ht="13.5" x14ac:dyDescent="0.25">
      <c r="A2383" s="3">
        <f>TITRES_STAT!B2386</f>
        <v>45475</v>
      </c>
      <c r="B2383" s="5">
        <f>TITRES_STAT!D2386</f>
        <v>14.319000000000001</v>
      </c>
      <c r="C2383" s="2">
        <f t="shared" si="293"/>
        <v>4.7000000000000597E-2</v>
      </c>
      <c r="D2383" s="2">
        <f t="shared" si="294"/>
        <v>14.285399999999999</v>
      </c>
      <c r="E2383" s="2">
        <f t="shared" si="296"/>
        <v>14.240199999999998</v>
      </c>
      <c r="F2383" s="2">
        <f t="shared" si="289"/>
        <v>14.219950000000003</v>
      </c>
      <c r="G2383" s="2">
        <f t="shared" si="291"/>
        <v>14.022039999999995</v>
      </c>
      <c r="H2383" s="2">
        <f t="shared" si="295"/>
        <v>11.887020000000001</v>
      </c>
      <c r="I2383" s="2">
        <f t="array" ref="I2383">SUMPRODUCT(B2367:B2386, (ROW(B2367:B2386)-ROW(B2367)+1)) / (20*21/2)</f>
        <v>14.249947619047619</v>
      </c>
      <c r="J2383" s="2">
        <f t="shared" si="290"/>
        <v>14.204834778307527</v>
      </c>
      <c r="K2383" s="2">
        <f t="shared" si="292"/>
        <v>13.912216930282579</v>
      </c>
    </row>
    <row r="2384" spans="1:11" ht="13.5" x14ac:dyDescent="0.25">
      <c r="A2384" s="3">
        <f>TITRES_STAT!B2387</f>
        <v>45476</v>
      </c>
      <c r="B2384" s="5">
        <f>TITRES_STAT!D2387</f>
        <v>14.272</v>
      </c>
      <c r="C2384" s="2">
        <f t="shared" si="293"/>
        <v>-4.7000000000000597E-2</v>
      </c>
      <c r="D2384" s="2">
        <f t="shared" si="294"/>
        <v>14.277800000000003</v>
      </c>
      <c r="E2384" s="2">
        <f t="shared" si="296"/>
        <v>14.240200000000002</v>
      </c>
      <c r="F2384" s="2">
        <f t="shared" si="289"/>
        <v>14.22655</v>
      </c>
      <c r="G2384" s="2">
        <f t="shared" si="291"/>
        <v>14.0242</v>
      </c>
      <c r="H2384" s="2">
        <f t="shared" si="295"/>
        <v>11.905920000000004</v>
      </c>
      <c r="I2384" s="2">
        <f t="array" ref="I2384">SUMPRODUCT(B2368:B2387, (ROW(B2368:B2387)-ROW(B2368)+1)) / (20*21/2)</f>
        <v>14.25889047619048</v>
      </c>
      <c r="J2384" s="2">
        <f t="shared" si="290"/>
        <v>14.211231466087764</v>
      </c>
      <c r="K2384" s="2">
        <f t="shared" si="292"/>
        <v>13.926326070271498</v>
      </c>
    </row>
    <row r="2385" spans="1:11" ht="13.5" x14ac:dyDescent="0.25">
      <c r="A2385" s="3">
        <f>TITRES_STAT!B2388</f>
        <v>45477</v>
      </c>
      <c r="B2385" s="5">
        <f>TITRES_STAT!D2388</f>
        <v>14.319000000000001</v>
      </c>
      <c r="C2385" s="2">
        <f t="shared" si="293"/>
        <v>4.7000000000000597E-2</v>
      </c>
      <c r="D2385" s="2">
        <f t="shared" si="294"/>
        <v>14.288999999999998</v>
      </c>
      <c r="E2385" s="2">
        <f t="shared" si="296"/>
        <v>14.241099999999999</v>
      </c>
      <c r="F2385" s="2">
        <f t="shared" si="289"/>
        <v>14.227</v>
      </c>
      <c r="G2385" s="2">
        <f t="shared" si="291"/>
        <v>14.027299999999999</v>
      </c>
      <c r="H2385" s="2">
        <f t="shared" si="295"/>
        <v>11.925055000000002</v>
      </c>
      <c r="I2385" s="2">
        <f t="array" ref="I2385">SUMPRODUCT(B2369:B2388, (ROW(B2369:B2388)-ROW(B2369)+1)) / (20*21/2)</f>
        <v>14.275985714285715</v>
      </c>
      <c r="J2385" s="2">
        <f t="shared" si="290"/>
        <v>14.221495135984167</v>
      </c>
      <c r="K2385" s="2">
        <f t="shared" si="292"/>
        <v>13.94172504790791</v>
      </c>
    </row>
    <row r="2386" spans="1:11" ht="13.5" x14ac:dyDescent="0.25">
      <c r="A2386" s="3">
        <f>TITRES_STAT!B2389</f>
        <v>45478</v>
      </c>
      <c r="B2386" s="5">
        <f>TITRES_STAT!D2389</f>
        <v>14.272</v>
      </c>
      <c r="C2386" s="2">
        <f t="shared" si="293"/>
        <v>-4.7000000000000597E-2</v>
      </c>
      <c r="D2386" s="2">
        <f t="shared" si="294"/>
        <v>14.290800000000001</v>
      </c>
      <c r="E2386" s="2">
        <f t="shared" si="296"/>
        <v>14.255199999999999</v>
      </c>
      <c r="F2386" s="2">
        <f t="shared" si="289"/>
        <v>14.225100000000001</v>
      </c>
      <c r="G2386" s="2">
        <f t="shared" si="291"/>
        <v>14.029459999999998</v>
      </c>
      <c r="H2386" s="2">
        <f t="shared" si="295"/>
        <v>11.943955000000001</v>
      </c>
      <c r="I2386" s="2">
        <f t="array" ref="I2386">SUMPRODUCT(B2370:B2389, (ROW(B2370:B2389)-ROW(B2370)+1)) / (20*21/2)</f>
        <v>14.291733333333333</v>
      </c>
      <c r="J2386" s="2">
        <f t="shared" si="290"/>
        <v>14.226305123033296</v>
      </c>
      <c r="K2386" s="2">
        <f t="shared" si="292"/>
        <v>13.954677006813483</v>
      </c>
    </row>
    <row r="2387" spans="1:11" ht="13.5" x14ac:dyDescent="0.25">
      <c r="A2387" s="3">
        <f>TITRES_STAT!B2390</f>
        <v>45481</v>
      </c>
      <c r="B2387" s="5">
        <f>TITRES_STAT!D2390</f>
        <v>14.319000000000001</v>
      </c>
      <c r="C2387" s="2">
        <f t="shared" si="293"/>
        <v>4.7000000000000597E-2</v>
      </c>
      <c r="D2387" s="2">
        <f t="shared" si="294"/>
        <v>14.3002</v>
      </c>
      <c r="E2387" s="2">
        <f t="shared" si="296"/>
        <v>14.274000000000001</v>
      </c>
      <c r="F2387" s="2">
        <f t="shared" si="289"/>
        <v>14.234500000000001</v>
      </c>
      <c r="G2387" s="2">
        <f t="shared" si="291"/>
        <v>14.039559999999996</v>
      </c>
      <c r="H2387" s="2">
        <f t="shared" si="295"/>
        <v>11.963090000000001</v>
      </c>
      <c r="I2387" s="2">
        <f t="array" ref="I2387">SUMPRODUCT(B2371:B2390, (ROW(B2371:B2390)-ROW(B2371)+1)) / (20*21/2)</f>
        <v>14.306133333333332</v>
      </c>
      <c r="J2387" s="2">
        <f t="shared" si="290"/>
        <v>14.235133206553934</v>
      </c>
      <c r="K2387" s="2">
        <f t="shared" si="292"/>
        <v>13.968964183016876</v>
      </c>
    </row>
    <row r="2388" spans="1:11" ht="13.5" x14ac:dyDescent="0.25">
      <c r="A2388" s="3">
        <f>TITRES_STAT!B2391</f>
        <v>45482</v>
      </c>
      <c r="B2388" s="5">
        <f>TITRES_STAT!D2391</f>
        <v>14.414</v>
      </c>
      <c r="C2388" s="2">
        <f t="shared" si="293"/>
        <v>9.4999999999998863E-2</v>
      </c>
      <c r="D2388" s="2">
        <f t="shared" si="294"/>
        <v>14.3192</v>
      </c>
      <c r="E2388" s="2">
        <f t="shared" si="296"/>
        <v>14.302299999999999</v>
      </c>
      <c r="F2388" s="2">
        <f t="shared" ref="F2388:F2451" si="297">AVERAGE(B2369:B2388)</f>
        <v>14.248650000000001</v>
      </c>
      <c r="G2388" s="2">
        <f t="shared" si="291"/>
        <v>14.048059999999996</v>
      </c>
      <c r="H2388" s="2">
        <f t="shared" si="295"/>
        <v>11.982700000000001</v>
      </c>
      <c r="I2388" s="2">
        <f t="array" ref="I2388">SUMPRODUCT(B2372:B2391, (ROW(B2372:B2391)-ROW(B2372)+1)) / (20*21/2)</f>
        <v>14.324514285714287</v>
      </c>
      <c r="J2388" s="2">
        <f t="shared" si="290"/>
        <v>14.252168139263084</v>
      </c>
      <c r="K2388" s="2">
        <f t="shared" si="292"/>
        <v>13.986416567996606</v>
      </c>
    </row>
    <row r="2389" spans="1:11" ht="13.5" x14ac:dyDescent="0.25">
      <c r="A2389" s="3">
        <f>TITRES_STAT!B2392</f>
        <v>45483</v>
      </c>
      <c r="B2389" s="5">
        <f>TITRES_STAT!D2392</f>
        <v>14.414</v>
      </c>
      <c r="C2389" s="2">
        <f t="shared" si="293"/>
        <v>0</v>
      </c>
      <c r="D2389" s="2">
        <f t="shared" si="294"/>
        <v>14.3476</v>
      </c>
      <c r="E2389" s="2">
        <f t="shared" si="296"/>
        <v>14.312700000000001</v>
      </c>
      <c r="F2389" s="2">
        <f t="shared" si="297"/>
        <v>14.262799999999995</v>
      </c>
      <c r="G2389" s="2">
        <f t="shared" si="291"/>
        <v>14.061619999999998</v>
      </c>
      <c r="H2389" s="2">
        <f t="shared" si="295"/>
        <v>12.002310000000005</v>
      </c>
      <c r="I2389" s="2">
        <f t="array" ref="I2389">SUMPRODUCT(B2373:B2392, (ROW(B2373:B2392)-ROW(B2373)+1)) / (20*21/2)</f>
        <v>14.327799999999998</v>
      </c>
      <c r="J2389" s="2">
        <f t="shared" ref="J2389:J2452" si="298">$J$4*B2389+J2388*(1-$J$4)</f>
        <v>14.267580697428505</v>
      </c>
      <c r="K2389" s="2">
        <f t="shared" si="292"/>
        <v>14.003184545722231</v>
      </c>
    </row>
    <row r="2390" spans="1:11" ht="13.5" x14ac:dyDescent="0.25">
      <c r="A2390" s="3">
        <f>TITRES_STAT!B2393</f>
        <v>45484</v>
      </c>
      <c r="B2390" s="5">
        <f>TITRES_STAT!D2393</f>
        <v>14.414</v>
      </c>
      <c r="C2390" s="2">
        <f t="shared" si="293"/>
        <v>0</v>
      </c>
      <c r="D2390" s="2">
        <f t="shared" si="294"/>
        <v>14.3666</v>
      </c>
      <c r="E2390" s="2">
        <f t="shared" si="296"/>
        <v>14.3278</v>
      </c>
      <c r="F2390" s="2">
        <f t="shared" si="297"/>
        <v>14.267999999999995</v>
      </c>
      <c r="G2390" s="2">
        <f t="shared" si="291"/>
        <v>14.085159999999998</v>
      </c>
      <c r="H2390" s="2">
        <f t="shared" si="295"/>
        <v>12.021920000000005</v>
      </c>
      <c r="I2390" s="2">
        <f t="array" ref="I2390">SUMPRODUCT(B2374:B2393, (ROW(B2374:B2393)-ROW(B2374)+1)) / (20*21/2)</f>
        <v>14.330190476190475</v>
      </c>
      <c r="J2390" s="2">
        <f t="shared" si="298"/>
        <v>14.281525392911504</v>
      </c>
      <c r="K2390" s="2">
        <f t="shared" si="292"/>
        <v>14.019294955693908</v>
      </c>
    </row>
    <row r="2391" spans="1:11" ht="13.5" x14ac:dyDescent="0.25">
      <c r="A2391" s="3">
        <f>TITRES_STAT!B2394</f>
        <v>45485</v>
      </c>
      <c r="B2391" s="5">
        <f>TITRES_STAT!D2394</f>
        <v>14.461</v>
      </c>
      <c r="C2391" s="2">
        <f t="shared" si="293"/>
        <v>4.7000000000000597E-2</v>
      </c>
      <c r="D2391" s="2">
        <f t="shared" si="294"/>
        <v>14.404400000000001</v>
      </c>
      <c r="E2391" s="2">
        <f t="shared" si="296"/>
        <v>14.347600000000003</v>
      </c>
      <c r="F2391" s="2">
        <f t="shared" si="297"/>
        <v>14.284499999999998</v>
      </c>
      <c r="G2391" s="2">
        <f t="shared" si="291"/>
        <v>14.109459999999999</v>
      </c>
      <c r="H2391" s="2">
        <f t="shared" si="295"/>
        <v>12.041765000000005</v>
      </c>
      <c r="I2391" s="2">
        <f t="array" ref="I2391">SUMPRODUCT(B2375:B2394, (ROW(B2375:B2394)-ROW(B2375)+1)) / (20*21/2)</f>
        <v>14.332357142857145</v>
      </c>
      <c r="J2391" s="2">
        <f t="shared" si="298"/>
        <v>14.298618212634219</v>
      </c>
      <c r="K2391" s="2">
        <f t="shared" si="292"/>
        <v>14.036616722137286</v>
      </c>
    </row>
    <row r="2392" spans="1:11" ht="13.5" x14ac:dyDescent="0.25">
      <c r="A2392" s="3">
        <f>TITRES_STAT!B2395</f>
        <v>45488</v>
      </c>
      <c r="B2392" s="5">
        <f>TITRES_STAT!D2395</f>
        <v>14.319000000000001</v>
      </c>
      <c r="C2392" s="2">
        <f t="shared" si="293"/>
        <v>-0.14199999999999946</v>
      </c>
      <c r="D2392" s="2">
        <f t="shared" si="294"/>
        <v>14.404399999999999</v>
      </c>
      <c r="E2392" s="2">
        <f t="shared" si="296"/>
        <v>14.3523</v>
      </c>
      <c r="F2392" s="2">
        <f t="shared" si="297"/>
        <v>14.293899999999997</v>
      </c>
      <c r="G2392" s="2">
        <f t="shared" si="291"/>
        <v>14.121299999999996</v>
      </c>
      <c r="H2392" s="2">
        <f t="shared" si="295"/>
        <v>12.061335000000003</v>
      </c>
      <c r="I2392" s="2">
        <f t="array" ref="I2392">SUMPRODUCT(B2376:B2395, (ROW(B2376:B2395)-ROW(B2376)+1)) / (20*21/2)</f>
        <v>14.334300000000002</v>
      </c>
      <c r="J2392" s="2">
        <f t="shared" si="298"/>
        <v>14.300559335240484</v>
      </c>
      <c r="K2392" s="2">
        <f t="shared" si="292"/>
        <v>14.047690576171117</v>
      </c>
    </row>
    <row r="2393" spans="1:11" ht="13.5" x14ac:dyDescent="0.25">
      <c r="A2393" s="3">
        <f>TITRES_STAT!B2396</f>
        <v>45489</v>
      </c>
      <c r="B2393" s="5">
        <f>TITRES_STAT!D2396</f>
        <v>14.319000000000001</v>
      </c>
      <c r="C2393" s="2">
        <f t="shared" si="293"/>
        <v>0</v>
      </c>
      <c r="D2393" s="2">
        <f t="shared" si="294"/>
        <v>14.385400000000001</v>
      </c>
      <c r="E2393" s="2">
        <f t="shared" si="296"/>
        <v>14.3523</v>
      </c>
      <c r="F2393" s="2">
        <f t="shared" si="297"/>
        <v>14.296249999999997</v>
      </c>
      <c r="G2393" s="2">
        <f t="shared" si="291"/>
        <v>14.133139999999996</v>
      </c>
      <c r="H2393" s="2">
        <f t="shared" si="295"/>
        <v>12.080470000000005</v>
      </c>
      <c r="I2393" s="2">
        <f t="array" ref="I2393">SUMPRODUCT(B2377:B2396, (ROW(B2377:B2396)-ROW(B2377)+1)) / (20*21/2)</f>
        <v>14.336200000000002</v>
      </c>
      <c r="J2393" s="2">
        <f t="shared" si="298"/>
        <v>14.302315589027105</v>
      </c>
      <c r="K2393" s="2">
        <f t="shared" si="292"/>
        <v>14.05833016141931</v>
      </c>
    </row>
    <row r="2394" spans="1:11" ht="13.5" x14ac:dyDescent="0.25">
      <c r="A2394" s="3">
        <f>TITRES_STAT!B2397</f>
        <v>45490</v>
      </c>
      <c r="B2394" s="5">
        <f>TITRES_STAT!D2397</f>
        <v>14.319000000000001</v>
      </c>
      <c r="C2394" s="2">
        <f t="shared" si="293"/>
        <v>0</v>
      </c>
      <c r="D2394" s="2">
        <f t="shared" si="294"/>
        <v>14.366400000000002</v>
      </c>
      <c r="E2394" s="2">
        <f t="shared" si="296"/>
        <v>14.356999999999999</v>
      </c>
      <c r="F2394" s="2">
        <f t="shared" si="297"/>
        <v>14.298599999999999</v>
      </c>
      <c r="G2394" s="2">
        <f t="shared" si="291"/>
        <v>14.144979999999997</v>
      </c>
      <c r="H2394" s="2">
        <f t="shared" si="295"/>
        <v>12.100260000000006</v>
      </c>
      <c r="I2394" s="2">
        <f t="array" ref="I2394">SUMPRODUCT(B2378:B2397, (ROW(B2378:B2397)-ROW(B2378)+1)) / (20*21/2)</f>
        <v>14.33187142857143</v>
      </c>
      <c r="J2394" s="2">
        <f t="shared" si="298"/>
        <v>14.303904580548332</v>
      </c>
      <c r="K2394" s="2">
        <f t="shared" si="292"/>
        <v>14.068552508030317</v>
      </c>
    </row>
    <row r="2395" spans="1:11" ht="13.5" x14ac:dyDescent="0.25">
      <c r="A2395" s="3">
        <f>TITRES_STAT!B2398</f>
        <v>45491</v>
      </c>
      <c r="B2395" s="5">
        <f>TITRES_STAT!D2398</f>
        <v>14.319000000000001</v>
      </c>
      <c r="C2395" s="2">
        <f t="shared" si="293"/>
        <v>0</v>
      </c>
      <c r="D2395" s="2">
        <f t="shared" si="294"/>
        <v>14.347400000000002</v>
      </c>
      <c r="E2395" s="2">
        <f t="shared" si="296"/>
        <v>14.356999999999999</v>
      </c>
      <c r="F2395" s="2">
        <f t="shared" si="297"/>
        <v>14.299049999999999</v>
      </c>
      <c r="G2395" s="2">
        <f t="shared" si="291"/>
        <v>14.163819999999992</v>
      </c>
      <c r="H2395" s="2">
        <f t="shared" si="295"/>
        <v>12.120050000000008</v>
      </c>
      <c r="I2395" s="2">
        <f t="array" ref="I2395">SUMPRODUCT(B2379:B2398, (ROW(B2379:B2398)-ROW(B2379)+1)) / (20*21/2)</f>
        <v>14.345771428571428</v>
      </c>
      <c r="J2395" s="2">
        <f t="shared" si="298"/>
        <v>14.30534223954373</v>
      </c>
      <c r="K2395" s="2">
        <f t="shared" si="292"/>
        <v>14.078373978303638</v>
      </c>
    </row>
    <row r="2396" spans="1:11" ht="13.5" x14ac:dyDescent="0.25">
      <c r="A2396" s="3">
        <f>TITRES_STAT!B2399</f>
        <v>45492</v>
      </c>
      <c r="B2396" s="5">
        <f>TITRES_STAT!D2399</f>
        <v>14.319000000000001</v>
      </c>
      <c r="C2396" s="2">
        <f t="shared" si="293"/>
        <v>0</v>
      </c>
      <c r="D2396" s="2">
        <f t="shared" si="294"/>
        <v>14.318999999999999</v>
      </c>
      <c r="E2396" s="2">
        <f t="shared" si="296"/>
        <v>14.361699999999999</v>
      </c>
      <c r="F2396" s="2">
        <f t="shared" si="297"/>
        <v>14.308449999999999</v>
      </c>
      <c r="G2396" s="2">
        <f t="shared" si="291"/>
        <v>14.180899999999992</v>
      </c>
      <c r="H2396" s="2">
        <f t="shared" si="295"/>
        <v>12.139840000000008</v>
      </c>
      <c r="I2396" s="2">
        <f t="array" ref="I2396">SUMPRODUCT(B2380:B2399, (ROW(B2380:B2399)-ROW(B2380)+1)) / (20*21/2)</f>
        <v>14.3581</v>
      </c>
      <c r="J2396" s="2">
        <f t="shared" si="298"/>
        <v>14.306642978634803</v>
      </c>
      <c r="K2396" s="2">
        <f t="shared" si="292"/>
        <v>14.087810292879967</v>
      </c>
    </row>
    <row r="2397" spans="1:11" ht="13.5" x14ac:dyDescent="0.25">
      <c r="A2397" s="3">
        <f>TITRES_STAT!B2400</f>
        <v>45495</v>
      </c>
      <c r="B2397" s="5">
        <f>TITRES_STAT!D2400</f>
        <v>14.263</v>
      </c>
      <c r="C2397" s="2">
        <f t="shared" si="293"/>
        <v>-5.6000000000000938E-2</v>
      </c>
      <c r="D2397" s="2">
        <f t="shared" si="294"/>
        <v>14.3078</v>
      </c>
      <c r="E2397" s="2">
        <f t="shared" si="296"/>
        <v>14.356100000000001</v>
      </c>
      <c r="F2397" s="2">
        <f t="shared" si="297"/>
        <v>14.315049999999996</v>
      </c>
      <c r="G2397" s="2">
        <f t="shared" si="291"/>
        <v>14.196859999999992</v>
      </c>
      <c r="H2397" s="2">
        <f t="shared" si="295"/>
        <v>12.159570000000008</v>
      </c>
      <c r="I2397" s="2">
        <f t="array" ref="I2397">SUMPRODUCT(B2381:B2400, (ROW(B2381:B2400)-ROW(B2381)+1)) / (20*21/2)</f>
        <v>14.343709523809524</v>
      </c>
      <c r="J2397" s="2">
        <f t="shared" si="298"/>
        <v>14.302486504479109</v>
      </c>
      <c r="K2397" s="2">
        <f t="shared" si="292"/>
        <v>14.09468047747291</v>
      </c>
    </row>
    <row r="2398" spans="1:11" ht="13.5" x14ac:dyDescent="0.25">
      <c r="A2398" s="3">
        <f>TITRES_STAT!B2401</f>
        <v>45496</v>
      </c>
      <c r="B2398" s="5">
        <f>TITRES_STAT!D2401</f>
        <v>14.461</v>
      </c>
      <c r="C2398" s="2">
        <f t="shared" si="293"/>
        <v>0.1980000000000004</v>
      </c>
      <c r="D2398" s="2">
        <f t="shared" si="294"/>
        <v>14.3362</v>
      </c>
      <c r="E2398" s="2">
        <f t="shared" si="296"/>
        <v>14.360800000000003</v>
      </c>
      <c r="F2398" s="2">
        <f t="shared" si="297"/>
        <v>14.331549999999996</v>
      </c>
      <c r="G2398" s="2">
        <f t="shared" si="291"/>
        <v>14.218539999999994</v>
      </c>
      <c r="H2398" s="2">
        <f t="shared" si="295"/>
        <v>12.180290000000007</v>
      </c>
      <c r="I2398" s="2">
        <f t="array" ref="I2398">SUMPRODUCT(B2382:B2401, (ROW(B2382:B2401)-ROW(B2382)+1)) / (20*21/2)</f>
        <v>14.324247619047622</v>
      </c>
      <c r="J2398" s="2">
        <f t="shared" si="298"/>
        <v>14.317583027862051</v>
      </c>
      <c r="K2398" s="2">
        <f t="shared" si="292"/>
        <v>14.10904594894456</v>
      </c>
    </row>
    <row r="2399" spans="1:11" ht="13.5" x14ac:dyDescent="0.25">
      <c r="A2399" s="3">
        <f>TITRES_STAT!B2402</f>
        <v>45497</v>
      </c>
      <c r="B2399" s="5">
        <f>TITRES_STAT!D2402</f>
        <v>14.461</v>
      </c>
      <c r="C2399" s="2">
        <f t="shared" si="293"/>
        <v>0</v>
      </c>
      <c r="D2399" s="2">
        <f t="shared" si="294"/>
        <v>14.364600000000001</v>
      </c>
      <c r="E2399" s="2">
        <f t="shared" si="296"/>
        <v>14.365500000000003</v>
      </c>
      <c r="F2399" s="2">
        <f t="shared" si="297"/>
        <v>14.339099999999998</v>
      </c>
      <c r="G2399" s="2">
        <f t="shared" si="291"/>
        <v>14.240219999999995</v>
      </c>
      <c r="H2399" s="2">
        <f t="shared" si="295"/>
        <v>12.203325000000007</v>
      </c>
      <c r="I2399" s="2">
        <f t="array" ref="I2399">SUMPRODUCT(B2383:B2402, (ROW(B2383:B2402)-ROW(B2383)+1)) / (20*21/2)</f>
        <v>14.310842857142857</v>
      </c>
      <c r="J2399" s="2">
        <f t="shared" si="298"/>
        <v>14.331241787113285</v>
      </c>
      <c r="K2399" s="2">
        <f t="shared" si="292"/>
        <v>14.122848068593793</v>
      </c>
    </row>
    <row r="2400" spans="1:11" ht="13.5" x14ac:dyDescent="0.25">
      <c r="A2400" s="3">
        <f>TITRES_STAT!B2403</f>
        <v>45499</v>
      </c>
      <c r="B2400" s="5">
        <f>TITRES_STAT!D2403</f>
        <v>14.188000000000001</v>
      </c>
      <c r="C2400" s="2">
        <f t="shared" si="293"/>
        <v>-0.27299999999999969</v>
      </c>
      <c r="D2400" s="2">
        <f t="shared" si="294"/>
        <v>14.338399999999998</v>
      </c>
      <c r="E2400" s="2">
        <f t="shared" si="296"/>
        <v>14.3429</v>
      </c>
      <c r="F2400" s="2">
        <f t="shared" si="297"/>
        <v>14.335349999999996</v>
      </c>
      <c r="G2400" s="2">
        <f t="shared" si="291"/>
        <v>14.244559999999995</v>
      </c>
      <c r="H2400" s="2">
        <f t="shared" si="295"/>
        <v>12.224950000000009</v>
      </c>
      <c r="I2400" s="2">
        <f t="array" ref="I2400">SUMPRODUCT(B2384:B2403, (ROW(B2384:B2403)-ROW(B2384)+1)) / (20*21/2)</f>
        <v>14.297838095238097</v>
      </c>
      <c r="J2400" s="2">
        <f t="shared" si="298"/>
        <v>14.317599712150114</v>
      </c>
      <c r="K2400" s="2">
        <f t="shared" si="292"/>
        <v>14.125403046295999</v>
      </c>
    </row>
    <row r="2401" spans="1:11" ht="13.5" x14ac:dyDescent="0.25">
      <c r="A2401" s="3">
        <f>TITRES_STAT!B2404</f>
        <v>45502</v>
      </c>
      <c r="B2401" s="5">
        <f>TITRES_STAT!D2404</f>
        <v>14.131</v>
      </c>
      <c r="C2401" s="2">
        <f t="shared" si="293"/>
        <v>-5.7000000000000384E-2</v>
      </c>
      <c r="D2401" s="2">
        <f t="shared" si="294"/>
        <v>14.300800000000001</v>
      </c>
      <c r="E2401" s="2">
        <f t="shared" si="296"/>
        <v>14.309899999999999</v>
      </c>
      <c r="F2401" s="2">
        <f t="shared" si="297"/>
        <v>14.328749999999996</v>
      </c>
      <c r="G2401" s="2">
        <f t="shared" si="291"/>
        <v>14.245499999999995</v>
      </c>
      <c r="H2401" s="2">
        <f t="shared" si="295"/>
        <v>12.245330000000006</v>
      </c>
      <c r="I2401" s="2">
        <f t="array" ref="I2401">SUMPRODUCT(B2385:B2404, (ROW(B2385:B2404)-ROW(B2385)+1)) / (20*21/2)</f>
        <v>14.302409523809525</v>
      </c>
      <c r="J2401" s="2">
        <f t="shared" si="298"/>
        <v>14.299828310992961</v>
      </c>
      <c r="K2401" s="2">
        <f t="shared" si="292"/>
        <v>14.125622534676548</v>
      </c>
    </row>
    <row r="2402" spans="1:11" ht="13.5" x14ac:dyDescent="0.25">
      <c r="A2402" s="3">
        <f>TITRES_STAT!B2405</f>
        <v>45503</v>
      </c>
      <c r="B2402" s="5">
        <f>TITRES_STAT!D2405</f>
        <v>14.188000000000001</v>
      </c>
      <c r="C2402" s="2">
        <f t="shared" si="293"/>
        <v>5.7000000000000384E-2</v>
      </c>
      <c r="D2402" s="2">
        <f t="shared" si="294"/>
        <v>14.2858</v>
      </c>
      <c r="E2402" s="2">
        <f t="shared" si="296"/>
        <v>14.296799999999999</v>
      </c>
      <c r="F2402" s="2">
        <f t="shared" si="297"/>
        <v>14.324549999999999</v>
      </c>
      <c r="G2402" s="2">
        <f t="shared" si="291"/>
        <v>14.250399999999996</v>
      </c>
      <c r="H2402" s="2">
        <f t="shared" si="295"/>
        <v>12.266870000000008</v>
      </c>
      <c r="I2402" s="2">
        <f t="array" ref="I2402">SUMPRODUCT(B2386:B2405, (ROW(B2386:B2405)-ROW(B2386)+1)) / (20*21/2)</f>
        <v>14.27967619047619</v>
      </c>
      <c r="J2402" s="2">
        <f t="shared" si="298"/>
        <v>14.289177995660298</v>
      </c>
      <c r="K2402" s="2">
        <f t="shared" si="292"/>
        <v>14.128068709787273</v>
      </c>
    </row>
    <row r="2403" spans="1:11" ht="13.5" x14ac:dyDescent="0.25">
      <c r="A2403" s="3">
        <f>TITRES_STAT!B2406</f>
        <v>45504</v>
      </c>
      <c r="B2403" s="5">
        <f>TITRES_STAT!D2406</f>
        <v>14.188000000000001</v>
      </c>
      <c r="C2403" s="2">
        <f t="shared" si="293"/>
        <v>0</v>
      </c>
      <c r="D2403" s="2">
        <f t="shared" si="294"/>
        <v>14.231200000000001</v>
      </c>
      <c r="E2403" s="2">
        <f t="shared" si="296"/>
        <v>14.2837</v>
      </c>
      <c r="F2403" s="2">
        <f t="shared" si="297"/>
        <v>14.317999999999998</v>
      </c>
      <c r="G2403" s="2">
        <f t="shared" si="291"/>
        <v>14.255299999999995</v>
      </c>
      <c r="H2403" s="2">
        <f t="shared" si="295"/>
        <v>12.288365000000008</v>
      </c>
      <c r="I2403" s="2">
        <f t="array" ref="I2403">SUMPRODUCT(B2387:B2406, (ROW(B2387:B2406)-ROW(B2387)+1)) / (20*21/2)</f>
        <v>14.284919047619045</v>
      </c>
      <c r="J2403" s="2">
        <f t="shared" si="298"/>
        <v>14.279541996073602</v>
      </c>
      <c r="K2403" s="2">
        <f t="shared" si="292"/>
        <v>14.130418956462282</v>
      </c>
    </row>
    <row r="2404" spans="1:11" ht="13.5" x14ac:dyDescent="0.25">
      <c r="A2404" s="3">
        <f>TITRES_STAT!B2407</f>
        <v>45505</v>
      </c>
      <c r="B2404" s="5">
        <f>TITRES_STAT!D2407</f>
        <v>14.366</v>
      </c>
      <c r="C2404" s="2">
        <f t="shared" si="293"/>
        <v>0.17799999999999905</v>
      </c>
      <c r="D2404" s="2">
        <f t="shared" si="294"/>
        <v>14.212200000000001</v>
      </c>
      <c r="E2404" s="2">
        <f t="shared" si="296"/>
        <v>14.288400000000001</v>
      </c>
      <c r="F2404" s="2">
        <f t="shared" si="297"/>
        <v>14.322699999999998</v>
      </c>
      <c r="G2404" s="2">
        <f t="shared" si="291"/>
        <v>14.259999999999996</v>
      </c>
      <c r="H2404" s="2">
        <f t="shared" si="295"/>
        <v>12.310750000000008</v>
      </c>
      <c r="I2404" s="2">
        <f t="array" ref="I2404">SUMPRODUCT(B2388:B2407, (ROW(B2388:B2407)-ROW(B2388)+1)) / (20*21/2)</f>
        <v>14.267333333333335</v>
      </c>
      <c r="J2404" s="2">
        <f t="shared" si="298"/>
        <v>14.28777609168564</v>
      </c>
      <c r="K2404" s="2">
        <f t="shared" si="292"/>
        <v>14.139657428757879</v>
      </c>
    </row>
    <row r="2405" spans="1:11" ht="13.5" x14ac:dyDescent="0.25">
      <c r="A2405" s="3">
        <f>TITRES_STAT!B2408</f>
        <v>45506</v>
      </c>
      <c r="B2405" s="5">
        <f>TITRES_STAT!D2408</f>
        <v>14.084</v>
      </c>
      <c r="C2405" s="2">
        <f t="shared" si="293"/>
        <v>-0.28200000000000003</v>
      </c>
      <c r="D2405" s="2">
        <f t="shared" si="294"/>
        <v>14.191400000000002</v>
      </c>
      <c r="E2405" s="2">
        <f t="shared" si="296"/>
        <v>14.264900000000001</v>
      </c>
      <c r="F2405" s="2">
        <f t="shared" si="297"/>
        <v>14.31095</v>
      </c>
      <c r="G2405" s="2">
        <f t="shared" si="291"/>
        <v>14.259439999999991</v>
      </c>
      <c r="H2405" s="2">
        <f t="shared" si="295"/>
        <v>12.330985000000005</v>
      </c>
      <c r="I2405" s="2">
        <f t="array" ref="I2405">SUMPRODUCT(B2389:B2408, (ROW(B2389:B2408)-ROW(B2389)+1)) / (20*21/2)</f>
        <v>14.259595238095237</v>
      </c>
      <c r="J2405" s="2">
        <f t="shared" si="298"/>
        <v>14.268368844858436</v>
      </c>
      <c r="K2405" s="2">
        <f t="shared" si="292"/>
        <v>14.137474784492865</v>
      </c>
    </row>
    <row r="2406" spans="1:11" ht="13.5" x14ac:dyDescent="0.25">
      <c r="A2406" s="3">
        <f>TITRES_STAT!B2409</f>
        <v>45509</v>
      </c>
      <c r="B2406" s="5">
        <f>TITRES_STAT!D2409</f>
        <v>14.366</v>
      </c>
      <c r="C2406" s="2">
        <f t="shared" si="293"/>
        <v>0.28200000000000003</v>
      </c>
      <c r="D2406" s="2">
        <f t="shared" si="294"/>
        <v>14.238400000000002</v>
      </c>
      <c r="E2406" s="2">
        <f t="shared" si="296"/>
        <v>14.269600000000002</v>
      </c>
      <c r="F2406" s="2">
        <f t="shared" si="297"/>
        <v>14.31565</v>
      </c>
      <c r="G2406" s="2">
        <f t="shared" si="291"/>
        <v>14.264139999999992</v>
      </c>
      <c r="H2406" s="2">
        <f t="shared" si="295"/>
        <v>12.352105000000005</v>
      </c>
      <c r="I2406" s="2">
        <f t="array" ref="I2406">SUMPRODUCT(B2390:B2409, (ROW(B2390:B2409)-ROW(B2390)+1)) / (20*21/2)</f>
        <v>14.261709523809525</v>
      </c>
      <c r="J2406" s="2">
        <f t="shared" si="298"/>
        <v>14.277667050110013</v>
      </c>
      <c r="K2406" s="2">
        <f t="shared" si="292"/>
        <v>14.146436557650008</v>
      </c>
    </row>
    <row r="2407" spans="1:11" ht="13.5" x14ac:dyDescent="0.25">
      <c r="A2407" s="3">
        <f>TITRES_STAT!B2410</f>
        <v>45510</v>
      </c>
      <c r="B2407" s="5">
        <f>TITRES_STAT!D2410</f>
        <v>14.131</v>
      </c>
      <c r="C2407" s="2">
        <f t="shared" si="293"/>
        <v>-0.23499999999999943</v>
      </c>
      <c r="D2407" s="2">
        <f t="shared" si="294"/>
        <v>14.227</v>
      </c>
      <c r="E2407" s="2">
        <f t="shared" si="296"/>
        <v>14.256399999999999</v>
      </c>
      <c r="F2407" s="2">
        <f t="shared" si="297"/>
        <v>14.30625</v>
      </c>
      <c r="G2407" s="2">
        <f t="shared" si="291"/>
        <v>14.264139999999992</v>
      </c>
      <c r="H2407" s="2">
        <f t="shared" si="295"/>
        <v>12.371610000000006</v>
      </c>
      <c r="I2407" s="2">
        <f t="array" ref="I2407">SUMPRODUCT(B2391:B2410, (ROW(B2391:B2410)-ROW(B2391)+1)) / (20*21/2)</f>
        <v>14.264276190476194</v>
      </c>
      <c r="J2407" s="2">
        <f t="shared" si="298"/>
        <v>14.263698759623345</v>
      </c>
      <c r="K2407" s="2">
        <f t="shared" si="292"/>
        <v>14.145831202448047</v>
      </c>
    </row>
    <row r="2408" spans="1:11" ht="13.5" x14ac:dyDescent="0.25">
      <c r="A2408" s="3">
        <f>TITRES_STAT!B2411</f>
        <v>45511</v>
      </c>
      <c r="B2408" s="5">
        <f>TITRES_STAT!D2411</f>
        <v>14.225</v>
      </c>
      <c r="C2408" s="2">
        <f t="shared" si="293"/>
        <v>9.3999999999999417E-2</v>
      </c>
      <c r="D2408" s="2">
        <f t="shared" si="294"/>
        <v>14.234399999999999</v>
      </c>
      <c r="E2408" s="2">
        <f t="shared" si="296"/>
        <v>14.232800000000001</v>
      </c>
      <c r="F2408" s="2">
        <f t="shared" si="297"/>
        <v>14.296800000000001</v>
      </c>
      <c r="G2408" s="2">
        <f t="shared" si="291"/>
        <v>14.260559999999996</v>
      </c>
      <c r="H2408" s="2">
        <f t="shared" si="295"/>
        <v>12.391585000000005</v>
      </c>
      <c r="I2408" s="2">
        <f t="array" ref="I2408">SUMPRODUCT(B2392:B2411, (ROW(B2392:B2411)-ROW(B2392)+1)) / (20*21/2)</f>
        <v>14.26729523809524</v>
      </c>
      <c r="J2408" s="2">
        <f t="shared" si="298"/>
        <v>14.260013163468741</v>
      </c>
      <c r="K2408" s="2">
        <f t="shared" si="292"/>
        <v>14.148935861175575</v>
      </c>
    </row>
    <row r="2409" spans="1:11" ht="13.5" x14ac:dyDescent="0.25">
      <c r="A2409" s="3">
        <f>TITRES_STAT!B2412</f>
        <v>45512</v>
      </c>
      <c r="B2409" s="5">
        <f>TITRES_STAT!D2412</f>
        <v>14.319000000000001</v>
      </c>
      <c r="C2409" s="2">
        <f t="shared" si="293"/>
        <v>9.4000000000001194E-2</v>
      </c>
      <c r="D2409" s="2">
        <f t="shared" si="294"/>
        <v>14.225</v>
      </c>
      <c r="E2409" s="2">
        <f t="shared" si="296"/>
        <v>14.2186</v>
      </c>
      <c r="F2409" s="2">
        <f t="shared" si="297"/>
        <v>14.292050000000003</v>
      </c>
      <c r="G2409" s="2">
        <f t="shared" si="291"/>
        <v>14.258859999999995</v>
      </c>
      <c r="H2409" s="2">
        <f t="shared" si="295"/>
        <v>12.412030000000007</v>
      </c>
      <c r="I2409" s="2">
        <f t="array" ref="I2409">SUMPRODUCT(B2393:B2412, (ROW(B2393:B2412)-ROW(B2393)+1)) / (20*21/2)</f>
        <v>14.270990476190475</v>
      </c>
      <c r="J2409" s="2">
        <f t="shared" si="298"/>
        <v>14.265630957424099</v>
      </c>
      <c r="K2409" s="2">
        <f t="shared" si="292"/>
        <v>14.15560504309026</v>
      </c>
    </row>
    <row r="2410" spans="1:11" ht="13.5" x14ac:dyDescent="0.25">
      <c r="A2410" s="3">
        <f>TITRES_STAT!B2413</f>
        <v>45513</v>
      </c>
      <c r="B2410" s="5">
        <f>TITRES_STAT!D2413</f>
        <v>14.319000000000001</v>
      </c>
      <c r="C2410" s="2">
        <f t="shared" si="293"/>
        <v>0</v>
      </c>
      <c r="D2410" s="2">
        <f t="shared" si="294"/>
        <v>14.272</v>
      </c>
      <c r="E2410" s="2">
        <f t="shared" si="296"/>
        <v>14.2317</v>
      </c>
      <c r="F2410" s="2">
        <f t="shared" si="297"/>
        <v>14.287299999999998</v>
      </c>
      <c r="G2410" s="2">
        <f t="shared" si="291"/>
        <v>14.262619999999997</v>
      </c>
      <c r="H2410" s="2">
        <f t="shared" si="295"/>
        <v>12.432475000000005</v>
      </c>
      <c r="I2410" s="2">
        <f t="array" ref="I2410">SUMPRODUCT(B2394:B2413, (ROW(B2394:B2413)-ROW(B2394)+1)) / (20*21/2)</f>
        <v>14.274685714285717</v>
      </c>
      <c r="J2410" s="2">
        <f t="shared" si="298"/>
        <v>14.270713723383709</v>
      </c>
      <c r="K2410" s="2">
        <f t="shared" si="292"/>
        <v>14.162012688459269</v>
      </c>
    </row>
    <row r="2411" spans="1:11" ht="13.5" x14ac:dyDescent="0.25">
      <c r="A2411" s="3">
        <f>TITRES_STAT!B2414</f>
        <v>45516</v>
      </c>
      <c r="B2411" s="5">
        <f>TITRES_STAT!D2414</f>
        <v>14.319000000000001</v>
      </c>
      <c r="C2411" s="2">
        <f t="shared" si="293"/>
        <v>0</v>
      </c>
      <c r="D2411" s="2">
        <f t="shared" si="294"/>
        <v>14.262600000000001</v>
      </c>
      <c r="E2411" s="2">
        <f t="shared" si="296"/>
        <v>14.250499999999999</v>
      </c>
      <c r="F2411" s="2">
        <f t="shared" si="297"/>
        <v>14.280199999999999</v>
      </c>
      <c r="G2411" s="2">
        <f t="shared" si="291"/>
        <v>14.266379999999996</v>
      </c>
      <c r="H2411" s="2">
        <f t="shared" si="295"/>
        <v>12.454845000000008</v>
      </c>
      <c r="I2411" s="2">
        <f t="array" ref="I2411">SUMPRODUCT(B2395:B2414, (ROW(B2395:B2414)-ROW(B2395)+1)) / (20*21/2)</f>
        <v>14.236285714285716</v>
      </c>
      <c r="J2411" s="2">
        <f t="shared" si="298"/>
        <v>14.275312416394785</v>
      </c>
      <c r="K2411" s="2">
        <f t="shared" si="292"/>
        <v>14.16816905361773</v>
      </c>
    </row>
    <row r="2412" spans="1:11" ht="13.5" x14ac:dyDescent="0.25">
      <c r="A2412" s="3">
        <f>TITRES_STAT!B2415</f>
        <v>45518</v>
      </c>
      <c r="B2412" s="5">
        <f>TITRES_STAT!D2415</f>
        <v>14.319000000000001</v>
      </c>
      <c r="C2412" s="2">
        <f t="shared" si="293"/>
        <v>0</v>
      </c>
      <c r="D2412" s="2">
        <f t="shared" si="294"/>
        <v>14.3002</v>
      </c>
      <c r="E2412" s="2">
        <f t="shared" si="296"/>
        <v>14.2636</v>
      </c>
      <c r="F2412" s="2">
        <f t="shared" si="297"/>
        <v>14.280199999999999</v>
      </c>
      <c r="G2412" s="2">
        <f t="shared" si="291"/>
        <v>14.266939999999995</v>
      </c>
      <c r="H2412" s="2">
        <f t="shared" si="295"/>
        <v>12.479400000000005</v>
      </c>
      <c r="I2412" s="2">
        <f t="array" ref="I2412">SUMPRODUCT(B2396:B2415, (ROW(B2396:B2415)-ROW(B2396)+1)) / (20*21/2)</f>
        <v>14.237609523809525</v>
      </c>
      <c r="J2412" s="2">
        <f t="shared" si="298"/>
        <v>14.279473138642901</v>
      </c>
      <c r="K2412" s="2">
        <f t="shared" si="292"/>
        <v>14.174083992691545</v>
      </c>
    </row>
    <row r="2413" spans="1:11" ht="13.5" x14ac:dyDescent="0.25">
      <c r="A2413" s="3">
        <f>TITRES_STAT!B2416</f>
        <v>45519</v>
      </c>
      <c r="B2413" s="5">
        <f>TITRES_STAT!D2416</f>
        <v>14.319000000000001</v>
      </c>
      <c r="C2413" s="2">
        <f t="shared" si="293"/>
        <v>0</v>
      </c>
      <c r="D2413" s="2">
        <f t="shared" si="294"/>
        <v>14.318999999999999</v>
      </c>
      <c r="E2413" s="2">
        <f t="shared" si="296"/>
        <v>14.2767</v>
      </c>
      <c r="F2413" s="2">
        <f t="shared" si="297"/>
        <v>14.280199999999999</v>
      </c>
      <c r="G2413" s="2">
        <f t="shared" si="291"/>
        <v>14.270519999999994</v>
      </c>
      <c r="H2413" s="2">
        <f t="shared" si="295"/>
        <v>12.503955000000005</v>
      </c>
      <c r="I2413" s="2">
        <f t="array" ref="I2413">SUMPRODUCT(B2397:B2416, (ROW(B2397:B2416)-ROW(B2397)+1)) / (20*21/2)</f>
        <v>14.239157142857144</v>
      </c>
      <c r="J2413" s="2">
        <f t="shared" si="298"/>
        <v>14.283237601629292</v>
      </c>
      <c r="K2413" s="2">
        <f t="shared" si="292"/>
        <v>14.179766973370308</v>
      </c>
    </row>
    <row r="2414" spans="1:11" ht="13.5" x14ac:dyDescent="0.25">
      <c r="A2414" s="3">
        <f>TITRES_STAT!B2417</f>
        <v>45520</v>
      </c>
      <c r="B2414" s="5">
        <f>TITRES_STAT!D2417</f>
        <v>13.877000000000001</v>
      </c>
      <c r="C2414" s="2">
        <f t="shared" si="293"/>
        <v>-0.44200000000000017</v>
      </c>
      <c r="D2414" s="2">
        <f t="shared" si="294"/>
        <v>14.230600000000001</v>
      </c>
      <c r="E2414" s="2">
        <f t="shared" si="296"/>
        <v>14.227800000000002</v>
      </c>
      <c r="F2414" s="2">
        <f t="shared" si="297"/>
        <v>14.258099999999999</v>
      </c>
      <c r="G2414" s="2">
        <f t="shared" si="291"/>
        <v>14.265259999999994</v>
      </c>
      <c r="H2414" s="2">
        <f t="shared" si="295"/>
        <v>12.525165000000005</v>
      </c>
      <c r="I2414" s="2">
        <f t="array" ref="I2414">SUMPRODUCT(B2398:B2417, (ROW(B2398:B2417)-ROW(B2398)+1)) / (20*21/2)</f>
        <v>14.240928571428574</v>
      </c>
      <c r="J2414" s="2">
        <f t="shared" si="298"/>
        <v>14.244548306236027</v>
      </c>
      <c r="K2414" s="2">
        <f t="shared" si="292"/>
        <v>14.167893758728336</v>
      </c>
    </row>
    <row r="2415" spans="1:11" ht="13.5" x14ac:dyDescent="0.25">
      <c r="A2415" s="3">
        <f>TITRES_STAT!B2418</f>
        <v>45523</v>
      </c>
      <c r="B2415" s="5">
        <f>TITRES_STAT!D2418</f>
        <v>14.272</v>
      </c>
      <c r="C2415" s="2">
        <f t="shared" si="293"/>
        <v>0.39499999999999957</v>
      </c>
      <c r="D2415" s="2">
        <f t="shared" si="294"/>
        <v>14.221200000000001</v>
      </c>
      <c r="E2415" s="2">
        <f t="shared" si="296"/>
        <v>14.246600000000001</v>
      </c>
      <c r="F2415" s="2">
        <f t="shared" si="297"/>
        <v>14.255749999999997</v>
      </c>
      <c r="G2415" s="2">
        <f t="shared" si="291"/>
        <v>14.264499999999996</v>
      </c>
      <c r="H2415" s="2">
        <f t="shared" si="295"/>
        <v>12.548350000000005</v>
      </c>
      <c r="I2415" s="2">
        <f t="array" ref="I2415">SUMPRODUCT(B2399:B2418, (ROW(B2399:B2418)-ROW(B2399)+1)) / (20*21/2)</f>
        <v>14.242657142857142</v>
      </c>
      <c r="J2415" s="2">
        <f t="shared" si="298"/>
        <v>14.247162753261168</v>
      </c>
      <c r="K2415" s="2">
        <f t="shared" si="292"/>
        <v>14.171976356425265</v>
      </c>
    </row>
    <row r="2416" spans="1:11" ht="13.5" x14ac:dyDescent="0.25">
      <c r="A2416" s="3">
        <f>TITRES_STAT!B2419</f>
        <v>45524</v>
      </c>
      <c r="B2416" s="5">
        <f>TITRES_STAT!D2419</f>
        <v>14.272</v>
      </c>
      <c r="C2416" s="2">
        <f t="shared" si="293"/>
        <v>0</v>
      </c>
      <c r="D2416" s="2">
        <f t="shared" si="294"/>
        <v>14.2118</v>
      </c>
      <c r="E2416" s="2">
        <f t="shared" si="296"/>
        <v>14.237199999999998</v>
      </c>
      <c r="F2416" s="2">
        <f t="shared" si="297"/>
        <v>14.253399999999996</v>
      </c>
      <c r="G2416" s="2">
        <f t="shared" si="291"/>
        <v>14.263739999999995</v>
      </c>
      <c r="H2416" s="2">
        <f t="shared" si="295"/>
        <v>12.569390000000004</v>
      </c>
      <c r="I2416" s="2">
        <f t="array" ref="I2416">SUMPRODUCT(B2400:B2419, (ROW(B2400:B2419)-ROW(B2400)+1)) / (20*21/2)</f>
        <v>14.231857142857143</v>
      </c>
      <c r="J2416" s="2">
        <f t="shared" si="298"/>
        <v>14.249528205331533</v>
      </c>
      <c r="K2416" s="2">
        <f t="shared" si="292"/>
        <v>14.175898852251727</v>
      </c>
    </row>
    <row r="2417" spans="1:11" ht="13.5" x14ac:dyDescent="0.25">
      <c r="A2417" s="3">
        <f>TITRES_STAT!B2420</f>
        <v>45525</v>
      </c>
      <c r="B2417" s="5">
        <f>TITRES_STAT!D2420</f>
        <v>14.272</v>
      </c>
      <c r="C2417" s="2">
        <f t="shared" si="293"/>
        <v>0</v>
      </c>
      <c r="D2417" s="2">
        <f t="shared" si="294"/>
        <v>14.202400000000001</v>
      </c>
      <c r="E2417" s="2">
        <f t="shared" si="296"/>
        <v>14.251300000000001</v>
      </c>
      <c r="F2417" s="2">
        <f t="shared" si="297"/>
        <v>14.253849999999996</v>
      </c>
      <c r="G2417" s="2">
        <f t="shared" si="291"/>
        <v>14.266559999999997</v>
      </c>
      <c r="H2417" s="2">
        <f t="shared" si="295"/>
        <v>12.589210000000003</v>
      </c>
      <c r="I2417" s="2">
        <f t="array" ref="I2417">SUMPRODUCT(B2401:B2420, (ROW(B2401:B2420)-ROW(B2401)+1)) / (20*21/2)</f>
        <v>14.222628571428571</v>
      </c>
      <c r="J2417" s="2">
        <f t="shared" si="298"/>
        <v>14.25166837625234</v>
      </c>
      <c r="K2417" s="2">
        <f t="shared" si="292"/>
        <v>14.179667524712444</v>
      </c>
    </row>
    <row r="2418" spans="1:11" ht="13.5" x14ac:dyDescent="0.25">
      <c r="A2418" s="3">
        <f>TITRES_STAT!B2421</f>
        <v>45526</v>
      </c>
      <c r="B2418" s="5">
        <f>TITRES_STAT!D2421</f>
        <v>14.272</v>
      </c>
      <c r="C2418" s="2">
        <f t="shared" si="293"/>
        <v>0</v>
      </c>
      <c r="D2418" s="2">
        <f t="shared" si="294"/>
        <v>14.193000000000001</v>
      </c>
      <c r="E2418" s="2">
        <f t="shared" si="296"/>
        <v>14.256</v>
      </c>
      <c r="F2418" s="2">
        <f t="shared" si="297"/>
        <v>14.244399999999995</v>
      </c>
      <c r="G2418" s="2">
        <f t="shared" ref="G2418:G2481" si="299">AVERAGE(B2369:B2418)</f>
        <v>14.269379999999998</v>
      </c>
      <c r="H2418" s="2">
        <f t="shared" si="295"/>
        <v>12.609030000000002</v>
      </c>
      <c r="I2418" s="2">
        <f t="array" ref="I2418">SUMPRODUCT(B2402:B2421, (ROW(B2402:B2421)-ROW(B2402)+1)) / (20*21/2)</f>
        <v>14.227100000000002</v>
      </c>
      <c r="J2418" s="2">
        <f t="shared" si="298"/>
        <v>14.253604721371165</v>
      </c>
      <c r="K2418" s="2">
        <f t="shared" si="292"/>
        <v>14.183288406096271</v>
      </c>
    </row>
    <row r="2419" spans="1:11" ht="13.5" x14ac:dyDescent="0.25">
      <c r="A2419" s="3">
        <f>TITRES_STAT!B2422</f>
        <v>45527</v>
      </c>
      <c r="B2419" s="5">
        <f>TITRES_STAT!D2422</f>
        <v>14.131</v>
      </c>
      <c r="C2419" s="2">
        <f t="shared" si="293"/>
        <v>-0.14100000000000001</v>
      </c>
      <c r="D2419" s="2">
        <f t="shared" si="294"/>
        <v>14.243799999999998</v>
      </c>
      <c r="E2419" s="2">
        <f t="shared" si="296"/>
        <v>14.237200000000001</v>
      </c>
      <c r="F2419" s="2">
        <f t="shared" si="297"/>
        <v>14.2279</v>
      </c>
      <c r="G2419" s="2">
        <f t="shared" si="299"/>
        <v>14.269379999999996</v>
      </c>
      <c r="H2419" s="2">
        <f t="shared" si="295"/>
        <v>12.628145000000004</v>
      </c>
      <c r="I2419" s="2">
        <f t="array" ref="I2419">SUMPRODUCT(B2403:B2422, (ROW(B2403:B2422)-ROW(B2403)+1)) / (20*21/2)</f>
        <v>14.230900000000002</v>
      </c>
      <c r="J2419" s="2">
        <f t="shared" si="298"/>
        <v>14.241928081240577</v>
      </c>
      <c r="K2419" s="2">
        <f t="shared" ref="K2419:K2482" si="300">$K$4*B2419+(1-$K$4)*K2418</f>
        <v>14.181237880367005</v>
      </c>
    </row>
    <row r="2420" spans="1:11" ht="13.5" x14ac:dyDescent="0.25">
      <c r="A2420" s="3">
        <f>TITRES_STAT!B2423</f>
        <v>45530</v>
      </c>
      <c r="B2420" s="5">
        <f>TITRES_STAT!D2423</f>
        <v>14.131</v>
      </c>
      <c r="C2420" s="2">
        <f t="shared" si="293"/>
        <v>0</v>
      </c>
      <c r="D2420" s="2">
        <f t="shared" si="294"/>
        <v>14.2156</v>
      </c>
      <c r="E2420" s="2">
        <f t="shared" si="296"/>
        <v>14.218400000000003</v>
      </c>
      <c r="F2420" s="2">
        <f t="shared" si="297"/>
        <v>14.22505</v>
      </c>
      <c r="G2420" s="2">
        <f t="shared" si="299"/>
        <v>14.265799999999997</v>
      </c>
      <c r="H2420" s="2">
        <f t="shared" si="295"/>
        <v>12.647345000000003</v>
      </c>
      <c r="I2420" s="2">
        <f t="array" ref="I2420">SUMPRODUCT(B2404:B2423, (ROW(B2404:B2423)-ROW(B2404)+1)) / (20*21/2)</f>
        <v>14.235252380952382</v>
      </c>
      <c r="J2420" s="2">
        <f t="shared" si="298"/>
        <v>14.231363502074807</v>
      </c>
      <c r="K2420" s="2">
        <f t="shared" si="300"/>
        <v>14.179267767411437</v>
      </c>
    </row>
    <row r="2421" spans="1:11" ht="13.5" x14ac:dyDescent="0.25">
      <c r="A2421" s="3">
        <f>TITRES_STAT!B2424</f>
        <v>45531</v>
      </c>
      <c r="B2421" s="5">
        <f>TITRES_STAT!D2424</f>
        <v>14.272</v>
      </c>
      <c r="C2421" s="2">
        <f t="shared" si="293"/>
        <v>0.14100000000000001</v>
      </c>
      <c r="D2421" s="2">
        <f t="shared" si="294"/>
        <v>14.2156</v>
      </c>
      <c r="E2421" s="2">
        <f t="shared" si="296"/>
        <v>14.213699999999999</v>
      </c>
      <c r="F2421" s="2">
        <f t="shared" si="297"/>
        <v>14.232099999999994</v>
      </c>
      <c r="G2421" s="2">
        <f t="shared" si="299"/>
        <v>14.268619999999999</v>
      </c>
      <c r="H2421" s="2">
        <f t="shared" si="295"/>
        <v>12.667295000000001</v>
      </c>
      <c r="I2421" s="2">
        <f t="array" ref="I2421">SUMPRODUCT(B2405:B2424, (ROW(B2405:B2424)-ROW(B2405)+1)) / (20*21/2)</f>
        <v>14.243633333333333</v>
      </c>
      <c r="J2421" s="2">
        <f t="shared" si="298"/>
        <v>14.23523364473435</v>
      </c>
      <c r="K2421" s="2">
        <f t="shared" si="300"/>
        <v>14.182904325552165</v>
      </c>
    </row>
    <row r="2422" spans="1:11" ht="13.5" x14ac:dyDescent="0.25">
      <c r="A2422" s="3">
        <f>TITRES_STAT!B2425</f>
        <v>45532</v>
      </c>
      <c r="B2422" s="5">
        <f>TITRES_STAT!D2425</f>
        <v>14.272</v>
      </c>
      <c r="C2422" s="2">
        <f t="shared" si="293"/>
        <v>0</v>
      </c>
      <c r="D2422" s="2">
        <f t="shared" si="294"/>
        <v>14.2156</v>
      </c>
      <c r="E2422" s="2">
        <f t="shared" si="296"/>
        <v>14.209</v>
      </c>
      <c r="F2422" s="2">
        <f t="shared" si="297"/>
        <v>14.236299999999996</v>
      </c>
      <c r="G2422" s="2">
        <f t="shared" si="299"/>
        <v>14.27144</v>
      </c>
      <c r="H2422" s="2">
        <f t="shared" si="295"/>
        <v>12.687290000000001</v>
      </c>
      <c r="I2422" s="2">
        <f t="array" ref="I2422">SUMPRODUCT(B2406:B2425, (ROW(B2406:B2425)-ROW(B2406)+1)) / (20*21/2)</f>
        <v>14.264761904761906</v>
      </c>
      <c r="J2422" s="2">
        <f t="shared" si="298"/>
        <v>14.238735202378699</v>
      </c>
      <c r="K2422" s="2">
        <f t="shared" si="300"/>
        <v>14.186398273569729</v>
      </c>
    </row>
    <row r="2423" spans="1:11" ht="13.5" x14ac:dyDescent="0.25">
      <c r="A2423" s="3">
        <f>TITRES_STAT!B2426</f>
        <v>45533</v>
      </c>
      <c r="B2423" s="5">
        <f>TITRES_STAT!D2426</f>
        <v>14.282</v>
      </c>
      <c r="C2423" s="2">
        <f t="shared" si="293"/>
        <v>9.9999999999997868E-3</v>
      </c>
      <c r="D2423" s="2">
        <f t="shared" si="294"/>
        <v>14.217599999999999</v>
      </c>
      <c r="E2423" s="2">
        <f t="shared" si="296"/>
        <v>14.205300000000003</v>
      </c>
      <c r="F2423" s="2">
        <f t="shared" si="297"/>
        <v>14.240999999999996</v>
      </c>
      <c r="G2423" s="2">
        <f t="shared" si="299"/>
        <v>14.27164</v>
      </c>
      <c r="H2423" s="2">
        <f t="shared" si="295"/>
        <v>12.707334999999999</v>
      </c>
      <c r="I2423" s="2">
        <f t="array" ref="I2423">SUMPRODUCT(B2407:B2426, (ROW(B2407:B2426)-ROW(B2407)+1)) / (20*21/2)</f>
        <v>14.288571428571428</v>
      </c>
      <c r="J2423" s="2">
        <f t="shared" si="298"/>
        <v>14.242855659295014</v>
      </c>
      <c r="K2423" s="2">
        <f t="shared" si="300"/>
        <v>14.19014736088072</v>
      </c>
    </row>
    <row r="2424" spans="1:11" ht="13.5" x14ac:dyDescent="0.25">
      <c r="A2424" s="3">
        <f>TITRES_STAT!B2427</f>
        <v>45534</v>
      </c>
      <c r="B2424" s="5">
        <f>TITRES_STAT!D2427</f>
        <v>14.329000000000001</v>
      </c>
      <c r="C2424" s="2">
        <f t="shared" si="293"/>
        <v>4.7000000000000597E-2</v>
      </c>
      <c r="D2424" s="2">
        <f t="shared" si="294"/>
        <v>14.257200000000001</v>
      </c>
      <c r="E2424" s="2">
        <f t="shared" si="296"/>
        <v>14.250500000000002</v>
      </c>
      <c r="F2424" s="2">
        <f t="shared" si="297"/>
        <v>14.239149999999999</v>
      </c>
      <c r="G2424" s="2">
        <f t="shared" si="299"/>
        <v>14.272780000000003</v>
      </c>
      <c r="H2424" s="2">
        <f t="shared" si="295"/>
        <v>12.727614999999998</v>
      </c>
      <c r="I2424" s="2">
        <f t="array" ref="I2424">SUMPRODUCT(B2408:B2427, (ROW(B2408:B2427)-ROW(B2408)+1)) / (20*21/2)</f>
        <v>14.330561904761904</v>
      </c>
      <c r="J2424" s="2">
        <f t="shared" si="298"/>
        <v>14.251059882219298</v>
      </c>
      <c r="K2424" s="2">
        <f t="shared" si="300"/>
        <v>14.195592562414809</v>
      </c>
    </row>
    <row r="2425" spans="1:11" ht="13.5" x14ac:dyDescent="0.25">
      <c r="A2425" s="3">
        <f>TITRES_STAT!B2428</f>
        <v>45537</v>
      </c>
      <c r="B2425" s="5">
        <f>TITRES_STAT!D2428</f>
        <v>14.461</v>
      </c>
      <c r="C2425" s="2">
        <f t="shared" si="293"/>
        <v>0.13199999999999967</v>
      </c>
      <c r="D2425" s="2">
        <f t="shared" si="294"/>
        <v>14.3232</v>
      </c>
      <c r="E2425" s="2">
        <f t="shared" si="296"/>
        <v>14.269400000000001</v>
      </c>
      <c r="F2425" s="2">
        <f t="shared" si="297"/>
        <v>14.257999999999999</v>
      </c>
      <c r="G2425" s="2">
        <f t="shared" si="299"/>
        <v>14.275800000000002</v>
      </c>
      <c r="H2425" s="2">
        <f t="shared" si="295"/>
        <v>12.748555</v>
      </c>
      <c r="I2425" s="2">
        <f t="array" ref="I2425">SUMPRODUCT(B2409:B2428, (ROW(B2409:B2428)-ROW(B2409)+1)) / (20*21/2)</f>
        <v>14.403909523809524</v>
      </c>
      <c r="J2425" s="2">
        <f t="shared" si="298"/>
        <v>14.271054179150793</v>
      </c>
      <c r="K2425" s="2">
        <f t="shared" si="300"/>
        <v>14.206000697222072</v>
      </c>
    </row>
    <row r="2426" spans="1:11" ht="13.5" x14ac:dyDescent="0.25">
      <c r="A2426" s="3">
        <f>TITRES_STAT!B2429</f>
        <v>45538</v>
      </c>
      <c r="B2426" s="5">
        <f>TITRES_STAT!D2429</f>
        <v>14.507999999999999</v>
      </c>
      <c r="C2426" s="2">
        <f t="shared" si="293"/>
        <v>4.699999999999882E-2</v>
      </c>
      <c r="D2426" s="2">
        <f t="shared" si="294"/>
        <v>14.3704</v>
      </c>
      <c r="E2426" s="2">
        <f t="shared" si="296"/>
        <v>14.293000000000003</v>
      </c>
      <c r="F2426" s="2">
        <f t="shared" si="297"/>
        <v>14.265099999999999</v>
      </c>
      <c r="G2426" s="2">
        <f t="shared" si="299"/>
        <v>14.283340000000004</v>
      </c>
      <c r="H2426" s="2">
        <f t="shared" si="295"/>
        <v>12.771564999999999</v>
      </c>
      <c r="I2426" s="2">
        <f t="array" ref="I2426">SUMPRODUCT(B2410:B2429, (ROW(B2410:B2429)-ROW(B2410)+1)) / (20*21/2)</f>
        <v>14.474119047619048</v>
      </c>
      <c r="J2426" s="2">
        <f t="shared" si="298"/>
        <v>14.293620447803098</v>
      </c>
      <c r="K2426" s="2">
        <f t="shared" si="300"/>
        <v>14.217843807134932</v>
      </c>
    </row>
    <row r="2427" spans="1:11" ht="13.5" x14ac:dyDescent="0.25">
      <c r="A2427" s="3">
        <f>TITRES_STAT!B2430</f>
        <v>45539</v>
      </c>
      <c r="B2427" s="5">
        <f>TITRES_STAT!D2430</f>
        <v>14.706</v>
      </c>
      <c r="C2427" s="2">
        <f t="shared" si="293"/>
        <v>0.1980000000000004</v>
      </c>
      <c r="D2427" s="2">
        <f t="shared" si="294"/>
        <v>14.4572</v>
      </c>
      <c r="E2427" s="2">
        <f t="shared" si="296"/>
        <v>14.336399999999998</v>
      </c>
      <c r="F2427" s="2">
        <f t="shared" si="297"/>
        <v>14.293850000000001</v>
      </c>
      <c r="G2427" s="2">
        <f t="shared" si="299"/>
        <v>14.294840000000004</v>
      </c>
      <c r="H2427" s="2">
        <f t="shared" si="295"/>
        <v>12.795565</v>
      </c>
      <c r="I2427" s="2">
        <f t="array" ref="I2427">SUMPRODUCT(B2411:B2430, (ROW(B2411:B2430)-ROW(B2411)+1)) / (20*21/2)</f>
        <v>14.541595238095239</v>
      </c>
      <c r="J2427" s="2">
        <f t="shared" si="298"/>
        <v>14.33289469086947</v>
      </c>
      <c r="K2427" s="2">
        <f t="shared" si="300"/>
        <v>14.236987187247287</v>
      </c>
    </row>
    <row r="2428" spans="1:11" ht="13.5" x14ac:dyDescent="0.25">
      <c r="A2428" s="3">
        <f>TITRES_STAT!B2431</f>
        <v>45540</v>
      </c>
      <c r="B2428" s="5">
        <f>TITRES_STAT!D2431</f>
        <v>15.064</v>
      </c>
      <c r="C2428" s="2">
        <f t="shared" si="293"/>
        <v>0.35800000000000054</v>
      </c>
      <c r="D2428" s="2">
        <f t="shared" si="294"/>
        <v>14.613600000000002</v>
      </c>
      <c r="E2428" s="2">
        <f t="shared" si="296"/>
        <v>14.415599999999998</v>
      </c>
      <c r="F2428" s="2">
        <f t="shared" si="297"/>
        <v>14.335800000000003</v>
      </c>
      <c r="G2428" s="2">
        <f t="shared" si="299"/>
        <v>14.313500000000007</v>
      </c>
      <c r="H2428" s="2">
        <f t="shared" si="295"/>
        <v>12.819649999999998</v>
      </c>
      <c r="I2428" s="2">
        <f t="array" ref="I2428">SUMPRODUCT(B2412:B2431, (ROW(B2412:B2431)-ROW(B2412)+1)) / (20*21/2)</f>
        <v>14.649438095238095</v>
      </c>
      <c r="J2428" s="2">
        <f t="shared" si="298"/>
        <v>14.402523767929519</v>
      </c>
      <c r="K2428" s="2">
        <f t="shared" si="300"/>
        <v>14.269419062257198</v>
      </c>
    </row>
    <row r="2429" spans="1:11" ht="13.5" x14ac:dyDescent="0.25">
      <c r="A2429" s="3">
        <f>TITRES_STAT!B2432</f>
        <v>45541</v>
      </c>
      <c r="B2429" s="5">
        <f>TITRES_STAT!D2432</f>
        <v>15.073</v>
      </c>
      <c r="C2429" s="2">
        <f t="shared" si="293"/>
        <v>9.0000000000003411E-3</v>
      </c>
      <c r="D2429" s="2">
        <f t="shared" si="294"/>
        <v>14.7624</v>
      </c>
      <c r="E2429" s="2">
        <f t="shared" si="296"/>
        <v>14.509800000000002</v>
      </c>
      <c r="F2429" s="2">
        <f t="shared" si="297"/>
        <v>14.373500000000002</v>
      </c>
      <c r="G2429" s="2">
        <f t="shared" si="299"/>
        <v>14.328760000000006</v>
      </c>
      <c r="H2429" s="2">
        <f t="shared" si="295"/>
        <v>12.843689999999997</v>
      </c>
      <c r="I2429" s="2">
        <f t="array" ref="I2429">SUMPRODUCT(B2413:B2432, (ROW(B2413:B2432)-ROW(B2413)+1)) / (20*21/2)</f>
        <v>14.764876190476189</v>
      </c>
      <c r="J2429" s="2">
        <f t="shared" si="298"/>
        <v>14.466378647174327</v>
      </c>
      <c r="K2429" s="2">
        <f t="shared" si="300"/>
        <v>14.300932040207895</v>
      </c>
    </row>
    <row r="2430" spans="1:11" ht="13.5" x14ac:dyDescent="0.25">
      <c r="A2430" s="3">
        <f>TITRES_STAT!B2433</f>
        <v>45544</v>
      </c>
      <c r="B2430" s="5">
        <f>TITRES_STAT!D2433</f>
        <v>15.082000000000001</v>
      </c>
      <c r="C2430" s="2">
        <f t="shared" si="293"/>
        <v>9.0000000000003411E-3</v>
      </c>
      <c r="D2430" s="2">
        <f t="shared" si="294"/>
        <v>14.886599999999998</v>
      </c>
      <c r="E2430" s="2">
        <f t="shared" si="296"/>
        <v>14.604900000000001</v>
      </c>
      <c r="F2430" s="2">
        <f t="shared" si="297"/>
        <v>14.41165</v>
      </c>
      <c r="G2430" s="2">
        <f t="shared" si="299"/>
        <v>14.345140000000004</v>
      </c>
      <c r="H2430" s="2">
        <f t="shared" si="295"/>
        <v>12.867734999999996</v>
      </c>
      <c r="I2430" s="2">
        <f t="array" ref="I2430">SUMPRODUCT(B2414:B2433, (ROW(B2414:B2433)-ROW(B2414)+1)) / (20*21/2)</f>
        <v>14.834380952380954</v>
      </c>
      <c r="J2430" s="2">
        <f t="shared" si="298"/>
        <v>14.525009252205344</v>
      </c>
      <c r="K2430" s="2">
        <f t="shared" si="300"/>
        <v>14.331562156278174</v>
      </c>
    </row>
    <row r="2431" spans="1:11" ht="13.5" x14ac:dyDescent="0.25">
      <c r="A2431" s="3">
        <f>TITRES_STAT!B2434</f>
        <v>45545</v>
      </c>
      <c r="B2431" s="5">
        <f>TITRES_STAT!D2434</f>
        <v>15.544</v>
      </c>
      <c r="C2431" s="2">
        <f t="shared" si="293"/>
        <v>0.46199999999999974</v>
      </c>
      <c r="D2431" s="2">
        <f t="shared" si="294"/>
        <v>15.093800000000002</v>
      </c>
      <c r="E2431" s="2">
        <f t="shared" si="296"/>
        <v>14.732100000000003</v>
      </c>
      <c r="F2431" s="2">
        <f t="shared" si="297"/>
        <v>14.472899999999999</v>
      </c>
      <c r="G2431" s="2">
        <f t="shared" si="299"/>
        <v>14.370760000000002</v>
      </c>
      <c r="H2431" s="2">
        <f t="shared" si="295"/>
        <v>12.895399999999995</v>
      </c>
      <c r="I2431" s="2">
        <f t="array" ref="I2431">SUMPRODUCT(B2415:B2434, (ROW(B2415:B2434)-ROW(B2415)+1)) / (20*21/2)</f>
        <v>14.90020952380952</v>
      </c>
      <c r="J2431" s="2">
        <f t="shared" si="298"/>
        <v>14.62205599009055</v>
      </c>
      <c r="K2431" s="2">
        <f t="shared" si="300"/>
        <v>14.379108738384915</v>
      </c>
    </row>
    <row r="2432" spans="1:11" ht="13.5" x14ac:dyDescent="0.25">
      <c r="A2432" s="3">
        <f>TITRES_STAT!B2435</f>
        <v>45546</v>
      </c>
      <c r="B2432" s="5">
        <f>TITRES_STAT!D2435</f>
        <v>15.685</v>
      </c>
      <c r="C2432" s="2">
        <f t="shared" si="293"/>
        <v>0.14100000000000001</v>
      </c>
      <c r="D2432" s="2">
        <f t="shared" si="294"/>
        <v>15.289600000000002</v>
      </c>
      <c r="E2432" s="2">
        <f t="shared" si="296"/>
        <v>14.8734</v>
      </c>
      <c r="F2432" s="2">
        <f t="shared" si="297"/>
        <v>14.5412</v>
      </c>
      <c r="G2432" s="2">
        <f t="shared" si="299"/>
        <v>14.39902</v>
      </c>
      <c r="H2432" s="2">
        <f t="shared" si="295"/>
        <v>12.923549999999993</v>
      </c>
      <c r="I2432" s="2">
        <f t="array" ref="I2432">SUMPRODUCT(B2416:B2435, (ROW(B2416:B2435)-ROW(B2416)+1)) / (20*21/2)</f>
        <v>14.967452380952381</v>
      </c>
      <c r="J2432" s="2">
        <f t="shared" si="298"/>
        <v>14.723288752939069</v>
      </c>
      <c r="K2432" s="2">
        <f t="shared" si="300"/>
        <v>14.430320160409035</v>
      </c>
    </row>
    <row r="2433" spans="1:11" ht="13.5" x14ac:dyDescent="0.25">
      <c r="A2433" s="3">
        <f>TITRES_STAT!B2436</f>
        <v>45547</v>
      </c>
      <c r="B2433" s="5">
        <f>TITRES_STAT!D2436</f>
        <v>15.271000000000001</v>
      </c>
      <c r="C2433" s="2">
        <f t="shared" si="293"/>
        <v>-0.4139999999999997</v>
      </c>
      <c r="D2433" s="2">
        <f t="shared" si="294"/>
        <v>15.331</v>
      </c>
      <c r="E2433" s="2">
        <f t="shared" si="296"/>
        <v>14.972300000000001</v>
      </c>
      <c r="F2433" s="2">
        <f t="shared" si="297"/>
        <v>14.588800000000003</v>
      </c>
      <c r="G2433" s="2">
        <f t="shared" si="299"/>
        <v>14.418059999999999</v>
      </c>
      <c r="H2433" s="2">
        <f t="shared" si="295"/>
        <v>12.949849999999994</v>
      </c>
      <c r="I2433" s="2">
        <f t="array" ref="I2433">SUMPRODUCT(B2417:B2436, (ROW(B2417:B2436)-ROW(B2417)+1)) / (20*21/2)</f>
        <v>15.081490476190476</v>
      </c>
      <c r="J2433" s="2">
        <f t="shared" si="298"/>
        <v>14.775451728849635</v>
      </c>
      <c r="K2433" s="2">
        <f t="shared" si="300"/>
        <v>14.46328799725574</v>
      </c>
    </row>
    <row r="2434" spans="1:11" ht="13.5" x14ac:dyDescent="0.25">
      <c r="A2434" s="3">
        <f>TITRES_STAT!B2437</f>
        <v>45548</v>
      </c>
      <c r="B2434" s="5">
        <f>TITRES_STAT!D2437</f>
        <v>15.28</v>
      </c>
      <c r="C2434" s="2">
        <f t="shared" si="293"/>
        <v>8.9999999999985647E-3</v>
      </c>
      <c r="D2434" s="2">
        <f t="shared" si="294"/>
        <v>15.372399999999999</v>
      </c>
      <c r="E2434" s="2">
        <f t="shared" si="296"/>
        <v>15.067400000000001</v>
      </c>
      <c r="F2434" s="2">
        <f t="shared" si="297"/>
        <v>14.658950000000001</v>
      </c>
      <c r="G2434" s="2">
        <f t="shared" si="299"/>
        <v>14.438219999999999</v>
      </c>
      <c r="H2434" s="2">
        <f t="shared" si="295"/>
        <v>12.976629999999995</v>
      </c>
      <c r="I2434" s="2">
        <f t="array" ref="I2434">SUMPRODUCT(B2418:B2437, (ROW(B2418:B2437)-ROW(B2418)+1)) / (20*21/2)</f>
        <v>15.186866666666667</v>
      </c>
      <c r="J2434" s="2">
        <f t="shared" si="298"/>
        <v>14.823503945149669</v>
      </c>
      <c r="K2434" s="2">
        <f t="shared" si="300"/>
        <v>14.495315918931986</v>
      </c>
    </row>
    <row r="2435" spans="1:11" ht="13.5" x14ac:dyDescent="0.25">
      <c r="A2435" s="3">
        <f>TITRES_STAT!B2438</f>
        <v>45551</v>
      </c>
      <c r="B2435" s="5">
        <f>TITRES_STAT!D2438</f>
        <v>15.365</v>
      </c>
      <c r="C2435" s="2">
        <f t="shared" si="293"/>
        <v>8.5000000000000853E-2</v>
      </c>
      <c r="D2435" s="2">
        <f t="shared" si="294"/>
        <v>15.428999999999998</v>
      </c>
      <c r="E2435" s="2">
        <f t="shared" si="296"/>
        <v>15.1578</v>
      </c>
      <c r="F2435" s="2">
        <f t="shared" si="297"/>
        <v>14.7136</v>
      </c>
      <c r="G2435" s="2">
        <f t="shared" si="299"/>
        <v>14.45914</v>
      </c>
      <c r="H2435" s="2">
        <f t="shared" si="295"/>
        <v>13.003834999999992</v>
      </c>
      <c r="I2435" s="2">
        <f t="array" ref="I2435">SUMPRODUCT(B2419:B2438, (ROW(B2419:B2438)-ROW(B2419)+1)) / (20*21/2)</f>
        <v>15.250385714285715</v>
      </c>
      <c r="J2435" s="2">
        <f t="shared" si="298"/>
        <v>14.875074997992558</v>
      </c>
      <c r="K2435" s="2">
        <f t="shared" si="300"/>
        <v>14.529421177013084</v>
      </c>
    </row>
    <row r="2436" spans="1:11" ht="13.5" x14ac:dyDescent="0.25">
      <c r="A2436" s="3">
        <f>TITRES_STAT!B2439</f>
        <v>45552</v>
      </c>
      <c r="B2436" s="5">
        <f>TITRES_STAT!D2439</f>
        <v>15.911</v>
      </c>
      <c r="C2436" s="2">
        <f t="shared" ref="C2436:C2499" si="301">B2436-B2435</f>
        <v>0.54599999999999937</v>
      </c>
      <c r="D2436" s="2">
        <f t="shared" si="294"/>
        <v>15.5024</v>
      </c>
      <c r="E2436" s="2">
        <f t="shared" si="296"/>
        <v>15.298100000000002</v>
      </c>
      <c r="F2436" s="2">
        <f t="shared" si="297"/>
        <v>14.79555</v>
      </c>
      <c r="G2436" s="2">
        <f t="shared" si="299"/>
        <v>14.491919999999995</v>
      </c>
      <c r="H2436" s="2">
        <f t="shared" si="295"/>
        <v>13.033769999999993</v>
      </c>
      <c r="I2436" s="2">
        <f t="array" ref="I2436">SUMPRODUCT(B2420:B2439, (ROW(B2420:B2439)-ROW(B2420)+1)) / (20*21/2)</f>
        <v>15.343752380952381</v>
      </c>
      <c r="J2436" s="2">
        <f t="shared" si="298"/>
        <v>14.973734521993265</v>
      </c>
      <c r="K2436" s="2">
        <f t="shared" si="300"/>
        <v>14.583600738698847</v>
      </c>
    </row>
    <row r="2437" spans="1:11" ht="13.5" x14ac:dyDescent="0.25">
      <c r="A2437" s="3">
        <f>TITRES_STAT!B2440</f>
        <v>45553</v>
      </c>
      <c r="B2437" s="5">
        <f>TITRES_STAT!D2440</f>
        <v>15.901999999999999</v>
      </c>
      <c r="C2437" s="2">
        <f t="shared" si="301"/>
        <v>-9.0000000000003411E-3</v>
      </c>
      <c r="D2437" s="2">
        <f t="shared" si="294"/>
        <v>15.5458</v>
      </c>
      <c r="E2437" s="2">
        <f t="shared" si="296"/>
        <v>15.4177</v>
      </c>
      <c r="F2437" s="2">
        <f t="shared" si="297"/>
        <v>14.877049999999997</v>
      </c>
      <c r="G2437" s="2">
        <f t="shared" si="299"/>
        <v>14.523579999999997</v>
      </c>
      <c r="H2437" s="2">
        <f t="shared" si="295"/>
        <v>13.061519999999994</v>
      </c>
      <c r="I2437" s="2">
        <f t="array" ref="I2437">SUMPRODUCT(B2421:B2440, (ROW(B2421:B2440)-ROW(B2421)+1)) / (20*21/2)</f>
        <v>15.428595238095236</v>
      </c>
      <c r="J2437" s="2">
        <f t="shared" si="298"/>
        <v>15.062140757993905</v>
      </c>
      <c r="K2437" s="2">
        <f t="shared" si="300"/>
        <v>14.635302670514578</v>
      </c>
    </row>
    <row r="2438" spans="1:11" ht="13.5" x14ac:dyDescent="0.25">
      <c r="A2438" s="3">
        <f>TITRES_STAT!B2441</f>
        <v>45554</v>
      </c>
      <c r="B2438" s="5">
        <f>TITRES_STAT!D2441</f>
        <v>15.544</v>
      </c>
      <c r="C2438" s="2">
        <f t="shared" si="301"/>
        <v>-0.35799999999999876</v>
      </c>
      <c r="D2438" s="2">
        <f t="shared" ref="D2438:D2501" si="302">AVERAGE(B2434:B2438)</f>
        <v>15.600399999999999</v>
      </c>
      <c r="E2438" s="2">
        <f t="shared" si="296"/>
        <v>15.465700000000002</v>
      </c>
      <c r="F2438" s="2">
        <f t="shared" si="297"/>
        <v>14.940649999999996</v>
      </c>
      <c r="G2438" s="2">
        <f t="shared" si="299"/>
        <v>14.546179999999998</v>
      </c>
      <c r="H2438" s="2">
        <f t="shared" si="295"/>
        <v>13.087479999999994</v>
      </c>
      <c r="I2438" s="2">
        <f t="array" ref="I2438">SUMPRODUCT(B2422:B2441, (ROW(B2422:B2441)-ROW(B2422)+1)) / (20*21/2)</f>
        <v>15.504914285714284</v>
      </c>
      <c r="J2438" s="2">
        <f t="shared" si="298"/>
        <v>15.108032114375439</v>
      </c>
      <c r="K2438" s="2">
        <f t="shared" si="300"/>
        <v>14.670937859906164</v>
      </c>
    </row>
    <row r="2439" spans="1:11" ht="13.5" x14ac:dyDescent="0.25">
      <c r="A2439" s="3">
        <f>TITRES_STAT!B2442</f>
        <v>45555</v>
      </c>
      <c r="B2439" s="5">
        <f>TITRES_STAT!D2442</f>
        <v>15.920999999999999</v>
      </c>
      <c r="C2439" s="2">
        <f t="shared" si="301"/>
        <v>0.37699999999999889</v>
      </c>
      <c r="D2439" s="2">
        <f t="shared" si="302"/>
        <v>15.7286</v>
      </c>
      <c r="E2439" s="2">
        <f t="shared" si="296"/>
        <v>15.5505</v>
      </c>
      <c r="F2439" s="2">
        <f t="shared" si="297"/>
        <v>15.030150000000001</v>
      </c>
      <c r="G2439" s="2">
        <f t="shared" si="299"/>
        <v>14.576319999999999</v>
      </c>
      <c r="H2439" s="2">
        <f t="shared" si="295"/>
        <v>13.115194999999993</v>
      </c>
      <c r="I2439" s="2">
        <f t="array" ref="I2439">SUMPRODUCT(B2423:B2442, (ROW(B2423:B2442)-ROW(B2423)+1)) / (20*21/2)</f>
        <v>15.537476190476189</v>
      </c>
      <c r="J2439" s="2">
        <f t="shared" si="298"/>
        <v>15.185457627292065</v>
      </c>
      <c r="K2439" s="2">
        <f t="shared" si="300"/>
        <v>14.719959904615726</v>
      </c>
    </row>
    <row r="2440" spans="1:11" ht="13.5" x14ac:dyDescent="0.25">
      <c r="A2440" s="3">
        <f>TITRES_STAT!B2443</f>
        <v>45558</v>
      </c>
      <c r="B2440" s="5">
        <f>TITRES_STAT!D2443</f>
        <v>15.920999999999999</v>
      </c>
      <c r="C2440" s="2">
        <f t="shared" si="301"/>
        <v>0</v>
      </c>
      <c r="D2440" s="2">
        <f t="shared" si="302"/>
        <v>15.8398</v>
      </c>
      <c r="E2440" s="2">
        <f t="shared" si="296"/>
        <v>15.634399999999999</v>
      </c>
      <c r="F2440" s="2">
        <f t="shared" si="297"/>
        <v>15.119650000000002</v>
      </c>
      <c r="G2440" s="2">
        <f t="shared" si="299"/>
        <v>14.606459999999997</v>
      </c>
      <c r="H2440" s="2">
        <f t="shared" si="295"/>
        <v>13.142339999999992</v>
      </c>
      <c r="I2440" s="2">
        <f t="array" ref="I2440">SUMPRODUCT(B2424:B2443, (ROW(B2424:B2443)-ROW(B2424)+1)) / (20*21/2)</f>
        <v>15.56217142857143</v>
      </c>
      <c r="J2440" s="2">
        <f t="shared" si="298"/>
        <v>15.255509281835678</v>
      </c>
      <c r="K2440" s="2">
        <f t="shared" si="300"/>
        <v>14.767059516199422</v>
      </c>
    </row>
    <row r="2441" spans="1:11" ht="13.5" x14ac:dyDescent="0.25">
      <c r="A2441" s="3">
        <f>TITRES_STAT!B2444</f>
        <v>45559</v>
      </c>
      <c r="B2441" s="5">
        <f>TITRES_STAT!D2444</f>
        <v>15.920999999999999</v>
      </c>
      <c r="C2441" s="2">
        <f t="shared" si="301"/>
        <v>0</v>
      </c>
      <c r="D2441" s="2">
        <f t="shared" si="302"/>
        <v>15.841800000000001</v>
      </c>
      <c r="E2441" s="2">
        <f t="shared" si="296"/>
        <v>15.672099999999997</v>
      </c>
      <c r="F2441" s="2">
        <f t="shared" si="297"/>
        <v>15.202100000000002</v>
      </c>
      <c r="G2441" s="2">
        <f t="shared" si="299"/>
        <v>14.635659999999996</v>
      </c>
      <c r="H2441" s="2">
        <f t="shared" si="295"/>
        <v>13.169134999999992</v>
      </c>
      <c r="I2441" s="2">
        <f t="array" ref="I2441">SUMPRODUCT(B2425:B2444, (ROW(B2425:B2444)-ROW(B2425)+1)) / (20*21/2)</f>
        <v>15.582757142857142</v>
      </c>
      <c r="J2441" s="2">
        <f t="shared" si="298"/>
        <v>15.318889350232281</v>
      </c>
      <c r="K2441" s="2">
        <f t="shared" si="300"/>
        <v>14.812312084191602</v>
      </c>
    </row>
    <row r="2442" spans="1:11" ht="13.5" x14ac:dyDescent="0.25">
      <c r="A2442" s="3">
        <f>TITRES_STAT!B2445</f>
        <v>45560</v>
      </c>
      <c r="B2442" s="5">
        <f>TITRES_STAT!D2445</f>
        <v>15.544</v>
      </c>
      <c r="C2442" s="2">
        <f t="shared" si="301"/>
        <v>-0.37699999999999889</v>
      </c>
      <c r="D2442" s="2">
        <f t="shared" si="302"/>
        <v>15.770199999999999</v>
      </c>
      <c r="E2442" s="2">
        <f t="shared" si="296"/>
        <v>15.657999999999998</v>
      </c>
      <c r="F2442" s="2">
        <f t="shared" si="297"/>
        <v>15.265699999999999</v>
      </c>
      <c r="G2442" s="2">
        <f t="shared" si="299"/>
        <v>14.660159999999998</v>
      </c>
      <c r="H2442" s="2">
        <f t="shared" ref="H2442:H2505" si="303">AVERAGE(B2243:B2442)</f>
        <v>13.19408999999999</v>
      </c>
      <c r="I2442" s="2">
        <f t="array" ref="I2442">SUMPRODUCT(B2426:B2445, (ROW(B2426:B2445)-ROW(B2426)+1)) / (20*21/2)</f>
        <v>15.633461904761905</v>
      </c>
      <c r="J2442" s="2">
        <f t="shared" si="298"/>
        <v>15.34032845973397</v>
      </c>
      <c r="K2442" s="2">
        <f t="shared" si="300"/>
        <v>14.841005727948794</v>
      </c>
    </row>
    <row r="2443" spans="1:11" ht="13.5" x14ac:dyDescent="0.25">
      <c r="A2443" s="3">
        <f>TITRES_STAT!B2446</f>
        <v>45561</v>
      </c>
      <c r="B2443" s="5">
        <f>TITRES_STAT!D2446</f>
        <v>15.525</v>
      </c>
      <c r="C2443" s="2">
        <f t="shared" si="301"/>
        <v>-1.9000000000000128E-2</v>
      </c>
      <c r="D2443" s="2">
        <f t="shared" si="302"/>
        <v>15.766400000000001</v>
      </c>
      <c r="E2443" s="2">
        <f t="shared" si="296"/>
        <v>15.683400000000001</v>
      </c>
      <c r="F2443" s="2">
        <f t="shared" si="297"/>
        <v>15.327849999999998</v>
      </c>
      <c r="G2443" s="2">
        <f t="shared" si="299"/>
        <v>14.684279999999996</v>
      </c>
      <c r="H2443" s="2">
        <f t="shared" si="303"/>
        <v>13.218774999999992</v>
      </c>
      <c r="I2443" s="2">
        <f t="array" ref="I2443">SUMPRODUCT(B2427:B2446, (ROW(B2427:B2446)-ROW(B2427)+1)) / (20*21/2)</f>
        <v>15.641309523809525</v>
      </c>
      <c r="J2443" s="2">
        <f t="shared" si="298"/>
        <v>15.357916225473591</v>
      </c>
      <c r="K2443" s="2">
        <f t="shared" si="300"/>
        <v>14.867829032735116</v>
      </c>
    </row>
    <row r="2444" spans="1:11" ht="13.5" x14ac:dyDescent="0.25">
      <c r="A2444" s="3">
        <f>TITRES_STAT!B2447</f>
        <v>45562</v>
      </c>
      <c r="B2444" s="5">
        <f>TITRES_STAT!D2447</f>
        <v>15.544</v>
      </c>
      <c r="C2444" s="2">
        <f t="shared" si="301"/>
        <v>1.9000000000000128E-2</v>
      </c>
      <c r="D2444" s="2">
        <f t="shared" si="302"/>
        <v>15.690999999999999</v>
      </c>
      <c r="E2444" s="2">
        <f t="shared" ref="E2444:E2507" si="304">AVERAGE(B2435:B2444)</f>
        <v>15.709799999999998</v>
      </c>
      <c r="F2444" s="2">
        <f t="shared" si="297"/>
        <v>15.388599999999997</v>
      </c>
      <c r="G2444" s="2">
        <f t="shared" si="299"/>
        <v>14.708779999999997</v>
      </c>
      <c r="H2444" s="2">
        <f t="shared" si="303"/>
        <v>13.241194999999991</v>
      </c>
      <c r="I2444" s="2">
        <f t="array" ref="I2444">SUMPRODUCT(B2428:B2447, (ROW(B2428:B2447)-ROW(B2428)+1)) / (20*21/2)</f>
        <v>15.680128571428572</v>
      </c>
      <c r="J2444" s="2">
        <f t="shared" si="298"/>
        <v>15.375638489714202</v>
      </c>
      <c r="K2444" s="2">
        <f t="shared" si="300"/>
        <v>14.894345541255309</v>
      </c>
    </row>
    <row r="2445" spans="1:11" ht="13.5" x14ac:dyDescent="0.25">
      <c r="A2445" s="3">
        <f>TITRES_STAT!B2448</f>
        <v>45565</v>
      </c>
      <c r="B2445" s="5">
        <f>TITRES_STAT!D2448</f>
        <v>15.920999999999999</v>
      </c>
      <c r="C2445" s="2">
        <f t="shared" si="301"/>
        <v>0.37699999999999889</v>
      </c>
      <c r="D2445" s="2">
        <f t="shared" si="302"/>
        <v>15.691000000000003</v>
      </c>
      <c r="E2445" s="2">
        <f t="shared" si="304"/>
        <v>15.7654</v>
      </c>
      <c r="F2445" s="2">
        <f t="shared" si="297"/>
        <v>15.461599999999995</v>
      </c>
      <c r="G2445" s="2">
        <f t="shared" si="299"/>
        <v>14.740819999999996</v>
      </c>
      <c r="H2445" s="2">
        <f t="shared" si="303"/>
        <v>13.263049999999991</v>
      </c>
      <c r="I2445" s="2">
        <f t="array" ref="I2445">SUMPRODUCT(B2429:B2448, (ROW(B2429:B2448)-ROW(B2429)+1)) / (20*21/2)</f>
        <v>15.708685714285714</v>
      </c>
      <c r="J2445" s="2">
        <f t="shared" si="298"/>
        <v>15.427577681169993</v>
      </c>
      <c r="K2445" s="2">
        <f t="shared" si="300"/>
        <v>14.934606500421767</v>
      </c>
    </row>
    <row r="2446" spans="1:11" ht="13.5" x14ac:dyDescent="0.25">
      <c r="A2446" s="3">
        <f>TITRES_STAT!B2449</f>
        <v>45566</v>
      </c>
      <c r="B2446" s="5">
        <f>TITRES_STAT!D2449</f>
        <v>15.544</v>
      </c>
      <c r="C2446" s="2">
        <f t="shared" si="301"/>
        <v>-0.37699999999999889</v>
      </c>
      <c r="D2446" s="2">
        <f t="shared" si="302"/>
        <v>15.615600000000001</v>
      </c>
      <c r="E2446" s="2">
        <f t="shared" si="304"/>
        <v>15.7287</v>
      </c>
      <c r="F2446" s="2">
        <f t="shared" si="297"/>
        <v>15.513399999999999</v>
      </c>
      <c r="G2446" s="2">
        <f t="shared" si="299"/>
        <v>14.765319999999997</v>
      </c>
      <c r="H2446" s="2">
        <f t="shared" si="303"/>
        <v>13.282624999999991</v>
      </c>
      <c r="I2446" s="2">
        <f t="array" ref="I2446">SUMPRODUCT(B2430:B2449, (ROW(B2430:B2449)-ROW(B2430)+1)) / (20*21/2)</f>
        <v>15.733385714285713</v>
      </c>
      <c r="J2446" s="2">
        <f t="shared" si="298"/>
        <v>15.438665521058565</v>
      </c>
      <c r="K2446" s="2">
        <f t="shared" si="300"/>
        <v>14.958504284718952</v>
      </c>
    </row>
    <row r="2447" spans="1:11" ht="13.5" x14ac:dyDescent="0.25">
      <c r="A2447" s="3">
        <f>TITRES_STAT!B2450</f>
        <v>45567</v>
      </c>
      <c r="B2447" s="5">
        <f>TITRES_STAT!D2450</f>
        <v>15.920999999999999</v>
      </c>
      <c r="C2447" s="2">
        <f t="shared" si="301"/>
        <v>0.37699999999999889</v>
      </c>
      <c r="D2447" s="2">
        <f t="shared" si="302"/>
        <v>15.691000000000003</v>
      </c>
      <c r="E2447" s="2">
        <f t="shared" si="304"/>
        <v>15.730600000000001</v>
      </c>
      <c r="F2447" s="2">
        <f t="shared" si="297"/>
        <v>15.574149999999998</v>
      </c>
      <c r="G2447" s="2">
        <f t="shared" si="299"/>
        <v>14.79848</v>
      </c>
      <c r="H2447" s="2">
        <f t="shared" si="303"/>
        <v>13.30399999999999</v>
      </c>
      <c r="I2447" s="2">
        <f t="array" ref="I2447">SUMPRODUCT(B2431:B2450, (ROW(B2431:B2450)-ROW(B2431)+1)) / (20*21/2)</f>
        <v>15.72284285714286</v>
      </c>
      <c r="J2447" s="2">
        <f t="shared" si="298"/>
        <v>15.484602138100607</v>
      </c>
      <c r="K2447" s="2">
        <f t="shared" si="300"/>
        <v>14.996249214729973</v>
      </c>
    </row>
    <row r="2448" spans="1:11" ht="13.5" x14ac:dyDescent="0.25">
      <c r="A2448" s="3">
        <f>TITRES_STAT!B2451</f>
        <v>45568</v>
      </c>
      <c r="B2448" s="5">
        <f>TITRES_STAT!D2451</f>
        <v>15.874000000000001</v>
      </c>
      <c r="C2448" s="2">
        <f t="shared" si="301"/>
        <v>-4.699999999999882E-2</v>
      </c>
      <c r="D2448" s="2">
        <f t="shared" si="302"/>
        <v>15.7608</v>
      </c>
      <c r="E2448" s="2">
        <f t="shared" si="304"/>
        <v>15.7636</v>
      </c>
      <c r="F2448" s="2">
        <f t="shared" si="297"/>
        <v>15.614650000000001</v>
      </c>
      <c r="G2448" s="2">
        <f t="shared" si="299"/>
        <v>14.826739999999999</v>
      </c>
      <c r="H2448" s="2">
        <f t="shared" si="303"/>
        <v>13.324964999999988</v>
      </c>
      <c r="I2448" s="2">
        <f t="array" ref="I2448">SUMPRODUCT(B2432:B2451, (ROW(B2432:B2451)-ROW(B2432)+1)) / (20*21/2)</f>
        <v>15.711052380952381</v>
      </c>
      <c r="J2448" s="2">
        <f t="shared" si="298"/>
        <v>15.521687648757691</v>
      </c>
      <c r="K2448" s="2">
        <f t="shared" si="300"/>
        <v>15.030670814152327</v>
      </c>
    </row>
    <row r="2449" spans="1:11" ht="13.5" x14ac:dyDescent="0.25">
      <c r="A2449" s="3">
        <f>TITRES_STAT!B2452</f>
        <v>45569</v>
      </c>
      <c r="B2449" s="5">
        <f>TITRES_STAT!D2452</f>
        <v>15.874000000000001</v>
      </c>
      <c r="C2449" s="2">
        <f t="shared" si="301"/>
        <v>0</v>
      </c>
      <c r="D2449" s="2">
        <f t="shared" si="302"/>
        <v>15.8268</v>
      </c>
      <c r="E2449" s="2">
        <f t="shared" si="304"/>
        <v>15.758900000000001</v>
      </c>
      <c r="F2449" s="2">
        <f t="shared" si="297"/>
        <v>15.654700000000002</v>
      </c>
      <c r="G2449" s="2">
        <f t="shared" si="299"/>
        <v>14.855000000000002</v>
      </c>
      <c r="H2449" s="2">
        <f t="shared" si="303"/>
        <v>13.345404999999989</v>
      </c>
      <c r="I2449" s="2">
        <f t="array" ref="I2449">SUMPRODUCT(B2433:B2452, (ROW(B2433:B2452)-ROW(B2433)+1)) / (20*21/2)</f>
        <v>15.729690476190477</v>
      </c>
      <c r="J2449" s="2">
        <f t="shared" si="298"/>
        <v>15.555241206018863</v>
      </c>
      <c r="K2449" s="2">
        <f t="shared" si="300"/>
        <v>15.063742546930667</v>
      </c>
    </row>
    <row r="2450" spans="1:11" ht="13.5" x14ac:dyDescent="0.25">
      <c r="A2450" s="3">
        <f>TITRES_STAT!B2453</f>
        <v>45572</v>
      </c>
      <c r="B2450" s="5">
        <f>TITRES_STAT!D2453</f>
        <v>15.544</v>
      </c>
      <c r="C2450" s="2">
        <f t="shared" si="301"/>
        <v>-0.33000000000000007</v>
      </c>
      <c r="D2450" s="2">
        <f t="shared" si="302"/>
        <v>15.7514</v>
      </c>
      <c r="E2450" s="2">
        <f t="shared" si="304"/>
        <v>15.721200000000001</v>
      </c>
      <c r="F2450" s="2">
        <f t="shared" si="297"/>
        <v>15.677800000000001</v>
      </c>
      <c r="G2450" s="2">
        <f t="shared" si="299"/>
        <v>14.882120000000002</v>
      </c>
      <c r="H2450" s="2">
        <f t="shared" si="303"/>
        <v>13.364764999999988</v>
      </c>
      <c r="I2450" s="2">
        <f t="array" ref="I2450">SUMPRODUCT(B2434:B2453, (ROW(B2434:B2453)-ROW(B2434)+1)) / (20*21/2)</f>
        <v>15.74742857142857</v>
      </c>
      <c r="J2450" s="2">
        <f t="shared" si="298"/>
        <v>15.554170614969449</v>
      </c>
      <c r="K2450" s="2">
        <f t="shared" si="300"/>
        <v>15.082576172541231</v>
      </c>
    </row>
    <row r="2451" spans="1:11" ht="13.5" x14ac:dyDescent="0.25">
      <c r="A2451" s="3">
        <f>TITRES_STAT!B2454</f>
        <v>45573</v>
      </c>
      <c r="B2451" s="5">
        <f>TITRES_STAT!D2454</f>
        <v>15.554</v>
      </c>
      <c r="C2451" s="2">
        <f t="shared" si="301"/>
        <v>9.9999999999997868E-3</v>
      </c>
      <c r="D2451" s="2">
        <f t="shared" si="302"/>
        <v>15.753400000000003</v>
      </c>
      <c r="E2451" s="2">
        <f t="shared" si="304"/>
        <v>15.6845</v>
      </c>
      <c r="F2451" s="2">
        <f t="shared" si="297"/>
        <v>15.678299999999998</v>
      </c>
      <c r="G2451" s="2">
        <f t="shared" si="299"/>
        <v>14.91058</v>
      </c>
      <c r="H2451" s="2">
        <f t="shared" si="303"/>
        <v>13.384389999999987</v>
      </c>
      <c r="I2451" s="2">
        <f t="array" ref="I2451">SUMPRODUCT(B2435:B2454, (ROW(B2435:B2454)-ROW(B2435)+1)) / (20*21/2)</f>
        <v>15.730866666666671</v>
      </c>
      <c r="J2451" s="2">
        <f t="shared" si="298"/>
        <v>15.55415436592474</v>
      </c>
      <c r="K2451" s="2">
        <f t="shared" si="300"/>
        <v>15.101063381461183</v>
      </c>
    </row>
    <row r="2452" spans="1:11" ht="13.5" x14ac:dyDescent="0.25">
      <c r="A2452" s="3">
        <f>TITRES_STAT!B2455</f>
        <v>45574</v>
      </c>
      <c r="B2452" s="5">
        <f>TITRES_STAT!D2455</f>
        <v>15.874000000000001</v>
      </c>
      <c r="C2452" s="2">
        <f t="shared" si="301"/>
        <v>0.32000000000000028</v>
      </c>
      <c r="D2452" s="2">
        <f t="shared" si="302"/>
        <v>15.744</v>
      </c>
      <c r="E2452" s="2">
        <f t="shared" si="304"/>
        <v>15.717499999999998</v>
      </c>
      <c r="F2452" s="2">
        <f t="shared" ref="F2452:F2515" si="305">AVERAGE(B2433:B2452)</f>
        <v>15.687749999999999</v>
      </c>
      <c r="G2452" s="2">
        <f t="shared" si="299"/>
        <v>14.944300000000004</v>
      </c>
      <c r="H2452" s="2">
        <f t="shared" si="303"/>
        <v>13.406929999999987</v>
      </c>
      <c r="I2452" s="2">
        <f t="array" ref="I2452">SUMPRODUCT(B2436:B2455, (ROW(B2436:B2455)-ROW(B2436)+1)) / (20*21/2)</f>
        <v>15.744476190476194</v>
      </c>
      <c r="J2452" s="2">
        <f t="shared" si="298"/>
        <v>15.584615854884287</v>
      </c>
      <c r="K2452" s="2">
        <f t="shared" si="300"/>
        <v>15.131374621403882</v>
      </c>
    </row>
    <row r="2453" spans="1:11" ht="13.5" x14ac:dyDescent="0.25">
      <c r="A2453" s="3">
        <f>TITRES_STAT!B2456</f>
        <v>45575</v>
      </c>
      <c r="B2453" s="5">
        <f>TITRES_STAT!D2456</f>
        <v>15.874000000000001</v>
      </c>
      <c r="C2453" s="2">
        <f t="shared" si="301"/>
        <v>0</v>
      </c>
      <c r="D2453" s="2">
        <f t="shared" si="302"/>
        <v>15.744</v>
      </c>
      <c r="E2453" s="2">
        <f t="shared" si="304"/>
        <v>15.7524</v>
      </c>
      <c r="F2453" s="2">
        <f t="shared" si="305"/>
        <v>15.7179</v>
      </c>
      <c r="G2453" s="2">
        <f t="shared" si="299"/>
        <v>14.978020000000004</v>
      </c>
      <c r="H2453" s="2">
        <f t="shared" si="303"/>
        <v>13.429469999999986</v>
      </c>
      <c r="I2453" s="2">
        <f t="array" ref="I2453">SUMPRODUCT(B2437:B2456, (ROW(B2437:B2456)-ROW(B2437)+1)) / (20*21/2)</f>
        <v>15.725185714285718</v>
      </c>
      <c r="J2453" s="2">
        <f t="shared" ref="J2453:J2516" si="306">$J$4*B2453+J2452*(1-$J$4)</f>
        <v>15.612176249657212</v>
      </c>
      <c r="K2453" s="2">
        <f t="shared" si="300"/>
        <v>15.160497185270398</v>
      </c>
    </row>
    <row r="2454" spans="1:11" ht="13.5" x14ac:dyDescent="0.25">
      <c r="A2454" s="3">
        <f>TITRES_STAT!B2457</f>
        <v>45576</v>
      </c>
      <c r="B2454" s="5">
        <f>TITRES_STAT!D2457</f>
        <v>15.544</v>
      </c>
      <c r="C2454" s="2">
        <f t="shared" si="301"/>
        <v>-0.33000000000000007</v>
      </c>
      <c r="D2454" s="2">
        <f t="shared" si="302"/>
        <v>15.678000000000001</v>
      </c>
      <c r="E2454" s="2">
        <f t="shared" si="304"/>
        <v>15.7524</v>
      </c>
      <c r="F2454" s="2">
        <f t="shared" si="305"/>
        <v>15.731100000000001</v>
      </c>
      <c r="G2454" s="2">
        <f t="shared" si="299"/>
        <v>15.001580000000001</v>
      </c>
      <c r="H2454" s="2">
        <f t="shared" si="303"/>
        <v>13.450359999999984</v>
      </c>
      <c r="I2454" s="2">
        <f t="array" ref="I2454">SUMPRODUCT(B2438:B2457, (ROW(B2438:B2457)-ROW(B2438)+1)) / (20*21/2)</f>
        <v>15.735404761904762</v>
      </c>
      <c r="J2454" s="2">
        <f t="shared" si="306"/>
        <v>15.605683273499382</v>
      </c>
      <c r="K2454" s="2">
        <f t="shared" si="300"/>
        <v>15.175536511338226</v>
      </c>
    </row>
    <row r="2455" spans="1:11" ht="13.5" x14ac:dyDescent="0.25">
      <c r="A2455" s="3">
        <f>TITRES_STAT!B2458</f>
        <v>45579</v>
      </c>
      <c r="B2455" s="5">
        <f>TITRES_STAT!D2458</f>
        <v>15.874000000000001</v>
      </c>
      <c r="C2455" s="2">
        <f t="shared" si="301"/>
        <v>0.33000000000000007</v>
      </c>
      <c r="D2455" s="2">
        <f t="shared" si="302"/>
        <v>15.744</v>
      </c>
      <c r="E2455" s="2">
        <f t="shared" si="304"/>
        <v>15.7477</v>
      </c>
      <c r="F2455" s="2">
        <f t="shared" si="305"/>
        <v>15.756550000000001</v>
      </c>
      <c r="G2455" s="2">
        <f t="shared" si="299"/>
        <v>15.037380000000001</v>
      </c>
      <c r="H2455" s="2">
        <f t="shared" si="303"/>
        <v>13.472899999999983</v>
      </c>
      <c r="I2455" s="2">
        <f t="array" ref="I2455">SUMPRODUCT(B2439:B2458, (ROW(B2439:B2458)-ROW(B2439)+1)) / (20*21/2)</f>
        <v>15.748557142857143</v>
      </c>
      <c r="J2455" s="2">
        <f t="shared" si="306"/>
        <v>15.631237247451821</v>
      </c>
      <c r="K2455" s="2">
        <f t="shared" si="300"/>
        <v>15.202927236383786</v>
      </c>
    </row>
    <row r="2456" spans="1:11" ht="13.5" x14ac:dyDescent="0.25">
      <c r="A2456" s="3">
        <f>TITRES_STAT!B2459</f>
        <v>45581</v>
      </c>
      <c r="B2456" s="5">
        <f>TITRES_STAT!D2459</f>
        <v>15.554</v>
      </c>
      <c r="C2456" s="2">
        <f t="shared" si="301"/>
        <v>-0.32000000000000028</v>
      </c>
      <c r="D2456" s="2">
        <f t="shared" si="302"/>
        <v>15.744</v>
      </c>
      <c r="E2456" s="2">
        <f t="shared" si="304"/>
        <v>15.748699999999999</v>
      </c>
      <c r="F2456" s="2">
        <f t="shared" si="305"/>
        <v>15.7387</v>
      </c>
      <c r="G2456" s="2">
        <f t="shared" si="299"/>
        <v>15.06114</v>
      </c>
      <c r="H2456" s="2">
        <f t="shared" si="303"/>
        <v>13.493839999999985</v>
      </c>
      <c r="I2456" s="2">
        <f t="array" ref="I2456">SUMPRODUCT(B2440:B2459, (ROW(B2440:B2459)-ROW(B2440)+1)) / (20*21/2)</f>
        <v>15.728709523809526</v>
      </c>
      <c r="J2456" s="2">
        <f t="shared" si="306"/>
        <v>15.623881319123077</v>
      </c>
      <c r="K2456" s="2">
        <f t="shared" si="300"/>
        <v>15.216694795741287</v>
      </c>
    </row>
    <row r="2457" spans="1:11" ht="13.5" x14ac:dyDescent="0.25">
      <c r="A2457" s="3">
        <f>TITRES_STAT!B2460</f>
        <v>45582</v>
      </c>
      <c r="B2457" s="5">
        <f>TITRES_STAT!D2460</f>
        <v>15.846</v>
      </c>
      <c r="C2457" s="2">
        <f t="shared" si="301"/>
        <v>0.29199999999999982</v>
      </c>
      <c r="D2457" s="2">
        <f t="shared" si="302"/>
        <v>15.738400000000002</v>
      </c>
      <c r="E2457" s="2">
        <f t="shared" si="304"/>
        <v>15.741199999999997</v>
      </c>
      <c r="F2457" s="2">
        <f t="shared" si="305"/>
        <v>15.735900000000001</v>
      </c>
      <c r="G2457" s="2">
        <f t="shared" si="299"/>
        <v>15.095440000000002</v>
      </c>
      <c r="H2457" s="2">
        <f t="shared" si="303"/>
        <v>13.517944999999983</v>
      </c>
      <c r="I2457" s="2">
        <f t="array" ref="I2457">SUMPRODUCT(B2441:B2460, (ROW(B2441:B2460)-ROW(B2441)+1)) / (20*21/2)</f>
        <v>15.741133333333336</v>
      </c>
      <c r="J2457" s="2">
        <f t="shared" si="306"/>
        <v>15.645035479206593</v>
      </c>
      <c r="K2457" s="2">
        <f t="shared" si="300"/>
        <v>15.241373431202414</v>
      </c>
    </row>
    <row r="2458" spans="1:11" ht="13.5" x14ac:dyDescent="0.25">
      <c r="A2458" s="3">
        <f>TITRES_STAT!B2461</f>
        <v>45583</v>
      </c>
      <c r="B2458" s="5">
        <f>TITRES_STAT!D2461</f>
        <v>15.874000000000001</v>
      </c>
      <c r="C2458" s="2">
        <f t="shared" si="301"/>
        <v>2.8000000000000469E-2</v>
      </c>
      <c r="D2458" s="2">
        <f t="shared" si="302"/>
        <v>15.738399999999999</v>
      </c>
      <c r="E2458" s="2">
        <f t="shared" si="304"/>
        <v>15.741199999999997</v>
      </c>
      <c r="F2458" s="2">
        <f t="shared" si="305"/>
        <v>15.7524</v>
      </c>
      <c r="G2458" s="2">
        <f t="shared" si="299"/>
        <v>15.12842</v>
      </c>
      <c r="H2458" s="2">
        <f t="shared" si="303"/>
        <v>13.540524999999981</v>
      </c>
      <c r="I2458" s="2">
        <f t="array" ref="I2458">SUMPRODUCT(B2442:B2461, (ROW(B2442:B2461)-ROW(B2442)+1)) / (20*21/2)</f>
        <v>15.75297142857143</v>
      </c>
      <c r="J2458" s="2">
        <f t="shared" si="306"/>
        <v>15.666841624044059</v>
      </c>
      <c r="K2458" s="2">
        <f t="shared" si="300"/>
        <v>15.2661823162533</v>
      </c>
    </row>
    <row r="2459" spans="1:11" ht="13.5" x14ac:dyDescent="0.25">
      <c r="A2459" s="3">
        <f>TITRES_STAT!B2462</f>
        <v>45586</v>
      </c>
      <c r="B2459" s="5">
        <f>TITRES_STAT!D2462</f>
        <v>15.544</v>
      </c>
      <c r="C2459" s="2">
        <f t="shared" si="301"/>
        <v>-0.33000000000000007</v>
      </c>
      <c r="D2459" s="2">
        <f t="shared" si="302"/>
        <v>15.738400000000002</v>
      </c>
      <c r="E2459" s="2">
        <f t="shared" si="304"/>
        <v>15.708200000000001</v>
      </c>
      <c r="F2459" s="2">
        <f t="shared" si="305"/>
        <v>15.733549999999999</v>
      </c>
      <c r="G2459" s="2">
        <f t="shared" si="299"/>
        <v>15.152920000000002</v>
      </c>
      <c r="H2459" s="2">
        <f t="shared" si="303"/>
        <v>13.561454999999981</v>
      </c>
      <c r="I2459" s="2">
        <f t="array" ref="I2459">SUMPRODUCT(B2443:B2462, (ROW(B2443:B2462)-ROW(B2443)+1)) / (20*21/2)</f>
        <v>15.772266666666669</v>
      </c>
      <c r="J2459" s="2">
        <f t="shared" si="306"/>
        <v>15.655142421754149</v>
      </c>
      <c r="K2459" s="2">
        <f t="shared" si="300"/>
        <v>15.277077127380622</v>
      </c>
    </row>
    <row r="2460" spans="1:11" ht="13.5" x14ac:dyDescent="0.25">
      <c r="A2460" s="3">
        <f>TITRES_STAT!B2463</f>
        <v>45587</v>
      </c>
      <c r="B2460" s="5">
        <f>TITRES_STAT!D2463</f>
        <v>15.864000000000001</v>
      </c>
      <c r="C2460" s="2">
        <f t="shared" si="301"/>
        <v>0.32000000000000028</v>
      </c>
      <c r="D2460" s="2">
        <f t="shared" si="302"/>
        <v>15.7364</v>
      </c>
      <c r="E2460" s="2">
        <f t="shared" si="304"/>
        <v>15.740200000000002</v>
      </c>
      <c r="F2460" s="2">
        <f t="shared" si="305"/>
        <v>15.730699999999999</v>
      </c>
      <c r="G2460" s="2">
        <f t="shared" si="299"/>
        <v>15.183820000000001</v>
      </c>
      <c r="H2460" s="2">
        <f t="shared" si="303"/>
        <v>13.58394499999998</v>
      </c>
      <c r="I2460" s="2">
        <f t="array" ref="I2460">SUMPRODUCT(B2444:B2463, (ROW(B2444:B2463)-ROW(B2444)+1)) / (20*21/2)</f>
        <v>15.819342857142859</v>
      </c>
      <c r="J2460" s="2">
        <f t="shared" si="306"/>
        <v>15.675033619682326</v>
      </c>
      <c r="K2460" s="2">
        <f t="shared" si="300"/>
        <v>15.300093710620597</v>
      </c>
    </row>
    <row r="2461" spans="1:11" ht="13.5" x14ac:dyDescent="0.25">
      <c r="A2461" s="3">
        <f>TITRES_STAT!B2464</f>
        <v>45588</v>
      </c>
      <c r="B2461" s="5">
        <f>TITRES_STAT!D2464</f>
        <v>15.855</v>
      </c>
      <c r="C2461" s="2">
        <f t="shared" si="301"/>
        <v>-9.0000000000003411E-3</v>
      </c>
      <c r="D2461" s="2">
        <f t="shared" si="302"/>
        <v>15.796600000000002</v>
      </c>
      <c r="E2461" s="2">
        <f t="shared" si="304"/>
        <v>15.770299999999997</v>
      </c>
      <c r="F2461" s="2">
        <f t="shared" si="305"/>
        <v>15.727399999999999</v>
      </c>
      <c r="G2461" s="2">
        <f t="shared" si="299"/>
        <v>15.21454</v>
      </c>
      <c r="H2461" s="2">
        <f t="shared" si="303"/>
        <v>13.60647499999998</v>
      </c>
      <c r="I2461" s="2">
        <f t="array" ref="I2461">SUMPRODUCT(B2445:B2464, (ROW(B2445:B2464)-ROW(B2445)+1)) / (20*21/2)</f>
        <v>15.864819047619047</v>
      </c>
      <c r="J2461" s="2">
        <f t="shared" si="306"/>
        <v>15.692173274950676</v>
      </c>
      <c r="K2461" s="2">
        <f t="shared" si="300"/>
        <v>15.321854741576653</v>
      </c>
    </row>
    <row r="2462" spans="1:11" ht="13.5" x14ac:dyDescent="0.25">
      <c r="A2462" s="3">
        <f>TITRES_STAT!B2465</f>
        <v>45589</v>
      </c>
      <c r="B2462" s="5">
        <f>TITRES_STAT!D2465</f>
        <v>15.93</v>
      </c>
      <c r="C2462" s="2">
        <f t="shared" si="301"/>
        <v>7.4999999999999289E-2</v>
      </c>
      <c r="D2462" s="2">
        <f t="shared" si="302"/>
        <v>15.813400000000001</v>
      </c>
      <c r="E2462" s="2">
        <f t="shared" si="304"/>
        <v>15.775900000000002</v>
      </c>
      <c r="F2462" s="2">
        <f t="shared" si="305"/>
        <v>15.746699999999999</v>
      </c>
      <c r="G2462" s="2">
        <f t="shared" si="299"/>
        <v>15.24676</v>
      </c>
      <c r="H2462" s="2">
        <f t="shared" si="303"/>
        <v>13.62937999999998</v>
      </c>
      <c r="I2462" s="2">
        <f t="array" ref="I2462">SUMPRODUCT(B2446:B2465, (ROW(B2446:B2465)-ROW(B2446)+1)) / (20*21/2)</f>
        <v>15.973266666666669</v>
      </c>
      <c r="J2462" s="2">
        <f t="shared" si="306"/>
        <v>15.714823439241089</v>
      </c>
      <c r="K2462" s="2">
        <f t="shared" si="300"/>
        <v>15.345703575240314</v>
      </c>
    </row>
    <row r="2463" spans="1:11" ht="13.5" x14ac:dyDescent="0.25">
      <c r="A2463" s="3">
        <f>TITRES_STAT!B2466</f>
        <v>45590</v>
      </c>
      <c r="B2463" s="5">
        <f>TITRES_STAT!D2466</f>
        <v>16.241</v>
      </c>
      <c r="C2463" s="2">
        <f t="shared" si="301"/>
        <v>0.31099999999999994</v>
      </c>
      <c r="D2463" s="2">
        <f t="shared" si="302"/>
        <v>15.886799999999999</v>
      </c>
      <c r="E2463" s="2">
        <f t="shared" si="304"/>
        <v>15.812599999999998</v>
      </c>
      <c r="F2463" s="2">
        <f t="shared" si="305"/>
        <v>15.782500000000002</v>
      </c>
      <c r="G2463" s="2">
        <f t="shared" si="299"/>
        <v>15.285199999999998</v>
      </c>
      <c r="H2463" s="2">
        <f t="shared" si="303"/>
        <v>13.655499999999979</v>
      </c>
      <c r="I2463" s="2">
        <f t="array" ref="I2463">SUMPRODUCT(B2447:B2466, (ROW(B2447:B2466)-ROW(B2447)+1)) / (20*21/2)</f>
        <v>16.120780952380951</v>
      </c>
      <c r="J2463" s="2">
        <f t="shared" si="306"/>
        <v>15.7649354926467</v>
      </c>
      <c r="K2463" s="2">
        <f t="shared" si="300"/>
        <v>15.380813238956382</v>
      </c>
    </row>
    <row r="2464" spans="1:11" ht="13.5" x14ac:dyDescent="0.25">
      <c r="A2464" s="3">
        <f>TITRES_STAT!B2467</f>
        <v>45593</v>
      </c>
      <c r="B2464" s="5">
        <f>TITRES_STAT!D2467</f>
        <v>16.260000000000002</v>
      </c>
      <c r="C2464" s="2">
        <f t="shared" si="301"/>
        <v>1.9000000000001904E-2</v>
      </c>
      <c r="D2464" s="2">
        <f t="shared" si="302"/>
        <v>16.03</v>
      </c>
      <c r="E2464" s="2">
        <f t="shared" si="304"/>
        <v>15.884199999999998</v>
      </c>
      <c r="F2464" s="2">
        <f t="shared" si="305"/>
        <v>15.818299999999999</v>
      </c>
      <c r="G2464" s="2">
        <f t="shared" si="299"/>
        <v>15.332859999999998</v>
      </c>
      <c r="H2464" s="2">
        <f t="shared" si="303"/>
        <v>13.681714999999983</v>
      </c>
      <c r="I2464" s="2">
        <f t="array" ref="I2464">SUMPRODUCT(B2448:B2467, (ROW(B2448:B2467)-ROW(B2448)+1)) / (20*21/2)</f>
        <v>16.184890476190478</v>
      </c>
      <c r="J2464" s="2">
        <f t="shared" si="306"/>
        <v>15.812084493347013</v>
      </c>
      <c r="K2464" s="2">
        <f t="shared" si="300"/>
        <v>15.415291151154172</v>
      </c>
    </row>
    <row r="2465" spans="1:11" ht="13.5" x14ac:dyDescent="0.25">
      <c r="A2465" s="3">
        <f>TITRES_STAT!B2468</f>
        <v>45594</v>
      </c>
      <c r="B2465" s="5">
        <f>TITRES_STAT!D2468</f>
        <v>16.957000000000001</v>
      </c>
      <c r="C2465" s="2">
        <f t="shared" si="301"/>
        <v>0.69699999999999918</v>
      </c>
      <c r="D2465" s="2">
        <f t="shared" si="302"/>
        <v>16.2486</v>
      </c>
      <c r="E2465" s="2">
        <f t="shared" si="304"/>
        <v>15.992500000000001</v>
      </c>
      <c r="F2465" s="2">
        <f t="shared" si="305"/>
        <v>15.870099999999999</v>
      </c>
      <c r="G2465" s="2">
        <f t="shared" si="299"/>
        <v>15.386559999999998</v>
      </c>
      <c r="H2465" s="2">
        <f t="shared" si="303"/>
        <v>13.711374999999984</v>
      </c>
      <c r="I2465" s="2">
        <f t="array" ref="I2465">SUMPRODUCT(B2449:B2468, (ROW(B2449:B2468)-ROW(B2449)+1)) / (20*21/2)</f>
        <v>16.232161904761906</v>
      </c>
      <c r="J2465" s="2">
        <f t="shared" si="306"/>
        <v>15.921124065409202</v>
      </c>
      <c r="K2465" s="2">
        <f t="shared" si="300"/>
        <v>15.475750321697147</v>
      </c>
    </row>
    <row r="2466" spans="1:11" ht="13.5" x14ac:dyDescent="0.25">
      <c r="A2466" s="3">
        <f>TITRES_STAT!B2469</f>
        <v>45595</v>
      </c>
      <c r="B2466" s="5">
        <f>TITRES_STAT!D2469</f>
        <v>17.419</v>
      </c>
      <c r="C2466" s="2">
        <f t="shared" si="301"/>
        <v>0.46199999999999974</v>
      </c>
      <c r="D2466" s="2">
        <f t="shared" si="302"/>
        <v>16.561399999999999</v>
      </c>
      <c r="E2466" s="2">
        <f t="shared" si="304"/>
        <v>16.179000000000002</v>
      </c>
      <c r="F2466" s="2">
        <f t="shared" si="305"/>
        <v>15.963849999999999</v>
      </c>
      <c r="G2466" s="2">
        <f t="shared" si="299"/>
        <v>15.449499999999999</v>
      </c>
      <c r="H2466" s="2">
        <f t="shared" si="303"/>
        <v>13.741639999999983</v>
      </c>
      <c r="I2466" s="2">
        <f t="array" ref="I2466">SUMPRODUCT(B2450:B2469, (ROW(B2450:B2469)-ROW(B2450)+1)) / (20*21/2)</f>
        <v>16.279995238095239</v>
      </c>
      <c r="J2466" s="2">
        <f t="shared" si="306"/>
        <v>16.063778916322612</v>
      </c>
      <c r="K2466" s="2">
        <f t="shared" si="300"/>
        <v>15.551956191434513</v>
      </c>
    </row>
    <row r="2467" spans="1:11" ht="13.5" x14ac:dyDescent="0.25">
      <c r="A2467" s="3">
        <f>TITRES_STAT!B2470</f>
        <v>45596</v>
      </c>
      <c r="B2467" s="5">
        <f>TITRES_STAT!D2470</f>
        <v>16.637</v>
      </c>
      <c r="C2467" s="2">
        <f t="shared" si="301"/>
        <v>-0.78200000000000003</v>
      </c>
      <c r="D2467" s="2">
        <f t="shared" si="302"/>
        <v>16.702800000000003</v>
      </c>
      <c r="E2467" s="2">
        <f t="shared" si="304"/>
        <v>16.258100000000002</v>
      </c>
      <c r="F2467" s="2">
        <f t="shared" si="305"/>
        <v>15.999649999999997</v>
      </c>
      <c r="G2467" s="2">
        <f t="shared" si="299"/>
        <v>15.496799999999999</v>
      </c>
      <c r="H2467" s="2">
        <f t="shared" si="303"/>
        <v>13.767994999999983</v>
      </c>
      <c r="I2467" s="2">
        <f t="array" ref="I2467">SUMPRODUCT(B2451:B2470, (ROW(B2451:B2470)-ROW(B2451)+1)) / (20*21/2)</f>
        <v>16.324690476190479</v>
      </c>
      <c r="J2467" s="2">
        <f t="shared" si="306"/>
        <v>16.118371400482363</v>
      </c>
      <c r="K2467" s="2">
        <f t="shared" si="300"/>
        <v>15.594506929025316</v>
      </c>
    </row>
    <row r="2468" spans="1:11" ht="13.5" x14ac:dyDescent="0.25">
      <c r="A2468" s="3">
        <f>TITRES_STAT!B2471</f>
        <v>45597</v>
      </c>
      <c r="B2468" s="5">
        <f>TITRES_STAT!D2471</f>
        <v>16.495999999999999</v>
      </c>
      <c r="C2468" s="2">
        <f t="shared" si="301"/>
        <v>-0.14100000000000179</v>
      </c>
      <c r="D2468" s="2">
        <f t="shared" si="302"/>
        <v>16.753799999999998</v>
      </c>
      <c r="E2468" s="2">
        <f t="shared" si="304"/>
        <v>16.320300000000003</v>
      </c>
      <c r="F2468" s="2">
        <f t="shared" si="305"/>
        <v>16.030749999999998</v>
      </c>
      <c r="G2468" s="2">
        <f t="shared" si="299"/>
        <v>15.541279999999995</v>
      </c>
      <c r="H2468" s="2">
        <f t="shared" si="303"/>
        <v>13.795389999999982</v>
      </c>
      <c r="I2468" s="2">
        <f t="array" ref="I2468">SUMPRODUCT(B2452:B2471, (ROW(B2452:B2471)-ROW(B2452)+1)) / (20*21/2)</f>
        <v>16.405057142857142</v>
      </c>
      <c r="J2468" s="2">
        <f t="shared" si="306"/>
        <v>16.154336029007855</v>
      </c>
      <c r="K2468" s="2">
        <f t="shared" si="300"/>
        <v>15.629859598475305</v>
      </c>
    </row>
    <row r="2469" spans="1:11" ht="13.5" x14ac:dyDescent="0.25">
      <c r="A2469" s="3">
        <f>TITRES_STAT!B2472</f>
        <v>45600</v>
      </c>
      <c r="B2469" s="5">
        <f>TITRES_STAT!D2472</f>
        <v>16.533000000000001</v>
      </c>
      <c r="C2469" s="2">
        <f t="shared" si="301"/>
        <v>3.7000000000002586E-2</v>
      </c>
      <c r="D2469" s="2">
        <f t="shared" si="302"/>
        <v>16.808399999999999</v>
      </c>
      <c r="E2469" s="2">
        <f t="shared" si="304"/>
        <v>16.4192</v>
      </c>
      <c r="F2469" s="2">
        <f t="shared" si="305"/>
        <v>16.063700000000001</v>
      </c>
      <c r="G2469" s="2">
        <f t="shared" si="299"/>
        <v>15.589319999999997</v>
      </c>
      <c r="H2469" s="2">
        <f t="shared" si="303"/>
        <v>13.822969999999982</v>
      </c>
      <c r="I2469" s="2">
        <f t="array" ref="I2469">SUMPRODUCT(B2453:B2472, (ROW(B2453:B2472)-ROW(B2453)+1)) / (20*21/2)</f>
        <v>16.478742857142858</v>
      </c>
      <c r="J2469" s="2">
        <f t="shared" si="306"/>
        <v>16.190399264340439</v>
      </c>
      <c r="K2469" s="2">
        <f t="shared" si="300"/>
        <v>15.665276869123332</v>
      </c>
    </row>
    <row r="2470" spans="1:11" ht="13.5" x14ac:dyDescent="0.25">
      <c r="A2470" s="3">
        <f>TITRES_STAT!B2473</f>
        <v>45601</v>
      </c>
      <c r="B2470" s="5">
        <f>TITRES_STAT!D2473</f>
        <v>16.533000000000001</v>
      </c>
      <c r="C2470" s="2">
        <f t="shared" si="301"/>
        <v>0</v>
      </c>
      <c r="D2470" s="2">
        <f t="shared" si="302"/>
        <v>16.723599999999998</v>
      </c>
      <c r="E2470" s="2">
        <f t="shared" si="304"/>
        <v>16.4861</v>
      </c>
      <c r="F2470" s="2">
        <f t="shared" si="305"/>
        <v>16.113149999999997</v>
      </c>
      <c r="G2470" s="2">
        <f t="shared" si="299"/>
        <v>15.637360000000001</v>
      </c>
      <c r="H2470" s="2">
        <f t="shared" si="303"/>
        <v>13.848804999999981</v>
      </c>
      <c r="I2470" s="2">
        <f t="array" ref="I2470">SUMPRODUCT(B2454:B2473, (ROW(B2454:B2473)-ROW(B2454)+1)) / (20*21/2)</f>
        <v>16.576033333333335</v>
      </c>
      <c r="J2470" s="2">
        <f t="shared" si="306"/>
        <v>16.223027905831827</v>
      </c>
      <c r="K2470" s="2">
        <f t="shared" si="300"/>
        <v>15.699305227196927</v>
      </c>
    </row>
    <row r="2471" spans="1:11" ht="13.5" x14ac:dyDescent="0.25">
      <c r="A2471" s="3">
        <f>TITRES_STAT!B2474</f>
        <v>45602</v>
      </c>
      <c r="B2471" s="5">
        <f>TITRES_STAT!D2474</f>
        <v>16.957000000000001</v>
      </c>
      <c r="C2471" s="2">
        <f t="shared" si="301"/>
        <v>0.42399999999999949</v>
      </c>
      <c r="D2471" s="2">
        <f t="shared" si="302"/>
        <v>16.6312</v>
      </c>
      <c r="E2471" s="2">
        <f t="shared" si="304"/>
        <v>16.596300000000003</v>
      </c>
      <c r="F2471" s="2">
        <f t="shared" si="305"/>
        <v>16.183299999999996</v>
      </c>
      <c r="G2471" s="2">
        <f t="shared" si="299"/>
        <v>15.691059999999998</v>
      </c>
      <c r="H2471" s="2">
        <f t="shared" si="303"/>
        <v>13.87684499999998</v>
      </c>
      <c r="I2471" s="2">
        <f t="array" ref="I2471">SUMPRODUCT(B2455:B2474, (ROW(B2455:B2474)-ROW(B2455)+1)) / (20*21/2)</f>
        <v>16.664919047619051</v>
      </c>
      <c r="J2471" s="2">
        <f t="shared" si="306"/>
        <v>16.292930010038319</v>
      </c>
      <c r="K2471" s="2">
        <f t="shared" si="300"/>
        <v>15.748626590836263</v>
      </c>
    </row>
    <row r="2472" spans="1:11" ht="13.5" x14ac:dyDescent="0.25">
      <c r="A2472" s="3">
        <f>TITRES_STAT!B2475</f>
        <v>45603</v>
      </c>
      <c r="B2472" s="5">
        <f>TITRES_STAT!D2475</f>
        <v>16.957000000000001</v>
      </c>
      <c r="C2472" s="2">
        <f t="shared" si="301"/>
        <v>0</v>
      </c>
      <c r="D2472" s="2">
        <f t="shared" si="302"/>
        <v>16.6952</v>
      </c>
      <c r="E2472" s="2">
        <f t="shared" si="304"/>
        <v>16.699000000000002</v>
      </c>
      <c r="F2472" s="2">
        <f t="shared" si="305"/>
        <v>16.237450000000003</v>
      </c>
      <c r="G2472" s="2">
        <f t="shared" si="299"/>
        <v>15.744759999999999</v>
      </c>
      <c r="H2472" s="2">
        <f t="shared" si="303"/>
        <v>13.90527999999998</v>
      </c>
      <c r="I2472" s="2">
        <f t="array" ref="I2472">SUMPRODUCT(B2456:B2475, (ROW(B2456:B2475)-ROW(B2456)+1)) / (20*21/2)</f>
        <v>16.678395238095238</v>
      </c>
      <c r="J2472" s="2">
        <f t="shared" si="306"/>
        <v>16.35617477098705</v>
      </c>
      <c r="K2472" s="2">
        <f t="shared" si="300"/>
        <v>15.796013783352489</v>
      </c>
    </row>
    <row r="2473" spans="1:11" ht="13.5" x14ac:dyDescent="0.25">
      <c r="A2473" s="3">
        <f>TITRES_STAT!B2476</f>
        <v>45604</v>
      </c>
      <c r="B2473" s="5">
        <f>TITRES_STAT!D2476</f>
        <v>17.259</v>
      </c>
      <c r="C2473" s="2">
        <f t="shared" si="301"/>
        <v>0.3019999999999996</v>
      </c>
      <c r="D2473" s="2">
        <f t="shared" si="302"/>
        <v>16.847799999999999</v>
      </c>
      <c r="E2473" s="2">
        <f t="shared" si="304"/>
        <v>16.800799999999999</v>
      </c>
      <c r="F2473" s="2">
        <f t="shared" si="305"/>
        <v>16.306699999999999</v>
      </c>
      <c r="G2473" s="2">
        <f t="shared" si="299"/>
        <v>15.804299999999996</v>
      </c>
      <c r="H2473" s="2">
        <f t="shared" si="303"/>
        <v>13.93522499999998</v>
      </c>
      <c r="I2473" s="2">
        <f t="array" ref="I2473">SUMPRODUCT(B2457:B2476, (ROW(B2457:B2476)-ROW(B2457)+1)) / (20*21/2)</f>
        <v>16.684257142857145</v>
      </c>
      <c r="J2473" s="2">
        <f t="shared" si="306"/>
        <v>16.44215812613114</v>
      </c>
      <c r="K2473" s="2">
        <f t="shared" si="300"/>
        <v>15.853385791848471</v>
      </c>
    </row>
    <row r="2474" spans="1:11" ht="13.5" x14ac:dyDescent="0.25">
      <c r="A2474" s="3">
        <f>TITRES_STAT!B2477</f>
        <v>45607</v>
      </c>
      <c r="B2474" s="5">
        <f>TITRES_STAT!D2477</f>
        <v>17.239999999999998</v>
      </c>
      <c r="C2474" s="2">
        <f t="shared" si="301"/>
        <v>-1.9000000000001904E-2</v>
      </c>
      <c r="D2474" s="2">
        <f t="shared" si="302"/>
        <v>16.9892</v>
      </c>
      <c r="E2474" s="2">
        <f t="shared" si="304"/>
        <v>16.898800000000001</v>
      </c>
      <c r="F2474" s="2">
        <f t="shared" si="305"/>
        <v>16.391500000000001</v>
      </c>
      <c r="G2474" s="2">
        <f t="shared" si="299"/>
        <v>15.862519999999996</v>
      </c>
      <c r="H2474" s="2">
        <f t="shared" si="303"/>
        <v>13.965469999999977</v>
      </c>
      <c r="I2474" s="2">
        <f t="array" ref="I2474">SUMPRODUCT(B2458:B2477, (ROW(B2458:B2477)-ROW(B2458)+1)) / (20*21/2)</f>
        <v>16.730538095238092</v>
      </c>
      <c r="J2474" s="2">
        <f t="shared" si="306"/>
        <v>16.518143066499604</v>
      </c>
      <c r="K2474" s="2">
        <f t="shared" si="300"/>
        <v>15.907762819619119</v>
      </c>
    </row>
    <row r="2475" spans="1:11" ht="13.5" x14ac:dyDescent="0.25">
      <c r="A2475" s="3">
        <f>TITRES_STAT!B2478</f>
        <v>45608</v>
      </c>
      <c r="B2475" s="5">
        <f>TITRES_STAT!D2478</f>
        <v>16.533000000000001</v>
      </c>
      <c r="C2475" s="2">
        <f t="shared" si="301"/>
        <v>-0.70699999999999719</v>
      </c>
      <c r="D2475" s="2">
        <f t="shared" si="302"/>
        <v>16.9892</v>
      </c>
      <c r="E2475" s="2">
        <f t="shared" si="304"/>
        <v>16.856400000000001</v>
      </c>
      <c r="F2475" s="2">
        <f t="shared" si="305"/>
        <v>16.424450000000004</v>
      </c>
      <c r="G2475" s="2">
        <f t="shared" si="299"/>
        <v>15.903959999999998</v>
      </c>
      <c r="H2475" s="2">
        <f t="shared" si="303"/>
        <v>13.993049999999977</v>
      </c>
      <c r="I2475" s="2">
        <f t="array" ref="I2475">SUMPRODUCT(B2459:B2478, (ROW(B2459:B2478)-ROW(B2459)+1)) / (20*21/2)</f>
        <v>16.771528571428572</v>
      </c>
      <c r="J2475" s="2">
        <f t="shared" si="306"/>
        <v>16.519558012547261</v>
      </c>
      <c r="K2475" s="2">
        <f t="shared" si="300"/>
        <v>15.932281924732095</v>
      </c>
    </row>
    <row r="2476" spans="1:11" ht="13.5" x14ac:dyDescent="0.25">
      <c r="A2476" s="3">
        <f>TITRES_STAT!B2479</f>
        <v>45609</v>
      </c>
      <c r="B2476" s="5">
        <f>TITRES_STAT!D2479</f>
        <v>16.486000000000001</v>
      </c>
      <c r="C2476" s="2">
        <f t="shared" si="301"/>
        <v>-4.7000000000000597E-2</v>
      </c>
      <c r="D2476" s="2">
        <f t="shared" si="302"/>
        <v>16.895000000000003</v>
      </c>
      <c r="E2476" s="2">
        <f t="shared" si="304"/>
        <v>16.763099999999998</v>
      </c>
      <c r="F2476" s="2">
        <f t="shared" si="305"/>
        <v>16.471050000000002</v>
      </c>
      <c r="G2476" s="2">
        <f t="shared" si="299"/>
        <v>15.943520000000001</v>
      </c>
      <c r="H2476" s="2">
        <f t="shared" si="303"/>
        <v>14.020394999999976</v>
      </c>
      <c r="I2476" s="2">
        <f t="array" ref="I2476">SUMPRODUCT(B2460:B2479, (ROW(B2460:B2479)-ROW(B2460)+1)) / (20*21/2)</f>
        <v>16.806504761904762</v>
      </c>
      <c r="J2476" s="2">
        <f t="shared" si="306"/>
        <v>16.516362011352285</v>
      </c>
      <c r="K2476" s="2">
        <f t="shared" si="300"/>
        <v>15.953996359056328</v>
      </c>
    </row>
    <row r="2477" spans="1:11" ht="13.5" x14ac:dyDescent="0.25">
      <c r="A2477" s="3">
        <f>TITRES_STAT!B2480</f>
        <v>45610</v>
      </c>
      <c r="B2477" s="5">
        <f>TITRES_STAT!D2480</f>
        <v>16.957000000000001</v>
      </c>
      <c r="C2477" s="2">
        <f t="shared" si="301"/>
        <v>0.47100000000000009</v>
      </c>
      <c r="D2477" s="2">
        <f t="shared" si="302"/>
        <v>16.895</v>
      </c>
      <c r="E2477" s="2">
        <f t="shared" si="304"/>
        <v>16.795099999999998</v>
      </c>
      <c r="F2477" s="2">
        <f t="shared" si="305"/>
        <v>16.526600000000002</v>
      </c>
      <c r="G2477" s="2">
        <f t="shared" si="299"/>
        <v>15.988539999999999</v>
      </c>
      <c r="H2477" s="2">
        <f t="shared" si="303"/>
        <v>14.048479999999977</v>
      </c>
      <c r="I2477" s="2">
        <f t="array" ref="I2477">SUMPRODUCT(B2461:B2480, (ROW(B2461:B2480)-ROW(B2461)+1)) / (20*21/2)</f>
        <v>16.835652380952379</v>
      </c>
      <c r="J2477" s="2">
        <f t="shared" si="306"/>
        <v>16.55832753408064</v>
      </c>
      <c r="K2477" s="2">
        <f t="shared" si="300"/>
        <v>15.993329835171767</v>
      </c>
    </row>
    <row r="2478" spans="1:11" ht="13.5" x14ac:dyDescent="0.25">
      <c r="A2478" s="3">
        <f>TITRES_STAT!B2481</f>
        <v>45611</v>
      </c>
      <c r="B2478" s="5">
        <f>TITRES_STAT!D2481</f>
        <v>16.957000000000001</v>
      </c>
      <c r="C2478" s="2">
        <f t="shared" si="301"/>
        <v>0</v>
      </c>
      <c r="D2478" s="2">
        <f t="shared" si="302"/>
        <v>16.834600000000002</v>
      </c>
      <c r="E2478" s="2">
        <f t="shared" si="304"/>
        <v>16.841199999999997</v>
      </c>
      <c r="F2478" s="2">
        <f t="shared" si="305"/>
        <v>16.580750000000002</v>
      </c>
      <c r="G2478" s="2">
        <f t="shared" si="299"/>
        <v>16.026399999999995</v>
      </c>
      <c r="H2478" s="2">
        <f t="shared" si="303"/>
        <v>14.076564999999977</v>
      </c>
      <c r="I2478" s="2">
        <f t="array" ref="I2478">SUMPRODUCT(B2462:B2481, (ROW(B2462:B2481)-ROW(B2462)+1)) / (20*21/2)</f>
        <v>16.859595238095235</v>
      </c>
      <c r="J2478" s="2">
        <f t="shared" si="306"/>
        <v>16.596296340358673</v>
      </c>
      <c r="K2478" s="2">
        <f t="shared" si="300"/>
        <v>16.031120822027777</v>
      </c>
    </row>
    <row r="2479" spans="1:11" ht="13.5" x14ac:dyDescent="0.25">
      <c r="A2479" s="3">
        <f>TITRES_STAT!B2482</f>
        <v>45614</v>
      </c>
      <c r="B2479" s="5">
        <f>TITRES_STAT!D2482</f>
        <v>16.948</v>
      </c>
      <c r="C2479" s="2">
        <f t="shared" si="301"/>
        <v>-9.0000000000003411E-3</v>
      </c>
      <c r="D2479" s="2">
        <f t="shared" si="302"/>
        <v>16.776199999999999</v>
      </c>
      <c r="E2479" s="2">
        <f t="shared" si="304"/>
        <v>16.8827</v>
      </c>
      <c r="F2479" s="2">
        <f t="shared" si="305"/>
        <v>16.650950000000002</v>
      </c>
      <c r="G2479" s="2">
        <f t="shared" si="299"/>
        <v>16.0639</v>
      </c>
      <c r="H2479" s="2">
        <f t="shared" si="303"/>
        <v>14.104604999999976</v>
      </c>
      <c r="I2479" s="2">
        <f t="array" ref="I2479">SUMPRODUCT(B2463:B2482, (ROW(B2463:B2482)-ROW(B2463)+1)) / (20*21/2)</f>
        <v>16.896290476190476</v>
      </c>
      <c r="J2479" s="2">
        <f t="shared" si="306"/>
        <v>16.629791926991182</v>
      </c>
      <c r="K2479" s="2">
        <f t="shared" si="300"/>
        <v>16.067076868222767</v>
      </c>
    </row>
    <row r="2480" spans="1:11" ht="13.5" x14ac:dyDescent="0.25">
      <c r="A2480" s="3">
        <f>TITRES_STAT!B2483</f>
        <v>45615</v>
      </c>
      <c r="B2480" s="5">
        <f>TITRES_STAT!D2483</f>
        <v>16.957000000000001</v>
      </c>
      <c r="C2480" s="2">
        <f t="shared" si="301"/>
        <v>9.0000000000003411E-3</v>
      </c>
      <c r="D2480" s="2">
        <f t="shared" si="302"/>
        <v>16.861000000000001</v>
      </c>
      <c r="E2480" s="2">
        <f t="shared" si="304"/>
        <v>16.9251</v>
      </c>
      <c r="F2480" s="2">
        <f t="shared" si="305"/>
        <v>16.705599999999997</v>
      </c>
      <c r="G2480" s="2">
        <f t="shared" si="299"/>
        <v>16.101400000000002</v>
      </c>
      <c r="H2480" s="2">
        <f t="shared" si="303"/>
        <v>14.132689999999977</v>
      </c>
      <c r="I2480" s="2">
        <f t="array" ref="I2480">SUMPRODUCT(B2464:B2483, (ROW(B2464:B2483)-ROW(B2464)+1)) / (20*21/2)</f>
        <v>16.90919523809524</v>
      </c>
      <c r="J2480" s="2">
        <f t="shared" si="306"/>
        <v>16.660954600611067</v>
      </c>
      <c r="K2480" s="2">
        <f t="shared" si="300"/>
        <v>16.101975814566973</v>
      </c>
    </row>
    <row r="2481" spans="1:11" ht="13.5" x14ac:dyDescent="0.25">
      <c r="A2481" s="3">
        <f>TITRES_STAT!B2484</f>
        <v>45616</v>
      </c>
      <c r="B2481" s="5">
        <f>TITRES_STAT!D2484</f>
        <v>16.957000000000001</v>
      </c>
      <c r="C2481" s="2">
        <f t="shared" si="301"/>
        <v>0</v>
      </c>
      <c r="D2481" s="2">
        <f t="shared" si="302"/>
        <v>16.955200000000001</v>
      </c>
      <c r="E2481" s="2">
        <f t="shared" si="304"/>
        <v>16.9251</v>
      </c>
      <c r="F2481" s="2">
        <f t="shared" si="305"/>
        <v>16.7607</v>
      </c>
      <c r="G2481" s="2">
        <f t="shared" si="299"/>
        <v>16.129659999999998</v>
      </c>
      <c r="H2481" s="2">
        <f t="shared" si="303"/>
        <v>14.160774999999976</v>
      </c>
      <c r="I2481" s="2">
        <f t="array" ref="I2481">SUMPRODUCT(B2465:B2484, (ROW(B2465:B2484)-ROW(B2465)+1)) / (20*21/2)</f>
        <v>16.918690476190477</v>
      </c>
      <c r="J2481" s="2">
        <f t="shared" si="306"/>
        <v>16.689149400552871</v>
      </c>
      <c r="K2481" s="2">
        <f t="shared" si="300"/>
        <v>16.135506174780033</v>
      </c>
    </row>
    <row r="2482" spans="1:11" ht="13.5" x14ac:dyDescent="0.25">
      <c r="A2482" s="3">
        <f>TITRES_STAT!B2485</f>
        <v>45617</v>
      </c>
      <c r="B2482" s="5">
        <f>TITRES_STAT!D2485</f>
        <v>17.146000000000001</v>
      </c>
      <c r="C2482" s="2">
        <f t="shared" si="301"/>
        <v>0.18900000000000006</v>
      </c>
      <c r="D2482" s="2">
        <f t="shared" si="302"/>
        <v>16.993000000000002</v>
      </c>
      <c r="E2482" s="2">
        <f t="shared" si="304"/>
        <v>16.943999999999999</v>
      </c>
      <c r="F2482" s="2">
        <f t="shared" si="305"/>
        <v>16.8215</v>
      </c>
      <c r="G2482" s="2">
        <f t="shared" ref="G2482:G2545" si="307">AVERAGE(B2433:B2482)</f>
        <v>16.15888</v>
      </c>
      <c r="H2482" s="2">
        <f t="shared" si="303"/>
        <v>14.189889999999975</v>
      </c>
      <c r="I2482" s="2">
        <f t="array" ref="I2482">SUMPRODUCT(B2466:B2485, (ROW(B2466:B2485)-ROW(B2466)+1)) / (20*21/2)</f>
        <v>16.924866666666667</v>
      </c>
      <c r="J2482" s="2">
        <f t="shared" si="306"/>
        <v>16.732658981452598</v>
      </c>
      <c r="K2482" s="2">
        <f t="shared" si="300"/>
        <v>16.175133383612188</v>
      </c>
    </row>
    <row r="2483" spans="1:11" ht="13.5" x14ac:dyDescent="0.25">
      <c r="A2483" s="3">
        <f>TITRES_STAT!B2486</f>
        <v>45618</v>
      </c>
      <c r="B2483" s="5">
        <f>TITRES_STAT!D2486</f>
        <v>16.957000000000001</v>
      </c>
      <c r="C2483" s="2">
        <f t="shared" si="301"/>
        <v>-0.18900000000000006</v>
      </c>
      <c r="D2483" s="2">
        <f t="shared" si="302"/>
        <v>16.993000000000002</v>
      </c>
      <c r="E2483" s="2">
        <f t="shared" si="304"/>
        <v>16.913799999999998</v>
      </c>
      <c r="F2483" s="2">
        <f t="shared" si="305"/>
        <v>16.857299999999999</v>
      </c>
      <c r="G2483" s="2">
        <f t="shared" si="307"/>
        <v>16.192599999999999</v>
      </c>
      <c r="H2483" s="2">
        <f t="shared" si="303"/>
        <v>14.219414999999977</v>
      </c>
      <c r="I2483" s="2">
        <f t="array" ref="I2483">SUMPRODUCT(B2467:B2486, (ROW(B2467:B2486)-ROW(B2467)+1)) / (20*21/2)</f>
        <v>16.93104285714286</v>
      </c>
      <c r="J2483" s="2">
        <f t="shared" si="306"/>
        <v>16.754024792742825</v>
      </c>
      <c r="K2483" s="2">
        <f t="shared" ref="K2483:K2546" si="308">$K$4*B2483+(1-$K$4)*K2482</f>
        <v>16.205794819548967</v>
      </c>
    </row>
    <row r="2484" spans="1:11" ht="13.5" x14ac:dyDescent="0.25">
      <c r="A2484" s="3">
        <f>TITRES_STAT!B2487</f>
        <v>45621</v>
      </c>
      <c r="B2484" s="5">
        <f>TITRES_STAT!D2487</f>
        <v>16.957000000000001</v>
      </c>
      <c r="C2484" s="2">
        <f t="shared" si="301"/>
        <v>0</v>
      </c>
      <c r="D2484" s="2">
        <f t="shared" si="302"/>
        <v>16.994799999999998</v>
      </c>
      <c r="E2484" s="2">
        <f t="shared" si="304"/>
        <v>16.885499999999997</v>
      </c>
      <c r="F2484" s="2">
        <f t="shared" si="305"/>
        <v>16.892150000000001</v>
      </c>
      <c r="G2484" s="2">
        <f t="shared" si="307"/>
        <v>16.226139999999997</v>
      </c>
      <c r="H2484" s="2">
        <f t="shared" si="303"/>
        <v>14.247629999999974</v>
      </c>
      <c r="I2484" s="2">
        <f t="array" ref="I2484">SUMPRODUCT(B2468:B2487, (ROW(B2468:B2487)-ROW(B2468)+1)) / (20*21/2)</f>
        <v>16.939419047619047</v>
      </c>
      <c r="J2484" s="2">
        <f t="shared" si="306"/>
        <v>16.773355764862554</v>
      </c>
      <c r="K2484" s="2">
        <f t="shared" si="308"/>
        <v>16.23525384623332</v>
      </c>
    </row>
    <row r="2485" spans="1:11" ht="13.5" x14ac:dyDescent="0.25">
      <c r="A2485" s="3">
        <f>TITRES_STAT!B2488</f>
        <v>45622</v>
      </c>
      <c r="B2485" s="5">
        <f>TITRES_STAT!D2488</f>
        <v>16.957000000000001</v>
      </c>
      <c r="C2485" s="2">
        <f t="shared" si="301"/>
        <v>0</v>
      </c>
      <c r="D2485" s="2">
        <f t="shared" si="302"/>
        <v>16.994799999999998</v>
      </c>
      <c r="E2485" s="2">
        <f t="shared" si="304"/>
        <v>16.927900000000001</v>
      </c>
      <c r="F2485" s="2">
        <f t="shared" si="305"/>
        <v>16.892150000000001</v>
      </c>
      <c r="G2485" s="2">
        <f t="shared" si="307"/>
        <v>16.257979999999996</v>
      </c>
      <c r="H2485" s="2">
        <f t="shared" si="303"/>
        <v>14.275844999999974</v>
      </c>
      <c r="I2485" s="2">
        <f t="array" ref="I2485">SUMPRODUCT(B2469:B2488, (ROW(B2469:B2488)-ROW(B2469)+1)) / (20*21/2)</f>
        <v>16.946271428571428</v>
      </c>
      <c r="J2485" s="2">
        <f t="shared" si="306"/>
        <v>16.7908456920185</v>
      </c>
      <c r="K2485" s="2">
        <f t="shared" si="308"/>
        <v>16.263557616969269</v>
      </c>
    </row>
    <row r="2486" spans="1:11" ht="13.5" x14ac:dyDescent="0.25">
      <c r="A2486" s="3">
        <f>TITRES_STAT!B2489</f>
        <v>45623</v>
      </c>
      <c r="B2486" s="5">
        <f>TITRES_STAT!D2489</f>
        <v>16.957000000000001</v>
      </c>
      <c r="C2486" s="2">
        <f t="shared" si="301"/>
        <v>0</v>
      </c>
      <c r="D2486" s="2">
        <f t="shared" si="302"/>
        <v>16.994799999999998</v>
      </c>
      <c r="E2486" s="2">
        <f t="shared" si="304"/>
        <v>16.975000000000001</v>
      </c>
      <c r="F2486" s="2">
        <f t="shared" si="305"/>
        <v>16.869049999999994</v>
      </c>
      <c r="G2486" s="2">
        <f t="shared" si="307"/>
        <v>16.278899999999997</v>
      </c>
      <c r="H2486" s="2">
        <f t="shared" si="303"/>
        <v>14.304234999999974</v>
      </c>
      <c r="I2486" s="2">
        <f t="array" ref="I2486">SUMPRODUCT(B2470:B2489, (ROW(B2470:B2489)-ROW(B2470)+1)) / (20*21/2)</f>
        <v>16.95092857142857</v>
      </c>
      <c r="J2486" s="2">
        <f t="shared" si="306"/>
        <v>16.806669911826262</v>
      </c>
      <c r="K2486" s="2">
        <f t="shared" si="308"/>
        <v>16.290751435911652</v>
      </c>
    </row>
    <row r="2487" spans="1:11" ht="13.5" x14ac:dyDescent="0.25">
      <c r="A2487" s="3">
        <f>TITRES_STAT!B2490</f>
        <v>45624</v>
      </c>
      <c r="B2487" s="5">
        <f>TITRES_STAT!D2490</f>
        <v>16.957000000000001</v>
      </c>
      <c r="C2487" s="2">
        <f t="shared" si="301"/>
        <v>0</v>
      </c>
      <c r="D2487" s="2">
        <f t="shared" si="302"/>
        <v>16.957000000000001</v>
      </c>
      <c r="E2487" s="2">
        <f t="shared" si="304"/>
        <v>16.974999999999998</v>
      </c>
      <c r="F2487" s="2">
        <f t="shared" si="305"/>
        <v>16.885049999999996</v>
      </c>
      <c r="G2487" s="2">
        <f t="shared" si="307"/>
        <v>16.299999999999997</v>
      </c>
      <c r="H2487" s="2">
        <f t="shared" si="303"/>
        <v>14.332624999999974</v>
      </c>
      <c r="I2487" s="2">
        <f t="array" ref="I2487">SUMPRODUCT(B2471:B2490, (ROW(B2471:B2490)-ROW(B2471)+1)) / (20*21/2)</f>
        <v>16.904233333333334</v>
      </c>
      <c r="J2487" s="2">
        <f t="shared" si="306"/>
        <v>16.820987063080903</v>
      </c>
      <c r="K2487" s="2">
        <f t="shared" si="308"/>
        <v>16.316878830581782</v>
      </c>
    </row>
    <row r="2488" spans="1:11" ht="13.5" x14ac:dyDescent="0.25">
      <c r="A2488" s="3">
        <f>TITRES_STAT!B2491</f>
        <v>45625</v>
      </c>
      <c r="B2488" s="5">
        <f>TITRES_STAT!D2491</f>
        <v>16.957000000000001</v>
      </c>
      <c r="C2488" s="2">
        <f t="shared" si="301"/>
        <v>0</v>
      </c>
      <c r="D2488" s="2">
        <f t="shared" si="302"/>
        <v>16.957000000000001</v>
      </c>
      <c r="E2488" s="2">
        <f t="shared" si="304"/>
        <v>16.974999999999998</v>
      </c>
      <c r="F2488" s="2">
        <f t="shared" si="305"/>
        <v>16.908099999999997</v>
      </c>
      <c r="G2488" s="2">
        <f t="shared" si="307"/>
        <v>16.328259999999997</v>
      </c>
      <c r="H2488" s="2">
        <f t="shared" si="303"/>
        <v>14.361014999999973</v>
      </c>
      <c r="I2488" s="2">
        <f t="array" ref="I2488">SUMPRODUCT(B2472:B2491, (ROW(B2472:B2491)-ROW(B2472)+1)) / (20*21/2)</f>
        <v>16.857985714285714</v>
      </c>
      <c r="J2488" s="2">
        <f t="shared" si="306"/>
        <v>16.833940676120818</v>
      </c>
      <c r="K2488" s="2">
        <f t="shared" si="308"/>
        <v>16.341981621539361</v>
      </c>
    </row>
    <row r="2489" spans="1:11" ht="13.5" x14ac:dyDescent="0.25">
      <c r="A2489" s="3">
        <f>TITRES_STAT!B2492</f>
        <v>45628</v>
      </c>
      <c r="B2489" s="5">
        <f>TITRES_STAT!D2492</f>
        <v>16.957000000000001</v>
      </c>
      <c r="C2489" s="2">
        <f t="shared" si="301"/>
        <v>0</v>
      </c>
      <c r="D2489" s="2">
        <f t="shared" si="302"/>
        <v>16.957000000000001</v>
      </c>
      <c r="E2489" s="2">
        <f t="shared" si="304"/>
        <v>16.975899999999996</v>
      </c>
      <c r="F2489" s="2">
        <f t="shared" si="305"/>
        <v>16.929299999999998</v>
      </c>
      <c r="G2489" s="2">
        <f t="shared" si="307"/>
        <v>16.348979999999997</v>
      </c>
      <c r="H2489" s="2">
        <f t="shared" si="303"/>
        <v>14.389404999999972</v>
      </c>
      <c r="I2489" s="2">
        <f t="array" ref="I2489">SUMPRODUCT(B2473:B2492, (ROW(B2473:B2492)-ROW(B2473)+1)) / (20*21/2)</f>
        <v>16.862680952380952</v>
      </c>
      <c r="J2489" s="2">
        <f t="shared" si="306"/>
        <v>16.845660611728359</v>
      </c>
      <c r="K2489" s="2">
        <f t="shared" si="308"/>
        <v>16.36609998932213</v>
      </c>
    </row>
    <row r="2490" spans="1:11" ht="13.5" x14ac:dyDescent="0.25">
      <c r="A2490" s="3">
        <f>TITRES_STAT!B2493</f>
        <v>45629</v>
      </c>
      <c r="B2490" s="5">
        <f>TITRES_STAT!D2493</f>
        <v>16.439</v>
      </c>
      <c r="C2490" s="2">
        <f t="shared" si="301"/>
        <v>-0.51800000000000068</v>
      </c>
      <c r="D2490" s="2">
        <f t="shared" si="302"/>
        <v>16.853400000000001</v>
      </c>
      <c r="E2490" s="2">
        <f t="shared" si="304"/>
        <v>16.924099999999996</v>
      </c>
      <c r="F2490" s="2">
        <f t="shared" si="305"/>
        <v>16.924599999999998</v>
      </c>
      <c r="G2490" s="2">
        <f t="shared" si="307"/>
        <v>16.359339999999996</v>
      </c>
      <c r="H2490" s="2">
        <f t="shared" si="303"/>
        <v>14.415204999999972</v>
      </c>
      <c r="I2490" s="2">
        <f t="array" ref="I2490">SUMPRODUCT(B2474:B2493, (ROW(B2474:B2493)-ROW(B2474)+1)) / (20*21/2)</f>
        <v>16.867419047619048</v>
      </c>
      <c r="J2490" s="2">
        <f t="shared" si="306"/>
        <v>16.80693102965899</v>
      </c>
      <c r="K2490" s="2">
        <f t="shared" si="308"/>
        <v>16.368958813270282</v>
      </c>
    </row>
    <row r="2491" spans="1:11" ht="13.5" x14ac:dyDescent="0.25">
      <c r="A2491" s="3">
        <f>TITRES_STAT!B2494</f>
        <v>45630</v>
      </c>
      <c r="B2491" s="5">
        <f>TITRES_STAT!D2494</f>
        <v>16.439</v>
      </c>
      <c r="C2491" s="2">
        <f t="shared" si="301"/>
        <v>0</v>
      </c>
      <c r="D2491" s="2">
        <f t="shared" si="302"/>
        <v>16.7498</v>
      </c>
      <c r="E2491" s="2">
        <f t="shared" si="304"/>
        <v>16.872299999999996</v>
      </c>
      <c r="F2491" s="2">
        <f t="shared" si="305"/>
        <v>16.898699999999998</v>
      </c>
      <c r="G2491" s="2">
        <f t="shared" si="307"/>
        <v>16.369699999999995</v>
      </c>
      <c r="H2491" s="2">
        <f t="shared" si="303"/>
        <v>14.441704999999972</v>
      </c>
      <c r="I2491" s="2">
        <f t="array" ref="I2491">SUMPRODUCT(B2475:B2494, (ROW(B2475:B2494)-ROW(B2475)+1)) / (20*21/2)</f>
        <v>16.873638095238096</v>
      </c>
      <c r="J2491" s="2">
        <f t="shared" si="306"/>
        <v>16.771889979215278</v>
      </c>
      <c r="K2491" s="2">
        <f t="shared" si="308"/>
        <v>16.37170552647537</v>
      </c>
    </row>
    <row r="2492" spans="1:11" ht="13.5" x14ac:dyDescent="0.25">
      <c r="A2492" s="3">
        <f>TITRES_STAT!B2495</f>
        <v>45631</v>
      </c>
      <c r="B2492" s="5">
        <f>TITRES_STAT!D2495</f>
        <v>16.948</v>
      </c>
      <c r="C2492" s="2">
        <f t="shared" si="301"/>
        <v>0.50900000000000034</v>
      </c>
      <c r="D2492" s="2">
        <f t="shared" si="302"/>
        <v>16.748000000000001</v>
      </c>
      <c r="E2492" s="2">
        <f t="shared" si="304"/>
        <v>16.852499999999999</v>
      </c>
      <c r="F2492" s="2">
        <f t="shared" si="305"/>
        <v>16.898249999999997</v>
      </c>
      <c r="G2492" s="2">
        <f t="shared" si="307"/>
        <v>16.397779999999994</v>
      </c>
      <c r="H2492" s="2">
        <f t="shared" si="303"/>
        <v>14.470529999999972</v>
      </c>
      <c r="I2492" s="2">
        <f t="array" ref="I2492">SUMPRODUCT(B2476:B2495, (ROW(B2476:B2495)-ROW(B2476)+1)) / (20*21/2)</f>
        <v>16.881247619047617</v>
      </c>
      <c r="J2492" s="2">
        <f t="shared" si="306"/>
        <v>16.788662362147157</v>
      </c>
      <c r="K2492" s="2">
        <f t="shared" si="308"/>
        <v>16.394305309750848</v>
      </c>
    </row>
    <row r="2493" spans="1:11" ht="13.5" x14ac:dyDescent="0.25">
      <c r="A2493" s="3">
        <f>TITRES_STAT!B2496</f>
        <v>45632</v>
      </c>
      <c r="B2493" s="5">
        <f>TITRES_STAT!D2496</f>
        <v>16.948</v>
      </c>
      <c r="C2493" s="2">
        <f t="shared" si="301"/>
        <v>0</v>
      </c>
      <c r="D2493" s="2">
        <f t="shared" si="302"/>
        <v>16.746199999999998</v>
      </c>
      <c r="E2493" s="2">
        <f t="shared" si="304"/>
        <v>16.851599999999998</v>
      </c>
      <c r="F2493" s="2">
        <f t="shared" si="305"/>
        <v>16.882699999999996</v>
      </c>
      <c r="G2493" s="2">
        <f t="shared" si="307"/>
        <v>16.426239999999996</v>
      </c>
      <c r="H2493" s="2">
        <f t="shared" si="303"/>
        <v>14.499749999999972</v>
      </c>
      <c r="I2493" s="2">
        <f t="array" ref="I2493">SUMPRODUCT(B2477:B2496, (ROW(B2477:B2496)-ROW(B2477)+1)) / (20*21/2)</f>
        <v>16.886880952380952</v>
      </c>
      <c r="J2493" s="2">
        <f t="shared" si="306"/>
        <v>16.803837375276</v>
      </c>
      <c r="K2493" s="2">
        <f t="shared" si="308"/>
        <v>16.41601882701552</v>
      </c>
    </row>
    <row r="2494" spans="1:11" ht="13.5" x14ac:dyDescent="0.25">
      <c r="A2494" s="3">
        <f>TITRES_STAT!B2497</f>
        <v>45635</v>
      </c>
      <c r="B2494" s="5">
        <f>TITRES_STAT!D2497</f>
        <v>16.948</v>
      </c>
      <c r="C2494" s="2">
        <f t="shared" si="301"/>
        <v>0</v>
      </c>
      <c r="D2494" s="2">
        <f t="shared" si="302"/>
        <v>16.744400000000002</v>
      </c>
      <c r="E2494" s="2">
        <f t="shared" si="304"/>
        <v>16.8507</v>
      </c>
      <c r="F2494" s="2">
        <f t="shared" si="305"/>
        <v>16.868099999999995</v>
      </c>
      <c r="G2494" s="2">
        <f t="shared" si="307"/>
        <v>16.454319999999996</v>
      </c>
      <c r="H2494" s="2">
        <f t="shared" si="303"/>
        <v>14.528969999999969</v>
      </c>
      <c r="I2494" s="2">
        <f t="array" ref="I2494">SUMPRODUCT(B2478:B2497, (ROW(B2478:B2497)-ROW(B2478)+1)) / (20*21/2)</f>
        <v>16.890314285714286</v>
      </c>
      <c r="J2494" s="2">
        <f t="shared" si="306"/>
        <v>16.817567149059236</v>
      </c>
      <c r="K2494" s="2">
        <f t="shared" si="308"/>
        <v>16.436880833799226</v>
      </c>
    </row>
    <row r="2495" spans="1:11" ht="13.5" x14ac:dyDescent="0.25">
      <c r="A2495" s="3">
        <f>TITRES_STAT!B2498</f>
        <v>45636</v>
      </c>
      <c r="B2495" s="5">
        <f>TITRES_STAT!D2498</f>
        <v>16.948</v>
      </c>
      <c r="C2495" s="2">
        <f t="shared" si="301"/>
        <v>0</v>
      </c>
      <c r="D2495" s="2">
        <f t="shared" si="302"/>
        <v>16.8462</v>
      </c>
      <c r="E2495" s="2">
        <f t="shared" si="304"/>
        <v>16.849800000000002</v>
      </c>
      <c r="F2495" s="2">
        <f t="shared" si="305"/>
        <v>16.888849999999994</v>
      </c>
      <c r="G2495" s="2">
        <f t="shared" si="307"/>
        <v>16.474859999999993</v>
      </c>
      <c r="H2495" s="2">
        <f t="shared" si="303"/>
        <v>14.558059999999971</v>
      </c>
      <c r="I2495" s="2">
        <f t="array" ref="I2495">SUMPRODUCT(B2479:B2498, (ROW(B2479:B2498)-ROW(B2479)+1)) / (20*21/2)</f>
        <v>16.893790476190475</v>
      </c>
      <c r="J2495" s="2">
        <f t="shared" si="306"/>
        <v>16.829989325339309</v>
      </c>
      <c r="K2495" s="2">
        <f t="shared" si="308"/>
        <v>16.456924722669847</v>
      </c>
    </row>
    <row r="2496" spans="1:11" ht="13.5" x14ac:dyDescent="0.25">
      <c r="A2496" s="3">
        <f>TITRES_STAT!B2499</f>
        <v>45637</v>
      </c>
      <c r="B2496" s="5">
        <f>TITRES_STAT!D2499</f>
        <v>16.948</v>
      </c>
      <c r="C2496" s="2">
        <f t="shared" si="301"/>
        <v>0</v>
      </c>
      <c r="D2496" s="2">
        <f t="shared" si="302"/>
        <v>16.948</v>
      </c>
      <c r="E2496" s="2">
        <f t="shared" si="304"/>
        <v>16.848900000000004</v>
      </c>
      <c r="F2496" s="2">
        <f t="shared" si="305"/>
        <v>16.911949999999994</v>
      </c>
      <c r="G2496" s="2">
        <f t="shared" si="307"/>
        <v>16.502939999999995</v>
      </c>
      <c r="H2496" s="2">
        <f t="shared" si="303"/>
        <v>14.586404999999971</v>
      </c>
      <c r="I2496" s="2">
        <f t="array" ref="I2496">SUMPRODUCT(B2480:B2499, (ROW(B2480:B2499)-ROW(B2480)+1)) / (20*21/2)</f>
        <v>16.897309523809522</v>
      </c>
      <c r="J2496" s="2">
        <f t="shared" si="306"/>
        <v>16.841228437211754</v>
      </c>
      <c r="K2496" s="2">
        <f t="shared" si="308"/>
        <v>16.476182576682795</v>
      </c>
    </row>
    <row r="2497" spans="1:11" ht="13.5" x14ac:dyDescent="0.25">
      <c r="A2497" s="3">
        <f>TITRES_STAT!B2500</f>
        <v>45638</v>
      </c>
      <c r="B2497" s="5">
        <f>TITRES_STAT!D2500</f>
        <v>16.948</v>
      </c>
      <c r="C2497" s="2">
        <f t="shared" si="301"/>
        <v>0</v>
      </c>
      <c r="D2497" s="2">
        <f t="shared" si="302"/>
        <v>16.948</v>
      </c>
      <c r="E2497" s="2">
        <f t="shared" si="304"/>
        <v>16.848000000000006</v>
      </c>
      <c r="F2497" s="2">
        <f t="shared" si="305"/>
        <v>16.911499999999993</v>
      </c>
      <c r="G2497" s="2">
        <f t="shared" si="307"/>
        <v>16.523479999999992</v>
      </c>
      <c r="H2497" s="2">
        <f t="shared" si="303"/>
        <v>14.614224999999969</v>
      </c>
      <c r="I2497" s="2">
        <f t="array" ref="I2497">SUMPRODUCT(B2481:B2500, (ROW(B2481:B2500)-ROW(B2481)+1)) / (20*21/2)</f>
        <v>16.899876190476192</v>
      </c>
      <c r="J2497" s="2">
        <f t="shared" si="306"/>
        <v>16.851397157477301</v>
      </c>
      <c r="K2497" s="2">
        <f t="shared" si="308"/>
        <v>16.494685220734453</v>
      </c>
    </row>
    <row r="2498" spans="1:11" ht="13.5" x14ac:dyDescent="0.25">
      <c r="A2498" s="3">
        <f>TITRES_STAT!B2501</f>
        <v>45639</v>
      </c>
      <c r="B2498" s="5">
        <f>TITRES_STAT!D2501</f>
        <v>16.948</v>
      </c>
      <c r="C2498" s="2">
        <f t="shared" si="301"/>
        <v>0</v>
      </c>
      <c r="D2498" s="2">
        <f t="shared" si="302"/>
        <v>16.948</v>
      </c>
      <c r="E2498" s="2">
        <f t="shared" si="304"/>
        <v>16.847100000000005</v>
      </c>
      <c r="F2498" s="2">
        <f t="shared" si="305"/>
        <v>16.911049999999996</v>
      </c>
      <c r="G2498" s="2">
        <f t="shared" si="307"/>
        <v>16.544959999999993</v>
      </c>
      <c r="H2498" s="2">
        <f t="shared" si="303"/>
        <v>14.641389999999971</v>
      </c>
      <c r="I2498" s="2">
        <f t="array" ref="I2498">SUMPRODUCT(B2482:B2501, (ROW(B2482:B2501)-ROW(B2482)+1)) / (20*21/2)</f>
        <v>16.904342857142858</v>
      </c>
      <c r="J2498" s="2">
        <f t="shared" si="306"/>
        <v>16.860597428193749</v>
      </c>
      <c r="K2498" s="2">
        <f t="shared" si="308"/>
        <v>16.512462270901732</v>
      </c>
    </row>
    <row r="2499" spans="1:11" ht="13.5" x14ac:dyDescent="0.25">
      <c r="A2499" s="3">
        <f>TITRES_STAT!B2502</f>
        <v>45642</v>
      </c>
      <c r="B2499" s="5">
        <f>TITRES_STAT!D2502</f>
        <v>16.948</v>
      </c>
      <c r="C2499" s="2">
        <f t="shared" si="301"/>
        <v>0</v>
      </c>
      <c r="D2499" s="2">
        <f t="shared" si="302"/>
        <v>16.948</v>
      </c>
      <c r="E2499" s="2">
        <f t="shared" si="304"/>
        <v>16.846200000000003</v>
      </c>
      <c r="F2499" s="2">
        <f t="shared" si="305"/>
        <v>16.911049999999996</v>
      </c>
      <c r="G2499" s="2">
        <f t="shared" si="307"/>
        <v>16.566439999999993</v>
      </c>
      <c r="H2499" s="2">
        <f t="shared" si="303"/>
        <v>14.668554999999971</v>
      </c>
      <c r="I2499" s="2">
        <f t="array" ref="I2499">SUMPRODUCT(B2483:B2502, (ROW(B2483:B2502)-ROW(B2483)+1)) / (20*21/2)</f>
        <v>16.863952380952384</v>
      </c>
      <c r="J2499" s="2">
        <f t="shared" si="306"/>
        <v>16.868921482651487</v>
      </c>
      <c r="K2499" s="2">
        <f t="shared" si="308"/>
        <v>16.529542181846764</v>
      </c>
    </row>
    <row r="2500" spans="1:11" ht="13.5" x14ac:dyDescent="0.25">
      <c r="A2500" s="3">
        <f>TITRES_STAT!B2503</f>
        <v>45644</v>
      </c>
      <c r="B2500" s="5">
        <f>TITRES_STAT!D2503</f>
        <v>16.937999999999999</v>
      </c>
      <c r="C2500" s="2">
        <f t="shared" ref="C2500:C2563" si="309">B2500-B2499</f>
        <v>-1.0000000000001563E-2</v>
      </c>
      <c r="D2500" s="2">
        <f t="shared" si="302"/>
        <v>16.946000000000002</v>
      </c>
      <c r="E2500" s="2">
        <f t="shared" si="304"/>
        <v>16.896100000000001</v>
      </c>
      <c r="F2500" s="2">
        <f t="shared" si="305"/>
        <v>16.910099999999993</v>
      </c>
      <c r="G2500" s="2">
        <f t="shared" si="307"/>
        <v>16.594319999999993</v>
      </c>
      <c r="H2500" s="2">
        <f t="shared" si="303"/>
        <v>14.695189999999974</v>
      </c>
      <c r="I2500" s="2">
        <f t="array" ref="I2500">SUMPRODUCT(B2484:B2503, (ROW(B2484:B2503)-ROW(B2484)+1)) / (20*21/2)</f>
        <v>16.853657142857141</v>
      </c>
      <c r="J2500" s="2">
        <f t="shared" si="306"/>
        <v>16.875500389065632</v>
      </c>
      <c r="K2500" s="2">
        <f t="shared" si="308"/>
        <v>16.545560135499834</v>
      </c>
    </row>
    <row r="2501" spans="1:11" ht="13.5" x14ac:dyDescent="0.25">
      <c r="A2501" s="3">
        <f>TITRES_STAT!B2504</f>
        <v>45645</v>
      </c>
      <c r="B2501" s="5">
        <f>TITRES_STAT!D2504</f>
        <v>16.957000000000001</v>
      </c>
      <c r="C2501" s="2">
        <f t="shared" si="309"/>
        <v>1.9000000000001904E-2</v>
      </c>
      <c r="D2501" s="2">
        <f t="shared" si="302"/>
        <v>16.947800000000001</v>
      </c>
      <c r="E2501" s="2">
        <f t="shared" si="304"/>
        <v>16.947900000000001</v>
      </c>
      <c r="F2501" s="2">
        <f t="shared" si="305"/>
        <v>16.910099999999996</v>
      </c>
      <c r="G2501" s="2">
        <f t="shared" si="307"/>
        <v>16.622379999999993</v>
      </c>
      <c r="H2501" s="2">
        <f t="shared" si="303"/>
        <v>14.721919999999972</v>
      </c>
      <c r="I2501" s="2">
        <f t="array" ref="I2501">SUMPRODUCT(B2485:B2504, (ROW(B2485:B2504)-ROW(B2485)+1)) / (20*21/2)</f>
        <v>16.817304761904762</v>
      </c>
      <c r="J2501" s="2">
        <f t="shared" si="306"/>
        <v>16.883262256773666</v>
      </c>
      <c r="K2501" s="2">
        <f t="shared" si="308"/>
        <v>16.561695032146901</v>
      </c>
    </row>
    <row r="2502" spans="1:11" ht="13.5" x14ac:dyDescent="0.25">
      <c r="A2502" s="3">
        <f>TITRES_STAT!B2505</f>
        <v>45646</v>
      </c>
      <c r="B2502" s="5">
        <f>TITRES_STAT!D2505</f>
        <v>16.486000000000001</v>
      </c>
      <c r="C2502" s="2">
        <f t="shared" si="309"/>
        <v>-0.47100000000000009</v>
      </c>
      <c r="D2502" s="2">
        <f t="shared" ref="D2502:D2565" si="310">AVERAGE(B2498:B2502)</f>
        <v>16.855399999999999</v>
      </c>
      <c r="E2502" s="2">
        <f t="shared" si="304"/>
        <v>16.901699999999998</v>
      </c>
      <c r="F2502" s="2">
        <f t="shared" si="305"/>
        <v>16.877099999999999</v>
      </c>
      <c r="G2502" s="2">
        <f t="shared" si="307"/>
        <v>16.634619999999995</v>
      </c>
      <c r="H2502" s="2">
        <f t="shared" si="303"/>
        <v>14.745329999999973</v>
      </c>
      <c r="I2502" s="2">
        <f t="array" ref="I2502">SUMPRODUCT(B2486:B2505, (ROW(B2486:B2505)-ROW(B2486)+1)) / (20*21/2)</f>
        <v>16.793100000000003</v>
      </c>
      <c r="J2502" s="2">
        <f t="shared" si="306"/>
        <v>16.845427756128554</v>
      </c>
      <c r="K2502" s="2">
        <f t="shared" si="308"/>
        <v>16.55872659951369</v>
      </c>
    </row>
    <row r="2503" spans="1:11" ht="13.5" x14ac:dyDescent="0.25">
      <c r="A2503" s="3">
        <f>TITRES_STAT!B2506</f>
        <v>45649</v>
      </c>
      <c r="B2503" s="5">
        <f>TITRES_STAT!D2506</f>
        <v>16.768999999999998</v>
      </c>
      <c r="C2503" s="2">
        <f t="shared" si="309"/>
        <v>0.2829999999999977</v>
      </c>
      <c r="D2503" s="2">
        <f t="shared" si="310"/>
        <v>16.819599999999998</v>
      </c>
      <c r="E2503" s="2">
        <f t="shared" si="304"/>
        <v>16.883800000000001</v>
      </c>
      <c r="F2503" s="2">
        <f t="shared" si="305"/>
        <v>16.867699999999999</v>
      </c>
      <c r="G2503" s="2">
        <f t="shared" si="307"/>
        <v>16.652519999999996</v>
      </c>
      <c r="H2503" s="2">
        <f t="shared" si="303"/>
        <v>14.770154999999972</v>
      </c>
      <c r="I2503" s="2">
        <f t="array" ref="I2503">SUMPRODUCT(B2487:B2506, (ROW(B2487:B2506)-ROW(B2487)+1)) / (20*21/2)</f>
        <v>16.769690476190476</v>
      </c>
      <c r="J2503" s="2">
        <f t="shared" si="306"/>
        <v>16.838148922211548</v>
      </c>
      <c r="K2503" s="2">
        <f t="shared" si="308"/>
        <v>16.566972615219036</v>
      </c>
    </row>
    <row r="2504" spans="1:11" ht="13.5" x14ac:dyDescent="0.25">
      <c r="A2504" s="3">
        <f>TITRES_STAT!B2507</f>
        <v>45650</v>
      </c>
      <c r="B2504" s="5">
        <f>TITRES_STAT!D2507</f>
        <v>16.486000000000001</v>
      </c>
      <c r="C2504" s="2">
        <f t="shared" si="309"/>
        <v>-0.2829999999999977</v>
      </c>
      <c r="D2504" s="2">
        <f t="shared" si="310"/>
        <v>16.727200000000003</v>
      </c>
      <c r="E2504" s="2">
        <f t="shared" si="304"/>
        <v>16.837600000000002</v>
      </c>
      <c r="F2504" s="2">
        <f t="shared" si="305"/>
        <v>16.844150000000003</v>
      </c>
      <c r="G2504" s="2">
        <f t="shared" si="307"/>
        <v>16.671359999999996</v>
      </c>
      <c r="H2504" s="2">
        <f t="shared" si="303"/>
        <v>14.793564999999974</v>
      </c>
      <c r="I2504" s="2">
        <f t="array" ref="I2504">SUMPRODUCT(B2488:B2507, (ROW(B2488:B2507)-ROW(B2488)+1)) / (20*21/2)</f>
        <v>16.747219047619048</v>
      </c>
      <c r="J2504" s="2">
        <f t="shared" si="306"/>
        <v>16.804610929619972</v>
      </c>
      <c r="K2504" s="2">
        <f t="shared" si="308"/>
        <v>16.56379721854378</v>
      </c>
    </row>
    <row r="2505" spans="1:11" ht="13.5" x14ac:dyDescent="0.25">
      <c r="A2505" s="3">
        <f>TITRES_STAT!B2508</f>
        <v>45651</v>
      </c>
      <c r="B2505" s="5">
        <f>TITRES_STAT!D2508</f>
        <v>16.59</v>
      </c>
      <c r="C2505" s="2">
        <f t="shared" si="309"/>
        <v>0.1039999999999992</v>
      </c>
      <c r="D2505" s="2">
        <f t="shared" si="310"/>
        <v>16.657599999999999</v>
      </c>
      <c r="E2505" s="2">
        <f t="shared" si="304"/>
        <v>16.8018</v>
      </c>
      <c r="F2505" s="2">
        <f t="shared" si="305"/>
        <v>16.825800000000001</v>
      </c>
      <c r="G2505" s="2">
        <f t="shared" si="307"/>
        <v>16.685679999999994</v>
      </c>
      <c r="H2505" s="2">
        <f t="shared" si="303"/>
        <v>14.817364999999974</v>
      </c>
      <c r="I2505" s="2">
        <f t="array" ref="I2505">SUMPRODUCT(B2489:B2508, (ROW(B2489:B2508)-ROW(B2489)+1)) / (20*21/2)</f>
        <v>16.726585714285715</v>
      </c>
      <c r="J2505" s="2">
        <f t="shared" si="306"/>
        <v>16.784171793465688</v>
      </c>
      <c r="K2505" s="2">
        <f t="shared" si="308"/>
        <v>16.564824778600887</v>
      </c>
    </row>
    <row r="2506" spans="1:11" ht="13.5" x14ac:dyDescent="0.25">
      <c r="A2506" s="3">
        <f>TITRES_STAT!B2509</f>
        <v>45652</v>
      </c>
      <c r="B2506" s="5">
        <f>TITRES_STAT!D2509</f>
        <v>16.579999999999998</v>
      </c>
      <c r="C2506" s="2">
        <f t="shared" si="309"/>
        <v>-1.0000000000001563E-2</v>
      </c>
      <c r="D2506" s="2">
        <f t="shared" si="310"/>
        <v>16.5822</v>
      </c>
      <c r="E2506" s="2">
        <f t="shared" si="304"/>
        <v>16.764999999999997</v>
      </c>
      <c r="F2506" s="2">
        <f t="shared" si="305"/>
        <v>16.806950000000001</v>
      </c>
      <c r="G2506" s="2">
        <f t="shared" si="307"/>
        <v>16.706199999999995</v>
      </c>
      <c r="H2506" s="2">
        <f t="shared" ref="H2506:H2569" si="311">AVERAGE(B2307:B2506)</f>
        <v>14.839934999999974</v>
      </c>
      <c r="I2506" s="2">
        <f t="array" ref="I2506">SUMPRODUCT(B2490:B2509, (ROW(B2490:B2509)-ROW(B2490)+1)) / (20*21/2)</f>
        <v>16.734742857142859</v>
      </c>
      <c r="J2506" s="2">
        <f t="shared" si="306"/>
        <v>16.764726860754671</v>
      </c>
      <c r="K2506" s="2">
        <f t="shared" si="308"/>
        <v>16.56541988532242</v>
      </c>
    </row>
    <row r="2507" spans="1:11" ht="13.5" x14ac:dyDescent="0.25">
      <c r="A2507" s="3">
        <f>TITRES_STAT!B2510</f>
        <v>45653</v>
      </c>
      <c r="B2507" s="5">
        <f>TITRES_STAT!D2510</f>
        <v>16.571000000000002</v>
      </c>
      <c r="C2507" s="2">
        <f t="shared" si="309"/>
        <v>-8.9999999999967883E-3</v>
      </c>
      <c r="D2507" s="2">
        <f t="shared" si="310"/>
        <v>16.5992</v>
      </c>
      <c r="E2507" s="2">
        <f t="shared" si="304"/>
        <v>16.7273</v>
      </c>
      <c r="F2507" s="2">
        <f t="shared" si="305"/>
        <v>16.787649999999999</v>
      </c>
      <c r="G2507" s="2">
        <f t="shared" si="307"/>
        <v>16.720699999999997</v>
      </c>
      <c r="H2507" s="2">
        <f t="shared" si="311"/>
        <v>14.862024999999976</v>
      </c>
      <c r="I2507" s="2">
        <f t="array" ref="I2507">SUMPRODUCT(B2491:B2510, (ROW(B2491:B2510)-ROW(B2491)+1)) / (20*21/2)</f>
        <v>16.711961904761903</v>
      </c>
      <c r="J2507" s="2">
        <f t="shared" si="306"/>
        <v>16.746276683539939</v>
      </c>
      <c r="K2507" s="2">
        <f t="shared" si="308"/>
        <v>16.565638713348992</v>
      </c>
    </row>
    <row r="2508" spans="1:11" ht="13.5" x14ac:dyDescent="0.25">
      <c r="A2508" s="3">
        <f>TITRES_STAT!B2511</f>
        <v>45656</v>
      </c>
      <c r="B2508" s="5">
        <f>TITRES_STAT!D2511</f>
        <v>16.571000000000002</v>
      </c>
      <c r="C2508" s="2">
        <f t="shared" si="309"/>
        <v>0</v>
      </c>
      <c r="D2508" s="2">
        <f t="shared" si="310"/>
        <v>16.5596</v>
      </c>
      <c r="E2508" s="2">
        <f t="shared" ref="E2508:E2571" si="312">AVERAGE(B2499:B2508)</f>
        <v>16.689599999999999</v>
      </c>
      <c r="F2508" s="2">
        <f t="shared" si="305"/>
        <v>16.768350000000002</v>
      </c>
      <c r="G2508" s="2">
        <f t="shared" si="307"/>
        <v>16.734639999999999</v>
      </c>
      <c r="H2508" s="2">
        <f t="shared" si="311"/>
        <v>14.885424999999975</v>
      </c>
      <c r="I2508" s="2">
        <f t="array" ref="I2508">SUMPRODUCT(B2492:B2511, (ROW(B2492:B2511)-ROW(B2492)+1)) / (20*21/2)</f>
        <v>16.703157142857144</v>
      </c>
      <c r="J2508" s="2">
        <f t="shared" si="306"/>
        <v>16.729583666059945</v>
      </c>
      <c r="K2508" s="2">
        <f t="shared" si="308"/>
        <v>16.565848959884327</v>
      </c>
    </row>
    <row r="2509" spans="1:11" ht="13.5" x14ac:dyDescent="0.25">
      <c r="A2509" s="3">
        <f>TITRES_STAT!B2512</f>
        <v>45657</v>
      </c>
      <c r="B2509" s="5">
        <f>TITRES_STAT!D2512</f>
        <v>16.853999999999999</v>
      </c>
      <c r="C2509" s="2">
        <f t="shared" si="309"/>
        <v>0.2829999999999977</v>
      </c>
      <c r="D2509" s="2">
        <f t="shared" si="310"/>
        <v>16.633199999999999</v>
      </c>
      <c r="E2509" s="2">
        <f t="shared" si="312"/>
        <v>16.680200000000003</v>
      </c>
      <c r="F2509" s="2">
        <f t="shared" si="305"/>
        <v>16.763200000000001</v>
      </c>
      <c r="G2509" s="2">
        <f t="shared" si="307"/>
        <v>16.760839999999998</v>
      </c>
      <c r="H2509" s="2">
        <f t="shared" si="311"/>
        <v>14.908929999999975</v>
      </c>
      <c r="I2509" s="2">
        <f t="array" ref="I2509">SUMPRODUCT(B2493:B2512, (ROW(B2493:B2512)-ROW(B2493)+1)) / (20*21/2)</f>
        <v>16.720085714285712</v>
      </c>
      <c r="J2509" s="2">
        <f t="shared" si="306"/>
        <v>16.741432840720904</v>
      </c>
      <c r="K2509" s="2">
        <f t="shared" si="308"/>
        <v>16.577149000673177</v>
      </c>
    </row>
    <row r="2510" spans="1:11" ht="13.5" x14ac:dyDescent="0.25">
      <c r="A2510" s="3">
        <f>TITRES_STAT!B2513</f>
        <v>45659</v>
      </c>
      <c r="B2510" s="5">
        <f>TITRES_STAT!D2513</f>
        <v>16.524000000000001</v>
      </c>
      <c r="C2510" s="2">
        <f t="shared" si="309"/>
        <v>-0.32999999999999829</v>
      </c>
      <c r="D2510" s="2">
        <f t="shared" si="310"/>
        <v>16.619999999999997</v>
      </c>
      <c r="E2510" s="2">
        <f t="shared" si="312"/>
        <v>16.638799999999996</v>
      </c>
      <c r="F2510" s="2">
        <f t="shared" si="305"/>
        <v>16.767450000000004</v>
      </c>
      <c r="G2510" s="2">
        <f t="shared" si="307"/>
        <v>16.774039999999999</v>
      </c>
      <c r="H2510" s="2">
        <f t="shared" si="311"/>
        <v>14.930784999999975</v>
      </c>
      <c r="I2510" s="2">
        <f t="array" ref="I2510">SUMPRODUCT(B2494:B2513, (ROW(B2494:B2513)-ROW(B2494)+1)) / (20*21/2)</f>
        <v>16.705542857142856</v>
      </c>
      <c r="J2510" s="2">
        <f t="shared" si="306"/>
        <v>16.720724951128439</v>
      </c>
      <c r="K2510" s="2">
        <f t="shared" si="308"/>
        <v>16.575064726136976</v>
      </c>
    </row>
    <row r="2511" spans="1:11" ht="13.5" x14ac:dyDescent="0.25">
      <c r="A2511" s="3">
        <f>TITRES_STAT!B2514</f>
        <v>45660</v>
      </c>
      <c r="B2511" s="5">
        <f>TITRES_STAT!D2514</f>
        <v>16.675000000000001</v>
      </c>
      <c r="C2511" s="2">
        <f t="shared" si="309"/>
        <v>0.1509999999999998</v>
      </c>
      <c r="D2511" s="2">
        <f t="shared" si="310"/>
        <v>16.639000000000003</v>
      </c>
      <c r="E2511" s="2">
        <f t="shared" si="312"/>
        <v>16.610599999999998</v>
      </c>
      <c r="F2511" s="2">
        <f t="shared" si="305"/>
        <v>16.779250000000001</v>
      </c>
      <c r="G2511" s="2">
        <f t="shared" si="307"/>
        <v>16.79044</v>
      </c>
      <c r="H2511" s="2">
        <f t="shared" si="311"/>
        <v>14.953609999999978</v>
      </c>
      <c r="I2511" s="2">
        <f t="array" ref="I2511">SUMPRODUCT(B2495:B2514, (ROW(B2495:B2514)-ROW(B2495)+1)) / (20*21/2)</f>
        <v>16.723957142857142</v>
      </c>
      <c r="J2511" s="2">
        <f t="shared" si="306"/>
        <v>16.71637019387811</v>
      </c>
      <c r="K2511" s="2">
        <f t="shared" si="308"/>
        <v>16.578983756484543</v>
      </c>
    </row>
    <row r="2512" spans="1:11" ht="13.5" x14ac:dyDescent="0.25">
      <c r="A2512" s="3">
        <f>TITRES_STAT!B2515</f>
        <v>45663</v>
      </c>
      <c r="B2512" s="5">
        <f>TITRES_STAT!D2515</f>
        <v>16.957000000000001</v>
      </c>
      <c r="C2512" s="2">
        <f t="shared" si="309"/>
        <v>0.28200000000000003</v>
      </c>
      <c r="D2512" s="2">
        <f t="shared" si="310"/>
        <v>16.716199999999997</v>
      </c>
      <c r="E2512" s="2">
        <f t="shared" si="312"/>
        <v>16.657699999999998</v>
      </c>
      <c r="F2512" s="2">
        <f t="shared" si="305"/>
        <v>16.779699999999998</v>
      </c>
      <c r="G2512" s="2">
        <f t="shared" si="307"/>
        <v>16.810980000000001</v>
      </c>
      <c r="H2512" s="2">
        <f t="shared" si="311"/>
        <v>14.977844999999979</v>
      </c>
      <c r="I2512" s="2">
        <f t="array" ref="I2512">SUMPRODUCT(B2496:B2515, (ROW(B2496:B2515)-ROW(B2496)+1)) / (20*21/2)</f>
        <v>16.742328571428569</v>
      </c>
      <c r="J2512" s="2">
        <f t="shared" si="306"/>
        <v>16.739287318270669</v>
      </c>
      <c r="K2512" s="2">
        <f t="shared" si="308"/>
        <v>16.593807922896914</v>
      </c>
    </row>
    <row r="2513" spans="1:11" ht="13.5" x14ac:dyDescent="0.25">
      <c r="A2513" s="3">
        <f>TITRES_STAT!B2516</f>
        <v>45664</v>
      </c>
      <c r="B2513" s="5">
        <f>TITRES_STAT!D2516</f>
        <v>16.626999999999999</v>
      </c>
      <c r="C2513" s="2">
        <f t="shared" si="309"/>
        <v>-0.33000000000000185</v>
      </c>
      <c r="D2513" s="2">
        <f t="shared" si="310"/>
        <v>16.727399999999996</v>
      </c>
      <c r="E2513" s="2">
        <f t="shared" si="312"/>
        <v>16.6435</v>
      </c>
      <c r="F2513" s="2">
        <f t="shared" si="305"/>
        <v>16.763650000000002</v>
      </c>
      <c r="G2513" s="2">
        <f t="shared" si="307"/>
        <v>16.818699999999996</v>
      </c>
      <c r="H2513" s="2">
        <f t="shared" si="311"/>
        <v>15.001744999999978</v>
      </c>
      <c r="I2513" s="2">
        <f t="array" ref="I2513">SUMPRODUCT(B2497:B2516, (ROW(B2497:B2516)-ROW(B2497)+1)) / (20*21/2)</f>
        <v>16.778657142857146</v>
      </c>
      <c r="J2513" s="2">
        <f t="shared" si="306"/>
        <v>16.728593287959178</v>
      </c>
      <c r="K2513" s="2">
        <f t="shared" si="308"/>
        <v>16.595109572979389</v>
      </c>
    </row>
    <row r="2514" spans="1:11" ht="13.5" x14ac:dyDescent="0.25">
      <c r="A2514" s="3">
        <f>TITRES_STAT!B2517</f>
        <v>45665</v>
      </c>
      <c r="B2514" s="5">
        <f>TITRES_STAT!D2517</f>
        <v>16.957000000000001</v>
      </c>
      <c r="C2514" s="2">
        <f t="shared" si="309"/>
        <v>0.33000000000000185</v>
      </c>
      <c r="D2514" s="2">
        <f t="shared" si="310"/>
        <v>16.748000000000001</v>
      </c>
      <c r="E2514" s="2">
        <f t="shared" si="312"/>
        <v>16.6906</v>
      </c>
      <c r="F2514" s="2">
        <f t="shared" si="305"/>
        <v>16.764099999999999</v>
      </c>
      <c r="G2514" s="2">
        <f t="shared" si="307"/>
        <v>16.832639999999998</v>
      </c>
      <c r="H2514" s="2">
        <f t="shared" si="311"/>
        <v>15.027074999999977</v>
      </c>
      <c r="I2514" s="2">
        <f t="array" ref="I2514">SUMPRODUCT(B2498:B2517, (ROW(B2498:B2517)-ROW(B2498)+1)) / (20*21/2)</f>
        <v>16.814042857142855</v>
      </c>
      <c r="J2514" s="2">
        <f t="shared" si="306"/>
        <v>16.750346308153542</v>
      </c>
      <c r="K2514" s="2">
        <f t="shared" si="308"/>
        <v>16.609301354431178</v>
      </c>
    </row>
    <row r="2515" spans="1:11" ht="13.5" x14ac:dyDescent="0.25">
      <c r="A2515" s="3">
        <f>TITRES_STAT!B2518</f>
        <v>45666</v>
      </c>
      <c r="B2515" s="5">
        <f>TITRES_STAT!D2518</f>
        <v>16.957000000000001</v>
      </c>
      <c r="C2515" s="2">
        <f t="shared" si="309"/>
        <v>0</v>
      </c>
      <c r="D2515" s="2">
        <f t="shared" si="310"/>
        <v>16.834600000000002</v>
      </c>
      <c r="E2515" s="2">
        <f t="shared" si="312"/>
        <v>16.7273</v>
      </c>
      <c r="F2515" s="2">
        <f t="shared" si="305"/>
        <v>16.76455</v>
      </c>
      <c r="G2515" s="2">
        <f t="shared" si="307"/>
        <v>16.832639999999998</v>
      </c>
      <c r="H2515" s="2">
        <f t="shared" si="311"/>
        <v>15.051794999999979</v>
      </c>
      <c r="I2515" s="2">
        <f t="array" ref="I2515">SUMPRODUCT(B2499:B2518, (ROW(B2499:B2518)-ROW(B2499)+1)) / (20*21/2)</f>
        <v>16.875342857142861</v>
      </c>
      <c r="J2515" s="2">
        <f t="shared" si="306"/>
        <v>16.770027612138918</v>
      </c>
      <c r="K2515" s="2">
        <f t="shared" si="308"/>
        <v>16.622936595433877</v>
      </c>
    </row>
    <row r="2516" spans="1:11" ht="13.5" x14ac:dyDescent="0.25">
      <c r="A2516" s="3">
        <f>TITRES_STAT!B2519</f>
        <v>45667</v>
      </c>
      <c r="B2516" s="5">
        <f>TITRES_STAT!D2519</f>
        <v>17.146000000000001</v>
      </c>
      <c r="C2516" s="2">
        <f t="shared" si="309"/>
        <v>0.18900000000000006</v>
      </c>
      <c r="D2516" s="2">
        <f t="shared" si="310"/>
        <v>16.928800000000003</v>
      </c>
      <c r="E2516" s="2">
        <f t="shared" si="312"/>
        <v>16.783899999999999</v>
      </c>
      <c r="F2516" s="2">
        <f t="shared" ref="F2516:F2579" si="313">AVERAGE(B2497:B2516)</f>
        <v>16.774449999999998</v>
      </c>
      <c r="G2516" s="2">
        <f t="shared" si="307"/>
        <v>16.827179999999995</v>
      </c>
      <c r="H2516" s="2">
        <f t="shared" si="311"/>
        <v>15.077459999999981</v>
      </c>
      <c r="I2516" s="2">
        <f t="array" ref="I2516">SUMPRODUCT(B2500:B2519, (ROW(B2500:B2519)-ROW(B2500)+1)) / (20*21/2)</f>
        <v>16.934357142857145</v>
      </c>
      <c r="J2516" s="2">
        <f t="shared" si="306"/>
        <v>16.805834506220926</v>
      </c>
      <c r="K2516" s="2">
        <f t="shared" si="308"/>
        <v>16.643448885809018</v>
      </c>
    </row>
    <row r="2517" spans="1:11" ht="13.5" x14ac:dyDescent="0.25">
      <c r="A2517" s="3">
        <f>TITRES_STAT!B2520</f>
        <v>45670</v>
      </c>
      <c r="B2517" s="5">
        <f>TITRES_STAT!D2520</f>
        <v>17.146000000000001</v>
      </c>
      <c r="C2517" s="2">
        <f t="shared" si="309"/>
        <v>0</v>
      </c>
      <c r="D2517" s="2">
        <f t="shared" si="310"/>
        <v>16.966600000000003</v>
      </c>
      <c r="E2517" s="2">
        <f t="shared" si="312"/>
        <v>16.8414</v>
      </c>
      <c r="F2517" s="2">
        <f t="shared" si="313"/>
        <v>16.78435</v>
      </c>
      <c r="G2517" s="2">
        <f t="shared" si="307"/>
        <v>16.837359999999993</v>
      </c>
      <c r="H2517" s="2">
        <f t="shared" si="311"/>
        <v>15.101984999999981</v>
      </c>
      <c r="I2517" s="2">
        <f t="array" ref="I2517">SUMPRODUCT(B2501:B2520, (ROW(B2501:B2520)-ROW(B2501)+1)) / (20*21/2)</f>
        <v>16.959657142857143</v>
      </c>
      <c r="J2517" s="2">
        <f t="shared" ref="J2517:J2580" si="314">$J$4*B2517+J2516*(1-$J$4)</f>
        <v>16.838231219914171</v>
      </c>
      <c r="K2517" s="2">
        <f t="shared" si="308"/>
        <v>16.663156772640036</v>
      </c>
    </row>
    <row r="2518" spans="1:11" ht="13.5" x14ac:dyDescent="0.25">
      <c r="A2518" s="3">
        <f>TITRES_STAT!B2521</f>
        <v>45671</v>
      </c>
      <c r="B2518" s="5">
        <f>TITRES_STAT!D2521</f>
        <v>17.428000000000001</v>
      </c>
      <c r="C2518" s="2">
        <f t="shared" si="309"/>
        <v>0.28200000000000003</v>
      </c>
      <c r="D2518" s="2">
        <f t="shared" si="310"/>
        <v>17.126799999999999</v>
      </c>
      <c r="E2518" s="2">
        <f t="shared" si="312"/>
        <v>16.927100000000003</v>
      </c>
      <c r="F2518" s="2">
        <f t="shared" si="313"/>
        <v>16.808350000000001</v>
      </c>
      <c r="G2518" s="2">
        <f t="shared" si="307"/>
        <v>16.855999999999995</v>
      </c>
      <c r="H2518" s="2">
        <f t="shared" si="311"/>
        <v>15.126349999999981</v>
      </c>
      <c r="I2518" s="2">
        <f t="array" ref="I2518">SUMPRODUCT(B2502:B2521, (ROW(B2502:B2521)-ROW(B2502)+1)) / (20*21/2)</f>
        <v>17.008480952380953</v>
      </c>
      <c r="J2518" s="2">
        <f t="shared" si="314"/>
        <v>16.89439967516044</v>
      </c>
      <c r="K2518" s="2">
        <f t="shared" si="308"/>
        <v>16.693150624693367</v>
      </c>
    </row>
    <row r="2519" spans="1:11" ht="13.5" x14ac:dyDescent="0.25">
      <c r="A2519" s="3">
        <f>TITRES_STAT!B2522</f>
        <v>45672</v>
      </c>
      <c r="B2519" s="5">
        <f>TITRES_STAT!D2522</f>
        <v>17.428000000000001</v>
      </c>
      <c r="C2519" s="2">
        <f t="shared" si="309"/>
        <v>0</v>
      </c>
      <c r="D2519" s="2">
        <f t="shared" si="310"/>
        <v>17.221</v>
      </c>
      <c r="E2519" s="2">
        <f t="shared" si="312"/>
        <v>16.984500000000001</v>
      </c>
      <c r="F2519" s="2">
        <f t="shared" si="313"/>
        <v>16.832350000000002</v>
      </c>
      <c r="G2519" s="2">
        <f t="shared" si="307"/>
        <v>16.873899999999995</v>
      </c>
      <c r="H2519" s="2">
        <f t="shared" si="311"/>
        <v>15.150319999999981</v>
      </c>
      <c r="I2519" s="2">
        <f t="array" ref="I2519">SUMPRODUCT(B2503:B2522, (ROW(B2503:B2522)-ROW(B2503)+1)) / (20*21/2)</f>
        <v>17.01770476190476</v>
      </c>
      <c r="J2519" s="2">
        <f t="shared" si="314"/>
        <v>16.945218753716588</v>
      </c>
      <c r="K2519" s="2">
        <f t="shared" si="308"/>
        <v>16.721968247254409</v>
      </c>
    </row>
    <row r="2520" spans="1:11" ht="13.5" x14ac:dyDescent="0.25">
      <c r="A2520" s="3">
        <f>TITRES_STAT!B2523</f>
        <v>45673</v>
      </c>
      <c r="B2520" s="5">
        <f>TITRES_STAT!D2523</f>
        <v>17.097999999999999</v>
      </c>
      <c r="C2520" s="2">
        <f t="shared" si="309"/>
        <v>-0.33000000000000185</v>
      </c>
      <c r="D2520" s="2">
        <f t="shared" si="310"/>
        <v>17.249199999999998</v>
      </c>
      <c r="E2520" s="2">
        <f t="shared" si="312"/>
        <v>17.041899999999998</v>
      </c>
      <c r="F2520" s="2">
        <f t="shared" si="313"/>
        <v>16.840350000000001</v>
      </c>
      <c r="G2520" s="2">
        <f t="shared" si="307"/>
        <v>16.885199999999994</v>
      </c>
      <c r="H2520" s="2">
        <f t="shared" si="311"/>
        <v>15.170669999999982</v>
      </c>
      <c r="I2520" s="2">
        <f t="array" ref="I2520">SUMPRODUCT(B2504:B2523, (ROW(B2504:B2523)-ROW(B2504)+1)) / (20*21/2)</f>
        <v>17.06059047619048</v>
      </c>
      <c r="J2520" s="2">
        <f t="shared" si="314"/>
        <v>16.959769348600723</v>
      </c>
      <c r="K2520" s="2">
        <f t="shared" si="308"/>
        <v>16.736714590499336</v>
      </c>
    </row>
    <row r="2521" spans="1:11" ht="13.5" x14ac:dyDescent="0.25">
      <c r="A2521" s="3">
        <f>TITRES_STAT!B2524</f>
        <v>45674</v>
      </c>
      <c r="B2521" s="5">
        <f>TITRES_STAT!D2524</f>
        <v>17.353000000000002</v>
      </c>
      <c r="C2521" s="2">
        <f t="shared" si="309"/>
        <v>0.25500000000000256</v>
      </c>
      <c r="D2521" s="2">
        <f t="shared" si="310"/>
        <v>17.290600000000001</v>
      </c>
      <c r="E2521" s="2">
        <f t="shared" si="312"/>
        <v>17.109700000000004</v>
      </c>
      <c r="F2521" s="2">
        <f t="shared" si="313"/>
        <v>16.860150000000001</v>
      </c>
      <c r="G2521" s="2">
        <f t="shared" si="307"/>
        <v>16.893119999999996</v>
      </c>
      <c r="H2521" s="2">
        <f t="shared" si="311"/>
        <v>15.191859999999984</v>
      </c>
      <c r="I2521" s="2">
        <f t="array" ref="I2521">SUMPRODUCT(B2505:B2524, (ROW(B2505:B2524)-ROW(B2505)+1)) / (20*21/2)</f>
        <v>17.100785714285717</v>
      </c>
      <c r="J2521" s="2">
        <f t="shared" si="314"/>
        <v>16.997219886829228</v>
      </c>
      <c r="K2521" s="2">
        <f t="shared" si="308"/>
        <v>16.760882645773872</v>
      </c>
    </row>
    <row r="2522" spans="1:11" ht="13.5" x14ac:dyDescent="0.25">
      <c r="A2522" s="3">
        <f>TITRES_STAT!B2525</f>
        <v>45677</v>
      </c>
      <c r="B2522" s="5">
        <f>TITRES_STAT!D2525</f>
        <v>16.957000000000001</v>
      </c>
      <c r="C2522" s="2">
        <f t="shared" si="309"/>
        <v>-0.3960000000000008</v>
      </c>
      <c r="D2522" s="2">
        <f t="shared" si="310"/>
        <v>17.252800000000001</v>
      </c>
      <c r="E2522" s="2">
        <f t="shared" si="312"/>
        <v>17.1097</v>
      </c>
      <c r="F2522" s="2">
        <f t="shared" si="313"/>
        <v>16.883700000000001</v>
      </c>
      <c r="G2522" s="2">
        <f t="shared" si="307"/>
        <v>16.893119999999993</v>
      </c>
      <c r="H2522" s="2">
        <f t="shared" si="311"/>
        <v>15.208444999999982</v>
      </c>
      <c r="I2522" s="2">
        <f t="array" ref="I2522">SUMPRODUCT(B2506:B2525, (ROW(B2506:B2525)-ROW(B2506)+1)) / (20*21/2)</f>
        <v>17.136942857142859</v>
      </c>
      <c r="J2522" s="2">
        <f t="shared" si="314"/>
        <v>16.993389421416921</v>
      </c>
      <c r="K2522" s="2">
        <f t="shared" si="308"/>
        <v>16.768573522410193</v>
      </c>
    </row>
    <row r="2523" spans="1:11" ht="13.5" x14ac:dyDescent="0.25">
      <c r="A2523" s="3">
        <f>TITRES_STAT!B2526</f>
        <v>45678</v>
      </c>
      <c r="B2523" s="5">
        <f>TITRES_STAT!D2526</f>
        <v>17.334</v>
      </c>
      <c r="C2523" s="2">
        <f t="shared" si="309"/>
        <v>0.37699999999999889</v>
      </c>
      <c r="D2523" s="2">
        <f t="shared" si="310"/>
        <v>17.234000000000002</v>
      </c>
      <c r="E2523" s="2">
        <f t="shared" si="312"/>
        <v>17.180399999999999</v>
      </c>
      <c r="F2523" s="2">
        <f t="shared" si="313"/>
        <v>16.911950000000001</v>
      </c>
      <c r="G2523" s="2">
        <f t="shared" si="307"/>
        <v>16.894619999999993</v>
      </c>
      <c r="H2523" s="2">
        <f t="shared" si="311"/>
        <v>15.22866499999998</v>
      </c>
      <c r="I2523" s="2">
        <f t="array" ref="I2523">SUMPRODUCT(B2507:B2526, (ROW(B2507:B2526)-ROW(B2507)+1)) / (20*21/2)</f>
        <v>17.13365238095238</v>
      </c>
      <c r="J2523" s="2">
        <f t="shared" si="314"/>
        <v>17.025828524139119</v>
      </c>
      <c r="K2523" s="2">
        <f t="shared" si="308"/>
        <v>16.790747109766656</v>
      </c>
    </row>
    <row r="2524" spans="1:11" ht="13.5" x14ac:dyDescent="0.25">
      <c r="A2524" s="3">
        <f>TITRES_STAT!B2527</f>
        <v>45679</v>
      </c>
      <c r="B2524" s="5">
        <f>TITRES_STAT!D2527</f>
        <v>17.334</v>
      </c>
      <c r="C2524" s="2">
        <f t="shared" si="309"/>
        <v>0</v>
      </c>
      <c r="D2524" s="2">
        <f t="shared" si="310"/>
        <v>17.215200000000003</v>
      </c>
      <c r="E2524" s="2">
        <f t="shared" si="312"/>
        <v>17.2181</v>
      </c>
      <c r="F2524" s="2">
        <f t="shared" si="313"/>
        <v>16.954350000000002</v>
      </c>
      <c r="G2524" s="2">
        <f t="shared" si="307"/>
        <v>16.896499999999989</v>
      </c>
      <c r="H2524" s="2">
        <f t="shared" si="311"/>
        <v>15.247134999999981</v>
      </c>
      <c r="I2524" s="2">
        <f t="array" ref="I2524">SUMPRODUCT(B2508:B2527, (ROW(B2508:B2527)-ROW(B2508)+1)) / (20*21/2)</f>
        <v>17.154566666666668</v>
      </c>
      <c r="J2524" s="2">
        <f t="shared" si="314"/>
        <v>17.055178188506822</v>
      </c>
      <c r="K2524" s="2">
        <f t="shared" si="308"/>
        <v>16.812051144677767</v>
      </c>
    </row>
    <row r="2525" spans="1:11" ht="13.5" x14ac:dyDescent="0.25">
      <c r="A2525" s="3">
        <f>TITRES_STAT!B2528</f>
        <v>45680</v>
      </c>
      <c r="B2525" s="5">
        <f>TITRES_STAT!D2528</f>
        <v>17.334</v>
      </c>
      <c r="C2525" s="2">
        <f t="shared" si="309"/>
        <v>0</v>
      </c>
      <c r="D2525" s="2">
        <f t="shared" si="310"/>
        <v>17.262400000000003</v>
      </c>
      <c r="E2525" s="2">
        <f t="shared" si="312"/>
        <v>17.255800000000001</v>
      </c>
      <c r="F2525" s="2">
        <f t="shared" si="313"/>
        <v>16.99155</v>
      </c>
      <c r="G2525" s="2">
        <f t="shared" si="307"/>
        <v>16.912519999999986</v>
      </c>
      <c r="H2525" s="2">
        <f t="shared" si="311"/>
        <v>15.265604999999979</v>
      </c>
      <c r="I2525" s="2">
        <f t="array" ref="I2525">SUMPRODUCT(B2509:B2528, (ROW(B2509:B2528)-ROW(B2509)+1)) / (20*21/2)</f>
        <v>17.172342857142858</v>
      </c>
      <c r="J2525" s="2">
        <f t="shared" si="314"/>
        <v>17.081732646744268</v>
      </c>
      <c r="K2525" s="2">
        <f t="shared" si="308"/>
        <v>16.832519727239422</v>
      </c>
    </row>
    <row r="2526" spans="1:11" ht="13.5" x14ac:dyDescent="0.25">
      <c r="A2526" s="3">
        <f>TITRES_STAT!B2529</f>
        <v>45681</v>
      </c>
      <c r="B2526" s="5">
        <f>TITRES_STAT!D2529</f>
        <v>16.957000000000001</v>
      </c>
      <c r="C2526" s="2">
        <f t="shared" si="309"/>
        <v>-0.37699999999999889</v>
      </c>
      <c r="D2526" s="2">
        <f t="shared" si="310"/>
        <v>17.183199999999999</v>
      </c>
      <c r="E2526" s="2">
        <f t="shared" si="312"/>
        <v>17.236899999999999</v>
      </c>
      <c r="F2526" s="2">
        <f t="shared" si="313"/>
        <v>17.010400000000001</v>
      </c>
      <c r="G2526" s="2">
        <f t="shared" si="307"/>
        <v>16.921939999999985</v>
      </c>
      <c r="H2526" s="2">
        <f t="shared" si="311"/>
        <v>15.28218999999998</v>
      </c>
      <c r="I2526" s="2">
        <f t="array" ref="I2526">SUMPRODUCT(B2510:B2529, (ROW(B2510:B2529)-ROW(B2510)+1)) / (20*21/2)</f>
        <v>17.17898095238095</v>
      </c>
      <c r="J2526" s="2">
        <f t="shared" si="314"/>
        <v>17.069853347054337</v>
      </c>
      <c r="K2526" s="2">
        <f t="shared" si="308"/>
        <v>16.837401306563368</v>
      </c>
    </row>
    <row r="2527" spans="1:11" ht="13.5" x14ac:dyDescent="0.25">
      <c r="A2527" s="3">
        <f>TITRES_STAT!B2530</f>
        <v>45684</v>
      </c>
      <c r="B2527" s="5">
        <f>TITRES_STAT!D2530</f>
        <v>17.23</v>
      </c>
      <c r="C2527" s="2">
        <f t="shared" si="309"/>
        <v>0.27299999999999969</v>
      </c>
      <c r="D2527" s="2">
        <f t="shared" si="310"/>
        <v>17.2378</v>
      </c>
      <c r="E2527" s="2">
        <f t="shared" si="312"/>
        <v>17.2453</v>
      </c>
      <c r="F2527" s="2">
        <f t="shared" si="313"/>
        <v>17.04335</v>
      </c>
      <c r="G2527" s="2">
        <f t="shared" si="307"/>
        <v>16.927399999999988</v>
      </c>
      <c r="H2527" s="2">
        <f t="shared" si="311"/>
        <v>15.300139999999981</v>
      </c>
      <c r="I2527" s="2">
        <f t="array" ref="I2527">SUMPRODUCT(B2511:B2530, (ROW(B2511:B2530)-ROW(B2511)+1)) / (20*21/2)</f>
        <v>17.179657142857138</v>
      </c>
      <c r="J2527" s="2">
        <f t="shared" si="314"/>
        <v>17.085105409239638</v>
      </c>
      <c r="K2527" s="2">
        <f t="shared" si="308"/>
        <v>16.852797333756961</v>
      </c>
    </row>
    <row r="2528" spans="1:11" ht="13.5" x14ac:dyDescent="0.25">
      <c r="A2528" s="3">
        <f>TITRES_STAT!B2531</f>
        <v>45685</v>
      </c>
      <c r="B2528" s="5">
        <f>TITRES_STAT!D2531</f>
        <v>17.23</v>
      </c>
      <c r="C2528" s="2">
        <f t="shared" si="309"/>
        <v>0</v>
      </c>
      <c r="D2528" s="2">
        <f t="shared" si="310"/>
        <v>17.217000000000002</v>
      </c>
      <c r="E2528" s="2">
        <f t="shared" si="312"/>
        <v>17.2255</v>
      </c>
      <c r="F2528" s="2">
        <f t="shared" si="313"/>
        <v>17.076300000000003</v>
      </c>
      <c r="G2528" s="2">
        <f t="shared" si="307"/>
        <v>16.932859999999991</v>
      </c>
      <c r="H2528" s="2">
        <f t="shared" si="311"/>
        <v>15.318089999999978</v>
      </c>
      <c r="I2528" s="2">
        <f t="array" ref="I2528">SUMPRODUCT(B2512:B2531, (ROW(B2512:B2531)-ROW(B2512)+1)) / (20*21/2)</f>
        <v>17.209028571428568</v>
      </c>
      <c r="J2528" s="2">
        <f t="shared" si="314"/>
        <v>17.098904894073957</v>
      </c>
      <c r="K2528" s="2">
        <f t="shared" si="308"/>
        <v>16.867589595178256</v>
      </c>
    </row>
    <row r="2529" spans="1:11" ht="13.5" x14ac:dyDescent="0.25">
      <c r="A2529" s="3">
        <f>TITRES_STAT!B2532</f>
        <v>45686</v>
      </c>
      <c r="B2529" s="5">
        <f>TITRES_STAT!D2532</f>
        <v>17.146000000000001</v>
      </c>
      <c r="C2529" s="2">
        <f t="shared" si="309"/>
        <v>-8.3999999999999631E-2</v>
      </c>
      <c r="D2529" s="2">
        <f t="shared" si="310"/>
        <v>17.179400000000001</v>
      </c>
      <c r="E2529" s="2">
        <f t="shared" si="312"/>
        <v>17.197300000000002</v>
      </c>
      <c r="F2529" s="2">
        <f t="shared" si="313"/>
        <v>17.090900000000001</v>
      </c>
      <c r="G2529" s="2">
        <f t="shared" si="307"/>
        <v>16.936819999999987</v>
      </c>
      <c r="H2529" s="2">
        <f t="shared" si="311"/>
        <v>15.335139999999981</v>
      </c>
      <c r="I2529" s="2">
        <f t="array" ref="I2529">SUMPRODUCT(B2513:B2532, (ROW(B2513:B2532)-ROW(B2513)+1)) / (20*21/2)</f>
        <v>17.234814285714283</v>
      </c>
      <c r="J2529" s="2">
        <f t="shared" si="314"/>
        <v>17.103390142257389</v>
      </c>
      <c r="K2529" s="2">
        <f t="shared" si="308"/>
        <v>16.878507650269306</v>
      </c>
    </row>
    <row r="2530" spans="1:11" ht="13.5" x14ac:dyDescent="0.25">
      <c r="A2530" s="3">
        <f>TITRES_STAT!B2533</f>
        <v>45687</v>
      </c>
      <c r="B2530" s="5">
        <f>TITRES_STAT!D2533</f>
        <v>17.097999999999999</v>
      </c>
      <c r="C2530" s="2">
        <f t="shared" si="309"/>
        <v>-4.8000000000001819E-2</v>
      </c>
      <c r="D2530" s="2">
        <f t="shared" si="310"/>
        <v>17.132200000000001</v>
      </c>
      <c r="E2530" s="2">
        <f t="shared" si="312"/>
        <v>17.197300000000002</v>
      </c>
      <c r="F2530" s="2">
        <f t="shared" si="313"/>
        <v>17.119600000000002</v>
      </c>
      <c r="G2530" s="2">
        <f t="shared" si="307"/>
        <v>16.939639999999986</v>
      </c>
      <c r="H2530" s="2">
        <f t="shared" si="311"/>
        <v>15.350684999999981</v>
      </c>
      <c r="I2530" s="2">
        <f t="array" ref="I2530">SUMPRODUCT(B2514:B2533, (ROW(B2514:B2533)-ROW(B2514)+1)) / (20*21/2)</f>
        <v>17.258357142857147</v>
      </c>
      <c r="J2530" s="2">
        <f t="shared" si="314"/>
        <v>17.102876795375732</v>
      </c>
      <c r="K2530" s="2">
        <f t="shared" si="308"/>
        <v>16.887115193395999</v>
      </c>
    </row>
    <row r="2531" spans="1:11" ht="13.5" x14ac:dyDescent="0.25">
      <c r="A2531" s="3">
        <f>TITRES_STAT!B2534</f>
        <v>45688</v>
      </c>
      <c r="B2531" s="5">
        <f>TITRES_STAT!D2534</f>
        <v>17.428000000000001</v>
      </c>
      <c r="C2531" s="2">
        <f t="shared" si="309"/>
        <v>0.33000000000000185</v>
      </c>
      <c r="D2531" s="2">
        <f t="shared" si="310"/>
        <v>17.226400000000002</v>
      </c>
      <c r="E2531" s="2">
        <f t="shared" si="312"/>
        <v>17.204799999999999</v>
      </c>
      <c r="F2531" s="2">
        <f t="shared" si="313"/>
        <v>17.157250000000005</v>
      </c>
      <c r="G2531" s="2">
        <f t="shared" si="307"/>
        <v>16.949059999999989</v>
      </c>
      <c r="H2531" s="2">
        <f t="shared" si="311"/>
        <v>15.367004999999981</v>
      </c>
      <c r="I2531" s="2">
        <f t="array" ref="I2531">SUMPRODUCT(B2515:B2534, (ROW(B2515:B2534)-ROW(B2515)+1)) / (20*21/2)</f>
        <v>17.278085714285712</v>
      </c>
      <c r="J2531" s="2">
        <f t="shared" si="314"/>
        <v>17.133840910101853</v>
      </c>
      <c r="K2531" s="2">
        <f t="shared" si="308"/>
        <v>16.90832636228243</v>
      </c>
    </row>
    <row r="2532" spans="1:11" ht="13.5" x14ac:dyDescent="0.25">
      <c r="A2532" s="3">
        <f>TITRES_STAT!B2535</f>
        <v>45691</v>
      </c>
      <c r="B2532" s="5">
        <f>TITRES_STAT!D2535</f>
        <v>17.428000000000001</v>
      </c>
      <c r="C2532" s="2">
        <f t="shared" si="309"/>
        <v>0</v>
      </c>
      <c r="D2532" s="2">
        <f t="shared" si="310"/>
        <v>17.265999999999998</v>
      </c>
      <c r="E2532" s="2">
        <f t="shared" si="312"/>
        <v>17.251899999999999</v>
      </c>
      <c r="F2532" s="2">
        <f t="shared" si="313"/>
        <v>17.180800000000001</v>
      </c>
      <c r="G2532" s="2">
        <f t="shared" si="307"/>
        <v>16.954699999999992</v>
      </c>
      <c r="H2532" s="2">
        <f t="shared" si="311"/>
        <v>15.38332499999998</v>
      </c>
      <c r="I2532" s="2">
        <f t="array" ref="I2532">SUMPRODUCT(B2516:B2535, (ROW(B2516:B2535)-ROW(B2516)+1)) / (20*21/2)</f>
        <v>17.294714285714289</v>
      </c>
      <c r="J2532" s="2">
        <f t="shared" si="314"/>
        <v>17.161856061520723</v>
      </c>
      <c r="K2532" s="2">
        <f t="shared" si="308"/>
        <v>16.928705720624293</v>
      </c>
    </row>
    <row r="2533" spans="1:11" ht="13.5" x14ac:dyDescent="0.25">
      <c r="A2533" s="3">
        <f>TITRES_STAT!B2536</f>
        <v>45692</v>
      </c>
      <c r="B2533" s="5">
        <f>TITRES_STAT!D2536</f>
        <v>17.428000000000001</v>
      </c>
      <c r="C2533" s="2">
        <f t="shared" si="309"/>
        <v>0</v>
      </c>
      <c r="D2533" s="2">
        <f t="shared" si="310"/>
        <v>17.305599999999998</v>
      </c>
      <c r="E2533" s="2">
        <f t="shared" si="312"/>
        <v>17.261299999999999</v>
      </c>
      <c r="F2533" s="2">
        <f t="shared" si="313"/>
        <v>17.220850000000002</v>
      </c>
      <c r="G2533" s="2">
        <f t="shared" si="307"/>
        <v>16.964119999999991</v>
      </c>
      <c r="H2533" s="2">
        <f t="shared" si="311"/>
        <v>15.399204999999979</v>
      </c>
      <c r="I2533" s="2">
        <f t="array" ref="I2533">SUMPRODUCT(B2517:B2536, (ROW(B2517:B2536)-ROW(B2517)+1)) / (20*21/2)</f>
        <v>17.32352380952381</v>
      </c>
      <c r="J2533" s="2">
        <f t="shared" si="314"/>
        <v>17.187203103280655</v>
      </c>
      <c r="K2533" s="2">
        <f t="shared" si="308"/>
        <v>16.948285888442946</v>
      </c>
    </row>
    <row r="2534" spans="1:11" ht="13.5" x14ac:dyDescent="0.25">
      <c r="A2534" s="3">
        <f>TITRES_STAT!B2537</f>
        <v>45693</v>
      </c>
      <c r="B2534" s="5">
        <f>TITRES_STAT!D2537</f>
        <v>17.428000000000001</v>
      </c>
      <c r="C2534" s="2">
        <f t="shared" si="309"/>
        <v>0</v>
      </c>
      <c r="D2534" s="2">
        <f t="shared" si="310"/>
        <v>17.361999999999998</v>
      </c>
      <c r="E2534" s="2">
        <f t="shared" si="312"/>
        <v>17.270699999999998</v>
      </c>
      <c r="F2534" s="2">
        <f t="shared" si="313"/>
        <v>17.244399999999999</v>
      </c>
      <c r="G2534" s="2">
        <f t="shared" si="307"/>
        <v>16.973539999999993</v>
      </c>
      <c r="H2534" s="2">
        <f t="shared" si="311"/>
        <v>15.415524999999979</v>
      </c>
      <c r="I2534" s="2">
        <f t="array" ref="I2534">SUMPRODUCT(B2518:B2537, (ROW(B2518:B2537)-ROW(B2518)+1)) / (20*21/2)</f>
        <v>17.345742857142852</v>
      </c>
      <c r="J2534" s="2">
        <f t="shared" si="314"/>
        <v>17.210136141063451</v>
      </c>
      <c r="K2534" s="2">
        <f t="shared" si="308"/>
        <v>16.967098206543223</v>
      </c>
    </row>
    <row r="2535" spans="1:11" ht="13.5" x14ac:dyDescent="0.25">
      <c r="A2535" s="3">
        <f>TITRES_STAT!B2538</f>
        <v>45694</v>
      </c>
      <c r="B2535" s="5">
        <f>TITRES_STAT!D2538</f>
        <v>17.419</v>
      </c>
      <c r="C2535" s="2">
        <f t="shared" si="309"/>
        <v>-9.0000000000003411E-3</v>
      </c>
      <c r="D2535" s="2">
        <f t="shared" si="310"/>
        <v>17.426200000000001</v>
      </c>
      <c r="E2535" s="2">
        <f t="shared" si="312"/>
        <v>17.279199999999999</v>
      </c>
      <c r="F2535" s="2">
        <f t="shared" si="313"/>
        <v>17.267499999999998</v>
      </c>
      <c r="G2535" s="2">
        <f t="shared" si="307"/>
        <v>16.982779999999995</v>
      </c>
      <c r="H2535" s="2">
        <f t="shared" si="311"/>
        <v>15.43179999999998</v>
      </c>
      <c r="I2535" s="2">
        <f t="array" ref="I2535">SUMPRODUCT(B2519:B2538, (ROW(B2519:B2538)-ROW(B2519)+1)) / (20*21/2)</f>
        <v>17.418266666666664</v>
      </c>
      <c r="J2535" s="2">
        <f t="shared" si="314"/>
        <v>17.230027937152645</v>
      </c>
      <c r="K2535" s="2">
        <f t="shared" si="308"/>
        <v>16.984819845502312</v>
      </c>
    </row>
    <row r="2536" spans="1:11" ht="13.5" x14ac:dyDescent="0.25">
      <c r="A2536" s="3">
        <f>TITRES_STAT!B2539</f>
        <v>45695</v>
      </c>
      <c r="B2536" s="5">
        <f>TITRES_STAT!D2539</f>
        <v>17.57</v>
      </c>
      <c r="C2536" s="2">
        <f t="shared" si="309"/>
        <v>0.1509999999999998</v>
      </c>
      <c r="D2536" s="2">
        <f t="shared" si="310"/>
        <v>17.454599999999999</v>
      </c>
      <c r="E2536" s="2">
        <f t="shared" si="312"/>
        <v>17.340499999999999</v>
      </c>
      <c r="F2536" s="2">
        <f t="shared" si="313"/>
        <v>17.288699999999999</v>
      </c>
      <c r="G2536" s="2">
        <f t="shared" si="307"/>
        <v>16.995039999999996</v>
      </c>
      <c r="H2536" s="2">
        <f t="shared" si="311"/>
        <v>15.448829999999981</v>
      </c>
      <c r="I2536" s="2">
        <f t="array" ref="I2536">SUMPRODUCT(B2520:B2539, (ROW(B2520:B2539)-ROW(B2520)+1)) / (20*21/2)</f>
        <v>17.480500000000003</v>
      </c>
      <c r="J2536" s="2">
        <f t="shared" si="314"/>
        <v>17.262406228852392</v>
      </c>
      <c r="K2536" s="2">
        <f t="shared" si="308"/>
        <v>17.007768086855162</v>
      </c>
    </row>
    <row r="2537" spans="1:11" ht="13.5" x14ac:dyDescent="0.25">
      <c r="A2537" s="3">
        <f>TITRES_STAT!B2540</f>
        <v>45698</v>
      </c>
      <c r="B2537" s="5">
        <f>TITRES_STAT!D2540</f>
        <v>17.521999999999998</v>
      </c>
      <c r="C2537" s="2">
        <f t="shared" si="309"/>
        <v>-4.8000000000001819E-2</v>
      </c>
      <c r="D2537" s="2">
        <f t="shared" si="310"/>
        <v>17.473399999999998</v>
      </c>
      <c r="E2537" s="2">
        <f t="shared" si="312"/>
        <v>17.369699999999998</v>
      </c>
      <c r="F2537" s="2">
        <f t="shared" si="313"/>
        <v>17.307499999999997</v>
      </c>
      <c r="G2537" s="2">
        <f t="shared" si="307"/>
        <v>17.006339999999994</v>
      </c>
      <c r="H2537" s="2">
        <f t="shared" si="311"/>
        <v>15.467369999999981</v>
      </c>
      <c r="I2537" s="2">
        <f t="array" ref="I2537">SUMPRODUCT(B2521:B2540, (ROW(B2521:B2540)-ROW(B2521)+1)) / (20*21/2)</f>
        <v>17.540042857142858</v>
      </c>
      <c r="J2537" s="2">
        <f t="shared" si="314"/>
        <v>17.287129445152164</v>
      </c>
      <c r="K2537" s="2">
        <f t="shared" si="308"/>
        <v>17.02793404423339</v>
      </c>
    </row>
    <row r="2538" spans="1:11" ht="13.5" x14ac:dyDescent="0.25">
      <c r="A2538" s="3">
        <f>TITRES_STAT!B2541</f>
        <v>45699</v>
      </c>
      <c r="B2538" s="5">
        <f>TITRES_STAT!D2541</f>
        <v>18.068999999999999</v>
      </c>
      <c r="C2538" s="2">
        <f t="shared" si="309"/>
        <v>0.5470000000000006</v>
      </c>
      <c r="D2538" s="2">
        <f t="shared" si="310"/>
        <v>17.601599999999998</v>
      </c>
      <c r="E2538" s="2">
        <f t="shared" si="312"/>
        <v>17.453599999999998</v>
      </c>
      <c r="F2538" s="2">
        <f t="shared" si="313"/>
        <v>17.339549999999999</v>
      </c>
      <c r="G2538" s="2">
        <f t="shared" si="307"/>
        <v>17.028579999999994</v>
      </c>
      <c r="H2538" s="2">
        <f t="shared" si="311"/>
        <v>15.487769999999982</v>
      </c>
      <c r="I2538" s="2">
        <f t="array" ref="I2538">SUMPRODUCT(B2522:B2541, (ROW(B2522:B2541)-ROW(B2522)+1)) / (20*21/2)</f>
        <v>17.595323809523812</v>
      </c>
      <c r="J2538" s="2">
        <f t="shared" si="314"/>
        <v>17.361593307518625</v>
      </c>
      <c r="K2538" s="2">
        <f t="shared" si="308"/>
        <v>17.068760160145807</v>
      </c>
    </row>
    <row r="2539" spans="1:11" ht="13.5" x14ac:dyDescent="0.25">
      <c r="A2539" s="3">
        <f>TITRES_STAT!B2542</f>
        <v>45700</v>
      </c>
      <c r="B2539" s="5">
        <f>TITRES_STAT!D2542</f>
        <v>17.992999999999999</v>
      </c>
      <c r="C2539" s="2">
        <f t="shared" si="309"/>
        <v>-7.6000000000000512E-2</v>
      </c>
      <c r="D2539" s="2">
        <f t="shared" si="310"/>
        <v>17.714599999999997</v>
      </c>
      <c r="E2539" s="2">
        <f t="shared" si="312"/>
        <v>17.538299999999996</v>
      </c>
      <c r="F2539" s="2">
        <f t="shared" si="313"/>
        <v>17.367799999999999</v>
      </c>
      <c r="G2539" s="2">
        <f t="shared" si="307"/>
        <v>17.049299999999995</v>
      </c>
      <c r="H2539" s="2">
        <f t="shared" si="311"/>
        <v>15.509054999999982</v>
      </c>
      <c r="I2539" s="2">
        <f t="array" ref="I2539">SUMPRODUCT(B2523:B2542, (ROW(B2523:B2542)-ROW(B2523)+1)) / (20*21/2)</f>
        <v>17.629652380952379</v>
      </c>
      <c r="J2539" s="2">
        <f t="shared" si="314"/>
        <v>17.421727278231135</v>
      </c>
      <c r="K2539" s="2">
        <f t="shared" si="308"/>
        <v>17.105004859747932</v>
      </c>
    </row>
    <row r="2540" spans="1:11" ht="13.5" x14ac:dyDescent="0.25">
      <c r="A2540" s="3">
        <f>TITRES_STAT!B2543</f>
        <v>45701</v>
      </c>
      <c r="B2540" s="5">
        <f>TITRES_STAT!D2543</f>
        <v>17.992999999999999</v>
      </c>
      <c r="C2540" s="2">
        <f t="shared" si="309"/>
        <v>0</v>
      </c>
      <c r="D2540" s="2">
        <f t="shared" si="310"/>
        <v>17.8294</v>
      </c>
      <c r="E2540" s="2">
        <f t="shared" si="312"/>
        <v>17.627799999999997</v>
      </c>
      <c r="F2540" s="2">
        <f t="shared" si="313"/>
        <v>17.41255</v>
      </c>
      <c r="G2540" s="2">
        <f t="shared" si="307"/>
        <v>17.080380000000002</v>
      </c>
      <c r="H2540" s="2">
        <f t="shared" si="311"/>
        <v>15.532834999999984</v>
      </c>
      <c r="I2540" s="2">
        <f t="array" ref="I2540">SUMPRODUCT(B2524:B2543, (ROW(B2524:B2543)-ROW(B2524)+1)) / (20*21/2)</f>
        <v>17.659942857142855</v>
      </c>
      <c r="J2540" s="2">
        <f t="shared" si="314"/>
        <v>17.476134204113883</v>
      </c>
      <c r="K2540" s="2">
        <f t="shared" si="308"/>
        <v>17.139828198581348</v>
      </c>
    </row>
    <row r="2541" spans="1:11" ht="13.5" x14ac:dyDescent="0.25">
      <c r="A2541" s="3">
        <f>TITRES_STAT!B2544</f>
        <v>45702</v>
      </c>
      <c r="B2541" s="5">
        <f>TITRES_STAT!D2544</f>
        <v>17.992999999999999</v>
      </c>
      <c r="C2541" s="2">
        <f t="shared" si="309"/>
        <v>0</v>
      </c>
      <c r="D2541" s="2">
        <f t="shared" si="310"/>
        <v>17.913999999999994</v>
      </c>
      <c r="E2541" s="2">
        <f t="shared" si="312"/>
        <v>17.6843</v>
      </c>
      <c r="F2541" s="2">
        <f t="shared" si="313"/>
        <v>17.44455</v>
      </c>
      <c r="G2541" s="2">
        <f t="shared" si="307"/>
        <v>17.111460000000001</v>
      </c>
      <c r="H2541" s="2">
        <f t="shared" si="311"/>
        <v>15.556569999999983</v>
      </c>
      <c r="I2541" s="2">
        <f t="array" ref="I2541">SUMPRODUCT(B2525:B2544, (ROW(B2525:B2544)-ROW(B2525)+1)) / (20*21/2)</f>
        <v>17.692466666666665</v>
      </c>
      <c r="J2541" s="2">
        <f t="shared" si="314"/>
        <v>17.5253595180078</v>
      </c>
      <c r="K2541" s="2">
        <f t="shared" si="308"/>
        <v>17.173285916284041</v>
      </c>
    </row>
    <row r="2542" spans="1:11" ht="13.5" x14ac:dyDescent="0.25">
      <c r="A2542" s="3">
        <f>TITRES_STAT!B2545</f>
        <v>45705</v>
      </c>
      <c r="B2542" s="5">
        <f>TITRES_STAT!D2545</f>
        <v>17.805</v>
      </c>
      <c r="C2542" s="2">
        <f t="shared" si="309"/>
        <v>-0.18799999999999883</v>
      </c>
      <c r="D2542" s="2">
        <f t="shared" si="310"/>
        <v>17.970599999999997</v>
      </c>
      <c r="E2542" s="2">
        <f t="shared" si="312"/>
        <v>17.722000000000001</v>
      </c>
      <c r="F2542" s="2">
        <f t="shared" si="313"/>
        <v>17.48695</v>
      </c>
      <c r="G2542" s="2">
        <f t="shared" si="307"/>
        <v>17.128599999999999</v>
      </c>
      <c r="H2542" s="2">
        <f t="shared" si="311"/>
        <v>15.576959999999984</v>
      </c>
      <c r="I2542" s="2">
        <f t="array" ref="I2542">SUMPRODUCT(B2526:B2545, (ROW(B2526:B2545)-ROW(B2526)+1)) / (20*21/2)</f>
        <v>17.726999999999997</v>
      </c>
      <c r="J2542" s="2">
        <f t="shared" si="314"/>
        <v>17.551991944864199</v>
      </c>
      <c r="K2542" s="2">
        <f t="shared" si="308"/>
        <v>17.198059017606237</v>
      </c>
    </row>
    <row r="2543" spans="1:11" ht="13.5" x14ac:dyDescent="0.25">
      <c r="A2543" s="3">
        <f>TITRES_STAT!B2546</f>
        <v>45706</v>
      </c>
      <c r="B2543" s="5">
        <f>TITRES_STAT!D2546</f>
        <v>17.805</v>
      </c>
      <c r="C2543" s="2">
        <f t="shared" si="309"/>
        <v>0</v>
      </c>
      <c r="D2543" s="2">
        <f t="shared" si="310"/>
        <v>17.9178</v>
      </c>
      <c r="E2543" s="2">
        <f t="shared" si="312"/>
        <v>17.759700000000002</v>
      </c>
      <c r="F2543" s="2">
        <f t="shared" si="313"/>
        <v>17.5105</v>
      </c>
      <c r="G2543" s="2">
        <f t="shared" si="307"/>
        <v>17.14574</v>
      </c>
      <c r="H2543" s="2">
        <f t="shared" si="311"/>
        <v>15.597349999999985</v>
      </c>
      <c r="I2543" s="2">
        <f t="array" ref="I2543">SUMPRODUCT(B2527:B2546, (ROW(B2527:B2546)-ROW(B2527)+1)) / (20*21/2)</f>
        <v>17.77236666666667</v>
      </c>
      <c r="J2543" s="2">
        <f t="shared" si="314"/>
        <v>17.576087950115227</v>
      </c>
      <c r="K2543" s="2">
        <f t="shared" si="308"/>
        <v>17.221860624758936</v>
      </c>
    </row>
    <row r="2544" spans="1:11" ht="13.5" x14ac:dyDescent="0.25">
      <c r="A2544" s="3">
        <f>TITRES_STAT!B2547</f>
        <v>45707</v>
      </c>
      <c r="B2544" s="5">
        <f>TITRES_STAT!D2547</f>
        <v>17.852</v>
      </c>
      <c r="C2544" s="2">
        <f t="shared" si="309"/>
        <v>4.7000000000000597E-2</v>
      </c>
      <c r="D2544" s="2">
        <f t="shared" si="310"/>
        <v>17.889600000000002</v>
      </c>
      <c r="E2544" s="2">
        <f t="shared" si="312"/>
        <v>17.802099999999999</v>
      </c>
      <c r="F2544" s="2">
        <f t="shared" si="313"/>
        <v>17.536399999999997</v>
      </c>
      <c r="G2544" s="2">
        <f t="shared" si="307"/>
        <v>17.163820000000001</v>
      </c>
      <c r="H2544" s="2">
        <f t="shared" si="311"/>
        <v>15.617974999999985</v>
      </c>
      <c r="I2544" s="2">
        <f t="array" ref="I2544">SUMPRODUCT(B2528:B2547, (ROW(B2528:B2547)-ROW(B2528)+1)) / (20*21/2)</f>
        <v>17.808</v>
      </c>
      <c r="J2544" s="2">
        <f t="shared" si="314"/>
        <v>17.60236528819949</v>
      </c>
      <c r="K2544" s="2">
        <f t="shared" si="308"/>
        <v>17.246571972807605</v>
      </c>
    </row>
    <row r="2545" spans="1:11" ht="13.5" x14ac:dyDescent="0.25">
      <c r="A2545" s="3">
        <f>TITRES_STAT!B2548</f>
        <v>45708</v>
      </c>
      <c r="B2545" s="5">
        <f>TITRES_STAT!D2548</f>
        <v>17.899000000000001</v>
      </c>
      <c r="C2545" s="2">
        <f t="shared" si="309"/>
        <v>4.7000000000000597E-2</v>
      </c>
      <c r="D2545" s="2">
        <f t="shared" si="310"/>
        <v>17.870799999999999</v>
      </c>
      <c r="E2545" s="2">
        <f t="shared" si="312"/>
        <v>17.850100000000001</v>
      </c>
      <c r="F2545" s="2">
        <f t="shared" si="313"/>
        <v>17.564649999999997</v>
      </c>
      <c r="G2545" s="2">
        <f t="shared" si="307"/>
        <v>17.182840000000002</v>
      </c>
      <c r="H2545" s="2">
        <f t="shared" si="311"/>
        <v>15.640584999999986</v>
      </c>
      <c r="I2545" s="2">
        <f t="array" ref="I2545">SUMPRODUCT(B2529:B2548, (ROW(B2529:B2548)-ROW(B2529)+1)) / (20*21/2)</f>
        <v>17.831047619047613</v>
      </c>
      <c r="J2545" s="2">
        <f t="shared" si="314"/>
        <v>17.630616213132871</v>
      </c>
      <c r="K2545" s="2">
        <f t="shared" si="308"/>
        <v>17.272157385638678</v>
      </c>
    </row>
    <row r="2546" spans="1:11" ht="13.5" x14ac:dyDescent="0.25">
      <c r="A2546" s="3">
        <f>TITRES_STAT!B2549</f>
        <v>45709</v>
      </c>
      <c r="B2546" s="5">
        <f>TITRES_STAT!D2549</f>
        <v>18.041</v>
      </c>
      <c r="C2546" s="2">
        <f t="shared" si="309"/>
        <v>0.14199999999999946</v>
      </c>
      <c r="D2546" s="2">
        <f t="shared" si="310"/>
        <v>17.880400000000002</v>
      </c>
      <c r="E2546" s="2">
        <f t="shared" si="312"/>
        <v>17.897199999999998</v>
      </c>
      <c r="F2546" s="2">
        <f t="shared" si="313"/>
        <v>17.618849999999998</v>
      </c>
      <c r="G2546" s="2">
        <f t="shared" ref="G2546:G2609" si="315">AVERAGE(B2497:B2546)</f>
        <v>17.204699999999999</v>
      </c>
      <c r="H2546" s="2">
        <f t="shared" si="311"/>
        <v>15.663464999999984</v>
      </c>
      <c r="I2546" s="2">
        <f t="array" ref="I2546">SUMPRODUCT(B2530:B2549, (ROW(B2530:B2549)-ROW(B2530)+1)) / (20*21/2)</f>
        <v>17.850909523809523</v>
      </c>
      <c r="J2546" s="2">
        <f t="shared" si="314"/>
        <v>17.669700383310694</v>
      </c>
      <c r="K2546" s="2">
        <f t="shared" si="308"/>
        <v>17.302308076397946</v>
      </c>
    </row>
    <row r="2547" spans="1:11" ht="13.5" x14ac:dyDescent="0.25">
      <c r="A2547" s="3">
        <f>TITRES_STAT!B2550</f>
        <v>45712</v>
      </c>
      <c r="B2547" s="5">
        <f>TITRES_STAT!D2550</f>
        <v>17.992999999999999</v>
      </c>
      <c r="C2547" s="2">
        <f t="shared" si="309"/>
        <v>-4.8000000000001819E-2</v>
      </c>
      <c r="D2547" s="2">
        <f t="shared" si="310"/>
        <v>17.917999999999999</v>
      </c>
      <c r="E2547" s="2">
        <f t="shared" si="312"/>
        <v>17.944299999999998</v>
      </c>
      <c r="F2547" s="2">
        <f t="shared" si="313"/>
        <v>17.656999999999996</v>
      </c>
      <c r="G2547" s="2">
        <f t="shared" si="315"/>
        <v>17.2256</v>
      </c>
      <c r="H2547" s="2">
        <f t="shared" si="311"/>
        <v>15.686104999999987</v>
      </c>
      <c r="I2547" s="2">
        <f t="array" ref="I2547">SUMPRODUCT(B2531:B2550, (ROW(B2531:B2550)-ROW(B2531)+1)) / (20*21/2)</f>
        <v>17.858233333333331</v>
      </c>
      <c r="J2547" s="2">
        <f t="shared" si="314"/>
        <v>17.700490822995388</v>
      </c>
      <c r="K2547" s="2">
        <f t="shared" ref="K2547:K2610" si="316">$K$4*B2547+(1-$K$4)*K2546</f>
        <v>17.329394034186262</v>
      </c>
    </row>
    <row r="2548" spans="1:11" ht="13.5" x14ac:dyDescent="0.25">
      <c r="A2548" s="3">
        <f>TITRES_STAT!B2551</f>
        <v>45713</v>
      </c>
      <c r="B2548" s="5">
        <f>TITRES_STAT!D2551</f>
        <v>17.899000000000001</v>
      </c>
      <c r="C2548" s="2">
        <f t="shared" si="309"/>
        <v>-9.3999999999997641E-2</v>
      </c>
      <c r="D2548" s="2">
        <f t="shared" si="310"/>
        <v>17.936799999999998</v>
      </c>
      <c r="E2548" s="2">
        <f t="shared" si="312"/>
        <v>17.927299999999999</v>
      </c>
      <c r="F2548" s="2">
        <f t="shared" si="313"/>
        <v>17.690449999999995</v>
      </c>
      <c r="G2548" s="2">
        <f t="shared" si="315"/>
        <v>17.244620000000005</v>
      </c>
      <c r="H2548" s="2">
        <f t="shared" si="311"/>
        <v>15.708714999999986</v>
      </c>
      <c r="I2548" s="2">
        <f t="array" ref="I2548">SUMPRODUCT(B2532:B2551, (ROW(B2532:B2551)-ROW(B2532)+1)) / (20*21/2)</f>
        <v>17.871142857142857</v>
      </c>
      <c r="J2548" s="2">
        <f t="shared" si="314"/>
        <v>17.71939645890059</v>
      </c>
      <c r="K2548" s="2">
        <f t="shared" si="316"/>
        <v>17.351731523041703</v>
      </c>
    </row>
    <row r="2549" spans="1:11" ht="13.5" x14ac:dyDescent="0.25">
      <c r="A2549" s="3">
        <f>TITRES_STAT!B2552</f>
        <v>45714</v>
      </c>
      <c r="B2549" s="5">
        <f>TITRES_STAT!D2552</f>
        <v>17.899000000000001</v>
      </c>
      <c r="C2549" s="2">
        <f t="shared" si="309"/>
        <v>0</v>
      </c>
      <c r="D2549" s="2">
        <f t="shared" si="310"/>
        <v>17.946199999999997</v>
      </c>
      <c r="E2549" s="2">
        <f t="shared" si="312"/>
        <v>17.917899999999999</v>
      </c>
      <c r="F2549" s="2">
        <f t="shared" si="313"/>
        <v>17.728099999999998</v>
      </c>
      <c r="G2549" s="2">
        <f t="shared" si="315"/>
        <v>17.263640000000006</v>
      </c>
      <c r="H2549" s="2">
        <f t="shared" si="311"/>
        <v>15.731324999999988</v>
      </c>
      <c r="I2549" s="2">
        <f t="array" ref="I2549">SUMPRODUCT(B2533:B2552, (ROW(B2533:B2552)-ROW(B2533)+1)) / (20*21/2)</f>
        <v>17.881809523809522</v>
      </c>
      <c r="J2549" s="2">
        <f t="shared" si="314"/>
        <v>17.736501558052918</v>
      </c>
      <c r="K2549" s="2">
        <f t="shared" si="316"/>
        <v>17.37319303194203</v>
      </c>
    </row>
    <row r="2550" spans="1:11" ht="13.5" x14ac:dyDescent="0.25">
      <c r="A2550" s="3">
        <f>TITRES_STAT!B2553</f>
        <v>45715</v>
      </c>
      <c r="B2550" s="5">
        <f>TITRES_STAT!D2553</f>
        <v>17.805</v>
      </c>
      <c r="C2550" s="2">
        <f t="shared" si="309"/>
        <v>-9.4000000000001194E-2</v>
      </c>
      <c r="D2550" s="2">
        <f t="shared" si="310"/>
        <v>17.927399999999999</v>
      </c>
      <c r="E2550" s="2">
        <f t="shared" si="312"/>
        <v>17.899099999999997</v>
      </c>
      <c r="F2550" s="2">
        <f t="shared" si="313"/>
        <v>17.763449999999999</v>
      </c>
      <c r="G2550" s="2">
        <f t="shared" si="315"/>
        <v>17.280980000000003</v>
      </c>
      <c r="H2550" s="2">
        <f t="shared" si="311"/>
        <v>15.750494999999987</v>
      </c>
      <c r="I2550" s="2">
        <f t="array" ref="I2550">SUMPRODUCT(B2534:B2553, (ROW(B2534:B2553)-ROW(B2534)+1)) / (20*21/2)</f>
        <v>17.890233333333335</v>
      </c>
      <c r="J2550" s="2">
        <f t="shared" si="314"/>
        <v>17.743025219190734</v>
      </c>
      <c r="K2550" s="2">
        <f t="shared" si="316"/>
        <v>17.390126638532539</v>
      </c>
    </row>
    <row r="2551" spans="1:11" ht="13.5" x14ac:dyDescent="0.25">
      <c r="A2551" s="3">
        <f>TITRES_STAT!B2554</f>
        <v>45716</v>
      </c>
      <c r="B2551" s="5">
        <f>TITRES_STAT!D2554</f>
        <v>17.899000000000001</v>
      </c>
      <c r="C2551" s="2">
        <f t="shared" si="309"/>
        <v>9.4000000000001194E-2</v>
      </c>
      <c r="D2551" s="2">
        <f t="shared" si="310"/>
        <v>17.899000000000001</v>
      </c>
      <c r="E2551" s="2">
        <f t="shared" si="312"/>
        <v>17.889699999999998</v>
      </c>
      <c r="F2551" s="2">
        <f t="shared" si="313"/>
        <v>17.786999999999999</v>
      </c>
      <c r="G2551" s="2">
        <f t="shared" si="315"/>
        <v>17.299820000000004</v>
      </c>
      <c r="H2551" s="2">
        <f t="shared" si="311"/>
        <v>15.769569999999987</v>
      </c>
      <c r="I2551" s="2">
        <f t="array" ref="I2551">SUMPRODUCT(B2535:B2554, (ROW(B2535:B2554)-ROW(B2535)+1)) / (20*21/2)</f>
        <v>17.896414285714286</v>
      </c>
      <c r="J2551" s="2">
        <f t="shared" si="314"/>
        <v>17.75787996022019</v>
      </c>
      <c r="K2551" s="2">
        <f t="shared" si="316"/>
        <v>17.410082456629304</v>
      </c>
    </row>
    <row r="2552" spans="1:11" ht="13.5" x14ac:dyDescent="0.25">
      <c r="A2552" s="3">
        <f>TITRES_STAT!B2555</f>
        <v>45719</v>
      </c>
      <c r="B2552" s="5">
        <f>TITRES_STAT!D2555</f>
        <v>17.899000000000001</v>
      </c>
      <c r="C2552" s="2">
        <f t="shared" si="309"/>
        <v>0</v>
      </c>
      <c r="D2552" s="2">
        <f t="shared" si="310"/>
        <v>17.880200000000002</v>
      </c>
      <c r="E2552" s="2">
        <f t="shared" si="312"/>
        <v>17.899099999999997</v>
      </c>
      <c r="F2552" s="2">
        <f t="shared" si="313"/>
        <v>17.810549999999999</v>
      </c>
      <c r="G2552" s="2">
        <f t="shared" si="315"/>
        <v>17.328080000000003</v>
      </c>
      <c r="H2552" s="2">
        <f t="shared" si="311"/>
        <v>15.78934999999999</v>
      </c>
      <c r="I2552" s="2">
        <f t="array" ref="I2552">SUMPRODUCT(B2536:B2555, (ROW(B2536:B2555)-ROW(B2536)+1)) / (20*21/2)</f>
        <v>17.900352380952381</v>
      </c>
      <c r="J2552" s="2">
        <f t="shared" si="314"/>
        <v>17.771319964008747</v>
      </c>
      <c r="K2552" s="2">
        <f t="shared" si="316"/>
        <v>17.429255693624235</v>
      </c>
    </row>
    <row r="2553" spans="1:11" ht="13.5" x14ac:dyDescent="0.25">
      <c r="A2553" s="3">
        <f>TITRES_STAT!B2556</f>
        <v>45720</v>
      </c>
      <c r="B2553" s="5">
        <f>TITRES_STAT!D2556</f>
        <v>17.899000000000001</v>
      </c>
      <c r="C2553" s="2">
        <f t="shared" si="309"/>
        <v>0</v>
      </c>
      <c r="D2553" s="2">
        <f t="shared" si="310"/>
        <v>17.880200000000002</v>
      </c>
      <c r="E2553" s="2">
        <f t="shared" si="312"/>
        <v>17.9085</v>
      </c>
      <c r="F2553" s="2">
        <f t="shared" si="313"/>
        <v>17.834099999999999</v>
      </c>
      <c r="G2553" s="2">
        <f t="shared" si="315"/>
        <v>17.350680000000004</v>
      </c>
      <c r="H2553" s="2">
        <f t="shared" si="311"/>
        <v>15.809129999999989</v>
      </c>
      <c r="I2553" s="2">
        <f t="array" ref="I2553">SUMPRODUCT(B2537:B2556, (ROW(B2537:B2556)-ROW(B2537)+1)) / (20*21/2)</f>
        <v>17.893909523809523</v>
      </c>
      <c r="J2553" s="2">
        <f t="shared" si="314"/>
        <v>17.783479967436488</v>
      </c>
      <c r="K2553" s="2">
        <f t="shared" si="316"/>
        <v>17.447677038972305</v>
      </c>
    </row>
    <row r="2554" spans="1:11" ht="13.5" x14ac:dyDescent="0.25">
      <c r="A2554" s="3">
        <f>TITRES_STAT!B2557</f>
        <v>45721</v>
      </c>
      <c r="B2554" s="5">
        <f>TITRES_STAT!D2557</f>
        <v>17.899000000000001</v>
      </c>
      <c r="C2554" s="2">
        <f t="shared" si="309"/>
        <v>0</v>
      </c>
      <c r="D2554" s="2">
        <f t="shared" si="310"/>
        <v>17.880200000000002</v>
      </c>
      <c r="E2554" s="2">
        <f t="shared" si="312"/>
        <v>17.9132</v>
      </c>
      <c r="F2554" s="2">
        <f t="shared" si="313"/>
        <v>17.85765</v>
      </c>
      <c r="G2554" s="2">
        <f t="shared" si="315"/>
        <v>17.378940000000004</v>
      </c>
      <c r="H2554" s="2">
        <f t="shared" si="311"/>
        <v>15.827969999999992</v>
      </c>
      <c r="I2554" s="2">
        <f t="array" ref="I2554">SUMPRODUCT(B2538:B2557, (ROW(B2538:B2557)-ROW(B2538)+1)) / (20*21/2)</f>
        <v>17.894399999999997</v>
      </c>
      <c r="J2554" s="2">
        <f t="shared" si="314"/>
        <v>17.794481875299681</v>
      </c>
      <c r="K2554" s="2">
        <f t="shared" si="316"/>
        <v>17.46537597862045</v>
      </c>
    </row>
    <row r="2555" spans="1:11" ht="13.5" x14ac:dyDescent="0.25">
      <c r="A2555" s="3">
        <f>TITRES_STAT!B2558</f>
        <v>45722</v>
      </c>
      <c r="B2555" s="5">
        <f>TITRES_STAT!D2558</f>
        <v>17.899000000000001</v>
      </c>
      <c r="C2555" s="2">
        <f t="shared" si="309"/>
        <v>0</v>
      </c>
      <c r="D2555" s="2">
        <f t="shared" si="310"/>
        <v>17.899000000000001</v>
      </c>
      <c r="E2555" s="2">
        <f t="shared" si="312"/>
        <v>17.9132</v>
      </c>
      <c r="F2555" s="2">
        <f t="shared" si="313"/>
        <v>17.88165</v>
      </c>
      <c r="G2555" s="2">
        <f t="shared" si="315"/>
        <v>17.405120000000004</v>
      </c>
      <c r="H2555" s="2">
        <f t="shared" si="311"/>
        <v>15.846904999999991</v>
      </c>
      <c r="I2555" s="2">
        <f t="array" ref="I2555">SUMPRODUCT(B2539:B2558, (ROW(B2539:B2558)-ROW(B2539)+1)) / (20*21/2)</f>
        <v>17.929000000000002</v>
      </c>
      <c r="J2555" s="2">
        <f t="shared" si="314"/>
        <v>17.804435982413999</v>
      </c>
      <c r="K2555" s="2">
        <f t="shared" si="316"/>
        <v>17.482380842203963</v>
      </c>
    </row>
    <row r="2556" spans="1:11" ht="13.5" x14ac:dyDescent="0.25">
      <c r="A2556" s="3">
        <f>TITRES_STAT!B2559</f>
        <v>45723</v>
      </c>
      <c r="B2556" s="5">
        <f>TITRES_STAT!D2559</f>
        <v>17.814</v>
      </c>
      <c r="C2556" s="2">
        <f t="shared" si="309"/>
        <v>-8.5000000000000853E-2</v>
      </c>
      <c r="D2556" s="2">
        <f t="shared" si="310"/>
        <v>17.881999999999998</v>
      </c>
      <c r="E2556" s="2">
        <f t="shared" si="312"/>
        <v>17.890499999999999</v>
      </c>
      <c r="F2556" s="2">
        <f t="shared" si="313"/>
        <v>17.89385</v>
      </c>
      <c r="G2556" s="2">
        <f t="shared" si="315"/>
        <v>17.429800000000004</v>
      </c>
      <c r="H2556" s="2">
        <f t="shared" si="311"/>
        <v>15.86531999999999</v>
      </c>
      <c r="I2556" s="2">
        <f t="array" ref="I2556">SUMPRODUCT(B2540:B2559, (ROW(B2540:B2559)-ROW(B2540)+1)) / (20*21/2)</f>
        <v>17.935661904761908</v>
      </c>
      <c r="J2556" s="2">
        <f t="shared" si="314"/>
        <v>17.805346841231714</v>
      </c>
      <c r="K2556" s="2">
        <f t="shared" si="316"/>
        <v>17.495385515058711</v>
      </c>
    </row>
    <row r="2557" spans="1:11" ht="13.5" x14ac:dyDescent="0.25">
      <c r="A2557" s="3">
        <f>TITRES_STAT!B2560</f>
        <v>45726</v>
      </c>
      <c r="B2557" s="5">
        <f>TITRES_STAT!D2560</f>
        <v>17.899000000000001</v>
      </c>
      <c r="C2557" s="2">
        <f t="shared" si="309"/>
        <v>8.5000000000000853E-2</v>
      </c>
      <c r="D2557" s="2">
        <f t="shared" si="310"/>
        <v>17.881999999999998</v>
      </c>
      <c r="E2557" s="2">
        <f t="shared" si="312"/>
        <v>17.8811</v>
      </c>
      <c r="F2557" s="2">
        <f t="shared" si="313"/>
        <v>17.912700000000001</v>
      </c>
      <c r="G2557" s="2">
        <f t="shared" si="315"/>
        <v>17.456360000000004</v>
      </c>
      <c r="H2557" s="2">
        <f t="shared" si="311"/>
        <v>15.884159999999991</v>
      </c>
      <c r="I2557" s="2">
        <f t="array" ref="I2557">SUMPRODUCT(B2541:B2560, (ROW(B2541:B2560)-ROW(B2541)+1)) / (20*21/2)</f>
        <v>17.931561904761899</v>
      </c>
      <c r="J2557" s="2">
        <f t="shared" si="314"/>
        <v>17.814266189685839</v>
      </c>
      <c r="K2557" s="2">
        <f t="shared" si="316"/>
        <v>17.511213534076017</v>
      </c>
    </row>
    <row r="2558" spans="1:11" ht="13.5" x14ac:dyDescent="0.25">
      <c r="A2558" s="3">
        <f>TITRES_STAT!B2561</f>
        <v>45727</v>
      </c>
      <c r="B2558" s="5">
        <f>TITRES_STAT!D2561</f>
        <v>18.276</v>
      </c>
      <c r="C2558" s="2">
        <f t="shared" si="309"/>
        <v>0.37699999999999889</v>
      </c>
      <c r="D2558" s="2">
        <f t="shared" si="310"/>
        <v>17.9574</v>
      </c>
      <c r="E2558" s="2">
        <f t="shared" si="312"/>
        <v>17.918800000000001</v>
      </c>
      <c r="F2558" s="2">
        <f t="shared" si="313"/>
        <v>17.92305</v>
      </c>
      <c r="G2558" s="2">
        <f t="shared" si="315"/>
        <v>17.490459999999999</v>
      </c>
      <c r="H2558" s="2">
        <f t="shared" si="311"/>
        <v>15.903519999999991</v>
      </c>
      <c r="I2558" s="2">
        <f t="array" ref="I2558">SUMPRODUCT(B2542:B2561, (ROW(B2542:B2561)-ROW(B2542)+1)) / (20*21/2)</f>
        <v>17.929809523809521</v>
      </c>
      <c r="J2558" s="2">
        <f t="shared" si="314"/>
        <v>17.858240838287188</v>
      </c>
      <c r="K2558" s="2">
        <f t="shared" si="316"/>
        <v>17.541205160190682</v>
      </c>
    </row>
    <row r="2559" spans="1:11" ht="13.5" x14ac:dyDescent="0.25">
      <c r="A2559" s="3">
        <f>TITRES_STAT!B2562</f>
        <v>45728</v>
      </c>
      <c r="B2559" s="5">
        <f>TITRES_STAT!D2562</f>
        <v>17.992999999999999</v>
      </c>
      <c r="C2559" s="2">
        <f t="shared" si="309"/>
        <v>-0.28300000000000125</v>
      </c>
      <c r="D2559" s="2">
        <f t="shared" si="310"/>
        <v>17.976199999999999</v>
      </c>
      <c r="E2559" s="2">
        <f t="shared" si="312"/>
        <v>17.9282</v>
      </c>
      <c r="F2559" s="2">
        <f t="shared" si="313"/>
        <v>17.923050000000003</v>
      </c>
      <c r="G2559" s="2">
        <f t="shared" si="315"/>
        <v>17.51324</v>
      </c>
      <c r="H2559" s="2">
        <f t="shared" si="311"/>
        <v>15.921464999999991</v>
      </c>
      <c r="I2559" s="2">
        <f t="array" ref="I2559">SUMPRODUCT(B2543:B2562, (ROW(B2543:B2562)-ROW(B2543)+1)) / (20*21/2)</f>
        <v>17.962600000000002</v>
      </c>
      <c r="J2559" s="2">
        <f t="shared" si="314"/>
        <v>17.871075044164598</v>
      </c>
      <c r="K2559" s="2">
        <f t="shared" si="316"/>
        <v>17.558922604889087</v>
      </c>
    </row>
    <row r="2560" spans="1:11" ht="13.5" x14ac:dyDescent="0.25">
      <c r="A2560" s="3">
        <f>TITRES_STAT!B2563</f>
        <v>45729</v>
      </c>
      <c r="B2560" s="5">
        <f>TITRES_STAT!D2563</f>
        <v>17.88</v>
      </c>
      <c r="C2560" s="2">
        <f t="shared" si="309"/>
        <v>-0.11299999999999955</v>
      </c>
      <c r="D2560" s="2">
        <f t="shared" si="310"/>
        <v>17.9724</v>
      </c>
      <c r="E2560" s="2">
        <f t="shared" si="312"/>
        <v>17.935700000000001</v>
      </c>
      <c r="F2560" s="2">
        <f t="shared" si="313"/>
        <v>17.917400000000001</v>
      </c>
      <c r="G2560" s="2">
        <f t="shared" si="315"/>
        <v>17.54036</v>
      </c>
      <c r="H2560" s="2">
        <f t="shared" si="311"/>
        <v>15.940209999999993</v>
      </c>
      <c r="I2560" s="2">
        <f t="array" ref="I2560">SUMPRODUCT(B2544:B2563, (ROW(B2544:B2563)-ROW(B2544)+1)) / (20*21/2)</f>
        <v>17.992380952380952</v>
      </c>
      <c r="J2560" s="2">
        <f t="shared" si="314"/>
        <v>17.871925039958445</v>
      </c>
      <c r="K2560" s="2">
        <f t="shared" si="316"/>
        <v>17.571513875285596</v>
      </c>
    </row>
    <row r="2561" spans="1:11" ht="13.5" x14ac:dyDescent="0.25">
      <c r="A2561" s="3">
        <f>TITRES_STAT!B2564</f>
        <v>45730</v>
      </c>
      <c r="B2561" s="5">
        <f>TITRES_STAT!D2564</f>
        <v>17.899000000000001</v>
      </c>
      <c r="C2561" s="2">
        <f t="shared" si="309"/>
        <v>1.9000000000001904E-2</v>
      </c>
      <c r="D2561" s="2">
        <f t="shared" si="310"/>
        <v>17.989399999999996</v>
      </c>
      <c r="E2561" s="2">
        <f t="shared" si="312"/>
        <v>17.935700000000001</v>
      </c>
      <c r="F2561" s="2">
        <f t="shared" si="313"/>
        <v>17.912700000000001</v>
      </c>
      <c r="G2561" s="2">
        <f t="shared" si="315"/>
        <v>17.56484</v>
      </c>
      <c r="H2561" s="2">
        <f t="shared" si="311"/>
        <v>15.959049999999996</v>
      </c>
      <c r="I2561" s="2">
        <f t="array" ref="I2561">SUMPRODUCT(B2545:B2564, (ROW(B2545:B2564)-ROW(B2545)+1)) / (20*21/2)</f>
        <v>17.986814285714289</v>
      </c>
      <c r="J2561" s="2">
        <f t="shared" si="314"/>
        <v>17.874503607581453</v>
      </c>
      <c r="K2561" s="2">
        <f t="shared" si="316"/>
        <v>17.584356468411652</v>
      </c>
    </row>
    <row r="2562" spans="1:11" ht="13.5" x14ac:dyDescent="0.25">
      <c r="A2562" s="3">
        <f>TITRES_STAT!B2565</f>
        <v>45733</v>
      </c>
      <c r="B2562" s="5">
        <f>TITRES_STAT!D2565</f>
        <v>18.257000000000001</v>
      </c>
      <c r="C2562" s="2">
        <f t="shared" si="309"/>
        <v>0.35800000000000054</v>
      </c>
      <c r="D2562" s="2">
        <f t="shared" si="310"/>
        <v>18.061</v>
      </c>
      <c r="E2562" s="2">
        <f t="shared" si="312"/>
        <v>17.971499999999999</v>
      </c>
      <c r="F2562" s="2">
        <f t="shared" si="313"/>
        <v>17.935299999999998</v>
      </c>
      <c r="G2562" s="2">
        <f t="shared" si="315"/>
        <v>17.59084</v>
      </c>
      <c r="H2562" s="2">
        <f t="shared" si="311"/>
        <v>15.978879999999995</v>
      </c>
      <c r="I2562" s="2">
        <f t="array" ref="I2562">SUMPRODUCT(B2546:B2565, (ROW(B2546:B2565)-ROW(B2546)+1)) / (20*21/2)</f>
        <v>17.999023809523809</v>
      </c>
      <c r="J2562" s="2">
        <f t="shared" si="314"/>
        <v>17.910931835430837</v>
      </c>
      <c r="K2562" s="2">
        <f t="shared" si="316"/>
        <v>17.610734646120999</v>
      </c>
    </row>
    <row r="2563" spans="1:11" ht="13.5" x14ac:dyDescent="0.25">
      <c r="A2563" s="3">
        <f>TITRES_STAT!B2566</f>
        <v>45734</v>
      </c>
      <c r="B2563" s="5">
        <f>TITRES_STAT!D2566</f>
        <v>18.248000000000001</v>
      </c>
      <c r="C2563" s="2">
        <f t="shared" si="309"/>
        <v>-9.0000000000003411E-3</v>
      </c>
      <c r="D2563" s="2">
        <f t="shared" si="310"/>
        <v>18.055399999999999</v>
      </c>
      <c r="E2563" s="2">
        <f t="shared" si="312"/>
        <v>18.006399999999996</v>
      </c>
      <c r="F2563" s="2">
        <f t="shared" si="313"/>
        <v>17.957450000000001</v>
      </c>
      <c r="G2563" s="2">
        <f t="shared" si="315"/>
        <v>17.623260000000002</v>
      </c>
      <c r="H2563" s="2">
        <f t="shared" si="311"/>
        <v>15.999419999999995</v>
      </c>
      <c r="I2563" s="2">
        <f t="array" ref="I2563">SUMPRODUCT(B2547:B2566, (ROW(B2547:B2566)-ROW(B2547)+1)) / (20*21/2)</f>
        <v>17.992333333333335</v>
      </c>
      <c r="J2563" s="2">
        <f t="shared" si="314"/>
        <v>17.943033565389804</v>
      </c>
      <c r="K2563" s="2">
        <f t="shared" si="316"/>
        <v>17.635725444312335</v>
      </c>
    </row>
    <row r="2564" spans="1:11" ht="13.5" x14ac:dyDescent="0.25">
      <c r="A2564" s="3">
        <f>TITRES_STAT!B2567</f>
        <v>45735</v>
      </c>
      <c r="B2564" s="5">
        <f>TITRES_STAT!D2567</f>
        <v>17.899000000000001</v>
      </c>
      <c r="C2564" s="2">
        <f t="shared" ref="C2564:C2627" si="317">B2564-B2563</f>
        <v>-0.3490000000000002</v>
      </c>
      <c r="D2564" s="2">
        <f t="shared" si="310"/>
        <v>18.0366</v>
      </c>
      <c r="E2564" s="2">
        <f t="shared" si="312"/>
        <v>18.006399999999999</v>
      </c>
      <c r="F2564" s="2">
        <f t="shared" si="313"/>
        <v>17.959800000000001</v>
      </c>
      <c r="G2564" s="2">
        <f t="shared" si="315"/>
        <v>17.642099999999999</v>
      </c>
      <c r="H2564" s="2">
        <f t="shared" si="311"/>
        <v>16.018214999999994</v>
      </c>
      <c r="I2564" s="2">
        <f t="array" ref="I2564">SUMPRODUCT(B2548:B2567, (ROW(B2548:B2567)-ROW(B2548)+1)) / (20*21/2)</f>
        <v>17.977366666666665</v>
      </c>
      <c r="J2564" s="2">
        <f t="shared" si="314"/>
        <v>17.93883989249554</v>
      </c>
      <c r="K2564" s="2">
        <f t="shared" si="316"/>
        <v>17.646049936692243</v>
      </c>
    </row>
    <row r="2565" spans="1:11" ht="13.5" x14ac:dyDescent="0.25">
      <c r="A2565" s="3">
        <f>TITRES_STAT!B2568</f>
        <v>45737</v>
      </c>
      <c r="B2565" s="5">
        <f>TITRES_STAT!D2568</f>
        <v>18.088000000000001</v>
      </c>
      <c r="C2565" s="2">
        <f t="shared" si="317"/>
        <v>0.18900000000000006</v>
      </c>
      <c r="D2565" s="2">
        <f t="shared" si="310"/>
        <v>18.078200000000002</v>
      </c>
      <c r="E2565" s="2">
        <f t="shared" si="312"/>
        <v>18.025299999999998</v>
      </c>
      <c r="F2565" s="2">
        <f t="shared" si="313"/>
        <v>17.969250000000002</v>
      </c>
      <c r="G2565" s="2">
        <f t="shared" si="315"/>
        <v>17.664719999999999</v>
      </c>
      <c r="H2565" s="2">
        <f t="shared" si="311"/>
        <v>16.037104999999997</v>
      </c>
      <c r="I2565" s="2">
        <f t="array" ref="I2565">SUMPRODUCT(B2549:B2568, (ROW(B2549:B2568)-ROW(B2549)+1)) / (20*21/2)</f>
        <v>17.972247619047618</v>
      </c>
      <c r="J2565" s="2">
        <f t="shared" si="314"/>
        <v>17.953045617019772</v>
      </c>
      <c r="K2565" s="2">
        <f t="shared" si="316"/>
        <v>17.663381311723921</v>
      </c>
    </row>
    <row r="2566" spans="1:11" ht="13.5" x14ac:dyDescent="0.25">
      <c r="A2566" s="3">
        <f>TITRES_STAT!B2569</f>
        <v>45740</v>
      </c>
      <c r="B2566" s="5">
        <f>TITRES_STAT!D2569</f>
        <v>17.899000000000001</v>
      </c>
      <c r="C2566" s="2">
        <f t="shared" si="317"/>
        <v>-0.18900000000000006</v>
      </c>
      <c r="D2566" s="2">
        <f t="shared" ref="D2566:D2629" si="318">AVERAGE(B2562:B2566)</f>
        <v>18.078200000000002</v>
      </c>
      <c r="E2566" s="2">
        <f t="shared" si="312"/>
        <v>18.033799999999999</v>
      </c>
      <c r="F2566" s="2">
        <f t="shared" si="313"/>
        <v>17.962150000000001</v>
      </c>
      <c r="G2566" s="2">
        <f t="shared" si="315"/>
        <v>17.679779999999997</v>
      </c>
      <c r="H2566" s="2">
        <f t="shared" si="311"/>
        <v>16.055049999999998</v>
      </c>
      <c r="I2566" s="2">
        <f t="array" ref="I2566">SUMPRODUCT(B2550:B2569, (ROW(B2550:B2569)-ROW(B2550)+1)) / (20*21/2)</f>
        <v>17.949223809523808</v>
      </c>
      <c r="J2566" s="2">
        <f t="shared" si="314"/>
        <v>17.947898415398843</v>
      </c>
      <c r="K2566" s="2">
        <f t="shared" si="316"/>
        <v>17.672621260283769</v>
      </c>
    </row>
    <row r="2567" spans="1:11" ht="13.5" x14ac:dyDescent="0.25">
      <c r="A2567" s="3">
        <f>TITRES_STAT!B2570</f>
        <v>45741</v>
      </c>
      <c r="B2567" s="5">
        <f>TITRES_STAT!D2570</f>
        <v>17.805</v>
      </c>
      <c r="C2567" s="2">
        <f t="shared" si="317"/>
        <v>-9.4000000000001194E-2</v>
      </c>
      <c r="D2567" s="2">
        <f t="shared" si="318"/>
        <v>17.987800000000004</v>
      </c>
      <c r="E2567" s="2">
        <f t="shared" si="312"/>
        <v>18.024400000000004</v>
      </c>
      <c r="F2567" s="2">
        <f t="shared" si="313"/>
        <v>17.952750000000002</v>
      </c>
      <c r="G2567" s="2">
        <f t="shared" si="315"/>
        <v>17.692959999999996</v>
      </c>
      <c r="H2567" s="2">
        <f t="shared" si="311"/>
        <v>16.073419999999995</v>
      </c>
      <c r="I2567" s="2">
        <f t="array" ref="I2567">SUMPRODUCT(B2551:B2570, (ROW(B2551:B2570)-ROW(B2551)+1)) / (20*21/2)</f>
        <v>17.943190476190477</v>
      </c>
      <c r="J2567" s="2">
        <f t="shared" si="314"/>
        <v>17.934289042503714</v>
      </c>
      <c r="K2567" s="2">
        <f t="shared" si="316"/>
        <v>17.677812583409896</v>
      </c>
    </row>
    <row r="2568" spans="1:11" ht="13.5" x14ac:dyDescent="0.25">
      <c r="A2568" s="3">
        <f>TITRES_STAT!B2571</f>
        <v>45742</v>
      </c>
      <c r="B2568" s="5">
        <f>TITRES_STAT!D2571</f>
        <v>17.899000000000001</v>
      </c>
      <c r="C2568" s="2">
        <f t="shared" si="317"/>
        <v>9.4000000000001194E-2</v>
      </c>
      <c r="D2568" s="2">
        <f t="shared" si="318"/>
        <v>17.917999999999999</v>
      </c>
      <c r="E2568" s="2">
        <f t="shared" si="312"/>
        <v>17.986700000000003</v>
      </c>
      <c r="F2568" s="2">
        <f t="shared" si="313"/>
        <v>17.952750000000002</v>
      </c>
      <c r="G2568" s="2">
        <f t="shared" si="315"/>
        <v>17.702379999999994</v>
      </c>
      <c r="H2568" s="2">
        <f t="shared" si="311"/>
        <v>16.092259999999996</v>
      </c>
      <c r="I2568" s="2">
        <f t="array" ref="I2568">SUMPRODUCT(B2552:B2571, (ROW(B2552:B2571)-ROW(B2552)+1)) / (20*21/2)</f>
        <v>17.929657142857142</v>
      </c>
      <c r="J2568" s="2">
        <f t="shared" si="314"/>
        <v>17.930928181312886</v>
      </c>
      <c r="K2568" s="2">
        <f t="shared" si="316"/>
        <v>17.686486599746765</v>
      </c>
    </row>
    <row r="2569" spans="1:11" ht="13.5" x14ac:dyDescent="0.25">
      <c r="A2569" s="3">
        <f>TITRES_STAT!B2572</f>
        <v>45743</v>
      </c>
      <c r="B2569" s="5">
        <f>TITRES_STAT!D2572</f>
        <v>17.710999999999999</v>
      </c>
      <c r="C2569" s="2">
        <f t="shared" si="317"/>
        <v>-0.18800000000000239</v>
      </c>
      <c r="D2569" s="2">
        <f t="shared" si="318"/>
        <v>17.880400000000002</v>
      </c>
      <c r="E2569" s="2">
        <f t="shared" si="312"/>
        <v>17.958500000000004</v>
      </c>
      <c r="F2569" s="2">
        <f t="shared" si="313"/>
        <v>17.943350000000002</v>
      </c>
      <c r="G2569" s="2">
        <f t="shared" si="315"/>
        <v>17.708039999999997</v>
      </c>
      <c r="H2569" s="2">
        <f t="shared" si="311"/>
        <v>16.110159999999997</v>
      </c>
      <c r="I2569" s="2">
        <f t="array" ref="I2569">SUMPRODUCT(B2553:B2572, (ROW(B2553:B2572)-ROW(B2553)+1)) / (20*21/2)</f>
        <v>17.912095238095237</v>
      </c>
      <c r="J2569" s="2">
        <f t="shared" si="314"/>
        <v>17.909982640235469</v>
      </c>
      <c r="K2569" s="2">
        <f t="shared" si="316"/>
        <v>17.687447909560618</v>
      </c>
    </row>
    <row r="2570" spans="1:11" ht="13.5" x14ac:dyDescent="0.25">
      <c r="A2570" s="3">
        <f>TITRES_STAT!B2573</f>
        <v>45744</v>
      </c>
      <c r="B2570" s="5">
        <f>TITRES_STAT!D2573</f>
        <v>17.88</v>
      </c>
      <c r="C2570" s="2">
        <f t="shared" si="317"/>
        <v>0.16900000000000048</v>
      </c>
      <c r="D2570" s="2">
        <f t="shared" si="318"/>
        <v>17.838799999999999</v>
      </c>
      <c r="E2570" s="2">
        <f t="shared" si="312"/>
        <v>17.958500000000004</v>
      </c>
      <c r="F2570" s="2">
        <f t="shared" si="313"/>
        <v>17.947099999999999</v>
      </c>
      <c r="G2570" s="2">
        <f t="shared" si="315"/>
        <v>17.723679999999998</v>
      </c>
      <c r="H2570" s="2">
        <f t="shared" ref="H2570:H2633" si="319">AVERAGE(B2371:B2570)</f>
        <v>16.128009999999996</v>
      </c>
      <c r="I2570" s="2">
        <f t="array" ref="I2570">SUMPRODUCT(B2554:B2573, (ROW(B2554:B2573)-ROW(B2554)+1)) / (20*21/2)</f>
        <v>17.878157142857141</v>
      </c>
      <c r="J2570" s="2">
        <f t="shared" si="314"/>
        <v>17.907127150689231</v>
      </c>
      <c r="K2570" s="2">
        <f t="shared" si="316"/>
        <v>17.694998971930787</v>
      </c>
    </row>
    <row r="2571" spans="1:11" ht="13.5" x14ac:dyDescent="0.25">
      <c r="A2571" s="3">
        <f>TITRES_STAT!B2574</f>
        <v>45749</v>
      </c>
      <c r="B2571" s="5">
        <f>TITRES_STAT!D2574</f>
        <v>17.805</v>
      </c>
      <c r="C2571" s="2">
        <f t="shared" si="317"/>
        <v>-7.4999999999999289E-2</v>
      </c>
      <c r="D2571" s="2">
        <f t="shared" si="318"/>
        <v>17.82</v>
      </c>
      <c r="E2571" s="2">
        <f t="shared" si="312"/>
        <v>17.949099999999998</v>
      </c>
      <c r="F2571" s="2">
        <f t="shared" si="313"/>
        <v>17.942399999999999</v>
      </c>
      <c r="G2571" s="2">
        <f t="shared" si="315"/>
        <v>17.732719999999997</v>
      </c>
      <c r="H2571" s="2">
        <f t="shared" si="319"/>
        <v>16.146380000000001</v>
      </c>
      <c r="I2571" s="2">
        <f t="array" ref="I2571">SUMPRODUCT(B2555:B2574, (ROW(B2555:B2574)-ROW(B2555)+1)) / (20*21/2)</f>
        <v>17.861933333333333</v>
      </c>
      <c r="J2571" s="2">
        <f t="shared" si="314"/>
        <v>17.897400755385494</v>
      </c>
      <c r="K2571" s="2">
        <f t="shared" si="316"/>
        <v>17.699312737737422</v>
      </c>
    </row>
    <row r="2572" spans="1:11" ht="13.5" x14ac:dyDescent="0.25">
      <c r="A2572" s="3">
        <f>TITRES_STAT!B2575</f>
        <v>45750</v>
      </c>
      <c r="B2572" s="5">
        <f>TITRES_STAT!D2575</f>
        <v>17.757999999999999</v>
      </c>
      <c r="C2572" s="2">
        <f t="shared" si="317"/>
        <v>-4.7000000000000597E-2</v>
      </c>
      <c r="D2572" s="2">
        <f t="shared" si="318"/>
        <v>17.810599999999997</v>
      </c>
      <c r="E2572" s="2">
        <f t="shared" ref="E2572:E2635" si="320">AVERAGE(B2563:B2572)</f>
        <v>17.899200000000004</v>
      </c>
      <c r="F2572" s="2">
        <f t="shared" si="313"/>
        <v>17.93535</v>
      </c>
      <c r="G2572" s="2">
        <f t="shared" si="315"/>
        <v>17.748739999999998</v>
      </c>
      <c r="H2572" s="2">
        <f t="shared" si="319"/>
        <v>16.164514999999998</v>
      </c>
      <c r="I2572" s="2">
        <f t="array" ref="I2572">SUMPRODUCT(B2556:B2575, (ROW(B2556:B2575)-ROW(B2556)+1)) / (20*21/2)</f>
        <v>17.846423809523809</v>
      </c>
      <c r="J2572" s="2">
        <f t="shared" si="314"/>
        <v>17.884124492967828</v>
      </c>
      <c r="K2572" s="2">
        <f t="shared" si="316"/>
        <v>17.701614199002623</v>
      </c>
    </row>
    <row r="2573" spans="1:11" ht="13.5" x14ac:dyDescent="0.25">
      <c r="A2573" s="3">
        <f>TITRES_STAT!B2576</f>
        <v>45751</v>
      </c>
      <c r="B2573" s="5">
        <f>TITRES_STAT!D2576</f>
        <v>17.579000000000001</v>
      </c>
      <c r="C2573" s="2">
        <f t="shared" si="317"/>
        <v>-0.17899999999999849</v>
      </c>
      <c r="D2573" s="2">
        <f t="shared" si="318"/>
        <v>17.746600000000001</v>
      </c>
      <c r="E2573" s="2">
        <f t="shared" si="320"/>
        <v>17.8323</v>
      </c>
      <c r="F2573" s="2">
        <f t="shared" si="313"/>
        <v>17.919350000000001</v>
      </c>
      <c r="G2573" s="2">
        <f t="shared" si="315"/>
        <v>17.753639999999997</v>
      </c>
      <c r="H2573" s="2">
        <f t="shared" si="319"/>
        <v>16.181049999999999</v>
      </c>
      <c r="I2573" s="2">
        <f t="array" ref="I2573">SUMPRODUCT(B2557:B2576, (ROW(B2557:B2576)-ROW(B2557)+1)) / (20*21/2)</f>
        <v>17.831628571428567</v>
      </c>
      <c r="J2573" s="2">
        <f t="shared" si="314"/>
        <v>17.855065017447082</v>
      </c>
      <c r="K2573" s="2">
        <f t="shared" si="316"/>
        <v>17.696805799041737</v>
      </c>
    </row>
    <row r="2574" spans="1:11" ht="13.5" x14ac:dyDescent="0.25">
      <c r="A2574" s="3">
        <f>TITRES_STAT!B2577</f>
        <v>45754</v>
      </c>
      <c r="B2574" s="5">
        <f>TITRES_STAT!D2577</f>
        <v>17.748999999999999</v>
      </c>
      <c r="C2574" s="2">
        <f t="shared" si="317"/>
        <v>0.16999999999999815</v>
      </c>
      <c r="D2574" s="2">
        <f t="shared" si="318"/>
        <v>17.754199999999997</v>
      </c>
      <c r="E2574" s="2">
        <f t="shared" si="320"/>
        <v>17.817299999999999</v>
      </c>
      <c r="F2574" s="2">
        <f t="shared" si="313"/>
        <v>17.911850000000001</v>
      </c>
      <c r="G2574" s="2">
        <f t="shared" si="315"/>
        <v>17.761939999999996</v>
      </c>
      <c r="H2574" s="2">
        <f t="shared" si="319"/>
        <v>16.198434999999996</v>
      </c>
      <c r="I2574" s="2">
        <f t="array" ref="I2574">SUMPRODUCT(B2558:B2577, (ROW(B2558:B2577)-ROW(B2558)+1)) / (20*21/2)</f>
        <v>17.809047619047625</v>
      </c>
      <c r="J2574" s="2">
        <f t="shared" si="314"/>
        <v>17.844963587214025</v>
      </c>
      <c r="K2574" s="2">
        <f t="shared" si="316"/>
        <v>17.698852630451864</v>
      </c>
    </row>
    <row r="2575" spans="1:11" ht="13.5" x14ac:dyDescent="0.25">
      <c r="A2575" s="3">
        <f>TITRES_STAT!B2578</f>
        <v>45755</v>
      </c>
      <c r="B2575" s="5">
        <f>TITRES_STAT!D2578</f>
        <v>17.748999999999999</v>
      </c>
      <c r="C2575" s="2">
        <f t="shared" si="317"/>
        <v>0</v>
      </c>
      <c r="D2575" s="2">
        <f t="shared" si="318"/>
        <v>17.728000000000002</v>
      </c>
      <c r="E2575" s="2">
        <f t="shared" si="320"/>
        <v>17.783399999999997</v>
      </c>
      <c r="F2575" s="2">
        <f t="shared" si="313"/>
        <v>17.904350000000001</v>
      </c>
      <c r="G2575" s="2">
        <f t="shared" si="315"/>
        <v>17.770239999999998</v>
      </c>
      <c r="H2575" s="2">
        <f t="shared" si="319"/>
        <v>16.215629999999994</v>
      </c>
      <c r="I2575" s="2">
        <f t="array" ref="I2575">SUMPRODUCT(B2559:B2578, (ROW(B2559:B2578)-ROW(B2559)+1)) / (20*21/2)</f>
        <v>17.792061904761905</v>
      </c>
      <c r="J2575" s="2">
        <f t="shared" si="314"/>
        <v>17.835824197955546</v>
      </c>
      <c r="K2575" s="2">
        <f t="shared" si="316"/>
        <v>17.700819193963554</v>
      </c>
    </row>
    <row r="2576" spans="1:11" ht="13.5" x14ac:dyDescent="0.25">
      <c r="A2576" s="3">
        <f>TITRES_STAT!B2579</f>
        <v>45757</v>
      </c>
      <c r="B2576" s="5">
        <f>TITRES_STAT!D2579</f>
        <v>17.748999999999999</v>
      </c>
      <c r="C2576" s="2">
        <f t="shared" si="317"/>
        <v>0</v>
      </c>
      <c r="D2576" s="2">
        <f t="shared" si="318"/>
        <v>17.716799999999999</v>
      </c>
      <c r="E2576" s="2">
        <f t="shared" si="320"/>
        <v>17.768399999999996</v>
      </c>
      <c r="F2576" s="2">
        <f t="shared" si="313"/>
        <v>17.901100000000003</v>
      </c>
      <c r="G2576" s="2">
        <f t="shared" si="315"/>
        <v>17.786079999999998</v>
      </c>
      <c r="H2576" s="2">
        <f t="shared" si="319"/>
        <v>16.233719999999995</v>
      </c>
      <c r="I2576" s="2">
        <f t="array" ref="I2576">SUMPRODUCT(B2560:B2579, (ROW(B2560:B2579)-ROW(B2560)+1)) / (20*21/2)</f>
        <v>17.759766666666671</v>
      </c>
      <c r="J2576" s="2">
        <f t="shared" si="314"/>
        <v>17.827555226721685</v>
      </c>
      <c r="K2576" s="2">
        <f t="shared" si="316"/>
        <v>17.70270863733753</v>
      </c>
    </row>
    <row r="2577" spans="1:11" ht="13.5" x14ac:dyDescent="0.25">
      <c r="A2577" s="3">
        <f>TITRES_STAT!B2580</f>
        <v>45758</v>
      </c>
      <c r="B2577" s="5">
        <f>TITRES_STAT!D2580</f>
        <v>17.664000000000001</v>
      </c>
      <c r="C2577" s="2">
        <f t="shared" si="317"/>
        <v>-8.49999999999973E-2</v>
      </c>
      <c r="D2577" s="2">
        <f t="shared" si="318"/>
        <v>17.698</v>
      </c>
      <c r="E2577" s="2">
        <f t="shared" si="320"/>
        <v>17.754299999999994</v>
      </c>
      <c r="F2577" s="2">
        <f t="shared" si="313"/>
        <v>17.889350000000004</v>
      </c>
      <c r="G2577" s="2">
        <f t="shared" si="315"/>
        <v>17.794759999999997</v>
      </c>
      <c r="H2577" s="2">
        <f t="shared" si="319"/>
        <v>16.251384999999996</v>
      </c>
      <c r="I2577" s="2">
        <f t="array" ref="I2577">SUMPRODUCT(B2561:B2580, (ROW(B2561:B2580)-ROW(B2561)+1)) / (20*21/2)</f>
        <v>17.756666666666664</v>
      </c>
      <c r="J2577" s="2">
        <f t="shared" si="314"/>
        <v>17.81197853846248</v>
      </c>
      <c r="K2577" s="2">
        <f t="shared" si="316"/>
        <v>17.701190651559589</v>
      </c>
    </row>
    <row r="2578" spans="1:11" ht="13.5" x14ac:dyDescent="0.25">
      <c r="A2578" s="3">
        <f>TITRES_STAT!B2581</f>
        <v>45761</v>
      </c>
      <c r="B2578" s="5">
        <f>TITRES_STAT!D2581</f>
        <v>17.710999999999999</v>
      </c>
      <c r="C2578" s="2">
        <f t="shared" si="317"/>
        <v>4.6999999999997044E-2</v>
      </c>
      <c r="D2578" s="2">
        <f t="shared" si="318"/>
        <v>17.724399999999999</v>
      </c>
      <c r="E2578" s="2">
        <f t="shared" si="320"/>
        <v>17.735500000000002</v>
      </c>
      <c r="F2578" s="2">
        <f t="shared" si="313"/>
        <v>17.861100000000004</v>
      </c>
      <c r="G2578" s="2">
        <f t="shared" si="315"/>
        <v>17.804379999999998</v>
      </c>
      <c r="H2578" s="2">
        <f t="shared" si="319"/>
        <v>16.269284999999996</v>
      </c>
      <c r="I2578" s="2">
        <f t="array" ref="I2578">SUMPRODUCT(B2562:B2581, (ROW(B2562:B2581)-ROW(B2562)+1)) / (20*21/2)</f>
        <v>17.762876190476192</v>
      </c>
      <c r="J2578" s="2">
        <f t="shared" si="314"/>
        <v>17.802361534799388</v>
      </c>
      <c r="K2578" s="2">
        <f t="shared" si="316"/>
        <v>17.701575331890588</v>
      </c>
    </row>
    <row r="2579" spans="1:11" ht="13.5" x14ac:dyDescent="0.25">
      <c r="A2579" s="3">
        <f>TITRES_STAT!B2582</f>
        <v>45762</v>
      </c>
      <c r="B2579" s="5">
        <f>TITRES_STAT!D2582</f>
        <v>17.521999999999998</v>
      </c>
      <c r="C2579" s="2">
        <f t="shared" si="317"/>
        <v>-0.18900000000000006</v>
      </c>
      <c r="D2579" s="2">
        <f t="shared" si="318"/>
        <v>17.678999999999995</v>
      </c>
      <c r="E2579" s="2">
        <f t="shared" si="320"/>
        <v>17.7166</v>
      </c>
      <c r="F2579" s="2">
        <f t="shared" si="313"/>
        <v>17.837550000000004</v>
      </c>
      <c r="G2579" s="2">
        <f t="shared" si="315"/>
        <v>17.811900000000001</v>
      </c>
      <c r="H2579" s="2">
        <f t="shared" si="319"/>
        <v>16.285344999999996</v>
      </c>
      <c r="I2579" s="2">
        <f t="array" ref="I2579">SUMPRODUCT(B2563:B2582, (ROW(B2563:B2582)-ROW(B2563)+1)) / (20*21/2)</f>
        <v>17.769085714285712</v>
      </c>
      <c r="J2579" s="2">
        <f t="shared" si="314"/>
        <v>17.775660436247065</v>
      </c>
      <c r="K2579" s="2">
        <f t="shared" si="316"/>
        <v>17.694533162012526</v>
      </c>
    </row>
    <row r="2580" spans="1:11" ht="13.5" x14ac:dyDescent="0.25">
      <c r="A2580" s="3">
        <f>TITRES_STAT!B2583</f>
        <v>45763</v>
      </c>
      <c r="B2580" s="5">
        <f>TITRES_STAT!D2583</f>
        <v>17.805</v>
      </c>
      <c r="C2580" s="2">
        <f t="shared" si="317"/>
        <v>0.28300000000000125</v>
      </c>
      <c r="D2580" s="2">
        <f t="shared" si="318"/>
        <v>17.690199999999997</v>
      </c>
      <c r="E2580" s="2">
        <f t="shared" si="320"/>
        <v>17.709099999999999</v>
      </c>
      <c r="F2580" s="2">
        <f t="shared" ref="F2580:F2643" si="321">AVERAGE(B2561:B2580)</f>
        <v>17.833800000000004</v>
      </c>
      <c r="G2580" s="2">
        <f t="shared" si="315"/>
        <v>17.826039999999999</v>
      </c>
      <c r="H2580" s="2">
        <f t="shared" si="319"/>
        <v>16.303054999999993</v>
      </c>
      <c r="I2580" s="2">
        <f t="array" ref="I2580">SUMPRODUCT(B2564:B2583, (ROW(B2564:B2583)-ROW(B2564)+1)) / (20*21/2)</f>
        <v>17.785952380952384</v>
      </c>
      <c r="J2580" s="2">
        <f t="shared" si="314"/>
        <v>17.778454680414011</v>
      </c>
      <c r="K2580" s="2">
        <f t="shared" si="316"/>
        <v>17.698865194874781</v>
      </c>
    </row>
    <row r="2581" spans="1:11" ht="13.5" x14ac:dyDescent="0.25">
      <c r="A2581" s="3">
        <f>TITRES_STAT!B2584</f>
        <v>45764</v>
      </c>
      <c r="B2581" s="5">
        <f>TITRES_STAT!D2584</f>
        <v>17.899000000000001</v>
      </c>
      <c r="C2581" s="2">
        <f t="shared" si="317"/>
        <v>9.4000000000001194E-2</v>
      </c>
      <c r="D2581" s="2">
        <f t="shared" si="318"/>
        <v>17.720199999999998</v>
      </c>
      <c r="E2581" s="2">
        <f t="shared" si="320"/>
        <v>17.718499999999999</v>
      </c>
      <c r="F2581" s="2">
        <f t="shared" si="321"/>
        <v>17.8338</v>
      </c>
      <c r="G2581" s="2">
        <f t="shared" si="315"/>
        <v>17.835460000000001</v>
      </c>
      <c r="H2581" s="2">
        <f t="shared" si="319"/>
        <v>16.321234999999991</v>
      </c>
      <c r="I2581" s="2">
        <f t="array" ref="I2581">SUMPRODUCT(B2565:B2584, (ROW(B2565:B2584)-ROW(B2565)+1)) / (20*21/2)</f>
        <v>17.804033333333333</v>
      </c>
      <c r="J2581" s="2">
        <f t="shared" ref="J2581:J2644" si="322">$J$4*B2581+J2580*(1-$J$4)</f>
        <v>17.789935187041252</v>
      </c>
      <c r="K2581" s="2">
        <f t="shared" si="316"/>
        <v>17.706713618605182</v>
      </c>
    </row>
    <row r="2582" spans="1:11" ht="13.5" x14ac:dyDescent="0.25">
      <c r="A2582" s="3">
        <f>TITRES_STAT!B2585</f>
        <v>45765</v>
      </c>
      <c r="B2582" s="5">
        <f>TITRES_STAT!D2585</f>
        <v>17.899000000000001</v>
      </c>
      <c r="C2582" s="2">
        <f t="shared" si="317"/>
        <v>0</v>
      </c>
      <c r="D2582" s="2">
        <f t="shared" si="318"/>
        <v>17.767199999999999</v>
      </c>
      <c r="E2582" s="2">
        <f t="shared" si="320"/>
        <v>17.732599999999998</v>
      </c>
      <c r="F2582" s="2">
        <f t="shared" si="321"/>
        <v>17.815900000000003</v>
      </c>
      <c r="G2582" s="2">
        <f t="shared" si="315"/>
        <v>17.84488</v>
      </c>
      <c r="H2582" s="2">
        <f t="shared" si="319"/>
        <v>16.339369999999992</v>
      </c>
      <c r="I2582" s="2">
        <f t="array" ref="I2582">SUMPRODUCT(B2566:B2585, (ROW(B2566:B2585)-ROW(B2566)+1)) / (20*21/2)</f>
        <v>17.812714285714282</v>
      </c>
      <c r="J2582" s="2">
        <f t="shared" si="322"/>
        <v>17.800322312084944</v>
      </c>
      <c r="K2582" s="2">
        <f t="shared" si="316"/>
        <v>17.714254261012822</v>
      </c>
    </row>
    <row r="2583" spans="1:11" ht="13.5" x14ac:dyDescent="0.25">
      <c r="A2583" s="3">
        <f>TITRES_STAT!B2586</f>
        <v>45768</v>
      </c>
      <c r="B2583" s="5">
        <f>TITRES_STAT!D2586</f>
        <v>17.992999999999999</v>
      </c>
      <c r="C2583" s="2">
        <f t="shared" si="317"/>
        <v>9.3999999999997641E-2</v>
      </c>
      <c r="D2583" s="2">
        <f t="shared" si="318"/>
        <v>17.823599999999999</v>
      </c>
      <c r="E2583" s="2">
        <f t="shared" si="320"/>
        <v>17.774000000000001</v>
      </c>
      <c r="F2583" s="2">
        <f t="shared" si="321"/>
        <v>17.803149999999999</v>
      </c>
      <c r="G2583" s="2">
        <f t="shared" si="315"/>
        <v>17.856180000000002</v>
      </c>
      <c r="H2583" s="2">
        <f t="shared" si="319"/>
        <v>16.357739999999989</v>
      </c>
      <c r="I2583" s="2">
        <f t="array" ref="I2583">SUMPRODUCT(B2567:B2586, (ROW(B2567:B2586)-ROW(B2567)+1)) / (20*21/2)</f>
        <v>17.813342857142857</v>
      </c>
      <c r="J2583" s="2">
        <f t="shared" si="322"/>
        <v>17.818672568076856</v>
      </c>
      <c r="K2583" s="2">
        <f t="shared" si="316"/>
        <v>17.725185466463302</v>
      </c>
    </row>
    <row r="2584" spans="1:11" ht="13.5" x14ac:dyDescent="0.25">
      <c r="A2584" s="3">
        <f>TITRES_STAT!B2587</f>
        <v>45769</v>
      </c>
      <c r="B2584" s="5">
        <f>TITRES_STAT!D2587</f>
        <v>17.992999999999999</v>
      </c>
      <c r="C2584" s="2">
        <f t="shared" si="317"/>
        <v>0</v>
      </c>
      <c r="D2584" s="2">
        <f t="shared" si="318"/>
        <v>17.9178</v>
      </c>
      <c r="E2584" s="2">
        <f t="shared" si="320"/>
        <v>17.798399999999997</v>
      </c>
      <c r="F2584" s="2">
        <f t="shared" si="321"/>
        <v>17.807849999999998</v>
      </c>
      <c r="G2584" s="2">
        <f t="shared" si="315"/>
        <v>17.86748</v>
      </c>
      <c r="H2584" s="2">
        <f t="shared" si="319"/>
        <v>16.376344999999993</v>
      </c>
      <c r="I2584" s="2">
        <f t="array" ref="I2584">SUMPRODUCT(B2568:B2587, (ROW(B2568:B2587)-ROW(B2568)+1)) / (20*21/2)</f>
        <v>17.83232380952381</v>
      </c>
      <c r="J2584" s="2">
        <f t="shared" si="322"/>
        <v>17.835275180640966</v>
      </c>
      <c r="K2584" s="2">
        <f t="shared" si="316"/>
        <v>17.735687997190229</v>
      </c>
    </row>
    <row r="2585" spans="1:11" ht="13.5" x14ac:dyDescent="0.25">
      <c r="A2585" s="3">
        <f>TITRES_STAT!B2588</f>
        <v>45770</v>
      </c>
      <c r="B2585" s="5">
        <f>TITRES_STAT!D2588</f>
        <v>17.899000000000001</v>
      </c>
      <c r="C2585" s="2">
        <f t="shared" si="317"/>
        <v>-9.3999999999997641E-2</v>
      </c>
      <c r="D2585" s="2">
        <f t="shared" si="318"/>
        <v>17.936599999999999</v>
      </c>
      <c r="E2585" s="2">
        <f t="shared" si="320"/>
        <v>17.813399999999998</v>
      </c>
      <c r="F2585" s="2">
        <f t="shared" si="321"/>
        <v>17.798399999999997</v>
      </c>
      <c r="G2585" s="2">
        <f t="shared" si="315"/>
        <v>17.877079999999999</v>
      </c>
      <c r="H2585" s="2">
        <f t="shared" si="319"/>
        <v>16.394244999999991</v>
      </c>
      <c r="I2585" s="2">
        <f t="array" ref="I2585">SUMPRODUCT(B2569:B2588, (ROW(B2569:B2588)-ROW(B2569)+1)) / (20*21/2)</f>
        <v>17.917742857142859</v>
      </c>
      <c r="J2585" s="2">
        <f t="shared" si="322"/>
        <v>17.841344211056114</v>
      </c>
      <c r="K2585" s="2">
        <f t="shared" si="316"/>
        <v>17.74209238945728</v>
      </c>
    </row>
    <row r="2586" spans="1:11" ht="13.5" x14ac:dyDescent="0.25">
      <c r="A2586" s="3">
        <f>TITRES_STAT!B2589</f>
        <v>45771</v>
      </c>
      <c r="B2586" s="5">
        <f>TITRES_STAT!D2589</f>
        <v>17.805</v>
      </c>
      <c r="C2586" s="2">
        <f t="shared" si="317"/>
        <v>-9.4000000000001194E-2</v>
      </c>
      <c r="D2586" s="2">
        <f t="shared" si="318"/>
        <v>17.9178</v>
      </c>
      <c r="E2586" s="2">
        <f t="shared" si="320"/>
        <v>17.818999999999999</v>
      </c>
      <c r="F2586" s="2">
        <f t="shared" si="321"/>
        <v>17.793699999999998</v>
      </c>
      <c r="G2586" s="2">
        <f t="shared" si="315"/>
        <v>17.881780000000003</v>
      </c>
      <c r="H2586" s="2">
        <f t="shared" si="319"/>
        <v>16.411909999999988</v>
      </c>
      <c r="I2586" s="2">
        <f t="array" ref="I2586">SUMPRODUCT(B2570:B2589, (ROW(B2570:B2589)-ROW(B2570)+1)) / (20*21/2)</f>
        <v>18.092680952380952</v>
      </c>
      <c r="J2586" s="2">
        <f t="shared" si="322"/>
        <v>17.837882857622198</v>
      </c>
      <c r="K2586" s="2">
        <f t="shared" si="316"/>
        <v>17.744559354576605</v>
      </c>
    </row>
    <row r="2587" spans="1:11" ht="13.5" x14ac:dyDescent="0.25">
      <c r="A2587" s="3">
        <f>TITRES_STAT!B2590</f>
        <v>45772</v>
      </c>
      <c r="B2587" s="5">
        <f>TITRES_STAT!D2590</f>
        <v>17.992999999999999</v>
      </c>
      <c r="C2587" s="2">
        <f t="shared" si="317"/>
        <v>0.18799999999999883</v>
      </c>
      <c r="D2587" s="2">
        <f t="shared" si="318"/>
        <v>17.936599999999999</v>
      </c>
      <c r="E2587" s="2">
        <f t="shared" si="320"/>
        <v>17.851900000000001</v>
      </c>
      <c r="F2587" s="2">
        <f t="shared" si="321"/>
        <v>17.803099999999997</v>
      </c>
      <c r="G2587" s="2">
        <f t="shared" si="315"/>
        <v>17.891200000000001</v>
      </c>
      <c r="H2587" s="2">
        <f t="shared" si="319"/>
        <v>16.430279999999989</v>
      </c>
      <c r="I2587" s="2">
        <f t="array" ref="I2587">SUMPRODUCT(B2571:B2590, (ROW(B2571:B2590)-ROW(B2571)+1)) / (20*21/2)</f>
        <v>18.246814285714287</v>
      </c>
      <c r="J2587" s="2">
        <f t="shared" si="322"/>
        <v>17.852655918801037</v>
      </c>
      <c r="K2587" s="2">
        <f t="shared" si="316"/>
        <v>17.754302124985365</v>
      </c>
    </row>
    <row r="2588" spans="1:11" ht="13.5" x14ac:dyDescent="0.25">
      <c r="A2588" s="3">
        <f>TITRES_STAT!B2591</f>
        <v>45775</v>
      </c>
      <c r="B2588" s="5">
        <f>TITRES_STAT!D2591</f>
        <v>18.7</v>
      </c>
      <c r="C2588" s="2">
        <f t="shared" si="317"/>
        <v>0.70700000000000074</v>
      </c>
      <c r="D2588" s="2">
        <f t="shared" si="318"/>
        <v>18.077999999999999</v>
      </c>
      <c r="E2588" s="2">
        <f t="shared" si="320"/>
        <v>17.950799999999997</v>
      </c>
      <c r="F2588" s="2">
        <f t="shared" si="321"/>
        <v>17.843150000000001</v>
      </c>
      <c r="G2588" s="2">
        <f t="shared" si="315"/>
        <v>17.903820000000003</v>
      </c>
      <c r="H2588" s="2">
        <f t="shared" si="319"/>
        <v>16.451709999999988</v>
      </c>
      <c r="I2588" s="2">
        <f t="array" ref="I2588">SUMPRODUCT(B2572:B2591, (ROW(B2572:B2591)-ROW(B2572)+1)) / (20*21/2)</f>
        <v>18.482471428571429</v>
      </c>
      <c r="J2588" s="2">
        <f t="shared" si="322"/>
        <v>17.9333553551057</v>
      </c>
      <c r="K2588" s="2">
        <f t="shared" si="316"/>
        <v>17.791388316162411</v>
      </c>
    </row>
    <row r="2589" spans="1:11" ht="13.5" x14ac:dyDescent="0.25">
      <c r="A2589" s="3">
        <f>TITRES_STAT!B2592</f>
        <v>45776</v>
      </c>
      <c r="B2589" s="5">
        <f>TITRES_STAT!D2592</f>
        <v>19.68</v>
      </c>
      <c r="C2589" s="2">
        <f t="shared" si="317"/>
        <v>0.98000000000000043</v>
      </c>
      <c r="D2589" s="2">
        <f t="shared" si="318"/>
        <v>18.415399999999998</v>
      </c>
      <c r="E2589" s="2">
        <f t="shared" si="320"/>
        <v>18.166599999999999</v>
      </c>
      <c r="F2589" s="2">
        <f t="shared" si="321"/>
        <v>17.941600000000001</v>
      </c>
      <c r="G2589" s="2">
        <f t="shared" si="315"/>
        <v>17.937560000000005</v>
      </c>
      <c r="H2589" s="2">
        <f t="shared" si="319"/>
        <v>16.478039999999986</v>
      </c>
      <c r="I2589" s="2">
        <f t="array" ref="I2589">SUMPRODUCT(B2573:B2592, (ROW(B2573:B2592)-ROW(B2573)+1)) / (20*21/2)</f>
        <v>18.776723809523808</v>
      </c>
      <c r="J2589" s="2">
        <f t="shared" si="322"/>
        <v>18.099702464143252</v>
      </c>
      <c r="K2589" s="2">
        <f t="shared" si="316"/>
        <v>17.865451519450161</v>
      </c>
    </row>
    <row r="2590" spans="1:11" ht="13.5" x14ac:dyDescent="0.25">
      <c r="A2590" s="3">
        <f>TITRES_STAT!B2593</f>
        <v>45777</v>
      </c>
      <c r="B2590" s="5">
        <f>TITRES_STAT!D2593</f>
        <v>19.559999999999999</v>
      </c>
      <c r="C2590" s="2">
        <f t="shared" si="317"/>
        <v>-0.12000000000000099</v>
      </c>
      <c r="D2590" s="2">
        <f t="shared" si="318"/>
        <v>18.747599999999998</v>
      </c>
      <c r="E2590" s="2">
        <f t="shared" si="320"/>
        <v>18.342099999999999</v>
      </c>
      <c r="F2590" s="2">
        <f t="shared" si="321"/>
        <v>18.025600000000001</v>
      </c>
      <c r="G2590" s="2">
        <f t="shared" si="315"/>
        <v>17.968900000000001</v>
      </c>
      <c r="H2590" s="2">
        <f t="shared" si="319"/>
        <v>16.503769999999989</v>
      </c>
      <c r="I2590" s="2">
        <f t="array" ref="I2590">SUMPRODUCT(B2574:B2593, (ROW(B2574:B2593)-ROW(B2574)+1)) / (20*21/2)</f>
        <v>19.174347619047619</v>
      </c>
      <c r="J2590" s="2">
        <f t="shared" si="322"/>
        <v>18.238778419939131</v>
      </c>
      <c r="K2590" s="2">
        <f t="shared" si="316"/>
        <v>17.931904401040349</v>
      </c>
    </row>
    <row r="2591" spans="1:11" ht="13.5" x14ac:dyDescent="0.25">
      <c r="A2591" s="3">
        <f>TITRES_STAT!B2594</f>
        <v>45779</v>
      </c>
      <c r="B2591" s="5">
        <f>TITRES_STAT!D2594</f>
        <v>20.5</v>
      </c>
      <c r="C2591" s="2">
        <f t="shared" si="317"/>
        <v>0.94000000000000128</v>
      </c>
      <c r="D2591" s="2">
        <f t="shared" si="318"/>
        <v>19.2866</v>
      </c>
      <c r="E2591" s="2">
        <f t="shared" si="320"/>
        <v>18.6022</v>
      </c>
      <c r="F2591" s="2">
        <f t="shared" si="321"/>
        <v>18.160350000000001</v>
      </c>
      <c r="G2591" s="2">
        <f t="shared" si="315"/>
        <v>18.019040000000004</v>
      </c>
      <c r="H2591" s="2">
        <f t="shared" si="319"/>
        <v>16.533964999999988</v>
      </c>
      <c r="I2591" s="2">
        <f t="array" ref="I2591">SUMPRODUCT(B2575:B2594, (ROW(B2575:B2594)-ROW(B2575)+1)) / (20*21/2)</f>
        <v>19.677061904761906</v>
      </c>
      <c r="J2591" s="2">
        <f t="shared" si="322"/>
        <v>18.454132856135406</v>
      </c>
      <c r="K2591" s="2">
        <f t="shared" si="316"/>
        <v>18.032614032372102</v>
      </c>
    </row>
    <row r="2592" spans="1:11" ht="13.5" x14ac:dyDescent="0.25">
      <c r="A2592" s="3">
        <f>TITRES_STAT!B2595</f>
        <v>45782</v>
      </c>
      <c r="B2592" s="5">
        <f>TITRES_STAT!D2595</f>
        <v>21.25</v>
      </c>
      <c r="C2592" s="2">
        <f t="shared" si="317"/>
        <v>0.75</v>
      </c>
      <c r="D2592" s="2">
        <f t="shared" si="318"/>
        <v>19.937999999999999</v>
      </c>
      <c r="E2592" s="2">
        <f t="shared" si="320"/>
        <v>18.9373</v>
      </c>
      <c r="F2592" s="2">
        <f t="shared" si="321"/>
        <v>18.334949999999999</v>
      </c>
      <c r="G2592" s="2">
        <f t="shared" si="315"/>
        <v>18.08794</v>
      </c>
      <c r="H2592" s="2">
        <f t="shared" si="319"/>
        <v>16.568619999999989</v>
      </c>
      <c r="I2592" s="2">
        <f t="array" ref="I2592">SUMPRODUCT(B2576:B2595, (ROW(B2576:B2595)-ROW(B2576)+1)) / (20*21/2)</f>
        <v>20.286866666666665</v>
      </c>
      <c r="J2592" s="2">
        <f t="shared" si="322"/>
        <v>18.720405917455842</v>
      </c>
      <c r="K2592" s="2">
        <f t="shared" si="316"/>
        <v>18.158786031102608</v>
      </c>
    </row>
    <row r="2593" spans="1:11" ht="13.5" x14ac:dyDescent="0.25">
      <c r="A2593" s="3">
        <f>TITRES_STAT!B2596</f>
        <v>45783</v>
      </c>
      <c r="B2593" s="5">
        <f>TITRES_STAT!D2596</f>
        <v>22.51</v>
      </c>
      <c r="C2593" s="2">
        <f t="shared" si="317"/>
        <v>1.2600000000000016</v>
      </c>
      <c r="D2593" s="2">
        <f t="shared" si="318"/>
        <v>20.7</v>
      </c>
      <c r="E2593" s="2">
        <f t="shared" si="320"/>
        <v>19.388999999999999</v>
      </c>
      <c r="F2593" s="2">
        <f t="shared" si="321"/>
        <v>18.581499999999998</v>
      </c>
      <c r="G2593" s="2">
        <f t="shared" si="315"/>
        <v>18.182040000000001</v>
      </c>
      <c r="H2593" s="2">
        <f t="shared" si="319"/>
        <v>16.609574999999992</v>
      </c>
      <c r="I2593" s="2">
        <f t="array" ref="I2593">SUMPRODUCT(B2577:B2596, (ROW(B2577:B2596)-ROW(B2577)+1)) / (20*21/2)</f>
        <v>20.945523809523813</v>
      </c>
      <c r="J2593" s="2">
        <f t="shared" si="322"/>
        <v>19.081319639602903</v>
      </c>
      <c r="K2593" s="2">
        <f t="shared" si="316"/>
        <v>18.329421873020152</v>
      </c>
    </row>
    <row r="2594" spans="1:11" ht="13.5" x14ac:dyDescent="0.25">
      <c r="A2594" s="3">
        <f>TITRES_STAT!B2597</f>
        <v>45784</v>
      </c>
      <c r="B2594" s="5">
        <f>TITRES_STAT!D2597</f>
        <v>23.86</v>
      </c>
      <c r="C2594" s="2">
        <f t="shared" si="317"/>
        <v>1.3499999999999979</v>
      </c>
      <c r="D2594" s="2">
        <f t="shared" si="318"/>
        <v>21.536000000000001</v>
      </c>
      <c r="E2594" s="2">
        <f t="shared" si="320"/>
        <v>19.9757</v>
      </c>
      <c r="F2594" s="2">
        <f t="shared" si="321"/>
        <v>18.887049999999999</v>
      </c>
      <c r="G2594" s="2">
        <f t="shared" si="315"/>
        <v>18.302200000000003</v>
      </c>
      <c r="H2594" s="2">
        <f t="shared" si="319"/>
        <v>16.657279999999993</v>
      </c>
      <c r="I2594" s="2">
        <f t="array" ref="I2594">SUMPRODUCT(B2578:B2597, (ROW(B2578:B2597)-ROW(B2578)+1)) / (20*21/2)</f>
        <v>21.613557142857143</v>
      </c>
      <c r="J2594" s="2">
        <f t="shared" si="322"/>
        <v>19.536432054878816</v>
      </c>
      <c r="K2594" s="2">
        <f t="shared" si="316"/>
        <v>18.546307289764464</v>
      </c>
    </row>
    <row r="2595" spans="1:11" ht="13.5" x14ac:dyDescent="0.25">
      <c r="A2595" s="3">
        <f>TITRES_STAT!B2598</f>
        <v>45785</v>
      </c>
      <c r="B2595" s="5">
        <f>TITRES_STAT!D2598</f>
        <v>25.29</v>
      </c>
      <c r="C2595" s="2">
        <f t="shared" si="317"/>
        <v>1.4299999999999997</v>
      </c>
      <c r="D2595" s="2">
        <f t="shared" si="318"/>
        <v>22.681999999999999</v>
      </c>
      <c r="E2595" s="2">
        <f t="shared" si="320"/>
        <v>20.7148</v>
      </c>
      <c r="F2595" s="2">
        <f t="shared" si="321"/>
        <v>19.264099999999999</v>
      </c>
      <c r="G2595" s="2">
        <f t="shared" si="315"/>
        <v>18.450020000000002</v>
      </c>
      <c r="H2595" s="2">
        <f t="shared" si="319"/>
        <v>16.712134999999989</v>
      </c>
      <c r="I2595" s="2">
        <f t="array" ref="I2595">SUMPRODUCT(B2579:B2598, (ROW(B2579:B2598)-ROW(B2579)+1)) / (20*21/2)</f>
        <v>22.243323809523808</v>
      </c>
      <c r="J2595" s="2">
        <f t="shared" si="322"/>
        <v>20.084390906795118</v>
      </c>
      <c r="K2595" s="2">
        <f t="shared" si="316"/>
        <v>18.810765827420759</v>
      </c>
    </row>
    <row r="2596" spans="1:11" ht="13.5" x14ac:dyDescent="0.25">
      <c r="A2596" s="3">
        <f>TITRES_STAT!B2599</f>
        <v>45786</v>
      </c>
      <c r="B2596" s="5">
        <f>TITRES_STAT!D2599</f>
        <v>26.18</v>
      </c>
      <c r="C2596" s="2">
        <f t="shared" si="317"/>
        <v>0.89000000000000057</v>
      </c>
      <c r="D2596" s="2">
        <f t="shared" si="318"/>
        <v>23.818000000000001</v>
      </c>
      <c r="E2596" s="2">
        <f t="shared" si="320"/>
        <v>21.552299999999999</v>
      </c>
      <c r="F2596" s="2">
        <f t="shared" si="321"/>
        <v>19.685650000000003</v>
      </c>
      <c r="G2596" s="2">
        <f t="shared" si="315"/>
        <v>18.6128</v>
      </c>
      <c r="H2596" s="2">
        <f t="shared" si="319"/>
        <v>16.771439999999991</v>
      </c>
      <c r="I2596" s="2">
        <f t="array" ref="I2596">SUMPRODUCT(B2580:B2599, (ROW(B2580:B2599)-ROW(B2580)+1)) / (20*21/2)</f>
        <v>22.900523809523808</v>
      </c>
      <c r="J2596" s="2">
        <f t="shared" si="322"/>
        <v>20.664925106147962</v>
      </c>
      <c r="K2596" s="2">
        <f t="shared" si="316"/>
        <v>19.099755402816026</v>
      </c>
    </row>
    <row r="2597" spans="1:11" ht="13.5" x14ac:dyDescent="0.25">
      <c r="A2597" s="3">
        <f>TITRES_STAT!B2600</f>
        <v>45789</v>
      </c>
      <c r="B2597" s="5">
        <f>TITRES_STAT!D2600</f>
        <v>26.7</v>
      </c>
      <c r="C2597" s="2">
        <f t="shared" si="317"/>
        <v>0.51999999999999957</v>
      </c>
      <c r="D2597" s="2">
        <f t="shared" si="318"/>
        <v>24.908000000000001</v>
      </c>
      <c r="E2597" s="2">
        <f t="shared" si="320"/>
        <v>22.422999999999998</v>
      </c>
      <c r="F2597" s="2">
        <f t="shared" si="321"/>
        <v>20.137450000000001</v>
      </c>
      <c r="G2597" s="2">
        <f t="shared" si="315"/>
        <v>18.786940000000001</v>
      </c>
      <c r="H2597" s="2">
        <f t="shared" si="319"/>
        <v>16.833624999999991</v>
      </c>
      <c r="I2597" s="2">
        <f t="array" ref="I2597">SUMPRODUCT(B2581:B2600, (ROW(B2581:B2600)-ROW(B2581)+1)) / (20*21/2)</f>
        <v>23.654066666666665</v>
      </c>
      <c r="J2597" s="2">
        <f t="shared" si="322"/>
        <v>21.23969414365768</v>
      </c>
      <c r="K2597" s="2">
        <f t="shared" si="316"/>
        <v>19.397804210548731</v>
      </c>
    </row>
    <row r="2598" spans="1:11" ht="13.5" x14ac:dyDescent="0.25">
      <c r="A2598" s="3">
        <f>TITRES_STAT!B2601</f>
        <v>45790</v>
      </c>
      <c r="B2598" s="5">
        <f>TITRES_STAT!D2601</f>
        <v>26.75</v>
      </c>
      <c r="C2598" s="2">
        <f t="shared" si="317"/>
        <v>5.0000000000000711E-2</v>
      </c>
      <c r="D2598" s="2">
        <f t="shared" si="318"/>
        <v>25.756</v>
      </c>
      <c r="E2598" s="2">
        <f t="shared" si="320"/>
        <v>23.228000000000002</v>
      </c>
      <c r="F2598" s="2">
        <f t="shared" si="321"/>
        <v>20.589400000000001</v>
      </c>
      <c r="G2598" s="2">
        <f t="shared" si="315"/>
        <v>18.963960000000004</v>
      </c>
      <c r="H2598" s="2">
        <f t="shared" si="319"/>
        <v>16.89506999999999</v>
      </c>
      <c r="I2598" s="2">
        <f t="array" ref="I2598">SUMPRODUCT(B2582:B2601, (ROW(B2582:B2601)-ROW(B2582)+1)) / (20*21/2)</f>
        <v>24.350490476190476</v>
      </c>
      <c r="J2598" s="2">
        <f t="shared" si="322"/>
        <v>21.764485177595045</v>
      </c>
      <c r="K2598" s="2">
        <f t="shared" si="316"/>
        <v>19.686125614056625</v>
      </c>
    </row>
    <row r="2599" spans="1:11" ht="13.5" x14ac:dyDescent="0.25">
      <c r="A2599" s="3">
        <f>TITRES_STAT!B2602</f>
        <v>45791</v>
      </c>
      <c r="B2599" s="5">
        <f>TITRES_STAT!D2602</f>
        <v>27.49</v>
      </c>
      <c r="C2599" s="2">
        <f t="shared" si="317"/>
        <v>0.73999999999999844</v>
      </c>
      <c r="D2599" s="2">
        <f t="shared" si="318"/>
        <v>26.481999999999999</v>
      </c>
      <c r="E2599" s="2">
        <f t="shared" si="320"/>
        <v>24.009</v>
      </c>
      <c r="F2599" s="2">
        <f t="shared" si="321"/>
        <v>21.087800000000001</v>
      </c>
      <c r="G2599" s="2">
        <f t="shared" si="315"/>
        <v>19.155780000000004</v>
      </c>
      <c r="H2599" s="2">
        <f t="shared" si="319"/>
        <v>16.960214999999991</v>
      </c>
      <c r="I2599" s="2">
        <f t="array" ref="I2599">SUMPRODUCT(B2583:B2602, (ROW(B2583:B2602)-ROW(B2583)+1)) / (20*21/2)</f>
        <v>24.902814285714282</v>
      </c>
      <c r="J2599" s="2">
        <f t="shared" si="322"/>
        <v>22.309772303538374</v>
      </c>
      <c r="K2599" s="2">
        <f t="shared" si="316"/>
        <v>19.992159903701463</v>
      </c>
    </row>
    <row r="2600" spans="1:11" ht="13.5" x14ac:dyDescent="0.25">
      <c r="A2600" s="3">
        <f>TITRES_STAT!B2603</f>
        <v>45792</v>
      </c>
      <c r="B2600" s="5">
        <f>TITRES_STAT!D2603</f>
        <v>29</v>
      </c>
      <c r="C2600" s="2">
        <f t="shared" si="317"/>
        <v>1.5100000000000016</v>
      </c>
      <c r="D2600" s="2">
        <f t="shared" si="318"/>
        <v>27.224</v>
      </c>
      <c r="E2600" s="2">
        <f t="shared" si="320"/>
        <v>24.952999999999999</v>
      </c>
      <c r="F2600" s="2">
        <f t="shared" si="321"/>
        <v>21.647550000000003</v>
      </c>
      <c r="G2600" s="2">
        <f t="shared" si="315"/>
        <v>19.37968</v>
      </c>
      <c r="H2600" s="2">
        <f t="shared" si="319"/>
        <v>17.03427499999999</v>
      </c>
      <c r="I2600" s="2">
        <f t="array" ref="I2600">SUMPRODUCT(B2584:B2603, (ROW(B2584:B2603)-ROW(B2584)+1)) / (20*21/2)</f>
        <v>25.424180952380954</v>
      </c>
      <c r="J2600" s="2">
        <f t="shared" si="322"/>
        <v>22.946936846058531</v>
      </c>
      <c r="K2600" s="2">
        <f t="shared" si="316"/>
        <v>20.345408534928858</v>
      </c>
    </row>
    <row r="2601" spans="1:11" ht="13.5" x14ac:dyDescent="0.25">
      <c r="A2601" s="3">
        <f>TITRES_STAT!B2604</f>
        <v>45793</v>
      </c>
      <c r="B2601" s="5">
        <f>TITRES_STAT!D2604</f>
        <v>28.96</v>
      </c>
      <c r="C2601" s="2">
        <f t="shared" si="317"/>
        <v>-3.9999999999999147E-2</v>
      </c>
      <c r="D2601" s="2">
        <f t="shared" si="318"/>
        <v>27.78</v>
      </c>
      <c r="E2601" s="2">
        <f t="shared" si="320"/>
        <v>25.798999999999999</v>
      </c>
      <c r="F2601" s="2">
        <f t="shared" si="321"/>
        <v>22.200600000000001</v>
      </c>
      <c r="G2601" s="2">
        <f t="shared" si="315"/>
        <v>19.600900000000003</v>
      </c>
      <c r="H2601" s="2">
        <f t="shared" si="319"/>
        <v>17.108419999999988</v>
      </c>
      <c r="I2601" s="2">
        <f t="array" ref="I2601">SUMPRODUCT(B2585:B2604, (ROW(B2585:B2604)-ROW(B2585)+1)) / (20*21/2)</f>
        <v>25.895133333333334</v>
      </c>
      <c r="J2601" s="2">
        <f t="shared" si="322"/>
        <v>23.51960952738629</v>
      </c>
      <c r="K2601" s="2">
        <f t="shared" si="316"/>
        <v>20.683235651206157</v>
      </c>
    </row>
    <row r="2602" spans="1:11" ht="13.5" x14ac:dyDescent="0.25">
      <c r="A2602" s="3">
        <f>TITRES_STAT!B2605</f>
        <v>45796</v>
      </c>
      <c r="B2602" s="5">
        <f>TITRES_STAT!D2605</f>
        <v>28</v>
      </c>
      <c r="C2602" s="2">
        <f t="shared" si="317"/>
        <v>-0.96000000000000085</v>
      </c>
      <c r="D2602" s="2">
        <f t="shared" si="318"/>
        <v>28.04</v>
      </c>
      <c r="E2602" s="2">
        <f t="shared" si="320"/>
        <v>26.474</v>
      </c>
      <c r="F2602" s="2">
        <f t="shared" si="321"/>
        <v>22.705649999999999</v>
      </c>
      <c r="G2602" s="2">
        <f t="shared" si="315"/>
        <v>19.80292</v>
      </c>
      <c r="H2602" s="2">
        <f t="shared" si="319"/>
        <v>17.177479999999989</v>
      </c>
      <c r="I2602" s="2">
        <f t="array" ref="I2602">SUMPRODUCT(B2586:B2605, (ROW(B2586:B2605)-ROW(B2586)+1)) / (20*21/2)</f>
        <v>26.315766666666669</v>
      </c>
      <c r="J2602" s="2">
        <f t="shared" si="322"/>
        <v>23.94631338192093</v>
      </c>
      <c r="K2602" s="2">
        <f t="shared" si="316"/>
        <v>20.970167586452973</v>
      </c>
    </row>
    <row r="2603" spans="1:11" ht="13.5" x14ac:dyDescent="0.25">
      <c r="A2603" s="3">
        <f>TITRES_STAT!B2606</f>
        <v>45797</v>
      </c>
      <c r="B2603" s="5">
        <f>TITRES_STAT!D2606</f>
        <v>28.18</v>
      </c>
      <c r="C2603" s="2">
        <f t="shared" si="317"/>
        <v>0.17999999999999972</v>
      </c>
      <c r="D2603" s="2">
        <f t="shared" si="318"/>
        <v>28.326000000000001</v>
      </c>
      <c r="E2603" s="2">
        <f t="shared" si="320"/>
        <v>27.041000000000004</v>
      </c>
      <c r="F2603" s="2">
        <f t="shared" si="321"/>
        <v>23.214999999999996</v>
      </c>
      <c r="G2603" s="2">
        <f t="shared" si="315"/>
        <v>20.00854</v>
      </c>
      <c r="H2603" s="2">
        <f t="shared" si="319"/>
        <v>17.24743999999999</v>
      </c>
      <c r="I2603" s="2">
        <f t="array" ref="I2603">SUMPRODUCT(B2587:B2606, (ROW(B2587:B2606)-ROW(B2587)+1)) / (20*21/2)</f>
        <v>26.650490476190477</v>
      </c>
      <c r="J2603" s="2">
        <f t="shared" si="322"/>
        <v>24.349521631261794</v>
      </c>
      <c r="K2603" s="2">
        <f t="shared" si="316"/>
        <v>21.252906112474427</v>
      </c>
    </row>
    <row r="2604" spans="1:11" ht="13.5" x14ac:dyDescent="0.25">
      <c r="A2604" s="3">
        <f>TITRES_STAT!B2607</f>
        <v>45798</v>
      </c>
      <c r="B2604" s="5">
        <f>TITRES_STAT!D2607</f>
        <v>28.16</v>
      </c>
      <c r="C2604" s="2">
        <f t="shared" si="317"/>
        <v>-1.9999999999999574E-2</v>
      </c>
      <c r="D2604" s="2">
        <f t="shared" si="318"/>
        <v>28.46</v>
      </c>
      <c r="E2604" s="2">
        <f t="shared" si="320"/>
        <v>27.471000000000004</v>
      </c>
      <c r="F2604" s="2">
        <f t="shared" si="321"/>
        <v>23.723350000000003</v>
      </c>
      <c r="G2604" s="2">
        <f t="shared" si="315"/>
        <v>20.213760000000001</v>
      </c>
      <c r="H2604" s="2">
        <f t="shared" si="319"/>
        <v>17.316409999999991</v>
      </c>
      <c r="I2604" s="2">
        <f t="array" ref="I2604">SUMPRODUCT(B2588:B2607, (ROW(B2588:B2607)-ROW(B2588)+1)) / (20*21/2)</f>
        <v>26.862619047619049</v>
      </c>
      <c r="J2604" s="2">
        <f t="shared" si="322"/>
        <v>24.712424333046386</v>
      </c>
      <c r="K2604" s="2">
        <f t="shared" si="316"/>
        <v>21.523772539436216</v>
      </c>
    </row>
    <row r="2605" spans="1:11" ht="13.5" x14ac:dyDescent="0.25">
      <c r="A2605" s="3">
        <f>TITRES_STAT!B2608</f>
        <v>45799</v>
      </c>
      <c r="B2605" s="5">
        <f>TITRES_STAT!D2608</f>
        <v>28.14</v>
      </c>
      <c r="C2605" s="2">
        <f t="shared" si="317"/>
        <v>-1.9999999999999574E-2</v>
      </c>
      <c r="D2605" s="2">
        <f t="shared" si="318"/>
        <v>28.288</v>
      </c>
      <c r="E2605" s="2">
        <f t="shared" si="320"/>
        <v>27.756</v>
      </c>
      <c r="F2605" s="2">
        <f t="shared" si="321"/>
        <v>24.235400000000002</v>
      </c>
      <c r="G2605" s="2">
        <f t="shared" si="315"/>
        <v>20.418579999999999</v>
      </c>
      <c r="H2605" s="2">
        <f t="shared" si="319"/>
        <v>17.386689999999991</v>
      </c>
      <c r="I2605" s="2">
        <f t="array" ref="I2605">SUMPRODUCT(B2589:B2608, (ROW(B2589:B2608)-ROW(B2589)+1)) / (20*21/2)</f>
        <v>26.978714285714286</v>
      </c>
      <c r="J2605" s="2">
        <f t="shared" si="322"/>
        <v>25.038860110851491</v>
      </c>
      <c r="K2605" s="2">
        <f t="shared" si="316"/>
        <v>21.78323243985048</v>
      </c>
    </row>
    <row r="2606" spans="1:11" ht="13.5" x14ac:dyDescent="0.25">
      <c r="A2606" s="3">
        <f>TITRES_STAT!B2609</f>
        <v>45800</v>
      </c>
      <c r="B2606" s="5">
        <f>TITRES_STAT!D2609</f>
        <v>27.75</v>
      </c>
      <c r="C2606" s="2">
        <f t="shared" si="317"/>
        <v>-0.39000000000000057</v>
      </c>
      <c r="D2606" s="2">
        <f t="shared" si="318"/>
        <v>28.046000000000003</v>
      </c>
      <c r="E2606" s="2">
        <f t="shared" si="320"/>
        <v>27.913</v>
      </c>
      <c r="F2606" s="2">
        <f t="shared" si="321"/>
        <v>24.73265</v>
      </c>
      <c r="G2606" s="2">
        <f t="shared" si="315"/>
        <v>20.617299999999997</v>
      </c>
      <c r="H2606" s="2">
        <f t="shared" si="319"/>
        <v>17.453609999999987</v>
      </c>
      <c r="I2606" s="2">
        <f t="array" ref="I2606">SUMPRODUCT(B2590:B2609, (ROW(B2590:B2609)-ROW(B2590)+1)) / (20*21/2)</f>
        <v>27.01909523809524</v>
      </c>
      <c r="J2606" s="2">
        <f t="shared" si="322"/>
        <v>25.297063909818014</v>
      </c>
      <c r="K2606" s="2">
        <f t="shared" si="316"/>
        <v>22.017223324562227</v>
      </c>
    </row>
    <row r="2607" spans="1:11" ht="13.5" x14ac:dyDescent="0.25">
      <c r="A2607" s="3">
        <f>TITRES_STAT!B2610</f>
        <v>45803</v>
      </c>
      <c r="B2607" s="5">
        <f>TITRES_STAT!D2610</f>
        <v>26.96</v>
      </c>
      <c r="C2607" s="2">
        <f t="shared" si="317"/>
        <v>-0.78999999999999915</v>
      </c>
      <c r="D2607" s="2">
        <f t="shared" si="318"/>
        <v>27.838000000000001</v>
      </c>
      <c r="E2607" s="2">
        <f t="shared" si="320"/>
        <v>27.939</v>
      </c>
      <c r="F2607" s="2">
        <f t="shared" si="321"/>
        <v>25.180999999999997</v>
      </c>
      <c r="G2607" s="2">
        <f t="shared" si="315"/>
        <v>20.79852</v>
      </c>
      <c r="H2607" s="2">
        <f t="shared" si="319"/>
        <v>17.51775499999999</v>
      </c>
      <c r="I2607" s="2">
        <f t="array" ref="I2607">SUMPRODUCT(B2591:B2610, (ROW(B2591:B2610)-ROW(B2591)+1)) / (20*21/2)</f>
        <v>27.030380952380948</v>
      </c>
      <c r="J2607" s="2">
        <f t="shared" si="322"/>
        <v>25.455438775549631</v>
      </c>
      <c r="K2607" s="2">
        <f t="shared" si="316"/>
        <v>22.211057703991163</v>
      </c>
    </row>
    <row r="2608" spans="1:11" ht="13.5" x14ac:dyDescent="0.25">
      <c r="A2608" s="3">
        <f>TITRES_STAT!B2611</f>
        <v>45804</v>
      </c>
      <c r="B2608" s="5">
        <f>TITRES_STAT!D2611</f>
        <v>26.4</v>
      </c>
      <c r="C2608" s="2">
        <f t="shared" si="317"/>
        <v>-0.56000000000000227</v>
      </c>
      <c r="D2608" s="2">
        <f t="shared" si="318"/>
        <v>27.481999999999999</v>
      </c>
      <c r="E2608" s="2">
        <f t="shared" si="320"/>
        <v>27.904000000000003</v>
      </c>
      <c r="F2608" s="2">
        <f t="shared" si="321"/>
        <v>25.565999999999995</v>
      </c>
      <c r="G2608" s="2">
        <f t="shared" si="315"/>
        <v>20.960999999999999</v>
      </c>
      <c r="H2608" s="2">
        <f t="shared" si="319"/>
        <v>17.57862999999999</v>
      </c>
      <c r="I2608" s="2">
        <f t="array" ref="I2608">SUMPRODUCT(B2592:B2611, (ROW(B2592:B2611)-ROW(B2592)+1)) / (20*21/2)</f>
        <v>27.082428571428569</v>
      </c>
      <c r="J2608" s="2">
        <f t="shared" si="322"/>
        <v>25.545396987402047</v>
      </c>
      <c r="K2608" s="2">
        <f t="shared" si="316"/>
        <v>22.37532995089347</v>
      </c>
    </row>
    <row r="2609" spans="1:11" ht="13.5" x14ac:dyDescent="0.25">
      <c r="A2609" s="3">
        <f>TITRES_STAT!B2612</f>
        <v>45805</v>
      </c>
      <c r="B2609" s="5">
        <f>TITRES_STAT!D2612</f>
        <v>25.99</v>
      </c>
      <c r="C2609" s="2">
        <f t="shared" si="317"/>
        <v>-0.41000000000000014</v>
      </c>
      <c r="D2609" s="2">
        <f t="shared" si="318"/>
        <v>27.048000000000002</v>
      </c>
      <c r="E2609" s="2">
        <f t="shared" si="320"/>
        <v>27.754000000000001</v>
      </c>
      <c r="F2609" s="2">
        <f t="shared" si="321"/>
        <v>25.881499999999999</v>
      </c>
      <c r="G2609" s="2">
        <f t="shared" si="315"/>
        <v>21.120940000000001</v>
      </c>
      <c r="H2609" s="2">
        <f t="shared" si="319"/>
        <v>17.636984999999992</v>
      </c>
      <c r="I2609" s="2">
        <f t="array" ref="I2609">SUMPRODUCT(B2593:B2612, (ROW(B2593:B2612)-ROW(B2593)+1)) / (20*21/2)</f>
        <v>27.080904761904765</v>
      </c>
      <c r="J2609" s="2">
        <f t="shared" si="322"/>
        <v>25.587740131458993</v>
      </c>
      <c r="K2609" s="2">
        <f t="shared" si="316"/>
        <v>22.517081717525098</v>
      </c>
    </row>
    <row r="2610" spans="1:11" ht="13.5" x14ac:dyDescent="0.25">
      <c r="A2610" s="3">
        <f>TITRES_STAT!B2613</f>
        <v>45806</v>
      </c>
      <c r="B2610" s="5">
        <f>TITRES_STAT!D2613</f>
        <v>26</v>
      </c>
      <c r="C2610" s="2">
        <f t="shared" si="317"/>
        <v>1.0000000000001563E-2</v>
      </c>
      <c r="D2610" s="2">
        <f t="shared" si="318"/>
        <v>26.619999999999997</v>
      </c>
      <c r="E2610" s="2">
        <f t="shared" si="320"/>
        <v>27.454000000000001</v>
      </c>
      <c r="F2610" s="2">
        <f t="shared" si="321"/>
        <v>26.203499999999998</v>
      </c>
      <c r="G2610" s="2">
        <f t="shared" ref="G2610:G2672" si="323">AVERAGE(B2561:B2610)</f>
        <v>21.283339999999999</v>
      </c>
      <c r="H2610" s="2">
        <f t="shared" si="319"/>
        <v>17.695389999999989</v>
      </c>
      <c r="I2610" s="2">
        <f t="array" ref="I2610">SUMPRODUCT(B2594:B2613, (ROW(B2594:B2613)-ROW(B2594)+1)) / (20*21/2)</f>
        <v>27.125809523809526</v>
      </c>
      <c r="J2610" s="2">
        <f t="shared" si="322"/>
        <v>25.627002976081947</v>
      </c>
      <c r="K2610" s="2">
        <f t="shared" si="316"/>
        <v>22.653666748210387</v>
      </c>
    </row>
    <row r="2611" spans="1:11" ht="13.5" x14ac:dyDescent="0.25">
      <c r="A2611" s="3">
        <f>TITRES_STAT!B2614</f>
        <v>45807</v>
      </c>
      <c r="B2611" s="5">
        <f>TITRES_STAT!D2614</f>
        <v>26.75</v>
      </c>
      <c r="C2611" s="2">
        <f t="shared" si="317"/>
        <v>0.75</v>
      </c>
      <c r="D2611" s="2">
        <f t="shared" si="318"/>
        <v>26.419999999999998</v>
      </c>
      <c r="E2611" s="2">
        <f t="shared" si="320"/>
        <v>27.233000000000004</v>
      </c>
      <c r="F2611" s="2">
        <f t="shared" si="321"/>
        <v>26.515999999999998</v>
      </c>
      <c r="G2611" s="2">
        <f t="shared" si="323"/>
        <v>21.460360000000001</v>
      </c>
      <c r="H2611" s="2">
        <f t="shared" si="319"/>
        <v>17.75754499999999</v>
      </c>
      <c r="I2611" s="2">
        <f t="array" ref="I2611">SUMPRODUCT(B2595:B2614, (ROW(B2595:B2614)-ROW(B2595)+1)) / (20*21/2)</f>
        <v>27.26433333333333</v>
      </c>
      <c r="J2611" s="2">
        <f t="shared" si="322"/>
        <v>25.733955073597951</v>
      </c>
      <c r="K2611" s="2">
        <f t="shared" ref="K2611:K2672" si="324">$K$4*B2611+(1-$K$4)*K2610</f>
        <v>22.814307267888413</v>
      </c>
    </row>
    <row r="2612" spans="1:11" ht="13.5" x14ac:dyDescent="0.25">
      <c r="A2612" s="3">
        <f>TITRES_STAT!B2615</f>
        <v>45810</v>
      </c>
      <c r="B2612" s="5">
        <f>TITRES_STAT!D2615</f>
        <v>26.5</v>
      </c>
      <c r="C2612" s="2">
        <f t="shared" si="317"/>
        <v>-0.25</v>
      </c>
      <c r="D2612" s="2">
        <f t="shared" si="318"/>
        <v>26.327999999999996</v>
      </c>
      <c r="E2612" s="2">
        <f t="shared" si="320"/>
        <v>27.083000000000006</v>
      </c>
      <c r="F2612" s="2">
        <f t="shared" si="321"/>
        <v>26.778499999999998</v>
      </c>
      <c r="G2612" s="2">
        <f t="shared" si="323"/>
        <v>21.625219999999999</v>
      </c>
      <c r="H2612" s="2">
        <f t="shared" si="319"/>
        <v>17.818449999999988</v>
      </c>
      <c r="I2612" s="2">
        <f t="array" ref="I2612">SUMPRODUCT(B2596:B2615, (ROW(B2596:B2615)-ROW(B2596)+1)) / (20*21/2)</f>
        <v>27.484714285714286</v>
      </c>
      <c r="J2612" s="2">
        <f t="shared" si="322"/>
        <v>25.806911733255291</v>
      </c>
      <c r="K2612" s="2">
        <f t="shared" si="324"/>
        <v>22.958844237775143</v>
      </c>
    </row>
    <row r="2613" spans="1:11" ht="13.5" x14ac:dyDescent="0.25">
      <c r="A2613" s="3">
        <f>TITRES_STAT!B2616</f>
        <v>45811</v>
      </c>
      <c r="B2613" s="5">
        <f>TITRES_STAT!D2616</f>
        <v>27.25</v>
      </c>
      <c r="C2613" s="2">
        <f t="shared" si="317"/>
        <v>0.75</v>
      </c>
      <c r="D2613" s="2">
        <f t="shared" si="318"/>
        <v>26.498000000000001</v>
      </c>
      <c r="E2613" s="2">
        <f t="shared" si="320"/>
        <v>26.99</v>
      </c>
      <c r="F2613" s="2">
        <f t="shared" si="321"/>
        <v>27.015499999999996</v>
      </c>
      <c r="G2613" s="2">
        <f t="shared" si="323"/>
        <v>21.805259999999997</v>
      </c>
      <c r="H2613" s="2">
        <f t="shared" si="319"/>
        <v>17.88310499999999</v>
      </c>
      <c r="I2613" s="2">
        <f t="array" ref="I2613">SUMPRODUCT(B2597:B2616, (ROW(B2597:B2616)-ROW(B2597)+1)) / (20*21/2)</f>
        <v>27.645714285714288</v>
      </c>
      <c r="J2613" s="2">
        <f t="shared" si="322"/>
        <v>25.944348711040501</v>
      </c>
      <c r="K2613" s="2">
        <f t="shared" si="324"/>
        <v>23.127124855901609</v>
      </c>
    </row>
    <row r="2614" spans="1:11" ht="13.5" x14ac:dyDescent="0.25">
      <c r="A2614" s="3">
        <f>TITRES_STAT!B2617</f>
        <v>45812</v>
      </c>
      <c r="B2614" s="5">
        <f>TITRES_STAT!D2617</f>
        <v>28.47</v>
      </c>
      <c r="C2614" s="2">
        <f t="shared" si="317"/>
        <v>1.2199999999999989</v>
      </c>
      <c r="D2614" s="2">
        <f t="shared" si="318"/>
        <v>26.994</v>
      </c>
      <c r="E2614" s="2">
        <f t="shared" si="320"/>
        <v>27.021000000000004</v>
      </c>
      <c r="F2614" s="2">
        <f t="shared" si="321"/>
        <v>27.246000000000002</v>
      </c>
      <c r="G2614" s="2">
        <f t="shared" si="323"/>
        <v>22.016680000000001</v>
      </c>
      <c r="H2614" s="2">
        <f t="shared" si="319"/>
        <v>17.95606999999999</v>
      </c>
      <c r="I2614" s="2">
        <f t="array" ref="I2614">SUMPRODUCT(B2598:B2617, (ROW(B2598:B2617)-ROW(B2598)+1)) / (20*21/2)</f>
        <v>27.792571428571431</v>
      </c>
      <c r="J2614" s="2">
        <f t="shared" si="322"/>
        <v>26.184886929036644</v>
      </c>
      <c r="K2614" s="2">
        <f t="shared" si="324"/>
        <v>23.336649371356451</v>
      </c>
    </row>
    <row r="2615" spans="1:11" ht="13.5" x14ac:dyDescent="0.25">
      <c r="A2615" s="3">
        <f>TITRES_STAT!B2618</f>
        <v>45813</v>
      </c>
      <c r="B2615" s="5">
        <f>TITRES_STAT!D2618</f>
        <v>29.56</v>
      </c>
      <c r="C2615" s="2">
        <f t="shared" si="317"/>
        <v>1.0899999999999999</v>
      </c>
      <c r="D2615" s="2">
        <f t="shared" si="318"/>
        <v>27.706</v>
      </c>
      <c r="E2615" s="2">
        <f t="shared" si="320"/>
        <v>27.163</v>
      </c>
      <c r="F2615" s="2">
        <f t="shared" si="321"/>
        <v>27.459499999999998</v>
      </c>
      <c r="G2615" s="2">
        <f t="shared" si="323"/>
        <v>22.246119999999998</v>
      </c>
      <c r="H2615" s="2">
        <f t="shared" si="319"/>
        <v>18.032509999999988</v>
      </c>
      <c r="I2615" s="2">
        <f t="array" ref="I2615">SUMPRODUCT(B2599:B2618, (ROW(B2599:B2618)-ROW(B2599)+1)) / (20*21/2)</f>
        <v>27.913476190476196</v>
      </c>
      <c r="J2615" s="2">
        <f t="shared" si="322"/>
        <v>26.50632626912839</v>
      </c>
      <c r="K2615" s="2">
        <f t="shared" si="324"/>
        <v>23.58070233718561</v>
      </c>
    </row>
    <row r="2616" spans="1:11" ht="13.5" x14ac:dyDescent="0.25">
      <c r="A2616" s="3">
        <f>TITRES_STAT!B2619</f>
        <v>45817</v>
      </c>
      <c r="B2616" s="5">
        <f>TITRES_STAT!D2619</f>
        <v>29.15</v>
      </c>
      <c r="C2616" s="2">
        <f t="shared" si="317"/>
        <v>-0.41000000000000014</v>
      </c>
      <c r="D2616" s="2">
        <f t="shared" si="318"/>
        <v>28.186</v>
      </c>
      <c r="E2616" s="2">
        <f t="shared" si="320"/>
        <v>27.302999999999997</v>
      </c>
      <c r="F2616" s="2">
        <f t="shared" si="321"/>
        <v>27.607999999999993</v>
      </c>
      <c r="G2616" s="2">
        <f t="shared" si="323"/>
        <v>22.471140000000002</v>
      </c>
      <c r="H2616" s="2">
        <f t="shared" si="319"/>
        <v>18.106899999999985</v>
      </c>
      <c r="I2616" s="2">
        <f t="array" ref="I2616">SUMPRODUCT(B2600:B2619, (ROW(B2600:B2619)-ROW(B2600)+1)) / (20*21/2)</f>
        <v>28.022714285714287</v>
      </c>
      <c r="J2616" s="2">
        <f t="shared" si="322"/>
        <v>26.758104719687591</v>
      </c>
      <c r="K2616" s="2">
        <f t="shared" si="324"/>
        <v>23.7991061670999</v>
      </c>
    </row>
    <row r="2617" spans="1:11" ht="13.5" x14ac:dyDescent="0.25">
      <c r="A2617" s="3">
        <f>TITRES_STAT!B2620</f>
        <v>45818</v>
      </c>
      <c r="B2617" s="5">
        <f>TITRES_STAT!D2620</f>
        <v>29.15</v>
      </c>
      <c r="C2617" s="2">
        <f t="shared" si="317"/>
        <v>0</v>
      </c>
      <c r="D2617" s="2">
        <f t="shared" si="318"/>
        <v>28.716000000000001</v>
      </c>
      <c r="E2617" s="2">
        <f t="shared" si="320"/>
        <v>27.521999999999998</v>
      </c>
      <c r="F2617" s="2">
        <f t="shared" si="321"/>
        <v>27.730499999999999</v>
      </c>
      <c r="G2617" s="2">
        <f t="shared" si="323"/>
        <v>22.698040000000002</v>
      </c>
      <c r="H2617" s="2">
        <f t="shared" si="319"/>
        <v>18.181289999999986</v>
      </c>
      <c r="I2617" s="2">
        <f t="array" ref="I2617">SUMPRODUCT(B2601:B2620, (ROW(B2601:B2620)-ROW(B2601)+1)) / (20*21/2)</f>
        <v>28.124809523809525</v>
      </c>
      <c r="J2617" s="2">
        <f t="shared" si="322"/>
        <v>26.985904270193533</v>
      </c>
      <c r="K2617" s="2">
        <f t="shared" si="324"/>
        <v>24.008945140939122</v>
      </c>
    </row>
    <row r="2618" spans="1:11" ht="13.5" x14ac:dyDescent="0.25">
      <c r="A2618" s="3">
        <f>TITRES_STAT!B2621</f>
        <v>45819</v>
      </c>
      <c r="B2618" s="5">
        <f>TITRES_STAT!D2621</f>
        <v>29</v>
      </c>
      <c r="C2618" s="2">
        <f t="shared" si="317"/>
        <v>-0.14999999999999858</v>
      </c>
      <c r="D2618" s="2">
        <f t="shared" si="318"/>
        <v>29.066000000000003</v>
      </c>
      <c r="E2618" s="2">
        <f t="shared" si="320"/>
        <v>27.782000000000004</v>
      </c>
      <c r="F2618" s="2">
        <f t="shared" si="321"/>
        <v>27.843</v>
      </c>
      <c r="G2618" s="2">
        <f t="shared" si="323"/>
        <v>22.920060000000003</v>
      </c>
      <c r="H2618" s="2">
        <f t="shared" si="319"/>
        <v>18.254929999999987</v>
      </c>
      <c r="I2618" s="2">
        <f t="array" ref="I2618">SUMPRODUCT(B2602:B2621, (ROW(B2602:B2621)-ROW(B2602)+1)) / (20*21/2)</f>
        <v>28.180285714285716</v>
      </c>
      <c r="J2618" s="2">
        <f t="shared" si="322"/>
        <v>27.177722911127482</v>
      </c>
      <c r="K2618" s="2">
        <f t="shared" si="324"/>
        <v>24.204672782470922</v>
      </c>
    </row>
    <row r="2619" spans="1:11" ht="13.5" x14ac:dyDescent="0.25">
      <c r="A2619" s="3">
        <f>TITRES_STAT!B2622</f>
        <v>45820</v>
      </c>
      <c r="B2619" s="5">
        <f>TITRES_STAT!D2622</f>
        <v>28.99</v>
      </c>
      <c r="C2619" s="2">
        <f t="shared" si="317"/>
        <v>-1.0000000000001563E-2</v>
      </c>
      <c r="D2619" s="2">
        <f t="shared" si="318"/>
        <v>29.169999999999998</v>
      </c>
      <c r="E2619" s="2">
        <f t="shared" si="320"/>
        <v>28.082000000000001</v>
      </c>
      <c r="F2619" s="2">
        <f t="shared" si="321"/>
        <v>27.917999999999996</v>
      </c>
      <c r="G2619" s="2">
        <f t="shared" si="323"/>
        <v>23.145640000000004</v>
      </c>
      <c r="H2619" s="2">
        <f t="shared" si="319"/>
        <v>18.329224999999987</v>
      </c>
      <c r="I2619" s="2">
        <f t="array" ref="I2619">SUMPRODUCT(B2603:B2622, (ROW(B2603:B2622)-ROW(B2603)+1)) / (20*21/2)</f>
        <v>28.209380952380954</v>
      </c>
      <c r="J2619" s="2">
        <f t="shared" si="322"/>
        <v>27.350320729115342</v>
      </c>
      <c r="K2619" s="2">
        <f t="shared" si="324"/>
        <v>24.392332673354417</v>
      </c>
    </row>
    <row r="2620" spans="1:11" ht="13.5" x14ac:dyDescent="0.25">
      <c r="A2620" s="3">
        <f>TITRES_STAT!B2623</f>
        <v>45821</v>
      </c>
      <c r="B2620" s="5">
        <f>TITRES_STAT!D2623</f>
        <v>28.99</v>
      </c>
      <c r="C2620" s="2">
        <f t="shared" si="317"/>
        <v>0</v>
      </c>
      <c r="D2620" s="2">
        <f t="shared" si="318"/>
        <v>29.056000000000001</v>
      </c>
      <c r="E2620" s="2">
        <f t="shared" si="320"/>
        <v>28.381</v>
      </c>
      <c r="F2620" s="2">
        <f t="shared" si="321"/>
        <v>27.917499999999997</v>
      </c>
      <c r="G2620" s="2">
        <f t="shared" si="323"/>
        <v>23.367840000000001</v>
      </c>
      <c r="H2620" s="2">
        <f t="shared" si="319"/>
        <v>18.40351999999999</v>
      </c>
      <c r="I2620" s="2">
        <f t="array" ref="I2620">SUMPRODUCT(B2604:B2623, (ROW(B2604:B2623)-ROW(B2604)+1)) / (20*21/2)</f>
        <v>28.275619047619049</v>
      </c>
      <c r="J2620" s="2">
        <f t="shared" si="322"/>
        <v>27.506480659675788</v>
      </c>
      <c r="K2620" s="2">
        <f t="shared" si="324"/>
        <v>24.572633352830714</v>
      </c>
    </row>
    <row r="2621" spans="1:11" ht="13.5" x14ac:dyDescent="0.25">
      <c r="A2621" s="3">
        <f>TITRES_STAT!B2624</f>
        <v>45824</v>
      </c>
      <c r="B2621" s="5">
        <f>TITRES_STAT!D2624</f>
        <v>28.5</v>
      </c>
      <c r="C2621" s="2">
        <f t="shared" si="317"/>
        <v>-0.48999999999999844</v>
      </c>
      <c r="D2621" s="2">
        <f t="shared" si="318"/>
        <v>28.925999999999998</v>
      </c>
      <c r="E2621" s="2">
        <f t="shared" si="320"/>
        <v>28.556000000000001</v>
      </c>
      <c r="F2621" s="2">
        <f t="shared" si="321"/>
        <v>27.894500000000001</v>
      </c>
      <c r="G2621" s="2">
        <f t="shared" si="323"/>
        <v>23.581740000000003</v>
      </c>
      <c r="H2621" s="2">
        <f t="shared" si="319"/>
        <v>18.474659999999986</v>
      </c>
      <c r="I2621" s="2">
        <f t="array" ref="I2621">SUMPRODUCT(B2605:B2624, (ROW(B2605:B2624)-ROW(B2605)+1)) / (20*21/2)</f>
        <v>28.339857142857138</v>
      </c>
      <c r="J2621" s="2">
        <f t="shared" si="322"/>
        <v>27.601101549230474</v>
      </c>
      <c r="K2621" s="2">
        <f t="shared" si="324"/>
        <v>24.726647731151079</v>
      </c>
    </row>
    <row r="2622" spans="1:11" ht="13.5" x14ac:dyDescent="0.25">
      <c r="A2622" s="3">
        <f>TITRES_STAT!B2625</f>
        <v>45825</v>
      </c>
      <c r="B2622" s="5">
        <f>TITRES_STAT!D2625</f>
        <v>28.2</v>
      </c>
      <c r="C2622" s="2">
        <f t="shared" si="317"/>
        <v>-0.30000000000000071</v>
      </c>
      <c r="D2622" s="2">
        <f t="shared" si="318"/>
        <v>28.735999999999997</v>
      </c>
      <c r="E2622" s="2">
        <f t="shared" si="320"/>
        <v>28.726000000000006</v>
      </c>
      <c r="F2622" s="2">
        <f t="shared" si="321"/>
        <v>27.904500000000006</v>
      </c>
      <c r="G2622" s="2">
        <f t="shared" si="323"/>
        <v>23.790579999999999</v>
      </c>
      <c r="H2622" s="2">
        <f t="shared" si="319"/>
        <v>18.544299999999986</v>
      </c>
      <c r="I2622" s="2">
        <f t="array" ref="I2622">SUMPRODUCT(B2606:B2625, (ROW(B2606:B2625)-ROW(B2606)+1)) / (20*21/2)</f>
        <v>28.391523809523807</v>
      </c>
      <c r="J2622" s="2">
        <f t="shared" si="322"/>
        <v>27.658139496922811</v>
      </c>
      <c r="K2622" s="2">
        <f t="shared" si="324"/>
        <v>24.862857624047116</v>
      </c>
    </row>
    <row r="2623" spans="1:11" ht="13.5" x14ac:dyDescent="0.25">
      <c r="A2623" s="3">
        <f>TITRES_STAT!B2626</f>
        <v>45826</v>
      </c>
      <c r="B2623" s="5">
        <f>TITRES_STAT!D2626</f>
        <v>28.6</v>
      </c>
      <c r="C2623" s="2">
        <f t="shared" si="317"/>
        <v>0.40000000000000213</v>
      </c>
      <c r="D2623" s="2">
        <f t="shared" si="318"/>
        <v>28.655999999999999</v>
      </c>
      <c r="E2623" s="2">
        <f t="shared" si="320"/>
        <v>28.861000000000008</v>
      </c>
      <c r="F2623" s="2">
        <f t="shared" si="321"/>
        <v>27.9255</v>
      </c>
      <c r="G2623" s="2">
        <f t="shared" si="323"/>
        <v>24.010999999999999</v>
      </c>
      <c r="H2623" s="2">
        <f t="shared" si="319"/>
        <v>18.615889999999986</v>
      </c>
      <c r="I2623" s="2">
        <f t="array" ref="I2623">SUMPRODUCT(B2607:B2626, (ROW(B2607:B2626)-ROW(B2607)+1)) / (20*21/2)</f>
        <v>28.442476190476192</v>
      </c>
      <c r="J2623" s="2">
        <f t="shared" si="322"/>
        <v>27.747840497215879</v>
      </c>
      <c r="K2623" s="2">
        <f t="shared" si="324"/>
        <v>25.00941222702566</v>
      </c>
    </row>
    <row r="2624" spans="1:11" ht="13.5" x14ac:dyDescent="0.25">
      <c r="A2624" s="3">
        <f>TITRES_STAT!B2627</f>
        <v>45827</v>
      </c>
      <c r="B2624" s="5">
        <f>TITRES_STAT!D2627</f>
        <v>28.6</v>
      </c>
      <c r="C2624" s="2">
        <f t="shared" si="317"/>
        <v>0</v>
      </c>
      <c r="D2624" s="2">
        <f t="shared" si="318"/>
        <v>28.577999999999996</v>
      </c>
      <c r="E2624" s="2">
        <f t="shared" si="320"/>
        <v>28.874000000000002</v>
      </c>
      <c r="F2624" s="2">
        <f t="shared" si="321"/>
        <v>27.947500000000002</v>
      </c>
      <c r="G2624" s="2">
        <f t="shared" si="323"/>
        <v>24.228019999999997</v>
      </c>
      <c r="H2624" s="2">
        <f t="shared" si="319"/>
        <v>18.687244999999983</v>
      </c>
      <c r="I2624" s="2">
        <f t="array" ref="I2624">SUMPRODUCT(B2608:B2627, (ROW(B2608:B2627)-ROW(B2608)+1)) / (20*21/2)</f>
        <v>28.487952380952382</v>
      </c>
      <c r="J2624" s="2">
        <f t="shared" si="322"/>
        <v>27.828998545100081</v>
      </c>
      <c r="K2624" s="2">
        <f t="shared" si="324"/>
        <v>25.150219590671714</v>
      </c>
    </row>
    <row r="2625" spans="1:11" ht="13.5" x14ac:dyDescent="0.25">
      <c r="A2625" s="3">
        <f>TITRES_STAT!B2628</f>
        <v>45828</v>
      </c>
      <c r="B2625" s="5">
        <f>TITRES_STAT!D2628</f>
        <v>28.49</v>
      </c>
      <c r="C2625" s="2">
        <f t="shared" si="317"/>
        <v>-0.11000000000000298</v>
      </c>
      <c r="D2625" s="2">
        <f t="shared" si="318"/>
        <v>28.478000000000002</v>
      </c>
      <c r="E2625" s="2">
        <f t="shared" si="320"/>
        <v>28.767000000000003</v>
      </c>
      <c r="F2625" s="2">
        <f t="shared" si="321"/>
        <v>27.964999999999996</v>
      </c>
      <c r="G2625" s="2">
        <f t="shared" si="323"/>
        <v>24.442839999999997</v>
      </c>
      <c r="H2625" s="2">
        <f t="shared" si="319"/>
        <v>18.757389999999983</v>
      </c>
      <c r="I2625" s="2">
        <f t="array" ref="I2625">SUMPRODUCT(B2609:B2628, (ROW(B2609:B2628)-ROW(B2609)+1)) / (20*21/2)</f>
        <v>28.537619047619046</v>
      </c>
      <c r="J2625" s="2">
        <f t="shared" si="322"/>
        <v>27.891951064614361</v>
      </c>
      <c r="K2625" s="2">
        <f t="shared" si="324"/>
        <v>25.281191371429685</v>
      </c>
    </row>
    <row r="2626" spans="1:11" ht="13.5" x14ac:dyDescent="0.25">
      <c r="A2626" s="3">
        <f>TITRES_STAT!B2629</f>
        <v>45831</v>
      </c>
      <c r="B2626" s="5">
        <f>TITRES_STAT!D2629</f>
        <v>28.5</v>
      </c>
      <c r="C2626" s="2">
        <f t="shared" si="317"/>
        <v>1.0000000000001563E-2</v>
      </c>
      <c r="D2626" s="2">
        <f t="shared" si="318"/>
        <v>28.477999999999998</v>
      </c>
      <c r="E2626" s="2">
        <f t="shared" si="320"/>
        <v>28.701999999999998</v>
      </c>
      <c r="F2626" s="2">
        <f t="shared" si="321"/>
        <v>28.002499999999998</v>
      </c>
      <c r="G2626" s="2">
        <f t="shared" si="323"/>
        <v>24.657859999999996</v>
      </c>
      <c r="H2626" s="2">
        <f t="shared" si="319"/>
        <v>18.827349999999981</v>
      </c>
      <c r="I2626" s="2">
        <f t="array" ref="I2626">SUMPRODUCT(B2610:B2629, (ROW(B2610:B2629)-ROW(B2610)+1)) / (20*21/2)</f>
        <v>28.585380952380955</v>
      </c>
      <c r="J2626" s="2">
        <f t="shared" si="322"/>
        <v>27.949860487032041</v>
      </c>
      <c r="K2626" s="2">
        <f t="shared" si="324"/>
        <v>25.407419160785384</v>
      </c>
    </row>
    <row r="2627" spans="1:11" ht="13.5" x14ac:dyDescent="0.25">
      <c r="A2627" s="3">
        <f>TITRES_STAT!B2630</f>
        <v>45832</v>
      </c>
      <c r="B2627" s="5">
        <f>TITRES_STAT!D2630</f>
        <v>28.48</v>
      </c>
      <c r="C2627" s="2">
        <f t="shared" si="317"/>
        <v>-1.9999999999999574E-2</v>
      </c>
      <c r="D2627" s="2">
        <f t="shared" si="318"/>
        <v>28.533999999999999</v>
      </c>
      <c r="E2627" s="2">
        <f t="shared" si="320"/>
        <v>28.635000000000002</v>
      </c>
      <c r="F2627" s="2">
        <f t="shared" si="321"/>
        <v>28.078500000000002</v>
      </c>
      <c r="G2627" s="2">
        <f t="shared" si="323"/>
        <v>24.874179999999996</v>
      </c>
      <c r="H2627" s="2">
        <f t="shared" si="319"/>
        <v>18.896219999999982</v>
      </c>
      <c r="I2627" s="2">
        <f t="array" ref="I2627">SUMPRODUCT(B2611:B2630, (ROW(B2611:B2630)-ROW(B2611)+1)) / (20*21/2)</f>
        <v>28.611714285714285</v>
      </c>
      <c r="J2627" s="2">
        <f t="shared" si="322"/>
        <v>28.000349964457563</v>
      </c>
      <c r="K2627" s="2">
        <f t="shared" si="324"/>
        <v>25.527912527029095</v>
      </c>
    </row>
    <row r="2628" spans="1:11" ht="13.5" x14ac:dyDescent="0.25">
      <c r="A2628" s="3">
        <f>TITRES_STAT!B2631</f>
        <v>45833</v>
      </c>
      <c r="B2628" s="5">
        <f>TITRES_STAT!D2631</f>
        <v>28.6</v>
      </c>
      <c r="C2628" s="2">
        <f t="shared" ref="C2628:C2672" si="325">B2628-B2627</f>
        <v>0.12000000000000099</v>
      </c>
      <c r="D2628" s="2">
        <f t="shared" si="318"/>
        <v>28.534000000000002</v>
      </c>
      <c r="E2628" s="2">
        <f t="shared" si="320"/>
        <v>28.595000000000006</v>
      </c>
      <c r="F2628" s="2">
        <f t="shared" si="321"/>
        <v>28.188500000000005</v>
      </c>
      <c r="G2628" s="2">
        <f t="shared" si="323"/>
        <v>25.091959999999993</v>
      </c>
      <c r="H2628" s="2">
        <f t="shared" si="319"/>
        <v>18.963899999999981</v>
      </c>
      <c r="I2628" s="2">
        <f t="array" ref="I2628">SUMPRODUCT(B2612:B2631, (ROW(B2612:B2631)-ROW(B2612)+1)) / (20*21/2)</f>
        <v>28.624714285714287</v>
      </c>
      <c r="J2628" s="2">
        <f t="shared" si="322"/>
        <v>28.057459491652082</v>
      </c>
      <c r="K2628" s="2">
        <f t="shared" si="324"/>
        <v>25.648386545576972</v>
      </c>
    </row>
    <row r="2629" spans="1:11" ht="13.5" x14ac:dyDescent="0.25">
      <c r="A2629" s="3">
        <f>TITRES_STAT!B2632</f>
        <v>45835</v>
      </c>
      <c r="B2629" s="5">
        <f>TITRES_STAT!D2632</f>
        <v>28.69</v>
      </c>
      <c r="C2629" s="2">
        <f t="shared" si="325"/>
        <v>8.9999999999999858E-2</v>
      </c>
      <c r="D2629" s="2">
        <f t="shared" si="318"/>
        <v>28.552</v>
      </c>
      <c r="E2629" s="2">
        <f t="shared" si="320"/>
        <v>28.564999999999998</v>
      </c>
      <c r="F2629" s="2">
        <f t="shared" si="321"/>
        <v>28.323500000000006</v>
      </c>
      <c r="G2629" s="2">
        <f t="shared" si="323"/>
        <v>25.315319999999993</v>
      </c>
      <c r="H2629" s="2">
        <f t="shared" si="319"/>
        <v>19.031984999999985</v>
      </c>
      <c r="I2629" s="2">
        <f t="array" ref="I2629">SUMPRODUCT(B2613:B2632, (ROW(B2613:B2632)-ROW(B2613)+1)) / (20*21/2)</f>
        <v>28.714666666666666</v>
      </c>
      <c r="J2629" s="2">
        <f t="shared" si="322"/>
        <v>28.117701444828075</v>
      </c>
      <c r="K2629" s="2">
        <f t="shared" si="324"/>
        <v>25.767665504573955</v>
      </c>
    </row>
    <row r="2630" spans="1:11" ht="13.5" x14ac:dyDescent="0.25">
      <c r="A2630" s="3">
        <f>TITRES_STAT!B2633</f>
        <v>45838</v>
      </c>
      <c r="B2630" s="5">
        <f>TITRES_STAT!D2633</f>
        <v>28.6</v>
      </c>
      <c r="C2630" s="2">
        <f t="shared" si="325"/>
        <v>-8.9999999999999858E-2</v>
      </c>
      <c r="D2630" s="2">
        <f t="shared" ref="D2630:D2672" si="326">AVERAGE(B2626:B2630)</f>
        <v>28.574000000000002</v>
      </c>
      <c r="E2630" s="2">
        <f t="shared" si="320"/>
        <v>28.526000000000003</v>
      </c>
      <c r="F2630" s="2">
        <f t="shared" si="321"/>
        <v>28.453500000000009</v>
      </c>
      <c r="G2630" s="2">
        <f t="shared" si="323"/>
        <v>25.531219999999994</v>
      </c>
      <c r="H2630" s="2">
        <f t="shared" si="319"/>
        <v>19.099574999999984</v>
      </c>
      <c r="I2630" s="2">
        <f t="array" ref="I2630">SUMPRODUCT(B2614:B2633, (ROW(B2614:B2633)-ROW(B2614)+1)) / (20*21/2)</f>
        <v>28.735142857142858</v>
      </c>
      <c r="J2630" s="2">
        <f t="shared" si="322"/>
        <v>28.163634640558737</v>
      </c>
      <c r="K2630" s="2">
        <f t="shared" si="324"/>
        <v>25.878737445571055</v>
      </c>
    </row>
    <row r="2631" spans="1:11" ht="13.5" x14ac:dyDescent="0.25">
      <c r="A2631" s="3">
        <f>TITRES_STAT!B2634</f>
        <v>45839</v>
      </c>
      <c r="B2631" s="5">
        <f>TITRES_STAT!D2634</f>
        <v>28.59</v>
      </c>
      <c r="C2631" s="2">
        <f t="shared" si="325"/>
        <v>-1.0000000000001563E-2</v>
      </c>
      <c r="D2631" s="2">
        <f t="shared" si="326"/>
        <v>28.592000000000002</v>
      </c>
      <c r="E2631" s="2">
        <f t="shared" si="320"/>
        <v>28.534999999999997</v>
      </c>
      <c r="F2631" s="2">
        <f t="shared" si="321"/>
        <v>28.545500000000011</v>
      </c>
      <c r="G2631" s="2">
        <f t="shared" si="323"/>
        <v>25.745039999999989</v>
      </c>
      <c r="H2631" s="2">
        <f t="shared" si="319"/>
        <v>19.164804999999983</v>
      </c>
      <c r="I2631" s="2">
        <f t="array" ref="I2631">SUMPRODUCT(B2615:B2634, (ROW(B2615:B2634)-ROW(B2615)+1)) / (20*21/2)</f>
        <v>28.737238095238094</v>
      </c>
      <c r="J2631" s="2">
        <f t="shared" si="322"/>
        <v>28.20424086526743</v>
      </c>
      <c r="K2631" s="2">
        <f t="shared" si="324"/>
        <v>25.985061467313368</v>
      </c>
    </row>
    <row r="2632" spans="1:11" ht="13.5" x14ac:dyDescent="0.25">
      <c r="A2632" s="3">
        <f>TITRES_STAT!B2635</f>
        <v>45840</v>
      </c>
      <c r="B2632" s="5">
        <f>TITRES_STAT!D2635</f>
        <v>29.49</v>
      </c>
      <c r="C2632" s="2">
        <f t="shared" si="325"/>
        <v>0.89999999999999858</v>
      </c>
      <c r="D2632" s="2">
        <f t="shared" si="326"/>
        <v>28.794000000000004</v>
      </c>
      <c r="E2632" s="2">
        <f t="shared" si="320"/>
        <v>28.663999999999998</v>
      </c>
      <c r="F2632" s="2">
        <f t="shared" si="321"/>
        <v>28.695000000000011</v>
      </c>
      <c r="G2632" s="2">
        <f t="shared" si="323"/>
        <v>25.976859999999999</v>
      </c>
      <c r="H2632" s="2">
        <f t="shared" si="319"/>
        <v>19.233829999999983</v>
      </c>
      <c r="I2632" s="2">
        <f t="array" ref="I2632">SUMPRODUCT(B2616:B2635, (ROW(B2616:B2635)-ROW(B2616)+1)) / (20*21/2)</f>
        <v>28.728238095238098</v>
      </c>
      <c r="J2632" s="2">
        <f t="shared" si="322"/>
        <v>28.326694116194343</v>
      </c>
      <c r="K2632" s="2">
        <f t="shared" si="324"/>
        <v>26.12251003722265</v>
      </c>
    </row>
    <row r="2633" spans="1:11" ht="13.5" x14ac:dyDescent="0.25">
      <c r="A2633" s="3">
        <f>TITRES_STAT!B2636</f>
        <v>45841</v>
      </c>
      <c r="B2633" s="5">
        <f>TITRES_STAT!D2636</f>
        <v>28.91</v>
      </c>
      <c r="C2633" s="2">
        <f t="shared" si="325"/>
        <v>-0.57999999999999829</v>
      </c>
      <c r="D2633" s="2">
        <f t="shared" si="326"/>
        <v>28.856000000000002</v>
      </c>
      <c r="E2633" s="2">
        <f t="shared" si="320"/>
        <v>28.695000000000004</v>
      </c>
      <c r="F2633" s="2">
        <f t="shared" si="321"/>
        <v>28.778000000000009</v>
      </c>
      <c r="G2633" s="2">
        <f t="shared" si="323"/>
        <v>26.1952</v>
      </c>
      <c r="H2633" s="2">
        <f t="shared" si="319"/>
        <v>19.302024999999979</v>
      </c>
      <c r="I2633" s="2">
        <f t="array" ref="I2633">SUMPRODUCT(B2617:B2636, (ROW(B2617:B2636)-ROW(B2617)+1)) / (20*21/2)</f>
        <v>28.723333333333336</v>
      </c>
      <c r="J2633" s="2">
        <f t="shared" si="322"/>
        <v>28.382247057509169</v>
      </c>
      <c r="K2633" s="2">
        <f t="shared" si="324"/>
        <v>26.231823369096272</v>
      </c>
    </row>
    <row r="2634" spans="1:11" ht="13.5" x14ac:dyDescent="0.25">
      <c r="A2634" s="3">
        <f>TITRES_STAT!B2637</f>
        <v>45842</v>
      </c>
      <c r="B2634" s="5">
        <f>TITRES_STAT!D2637</f>
        <v>28.8</v>
      </c>
      <c r="C2634" s="2">
        <f t="shared" si="325"/>
        <v>-0.10999999999999943</v>
      </c>
      <c r="D2634" s="2">
        <f t="shared" si="326"/>
        <v>28.877999999999997</v>
      </c>
      <c r="E2634" s="2">
        <f t="shared" si="320"/>
        <v>28.715000000000003</v>
      </c>
      <c r="F2634" s="2">
        <f t="shared" si="321"/>
        <v>28.794499999999999</v>
      </c>
      <c r="G2634" s="2">
        <f t="shared" si="323"/>
        <v>26.411339999999996</v>
      </c>
      <c r="H2634" s="2">
        <f t="shared" ref="H2634:H2672" si="327">AVERAGE(B2435:B2634)</f>
        <v>19.369624999999981</v>
      </c>
      <c r="I2634" s="2">
        <f t="array" ref="I2634">SUMPRODUCT(B2618:B2637, (ROW(B2618:B2637)-ROW(B2618)+1)) / (20*21/2)</f>
        <v>28.709142857142865</v>
      </c>
      <c r="J2634" s="2">
        <f t="shared" si="322"/>
        <v>28.422033052032106</v>
      </c>
      <c r="K2634" s="2">
        <f t="shared" si="324"/>
        <v>26.332536178151322</v>
      </c>
    </row>
    <row r="2635" spans="1:11" ht="13.5" x14ac:dyDescent="0.25">
      <c r="A2635" s="3">
        <f>TITRES_STAT!B2638</f>
        <v>45845</v>
      </c>
      <c r="B2635" s="5">
        <f>TITRES_STAT!D2638</f>
        <v>28.7</v>
      </c>
      <c r="C2635" s="2">
        <f t="shared" si="325"/>
        <v>-0.10000000000000142</v>
      </c>
      <c r="D2635" s="2">
        <f t="shared" si="326"/>
        <v>28.897999999999996</v>
      </c>
      <c r="E2635" s="2">
        <f t="shared" si="320"/>
        <v>28.736000000000001</v>
      </c>
      <c r="F2635" s="2">
        <f t="shared" si="321"/>
        <v>28.751500000000004</v>
      </c>
      <c r="G2635" s="2">
        <f t="shared" si="323"/>
        <v>26.627359999999999</v>
      </c>
      <c r="H2635" s="2">
        <f t="shared" si="327"/>
        <v>19.436299999999981</v>
      </c>
      <c r="I2635" s="2">
        <f t="array" ref="I2635">SUMPRODUCT(B2619:B2638, (ROW(B2619:B2638)-ROW(B2619)+1)) / (20*21/2)</f>
        <v>28.690047619047618</v>
      </c>
      <c r="J2635" s="2">
        <f t="shared" si="322"/>
        <v>28.448506094695716</v>
      </c>
      <c r="K2635" s="2">
        <f t="shared" si="324"/>
        <v>26.425377896655192</v>
      </c>
    </row>
    <row r="2636" spans="1:11" ht="13.5" x14ac:dyDescent="0.25">
      <c r="A2636" s="3">
        <f>TITRES_STAT!B2639</f>
        <v>45846</v>
      </c>
      <c r="B2636" s="5">
        <f>TITRES_STAT!D2639</f>
        <v>28.7</v>
      </c>
      <c r="C2636" s="2">
        <f t="shared" si="325"/>
        <v>0</v>
      </c>
      <c r="D2636" s="2">
        <f t="shared" si="326"/>
        <v>28.919999999999998</v>
      </c>
      <c r="E2636" s="2">
        <f t="shared" ref="E2636:E2672" si="328">AVERAGE(B2627:B2636)</f>
        <v>28.756</v>
      </c>
      <c r="F2636" s="2">
        <f t="shared" si="321"/>
        <v>28.729000000000006</v>
      </c>
      <c r="G2636" s="2">
        <f t="shared" si="323"/>
        <v>26.84526</v>
      </c>
      <c r="H2636" s="2">
        <f t="shared" si="327"/>
        <v>19.500244999999978</v>
      </c>
      <c r="I2636" s="2">
        <f t="array" ref="I2636">SUMPRODUCT(B2620:B2639, (ROW(B2620:B2639)-ROW(B2620)+1)) / (20*21/2)</f>
        <v>28.673333333333328</v>
      </c>
      <c r="J2636" s="2">
        <f t="shared" si="322"/>
        <v>28.472457895200886</v>
      </c>
      <c r="K2636" s="2">
        <f t="shared" si="324"/>
        <v>26.514578763453027</v>
      </c>
    </row>
    <row r="2637" spans="1:11" ht="13.5" x14ac:dyDescent="0.25">
      <c r="A2637" s="3">
        <f>TITRES_STAT!B2640</f>
        <v>45847</v>
      </c>
      <c r="B2637" s="5">
        <f>TITRES_STAT!D2640</f>
        <v>28.58</v>
      </c>
      <c r="C2637" s="2">
        <f t="shared" si="325"/>
        <v>-0.12000000000000099</v>
      </c>
      <c r="D2637" s="2">
        <f t="shared" si="326"/>
        <v>28.738</v>
      </c>
      <c r="E2637" s="2">
        <f t="shared" si="328"/>
        <v>28.766000000000002</v>
      </c>
      <c r="F2637" s="2">
        <f t="shared" si="321"/>
        <v>28.700500000000012</v>
      </c>
      <c r="G2637" s="2">
        <f t="shared" si="323"/>
        <v>27.056999999999999</v>
      </c>
      <c r="H2637" s="2">
        <f t="shared" si="327"/>
        <v>19.56363499999998</v>
      </c>
      <c r="I2637" s="2">
        <f t="array" ref="I2637">SUMPRODUCT(B2621:B2640, (ROW(B2621:B2640)-ROW(B2621)+1)) / (20*21/2)</f>
        <v>28.6827619047619</v>
      </c>
      <c r="J2637" s="2">
        <f t="shared" si="322"/>
        <v>28.482700000419847</v>
      </c>
      <c r="K2637" s="2">
        <f t="shared" si="324"/>
        <v>26.595575674690163</v>
      </c>
    </row>
    <row r="2638" spans="1:11" ht="13.5" x14ac:dyDescent="0.25">
      <c r="A2638" s="3">
        <f>TITRES_STAT!B2641</f>
        <v>45848</v>
      </c>
      <c r="B2638" s="5">
        <f>TITRES_STAT!D2641</f>
        <v>28.5</v>
      </c>
      <c r="C2638" s="2">
        <f t="shared" si="325"/>
        <v>-7.9999999999998295E-2</v>
      </c>
      <c r="D2638" s="2">
        <f t="shared" si="326"/>
        <v>28.655999999999999</v>
      </c>
      <c r="E2638" s="2">
        <f t="shared" si="328"/>
        <v>28.756</v>
      </c>
      <c r="F2638" s="2">
        <f t="shared" si="321"/>
        <v>28.675500000000007</v>
      </c>
      <c r="G2638" s="2">
        <f t="shared" si="323"/>
        <v>27.252999999999997</v>
      </c>
      <c r="H2638" s="2">
        <f t="shared" si="327"/>
        <v>19.628414999999976</v>
      </c>
      <c r="I2638" s="2">
        <f t="array" ref="I2638">SUMPRODUCT(B2622:B2641, (ROW(B2622:B2641)-ROW(B2622)+1)) / (20*21/2)</f>
        <v>28.774285714285718</v>
      </c>
      <c r="J2638" s="2">
        <f t="shared" si="322"/>
        <v>28.484347619427481</v>
      </c>
      <c r="K2638" s="2">
        <f t="shared" si="324"/>
        <v>26.670258981565059</v>
      </c>
    </row>
    <row r="2639" spans="1:11" ht="13.5" x14ac:dyDescent="0.25">
      <c r="A2639" s="3">
        <f>TITRES_STAT!B2642</f>
        <v>45849</v>
      </c>
      <c r="B2639" s="5">
        <f>TITRES_STAT!D2642</f>
        <v>28.5</v>
      </c>
      <c r="C2639" s="2">
        <f t="shared" si="325"/>
        <v>0</v>
      </c>
      <c r="D2639" s="2">
        <f t="shared" si="326"/>
        <v>28.595999999999997</v>
      </c>
      <c r="E2639" s="2">
        <f t="shared" si="328"/>
        <v>28.736999999999995</v>
      </c>
      <c r="F2639" s="2">
        <f t="shared" si="321"/>
        <v>28.651</v>
      </c>
      <c r="G2639" s="2">
        <f t="shared" si="323"/>
        <v>27.429399999999998</v>
      </c>
      <c r="H2639" s="2">
        <f t="shared" si="327"/>
        <v>19.69130999999998</v>
      </c>
      <c r="I2639" s="2">
        <f t="array" ref="I2639">SUMPRODUCT(B2623:B2642, (ROW(B2623:B2642)-ROW(B2623)+1)) / (20*21/2)</f>
        <v>28.870095238095235</v>
      </c>
      <c r="J2639" s="2">
        <f t="shared" si="322"/>
        <v>28.485838322339152</v>
      </c>
      <c r="K2639" s="2">
        <f t="shared" si="324"/>
        <v>26.742013531307606</v>
      </c>
    </row>
    <row r="2640" spans="1:11" ht="13.5" x14ac:dyDescent="0.25">
      <c r="A2640" s="3">
        <f>TITRES_STAT!B2643</f>
        <v>45852</v>
      </c>
      <c r="B2640" s="5">
        <f>TITRES_STAT!D2643</f>
        <v>28.75</v>
      </c>
      <c r="C2640" s="2">
        <f t="shared" si="325"/>
        <v>0.25</v>
      </c>
      <c r="D2640" s="2">
        <f t="shared" si="326"/>
        <v>28.606000000000002</v>
      </c>
      <c r="E2640" s="2">
        <f t="shared" si="328"/>
        <v>28.751999999999999</v>
      </c>
      <c r="F2640" s="2">
        <f t="shared" si="321"/>
        <v>28.638999999999999</v>
      </c>
      <c r="G2640" s="2">
        <f t="shared" si="323"/>
        <v>27.613199999999996</v>
      </c>
      <c r="H2640" s="2">
        <f t="shared" si="327"/>
        <v>19.75545499999998</v>
      </c>
      <c r="I2640" s="2">
        <f t="array" ref="I2640">SUMPRODUCT(B2624:B2643, (ROW(B2624:B2643)-ROW(B2624)+1)) / (20*21/2)</f>
        <v>28.957809523809527</v>
      </c>
      <c r="J2640" s="2">
        <f t="shared" si="322"/>
        <v>28.510996577354469</v>
      </c>
      <c r="K2640" s="2">
        <f t="shared" si="324"/>
        <v>26.820758098707309</v>
      </c>
    </row>
    <row r="2641" spans="1:11" ht="13.5" x14ac:dyDescent="0.25">
      <c r="A2641" s="3">
        <f>TITRES_STAT!B2644</f>
        <v>45853</v>
      </c>
      <c r="B2641" s="5">
        <f>TITRES_STAT!D2644</f>
        <v>29.6</v>
      </c>
      <c r="C2641" s="2">
        <f t="shared" si="325"/>
        <v>0.85000000000000142</v>
      </c>
      <c r="D2641" s="2">
        <f t="shared" si="326"/>
        <v>28.786000000000001</v>
      </c>
      <c r="E2641" s="2">
        <f t="shared" si="328"/>
        <v>28.853000000000002</v>
      </c>
      <c r="F2641" s="2">
        <f t="shared" si="321"/>
        <v>28.693999999999999</v>
      </c>
      <c r="G2641" s="2">
        <f t="shared" si="323"/>
        <v>27.795199999999994</v>
      </c>
      <c r="H2641" s="2">
        <f t="shared" si="327"/>
        <v>19.823849999999979</v>
      </c>
      <c r="I2641" s="2">
        <f t="array" ref="I2641">SUMPRODUCT(B2625:B2644, (ROW(B2625:B2644)-ROW(B2625)+1)) / (20*21/2)</f>
        <v>29.045095238095239</v>
      </c>
      <c r="J2641" s="2">
        <f t="shared" si="322"/>
        <v>28.614711189034995</v>
      </c>
      <c r="K2641" s="2">
        <f t="shared" si="324"/>
        <v>26.929747977189376</v>
      </c>
    </row>
    <row r="2642" spans="1:11" ht="13.5" x14ac:dyDescent="0.25">
      <c r="A2642" s="3">
        <f>TITRES_STAT!B2645</f>
        <v>45854</v>
      </c>
      <c r="B2642" s="5">
        <f>TITRES_STAT!D2645</f>
        <v>29.7</v>
      </c>
      <c r="C2642" s="2">
        <f t="shared" si="325"/>
        <v>9.9999999999997868E-2</v>
      </c>
      <c r="D2642" s="2">
        <f t="shared" si="326"/>
        <v>29.009999999999998</v>
      </c>
      <c r="E2642" s="2">
        <f t="shared" si="328"/>
        <v>28.874000000000002</v>
      </c>
      <c r="F2642" s="2">
        <f t="shared" si="321"/>
        <v>28.768999999999998</v>
      </c>
      <c r="G2642" s="2">
        <f t="shared" si="323"/>
        <v>27.964200000000002</v>
      </c>
      <c r="H2642" s="2">
        <f t="shared" si="327"/>
        <v>19.894629999999978</v>
      </c>
      <c r="I2642" s="2">
        <f t="array" ref="I2642">SUMPRODUCT(B2626:B2645, (ROW(B2626:B2645)-ROW(B2626)+1)) / (20*21/2)</f>
        <v>29.126000000000005</v>
      </c>
      <c r="J2642" s="2">
        <f t="shared" si="322"/>
        <v>28.718072028174522</v>
      </c>
      <c r="K2642" s="2">
        <f t="shared" si="324"/>
        <v>27.038385311417244</v>
      </c>
    </row>
    <row r="2643" spans="1:11" ht="13.5" x14ac:dyDescent="0.25">
      <c r="A2643" s="3">
        <f>TITRES_STAT!B2646</f>
        <v>45855</v>
      </c>
      <c r="B2643" s="5">
        <f>TITRES_STAT!D2646</f>
        <v>29.69</v>
      </c>
      <c r="C2643" s="2">
        <f t="shared" si="325"/>
        <v>-9.9999999999980105E-3</v>
      </c>
      <c r="D2643" s="2">
        <f t="shared" si="326"/>
        <v>29.248000000000001</v>
      </c>
      <c r="E2643" s="2">
        <f t="shared" si="328"/>
        <v>28.951999999999998</v>
      </c>
      <c r="F2643" s="2">
        <f t="shared" si="321"/>
        <v>28.823500000000006</v>
      </c>
      <c r="G2643" s="2">
        <f t="shared" si="323"/>
        <v>28.107800000000001</v>
      </c>
      <c r="H2643" s="2">
        <f t="shared" si="327"/>
        <v>19.965454999999977</v>
      </c>
      <c r="I2643" s="2">
        <f t="array" ref="I2643">SUMPRODUCT(B2627:B2646, (ROW(B2627:B2646)-ROW(B2627)+1)) / (20*21/2)</f>
        <v>29.201952380952381</v>
      </c>
      <c r="J2643" s="2">
        <f t="shared" si="322"/>
        <v>28.810636596919807</v>
      </c>
      <c r="K2643" s="2">
        <f t="shared" si="324"/>
        <v>27.142370201165587</v>
      </c>
    </row>
    <row r="2644" spans="1:11" ht="13.5" x14ac:dyDescent="0.25">
      <c r="A2644" s="3">
        <f>TITRES_STAT!B2647</f>
        <v>45856</v>
      </c>
      <c r="B2644" s="5">
        <f>TITRES_STAT!D2647</f>
        <v>29.74</v>
      </c>
      <c r="C2644" s="2">
        <f t="shared" si="325"/>
        <v>4.9999999999997158E-2</v>
      </c>
      <c r="D2644" s="2">
        <f t="shared" si="326"/>
        <v>29.495999999999999</v>
      </c>
      <c r="E2644" s="2">
        <f t="shared" si="328"/>
        <v>29.045999999999999</v>
      </c>
      <c r="F2644" s="2">
        <f t="shared" ref="F2644:F2672" si="329">AVERAGE(B2625:B2644)</f>
        <v>28.880500000000005</v>
      </c>
      <c r="G2644" s="2">
        <f t="shared" si="323"/>
        <v>28.225400000000004</v>
      </c>
      <c r="H2644" s="2">
        <f t="shared" si="327"/>
        <v>20.03643499999998</v>
      </c>
      <c r="I2644" s="2">
        <f t="array" ref="I2644">SUMPRODUCT(B2628:B2647, (ROW(B2628:B2647)-ROW(B2628)+1)) / (20*21/2)</f>
        <v>29.271999999999998</v>
      </c>
      <c r="J2644" s="2">
        <f t="shared" si="322"/>
        <v>28.899147397213159</v>
      </c>
      <c r="K2644" s="2">
        <f t="shared" si="324"/>
        <v>27.244238036413996</v>
      </c>
    </row>
    <row r="2645" spans="1:11" ht="13.5" x14ac:dyDescent="0.25">
      <c r="A2645" s="3">
        <f>TITRES_STAT!B2648</f>
        <v>45859</v>
      </c>
      <c r="B2645" s="5">
        <f>TITRES_STAT!D2648</f>
        <v>29.73</v>
      </c>
      <c r="C2645" s="2">
        <f t="shared" si="325"/>
        <v>-9.9999999999980105E-3</v>
      </c>
      <c r="D2645" s="2">
        <f t="shared" si="326"/>
        <v>29.691999999999997</v>
      </c>
      <c r="E2645" s="2">
        <f t="shared" si="328"/>
        <v>29.149000000000001</v>
      </c>
      <c r="F2645" s="2">
        <f t="shared" si="329"/>
        <v>28.942500000000003</v>
      </c>
      <c r="G2645" s="2">
        <f t="shared" si="323"/>
        <v>28.314200000000007</v>
      </c>
      <c r="H2645" s="2">
        <f t="shared" si="327"/>
        <v>20.105479999999979</v>
      </c>
      <c r="I2645" s="2">
        <f t="array" ref="I2645">SUMPRODUCT(B2629:B2648, (ROW(B2629:B2648)-ROW(B2629)+1)) / (20*21/2)</f>
        <v>29.365571428571432</v>
      </c>
      <c r="J2645" s="2">
        <f t="shared" ref="J2645:J2672" si="330">$J$4*B2645+J2644*(1-$J$4)</f>
        <v>28.97827621652619</v>
      </c>
      <c r="K2645" s="2">
        <f t="shared" si="324"/>
        <v>27.341718897731095</v>
      </c>
    </row>
    <row r="2646" spans="1:11" ht="13.5" x14ac:dyDescent="0.25">
      <c r="A2646" s="3">
        <f>TITRES_STAT!B2649</f>
        <v>45860</v>
      </c>
      <c r="B2646" s="5">
        <f>TITRES_STAT!D2649</f>
        <v>29.74</v>
      </c>
      <c r="C2646" s="2">
        <f t="shared" si="325"/>
        <v>9.9999999999980105E-3</v>
      </c>
      <c r="D2646" s="2">
        <f t="shared" si="326"/>
        <v>29.72</v>
      </c>
      <c r="E2646" s="2">
        <f t="shared" si="328"/>
        <v>29.253000000000004</v>
      </c>
      <c r="F2646" s="2">
        <f t="shared" si="329"/>
        <v>29.0045</v>
      </c>
      <c r="G2646" s="2">
        <f t="shared" si="323"/>
        <v>28.385400000000004</v>
      </c>
      <c r="H2646" s="2">
        <f t="shared" si="327"/>
        <v>20.176459999999977</v>
      </c>
      <c r="I2646" s="2">
        <f t="array" ref="I2646">SUMPRODUCT(B2630:B2649, (ROW(B2630:B2649)-ROW(B2630)+1)) / (20*21/2)</f>
        <v>29.485571428571426</v>
      </c>
      <c r="J2646" s="2">
        <f t="shared" si="330"/>
        <v>29.050821338761789</v>
      </c>
      <c r="K2646" s="2">
        <f t="shared" si="324"/>
        <v>27.435769137035759</v>
      </c>
    </row>
    <row r="2647" spans="1:11" ht="13.5" x14ac:dyDescent="0.25">
      <c r="A2647" s="3">
        <f>TITRES_STAT!B2650</f>
        <v>45861</v>
      </c>
      <c r="B2647" s="5">
        <f>TITRES_STAT!D2650</f>
        <v>29.74</v>
      </c>
      <c r="C2647" s="2">
        <f t="shared" si="325"/>
        <v>0</v>
      </c>
      <c r="D2647" s="2">
        <f t="shared" si="326"/>
        <v>29.727999999999998</v>
      </c>
      <c r="E2647" s="2">
        <f t="shared" si="328"/>
        <v>29.369</v>
      </c>
      <c r="F2647" s="2">
        <f t="shared" si="329"/>
        <v>29.067500000000003</v>
      </c>
      <c r="G2647" s="2">
        <f t="shared" si="323"/>
        <v>28.446200000000008</v>
      </c>
      <c r="H2647" s="2">
        <f t="shared" si="327"/>
        <v>20.245554999999978</v>
      </c>
      <c r="I2647" s="2">
        <f t="array" ref="I2647">SUMPRODUCT(B2631:B2650, (ROW(B2631:B2650)-ROW(B2631)+1)) / (20*21/2)</f>
        <v>29.730761904761909</v>
      </c>
      <c r="J2647" s="2">
        <f t="shared" si="330"/>
        <v>29.116457401736856</v>
      </c>
      <c r="K2647" s="2">
        <f t="shared" si="324"/>
        <v>27.52613113166181</v>
      </c>
    </row>
    <row r="2648" spans="1:11" ht="13.5" x14ac:dyDescent="0.25">
      <c r="A2648" s="3">
        <f>TITRES_STAT!B2651</f>
        <v>45862</v>
      </c>
      <c r="B2648" s="5">
        <f>TITRES_STAT!D2651</f>
        <v>30.05</v>
      </c>
      <c r="C2648" s="2">
        <f t="shared" si="325"/>
        <v>0.31000000000000227</v>
      </c>
      <c r="D2648" s="2">
        <f t="shared" si="326"/>
        <v>29.8</v>
      </c>
      <c r="E2648" s="2">
        <f t="shared" si="328"/>
        <v>29.524000000000001</v>
      </c>
      <c r="F2648" s="2">
        <f t="shared" si="329"/>
        <v>29.139999999999997</v>
      </c>
      <c r="G2648" s="2">
        <f t="shared" si="323"/>
        <v>28.512200000000004</v>
      </c>
      <c r="H2648" s="2">
        <f t="shared" si="327"/>
        <v>20.316434999999981</v>
      </c>
      <c r="I2648" s="2">
        <f t="array" ref="I2648">SUMPRODUCT(B2632:B2651, (ROW(B2632:B2651)-ROW(B2632)+1)) / (20*21/2)</f>
        <v>30.017857142857142</v>
      </c>
      <c r="J2648" s="2">
        <f t="shared" si="330"/>
        <v>29.205366220619059</v>
      </c>
      <c r="K2648" s="2">
        <f t="shared" si="324"/>
        <v>27.625106381400563</v>
      </c>
    </row>
    <row r="2649" spans="1:11" ht="13.5" x14ac:dyDescent="0.25">
      <c r="A2649" s="3">
        <f>TITRES_STAT!B2652</f>
        <v>45866</v>
      </c>
      <c r="B2649" s="5">
        <f>TITRES_STAT!D2652</f>
        <v>30.4</v>
      </c>
      <c r="C2649" s="2">
        <f t="shared" si="325"/>
        <v>0.34999999999999787</v>
      </c>
      <c r="D2649" s="2">
        <f t="shared" si="326"/>
        <v>29.931999999999999</v>
      </c>
      <c r="E2649" s="2">
        <f t="shared" si="328"/>
        <v>29.713999999999999</v>
      </c>
      <c r="F2649" s="2">
        <f t="shared" si="329"/>
        <v>29.225499999999993</v>
      </c>
      <c r="G2649" s="2">
        <f t="shared" si="323"/>
        <v>28.570400000000003</v>
      </c>
      <c r="H2649" s="2">
        <f t="shared" si="327"/>
        <v>20.389064999999981</v>
      </c>
      <c r="I2649" s="2">
        <f t="array" ref="I2649">SUMPRODUCT(B2633:B2652, (ROW(B2633:B2652)-ROW(B2633)+1)) / (20*21/2)</f>
        <v>30.42966666666667</v>
      </c>
      <c r="J2649" s="2">
        <f t="shared" si="330"/>
        <v>29.319140866274388</v>
      </c>
      <c r="K2649" s="2">
        <f t="shared" si="324"/>
        <v>27.733925738992699</v>
      </c>
    </row>
    <row r="2650" spans="1:11" ht="13.5" x14ac:dyDescent="0.25">
      <c r="A2650" s="3">
        <f>TITRES_STAT!B2653</f>
        <v>45867</v>
      </c>
      <c r="B2650" s="5">
        <f>TITRES_STAT!D2653</f>
        <v>31.8</v>
      </c>
      <c r="C2650" s="2">
        <f t="shared" si="325"/>
        <v>1.4000000000000021</v>
      </c>
      <c r="D2650" s="2">
        <f t="shared" si="326"/>
        <v>30.346000000000004</v>
      </c>
      <c r="E2650" s="2">
        <f t="shared" si="328"/>
        <v>30.018999999999998</v>
      </c>
      <c r="F2650" s="2">
        <f t="shared" si="329"/>
        <v>29.385499999999997</v>
      </c>
      <c r="G2650" s="2">
        <f t="shared" si="323"/>
        <v>28.626400000000004</v>
      </c>
      <c r="H2650" s="2">
        <f t="shared" si="327"/>
        <v>20.47034499999998</v>
      </c>
      <c r="I2650" s="2">
        <f t="array" ref="I2650">SUMPRODUCT(B2634:B2653, (ROW(B2634:B2653)-ROW(B2634)+1)) / (20*21/2)</f>
        <v>30.886190476190482</v>
      </c>
      <c r="J2650" s="2">
        <f t="shared" si="330"/>
        <v>29.555413164724445</v>
      </c>
      <c r="K2650" s="2">
        <f t="shared" si="324"/>
        <v>27.893379631581222</v>
      </c>
    </row>
    <row r="2651" spans="1:11" ht="13.5" x14ac:dyDescent="0.25">
      <c r="A2651" s="3">
        <f>TITRES_STAT!B2654</f>
        <v>45868</v>
      </c>
      <c r="B2651" s="5">
        <f>TITRES_STAT!D2654</f>
        <v>32.4</v>
      </c>
      <c r="C2651" s="2">
        <f t="shared" si="325"/>
        <v>0.59999999999999787</v>
      </c>
      <c r="D2651" s="2">
        <f t="shared" si="326"/>
        <v>30.877999999999997</v>
      </c>
      <c r="E2651" s="2">
        <f t="shared" si="328"/>
        <v>30.298999999999999</v>
      </c>
      <c r="F2651" s="2">
        <f t="shared" si="329"/>
        <v>29.576000000000001</v>
      </c>
      <c r="G2651" s="2">
        <f t="shared" si="323"/>
        <v>28.69520000000001</v>
      </c>
      <c r="H2651" s="2">
        <f t="shared" si="327"/>
        <v>20.554574999999982</v>
      </c>
      <c r="I2651" s="2">
        <f t="array" ref="I2651">SUMPRODUCT(B2635:B2654, (ROW(B2635:B2654)-ROW(B2635)+1)) / (20*21/2)</f>
        <v>31.311857142857143</v>
      </c>
      <c r="J2651" s="2">
        <f t="shared" si="330"/>
        <v>29.826326196655451</v>
      </c>
      <c r="K2651" s="2">
        <f t="shared" si="324"/>
        <v>28.070109842107449</v>
      </c>
    </row>
    <row r="2652" spans="1:11" ht="13.5" x14ac:dyDescent="0.25">
      <c r="A2652" s="3">
        <f>TITRES_STAT!B2655</f>
        <v>45869</v>
      </c>
      <c r="B2652" s="5">
        <f>TITRES_STAT!D2655</f>
        <v>33.9</v>
      </c>
      <c r="C2652" s="2">
        <f t="shared" si="325"/>
        <v>1.5</v>
      </c>
      <c r="D2652" s="2">
        <f t="shared" si="326"/>
        <v>31.71</v>
      </c>
      <c r="E2652" s="2">
        <f t="shared" si="328"/>
        <v>30.719000000000001</v>
      </c>
      <c r="F2652" s="2">
        <f t="shared" si="329"/>
        <v>29.796499999999998</v>
      </c>
      <c r="G2652" s="2">
        <f t="shared" si="323"/>
        <v>28.813200000000016</v>
      </c>
      <c r="H2652" s="2">
        <f t="shared" si="327"/>
        <v>20.644704999999981</v>
      </c>
      <c r="I2652" s="2">
        <f t="array" ref="I2652">SUMPRODUCT(B2636:B2655, (ROW(B2636:B2655)-ROW(B2636)+1)) / (20*21/2)</f>
        <v>31.638714285714286</v>
      </c>
      <c r="J2652" s="2">
        <f t="shared" si="330"/>
        <v>30.214295130307313</v>
      </c>
      <c r="K2652" s="2">
        <f t="shared" si="324"/>
        <v>28.298732985554217</v>
      </c>
    </row>
    <row r="2653" spans="1:11" ht="13.5" x14ac:dyDescent="0.25">
      <c r="A2653" s="3">
        <f>TITRES_STAT!B2656</f>
        <v>45870</v>
      </c>
      <c r="B2653" s="5">
        <f>TITRES_STAT!D2656</f>
        <v>34.590000000000003</v>
      </c>
      <c r="C2653" s="2">
        <f t="shared" si="325"/>
        <v>0.69000000000000483</v>
      </c>
      <c r="D2653" s="2">
        <f t="shared" si="326"/>
        <v>32.618000000000002</v>
      </c>
      <c r="E2653" s="2">
        <f t="shared" si="328"/>
        <v>31.209000000000003</v>
      </c>
      <c r="F2653" s="2">
        <f t="shared" si="329"/>
        <v>30.080500000000001</v>
      </c>
      <c r="G2653" s="2">
        <f t="shared" si="323"/>
        <v>28.941400000000009</v>
      </c>
      <c r="H2653" s="2">
        <f t="shared" si="327"/>
        <v>20.738284999999983</v>
      </c>
      <c r="I2653" s="2">
        <f t="array" ref="I2653">SUMPRODUCT(B2637:B2656, (ROW(B2637:B2656)-ROW(B2637)+1)) / (20*21/2)</f>
        <v>31.940333333333324</v>
      </c>
      <c r="J2653" s="2">
        <f t="shared" si="330"/>
        <v>30.631028927420903</v>
      </c>
      <c r="K2653" s="2">
        <f t="shared" si="324"/>
        <v>28.545449339061896</v>
      </c>
    </row>
    <row r="2654" spans="1:11" ht="13.5" x14ac:dyDescent="0.25">
      <c r="A2654" s="3">
        <f>TITRES_STAT!B2657</f>
        <v>45873</v>
      </c>
      <c r="B2654" s="5">
        <f>TITRES_STAT!D2657</f>
        <v>34.549999999999997</v>
      </c>
      <c r="C2654" s="2">
        <f t="shared" si="325"/>
        <v>-4.0000000000006253E-2</v>
      </c>
      <c r="D2654" s="2">
        <f t="shared" si="326"/>
        <v>33.448</v>
      </c>
      <c r="E2654" s="2">
        <f t="shared" si="328"/>
        <v>31.690000000000005</v>
      </c>
      <c r="F2654" s="2">
        <f t="shared" si="329"/>
        <v>30.368000000000002</v>
      </c>
      <c r="G2654" s="2">
        <f t="shared" si="323"/>
        <v>29.069200000000009</v>
      </c>
      <c r="H2654" s="2">
        <f t="shared" si="327"/>
        <v>20.833314999999985</v>
      </c>
      <c r="I2654" s="2">
        <f t="array" ref="I2654">SUMPRODUCT(B2638:B2657, (ROW(B2638:B2657)-ROW(B2638)+1)) / (20*21/2)</f>
        <v>32.218666666666664</v>
      </c>
      <c r="J2654" s="2">
        <f t="shared" si="330"/>
        <v>31.004264267666532</v>
      </c>
      <c r="K2654" s="2">
        <f t="shared" si="324"/>
        <v>28.780921914000647</v>
      </c>
    </row>
    <row r="2655" spans="1:11" ht="13.5" x14ac:dyDescent="0.25">
      <c r="A2655" s="3">
        <f>TITRES_STAT!B2658</f>
        <v>45874</v>
      </c>
      <c r="B2655" s="5">
        <f>TITRES_STAT!D2658</f>
        <v>33.799999999999997</v>
      </c>
      <c r="C2655" s="2">
        <f t="shared" si="325"/>
        <v>-0.75</v>
      </c>
      <c r="D2655" s="2">
        <f t="shared" si="326"/>
        <v>33.847999999999999</v>
      </c>
      <c r="E2655" s="2">
        <f t="shared" si="328"/>
        <v>32.097000000000001</v>
      </c>
      <c r="F2655" s="2">
        <f t="shared" si="329"/>
        <v>30.622999999999998</v>
      </c>
      <c r="G2655" s="2">
        <f t="shared" si="323"/>
        <v>29.182400000000008</v>
      </c>
      <c r="H2655" s="2">
        <f t="shared" si="327"/>
        <v>20.922944999999984</v>
      </c>
      <c r="I2655" s="2">
        <f t="array" ref="I2655">SUMPRODUCT(B2639:B2658, (ROW(B2639:B2658)-ROW(B2639)+1)) / (20*21/2)</f>
        <v>32.472142857142856</v>
      </c>
      <c r="J2655" s="2">
        <f t="shared" si="330"/>
        <v>31.270524813603053</v>
      </c>
      <c r="K2655" s="2">
        <f t="shared" si="324"/>
        <v>28.977748505608464</v>
      </c>
    </row>
    <row r="2656" spans="1:11" ht="13.5" x14ac:dyDescent="0.25">
      <c r="A2656" s="3">
        <f>TITRES_STAT!B2659</f>
        <v>45875</v>
      </c>
      <c r="B2656" s="5">
        <f>TITRES_STAT!D2659</f>
        <v>33.79</v>
      </c>
      <c r="C2656" s="2">
        <f t="shared" si="325"/>
        <v>-9.9999999999980105E-3</v>
      </c>
      <c r="D2656" s="2">
        <f t="shared" si="326"/>
        <v>34.125999999999998</v>
      </c>
      <c r="E2656" s="2">
        <f t="shared" si="328"/>
        <v>32.502000000000002</v>
      </c>
      <c r="F2656" s="2">
        <f t="shared" si="329"/>
        <v>30.877499999999991</v>
      </c>
      <c r="G2656" s="2">
        <f t="shared" si="323"/>
        <v>29.303200000000007</v>
      </c>
      <c r="H2656" s="2">
        <f t="shared" si="327"/>
        <v>21.014124999999986</v>
      </c>
      <c r="I2656" s="2">
        <f t="array" ref="I2656">SUMPRODUCT(B2640:B2659, (ROW(B2640:B2659)-ROW(B2640)+1)) / (20*21/2)</f>
        <v>32.814666666666668</v>
      </c>
      <c r="J2656" s="2">
        <f t="shared" si="330"/>
        <v>31.510474831355143</v>
      </c>
      <c r="K2656" s="2">
        <f t="shared" si="324"/>
        <v>29.166464250486563</v>
      </c>
    </row>
    <row r="2657" spans="1:11" ht="13.5" x14ac:dyDescent="0.25">
      <c r="A2657" s="3">
        <f>TITRES_STAT!B2660</f>
        <v>45876</v>
      </c>
      <c r="B2657" s="5">
        <f>TITRES_STAT!D2660</f>
        <v>33.799999999999997</v>
      </c>
      <c r="C2657" s="2">
        <f t="shared" si="325"/>
        <v>9.9999999999980105E-3</v>
      </c>
      <c r="D2657" s="2">
        <f t="shared" si="326"/>
        <v>34.105999999999995</v>
      </c>
      <c r="E2657" s="2">
        <f t="shared" si="328"/>
        <v>32.908000000000001</v>
      </c>
      <c r="F2657" s="2">
        <f t="shared" si="329"/>
        <v>31.138499999999986</v>
      </c>
      <c r="G2657" s="2">
        <f t="shared" si="323"/>
        <v>29.440000000000005</v>
      </c>
      <c r="H2657" s="2">
        <f t="shared" si="327"/>
        <v>21.103894999999987</v>
      </c>
      <c r="I2657" s="2">
        <f t="array" ref="I2657">SUMPRODUCT(B2641:B2660, (ROW(B2641:B2660)-ROW(B2641)+1)) / (20*21/2)</f>
        <v>33.07861904761905</v>
      </c>
      <c r="J2657" s="2">
        <f t="shared" si="330"/>
        <v>31.728524847416558</v>
      </c>
      <c r="K2657" s="2">
        <f t="shared" si="324"/>
        <v>29.348171534781208</v>
      </c>
    </row>
    <row r="2658" spans="1:11" ht="13.5" x14ac:dyDescent="0.25">
      <c r="A2658" s="3">
        <f>TITRES_STAT!B2661</f>
        <v>45877</v>
      </c>
      <c r="B2658" s="5">
        <f>TITRES_STAT!D2661</f>
        <v>33.799999999999997</v>
      </c>
      <c r="C2658" s="2">
        <f t="shared" si="325"/>
        <v>0</v>
      </c>
      <c r="D2658" s="2">
        <f t="shared" si="326"/>
        <v>33.948</v>
      </c>
      <c r="E2658" s="2">
        <f t="shared" si="328"/>
        <v>33.283000000000001</v>
      </c>
      <c r="F2658" s="2">
        <f t="shared" si="329"/>
        <v>31.40349999999999</v>
      </c>
      <c r="G2658" s="2">
        <f t="shared" si="323"/>
        <v>29.588000000000008</v>
      </c>
      <c r="H2658" s="2">
        <f t="shared" si="327"/>
        <v>21.193524999999987</v>
      </c>
      <c r="I2658" s="2">
        <f t="array" ref="I2658">SUMPRODUCT(B2642:B2661, (ROW(B2642:B2661)-ROW(B2642)+1)) / (20*21/2)</f>
        <v>33.343761904761905</v>
      </c>
      <c r="J2658" s="2">
        <f t="shared" si="330"/>
        <v>31.925808195281647</v>
      </c>
      <c r="K2658" s="2">
        <f t="shared" si="324"/>
        <v>29.522753043221162</v>
      </c>
    </row>
    <row r="2659" spans="1:11" ht="13.5" x14ac:dyDescent="0.25">
      <c r="A2659" s="3">
        <f>TITRES_STAT!B2662</f>
        <v>45880</v>
      </c>
      <c r="B2659" s="5">
        <f>TITRES_STAT!D2662</f>
        <v>35</v>
      </c>
      <c r="C2659" s="2">
        <f t="shared" si="325"/>
        <v>1.2000000000000028</v>
      </c>
      <c r="D2659" s="2">
        <f t="shared" si="326"/>
        <v>34.037999999999997</v>
      </c>
      <c r="E2659" s="2">
        <f t="shared" si="328"/>
        <v>33.743000000000002</v>
      </c>
      <c r="F2659" s="2">
        <f t="shared" si="329"/>
        <v>31.72849999999999</v>
      </c>
      <c r="G2659" s="2">
        <f t="shared" si="323"/>
        <v>29.768200000000007</v>
      </c>
      <c r="H2659" s="2">
        <f t="shared" si="327"/>
        <v>21.290804999999988</v>
      </c>
      <c r="I2659" s="2">
        <f t="array" ref="I2659">SUMPRODUCT(B2643:B2662, (ROW(B2643:B2662)-ROW(B2643)+1)) / (20*21/2)</f>
        <v>33.649857142857137</v>
      </c>
      <c r="J2659" s="2">
        <f t="shared" si="330"/>
        <v>32.218588367159583</v>
      </c>
      <c r="K2659" s="2">
        <f t="shared" si="324"/>
        <v>29.737547041526213</v>
      </c>
    </row>
    <row r="2660" spans="1:11" ht="13.5" x14ac:dyDescent="0.25">
      <c r="A2660" s="3">
        <f>TITRES_STAT!B2663</f>
        <v>45881</v>
      </c>
      <c r="B2660" s="5">
        <f>TITRES_STAT!D2663</f>
        <v>34.5</v>
      </c>
      <c r="C2660" s="2">
        <f t="shared" si="325"/>
        <v>-0.5</v>
      </c>
      <c r="D2660" s="2">
        <f t="shared" si="326"/>
        <v>34.177999999999997</v>
      </c>
      <c r="E2660" s="2">
        <f t="shared" si="328"/>
        <v>34.012999999999998</v>
      </c>
      <c r="F2660" s="2">
        <f t="shared" si="329"/>
        <v>32.015999999999998</v>
      </c>
      <c r="G2660" s="2">
        <f t="shared" si="323"/>
        <v>29.938200000000005</v>
      </c>
      <c r="H2660" s="2">
        <f t="shared" si="327"/>
        <v>21.383984999999988</v>
      </c>
      <c r="I2660" s="2">
        <f t="array" ref="I2660">SUMPRODUCT(B2644:B2663, (ROW(B2644:B2663)-ROW(B2644)+1)) / (20*21/2)</f>
        <v>33.872190476190475</v>
      </c>
      <c r="J2660" s="2">
        <f t="shared" si="330"/>
        <v>32.435865665525341</v>
      </c>
      <c r="K2660" s="2">
        <f t="shared" si="324"/>
        <v>29.924309902642833</v>
      </c>
    </row>
    <row r="2661" spans="1:11" ht="13.5" x14ac:dyDescent="0.25">
      <c r="A2661" s="3">
        <f>TITRES_STAT!B2664</f>
        <v>45883</v>
      </c>
      <c r="B2661" s="5">
        <f>TITRES_STAT!D2664</f>
        <v>34.799999999999997</v>
      </c>
      <c r="C2661" s="2">
        <f t="shared" si="325"/>
        <v>0.29999999999999716</v>
      </c>
      <c r="D2661" s="2">
        <f t="shared" si="326"/>
        <v>34.379999999999995</v>
      </c>
      <c r="E2661" s="2">
        <f t="shared" si="328"/>
        <v>34.253</v>
      </c>
      <c r="F2661" s="2">
        <f t="shared" si="329"/>
        <v>32.275999999999996</v>
      </c>
      <c r="G2661" s="2">
        <f t="shared" si="323"/>
        <v>30.099200000000007</v>
      </c>
      <c r="H2661" s="2">
        <f t="shared" si="327"/>
        <v>21.478709999999992</v>
      </c>
      <c r="I2661" s="2">
        <f t="array" ref="I2661">SUMPRODUCT(B2645:B2664, (ROW(B2645:B2664)-ROW(B2645)+1)) / (20*21/2)</f>
        <v>34.078285714285713</v>
      </c>
      <c r="J2661" s="2">
        <f t="shared" si="330"/>
        <v>32.661021316427693</v>
      </c>
      <c r="K2661" s="2">
        <f t="shared" si="324"/>
        <v>30.115513435872526</v>
      </c>
    </row>
    <row r="2662" spans="1:11" ht="13.5" x14ac:dyDescent="0.25">
      <c r="A2662" s="3">
        <f>TITRES_STAT!B2665</f>
        <v>45884</v>
      </c>
      <c r="B2662" s="5">
        <f>TITRES_STAT!D2665</f>
        <v>35.49</v>
      </c>
      <c r="C2662" s="2">
        <f t="shared" si="325"/>
        <v>0.69000000000000483</v>
      </c>
      <c r="D2662" s="2">
        <f t="shared" si="326"/>
        <v>34.718000000000004</v>
      </c>
      <c r="E2662" s="2">
        <f t="shared" si="328"/>
        <v>34.411999999999999</v>
      </c>
      <c r="F2662" s="2">
        <f t="shared" si="329"/>
        <v>32.5655</v>
      </c>
      <c r="G2662" s="2">
        <f t="shared" si="323"/>
        <v>30.279000000000007</v>
      </c>
      <c r="H2662" s="2">
        <f t="shared" si="327"/>
        <v>21.576509999999988</v>
      </c>
      <c r="I2662" s="2">
        <f t="array" ref="I2662">SUMPRODUCT(B2646:B2665, (ROW(B2646:B2665)-ROW(B2646)+1)) / (20*21/2)</f>
        <v>34.222238095238097</v>
      </c>
      <c r="J2662" s="2">
        <f t="shared" si="330"/>
        <v>32.930447857720296</v>
      </c>
      <c r="K2662" s="2">
        <f t="shared" si="324"/>
        <v>30.326277614857915</v>
      </c>
    </row>
    <row r="2663" spans="1:11" ht="13.5" x14ac:dyDescent="0.25">
      <c r="A2663" s="3">
        <f>TITRES_STAT!B2666</f>
        <v>45887</v>
      </c>
      <c r="B2663" s="5">
        <f>TITRES_STAT!D2666</f>
        <v>34.9</v>
      </c>
      <c r="C2663" s="2">
        <f t="shared" si="325"/>
        <v>-0.59000000000000341</v>
      </c>
      <c r="D2663" s="2">
        <f t="shared" si="326"/>
        <v>34.938000000000002</v>
      </c>
      <c r="E2663" s="2">
        <f t="shared" si="328"/>
        <v>34.442999999999998</v>
      </c>
      <c r="F2663" s="2">
        <f t="shared" si="329"/>
        <v>32.826000000000008</v>
      </c>
      <c r="G2663" s="2">
        <f t="shared" si="323"/>
        <v>30.432000000000006</v>
      </c>
      <c r="H2663" s="2">
        <f t="shared" si="327"/>
        <v>21.669804999999986</v>
      </c>
      <c r="I2663" s="2">
        <f t="array" ref="I2663">SUMPRODUCT(B2647:B2666, (ROW(B2647:B2666)-ROW(B2647)+1)) / (20*21/2)</f>
        <v>34.342999999999996</v>
      </c>
      <c r="J2663" s="2">
        <f t="shared" si="330"/>
        <v>33.118024252223123</v>
      </c>
      <c r="K2663" s="2">
        <f t="shared" si="324"/>
        <v>30.50563927702035</v>
      </c>
    </row>
    <row r="2664" spans="1:11" ht="13.5" x14ac:dyDescent="0.25">
      <c r="A2664" s="3">
        <f>TITRES_STAT!B2667</f>
        <v>45888</v>
      </c>
      <c r="B2664" s="5">
        <f>TITRES_STAT!D2667</f>
        <v>34.99</v>
      </c>
      <c r="C2664" s="2">
        <f t="shared" si="325"/>
        <v>9.0000000000003411E-2</v>
      </c>
      <c r="D2664" s="2">
        <f t="shared" si="326"/>
        <v>34.936</v>
      </c>
      <c r="E2664" s="2">
        <f t="shared" si="328"/>
        <v>34.487000000000002</v>
      </c>
      <c r="F2664" s="2">
        <f t="shared" si="329"/>
        <v>33.088500000000003</v>
      </c>
      <c r="G2664" s="2">
        <f t="shared" si="323"/>
        <v>30.562400000000004</v>
      </c>
      <c r="H2664" s="2">
        <f t="shared" si="327"/>
        <v>21.763454999999986</v>
      </c>
      <c r="I2664" s="2">
        <f t="array" ref="I2664">SUMPRODUCT(B2648:B2667, (ROW(B2648:B2667)-ROW(B2648)+1)) / (20*21/2)</f>
        <v>34.475857142857137</v>
      </c>
      <c r="J2664" s="2">
        <f t="shared" si="330"/>
        <v>33.296307656773301</v>
      </c>
      <c r="K2664" s="2">
        <f t="shared" si="324"/>
        <v>30.681496560274454</v>
      </c>
    </row>
    <row r="2665" spans="1:11" ht="13.5" x14ac:dyDescent="0.25">
      <c r="A2665" s="3">
        <f>TITRES_STAT!B2668</f>
        <v>45889</v>
      </c>
      <c r="B2665" s="5">
        <f>TITRES_STAT!D2668</f>
        <v>34.6</v>
      </c>
      <c r="C2665" s="2">
        <f t="shared" si="325"/>
        <v>-0.39000000000000057</v>
      </c>
      <c r="D2665" s="2">
        <f t="shared" si="326"/>
        <v>34.956000000000003</v>
      </c>
      <c r="E2665" s="2">
        <f t="shared" si="328"/>
        <v>34.567</v>
      </c>
      <c r="F2665" s="2">
        <f t="shared" si="329"/>
        <v>33.332000000000008</v>
      </c>
      <c r="G2665" s="2">
        <f t="shared" si="323"/>
        <v>30.663200000000003</v>
      </c>
      <c r="H2665" s="2">
        <f t="shared" si="327"/>
        <v>21.851669999999984</v>
      </c>
      <c r="I2665" s="2">
        <f t="array" ref="I2665">SUMPRODUCT(B2649:B2668, (ROW(B2649:B2668)-ROW(B2649)+1)) / (20*21/2)</f>
        <v>34.581904761904767</v>
      </c>
      <c r="J2665" s="2">
        <f t="shared" si="330"/>
        <v>33.420468832318704</v>
      </c>
      <c r="K2665" s="2">
        <f t="shared" si="324"/>
        <v>30.835163361832318</v>
      </c>
    </row>
    <row r="2666" spans="1:11" ht="13.5" x14ac:dyDescent="0.25">
      <c r="A2666" s="3">
        <f>TITRES_STAT!B2669</f>
        <v>45890</v>
      </c>
      <c r="B2666" s="5">
        <f>TITRES_STAT!D2669</f>
        <v>34.6</v>
      </c>
      <c r="C2666" s="2">
        <f t="shared" si="325"/>
        <v>0</v>
      </c>
      <c r="D2666" s="2">
        <f t="shared" si="326"/>
        <v>34.915999999999997</v>
      </c>
      <c r="E2666" s="2">
        <f t="shared" si="328"/>
        <v>34.648000000000003</v>
      </c>
      <c r="F2666" s="2">
        <f t="shared" si="329"/>
        <v>33.575000000000003</v>
      </c>
      <c r="G2666" s="2">
        <f t="shared" si="323"/>
        <v>30.772199999999998</v>
      </c>
      <c r="H2666" s="2">
        <f t="shared" si="327"/>
        <v>21.937574999999988</v>
      </c>
      <c r="I2666" s="2">
        <f t="array" ref="I2666">SUMPRODUCT(B2650:B2669, (ROW(B2650:B2669)-ROW(B2650)+1)) / (20*21/2)</f>
        <v>34.636047619047623</v>
      </c>
      <c r="J2666" s="2">
        <f t="shared" si="330"/>
        <v>33.532805134002636</v>
      </c>
      <c r="K2666" s="2">
        <f t="shared" si="324"/>
        <v>30.982804014309483</v>
      </c>
    </row>
    <row r="2667" spans="1:11" ht="13.5" x14ac:dyDescent="0.25">
      <c r="A2667" s="3">
        <f>TITRES_STAT!B2670</f>
        <v>45891</v>
      </c>
      <c r="B2667" s="5">
        <f>TITRES_STAT!D2670</f>
        <v>34.97</v>
      </c>
      <c r="C2667" s="2">
        <f t="shared" si="325"/>
        <v>0.36999999999999744</v>
      </c>
      <c r="D2667" s="2">
        <f t="shared" si="326"/>
        <v>34.811999999999998</v>
      </c>
      <c r="E2667" s="2">
        <f t="shared" si="328"/>
        <v>34.765000000000008</v>
      </c>
      <c r="F2667" s="2">
        <f t="shared" si="329"/>
        <v>33.836500000000008</v>
      </c>
      <c r="G2667" s="2">
        <f t="shared" si="323"/>
        <v>30.888599999999997</v>
      </c>
      <c r="H2667" s="2">
        <f t="shared" si="327"/>
        <v>22.029239999999991</v>
      </c>
      <c r="I2667" s="2">
        <f t="array" ref="I2667">SUMPRODUCT(B2651:B2670, (ROW(B2651:B2670)-ROW(B2651)+1)) / (20*21/2)</f>
        <v>34.70328571428572</v>
      </c>
      <c r="J2667" s="2">
        <f t="shared" si="330"/>
        <v>33.669680835526194</v>
      </c>
      <c r="K2667" s="2">
        <f t="shared" si="324"/>
        <v>31.139164641199308</v>
      </c>
    </row>
    <row r="2668" spans="1:11" ht="13.5" x14ac:dyDescent="0.25">
      <c r="A2668" s="3">
        <f>TITRES_STAT!B2671</f>
        <v>45894</v>
      </c>
      <c r="B2668" s="5">
        <f>TITRES_STAT!D2671</f>
        <v>34.950000000000003</v>
      </c>
      <c r="C2668" s="2">
        <f t="shared" si="325"/>
        <v>-1.9999999999996021E-2</v>
      </c>
      <c r="D2668" s="2">
        <f t="shared" si="326"/>
        <v>34.822000000000003</v>
      </c>
      <c r="E2668" s="2">
        <f t="shared" si="328"/>
        <v>34.880000000000003</v>
      </c>
      <c r="F2668" s="2">
        <f t="shared" si="329"/>
        <v>34.081500000000005</v>
      </c>
      <c r="G2668" s="2">
        <f t="shared" si="323"/>
        <v>31.007599999999996</v>
      </c>
      <c r="H2668" s="2">
        <f t="shared" si="327"/>
        <v>22.12150999999999</v>
      </c>
      <c r="I2668" s="2">
        <f t="array" ref="I2668">SUMPRODUCT(B2652:B2671, (ROW(B2652:B2671)-ROW(B2652)+1)) / (20*21/2)</f>
        <v>34.660999999999994</v>
      </c>
      <c r="J2668" s="2">
        <f t="shared" si="330"/>
        <v>33.791615994047504</v>
      </c>
      <c r="K2668" s="2">
        <f t="shared" si="324"/>
        <v>31.288609165073847</v>
      </c>
    </row>
    <row r="2669" spans="1:11" ht="13.5" x14ac:dyDescent="0.25">
      <c r="A2669" s="3">
        <f>TITRES_STAT!B2672</f>
        <v>45895</v>
      </c>
      <c r="B2669" s="5">
        <f>TITRES_STAT!D2672</f>
        <v>34.65</v>
      </c>
      <c r="C2669" s="2">
        <f t="shared" si="325"/>
        <v>-0.30000000000000426</v>
      </c>
      <c r="D2669" s="2">
        <f t="shared" si="326"/>
        <v>34.754000000000005</v>
      </c>
      <c r="E2669" s="2">
        <f t="shared" si="328"/>
        <v>34.844999999999999</v>
      </c>
      <c r="F2669" s="2">
        <f t="shared" si="329"/>
        <v>34.294000000000004</v>
      </c>
      <c r="G2669" s="2">
        <f t="shared" si="323"/>
        <v>31.120799999999999</v>
      </c>
      <c r="H2669" s="2">
        <f t="shared" si="327"/>
        <v>22.212094999999991</v>
      </c>
      <c r="I2669" s="2">
        <f t="array" ref="I2669">SUMPRODUCT(B2653:B2672, (ROW(B2653:B2672)-ROW(B2653)+1)) / (20*21/2)</f>
        <v>34.638666666666666</v>
      </c>
      <c r="J2669" s="2">
        <f t="shared" si="330"/>
        <v>33.873366851757268</v>
      </c>
      <c r="K2669" s="2">
        <f t="shared" si="324"/>
        <v>31.420428413502325</v>
      </c>
    </row>
    <row r="2670" spans="1:11" ht="13.5" x14ac:dyDescent="0.25">
      <c r="A2670" s="3">
        <f>TITRES_STAT!B2673</f>
        <v>45896</v>
      </c>
      <c r="B2670" s="5">
        <f>TITRES_STAT!D2673</f>
        <v>35</v>
      </c>
      <c r="C2670" s="2">
        <f t="shared" si="325"/>
        <v>0.35000000000000142</v>
      </c>
      <c r="D2670" s="2">
        <f t="shared" si="326"/>
        <v>34.833999999999996</v>
      </c>
      <c r="E2670" s="2">
        <f t="shared" si="328"/>
        <v>34.894999999999996</v>
      </c>
      <c r="F2670" s="2">
        <f t="shared" si="329"/>
        <v>34.454000000000001</v>
      </c>
      <c r="G2670" s="2">
        <f t="shared" si="323"/>
        <v>31.241</v>
      </c>
      <c r="H2670" s="2">
        <f t="shared" si="327"/>
        <v>22.304429999999989</v>
      </c>
      <c r="I2670" s="2">
        <f t="array" ref="I2670">SUMPRODUCT(B2654:B2672, (ROW(B2654:B2672)-ROW(B2654)+1)) / (20*21/2)</f>
        <v>31.347761904761903</v>
      </c>
      <c r="J2670" s="2">
        <f t="shared" si="330"/>
        <v>33.980665246828003</v>
      </c>
      <c r="K2670" s="2">
        <f t="shared" si="324"/>
        <v>31.560803769835566</v>
      </c>
    </row>
    <row r="2671" spans="1:11" ht="13.5" x14ac:dyDescent="0.25">
      <c r="A2671" s="3">
        <f>TITRES_STAT!B2674</f>
        <v>45897</v>
      </c>
      <c r="B2671" s="5">
        <f>TITRES_STAT!D2674</f>
        <v>34.01</v>
      </c>
      <c r="C2671" s="2">
        <f t="shared" si="325"/>
        <v>-0.99000000000000199</v>
      </c>
      <c r="D2671" s="2">
        <f t="shared" si="326"/>
        <v>34.715999999999994</v>
      </c>
      <c r="E2671" s="2">
        <f t="shared" si="328"/>
        <v>34.815999999999995</v>
      </c>
      <c r="F2671" s="2">
        <f t="shared" si="329"/>
        <v>34.534500000000001</v>
      </c>
      <c r="G2671" s="2">
        <f t="shared" si="323"/>
        <v>31.351199999999999</v>
      </c>
      <c r="H2671" s="2">
        <f t="shared" si="327"/>
        <v>22.389694999999989</v>
      </c>
      <c r="I2671" s="2">
        <f t="array" ref="I2671">SUMPRODUCT(B2655:B2672, (ROW(B2655:B2672)-ROW(B2655)+1)) / (20*21/2)</f>
        <v>28.221571428571433</v>
      </c>
      <c r="J2671" s="2">
        <f t="shared" si="330"/>
        <v>33.983459032844387</v>
      </c>
      <c r="K2671" s="2">
        <f t="shared" si="324"/>
        <v>31.656850680822405</v>
      </c>
    </row>
    <row r="2672" spans="1:11" ht="13.5" x14ac:dyDescent="0.25">
      <c r="A2672" s="3">
        <f>TITRES_STAT!B2675</f>
        <v>45898</v>
      </c>
      <c r="B2672" s="5">
        <f>TITRES_STAT!D2675</f>
        <v>34.299999999999997</v>
      </c>
      <c r="C2672" s="2">
        <f t="shared" si="325"/>
        <v>0.28999999999999915</v>
      </c>
      <c r="D2672" s="2">
        <f t="shared" si="326"/>
        <v>34.581999999999994</v>
      </c>
      <c r="E2672" s="2">
        <f t="shared" si="328"/>
        <v>34.696999999999996</v>
      </c>
      <c r="F2672" s="2">
        <f t="shared" si="329"/>
        <v>34.554500000000004</v>
      </c>
      <c r="G2672" s="2">
        <f t="shared" si="323"/>
        <v>31.473199999999999</v>
      </c>
      <c r="H2672" s="2">
        <f t="shared" si="327"/>
        <v>22.476409999999991</v>
      </c>
      <c r="I2672" s="2">
        <f t="array" ref="I2672">SUMPRODUCT(B2656:B2672, (ROW(B2656:B2672)-ROW(B2656)+1)) / (20*21/2)</f>
        <v>25.25990476190476</v>
      </c>
      <c r="J2672" s="2">
        <f t="shared" si="330"/>
        <v>34.01360579162111</v>
      </c>
      <c r="K2672" s="2">
        <f t="shared" si="324"/>
        <v>31.760503595299959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72"/>
  <sheetViews>
    <sheetView topLeftCell="A2660" workbookViewId="0">
      <selection activeCell="A2673" sqref="A2673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42006</v>
      </c>
      <c r="B2" s="5">
        <f>TITRES_STAT!D5</f>
        <v>10.981999999999999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5">
        <f>TITRES_STAT!D6</f>
        <v>10.66</v>
      </c>
      <c r="C3" s="2">
        <f t="shared" ref="C3:C66" si="0">B3-B2</f>
        <v>-0.32199999999999918</v>
      </c>
      <c r="D3" s="2">
        <f t="shared" ref="D3:D66" si="1">IF(C3&gt;0,C3,0)</f>
        <v>0</v>
      </c>
      <c r="E3" s="2">
        <f t="shared" ref="E3:E66" si="2">IF(C3&lt;0,-C3,0)</f>
        <v>0.32199999999999918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5">
        <f>TITRES_STAT!D7</f>
        <v>10.977</v>
      </c>
      <c r="C4" s="2">
        <f t="shared" si="0"/>
        <v>0.31700000000000017</v>
      </c>
      <c r="D4" s="2">
        <f t="shared" si="1"/>
        <v>0.31700000000000017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5">
        <f>TITRES_STAT!D8</f>
        <v>10.957000000000001</v>
      </c>
      <c r="C5" s="2">
        <f t="shared" si="0"/>
        <v>-1.9999999999999574E-2</v>
      </c>
      <c r="D5" s="2">
        <f t="shared" si="1"/>
        <v>0</v>
      </c>
      <c r="E5" s="2">
        <f t="shared" si="2"/>
        <v>1.9999999999999574E-2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5">
        <f>TITRES_STAT!D9</f>
        <v>10.635</v>
      </c>
      <c r="C6" s="2">
        <f t="shared" si="0"/>
        <v>-0.32200000000000095</v>
      </c>
      <c r="D6" s="2">
        <f t="shared" si="1"/>
        <v>0</v>
      </c>
      <c r="E6" s="2">
        <f t="shared" si="2"/>
        <v>0.32200000000000095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5">
        <f>TITRES_STAT!D10</f>
        <v>10.433999999999999</v>
      </c>
      <c r="C7" s="2">
        <f t="shared" si="0"/>
        <v>-0.20100000000000051</v>
      </c>
      <c r="D7" s="2">
        <f t="shared" si="1"/>
        <v>0</v>
      </c>
      <c r="E7" s="2">
        <f t="shared" si="2"/>
        <v>0.20100000000000051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5">
        <f>TITRES_STAT!D11</f>
        <v>10.71</v>
      </c>
      <c r="C8" s="2">
        <f t="shared" si="0"/>
        <v>0.27600000000000158</v>
      </c>
      <c r="D8" s="2">
        <f t="shared" si="1"/>
        <v>0.27600000000000158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5">
        <f>TITRES_STAT!D12</f>
        <v>10.821</v>
      </c>
      <c r="C9" s="2">
        <f t="shared" si="0"/>
        <v>0.11099999999999888</v>
      </c>
      <c r="D9" s="2">
        <f t="shared" si="1"/>
        <v>0.11099999999999888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5">
        <f>TITRES_STAT!D13</f>
        <v>10.821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5">
        <f>TITRES_STAT!D14</f>
        <v>10.875999999999999</v>
      </c>
      <c r="C11" s="2">
        <f t="shared" si="0"/>
        <v>5.4999999999999716E-2</v>
      </c>
      <c r="D11" s="2">
        <f t="shared" si="1"/>
        <v>5.4999999999999716E-2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5">
        <f>TITRES_STAT!D15</f>
        <v>10.71</v>
      </c>
      <c r="C12" s="2">
        <f t="shared" si="0"/>
        <v>-0.16599999999999859</v>
      </c>
      <c r="D12" s="2">
        <f t="shared" si="1"/>
        <v>0</v>
      </c>
      <c r="E12" s="2">
        <f t="shared" si="2"/>
        <v>0.16599999999999859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5">
        <f>TITRES_STAT!D16</f>
        <v>10.885999999999999</v>
      </c>
      <c r="C13" s="2">
        <f t="shared" si="0"/>
        <v>0.17599999999999838</v>
      </c>
      <c r="D13" s="2">
        <f t="shared" si="1"/>
        <v>0.17599999999999838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5">
        <f>TITRES_STAT!D17</f>
        <v>10.885999999999999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5">
        <f>TITRES_STAT!D18</f>
        <v>10.871</v>
      </c>
      <c r="C15" s="2">
        <f t="shared" si="0"/>
        <v>-1.4999999999998792E-2</v>
      </c>
      <c r="D15" s="2">
        <f t="shared" si="1"/>
        <v>0</v>
      </c>
      <c r="E15" s="2">
        <f t="shared" si="2"/>
        <v>1.4999999999998792E-2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5">
        <f>TITRES_STAT!D19</f>
        <v>10.856</v>
      </c>
      <c r="C16" s="2">
        <f t="shared" si="0"/>
        <v>-1.5000000000000568E-2</v>
      </c>
      <c r="D16" s="2">
        <f t="shared" si="1"/>
        <v>0</v>
      </c>
      <c r="E16" s="2">
        <f t="shared" si="2"/>
        <v>1.5000000000000568E-2</v>
      </c>
      <c r="F16" s="2">
        <f>(SUM(D3:D16)/14)</f>
        <v>6.6785714285714198E-2</v>
      </c>
      <c r="G16" s="2">
        <f>SUM(E3:E16)/14</f>
        <v>7.5785714285714151E-2</v>
      </c>
      <c r="H16" s="2">
        <f>F16/G16</f>
        <v>0.88124410933082042</v>
      </c>
      <c r="I16" s="2">
        <f>IF(G16=0,100,100-(100/(1+H16)))</f>
        <v>46.843687374749514</v>
      </c>
    </row>
    <row r="17" spans="1:9" ht="13.5" x14ac:dyDescent="0.25">
      <c r="A17" s="3">
        <f>TITRES_STAT!B20</f>
        <v>42030</v>
      </c>
      <c r="B17" s="5">
        <f>TITRES_STAT!D20</f>
        <v>10.861000000000001</v>
      </c>
      <c r="C17" s="2">
        <f t="shared" si="0"/>
        <v>5.0000000000007816E-3</v>
      </c>
      <c r="D17" s="2">
        <f t="shared" si="1"/>
        <v>5.0000000000007816E-3</v>
      </c>
      <c r="E17" s="2">
        <f t="shared" si="2"/>
        <v>0</v>
      </c>
      <c r="F17" s="2">
        <f>((F16*13)+D17)/14</f>
        <v>6.2372448979591814E-2</v>
      </c>
      <c r="G17" s="2">
        <f>((G16*13)+E17)/14</f>
        <v>7.0372448979591704E-2</v>
      </c>
      <c r="H17" s="2">
        <f t="shared" ref="H17:H80" si="3">F17/G17</f>
        <v>0.88631914739360684</v>
      </c>
      <c r="I17" s="2">
        <f t="shared" ref="I17:I80" si="4">IF(G17=0,100,100-(100/(1+H17)))</f>
        <v>46.986701514336268</v>
      </c>
    </row>
    <row r="18" spans="1:9" ht="13.5" x14ac:dyDescent="0.25">
      <c r="A18" s="3">
        <f>TITRES_STAT!B21</f>
        <v>42031</v>
      </c>
      <c r="B18" s="5">
        <f>TITRES_STAT!D21</f>
        <v>10.760999999999999</v>
      </c>
      <c r="C18" s="2">
        <f t="shared" si="0"/>
        <v>-0.10000000000000142</v>
      </c>
      <c r="D18" s="2">
        <f t="shared" si="1"/>
        <v>0</v>
      </c>
      <c r="E18" s="2">
        <f t="shared" si="2"/>
        <v>0.10000000000000142</v>
      </c>
      <c r="F18" s="2">
        <f t="shared" ref="F18:G27" si="5">((F17*13)+D18)/14</f>
        <v>5.791727405247811E-2</v>
      </c>
      <c r="G18" s="2">
        <f t="shared" si="5"/>
        <v>7.2488702623906692E-2</v>
      </c>
      <c r="H18" s="2">
        <f t="shared" si="3"/>
        <v>0.79898345474563726</v>
      </c>
      <c r="I18" s="2">
        <f t="shared" si="4"/>
        <v>44.413051862036582</v>
      </c>
    </row>
    <row r="19" spans="1:9" ht="13.5" x14ac:dyDescent="0.25">
      <c r="A19" s="3">
        <f>TITRES_STAT!B22</f>
        <v>42032</v>
      </c>
      <c r="B19" s="5">
        <f>TITRES_STAT!D22</f>
        <v>11.012</v>
      </c>
      <c r="C19" s="2">
        <f t="shared" si="0"/>
        <v>0.25100000000000122</v>
      </c>
      <c r="D19" s="2">
        <f t="shared" si="1"/>
        <v>0.25100000000000122</v>
      </c>
      <c r="E19" s="2">
        <f t="shared" si="2"/>
        <v>0</v>
      </c>
      <c r="F19" s="2">
        <f t="shared" si="5"/>
        <v>7.1708897334444049E-2</v>
      </c>
      <c r="G19" s="2">
        <f t="shared" si="5"/>
        <v>6.7310938150770508E-2</v>
      </c>
      <c r="H19" s="2">
        <f t="shared" si="3"/>
        <v>1.0653379570170676</v>
      </c>
      <c r="I19" s="2">
        <f t="shared" si="4"/>
        <v>51.581773985102039</v>
      </c>
    </row>
    <row r="20" spans="1:9" ht="13.5" x14ac:dyDescent="0.25">
      <c r="A20" s="3">
        <f>TITRES_STAT!B23</f>
        <v>42033</v>
      </c>
      <c r="B20" s="5">
        <f>TITRES_STAT!D23</f>
        <v>11.052</v>
      </c>
      <c r="C20" s="2">
        <f t="shared" si="0"/>
        <v>3.9999999999999147E-2</v>
      </c>
      <c r="D20" s="2">
        <f t="shared" si="1"/>
        <v>3.9999999999999147E-2</v>
      </c>
      <c r="E20" s="2">
        <f t="shared" si="2"/>
        <v>0</v>
      </c>
      <c r="F20" s="2">
        <f t="shared" si="5"/>
        <v>6.9443976096269414E-2</v>
      </c>
      <c r="G20" s="2">
        <f t="shared" si="5"/>
        <v>6.2503013997144044E-2</v>
      </c>
      <c r="H20" s="2">
        <f t="shared" si="3"/>
        <v>1.1110500383140327</v>
      </c>
      <c r="I20" s="2">
        <f t="shared" si="4"/>
        <v>52.630208576266661</v>
      </c>
    </row>
    <row r="21" spans="1:9" ht="13.5" x14ac:dyDescent="0.25">
      <c r="A21" s="3">
        <f>TITRES_STAT!B24</f>
        <v>42034</v>
      </c>
      <c r="B21" s="5">
        <f>TITRES_STAT!D24</f>
        <v>11.047000000000001</v>
      </c>
      <c r="C21" s="2">
        <f t="shared" si="0"/>
        <v>-4.9999999999990052E-3</v>
      </c>
      <c r="D21" s="2">
        <f t="shared" si="1"/>
        <v>0</v>
      </c>
      <c r="E21" s="2">
        <f t="shared" si="2"/>
        <v>4.9999999999990052E-3</v>
      </c>
      <c r="F21" s="2">
        <f t="shared" si="5"/>
        <v>6.448369208939303E-2</v>
      </c>
      <c r="G21" s="2">
        <f t="shared" si="5"/>
        <v>5.8395655854490823E-2</v>
      </c>
      <c r="H21" s="2">
        <f t="shared" si="3"/>
        <v>1.1042549509174493</v>
      </c>
      <c r="I21" s="2">
        <f t="shared" si="4"/>
        <v>52.477241431034635</v>
      </c>
    </row>
    <row r="22" spans="1:9" ht="13.5" x14ac:dyDescent="0.25">
      <c r="A22" s="3">
        <f>TITRES_STAT!B25</f>
        <v>42037</v>
      </c>
      <c r="B22" s="5">
        <f>TITRES_STAT!D25</f>
        <v>11.294</v>
      </c>
      <c r="C22" s="2">
        <f t="shared" si="0"/>
        <v>0.24699999999999989</v>
      </c>
      <c r="D22" s="2">
        <f t="shared" si="1"/>
        <v>0.24699999999999989</v>
      </c>
      <c r="E22" s="2">
        <f t="shared" si="2"/>
        <v>0</v>
      </c>
      <c r="F22" s="2">
        <f t="shared" si="5"/>
        <v>7.7520571225864948E-2</v>
      </c>
      <c r="G22" s="2">
        <f t="shared" si="5"/>
        <v>5.4224537579170048E-2</v>
      </c>
      <c r="H22" s="2">
        <f t="shared" si="3"/>
        <v>1.429621619413199</v>
      </c>
      <c r="I22" s="2">
        <f t="shared" si="4"/>
        <v>58.841327719107163</v>
      </c>
    </row>
    <row r="23" spans="1:9" ht="13.5" x14ac:dyDescent="0.25">
      <c r="A23" s="3">
        <f>TITRES_STAT!B26</f>
        <v>42038</v>
      </c>
      <c r="B23" s="5">
        <f>TITRES_STAT!D26</f>
        <v>11.541</v>
      </c>
      <c r="C23" s="2">
        <f t="shared" si="0"/>
        <v>0.24699999999999989</v>
      </c>
      <c r="D23" s="2">
        <f t="shared" si="1"/>
        <v>0.24699999999999989</v>
      </c>
      <c r="E23" s="2">
        <f t="shared" si="2"/>
        <v>0</v>
      </c>
      <c r="F23" s="2">
        <f t="shared" si="5"/>
        <v>8.9626244709731726E-2</v>
      </c>
      <c r="G23" s="2">
        <f t="shared" si="5"/>
        <v>5.0351356323515048E-2</v>
      </c>
      <c r="H23" s="2">
        <f t="shared" si="3"/>
        <v>1.7800164931778522</v>
      </c>
      <c r="I23" s="2">
        <f t="shared" si="4"/>
        <v>64.028990387143551</v>
      </c>
    </row>
    <row r="24" spans="1:9" ht="13.5" x14ac:dyDescent="0.25">
      <c r="A24" s="3">
        <f>TITRES_STAT!B27</f>
        <v>42039</v>
      </c>
      <c r="B24" s="5">
        <f>TITRES_STAT!D27</f>
        <v>11.294</v>
      </c>
      <c r="C24" s="2">
        <f t="shared" si="0"/>
        <v>-0.24699999999999989</v>
      </c>
      <c r="D24" s="2">
        <f t="shared" si="1"/>
        <v>0</v>
      </c>
      <c r="E24" s="2">
        <f t="shared" si="2"/>
        <v>0.24699999999999989</v>
      </c>
      <c r="F24" s="2">
        <f t="shared" si="5"/>
        <v>8.3224370087608038E-2</v>
      </c>
      <c r="G24" s="2">
        <f t="shared" si="5"/>
        <v>6.4397688014692533E-2</v>
      </c>
      <c r="H24" s="2">
        <f t="shared" si="3"/>
        <v>1.2923502792308341</v>
      </c>
      <c r="I24" s="2">
        <f t="shared" si="4"/>
        <v>56.376649368981425</v>
      </c>
    </row>
    <row r="25" spans="1:9" ht="13.5" x14ac:dyDescent="0.25">
      <c r="A25" s="3">
        <f>TITRES_STAT!B28</f>
        <v>42040</v>
      </c>
      <c r="B25" s="5">
        <f>TITRES_STAT!D28</f>
        <v>11.294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7.7279772224207469E-2</v>
      </c>
      <c r="G25" s="2">
        <f t="shared" si="5"/>
        <v>5.9797853156500214E-2</v>
      </c>
      <c r="H25" s="2">
        <f t="shared" si="3"/>
        <v>1.2923502792308341</v>
      </c>
      <c r="I25" s="2">
        <f t="shared" si="4"/>
        <v>56.376649368981425</v>
      </c>
    </row>
    <row r="26" spans="1:9" ht="13.5" x14ac:dyDescent="0.25">
      <c r="A26" s="3">
        <f>TITRES_STAT!B29</f>
        <v>42041</v>
      </c>
      <c r="B26" s="5">
        <f>TITRES_STAT!D29</f>
        <v>11.452</v>
      </c>
      <c r="C26" s="2">
        <f t="shared" si="0"/>
        <v>0.15799999999999947</v>
      </c>
      <c r="D26" s="2">
        <f t="shared" si="1"/>
        <v>0.15799999999999947</v>
      </c>
      <c r="E26" s="2">
        <f t="shared" si="2"/>
        <v>0</v>
      </c>
      <c r="F26" s="2">
        <f t="shared" si="5"/>
        <v>8.304550277962118E-2</v>
      </c>
      <c r="G26" s="2">
        <f t="shared" si="5"/>
        <v>5.5526577931035916E-2</v>
      </c>
      <c r="H26" s="2">
        <f t="shared" si="3"/>
        <v>1.4955991504242132</v>
      </c>
      <c r="I26" s="2">
        <f t="shared" si="4"/>
        <v>59.929462236352521</v>
      </c>
    </row>
    <row r="27" spans="1:9" ht="13.5" x14ac:dyDescent="0.25">
      <c r="A27" s="3">
        <f>TITRES_STAT!B30</f>
        <v>42044</v>
      </c>
      <c r="B27" s="5">
        <f>TITRES_STAT!D30</f>
        <v>11.452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7.7113681152505387E-2</v>
      </c>
      <c r="G27" s="2">
        <f t="shared" si="5"/>
        <v>5.1560393793104779E-2</v>
      </c>
      <c r="H27" s="2">
        <f t="shared" si="3"/>
        <v>1.4955991504242132</v>
      </c>
      <c r="I27" s="2">
        <f t="shared" si="4"/>
        <v>59.929462236352521</v>
      </c>
    </row>
    <row r="28" spans="1:9" ht="13.5" x14ac:dyDescent="0.25">
      <c r="A28" s="3">
        <f>TITRES_STAT!B31</f>
        <v>42045</v>
      </c>
      <c r="B28" s="5">
        <f>TITRES_STAT!D31</f>
        <v>11.452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7.1605561070183565E-2</v>
      </c>
      <c r="G28" s="2">
        <f>((G27*13)+E28)/14</f>
        <v>4.7877508522168724E-2</v>
      </c>
      <c r="H28" s="2">
        <f t="shared" si="3"/>
        <v>1.495599150424213</v>
      </c>
      <c r="I28" s="2">
        <f t="shared" si="4"/>
        <v>59.929462236352521</v>
      </c>
    </row>
    <row r="29" spans="1:9" ht="13.5" x14ac:dyDescent="0.25">
      <c r="A29" s="3">
        <f>TITRES_STAT!B32</f>
        <v>42046</v>
      </c>
      <c r="B29" s="5">
        <f>TITRES_STAT!D32</f>
        <v>11.788</v>
      </c>
      <c r="C29" s="2">
        <f t="shared" si="0"/>
        <v>0.3360000000000003</v>
      </c>
      <c r="D29" s="2">
        <f t="shared" si="1"/>
        <v>0.3360000000000003</v>
      </c>
      <c r="E29" s="2">
        <f t="shared" si="2"/>
        <v>0</v>
      </c>
      <c r="F29" s="2">
        <f t="shared" ref="F29:G44" si="6">((F28*13)+D29)/14</f>
        <v>9.0490878136599048E-2</v>
      </c>
      <c r="G29" s="2">
        <f t="shared" si="6"/>
        <v>4.4457686484870959E-2</v>
      </c>
      <c r="H29" s="2">
        <f t="shared" si="3"/>
        <v>2.035438307555506</v>
      </c>
      <c r="I29" s="2">
        <f t="shared" si="4"/>
        <v>67.05582855988537</v>
      </c>
    </row>
    <row r="30" spans="1:9" ht="13.5" x14ac:dyDescent="0.25">
      <c r="A30" s="3">
        <f>TITRES_STAT!B33</f>
        <v>42047</v>
      </c>
      <c r="B30" s="5">
        <f>TITRES_STAT!D33</f>
        <v>11.557</v>
      </c>
      <c r="C30" s="2">
        <f t="shared" si="0"/>
        <v>-0.23099999999999987</v>
      </c>
      <c r="D30" s="2">
        <f t="shared" si="1"/>
        <v>0</v>
      </c>
      <c r="E30" s="2">
        <f t="shared" si="2"/>
        <v>0.23099999999999987</v>
      </c>
      <c r="F30" s="2">
        <f t="shared" si="6"/>
        <v>8.402724398398484E-2</v>
      </c>
      <c r="G30" s="2">
        <f t="shared" si="6"/>
        <v>5.778213745023731E-2</v>
      </c>
      <c r="H30" s="2">
        <f t="shared" si="3"/>
        <v>1.4542079558124712</v>
      </c>
      <c r="I30" s="2">
        <f t="shared" si="4"/>
        <v>59.253656658082683</v>
      </c>
    </row>
    <row r="31" spans="1:9" ht="13.5" x14ac:dyDescent="0.25">
      <c r="A31" s="3">
        <f>TITRES_STAT!B34</f>
        <v>42048</v>
      </c>
      <c r="B31" s="5">
        <f>TITRES_STAT!D34</f>
        <v>11.452</v>
      </c>
      <c r="C31" s="2">
        <f t="shared" si="0"/>
        <v>-0.10500000000000043</v>
      </c>
      <c r="D31" s="2">
        <f t="shared" si="1"/>
        <v>0</v>
      </c>
      <c r="E31" s="2">
        <f t="shared" si="2"/>
        <v>0.10500000000000043</v>
      </c>
      <c r="F31" s="2">
        <f t="shared" si="6"/>
        <v>7.8025297985128778E-2</v>
      </c>
      <c r="G31" s="2">
        <f t="shared" si="6"/>
        <v>6.1154841918077532E-2</v>
      </c>
      <c r="H31" s="2">
        <f t="shared" si="3"/>
        <v>1.2758646010343835</v>
      </c>
      <c r="I31" s="2">
        <f t="shared" si="4"/>
        <v>56.060654946454257</v>
      </c>
    </row>
    <row r="32" spans="1:9" ht="13.5" x14ac:dyDescent="0.25">
      <c r="A32" s="3">
        <f>TITRES_STAT!B35</f>
        <v>42051</v>
      </c>
      <c r="B32" s="5">
        <f>TITRES_STAT!D35</f>
        <v>11.452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7.245206241476243E-2</v>
      </c>
      <c r="G32" s="2">
        <f t="shared" si="6"/>
        <v>5.6786638923929142E-2</v>
      </c>
      <c r="H32" s="2">
        <f t="shared" si="3"/>
        <v>1.2758646010343833</v>
      </c>
      <c r="I32" s="2">
        <f t="shared" si="4"/>
        <v>56.060654946454257</v>
      </c>
    </row>
    <row r="33" spans="1:9" ht="13.5" x14ac:dyDescent="0.25">
      <c r="A33" s="3">
        <f>TITRES_STAT!B36</f>
        <v>42052</v>
      </c>
      <c r="B33" s="5">
        <f>TITRES_STAT!D36</f>
        <v>11.552</v>
      </c>
      <c r="C33" s="2">
        <f t="shared" si="0"/>
        <v>9.9999999999999645E-2</v>
      </c>
      <c r="D33" s="2">
        <f t="shared" si="1"/>
        <v>9.9999999999999645E-2</v>
      </c>
      <c r="E33" s="2">
        <f t="shared" si="2"/>
        <v>0</v>
      </c>
      <c r="F33" s="2">
        <f t="shared" si="6"/>
        <v>7.4419772242279372E-2</v>
      </c>
      <c r="G33" s="2">
        <f t="shared" si="6"/>
        <v>5.2730450429362773E-2</v>
      </c>
      <c r="H33" s="2">
        <f t="shared" si="3"/>
        <v>1.4113244176051827</v>
      </c>
      <c r="I33" s="2">
        <f t="shared" si="4"/>
        <v>58.529014482706799</v>
      </c>
    </row>
    <row r="34" spans="1:9" ht="13.5" x14ac:dyDescent="0.25">
      <c r="A34" s="3">
        <f>TITRES_STAT!B37</f>
        <v>42053</v>
      </c>
      <c r="B34" s="5">
        <f>TITRES_STAT!D37</f>
        <v>11.557</v>
      </c>
      <c r="C34" s="2">
        <f t="shared" si="0"/>
        <v>5.0000000000007816E-3</v>
      </c>
      <c r="D34" s="2">
        <f t="shared" si="1"/>
        <v>5.0000000000007816E-3</v>
      </c>
      <c r="E34" s="2">
        <f t="shared" si="2"/>
        <v>0</v>
      </c>
      <c r="F34" s="2">
        <f t="shared" si="6"/>
        <v>6.9461217082116625E-2</v>
      </c>
      <c r="G34" s="2">
        <f t="shared" si="6"/>
        <v>4.8963989684408286E-2</v>
      </c>
      <c r="H34" s="2">
        <f t="shared" si="3"/>
        <v>1.4186184077282271</v>
      </c>
      <c r="I34" s="2">
        <f t="shared" si="4"/>
        <v>58.654081321605197</v>
      </c>
    </row>
    <row r="35" spans="1:9" ht="13.5" x14ac:dyDescent="0.25">
      <c r="A35" s="3">
        <f>TITRES_STAT!B38</f>
        <v>42054</v>
      </c>
      <c r="B35" s="5">
        <f>TITRES_STAT!D38</f>
        <v>11.531000000000001</v>
      </c>
      <c r="C35" s="2">
        <f t="shared" si="0"/>
        <v>-2.5999999999999801E-2</v>
      </c>
      <c r="D35" s="2">
        <f t="shared" si="1"/>
        <v>0</v>
      </c>
      <c r="E35" s="2">
        <f t="shared" si="2"/>
        <v>2.5999999999999801E-2</v>
      </c>
      <c r="F35" s="2">
        <f t="shared" si="6"/>
        <v>6.4499701576251151E-2</v>
      </c>
      <c r="G35" s="2">
        <f t="shared" si="6"/>
        <v>4.7323704706950534E-2</v>
      </c>
      <c r="H35" s="2">
        <f t="shared" si="3"/>
        <v>1.3629470045860113</v>
      </c>
      <c r="I35" s="2">
        <f t="shared" si="4"/>
        <v>57.679964973433663</v>
      </c>
    </row>
    <row r="36" spans="1:9" ht="13.5" x14ac:dyDescent="0.25">
      <c r="A36" s="3">
        <f>TITRES_STAT!B39</f>
        <v>42055</v>
      </c>
      <c r="B36" s="5">
        <f>TITRES_STAT!D39</f>
        <v>11.557</v>
      </c>
      <c r="C36" s="2">
        <f t="shared" si="0"/>
        <v>2.5999999999999801E-2</v>
      </c>
      <c r="D36" s="2">
        <f t="shared" si="1"/>
        <v>2.5999999999999801E-2</v>
      </c>
      <c r="E36" s="2">
        <f t="shared" si="2"/>
        <v>0</v>
      </c>
      <c r="F36" s="2">
        <f t="shared" si="6"/>
        <v>6.1749722892233197E-2</v>
      </c>
      <c r="G36" s="2">
        <f t="shared" si="6"/>
        <v>4.3943440085025494E-2</v>
      </c>
      <c r="H36" s="2">
        <f t="shared" si="3"/>
        <v>1.4052091227440227</v>
      </c>
      <c r="I36" s="2">
        <f t="shared" si="4"/>
        <v>58.423573628428059</v>
      </c>
    </row>
    <row r="37" spans="1:9" ht="13.5" x14ac:dyDescent="0.25">
      <c r="A37" s="3">
        <f>TITRES_STAT!B40</f>
        <v>42058</v>
      </c>
      <c r="B37" s="5">
        <f>TITRES_STAT!D40</f>
        <v>11.557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5.7339028399930825E-2</v>
      </c>
      <c r="G37" s="2">
        <f t="shared" si="6"/>
        <v>4.0804622936095103E-2</v>
      </c>
      <c r="H37" s="2">
        <f t="shared" si="3"/>
        <v>1.4052091227440227</v>
      </c>
      <c r="I37" s="2">
        <f t="shared" si="4"/>
        <v>58.423573628428059</v>
      </c>
    </row>
    <row r="38" spans="1:9" ht="13.5" x14ac:dyDescent="0.25">
      <c r="A38" s="3">
        <f>TITRES_STAT!B41</f>
        <v>42059</v>
      </c>
      <c r="B38" s="5">
        <f>TITRES_STAT!D41</f>
        <v>11.557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5.3243383514221483E-2</v>
      </c>
      <c r="G38" s="2">
        <f t="shared" si="6"/>
        <v>3.7890007012088313E-2</v>
      </c>
      <c r="H38" s="2">
        <f t="shared" si="3"/>
        <v>1.4052091227440227</v>
      </c>
      <c r="I38" s="2">
        <f t="shared" si="4"/>
        <v>58.423573628428059</v>
      </c>
    </row>
    <row r="39" spans="1:9" ht="13.5" x14ac:dyDescent="0.25">
      <c r="A39" s="3">
        <f>TITRES_STAT!B42</f>
        <v>42060</v>
      </c>
      <c r="B39" s="5">
        <f>TITRES_STAT!D42</f>
        <v>11.609</v>
      </c>
      <c r="C39" s="2">
        <f t="shared" si="0"/>
        <v>5.1999999999999602E-2</v>
      </c>
      <c r="D39" s="2">
        <f t="shared" si="1"/>
        <v>5.1999999999999602E-2</v>
      </c>
      <c r="E39" s="2">
        <f t="shared" si="2"/>
        <v>0</v>
      </c>
      <c r="F39" s="2">
        <f t="shared" si="6"/>
        <v>5.3154570406062772E-2</v>
      </c>
      <c r="G39" s="2">
        <f t="shared" si="6"/>
        <v>3.518357793979629E-2</v>
      </c>
      <c r="H39" s="2">
        <f t="shared" si="3"/>
        <v>1.5107778548565243</v>
      </c>
      <c r="I39" s="2">
        <f t="shared" si="4"/>
        <v>60.171705431218093</v>
      </c>
    </row>
    <row r="40" spans="1:9" ht="13.5" x14ac:dyDescent="0.25">
      <c r="A40" s="3">
        <f>TITRES_STAT!B43</f>
        <v>42061</v>
      </c>
      <c r="B40" s="5">
        <f>TITRES_STAT!D43</f>
        <v>11.609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4.9357815377058287E-2</v>
      </c>
      <c r="G40" s="2">
        <f t="shared" si="6"/>
        <v>3.267046522981084E-2</v>
      </c>
      <c r="H40" s="2">
        <f t="shared" si="3"/>
        <v>1.5107778548565243</v>
      </c>
      <c r="I40" s="2">
        <f t="shared" si="4"/>
        <v>60.171705431218093</v>
      </c>
    </row>
    <row r="41" spans="1:9" ht="13.5" x14ac:dyDescent="0.25">
      <c r="A41" s="3">
        <f>TITRES_STAT!B44</f>
        <v>42062</v>
      </c>
      <c r="B41" s="5">
        <f>TITRES_STAT!D44</f>
        <v>11.557</v>
      </c>
      <c r="C41" s="2">
        <f t="shared" si="0"/>
        <v>-5.1999999999999602E-2</v>
      </c>
      <c r="D41" s="2">
        <f t="shared" si="1"/>
        <v>0</v>
      </c>
      <c r="E41" s="2">
        <f t="shared" si="2"/>
        <v>5.1999999999999602E-2</v>
      </c>
      <c r="F41" s="2">
        <f t="shared" si="6"/>
        <v>4.5832257135839834E-2</v>
      </c>
      <c r="G41" s="2">
        <f t="shared" si="6"/>
        <v>3.4051146284824321E-2</v>
      </c>
      <c r="H41" s="2">
        <f t="shared" si="3"/>
        <v>1.3459827975384793</v>
      </c>
      <c r="I41" s="2">
        <f t="shared" si="4"/>
        <v>57.373941486303764</v>
      </c>
    </row>
    <row r="42" spans="1:9" ht="13.5" x14ac:dyDescent="0.25">
      <c r="A42" s="3">
        <f>TITRES_STAT!B45</f>
        <v>42065</v>
      </c>
      <c r="B42" s="5">
        <f>TITRES_STAT!D45</f>
        <v>11.557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4.2558524483279847E-2</v>
      </c>
      <c r="G42" s="2">
        <f t="shared" si="6"/>
        <v>3.161892155019401E-2</v>
      </c>
      <c r="H42" s="2">
        <f t="shared" si="3"/>
        <v>1.3459827975384795</v>
      </c>
      <c r="I42" s="2">
        <f t="shared" si="4"/>
        <v>57.373941486303771</v>
      </c>
    </row>
    <row r="43" spans="1:9" ht="13.5" x14ac:dyDescent="0.25">
      <c r="A43" s="3">
        <f>TITRES_STAT!B46</f>
        <v>42066</v>
      </c>
      <c r="B43" s="5">
        <f>TITRES_STAT!D46</f>
        <v>11.557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3.9518629877331284E-2</v>
      </c>
      <c r="G43" s="2">
        <f t="shared" si="6"/>
        <v>2.9360427153751582E-2</v>
      </c>
      <c r="H43" s="2">
        <f t="shared" si="3"/>
        <v>1.3459827975384793</v>
      </c>
      <c r="I43" s="2">
        <f t="shared" si="4"/>
        <v>57.373941486303764</v>
      </c>
    </row>
    <row r="44" spans="1:9" ht="13.5" x14ac:dyDescent="0.25">
      <c r="A44" s="3">
        <f>TITRES_STAT!B47</f>
        <v>42067</v>
      </c>
      <c r="B44" s="5">
        <f>TITRES_STAT!D47</f>
        <v>11.557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3.6695870600379051E-2</v>
      </c>
      <c r="G44" s="2">
        <f t="shared" si="6"/>
        <v>2.7263253785626468E-2</v>
      </c>
      <c r="H44" s="2">
        <f t="shared" si="3"/>
        <v>1.3459827975384793</v>
      </c>
      <c r="I44" s="2">
        <f t="shared" si="4"/>
        <v>57.373941486303764</v>
      </c>
    </row>
    <row r="45" spans="1:9" ht="13.5" x14ac:dyDescent="0.25">
      <c r="A45" s="3">
        <f>TITRES_STAT!B48</f>
        <v>42068</v>
      </c>
      <c r="B45" s="5">
        <f>TITRES_STAT!D48</f>
        <v>11.557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3.4074736986066265E-2</v>
      </c>
      <c r="G45" s="2">
        <f t="shared" si="7"/>
        <v>2.5315878515224575E-2</v>
      </c>
      <c r="H45" s="2">
        <f t="shared" si="3"/>
        <v>1.3459827975384797</v>
      </c>
      <c r="I45" s="2">
        <f t="shared" si="4"/>
        <v>57.373941486303778</v>
      </c>
    </row>
    <row r="46" spans="1:9" ht="13.5" x14ac:dyDescent="0.25">
      <c r="A46" s="3">
        <f>TITRES_STAT!B49</f>
        <v>42069</v>
      </c>
      <c r="B46" s="5">
        <f>TITRES_STAT!D49</f>
        <v>11.714</v>
      </c>
      <c r="C46" s="2">
        <f t="shared" si="0"/>
        <v>0.15700000000000003</v>
      </c>
      <c r="D46" s="2">
        <f t="shared" si="1"/>
        <v>0.15700000000000003</v>
      </c>
      <c r="E46" s="2">
        <f t="shared" si="2"/>
        <v>0</v>
      </c>
      <c r="F46" s="2">
        <f t="shared" si="7"/>
        <v>4.2855112915632966E-2</v>
      </c>
      <c r="G46" s="2">
        <f t="shared" si="7"/>
        <v>2.3507601478422818E-2</v>
      </c>
      <c r="H46" s="2">
        <f t="shared" si="3"/>
        <v>1.8230321351571688</v>
      </c>
      <c r="I46" s="2">
        <f t="shared" si="4"/>
        <v>64.577094693811318</v>
      </c>
    </row>
    <row r="47" spans="1:9" ht="13.5" x14ac:dyDescent="0.25">
      <c r="A47" s="3">
        <f>TITRES_STAT!B50</f>
        <v>42072</v>
      </c>
      <c r="B47" s="5">
        <f>TITRES_STAT!D50</f>
        <v>11.557</v>
      </c>
      <c r="C47" s="2">
        <f t="shared" si="0"/>
        <v>-0.15700000000000003</v>
      </c>
      <c r="D47" s="2">
        <f t="shared" si="1"/>
        <v>0</v>
      </c>
      <c r="E47" s="2">
        <f t="shared" si="2"/>
        <v>0.15700000000000003</v>
      </c>
      <c r="F47" s="2">
        <f t="shared" si="7"/>
        <v>3.9794033421659179E-2</v>
      </c>
      <c r="G47" s="2">
        <f t="shared" si="7"/>
        <v>3.3042772801392617E-2</v>
      </c>
      <c r="H47" s="2">
        <f t="shared" si="3"/>
        <v>1.2043188282304815</v>
      </c>
      <c r="I47" s="2">
        <f t="shared" si="4"/>
        <v>54.634511705244073</v>
      </c>
    </row>
    <row r="48" spans="1:9" ht="13.5" x14ac:dyDescent="0.25">
      <c r="A48" s="3">
        <f>TITRES_STAT!B51</f>
        <v>42073</v>
      </c>
      <c r="B48" s="5">
        <f>TITRES_STAT!D51</f>
        <v>11.557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3.6951602462969239E-2</v>
      </c>
      <c r="G48" s="2">
        <f t="shared" si="7"/>
        <v>3.0682574744150287E-2</v>
      </c>
      <c r="H48" s="2">
        <f t="shared" si="3"/>
        <v>1.2043188282304815</v>
      </c>
      <c r="I48" s="2">
        <f t="shared" si="4"/>
        <v>54.634511705244073</v>
      </c>
    </row>
    <row r="49" spans="1:9" ht="13.5" x14ac:dyDescent="0.25">
      <c r="A49" s="3">
        <f>TITRES_STAT!B52</f>
        <v>42074</v>
      </c>
      <c r="B49" s="5">
        <f>TITRES_STAT!D52</f>
        <v>11.452</v>
      </c>
      <c r="C49" s="2">
        <f t="shared" si="0"/>
        <v>-0.10500000000000043</v>
      </c>
      <c r="D49" s="2">
        <f t="shared" si="1"/>
        <v>0</v>
      </c>
      <c r="E49" s="2">
        <f t="shared" si="2"/>
        <v>0.10500000000000043</v>
      </c>
      <c r="F49" s="2">
        <f t="shared" si="7"/>
        <v>3.4312202287042862E-2</v>
      </c>
      <c r="G49" s="2">
        <f t="shared" si="7"/>
        <v>3.5990962262425298E-2</v>
      </c>
      <c r="H49" s="2">
        <f t="shared" si="3"/>
        <v>0.95335606858349908</v>
      </c>
      <c r="I49" s="2">
        <f t="shared" si="4"/>
        <v>48.806056607735492</v>
      </c>
    </row>
    <row r="50" spans="1:9" ht="13.5" x14ac:dyDescent="0.25">
      <c r="A50" s="3">
        <f>TITRES_STAT!B53</f>
        <v>42075</v>
      </c>
      <c r="B50" s="5">
        <f>TITRES_STAT!D53</f>
        <v>11.552</v>
      </c>
      <c r="C50" s="2">
        <f t="shared" si="0"/>
        <v>9.9999999999999645E-2</v>
      </c>
      <c r="D50" s="2">
        <f t="shared" si="1"/>
        <v>9.9999999999999645E-2</v>
      </c>
      <c r="E50" s="2">
        <f t="shared" si="2"/>
        <v>0</v>
      </c>
      <c r="F50" s="2">
        <f t="shared" si="7"/>
        <v>3.9004187837968343E-2</v>
      </c>
      <c r="G50" s="2">
        <f t="shared" si="7"/>
        <v>3.3420179243680632E-2</v>
      </c>
      <c r="H50" s="2">
        <f t="shared" si="3"/>
        <v>1.1670849385208961</v>
      </c>
      <c r="I50" s="2">
        <f t="shared" si="4"/>
        <v>53.855062059425713</v>
      </c>
    </row>
    <row r="51" spans="1:9" ht="13.5" x14ac:dyDescent="0.25">
      <c r="A51" s="3">
        <f>TITRES_STAT!B54</f>
        <v>42076</v>
      </c>
      <c r="B51" s="5">
        <f>TITRES_STAT!D54</f>
        <v>11.557</v>
      </c>
      <c r="C51" s="2">
        <f t="shared" si="0"/>
        <v>5.0000000000007816E-3</v>
      </c>
      <c r="D51" s="2">
        <f t="shared" si="1"/>
        <v>5.0000000000007816E-3</v>
      </c>
      <c r="E51" s="2">
        <f t="shared" si="2"/>
        <v>0</v>
      </c>
      <c r="F51" s="2">
        <f t="shared" si="7"/>
        <v>3.6575317278113521E-2</v>
      </c>
      <c r="G51" s="2">
        <f t="shared" si="7"/>
        <v>3.1033023583417731E-2</v>
      </c>
      <c r="H51" s="2">
        <f t="shared" si="3"/>
        <v>1.1785934161329119</v>
      </c>
      <c r="I51" s="2">
        <f t="shared" si="4"/>
        <v>54.09882392029629</v>
      </c>
    </row>
    <row r="52" spans="1:9" ht="13.5" x14ac:dyDescent="0.25">
      <c r="A52" s="3">
        <f>TITRES_STAT!B55</f>
        <v>42079</v>
      </c>
      <c r="B52" s="5">
        <f>TITRES_STAT!D55</f>
        <v>11.867000000000001</v>
      </c>
      <c r="C52" s="2">
        <f t="shared" si="0"/>
        <v>0.3100000000000005</v>
      </c>
      <c r="D52" s="2">
        <f t="shared" si="1"/>
        <v>0.3100000000000005</v>
      </c>
      <c r="E52" s="2">
        <f t="shared" si="2"/>
        <v>0</v>
      </c>
      <c r="F52" s="2">
        <f t="shared" si="7"/>
        <v>5.6105651758248297E-2</v>
      </c>
      <c r="G52" s="2">
        <f t="shared" si="7"/>
        <v>2.8816379041745034E-2</v>
      </c>
      <c r="H52" s="2">
        <f t="shared" si="3"/>
        <v>1.9470056136119838</v>
      </c>
      <c r="I52" s="2">
        <f t="shared" si="4"/>
        <v>66.067251606814736</v>
      </c>
    </row>
    <row r="53" spans="1:9" ht="13.5" x14ac:dyDescent="0.25">
      <c r="A53" s="3">
        <f>TITRES_STAT!B56</f>
        <v>42080</v>
      </c>
      <c r="B53" s="5">
        <f>TITRES_STAT!D56</f>
        <v>11.872</v>
      </c>
      <c r="C53" s="2">
        <f t="shared" si="0"/>
        <v>4.9999999999990052E-3</v>
      </c>
      <c r="D53" s="2">
        <f t="shared" si="1"/>
        <v>4.9999999999990052E-3</v>
      </c>
      <c r="E53" s="2">
        <f t="shared" si="2"/>
        <v>0</v>
      </c>
      <c r="F53" s="2">
        <f t="shared" si="7"/>
        <v>5.2455248061230489E-2</v>
      </c>
      <c r="G53" s="2">
        <f t="shared" si="7"/>
        <v>2.6758066253048961E-2</v>
      </c>
      <c r="H53" s="2">
        <f t="shared" si="3"/>
        <v>1.9603527237418903</v>
      </c>
      <c r="I53" s="2">
        <f t="shared" si="4"/>
        <v>66.220241527975816</v>
      </c>
    </row>
    <row r="54" spans="1:9" ht="13.5" x14ac:dyDescent="0.25">
      <c r="A54" s="3">
        <f>TITRES_STAT!B57</f>
        <v>42081</v>
      </c>
      <c r="B54" s="5">
        <f>TITRES_STAT!D57</f>
        <v>11.52</v>
      </c>
      <c r="C54" s="2">
        <f t="shared" si="0"/>
        <v>-0.35200000000000031</v>
      </c>
      <c r="D54" s="2">
        <f t="shared" si="1"/>
        <v>0</v>
      </c>
      <c r="E54" s="2">
        <f t="shared" si="2"/>
        <v>0.35200000000000031</v>
      </c>
      <c r="F54" s="2">
        <f t="shared" si="7"/>
        <v>4.8708444628285455E-2</v>
      </c>
      <c r="G54" s="2">
        <f t="shared" si="7"/>
        <v>4.9989632949259774E-2</v>
      </c>
      <c r="H54" s="2">
        <f t="shared" si="3"/>
        <v>0.97437091962097933</v>
      </c>
      <c r="I54" s="2">
        <f t="shared" si="4"/>
        <v>49.35095578737706</v>
      </c>
    </row>
    <row r="55" spans="1:9" ht="13.5" x14ac:dyDescent="0.25">
      <c r="A55" s="3">
        <f>TITRES_STAT!B58</f>
        <v>42082</v>
      </c>
      <c r="B55" s="5">
        <f>TITRES_STAT!D58</f>
        <v>11.552</v>
      </c>
      <c r="C55" s="2">
        <f t="shared" si="0"/>
        <v>3.2000000000000028E-2</v>
      </c>
      <c r="D55" s="2">
        <f t="shared" si="1"/>
        <v>3.2000000000000028E-2</v>
      </c>
      <c r="E55" s="2">
        <f t="shared" si="2"/>
        <v>0</v>
      </c>
      <c r="F55" s="2">
        <f t="shared" si="7"/>
        <v>4.7514984297693637E-2</v>
      </c>
      <c r="G55" s="2">
        <f t="shared" si="7"/>
        <v>4.6418944881455503E-2</v>
      </c>
      <c r="H55" s="2">
        <f t="shared" si="3"/>
        <v>1.0236118985262848</v>
      </c>
      <c r="I55" s="2">
        <f t="shared" si="4"/>
        <v>50.583409757164411</v>
      </c>
    </row>
    <row r="56" spans="1:9" ht="13.5" x14ac:dyDescent="0.25">
      <c r="A56" s="3">
        <f>TITRES_STAT!B59</f>
        <v>42086</v>
      </c>
      <c r="B56" s="5">
        <f>TITRES_STAT!D59</f>
        <v>11.814</v>
      </c>
      <c r="C56" s="2">
        <f t="shared" si="0"/>
        <v>0.26200000000000045</v>
      </c>
      <c r="D56" s="2">
        <f t="shared" si="1"/>
        <v>0.26200000000000045</v>
      </c>
      <c r="E56" s="2">
        <f t="shared" si="2"/>
        <v>0</v>
      </c>
      <c r="F56" s="2">
        <f t="shared" si="7"/>
        <v>6.2835342562144125E-2</v>
      </c>
      <c r="G56" s="2">
        <f t="shared" si="7"/>
        <v>4.3103305961351535E-2</v>
      </c>
      <c r="H56" s="2">
        <f t="shared" si="3"/>
        <v>1.457784760604796</v>
      </c>
      <c r="I56" s="2">
        <f t="shared" si="4"/>
        <v>59.312954656211382</v>
      </c>
    </row>
    <row r="57" spans="1:9" ht="13.5" x14ac:dyDescent="0.25">
      <c r="A57" s="3">
        <f>TITRES_STAT!B60</f>
        <v>42087</v>
      </c>
      <c r="B57" s="5">
        <f>TITRES_STAT!D60</f>
        <v>11.583</v>
      </c>
      <c r="C57" s="2">
        <f t="shared" si="0"/>
        <v>-0.23099999999999987</v>
      </c>
      <c r="D57" s="2">
        <f t="shared" si="1"/>
        <v>0</v>
      </c>
      <c r="E57" s="2">
        <f t="shared" si="2"/>
        <v>0.23099999999999987</v>
      </c>
      <c r="F57" s="2">
        <f t="shared" si="7"/>
        <v>5.8347103807705261E-2</v>
      </c>
      <c r="G57" s="2">
        <f t="shared" si="7"/>
        <v>5.6524498392683552E-2</v>
      </c>
      <c r="H57" s="2">
        <f t="shared" si="3"/>
        <v>1.0322445217003045</v>
      </c>
      <c r="I57" s="2">
        <f t="shared" si="4"/>
        <v>50.793322884032847</v>
      </c>
    </row>
    <row r="58" spans="1:9" ht="13.5" x14ac:dyDescent="0.25">
      <c r="A58" s="3">
        <f>TITRES_STAT!B61</f>
        <v>42088</v>
      </c>
      <c r="B58" s="5">
        <f>TITRES_STAT!D61</f>
        <v>11.557</v>
      </c>
      <c r="C58" s="2">
        <f t="shared" si="0"/>
        <v>-2.5999999999999801E-2</v>
      </c>
      <c r="D58" s="2">
        <f t="shared" si="1"/>
        <v>0</v>
      </c>
      <c r="E58" s="2">
        <f t="shared" si="2"/>
        <v>2.5999999999999801E-2</v>
      </c>
      <c r="F58" s="2">
        <f t="shared" si="7"/>
        <v>5.417945353572632E-2</v>
      </c>
      <c r="G58" s="2">
        <f t="shared" si="7"/>
        <v>5.4344177078920426E-2</v>
      </c>
      <c r="H58" s="2">
        <f t="shared" si="3"/>
        <v>0.99696888329075461</v>
      </c>
      <c r="I58" s="2">
        <f t="shared" si="4"/>
        <v>49.924107062092766</v>
      </c>
    </row>
    <row r="59" spans="1:9" ht="13.5" x14ac:dyDescent="0.25">
      <c r="A59" s="3">
        <f>TITRES_STAT!B62</f>
        <v>42089</v>
      </c>
      <c r="B59" s="5">
        <f>TITRES_STAT!D62</f>
        <v>11.552</v>
      </c>
      <c r="C59" s="2">
        <f t="shared" si="0"/>
        <v>-5.0000000000007816E-3</v>
      </c>
      <c r="D59" s="2">
        <f t="shared" si="1"/>
        <v>0</v>
      </c>
      <c r="E59" s="2">
        <f t="shared" si="2"/>
        <v>5.0000000000007816E-3</v>
      </c>
      <c r="F59" s="2">
        <f t="shared" si="7"/>
        <v>5.0309492568888725E-2</v>
      </c>
      <c r="G59" s="2">
        <f t="shared" si="7"/>
        <v>5.0819593001854735E-2</v>
      </c>
      <c r="H59" s="2">
        <f t="shared" si="3"/>
        <v>0.98996252423848818</v>
      </c>
      <c r="I59" s="2">
        <f t="shared" si="4"/>
        <v>49.747797367054616</v>
      </c>
    </row>
    <row r="60" spans="1:9" ht="13.5" x14ac:dyDescent="0.25">
      <c r="A60" s="3">
        <f>TITRES_STAT!B63</f>
        <v>42090</v>
      </c>
      <c r="B60" s="5">
        <f>TITRES_STAT!D63</f>
        <v>11.804</v>
      </c>
      <c r="C60" s="2">
        <f t="shared" si="0"/>
        <v>0.25200000000000067</v>
      </c>
      <c r="D60" s="2">
        <f t="shared" si="1"/>
        <v>0.25200000000000067</v>
      </c>
      <c r="E60" s="2">
        <f t="shared" si="2"/>
        <v>0</v>
      </c>
      <c r="F60" s="2">
        <f t="shared" si="7"/>
        <v>6.4715957385396719E-2</v>
      </c>
      <c r="G60" s="2">
        <f t="shared" si="7"/>
        <v>4.7189622073150819E-2</v>
      </c>
      <c r="H60" s="2">
        <f t="shared" si="3"/>
        <v>1.3714023241185851</v>
      </c>
      <c r="I60" s="2">
        <f t="shared" si="4"/>
        <v>57.830858567127152</v>
      </c>
    </row>
    <row r="61" spans="1:9" ht="13.5" x14ac:dyDescent="0.25">
      <c r="A61" s="3">
        <f>TITRES_STAT!B64</f>
        <v>42093</v>
      </c>
      <c r="B61" s="5">
        <f>TITRES_STAT!D64</f>
        <v>11.557</v>
      </c>
      <c r="C61" s="2">
        <f t="shared" si="0"/>
        <v>-0.24699999999999989</v>
      </c>
      <c r="D61" s="2">
        <f t="shared" si="1"/>
        <v>0</v>
      </c>
      <c r="E61" s="2">
        <f t="shared" si="2"/>
        <v>0.24699999999999989</v>
      </c>
      <c r="F61" s="2">
        <f t="shared" ref="F61:G76" si="8">((F60*13)+D61)/14</f>
        <v>6.0093389000725528E-2</v>
      </c>
      <c r="G61" s="2">
        <f t="shared" si="8"/>
        <v>6.1461791925068614E-2</v>
      </c>
      <c r="H61" s="2">
        <f t="shared" si="3"/>
        <v>0.97773571382345348</v>
      </c>
      <c r="I61" s="2">
        <f t="shared" si="4"/>
        <v>49.437126861265398</v>
      </c>
    </row>
    <row r="62" spans="1:9" ht="13.5" x14ac:dyDescent="0.25">
      <c r="A62" s="3">
        <f>TITRES_STAT!B65</f>
        <v>42094</v>
      </c>
      <c r="B62" s="5">
        <f>TITRES_STAT!D65</f>
        <v>11.557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5.5801004072102277E-2</v>
      </c>
      <c r="G62" s="2">
        <f t="shared" si="8"/>
        <v>5.7071663930420853E-2</v>
      </c>
      <c r="H62" s="2">
        <f t="shared" si="3"/>
        <v>0.97773571382345348</v>
      </c>
      <c r="I62" s="2">
        <f t="shared" si="4"/>
        <v>49.437126861265398</v>
      </c>
    </row>
    <row r="63" spans="1:9" ht="13.5" x14ac:dyDescent="0.25">
      <c r="A63" s="3">
        <f>TITRES_STAT!B66</f>
        <v>42095</v>
      </c>
      <c r="B63" s="5">
        <f>TITRES_STAT!D66</f>
        <v>11.557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5.1815218066952114E-2</v>
      </c>
      <c r="G63" s="2">
        <f t="shared" si="8"/>
        <v>5.2995116506819366E-2</v>
      </c>
      <c r="H63" s="2">
        <f t="shared" si="3"/>
        <v>0.97773571382345348</v>
      </c>
      <c r="I63" s="2">
        <f t="shared" si="4"/>
        <v>49.437126861265398</v>
      </c>
    </row>
    <row r="64" spans="1:9" ht="13.5" x14ac:dyDescent="0.25">
      <c r="A64" s="3">
        <f>TITRES_STAT!B67</f>
        <v>42096</v>
      </c>
      <c r="B64" s="5">
        <f>TITRES_STAT!D67</f>
        <v>11.294</v>
      </c>
      <c r="C64" s="2">
        <f t="shared" si="0"/>
        <v>-0.2629999999999999</v>
      </c>
      <c r="D64" s="2">
        <f t="shared" si="1"/>
        <v>0</v>
      </c>
      <c r="E64" s="2">
        <f t="shared" si="2"/>
        <v>0.2629999999999999</v>
      </c>
      <c r="F64" s="2">
        <f t="shared" si="8"/>
        <v>4.8114131062169822E-2</v>
      </c>
      <c r="G64" s="2">
        <f t="shared" si="8"/>
        <v>6.7995465327760837E-2</v>
      </c>
      <c r="H64" s="2">
        <f t="shared" si="3"/>
        <v>0.70760793870949557</v>
      </c>
      <c r="I64" s="2">
        <f t="shared" si="4"/>
        <v>41.43854819767715</v>
      </c>
    </row>
    <row r="65" spans="1:9" ht="13.5" x14ac:dyDescent="0.25">
      <c r="A65" s="3">
        <f>TITRES_STAT!B68</f>
        <v>42097</v>
      </c>
      <c r="B65" s="5">
        <f>TITRES_STAT!D68</f>
        <v>11.289</v>
      </c>
      <c r="C65" s="2">
        <f t="shared" si="0"/>
        <v>-5.0000000000007816E-3</v>
      </c>
      <c r="D65" s="2">
        <f t="shared" si="1"/>
        <v>0</v>
      </c>
      <c r="E65" s="2">
        <f t="shared" si="2"/>
        <v>5.0000000000007816E-3</v>
      </c>
      <c r="F65" s="2">
        <f t="shared" si="8"/>
        <v>4.4677407414871979E-2</v>
      </c>
      <c r="G65" s="2">
        <f t="shared" si="8"/>
        <v>6.3495789232920832E-2</v>
      </c>
      <c r="H65" s="2">
        <f t="shared" si="3"/>
        <v>0.70362787760590528</v>
      </c>
      <c r="I65" s="2">
        <f t="shared" si="4"/>
        <v>41.301735364574334</v>
      </c>
    </row>
    <row r="66" spans="1:9" ht="13.5" x14ac:dyDescent="0.25">
      <c r="A66" s="3">
        <f>TITRES_STAT!B69</f>
        <v>42100</v>
      </c>
      <c r="B66" s="5">
        <f>TITRES_STAT!D69</f>
        <v>10.952999999999999</v>
      </c>
      <c r="C66" s="2">
        <f t="shared" si="0"/>
        <v>-0.3360000000000003</v>
      </c>
      <c r="D66" s="2">
        <f t="shared" si="1"/>
        <v>0</v>
      </c>
      <c r="E66" s="2">
        <f t="shared" si="2"/>
        <v>0.3360000000000003</v>
      </c>
      <c r="F66" s="2">
        <f t="shared" si="8"/>
        <v>4.1486164028095407E-2</v>
      </c>
      <c r="G66" s="2">
        <f t="shared" si="8"/>
        <v>8.296037571628366E-2</v>
      </c>
      <c r="H66" s="2">
        <f t="shared" si="3"/>
        <v>0.50007203643790155</v>
      </c>
      <c r="I66" s="2">
        <f t="shared" si="4"/>
        <v>33.336534799047499</v>
      </c>
    </row>
    <row r="67" spans="1:9" ht="13.5" x14ac:dyDescent="0.25">
      <c r="A67" s="3">
        <f>TITRES_STAT!B70</f>
        <v>42101</v>
      </c>
      <c r="B67" s="5">
        <f>TITRES_STAT!D70</f>
        <v>10.743</v>
      </c>
      <c r="C67" s="2">
        <f t="shared" ref="C67:C130" si="9">B67-B66</f>
        <v>-0.20999999999999908</v>
      </c>
      <c r="D67" s="2">
        <f t="shared" ref="D67:D130" si="10">IF(C67&gt;0,C67,0)</f>
        <v>0</v>
      </c>
      <c r="E67" s="2">
        <f t="shared" ref="E67:E130" si="11">IF(C67&lt;0,-C67,0)</f>
        <v>0.20999999999999908</v>
      </c>
      <c r="F67" s="2">
        <f t="shared" si="8"/>
        <v>3.8522866597517171E-2</v>
      </c>
      <c r="G67" s="2">
        <f t="shared" si="8"/>
        <v>9.2034634593691905E-2</v>
      </c>
      <c r="H67" s="2">
        <f t="shared" si="3"/>
        <v>0.41856923502315446</v>
      </c>
      <c r="I67" s="2">
        <f t="shared" si="4"/>
        <v>29.506436815988224</v>
      </c>
    </row>
    <row r="68" spans="1:9" ht="13.5" x14ac:dyDescent="0.25">
      <c r="A68" s="3">
        <f>TITRES_STAT!B71</f>
        <v>42102</v>
      </c>
      <c r="B68" s="5">
        <f>TITRES_STAT!D71</f>
        <v>10.743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3.5771233269123084E-2</v>
      </c>
      <c r="G68" s="2">
        <f t="shared" si="8"/>
        <v>8.5460732122713906E-2</v>
      </c>
      <c r="H68" s="2">
        <f t="shared" si="3"/>
        <v>0.41856923502315446</v>
      </c>
      <c r="I68" s="2">
        <f t="shared" si="4"/>
        <v>29.506436815988224</v>
      </c>
    </row>
    <row r="69" spans="1:9" ht="13.5" x14ac:dyDescent="0.25">
      <c r="A69" s="3">
        <f>TITRES_STAT!B72</f>
        <v>42104</v>
      </c>
      <c r="B69" s="5">
        <f>TITRES_STAT!D72</f>
        <v>11.063000000000001</v>
      </c>
      <c r="C69" s="2">
        <f t="shared" si="9"/>
        <v>0.32000000000000028</v>
      </c>
      <c r="D69" s="2">
        <f t="shared" si="10"/>
        <v>0.32000000000000028</v>
      </c>
      <c r="E69" s="2">
        <f t="shared" si="11"/>
        <v>0</v>
      </c>
      <c r="F69" s="2">
        <f t="shared" si="8"/>
        <v>5.6073288035614309E-2</v>
      </c>
      <c r="G69" s="2">
        <f t="shared" si="8"/>
        <v>7.9356394113948639E-2</v>
      </c>
      <c r="H69" s="2">
        <f t="shared" si="3"/>
        <v>0.70660075551187618</v>
      </c>
      <c r="I69" s="2">
        <f t="shared" si="4"/>
        <v>41.403987032687034</v>
      </c>
    </row>
    <row r="70" spans="1:9" ht="13.5" x14ac:dyDescent="0.25">
      <c r="A70" s="3">
        <f>TITRES_STAT!B73</f>
        <v>42107</v>
      </c>
      <c r="B70" s="5">
        <f>TITRES_STAT!D73</f>
        <v>10.743</v>
      </c>
      <c r="C70" s="2">
        <f t="shared" si="9"/>
        <v>-0.32000000000000028</v>
      </c>
      <c r="D70" s="2">
        <f t="shared" si="10"/>
        <v>0</v>
      </c>
      <c r="E70" s="2">
        <f t="shared" si="11"/>
        <v>0.32000000000000028</v>
      </c>
      <c r="F70" s="2">
        <f t="shared" si="8"/>
        <v>5.2068053175927567E-2</v>
      </c>
      <c r="G70" s="2">
        <f t="shared" si="8"/>
        <v>9.6545223105809472E-2</v>
      </c>
      <c r="H70" s="2">
        <f t="shared" si="3"/>
        <v>0.53931257809475652</v>
      </c>
      <c r="I70" s="2">
        <f t="shared" si="4"/>
        <v>35.035936545277664</v>
      </c>
    </row>
    <row r="71" spans="1:9" ht="13.5" x14ac:dyDescent="0.25">
      <c r="A71" s="3">
        <f>TITRES_STAT!B74</f>
        <v>42108</v>
      </c>
      <c r="B71" s="5">
        <f>TITRES_STAT!D74</f>
        <v>11.053000000000001</v>
      </c>
      <c r="C71" s="2">
        <f t="shared" si="9"/>
        <v>0.3100000000000005</v>
      </c>
      <c r="D71" s="2">
        <f t="shared" si="10"/>
        <v>0.3100000000000005</v>
      </c>
      <c r="E71" s="2">
        <f t="shared" si="11"/>
        <v>0</v>
      </c>
      <c r="F71" s="2">
        <f t="shared" si="8"/>
        <v>7.0491763663361351E-2</v>
      </c>
      <c r="G71" s="2">
        <f t="shared" si="8"/>
        <v>8.964913574110879E-2</v>
      </c>
      <c r="H71" s="2">
        <f t="shared" si="3"/>
        <v>0.78630723074597597</v>
      </c>
      <c r="I71" s="2">
        <f t="shared" si="4"/>
        <v>44.018588583869075</v>
      </c>
    </row>
    <row r="72" spans="1:9" ht="13.5" x14ac:dyDescent="0.25">
      <c r="A72" s="3">
        <f>TITRES_STAT!B75</f>
        <v>42109</v>
      </c>
      <c r="B72" s="5">
        <f>TITRES_STAT!D75</f>
        <v>11.053000000000001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6.5456637687406963E-2</v>
      </c>
      <c r="G72" s="2">
        <f t="shared" si="8"/>
        <v>8.3245626045315296E-2</v>
      </c>
      <c r="H72" s="2">
        <f t="shared" si="3"/>
        <v>0.78630723074597597</v>
      </c>
      <c r="I72" s="2">
        <f t="shared" si="4"/>
        <v>44.018588583869075</v>
      </c>
    </row>
    <row r="73" spans="1:9" ht="13.5" x14ac:dyDescent="0.25">
      <c r="A73" s="3">
        <f>TITRES_STAT!B76</f>
        <v>42110</v>
      </c>
      <c r="B73" s="5">
        <f>TITRES_STAT!D76</f>
        <v>11.32</v>
      </c>
      <c r="C73" s="2">
        <f t="shared" si="9"/>
        <v>0.26699999999999946</v>
      </c>
      <c r="D73" s="2">
        <f t="shared" si="10"/>
        <v>0.26699999999999946</v>
      </c>
      <c r="E73" s="2">
        <f t="shared" si="11"/>
        <v>0</v>
      </c>
      <c r="F73" s="2">
        <f t="shared" si="8"/>
        <v>7.9852592138306422E-2</v>
      </c>
      <c r="G73" s="2">
        <f t="shared" si="8"/>
        <v>7.7299509899221339E-2</v>
      </c>
      <c r="H73" s="2">
        <f t="shared" si="3"/>
        <v>1.0330284401856318</v>
      </c>
      <c r="I73" s="2">
        <f t="shared" si="4"/>
        <v>50.812296560460709</v>
      </c>
    </row>
    <row r="74" spans="1:9" ht="13.5" x14ac:dyDescent="0.25">
      <c r="A74" s="3">
        <f>TITRES_STAT!B77</f>
        <v>42111</v>
      </c>
      <c r="B74" s="5">
        <f>TITRES_STAT!D77</f>
        <v>11.315</v>
      </c>
      <c r="C74" s="2">
        <f t="shared" si="9"/>
        <v>-5.0000000000007816E-3</v>
      </c>
      <c r="D74" s="2">
        <f t="shared" si="10"/>
        <v>0</v>
      </c>
      <c r="E74" s="2">
        <f t="shared" si="11"/>
        <v>5.0000000000007816E-3</v>
      </c>
      <c r="F74" s="2">
        <f t="shared" si="8"/>
        <v>7.4148835556998818E-2</v>
      </c>
      <c r="G74" s="2">
        <f t="shared" si="8"/>
        <v>7.2135259192134149E-2</v>
      </c>
      <c r="H74" s="2">
        <f t="shared" si="3"/>
        <v>1.0279138993526238</v>
      </c>
      <c r="I74" s="2">
        <f t="shared" si="4"/>
        <v>50.688241728643774</v>
      </c>
    </row>
    <row r="75" spans="1:9" ht="13.5" x14ac:dyDescent="0.25">
      <c r="A75" s="3">
        <f>TITRES_STAT!B78</f>
        <v>42114</v>
      </c>
      <c r="B75" s="5">
        <f>TITRES_STAT!D78</f>
        <v>11.315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6.8852490160070334E-2</v>
      </c>
      <c r="G75" s="2">
        <f t="shared" si="8"/>
        <v>6.6982740678410285E-2</v>
      </c>
      <c r="H75" s="2">
        <f t="shared" si="3"/>
        <v>1.0279138993526238</v>
      </c>
      <c r="I75" s="2">
        <f t="shared" si="4"/>
        <v>50.688241728643774</v>
      </c>
    </row>
    <row r="76" spans="1:9" ht="13.5" x14ac:dyDescent="0.25">
      <c r="A76" s="3">
        <f>TITRES_STAT!B79</f>
        <v>42115</v>
      </c>
      <c r="B76" s="5">
        <f>TITRES_STAT!D79</f>
        <v>11.294</v>
      </c>
      <c r="C76" s="2">
        <f t="shared" si="9"/>
        <v>-2.0999999999999019E-2</v>
      </c>
      <c r="D76" s="2">
        <f t="shared" si="10"/>
        <v>0</v>
      </c>
      <c r="E76" s="2">
        <f t="shared" si="11"/>
        <v>2.0999999999999019E-2</v>
      </c>
      <c r="F76" s="2">
        <f t="shared" si="8"/>
        <v>6.3934455148636743E-2</v>
      </c>
      <c r="G76" s="2">
        <f t="shared" si="8"/>
        <v>6.3698259201380905E-2</v>
      </c>
      <c r="H76" s="2">
        <f t="shared" si="3"/>
        <v>1.0037080439907959</v>
      </c>
      <c r="I76" s="2">
        <f t="shared" si="4"/>
        <v>50.092529547952772</v>
      </c>
    </row>
    <row r="77" spans="1:9" ht="13.5" x14ac:dyDescent="0.25">
      <c r="A77" s="3">
        <f>TITRES_STAT!B80</f>
        <v>42116</v>
      </c>
      <c r="B77" s="5">
        <f>TITRES_STAT!D80</f>
        <v>11.137</v>
      </c>
      <c r="C77" s="2">
        <f t="shared" si="9"/>
        <v>-0.15700000000000003</v>
      </c>
      <c r="D77" s="2">
        <f t="shared" si="10"/>
        <v>0</v>
      </c>
      <c r="E77" s="2">
        <f t="shared" si="11"/>
        <v>0.15700000000000003</v>
      </c>
      <c r="F77" s="2">
        <f t="shared" ref="F77:G92" si="12">((F76*13)+D77)/14</f>
        <v>5.9367708352305544E-2</v>
      </c>
      <c r="G77" s="2">
        <f t="shared" si="12"/>
        <v>7.0362669258425131E-2</v>
      </c>
      <c r="H77" s="2">
        <f t="shared" si="3"/>
        <v>0.84373871795940902</v>
      </c>
      <c r="I77" s="2">
        <f t="shared" si="4"/>
        <v>45.762379980457965</v>
      </c>
    </row>
    <row r="78" spans="1:9" ht="13.5" x14ac:dyDescent="0.25">
      <c r="A78" s="3">
        <f>TITRES_STAT!B81</f>
        <v>42117</v>
      </c>
      <c r="B78" s="5">
        <f>TITRES_STAT!D81</f>
        <v>11.032</v>
      </c>
      <c r="C78" s="2">
        <f t="shared" si="9"/>
        <v>-0.10500000000000043</v>
      </c>
      <c r="D78" s="2">
        <f t="shared" si="10"/>
        <v>0</v>
      </c>
      <c r="E78" s="2">
        <f t="shared" si="11"/>
        <v>0.10500000000000043</v>
      </c>
      <c r="F78" s="2">
        <f t="shared" si="12"/>
        <v>5.5127157755712294E-2</v>
      </c>
      <c r="G78" s="2">
        <f t="shared" si="12"/>
        <v>7.2836764311394811E-2</v>
      </c>
      <c r="H78" s="2">
        <f t="shared" si="3"/>
        <v>0.7568589609504115</v>
      </c>
      <c r="I78" s="2">
        <f t="shared" si="4"/>
        <v>43.080234542047243</v>
      </c>
    </row>
    <row r="79" spans="1:9" ht="13.5" x14ac:dyDescent="0.25">
      <c r="A79" s="3">
        <f>TITRES_STAT!B82</f>
        <v>42118</v>
      </c>
      <c r="B79" s="5">
        <f>TITRES_STAT!D82</f>
        <v>11.11</v>
      </c>
      <c r="C79" s="2">
        <f t="shared" si="9"/>
        <v>7.7999999999999403E-2</v>
      </c>
      <c r="D79" s="2">
        <f t="shared" si="10"/>
        <v>7.7999999999999403E-2</v>
      </c>
      <c r="E79" s="2">
        <f t="shared" si="11"/>
        <v>0</v>
      </c>
      <c r="F79" s="2">
        <f t="shared" si="12"/>
        <v>5.6760932201732797E-2</v>
      </c>
      <c r="G79" s="2">
        <f t="shared" si="12"/>
        <v>6.7634138289152324E-2</v>
      </c>
      <c r="H79" s="2">
        <f t="shared" si="3"/>
        <v>0.8392349431446301</v>
      </c>
      <c r="I79" s="2">
        <f t="shared" si="4"/>
        <v>45.629567134568958</v>
      </c>
    </row>
    <row r="80" spans="1:9" ht="13.5" x14ac:dyDescent="0.25">
      <c r="A80" s="3">
        <f>TITRES_STAT!B83</f>
        <v>42121</v>
      </c>
      <c r="B80" s="5">
        <f>TITRES_STAT!D83</f>
        <v>11.394</v>
      </c>
      <c r="C80" s="2">
        <f t="shared" si="9"/>
        <v>0.2840000000000007</v>
      </c>
      <c r="D80" s="2">
        <f t="shared" si="10"/>
        <v>0.2840000000000007</v>
      </c>
      <c r="E80" s="2">
        <f t="shared" si="11"/>
        <v>0</v>
      </c>
      <c r="F80" s="2">
        <f t="shared" si="12"/>
        <v>7.2992294187323364E-2</v>
      </c>
      <c r="G80" s="2">
        <f t="shared" si="12"/>
        <v>6.2803128411355727E-2</v>
      </c>
      <c r="H80" s="2">
        <f t="shared" si="3"/>
        <v>1.1622397806241336</v>
      </c>
      <c r="I80" s="2">
        <f t="shared" si="4"/>
        <v>53.751660247812644</v>
      </c>
    </row>
    <row r="81" spans="1:9" ht="13.5" x14ac:dyDescent="0.25">
      <c r="A81" s="3">
        <f>TITRES_STAT!B84</f>
        <v>42122</v>
      </c>
      <c r="B81" s="5">
        <f>TITRES_STAT!D84</f>
        <v>11.347</v>
      </c>
      <c r="C81" s="2">
        <f t="shared" si="9"/>
        <v>-4.7000000000000597E-2</v>
      </c>
      <c r="D81" s="2">
        <f t="shared" si="10"/>
        <v>0</v>
      </c>
      <c r="E81" s="2">
        <f t="shared" si="11"/>
        <v>4.7000000000000597E-2</v>
      </c>
      <c r="F81" s="2">
        <f t="shared" si="12"/>
        <v>6.777855888822884E-2</v>
      </c>
      <c r="G81" s="2">
        <f t="shared" si="12"/>
        <v>6.1674333524830365E-2</v>
      </c>
      <c r="H81" s="2">
        <f t="shared" ref="H81:H144" si="13">F81/G81</f>
        <v>1.0989751330014923</v>
      </c>
      <c r="I81" s="2">
        <f t="shared" ref="I81:I144" si="14">IF(G81=0,100,100-(100/(1+H81)))</f>
        <v>52.357701419262646</v>
      </c>
    </row>
    <row r="82" spans="1:9" ht="13.5" x14ac:dyDescent="0.25">
      <c r="A82" s="3">
        <f>TITRES_STAT!B85</f>
        <v>42123</v>
      </c>
      <c r="B82" s="5">
        <f>TITRES_STAT!D85</f>
        <v>11.347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6.2937233253355346E-2</v>
      </c>
      <c r="G82" s="2">
        <f t="shared" si="12"/>
        <v>5.7269023987342481E-2</v>
      </c>
      <c r="H82" s="2">
        <f t="shared" si="13"/>
        <v>1.0989751330014921</v>
      </c>
      <c r="I82" s="2">
        <f t="shared" si="14"/>
        <v>52.357701419262632</v>
      </c>
    </row>
    <row r="83" spans="1:9" ht="13.5" x14ac:dyDescent="0.25">
      <c r="A83" s="3">
        <f>TITRES_STAT!B86</f>
        <v>42124</v>
      </c>
      <c r="B83" s="5">
        <f>TITRES_STAT!D86</f>
        <v>11.347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5.844171659240139E-2</v>
      </c>
      <c r="G83" s="2">
        <f t="shared" si="12"/>
        <v>5.3178379416818015E-2</v>
      </c>
      <c r="H83" s="2">
        <f t="shared" si="13"/>
        <v>1.0989751330014921</v>
      </c>
      <c r="I83" s="2">
        <f t="shared" si="14"/>
        <v>52.357701419262632</v>
      </c>
    </row>
    <row r="84" spans="1:9" ht="13.5" x14ac:dyDescent="0.25">
      <c r="A84" s="3">
        <f>TITRES_STAT!B87</f>
        <v>42128</v>
      </c>
      <c r="B84" s="5">
        <f>TITRES_STAT!D87</f>
        <v>11.347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5.4267308264372718E-2</v>
      </c>
      <c r="G84" s="2">
        <f t="shared" si="12"/>
        <v>4.9379923744188155E-2</v>
      </c>
      <c r="H84" s="2">
        <f t="shared" si="13"/>
        <v>1.0989751330014921</v>
      </c>
      <c r="I84" s="2">
        <f t="shared" si="14"/>
        <v>52.357701419262632</v>
      </c>
    </row>
    <row r="85" spans="1:9" ht="13.5" x14ac:dyDescent="0.25">
      <c r="A85" s="3">
        <f>TITRES_STAT!B88</f>
        <v>42129</v>
      </c>
      <c r="B85" s="5">
        <f>TITRES_STAT!D88</f>
        <v>11.394</v>
      </c>
      <c r="C85" s="2">
        <f t="shared" si="9"/>
        <v>4.7000000000000597E-2</v>
      </c>
      <c r="D85" s="2">
        <f t="shared" si="10"/>
        <v>4.7000000000000597E-2</v>
      </c>
      <c r="E85" s="2">
        <f t="shared" si="11"/>
        <v>0</v>
      </c>
      <c r="F85" s="2">
        <f t="shared" si="12"/>
        <v>5.3748214816917564E-2</v>
      </c>
      <c r="G85" s="2">
        <f t="shared" si="12"/>
        <v>4.5852786333888999E-2</v>
      </c>
      <c r="H85" s="2">
        <f t="shared" si="13"/>
        <v>1.1721908113835426</v>
      </c>
      <c r="I85" s="2">
        <f t="shared" si="14"/>
        <v>53.963528675316248</v>
      </c>
    </row>
    <row r="86" spans="1:9" ht="13.5" x14ac:dyDescent="0.25">
      <c r="A86" s="3">
        <f>TITRES_STAT!B89</f>
        <v>42130</v>
      </c>
      <c r="B86" s="5">
        <f>TITRES_STAT!D89</f>
        <v>11.079000000000001</v>
      </c>
      <c r="C86" s="2">
        <f t="shared" si="9"/>
        <v>-0.3149999999999995</v>
      </c>
      <c r="D86" s="2">
        <f t="shared" si="10"/>
        <v>0</v>
      </c>
      <c r="E86" s="2">
        <f t="shared" si="11"/>
        <v>0.3149999999999995</v>
      </c>
      <c r="F86" s="2">
        <f t="shared" si="12"/>
        <v>4.9909056615709164E-2</v>
      </c>
      <c r="G86" s="2">
        <f t="shared" si="12"/>
        <v>6.507758731003975E-2</v>
      </c>
      <c r="H86" s="2">
        <f t="shared" si="13"/>
        <v>0.76691620999922228</v>
      </c>
      <c r="I86" s="2">
        <f t="shared" si="14"/>
        <v>43.404220622298766</v>
      </c>
    </row>
    <row r="87" spans="1:9" ht="13.5" x14ac:dyDescent="0.25">
      <c r="A87" s="3">
        <f>TITRES_STAT!B90</f>
        <v>42131</v>
      </c>
      <c r="B87" s="5">
        <f>TITRES_STAT!D90</f>
        <v>11.084</v>
      </c>
      <c r="C87" s="2">
        <f t="shared" si="9"/>
        <v>4.9999999999990052E-3</v>
      </c>
      <c r="D87" s="2">
        <f t="shared" si="10"/>
        <v>4.9999999999990052E-3</v>
      </c>
      <c r="E87" s="2">
        <f t="shared" si="11"/>
        <v>0</v>
      </c>
      <c r="F87" s="2">
        <f t="shared" si="12"/>
        <v>4.6701266857444149E-2</v>
      </c>
      <c r="G87" s="2">
        <f t="shared" si="12"/>
        <v>6.0429188216465479E-2</v>
      </c>
      <c r="H87" s="2">
        <f t="shared" si="13"/>
        <v>0.77282631516005029</v>
      </c>
      <c r="I87" s="2">
        <f t="shared" si="14"/>
        <v>43.592895059789299</v>
      </c>
    </row>
    <row r="88" spans="1:9" ht="13.5" x14ac:dyDescent="0.25">
      <c r="A88" s="3">
        <f>TITRES_STAT!B91</f>
        <v>42132</v>
      </c>
      <c r="B88" s="5">
        <f>TITRES_STAT!D91</f>
        <v>11.032</v>
      </c>
      <c r="C88" s="2">
        <f t="shared" si="9"/>
        <v>-5.1999999999999602E-2</v>
      </c>
      <c r="D88" s="2">
        <f t="shared" si="10"/>
        <v>0</v>
      </c>
      <c r="E88" s="2">
        <f t="shared" si="11"/>
        <v>5.1999999999999602E-2</v>
      </c>
      <c r="F88" s="2">
        <f t="shared" si="12"/>
        <v>4.3365462081912429E-2</v>
      </c>
      <c r="G88" s="2">
        <f t="shared" si="12"/>
        <v>5.9827103343860773E-2</v>
      </c>
      <c r="H88" s="2">
        <f t="shared" si="13"/>
        <v>0.72484642675521449</v>
      </c>
      <c r="I88" s="2">
        <f t="shared" si="14"/>
        <v>42.02382400610572</v>
      </c>
    </row>
    <row r="89" spans="1:9" ht="13.5" x14ac:dyDescent="0.25">
      <c r="A89" s="3">
        <f>TITRES_STAT!B92</f>
        <v>42135</v>
      </c>
      <c r="B89" s="5">
        <f>TITRES_STAT!D92</f>
        <v>11.340999999999999</v>
      </c>
      <c r="C89" s="2">
        <f t="shared" si="9"/>
        <v>0.30899999999999928</v>
      </c>
      <c r="D89" s="2">
        <f t="shared" si="10"/>
        <v>0.30899999999999928</v>
      </c>
      <c r="E89" s="2">
        <f t="shared" si="11"/>
        <v>0</v>
      </c>
      <c r="F89" s="2">
        <f t="shared" si="12"/>
        <v>6.233935764749006E-2</v>
      </c>
      <c r="G89" s="2">
        <f t="shared" si="12"/>
        <v>5.5553738819299293E-2</v>
      </c>
      <c r="H89" s="2">
        <f t="shared" si="13"/>
        <v>1.1221451332062902</v>
      </c>
      <c r="I89" s="2">
        <f t="shared" si="14"/>
        <v>52.877869456123022</v>
      </c>
    </row>
    <row r="90" spans="1:9" ht="13.5" x14ac:dyDescent="0.25">
      <c r="A90" s="3">
        <f>TITRES_STAT!B93</f>
        <v>42136</v>
      </c>
      <c r="B90" s="5">
        <f>TITRES_STAT!D93</f>
        <v>11.331</v>
      </c>
      <c r="C90" s="2">
        <f t="shared" si="9"/>
        <v>-9.9999999999997868E-3</v>
      </c>
      <c r="D90" s="2">
        <f t="shared" si="10"/>
        <v>0</v>
      </c>
      <c r="E90" s="2">
        <f t="shared" si="11"/>
        <v>9.9999999999997868E-3</v>
      </c>
      <c r="F90" s="2">
        <f t="shared" si="12"/>
        <v>5.7886546386955055E-2</v>
      </c>
      <c r="G90" s="2">
        <f t="shared" si="12"/>
        <v>5.2299900332206474E-2</v>
      </c>
      <c r="H90" s="2">
        <f t="shared" si="13"/>
        <v>1.1068194397936224</v>
      </c>
      <c r="I90" s="2">
        <f t="shared" si="14"/>
        <v>52.53508767234667</v>
      </c>
    </row>
    <row r="91" spans="1:9" ht="13.5" x14ac:dyDescent="0.25">
      <c r="A91" s="3">
        <f>TITRES_STAT!B94</f>
        <v>42137</v>
      </c>
      <c r="B91" s="5">
        <f>TITRES_STAT!D94</f>
        <v>11.037000000000001</v>
      </c>
      <c r="C91" s="2">
        <f t="shared" si="9"/>
        <v>-0.29399999999999871</v>
      </c>
      <c r="D91" s="2">
        <f t="shared" si="10"/>
        <v>0</v>
      </c>
      <c r="E91" s="2">
        <f t="shared" si="11"/>
        <v>0.29399999999999871</v>
      </c>
      <c r="F91" s="2">
        <f t="shared" si="12"/>
        <v>5.3751793073601124E-2</v>
      </c>
      <c r="G91" s="2">
        <f t="shared" si="12"/>
        <v>6.9564193165620208E-2</v>
      </c>
      <c r="H91" s="2">
        <f t="shared" si="13"/>
        <v>0.77269340198667269</v>
      </c>
      <c r="I91" s="2">
        <f t="shared" si="14"/>
        <v>43.588665762545773</v>
      </c>
    </row>
    <row r="92" spans="1:9" ht="13.5" x14ac:dyDescent="0.25">
      <c r="A92" s="3">
        <f>TITRES_STAT!B95</f>
        <v>42138</v>
      </c>
      <c r="B92" s="5">
        <f>TITRES_STAT!D95</f>
        <v>11.032</v>
      </c>
      <c r="C92" s="2">
        <f t="shared" si="9"/>
        <v>-5.0000000000007816E-3</v>
      </c>
      <c r="D92" s="2">
        <f t="shared" si="10"/>
        <v>0</v>
      </c>
      <c r="E92" s="2">
        <f t="shared" si="11"/>
        <v>5.0000000000007816E-3</v>
      </c>
      <c r="F92" s="2">
        <f t="shared" si="12"/>
        <v>4.9912379282629614E-2</v>
      </c>
      <c r="G92" s="2">
        <f t="shared" si="12"/>
        <v>6.4952465082361674E-2</v>
      </c>
      <c r="H92" s="2">
        <f t="shared" si="13"/>
        <v>0.76844472676039655</v>
      </c>
      <c r="I92" s="2">
        <f t="shared" si="14"/>
        <v>43.453137954054455</v>
      </c>
    </row>
    <row r="93" spans="1:9" ht="13.5" x14ac:dyDescent="0.25">
      <c r="A93" s="3">
        <f>TITRES_STAT!B96</f>
        <v>42139</v>
      </c>
      <c r="B93" s="5">
        <f>TITRES_STAT!D96</f>
        <v>11.032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4.6347209333870355E-2</v>
      </c>
      <c r="G93" s="2">
        <f t="shared" si="15"/>
        <v>6.031300329076441E-2</v>
      </c>
      <c r="H93" s="2">
        <f t="shared" si="13"/>
        <v>0.76844472676039655</v>
      </c>
      <c r="I93" s="2">
        <f t="shared" si="14"/>
        <v>43.453137954054455</v>
      </c>
    </row>
    <row r="94" spans="1:9" ht="13.5" x14ac:dyDescent="0.25">
      <c r="A94" s="3">
        <f>TITRES_STAT!B97</f>
        <v>42142</v>
      </c>
      <c r="B94" s="5">
        <f>TITRES_STAT!D97</f>
        <v>11.294</v>
      </c>
      <c r="C94" s="2">
        <f t="shared" si="9"/>
        <v>0.26200000000000045</v>
      </c>
      <c r="D94" s="2">
        <f t="shared" si="10"/>
        <v>0.26200000000000045</v>
      </c>
      <c r="E94" s="2">
        <f t="shared" si="11"/>
        <v>0</v>
      </c>
      <c r="F94" s="2">
        <f t="shared" si="15"/>
        <v>6.1750980095736797E-2</v>
      </c>
      <c r="G94" s="2">
        <f t="shared" si="15"/>
        <v>5.6004931627138377E-2</v>
      </c>
      <c r="H94" s="2">
        <f t="shared" si="13"/>
        <v>1.1025989730128347</v>
      </c>
      <c r="I94" s="2">
        <f t="shared" si="14"/>
        <v>52.439813162892868</v>
      </c>
    </row>
    <row r="95" spans="1:9" ht="13.5" x14ac:dyDescent="0.25">
      <c r="A95" s="3">
        <f>TITRES_STAT!B98</f>
        <v>42143</v>
      </c>
      <c r="B95" s="5">
        <f>TITRES_STAT!D98</f>
        <v>11.032</v>
      </c>
      <c r="C95" s="2">
        <f t="shared" si="9"/>
        <v>-0.26200000000000045</v>
      </c>
      <c r="D95" s="2">
        <f t="shared" si="10"/>
        <v>0</v>
      </c>
      <c r="E95" s="2">
        <f t="shared" si="11"/>
        <v>0.26200000000000045</v>
      </c>
      <c r="F95" s="2">
        <f t="shared" si="15"/>
        <v>5.7340195803184169E-2</v>
      </c>
      <c r="G95" s="2">
        <f t="shared" si="15"/>
        <v>7.0718865082342805E-2</v>
      </c>
      <c r="H95" s="2">
        <f t="shared" si="13"/>
        <v>0.81081894818898836</v>
      </c>
      <c r="I95" s="2">
        <f t="shared" si="14"/>
        <v>44.776367565619616</v>
      </c>
    </row>
    <row r="96" spans="1:9" ht="13.5" x14ac:dyDescent="0.25">
      <c r="A96" s="3">
        <f>TITRES_STAT!B99</f>
        <v>42144</v>
      </c>
      <c r="B96" s="5">
        <f>TITRES_STAT!D99</f>
        <v>11.032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5.3244467531528158E-2</v>
      </c>
      <c r="G96" s="2">
        <f t="shared" si="15"/>
        <v>6.5667517576461179E-2</v>
      </c>
      <c r="H96" s="2">
        <f t="shared" si="13"/>
        <v>0.81081894818898836</v>
      </c>
      <c r="I96" s="2">
        <f t="shared" si="14"/>
        <v>44.776367565619616</v>
      </c>
    </row>
    <row r="97" spans="1:9" ht="13.5" x14ac:dyDescent="0.25">
      <c r="A97" s="3">
        <f>TITRES_STAT!B100</f>
        <v>42145</v>
      </c>
      <c r="B97" s="5">
        <f>TITRES_STAT!D100</f>
        <v>11.032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4.9441291279276149E-2</v>
      </c>
      <c r="G97" s="2">
        <f t="shared" si="15"/>
        <v>6.0976980606713957E-2</v>
      </c>
      <c r="H97" s="2">
        <f t="shared" si="13"/>
        <v>0.81081894818898836</v>
      </c>
      <c r="I97" s="2">
        <f t="shared" si="14"/>
        <v>44.776367565619616</v>
      </c>
    </row>
    <row r="98" spans="1:9" ht="13.5" x14ac:dyDescent="0.25">
      <c r="A98" s="3">
        <f>TITRES_STAT!B101</f>
        <v>42146</v>
      </c>
      <c r="B98" s="5">
        <f>TITRES_STAT!D101</f>
        <v>11.032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4.5909770473613568E-2</v>
      </c>
      <c r="G98" s="2">
        <f t="shared" si="15"/>
        <v>5.662148199194867E-2</v>
      </c>
      <c r="H98" s="2">
        <f t="shared" si="13"/>
        <v>0.81081894818898836</v>
      </c>
      <c r="I98" s="2">
        <f t="shared" si="14"/>
        <v>44.776367565619616</v>
      </c>
    </row>
    <row r="99" spans="1:9" ht="13.5" x14ac:dyDescent="0.25">
      <c r="A99" s="3">
        <f>TITRES_STAT!B102</f>
        <v>42149</v>
      </c>
      <c r="B99" s="5">
        <f>TITRES_STAT!D102</f>
        <v>11.032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4.2630501154069744E-2</v>
      </c>
      <c r="G99" s="2">
        <f t="shared" si="15"/>
        <v>5.2577090421095193E-2</v>
      </c>
      <c r="H99" s="2">
        <f t="shared" si="13"/>
        <v>0.81081894818898848</v>
      </c>
      <c r="I99" s="2">
        <f t="shared" si="14"/>
        <v>44.776367565619616</v>
      </c>
    </row>
    <row r="100" spans="1:9" ht="13.5" x14ac:dyDescent="0.25">
      <c r="A100" s="3">
        <f>TITRES_STAT!B103</f>
        <v>42150</v>
      </c>
      <c r="B100" s="5">
        <f>TITRES_STAT!D103</f>
        <v>11.032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3.9585465357350476E-2</v>
      </c>
      <c r="G100" s="2">
        <f t="shared" si="15"/>
        <v>4.8821583962445535E-2</v>
      </c>
      <c r="H100" s="2">
        <f t="shared" si="13"/>
        <v>0.81081894818898848</v>
      </c>
      <c r="I100" s="2">
        <f t="shared" si="14"/>
        <v>44.776367565619616</v>
      </c>
    </row>
    <row r="101" spans="1:9" ht="13.5" x14ac:dyDescent="0.25">
      <c r="A101" s="3">
        <f>TITRES_STAT!B104</f>
        <v>42151</v>
      </c>
      <c r="B101" s="5">
        <f>TITRES_STAT!D104</f>
        <v>11.032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3.6757932117539728E-2</v>
      </c>
      <c r="G101" s="2">
        <f t="shared" si="15"/>
        <v>4.5334327965127992E-2</v>
      </c>
      <c r="H101" s="2">
        <f t="shared" si="13"/>
        <v>0.81081894818898859</v>
      </c>
      <c r="I101" s="2">
        <f t="shared" si="14"/>
        <v>44.776367565619616</v>
      </c>
    </row>
    <row r="102" spans="1:9" ht="13.5" x14ac:dyDescent="0.25">
      <c r="A102" s="3">
        <f>TITRES_STAT!B105</f>
        <v>42152</v>
      </c>
      <c r="B102" s="5">
        <f>TITRES_STAT!D105</f>
        <v>11.032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3.413236553771546E-2</v>
      </c>
      <c r="G102" s="2">
        <f t="shared" si="15"/>
        <v>4.2096161681904561E-2</v>
      </c>
      <c r="H102" s="2">
        <f t="shared" si="13"/>
        <v>0.81081894818898859</v>
      </c>
      <c r="I102" s="2">
        <f t="shared" si="14"/>
        <v>44.776367565619616</v>
      </c>
    </row>
    <row r="103" spans="1:9" ht="13.5" x14ac:dyDescent="0.25">
      <c r="A103" s="3">
        <f>TITRES_STAT!B106</f>
        <v>42153</v>
      </c>
      <c r="B103" s="5">
        <f>TITRES_STAT!D106</f>
        <v>11.037000000000001</v>
      </c>
      <c r="C103" s="2">
        <f t="shared" si="9"/>
        <v>5.0000000000007816E-3</v>
      </c>
      <c r="D103" s="2">
        <f t="shared" si="10"/>
        <v>5.0000000000007816E-3</v>
      </c>
      <c r="E103" s="2">
        <f t="shared" si="11"/>
        <v>0</v>
      </c>
      <c r="F103" s="2">
        <f t="shared" si="15"/>
        <v>3.2051482285021554E-2</v>
      </c>
      <c r="G103" s="2">
        <f t="shared" si="15"/>
        <v>3.9089292990339954E-2</v>
      </c>
      <c r="H103" s="2">
        <f t="shared" si="13"/>
        <v>0.81995553853947578</v>
      </c>
      <c r="I103" s="2">
        <f t="shared" si="14"/>
        <v>45.053602748861358</v>
      </c>
    </row>
    <row r="104" spans="1:9" ht="13.5" x14ac:dyDescent="0.25">
      <c r="A104" s="3">
        <f>TITRES_STAT!B107</f>
        <v>42156</v>
      </c>
      <c r="B104" s="5">
        <f>TITRES_STAT!D107</f>
        <v>11.032</v>
      </c>
      <c r="C104" s="2">
        <f t="shared" si="9"/>
        <v>-5.0000000000007816E-3</v>
      </c>
      <c r="D104" s="2">
        <f t="shared" si="10"/>
        <v>0</v>
      </c>
      <c r="E104" s="2">
        <f t="shared" si="11"/>
        <v>5.0000000000007816E-3</v>
      </c>
      <c r="F104" s="2">
        <f t="shared" si="15"/>
        <v>2.9762090693234298E-2</v>
      </c>
      <c r="G104" s="2">
        <f t="shared" si="15"/>
        <v>3.6654343491030014E-2</v>
      </c>
      <c r="H104" s="2">
        <f t="shared" si="13"/>
        <v>0.81196627353365702</v>
      </c>
      <c r="I104" s="2">
        <f t="shared" si="14"/>
        <v>44.811334813102128</v>
      </c>
    </row>
    <row r="105" spans="1:9" ht="13.5" x14ac:dyDescent="0.25">
      <c r="A105" s="3">
        <f>TITRES_STAT!B108</f>
        <v>42157</v>
      </c>
      <c r="B105" s="5">
        <f>TITRES_STAT!D108</f>
        <v>11.032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2.763622707228899E-2</v>
      </c>
      <c r="G105" s="2">
        <f t="shared" si="15"/>
        <v>3.4036176098813584E-2</v>
      </c>
      <c r="H105" s="2">
        <f t="shared" si="13"/>
        <v>0.81196627353365702</v>
      </c>
      <c r="I105" s="2">
        <f t="shared" si="14"/>
        <v>44.811334813102128</v>
      </c>
    </row>
    <row r="106" spans="1:9" ht="13.5" x14ac:dyDescent="0.25">
      <c r="A106" s="3">
        <f>TITRES_STAT!B109</f>
        <v>42158</v>
      </c>
      <c r="B106" s="5">
        <f>TITRES_STAT!D109</f>
        <v>11.294</v>
      </c>
      <c r="C106" s="2">
        <f t="shared" si="9"/>
        <v>0.26200000000000045</v>
      </c>
      <c r="D106" s="2">
        <f t="shared" si="10"/>
        <v>0.26200000000000045</v>
      </c>
      <c r="E106" s="2">
        <f t="shared" si="11"/>
        <v>0</v>
      </c>
      <c r="F106" s="2">
        <f t="shared" si="15"/>
        <v>4.4376496567125522E-2</v>
      </c>
      <c r="G106" s="2">
        <f t="shared" si="15"/>
        <v>3.160502066318404E-2</v>
      </c>
      <c r="H106" s="2">
        <f t="shared" si="13"/>
        <v>1.4040964263256654</v>
      </c>
      <c r="I106" s="2">
        <f t="shared" si="14"/>
        <v>58.404330664541433</v>
      </c>
    </row>
    <row r="107" spans="1:9" ht="13.5" x14ac:dyDescent="0.25">
      <c r="A107" s="3">
        <f>TITRES_STAT!B110</f>
        <v>42159</v>
      </c>
      <c r="B107" s="5">
        <f>TITRES_STAT!D110</f>
        <v>11.032</v>
      </c>
      <c r="C107" s="2">
        <f t="shared" si="9"/>
        <v>-0.26200000000000045</v>
      </c>
      <c r="D107" s="2">
        <f t="shared" si="10"/>
        <v>0</v>
      </c>
      <c r="E107" s="2">
        <f t="shared" si="11"/>
        <v>0.26200000000000045</v>
      </c>
      <c r="F107" s="2">
        <f t="shared" si="15"/>
        <v>4.1206746812330837E-2</v>
      </c>
      <c r="G107" s="2">
        <f t="shared" si="15"/>
        <v>4.8061804901528067E-2</v>
      </c>
      <c r="H107" s="2">
        <f t="shared" si="13"/>
        <v>0.8573699405745937</v>
      </c>
      <c r="I107" s="2">
        <f t="shared" si="14"/>
        <v>46.160429424703551</v>
      </c>
    </row>
    <row r="108" spans="1:9" ht="13.5" x14ac:dyDescent="0.25">
      <c r="A108" s="3">
        <f>TITRES_STAT!B111</f>
        <v>42160</v>
      </c>
      <c r="B108" s="5">
        <f>TITRES_STAT!D111</f>
        <v>11.032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3.8263407754307206E-2</v>
      </c>
      <c r="G108" s="2">
        <f t="shared" si="15"/>
        <v>4.4628818837133204E-2</v>
      </c>
      <c r="H108" s="2">
        <f t="shared" si="13"/>
        <v>0.85736994057459381</v>
      </c>
      <c r="I108" s="2">
        <f t="shared" si="14"/>
        <v>46.160429424703558</v>
      </c>
    </row>
    <row r="109" spans="1:9" ht="13.5" x14ac:dyDescent="0.25">
      <c r="A109" s="3">
        <f>TITRES_STAT!B112</f>
        <v>42163</v>
      </c>
      <c r="B109" s="5">
        <f>TITRES_STAT!D112</f>
        <v>11.032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3.5530307200428123E-2</v>
      </c>
      <c r="G109" s="2">
        <f t="shared" si="16"/>
        <v>4.144104606305226E-2</v>
      </c>
      <c r="H109" s="2">
        <f t="shared" si="13"/>
        <v>0.85736994057459381</v>
      </c>
      <c r="I109" s="2">
        <f t="shared" si="14"/>
        <v>46.160429424703558</v>
      </c>
    </row>
    <row r="110" spans="1:9" ht="13.5" x14ac:dyDescent="0.25">
      <c r="A110" s="3">
        <f>TITRES_STAT!B113</f>
        <v>42164</v>
      </c>
      <c r="B110" s="5">
        <f>TITRES_STAT!D113</f>
        <v>11.032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3.299242811468326E-2</v>
      </c>
      <c r="G110" s="2">
        <f t="shared" si="16"/>
        <v>3.8480971344262815E-2</v>
      </c>
      <c r="H110" s="2">
        <f t="shared" si="13"/>
        <v>0.85736994057459393</v>
      </c>
      <c r="I110" s="2">
        <f t="shared" si="14"/>
        <v>46.160429424703565</v>
      </c>
    </row>
    <row r="111" spans="1:9" ht="13.5" x14ac:dyDescent="0.25">
      <c r="A111" s="3">
        <f>TITRES_STAT!B114</f>
        <v>42165</v>
      </c>
      <c r="B111" s="5">
        <f>TITRES_STAT!D114</f>
        <v>11.032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3.0635826106491598E-2</v>
      </c>
      <c r="G111" s="2">
        <f t="shared" si="16"/>
        <v>3.5732330533958336E-2</v>
      </c>
      <c r="H111" s="2">
        <f t="shared" si="13"/>
        <v>0.8573699405745937</v>
      </c>
      <c r="I111" s="2">
        <f t="shared" si="14"/>
        <v>46.160429424703551</v>
      </c>
    </row>
    <row r="112" spans="1:9" ht="13.5" x14ac:dyDescent="0.25">
      <c r="A112" s="3">
        <f>TITRES_STAT!B115</f>
        <v>42166</v>
      </c>
      <c r="B112" s="5">
        <f>TITRES_STAT!D115</f>
        <v>11.032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2.8447552813170771E-2</v>
      </c>
      <c r="G112" s="2">
        <f t="shared" si="16"/>
        <v>3.3180021210104167E-2</v>
      </c>
      <c r="H112" s="2">
        <f t="shared" si="13"/>
        <v>0.85736994057459381</v>
      </c>
      <c r="I112" s="2">
        <f t="shared" si="14"/>
        <v>46.160429424703558</v>
      </c>
    </row>
    <row r="113" spans="1:9" ht="13.5" x14ac:dyDescent="0.25">
      <c r="A113" s="3">
        <f>TITRES_STAT!B116</f>
        <v>42167</v>
      </c>
      <c r="B113" s="5">
        <f>TITRES_STAT!D116</f>
        <v>11.032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2.6415584755087144E-2</v>
      </c>
      <c r="G113" s="2">
        <f t="shared" si="16"/>
        <v>3.0810019695096728E-2</v>
      </c>
      <c r="H113" s="2">
        <f t="shared" si="13"/>
        <v>0.8573699405745937</v>
      </c>
      <c r="I113" s="2">
        <f t="shared" si="14"/>
        <v>46.160429424703551</v>
      </c>
    </row>
    <row r="114" spans="1:9" ht="13.5" x14ac:dyDescent="0.25">
      <c r="A114" s="3">
        <f>TITRES_STAT!B117</f>
        <v>42170</v>
      </c>
      <c r="B114" s="5">
        <f>TITRES_STAT!D117</f>
        <v>11.032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2.4528757272580918E-2</v>
      </c>
      <c r="G114" s="2">
        <f t="shared" si="16"/>
        <v>2.8609304002589819E-2</v>
      </c>
      <c r="H114" s="2">
        <f t="shared" si="13"/>
        <v>0.8573699405745937</v>
      </c>
      <c r="I114" s="2">
        <f t="shared" si="14"/>
        <v>46.160429424703551</v>
      </c>
    </row>
    <row r="115" spans="1:9" ht="13.5" x14ac:dyDescent="0.25">
      <c r="A115" s="3">
        <f>TITRES_STAT!B118</f>
        <v>42171</v>
      </c>
      <c r="B115" s="5">
        <f>TITRES_STAT!D118</f>
        <v>11.032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2.2776703181682283E-2</v>
      </c>
      <c r="G115" s="2">
        <f t="shared" si="16"/>
        <v>2.6565782288119118E-2</v>
      </c>
      <c r="H115" s="2">
        <f t="shared" si="13"/>
        <v>0.8573699405745937</v>
      </c>
      <c r="I115" s="2">
        <f t="shared" si="14"/>
        <v>46.160429424703551</v>
      </c>
    </row>
    <row r="116" spans="1:9" ht="13.5" x14ac:dyDescent="0.25">
      <c r="A116" s="3">
        <f>TITRES_STAT!B119</f>
        <v>42172</v>
      </c>
      <c r="B116" s="5">
        <f>TITRES_STAT!D119</f>
        <v>10.976000000000001</v>
      </c>
      <c r="C116" s="2">
        <f t="shared" si="9"/>
        <v>-5.5999999999999162E-2</v>
      </c>
      <c r="D116" s="2">
        <f t="shared" si="10"/>
        <v>0</v>
      </c>
      <c r="E116" s="2">
        <f t="shared" si="11"/>
        <v>5.5999999999999162E-2</v>
      </c>
      <c r="F116" s="2">
        <f t="shared" si="16"/>
        <v>2.1149795811562119E-2</v>
      </c>
      <c r="G116" s="2">
        <f t="shared" si="16"/>
        <v>2.8668226410396264E-2</v>
      </c>
      <c r="H116" s="2">
        <f t="shared" si="13"/>
        <v>0.7377434344488204</v>
      </c>
      <c r="I116" s="2">
        <f t="shared" si="14"/>
        <v>42.454105699603396</v>
      </c>
    </row>
    <row r="117" spans="1:9" ht="13.5" x14ac:dyDescent="0.25">
      <c r="A117" s="3">
        <f>TITRES_STAT!B120</f>
        <v>42173</v>
      </c>
      <c r="B117" s="5">
        <f>TITRES_STAT!D120</f>
        <v>10.920999999999999</v>
      </c>
      <c r="C117" s="2">
        <f t="shared" si="9"/>
        <v>-5.5000000000001492E-2</v>
      </c>
      <c r="D117" s="2">
        <f t="shared" si="10"/>
        <v>0</v>
      </c>
      <c r="E117" s="2">
        <f t="shared" si="11"/>
        <v>5.5000000000001492E-2</v>
      </c>
      <c r="F117" s="2">
        <f t="shared" si="16"/>
        <v>1.9639096110736252E-2</v>
      </c>
      <c r="G117" s="2">
        <f t="shared" si="16"/>
        <v>3.0549067381082349E-2</v>
      </c>
      <c r="H117" s="2">
        <f t="shared" si="13"/>
        <v>0.64287056183253088</v>
      </c>
      <c r="I117" s="2">
        <f t="shared" si="14"/>
        <v>39.130931965537478</v>
      </c>
    </row>
    <row r="118" spans="1:9" ht="13.5" x14ac:dyDescent="0.25">
      <c r="A118" s="3">
        <f>TITRES_STAT!B121</f>
        <v>42174</v>
      </c>
      <c r="B118" s="5">
        <f>TITRES_STAT!D121</f>
        <v>10.976000000000001</v>
      </c>
      <c r="C118" s="2">
        <f t="shared" si="9"/>
        <v>5.5000000000001492E-2</v>
      </c>
      <c r="D118" s="2">
        <f t="shared" si="10"/>
        <v>5.5000000000001492E-2</v>
      </c>
      <c r="E118" s="2">
        <f t="shared" si="11"/>
        <v>0</v>
      </c>
      <c r="F118" s="2">
        <f t="shared" si="16"/>
        <v>2.2164874959969483E-2</v>
      </c>
      <c r="G118" s="2">
        <f t="shared" si="16"/>
        <v>2.8366991139576466E-2</v>
      </c>
      <c r="H118" s="2">
        <f t="shared" si="13"/>
        <v>0.78136150749685807</v>
      </c>
      <c r="I118" s="2">
        <f t="shared" si="14"/>
        <v>43.863163328077931</v>
      </c>
    </row>
    <row r="119" spans="1:9" ht="13.5" x14ac:dyDescent="0.25">
      <c r="A119" s="3">
        <f>TITRES_STAT!B122</f>
        <v>42177</v>
      </c>
      <c r="B119" s="5">
        <f>TITRES_STAT!D122</f>
        <v>10.976000000000001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2.058166960568595E-2</v>
      </c>
      <c r="G119" s="2">
        <f t="shared" si="16"/>
        <v>2.6340777486749574E-2</v>
      </c>
      <c r="H119" s="2">
        <f t="shared" si="13"/>
        <v>0.78136150749685818</v>
      </c>
      <c r="I119" s="2">
        <f t="shared" si="14"/>
        <v>43.863163328077938</v>
      </c>
    </row>
    <row r="120" spans="1:9" ht="13.5" x14ac:dyDescent="0.25">
      <c r="A120" s="3">
        <f>TITRES_STAT!B123</f>
        <v>42178</v>
      </c>
      <c r="B120" s="5">
        <f>TITRES_STAT!D123</f>
        <v>10.987</v>
      </c>
      <c r="C120" s="2">
        <f t="shared" si="9"/>
        <v>1.0999999999999233E-2</v>
      </c>
      <c r="D120" s="2">
        <f t="shared" si="10"/>
        <v>1.0999999999999233E-2</v>
      </c>
      <c r="E120" s="2">
        <f t="shared" si="11"/>
        <v>0</v>
      </c>
      <c r="F120" s="2">
        <f t="shared" si="16"/>
        <v>1.9897264633851185E-2</v>
      </c>
      <c r="G120" s="2">
        <f t="shared" si="16"/>
        <v>2.4459293380553176E-2</v>
      </c>
      <c r="H120" s="2">
        <f t="shared" si="13"/>
        <v>0.81348485110656887</v>
      </c>
      <c r="I120" s="2">
        <f t="shared" si="14"/>
        <v>44.857548747109149</v>
      </c>
    </row>
    <row r="121" spans="1:9" ht="13.5" x14ac:dyDescent="0.25">
      <c r="A121" s="3">
        <f>TITRES_STAT!B124</f>
        <v>42179</v>
      </c>
      <c r="B121" s="5">
        <f>TITRES_STAT!D124</f>
        <v>10.993</v>
      </c>
      <c r="C121" s="2">
        <f t="shared" si="9"/>
        <v>6.0000000000002274E-3</v>
      </c>
      <c r="D121" s="2">
        <f t="shared" si="10"/>
        <v>6.0000000000002274E-3</v>
      </c>
      <c r="E121" s="2">
        <f t="shared" si="11"/>
        <v>0</v>
      </c>
      <c r="F121" s="2">
        <f t="shared" si="16"/>
        <v>1.8904602874290403E-2</v>
      </c>
      <c r="G121" s="2">
        <f t="shared" si="16"/>
        <v>2.2712200996227949E-2</v>
      </c>
      <c r="H121" s="2">
        <f t="shared" si="13"/>
        <v>0.83235450749269468</v>
      </c>
      <c r="I121" s="2">
        <f t="shared" si="14"/>
        <v>45.425407806683012</v>
      </c>
    </row>
    <row r="122" spans="1:9" ht="13.5" x14ac:dyDescent="0.25">
      <c r="A122" s="3">
        <f>TITRES_STAT!B125</f>
        <v>42180</v>
      </c>
      <c r="B122" s="5">
        <f>TITRES_STAT!D125</f>
        <v>11.004</v>
      </c>
      <c r="C122" s="2">
        <f t="shared" si="9"/>
        <v>1.0999999999999233E-2</v>
      </c>
      <c r="D122" s="2">
        <f t="shared" si="10"/>
        <v>1.0999999999999233E-2</v>
      </c>
      <c r="E122" s="2">
        <f t="shared" si="11"/>
        <v>0</v>
      </c>
      <c r="F122" s="2">
        <f t="shared" si="16"/>
        <v>1.8339988383269605E-2</v>
      </c>
      <c r="G122" s="2">
        <f t="shared" si="16"/>
        <v>2.1089900925068811E-2</v>
      </c>
      <c r="H122" s="2">
        <f t="shared" si="13"/>
        <v>0.8696099829217081</v>
      </c>
      <c r="I122" s="2">
        <f t="shared" si="14"/>
        <v>46.512908620798903</v>
      </c>
    </row>
    <row r="123" spans="1:9" ht="13.5" x14ac:dyDescent="0.25">
      <c r="A123" s="3">
        <f>TITRES_STAT!B126</f>
        <v>42181</v>
      </c>
      <c r="B123" s="5">
        <f>TITRES_STAT!D126</f>
        <v>11.004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1.7029989213036063E-2</v>
      </c>
      <c r="G123" s="2">
        <f t="shared" si="16"/>
        <v>1.958347943042104E-2</v>
      </c>
      <c r="H123" s="2">
        <f t="shared" si="13"/>
        <v>0.8696099829217081</v>
      </c>
      <c r="I123" s="2">
        <f t="shared" si="14"/>
        <v>46.512908620798903</v>
      </c>
    </row>
    <row r="124" spans="1:9" ht="13.5" x14ac:dyDescent="0.25">
      <c r="A124" s="3">
        <f>TITRES_STAT!B127</f>
        <v>42184</v>
      </c>
      <c r="B124" s="5">
        <f>TITRES_STAT!D127</f>
        <v>11.004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1.5813561412104916E-2</v>
      </c>
      <c r="G124" s="2">
        <f t="shared" si="16"/>
        <v>1.8184659471105251E-2</v>
      </c>
      <c r="H124" s="2">
        <f t="shared" si="13"/>
        <v>0.86960998292170821</v>
      </c>
      <c r="I124" s="2">
        <f t="shared" si="14"/>
        <v>46.512908620798903</v>
      </c>
    </row>
    <row r="125" spans="1:9" ht="13.5" x14ac:dyDescent="0.25">
      <c r="A125" s="3">
        <f>TITRES_STAT!B128</f>
        <v>42185</v>
      </c>
      <c r="B125" s="5">
        <f>TITRES_STAT!D128</f>
        <v>10.976000000000001</v>
      </c>
      <c r="C125" s="2">
        <f t="shared" si="9"/>
        <v>-2.7999999999998693E-2</v>
      </c>
      <c r="D125" s="2">
        <f t="shared" si="10"/>
        <v>0</v>
      </c>
      <c r="E125" s="2">
        <f t="shared" si="11"/>
        <v>2.7999999999998693E-2</v>
      </c>
      <c r="F125" s="2">
        <f t="shared" ref="F125:G140" si="17">((F124*13)+D125)/14</f>
        <v>1.4684021311240279E-2</v>
      </c>
      <c r="G125" s="2">
        <f t="shared" si="17"/>
        <v>1.8885755223169067E-2</v>
      </c>
      <c r="H125" s="2">
        <f t="shared" si="13"/>
        <v>0.77751835379216938</v>
      </c>
      <c r="I125" s="2">
        <f t="shared" si="14"/>
        <v>43.741790464970819</v>
      </c>
    </row>
    <row r="126" spans="1:9" ht="13.5" x14ac:dyDescent="0.25">
      <c r="A126" s="3">
        <f>TITRES_STAT!B129</f>
        <v>42186</v>
      </c>
      <c r="B126" s="5">
        <f>TITRES_STAT!D129</f>
        <v>11.032</v>
      </c>
      <c r="C126" s="2">
        <f t="shared" si="9"/>
        <v>5.5999999999999162E-2</v>
      </c>
      <c r="D126" s="2">
        <f t="shared" si="10"/>
        <v>5.5999999999999162E-2</v>
      </c>
      <c r="E126" s="2">
        <f t="shared" si="11"/>
        <v>0</v>
      </c>
      <c r="F126" s="2">
        <f t="shared" si="17"/>
        <v>1.7635162646151628E-2</v>
      </c>
      <c r="G126" s="2">
        <f t="shared" si="17"/>
        <v>1.7536772707228417E-2</v>
      </c>
      <c r="H126" s="2">
        <f t="shared" si="13"/>
        <v>1.0056104929091461</v>
      </c>
      <c r="I126" s="2">
        <f t="shared" si="14"/>
        <v>50.13986995303879</v>
      </c>
    </row>
    <row r="127" spans="1:9" ht="13.5" x14ac:dyDescent="0.25">
      <c r="A127" s="3">
        <f>TITRES_STAT!B130</f>
        <v>42187</v>
      </c>
      <c r="B127" s="5">
        <f>TITRES_STAT!D130</f>
        <v>11.363</v>
      </c>
      <c r="C127" s="2">
        <f t="shared" si="9"/>
        <v>0.33099999999999952</v>
      </c>
      <c r="D127" s="2">
        <f t="shared" si="10"/>
        <v>0.33099999999999952</v>
      </c>
      <c r="E127" s="2">
        <f t="shared" si="11"/>
        <v>0</v>
      </c>
      <c r="F127" s="2">
        <f t="shared" si="17"/>
        <v>4.0018365314283613E-2</v>
      </c>
      <c r="G127" s="2">
        <f t="shared" si="17"/>
        <v>1.628414608528353E-2</v>
      </c>
      <c r="H127" s="2">
        <f t="shared" si="13"/>
        <v>2.4575046861345347</v>
      </c>
      <c r="I127" s="2">
        <f t="shared" si="14"/>
        <v>71.077407240827412</v>
      </c>
    </row>
    <row r="128" spans="1:9" ht="13.5" x14ac:dyDescent="0.25">
      <c r="A128" s="3">
        <f>TITRES_STAT!B131</f>
        <v>42188</v>
      </c>
      <c r="B128" s="5">
        <f>TITRES_STAT!D131</f>
        <v>11.363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3.7159910648977647E-2</v>
      </c>
      <c r="G128" s="2">
        <f t="shared" si="17"/>
        <v>1.5120992793477563E-2</v>
      </c>
      <c r="H128" s="2">
        <f t="shared" si="13"/>
        <v>2.4575046861345351</v>
      </c>
      <c r="I128" s="2">
        <f t="shared" si="14"/>
        <v>71.077407240827412</v>
      </c>
    </row>
    <row r="129" spans="1:9" ht="13.5" x14ac:dyDescent="0.25">
      <c r="A129" s="3">
        <f>TITRES_STAT!B132</f>
        <v>42191</v>
      </c>
      <c r="B129" s="5">
        <f>TITRES_STAT!D132</f>
        <v>11.363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3.4505631316907814E-2</v>
      </c>
      <c r="G129" s="2">
        <f t="shared" si="17"/>
        <v>1.4040921879657737E-2</v>
      </c>
      <c r="H129" s="2">
        <f t="shared" si="13"/>
        <v>2.4575046861345351</v>
      </c>
      <c r="I129" s="2">
        <f t="shared" si="14"/>
        <v>71.077407240827412</v>
      </c>
    </row>
    <row r="130" spans="1:9" ht="13.5" x14ac:dyDescent="0.25">
      <c r="A130" s="3">
        <f>TITRES_STAT!B133</f>
        <v>42192</v>
      </c>
      <c r="B130" s="5">
        <f>TITRES_STAT!D133</f>
        <v>11.302</v>
      </c>
      <c r="C130" s="2">
        <f t="shared" si="9"/>
        <v>-6.0999999999999943E-2</v>
      </c>
      <c r="D130" s="2">
        <f t="shared" si="10"/>
        <v>0</v>
      </c>
      <c r="E130" s="2">
        <f t="shared" si="11"/>
        <v>6.0999999999999943E-2</v>
      </c>
      <c r="F130" s="2">
        <f t="shared" si="17"/>
        <v>3.2040943365700111E-2</v>
      </c>
      <c r="G130" s="2">
        <f t="shared" si="17"/>
        <v>1.7395141745396466E-2</v>
      </c>
      <c r="H130" s="2">
        <f t="shared" si="13"/>
        <v>1.8419478170782702</v>
      </c>
      <c r="I130" s="2">
        <f t="shared" si="14"/>
        <v>64.812865528682607</v>
      </c>
    </row>
    <row r="131" spans="1:9" ht="13.5" x14ac:dyDescent="0.25">
      <c r="A131" s="3">
        <f>TITRES_STAT!B134</f>
        <v>42193</v>
      </c>
      <c r="B131" s="5">
        <f>TITRES_STAT!D134</f>
        <v>11.302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2.9752304553864389E-2</v>
      </c>
      <c r="G131" s="2">
        <f t="shared" si="17"/>
        <v>1.6152631620725288E-2</v>
      </c>
      <c r="H131" s="2">
        <f t="shared" si="13"/>
        <v>1.8419478170782704</v>
      </c>
      <c r="I131" s="2">
        <f t="shared" si="14"/>
        <v>64.812865528682607</v>
      </c>
    </row>
    <row r="132" spans="1:9" ht="13.5" x14ac:dyDescent="0.25">
      <c r="A132" s="3">
        <f>TITRES_STAT!B135</f>
        <v>42194</v>
      </c>
      <c r="B132" s="5">
        <f>TITRES_STAT!D135</f>
        <v>11.037000000000001</v>
      </c>
      <c r="C132" s="2">
        <f t="shared" si="18"/>
        <v>-0.26499999999999879</v>
      </c>
      <c r="D132" s="2">
        <f t="shared" si="19"/>
        <v>0</v>
      </c>
      <c r="E132" s="2">
        <f t="shared" si="20"/>
        <v>0.26499999999999879</v>
      </c>
      <c r="F132" s="2">
        <f t="shared" si="17"/>
        <v>2.7627139942874076E-2</v>
      </c>
      <c r="G132" s="2">
        <f t="shared" si="17"/>
        <v>3.3927443647816254E-2</v>
      </c>
      <c r="H132" s="2">
        <f t="shared" si="13"/>
        <v>0.81430066555139069</v>
      </c>
      <c r="I132" s="2">
        <f t="shared" si="14"/>
        <v>44.882343980396087</v>
      </c>
    </row>
    <row r="133" spans="1:9" ht="13.5" x14ac:dyDescent="0.25">
      <c r="A133" s="3">
        <f>TITRES_STAT!B136</f>
        <v>42195</v>
      </c>
      <c r="B133" s="5">
        <f>TITRES_STAT!D136</f>
        <v>11.032</v>
      </c>
      <c r="C133" s="2">
        <f t="shared" si="18"/>
        <v>-5.0000000000007816E-3</v>
      </c>
      <c r="D133" s="2">
        <f t="shared" si="19"/>
        <v>0</v>
      </c>
      <c r="E133" s="2">
        <f t="shared" si="20"/>
        <v>5.0000000000007816E-3</v>
      </c>
      <c r="F133" s="2">
        <f t="shared" si="17"/>
        <v>2.5653772804097356E-2</v>
      </c>
      <c r="G133" s="2">
        <f t="shared" si="17"/>
        <v>3.186119767297229E-2</v>
      </c>
      <c r="H133" s="2">
        <f t="shared" si="13"/>
        <v>0.80517289611681286</v>
      </c>
      <c r="I133" s="2">
        <f t="shared" si="14"/>
        <v>44.603644218725854</v>
      </c>
    </row>
    <row r="134" spans="1:9" ht="13.5" x14ac:dyDescent="0.25">
      <c r="A134" s="3">
        <f>TITRES_STAT!B137</f>
        <v>42198</v>
      </c>
      <c r="B134" s="5">
        <f>TITRES_STAT!D137</f>
        <v>11.032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2.3821360460947544E-2</v>
      </c>
      <c r="G134" s="2">
        <f t="shared" si="17"/>
        <v>2.9585397839188555E-2</v>
      </c>
      <c r="H134" s="2">
        <f t="shared" si="13"/>
        <v>0.80517289611681275</v>
      </c>
      <c r="I134" s="2">
        <f t="shared" si="14"/>
        <v>44.603644218725847</v>
      </c>
    </row>
    <row r="135" spans="1:9" ht="13.5" x14ac:dyDescent="0.25">
      <c r="A135" s="3">
        <f>TITRES_STAT!B138</f>
        <v>42199</v>
      </c>
      <c r="B135" s="5">
        <f>TITRES_STAT!D138</f>
        <v>11.307</v>
      </c>
      <c r="C135" s="2">
        <f t="shared" si="18"/>
        <v>0.27500000000000036</v>
      </c>
      <c r="D135" s="2">
        <f t="shared" si="19"/>
        <v>0.27500000000000036</v>
      </c>
      <c r="E135" s="2">
        <f t="shared" si="20"/>
        <v>0</v>
      </c>
      <c r="F135" s="2">
        <f t="shared" si="17"/>
        <v>4.1762691856594168E-2</v>
      </c>
      <c r="G135" s="2">
        <f t="shared" si="17"/>
        <v>2.7472155136389374E-2</v>
      </c>
      <c r="H135" s="2">
        <f t="shared" si="13"/>
        <v>1.5201825866684799</v>
      </c>
      <c r="I135" s="2">
        <f t="shared" si="14"/>
        <v>60.320335308643813</v>
      </c>
    </row>
    <row r="136" spans="1:9" ht="13.5" x14ac:dyDescent="0.25">
      <c r="A136" s="3">
        <f>TITRES_STAT!B139</f>
        <v>42200</v>
      </c>
      <c r="B136" s="5">
        <f>TITRES_STAT!D139</f>
        <v>11.087</v>
      </c>
      <c r="C136" s="2">
        <f t="shared" si="18"/>
        <v>-0.22000000000000064</v>
      </c>
      <c r="D136" s="2">
        <f t="shared" si="19"/>
        <v>0</v>
      </c>
      <c r="E136" s="2">
        <f t="shared" si="20"/>
        <v>0.22000000000000064</v>
      </c>
      <c r="F136" s="2">
        <f t="shared" si="17"/>
        <v>3.8779642438266017E-2</v>
      </c>
      <c r="G136" s="2">
        <f t="shared" si="17"/>
        <v>4.1224144055218744E-2</v>
      </c>
      <c r="H136" s="2">
        <f t="shared" si="13"/>
        <v>0.94070218623148671</v>
      </c>
      <c r="I136" s="2">
        <f t="shared" si="14"/>
        <v>48.472258799180835</v>
      </c>
    </row>
    <row r="137" spans="1:9" ht="13.5" x14ac:dyDescent="0.25">
      <c r="A137" s="3">
        <f>TITRES_STAT!B140</f>
        <v>42201</v>
      </c>
      <c r="B137" s="5">
        <f>TITRES_STAT!D140</f>
        <v>11.417999999999999</v>
      </c>
      <c r="C137" s="2">
        <f t="shared" si="18"/>
        <v>0.33099999999999952</v>
      </c>
      <c r="D137" s="2">
        <f t="shared" si="19"/>
        <v>0.33099999999999952</v>
      </c>
      <c r="E137" s="2">
        <f t="shared" si="20"/>
        <v>0</v>
      </c>
      <c r="F137" s="2">
        <f t="shared" si="17"/>
        <v>5.9652525121246983E-2</v>
      </c>
      <c r="G137" s="2">
        <f t="shared" si="17"/>
        <v>3.8279562336988829E-2</v>
      </c>
      <c r="H137" s="2">
        <f t="shared" si="13"/>
        <v>1.5583387447354866</v>
      </c>
      <c r="I137" s="2">
        <f t="shared" si="14"/>
        <v>60.912134796152934</v>
      </c>
    </row>
    <row r="138" spans="1:9" ht="13.5" x14ac:dyDescent="0.25">
      <c r="A138" s="3">
        <f>TITRES_STAT!B141</f>
        <v>42205</v>
      </c>
      <c r="B138" s="5">
        <f>TITRES_STAT!D141</f>
        <v>11.417999999999999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5.5391630469729343E-2</v>
      </c>
      <c r="G138" s="2">
        <f t="shared" si="17"/>
        <v>3.5545307884346768E-2</v>
      </c>
      <c r="H138" s="2">
        <f t="shared" si="13"/>
        <v>1.5583387447354868</v>
      </c>
      <c r="I138" s="2">
        <f t="shared" si="14"/>
        <v>60.912134796152934</v>
      </c>
    </row>
    <row r="139" spans="1:9" ht="13.5" x14ac:dyDescent="0.25">
      <c r="A139" s="3">
        <f>TITRES_STAT!B142</f>
        <v>42206</v>
      </c>
      <c r="B139" s="5">
        <f>TITRES_STAT!D142</f>
        <v>11.417999999999999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5.1435085436177246E-2</v>
      </c>
      <c r="G139" s="2">
        <f t="shared" si="17"/>
        <v>3.3006357321179139E-2</v>
      </c>
      <c r="H139" s="2">
        <f t="shared" si="13"/>
        <v>1.5583387447354868</v>
      </c>
      <c r="I139" s="2">
        <f t="shared" si="14"/>
        <v>60.912134796152934</v>
      </c>
    </row>
    <row r="140" spans="1:9" ht="13.5" x14ac:dyDescent="0.25">
      <c r="A140" s="3">
        <f>TITRES_STAT!B143</f>
        <v>42207</v>
      </c>
      <c r="B140" s="5">
        <f>TITRES_STAT!D143</f>
        <v>11.417999999999999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4.7761150762164584E-2</v>
      </c>
      <c r="G140" s="2">
        <f t="shared" si="17"/>
        <v>3.0648760369666343E-2</v>
      </c>
      <c r="H140" s="2">
        <f t="shared" si="13"/>
        <v>1.5583387447354868</v>
      </c>
      <c r="I140" s="2">
        <f t="shared" si="14"/>
        <v>60.912134796152934</v>
      </c>
    </row>
    <row r="141" spans="1:9" ht="13.5" x14ac:dyDescent="0.25">
      <c r="A141" s="3">
        <f>TITRES_STAT!B144</f>
        <v>42208</v>
      </c>
      <c r="B141" s="5">
        <f>TITRES_STAT!D144</f>
        <v>11.417999999999999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4.4349639993438543E-2</v>
      </c>
      <c r="G141" s="2">
        <f t="shared" si="21"/>
        <v>2.8459563200404461E-2</v>
      </c>
      <c r="H141" s="2">
        <f t="shared" si="13"/>
        <v>1.5583387447354868</v>
      </c>
      <c r="I141" s="2">
        <f t="shared" si="14"/>
        <v>60.912134796152934</v>
      </c>
    </row>
    <row r="142" spans="1:9" ht="13.5" x14ac:dyDescent="0.25">
      <c r="A142" s="3">
        <f>TITRES_STAT!B145</f>
        <v>42209</v>
      </c>
      <c r="B142" s="5">
        <f>TITRES_STAT!D145</f>
        <v>11.577999999999999</v>
      </c>
      <c r="C142" s="2">
        <f t="shared" si="18"/>
        <v>0.16000000000000014</v>
      </c>
      <c r="D142" s="2">
        <f t="shared" si="19"/>
        <v>0.16000000000000014</v>
      </c>
      <c r="E142" s="2">
        <f t="shared" si="20"/>
        <v>0</v>
      </c>
      <c r="F142" s="2">
        <f t="shared" si="21"/>
        <v>5.2610379993907226E-2</v>
      </c>
      <c r="G142" s="2">
        <f t="shared" si="21"/>
        <v>2.6426737257518429E-2</v>
      </c>
      <c r="H142" s="2">
        <f t="shared" si="13"/>
        <v>1.9908011905230385</v>
      </c>
      <c r="I142" s="2">
        <f t="shared" si="14"/>
        <v>66.564143308197714</v>
      </c>
    </row>
    <row r="143" spans="1:9" ht="13.5" x14ac:dyDescent="0.25">
      <c r="A143" s="3">
        <f>TITRES_STAT!B146</f>
        <v>42212</v>
      </c>
      <c r="B143" s="5">
        <f>TITRES_STAT!D146</f>
        <v>11.417999999999999</v>
      </c>
      <c r="C143" s="2">
        <f t="shared" si="18"/>
        <v>-0.16000000000000014</v>
      </c>
      <c r="D143" s="2">
        <f t="shared" si="19"/>
        <v>0</v>
      </c>
      <c r="E143" s="2">
        <f t="shared" si="20"/>
        <v>0.16000000000000014</v>
      </c>
      <c r="F143" s="2">
        <f t="shared" si="21"/>
        <v>4.8852495708628138E-2</v>
      </c>
      <c r="G143" s="2">
        <f t="shared" si="21"/>
        <v>3.5967684596267126E-2</v>
      </c>
      <c r="H143" s="2">
        <f t="shared" si="13"/>
        <v>1.3582329876663302</v>
      </c>
      <c r="I143" s="2">
        <f t="shared" si="14"/>
        <v>57.595368853287731</v>
      </c>
    </row>
    <row r="144" spans="1:9" ht="13.5" x14ac:dyDescent="0.25">
      <c r="A144" s="3">
        <f>TITRES_STAT!B147</f>
        <v>42213</v>
      </c>
      <c r="B144" s="5">
        <f>TITRES_STAT!D147</f>
        <v>11.417999999999999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4.5363031729440409E-2</v>
      </c>
      <c r="G144" s="2">
        <f t="shared" si="21"/>
        <v>3.3398564267962332E-2</v>
      </c>
      <c r="H144" s="2">
        <f t="shared" si="13"/>
        <v>1.3582329876663299</v>
      </c>
      <c r="I144" s="2">
        <f t="shared" si="14"/>
        <v>57.595368853287731</v>
      </c>
    </row>
    <row r="145" spans="1:9" ht="13.5" x14ac:dyDescent="0.25">
      <c r="A145" s="3">
        <f>TITRES_STAT!B148</f>
        <v>42214</v>
      </c>
      <c r="B145" s="5">
        <f>TITRES_STAT!D148</f>
        <v>11.363</v>
      </c>
      <c r="C145" s="2">
        <f t="shared" si="18"/>
        <v>-5.4999999999999716E-2</v>
      </c>
      <c r="D145" s="2">
        <f t="shared" si="19"/>
        <v>0</v>
      </c>
      <c r="E145" s="2">
        <f t="shared" si="20"/>
        <v>5.4999999999999716E-2</v>
      </c>
      <c r="F145" s="2">
        <f t="shared" si="21"/>
        <v>4.2122815177337521E-2</v>
      </c>
      <c r="G145" s="2">
        <f t="shared" si="21"/>
        <v>3.4941523963107859E-2</v>
      </c>
      <c r="H145" s="2">
        <f t="shared" ref="H145:H208" si="22">F145/G145</f>
        <v>1.2055231254885119</v>
      </c>
      <c r="I145" s="2">
        <f t="shared" ref="I145:I208" si="23">IF(G145=0,100,100-(100/(1+H145)))</f>
        <v>54.659282940934695</v>
      </c>
    </row>
    <row r="146" spans="1:9" ht="13.5" x14ac:dyDescent="0.25">
      <c r="A146" s="3">
        <f>TITRES_STAT!B149</f>
        <v>42215</v>
      </c>
      <c r="B146" s="5">
        <f>TITRES_STAT!D149</f>
        <v>11.423</v>
      </c>
      <c r="C146" s="2">
        <f t="shared" si="18"/>
        <v>6.0000000000000497E-2</v>
      </c>
      <c r="D146" s="2">
        <f t="shared" si="19"/>
        <v>6.0000000000000497E-2</v>
      </c>
      <c r="E146" s="2">
        <f t="shared" si="20"/>
        <v>0</v>
      </c>
      <c r="F146" s="2">
        <f t="shared" si="21"/>
        <v>4.339975695038488E-2</v>
      </c>
      <c r="G146" s="2">
        <f t="shared" si="21"/>
        <v>3.2445700822885871E-2</v>
      </c>
      <c r="H146" s="2">
        <f t="shared" si="22"/>
        <v>1.3376119439458205</v>
      </c>
      <c r="I146" s="2">
        <f t="shared" si="23"/>
        <v>57.22130002843717</v>
      </c>
    </row>
    <row r="147" spans="1:9" ht="13.5" x14ac:dyDescent="0.25">
      <c r="A147" s="3">
        <f>TITRES_STAT!B150</f>
        <v>42216</v>
      </c>
      <c r="B147" s="5">
        <f>TITRES_STAT!D150</f>
        <v>11.423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4.0299774311071672E-2</v>
      </c>
      <c r="G147" s="2">
        <f t="shared" si="21"/>
        <v>3.0128150764108307E-2</v>
      </c>
      <c r="H147" s="2">
        <f t="shared" si="22"/>
        <v>1.3376119439458205</v>
      </c>
      <c r="I147" s="2">
        <f t="shared" si="23"/>
        <v>57.22130002843717</v>
      </c>
    </row>
    <row r="148" spans="1:9" ht="13.5" x14ac:dyDescent="0.25">
      <c r="A148" s="3">
        <f>TITRES_STAT!B151</f>
        <v>42219</v>
      </c>
      <c r="B148" s="5">
        <f>TITRES_STAT!D151</f>
        <v>11.141999999999999</v>
      </c>
      <c r="C148" s="2">
        <f t="shared" si="18"/>
        <v>-0.28100000000000058</v>
      </c>
      <c r="D148" s="2">
        <f t="shared" si="19"/>
        <v>0</v>
      </c>
      <c r="E148" s="2">
        <f t="shared" si="20"/>
        <v>0.28100000000000058</v>
      </c>
      <c r="F148" s="2">
        <f t="shared" si="21"/>
        <v>3.7421219003137982E-2</v>
      </c>
      <c r="G148" s="2">
        <f t="shared" si="21"/>
        <v>4.8047568566672041E-2</v>
      </c>
      <c r="H148" s="2">
        <f t="shared" si="22"/>
        <v>0.7788368926767093</v>
      </c>
      <c r="I148" s="2">
        <f t="shared" si="23"/>
        <v>43.783491104951871</v>
      </c>
    </row>
    <row r="149" spans="1:9" ht="13.5" x14ac:dyDescent="0.25">
      <c r="A149" s="3">
        <f>TITRES_STAT!B152</f>
        <v>42220</v>
      </c>
      <c r="B149" s="5">
        <f>TITRES_STAT!D152</f>
        <v>11.196999999999999</v>
      </c>
      <c r="C149" s="2">
        <f t="shared" si="18"/>
        <v>5.4999999999999716E-2</v>
      </c>
      <c r="D149" s="2">
        <f t="shared" si="19"/>
        <v>5.4999999999999716E-2</v>
      </c>
      <c r="E149" s="2">
        <f t="shared" si="20"/>
        <v>0</v>
      </c>
      <c r="F149" s="2">
        <f t="shared" si="21"/>
        <v>3.867684621719953E-2</v>
      </c>
      <c r="G149" s="2">
        <f t="shared" si="21"/>
        <v>4.4615599383338325E-2</v>
      </c>
      <c r="H149" s="2">
        <f t="shared" si="22"/>
        <v>0.8668906559987487</v>
      </c>
      <c r="I149" s="2">
        <f t="shared" si="23"/>
        <v>46.434998922579098</v>
      </c>
    </row>
    <row r="150" spans="1:9" ht="13.5" x14ac:dyDescent="0.25">
      <c r="A150" s="3">
        <f>TITRES_STAT!B153</f>
        <v>42221</v>
      </c>
      <c r="B150" s="5">
        <f>TITRES_STAT!D153</f>
        <v>11.196999999999999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3.5914214344542415E-2</v>
      </c>
      <c r="G150" s="2">
        <f t="shared" si="21"/>
        <v>4.1428770855957017E-2</v>
      </c>
      <c r="H150" s="2">
        <f t="shared" si="22"/>
        <v>0.86689065599874859</v>
      </c>
      <c r="I150" s="2">
        <f t="shared" si="23"/>
        <v>46.434998922579091</v>
      </c>
    </row>
    <row r="151" spans="1:9" ht="13.5" x14ac:dyDescent="0.25">
      <c r="A151" s="3">
        <f>TITRES_STAT!B154</f>
        <v>42222</v>
      </c>
      <c r="B151" s="5">
        <f>TITRES_STAT!D154</f>
        <v>11.417999999999999</v>
      </c>
      <c r="C151" s="2">
        <f t="shared" si="18"/>
        <v>0.22100000000000009</v>
      </c>
      <c r="D151" s="2">
        <f t="shared" si="19"/>
        <v>0.22100000000000009</v>
      </c>
      <c r="E151" s="2">
        <f t="shared" si="20"/>
        <v>0</v>
      </c>
      <c r="F151" s="2">
        <f t="shared" si="21"/>
        <v>4.9134627605646533E-2</v>
      </c>
      <c r="G151" s="2">
        <f t="shared" si="21"/>
        <v>3.8469572937674376E-2</v>
      </c>
      <c r="H151" s="2">
        <f t="shared" si="22"/>
        <v>1.2772335082911086</v>
      </c>
      <c r="I151" s="2">
        <f t="shared" si="23"/>
        <v>56.08706808681977</v>
      </c>
    </row>
    <row r="152" spans="1:9" ht="13.5" x14ac:dyDescent="0.25">
      <c r="A152" s="3">
        <f>TITRES_STAT!B155</f>
        <v>42223</v>
      </c>
      <c r="B152" s="5">
        <f>TITRES_STAT!D155</f>
        <v>11.583</v>
      </c>
      <c r="C152" s="2">
        <f t="shared" si="18"/>
        <v>0.16500000000000092</v>
      </c>
      <c r="D152" s="2">
        <f t="shared" si="19"/>
        <v>0.16500000000000092</v>
      </c>
      <c r="E152" s="2">
        <f t="shared" si="20"/>
        <v>0</v>
      </c>
      <c r="F152" s="2">
        <f t="shared" si="21"/>
        <v>5.7410725633814705E-2</v>
      </c>
      <c r="G152" s="2">
        <f t="shared" si="21"/>
        <v>3.572174629926906E-2</v>
      </c>
      <c r="H152" s="2">
        <f t="shared" si="22"/>
        <v>1.6071645868832971</v>
      </c>
      <c r="I152" s="2">
        <f t="shared" si="23"/>
        <v>61.644155300703986</v>
      </c>
    </row>
    <row r="153" spans="1:9" ht="13.5" x14ac:dyDescent="0.25">
      <c r="A153" s="3">
        <f>TITRES_STAT!B156</f>
        <v>42226</v>
      </c>
      <c r="B153" s="5">
        <f>TITRES_STAT!D156</f>
        <v>11.583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5.3309959517113654E-2</v>
      </c>
      <c r="G153" s="2">
        <f t="shared" si="21"/>
        <v>3.3170192992178417E-2</v>
      </c>
      <c r="H153" s="2">
        <f t="shared" si="22"/>
        <v>1.6071645868832969</v>
      </c>
      <c r="I153" s="2">
        <f t="shared" si="23"/>
        <v>61.644155300703979</v>
      </c>
    </row>
    <row r="154" spans="1:9" ht="13.5" x14ac:dyDescent="0.25">
      <c r="A154" s="3">
        <f>TITRES_STAT!B157</f>
        <v>42227</v>
      </c>
      <c r="B154" s="5">
        <f>TITRES_STAT!D157</f>
        <v>11.423</v>
      </c>
      <c r="C154" s="2">
        <f t="shared" si="18"/>
        <v>-0.16000000000000014</v>
      </c>
      <c r="D154" s="2">
        <f t="shared" si="19"/>
        <v>0</v>
      </c>
      <c r="E154" s="2">
        <f t="shared" si="20"/>
        <v>0.16000000000000014</v>
      </c>
      <c r="F154" s="2">
        <f t="shared" si="21"/>
        <v>4.9502105265891251E-2</v>
      </c>
      <c r="G154" s="2">
        <f t="shared" si="21"/>
        <v>4.2229464921308538E-2</v>
      </c>
      <c r="H154" s="2">
        <f t="shared" si="22"/>
        <v>1.1722172032758345</v>
      </c>
      <c r="I154" s="2">
        <f t="shared" si="23"/>
        <v>53.96408800685586</v>
      </c>
    </row>
    <row r="155" spans="1:9" ht="13.5" x14ac:dyDescent="0.25">
      <c r="A155" s="3">
        <f>TITRES_STAT!B158</f>
        <v>42228</v>
      </c>
      <c r="B155" s="5">
        <f>TITRES_STAT!D158</f>
        <v>11.417999999999999</v>
      </c>
      <c r="C155" s="2">
        <f t="shared" si="18"/>
        <v>-5.0000000000007816E-3</v>
      </c>
      <c r="D155" s="2">
        <f t="shared" si="19"/>
        <v>0</v>
      </c>
      <c r="E155" s="2">
        <f t="shared" si="20"/>
        <v>5.0000000000007816E-3</v>
      </c>
      <c r="F155" s="2">
        <f t="shared" si="21"/>
        <v>4.5966240604041878E-2</v>
      </c>
      <c r="G155" s="2">
        <f t="shared" si="21"/>
        <v>3.9570217426929413E-2</v>
      </c>
      <c r="H155" s="2">
        <f t="shared" si="22"/>
        <v>1.161637301814765</v>
      </c>
      <c r="I155" s="2">
        <f t="shared" si="23"/>
        <v>53.73877018311687</v>
      </c>
    </row>
    <row r="156" spans="1:9" ht="13.5" x14ac:dyDescent="0.25">
      <c r="A156" s="3">
        <f>TITRES_STAT!B159</f>
        <v>42230</v>
      </c>
      <c r="B156" s="5">
        <f>TITRES_STAT!D159</f>
        <v>11.66</v>
      </c>
      <c r="C156" s="2">
        <f t="shared" si="18"/>
        <v>0.24200000000000088</v>
      </c>
      <c r="D156" s="2">
        <f t="shared" si="19"/>
        <v>0.24200000000000088</v>
      </c>
      <c r="E156" s="2">
        <f t="shared" si="20"/>
        <v>0</v>
      </c>
      <c r="F156" s="2">
        <f t="shared" si="21"/>
        <v>5.9968651989467527E-2</v>
      </c>
      <c r="G156" s="2">
        <f t="shared" si="21"/>
        <v>3.6743773325005884E-2</v>
      </c>
      <c r="H156" s="2">
        <f t="shared" si="22"/>
        <v>1.6320765823105057</v>
      </c>
      <c r="I156" s="2">
        <f t="shared" si="23"/>
        <v>62.007184489967464</v>
      </c>
    </row>
    <row r="157" spans="1:9" ht="13.5" x14ac:dyDescent="0.25">
      <c r="A157" s="3">
        <f>TITRES_STAT!B160</f>
        <v>42233</v>
      </c>
      <c r="B157" s="5">
        <f>TITRES_STAT!D160</f>
        <v>11.666</v>
      </c>
      <c r="C157" s="2">
        <f t="shared" si="18"/>
        <v>6.0000000000002274E-3</v>
      </c>
      <c r="D157" s="2">
        <f t="shared" si="19"/>
        <v>6.0000000000002274E-3</v>
      </c>
      <c r="E157" s="2">
        <f t="shared" si="20"/>
        <v>0</v>
      </c>
      <c r="F157" s="2">
        <f t="shared" ref="F157:G172" si="24">((F156*13)+D157)/14</f>
        <v>5.6113748275934149E-2</v>
      </c>
      <c r="G157" s="2">
        <f t="shared" si="24"/>
        <v>3.4119218087505461E-2</v>
      </c>
      <c r="H157" s="2">
        <f t="shared" si="22"/>
        <v>1.6446375802639843</v>
      </c>
      <c r="I157" s="2">
        <f t="shared" si="23"/>
        <v>62.187635558737647</v>
      </c>
    </row>
    <row r="158" spans="1:9" ht="13.5" x14ac:dyDescent="0.25">
      <c r="A158" s="3">
        <f>TITRES_STAT!B161</f>
        <v>42234</v>
      </c>
      <c r="B158" s="5">
        <f>TITRES_STAT!D161</f>
        <v>11.666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5.2105623399081709E-2</v>
      </c>
      <c r="G158" s="2">
        <f t="shared" si="24"/>
        <v>3.1682131081255074E-2</v>
      </c>
      <c r="H158" s="2">
        <f t="shared" si="22"/>
        <v>1.6446375802639841</v>
      </c>
      <c r="I158" s="2">
        <f t="shared" si="23"/>
        <v>62.187635558737639</v>
      </c>
    </row>
    <row r="159" spans="1:9" ht="13.5" x14ac:dyDescent="0.25">
      <c r="A159" s="3">
        <f>TITRES_STAT!B162</f>
        <v>42235</v>
      </c>
      <c r="B159" s="5">
        <f>TITRES_STAT!D162</f>
        <v>11.666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4.8383793156290156E-2</v>
      </c>
      <c r="G159" s="2">
        <f t="shared" si="24"/>
        <v>2.9419121718308284E-2</v>
      </c>
      <c r="H159" s="2">
        <f t="shared" si="22"/>
        <v>1.6446375802639841</v>
      </c>
      <c r="I159" s="2">
        <f t="shared" si="23"/>
        <v>62.187635558737639</v>
      </c>
    </row>
    <row r="160" spans="1:9" ht="13.5" x14ac:dyDescent="0.25">
      <c r="A160" s="3">
        <f>TITRES_STAT!B163</f>
        <v>42236</v>
      </c>
      <c r="B160" s="5">
        <f>TITRES_STAT!D163</f>
        <v>11.666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4.4927807930840856E-2</v>
      </c>
      <c r="G160" s="2">
        <f t="shared" si="24"/>
        <v>2.7317755881286265E-2</v>
      </c>
      <c r="H160" s="2">
        <f t="shared" si="22"/>
        <v>1.6446375802639839</v>
      </c>
      <c r="I160" s="2">
        <f t="shared" si="23"/>
        <v>62.187635558737639</v>
      </c>
    </row>
    <row r="161" spans="1:9" ht="13.5" x14ac:dyDescent="0.25">
      <c r="A161" s="3">
        <f>TITRES_STAT!B164</f>
        <v>42237</v>
      </c>
      <c r="B161" s="5">
        <f>TITRES_STAT!D164</f>
        <v>11.666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4.1718678792923646E-2</v>
      </c>
      <c r="G161" s="2">
        <f t="shared" si="24"/>
        <v>2.5366487604051531E-2</v>
      </c>
      <c r="H161" s="2">
        <f t="shared" si="22"/>
        <v>1.6446375802639837</v>
      </c>
      <c r="I161" s="2">
        <f t="shared" si="23"/>
        <v>62.187635558737639</v>
      </c>
    </row>
    <row r="162" spans="1:9" ht="13.5" x14ac:dyDescent="0.25">
      <c r="A162" s="3">
        <f>TITRES_STAT!B165</f>
        <v>42240</v>
      </c>
      <c r="B162" s="5">
        <f>TITRES_STAT!D165</f>
        <v>11.583</v>
      </c>
      <c r="C162" s="2">
        <f t="shared" si="18"/>
        <v>-8.3000000000000185E-2</v>
      </c>
      <c r="D162" s="2">
        <f t="shared" si="19"/>
        <v>0</v>
      </c>
      <c r="E162" s="2">
        <f t="shared" si="20"/>
        <v>8.3000000000000185E-2</v>
      </c>
      <c r="F162" s="2">
        <f t="shared" si="24"/>
        <v>3.8738773164857673E-2</v>
      </c>
      <c r="G162" s="2">
        <f t="shared" si="24"/>
        <v>2.9483167060905008E-2</v>
      </c>
      <c r="H162" s="2">
        <f t="shared" si="22"/>
        <v>1.3139284895965502</v>
      </c>
      <c r="I162" s="2">
        <f t="shared" si="23"/>
        <v>56.783452708412909</v>
      </c>
    </row>
    <row r="163" spans="1:9" ht="13.5" x14ac:dyDescent="0.25">
      <c r="A163" s="3">
        <f>TITRES_STAT!B166</f>
        <v>42241</v>
      </c>
      <c r="B163" s="5">
        <f>TITRES_STAT!D166</f>
        <v>11.583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3.5971717938796409E-2</v>
      </c>
      <c r="G163" s="2">
        <f t="shared" si="24"/>
        <v>2.7377226556554651E-2</v>
      </c>
      <c r="H163" s="2">
        <f t="shared" si="22"/>
        <v>1.31392848959655</v>
      </c>
      <c r="I163" s="2">
        <f t="shared" si="23"/>
        <v>56.783452708412902</v>
      </c>
    </row>
    <row r="164" spans="1:9" ht="13.5" x14ac:dyDescent="0.25">
      <c r="A164" s="3">
        <f>TITRES_STAT!B167</f>
        <v>42242</v>
      </c>
      <c r="B164" s="5">
        <f>TITRES_STAT!D167</f>
        <v>11.417999999999999</v>
      </c>
      <c r="C164" s="2">
        <f t="shared" si="18"/>
        <v>-0.16500000000000092</v>
      </c>
      <c r="D164" s="2">
        <f t="shared" si="19"/>
        <v>0</v>
      </c>
      <c r="E164" s="2">
        <f t="shared" si="20"/>
        <v>0.16500000000000092</v>
      </c>
      <c r="F164" s="2">
        <f t="shared" si="24"/>
        <v>3.3402309514596669E-2</v>
      </c>
      <c r="G164" s="2">
        <f t="shared" si="24"/>
        <v>3.7207424659657949E-2</v>
      </c>
      <c r="H164" s="2">
        <f t="shared" si="22"/>
        <v>0.89773236981953852</v>
      </c>
      <c r="I164" s="2">
        <f t="shared" si="23"/>
        <v>47.305530753259312</v>
      </c>
    </row>
    <row r="165" spans="1:9" ht="13.5" x14ac:dyDescent="0.25">
      <c r="A165" s="3">
        <f>TITRES_STAT!B168</f>
        <v>42243</v>
      </c>
      <c r="B165" s="5">
        <f>TITRES_STAT!D168</f>
        <v>11.583</v>
      </c>
      <c r="C165" s="2">
        <f t="shared" si="18"/>
        <v>0.16500000000000092</v>
      </c>
      <c r="D165" s="2">
        <f t="shared" si="19"/>
        <v>0.16500000000000092</v>
      </c>
      <c r="E165" s="2">
        <f t="shared" si="20"/>
        <v>0</v>
      </c>
      <c r="F165" s="2">
        <f t="shared" si="24"/>
        <v>4.2802144549268402E-2</v>
      </c>
      <c r="G165" s="2">
        <f t="shared" si="24"/>
        <v>3.454975146968238E-2</v>
      </c>
      <c r="H165" s="2">
        <f t="shared" si="22"/>
        <v>1.238855352890962</v>
      </c>
      <c r="I165" s="2">
        <f t="shared" si="23"/>
        <v>55.334318552168533</v>
      </c>
    </row>
    <row r="166" spans="1:9" ht="13.5" x14ac:dyDescent="0.25">
      <c r="A166" s="3">
        <f>TITRES_STAT!B169</f>
        <v>42244</v>
      </c>
      <c r="B166" s="5">
        <f>TITRES_STAT!D169</f>
        <v>11.417999999999999</v>
      </c>
      <c r="C166" s="2">
        <f t="shared" si="18"/>
        <v>-0.16500000000000092</v>
      </c>
      <c r="D166" s="2">
        <f t="shared" si="19"/>
        <v>0</v>
      </c>
      <c r="E166" s="2">
        <f t="shared" si="20"/>
        <v>0.16500000000000092</v>
      </c>
      <c r="F166" s="2">
        <f t="shared" si="24"/>
        <v>3.9744848510034944E-2</v>
      </c>
      <c r="G166" s="2">
        <f t="shared" si="24"/>
        <v>4.3867626364705134E-2</v>
      </c>
      <c r="H166" s="2">
        <f t="shared" si="22"/>
        <v>0.90601775850841837</v>
      </c>
      <c r="I166" s="2">
        <f t="shared" si="23"/>
        <v>47.534591661802544</v>
      </c>
    </row>
    <row r="167" spans="1:9" ht="13.5" x14ac:dyDescent="0.25">
      <c r="A167" s="3">
        <f>TITRES_STAT!B170</f>
        <v>42247</v>
      </c>
      <c r="B167" s="5">
        <f>TITRES_STAT!D170</f>
        <v>11.583</v>
      </c>
      <c r="C167" s="2">
        <f t="shared" si="18"/>
        <v>0.16500000000000092</v>
      </c>
      <c r="D167" s="2">
        <f t="shared" si="19"/>
        <v>0.16500000000000092</v>
      </c>
      <c r="E167" s="2">
        <f t="shared" si="20"/>
        <v>0</v>
      </c>
      <c r="F167" s="2">
        <f t="shared" si="24"/>
        <v>4.8691645045032518E-2</v>
      </c>
      <c r="G167" s="2">
        <f t="shared" si="24"/>
        <v>4.0734224481511913E-2</v>
      </c>
      <c r="H167" s="2">
        <f t="shared" si="22"/>
        <v>1.1953497498677617</v>
      </c>
      <c r="I167" s="2">
        <f t="shared" si="23"/>
        <v>54.449171478930154</v>
      </c>
    </row>
    <row r="168" spans="1:9" ht="13.5" x14ac:dyDescent="0.25">
      <c r="A168" s="3">
        <f>TITRES_STAT!B171</f>
        <v>42248</v>
      </c>
      <c r="B168" s="5">
        <f>TITRES_STAT!D171</f>
        <v>11.555999999999999</v>
      </c>
      <c r="C168" s="2">
        <f t="shared" si="18"/>
        <v>-2.7000000000001023E-2</v>
      </c>
      <c r="D168" s="2">
        <f t="shared" si="19"/>
        <v>0</v>
      </c>
      <c r="E168" s="2">
        <f t="shared" si="20"/>
        <v>2.7000000000001023E-2</v>
      </c>
      <c r="F168" s="2">
        <f t="shared" si="24"/>
        <v>4.5213670398958773E-2</v>
      </c>
      <c r="G168" s="2">
        <f t="shared" si="24"/>
        <v>3.9753208447118278E-2</v>
      </c>
      <c r="H168" s="2">
        <f t="shared" si="22"/>
        <v>1.1373590249728969</v>
      </c>
      <c r="I168" s="2">
        <f t="shared" si="23"/>
        <v>53.213288534307857</v>
      </c>
    </row>
    <row r="169" spans="1:9" ht="13.5" x14ac:dyDescent="0.25">
      <c r="A169" s="3">
        <f>TITRES_STAT!B172</f>
        <v>42249</v>
      </c>
      <c r="B169" s="5">
        <f>TITRES_STAT!D172</f>
        <v>11.555999999999999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4.1984122513318858E-2</v>
      </c>
      <c r="G169" s="2">
        <f t="shared" si="24"/>
        <v>3.6913693558038405E-2</v>
      </c>
      <c r="H169" s="2">
        <f t="shared" si="22"/>
        <v>1.1373590249728966</v>
      </c>
      <c r="I169" s="2">
        <f t="shared" si="23"/>
        <v>53.213288534307857</v>
      </c>
    </row>
    <row r="170" spans="1:9" ht="13.5" x14ac:dyDescent="0.25">
      <c r="A170" s="3">
        <f>TITRES_STAT!B173</f>
        <v>42250</v>
      </c>
      <c r="B170" s="5">
        <f>TITRES_STAT!D173</f>
        <v>11.555999999999999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3.8985256619510369E-2</v>
      </c>
      <c r="G170" s="2">
        <f t="shared" si="24"/>
        <v>3.4277001161035665E-2</v>
      </c>
      <c r="H170" s="2">
        <f t="shared" si="22"/>
        <v>1.1373590249728966</v>
      </c>
      <c r="I170" s="2">
        <f t="shared" si="23"/>
        <v>53.213288534307857</v>
      </c>
    </row>
    <row r="171" spans="1:9" ht="13.5" x14ac:dyDescent="0.25">
      <c r="A171" s="3">
        <f>TITRES_STAT!B174</f>
        <v>42251</v>
      </c>
      <c r="B171" s="5">
        <f>TITRES_STAT!D174</f>
        <v>11.252000000000001</v>
      </c>
      <c r="C171" s="2">
        <f t="shared" si="18"/>
        <v>-0.30399999999999849</v>
      </c>
      <c r="D171" s="2">
        <f t="shared" si="19"/>
        <v>0</v>
      </c>
      <c r="E171" s="2">
        <f t="shared" si="20"/>
        <v>0.30399999999999849</v>
      </c>
      <c r="F171" s="2">
        <f t="shared" si="24"/>
        <v>3.6200595432402491E-2</v>
      </c>
      <c r="G171" s="2">
        <f t="shared" si="24"/>
        <v>5.3542929649533014E-2</v>
      </c>
      <c r="H171" s="2">
        <f t="shared" si="22"/>
        <v>0.67610412185800561</v>
      </c>
      <c r="I171" s="2">
        <f t="shared" si="23"/>
        <v>40.337835403001471</v>
      </c>
    </row>
    <row r="172" spans="1:9" ht="13.5" x14ac:dyDescent="0.25">
      <c r="A172" s="3">
        <f>TITRES_STAT!B175</f>
        <v>42254</v>
      </c>
      <c r="B172" s="5">
        <f>TITRES_STAT!D175</f>
        <v>11.252000000000001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3.3614838615802313E-2</v>
      </c>
      <c r="G172" s="2">
        <f t="shared" si="24"/>
        <v>4.9718434674566374E-2</v>
      </c>
      <c r="H172" s="2">
        <f t="shared" si="22"/>
        <v>0.67610412185800561</v>
      </c>
      <c r="I172" s="2">
        <f t="shared" si="23"/>
        <v>40.337835403001471</v>
      </c>
    </row>
    <row r="173" spans="1:9" ht="13.5" x14ac:dyDescent="0.25">
      <c r="A173" s="3">
        <f>TITRES_STAT!B176</f>
        <v>42255</v>
      </c>
      <c r="B173" s="5">
        <f>TITRES_STAT!D176</f>
        <v>11.032</v>
      </c>
      <c r="C173" s="2">
        <f t="shared" si="18"/>
        <v>-0.22000000000000064</v>
      </c>
      <c r="D173" s="2">
        <f t="shared" si="19"/>
        <v>0</v>
      </c>
      <c r="E173" s="2">
        <f t="shared" si="20"/>
        <v>0.22000000000000064</v>
      </c>
      <c r="F173" s="2">
        <f t="shared" ref="F173:G188" si="25">((F172*13)+D173)/14</f>
        <v>3.1213778714673575E-2</v>
      </c>
      <c r="G173" s="2">
        <f t="shared" si="25"/>
        <v>6.1881403626383107E-2</v>
      </c>
      <c r="H173" s="2">
        <f t="shared" si="22"/>
        <v>0.50441290735954791</v>
      </c>
      <c r="I173" s="2">
        <f t="shared" si="23"/>
        <v>33.52888724179202</v>
      </c>
    </row>
    <row r="174" spans="1:9" ht="13.5" x14ac:dyDescent="0.25">
      <c r="A174" s="3">
        <f>TITRES_STAT!B177</f>
        <v>42256</v>
      </c>
      <c r="B174" s="5">
        <f>TITRES_STAT!D177</f>
        <v>11.032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2.8984223092196892E-2</v>
      </c>
      <c r="G174" s="2">
        <f t="shared" si="25"/>
        <v>5.7461303367355741E-2</v>
      </c>
      <c r="H174" s="2">
        <f t="shared" si="22"/>
        <v>0.50441290735954791</v>
      </c>
      <c r="I174" s="2">
        <f t="shared" si="23"/>
        <v>33.52888724179202</v>
      </c>
    </row>
    <row r="175" spans="1:9" ht="13.5" x14ac:dyDescent="0.25">
      <c r="A175" s="3">
        <f>TITRES_STAT!B178</f>
        <v>42257</v>
      </c>
      <c r="B175" s="5">
        <f>TITRES_STAT!D178</f>
        <v>11.021000000000001</v>
      </c>
      <c r="C175" s="2">
        <f t="shared" si="18"/>
        <v>-1.0999999999999233E-2</v>
      </c>
      <c r="D175" s="2">
        <f t="shared" si="19"/>
        <v>0</v>
      </c>
      <c r="E175" s="2">
        <f t="shared" si="20"/>
        <v>1.0999999999999233E-2</v>
      </c>
      <c r="F175" s="2">
        <f t="shared" si="25"/>
        <v>2.6913921442754257E-2</v>
      </c>
      <c r="G175" s="2">
        <f t="shared" si="25"/>
        <v>5.4142638841115989E-2</v>
      </c>
      <c r="H175" s="2">
        <f t="shared" si="22"/>
        <v>0.49709290161741787</v>
      </c>
      <c r="I175" s="2">
        <f t="shared" si="23"/>
        <v>33.203878067979105</v>
      </c>
    </row>
    <row r="176" spans="1:9" ht="13.5" x14ac:dyDescent="0.25">
      <c r="A176" s="3">
        <f>TITRES_STAT!B179</f>
        <v>42258</v>
      </c>
      <c r="B176" s="5">
        <f>TITRES_STAT!D179</f>
        <v>11.021000000000001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2.4991498482557526E-2</v>
      </c>
      <c r="G176" s="2">
        <f t="shared" si="25"/>
        <v>5.027530749532199E-2</v>
      </c>
      <c r="H176" s="2">
        <f t="shared" si="22"/>
        <v>0.49709290161741787</v>
      </c>
      <c r="I176" s="2">
        <f t="shared" si="23"/>
        <v>33.203878067979105</v>
      </c>
    </row>
    <row r="177" spans="1:9" ht="13.5" x14ac:dyDescent="0.25">
      <c r="A177" s="3">
        <f>TITRES_STAT!B180</f>
        <v>42261</v>
      </c>
      <c r="B177" s="5">
        <f>TITRES_STAT!D180</f>
        <v>10.695</v>
      </c>
      <c r="C177" s="2">
        <f t="shared" si="18"/>
        <v>-0.32600000000000051</v>
      </c>
      <c r="D177" s="2">
        <f t="shared" si="19"/>
        <v>0</v>
      </c>
      <c r="E177" s="2">
        <f t="shared" si="20"/>
        <v>0.32600000000000051</v>
      </c>
      <c r="F177" s="2">
        <f t="shared" si="25"/>
        <v>2.3206391448089132E-2</v>
      </c>
      <c r="G177" s="2">
        <f t="shared" si="25"/>
        <v>6.9969928388513319E-2</v>
      </c>
      <c r="H177" s="2">
        <f t="shared" si="22"/>
        <v>0.33166235813811168</v>
      </c>
      <c r="I177" s="2">
        <f t="shared" si="23"/>
        <v>24.905889703290228</v>
      </c>
    </row>
    <row r="178" spans="1:9" ht="13.5" x14ac:dyDescent="0.25">
      <c r="A178" s="3">
        <f>TITRES_STAT!B181</f>
        <v>42262</v>
      </c>
      <c r="B178" s="5">
        <f>TITRES_STAT!D181</f>
        <v>11.175000000000001</v>
      </c>
      <c r="C178" s="2">
        <f t="shared" si="18"/>
        <v>0.48000000000000043</v>
      </c>
      <c r="D178" s="2">
        <f t="shared" si="19"/>
        <v>0.48000000000000043</v>
      </c>
      <c r="E178" s="2">
        <f t="shared" si="20"/>
        <v>0</v>
      </c>
      <c r="F178" s="2">
        <f t="shared" si="25"/>
        <v>5.5834506344654221E-2</v>
      </c>
      <c r="G178" s="2">
        <f t="shared" si="25"/>
        <v>6.4972076360762368E-2</v>
      </c>
      <c r="H178" s="2">
        <f t="shared" si="22"/>
        <v>0.85936158226849491</v>
      </c>
      <c r="I178" s="2">
        <f t="shared" si="23"/>
        <v>46.21809929083507</v>
      </c>
    </row>
    <row r="179" spans="1:9" ht="13.5" x14ac:dyDescent="0.25">
      <c r="A179" s="3">
        <f>TITRES_STAT!B182</f>
        <v>42263</v>
      </c>
      <c r="B179" s="5">
        <f>TITRES_STAT!D182</f>
        <v>11.032</v>
      </c>
      <c r="C179" s="2">
        <f t="shared" si="18"/>
        <v>-0.14300000000000068</v>
      </c>
      <c r="D179" s="2">
        <f t="shared" si="19"/>
        <v>0</v>
      </c>
      <c r="E179" s="2">
        <f t="shared" si="20"/>
        <v>0.14300000000000068</v>
      </c>
      <c r="F179" s="2">
        <f t="shared" si="25"/>
        <v>5.1846327320036065E-2</v>
      </c>
      <c r="G179" s="2">
        <f t="shared" si="25"/>
        <v>7.0545499477850812E-2</v>
      </c>
      <c r="H179" s="2">
        <f t="shared" si="22"/>
        <v>0.73493458411637258</v>
      </c>
      <c r="I179" s="2">
        <f t="shared" si="23"/>
        <v>42.360939187265409</v>
      </c>
    </row>
    <row r="180" spans="1:9" ht="13.5" x14ac:dyDescent="0.25">
      <c r="A180" s="3">
        <f>TITRES_STAT!B183</f>
        <v>42264</v>
      </c>
      <c r="B180" s="5">
        <f>TITRES_STAT!D183</f>
        <v>11.087</v>
      </c>
      <c r="C180" s="2">
        <f t="shared" si="18"/>
        <v>5.4999999999999716E-2</v>
      </c>
      <c r="D180" s="2">
        <f t="shared" si="19"/>
        <v>5.4999999999999716E-2</v>
      </c>
      <c r="E180" s="2">
        <f t="shared" si="20"/>
        <v>0</v>
      </c>
      <c r="F180" s="2">
        <f t="shared" si="25"/>
        <v>5.2071589654319184E-2</v>
      </c>
      <c r="G180" s="2">
        <f t="shared" si="25"/>
        <v>6.5506535229432894E-2</v>
      </c>
      <c r="H180" s="2">
        <f t="shared" si="22"/>
        <v>0.79490679016897192</v>
      </c>
      <c r="I180" s="2">
        <f t="shared" si="23"/>
        <v>44.286800547127001</v>
      </c>
    </row>
    <row r="181" spans="1:9" ht="13.5" x14ac:dyDescent="0.25">
      <c r="A181" s="3">
        <f>TITRES_STAT!B184</f>
        <v>42265</v>
      </c>
      <c r="B181" s="5">
        <f>TITRES_STAT!D184</f>
        <v>11.032</v>
      </c>
      <c r="C181" s="2">
        <f t="shared" si="18"/>
        <v>-5.4999999999999716E-2</v>
      </c>
      <c r="D181" s="2">
        <f t="shared" si="19"/>
        <v>0</v>
      </c>
      <c r="E181" s="2">
        <f t="shared" si="20"/>
        <v>5.4999999999999716E-2</v>
      </c>
      <c r="F181" s="2">
        <f t="shared" si="25"/>
        <v>4.8352190393296378E-2</v>
      </c>
      <c r="G181" s="2">
        <f t="shared" si="25"/>
        <v>6.4756068427330518E-2</v>
      </c>
      <c r="H181" s="2">
        <f t="shared" si="22"/>
        <v>0.74668199548830505</v>
      </c>
      <c r="I181" s="2">
        <f t="shared" si="23"/>
        <v>42.748594043849494</v>
      </c>
    </row>
    <row r="182" spans="1:9" ht="13.5" x14ac:dyDescent="0.25">
      <c r="A182" s="3">
        <f>TITRES_STAT!B185</f>
        <v>42268</v>
      </c>
      <c r="B182" s="5">
        <f>TITRES_STAT!D185</f>
        <v>11.032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4.489846250806092E-2</v>
      </c>
      <c r="G182" s="2">
        <f t="shared" si="25"/>
        <v>6.0130634968235487E-2</v>
      </c>
      <c r="H182" s="2">
        <f t="shared" si="22"/>
        <v>0.74668199548830494</v>
      </c>
      <c r="I182" s="2">
        <f t="shared" si="23"/>
        <v>42.748594043849486</v>
      </c>
    </row>
    <row r="183" spans="1:9" ht="13.5" x14ac:dyDescent="0.25">
      <c r="A183" s="3">
        <f>TITRES_STAT!B186</f>
        <v>42269</v>
      </c>
      <c r="B183" s="5">
        <f>TITRES_STAT!D186</f>
        <v>11.087</v>
      </c>
      <c r="C183" s="2">
        <f t="shared" si="18"/>
        <v>5.4999999999999716E-2</v>
      </c>
      <c r="D183" s="2">
        <f t="shared" si="19"/>
        <v>5.4999999999999716E-2</v>
      </c>
      <c r="E183" s="2">
        <f t="shared" si="20"/>
        <v>0</v>
      </c>
      <c r="F183" s="2">
        <f t="shared" si="25"/>
        <v>4.562000090034226E-2</v>
      </c>
      <c r="G183" s="2">
        <f t="shared" si="25"/>
        <v>5.5835589613361526E-2</v>
      </c>
      <c r="H183" s="2">
        <f t="shared" si="22"/>
        <v>0.81704162553385729</v>
      </c>
      <c r="I183" s="2">
        <f t="shared" si="23"/>
        <v>44.965487529423314</v>
      </c>
    </row>
    <row r="184" spans="1:9" ht="13.5" x14ac:dyDescent="0.25">
      <c r="A184" s="3">
        <f>TITRES_STAT!B187</f>
        <v>42270</v>
      </c>
      <c r="B184" s="5">
        <f>TITRES_STAT!D187</f>
        <v>11.087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4.2361429407460668E-2</v>
      </c>
      <c r="G184" s="2">
        <f t="shared" si="25"/>
        <v>5.1847333212407136E-2</v>
      </c>
      <c r="H184" s="2">
        <f t="shared" si="22"/>
        <v>0.81704162553385717</v>
      </c>
      <c r="I184" s="2">
        <f t="shared" si="23"/>
        <v>44.965487529423314</v>
      </c>
    </row>
    <row r="185" spans="1:9" ht="13.5" x14ac:dyDescent="0.25">
      <c r="A185" s="3">
        <f>TITRES_STAT!B188</f>
        <v>42275</v>
      </c>
      <c r="B185" s="5">
        <f>TITRES_STAT!D188</f>
        <v>11.196999999999999</v>
      </c>
      <c r="C185" s="2">
        <f t="shared" si="18"/>
        <v>0.10999999999999943</v>
      </c>
      <c r="D185" s="2">
        <f t="shared" si="19"/>
        <v>0.10999999999999943</v>
      </c>
      <c r="E185" s="2">
        <f t="shared" si="20"/>
        <v>0</v>
      </c>
      <c r="F185" s="2">
        <f t="shared" si="25"/>
        <v>4.7192755878356293E-2</v>
      </c>
      <c r="G185" s="2">
        <f t="shared" si="25"/>
        <v>4.8143952268663769E-2</v>
      </c>
      <c r="H185" s="2">
        <f t="shared" si="22"/>
        <v>0.98024266090578949</v>
      </c>
      <c r="I185" s="2">
        <f t="shared" si="23"/>
        <v>49.501138434085313</v>
      </c>
    </row>
    <row r="186" spans="1:9" ht="13.5" x14ac:dyDescent="0.25">
      <c r="A186" s="3">
        <f>TITRES_STAT!B189</f>
        <v>42276</v>
      </c>
      <c r="B186" s="5">
        <f>TITRES_STAT!D189</f>
        <v>11.141999999999999</v>
      </c>
      <c r="C186" s="2">
        <f t="shared" si="18"/>
        <v>-5.4999999999999716E-2</v>
      </c>
      <c r="D186" s="2">
        <f t="shared" si="19"/>
        <v>0</v>
      </c>
      <c r="E186" s="2">
        <f t="shared" si="20"/>
        <v>5.4999999999999716E-2</v>
      </c>
      <c r="F186" s="2">
        <f t="shared" si="25"/>
        <v>4.3821844744187988E-2</v>
      </c>
      <c r="G186" s="2">
        <f t="shared" si="25"/>
        <v>4.8633669963759188E-2</v>
      </c>
      <c r="H186" s="2">
        <f t="shared" si="22"/>
        <v>0.90105979616268161</v>
      </c>
      <c r="I186" s="2">
        <f t="shared" si="23"/>
        <v>47.397761921086577</v>
      </c>
    </row>
    <row r="187" spans="1:9" ht="13.5" x14ac:dyDescent="0.25">
      <c r="A187" s="3">
        <f>TITRES_STAT!B190</f>
        <v>42277</v>
      </c>
      <c r="B187" s="5">
        <f>TITRES_STAT!D190</f>
        <v>11.141999999999999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4.0691712976745995E-2</v>
      </c>
      <c r="G187" s="2">
        <f t="shared" si="25"/>
        <v>4.5159836394919252E-2</v>
      </c>
      <c r="H187" s="2">
        <f t="shared" si="22"/>
        <v>0.90105979616268173</v>
      </c>
      <c r="I187" s="2">
        <f t="shared" si="23"/>
        <v>47.397761921086577</v>
      </c>
    </row>
    <row r="188" spans="1:9" ht="13.5" x14ac:dyDescent="0.25">
      <c r="A188" s="3">
        <f>TITRES_STAT!B191</f>
        <v>42278</v>
      </c>
      <c r="B188" s="5">
        <f>TITRES_STAT!D191</f>
        <v>11.141999999999999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3.7785162049835563E-2</v>
      </c>
      <c r="G188" s="2">
        <f t="shared" si="25"/>
        <v>4.1934133795282165E-2</v>
      </c>
      <c r="H188" s="2">
        <f t="shared" si="22"/>
        <v>0.9010597961626815</v>
      </c>
      <c r="I188" s="2">
        <f t="shared" si="23"/>
        <v>47.397761921086577</v>
      </c>
    </row>
    <row r="189" spans="1:9" ht="13.5" x14ac:dyDescent="0.25">
      <c r="A189" s="3">
        <f>TITRES_STAT!B192</f>
        <v>42279</v>
      </c>
      <c r="B189" s="5">
        <f>TITRES_STAT!D192</f>
        <v>10.976000000000001</v>
      </c>
      <c r="C189" s="2">
        <f t="shared" si="18"/>
        <v>-0.16599999999999859</v>
      </c>
      <c r="D189" s="2">
        <f t="shared" si="19"/>
        <v>0</v>
      </c>
      <c r="E189" s="2">
        <f t="shared" si="20"/>
        <v>0.16599999999999859</v>
      </c>
      <c r="F189" s="2">
        <f t="shared" ref="F189:G204" si="26">((F188*13)+D189)/14</f>
        <v>3.5086221903418736E-2</v>
      </c>
      <c r="G189" s="2">
        <f t="shared" si="26"/>
        <v>5.0795981381333337E-2</v>
      </c>
      <c r="H189" s="2">
        <f t="shared" si="22"/>
        <v>0.69072830072955982</v>
      </c>
      <c r="I189" s="2">
        <f t="shared" si="23"/>
        <v>40.853891215490172</v>
      </c>
    </row>
    <row r="190" spans="1:9" ht="13.5" x14ac:dyDescent="0.25">
      <c r="A190" s="3">
        <f>TITRES_STAT!B193</f>
        <v>42282</v>
      </c>
      <c r="B190" s="5">
        <f>TITRES_STAT!D193</f>
        <v>10.839</v>
      </c>
      <c r="C190" s="2">
        <f t="shared" si="18"/>
        <v>-0.13700000000000045</v>
      </c>
      <c r="D190" s="2">
        <f t="shared" si="19"/>
        <v>0</v>
      </c>
      <c r="E190" s="2">
        <f t="shared" si="20"/>
        <v>0.13700000000000045</v>
      </c>
      <c r="F190" s="2">
        <f t="shared" si="26"/>
        <v>3.2580063196031683E-2</v>
      </c>
      <c r="G190" s="2">
        <f t="shared" si="26"/>
        <v>5.6953411282666698E-2</v>
      </c>
      <c r="H190" s="2">
        <f t="shared" si="22"/>
        <v>0.57204761685534289</v>
      </c>
      <c r="I190" s="2">
        <f t="shared" si="23"/>
        <v>36.388695273724757</v>
      </c>
    </row>
    <row r="191" spans="1:9" ht="13.5" x14ac:dyDescent="0.25">
      <c r="A191" s="3">
        <f>TITRES_STAT!B194</f>
        <v>42283</v>
      </c>
      <c r="B191" s="5">
        <f>TITRES_STAT!D194</f>
        <v>10.519</v>
      </c>
      <c r="C191" s="2">
        <f t="shared" si="18"/>
        <v>-0.32000000000000028</v>
      </c>
      <c r="D191" s="2">
        <f t="shared" si="19"/>
        <v>0</v>
      </c>
      <c r="E191" s="2">
        <f t="shared" si="20"/>
        <v>0.32000000000000028</v>
      </c>
      <c r="F191" s="2">
        <f t="shared" si="26"/>
        <v>3.0252915824886564E-2</v>
      </c>
      <c r="G191" s="2">
        <f t="shared" si="26"/>
        <v>7.5742453333904808E-2</v>
      </c>
      <c r="H191" s="2">
        <f t="shared" si="22"/>
        <v>0.39941821915272402</v>
      </c>
      <c r="I191" s="2">
        <f t="shared" si="23"/>
        <v>28.541733535136572</v>
      </c>
    </row>
    <row r="192" spans="1:9" ht="13.5" x14ac:dyDescent="0.25">
      <c r="A192" s="3">
        <f>TITRES_STAT!B195</f>
        <v>42284</v>
      </c>
      <c r="B192" s="5">
        <f>TITRES_STAT!D195</f>
        <v>10.756</v>
      </c>
      <c r="C192" s="2">
        <f t="shared" si="18"/>
        <v>0.2370000000000001</v>
      </c>
      <c r="D192" s="2">
        <f t="shared" si="19"/>
        <v>0.2370000000000001</v>
      </c>
      <c r="E192" s="2">
        <f t="shared" si="20"/>
        <v>0</v>
      </c>
      <c r="F192" s="2">
        <f t="shared" si="26"/>
        <v>4.5020564694537531E-2</v>
      </c>
      <c r="G192" s="2">
        <f t="shared" si="26"/>
        <v>7.0332278095768752E-2</v>
      </c>
      <c r="H192" s="2">
        <f t="shared" si="22"/>
        <v>0.64011241941054098</v>
      </c>
      <c r="I192" s="2">
        <f t="shared" si="23"/>
        <v>39.028569739176682</v>
      </c>
    </row>
    <row r="193" spans="1:9" ht="13.5" x14ac:dyDescent="0.25">
      <c r="A193" s="3">
        <f>TITRES_STAT!B196</f>
        <v>42285</v>
      </c>
      <c r="B193" s="5">
        <f>TITRES_STAT!D196</f>
        <v>10.739000000000001</v>
      </c>
      <c r="C193" s="2">
        <f t="shared" si="18"/>
        <v>-1.699999999999946E-2</v>
      </c>
      <c r="D193" s="2">
        <f t="shared" si="19"/>
        <v>0</v>
      </c>
      <c r="E193" s="2">
        <f t="shared" si="20"/>
        <v>1.699999999999946E-2</v>
      </c>
      <c r="F193" s="2">
        <f t="shared" si="26"/>
        <v>4.1804810073499135E-2</v>
      </c>
      <c r="G193" s="2">
        <f t="shared" si="26"/>
        <v>6.652282966035665E-2</v>
      </c>
      <c r="H193" s="2">
        <f t="shared" si="22"/>
        <v>0.62842801917688307</v>
      </c>
      <c r="I193" s="2">
        <f t="shared" si="23"/>
        <v>38.591083657141496</v>
      </c>
    </row>
    <row r="194" spans="1:9" ht="13.5" x14ac:dyDescent="0.25">
      <c r="A194" s="3">
        <f>TITRES_STAT!B197</f>
        <v>42286</v>
      </c>
      <c r="B194" s="5">
        <f>TITRES_STAT!D197</f>
        <v>10.739000000000001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3.8818752211106346E-2</v>
      </c>
      <c r="G194" s="2">
        <f t="shared" si="26"/>
        <v>6.1771198970331176E-2</v>
      </c>
      <c r="H194" s="2">
        <f t="shared" si="22"/>
        <v>0.62842801917688318</v>
      </c>
      <c r="I194" s="2">
        <f t="shared" si="23"/>
        <v>38.591083657141496</v>
      </c>
    </row>
    <row r="195" spans="1:9" ht="13.5" x14ac:dyDescent="0.25">
      <c r="A195" s="3">
        <f>TITRES_STAT!B198</f>
        <v>42289</v>
      </c>
      <c r="B195" s="5">
        <f>TITRES_STAT!D198</f>
        <v>11.015000000000001</v>
      </c>
      <c r="C195" s="2">
        <f t="shared" ref="C195:C258" si="27">B195-B194</f>
        <v>0.2759999999999998</v>
      </c>
      <c r="D195" s="2">
        <f t="shared" ref="D195:D258" si="28">IF(C195&gt;0,C195,0)</f>
        <v>0.2759999999999998</v>
      </c>
      <c r="E195" s="2">
        <f t="shared" ref="E195:E258" si="29">IF(C195&lt;0,-C195,0)</f>
        <v>0</v>
      </c>
      <c r="F195" s="2">
        <f t="shared" si="26"/>
        <v>5.5760269910313021E-2</v>
      </c>
      <c r="G195" s="2">
        <f t="shared" si="26"/>
        <v>5.7358970472450373E-2</v>
      </c>
      <c r="H195" s="2">
        <f t="shared" si="22"/>
        <v>0.97212815102904937</v>
      </c>
      <c r="I195" s="2">
        <f t="shared" si="23"/>
        <v>49.293356038845467</v>
      </c>
    </row>
    <row r="196" spans="1:9" ht="13.5" x14ac:dyDescent="0.25">
      <c r="A196" s="3">
        <f>TITRES_STAT!B199</f>
        <v>42290</v>
      </c>
      <c r="B196" s="5">
        <f>TITRES_STAT!D199</f>
        <v>11.032</v>
      </c>
      <c r="C196" s="2">
        <f t="shared" si="27"/>
        <v>1.699999999999946E-2</v>
      </c>
      <c r="D196" s="2">
        <f t="shared" si="28"/>
        <v>1.699999999999946E-2</v>
      </c>
      <c r="E196" s="2">
        <f t="shared" si="29"/>
        <v>0</v>
      </c>
      <c r="F196" s="2">
        <f t="shared" si="26"/>
        <v>5.299167920243348E-2</v>
      </c>
      <c r="G196" s="2">
        <f t="shared" si="26"/>
        <v>5.3261901152989628E-2</v>
      </c>
      <c r="H196" s="2">
        <f t="shared" si="22"/>
        <v>0.99492654327565289</v>
      </c>
      <c r="I196" s="2">
        <f t="shared" si="23"/>
        <v>49.872841014085246</v>
      </c>
    </row>
    <row r="197" spans="1:9" ht="13.5" x14ac:dyDescent="0.25">
      <c r="A197" s="3">
        <f>TITRES_STAT!B200</f>
        <v>42293</v>
      </c>
      <c r="B197" s="5">
        <f>TITRES_STAT!D200</f>
        <v>11.032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4.9206559259402517E-2</v>
      </c>
      <c r="G197" s="2">
        <f t="shared" si="26"/>
        <v>4.9457479642061798E-2</v>
      </c>
      <c r="H197" s="2">
        <f t="shared" si="22"/>
        <v>0.99492654327565289</v>
      </c>
      <c r="I197" s="2">
        <f t="shared" si="23"/>
        <v>49.872841014085246</v>
      </c>
    </row>
    <row r="198" spans="1:9" ht="13.5" x14ac:dyDescent="0.25">
      <c r="A198" s="3">
        <f>TITRES_STAT!B201</f>
        <v>42296</v>
      </c>
      <c r="B198" s="5">
        <f>TITRES_STAT!D201</f>
        <v>11.032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4.5691805026588053E-2</v>
      </c>
      <c r="G198" s="2">
        <f t="shared" si="26"/>
        <v>4.5924802524771671E-2</v>
      </c>
      <c r="H198" s="2">
        <f t="shared" si="22"/>
        <v>0.99492654327565289</v>
      </c>
      <c r="I198" s="2">
        <f t="shared" si="23"/>
        <v>49.872841014085246</v>
      </c>
    </row>
    <row r="199" spans="1:9" ht="13.5" x14ac:dyDescent="0.25">
      <c r="A199" s="3">
        <f>TITRES_STAT!B202</f>
        <v>42297</v>
      </c>
      <c r="B199" s="5">
        <f>TITRES_STAT!D202</f>
        <v>10.701000000000001</v>
      </c>
      <c r="C199" s="2">
        <f t="shared" si="27"/>
        <v>-0.33099999999999952</v>
      </c>
      <c r="D199" s="2">
        <f t="shared" si="28"/>
        <v>0</v>
      </c>
      <c r="E199" s="2">
        <f t="shared" si="29"/>
        <v>0.33099999999999952</v>
      </c>
      <c r="F199" s="2">
        <f t="shared" si="26"/>
        <v>4.2428104667546047E-2</v>
      </c>
      <c r="G199" s="2">
        <f t="shared" si="26"/>
        <v>6.6287316630145088E-2</v>
      </c>
      <c r="H199" s="2">
        <f t="shared" si="22"/>
        <v>0.64006369279174091</v>
      </c>
      <c r="I199" s="2">
        <f t="shared" si="23"/>
        <v>39.026758265846063</v>
      </c>
    </row>
    <row r="200" spans="1:9" ht="13.5" x14ac:dyDescent="0.25">
      <c r="A200" s="3">
        <f>TITRES_STAT!B203</f>
        <v>42298</v>
      </c>
      <c r="B200" s="5">
        <f>TITRES_STAT!D203</f>
        <v>10.48</v>
      </c>
      <c r="C200" s="2">
        <f t="shared" si="27"/>
        <v>-0.22100000000000009</v>
      </c>
      <c r="D200" s="2">
        <f t="shared" si="28"/>
        <v>0</v>
      </c>
      <c r="E200" s="2">
        <f t="shared" si="29"/>
        <v>0.22100000000000009</v>
      </c>
      <c r="F200" s="2">
        <f t="shared" si="26"/>
        <v>3.9397525762721326E-2</v>
      </c>
      <c r="G200" s="2">
        <f t="shared" si="26"/>
        <v>7.7338222585134744E-2</v>
      </c>
      <c r="H200" s="2">
        <f t="shared" si="22"/>
        <v>0.50941855716107398</v>
      </c>
      <c r="I200" s="2">
        <f t="shared" si="23"/>
        <v>33.749323853497089</v>
      </c>
    </row>
    <row r="201" spans="1:9" ht="13.5" x14ac:dyDescent="0.25">
      <c r="A201" s="3">
        <f>TITRES_STAT!B204</f>
        <v>42299</v>
      </c>
      <c r="B201" s="5">
        <f>TITRES_STAT!D204</f>
        <v>10.695</v>
      </c>
      <c r="C201" s="2">
        <f t="shared" si="27"/>
        <v>0.21499999999999986</v>
      </c>
      <c r="D201" s="2">
        <f t="shared" si="28"/>
        <v>0.21499999999999986</v>
      </c>
      <c r="E201" s="2">
        <f t="shared" si="29"/>
        <v>0</v>
      </c>
      <c r="F201" s="2">
        <f t="shared" si="26"/>
        <v>5.1940559636812648E-2</v>
      </c>
      <c r="G201" s="2">
        <f t="shared" si="26"/>
        <v>7.1814063829053684E-2</v>
      </c>
      <c r="H201" s="2">
        <f t="shared" si="22"/>
        <v>0.72326445360970026</v>
      </c>
      <c r="I201" s="2">
        <f t="shared" si="23"/>
        <v>41.970601325564829</v>
      </c>
    </row>
    <row r="202" spans="1:9" ht="13.5" x14ac:dyDescent="0.25">
      <c r="A202" s="3">
        <f>TITRES_STAT!B205</f>
        <v>42300</v>
      </c>
      <c r="B202" s="5">
        <f>TITRES_STAT!D205</f>
        <v>10.695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4.8230519662754601E-2</v>
      </c>
      <c r="G202" s="2">
        <f t="shared" si="26"/>
        <v>6.6684487841264142E-2</v>
      </c>
      <c r="H202" s="2">
        <f t="shared" si="22"/>
        <v>0.72326445360970015</v>
      </c>
      <c r="I202" s="2">
        <f t="shared" si="23"/>
        <v>41.970601325564822</v>
      </c>
    </row>
    <row r="203" spans="1:9" ht="13.5" x14ac:dyDescent="0.25">
      <c r="A203" s="3">
        <f>TITRES_STAT!B206</f>
        <v>42303</v>
      </c>
      <c r="B203" s="5">
        <f>TITRES_STAT!D206</f>
        <v>10.381</v>
      </c>
      <c r="C203" s="2">
        <f t="shared" si="27"/>
        <v>-0.31400000000000006</v>
      </c>
      <c r="D203" s="2">
        <f t="shared" si="28"/>
        <v>0</v>
      </c>
      <c r="E203" s="2">
        <f t="shared" si="29"/>
        <v>0.31400000000000006</v>
      </c>
      <c r="F203" s="2">
        <f t="shared" si="26"/>
        <v>4.4785482543986413E-2</v>
      </c>
      <c r="G203" s="2">
        <f t="shared" si="26"/>
        <v>8.4349881566888135E-2</v>
      </c>
      <c r="H203" s="2">
        <f t="shared" si="22"/>
        <v>0.53094896770509659</v>
      </c>
      <c r="I203" s="2">
        <f t="shared" si="23"/>
        <v>34.681036331406446</v>
      </c>
    </row>
    <row r="204" spans="1:9" ht="13.5" x14ac:dyDescent="0.25">
      <c r="A204" s="3">
        <f>TITRES_STAT!B207</f>
        <v>42304</v>
      </c>
      <c r="B204" s="5">
        <f>TITRES_STAT!D207</f>
        <v>10.69</v>
      </c>
      <c r="C204" s="2">
        <f t="shared" si="27"/>
        <v>0.30899999999999928</v>
      </c>
      <c r="D204" s="2">
        <f t="shared" si="28"/>
        <v>0.30899999999999928</v>
      </c>
      <c r="E204" s="2">
        <f t="shared" si="29"/>
        <v>0</v>
      </c>
      <c r="F204" s="2">
        <f t="shared" si="26"/>
        <v>6.3657948076558765E-2</v>
      </c>
      <c r="G204" s="2">
        <f t="shared" si="26"/>
        <v>7.8324890026396116E-2</v>
      </c>
      <c r="H204" s="2">
        <f t="shared" si="22"/>
        <v>0.81274225926273913</v>
      </c>
      <c r="I204" s="2">
        <f t="shared" si="23"/>
        <v>44.834959581804519</v>
      </c>
    </row>
    <row r="205" spans="1:9" ht="13.5" x14ac:dyDescent="0.25">
      <c r="A205" s="3">
        <f>TITRES_STAT!B208</f>
        <v>42305</v>
      </c>
      <c r="B205" s="5">
        <f>TITRES_STAT!D208</f>
        <v>10.75</v>
      </c>
      <c r="C205" s="2">
        <f t="shared" si="27"/>
        <v>6.0000000000000497E-2</v>
      </c>
      <c r="D205" s="2">
        <f t="shared" si="28"/>
        <v>6.0000000000000497E-2</v>
      </c>
      <c r="E205" s="2">
        <f t="shared" si="29"/>
        <v>0</v>
      </c>
      <c r="F205" s="2">
        <f t="shared" ref="F205:G220" si="30">((F204*13)+D205)/14</f>
        <v>6.3396666071090318E-2</v>
      </c>
      <c r="G205" s="2">
        <f t="shared" si="30"/>
        <v>7.2730255024510679E-2</v>
      </c>
      <c r="H205" s="2">
        <f t="shared" si="22"/>
        <v>0.87166841433080544</v>
      </c>
      <c r="I205" s="2">
        <f t="shared" si="23"/>
        <v>46.571732880498544</v>
      </c>
    </row>
    <row r="206" spans="1:9" ht="13.5" x14ac:dyDescent="0.25">
      <c r="A206" s="3">
        <f>TITRES_STAT!B209</f>
        <v>42306</v>
      </c>
      <c r="B206" s="5">
        <f>TITRES_STAT!D209</f>
        <v>10.744999999999999</v>
      </c>
      <c r="C206" s="2">
        <f t="shared" si="27"/>
        <v>-5.0000000000007816E-3</v>
      </c>
      <c r="D206" s="2">
        <f t="shared" si="28"/>
        <v>0</v>
      </c>
      <c r="E206" s="2">
        <f t="shared" si="29"/>
        <v>5.0000000000007816E-3</v>
      </c>
      <c r="F206" s="2">
        <f t="shared" si="30"/>
        <v>5.8868332780298148E-2</v>
      </c>
      <c r="G206" s="2">
        <f t="shared" si="30"/>
        <v>6.7892379665617106E-2</v>
      </c>
      <c r="H206" s="2">
        <f t="shared" si="22"/>
        <v>0.86708306691024672</v>
      </c>
      <c r="I206" s="2">
        <f t="shared" si="23"/>
        <v>46.440519025494893</v>
      </c>
    </row>
    <row r="207" spans="1:9" ht="13.5" x14ac:dyDescent="0.25">
      <c r="A207" s="3">
        <f>TITRES_STAT!B210</f>
        <v>42307</v>
      </c>
      <c r="B207" s="5">
        <f>TITRES_STAT!D210</f>
        <v>10.48</v>
      </c>
      <c r="C207" s="2">
        <f t="shared" si="27"/>
        <v>-0.26499999999999879</v>
      </c>
      <c r="D207" s="2">
        <f t="shared" si="28"/>
        <v>0</v>
      </c>
      <c r="E207" s="2">
        <f t="shared" si="29"/>
        <v>0.26499999999999879</v>
      </c>
      <c r="F207" s="2">
        <f t="shared" si="30"/>
        <v>5.4663451867419707E-2</v>
      </c>
      <c r="G207" s="2">
        <f t="shared" si="30"/>
        <v>8.1971495403787217E-2</v>
      </c>
      <c r="H207" s="2">
        <f t="shared" si="22"/>
        <v>0.66685927343585061</v>
      </c>
      <c r="I207" s="2">
        <f t="shared" si="23"/>
        <v>40.006933042480071</v>
      </c>
    </row>
    <row r="208" spans="1:9" ht="13.5" x14ac:dyDescent="0.25">
      <c r="A208" s="3">
        <f>TITRES_STAT!B211</f>
        <v>42310</v>
      </c>
      <c r="B208" s="5">
        <f>TITRES_STAT!D211</f>
        <v>10.48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5.0758919591175441E-2</v>
      </c>
      <c r="G208" s="2">
        <f t="shared" si="30"/>
        <v>7.611638858923099E-2</v>
      </c>
      <c r="H208" s="2">
        <f t="shared" si="22"/>
        <v>0.6668592734358505</v>
      </c>
      <c r="I208" s="2">
        <f t="shared" si="23"/>
        <v>40.006933042480071</v>
      </c>
    </row>
    <row r="209" spans="1:9" ht="13.5" x14ac:dyDescent="0.25">
      <c r="A209" s="3">
        <f>TITRES_STAT!B212</f>
        <v>42311</v>
      </c>
      <c r="B209" s="5">
        <f>TITRES_STAT!D212</f>
        <v>10.75</v>
      </c>
      <c r="C209" s="2">
        <f t="shared" si="27"/>
        <v>0.26999999999999957</v>
      </c>
      <c r="D209" s="2">
        <f t="shared" si="28"/>
        <v>0.26999999999999957</v>
      </c>
      <c r="E209" s="2">
        <f t="shared" si="29"/>
        <v>0</v>
      </c>
      <c r="F209" s="2">
        <f t="shared" si="30"/>
        <v>6.6418996763234303E-2</v>
      </c>
      <c r="G209" s="2">
        <f t="shared" si="30"/>
        <v>7.0679503690000214E-2</v>
      </c>
      <c r="H209" s="2">
        <f t="shared" ref="H209:H272" si="31">F209/G209</f>
        <v>0.93972075772557118</v>
      </c>
      <c r="I209" s="2">
        <f t="shared" ref="I209:I272" si="32">IF(G209=0,100,100-(100/(1+H209)))</f>
        <v>48.446187626895593</v>
      </c>
    </row>
    <row r="210" spans="1:9" ht="13.5" x14ac:dyDescent="0.25">
      <c r="A210" s="3">
        <f>TITRES_STAT!B213</f>
        <v>42312</v>
      </c>
      <c r="B210" s="5">
        <f>TITRES_STAT!D213</f>
        <v>10.75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6.1674782708717568E-2</v>
      </c>
      <c r="G210" s="2">
        <f t="shared" si="30"/>
        <v>6.5630967712143065E-2</v>
      </c>
      <c r="H210" s="2">
        <f t="shared" si="31"/>
        <v>0.93972075772557107</v>
      </c>
      <c r="I210" s="2">
        <f t="shared" si="32"/>
        <v>48.446187626895593</v>
      </c>
    </row>
    <row r="211" spans="1:9" ht="13.5" x14ac:dyDescent="0.25">
      <c r="A211" s="3">
        <f>TITRES_STAT!B214</f>
        <v>42313</v>
      </c>
      <c r="B211" s="5">
        <f>TITRES_STAT!D214</f>
        <v>10.48</v>
      </c>
      <c r="C211" s="2">
        <f t="shared" si="27"/>
        <v>-0.26999999999999957</v>
      </c>
      <c r="D211" s="2">
        <f t="shared" si="28"/>
        <v>0</v>
      </c>
      <c r="E211" s="2">
        <f t="shared" si="29"/>
        <v>0.26999999999999957</v>
      </c>
      <c r="F211" s="2">
        <f t="shared" si="30"/>
        <v>5.7269441086666317E-2</v>
      </c>
      <c r="G211" s="2">
        <f t="shared" si="30"/>
        <v>8.0228755732704257E-2</v>
      </c>
      <c r="H211" s="2">
        <f t="shared" si="31"/>
        <v>0.71382686374283555</v>
      </c>
      <c r="I211" s="2">
        <f t="shared" si="32"/>
        <v>41.651048822044096</v>
      </c>
    </row>
    <row r="212" spans="1:9" ht="13.5" x14ac:dyDescent="0.25">
      <c r="A212" s="3">
        <f>TITRES_STAT!B215</f>
        <v>42314</v>
      </c>
      <c r="B212" s="5">
        <f>TITRES_STAT!D215</f>
        <v>10.48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5.3178766723333007E-2</v>
      </c>
      <c r="G212" s="2">
        <f t="shared" si="30"/>
        <v>7.4498130323225387E-2</v>
      </c>
      <c r="H212" s="2">
        <f t="shared" si="31"/>
        <v>0.71382686374283544</v>
      </c>
      <c r="I212" s="2">
        <f t="shared" si="32"/>
        <v>41.651048822044096</v>
      </c>
    </row>
    <row r="213" spans="1:9" ht="13.5" x14ac:dyDescent="0.25">
      <c r="A213" s="3">
        <f>TITRES_STAT!B216</f>
        <v>42317</v>
      </c>
      <c r="B213" s="5">
        <f>TITRES_STAT!D216</f>
        <v>10.48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4.938028338595208E-2</v>
      </c>
      <c r="G213" s="2">
        <f t="shared" si="30"/>
        <v>6.9176835300137865E-2</v>
      </c>
      <c r="H213" s="2">
        <f t="shared" si="31"/>
        <v>0.71382686374283544</v>
      </c>
      <c r="I213" s="2">
        <f t="shared" si="32"/>
        <v>41.651048822044096</v>
      </c>
    </row>
    <row r="214" spans="1:9" ht="13.5" x14ac:dyDescent="0.25">
      <c r="A214" s="3">
        <f>TITRES_STAT!B217</f>
        <v>42318</v>
      </c>
      <c r="B214" s="5">
        <f>TITRES_STAT!D217</f>
        <v>10.48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4.5853120286955498E-2</v>
      </c>
      <c r="G214" s="2">
        <f t="shared" si="30"/>
        <v>6.4235632778699453E-2</v>
      </c>
      <c r="H214" s="2">
        <f t="shared" si="31"/>
        <v>0.71382686374283533</v>
      </c>
      <c r="I214" s="2">
        <f t="shared" si="32"/>
        <v>41.651048822044089</v>
      </c>
    </row>
    <row r="215" spans="1:9" ht="13.5" x14ac:dyDescent="0.25">
      <c r="A215" s="3">
        <f>TITRES_STAT!B218</f>
        <v>42319</v>
      </c>
      <c r="B215" s="5">
        <f>TITRES_STAT!D218</f>
        <v>10.48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4.2577897409315821E-2</v>
      </c>
      <c r="G215" s="2">
        <f t="shared" si="30"/>
        <v>5.9647373294506638E-2</v>
      </c>
      <c r="H215" s="2">
        <f t="shared" si="31"/>
        <v>0.71382686374283522</v>
      </c>
      <c r="I215" s="2">
        <f t="shared" si="32"/>
        <v>41.651048822044082</v>
      </c>
    </row>
    <row r="216" spans="1:9" ht="13.5" x14ac:dyDescent="0.25">
      <c r="A216" s="3">
        <f>TITRES_STAT!B219</f>
        <v>42320</v>
      </c>
      <c r="B216" s="5">
        <f>TITRES_STAT!D219</f>
        <v>10.48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3.9536619022936113E-2</v>
      </c>
      <c r="G216" s="2">
        <f t="shared" si="30"/>
        <v>5.5386846630613308E-2</v>
      </c>
      <c r="H216" s="2">
        <f t="shared" si="31"/>
        <v>0.7138268637428351</v>
      </c>
      <c r="I216" s="2">
        <f t="shared" si="32"/>
        <v>41.651048822044082</v>
      </c>
    </row>
    <row r="217" spans="1:9" ht="13.5" x14ac:dyDescent="0.25">
      <c r="A217" s="3">
        <f>TITRES_STAT!B220</f>
        <v>42321</v>
      </c>
      <c r="B217" s="5">
        <f>TITRES_STAT!D220</f>
        <v>10.48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3.6712574807012108E-2</v>
      </c>
      <c r="G217" s="2">
        <f t="shared" si="30"/>
        <v>5.1430643299855215E-2</v>
      </c>
      <c r="H217" s="2">
        <f t="shared" si="31"/>
        <v>0.71382686374283522</v>
      </c>
      <c r="I217" s="2">
        <f t="shared" si="32"/>
        <v>41.651048822044082</v>
      </c>
    </row>
    <row r="218" spans="1:9" ht="13.5" x14ac:dyDescent="0.25">
      <c r="A218" s="3">
        <f>TITRES_STAT!B221</f>
        <v>42324</v>
      </c>
      <c r="B218" s="5">
        <f>TITRES_STAT!D221</f>
        <v>10.48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3.4090248035082669E-2</v>
      </c>
      <c r="G218" s="2">
        <f t="shared" si="30"/>
        <v>4.7757025921294126E-2</v>
      </c>
      <c r="H218" s="2">
        <f t="shared" si="31"/>
        <v>0.71382686374283522</v>
      </c>
      <c r="I218" s="2">
        <f t="shared" si="32"/>
        <v>41.651048822044082</v>
      </c>
    </row>
    <row r="219" spans="1:9" ht="13.5" x14ac:dyDescent="0.25">
      <c r="A219" s="3">
        <f>TITRES_STAT!B222</f>
        <v>42325</v>
      </c>
      <c r="B219" s="5">
        <f>TITRES_STAT!D222</f>
        <v>10.48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3.1655230318291053E-2</v>
      </c>
      <c r="G219" s="2">
        <f t="shared" si="30"/>
        <v>4.4345809784058832E-2</v>
      </c>
      <c r="H219" s="2">
        <f t="shared" si="31"/>
        <v>0.71382686374283522</v>
      </c>
      <c r="I219" s="2">
        <f t="shared" si="32"/>
        <v>41.651048822044082</v>
      </c>
    </row>
    <row r="220" spans="1:9" ht="13.5" x14ac:dyDescent="0.25">
      <c r="A220" s="3">
        <f>TITRES_STAT!B223</f>
        <v>42326</v>
      </c>
      <c r="B220" s="5">
        <f>TITRES_STAT!D223</f>
        <v>10.425000000000001</v>
      </c>
      <c r="C220" s="2">
        <f t="shared" si="27"/>
        <v>-5.4999999999999716E-2</v>
      </c>
      <c r="D220" s="2">
        <f t="shared" si="28"/>
        <v>0</v>
      </c>
      <c r="E220" s="2">
        <f t="shared" si="29"/>
        <v>5.4999999999999716E-2</v>
      </c>
      <c r="F220" s="2">
        <f t="shared" si="30"/>
        <v>2.939414243841312E-2</v>
      </c>
      <c r="G220" s="2">
        <f t="shared" si="30"/>
        <v>4.510682337091175E-2</v>
      </c>
      <c r="H220" s="2">
        <f t="shared" si="31"/>
        <v>0.65165622940693846</v>
      </c>
      <c r="I220" s="2">
        <f t="shared" si="32"/>
        <v>39.454713263239356</v>
      </c>
    </row>
    <row r="221" spans="1:9" ht="13.5" x14ac:dyDescent="0.25">
      <c r="A221" s="3">
        <f>TITRES_STAT!B224</f>
        <v>42327</v>
      </c>
      <c r="B221" s="5">
        <f>TITRES_STAT!D224</f>
        <v>10.407999999999999</v>
      </c>
      <c r="C221" s="2">
        <f t="shared" si="27"/>
        <v>-1.7000000000001236E-2</v>
      </c>
      <c r="D221" s="2">
        <f t="shared" si="28"/>
        <v>0</v>
      </c>
      <c r="E221" s="2">
        <f t="shared" si="29"/>
        <v>1.7000000000001236E-2</v>
      </c>
      <c r="F221" s="2">
        <f t="shared" ref="F221:G236" si="33">((F220*13)+D221)/14</f>
        <v>2.7294560835669328E-2</v>
      </c>
      <c r="G221" s="2">
        <f t="shared" si="33"/>
        <v>4.3099193130132427E-2</v>
      </c>
      <c r="H221" s="2">
        <f t="shared" si="31"/>
        <v>0.63329633000917074</v>
      </c>
      <c r="I221" s="2">
        <f t="shared" si="32"/>
        <v>38.77412312593728</v>
      </c>
    </row>
    <row r="222" spans="1:9" ht="13.5" x14ac:dyDescent="0.25">
      <c r="A222" s="3">
        <f>TITRES_STAT!B225</f>
        <v>42328</v>
      </c>
      <c r="B222" s="5">
        <f>TITRES_STAT!D225</f>
        <v>10.403</v>
      </c>
      <c r="C222" s="2">
        <f t="shared" si="27"/>
        <v>-4.9999999999990052E-3</v>
      </c>
      <c r="D222" s="2">
        <f t="shared" si="28"/>
        <v>0</v>
      </c>
      <c r="E222" s="2">
        <f t="shared" si="29"/>
        <v>4.9999999999990052E-3</v>
      </c>
      <c r="F222" s="2">
        <f t="shared" si="33"/>
        <v>2.534494934740723E-2</v>
      </c>
      <c r="G222" s="2">
        <f t="shared" si="33"/>
        <v>4.0377822192265753E-2</v>
      </c>
      <c r="H222" s="2">
        <f t="shared" si="31"/>
        <v>0.62769480797461075</v>
      </c>
      <c r="I222" s="2">
        <f t="shared" si="32"/>
        <v>38.563421404266208</v>
      </c>
    </row>
    <row r="223" spans="1:9" ht="13.5" x14ac:dyDescent="0.25">
      <c r="A223" s="3">
        <f>TITRES_STAT!B226</f>
        <v>42331</v>
      </c>
      <c r="B223" s="5">
        <f>TITRES_STAT!D226</f>
        <v>10.403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2.3534595822592427E-2</v>
      </c>
      <c r="G223" s="2">
        <f t="shared" si="33"/>
        <v>3.749369203567534E-2</v>
      </c>
      <c r="H223" s="2">
        <f t="shared" si="31"/>
        <v>0.62769480797461075</v>
      </c>
      <c r="I223" s="2">
        <f t="shared" si="32"/>
        <v>38.563421404266208</v>
      </c>
    </row>
    <row r="224" spans="1:9" ht="13.5" x14ac:dyDescent="0.25">
      <c r="A224" s="3">
        <f>TITRES_STAT!B227</f>
        <v>42332</v>
      </c>
      <c r="B224" s="5">
        <f>TITRES_STAT!D227</f>
        <v>10.403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2.1853553263835823E-2</v>
      </c>
      <c r="G224" s="2">
        <f t="shared" si="33"/>
        <v>3.4815571175984245E-2</v>
      </c>
      <c r="H224" s="2">
        <f t="shared" si="31"/>
        <v>0.62769480797461075</v>
      </c>
      <c r="I224" s="2">
        <f t="shared" si="32"/>
        <v>38.563421404266208</v>
      </c>
    </row>
    <row r="225" spans="1:9" ht="13.5" x14ac:dyDescent="0.25">
      <c r="A225" s="3">
        <f>TITRES_STAT!B228</f>
        <v>42333</v>
      </c>
      <c r="B225" s="5">
        <f>TITRES_STAT!D228</f>
        <v>10.403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2.0292585173561833E-2</v>
      </c>
      <c r="G225" s="2">
        <f t="shared" si="33"/>
        <v>3.2328744663413941E-2</v>
      </c>
      <c r="H225" s="2">
        <f t="shared" si="31"/>
        <v>0.62769480797461064</v>
      </c>
      <c r="I225" s="2">
        <f t="shared" si="32"/>
        <v>38.563421404266208</v>
      </c>
    </row>
    <row r="226" spans="1:9" ht="13.5" x14ac:dyDescent="0.25">
      <c r="A226" s="3">
        <f>TITRES_STAT!B229</f>
        <v>42334</v>
      </c>
      <c r="B226" s="5">
        <f>TITRES_STAT!D229</f>
        <v>10.105</v>
      </c>
      <c r="C226" s="2">
        <f t="shared" si="27"/>
        <v>-0.29800000000000004</v>
      </c>
      <c r="D226" s="2">
        <f t="shared" si="28"/>
        <v>0</v>
      </c>
      <c r="E226" s="2">
        <f t="shared" si="29"/>
        <v>0.29800000000000004</v>
      </c>
      <c r="F226" s="2">
        <f t="shared" si="33"/>
        <v>1.8843114804021701E-2</v>
      </c>
      <c r="G226" s="2">
        <f t="shared" si="33"/>
        <v>5.1305262901741519E-2</v>
      </c>
      <c r="H226" s="2">
        <f t="shared" si="31"/>
        <v>0.36727450047589727</v>
      </c>
      <c r="I226" s="2">
        <f t="shared" si="32"/>
        <v>26.861796979908775</v>
      </c>
    </row>
    <row r="227" spans="1:9" ht="13.5" x14ac:dyDescent="0.25">
      <c r="A227" s="3">
        <f>TITRES_STAT!B230</f>
        <v>42335</v>
      </c>
      <c r="B227" s="5">
        <f>TITRES_STAT!D230</f>
        <v>10.37</v>
      </c>
      <c r="C227" s="2">
        <f t="shared" si="27"/>
        <v>0.26499999999999879</v>
      </c>
      <c r="D227" s="2">
        <f t="shared" si="28"/>
        <v>0.26499999999999879</v>
      </c>
      <c r="E227" s="2">
        <f t="shared" si="29"/>
        <v>0</v>
      </c>
      <c r="F227" s="2">
        <f t="shared" si="33"/>
        <v>3.6425749460877212E-2</v>
      </c>
      <c r="G227" s="2">
        <f t="shared" si="33"/>
        <v>4.7640601265902839E-2</v>
      </c>
      <c r="H227" s="2">
        <f t="shared" si="31"/>
        <v>0.76459466280808086</v>
      </c>
      <c r="I227" s="2">
        <f t="shared" si="32"/>
        <v>43.329761725072096</v>
      </c>
    </row>
    <row r="228" spans="1:9" ht="13.5" x14ac:dyDescent="0.25">
      <c r="A228" s="3">
        <f>TITRES_STAT!B231</f>
        <v>42338</v>
      </c>
      <c r="B228" s="5">
        <f>TITRES_STAT!D231</f>
        <v>10.259</v>
      </c>
      <c r="C228" s="2">
        <f t="shared" si="27"/>
        <v>-0.11099999999999888</v>
      </c>
      <c r="D228" s="2">
        <f t="shared" si="28"/>
        <v>0</v>
      </c>
      <c r="E228" s="2">
        <f t="shared" si="29"/>
        <v>0.11099999999999888</v>
      </c>
      <c r="F228" s="2">
        <f t="shared" si="33"/>
        <v>3.3823910213671697E-2</v>
      </c>
      <c r="G228" s="2">
        <f t="shared" si="33"/>
        <v>5.2166272604052558E-2</v>
      </c>
      <c r="H228" s="2">
        <f t="shared" si="31"/>
        <v>0.64838656329538236</v>
      </c>
      <c r="I228" s="2">
        <f t="shared" si="32"/>
        <v>39.33461833122179</v>
      </c>
    </row>
    <row r="229" spans="1:9" ht="13.5" x14ac:dyDescent="0.25">
      <c r="A229" s="3">
        <f>TITRES_STAT!B232</f>
        <v>42339</v>
      </c>
      <c r="B229" s="5">
        <f>TITRES_STAT!D232</f>
        <v>10.010999999999999</v>
      </c>
      <c r="C229" s="2">
        <f t="shared" si="27"/>
        <v>-0.24800000000000111</v>
      </c>
      <c r="D229" s="2">
        <f t="shared" si="28"/>
        <v>0</v>
      </c>
      <c r="E229" s="2">
        <f t="shared" si="29"/>
        <v>0.24800000000000111</v>
      </c>
      <c r="F229" s="2">
        <f t="shared" si="33"/>
        <v>3.1407916626980857E-2</v>
      </c>
      <c r="G229" s="2">
        <f t="shared" si="33"/>
        <v>6.6154395989477449E-2</v>
      </c>
      <c r="H229" s="2">
        <f t="shared" si="31"/>
        <v>0.47476688672324385</v>
      </c>
      <c r="I229" s="2">
        <f t="shared" si="32"/>
        <v>32.192673363999873</v>
      </c>
    </row>
    <row r="230" spans="1:9" ht="13.5" x14ac:dyDescent="0.25">
      <c r="A230" s="3">
        <f>TITRES_STAT!B233</f>
        <v>42340</v>
      </c>
      <c r="B230" s="5">
        <f>TITRES_STAT!D233</f>
        <v>10.055</v>
      </c>
      <c r="C230" s="2">
        <f t="shared" si="27"/>
        <v>4.4000000000000483E-2</v>
      </c>
      <c r="D230" s="2">
        <f t="shared" si="28"/>
        <v>4.4000000000000483E-2</v>
      </c>
      <c r="E230" s="2">
        <f t="shared" si="29"/>
        <v>0</v>
      </c>
      <c r="F230" s="2">
        <f t="shared" si="33"/>
        <v>3.2307351153625118E-2</v>
      </c>
      <c r="G230" s="2">
        <f t="shared" si="33"/>
        <v>6.1429081990229062E-2</v>
      </c>
      <c r="H230" s="2">
        <f t="shared" si="31"/>
        <v>0.52592925218651221</v>
      </c>
      <c r="I230" s="2">
        <f t="shared" si="32"/>
        <v>34.466162270164574</v>
      </c>
    </row>
    <row r="231" spans="1:9" ht="13.5" x14ac:dyDescent="0.25">
      <c r="A231" s="3">
        <f>TITRES_STAT!B234</f>
        <v>42341</v>
      </c>
      <c r="B231" s="5">
        <f>TITRES_STAT!D234</f>
        <v>10.039</v>
      </c>
      <c r="C231" s="2">
        <f t="shared" si="27"/>
        <v>-1.6000000000000014E-2</v>
      </c>
      <c r="D231" s="2">
        <f t="shared" si="28"/>
        <v>0</v>
      </c>
      <c r="E231" s="2">
        <f t="shared" si="29"/>
        <v>1.6000000000000014E-2</v>
      </c>
      <c r="F231" s="2">
        <f t="shared" si="33"/>
        <v>2.9999683214080468E-2</v>
      </c>
      <c r="G231" s="2">
        <f t="shared" si="33"/>
        <v>5.8184147562355557E-2</v>
      </c>
      <c r="H231" s="2">
        <f t="shared" si="31"/>
        <v>0.51559891260639357</v>
      </c>
      <c r="I231" s="2">
        <f t="shared" si="32"/>
        <v>34.019482880184441</v>
      </c>
    </row>
    <row r="232" spans="1:9" ht="13.5" x14ac:dyDescent="0.25">
      <c r="A232" s="3">
        <f>TITRES_STAT!B235</f>
        <v>42342</v>
      </c>
      <c r="B232" s="5">
        <f>TITRES_STAT!D235</f>
        <v>9.9280000000000008</v>
      </c>
      <c r="C232" s="2">
        <f t="shared" si="27"/>
        <v>-0.11099999999999888</v>
      </c>
      <c r="D232" s="2">
        <f t="shared" si="28"/>
        <v>0</v>
      </c>
      <c r="E232" s="2">
        <f t="shared" si="29"/>
        <v>0.11099999999999888</v>
      </c>
      <c r="F232" s="2">
        <f t="shared" si="33"/>
        <v>2.7856848698789006E-2</v>
      </c>
      <c r="G232" s="2">
        <f t="shared" si="33"/>
        <v>6.1956708450758645E-2</v>
      </c>
      <c r="H232" s="2">
        <f t="shared" si="31"/>
        <v>0.44961795736661514</v>
      </c>
      <c r="I232" s="2">
        <f t="shared" si="32"/>
        <v>31.016307095380768</v>
      </c>
    </row>
    <row r="233" spans="1:9" ht="13.5" x14ac:dyDescent="0.25">
      <c r="A233" s="3">
        <f>TITRES_STAT!B236</f>
        <v>42345</v>
      </c>
      <c r="B233" s="5">
        <f>TITRES_STAT!D236</f>
        <v>9.6310000000000002</v>
      </c>
      <c r="C233" s="2">
        <f t="shared" si="27"/>
        <v>-0.2970000000000006</v>
      </c>
      <c r="D233" s="2">
        <f t="shared" si="28"/>
        <v>0</v>
      </c>
      <c r="E233" s="2">
        <f t="shared" si="29"/>
        <v>0.2970000000000006</v>
      </c>
      <c r="F233" s="2">
        <f t="shared" si="33"/>
        <v>2.5867073791732649E-2</v>
      </c>
      <c r="G233" s="2">
        <f t="shared" si="33"/>
        <v>7.8745514989990203E-2</v>
      </c>
      <c r="H233" s="2">
        <f t="shared" si="31"/>
        <v>0.32848948660785016</v>
      </c>
      <c r="I233" s="2">
        <f t="shared" si="32"/>
        <v>24.726540173578002</v>
      </c>
    </row>
    <row r="234" spans="1:9" ht="13.5" x14ac:dyDescent="0.25">
      <c r="A234" s="3">
        <f>TITRES_STAT!B237</f>
        <v>42346</v>
      </c>
      <c r="B234" s="5">
        <f>TITRES_STAT!D237</f>
        <v>9.8680000000000003</v>
      </c>
      <c r="C234" s="2">
        <f t="shared" si="27"/>
        <v>0.2370000000000001</v>
      </c>
      <c r="D234" s="2">
        <f t="shared" si="28"/>
        <v>0.2370000000000001</v>
      </c>
      <c r="E234" s="2">
        <f t="shared" si="29"/>
        <v>0</v>
      </c>
      <c r="F234" s="2">
        <f t="shared" si="33"/>
        <v>4.0947997092323184E-2</v>
      </c>
      <c r="G234" s="2">
        <f t="shared" si="33"/>
        <v>7.3120835347848051E-2</v>
      </c>
      <c r="H234" s="2">
        <f t="shared" si="31"/>
        <v>0.56000450347054587</v>
      </c>
      <c r="I234" s="2">
        <f t="shared" si="32"/>
        <v>35.897620950753833</v>
      </c>
    </row>
    <row r="235" spans="1:9" ht="13.5" x14ac:dyDescent="0.25">
      <c r="A235" s="3">
        <f>TITRES_STAT!B238</f>
        <v>42347</v>
      </c>
      <c r="B235" s="5">
        <f>TITRES_STAT!D238</f>
        <v>9.5860000000000003</v>
      </c>
      <c r="C235" s="2">
        <f t="shared" si="27"/>
        <v>-0.28200000000000003</v>
      </c>
      <c r="D235" s="2">
        <f t="shared" si="28"/>
        <v>0</v>
      </c>
      <c r="E235" s="2">
        <f t="shared" si="29"/>
        <v>0.28200000000000003</v>
      </c>
      <c r="F235" s="2">
        <f t="shared" si="33"/>
        <v>3.8023140157157242E-2</v>
      </c>
      <c r="G235" s="2">
        <f t="shared" si="33"/>
        <v>8.8040775680144609E-2</v>
      </c>
      <c r="H235" s="2">
        <f t="shared" si="31"/>
        <v>0.43188102175856236</v>
      </c>
      <c r="I235" s="2">
        <f t="shared" si="32"/>
        <v>30.16179523268967</v>
      </c>
    </row>
    <row r="236" spans="1:9" ht="13.5" x14ac:dyDescent="0.25">
      <c r="A236" s="3">
        <f>TITRES_STAT!B239</f>
        <v>42348</v>
      </c>
      <c r="B236" s="5">
        <f>TITRES_STAT!D239</f>
        <v>9.6530000000000005</v>
      </c>
      <c r="C236" s="2">
        <f t="shared" si="27"/>
        <v>6.7000000000000171E-2</v>
      </c>
      <c r="D236" s="2">
        <f t="shared" si="28"/>
        <v>6.7000000000000171E-2</v>
      </c>
      <c r="E236" s="2">
        <f t="shared" si="29"/>
        <v>0</v>
      </c>
      <c r="F236" s="2">
        <f t="shared" si="33"/>
        <v>4.0092915860217453E-2</v>
      </c>
      <c r="G236" s="2">
        <f t="shared" si="33"/>
        <v>8.1752148845848568E-2</v>
      </c>
      <c r="H236" s="2">
        <f t="shared" si="31"/>
        <v>0.49042033055077794</v>
      </c>
      <c r="I236" s="2">
        <f t="shared" si="32"/>
        <v>32.904833656525966</v>
      </c>
    </row>
    <row r="237" spans="1:9" ht="13.5" x14ac:dyDescent="0.25">
      <c r="A237" s="3">
        <f>TITRES_STAT!B240</f>
        <v>42349</v>
      </c>
      <c r="B237" s="5">
        <f>TITRES_STAT!D240</f>
        <v>9.5969999999999995</v>
      </c>
      <c r="C237" s="2">
        <f t="shared" si="27"/>
        <v>-5.6000000000000938E-2</v>
      </c>
      <c r="D237" s="2">
        <f t="shared" si="28"/>
        <v>0</v>
      </c>
      <c r="E237" s="2">
        <f t="shared" si="29"/>
        <v>5.6000000000000938E-2</v>
      </c>
      <c r="F237" s="2">
        <f t="shared" ref="F237:G252" si="34">((F236*13)+D237)/14</f>
        <v>3.7229136155916207E-2</v>
      </c>
      <c r="G237" s="2">
        <f t="shared" si="34"/>
        <v>7.9912709642573729E-2</v>
      </c>
      <c r="H237" s="2">
        <f t="shared" si="31"/>
        <v>0.46587252919380767</v>
      </c>
      <c r="I237" s="2">
        <f t="shared" si="32"/>
        <v>31.78124427026583</v>
      </c>
    </row>
    <row r="238" spans="1:9" ht="13.5" x14ac:dyDescent="0.25">
      <c r="A238" s="3">
        <f>TITRES_STAT!B241</f>
        <v>42352</v>
      </c>
      <c r="B238" s="5">
        <f>TITRES_STAT!D241</f>
        <v>9.6530000000000005</v>
      </c>
      <c r="C238" s="2">
        <f t="shared" si="27"/>
        <v>5.6000000000000938E-2</v>
      </c>
      <c r="D238" s="2">
        <f t="shared" si="28"/>
        <v>5.6000000000000938E-2</v>
      </c>
      <c r="E238" s="2">
        <f t="shared" si="29"/>
        <v>0</v>
      </c>
      <c r="F238" s="2">
        <f t="shared" si="34"/>
        <v>3.8569912144779402E-2</v>
      </c>
      <c r="G238" s="2">
        <f t="shared" si="34"/>
        <v>7.4204658953818461E-2</v>
      </c>
      <c r="H238" s="2">
        <f t="shared" si="31"/>
        <v>0.51977750034244519</v>
      </c>
      <c r="I238" s="2">
        <f t="shared" si="32"/>
        <v>34.20089455366498</v>
      </c>
    </row>
    <row r="239" spans="1:9" ht="13.5" x14ac:dyDescent="0.25">
      <c r="A239" s="3">
        <f>TITRES_STAT!B242</f>
        <v>42353</v>
      </c>
      <c r="B239" s="5">
        <f>TITRES_STAT!D242</f>
        <v>9.4870000000000001</v>
      </c>
      <c r="C239" s="2">
        <f t="shared" si="27"/>
        <v>-0.16600000000000037</v>
      </c>
      <c r="D239" s="2">
        <f t="shared" si="28"/>
        <v>0</v>
      </c>
      <c r="E239" s="2">
        <f t="shared" si="29"/>
        <v>0.16600000000000037</v>
      </c>
      <c r="F239" s="2">
        <f t="shared" si="34"/>
        <v>3.5814918420152296E-2</v>
      </c>
      <c r="G239" s="2">
        <f t="shared" si="34"/>
        <v>8.0761469028545738E-2</v>
      </c>
      <c r="H239" s="2">
        <f t="shared" si="31"/>
        <v>0.44346541551260354</v>
      </c>
      <c r="I239" s="2">
        <f t="shared" si="32"/>
        <v>30.722275071281857</v>
      </c>
    </row>
    <row r="240" spans="1:9" ht="13.5" x14ac:dyDescent="0.25">
      <c r="A240" s="3">
        <f>TITRES_STAT!B243</f>
        <v>42354</v>
      </c>
      <c r="B240" s="5">
        <f>TITRES_STAT!D243</f>
        <v>9.5969999999999995</v>
      </c>
      <c r="C240" s="2">
        <f t="shared" si="27"/>
        <v>0.10999999999999943</v>
      </c>
      <c r="D240" s="2">
        <f t="shared" si="28"/>
        <v>0.10999999999999943</v>
      </c>
      <c r="E240" s="2">
        <f t="shared" si="29"/>
        <v>0</v>
      </c>
      <c r="F240" s="2">
        <f t="shared" si="34"/>
        <v>4.1113852818712812E-2</v>
      </c>
      <c r="G240" s="2">
        <f t="shared" si="34"/>
        <v>7.49927926693639E-2</v>
      </c>
      <c r="H240" s="2">
        <f t="shared" si="31"/>
        <v>0.54823738862452931</v>
      </c>
      <c r="I240" s="2">
        <f t="shared" si="32"/>
        <v>35.410421725546186</v>
      </c>
    </row>
    <row r="241" spans="1:9" ht="13.5" x14ac:dyDescent="0.25">
      <c r="A241" s="3">
        <f>TITRES_STAT!B244</f>
        <v>42355</v>
      </c>
      <c r="B241" s="5">
        <f>TITRES_STAT!D244</f>
        <v>9.5969999999999995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3.8177149045947607E-2</v>
      </c>
      <c r="G241" s="2">
        <f t="shared" si="34"/>
        <v>6.9636164621552185E-2</v>
      </c>
      <c r="H241" s="2">
        <f t="shared" si="31"/>
        <v>0.54823738862452931</v>
      </c>
      <c r="I241" s="2">
        <f t="shared" si="32"/>
        <v>35.410421725546186</v>
      </c>
    </row>
    <row r="242" spans="1:9" ht="13.5" x14ac:dyDescent="0.25">
      <c r="A242" s="3">
        <f>TITRES_STAT!B245</f>
        <v>42356</v>
      </c>
      <c r="B242" s="5">
        <f>TITRES_STAT!D245</f>
        <v>9.327</v>
      </c>
      <c r="C242" s="2">
        <f t="shared" si="27"/>
        <v>-0.26999999999999957</v>
      </c>
      <c r="D242" s="2">
        <f t="shared" si="28"/>
        <v>0</v>
      </c>
      <c r="E242" s="2">
        <f t="shared" si="29"/>
        <v>0.26999999999999957</v>
      </c>
      <c r="F242" s="2">
        <f t="shared" si="34"/>
        <v>3.5450209828379924E-2</v>
      </c>
      <c r="G242" s="2">
        <f t="shared" si="34"/>
        <v>8.394786714858414E-2</v>
      </c>
      <c r="H242" s="2">
        <f t="shared" si="31"/>
        <v>0.42228839198063922</v>
      </c>
      <c r="I242" s="2">
        <f t="shared" si="32"/>
        <v>29.690771179857009</v>
      </c>
    </row>
    <row r="243" spans="1:9" ht="13.5" x14ac:dyDescent="0.25">
      <c r="A243" s="3">
        <f>TITRES_STAT!B246</f>
        <v>42359</v>
      </c>
      <c r="B243" s="5">
        <f>TITRES_STAT!D246</f>
        <v>9.2940000000000005</v>
      </c>
      <c r="C243" s="2">
        <f t="shared" si="27"/>
        <v>-3.2999999999999474E-2</v>
      </c>
      <c r="D243" s="2">
        <f t="shared" si="28"/>
        <v>0</v>
      </c>
      <c r="E243" s="2">
        <f t="shared" si="29"/>
        <v>3.2999999999999474E-2</v>
      </c>
      <c r="F243" s="2">
        <f t="shared" si="34"/>
        <v>3.2918051983495643E-2</v>
      </c>
      <c r="G243" s="2">
        <f t="shared" si="34"/>
        <v>8.0308733780828104E-2</v>
      </c>
      <c r="H243" s="2">
        <f t="shared" si="31"/>
        <v>0.4098937990148474</v>
      </c>
      <c r="I243" s="2">
        <f t="shared" si="32"/>
        <v>29.072671948855842</v>
      </c>
    </row>
    <row r="244" spans="1:9" ht="13.5" x14ac:dyDescent="0.25">
      <c r="A244" s="3">
        <f>TITRES_STAT!B247</f>
        <v>42360</v>
      </c>
      <c r="B244" s="5">
        <f>TITRES_STAT!D247</f>
        <v>9.5419999999999998</v>
      </c>
      <c r="C244" s="2">
        <f t="shared" si="27"/>
        <v>0.24799999999999933</v>
      </c>
      <c r="D244" s="2">
        <f t="shared" si="28"/>
        <v>0.24799999999999933</v>
      </c>
      <c r="E244" s="2">
        <f t="shared" si="29"/>
        <v>0</v>
      </c>
      <c r="F244" s="2">
        <f t="shared" si="34"/>
        <v>4.8281048270388767E-2</v>
      </c>
      <c r="G244" s="2">
        <f t="shared" si="34"/>
        <v>7.4572395653626097E-2</v>
      </c>
      <c r="H244" s="2">
        <f t="shared" si="31"/>
        <v>0.64743861112689216</v>
      </c>
      <c r="I244" s="2">
        <f t="shared" si="32"/>
        <v>39.299710881732146</v>
      </c>
    </row>
    <row r="245" spans="1:9" ht="13.5" x14ac:dyDescent="0.25">
      <c r="A245" s="3">
        <f>TITRES_STAT!B248</f>
        <v>42361</v>
      </c>
      <c r="B245" s="5">
        <f>TITRES_STAT!D248</f>
        <v>9.2720000000000002</v>
      </c>
      <c r="C245" s="2">
        <f t="shared" si="27"/>
        <v>-0.26999999999999957</v>
      </c>
      <c r="D245" s="2">
        <f t="shared" si="28"/>
        <v>0</v>
      </c>
      <c r="E245" s="2">
        <f t="shared" si="29"/>
        <v>0.26999999999999957</v>
      </c>
      <c r="F245" s="2">
        <f t="shared" si="34"/>
        <v>4.4832401965360993E-2</v>
      </c>
      <c r="G245" s="2">
        <f t="shared" si="34"/>
        <v>8.8531510249795636E-2</v>
      </c>
      <c r="H245" s="2">
        <f t="shared" si="31"/>
        <v>0.50640051026876598</v>
      </c>
      <c r="I245" s="2">
        <f t="shared" si="32"/>
        <v>33.616591790613242</v>
      </c>
    </row>
    <row r="246" spans="1:9" ht="13.5" x14ac:dyDescent="0.25">
      <c r="A246" s="3">
        <f>TITRES_STAT!B249</f>
        <v>42363</v>
      </c>
      <c r="B246" s="5">
        <f>TITRES_STAT!D249</f>
        <v>9.5640000000000001</v>
      </c>
      <c r="C246" s="2">
        <f t="shared" si="27"/>
        <v>0.29199999999999982</v>
      </c>
      <c r="D246" s="2">
        <f t="shared" si="28"/>
        <v>0.29199999999999982</v>
      </c>
      <c r="E246" s="2">
        <f t="shared" si="29"/>
        <v>0</v>
      </c>
      <c r="F246" s="2">
        <f t="shared" si="34"/>
        <v>6.2487230396406628E-2</v>
      </c>
      <c r="G246" s="2">
        <f t="shared" si="34"/>
        <v>8.2207830946238805E-2</v>
      </c>
      <c r="H246" s="2">
        <f t="shared" si="31"/>
        <v>0.76011287096567726</v>
      </c>
      <c r="I246" s="2">
        <f t="shared" si="32"/>
        <v>43.185461768065196</v>
      </c>
    </row>
    <row r="247" spans="1:9" ht="13.5" x14ac:dyDescent="0.25">
      <c r="A247" s="3">
        <f>TITRES_STAT!B250</f>
        <v>42366</v>
      </c>
      <c r="B247" s="5">
        <f>TITRES_STAT!D250</f>
        <v>9.4320000000000004</v>
      </c>
      <c r="C247" s="2">
        <f t="shared" si="27"/>
        <v>-0.13199999999999967</v>
      </c>
      <c r="D247" s="2">
        <f t="shared" si="28"/>
        <v>0</v>
      </c>
      <c r="E247" s="2">
        <f t="shared" si="29"/>
        <v>0.13199999999999967</v>
      </c>
      <c r="F247" s="2">
        <f t="shared" si="34"/>
        <v>5.8023856796663296E-2</v>
      </c>
      <c r="G247" s="2">
        <f t="shared" si="34"/>
        <v>8.5764414450078874E-2</v>
      </c>
      <c r="H247" s="2">
        <f t="shared" si="31"/>
        <v>0.67654932606620199</v>
      </c>
      <c r="I247" s="2">
        <f t="shared" si="32"/>
        <v>40.353678567491613</v>
      </c>
    </row>
    <row r="248" spans="1:9" ht="13.5" x14ac:dyDescent="0.25">
      <c r="A248" s="3">
        <f>TITRES_STAT!B251</f>
        <v>42367</v>
      </c>
      <c r="B248" s="5">
        <f>TITRES_STAT!D251</f>
        <v>9.3770000000000007</v>
      </c>
      <c r="C248" s="2">
        <f t="shared" si="27"/>
        <v>-5.4999999999999716E-2</v>
      </c>
      <c r="D248" s="2">
        <f t="shared" si="28"/>
        <v>0</v>
      </c>
      <c r="E248" s="2">
        <f t="shared" si="29"/>
        <v>5.4999999999999716E-2</v>
      </c>
      <c r="F248" s="2">
        <f t="shared" si="34"/>
        <v>5.3879295596901633E-2</v>
      </c>
      <c r="G248" s="2">
        <f t="shared" si="34"/>
        <v>8.3566956275073226E-2</v>
      </c>
      <c r="H248" s="2">
        <f t="shared" si="31"/>
        <v>0.64474402321833779</v>
      </c>
      <c r="I248" s="2">
        <f t="shared" si="32"/>
        <v>39.200265458739331</v>
      </c>
    </row>
    <row r="249" spans="1:9" ht="13.5" x14ac:dyDescent="0.25">
      <c r="A249" s="3">
        <f>TITRES_STAT!B252</f>
        <v>42368</v>
      </c>
      <c r="B249" s="5">
        <f>TITRES_STAT!D252</f>
        <v>9.3770000000000007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5.0030774482837229E-2</v>
      </c>
      <c r="G249" s="2">
        <f t="shared" si="34"/>
        <v>7.7597887969710858E-2</v>
      </c>
      <c r="H249" s="2">
        <f t="shared" si="31"/>
        <v>0.64474402321833779</v>
      </c>
      <c r="I249" s="2">
        <f t="shared" si="32"/>
        <v>39.200265458739331</v>
      </c>
    </row>
    <row r="250" spans="1:9" ht="13.5" x14ac:dyDescent="0.25">
      <c r="A250" s="3">
        <f>TITRES_STAT!B253</f>
        <v>42369</v>
      </c>
      <c r="B250" s="5">
        <f>TITRES_STAT!D253</f>
        <v>9.1069999999999993</v>
      </c>
      <c r="C250" s="2">
        <f t="shared" si="27"/>
        <v>-0.27000000000000135</v>
      </c>
      <c r="D250" s="2">
        <f t="shared" si="28"/>
        <v>0</v>
      </c>
      <c r="E250" s="2">
        <f t="shared" si="29"/>
        <v>0.27000000000000135</v>
      </c>
      <c r="F250" s="2">
        <f t="shared" si="34"/>
        <v>4.6457147734063141E-2</v>
      </c>
      <c r="G250" s="2">
        <f t="shared" si="34"/>
        <v>9.1340895971874461E-2</v>
      </c>
      <c r="H250" s="2">
        <f t="shared" si="31"/>
        <v>0.50861278773057084</v>
      </c>
      <c r="I250" s="2">
        <f t="shared" si="32"/>
        <v>33.713938518026538</v>
      </c>
    </row>
    <row r="251" spans="1:9" ht="13.5" x14ac:dyDescent="0.25">
      <c r="A251" s="3">
        <f>TITRES_STAT!B254</f>
        <v>42373</v>
      </c>
      <c r="B251" s="5">
        <f>TITRES_STAT!D254</f>
        <v>9.2110000000000003</v>
      </c>
      <c r="C251" s="2">
        <f t="shared" si="27"/>
        <v>0.10400000000000098</v>
      </c>
      <c r="D251" s="2">
        <f t="shared" si="28"/>
        <v>0.10400000000000098</v>
      </c>
      <c r="E251" s="2">
        <f t="shared" si="29"/>
        <v>0</v>
      </c>
      <c r="F251" s="2">
        <f t="shared" si="34"/>
        <v>5.0567351467344417E-2</v>
      </c>
      <c r="G251" s="2">
        <f t="shared" si="34"/>
        <v>8.4816546259597711E-2</v>
      </c>
      <c r="H251" s="2">
        <f t="shared" si="31"/>
        <v>0.59619677642347169</v>
      </c>
      <c r="I251" s="2">
        <f t="shared" si="32"/>
        <v>37.351082600188164</v>
      </c>
    </row>
    <row r="252" spans="1:9" ht="13.5" x14ac:dyDescent="0.25">
      <c r="A252" s="3">
        <f>TITRES_STAT!B255</f>
        <v>42374</v>
      </c>
      <c r="B252" s="5">
        <f>TITRES_STAT!D255</f>
        <v>9.6029999999999998</v>
      </c>
      <c r="C252" s="2">
        <f t="shared" si="27"/>
        <v>0.39199999999999946</v>
      </c>
      <c r="D252" s="2">
        <f t="shared" si="28"/>
        <v>0.39199999999999946</v>
      </c>
      <c r="E252" s="2">
        <f t="shared" si="29"/>
        <v>0</v>
      </c>
      <c r="F252" s="2">
        <f t="shared" si="34"/>
        <v>7.4955397791105494E-2</v>
      </c>
      <c r="G252" s="2">
        <f t="shared" si="34"/>
        <v>7.8758221526769298E-2</v>
      </c>
      <c r="H252" s="2">
        <f t="shared" si="31"/>
        <v>0.95171521573311235</v>
      </c>
      <c r="I252" s="2">
        <f t="shared" si="32"/>
        <v>48.763016656383684</v>
      </c>
    </row>
    <row r="253" spans="1:9" ht="13.5" x14ac:dyDescent="0.25">
      <c r="A253" s="3">
        <f>TITRES_STAT!B256</f>
        <v>42375</v>
      </c>
      <c r="B253" s="5">
        <f>TITRES_STAT!D256</f>
        <v>9.7629999999999999</v>
      </c>
      <c r="C253" s="2">
        <f t="shared" si="27"/>
        <v>0.16000000000000014</v>
      </c>
      <c r="D253" s="2">
        <f t="shared" si="28"/>
        <v>0.16000000000000014</v>
      </c>
      <c r="E253" s="2">
        <f t="shared" si="29"/>
        <v>0</v>
      </c>
      <c r="F253" s="2">
        <f t="shared" ref="F253:G268" si="35">((F252*13)+D253)/14</f>
        <v>8.1030012234597965E-2</v>
      </c>
      <c r="G253" s="2">
        <f t="shared" si="35"/>
        <v>7.3132634274857194E-2</v>
      </c>
      <c r="H253" s="2">
        <f t="shared" si="31"/>
        <v>1.1079870571878998</v>
      </c>
      <c r="I253" s="2">
        <f t="shared" si="32"/>
        <v>52.561378563015396</v>
      </c>
    </row>
    <row r="254" spans="1:9" ht="13.5" x14ac:dyDescent="0.25">
      <c r="A254" s="3">
        <f>TITRES_STAT!B257</f>
        <v>42376</v>
      </c>
      <c r="B254" s="5">
        <f>TITRES_STAT!D257</f>
        <v>9.6530000000000005</v>
      </c>
      <c r="C254" s="2">
        <f t="shared" si="27"/>
        <v>-0.10999999999999943</v>
      </c>
      <c r="D254" s="2">
        <f t="shared" si="28"/>
        <v>0</v>
      </c>
      <c r="E254" s="2">
        <f t="shared" si="29"/>
        <v>0.10999999999999943</v>
      </c>
      <c r="F254" s="2">
        <f t="shared" si="35"/>
        <v>7.5242154217840973E-2</v>
      </c>
      <c r="G254" s="2">
        <f t="shared" si="35"/>
        <v>7.5766017540938785E-2</v>
      </c>
      <c r="H254" s="2">
        <f t="shared" si="31"/>
        <v>0.99308577459789604</v>
      </c>
      <c r="I254" s="2">
        <f t="shared" si="32"/>
        <v>49.826544710462876</v>
      </c>
    </row>
    <row r="255" spans="1:9" ht="13.5" x14ac:dyDescent="0.25">
      <c r="A255" s="3">
        <f>TITRES_STAT!B258</f>
        <v>42377</v>
      </c>
      <c r="B255" s="5">
        <f>TITRES_STAT!D258</f>
        <v>9.6530000000000005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6.9867714630852326E-2</v>
      </c>
      <c r="G255" s="2">
        <f t="shared" si="35"/>
        <v>7.0354159145157441E-2</v>
      </c>
      <c r="H255" s="2">
        <f t="shared" si="31"/>
        <v>0.99308577459789604</v>
      </c>
      <c r="I255" s="2">
        <f t="shared" si="32"/>
        <v>49.826544710462876</v>
      </c>
    </row>
    <row r="256" spans="1:9" ht="13.5" x14ac:dyDescent="0.25">
      <c r="A256" s="3">
        <f>TITRES_STAT!B259</f>
        <v>42380</v>
      </c>
      <c r="B256" s="5">
        <f>TITRES_STAT!D259</f>
        <v>9.7629999999999999</v>
      </c>
      <c r="C256" s="2">
        <f t="shared" si="27"/>
        <v>0.10999999999999943</v>
      </c>
      <c r="D256" s="2">
        <f t="shared" si="28"/>
        <v>0.10999999999999943</v>
      </c>
      <c r="E256" s="2">
        <f t="shared" si="29"/>
        <v>0</v>
      </c>
      <c r="F256" s="2">
        <f t="shared" si="35"/>
        <v>7.2734306442934257E-2</v>
      </c>
      <c r="G256" s="2">
        <f t="shared" si="35"/>
        <v>6.5328862063360485E-2</v>
      </c>
      <c r="H256" s="2">
        <f t="shared" si="31"/>
        <v>1.1133563963258912</v>
      </c>
      <c r="I256" s="2">
        <f t="shared" si="32"/>
        <v>52.681904399157744</v>
      </c>
    </row>
    <row r="257" spans="1:9" ht="13.5" x14ac:dyDescent="0.25">
      <c r="A257" s="3">
        <f>TITRES_STAT!B260</f>
        <v>42381</v>
      </c>
      <c r="B257" s="5">
        <f>TITRES_STAT!D260</f>
        <v>9.7629999999999999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6.7538998839867526E-2</v>
      </c>
      <c r="G257" s="2">
        <f t="shared" si="35"/>
        <v>6.066251477312045E-2</v>
      </c>
      <c r="H257" s="2">
        <f t="shared" si="31"/>
        <v>1.1133563963258912</v>
      </c>
      <c r="I257" s="2">
        <f t="shared" si="32"/>
        <v>52.681904399157744</v>
      </c>
    </row>
    <row r="258" spans="1:9" ht="13.5" x14ac:dyDescent="0.25">
      <c r="A258" s="3">
        <f>TITRES_STAT!B261</f>
        <v>42382</v>
      </c>
      <c r="B258" s="5">
        <f>TITRES_STAT!D261</f>
        <v>9.8680000000000003</v>
      </c>
      <c r="C258" s="2">
        <f t="shared" si="27"/>
        <v>0.10500000000000043</v>
      </c>
      <c r="D258" s="2">
        <f t="shared" si="28"/>
        <v>0.10500000000000043</v>
      </c>
      <c r="E258" s="2">
        <f t="shared" si="29"/>
        <v>0</v>
      </c>
      <c r="F258" s="2">
        <f t="shared" si="35"/>
        <v>7.0214784637019884E-2</v>
      </c>
      <c r="G258" s="2">
        <f t="shared" si="35"/>
        <v>5.6329478003611842E-2</v>
      </c>
      <c r="H258" s="2">
        <f t="shared" si="31"/>
        <v>1.2465016031662448</v>
      </c>
      <c r="I258" s="2">
        <f t="shared" si="32"/>
        <v>55.486343807162719</v>
      </c>
    </row>
    <row r="259" spans="1:9" ht="13.5" x14ac:dyDescent="0.25">
      <c r="A259" s="3">
        <f>TITRES_STAT!B262</f>
        <v>42384</v>
      </c>
      <c r="B259" s="5">
        <f>TITRES_STAT!D262</f>
        <v>9.9280000000000008</v>
      </c>
      <c r="C259" s="2">
        <f t="shared" ref="C259:C322" si="36">B259-B258</f>
        <v>6.0000000000000497E-2</v>
      </c>
      <c r="D259" s="2">
        <f t="shared" ref="D259:D322" si="37">IF(C259&gt;0,C259,0)</f>
        <v>6.0000000000000497E-2</v>
      </c>
      <c r="E259" s="2">
        <f t="shared" ref="E259:E322" si="38">IF(C259&lt;0,-C259,0)</f>
        <v>0</v>
      </c>
      <c r="F259" s="2">
        <f t="shared" si="35"/>
        <v>6.9485157162947078E-2</v>
      </c>
      <c r="G259" s="2">
        <f t="shared" si="35"/>
        <v>5.2305943860496709E-2</v>
      </c>
      <c r="H259" s="2">
        <f t="shared" si="31"/>
        <v>1.3284371150680012</v>
      </c>
      <c r="I259" s="2">
        <f t="shared" si="32"/>
        <v>57.052737498096647</v>
      </c>
    </row>
    <row r="260" spans="1:9" ht="13.5" x14ac:dyDescent="0.25">
      <c r="A260" s="3">
        <f>TITRES_STAT!B263</f>
        <v>42387</v>
      </c>
      <c r="B260" s="5">
        <f>TITRES_STAT!D263</f>
        <v>9.9280000000000008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6.4521931651307998E-2</v>
      </c>
      <c r="G260" s="2">
        <f t="shared" si="35"/>
        <v>4.8569805013318375E-2</v>
      </c>
      <c r="H260" s="2">
        <f t="shared" si="31"/>
        <v>1.328437115068001</v>
      </c>
      <c r="I260" s="2">
        <f t="shared" si="32"/>
        <v>57.05273749809664</v>
      </c>
    </row>
    <row r="261" spans="1:9" ht="13.5" x14ac:dyDescent="0.25">
      <c r="A261" s="3">
        <f>TITRES_STAT!B264</f>
        <v>42388</v>
      </c>
      <c r="B261" s="5">
        <f>TITRES_STAT!D264</f>
        <v>9.9280000000000008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5.9913222247643137E-2</v>
      </c>
      <c r="G261" s="2">
        <f t="shared" si="35"/>
        <v>4.5100533226652771E-2</v>
      </c>
      <c r="H261" s="2">
        <f t="shared" si="31"/>
        <v>1.3284371150680012</v>
      </c>
      <c r="I261" s="2">
        <f t="shared" si="32"/>
        <v>57.052737498096647</v>
      </c>
    </row>
    <row r="262" spans="1:9" ht="13.5" x14ac:dyDescent="0.25">
      <c r="A262" s="3">
        <f>TITRES_STAT!B265</f>
        <v>42389</v>
      </c>
      <c r="B262" s="5">
        <f>TITRES_STAT!D265</f>
        <v>9.6530000000000005</v>
      </c>
      <c r="C262" s="2">
        <f t="shared" si="36"/>
        <v>-0.27500000000000036</v>
      </c>
      <c r="D262" s="2">
        <f t="shared" si="37"/>
        <v>0</v>
      </c>
      <c r="E262" s="2">
        <f t="shared" si="38"/>
        <v>0.27500000000000036</v>
      </c>
      <c r="F262" s="2">
        <f t="shared" si="35"/>
        <v>5.5633706372811488E-2</v>
      </c>
      <c r="G262" s="2">
        <f t="shared" si="35"/>
        <v>6.1521923710463312E-2</v>
      </c>
      <c r="H262" s="2">
        <f t="shared" si="31"/>
        <v>0.90429074738684756</v>
      </c>
      <c r="I262" s="2">
        <f t="shared" si="32"/>
        <v>47.487010511801074</v>
      </c>
    </row>
    <row r="263" spans="1:9" ht="13.5" x14ac:dyDescent="0.25">
      <c r="A263" s="3">
        <f>TITRES_STAT!B266</f>
        <v>42390</v>
      </c>
      <c r="B263" s="5">
        <f>TITRES_STAT!D266</f>
        <v>9.6530000000000005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5.1659870203324958E-2</v>
      </c>
      <c r="G263" s="2">
        <f t="shared" si="35"/>
        <v>5.7127500588287361E-2</v>
      </c>
      <c r="H263" s="2">
        <f t="shared" si="31"/>
        <v>0.90429074738684767</v>
      </c>
      <c r="I263" s="2">
        <f t="shared" si="32"/>
        <v>47.487010511801074</v>
      </c>
    </row>
    <row r="264" spans="1:9" ht="13.5" x14ac:dyDescent="0.25">
      <c r="A264" s="3">
        <f>TITRES_STAT!B267</f>
        <v>42391</v>
      </c>
      <c r="B264" s="5">
        <f>TITRES_STAT!D267</f>
        <v>9.6530000000000005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4.7969879474516031E-2</v>
      </c>
      <c r="G264" s="2">
        <f t="shared" si="35"/>
        <v>5.3046964831981125E-2</v>
      </c>
      <c r="H264" s="2">
        <f t="shared" si="31"/>
        <v>0.90429074738684756</v>
      </c>
      <c r="I264" s="2">
        <f t="shared" si="32"/>
        <v>47.487010511801074</v>
      </c>
    </row>
    <row r="265" spans="1:9" ht="13.5" x14ac:dyDescent="0.25">
      <c r="A265" s="3">
        <f>TITRES_STAT!B268</f>
        <v>42394</v>
      </c>
      <c r="B265" s="5">
        <f>TITRES_STAT!D268</f>
        <v>9.6419999999999995</v>
      </c>
      <c r="C265" s="2">
        <f t="shared" si="36"/>
        <v>-1.1000000000001009E-2</v>
      </c>
      <c r="D265" s="2">
        <f t="shared" si="37"/>
        <v>0</v>
      </c>
      <c r="E265" s="2">
        <f t="shared" si="38"/>
        <v>1.1000000000001009E-2</v>
      </c>
      <c r="F265" s="2">
        <f t="shared" si="35"/>
        <v>4.4543459512050597E-2</v>
      </c>
      <c r="G265" s="2">
        <f t="shared" si="35"/>
        <v>5.0043610201125403E-2</v>
      </c>
      <c r="H265" s="2">
        <f t="shared" si="31"/>
        <v>0.89009284767886077</v>
      </c>
      <c r="I265" s="2">
        <f t="shared" si="32"/>
        <v>47.092546208613207</v>
      </c>
    </row>
    <row r="266" spans="1:9" ht="13.5" x14ac:dyDescent="0.25">
      <c r="A266" s="3">
        <f>TITRES_STAT!B269</f>
        <v>42395</v>
      </c>
      <c r="B266" s="5">
        <f>TITRES_STAT!D269</f>
        <v>9.6419999999999995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4.1361783832618411E-2</v>
      </c>
      <c r="G266" s="2">
        <f t="shared" si="35"/>
        <v>4.6469066615330734E-2</v>
      </c>
      <c r="H266" s="2">
        <f t="shared" si="31"/>
        <v>0.89009284767886077</v>
      </c>
      <c r="I266" s="2">
        <f t="shared" si="32"/>
        <v>47.092546208613207</v>
      </c>
    </row>
    <row r="267" spans="1:9" ht="13.5" x14ac:dyDescent="0.25">
      <c r="A267" s="3">
        <f>TITRES_STAT!B270</f>
        <v>42396</v>
      </c>
      <c r="B267" s="5">
        <f>TITRES_STAT!D270</f>
        <v>9.6419999999999995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3.840737070171709E-2</v>
      </c>
      <c r="G267" s="2">
        <f t="shared" si="35"/>
        <v>4.3149847571378533E-2</v>
      </c>
      <c r="H267" s="2">
        <f t="shared" si="31"/>
        <v>0.89009284767886077</v>
      </c>
      <c r="I267" s="2">
        <f t="shared" si="32"/>
        <v>47.092546208613207</v>
      </c>
    </row>
    <row r="268" spans="1:9" ht="13.5" x14ac:dyDescent="0.25">
      <c r="A268" s="3">
        <f>TITRES_STAT!B271</f>
        <v>42397</v>
      </c>
      <c r="B268" s="5">
        <f>TITRES_STAT!D271</f>
        <v>9.3770000000000007</v>
      </c>
      <c r="C268" s="2">
        <f t="shared" si="36"/>
        <v>-0.26499999999999879</v>
      </c>
      <c r="D268" s="2">
        <f t="shared" si="37"/>
        <v>0</v>
      </c>
      <c r="E268" s="2">
        <f t="shared" si="38"/>
        <v>0.26499999999999879</v>
      </c>
      <c r="F268" s="2">
        <f t="shared" si="35"/>
        <v>3.5663987080165868E-2</v>
      </c>
      <c r="G268" s="2">
        <f t="shared" si="35"/>
        <v>5.8996287030565697E-2</v>
      </c>
      <c r="H268" s="2">
        <f t="shared" si="31"/>
        <v>0.60451240027509745</v>
      </c>
      <c r="I268" s="2">
        <f t="shared" si="32"/>
        <v>37.675769920597212</v>
      </c>
    </row>
    <row r="269" spans="1:9" ht="13.5" x14ac:dyDescent="0.25">
      <c r="A269" s="3">
        <f>TITRES_STAT!B272</f>
        <v>42398</v>
      </c>
      <c r="B269" s="5">
        <f>TITRES_STAT!D272</f>
        <v>9.3770000000000007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3.3116559431582593E-2</v>
      </c>
      <c r="G269" s="2">
        <f t="shared" si="39"/>
        <v>5.4782266528382431E-2</v>
      </c>
      <c r="H269" s="2">
        <f t="shared" si="31"/>
        <v>0.60451240027509745</v>
      </c>
      <c r="I269" s="2">
        <f t="shared" si="32"/>
        <v>37.675769920597212</v>
      </c>
    </row>
    <row r="270" spans="1:9" ht="13.5" x14ac:dyDescent="0.25">
      <c r="A270" s="3">
        <f>TITRES_STAT!B273</f>
        <v>42401</v>
      </c>
      <c r="B270" s="5">
        <f>TITRES_STAT!D273</f>
        <v>9.3770000000000007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3.0751090900755264E-2</v>
      </c>
      <c r="G270" s="2">
        <f t="shared" si="39"/>
        <v>5.0869247490640826E-2</v>
      </c>
      <c r="H270" s="2">
        <f t="shared" si="31"/>
        <v>0.60451240027509745</v>
      </c>
      <c r="I270" s="2">
        <f t="shared" si="32"/>
        <v>37.675769920597212</v>
      </c>
    </row>
    <row r="271" spans="1:9" ht="13.5" x14ac:dyDescent="0.25">
      <c r="A271" s="3">
        <f>TITRES_STAT!B274</f>
        <v>42402</v>
      </c>
      <c r="B271" s="5">
        <f>TITRES_STAT!D274</f>
        <v>9.3770000000000007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2.8554584407844173E-2</v>
      </c>
      <c r="G271" s="2">
        <f t="shared" si="39"/>
        <v>4.7235729812737916E-2</v>
      </c>
      <c r="H271" s="2">
        <f t="shared" si="31"/>
        <v>0.60451240027509734</v>
      </c>
      <c r="I271" s="2">
        <f t="shared" si="32"/>
        <v>37.675769920597197</v>
      </c>
    </row>
    <row r="272" spans="1:9" ht="13.5" x14ac:dyDescent="0.25">
      <c r="A272" s="3">
        <f>TITRES_STAT!B275</f>
        <v>42403</v>
      </c>
      <c r="B272" s="5">
        <f>TITRES_STAT!D275</f>
        <v>9.3770000000000007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2.6514971235855302E-2</v>
      </c>
      <c r="G272" s="2">
        <f t="shared" si="39"/>
        <v>4.3861749111828066E-2</v>
      </c>
      <c r="H272" s="2">
        <f t="shared" si="31"/>
        <v>0.60451240027509734</v>
      </c>
      <c r="I272" s="2">
        <f t="shared" si="32"/>
        <v>37.675769920597197</v>
      </c>
    </row>
    <row r="273" spans="1:9" ht="13.5" x14ac:dyDescent="0.25">
      <c r="A273" s="3">
        <f>TITRES_STAT!B276</f>
        <v>42404</v>
      </c>
      <c r="B273" s="5">
        <f>TITRES_STAT!D276</f>
        <v>9.3770000000000007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2.4621044719008497E-2</v>
      </c>
      <c r="G273" s="2">
        <f t="shared" si="39"/>
        <v>4.0728767032411781E-2</v>
      </c>
      <c r="H273" s="2">
        <f t="shared" ref="H273:H336" si="40">F273/G273</f>
        <v>0.60451240027509734</v>
      </c>
      <c r="I273" s="2">
        <f t="shared" ref="I273:I336" si="41">IF(G273=0,100,100-(100/(1+H273)))</f>
        <v>37.675769920597197</v>
      </c>
    </row>
    <row r="274" spans="1:9" ht="13.5" x14ac:dyDescent="0.25">
      <c r="A274" s="3">
        <f>TITRES_STAT!B277</f>
        <v>42405</v>
      </c>
      <c r="B274" s="5">
        <f>TITRES_STAT!D277</f>
        <v>9.3770000000000007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2.2862398667650746E-2</v>
      </c>
      <c r="G274" s="2">
        <f t="shared" si="39"/>
        <v>3.7819569387239509E-2</v>
      </c>
      <c r="H274" s="2">
        <f t="shared" si="40"/>
        <v>0.60451240027509734</v>
      </c>
      <c r="I274" s="2">
        <f t="shared" si="41"/>
        <v>37.675769920597197</v>
      </c>
    </row>
    <row r="275" spans="1:9" ht="13.5" x14ac:dyDescent="0.25">
      <c r="A275" s="3">
        <f>TITRES_STAT!B278</f>
        <v>42408</v>
      </c>
      <c r="B275" s="5">
        <f>TITRES_STAT!D278</f>
        <v>9.3770000000000007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2.1229370191389978E-2</v>
      </c>
      <c r="G275" s="2">
        <f t="shared" si="39"/>
        <v>3.5118171573865258E-2</v>
      </c>
      <c r="H275" s="2">
        <f t="shared" si="40"/>
        <v>0.60451240027509723</v>
      </c>
      <c r="I275" s="2">
        <f t="shared" si="41"/>
        <v>37.675769920597197</v>
      </c>
    </row>
    <row r="276" spans="1:9" ht="13.5" x14ac:dyDescent="0.25">
      <c r="A276" s="3">
        <f>TITRES_STAT!B279</f>
        <v>42409</v>
      </c>
      <c r="B276" s="5">
        <f>TITRES_STAT!D279</f>
        <v>9.3770000000000007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1.9712986606290693E-2</v>
      </c>
      <c r="G276" s="2">
        <f t="shared" si="39"/>
        <v>3.2609730747160594E-2</v>
      </c>
      <c r="H276" s="2">
        <f t="shared" si="40"/>
        <v>0.60451240027509734</v>
      </c>
      <c r="I276" s="2">
        <f t="shared" si="41"/>
        <v>37.675769920597197</v>
      </c>
    </row>
    <row r="277" spans="1:9" ht="13.5" x14ac:dyDescent="0.25">
      <c r="A277" s="3">
        <f>TITRES_STAT!B280</f>
        <v>42410</v>
      </c>
      <c r="B277" s="5">
        <f>TITRES_STAT!D280</f>
        <v>9.3770000000000007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1.8304916134412787E-2</v>
      </c>
      <c r="G277" s="2">
        <f t="shared" si="39"/>
        <v>3.028046426522055E-2</v>
      </c>
      <c r="H277" s="2">
        <f t="shared" si="40"/>
        <v>0.60451240027509734</v>
      </c>
      <c r="I277" s="2">
        <f t="shared" si="41"/>
        <v>37.675769920597197</v>
      </c>
    </row>
    <row r="278" spans="1:9" ht="13.5" x14ac:dyDescent="0.25">
      <c r="A278" s="3">
        <f>TITRES_STAT!B281</f>
        <v>42411</v>
      </c>
      <c r="B278" s="5">
        <f>TITRES_STAT!D281</f>
        <v>9.3770000000000007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1.6997422124811874E-2</v>
      </c>
      <c r="G278" s="2">
        <f t="shared" si="39"/>
        <v>2.8117573960561939E-2</v>
      </c>
      <c r="H278" s="2">
        <f t="shared" si="40"/>
        <v>0.60451240027509734</v>
      </c>
      <c r="I278" s="2">
        <f t="shared" si="41"/>
        <v>37.675769920597197</v>
      </c>
    </row>
    <row r="279" spans="1:9" ht="13.5" x14ac:dyDescent="0.25">
      <c r="A279" s="3">
        <f>TITRES_STAT!B282</f>
        <v>42412</v>
      </c>
      <c r="B279" s="5">
        <f>TITRES_STAT!D282</f>
        <v>9.3770000000000007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1.5783320544468168E-2</v>
      </c>
      <c r="G279" s="2">
        <f t="shared" si="39"/>
        <v>2.6109175820521802E-2</v>
      </c>
      <c r="H279" s="2">
        <f t="shared" si="40"/>
        <v>0.60451240027509734</v>
      </c>
      <c r="I279" s="2">
        <f t="shared" si="41"/>
        <v>37.675769920597197</v>
      </c>
    </row>
    <row r="280" spans="1:9" ht="13.5" x14ac:dyDescent="0.25">
      <c r="A280" s="3">
        <f>TITRES_STAT!B283</f>
        <v>42415</v>
      </c>
      <c r="B280" s="5">
        <f>TITRES_STAT!D283</f>
        <v>9.1229999999999993</v>
      </c>
      <c r="C280" s="2">
        <f t="shared" si="36"/>
        <v>-0.25400000000000134</v>
      </c>
      <c r="D280" s="2">
        <f t="shared" si="37"/>
        <v>0</v>
      </c>
      <c r="E280" s="2">
        <f t="shared" si="38"/>
        <v>0.25400000000000134</v>
      </c>
      <c r="F280" s="2">
        <f t="shared" si="39"/>
        <v>1.4655940505577586E-2</v>
      </c>
      <c r="G280" s="2">
        <f t="shared" si="39"/>
        <v>4.2387091833341772E-2</v>
      </c>
      <c r="H280" s="2">
        <f t="shared" si="40"/>
        <v>0.34576423792417843</v>
      </c>
      <c r="I280" s="2">
        <f t="shared" si="41"/>
        <v>25.692779476553397</v>
      </c>
    </row>
    <row r="281" spans="1:9" ht="13.5" x14ac:dyDescent="0.25">
      <c r="A281" s="3">
        <f>TITRES_STAT!B284</f>
        <v>42416</v>
      </c>
      <c r="B281" s="5">
        <f>TITRES_STAT!D284</f>
        <v>9.3770000000000007</v>
      </c>
      <c r="C281" s="2">
        <f t="shared" si="36"/>
        <v>0.25400000000000134</v>
      </c>
      <c r="D281" s="2">
        <f t="shared" si="37"/>
        <v>0.25400000000000134</v>
      </c>
      <c r="E281" s="2">
        <f t="shared" si="38"/>
        <v>0</v>
      </c>
      <c r="F281" s="2">
        <f t="shared" si="39"/>
        <v>3.1751944755179284E-2</v>
      </c>
      <c r="G281" s="2">
        <f t="shared" si="39"/>
        <v>3.9359442416674502E-2</v>
      </c>
      <c r="H281" s="2">
        <f t="shared" si="40"/>
        <v>0.80671734164932363</v>
      </c>
      <c r="I281" s="2">
        <f t="shared" si="41"/>
        <v>44.650998972140499</v>
      </c>
    </row>
    <row r="282" spans="1:9" ht="13.5" x14ac:dyDescent="0.25">
      <c r="A282" s="3">
        <f>TITRES_STAT!B285</f>
        <v>42417</v>
      </c>
      <c r="B282" s="5">
        <f>TITRES_STAT!D285</f>
        <v>9.3770000000000007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2.9483948701237907E-2</v>
      </c>
      <c r="G282" s="2">
        <f t="shared" si="39"/>
        <v>3.654805367262632E-2</v>
      </c>
      <c r="H282" s="2">
        <f t="shared" si="40"/>
        <v>0.80671734164932374</v>
      </c>
      <c r="I282" s="2">
        <f t="shared" si="41"/>
        <v>44.650998972140506</v>
      </c>
    </row>
    <row r="283" spans="1:9" ht="13.5" x14ac:dyDescent="0.25">
      <c r="A283" s="3">
        <f>TITRES_STAT!B286</f>
        <v>42418</v>
      </c>
      <c r="B283" s="5">
        <f>TITRES_STAT!D286</f>
        <v>9.3770000000000007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2.73779523654352E-2</v>
      </c>
      <c r="G283" s="2">
        <f t="shared" si="39"/>
        <v>3.3937478410295867E-2</v>
      </c>
      <c r="H283" s="2">
        <f t="shared" si="40"/>
        <v>0.80671734164932374</v>
      </c>
      <c r="I283" s="2">
        <f t="shared" si="41"/>
        <v>44.650998972140506</v>
      </c>
    </row>
    <row r="284" spans="1:9" ht="13.5" x14ac:dyDescent="0.25">
      <c r="A284" s="3">
        <f>TITRES_STAT!B287</f>
        <v>42419</v>
      </c>
      <c r="B284" s="5">
        <f>TITRES_STAT!D287</f>
        <v>9.3770000000000007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2.5422384339332686E-2</v>
      </c>
      <c r="G284" s="2">
        <f t="shared" si="39"/>
        <v>3.1513372809560444E-2</v>
      </c>
      <c r="H284" s="2">
        <f t="shared" si="40"/>
        <v>0.80671734164932385</v>
      </c>
      <c r="I284" s="2">
        <f t="shared" si="41"/>
        <v>44.650998972140506</v>
      </c>
    </row>
    <row r="285" spans="1:9" ht="13.5" x14ac:dyDescent="0.25">
      <c r="A285" s="3">
        <f>TITRES_STAT!B288</f>
        <v>42422</v>
      </c>
      <c r="B285" s="5">
        <f>TITRES_STAT!D288</f>
        <v>9.3770000000000007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2.3606499743666066E-2</v>
      </c>
      <c r="G285" s="2">
        <f t="shared" si="42"/>
        <v>2.9262417608877555E-2</v>
      </c>
      <c r="H285" s="2">
        <f t="shared" si="40"/>
        <v>0.80671734164932385</v>
      </c>
      <c r="I285" s="2">
        <f t="shared" si="41"/>
        <v>44.650998972140506</v>
      </c>
    </row>
    <row r="286" spans="1:9" ht="13.5" x14ac:dyDescent="0.25">
      <c r="A286" s="3">
        <f>TITRES_STAT!B289</f>
        <v>42423</v>
      </c>
      <c r="B286" s="5">
        <f>TITRES_STAT!D289</f>
        <v>9.3710000000000004</v>
      </c>
      <c r="C286" s="2">
        <f t="shared" si="36"/>
        <v>-6.0000000000002274E-3</v>
      </c>
      <c r="D286" s="2">
        <f t="shared" si="37"/>
        <v>0</v>
      </c>
      <c r="E286" s="2">
        <f t="shared" si="38"/>
        <v>6.0000000000002274E-3</v>
      </c>
      <c r="F286" s="2">
        <f t="shared" si="42"/>
        <v>2.1920321190547064E-2</v>
      </c>
      <c r="G286" s="2">
        <f t="shared" si="42"/>
        <v>2.76008163511006E-2</v>
      </c>
      <c r="H286" s="2">
        <f t="shared" si="40"/>
        <v>0.79419104535554719</v>
      </c>
      <c r="I286" s="2">
        <f t="shared" si="41"/>
        <v>44.264575247513051</v>
      </c>
    </row>
    <row r="287" spans="1:9" ht="13.5" x14ac:dyDescent="0.25">
      <c r="A287" s="3">
        <f>TITRES_STAT!B290</f>
        <v>42424</v>
      </c>
      <c r="B287" s="5">
        <f>TITRES_STAT!D290</f>
        <v>9.3710000000000004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2.0354583962650847E-2</v>
      </c>
      <c r="G287" s="2">
        <f t="shared" si="42"/>
        <v>2.5629329468879129E-2</v>
      </c>
      <c r="H287" s="2">
        <f t="shared" si="40"/>
        <v>0.79419104535554719</v>
      </c>
      <c r="I287" s="2">
        <f t="shared" si="41"/>
        <v>44.264575247513051</v>
      </c>
    </row>
    <row r="288" spans="1:9" ht="13.5" x14ac:dyDescent="0.25">
      <c r="A288" s="3">
        <f>TITRES_STAT!B291</f>
        <v>42425</v>
      </c>
      <c r="B288" s="5">
        <f>TITRES_STAT!D291</f>
        <v>9.3710000000000004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1.8900685108175785E-2</v>
      </c>
      <c r="G288" s="2">
        <f t="shared" si="42"/>
        <v>2.3798663078244905E-2</v>
      </c>
      <c r="H288" s="2">
        <f t="shared" si="40"/>
        <v>0.79419104535554719</v>
      </c>
      <c r="I288" s="2">
        <f t="shared" si="41"/>
        <v>44.264575247513051</v>
      </c>
    </row>
    <row r="289" spans="1:9" ht="13.5" x14ac:dyDescent="0.25">
      <c r="A289" s="3">
        <f>TITRES_STAT!B292</f>
        <v>42426</v>
      </c>
      <c r="B289" s="5">
        <f>TITRES_STAT!D292</f>
        <v>9.2390000000000008</v>
      </c>
      <c r="C289" s="2">
        <f t="shared" si="36"/>
        <v>-0.13199999999999967</v>
      </c>
      <c r="D289" s="2">
        <f t="shared" si="37"/>
        <v>0</v>
      </c>
      <c r="E289" s="2">
        <f t="shared" si="38"/>
        <v>0.13199999999999967</v>
      </c>
      <c r="F289" s="2">
        <f t="shared" si="42"/>
        <v>1.7550636171877514E-2</v>
      </c>
      <c r="G289" s="2">
        <f t="shared" si="42"/>
        <v>3.1527330001227385E-2</v>
      </c>
      <c r="H289" s="2">
        <f t="shared" si="40"/>
        <v>0.55668006682437909</v>
      </c>
      <c r="I289" s="2">
        <f t="shared" si="41"/>
        <v>35.760724293207147</v>
      </c>
    </row>
    <row r="290" spans="1:9" ht="13.5" x14ac:dyDescent="0.25">
      <c r="A290" s="3">
        <f>TITRES_STAT!B293</f>
        <v>42429</v>
      </c>
      <c r="B290" s="5">
        <f>TITRES_STAT!D293</f>
        <v>9.2110000000000003</v>
      </c>
      <c r="C290" s="2">
        <f t="shared" si="36"/>
        <v>-2.8000000000000469E-2</v>
      </c>
      <c r="D290" s="2">
        <f t="shared" si="37"/>
        <v>0</v>
      </c>
      <c r="E290" s="2">
        <f t="shared" si="38"/>
        <v>2.8000000000000469E-2</v>
      </c>
      <c r="F290" s="2">
        <f t="shared" si="42"/>
        <v>1.629701930245769E-2</v>
      </c>
      <c r="G290" s="2">
        <f t="shared" si="42"/>
        <v>3.1275377858282605E-2</v>
      </c>
      <c r="H290" s="2">
        <f t="shared" si="40"/>
        <v>0.5210814518789828</v>
      </c>
      <c r="I290" s="2">
        <f t="shared" si="41"/>
        <v>34.257301029822827</v>
      </c>
    </row>
    <row r="291" spans="1:9" ht="13.5" x14ac:dyDescent="0.25">
      <c r="A291" s="3">
        <f>TITRES_STAT!B294</f>
        <v>42430</v>
      </c>
      <c r="B291" s="5">
        <f>TITRES_STAT!D294</f>
        <v>9.3219999999999992</v>
      </c>
      <c r="C291" s="2">
        <f t="shared" si="36"/>
        <v>0.11099999999999888</v>
      </c>
      <c r="D291" s="2">
        <f t="shared" si="37"/>
        <v>0.11099999999999888</v>
      </c>
      <c r="E291" s="2">
        <f t="shared" si="38"/>
        <v>0</v>
      </c>
      <c r="F291" s="2">
        <f t="shared" si="42"/>
        <v>2.3061517923710632E-2</v>
      </c>
      <c r="G291" s="2">
        <f t="shared" si="42"/>
        <v>2.9041422296976704E-2</v>
      </c>
      <c r="H291" s="2">
        <f t="shared" si="40"/>
        <v>0.79409051278151077</v>
      </c>
      <c r="I291" s="2">
        <f t="shared" si="41"/>
        <v>44.261452090863223</v>
      </c>
    </row>
    <row r="292" spans="1:9" ht="13.5" x14ac:dyDescent="0.25">
      <c r="A292" s="3">
        <f>TITRES_STAT!B295</f>
        <v>42431</v>
      </c>
      <c r="B292" s="5">
        <f>TITRES_STAT!D295</f>
        <v>9.3219999999999992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2.1414266643445586E-2</v>
      </c>
      <c r="G292" s="2">
        <f t="shared" si="42"/>
        <v>2.6967034990049796E-2</v>
      </c>
      <c r="H292" s="2">
        <f t="shared" si="40"/>
        <v>0.79409051278151077</v>
      </c>
      <c r="I292" s="2">
        <f t="shared" si="41"/>
        <v>44.261452090863223</v>
      </c>
    </row>
    <row r="293" spans="1:9" ht="13.5" x14ac:dyDescent="0.25">
      <c r="A293" s="3">
        <f>TITRES_STAT!B296</f>
        <v>42432</v>
      </c>
      <c r="B293" s="5">
        <f>TITRES_STAT!D296</f>
        <v>9.2110000000000003</v>
      </c>
      <c r="C293" s="2">
        <f t="shared" si="36"/>
        <v>-0.11099999999999888</v>
      </c>
      <c r="D293" s="2">
        <f t="shared" si="37"/>
        <v>0</v>
      </c>
      <c r="E293" s="2">
        <f t="shared" si="38"/>
        <v>0.11099999999999888</v>
      </c>
      <c r="F293" s="2">
        <f t="shared" si="42"/>
        <v>1.9884676168913758E-2</v>
      </c>
      <c r="G293" s="2">
        <f t="shared" si="42"/>
        <v>3.2969389633617584E-2</v>
      </c>
      <c r="H293" s="2">
        <f t="shared" si="40"/>
        <v>0.60312539570457013</v>
      </c>
      <c r="I293" s="2">
        <f t="shared" si="41"/>
        <v>37.621847755677145</v>
      </c>
    </row>
    <row r="294" spans="1:9" ht="13.5" x14ac:dyDescent="0.25">
      <c r="A294" s="3">
        <f>TITRES_STAT!B297</f>
        <v>42433</v>
      </c>
      <c r="B294" s="5">
        <f>TITRES_STAT!D297</f>
        <v>9.3710000000000004</v>
      </c>
      <c r="C294" s="2">
        <f t="shared" si="36"/>
        <v>0.16000000000000014</v>
      </c>
      <c r="D294" s="2">
        <f t="shared" si="37"/>
        <v>0.16000000000000014</v>
      </c>
      <c r="E294" s="2">
        <f t="shared" si="38"/>
        <v>0</v>
      </c>
      <c r="F294" s="2">
        <f t="shared" si="42"/>
        <v>2.9892913585419928E-2</v>
      </c>
      <c r="G294" s="2">
        <f t="shared" si="42"/>
        <v>3.0614433231216327E-2</v>
      </c>
      <c r="H294" s="2">
        <f t="shared" si="40"/>
        <v>0.97643204300575803</v>
      </c>
      <c r="I294" s="2">
        <f t="shared" si="41"/>
        <v>49.403775174622247</v>
      </c>
    </row>
    <row r="295" spans="1:9" ht="13.5" x14ac:dyDescent="0.25">
      <c r="A295" s="3">
        <f>TITRES_STAT!B298</f>
        <v>42436</v>
      </c>
      <c r="B295" s="5">
        <f>TITRES_STAT!D298</f>
        <v>9.1010000000000009</v>
      </c>
      <c r="C295" s="2">
        <f t="shared" si="36"/>
        <v>-0.26999999999999957</v>
      </c>
      <c r="D295" s="2">
        <f t="shared" si="37"/>
        <v>0</v>
      </c>
      <c r="E295" s="2">
        <f t="shared" si="38"/>
        <v>0.26999999999999957</v>
      </c>
      <c r="F295" s="2">
        <f t="shared" si="42"/>
        <v>2.7757705472175646E-2</v>
      </c>
      <c r="G295" s="2">
        <f t="shared" si="42"/>
        <v>4.7713402286129414E-2</v>
      </c>
      <c r="H295" s="2">
        <f t="shared" si="40"/>
        <v>0.58175908952619348</v>
      </c>
      <c r="I295" s="2">
        <f t="shared" si="41"/>
        <v>36.779247445352503</v>
      </c>
    </row>
    <row r="296" spans="1:9" ht="13.5" x14ac:dyDescent="0.25">
      <c r="A296" s="3">
        <f>TITRES_STAT!B299</f>
        <v>42437</v>
      </c>
      <c r="B296" s="5">
        <f>TITRES_STAT!D299</f>
        <v>9.1120000000000001</v>
      </c>
      <c r="C296" s="2">
        <f t="shared" si="36"/>
        <v>1.0999999999999233E-2</v>
      </c>
      <c r="D296" s="2">
        <f t="shared" si="37"/>
        <v>1.0999999999999233E-2</v>
      </c>
      <c r="E296" s="2">
        <f t="shared" si="38"/>
        <v>0</v>
      </c>
      <c r="F296" s="2">
        <f t="shared" si="42"/>
        <v>2.6560726509877331E-2</v>
      </c>
      <c r="G296" s="2">
        <f t="shared" si="42"/>
        <v>4.4305302122834456E-2</v>
      </c>
      <c r="H296" s="2">
        <f t="shared" si="40"/>
        <v>0.59949318111495808</v>
      </c>
      <c r="I296" s="2">
        <f t="shared" si="41"/>
        <v>37.480196114188466</v>
      </c>
    </row>
    <row r="297" spans="1:9" ht="13.5" x14ac:dyDescent="0.25">
      <c r="A297" s="3">
        <f>TITRES_STAT!B300</f>
        <v>42438</v>
      </c>
      <c r="B297" s="5">
        <f>TITRES_STAT!D300</f>
        <v>9.3770000000000007</v>
      </c>
      <c r="C297" s="2">
        <f t="shared" si="36"/>
        <v>0.26500000000000057</v>
      </c>
      <c r="D297" s="2">
        <f t="shared" si="37"/>
        <v>0.26500000000000057</v>
      </c>
      <c r="E297" s="2">
        <f t="shared" si="38"/>
        <v>0</v>
      </c>
      <c r="F297" s="2">
        <f t="shared" si="42"/>
        <v>4.3592103187743279E-2</v>
      </c>
      <c r="G297" s="2">
        <f t="shared" si="42"/>
        <v>4.1140637685489138E-2</v>
      </c>
      <c r="H297" s="2">
        <f t="shared" si="40"/>
        <v>1.0595874454109107</v>
      </c>
      <c r="I297" s="2">
        <f t="shared" si="41"/>
        <v>51.44658692554377</v>
      </c>
    </row>
    <row r="298" spans="1:9" ht="13.5" x14ac:dyDescent="0.25">
      <c r="A298" s="3">
        <f>TITRES_STAT!B301</f>
        <v>42439</v>
      </c>
      <c r="B298" s="5">
        <f>TITRES_STAT!D301</f>
        <v>9.3770000000000007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4.0478381531475906E-2</v>
      </c>
      <c r="G298" s="2">
        <f t="shared" si="42"/>
        <v>3.8202020707954198E-2</v>
      </c>
      <c r="H298" s="2">
        <f t="shared" si="40"/>
        <v>1.0595874454109109</v>
      </c>
      <c r="I298" s="2">
        <f t="shared" si="41"/>
        <v>51.446586925543784</v>
      </c>
    </row>
    <row r="299" spans="1:9" ht="13.5" x14ac:dyDescent="0.25">
      <c r="A299" s="3">
        <f>TITRES_STAT!B302</f>
        <v>42440</v>
      </c>
      <c r="B299" s="5">
        <f>TITRES_STAT!D302</f>
        <v>9.3770000000000007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3.7587068564941914E-2</v>
      </c>
      <c r="G299" s="2">
        <f t="shared" si="42"/>
        <v>3.5473304943100324E-2</v>
      </c>
      <c r="H299" s="2">
        <f t="shared" si="40"/>
        <v>1.0595874454109111</v>
      </c>
      <c r="I299" s="2">
        <f t="shared" si="41"/>
        <v>51.446586925543791</v>
      </c>
    </row>
    <row r="300" spans="1:9" ht="13.5" x14ac:dyDescent="0.25">
      <c r="A300" s="3">
        <f>TITRES_STAT!B303</f>
        <v>42443</v>
      </c>
      <c r="B300" s="5">
        <f>TITRES_STAT!D303</f>
        <v>9.3770000000000007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3.4902277953160352E-2</v>
      </c>
      <c r="G300" s="2">
        <f t="shared" si="42"/>
        <v>3.2939497447164588E-2</v>
      </c>
      <c r="H300" s="2">
        <f t="shared" si="40"/>
        <v>1.0595874454109111</v>
      </c>
      <c r="I300" s="2">
        <f t="shared" si="41"/>
        <v>51.446586925543791</v>
      </c>
    </row>
    <row r="301" spans="1:9" ht="13.5" x14ac:dyDescent="0.25">
      <c r="A301" s="3">
        <f>TITRES_STAT!B304</f>
        <v>42444</v>
      </c>
      <c r="B301" s="5">
        <f>TITRES_STAT!D304</f>
        <v>9.2170000000000005</v>
      </c>
      <c r="C301" s="2">
        <f t="shared" si="36"/>
        <v>-0.16000000000000014</v>
      </c>
      <c r="D301" s="2">
        <f t="shared" si="37"/>
        <v>0</v>
      </c>
      <c r="E301" s="2">
        <f t="shared" si="38"/>
        <v>0.16000000000000014</v>
      </c>
      <c r="F301" s="2">
        <f t="shared" ref="F301:G316" si="43">((F300*13)+D301)/14</f>
        <v>3.2409258099363188E-2</v>
      </c>
      <c r="G301" s="2">
        <f t="shared" si="43"/>
        <v>4.2015247629509984E-2</v>
      </c>
      <c r="H301" s="2">
        <f t="shared" si="40"/>
        <v>0.77136896550384959</v>
      </c>
      <c r="I301" s="2">
        <f t="shared" si="41"/>
        <v>43.546487520426936</v>
      </c>
    </row>
    <row r="302" spans="1:9" ht="13.5" x14ac:dyDescent="0.25">
      <c r="A302" s="3">
        <f>TITRES_STAT!B305</f>
        <v>42445</v>
      </c>
      <c r="B302" s="5">
        <f>TITRES_STAT!D305</f>
        <v>9.3219999999999992</v>
      </c>
      <c r="C302" s="2">
        <f t="shared" si="36"/>
        <v>0.10499999999999865</v>
      </c>
      <c r="D302" s="2">
        <f t="shared" si="37"/>
        <v>0.10499999999999865</v>
      </c>
      <c r="E302" s="2">
        <f t="shared" si="38"/>
        <v>0</v>
      </c>
      <c r="F302" s="2">
        <f t="shared" si="43"/>
        <v>3.7594311092265728E-2</v>
      </c>
      <c r="G302" s="2">
        <f t="shared" si="43"/>
        <v>3.9014158513116411E-2</v>
      </c>
      <c r="H302" s="2">
        <f t="shared" si="40"/>
        <v>0.963606867994517</v>
      </c>
      <c r="I302" s="2">
        <f t="shared" si="41"/>
        <v>49.073309107880334</v>
      </c>
    </row>
    <row r="303" spans="1:9" ht="13.5" x14ac:dyDescent="0.25">
      <c r="A303" s="3">
        <f>TITRES_STAT!B306</f>
        <v>42446</v>
      </c>
      <c r="B303" s="5">
        <f>TITRES_STAT!D306</f>
        <v>9.2110000000000003</v>
      </c>
      <c r="C303" s="2">
        <f t="shared" si="36"/>
        <v>-0.11099999999999888</v>
      </c>
      <c r="D303" s="2">
        <f t="shared" si="37"/>
        <v>0</v>
      </c>
      <c r="E303" s="2">
        <f t="shared" si="38"/>
        <v>0.11099999999999888</v>
      </c>
      <c r="F303" s="2">
        <f t="shared" si="43"/>
        <v>3.4909003157103893E-2</v>
      </c>
      <c r="G303" s="2">
        <f t="shared" si="43"/>
        <v>4.4156004333608015E-2</v>
      </c>
      <c r="H303" s="2">
        <f t="shared" si="40"/>
        <v>0.79058338008482243</v>
      </c>
      <c r="I303" s="2">
        <f t="shared" si="41"/>
        <v>44.152279579818924</v>
      </c>
    </row>
    <row r="304" spans="1:9" ht="13.5" x14ac:dyDescent="0.25">
      <c r="A304" s="3">
        <f>TITRES_STAT!B307</f>
        <v>42447</v>
      </c>
      <c r="B304" s="5">
        <f>TITRES_STAT!D307</f>
        <v>9.3659999999999997</v>
      </c>
      <c r="C304" s="2">
        <f t="shared" si="36"/>
        <v>0.15499999999999936</v>
      </c>
      <c r="D304" s="2">
        <f t="shared" si="37"/>
        <v>0.15499999999999936</v>
      </c>
      <c r="E304" s="2">
        <f t="shared" si="38"/>
        <v>0</v>
      </c>
      <c r="F304" s="2">
        <f t="shared" si="43"/>
        <v>4.3486931503024996E-2</v>
      </c>
      <c r="G304" s="2">
        <f t="shared" si="43"/>
        <v>4.1002004024064585E-2</v>
      </c>
      <c r="H304" s="2">
        <f t="shared" si="40"/>
        <v>1.0606050250007775</v>
      </c>
      <c r="I304" s="2">
        <f t="shared" si="41"/>
        <v>51.470563845702415</v>
      </c>
    </row>
    <row r="305" spans="1:9" ht="13.5" x14ac:dyDescent="0.25">
      <c r="A305" s="3">
        <f>TITRES_STAT!B308</f>
        <v>42450</v>
      </c>
      <c r="B305" s="5">
        <f>TITRES_STAT!D308</f>
        <v>9.3490000000000002</v>
      </c>
      <c r="C305" s="2">
        <f t="shared" si="36"/>
        <v>-1.699999999999946E-2</v>
      </c>
      <c r="D305" s="2">
        <f t="shared" si="37"/>
        <v>0</v>
      </c>
      <c r="E305" s="2">
        <f t="shared" si="38"/>
        <v>1.699999999999946E-2</v>
      </c>
      <c r="F305" s="2">
        <f t="shared" si="43"/>
        <v>4.0380722109951785E-2</v>
      </c>
      <c r="G305" s="2">
        <f t="shared" si="43"/>
        <v>3.9287575165202794E-2</v>
      </c>
      <c r="H305" s="2">
        <f t="shared" si="40"/>
        <v>1.0278242406193905</v>
      </c>
      <c r="I305" s="2">
        <f t="shared" si="41"/>
        <v>50.686061446106685</v>
      </c>
    </row>
    <row r="306" spans="1:9" ht="13.5" x14ac:dyDescent="0.25">
      <c r="A306" s="3">
        <f>TITRES_STAT!B309</f>
        <v>42451</v>
      </c>
      <c r="B306" s="5">
        <f>TITRES_STAT!D309</f>
        <v>9.2110000000000003</v>
      </c>
      <c r="C306" s="2">
        <f t="shared" si="36"/>
        <v>-0.1379999999999999</v>
      </c>
      <c r="D306" s="2">
        <f t="shared" si="37"/>
        <v>0</v>
      </c>
      <c r="E306" s="2">
        <f t="shared" si="38"/>
        <v>0.1379999999999999</v>
      </c>
      <c r="F306" s="2">
        <f t="shared" si="43"/>
        <v>3.7496384816383801E-2</v>
      </c>
      <c r="G306" s="2">
        <f t="shared" si="43"/>
        <v>4.6338462653402586E-2</v>
      </c>
      <c r="H306" s="2">
        <f t="shared" si="40"/>
        <v>0.80918491182681651</v>
      </c>
      <c r="I306" s="2">
        <f t="shared" si="41"/>
        <v>44.726490174503255</v>
      </c>
    </row>
    <row r="307" spans="1:9" ht="13.5" x14ac:dyDescent="0.25">
      <c r="A307" s="3">
        <f>TITRES_STAT!B310</f>
        <v>42452</v>
      </c>
      <c r="B307" s="5">
        <f>TITRES_STAT!D310</f>
        <v>9.2110000000000003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3.4818071615213532E-2</v>
      </c>
      <c r="G307" s="2">
        <f t="shared" si="43"/>
        <v>4.3028572463873829E-2</v>
      </c>
      <c r="H307" s="2">
        <f t="shared" si="40"/>
        <v>0.80918491182681662</v>
      </c>
      <c r="I307" s="2">
        <f t="shared" si="41"/>
        <v>44.726490174503262</v>
      </c>
    </row>
    <row r="308" spans="1:9" ht="13.5" x14ac:dyDescent="0.25">
      <c r="A308" s="3">
        <f>TITRES_STAT!B311</f>
        <v>42453</v>
      </c>
      <c r="B308" s="5">
        <f>TITRES_STAT!D311</f>
        <v>9.2669999999999995</v>
      </c>
      <c r="C308" s="2">
        <f t="shared" si="36"/>
        <v>5.5999999999999162E-2</v>
      </c>
      <c r="D308" s="2">
        <f t="shared" si="37"/>
        <v>5.5999999999999162E-2</v>
      </c>
      <c r="E308" s="2">
        <f t="shared" si="38"/>
        <v>0</v>
      </c>
      <c r="F308" s="2">
        <f t="shared" si="43"/>
        <v>3.633106649984108E-2</v>
      </c>
      <c r="G308" s="2">
        <f t="shared" si="43"/>
        <v>3.9955103002168556E-2</v>
      </c>
      <c r="H308" s="2">
        <f t="shared" si="40"/>
        <v>0.90929728044673586</v>
      </c>
      <c r="I308" s="2">
        <f t="shared" si="41"/>
        <v>47.624709350341675</v>
      </c>
    </row>
    <row r="309" spans="1:9" ht="13.5" x14ac:dyDescent="0.25">
      <c r="A309" s="3">
        <f>TITRES_STAT!B312</f>
        <v>42454</v>
      </c>
      <c r="B309" s="5">
        <f>TITRES_STAT!D312</f>
        <v>9.1620000000000008</v>
      </c>
      <c r="C309" s="2">
        <f t="shared" si="36"/>
        <v>-0.10499999999999865</v>
      </c>
      <c r="D309" s="2">
        <f t="shared" si="37"/>
        <v>0</v>
      </c>
      <c r="E309" s="2">
        <f t="shared" si="38"/>
        <v>0.10499999999999865</v>
      </c>
      <c r="F309" s="2">
        <f t="shared" si="43"/>
        <v>3.3735990321281002E-2</v>
      </c>
      <c r="G309" s="2">
        <f t="shared" si="43"/>
        <v>4.4601167073442131E-2</v>
      </c>
      <c r="H309" s="2">
        <f t="shared" si="40"/>
        <v>0.75639254609032813</v>
      </c>
      <c r="I309" s="2">
        <f t="shared" si="41"/>
        <v>43.065119342144378</v>
      </c>
    </row>
    <row r="310" spans="1:9" ht="13.5" x14ac:dyDescent="0.25">
      <c r="A310" s="3">
        <f>TITRES_STAT!B313</f>
        <v>42457</v>
      </c>
      <c r="B310" s="5">
        <f>TITRES_STAT!D313</f>
        <v>9.2110000000000003</v>
      </c>
      <c r="C310" s="2">
        <f t="shared" si="36"/>
        <v>4.8999999999999488E-2</v>
      </c>
      <c r="D310" s="2">
        <f t="shared" si="37"/>
        <v>4.8999999999999488E-2</v>
      </c>
      <c r="E310" s="2">
        <f t="shared" si="38"/>
        <v>0</v>
      </c>
      <c r="F310" s="2">
        <f t="shared" si="43"/>
        <v>3.4826276726903756E-2</v>
      </c>
      <c r="G310" s="2">
        <f t="shared" si="43"/>
        <v>4.1415369425339126E-2</v>
      </c>
      <c r="H310" s="2">
        <f t="shared" si="40"/>
        <v>0.84090223533285757</v>
      </c>
      <c r="I310" s="2">
        <f t="shared" si="41"/>
        <v>45.678810052659429</v>
      </c>
    </row>
    <row r="311" spans="1:9" ht="13.5" x14ac:dyDescent="0.25">
      <c r="A311" s="3">
        <f>TITRES_STAT!B314</f>
        <v>42458</v>
      </c>
      <c r="B311" s="5">
        <f>TITRES_STAT!D314</f>
        <v>9.2110000000000003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3.2338685532124919E-2</v>
      </c>
      <c r="G311" s="2">
        <f t="shared" si="43"/>
        <v>3.8457128752100618E-2</v>
      </c>
      <c r="H311" s="2">
        <f t="shared" si="40"/>
        <v>0.84090223533285768</v>
      </c>
      <c r="I311" s="2">
        <f t="shared" si="41"/>
        <v>45.678810052659436</v>
      </c>
    </row>
    <row r="312" spans="1:9" ht="13.5" x14ac:dyDescent="0.25">
      <c r="A312" s="3">
        <f>TITRES_STAT!B315</f>
        <v>42459</v>
      </c>
      <c r="B312" s="5">
        <f>TITRES_STAT!D315</f>
        <v>9.3219999999999992</v>
      </c>
      <c r="C312" s="2">
        <f t="shared" si="36"/>
        <v>0.11099999999999888</v>
      </c>
      <c r="D312" s="2">
        <f t="shared" si="37"/>
        <v>0.11099999999999888</v>
      </c>
      <c r="E312" s="2">
        <f t="shared" si="38"/>
        <v>0</v>
      </c>
      <c r="F312" s="2">
        <f t="shared" si="43"/>
        <v>3.795735085125878E-2</v>
      </c>
      <c r="G312" s="2">
        <f t="shared" si="43"/>
        <v>3.5710190984093435E-2</v>
      </c>
      <c r="H312" s="2">
        <f t="shared" si="40"/>
        <v>1.062927691094296</v>
      </c>
      <c r="I312" s="2">
        <f t="shared" si="41"/>
        <v>51.525203509700219</v>
      </c>
    </row>
    <row r="313" spans="1:9" ht="13.5" x14ac:dyDescent="0.25">
      <c r="A313" s="3">
        <f>TITRES_STAT!B316</f>
        <v>42460</v>
      </c>
      <c r="B313" s="5">
        <f>TITRES_STAT!D316</f>
        <v>9.3219999999999992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3.5246111504740295E-2</v>
      </c>
      <c r="G313" s="2">
        <f t="shared" si="43"/>
        <v>3.3159463056658192E-2</v>
      </c>
      <c r="H313" s="2">
        <f t="shared" si="40"/>
        <v>1.062927691094296</v>
      </c>
      <c r="I313" s="2">
        <f t="shared" si="41"/>
        <v>51.525203509700219</v>
      </c>
    </row>
    <row r="314" spans="1:9" ht="13.5" x14ac:dyDescent="0.25">
      <c r="A314" s="3">
        <f>TITRES_STAT!B317</f>
        <v>42461</v>
      </c>
      <c r="B314" s="5">
        <f>TITRES_STAT!D317</f>
        <v>9.1839999999999993</v>
      </c>
      <c r="C314" s="2">
        <f t="shared" si="36"/>
        <v>-0.1379999999999999</v>
      </c>
      <c r="D314" s="2">
        <f t="shared" si="37"/>
        <v>0</v>
      </c>
      <c r="E314" s="2">
        <f t="shared" si="38"/>
        <v>0.1379999999999999</v>
      </c>
      <c r="F314" s="2">
        <f t="shared" si="43"/>
        <v>3.2728532111544563E-2</v>
      </c>
      <c r="G314" s="2">
        <f t="shared" si="43"/>
        <v>4.0648072838325451E-2</v>
      </c>
      <c r="H314" s="2">
        <f t="shared" si="40"/>
        <v>0.80516811317770842</v>
      </c>
      <c r="I314" s="2">
        <f t="shared" si="41"/>
        <v>44.603497441595032</v>
      </c>
    </row>
    <row r="315" spans="1:9" ht="13.5" x14ac:dyDescent="0.25">
      <c r="A315" s="3">
        <f>TITRES_STAT!B318</f>
        <v>42464</v>
      </c>
      <c r="B315" s="5">
        <f>TITRES_STAT!D318</f>
        <v>9.2110000000000003</v>
      </c>
      <c r="C315" s="2">
        <f t="shared" si="36"/>
        <v>2.7000000000001023E-2</v>
      </c>
      <c r="D315" s="2">
        <f t="shared" si="37"/>
        <v>2.7000000000001023E-2</v>
      </c>
      <c r="E315" s="2">
        <f t="shared" si="38"/>
        <v>0</v>
      </c>
      <c r="F315" s="2">
        <f t="shared" si="43"/>
        <v>3.2319351246434307E-2</v>
      </c>
      <c r="G315" s="2">
        <f t="shared" si="43"/>
        <v>3.7744639064159348E-2</v>
      </c>
      <c r="H315" s="2">
        <f t="shared" si="40"/>
        <v>0.8562633541546657</v>
      </c>
      <c r="I315" s="2">
        <f t="shared" si="41"/>
        <v>46.128333689192736</v>
      </c>
    </row>
    <row r="316" spans="1:9" ht="13.5" x14ac:dyDescent="0.25">
      <c r="A316" s="3">
        <f>TITRES_STAT!B319</f>
        <v>42465</v>
      </c>
      <c r="B316" s="5">
        <f>TITRES_STAT!D319</f>
        <v>9.2110000000000003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3.0010826157403282E-2</v>
      </c>
      <c r="G316" s="2">
        <f t="shared" si="43"/>
        <v>3.5048593416719391E-2</v>
      </c>
      <c r="H316" s="2">
        <f t="shared" si="40"/>
        <v>0.8562633541546657</v>
      </c>
      <c r="I316" s="2">
        <f t="shared" si="41"/>
        <v>46.128333689192736</v>
      </c>
    </row>
    <row r="317" spans="1:9" ht="13.5" x14ac:dyDescent="0.25">
      <c r="A317" s="3">
        <f>TITRES_STAT!B320</f>
        <v>42466</v>
      </c>
      <c r="B317" s="5">
        <f>TITRES_STAT!D320</f>
        <v>9.2940000000000005</v>
      </c>
      <c r="C317" s="2">
        <f t="shared" si="36"/>
        <v>8.3000000000000185E-2</v>
      </c>
      <c r="D317" s="2">
        <f t="shared" si="37"/>
        <v>8.3000000000000185E-2</v>
      </c>
      <c r="E317" s="2">
        <f t="shared" si="38"/>
        <v>0</v>
      </c>
      <c r="F317" s="2">
        <f t="shared" ref="F317:G332" si="44">((F316*13)+D317)/14</f>
        <v>3.3795767146160206E-2</v>
      </c>
      <c r="G317" s="2">
        <f t="shared" si="44"/>
        <v>3.2545122458382293E-2</v>
      </c>
      <c r="H317" s="2">
        <f t="shared" si="40"/>
        <v>1.0384280221829616</v>
      </c>
      <c r="I317" s="2">
        <f t="shared" si="41"/>
        <v>50.942589627025662</v>
      </c>
    </row>
    <row r="318" spans="1:9" ht="13.5" x14ac:dyDescent="0.25">
      <c r="A318" s="3">
        <f>TITRES_STAT!B321</f>
        <v>42467</v>
      </c>
      <c r="B318" s="5">
        <f>TITRES_STAT!D321</f>
        <v>9.1839999999999993</v>
      </c>
      <c r="C318" s="2">
        <f t="shared" si="36"/>
        <v>-0.11000000000000121</v>
      </c>
      <c r="D318" s="2">
        <f t="shared" si="37"/>
        <v>0</v>
      </c>
      <c r="E318" s="2">
        <f t="shared" si="38"/>
        <v>0.11000000000000121</v>
      </c>
      <c r="F318" s="2">
        <f t="shared" si="44"/>
        <v>3.1381783778577331E-2</v>
      </c>
      <c r="G318" s="2">
        <f t="shared" si="44"/>
        <v>3.8077613711355075E-2</v>
      </c>
      <c r="H318" s="2">
        <f t="shared" si="40"/>
        <v>0.8241531104460732</v>
      </c>
      <c r="I318" s="2">
        <f t="shared" si="41"/>
        <v>45.180040300703546</v>
      </c>
    </row>
    <row r="319" spans="1:9" ht="13.5" x14ac:dyDescent="0.25">
      <c r="A319" s="3">
        <f>TITRES_STAT!B322</f>
        <v>42468</v>
      </c>
      <c r="B319" s="5">
        <f>TITRES_STAT!D322</f>
        <v>9.1839999999999993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2.9140227794393236E-2</v>
      </c>
      <c r="G319" s="2">
        <f t="shared" si="44"/>
        <v>3.5357784160543998E-2</v>
      </c>
      <c r="H319" s="2">
        <f t="shared" si="40"/>
        <v>0.8241531104460732</v>
      </c>
      <c r="I319" s="2">
        <f t="shared" si="41"/>
        <v>45.180040300703546</v>
      </c>
    </row>
    <row r="320" spans="1:9" ht="13.5" x14ac:dyDescent="0.25">
      <c r="A320" s="3">
        <f>TITRES_STAT!B323</f>
        <v>42471</v>
      </c>
      <c r="B320" s="5">
        <f>TITRES_STAT!D323</f>
        <v>9.3219999999999992</v>
      </c>
      <c r="C320" s="2">
        <f t="shared" si="36"/>
        <v>0.1379999999999999</v>
      </c>
      <c r="D320" s="2">
        <f t="shared" si="37"/>
        <v>0.1379999999999999</v>
      </c>
      <c r="E320" s="2">
        <f t="shared" si="38"/>
        <v>0</v>
      </c>
      <c r="F320" s="2">
        <f t="shared" si="44"/>
        <v>3.6915925809079431E-2</v>
      </c>
      <c r="G320" s="2">
        <f t="shared" si="44"/>
        <v>3.2832228149076569E-2</v>
      </c>
      <c r="H320" s="2">
        <f t="shared" si="40"/>
        <v>1.1243807651878088</v>
      </c>
      <c r="I320" s="2">
        <f t="shared" si="41"/>
        <v>52.927459314875044</v>
      </c>
    </row>
    <row r="321" spans="1:9" ht="13.5" x14ac:dyDescent="0.25">
      <c r="A321" s="3">
        <f>TITRES_STAT!B324</f>
        <v>42472</v>
      </c>
      <c r="B321" s="5">
        <f>TITRES_STAT!D324</f>
        <v>9.3219999999999992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3.427907396557376E-2</v>
      </c>
      <c r="G321" s="2">
        <f t="shared" si="44"/>
        <v>3.04870689955711E-2</v>
      </c>
      <c r="H321" s="2">
        <f t="shared" si="40"/>
        <v>1.1243807651878091</v>
      </c>
      <c r="I321" s="2">
        <f t="shared" si="41"/>
        <v>52.927459314875058</v>
      </c>
    </row>
    <row r="322" spans="1:9" ht="13.5" x14ac:dyDescent="0.25">
      <c r="A322" s="3">
        <f>TITRES_STAT!B325</f>
        <v>42473</v>
      </c>
      <c r="B322" s="5">
        <f>TITRES_STAT!D325</f>
        <v>9.3219999999999992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3.183056868231849E-2</v>
      </c>
      <c r="G322" s="2">
        <f t="shared" si="44"/>
        <v>2.8309421210173165E-2</v>
      </c>
      <c r="H322" s="2">
        <f t="shared" si="40"/>
        <v>1.1243807651878088</v>
      </c>
      <c r="I322" s="2">
        <f t="shared" si="41"/>
        <v>52.927459314875044</v>
      </c>
    </row>
    <row r="323" spans="1:9" ht="13.5" x14ac:dyDescent="0.25">
      <c r="A323" s="3">
        <f>TITRES_STAT!B326</f>
        <v>42474</v>
      </c>
      <c r="B323" s="5">
        <f>TITRES_STAT!D326</f>
        <v>9.3219999999999992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2.9556956633581457E-2</v>
      </c>
      <c r="G323" s="2">
        <f t="shared" si="44"/>
        <v>2.6287319695160797E-2</v>
      </c>
      <c r="H323" s="2">
        <f t="shared" si="40"/>
        <v>1.1243807651878088</v>
      </c>
      <c r="I323" s="2">
        <f t="shared" si="41"/>
        <v>52.927459314875044</v>
      </c>
    </row>
    <row r="324" spans="1:9" ht="13.5" x14ac:dyDescent="0.25">
      <c r="A324" s="3">
        <f>TITRES_STAT!B327</f>
        <v>42475</v>
      </c>
      <c r="B324" s="5">
        <f>TITRES_STAT!D327</f>
        <v>9.3219999999999992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2.7445745445468496E-2</v>
      </c>
      <c r="G324" s="2">
        <f t="shared" si="44"/>
        <v>2.4409654002649311E-2</v>
      </c>
      <c r="H324" s="2">
        <f t="shared" si="40"/>
        <v>1.1243807651878091</v>
      </c>
      <c r="I324" s="2">
        <f t="shared" si="41"/>
        <v>52.927459314875058</v>
      </c>
    </row>
    <row r="325" spans="1:9" ht="13.5" x14ac:dyDescent="0.25">
      <c r="A325" s="3">
        <f>TITRES_STAT!B328</f>
        <v>42478</v>
      </c>
      <c r="B325" s="5">
        <f>TITRES_STAT!D328</f>
        <v>9.1289999999999996</v>
      </c>
      <c r="C325" s="2">
        <f t="shared" si="45"/>
        <v>-0.19299999999999962</v>
      </c>
      <c r="D325" s="2">
        <f t="shared" si="46"/>
        <v>0</v>
      </c>
      <c r="E325" s="2">
        <f t="shared" si="47"/>
        <v>0.19299999999999962</v>
      </c>
      <c r="F325" s="2">
        <f t="shared" si="44"/>
        <v>2.5485335056506461E-2</v>
      </c>
      <c r="G325" s="2">
        <f t="shared" si="44"/>
        <v>3.6451821573888613E-2</v>
      </c>
      <c r="H325" s="2">
        <f t="shared" si="40"/>
        <v>0.69915120715838985</v>
      </c>
      <c r="I325" s="2">
        <f t="shared" si="41"/>
        <v>41.14708592224877</v>
      </c>
    </row>
    <row r="326" spans="1:9" ht="13.5" x14ac:dyDescent="0.25">
      <c r="A326" s="3">
        <f>TITRES_STAT!B329</f>
        <v>42479</v>
      </c>
      <c r="B326" s="5">
        <f>TITRES_STAT!D329</f>
        <v>9.0459999999999994</v>
      </c>
      <c r="C326" s="2">
        <f t="shared" si="45"/>
        <v>-8.3000000000000185E-2</v>
      </c>
      <c r="D326" s="2">
        <f t="shared" si="46"/>
        <v>0</v>
      </c>
      <c r="E326" s="2">
        <f t="shared" si="47"/>
        <v>8.3000000000000185E-2</v>
      </c>
      <c r="F326" s="2">
        <f t="shared" si="44"/>
        <v>2.3664953981041712E-2</v>
      </c>
      <c r="G326" s="2">
        <f t="shared" si="44"/>
        <v>3.9776691461468006E-2</v>
      </c>
      <c r="H326" s="2">
        <f t="shared" si="40"/>
        <v>0.59494525843020751</v>
      </c>
      <c r="I326" s="2">
        <f t="shared" si="41"/>
        <v>37.301923391136967</v>
      </c>
    </row>
    <row r="327" spans="1:9" ht="13.5" x14ac:dyDescent="0.25">
      <c r="A327" s="3">
        <f>TITRES_STAT!B330</f>
        <v>42480</v>
      </c>
      <c r="B327" s="5">
        <f>TITRES_STAT!D330</f>
        <v>9.1010000000000009</v>
      </c>
      <c r="C327" s="2">
        <f t="shared" si="45"/>
        <v>5.5000000000001492E-2</v>
      </c>
      <c r="D327" s="2">
        <f t="shared" si="46"/>
        <v>5.5000000000001492E-2</v>
      </c>
      <c r="E327" s="2">
        <f t="shared" si="47"/>
        <v>0</v>
      </c>
      <c r="F327" s="2">
        <f t="shared" si="44"/>
        <v>2.5903171553824551E-2</v>
      </c>
      <c r="G327" s="2">
        <f t="shared" si="44"/>
        <v>3.6935499214220291E-2</v>
      </c>
      <c r="H327" s="2">
        <f t="shared" si="40"/>
        <v>0.7013082834914478</v>
      </c>
      <c r="I327" s="2">
        <f t="shared" si="41"/>
        <v>41.221705101688769</v>
      </c>
    </row>
    <row r="328" spans="1:9" ht="13.5" x14ac:dyDescent="0.25">
      <c r="A328" s="3">
        <f>TITRES_STAT!B331</f>
        <v>42481</v>
      </c>
      <c r="B328" s="5">
        <f>TITRES_STAT!D331</f>
        <v>9.1010000000000009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2.4052945014265657E-2</v>
      </c>
      <c r="G328" s="2">
        <f t="shared" si="44"/>
        <v>3.4297249270347413E-2</v>
      </c>
      <c r="H328" s="2">
        <f t="shared" si="40"/>
        <v>0.70130828349144791</v>
      </c>
      <c r="I328" s="2">
        <f t="shared" si="41"/>
        <v>41.221705101688777</v>
      </c>
    </row>
    <row r="329" spans="1:9" ht="13.5" x14ac:dyDescent="0.25">
      <c r="A329" s="3">
        <f>TITRES_STAT!B332</f>
        <v>42482</v>
      </c>
      <c r="B329" s="5">
        <f>TITRES_STAT!D332</f>
        <v>9.2609999999999992</v>
      </c>
      <c r="C329" s="2">
        <f t="shared" si="45"/>
        <v>0.15999999999999837</v>
      </c>
      <c r="D329" s="2">
        <f t="shared" si="46"/>
        <v>0.15999999999999837</v>
      </c>
      <c r="E329" s="2">
        <f t="shared" si="47"/>
        <v>0</v>
      </c>
      <c r="F329" s="2">
        <f t="shared" si="44"/>
        <v>3.3763448941817993E-2</v>
      </c>
      <c r="G329" s="2">
        <f t="shared" si="44"/>
        <v>3.1847445751036881E-2</v>
      </c>
      <c r="H329" s="2">
        <f t="shared" si="40"/>
        <v>1.0601619108094009</v>
      </c>
      <c r="I329" s="2">
        <f t="shared" si="41"/>
        <v>51.460125791418129</v>
      </c>
    </row>
    <row r="330" spans="1:9" ht="13.5" x14ac:dyDescent="0.25">
      <c r="A330" s="3">
        <f>TITRES_STAT!B333</f>
        <v>42485</v>
      </c>
      <c r="B330" s="5">
        <f>TITRES_STAT!D333</f>
        <v>9.2889999999999997</v>
      </c>
      <c r="C330" s="2">
        <f t="shared" si="45"/>
        <v>2.8000000000000469E-2</v>
      </c>
      <c r="D330" s="2">
        <f t="shared" si="46"/>
        <v>2.8000000000000469E-2</v>
      </c>
      <c r="E330" s="2">
        <f t="shared" si="47"/>
        <v>0</v>
      </c>
      <c r="F330" s="2">
        <f t="shared" si="44"/>
        <v>3.3351774017402455E-2</v>
      </c>
      <c r="G330" s="2">
        <f t="shared" si="44"/>
        <v>2.9572628197391392E-2</v>
      </c>
      <c r="H330" s="2">
        <f t="shared" si="40"/>
        <v>1.1277920174962475</v>
      </c>
      <c r="I330" s="2">
        <f t="shared" si="41"/>
        <v>53.002925484385898</v>
      </c>
    </row>
    <row r="331" spans="1:9" ht="13.5" x14ac:dyDescent="0.25">
      <c r="A331" s="3">
        <f>TITRES_STAT!B334</f>
        <v>42486</v>
      </c>
      <c r="B331" s="5">
        <f>TITRES_STAT!D334</f>
        <v>9.2889999999999997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3.0969504444730851E-2</v>
      </c>
      <c r="G331" s="2">
        <f t="shared" si="44"/>
        <v>2.7460297611863436E-2</v>
      </c>
      <c r="H331" s="2">
        <f t="shared" si="40"/>
        <v>1.1277920174962475</v>
      </c>
      <c r="I331" s="2">
        <f t="shared" si="41"/>
        <v>53.002925484385898</v>
      </c>
    </row>
    <row r="332" spans="1:9" ht="13.5" x14ac:dyDescent="0.25">
      <c r="A332" s="3">
        <f>TITRES_STAT!B335</f>
        <v>42487</v>
      </c>
      <c r="B332" s="5">
        <f>TITRES_STAT!D335</f>
        <v>9.3490000000000002</v>
      </c>
      <c r="C332" s="2">
        <f t="shared" si="45"/>
        <v>6.0000000000000497E-2</v>
      </c>
      <c r="D332" s="2">
        <f t="shared" si="46"/>
        <v>6.0000000000000497E-2</v>
      </c>
      <c r="E332" s="2">
        <f t="shared" si="47"/>
        <v>0</v>
      </c>
      <c r="F332" s="2">
        <f t="shared" si="44"/>
        <v>3.3043111270107256E-2</v>
      </c>
      <c r="G332" s="2">
        <f t="shared" si="44"/>
        <v>2.5498847782444621E-2</v>
      </c>
      <c r="H332" s="2">
        <f t="shared" si="40"/>
        <v>1.2958668388481729</v>
      </c>
      <c r="I332" s="2">
        <f t="shared" si="41"/>
        <v>56.443466882352119</v>
      </c>
    </row>
    <row r="333" spans="1:9" ht="13.5" x14ac:dyDescent="0.25">
      <c r="A333" s="3">
        <f>TITRES_STAT!B336</f>
        <v>42488</v>
      </c>
      <c r="B333" s="5">
        <f>TITRES_STAT!D336</f>
        <v>9.3490000000000002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3.0682889036528167E-2</v>
      </c>
      <c r="G333" s="2">
        <f t="shared" si="48"/>
        <v>2.3677501512270004E-2</v>
      </c>
      <c r="H333" s="2">
        <f t="shared" si="40"/>
        <v>1.2958668388481731</v>
      </c>
      <c r="I333" s="2">
        <f t="shared" si="41"/>
        <v>56.443466882352126</v>
      </c>
    </row>
    <row r="334" spans="1:9" ht="13.5" x14ac:dyDescent="0.25">
      <c r="A334" s="3">
        <f>TITRES_STAT!B337</f>
        <v>42489</v>
      </c>
      <c r="B334" s="5">
        <f>TITRES_STAT!D337</f>
        <v>9.5809999999999995</v>
      </c>
      <c r="C334" s="2">
        <f t="shared" si="45"/>
        <v>0.23199999999999932</v>
      </c>
      <c r="D334" s="2">
        <f t="shared" si="46"/>
        <v>0.23199999999999932</v>
      </c>
      <c r="E334" s="2">
        <f t="shared" si="47"/>
        <v>0</v>
      </c>
      <c r="F334" s="2">
        <f t="shared" si="48"/>
        <v>4.5062682676776107E-2</v>
      </c>
      <c r="G334" s="2">
        <f t="shared" si="48"/>
        <v>2.1986251404250718E-2</v>
      </c>
      <c r="H334" s="2">
        <f t="shared" si="40"/>
        <v>2.0495846175971546</v>
      </c>
      <c r="I334" s="2">
        <f t="shared" si="41"/>
        <v>67.208648868778539</v>
      </c>
    </row>
    <row r="335" spans="1:9" ht="13.5" x14ac:dyDescent="0.25">
      <c r="A335" s="3">
        <f>TITRES_STAT!B338</f>
        <v>42492</v>
      </c>
      <c r="B335" s="5">
        <f>TITRES_STAT!D338</f>
        <v>9.3770000000000007</v>
      </c>
      <c r="C335" s="2">
        <f t="shared" si="45"/>
        <v>-0.20399999999999885</v>
      </c>
      <c r="D335" s="2">
        <f t="shared" si="46"/>
        <v>0</v>
      </c>
      <c r="E335" s="2">
        <f t="shared" si="47"/>
        <v>0.20399999999999885</v>
      </c>
      <c r="F335" s="2">
        <f t="shared" si="48"/>
        <v>4.1843919628434957E-2</v>
      </c>
      <c r="G335" s="2">
        <f t="shared" si="48"/>
        <v>3.4987233446804156E-2</v>
      </c>
      <c r="H335" s="2">
        <f t="shared" si="40"/>
        <v>1.1959768037120155</v>
      </c>
      <c r="I335" s="2">
        <f t="shared" si="41"/>
        <v>54.462178365926775</v>
      </c>
    </row>
    <row r="336" spans="1:9" ht="13.5" x14ac:dyDescent="0.25">
      <c r="A336" s="3">
        <f>TITRES_STAT!B339</f>
        <v>42493</v>
      </c>
      <c r="B336" s="5">
        <f>TITRES_STAT!D339</f>
        <v>9.5809999999999995</v>
      </c>
      <c r="C336" s="2">
        <f t="shared" si="45"/>
        <v>0.20399999999999885</v>
      </c>
      <c r="D336" s="2">
        <f t="shared" si="46"/>
        <v>0.20399999999999885</v>
      </c>
      <c r="E336" s="2">
        <f t="shared" si="47"/>
        <v>0</v>
      </c>
      <c r="F336" s="2">
        <f t="shared" si="48"/>
        <v>5.342649679783238E-2</v>
      </c>
      <c r="G336" s="2">
        <f t="shared" si="48"/>
        <v>3.2488145343460999E-2</v>
      </c>
      <c r="H336" s="2">
        <f t="shared" si="40"/>
        <v>1.6444920518858033</v>
      </c>
      <c r="I336" s="2">
        <f t="shared" si="41"/>
        <v>62.185554716003253</v>
      </c>
    </row>
    <row r="337" spans="1:9" ht="13.5" x14ac:dyDescent="0.25">
      <c r="A337" s="3">
        <f>TITRES_STAT!B340</f>
        <v>42494</v>
      </c>
      <c r="B337" s="5">
        <f>TITRES_STAT!D340</f>
        <v>9.5809999999999995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4.9610318455130073E-2</v>
      </c>
      <c r="G337" s="2">
        <f t="shared" si="48"/>
        <v>3.0167563533213784E-2</v>
      </c>
      <c r="H337" s="2">
        <f t="shared" ref="H337:H400" si="49">F337/G337</f>
        <v>1.6444920518858035</v>
      </c>
      <c r="I337" s="2">
        <f t="shared" ref="I337:I400" si="50">IF(G337=0,100,100-(100/(1+H337)))</f>
        <v>62.18555471600326</v>
      </c>
    </row>
    <row r="338" spans="1:9" ht="13.5" x14ac:dyDescent="0.25">
      <c r="A338" s="3">
        <f>TITRES_STAT!B341</f>
        <v>42495</v>
      </c>
      <c r="B338" s="5">
        <f>TITRES_STAT!D341</f>
        <v>9.5809999999999995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4.6066724279763639E-2</v>
      </c>
      <c r="G338" s="2">
        <f t="shared" si="48"/>
        <v>2.8012737566555656E-2</v>
      </c>
      <c r="H338" s="2">
        <f t="shared" si="49"/>
        <v>1.6444920518858035</v>
      </c>
      <c r="I338" s="2">
        <f t="shared" si="50"/>
        <v>62.18555471600326</v>
      </c>
    </row>
    <row r="339" spans="1:9" ht="13.5" x14ac:dyDescent="0.25">
      <c r="A339" s="3">
        <f>TITRES_STAT!B342</f>
        <v>42496</v>
      </c>
      <c r="B339" s="5">
        <f>TITRES_STAT!D342</f>
        <v>9.5809999999999995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4.2776243974066243E-2</v>
      </c>
      <c r="G339" s="2">
        <f t="shared" si="48"/>
        <v>2.6011827740373108E-2</v>
      </c>
      <c r="H339" s="2">
        <f t="shared" si="49"/>
        <v>1.6444920518858037</v>
      </c>
      <c r="I339" s="2">
        <f t="shared" si="50"/>
        <v>62.18555471600326</v>
      </c>
    </row>
    <row r="340" spans="1:9" ht="13.5" x14ac:dyDescent="0.25">
      <c r="A340" s="3">
        <f>TITRES_STAT!B343</f>
        <v>42499</v>
      </c>
      <c r="B340" s="5">
        <f>TITRES_STAT!D343</f>
        <v>9.5809999999999995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3.9720797975918654E-2</v>
      </c>
      <c r="G340" s="2">
        <f t="shared" si="48"/>
        <v>2.4153840044632172E-2</v>
      </c>
      <c r="H340" s="2">
        <f t="shared" si="49"/>
        <v>1.6444920518858037</v>
      </c>
      <c r="I340" s="2">
        <f t="shared" si="50"/>
        <v>62.18555471600326</v>
      </c>
    </row>
    <row r="341" spans="1:9" ht="13.5" x14ac:dyDescent="0.25">
      <c r="A341" s="3">
        <f>TITRES_STAT!B344</f>
        <v>42500</v>
      </c>
      <c r="B341" s="5">
        <f>TITRES_STAT!D344</f>
        <v>9.3770000000000007</v>
      </c>
      <c r="C341" s="2">
        <f t="shared" si="45"/>
        <v>-0.20399999999999885</v>
      </c>
      <c r="D341" s="2">
        <f t="shared" si="46"/>
        <v>0</v>
      </c>
      <c r="E341" s="2">
        <f t="shared" si="47"/>
        <v>0.20399999999999885</v>
      </c>
      <c r="F341" s="2">
        <f t="shared" si="48"/>
        <v>3.6883598120495895E-2</v>
      </c>
      <c r="G341" s="2">
        <f t="shared" si="48"/>
        <v>3.6999994327158357E-2</v>
      </c>
      <c r="H341" s="2">
        <f t="shared" si="49"/>
        <v>0.99685415609436923</v>
      </c>
      <c r="I341" s="2">
        <f t="shared" si="50"/>
        <v>49.921230003302206</v>
      </c>
    </row>
    <row r="342" spans="1:9" ht="13.5" x14ac:dyDescent="0.25">
      <c r="A342" s="3">
        <f>TITRES_STAT!B345</f>
        <v>42501</v>
      </c>
      <c r="B342" s="5">
        <f>TITRES_STAT!D345</f>
        <v>9.3770000000000007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3.4249055397603333E-2</v>
      </c>
      <c r="G342" s="2">
        <f t="shared" si="48"/>
        <v>3.4357137589504191E-2</v>
      </c>
      <c r="H342" s="2">
        <f t="shared" si="49"/>
        <v>0.99685415609436923</v>
      </c>
      <c r="I342" s="2">
        <f t="shared" si="50"/>
        <v>49.921230003302206</v>
      </c>
    </row>
    <row r="343" spans="1:9" ht="13.5" x14ac:dyDescent="0.25">
      <c r="A343" s="3">
        <f>TITRES_STAT!B346</f>
        <v>42502</v>
      </c>
      <c r="B343" s="5">
        <f>TITRES_STAT!D346</f>
        <v>9.3770000000000007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3.1802694297774527E-2</v>
      </c>
      <c r="G343" s="2">
        <f t="shared" si="48"/>
        <v>3.1903056333111038E-2</v>
      </c>
      <c r="H343" s="2">
        <f t="shared" si="49"/>
        <v>0.99685415609436923</v>
      </c>
      <c r="I343" s="2">
        <f t="shared" si="50"/>
        <v>49.921230003302206</v>
      </c>
    </row>
    <row r="344" spans="1:9" ht="13.5" x14ac:dyDescent="0.25">
      <c r="A344" s="3">
        <f>TITRES_STAT!B347</f>
        <v>42503</v>
      </c>
      <c r="B344" s="5">
        <f>TITRES_STAT!D347</f>
        <v>9.3770000000000007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2.9531073276504918E-2</v>
      </c>
      <c r="G344" s="2">
        <f t="shared" si="48"/>
        <v>2.9624266595031677E-2</v>
      </c>
      <c r="H344" s="2">
        <f t="shared" si="49"/>
        <v>0.99685415609436934</v>
      </c>
      <c r="I344" s="2">
        <f t="shared" si="50"/>
        <v>49.921230003302206</v>
      </c>
    </row>
    <row r="345" spans="1:9" ht="13.5" x14ac:dyDescent="0.25">
      <c r="A345" s="3">
        <f>TITRES_STAT!B348</f>
        <v>42506</v>
      </c>
      <c r="B345" s="5">
        <f>TITRES_STAT!D348</f>
        <v>9.3770000000000007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2.742171089961171E-2</v>
      </c>
      <c r="G345" s="2">
        <f t="shared" si="48"/>
        <v>2.7508247552529414E-2</v>
      </c>
      <c r="H345" s="2">
        <f t="shared" si="49"/>
        <v>0.99685415609436934</v>
      </c>
      <c r="I345" s="2">
        <f t="shared" si="50"/>
        <v>49.921230003302206</v>
      </c>
    </row>
    <row r="346" spans="1:9" ht="13.5" x14ac:dyDescent="0.25">
      <c r="A346" s="3">
        <f>TITRES_STAT!B349</f>
        <v>42507</v>
      </c>
      <c r="B346" s="5">
        <f>TITRES_STAT!D349</f>
        <v>9.5090000000000003</v>
      </c>
      <c r="C346" s="2">
        <f t="shared" si="45"/>
        <v>0.13199999999999967</v>
      </c>
      <c r="D346" s="2">
        <f t="shared" si="46"/>
        <v>0.13199999999999967</v>
      </c>
      <c r="E346" s="2">
        <f t="shared" si="47"/>
        <v>0</v>
      </c>
      <c r="F346" s="2">
        <f t="shared" si="48"/>
        <v>3.4891588692496568E-2</v>
      </c>
      <c r="G346" s="2">
        <f t="shared" si="48"/>
        <v>2.5543372727348742E-2</v>
      </c>
      <c r="H346" s="2">
        <f t="shared" si="49"/>
        <v>1.3659742221566102</v>
      </c>
      <c r="I346" s="2">
        <f t="shared" si="50"/>
        <v>57.734112627461784</v>
      </c>
    </row>
    <row r="347" spans="1:9" ht="13.5" x14ac:dyDescent="0.25">
      <c r="A347" s="3">
        <f>TITRES_STAT!B350</f>
        <v>42508</v>
      </c>
      <c r="B347" s="5">
        <f>TITRES_STAT!D350</f>
        <v>9.4039999999999999</v>
      </c>
      <c r="C347" s="2">
        <f t="shared" si="45"/>
        <v>-0.10500000000000043</v>
      </c>
      <c r="D347" s="2">
        <f t="shared" si="46"/>
        <v>0</v>
      </c>
      <c r="E347" s="2">
        <f t="shared" si="47"/>
        <v>0.10500000000000043</v>
      </c>
      <c r="F347" s="2">
        <f t="shared" si="48"/>
        <v>3.239933235731824E-2</v>
      </c>
      <c r="G347" s="2">
        <f t="shared" si="48"/>
        <v>3.1218846103966719E-2</v>
      </c>
      <c r="H347" s="2">
        <f t="shared" si="49"/>
        <v>1.0378132570761969</v>
      </c>
      <c r="I347" s="2">
        <f t="shared" si="50"/>
        <v>50.927790045159739</v>
      </c>
    </row>
    <row r="348" spans="1:9" ht="13.5" x14ac:dyDescent="0.25">
      <c r="A348" s="3">
        <f>TITRES_STAT!B351</f>
        <v>42509</v>
      </c>
      <c r="B348" s="5">
        <f>TITRES_STAT!D351</f>
        <v>9.4870000000000001</v>
      </c>
      <c r="C348" s="2">
        <f t="shared" si="45"/>
        <v>8.3000000000000185E-2</v>
      </c>
      <c r="D348" s="2">
        <f t="shared" si="46"/>
        <v>8.3000000000000185E-2</v>
      </c>
      <c r="E348" s="2">
        <f t="shared" si="47"/>
        <v>0</v>
      </c>
      <c r="F348" s="2">
        <f t="shared" si="48"/>
        <v>3.6013665760366957E-2</v>
      </c>
      <c r="G348" s="2">
        <f t="shared" si="48"/>
        <v>2.8988928525111955E-2</v>
      </c>
      <c r="H348" s="2">
        <f t="shared" si="49"/>
        <v>1.2423248320188776</v>
      </c>
      <c r="I348" s="2">
        <f t="shared" si="50"/>
        <v>55.403428365030869</v>
      </c>
    </row>
    <row r="349" spans="1:9" ht="13.5" x14ac:dyDescent="0.25">
      <c r="A349" s="3">
        <f>TITRES_STAT!B352</f>
        <v>42510</v>
      </c>
      <c r="B349" s="5">
        <f>TITRES_STAT!D352</f>
        <v>9.4870000000000001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3.3441261063197884E-2</v>
      </c>
      <c r="G349" s="2">
        <f t="shared" si="51"/>
        <v>2.6918290773318244E-2</v>
      </c>
      <c r="H349" s="2">
        <f t="shared" si="49"/>
        <v>1.2423248320188773</v>
      </c>
      <c r="I349" s="2">
        <f t="shared" si="50"/>
        <v>55.403428365030862</v>
      </c>
    </row>
    <row r="350" spans="1:9" ht="13.5" x14ac:dyDescent="0.25">
      <c r="A350" s="3">
        <f>TITRES_STAT!B353</f>
        <v>42513</v>
      </c>
      <c r="B350" s="5">
        <f>TITRES_STAT!D353</f>
        <v>9.4870000000000001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3.1052599558683749E-2</v>
      </c>
      <c r="G350" s="2">
        <f t="shared" si="51"/>
        <v>2.4995555718081229E-2</v>
      </c>
      <c r="H350" s="2">
        <f t="shared" si="49"/>
        <v>1.2423248320188771</v>
      </c>
      <c r="I350" s="2">
        <f t="shared" si="50"/>
        <v>55.403428365030855</v>
      </c>
    </row>
    <row r="351" spans="1:9" ht="13.5" x14ac:dyDescent="0.25">
      <c r="A351" s="3">
        <f>TITRES_STAT!B354</f>
        <v>42514</v>
      </c>
      <c r="B351" s="5">
        <f>TITRES_STAT!D354</f>
        <v>9.4870000000000001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2.8834556733063482E-2</v>
      </c>
      <c r="G351" s="2">
        <f t="shared" si="51"/>
        <v>2.3210158881075426E-2</v>
      </c>
      <c r="H351" s="2">
        <f t="shared" si="49"/>
        <v>1.2423248320188773</v>
      </c>
      <c r="I351" s="2">
        <f t="shared" si="50"/>
        <v>55.403428365030862</v>
      </c>
    </row>
    <row r="352" spans="1:9" ht="13.5" x14ac:dyDescent="0.25">
      <c r="A352" s="3">
        <f>TITRES_STAT!B355</f>
        <v>42515</v>
      </c>
      <c r="B352" s="5">
        <f>TITRES_STAT!D355</f>
        <v>9.4870000000000001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2.6774945537844659E-2</v>
      </c>
      <c r="G352" s="2">
        <f t="shared" si="51"/>
        <v>2.1552290389570038E-2</v>
      </c>
      <c r="H352" s="2">
        <f t="shared" si="49"/>
        <v>1.2423248320188773</v>
      </c>
      <c r="I352" s="2">
        <f t="shared" si="50"/>
        <v>55.403428365030862</v>
      </c>
    </row>
    <row r="353" spans="1:9" ht="13.5" x14ac:dyDescent="0.25">
      <c r="A353" s="3">
        <f>TITRES_STAT!B356</f>
        <v>42516</v>
      </c>
      <c r="B353" s="5">
        <f>TITRES_STAT!D356</f>
        <v>9.5419999999999998</v>
      </c>
      <c r="C353" s="2">
        <f t="shared" si="45"/>
        <v>5.4999999999999716E-2</v>
      </c>
      <c r="D353" s="2">
        <f t="shared" si="46"/>
        <v>5.4999999999999716E-2</v>
      </c>
      <c r="E353" s="2">
        <f t="shared" si="47"/>
        <v>0</v>
      </c>
      <c r="F353" s="2">
        <f t="shared" si="51"/>
        <v>2.879102085657002E-2</v>
      </c>
      <c r="G353" s="2">
        <f t="shared" si="51"/>
        <v>2.0012841076029322E-2</v>
      </c>
      <c r="H353" s="2">
        <f t="shared" si="49"/>
        <v>1.4386273666588445</v>
      </c>
      <c r="I353" s="2">
        <f t="shared" si="50"/>
        <v>58.993324946972251</v>
      </c>
    </row>
    <row r="354" spans="1:9" ht="13.5" x14ac:dyDescent="0.25">
      <c r="A354" s="3">
        <f>TITRES_STAT!B357</f>
        <v>42517</v>
      </c>
      <c r="B354" s="5">
        <f>TITRES_STAT!D357</f>
        <v>9.5310000000000006</v>
      </c>
      <c r="C354" s="2">
        <f t="shared" si="45"/>
        <v>-1.0999999999999233E-2</v>
      </c>
      <c r="D354" s="2">
        <f t="shared" si="46"/>
        <v>0</v>
      </c>
      <c r="E354" s="2">
        <f t="shared" si="47"/>
        <v>1.0999999999999233E-2</v>
      </c>
      <c r="F354" s="2">
        <f t="shared" si="51"/>
        <v>2.6734519366815018E-2</v>
      </c>
      <c r="G354" s="2">
        <f t="shared" si="51"/>
        <v>1.9369066713455747E-2</v>
      </c>
      <c r="H354" s="2">
        <f t="shared" si="49"/>
        <v>1.3802688463168167</v>
      </c>
      <c r="I354" s="2">
        <f t="shared" si="50"/>
        <v>57.987938986498051</v>
      </c>
    </row>
    <row r="355" spans="1:9" ht="13.5" x14ac:dyDescent="0.25">
      <c r="A355" s="3">
        <f>TITRES_STAT!B358</f>
        <v>42520</v>
      </c>
      <c r="B355" s="5">
        <f>TITRES_STAT!D358</f>
        <v>9.5310000000000006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2.4824910840613945E-2</v>
      </c>
      <c r="G355" s="2">
        <f t="shared" si="51"/>
        <v>1.7985561948208908E-2</v>
      </c>
      <c r="H355" s="2">
        <f t="shared" si="49"/>
        <v>1.3802688463168167</v>
      </c>
      <c r="I355" s="2">
        <f t="shared" si="50"/>
        <v>57.987938986498051</v>
      </c>
    </row>
    <row r="356" spans="1:9" ht="13.5" x14ac:dyDescent="0.25">
      <c r="A356" s="3">
        <f>TITRES_STAT!B359</f>
        <v>42521</v>
      </c>
      <c r="B356" s="5">
        <f>TITRES_STAT!D359</f>
        <v>9.5310000000000006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2.3051702923427234E-2</v>
      </c>
      <c r="G356" s="2">
        <f t="shared" si="51"/>
        <v>1.670087895190827E-2</v>
      </c>
      <c r="H356" s="2">
        <f t="shared" si="49"/>
        <v>1.3802688463168167</v>
      </c>
      <c r="I356" s="2">
        <f t="shared" si="50"/>
        <v>57.987938986498051</v>
      </c>
    </row>
    <row r="357" spans="1:9" ht="13.5" x14ac:dyDescent="0.25">
      <c r="A357" s="3">
        <f>TITRES_STAT!B360</f>
        <v>42522</v>
      </c>
      <c r="B357" s="5">
        <f>TITRES_STAT!D360</f>
        <v>9.5150000000000006</v>
      </c>
      <c r="C357" s="2">
        <f t="shared" si="45"/>
        <v>-1.6000000000000014E-2</v>
      </c>
      <c r="D357" s="2">
        <f t="shared" si="46"/>
        <v>0</v>
      </c>
      <c r="E357" s="2">
        <f t="shared" si="47"/>
        <v>1.6000000000000014E-2</v>
      </c>
      <c r="F357" s="2">
        <f t="shared" si="51"/>
        <v>2.1405152714611003E-2</v>
      </c>
      <c r="G357" s="2">
        <f t="shared" si="51"/>
        <v>1.6650816169629108E-2</v>
      </c>
      <c r="H357" s="2">
        <f t="shared" si="49"/>
        <v>1.2855317419006611</v>
      </c>
      <c r="I357" s="2">
        <f t="shared" si="50"/>
        <v>56.2465057182538</v>
      </c>
    </row>
    <row r="358" spans="1:9" ht="13.5" x14ac:dyDescent="0.25">
      <c r="A358" s="3">
        <f>TITRES_STAT!B361</f>
        <v>42523</v>
      </c>
      <c r="B358" s="5">
        <f>TITRES_STAT!D361</f>
        <v>9.3770000000000007</v>
      </c>
      <c r="C358" s="2">
        <f t="shared" si="45"/>
        <v>-0.1379999999999999</v>
      </c>
      <c r="D358" s="2">
        <f t="shared" si="46"/>
        <v>0</v>
      </c>
      <c r="E358" s="2">
        <f t="shared" si="47"/>
        <v>0.1379999999999999</v>
      </c>
      <c r="F358" s="2">
        <f t="shared" si="51"/>
        <v>1.9876213234995933E-2</v>
      </c>
      <c r="G358" s="2">
        <f t="shared" si="51"/>
        <v>2.5318615014655592E-2</v>
      </c>
      <c r="H358" s="2">
        <f t="shared" si="49"/>
        <v>0.785043464008227</v>
      </c>
      <c r="I358" s="2">
        <f t="shared" si="50"/>
        <v>43.978955125577201</v>
      </c>
    </row>
    <row r="359" spans="1:9" ht="13.5" x14ac:dyDescent="0.25">
      <c r="A359" s="3">
        <f>TITRES_STAT!B362</f>
        <v>42524</v>
      </c>
      <c r="B359" s="5">
        <f>TITRES_STAT!D362</f>
        <v>9.5090000000000003</v>
      </c>
      <c r="C359" s="2">
        <f t="shared" si="45"/>
        <v>0.13199999999999967</v>
      </c>
      <c r="D359" s="2">
        <f t="shared" si="46"/>
        <v>0.13199999999999967</v>
      </c>
      <c r="E359" s="2">
        <f t="shared" si="47"/>
        <v>0</v>
      </c>
      <c r="F359" s="2">
        <f t="shared" si="51"/>
        <v>2.7885055146781915E-2</v>
      </c>
      <c r="G359" s="2">
        <f t="shared" si="51"/>
        <v>2.3510142513608761E-2</v>
      </c>
      <c r="H359" s="2">
        <f t="shared" si="49"/>
        <v>1.1860861809170553</v>
      </c>
      <c r="I359" s="2">
        <f t="shared" si="50"/>
        <v>54.256149243827906</v>
      </c>
    </row>
    <row r="360" spans="1:9" ht="13.5" x14ac:dyDescent="0.25">
      <c r="A360" s="3">
        <f>TITRES_STAT!B363</f>
        <v>42527</v>
      </c>
      <c r="B360" s="5">
        <f>TITRES_STAT!D363</f>
        <v>9.5090000000000003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2.589326549344035E-2</v>
      </c>
      <c r="G360" s="2">
        <f t="shared" si="51"/>
        <v>2.1830846619779565E-2</v>
      </c>
      <c r="H360" s="2">
        <f t="shared" si="49"/>
        <v>1.1860861809170553</v>
      </c>
      <c r="I360" s="2">
        <f t="shared" si="50"/>
        <v>54.256149243827906</v>
      </c>
    </row>
    <row r="361" spans="1:9" ht="13.5" x14ac:dyDescent="0.25">
      <c r="A361" s="3">
        <f>TITRES_STAT!B364</f>
        <v>42528</v>
      </c>
      <c r="B361" s="5">
        <f>TITRES_STAT!D364</f>
        <v>9.5090000000000003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2.4043746529623183E-2</v>
      </c>
      <c r="G361" s="2">
        <f t="shared" si="51"/>
        <v>2.0271500432652457E-2</v>
      </c>
      <c r="H361" s="2">
        <f t="shared" si="49"/>
        <v>1.1860861809170551</v>
      </c>
      <c r="I361" s="2">
        <f t="shared" si="50"/>
        <v>54.256149243827906</v>
      </c>
    </row>
    <row r="362" spans="1:9" ht="13.5" x14ac:dyDescent="0.25">
      <c r="A362" s="3">
        <f>TITRES_STAT!B365</f>
        <v>42529</v>
      </c>
      <c r="B362" s="5">
        <f>TITRES_STAT!D365</f>
        <v>9.5090000000000003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2.2326336063221524E-2</v>
      </c>
      <c r="G362" s="2">
        <f t="shared" si="51"/>
        <v>1.8823536116034427E-2</v>
      </c>
      <c r="H362" s="2">
        <f t="shared" si="49"/>
        <v>1.1860861809170549</v>
      </c>
      <c r="I362" s="2">
        <f t="shared" si="50"/>
        <v>54.256149243827906</v>
      </c>
    </row>
    <row r="363" spans="1:9" ht="13.5" x14ac:dyDescent="0.25">
      <c r="A363" s="3">
        <f>TITRES_STAT!B366</f>
        <v>42530</v>
      </c>
      <c r="B363" s="5">
        <f>TITRES_STAT!D366</f>
        <v>9.4870000000000001</v>
      </c>
      <c r="C363" s="2">
        <f t="shared" si="45"/>
        <v>-2.2000000000000242E-2</v>
      </c>
      <c r="D363" s="2">
        <f t="shared" si="46"/>
        <v>0</v>
      </c>
      <c r="E363" s="2">
        <f t="shared" si="47"/>
        <v>2.2000000000000242E-2</v>
      </c>
      <c r="F363" s="2">
        <f t="shared" si="51"/>
        <v>2.0731597772991415E-2</v>
      </c>
      <c r="G363" s="2">
        <f t="shared" si="51"/>
        <v>1.9050426393460558E-2</v>
      </c>
      <c r="H363" s="2">
        <f t="shared" si="49"/>
        <v>1.088248490863593</v>
      </c>
      <c r="I363" s="2">
        <f t="shared" si="50"/>
        <v>52.112978681648606</v>
      </c>
    </row>
    <row r="364" spans="1:9" ht="13.5" x14ac:dyDescent="0.25">
      <c r="A364" s="3">
        <f>TITRES_STAT!B367</f>
        <v>42531</v>
      </c>
      <c r="B364" s="5">
        <f>TITRES_STAT!D367</f>
        <v>9.4819999999999993</v>
      </c>
      <c r="C364" s="2">
        <f t="shared" si="45"/>
        <v>-5.0000000000007816E-3</v>
      </c>
      <c r="D364" s="2">
        <f t="shared" si="46"/>
        <v>0</v>
      </c>
      <c r="E364" s="2">
        <f t="shared" si="47"/>
        <v>5.0000000000007816E-3</v>
      </c>
      <c r="F364" s="2">
        <f t="shared" si="51"/>
        <v>1.9250769360634884E-2</v>
      </c>
      <c r="G364" s="2">
        <f t="shared" si="51"/>
        <v>1.8046824508213433E-2</v>
      </c>
      <c r="H364" s="2">
        <f t="shared" si="49"/>
        <v>1.0667122823671009</v>
      </c>
      <c r="I364" s="2">
        <f t="shared" si="50"/>
        <v>51.613971207707067</v>
      </c>
    </row>
    <row r="365" spans="1:9" ht="13.5" x14ac:dyDescent="0.25">
      <c r="A365" s="3">
        <f>TITRES_STAT!B368</f>
        <v>42534</v>
      </c>
      <c r="B365" s="5">
        <f>TITRES_STAT!D368</f>
        <v>9.4819999999999993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1.7875714406303818E-2</v>
      </c>
      <c r="G365" s="2">
        <f t="shared" si="52"/>
        <v>1.6757765614769615E-2</v>
      </c>
      <c r="H365" s="2">
        <f t="shared" si="49"/>
        <v>1.0667122823671009</v>
      </c>
      <c r="I365" s="2">
        <f t="shared" si="50"/>
        <v>51.613971207707067</v>
      </c>
    </row>
    <row r="366" spans="1:9" ht="13.5" x14ac:dyDescent="0.25">
      <c r="A366" s="3">
        <f>TITRES_STAT!B369</f>
        <v>42535</v>
      </c>
      <c r="B366" s="5">
        <f>TITRES_STAT!D369</f>
        <v>9.4369999999999994</v>
      </c>
      <c r="C366" s="2">
        <f t="shared" si="45"/>
        <v>-4.4999999999999929E-2</v>
      </c>
      <c r="D366" s="2">
        <f t="shared" si="46"/>
        <v>0</v>
      </c>
      <c r="E366" s="2">
        <f t="shared" si="47"/>
        <v>4.4999999999999929E-2</v>
      </c>
      <c r="F366" s="2">
        <f t="shared" si="52"/>
        <v>1.6598877662996402E-2</v>
      </c>
      <c r="G366" s="2">
        <f t="shared" si="52"/>
        <v>1.8775068070857492E-2</v>
      </c>
      <c r="H366" s="2">
        <f t="shared" si="49"/>
        <v>0.88409147707757418</v>
      </c>
      <c r="I366" s="2">
        <f t="shared" si="50"/>
        <v>46.924020825617973</v>
      </c>
    </row>
    <row r="367" spans="1:9" ht="13.5" x14ac:dyDescent="0.25">
      <c r="A367" s="3">
        <f>TITRES_STAT!B370</f>
        <v>42536</v>
      </c>
      <c r="B367" s="5">
        <f>TITRES_STAT!D370</f>
        <v>9.5809999999999995</v>
      </c>
      <c r="C367" s="2">
        <f t="shared" si="45"/>
        <v>0.14400000000000013</v>
      </c>
      <c r="D367" s="2">
        <f t="shared" si="46"/>
        <v>0.14400000000000013</v>
      </c>
      <c r="E367" s="2">
        <f t="shared" si="47"/>
        <v>0</v>
      </c>
      <c r="F367" s="2">
        <f t="shared" si="52"/>
        <v>2.5698957829925238E-2</v>
      </c>
      <c r="G367" s="2">
        <f t="shared" si="52"/>
        <v>1.7433991780081957E-2</v>
      </c>
      <c r="H367" s="2">
        <f t="shared" si="49"/>
        <v>1.4740719253570984</v>
      </c>
      <c r="I367" s="2">
        <f t="shared" si="50"/>
        <v>59.580803219548123</v>
      </c>
    </row>
    <row r="368" spans="1:9" ht="13.5" x14ac:dyDescent="0.25">
      <c r="A368" s="3">
        <f>TITRES_STAT!B371</f>
        <v>42537</v>
      </c>
      <c r="B368" s="5">
        <f>TITRES_STAT!D371</f>
        <v>9.5419999999999998</v>
      </c>
      <c r="C368" s="2">
        <f t="shared" si="45"/>
        <v>-3.8999999999999702E-2</v>
      </c>
      <c r="D368" s="2">
        <f t="shared" si="46"/>
        <v>0</v>
      </c>
      <c r="E368" s="2">
        <f t="shared" si="47"/>
        <v>3.8999999999999702E-2</v>
      </c>
      <c r="F368" s="2">
        <f t="shared" si="52"/>
        <v>2.3863317984930577E-2</v>
      </c>
      <c r="G368" s="2">
        <f t="shared" si="52"/>
        <v>1.8974420938647509E-2</v>
      </c>
      <c r="H368" s="2">
        <f t="shared" si="49"/>
        <v>1.2576572461468511</v>
      </c>
      <c r="I368" s="2">
        <f t="shared" si="50"/>
        <v>55.706296794754728</v>
      </c>
    </row>
    <row r="369" spans="1:9" ht="13.5" x14ac:dyDescent="0.25">
      <c r="A369" s="3">
        <f>TITRES_STAT!B372</f>
        <v>42538</v>
      </c>
      <c r="B369" s="5">
        <f>TITRES_STAT!D372</f>
        <v>9.5090000000000003</v>
      </c>
      <c r="C369" s="2">
        <f t="shared" si="45"/>
        <v>-3.2999999999999474E-2</v>
      </c>
      <c r="D369" s="2">
        <f t="shared" si="46"/>
        <v>0</v>
      </c>
      <c r="E369" s="2">
        <f t="shared" si="47"/>
        <v>3.2999999999999474E-2</v>
      </c>
      <c r="F369" s="2">
        <f t="shared" si="52"/>
        <v>2.2158795271721248E-2</v>
      </c>
      <c r="G369" s="2">
        <f t="shared" si="52"/>
        <v>1.997624801445836E-2</v>
      </c>
      <c r="H369" s="2">
        <f t="shared" si="49"/>
        <v>1.1092571165357583</v>
      </c>
      <c r="I369" s="2">
        <f t="shared" si="50"/>
        <v>52.589943058132292</v>
      </c>
    </row>
    <row r="370" spans="1:9" ht="13.5" x14ac:dyDescent="0.25">
      <c r="A370" s="3">
        <f>TITRES_STAT!B373</f>
        <v>42541</v>
      </c>
      <c r="B370" s="5">
        <f>TITRES_STAT!D373</f>
        <v>9.8729999999999993</v>
      </c>
      <c r="C370" s="2">
        <f t="shared" si="45"/>
        <v>0.36399999999999899</v>
      </c>
      <c r="D370" s="2">
        <f t="shared" si="46"/>
        <v>0.36399999999999899</v>
      </c>
      <c r="E370" s="2">
        <f t="shared" si="47"/>
        <v>0</v>
      </c>
      <c r="F370" s="2">
        <f t="shared" si="52"/>
        <v>4.6576024180883947E-2</v>
      </c>
      <c r="G370" s="2">
        <f t="shared" si="52"/>
        <v>1.8549373156282765E-2</v>
      </c>
      <c r="H370" s="2">
        <f t="shared" si="49"/>
        <v>2.5109217324202904</v>
      </c>
      <c r="I370" s="2">
        <f t="shared" si="50"/>
        <v>71.517451079416702</v>
      </c>
    </row>
    <row r="371" spans="1:9" ht="13.5" x14ac:dyDescent="0.25">
      <c r="A371" s="3">
        <f>TITRES_STAT!B374</f>
        <v>42542</v>
      </c>
      <c r="B371" s="5">
        <f>TITRES_STAT!D374</f>
        <v>10.164999999999999</v>
      </c>
      <c r="C371" s="2">
        <f t="shared" si="45"/>
        <v>0.29199999999999982</v>
      </c>
      <c r="D371" s="2">
        <f t="shared" si="46"/>
        <v>0.29199999999999982</v>
      </c>
      <c r="E371" s="2">
        <f t="shared" si="47"/>
        <v>0</v>
      </c>
      <c r="F371" s="2">
        <f t="shared" si="52"/>
        <v>6.4106308167963658E-2</v>
      </c>
      <c r="G371" s="2">
        <f t="shared" si="52"/>
        <v>1.7224417930833995E-2</v>
      </c>
      <c r="H371" s="2">
        <f t="shared" si="49"/>
        <v>3.7218272585690606</v>
      </c>
      <c r="I371" s="2">
        <f t="shared" si="50"/>
        <v>78.821758077125253</v>
      </c>
    </row>
    <row r="372" spans="1:9" ht="13.5" x14ac:dyDescent="0.25">
      <c r="A372" s="3">
        <f>TITRES_STAT!B375</f>
        <v>42543</v>
      </c>
      <c r="B372" s="5">
        <f>TITRES_STAT!D375</f>
        <v>10.164999999999999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5.9527286155966253E-2</v>
      </c>
      <c r="G372" s="2">
        <f t="shared" si="52"/>
        <v>1.5994102364345852E-2</v>
      </c>
      <c r="H372" s="2">
        <f t="shared" si="49"/>
        <v>3.7218272585690606</v>
      </c>
      <c r="I372" s="2">
        <f t="shared" si="50"/>
        <v>78.821758077125253</v>
      </c>
    </row>
    <row r="373" spans="1:9" ht="13.5" x14ac:dyDescent="0.25">
      <c r="A373" s="3">
        <f>TITRES_STAT!B376</f>
        <v>42544</v>
      </c>
      <c r="B373" s="5">
        <f>TITRES_STAT!D376</f>
        <v>10.195</v>
      </c>
      <c r="C373" s="2">
        <f t="shared" si="45"/>
        <v>3.0000000000001137E-2</v>
      </c>
      <c r="D373" s="2">
        <f t="shared" si="46"/>
        <v>3.0000000000001137E-2</v>
      </c>
      <c r="E373" s="2">
        <f t="shared" si="47"/>
        <v>0</v>
      </c>
      <c r="F373" s="2">
        <f t="shared" si="52"/>
        <v>5.7418194287683029E-2</v>
      </c>
      <c r="G373" s="2">
        <f t="shared" si="52"/>
        <v>1.4851666481178291E-2</v>
      </c>
      <c r="H373" s="2">
        <f t="shared" si="49"/>
        <v>3.8661112111862899</v>
      </c>
      <c r="I373" s="2">
        <f t="shared" si="50"/>
        <v>79.449709293507624</v>
      </c>
    </row>
    <row r="374" spans="1:9" ht="13.5" x14ac:dyDescent="0.25">
      <c r="A374" s="3">
        <f>TITRES_STAT!B377</f>
        <v>42545</v>
      </c>
      <c r="B374" s="5">
        <f>TITRES_STAT!D377</f>
        <v>10.504</v>
      </c>
      <c r="C374" s="2">
        <f t="shared" si="45"/>
        <v>0.30899999999999928</v>
      </c>
      <c r="D374" s="2">
        <f t="shared" si="46"/>
        <v>0.30899999999999928</v>
      </c>
      <c r="E374" s="2">
        <f t="shared" si="47"/>
        <v>0</v>
      </c>
      <c r="F374" s="2">
        <f t="shared" si="52"/>
        <v>7.5388323267134183E-2</v>
      </c>
      <c r="G374" s="2">
        <f t="shared" si="52"/>
        <v>1.3790833161094128E-2</v>
      </c>
      <c r="H374" s="2">
        <f t="shared" si="49"/>
        <v>5.466553208678878</v>
      </c>
      <c r="I374" s="2">
        <f t="shared" si="50"/>
        <v>84.535811154265588</v>
      </c>
    </row>
    <row r="375" spans="1:9" ht="13.5" x14ac:dyDescent="0.25">
      <c r="A375" s="3">
        <f>TITRES_STAT!B378</f>
        <v>42548</v>
      </c>
      <c r="B375" s="5">
        <f>TITRES_STAT!D378</f>
        <v>10.802</v>
      </c>
      <c r="C375" s="2">
        <f t="shared" si="45"/>
        <v>0.29800000000000004</v>
      </c>
      <c r="D375" s="2">
        <f t="shared" si="46"/>
        <v>0.29800000000000004</v>
      </c>
      <c r="E375" s="2">
        <f t="shared" si="47"/>
        <v>0</v>
      </c>
      <c r="F375" s="2">
        <f t="shared" si="52"/>
        <v>9.1289157319481742E-2</v>
      </c>
      <c r="G375" s="2">
        <f t="shared" si="52"/>
        <v>1.2805773649587404E-2</v>
      </c>
      <c r="H375" s="2">
        <f t="shared" si="49"/>
        <v>7.1287498762265749</v>
      </c>
      <c r="I375" s="2">
        <f t="shared" si="50"/>
        <v>87.697985357814858</v>
      </c>
    </row>
    <row r="376" spans="1:9" ht="13.5" x14ac:dyDescent="0.25">
      <c r="A376" s="3">
        <f>TITRES_STAT!B379</f>
        <v>42549</v>
      </c>
      <c r="B376" s="5">
        <f>TITRES_STAT!D379</f>
        <v>10.795999999999999</v>
      </c>
      <c r="C376" s="2">
        <f t="shared" si="45"/>
        <v>-6.0000000000002274E-3</v>
      </c>
      <c r="D376" s="2">
        <f t="shared" si="46"/>
        <v>0</v>
      </c>
      <c r="E376" s="2">
        <f t="shared" si="47"/>
        <v>6.0000000000002274E-3</v>
      </c>
      <c r="F376" s="2">
        <f t="shared" si="52"/>
        <v>8.4768503225233036E-2</v>
      </c>
      <c r="G376" s="2">
        <f t="shared" si="52"/>
        <v>1.2319646960331177E-2</v>
      </c>
      <c r="H376" s="2">
        <f t="shared" si="49"/>
        <v>6.8807575004531039</v>
      </c>
      <c r="I376" s="2">
        <f t="shared" si="50"/>
        <v>87.310864470293552</v>
      </c>
    </row>
    <row r="377" spans="1:9" ht="13.5" x14ac:dyDescent="0.25">
      <c r="A377" s="3">
        <f>TITRES_STAT!B380</f>
        <v>42550</v>
      </c>
      <c r="B377" s="5">
        <f>TITRES_STAT!D380</f>
        <v>11.087999999999999</v>
      </c>
      <c r="C377" s="2">
        <f t="shared" si="45"/>
        <v>0.29199999999999982</v>
      </c>
      <c r="D377" s="2">
        <f t="shared" si="46"/>
        <v>0.29199999999999982</v>
      </c>
      <c r="E377" s="2">
        <f t="shared" si="47"/>
        <v>0</v>
      </c>
      <c r="F377" s="2">
        <f t="shared" si="52"/>
        <v>9.9570752994859221E-2</v>
      </c>
      <c r="G377" s="2">
        <f t="shared" si="52"/>
        <v>1.143967217745038E-2</v>
      </c>
      <c r="H377" s="2">
        <f t="shared" si="49"/>
        <v>8.7039865697489827</v>
      </c>
      <c r="I377" s="2">
        <f t="shared" si="50"/>
        <v>89.694956883829775</v>
      </c>
    </row>
    <row r="378" spans="1:9" ht="13.5" x14ac:dyDescent="0.25">
      <c r="A378" s="3">
        <f>TITRES_STAT!B381</f>
        <v>42551</v>
      </c>
      <c r="B378" s="5">
        <f>TITRES_STAT!D381</f>
        <v>11.087999999999999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9.2458556352369284E-2</v>
      </c>
      <c r="G378" s="2">
        <f t="shared" si="52"/>
        <v>1.0622552736203925E-2</v>
      </c>
      <c r="H378" s="2">
        <f t="shared" si="49"/>
        <v>8.7039865697489844</v>
      </c>
      <c r="I378" s="2">
        <f t="shared" si="50"/>
        <v>89.694956883829789</v>
      </c>
    </row>
    <row r="379" spans="1:9" ht="13.5" x14ac:dyDescent="0.25">
      <c r="A379" s="3">
        <f>TITRES_STAT!B382</f>
        <v>42552</v>
      </c>
      <c r="B379" s="5">
        <f>TITRES_STAT!D382</f>
        <v>11.1</v>
      </c>
      <c r="C379" s="2">
        <f t="shared" si="45"/>
        <v>1.2000000000000455E-2</v>
      </c>
      <c r="D379" s="2">
        <f t="shared" si="46"/>
        <v>1.2000000000000455E-2</v>
      </c>
      <c r="E379" s="2">
        <f t="shared" si="47"/>
        <v>0</v>
      </c>
      <c r="F379" s="2">
        <f t="shared" si="52"/>
        <v>8.6711516612914361E-2</v>
      </c>
      <c r="G379" s="2">
        <f t="shared" si="52"/>
        <v>9.8637989693322169E-3</v>
      </c>
      <c r="H379" s="2">
        <f t="shared" si="49"/>
        <v>8.7908844130452479</v>
      </c>
      <c r="I379" s="2">
        <f t="shared" si="50"/>
        <v>89.786418082235627</v>
      </c>
    </row>
    <row r="380" spans="1:9" ht="13.5" x14ac:dyDescent="0.25">
      <c r="A380" s="3">
        <f>TITRES_STAT!B383</f>
        <v>42555</v>
      </c>
      <c r="B380" s="5">
        <f>TITRES_STAT!D383</f>
        <v>11.1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8.0517836854849048E-2</v>
      </c>
      <c r="G380" s="2">
        <f t="shared" si="52"/>
        <v>9.1592419000942026E-3</v>
      </c>
      <c r="H380" s="2">
        <f t="shared" si="49"/>
        <v>8.7908844130452461</v>
      </c>
      <c r="I380" s="2">
        <f t="shared" si="50"/>
        <v>89.786418082235627</v>
      </c>
    </row>
    <row r="381" spans="1:9" ht="13.5" x14ac:dyDescent="0.25">
      <c r="A381" s="3">
        <f>TITRES_STAT!B384</f>
        <v>42559</v>
      </c>
      <c r="B381" s="5">
        <f>TITRES_STAT!D384</f>
        <v>11.1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7.4766562793788391E-2</v>
      </c>
      <c r="G381" s="2">
        <f t="shared" si="53"/>
        <v>8.50501033580176E-3</v>
      </c>
      <c r="H381" s="2">
        <f t="shared" si="49"/>
        <v>8.7908844130452444</v>
      </c>
      <c r="I381" s="2">
        <f t="shared" si="50"/>
        <v>89.786418082235627</v>
      </c>
    </row>
    <row r="382" spans="1:9" ht="13.5" x14ac:dyDescent="0.25">
      <c r="A382" s="3">
        <f>TITRES_STAT!B385</f>
        <v>42562</v>
      </c>
      <c r="B382" s="5">
        <f>TITRES_STAT!D385</f>
        <v>10.766999999999999</v>
      </c>
      <c r="C382" s="2">
        <f t="shared" si="45"/>
        <v>-0.33300000000000018</v>
      </c>
      <c r="D382" s="2">
        <f t="shared" si="46"/>
        <v>0</v>
      </c>
      <c r="E382" s="2">
        <f t="shared" si="47"/>
        <v>0.33300000000000018</v>
      </c>
      <c r="F382" s="2">
        <f t="shared" si="53"/>
        <v>6.9426094022803503E-2</v>
      </c>
      <c r="G382" s="2">
        <f t="shared" si="53"/>
        <v>3.1683223883244502E-2</v>
      </c>
      <c r="H382" s="2">
        <f t="shared" si="49"/>
        <v>2.1912572495351115</v>
      </c>
      <c r="I382" s="2">
        <f t="shared" si="50"/>
        <v>68.664387675243802</v>
      </c>
    </row>
    <row r="383" spans="1:9" ht="13.5" x14ac:dyDescent="0.25">
      <c r="A383" s="3">
        <f>TITRES_STAT!B386</f>
        <v>42563</v>
      </c>
      <c r="B383" s="5">
        <f>TITRES_STAT!D386</f>
        <v>10.457000000000001</v>
      </c>
      <c r="C383" s="2">
        <f t="shared" si="45"/>
        <v>-0.30999999999999872</v>
      </c>
      <c r="D383" s="2">
        <f t="shared" si="46"/>
        <v>0</v>
      </c>
      <c r="E383" s="2">
        <f t="shared" si="47"/>
        <v>0.30999999999999872</v>
      </c>
      <c r="F383" s="2">
        <f t="shared" si="53"/>
        <v>6.4467087306888965E-2</v>
      </c>
      <c r="G383" s="2">
        <f t="shared" si="53"/>
        <v>5.15629936058698E-2</v>
      </c>
      <c r="H383" s="2">
        <f t="shared" si="49"/>
        <v>1.2502588154530694</v>
      </c>
      <c r="I383" s="2">
        <f t="shared" si="50"/>
        <v>55.560667371559255</v>
      </c>
    </row>
    <row r="384" spans="1:9" ht="13.5" x14ac:dyDescent="0.25">
      <c r="A384" s="3">
        <f>TITRES_STAT!B387</f>
        <v>42564</v>
      </c>
      <c r="B384" s="5">
        <f>TITRES_STAT!D387</f>
        <v>10.766999999999999</v>
      </c>
      <c r="C384" s="2">
        <f t="shared" si="45"/>
        <v>0.30999999999999872</v>
      </c>
      <c r="D384" s="2">
        <f t="shared" si="46"/>
        <v>0.30999999999999872</v>
      </c>
      <c r="E384" s="2">
        <f t="shared" si="47"/>
        <v>0</v>
      </c>
      <c r="F384" s="2">
        <f t="shared" si="53"/>
        <v>8.2005152499253955E-2</v>
      </c>
      <c r="G384" s="2">
        <f t="shared" si="53"/>
        <v>4.7879922634021958E-2</v>
      </c>
      <c r="H384" s="2">
        <f t="shared" si="49"/>
        <v>1.7127252507501691</v>
      </c>
      <c r="I384" s="2">
        <f t="shared" si="50"/>
        <v>63.136701745837954</v>
      </c>
    </row>
    <row r="385" spans="1:9" ht="13.5" x14ac:dyDescent="0.25">
      <c r="A385" s="3">
        <f>TITRES_STAT!B388</f>
        <v>42565</v>
      </c>
      <c r="B385" s="5">
        <f>TITRES_STAT!D388</f>
        <v>10.766999999999999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7.6147641606450114E-2</v>
      </c>
      <c r="G385" s="2">
        <f t="shared" si="53"/>
        <v>4.4459928160163247E-2</v>
      </c>
      <c r="H385" s="2">
        <f t="shared" si="49"/>
        <v>1.7127252507501693</v>
      </c>
      <c r="I385" s="2">
        <f t="shared" si="50"/>
        <v>63.136701745837961</v>
      </c>
    </row>
    <row r="386" spans="1:9" ht="13.5" x14ac:dyDescent="0.25">
      <c r="A386" s="3">
        <f>TITRES_STAT!B389</f>
        <v>42566</v>
      </c>
      <c r="B386" s="5">
        <f>TITRES_STAT!D389</f>
        <v>11.093999999999999</v>
      </c>
      <c r="C386" s="2">
        <f t="shared" si="45"/>
        <v>0.32699999999999996</v>
      </c>
      <c r="D386" s="2">
        <f t="shared" si="46"/>
        <v>0.32699999999999996</v>
      </c>
      <c r="E386" s="2">
        <f t="shared" si="47"/>
        <v>0</v>
      </c>
      <c r="F386" s="2">
        <f t="shared" si="53"/>
        <v>9.4065667205989384E-2</v>
      </c>
      <c r="G386" s="2">
        <f t="shared" si="53"/>
        <v>4.1284219005865874E-2</v>
      </c>
      <c r="H386" s="2">
        <f t="shared" si="49"/>
        <v>2.2784896861588697</v>
      </c>
      <c r="I386" s="2">
        <f t="shared" si="50"/>
        <v>69.498150193310025</v>
      </c>
    </row>
    <row r="387" spans="1:9" ht="13.5" x14ac:dyDescent="0.25">
      <c r="A387" s="3">
        <f>TITRES_STAT!B390</f>
        <v>42569</v>
      </c>
      <c r="B387" s="5">
        <f>TITRES_STAT!D390</f>
        <v>11.093999999999999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8.7346690976990132E-2</v>
      </c>
      <c r="G387" s="2">
        <f t="shared" si="53"/>
        <v>3.8335346219732599E-2</v>
      </c>
      <c r="H387" s="2">
        <f t="shared" si="49"/>
        <v>2.2784896861588693</v>
      </c>
      <c r="I387" s="2">
        <f t="shared" si="50"/>
        <v>69.498150193310025</v>
      </c>
    </row>
    <row r="388" spans="1:9" ht="13.5" x14ac:dyDescent="0.25">
      <c r="A388" s="3">
        <f>TITRES_STAT!B391</f>
        <v>42570</v>
      </c>
      <c r="B388" s="5">
        <f>TITRES_STAT!D391</f>
        <v>11.129</v>
      </c>
      <c r="C388" s="2">
        <f t="shared" si="54"/>
        <v>3.5000000000000142E-2</v>
      </c>
      <c r="D388" s="2">
        <f t="shared" si="55"/>
        <v>3.5000000000000142E-2</v>
      </c>
      <c r="E388" s="2">
        <f t="shared" si="56"/>
        <v>0</v>
      </c>
      <c r="F388" s="2">
        <f t="shared" si="53"/>
        <v>8.3607641621490841E-2</v>
      </c>
      <c r="G388" s="2">
        <f t="shared" si="53"/>
        <v>3.5597107204037415E-2</v>
      </c>
      <c r="H388" s="2">
        <f t="shared" si="49"/>
        <v>2.3487201120659624</v>
      </c>
      <c r="I388" s="2">
        <f t="shared" si="50"/>
        <v>70.137844712765229</v>
      </c>
    </row>
    <row r="389" spans="1:9" ht="13.5" x14ac:dyDescent="0.25">
      <c r="A389" s="3">
        <f>TITRES_STAT!B392</f>
        <v>42571</v>
      </c>
      <c r="B389" s="5">
        <f>TITRES_STAT!D392</f>
        <v>11.129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7.7635667219955781E-2</v>
      </c>
      <c r="G389" s="2">
        <f t="shared" si="53"/>
        <v>3.3054456689463316E-2</v>
      </c>
      <c r="H389" s="2">
        <f t="shared" si="49"/>
        <v>2.3487201120659624</v>
      </c>
      <c r="I389" s="2">
        <f t="shared" si="50"/>
        <v>70.137844712765229</v>
      </c>
    </row>
    <row r="390" spans="1:9" ht="13.5" x14ac:dyDescent="0.25">
      <c r="A390" s="3">
        <f>TITRES_STAT!B393</f>
        <v>42572</v>
      </c>
      <c r="B390" s="5">
        <f>TITRES_STAT!D393</f>
        <v>11.1</v>
      </c>
      <c r="C390" s="2">
        <f t="shared" si="54"/>
        <v>-2.8999999999999915E-2</v>
      </c>
      <c r="D390" s="2">
        <f t="shared" si="55"/>
        <v>0</v>
      </c>
      <c r="E390" s="2">
        <f t="shared" si="56"/>
        <v>2.8999999999999915E-2</v>
      </c>
      <c r="F390" s="2">
        <f t="shared" si="53"/>
        <v>7.2090262418530365E-2</v>
      </c>
      <c r="G390" s="2">
        <f t="shared" si="53"/>
        <v>3.2764852640215933E-2</v>
      </c>
      <c r="H390" s="2">
        <f t="shared" si="49"/>
        <v>2.2002315472051293</v>
      </c>
      <c r="I390" s="2">
        <f t="shared" si="50"/>
        <v>68.75226103956966</v>
      </c>
    </row>
    <row r="391" spans="1:9" ht="13.5" x14ac:dyDescent="0.25">
      <c r="A391" s="3">
        <f>TITRES_STAT!B394</f>
        <v>42573</v>
      </c>
      <c r="B391" s="5">
        <f>TITRES_STAT!D394</f>
        <v>11.363</v>
      </c>
      <c r="C391" s="2">
        <f t="shared" si="54"/>
        <v>0.2629999999999999</v>
      </c>
      <c r="D391" s="2">
        <f t="shared" si="55"/>
        <v>0.2629999999999999</v>
      </c>
      <c r="E391" s="2">
        <f t="shared" si="56"/>
        <v>0</v>
      </c>
      <c r="F391" s="2">
        <f t="shared" si="53"/>
        <v>8.5726672245778193E-2</v>
      </c>
      <c r="G391" s="2">
        <f t="shared" si="53"/>
        <v>3.0424506023057653E-2</v>
      </c>
      <c r="H391" s="2">
        <f t="shared" si="49"/>
        <v>2.8176849340071124</v>
      </c>
      <c r="I391" s="2">
        <f t="shared" si="50"/>
        <v>73.80611503342729</v>
      </c>
    </row>
    <row r="392" spans="1:9" ht="13.5" x14ac:dyDescent="0.25">
      <c r="A392" s="3">
        <f>TITRES_STAT!B395</f>
        <v>42577</v>
      </c>
      <c r="B392" s="5">
        <f>TITRES_STAT!D395</f>
        <v>11.363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7.9603338513936889E-2</v>
      </c>
      <c r="G392" s="2">
        <f t="shared" si="53"/>
        <v>2.8251327021410678E-2</v>
      </c>
      <c r="H392" s="2">
        <f t="shared" si="49"/>
        <v>2.817684934007112</v>
      </c>
      <c r="I392" s="2">
        <f t="shared" si="50"/>
        <v>73.80611503342729</v>
      </c>
    </row>
    <row r="393" spans="1:9" ht="13.5" x14ac:dyDescent="0.25">
      <c r="A393" s="3">
        <f>TITRES_STAT!B396</f>
        <v>42578</v>
      </c>
      <c r="B393" s="5">
        <f>TITRES_STAT!D396</f>
        <v>11.363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7.3917385762941393E-2</v>
      </c>
      <c r="G393" s="2">
        <f t="shared" si="53"/>
        <v>2.6233375091309914E-2</v>
      </c>
      <c r="H393" s="2">
        <f t="shared" si="49"/>
        <v>2.817684934007112</v>
      </c>
      <c r="I393" s="2">
        <f t="shared" si="50"/>
        <v>73.80611503342729</v>
      </c>
    </row>
    <row r="394" spans="1:9" ht="13.5" x14ac:dyDescent="0.25">
      <c r="A394" s="3">
        <f>TITRES_STAT!B397</f>
        <v>42579</v>
      </c>
      <c r="B394" s="5">
        <f>TITRES_STAT!D397</f>
        <v>11.363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6.8637572494159874E-2</v>
      </c>
      <c r="G394" s="2">
        <f t="shared" si="53"/>
        <v>2.4359562584787778E-2</v>
      </c>
      <c r="H394" s="2">
        <f t="shared" si="49"/>
        <v>2.8176849340071124</v>
      </c>
      <c r="I394" s="2">
        <f t="shared" si="50"/>
        <v>73.80611503342729</v>
      </c>
    </row>
    <row r="395" spans="1:9" ht="13.5" x14ac:dyDescent="0.25">
      <c r="A395" s="3">
        <f>TITRES_STAT!B398</f>
        <v>42580</v>
      </c>
      <c r="B395" s="5">
        <f>TITRES_STAT!D398</f>
        <v>11.305</v>
      </c>
      <c r="C395" s="2">
        <f t="shared" si="54"/>
        <v>-5.7999999999999829E-2</v>
      </c>
      <c r="D395" s="2">
        <f t="shared" si="55"/>
        <v>0</v>
      </c>
      <c r="E395" s="2">
        <f t="shared" si="56"/>
        <v>5.7999999999999829E-2</v>
      </c>
      <c r="F395" s="2">
        <f t="shared" si="53"/>
        <v>6.3734888744577028E-2</v>
      </c>
      <c r="G395" s="2">
        <f t="shared" si="53"/>
        <v>2.676245097158864E-2</v>
      </c>
      <c r="H395" s="2">
        <f t="shared" si="49"/>
        <v>2.3815041758409499</v>
      </c>
      <c r="I395" s="2">
        <f t="shared" si="50"/>
        <v>70.427361671043656</v>
      </c>
    </row>
    <row r="396" spans="1:9" ht="13.5" x14ac:dyDescent="0.25">
      <c r="A396" s="3">
        <f>TITRES_STAT!B399</f>
        <v>42583</v>
      </c>
      <c r="B396" s="5">
        <f>TITRES_STAT!D399</f>
        <v>11.305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5.9182396691392955E-2</v>
      </c>
      <c r="G396" s="2">
        <f t="shared" si="53"/>
        <v>2.4850847330760879E-2</v>
      </c>
      <c r="H396" s="2">
        <f t="shared" si="49"/>
        <v>2.3815041758409499</v>
      </c>
      <c r="I396" s="2">
        <f t="shared" si="50"/>
        <v>70.427361671043656</v>
      </c>
    </row>
    <row r="397" spans="1:9" ht="13.5" x14ac:dyDescent="0.25">
      <c r="A397" s="3">
        <f>TITRES_STAT!B400</f>
        <v>42584</v>
      </c>
      <c r="B397" s="5">
        <f>TITRES_STAT!D400</f>
        <v>11.1</v>
      </c>
      <c r="C397" s="2">
        <f t="shared" si="54"/>
        <v>-0.20500000000000007</v>
      </c>
      <c r="D397" s="2">
        <f t="shared" si="55"/>
        <v>0</v>
      </c>
      <c r="E397" s="2">
        <f t="shared" si="56"/>
        <v>0.20500000000000007</v>
      </c>
      <c r="F397" s="2">
        <f t="shared" ref="F397:G412" si="57">((F396*13)+D397)/14</f>
        <v>5.4955082642007748E-2</v>
      </c>
      <c r="G397" s="2">
        <f t="shared" si="57"/>
        <v>3.7718643949992248E-2</v>
      </c>
      <c r="H397" s="2">
        <f t="shared" si="49"/>
        <v>1.4569739759167308</v>
      </c>
      <c r="I397" s="2">
        <f t="shared" si="50"/>
        <v>59.29952820819414</v>
      </c>
    </row>
    <row r="398" spans="1:9" ht="13.5" x14ac:dyDescent="0.25">
      <c r="A398" s="3">
        <f>TITRES_STAT!B401</f>
        <v>42585</v>
      </c>
      <c r="B398" s="5">
        <f>TITRES_STAT!D401</f>
        <v>11.1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5.1029719596150054E-2</v>
      </c>
      <c r="G398" s="2">
        <f t="shared" si="57"/>
        <v>3.5024455096421374E-2</v>
      </c>
      <c r="H398" s="2">
        <f t="shared" si="49"/>
        <v>1.4569739759167308</v>
      </c>
      <c r="I398" s="2">
        <f t="shared" si="50"/>
        <v>59.29952820819414</v>
      </c>
    </row>
    <row r="399" spans="1:9" ht="13.5" x14ac:dyDescent="0.25">
      <c r="A399" s="3">
        <f>TITRES_STAT!B402</f>
        <v>42586</v>
      </c>
      <c r="B399" s="5">
        <f>TITRES_STAT!D402</f>
        <v>11.1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4.7384739624996473E-2</v>
      </c>
      <c r="G399" s="2">
        <f t="shared" si="57"/>
        <v>3.2522708303819849E-2</v>
      </c>
      <c r="H399" s="2">
        <f t="shared" si="49"/>
        <v>1.4569739759167306</v>
      </c>
      <c r="I399" s="2">
        <f t="shared" si="50"/>
        <v>59.299528208194133</v>
      </c>
    </row>
    <row r="400" spans="1:9" ht="13.5" x14ac:dyDescent="0.25">
      <c r="A400" s="3">
        <f>TITRES_STAT!B403</f>
        <v>42587</v>
      </c>
      <c r="B400" s="5">
        <f>TITRES_STAT!D403</f>
        <v>11.1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4.4000115366068147E-2</v>
      </c>
      <c r="G400" s="2">
        <f t="shared" si="57"/>
        <v>3.0199657710689859E-2</v>
      </c>
      <c r="H400" s="2">
        <f t="shared" si="49"/>
        <v>1.4569739759167304</v>
      </c>
      <c r="I400" s="2">
        <f t="shared" si="50"/>
        <v>59.299528208194126</v>
      </c>
    </row>
    <row r="401" spans="1:9" ht="13.5" x14ac:dyDescent="0.25">
      <c r="A401" s="3">
        <f>TITRES_STAT!B404</f>
        <v>42590</v>
      </c>
      <c r="B401" s="5">
        <f>TITRES_STAT!D404</f>
        <v>11.1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4.0857249982777566E-2</v>
      </c>
      <c r="G401" s="2">
        <f t="shared" si="57"/>
        <v>2.8042539302783442E-2</v>
      </c>
      <c r="H401" s="2">
        <f t="shared" ref="H401:H464" si="58">F401/G401</f>
        <v>1.4569739759167304</v>
      </c>
      <c r="I401" s="2">
        <f t="shared" ref="I401:I464" si="59">IF(G401=0,100,100-(100/(1+H401)))</f>
        <v>59.299528208194126</v>
      </c>
    </row>
    <row r="402" spans="1:9" ht="13.5" x14ac:dyDescent="0.25">
      <c r="A402" s="3">
        <f>TITRES_STAT!B405</f>
        <v>42591</v>
      </c>
      <c r="B402" s="5">
        <f>TITRES_STAT!D405</f>
        <v>11.1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3.7938874984007734E-2</v>
      </c>
      <c r="G402" s="2">
        <f t="shared" si="57"/>
        <v>2.6039500781156053E-2</v>
      </c>
      <c r="H402" s="2">
        <f t="shared" si="58"/>
        <v>1.4569739759167302</v>
      </c>
      <c r="I402" s="2">
        <f t="shared" si="59"/>
        <v>59.299528208194126</v>
      </c>
    </row>
    <row r="403" spans="1:9" ht="13.5" x14ac:dyDescent="0.25">
      <c r="A403" s="3">
        <f>TITRES_STAT!B406</f>
        <v>42592</v>
      </c>
      <c r="B403" s="5">
        <f>TITRES_STAT!D406</f>
        <v>11.305</v>
      </c>
      <c r="C403" s="2">
        <f t="shared" si="54"/>
        <v>0.20500000000000007</v>
      </c>
      <c r="D403" s="2">
        <f t="shared" si="55"/>
        <v>0.20500000000000007</v>
      </c>
      <c r="E403" s="2">
        <f t="shared" si="56"/>
        <v>0</v>
      </c>
      <c r="F403" s="2">
        <f t="shared" si="57"/>
        <v>4.9871812485150047E-2</v>
      </c>
      <c r="G403" s="2">
        <f t="shared" si="57"/>
        <v>2.4179536439644905E-2</v>
      </c>
      <c r="H403" s="2">
        <f t="shared" si="58"/>
        <v>2.062562804280232</v>
      </c>
      <c r="I403" s="2">
        <f t="shared" si="59"/>
        <v>67.347608395086553</v>
      </c>
    </row>
    <row r="404" spans="1:9" ht="13.5" x14ac:dyDescent="0.25">
      <c r="A404" s="3">
        <f>TITRES_STAT!B407</f>
        <v>42593</v>
      </c>
      <c r="B404" s="5">
        <f>TITRES_STAT!D407</f>
        <v>11.298999999999999</v>
      </c>
      <c r="C404" s="2">
        <f t="shared" si="54"/>
        <v>-6.0000000000002274E-3</v>
      </c>
      <c r="D404" s="2">
        <f t="shared" si="55"/>
        <v>0</v>
      </c>
      <c r="E404" s="2">
        <f t="shared" si="56"/>
        <v>6.0000000000002274E-3</v>
      </c>
      <c r="F404" s="2">
        <f t="shared" si="57"/>
        <v>4.6309540164782184E-2</v>
      </c>
      <c r="G404" s="2">
        <f t="shared" si="57"/>
        <v>2.2880998122527425E-2</v>
      </c>
      <c r="H404" s="2">
        <f t="shared" si="58"/>
        <v>2.023930071441606</v>
      </c>
      <c r="I404" s="2">
        <f t="shared" si="59"/>
        <v>66.930452213689335</v>
      </c>
    </row>
    <row r="405" spans="1:9" ht="13.5" x14ac:dyDescent="0.25">
      <c r="A405" s="3">
        <f>TITRES_STAT!B408</f>
        <v>42594</v>
      </c>
      <c r="B405" s="5">
        <f>TITRES_STAT!D408</f>
        <v>11.298999999999999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4.3001715867297743E-2</v>
      </c>
      <c r="G405" s="2">
        <f t="shared" si="57"/>
        <v>2.1246641113775468E-2</v>
      </c>
      <c r="H405" s="2">
        <f t="shared" si="58"/>
        <v>2.023930071441606</v>
      </c>
      <c r="I405" s="2">
        <f t="shared" si="59"/>
        <v>66.930452213689335</v>
      </c>
    </row>
    <row r="406" spans="1:9" ht="13.5" x14ac:dyDescent="0.25">
      <c r="A406" s="3">
        <f>TITRES_STAT!B409</f>
        <v>42597</v>
      </c>
      <c r="B406" s="5">
        <f>TITRES_STAT!D409</f>
        <v>11.1</v>
      </c>
      <c r="C406" s="2">
        <f t="shared" si="54"/>
        <v>-0.19899999999999984</v>
      </c>
      <c r="D406" s="2">
        <f t="shared" si="55"/>
        <v>0</v>
      </c>
      <c r="E406" s="2">
        <f t="shared" si="56"/>
        <v>0.19899999999999984</v>
      </c>
      <c r="F406" s="2">
        <f t="shared" si="57"/>
        <v>3.9930164733919339E-2</v>
      </c>
      <c r="G406" s="2">
        <f t="shared" si="57"/>
        <v>3.394330960564864E-2</v>
      </c>
      <c r="H406" s="2">
        <f t="shared" si="58"/>
        <v>1.1763780608852121</v>
      </c>
      <c r="I406" s="2">
        <f t="shared" si="59"/>
        <v>54.052100690940449</v>
      </c>
    </row>
    <row r="407" spans="1:9" ht="13.5" x14ac:dyDescent="0.25">
      <c r="A407" s="3">
        <f>TITRES_STAT!B410</f>
        <v>42598</v>
      </c>
      <c r="B407" s="5">
        <f>TITRES_STAT!D410</f>
        <v>11.1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3.7078010110067956E-2</v>
      </c>
      <c r="G407" s="2">
        <f t="shared" si="57"/>
        <v>3.1518787490959453E-2</v>
      </c>
      <c r="H407" s="2">
        <f t="shared" si="58"/>
        <v>1.1763780608852119</v>
      </c>
      <c r="I407" s="2">
        <f t="shared" si="59"/>
        <v>54.052100690940449</v>
      </c>
    </row>
    <row r="408" spans="1:9" ht="13.5" x14ac:dyDescent="0.25">
      <c r="A408" s="3">
        <f>TITRES_STAT!B411</f>
        <v>42599</v>
      </c>
      <c r="B408" s="5">
        <f>TITRES_STAT!D411</f>
        <v>11.1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3.4429580816491674E-2</v>
      </c>
      <c r="G408" s="2">
        <f t="shared" si="57"/>
        <v>2.9267445527319493E-2</v>
      </c>
      <c r="H408" s="2">
        <f t="shared" si="58"/>
        <v>1.1763780608852119</v>
      </c>
      <c r="I408" s="2">
        <f t="shared" si="59"/>
        <v>54.052100690940449</v>
      </c>
    </row>
    <row r="409" spans="1:9" ht="13.5" x14ac:dyDescent="0.25">
      <c r="A409" s="3">
        <f>TITRES_STAT!B412</f>
        <v>42600</v>
      </c>
      <c r="B409" s="5">
        <f>TITRES_STAT!D412</f>
        <v>11.298999999999999</v>
      </c>
      <c r="C409" s="2">
        <f t="shared" si="54"/>
        <v>0.19899999999999984</v>
      </c>
      <c r="D409" s="2">
        <f t="shared" si="55"/>
        <v>0.19899999999999984</v>
      </c>
      <c r="E409" s="2">
        <f t="shared" si="56"/>
        <v>0</v>
      </c>
      <c r="F409" s="2">
        <f t="shared" si="57"/>
        <v>4.6184610758170833E-2</v>
      </c>
      <c r="G409" s="2">
        <f t="shared" si="57"/>
        <v>2.7176913703939532E-2</v>
      </c>
      <c r="H409" s="2">
        <f t="shared" si="58"/>
        <v>1.6994060201720391</v>
      </c>
      <c r="I409" s="2">
        <f t="shared" si="59"/>
        <v>62.954813298657911</v>
      </c>
    </row>
    <row r="410" spans="1:9" ht="13.5" x14ac:dyDescent="0.25">
      <c r="A410" s="3">
        <f>TITRES_STAT!B413</f>
        <v>42601</v>
      </c>
      <c r="B410" s="5">
        <f>TITRES_STAT!D413</f>
        <v>11.334</v>
      </c>
      <c r="C410" s="2">
        <f t="shared" si="54"/>
        <v>3.5000000000000142E-2</v>
      </c>
      <c r="D410" s="2">
        <f t="shared" si="55"/>
        <v>3.5000000000000142E-2</v>
      </c>
      <c r="E410" s="2">
        <f t="shared" si="56"/>
        <v>0</v>
      </c>
      <c r="F410" s="2">
        <f t="shared" si="57"/>
        <v>4.5385709989730072E-2</v>
      </c>
      <c r="G410" s="2">
        <f t="shared" si="57"/>
        <v>2.5235705582229567E-2</v>
      </c>
      <c r="H410" s="2">
        <f t="shared" si="58"/>
        <v>1.7984720039565567</v>
      </c>
      <c r="I410" s="2">
        <f t="shared" si="59"/>
        <v>64.266213898649966</v>
      </c>
    </row>
    <row r="411" spans="1:9" ht="13.5" x14ac:dyDescent="0.25">
      <c r="A411" s="3">
        <f>TITRES_STAT!B414</f>
        <v>42604</v>
      </c>
      <c r="B411" s="5">
        <f>TITRES_STAT!D414</f>
        <v>11.327999999999999</v>
      </c>
      <c r="C411" s="2">
        <f t="shared" si="54"/>
        <v>-6.0000000000002274E-3</v>
      </c>
      <c r="D411" s="2">
        <f t="shared" si="55"/>
        <v>0</v>
      </c>
      <c r="E411" s="2">
        <f t="shared" si="56"/>
        <v>6.0000000000002274E-3</v>
      </c>
      <c r="F411" s="2">
        <f t="shared" si="57"/>
        <v>4.2143873561892212E-2</v>
      </c>
      <c r="G411" s="2">
        <f t="shared" si="57"/>
        <v>2.3861726612070328E-2</v>
      </c>
      <c r="H411" s="2">
        <f t="shared" si="58"/>
        <v>1.7661703298777196</v>
      </c>
      <c r="I411" s="2">
        <f t="shared" si="59"/>
        <v>63.848936227863973</v>
      </c>
    </row>
    <row r="412" spans="1:9" ht="13.5" x14ac:dyDescent="0.25">
      <c r="A412" s="3">
        <f>TITRES_STAT!B415</f>
        <v>42605</v>
      </c>
      <c r="B412" s="5">
        <f>TITRES_STAT!D415</f>
        <v>11.321999999999999</v>
      </c>
      <c r="C412" s="2">
        <f t="shared" si="54"/>
        <v>-6.0000000000002274E-3</v>
      </c>
      <c r="D412" s="2">
        <f t="shared" si="55"/>
        <v>0</v>
      </c>
      <c r="E412" s="2">
        <f t="shared" si="56"/>
        <v>6.0000000000002274E-3</v>
      </c>
      <c r="F412" s="2">
        <f t="shared" si="57"/>
        <v>3.9133596878899911E-2</v>
      </c>
      <c r="G412" s="2">
        <f t="shared" si="57"/>
        <v>2.2585888996922463E-2</v>
      </c>
      <c r="H412" s="2">
        <f t="shared" si="58"/>
        <v>1.7326569206211997</v>
      </c>
      <c r="I412" s="2">
        <f t="shared" si="59"/>
        <v>63.405578195572552</v>
      </c>
    </row>
    <row r="413" spans="1:9" ht="13.5" x14ac:dyDescent="0.25">
      <c r="A413" s="3">
        <f>TITRES_STAT!B416</f>
        <v>42606</v>
      </c>
      <c r="B413" s="5">
        <f>TITRES_STAT!D416</f>
        <v>11.1</v>
      </c>
      <c r="C413" s="2">
        <f t="shared" si="54"/>
        <v>-0.22199999999999953</v>
      </c>
      <c r="D413" s="2">
        <f t="shared" si="55"/>
        <v>0</v>
      </c>
      <c r="E413" s="2">
        <f t="shared" si="56"/>
        <v>0.22199999999999953</v>
      </c>
      <c r="F413" s="2">
        <f t="shared" ref="F413:G428" si="60">((F412*13)+D413)/14</f>
        <v>3.6338339958978491E-2</v>
      </c>
      <c r="G413" s="2">
        <f t="shared" si="60"/>
        <v>3.6829754068570822E-2</v>
      </c>
      <c r="H413" s="2">
        <f t="shared" si="58"/>
        <v>0.98665714387673076</v>
      </c>
      <c r="I413" s="2">
        <f t="shared" si="59"/>
        <v>49.664188253005946</v>
      </c>
    </row>
    <row r="414" spans="1:9" ht="13.5" x14ac:dyDescent="0.25">
      <c r="A414" s="3">
        <f>TITRES_STAT!B417</f>
        <v>42607</v>
      </c>
      <c r="B414" s="5">
        <f>TITRES_STAT!D417</f>
        <v>11.327999999999999</v>
      </c>
      <c r="C414" s="2">
        <f t="shared" si="54"/>
        <v>0.22799999999999976</v>
      </c>
      <c r="D414" s="2">
        <f t="shared" si="55"/>
        <v>0.22799999999999976</v>
      </c>
      <c r="E414" s="2">
        <f t="shared" si="56"/>
        <v>0</v>
      </c>
      <c r="F414" s="2">
        <f t="shared" si="60"/>
        <v>5.002845853333715E-2</v>
      </c>
      <c r="G414" s="2">
        <f t="shared" si="60"/>
        <v>3.4199057349387191E-2</v>
      </c>
      <c r="H414" s="2">
        <f t="shared" si="58"/>
        <v>1.462860745611563</v>
      </c>
      <c r="I414" s="2">
        <f t="shared" si="59"/>
        <v>59.396811135918043</v>
      </c>
    </row>
    <row r="415" spans="1:9" ht="13.5" x14ac:dyDescent="0.25">
      <c r="A415" s="3">
        <f>TITRES_STAT!B418</f>
        <v>42608</v>
      </c>
      <c r="B415" s="5">
        <f>TITRES_STAT!D418</f>
        <v>11.356999999999999</v>
      </c>
      <c r="C415" s="2">
        <f t="shared" si="54"/>
        <v>2.8999999999999915E-2</v>
      </c>
      <c r="D415" s="2">
        <f t="shared" si="55"/>
        <v>2.8999999999999915E-2</v>
      </c>
      <c r="E415" s="2">
        <f t="shared" si="56"/>
        <v>0</v>
      </c>
      <c r="F415" s="2">
        <f t="shared" si="60"/>
        <v>4.8526425780955916E-2</v>
      </c>
      <c r="G415" s="2">
        <f t="shared" si="60"/>
        <v>3.175626753871668E-2</v>
      </c>
      <c r="H415" s="2">
        <f t="shared" si="58"/>
        <v>1.528089714000342</v>
      </c>
      <c r="I415" s="2">
        <f t="shared" si="59"/>
        <v>60.444441727598253</v>
      </c>
    </row>
    <row r="416" spans="1:9" ht="13.5" x14ac:dyDescent="0.25">
      <c r="A416" s="3">
        <f>TITRES_STAT!B419</f>
        <v>42611</v>
      </c>
      <c r="B416" s="5">
        <f>TITRES_STAT!D419</f>
        <v>11.018000000000001</v>
      </c>
      <c r="C416" s="2">
        <f t="shared" si="54"/>
        <v>-0.33899999999999864</v>
      </c>
      <c r="D416" s="2">
        <f t="shared" si="55"/>
        <v>0</v>
      </c>
      <c r="E416" s="2">
        <f t="shared" si="56"/>
        <v>0.33899999999999864</v>
      </c>
      <c r="F416" s="2">
        <f t="shared" si="60"/>
        <v>4.5060252510887633E-2</v>
      </c>
      <c r="G416" s="2">
        <f t="shared" si="60"/>
        <v>5.3702248428808254E-2</v>
      </c>
      <c r="H416" s="2">
        <f t="shared" si="58"/>
        <v>0.83907571524910918</v>
      </c>
      <c r="I416" s="2">
        <f t="shared" si="59"/>
        <v>45.624859721202583</v>
      </c>
    </row>
    <row r="417" spans="1:9" ht="13.5" x14ac:dyDescent="0.25">
      <c r="A417" s="3">
        <f>TITRES_STAT!B420</f>
        <v>42612</v>
      </c>
      <c r="B417" s="5">
        <f>TITRES_STAT!D420</f>
        <v>11.018000000000001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4.1841663045824228E-2</v>
      </c>
      <c r="G417" s="2">
        <f t="shared" si="60"/>
        <v>4.9866373541036235E-2</v>
      </c>
      <c r="H417" s="2">
        <f t="shared" si="58"/>
        <v>0.83907571524910907</v>
      </c>
      <c r="I417" s="2">
        <f t="shared" si="59"/>
        <v>45.624859721202583</v>
      </c>
    </row>
    <row r="418" spans="1:9" ht="13.5" x14ac:dyDescent="0.25">
      <c r="A418" s="3">
        <f>TITRES_STAT!B421</f>
        <v>42613</v>
      </c>
      <c r="B418" s="5">
        <f>TITRES_STAT!D421</f>
        <v>10.808</v>
      </c>
      <c r="C418" s="2">
        <f t="shared" si="54"/>
        <v>-0.21000000000000085</v>
      </c>
      <c r="D418" s="2">
        <f t="shared" si="55"/>
        <v>0</v>
      </c>
      <c r="E418" s="2">
        <f t="shared" si="56"/>
        <v>0.21000000000000085</v>
      </c>
      <c r="F418" s="2">
        <f t="shared" si="60"/>
        <v>3.8852972828265352E-2</v>
      </c>
      <c r="G418" s="2">
        <f t="shared" si="60"/>
        <v>6.1304489716676569E-2</v>
      </c>
      <c r="H418" s="2">
        <f t="shared" si="58"/>
        <v>0.63377043031966118</v>
      </c>
      <c r="I418" s="2">
        <f t="shared" si="59"/>
        <v>38.791890130834268</v>
      </c>
    </row>
    <row r="419" spans="1:9" ht="13.5" x14ac:dyDescent="0.25">
      <c r="A419" s="3">
        <f>TITRES_STAT!B422</f>
        <v>42614</v>
      </c>
      <c r="B419" s="5">
        <f>TITRES_STAT!D422</f>
        <v>10.808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3.6077760483389253E-2</v>
      </c>
      <c r="G419" s="2">
        <f t="shared" si="60"/>
        <v>5.6925597594056812E-2</v>
      </c>
      <c r="H419" s="2">
        <f t="shared" si="58"/>
        <v>0.63377043031966118</v>
      </c>
      <c r="I419" s="2">
        <f t="shared" si="59"/>
        <v>38.791890130834268</v>
      </c>
    </row>
    <row r="420" spans="1:9" ht="13.5" x14ac:dyDescent="0.25">
      <c r="A420" s="3">
        <f>TITRES_STAT!B423</f>
        <v>42615</v>
      </c>
      <c r="B420" s="5">
        <f>TITRES_STAT!D423</f>
        <v>10.808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3.3500777591718593E-2</v>
      </c>
      <c r="G420" s="2">
        <f t="shared" si="60"/>
        <v>5.2859483480195611E-2</v>
      </c>
      <c r="H420" s="2">
        <f t="shared" si="58"/>
        <v>0.63377043031966118</v>
      </c>
      <c r="I420" s="2">
        <f t="shared" si="59"/>
        <v>38.791890130834268</v>
      </c>
    </row>
    <row r="421" spans="1:9" ht="13.5" x14ac:dyDescent="0.25">
      <c r="A421" s="3">
        <f>TITRES_STAT!B424</f>
        <v>42618</v>
      </c>
      <c r="B421" s="5">
        <f>TITRES_STAT!D424</f>
        <v>10.808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3.1107864906595836E-2</v>
      </c>
      <c r="G421" s="2">
        <f t="shared" si="60"/>
        <v>4.9083806088753068E-2</v>
      </c>
      <c r="H421" s="2">
        <f t="shared" si="58"/>
        <v>0.63377043031966118</v>
      </c>
      <c r="I421" s="2">
        <f t="shared" si="59"/>
        <v>38.791890130834268</v>
      </c>
    </row>
    <row r="422" spans="1:9" ht="13.5" x14ac:dyDescent="0.25">
      <c r="A422" s="3">
        <f>TITRES_STAT!B425</f>
        <v>42619</v>
      </c>
      <c r="B422" s="5">
        <f>TITRES_STAT!D425</f>
        <v>10.808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2.8885874556124704E-2</v>
      </c>
      <c r="G422" s="2">
        <f t="shared" si="60"/>
        <v>4.5577819939556417E-2</v>
      </c>
      <c r="H422" s="2">
        <f t="shared" si="58"/>
        <v>0.63377043031966118</v>
      </c>
      <c r="I422" s="2">
        <f t="shared" si="59"/>
        <v>38.791890130834268</v>
      </c>
    </row>
    <row r="423" spans="1:9" ht="13.5" x14ac:dyDescent="0.25">
      <c r="A423" s="3">
        <f>TITRES_STAT!B426</f>
        <v>42620</v>
      </c>
      <c r="B423" s="5">
        <f>TITRES_STAT!D426</f>
        <v>10.586</v>
      </c>
      <c r="C423" s="2">
        <f t="shared" si="54"/>
        <v>-0.22199999999999953</v>
      </c>
      <c r="D423" s="2">
        <f t="shared" si="55"/>
        <v>0</v>
      </c>
      <c r="E423" s="2">
        <f t="shared" si="56"/>
        <v>0.22199999999999953</v>
      </c>
      <c r="F423" s="2">
        <f t="shared" si="60"/>
        <v>2.6822597802115797E-2</v>
      </c>
      <c r="G423" s="2">
        <f t="shared" si="60"/>
        <v>5.8179404229588068E-2</v>
      </c>
      <c r="H423" s="2">
        <f t="shared" si="58"/>
        <v>0.46103252787306365</v>
      </c>
      <c r="I423" s="2">
        <f t="shared" si="59"/>
        <v>31.555254183438592</v>
      </c>
    </row>
    <row r="424" spans="1:9" ht="13.5" x14ac:dyDescent="0.25">
      <c r="A424" s="3">
        <f>TITRES_STAT!B427</f>
        <v>42621</v>
      </c>
      <c r="B424" s="5">
        <f>TITRES_STAT!D427</f>
        <v>10.551</v>
      </c>
      <c r="C424" s="2">
        <f t="shared" si="54"/>
        <v>-3.5000000000000142E-2</v>
      </c>
      <c r="D424" s="2">
        <f t="shared" si="55"/>
        <v>0</v>
      </c>
      <c r="E424" s="2">
        <f t="shared" si="56"/>
        <v>3.5000000000000142E-2</v>
      </c>
      <c r="F424" s="2">
        <f t="shared" si="60"/>
        <v>2.4906697959107525E-2</v>
      </c>
      <c r="G424" s="2">
        <f t="shared" si="60"/>
        <v>5.6523732498903211E-2</v>
      </c>
      <c r="H424" s="2">
        <f t="shared" si="58"/>
        <v>0.44064142366378256</v>
      </c>
      <c r="I424" s="2">
        <f t="shared" si="59"/>
        <v>30.586474637329303</v>
      </c>
    </row>
    <row r="425" spans="1:9" ht="13.5" x14ac:dyDescent="0.25">
      <c r="A425" s="3">
        <f>TITRES_STAT!B428</f>
        <v>42622</v>
      </c>
      <c r="B425" s="5">
        <f>TITRES_STAT!D428</f>
        <v>10.551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2.3127648104885556E-2</v>
      </c>
      <c r="G425" s="2">
        <f t="shared" si="60"/>
        <v>5.2486323034695838E-2</v>
      </c>
      <c r="H425" s="2">
        <f t="shared" si="58"/>
        <v>0.44064142366378251</v>
      </c>
      <c r="I425" s="2">
        <f t="shared" si="59"/>
        <v>30.586474637329303</v>
      </c>
    </row>
    <row r="426" spans="1:9" ht="13.5" x14ac:dyDescent="0.25">
      <c r="A426" s="3">
        <f>TITRES_STAT!B429</f>
        <v>42627</v>
      </c>
      <c r="B426" s="5">
        <f>TITRES_STAT!D429</f>
        <v>10.808</v>
      </c>
      <c r="C426" s="2">
        <f t="shared" si="54"/>
        <v>0.25699999999999967</v>
      </c>
      <c r="D426" s="2">
        <f t="shared" si="55"/>
        <v>0.25699999999999967</v>
      </c>
      <c r="E426" s="2">
        <f t="shared" si="56"/>
        <v>0</v>
      </c>
      <c r="F426" s="2">
        <f t="shared" si="60"/>
        <v>3.9832816097393704E-2</v>
      </c>
      <c r="G426" s="2">
        <f t="shared" si="60"/>
        <v>4.8737299960788995E-2</v>
      </c>
      <c r="H426" s="2">
        <f t="shared" si="58"/>
        <v>0.81729632395394725</v>
      </c>
      <c r="I426" s="2">
        <f t="shared" si="59"/>
        <v>44.973200747786173</v>
      </c>
    </row>
    <row r="427" spans="1:9" ht="13.5" x14ac:dyDescent="0.25">
      <c r="A427" s="3">
        <f>TITRES_STAT!B430</f>
        <v>42628</v>
      </c>
      <c r="B427" s="5">
        <f>TITRES_STAT!D430</f>
        <v>11.1</v>
      </c>
      <c r="C427" s="2">
        <f t="shared" si="54"/>
        <v>0.29199999999999982</v>
      </c>
      <c r="D427" s="2">
        <f t="shared" si="55"/>
        <v>0.29199999999999982</v>
      </c>
      <c r="E427" s="2">
        <f t="shared" si="56"/>
        <v>0</v>
      </c>
      <c r="F427" s="2">
        <f t="shared" si="60"/>
        <v>5.7844757804722709E-2</v>
      </c>
      <c r="G427" s="2">
        <f t="shared" si="60"/>
        <v>4.5256064249304069E-2</v>
      </c>
      <c r="H427" s="2">
        <f t="shared" si="58"/>
        <v>1.2781658936594829</v>
      </c>
      <c r="I427" s="2">
        <f t="shared" si="59"/>
        <v>56.105040340426157</v>
      </c>
    </row>
    <row r="428" spans="1:9" ht="13.5" x14ac:dyDescent="0.25">
      <c r="A428" s="3">
        <f>TITRES_STAT!B431</f>
        <v>42629</v>
      </c>
      <c r="B428" s="5">
        <f>TITRES_STAT!D431</f>
        <v>11.1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5.3712989390099657E-2</v>
      </c>
      <c r="G428" s="2">
        <f t="shared" si="60"/>
        <v>4.2023488231496639E-2</v>
      </c>
      <c r="H428" s="2">
        <f t="shared" si="58"/>
        <v>1.2781658936594826</v>
      </c>
      <c r="I428" s="2">
        <f t="shared" si="59"/>
        <v>56.105040340426157</v>
      </c>
    </row>
    <row r="429" spans="1:9" ht="13.5" x14ac:dyDescent="0.25">
      <c r="A429" s="3">
        <f>TITRES_STAT!B432</f>
        <v>42632</v>
      </c>
      <c r="B429" s="5">
        <f>TITRES_STAT!D432</f>
        <v>11.1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4.9876347290806824E-2</v>
      </c>
      <c r="G429" s="2">
        <f t="shared" si="61"/>
        <v>3.902181050067545E-2</v>
      </c>
      <c r="H429" s="2">
        <f t="shared" si="58"/>
        <v>1.2781658936594829</v>
      </c>
      <c r="I429" s="2">
        <f t="shared" si="59"/>
        <v>56.105040340426157</v>
      </c>
    </row>
    <row r="430" spans="1:9" ht="13.5" x14ac:dyDescent="0.25">
      <c r="A430" s="3">
        <f>TITRES_STAT!B433</f>
        <v>42633</v>
      </c>
      <c r="B430" s="5">
        <f>TITRES_STAT!D433</f>
        <v>11.1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4.6313751055749197E-2</v>
      </c>
      <c r="G430" s="2">
        <f t="shared" si="61"/>
        <v>3.6234538322055775E-2</v>
      </c>
      <c r="H430" s="2">
        <f t="shared" si="58"/>
        <v>1.2781658936594829</v>
      </c>
      <c r="I430" s="2">
        <f t="shared" si="59"/>
        <v>56.105040340426157</v>
      </c>
    </row>
    <row r="431" spans="1:9" ht="13.5" x14ac:dyDescent="0.25">
      <c r="A431" s="3">
        <f>TITRES_STAT!B434</f>
        <v>42634</v>
      </c>
      <c r="B431" s="5">
        <f>TITRES_STAT!D434</f>
        <v>11.1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4.3005625980338538E-2</v>
      </c>
      <c r="G431" s="2">
        <f t="shared" si="61"/>
        <v>3.3646357013337506E-2</v>
      </c>
      <c r="H431" s="2">
        <f t="shared" si="58"/>
        <v>1.2781658936594826</v>
      </c>
      <c r="I431" s="2">
        <f t="shared" si="59"/>
        <v>56.105040340426157</v>
      </c>
    </row>
    <row r="432" spans="1:9" ht="13.5" x14ac:dyDescent="0.25">
      <c r="A432" s="3">
        <f>TITRES_STAT!B435</f>
        <v>42635</v>
      </c>
      <c r="B432" s="5">
        <f>TITRES_STAT!D435</f>
        <v>11.1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3.9933795553171503E-2</v>
      </c>
      <c r="G432" s="2">
        <f t="shared" si="61"/>
        <v>3.1243045798099112E-2</v>
      </c>
      <c r="H432" s="2">
        <f t="shared" si="58"/>
        <v>1.2781658936594829</v>
      </c>
      <c r="I432" s="2">
        <f t="shared" si="59"/>
        <v>56.105040340426157</v>
      </c>
    </row>
    <row r="433" spans="1:9" ht="13.5" x14ac:dyDescent="0.25">
      <c r="A433" s="3">
        <f>TITRES_STAT!B436</f>
        <v>42636</v>
      </c>
      <c r="B433" s="5">
        <f>TITRES_STAT!D436</f>
        <v>11.1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3.7081381585087829E-2</v>
      </c>
      <c r="G433" s="2">
        <f t="shared" si="61"/>
        <v>2.901139966966346E-2</v>
      </c>
      <c r="H433" s="2">
        <f t="shared" si="58"/>
        <v>1.2781658936594831</v>
      </c>
      <c r="I433" s="2">
        <f t="shared" si="59"/>
        <v>56.105040340426157</v>
      </c>
    </row>
    <row r="434" spans="1:9" ht="13.5" x14ac:dyDescent="0.25">
      <c r="A434" s="3">
        <f>TITRES_STAT!B437</f>
        <v>42639</v>
      </c>
      <c r="B434" s="5">
        <f>TITRES_STAT!D437</f>
        <v>11.1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3.4432711471867265E-2</v>
      </c>
      <c r="G434" s="2">
        <f t="shared" si="61"/>
        <v>2.6939156836116068E-2</v>
      </c>
      <c r="H434" s="2">
        <f t="shared" si="58"/>
        <v>1.2781658936594831</v>
      </c>
      <c r="I434" s="2">
        <f t="shared" si="59"/>
        <v>56.105040340426157</v>
      </c>
    </row>
    <row r="435" spans="1:9" ht="13.5" x14ac:dyDescent="0.25">
      <c r="A435" s="3">
        <f>TITRES_STAT!B438</f>
        <v>42640</v>
      </c>
      <c r="B435" s="5">
        <f>TITRES_STAT!D438</f>
        <v>10.766999999999999</v>
      </c>
      <c r="C435" s="2">
        <f t="shared" si="54"/>
        <v>-0.33300000000000018</v>
      </c>
      <c r="D435" s="2">
        <f t="shared" si="55"/>
        <v>0</v>
      </c>
      <c r="E435" s="2">
        <f t="shared" si="56"/>
        <v>0.33300000000000018</v>
      </c>
      <c r="F435" s="2">
        <f t="shared" si="61"/>
        <v>3.1973232081019605E-2</v>
      </c>
      <c r="G435" s="2">
        <f t="shared" si="61"/>
        <v>4.8800645633536366E-2</v>
      </c>
      <c r="H435" s="2">
        <f t="shared" si="58"/>
        <v>0.65518051382187514</v>
      </c>
      <c r="I435" s="2">
        <f t="shared" si="59"/>
        <v>39.583628996999138</v>
      </c>
    </row>
    <row r="436" spans="1:9" ht="13.5" x14ac:dyDescent="0.25">
      <c r="A436" s="3">
        <f>TITRES_STAT!B439</f>
        <v>42641</v>
      </c>
      <c r="B436" s="5">
        <f>TITRES_STAT!D439</f>
        <v>11.087999999999999</v>
      </c>
      <c r="C436" s="2">
        <f t="shared" si="54"/>
        <v>0.32099999999999973</v>
      </c>
      <c r="D436" s="2">
        <f t="shared" si="55"/>
        <v>0.32099999999999973</v>
      </c>
      <c r="E436" s="2">
        <f t="shared" si="56"/>
        <v>0</v>
      </c>
      <c r="F436" s="2">
        <f t="shared" si="61"/>
        <v>5.261800121808962E-2</v>
      </c>
      <c r="G436" s="2">
        <f t="shared" si="61"/>
        <v>4.5314885231140911E-2</v>
      </c>
      <c r="H436" s="2">
        <f t="shared" si="58"/>
        <v>1.1611637312926466</v>
      </c>
      <c r="I436" s="2">
        <f t="shared" si="59"/>
        <v>53.728633072984493</v>
      </c>
    </row>
    <row r="437" spans="1:9" ht="13.5" x14ac:dyDescent="0.25">
      <c r="A437" s="3">
        <f>TITRES_STAT!B440</f>
        <v>42642</v>
      </c>
      <c r="B437" s="5">
        <f>TITRES_STAT!D440</f>
        <v>10.766999999999999</v>
      </c>
      <c r="C437" s="2">
        <f t="shared" si="54"/>
        <v>-0.32099999999999973</v>
      </c>
      <c r="D437" s="2">
        <f t="shared" si="55"/>
        <v>0</v>
      </c>
      <c r="E437" s="2">
        <f t="shared" si="56"/>
        <v>0.32099999999999973</v>
      </c>
      <c r="F437" s="2">
        <f t="shared" si="61"/>
        <v>4.8859572559654653E-2</v>
      </c>
      <c r="G437" s="2">
        <f t="shared" si="61"/>
        <v>6.5006679143202253E-2</v>
      </c>
      <c r="H437" s="2">
        <f t="shared" si="58"/>
        <v>0.75160849936700536</v>
      </c>
      <c r="I437" s="2">
        <f t="shared" si="59"/>
        <v>42.909617054188814</v>
      </c>
    </row>
    <row r="438" spans="1:9" ht="13.5" x14ac:dyDescent="0.25">
      <c r="A438" s="3">
        <f>TITRES_STAT!B441</f>
        <v>42643</v>
      </c>
      <c r="B438" s="5">
        <f>TITRES_STAT!D441</f>
        <v>10.766999999999999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4.5369603091107893E-2</v>
      </c>
      <c r="G438" s="2">
        <f t="shared" si="61"/>
        <v>6.0363344918687813E-2</v>
      </c>
      <c r="H438" s="2">
        <f t="shared" si="58"/>
        <v>0.75160849936700536</v>
      </c>
      <c r="I438" s="2">
        <f t="shared" si="59"/>
        <v>42.909617054188814</v>
      </c>
    </row>
    <row r="439" spans="1:9" ht="13.5" x14ac:dyDescent="0.25">
      <c r="A439" s="3">
        <f>TITRES_STAT!B442</f>
        <v>42647</v>
      </c>
      <c r="B439" s="5">
        <f>TITRES_STAT!D442</f>
        <v>11.087999999999999</v>
      </c>
      <c r="C439" s="2">
        <f t="shared" si="54"/>
        <v>0.32099999999999973</v>
      </c>
      <c r="D439" s="2">
        <f t="shared" si="55"/>
        <v>0.32099999999999973</v>
      </c>
      <c r="E439" s="2">
        <f t="shared" si="56"/>
        <v>0</v>
      </c>
      <c r="F439" s="2">
        <f t="shared" si="61"/>
        <v>6.505748858460017E-2</v>
      </c>
      <c r="G439" s="2">
        <f t="shared" si="61"/>
        <v>5.6051677424495829E-2</v>
      </c>
      <c r="H439" s="2">
        <f t="shared" si="58"/>
        <v>1.1606697885578106</v>
      </c>
      <c r="I439" s="2">
        <f t="shared" si="59"/>
        <v>53.71805514680365</v>
      </c>
    </row>
    <row r="440" spans="1:9" ht="13.5" x14ac:dyDescent="0.25">
      <c r="A440" s="3">
        <f>TITRES_STAT!B443</f>
        <v>42648</v>
      </c>
      <c r="B440" s="5">
        <f>TITRES_STAT!D443</f>
        <v>11.087999999999999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6.0410525114271585E-2</v>
      </c>
      <c r="G440" s="2">
        <f t="shared" si="61"/>
        <v>5.2047986179888983E-2</v>
      </c>
      <c r="H440" s="2">
        <f t="shared" si="58"/>
        <v>1.1606697885578103</v>
      </c>
      <c r="I440" s="2">
        <f t="shared" si="59"/>
        <v>53.71805514680365</v>
      </c>
    </row>
    <row r="441" spans="1:9" ht="13.5" x14ac:dyDescent="0.25">
      <c r="A441" s="3">
        <f>TITRES_STAT!B444</f>
        <v>42649</v>
      </c>
      <c r="B441" s="5">
        <f>TITRES_STAT!D444</f>
        <v>11.077</v>
      </c>
      <c r="C441" s="2">
        <f t="shared" si="54"/>
        <v>-1.0999999999999233E-2</v>
      </c>
      <c r="D441" s="2">
        <f t="shared" si="55"/>
        <v>0</v>
      </c>
      <c r="E441" s="2">
        <f t="shared" si="56"/>
        <v>1.0999999999999233E-2</v>
      </c>
      <c r="F441" s="2">
        <f t="shared" si="61"/>
        <v>5.6095487606109329E-2</v>
      </c>
      <c r="G441" s="2">
        <f t="shared" si="61"/>
        <v>4.9115987167039722E-2</v>
      </c>
      <c r="H441" s="2">
        <f t="shared" si="58"/>
        <v>1.1421024159675923</v>
      </c>
      <c r="I441" s="2">
        <f t="shared" si="59"/>
        <v>53.316891267857621</v>
      </c>
    </row>
    <row r="442" spans="1:9" ht="13.5" x14ac:dyDescent="0.25">
      <c r="A442" s="3">
        <f>TITRES_STAT!B445</f>
        <v>42650</v>
      </c>
      <c r="B442" s="5">
        <f>TITRES_STAT!D445</f>
        <v>11.077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5.2088667062815799E-2</v>
      </c>
      <c r="G442" s="2">
        <f t="shared" si="61"/>
        <v>4.5607702369394029E-2</v>
      </c>
      <c r="H442" s="2">
        <f t="shared" si="58"/>
        <v>1.1421024159675921</v>
      </c>
      <c r="I442" s="2">
        <f t="shared" si="59"/>
        <v>53.316891267857621</v>
      </c>
    </row>
    <row r="443" spans="1:9" ht="13.5" x14ac:dyDescent="0.25">
      <c r="A443" s="3">
        <f>TITRES_STAT!B446</f>
        <v>42653</v>
      </c>
      <c r="B443" s="5">
        <f>TITRES_STAT!D446</f>
        <v>11.042</v>
      </c>
      <c r="C443" s="2">
        <f t="shared" si="54"/>
        <v>-3.5000000000000142E-2</v>
      </c>
      <c r="D443" s="2">
        <f t="shared" si="55"/>
        <v>0</v>
      </c>
      <c r="E443" s="2">
        <f t="shared" si="56"/>
        <v>3.5000000000000142E-2</v>
      </c>
      <c r="F443" s="2">
        <f t="shared" si="61"/>
        <v>4.8368047986900385E-2</v>
      </c>
      <c r="G443" s="2">
        <f t="shared" si="61"/>
        <v>4.485000934300875E-2</v>
      </c>
      <c r="H443" s="2">
        <f t="shared" si="58"/>
        <v>1.0784400872023459</v>
      </c>
      <c r="I443" s="2">
        <f t="shared" si="59"/>
        <v>51.886994185815794</v>
      </c>
    </row>
    <row r="444" spans="1:9" ht="13.5" x14ac:dyDescent="0.25">
      <c r="A444" s="3">
        <f>TITRES_STAT!B447</f>
        <v>42654</v>
      </c>
      <c r="B444" s="5">
        <f>TITRES_STAT!D447</f>
        <v>11.042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4.4913187416407499E-2</v>
      </c>
      <c r="G444" s="2">
        <f t="shared" si="61"/>
        <v>4.1646437247079553E-2</v>
      </c>
      <c r="H444" s="2">
        <f t="shared" si="58"/>
        <v>1.0784400872023459</v>
      </c>
      <c r="I444" s="2">
        <f t="shared" si="59"/>
        <v>51.886994185815794</v>
      </c>
    </row>
    <row r="445" spans="1:9" ht="13.5" x14ac:dyDescent="0.25">
      <c r="A445" s="3">
        <f>TITRES_STAT!B448</f>
        <v>42655</v>
      </c>
      <c r="B445" s="5">
        <f>TITRES_STAT!D448</f>
        <v>11.042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4.1705102600949825E-2</v>
      </c>
      <c r="G445" s="2">
        <f t="shared" si="62"/>
        <v>3.8671691729431017E-2</v>
      </c>
      <c r="H445" s="2">
        <f t="shared" si="58"/>
        <v>1.0784400872023459</v>
      </c>
      <c r="I445" s="2">
        <f t="shared" si="59"/>
        <v>51.886994185815794</v>
      </c>
    </row>
    <row r="446" spans="1:9" ht="13.5" x14ac:dyDescent="0.25">
      <c r="A446" s="3">
        <f>TITRES_STAT!B449</f>
        <v>42656</v>
      </c>
      <c r="B446" s="5">
        <f>TITRES_STAT!D449</f>
        <v>11.042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3.8726166700881977E-2</v>
      </c>
      <c r="G446" s="2">
        <f t="shared" si="62"/>
        <v>3.5909428034471662E-2</v>
      </c>
      <c r="H446" s="2">
        <f t="shared" si="58"/>
        <v>1.0784400872023456</v>
      </c>
      <c r="I446" s="2">
        <f t="shared" si="59"/>
        <v>51.88699418581578</v>
      </c>
    </row>
    <row r="447" spans="1:9" ht="13.5" x14ac:dyDescent="0.25">
      <c r="A447" s="3">
        <f>TITRES_STAT!B450</f>
        <v>42657</v>
      </c>
      <c r="B447" s="5">
        <f>TITRES_STAT!D450</f>
        <v>10.808</v>
      </c>
      <c r="C447" s="2">
        <f t="shared" si="54"/>
        <v>-0.23399999999999999</v>
      </c>
      <c r="D447" s="2">
        <f t="shared" si="55"/>
        <v>0</v>
      </c>
      <c r="E447" s="2">
        <f t="shared" si="56"/>
        <v>0.23399999999999999</v>
      </c>
      <c r="F447" s="2">
        <f t="shared" si="62"/>
        <v>3.5960011936533261E-2</v>
      </c>
      <c r="G447" s="2">
        <f t="shared" si="62"/>
        <v>5.005875460343797E-2</v>
      </c>
      <c r="H447" s="2">
        <f t="shared" si="58"/>
        <v>0.71835610417010998</v>
      </c>
      <c r="I447" s="2">
        <f t="shared" si="59"/>
        <v>41.804844899541017</v>
      </c>
    </row>
    <row r="448" spans="1:9" ht="13.5" x14ac:dyDescent="0.25">
      <c r="A448" s="3">
        <f>TITRES_STAT!B451</f>
        <v>42660</v>
      </c>
      <c r="B448" s="5">
        <f>TITRES_STAT!D451</f>
        <v>11.042</v>
      </c>
      <c r="C448" s="2">
        <f t="shared" si="54"/>
        <v>0.23399999999999999</v>
      </c>
      <c r="D448" s="2">
        <f t="shared" si="55"/>
        <v>0.23399999999999999</v>
      </c>
      <c r="E448" s="2">
        <f t="shared" si="56"/>
        <v>0</v>
      </c>
      <c r="F448" s="2">
        <f t="shared" si="62"/>
        <v>5.0105725369638025E-2</v>
      </c>
      <c r="G448" s="2">
        <f t="shared" si="62"/>
        <v>4.648312927462097E-2</v>
      </c>
      <c r="H448" s="2">
        <f t="shared" si="58"/>
        <v>1.0779335675447939</v>
      </c>
      <c r="I448" s="2">
        <f t="shared" si="59"/>
        <v>51.875266099985993</v>
      </c>
    </row>
    <row r="449" spans="1:9" ht="13.5" x14ac:dyDescent="0.25">
      <c r="A449" s="3">
        <f>TITRES_STAT!B452</f>
        <v>42661</v>
      </c>
      <c r="B449" s="5">
        <f>TITRES_STAT!D452</f>
        <v>11.042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4.6526744986092453E-2</v>
      </c>
      <c r="G449" s="2">
        <f t="shared" si="62"/>
        <v>4.3162905755005185E-2</v>
      </c>
      <c r="H449" s="2">
        <f t="shared" si="58"/>
        <v>1.0779335675447939</v>
      </c>
      <c r="I449" s="2">
        <f t="shared" si="59"/>
        <v>51.875266099985993</v>
      </c>
    </row>
    <row r="450" spans="1:9" ht="13.5" x14ac:dyDescent="0.25">
      <c r="A450" s="3">
        <f>TITRES_STAT!B453</f>
        <v>42662</v>
      </c>
      <c r="B450" s="5">
        <f>TITRES_STAT!D453</f>
        <v>10.925000000000001</v>
      </c>
      <c r="C450" s="2">
        <f t="shared" si="54"/>
        <v>-0.1169999999999991</v>
      </c>
      <c r="D450" s="2">
        <f t="shared" si="55"/>
        <v>0</v>
      </c>
      <c r="E450" s="2">
        <f t="shared" si="56"/>
        <v>0.1169999999999991</v>
      </c>
      <c r="F450" s="2">
        <f t="shared" si="62"/>
        <v>4.3203406058514422E-2</v>
      </c>
      <c r="G450" s="2">
        <f t="shared" si="62"/>
        <v>4.8436983915361893E-2</v>
      </c>
      <c r="H450" s="2">
        <f t="shared" si="58"/>
        <v>0.89195078979334153</v>
      </c>
      <c r="I450" s="2">
        <f t="shared" si="59"/>
        <v>47.144502626876971</v>
      </c>
    </row>
    <row r="451" spans="1:9" ht="13.5" x14ac:dyDescent="0.25">
      <c r="A451" s="3">
        <f>TITRES_STAT!B454</f>
        <v>42663</v>
      </c>
      <c r="B451" s="5">
        <f>TITRES_STAT!D454</f>
        <v>10.925000000000001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4.011744848290625E-2</v>
      </c>
      <c r="G451" s="2">
        <f t="shared" si="62"/>
        <v>4.4977199349978902E-2</v>
      </c>
      <c r="H451" s="2">
        <f t="shared" si="58"/>
        <v>0.89195078979334153</v>
      </c>
      <c r="I451" s="2">
        <f t="shared" si="59"/>
        <v>47.144502626876971</v>
      </c>
    </row>
    <row r="452" spans="1:9" ht="13.5" x14ac:dyDescent="0.25">
      <c r="A452" s="3">
        <f>TITRES_STAT!B455</f>
        <v>42664</v>
      </c>
      <c r="B452" s="5">
        <f>TITRES_STAT!D455</f>
        <v>10.925000000000001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3.7251916448412949E-2</v>
      </c>
      <c r="G452" s="2">
        <f t="shared" si="62"/>
        <v>4.1764542253551841E-2</v>
      </c>
      <c r="H452" s="2">
        <f t="shared" si="58"/>
        <v>0.89195078979334153</v>
      </c>
      <c r="I452" s="2">
        <f t="shared" si="59"/>
        <v>47.144502626876971</v>
      </c>
    </row>
    <row r="453" spans="1:9" ht="13.5" x14ac:dyDescent="0.25">
      <c r="A453" s="3">
        <f>TITRES_STAT!B456</f>
        <v>42667</v>
      </c>
      <c r="B453" s="5">
        <f>TITRES_STAT!D456</f>
        <v>10.896000000000001</v>
      </c>
      <c r="C453" s="2">
        <f t="shared" si="63"/>
        <v>-2.8999999999999915E-2</v>
      </c>
      <c r="D453" s="2">
        <f t="shared" si="64"/>
        <v>0</v>
      </c>
      <c r="E453" s="2">
        <f t="shared" si="65"/>
        <v>2.8999999999999915E-2</v>
      </c>
      <c r="F453" s="2">
        <f t="shared" si="62"/>
        <v>3.459106527352631E-2</v>
      </c>
      <c r="G453" s="2">
        <f t="shared" si="62"/>
        <v>4.0852789235440994E-2</v>
      </c>
      <c r="H453" s="2">
        <f t="shared" si="58"/>
        <v>0.84672468932714995</v>
      </c>
      <c r="I453" s="2">
        <f t="shared" si="59"/>
        <v>45.850076853396715</v>
      </c>
    </row>
    <row r="454" spans="1:9" ht="13.5" x14ac:dyDescent="0.25">
      <c r="A454" s="3">
        <f>TITRES_STAT!B457</f>
        <v>42668</v>
      </c>
      <c r="B454" s="5">
        <f>TITRES_STAT!D457</f>
        <v>10.896000000000001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3.2120274896845859E-2</v>
      </c>
      <c r="G454" s="2">
        <f t="shared" si="62"/>
        <v>3.793473286148092E-2</v>
      </c>
      <c r="H454" s="2">
        <f t="shared" si="58"/>
        <v>0.84672468932714995</v>
      </c>
      <c r="I454" s="2">
        <f t="shared" si="59"/>
        <v>45.850076853396715</v>
      </c>
    </row>
    <row r="455" spans="1:9" ht="13.5" x14ac:dyDescent="0.25">
      <c r="A455" s="3">
        <f>TITRES_STAT!B458</f>
        <v>42669</v>
      </c>
      <c r="B455" s="5">
        <f>TITRES_STAT!D458</f>
        <v>10.808</v>
      </c>
      <c r="C455" s="2">
        <f t="shared" si="63"/>
        <v>-8.8000000000000966E-2</v>
      </c>
      <c r="D455" s="2">
        <f t="shared" si="64"/>
        <v>0</v>
      </c>
      <c r="E455" s="2">
        <f t="shared" si="65"/>
        <v>8.8000000000000966E-2</v>
      </c>
      <c r="F455" s="2">
        <f t="shared" si="62"/>
        <v>2.9825969547071153E-2</v>
      </c>
      <c r="G455" s="2">
        <f t="shared" si="62"/>
        <v>4.1510823371375204E-2</v>
      </c>
      <c r="H455" s="2">
        <f t="shared" si="58"/>
        <v>0.71851067082515097</v>
      </c>
      <c r="I455" s="2">
        <f t="shared" si="59"/>
        <v>41.810079100652587</v>
      </c>
    </row>
    <row r="456" spans="1:9" ht="13.5" x14ac:dyDescent="0.25">
      <c r="A456" s="3">
        <f>TITRES_STAT!B459</f>
        <v>42670</v>
      </c>
      <c r="B456" s="5">
        <f>TITRES_STAT!D459</f>
        <v>10.528</v>
      </c>
      <c r="C456" s="2">
        <f t="shared" si="63"/>
        <v>-0.27999999999999936</v>
      </c>
      <c r="D456" s="2">
        <f t="shared" si="64"/>
        <v>0</v>
      </c>
      <c r="E456" s="2">
        <f t="shared" si="65"/>
        <v>0.27999999999999936</v>
      </c>
      <c r="F456" s="2">
        <f t="shared" si="62"/>
        <v>2.7695543150851785E-2</v>
      </c>
      <c r="G456" s="2">
        <f t="shared" si="62"/>
        <v>5.8545764559134073E-2</v>
      </c>
      <c r="H456" s="2">
        <f t="shared" si="58"/>
        <v>0.47305801468999414</v>
      </c>
      <c r="I456" s="2">
        <f t="shared" si="59"/>
        <v>32.11401112328555</v>
      </c>
    </row>
    <row r="457" spans="1:9" ht="13.5" x14ac:dyDescent="0.25">
      <c r="A457" s="3">
        <f>TITRES_STAT!B460</f>
        <v>42671</v>
      </c>
      <c r="B457" s="5">
        <f>TITRES_STAT!D460</f>
        <v>10.528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2.5717290068648088E-2</v>
      </c>
      <c r="G457" s="2">
        <f t="shared" si="62"/>
        <v>5.4363924233481638E-2</v>
      </c>
      <c r="H457" s="2">
        <f t="shared" si="58"/>
        <v>0.4730580146899942</v>
      </c>
      <c r="I457" s="2">
        <f t="shared" si="59"/>
        <v>32.11401112328555</v>
      </c>
    </row>
    <row r="458" spans="1:9" ht="13.5" x14ac:dyDescent="0.25">
      <c r="A458" s="3">
        <f>TITRES_STAT!B461</f>
        <v>42674</v>
      </c>
      <c r="B458" s="5">
        <f>TITRES_STAT!D461</f>
        <v>10.532999999999999</v>
      </c>
      <c r="C458" s="2">
        <f t="shared" si="63"/>
        <v>4.9999999999990052E-3</v>
      </c>
      <c r="D458" s="2">
        <f t="shared" si="64"/>
        <v>4.9999999999990052E-3</v>
      </c>
      <c r="E458" s="2">
        <f t="shared" si="65"/>
        <v>0</v>
      </c>
      <c r="F458" s="2">
        <f t="shared" si="62"/>
        <v>2.4237483635173151E-2</v>
      </c>
      <c r="G458" s="2">
        <f t="shared" si="62"/>
        <v>5.0480786788232944E-2</v>
      </c>
      <c r="H458" s="2">
        <f t="shared" si="58"/>
        <v>0.48013284216130525</v>
      </c>
      <c r="I458" s="2">
        <f t="shared" si="59"/>
        <v>32.438496632519175</v>
      </c>
    </row>
    <row r="459" spans="1:9" ht="13.5" x14ac:dyDescent="0.25">
      <c r="A459" s="3">
        <f>TITRES_STAT!B462</f>
        <v>42675</v>
      </c>
      <c r="B459" s="5">
        <f>TITRES_STAT!D462</f>
        <v>10.691000000000001</v>
      </c>
      <c r="C459" s="2">
        <f t="shared" si="63"/>
        <v>0.15800000000000125</v>
      </c>
      <c r="D459" s="2">
        <f t="shared" si="64"/>
        <v>0.15800000000000125</v>
      </c>
      <c r="E459" s="2">
        <f t="shared" si="65"/>
        <v>0</v>
      </c>
      <c r="F459" s="2">
        <f t="shared" si="62"/>
        <v>3.3791949089803729E-2</v>
      </c>
      <c r="G459" s="2">
        <f t="shared" si="62"/>
        <v>4.6875016303359163E-2</v>
      </c>
      <c r="H459" s="2">
        <f t="shared" si="58"/>
        <v>0.7208946631850478</v>
      </c>
      <c r="I459" s="2">
        <f t="shared" si="59"/>
        <v>41.890690848608315</v>
      </c>
    </row>
    <row r="460" spans="1:9" ht="13.5" x14ac:dyDescent="0.25">
      <c r="A460" s="3">
        <f>TITRES_STAT!B463</f>
        <v>42676</v>
      </c>
      <c r="B460" s="5">
        <f>TITRES_STAT!D463</f>
        <v>11.007</v>
      </c>
      <c r="C460" s="2">
        <f t="shared" si="63"/>
        <v>0.31599999999999895</v>
      </c>
      <c r="D460" s="2">
        <f t="shared" si="64"/>
        <v>0.31599999999999895</v>
      </c>
      <c r="E460" s="2">
        <f t="shared" si="65"/>
        <v>0</v>
      </c>
      <c r="F460" s="2">
        <f t="shared" si="62"/>
        <v>5.394966701196053E-2</v>
      </c>
      <c r="G460" s="2">
        <f t="shared" si="62"/>
        <v>4.3526800853119219E-2</v>
      </c>
      <c r="H460" s="2">
        <f t="shared" si="58"/>
        <v>1.2394585853900262</v>
      </c>
      <c r="I460" s="2">
        <f t="shared" si="59"/>
        <v>55.346349938155292</v>
      </c>
    </row>
    <row r="461" spans="1:9" ht="13.5" x14ac:dyDescent="0.25">
      <c r="A461" s="3">
        <f>TITRES_STAT!B464</f>
        <v>42677</v>
      </c>
      <c r="B461" s="5">
        <f>TITRES_STAT!D464</f>
        <v>10.679</v>
      </c>
      <c r="C461" s="2">
        <f t="shared" si="63"/>
        <v>-0.3279999999999994</v>
      </c>
      <c r="D461" s="2">
        <f t="shared" si="64"/>
        <v>0</v>
      </c>
      <c r="E461" s="2">
        <f t="shared" si="65"/>
        <v>0.3279999999999994</v>
      </c>
      <c r="F461" s="2">
        <f t="shared" ref="F461:G476" si="66">((F460*13)+D461)/14</f>
        <v>5.0096119368249058E-2</v>
      </c>
      <c r="G461" s="2">
        <f t="shared" si="66"/>
        <v>6.3846315077896371E-2</v>
      </c>
      <c r="H461" s="2">
        <f t="shared" si="58"/>
        <v>0.78463603274721117</v>
      </c>
      <c r="I461" s="2">
        <f t="shared" si="59"/>
        <v>43.966165556982936</v>
      </c>
    </row>
    <row r="462" spans="1:9" ht="13.5" x14ac:dyDescent="0.25">
      <c r="A462" s="3">
        <f>TITRES_STAT!B465</f>
        <v>42678</v>
      </c>
      <c r="B462" s="5">
        <f>TITRES_STAT!D465</f>
        <v>10.679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4.651782512765984E-2</v>
      </c>
      <c r="G462" s="2">
        <f t="shared" si="66"/>
        <v>5.9285864000903778E-2</v>
      </c>
      <c r="H462" s="2">
        <f t="shared" si="58"/>
        <v>0.78463603274721105</v>
      </c>
      <c r="I462" s="2">
        <f t="shared" si="59"/>
        <v>43.966165556982936</v>
      </c>
    </row>
    <row r="463" spans="1:9" ht="13.5" x14ac:dyDescent="0.25">
      <c r="A463" s="3">
        <f>TITRES_STAT!B466</f>
        <v>42681</v>
      </c>
      <c r="B463" s="5">
        <f>TITRES_STAT!D466</f>
        <v>10.972</v>
      </c>
      <c r="C463" s="2">
        <f t="shared" si="63"/>
        <v>0.29299999999999926</v>
      </c>
      <c r="D463" s="2">
        <f t="shared" si="64"/>
        <v>0.29299999999999926</v>
      </c>
      <c r="E463" s="2">
        <f t="shared" si="65"/>
        <v>0</v>
      </c>
      <c r="F463" s="2">
        <f t="shared" si="66"/>
        <v>6.412369476139837E-2</v>
      </c>
      <c r="G463" s="2">
        <f t="shared" si="66"/>
        <v>5.5051159429410648E-2</v>
      </c>
      <c r="H463" s="2">
        <f t="shared" si="58"/>
        <v>1.1648018938387843</v>
      </c>
      <c r="I463" s="2">
        <f t="shared" si="59"/>
        <v>53.806396657075751</v>
      </c>
    </row>
    <row r="464" spans="1:9" ht="13.5" x14ac:dyDescent="0.25">
      <c r="A464" s="3">
        <f>TITRES_STAT!B467</f>
        <v>42682</v>
      </c>
      <c r="B464" s="5">
        <f>TITRES_STAT!D467</f>
        <v>10.644</v>
      </c>
      <c r="C464" s="2">
        <f t="shared" si="63"/>
        <v>-0.3279999999999994</v>
      </c>
      <c r="D464" s="2">
        <f t="shared" si="64"/>
        <v>0</v>
      </c>
      <c r="E464" s="2">
        <f t="shared" si="65"/>
        <v>0.3279999999999994</v>
      </c>
      <c r="F464" s="2">
        <f t="shared" si="66"/>
        <v>5.9543430849869912E-2</v>
      </c>
      <c r="G464" s="2">
        <f t="shared" si="66"/>
        <v>7.4547505184452703E-2</v>
      </c>
      <c r="H464" s="2">
        <f t="shared" si="58"/>
        <v>0.79873136870968053</v>
      </c>
      <c r="I464" s="2">
        <f t="shared" si="59"/>
        <v>44.405261541785997</v>
      </c>
    </row>
    <row r="465" spans="1:9" ht="13.5" x14ac:dyDescent="0.25">
      <c r="A465" s="3">
        <f>TITRES_STAT!B468</f>
        <v>42683</v>
      </c>
      <c r="B465" s="5">
        <f>TITRES_STAT!D468</f>
        <v>10.808</v>
      </c>
      <c r="C465" s="2">
        <f t="shared" si="63"/>
        <v>0.1639999999999997</v>
      </c>
      <c r="D465" s="2">
        <f t="shared" si="64"/>
        <v>0.1639999999999997</v>
      </c>
      <c r="E465" s="2">
        <f t="shared" si="65"/>
        <v>0</v>
      </c>
      <c r="F465" s="2">
        <f t="shared" si="66"/>
        <v>6.7004614360593476E-2</v>
      </c>
      <c r="G465" s="2">
        <f t="shared" si="66"/>
        <v>6.9222683385563227E-2</v>
      </c>
      <c r="H465" s="2">
        <f t="shared" ref="H465:H528" si="67">F465/G465</f>
        <v>0.967957482771719</v>
      </c>
      <c r="I465" s="2">
        <f t="shared" ref="I465:I528" si="68">IF(G465=0,100,100-(100/(1+H465)))</f>
        <v>49.18589406761086</v>
      </c>
    </row>
    <row r="466" spans="1:9" ht="13.5" x14ac:dyDescent="0.25">
      <c r="A466" s="3">
        <f>TITRES_STAT!B469</f>
        <v>42684</v>
      </c>
      <c r="B466" s="5">
        <f>TITRES_STAT!D469</f>
        <v>10.808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6.2218570477693948E-2</v>
      </c>
      <c r="G466" s="2">
        <f t="shared" si="66"/>
        <v>6.4278206000880148E-2</v>
      </c>
      <c r="H466" s="2">
        <f t="shared" si="67"/>
        <v>0.967957482771719</v>
      </c>
      <c r="I466" s="2">
        <f t="shared" si="68"/>
        <v>49.18589406761086</v>
      </c>
    </row>
    <row r="467" spans="1:9" ht="13.5" x14ac:dyDescent="0.25">
      <c r="A467" s="3">
        <f>TITRES_STAT!B470</f>
        <v>42685</v>
      </c>
      <c r="B467" s="5">
        <f>TITRES_STAT!D470</f>
        <v>10.522</v>
      </c>
      <c r="C467" s="2">
        <f t="shared" si="63"/>
        <v>-0.28599999999999959</v>
      </c>
      <c r="D467" s="2">
        <f t="shared" si="64"/>
        <v>0</v>
      </c>
      <c r="E467" s="2">
        <f t="shared" si="65"/>
        <v>0.28599999999999959</v>
      </c>
      <c r="F467" s="2">
        <f t="shared" si="66"/>
        <v>5.7774386872144382E-2</v>
      </c>
      <c r="G467" s="2">
        <f t="shared" si="66"/>
        <v>8.0115477000817253E-2</v>
      </c>
      <c r="H467" s="2">
        <f t="shared" si="67"/>
        <v>0.72113889893653171</v>
      </c>
      <c r="I467" s="2">
        <f t="shared" si="68"/>
        <v>41.89893676693459</v>
      </c>
    </row>
    <row r="468" spans="1:9" ht="13.5" x14ac:dyDescent="0.25">
      <c r="A468" s="3">
        <f>TITRES_STAT!B471</f>
        <v>42688</v>
      </c>
      <c r="B468" s="5">
        <f>TITRES_STAT!D471</f>
        <v>10.532999999999999</v>
      </c>
      <c r="C468" s="2">
        <f t="shared" si="63"/>
        <v>1.0999999999999233E-2</v>
      </c>
      <c r="D468" s="2">
        <f t="shared" si="64"/>
        <v>1.0999999999999233E-2</v>
      </c>
      <c r="E468" s="2">
        <f t="shared" si="65"/>
        <v>0</v>
      </c>
      <c r="F468" s="2">
        <f t="shared" si="66"/>
        <v>5.4433359238419729E-2</v>
      </c>
      <c r="G468" s="2">
        <f t="shared" si="66"/>
        <v>7.4392942929330311E-2</v>
      </c>
      <c r="H468" s="2">
        <f t="shared" si="67"/>
        <v>0.73170057662766186</v>
      </c>
      <c r="I468" s="2">
        <f t="shared" si="68"/>
        <v>42.253296355227064</v>
      </c>
    </row>
    <row r="469" spans="1:9" ht="13.5" x14ac:dyDescent="0.25">
      <c r="A469" s="3">
        <f>TITRES_STAT!B472</f>
        <v>42689</v>
      </c>
      <c r="B469" s="5">
        <f>TITRES_STAT!D472</f>
        <v>10.808</v>
      </c>
      <c r="C469" s="2">
        <f t="shared" si="63"/>
        <v>0.27500000000000036</v>
      </c>
      <c r="D469" s="2">
        <f t="shared" si="64"/>
        <v>0.27500000000000036</v>
      </c>
      <c r="E469" s="2">
        <f t="shared" si="65"/>
        <v>0</v>
      </c>
      <c r="F469" s="2">
        <f t="shared" si="66"/>
        <v>7.0188119292818346E-2</v>
      </c>
      <c r="G469" s="2">
        <f t="shared" si="66"/>
        <v>6.9079161291521002E-2</v>
      </c>
      <c r="H469" s="2">
        <f t="shared" si="67"/>
        <v>1.0160534375427261</v>
      </c>
      <c r="I469" s="2">
        <f t="shared" si="68"/>
        <v>50.398140179317188</v>
      </c>
    </row>
    <row r="470" spans="1:9" ht="13.5" x14ac:dyDescent="0.25">
      <c r="A470" s="3">
        <f>TITRES_STAT!B473</f>
        <v>42690</v>
      </c>
      <c r="B470" s="5">
        <f>TITRES_STAT!D473</f>
        <v>10.808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6.5174682200474177E-2</v>
      </c>
      <c r="G470" s="2">
        <f t="shared" si="66"/>
        <v>6.4144935484983789E-2</v>
      </c>
      <c r="H470" s="2">
        <f t="shared" si="67"/>
        <v>1.0160534375427261</v>
      </c>
      <c r="I470" s="2">
        <f t="shared" si="68"/>
        <v>50.398140179317188</v>
      </c>
    </row>
    <row r="471" spans="1:9" ht="13.5" x14ac:dyDescent="0.25">
      <c r="A471" s="3">
        <f>TITRES_STAT!B474</f>
        <v>42691</v>
      </c>
      <c r="B471" s="5">
        <f>TITRES_STAT!D474</f>
        <v>10.528</v>
      </c>
      <c r="C471" s="2">
        <f t="shared" si="63"/>
        <v>-0.27999999999999936</v>
      </c>
      <c r="D471" s="2">
        <f t="shared" si="64"/>
        <v>0</v>
      </c>
      <c r="E471" s="2">
        <f t="shared" si="65"/>
        <v>0.27999999999999936</v>
      </c>
      <c r="F471" s="2">
        <f t="shared" si="66"/>
        <v>6.0519347757583164E-2</v>
      </c>
      <c r="G471" s="2">
        <f t="shared" si="66"/>
        <v>7.9563154378913481E-2</v>
      </c>
      <c r="H471" s="2">
        <f t="shared" si="67"/>
        <v>0.76064540464753783</v>
      </c>
      <c r="I471" s="2">
        <f t="shared" si="68"/>
        <v>43.202646179615641</v>
      </c>
    </row>
    <row r="472" spans="1:9" ht="13.5" x14ac:dyDescent="0.25">
      <c r="A472" s="3">
        <f>TITRES_STAT!B475</f>
        <v>42692</v>
      </c>
      <c r="B472" s="5">
        <f>TITRES_STAT!D475</f>
        <v>10.843</v>
      </c>
      <c r="C472" s="2">
        <f t="shared" si="63"/>
        <v>0.3149999999999995</v>
      </c>
      <c r="D472" s="2">
        <f t="shared" si="64"/>
        <v>0.3149999999999995</v>
      </c>
      <c r="E472" s="2">
        <f t="shared" si="65"/>
        <v>0</v>
      </c>
      <c r="F472" s="2">
        <f t="shared" si="66"/>
        <v>7.8696537203470043E-2</v>
      </c>
      <c r="G472" s="2">
        <f t="shared" si="66"/>
        <v>7.3880071923276808E-2</v>
      </c>
      <c r="H472" s="2">
        <f t="shared" si="67"/>
        <v>1.0651930237046203</v>
      </c>
      <c r="I472" s="2">
        <f t="shared" si="68"/>
        <v>51.578376039341705</v>
      </c>
    </row>
    <row r="473" spans="1:9" ht="13.5" x14ac:dyDescent="0.25">
      <c r="A473" s="3">
        <f>TITRES_STAT!B476</f>
        <v>42695</v>
      </c>
      <c r="B473" s="5">
        <f>TITRES_STAT!D476</f>
        <v>10.843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7.3075355974650757E-2</v>
      </c>
      <c r="G473" s="2">
        <f t="shared" si="66"/>
        <v>6.860292392875704E-2</v>
      </c>
      <c r="H473" s="2">
        <f t="shared" si="67"/>
        <v>1.0651930237046203</v>
      </c>
      <c r="I473" s="2">
        <f t="shared" si="68"/>
        <v>51.578376039341705</v>
      </c>
    </row>
    <row r="474" spans="1:9" ht="13.5" x14ac:dyDescent="0.25">
      <c r="A474" s="3">
        <f>TITRES_STAT!B477</f>
        <v>42696</v>
      </c>
      <c r="B474" s="5">
        <f>TITRES_STAT!D477</f>
        <v>10.532999999999999</v>
      </c>
      <c r="C474" s="2">
        <f t="shared" si="63"/>
        <v>-0.3100000000000005</v>
      </c>
      <c r="D474" s="2">
        <f t="shared" si="64"/>
        <v>0</v>
      </c>
      <c r="E474" s="2">
        <f t="shared" si="65"/>
        <v>0.3100000000000005</v>
      </c>
      <c r="F474" s="2">
        <f t="shared" si="66"/>
        <v>6.7855687690747138E-2</v>
      </c>
      <c r="G474" s="2">
        <f t="shared" si="66"/>
        <v>8.5845572219560143E-2</v>
      </c>
      <c r="H474" s="2">
        <f t="shared" si="67"/>
        <v>0.79043899337287005</v>
      </c>
      <c r="I474" s="2">
        <f t="shared" si="68"/>
        <v>44.147775841489185</v>
      </c>
    </row>
    <row r="475" spans="1:9" ht="13.5" x14ac:dyDescent="0.25">
      <c r="A475" s="3">
        <f>TITRES_STAT!B478</f>
        <v>42697</v>
      </c>
      <c r="B475" s="5">
        <f>TITRES_STAT!D478</f>
        <v>10.528</v>
      </c>
      <c r="C475" s="2">
        <f t="shared" si="63"/>
        <v>-4.9999999999990052E-3</v>
      </c>
      <c r="D475" s="2">
        <f t="shared" si="64"/>
        <v>0</v>
      </c>
      <c r="E475" s="2">
        <f t="shared" si="65"/>
        <v>4.9999999999990052E-3</v>
      </c>
      <c r="F475" s="2">
        <f t="shared" si="66"/>
        <v>6.300885285569377E-2</v>
      </c>
      <c r="G475" s="2">
        <f t="shared" si="66"/>
        <v>8.0070888489591499E-2</v>
      </c>
      <c r="H475" s="2">
        <f t="shared" si="67"/>
        <v>0.7869133719414686</v>
      </c>
      <c r="I475" s="2">
        <f t="shared" si="68"/>
        <v>44.037578110823176</v>
      </c>
    </row>
    <row r="476" spans="1:9" ht="13.5" x14ac:dyDescent="0.25">
      <c r="A476" s="3">
        <f>TITRES_STAT!B479</f>
        <v>42698</v>
      </c>
      <c r="B476" s="5">
        <f>TITRES_STAT!D479</f>
        <v>10.528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5.8508220508858504E-2</v>
      </c>
      <c r="G476" s="2">
        <f t="shared" si="66"/>
        <v>7.435153931176354E-2</v>
      </c>
      <c r="H476" s="2">
        <f t="shared" si="67"/>
        <v>0.7869133719414686</v>
      </c>
      <c r="I476" s="2">
        <f t="shared" si="68"/>
        <v>44.037578110823176</v>
      </c>
    </row>
    <row r="477" spans="1:9" ht="13.5" x14ac:dyDescent="0.25">
      <c r="A477" s="3">
        <f>TITRES_STAT!B480</f>
        <v>42699</v>
      </c>
      <c r="B477" s="5">
        <f>TITRES_STAT!D480</f>
        <v>10.574</v>
      </c>
      <c r="C477" s="2">
        <f t="shared" si="63"/>
        <v>4.5999999999999375E-2</v>
      </c>
      <c r="D477" s="2">
        <f t="shared" si="64"/>
        <v>4.5999999999999375E-2</v>
      </c>
      <c r="E477" s="2">
        <f t="shared" si="65"/>
        <v>0</v>
      </c>
      <c r="F477" s="2">
        <f t="shared" ref="F477:G492" si="69">((F476*13)+D477)/14</f>
        <v>5.7614776186797133E-2</v>
      </c>
      <c r="G477" s="2">
        <f t="shared" si="69"/>
        <v>6.9040715075209008E-2</v>
      </c>
      <c r="H477" s="2">
        <f t="shared" si="67"/>
        <v>0.83450433739040641</v>
      </c>
      <c r="I477" s="2">
        <f t="shared" si="68"/>
        <v>45.489363005676722</v>
      </c>
    </row>
    <row r="478" spans="1:9" ht="13.5" x14ac:dyDescent="0.25">
      <c r="A478" s="3">
        <f>TITRES_STAT!B481</f>
        <v>42702</v>
      </c>
      <c r="B478" s="5">
        <f>TITRES_STAT!D481</f>
        <v>10.545</v>
      </c>
      <c r="C478" s="2">
        <f t="shared" si="63"/>
        <v>-2.8999999999999915E-2</v>
      </c>
      <c r="D478" s="2">
        <f t="shared" si="64"/>
        <v>0</v>
      </c>
      <c r="E478" s="2">
        <f t="shared" si="65"/>
        <v>2.8999999999999915E-2</v>
      </c>
      <c r="F478" s="2">
        <f t="shared" si="69"/>
        <v>5.3499435030597335E-2</v>
      </c>
      <c r="G478" s="2">
        <f t="shared" si="69"/>
        <v>6.6180663998408357E-2</v>
      </c>
      <c r="H478" s="2">
        <f t="shared" si="67"/>
        <v>0.80838468214649517</v>
      </c>
      <c r="I478" s="2">
        <f t="shared" si="68"/>
        <v>44.702031051654792</v>
      </c>
    </row>
    <row r="479" spans="1:9" ht="13.5" x14ac:dyDescent="0.25">
      <c r="A479" s="3">
        <f>TITRES_STAT!B482</f>
        <v>42703</v>
      </c>
      <c r="B479" s="5">
        <f>TITRES_STAT!D482</f>
        <v>10.551</v>
      </c>
      <c r="C479" s="2">
        <f t="shared" si="63"/>
        <v>6.0000000000002274E-3</v>
      </c>
      <c r="D479" s="2">
        <f t="shared" si="64"/>
        <v>6.0000000000002274E-3</v>
      </c>
      <c r="E479" s="2">
        <f t="shared" si="65"/>
        <v>0</v>
      </c>
      <c r="F479" s="2">
        <f t="shared" si="69"/>
        <v>5.0106618242697541E-2</v>
      </c>
      <c r="G479" s="2">
        <f t="shared" si="69"/>
        <v>6.1453473712807759E-2</v>
      </c>
      <c r="H479" s="2">
        <f t="shared" si="67"/>
        <v>0.81535859920404508</v>
      </c>
      <c r="I479" s="2">
        <f t="shared" si="68"/>
        <v>44.914464809407022</v>
      </c>
    </row>
    <row r="480" spans="1:9" ht="13.5" x14ac:dyDescent="0.25">
      <c r="A480" s="3">
        <f>TITRES_STAT!B483</f>
        <v>42704</v>
      </c>
      <c r="B480" s="5">
        <f>TITRES_STAT!D483</f>
        <v>10.545</v>
      </c>
      <c r="C480" s="2">
        <f t="shared" si="63"/>
        <v>-6.0000000000002274E-3</v>
      </c>
      <c r="D480" s="2">
        <f t="shared" si="64"/>
        <v>0</v>
      </c>
      <c r="E480" s="2">
        <f t="shared" si="65"/>
        <v>6.0000000000002274E-3</v>
      </c>
      <c r="F480" s="2">
        <f t="shared" si="69"/>
        <v>4.6527574082504859E-2</v>
      </c>
      <c r="G480" s="2">
        <f t="shared" si="69"/>
        <v>5.7492511304750075E-2</v>
      </c>
      <c r="H480" s="2">
        <f t="shared" si="67"/>
        <v>0.80928060066599861</v>
      </c>
      <c r="I480" s="2">
        <f t="shared" si="68"/>
        <v>44.729413467877855</v>
      </c>
    </row>
    <row r="481" spans="1:9" ht="13.5" x14ac:dyDescent="0.25">
      <c r="A481" s="3">
        <f>TITRES_STAT!B484</f>
        <v>42705</v>
      </c>
      <c r="B481" s="5">
        <f>TITRES_STAT!D484</f>
        <v>10.528</v>
      </c>
      <c r="C481" s="2">
        <f t="shared" si="63"/>
        <v>-1.699999999999946E-2</v>
      </c>
      <c r="D481" s="2">
        <f t="shared" si="64"/>
        <v>0</v>
      </c>
      <c r="E481" s="2">
        <f t="shared" si="65"/>
        <v>1.699999999999946E-2</v>
      </c>
      <c r="F481" s="2">
        <f t="shared" si="69"/>
        <v>4.3204175933754516E-2</v>
      </c>
      <c r="G481" s="2">
        <f t="shared" si="69"/>
        <v>5.4600189068696459E-2</v>
      </c>
      <c r="H481" s="2">
        <f t="shared" si="67"/>
        <v>0.79128253346149058</v>
      </c>
      <c r="I481" s="2">
        <f t="shared" si="68"/>
        <v>44.174077437823783</v>
      </c>
    </row>
    <row r="482" spans="1:9" ht="13.5" x14ac:dyDescent="0.25">
      <c r="A482" s="3">
        <f>TITRES_STAT!B485</f>
        <v>42706</v>
      </c>
      <c r="B482" s="5">
        <f>TITRES_STAT!D485</f>
        <v>10.532999999999999</v>
      </c>
      <c r="C482" s="2">
        <f t="shared" si="63"/>
        <v>4.9999999999990052E-3</v>
      </c>
      <c r="D482" s="2">
        <f t="shared" si="64"/>
        <v>4.9999999999990052E-3</v>
      </c>
      <c r="E482" s="2">
        <f t="shared" si="65"/>
        <v>0</v>
      </c>
      <c r="F482" s="2">
        <f t="shared" si="69"/>
        <v>4.047530622420055E-2</v>
      </c>
      <c r="G482" s="2">
        <f t="shared" si="69"/>
        <v>5.0700175563789571E-2</v>
      </c>
      <c r="H482" s="2">
        <f t="shared" si="67"/>
        <v>0.79832674688227911</v>
      </c>
      <c r="I482" s="2">
        <f t="shared" si="68"/>
        <v>44.392752777898743</v>
      </c>
    </row>
    <row r="483" spans="1:9" ht="13.5" x14ac:dyDescent="0.25">
      <c r="A483" s="3">
        <f>TITRES_STAT!B486</f>
        <v>42709</v>
      </c>
      <c r="B483" s="5">
        <f>TITRES_STAT!D486</f>
        <v>10.522</v>
      </c>
      <c r="C483" s="2">
        <f t="shared" si="63"/>
        <v>-1.0999999999999233E-2</v>
      </c>
      <c r="D483" s="2">
        <f t="shared" si="64"/>
        <v>0</v>
      </c>
      <c r="E483" s="2">
        <f t="shared" si="65"/>
        <v>1.0999999999999233E-2</v>
      </c>
      <c r="F483" s="2">
        <f t="shared" si="69"/>
        <v>3.7584212922471938E-2</v>
      </c>
      <c r="G483" s="2">
        <f t="shared" si="69"/>
        <v>4.7864448737804544E-2</v>
      </c>
      <c r="H483" s="2">
        <f t="shared" si="67"/>
        <v>0.78522189043382806</v>
      </c>
      <c r="I483" s="2">
        <f t="shared" si="68"/>
        <v>43.984554224965876</v>
      </c>
    </row>
    <row r="484" spans="1:9" ht="13.5" x14ac:dyDescent="0.25">
      <c r="A484" s="3">
        <f>TITRES_STAT!B487</f>
        <v>42710</v>
      </c>
      <c r="B484" s="5">
        <f>TITRES_STAT!D487</f>
        <v>10.574</v>
      </c>
      <c r="C484" s="2">
        <f t="shared" si="63"/>
        <v>5.1999999999999602E-2</v>
      </c>
      <c r="D484" s="2">
        <f t="shared" si="64"/>
        <v>5.1999999999999602E-2</v>
      </c>
      <c r="E484" s="2">
        <f t="shared" si="65"/>
        <v>0</v>
      </c>
      <c r="F484" s="2">
        <f t="shared" si="69"/>
        <v>3.86139119994382E-2</v>
      </c>
      <c r="G484" s="2">
        <f t="shared" si="69"/>
        <v>4.4445559542247083E-2</v>
      </c>
      <c r="H484" s="2">
        <f t="shared" si="67"/>
        <v>0.86879122227574401</v>
      </c>
      <c r="I484" s="2">
        <f t="shared" si="68"/>
        <v>46.489474689300096</v>
      </c>
    </row>
    <row r="485" spans="1:9" ht="13.5" x14ac:dyDescent="0.25">
      <c r="A485" s="3">
        <f>TITRES_STAT!B488</f>
        <v>42711</v>
      </c>
      <c r="B485" s="5">
        <f>TITRES_STAT!D488</f>
        <v>10.568</v>
      </c>
      <c r="C485" s="2">
        <f t="shared" si="63"/>
        <v>-6.0000000000002274E-3</v>
      </c>
      <c r="D485" s="2">
        <f t="shared" si="64"/>
        <v>0</v>
      </c>
      <c r="E485" s="2">
        <f t="shared" si="65"/>
        <v>6.0000000000002274E-3</v>
      </c>
      <c r="F485" s="2">
        <f t="shared" si="69"/>
        <v>3.5855775428049755E-2</v>
      </c>
      <c r="G485" s="2">
        <f t="shared" si="69"/>
        <v>4.169944814637231E-2</v>
      </c>
      <c r="H485" s="2">
        <f t="shared" si="67"/>
        <v>0.85986210901855942</v>
      </c>
      <c r="I485" s="2">
        <f t="shared" si="68"/>
        <v>46.232573095018566</v>
      </c>
    </row>
    <row r="486" spans="1:9" ht="13.5" x14ac:dyDescent="0.25">
      <c r="A486" s="3">
        <f>TITRES_STAT!B489</f>
        <v>42712</v>
      </c>
      <c r="B486" s="5">
        <f>TITRES_STAT!D489</f>
        <v>10.574</v>
      </c>
      <c r="C486" s="2">
        <f t="shared" si="63"/>
        <v>6.0000000000002274E-3</v>
      </c>
      <c r="D486" s="2">
        <f t="shared" si="64"/>
        <v>6.0000000000002274E-3</v>
      </c>
      <c r="E486" s="2">
        <f t="shared" si="65"/>
        <v>0</v>
      </c>
      <c r="F486" s="2">
        <f t="shared" si="69"/>
        <v>3.372322004033193E-2</v>
      </c>
      <c r="G486" s="2">
        <f t="shared" si="69"/>
        <v>3.8720916135917147E-2</v>
      </c>
      <c r="H486" s="2">
        <f t="shared" si="67"/>
        <v>0.8709303241162365</v>
      </c>
      <c r="I486" s="2">
        <f t="shared" si="68"/>
        <v>46.550655194903328</v>
      </c>
    </row>
    <row r="487" spans="1:9" ht="13.5" x14ac:dyDescent="0.25">
      <c r="A487" s="3">
        <f>TITRES_STAT!B490</f>
        <v>42713</v>
      </c>
      <c r="B487" s="5">
        <f>TITRES_STAT!D490</f>
        <v>10.574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3.1314418608879645E-2</v>
      </c>
      <c r="G487" s="2">
        <f t="shared" si="69"/>
        <v>3.5955136411923064E-2</v>
      </c>
      <c r="H487" s="2">
        <f t="shared" si="67"/>
        <v>0.87093032411623639</v>
      </c>
      <c r="I487" s="2">
        <f t="shared" si="68"/>
        <v>46.550655194903328</v>
      </c>
    </row>
    <row r="488" spans="1:9" ht="13.5" x14ac:dyDescent="0.25">
      <c r="A488" s="3">
        <f>TITRES_STAT!B491</f>
        <v>42717</v>
      </c>
      <c r="B488" s="5">
        <f>TITRES_STAT!D491</f>
        <v>10.632999999999999</v>
      </c>
      <c r="C488" s="2">
        <f t="shared" si="63"/>
        <v>5.8999999999999275E-2</v>
      </c>
      <c r="D488" s="2">
        <f t="shared" si="64"/>
        <v>5.8999999999999275E-2</v>
      </c>
      <c r="E488" s="2">
        <f t="shared" si="65"/>
        <v>0</v>
      </c>
      <c r="F488" s="2">
        <f t="shared" si="69"/>
        <v>3.3291960136816762E-2</v>
      </c>
      <c r="G488" s="2">
        <f t="shared" si="69"/>
        <v>3.3386912382499988E-2</v>
      </c>
      <c r="H488" s="2">
        <f t="shared" si="67"/>
        <v>0.99715600398756865</v>
      </c>
      <c r="I488" s="2">
        <f t="shared" si="68"/>
        <v>49.928798851798433</v>
      </c>
    </row>
    <row r="489" spans="1:9" ht="13.5" x14ac:dyDescent="0.25">
      <c r="A489" s="3">
        <f>TITRES_STAT!B492</f>
        <v>42718</v>
      </c>
      <c r="B489" s="5">
        <f>TITRES_STAT!D492</f>
        <v>10.691000000000001</v>
      </c>
      <c r="C489" s="2">
        <f t="shared" si="63"/>
        <v>5.8000000000001606E-2</v>
      </c>
      <c r="D489" s="2">
        <f t="shared" si="64"/>
        <v>5.8000000000001606E-2</v>
      </c>
      <c r="E489" s="2">
        <f t="shared" si="65"/>
        <v>0</v>
      </c>
      <c r="F489" s="2">
        <f t="shared" si="69"/>
        <v>3.5056820127044253E-2</v>
      </c>
      <c r="G489" s="2">
        <f t="shared" si="69"/>
        <v>3.1002132926607133E-2</v>
      </c>
      <c r="H489" s="2">
        <f t="shared" si="67"/>
        <v>1.1307873625997276</v>
      </c>
      <c r="I489" s="2">
        <f t="shared" si="68"/>
        <v>53.068991418274535</v>
      </c>
    </row>
    <row r="490" spans="1:9" ht="13.5" x14ac:dyDescent="0.25">
      <c r="A490" s="3">
        <f>TITRES_STAT!B493</f>
        <v>42719</v>
      </c>
      <c r="B490" s="5">
        <f>TITRES_STAT!D493</f>
        <v>10.75</v>
      </c>
      <c r="C490" s="2">
        <f t="shared" si="63"/>
        <v>5.8999999999999275E-2</v>
      </c>
      <c r="D490" s="2">
        <f t="shared" si="64"/>
        <v>5.8999999999999275E-2</v>
      </c>
      <c r="E490" s="2">
        <f t="shared" si="65"/>
        <v>0</v>
      </c>
      <c r="F490" s="2">
        <f t="shared" si="69"/>
        <v>3.6767047260826753E-2</v>
      </c>
      <c r="G490" s="2">
        <f t="shared" si="69"/>
        <v>2.8787694860420907E-2</v>
      </c>
      <c r="H490" s="2">
        <f t="shared" si="67"/>
        <v>1.2771792753499118</v>
      </c>
      <c r="I490" s="2">
        <f t="shared" si="68"/>
        <v>56.086022263383732</v>
      </c>
    </row>
    <row r="491" spans="1:9" ht="13.5" x14ac:dyDescent="0.25">
      <c r="A491" s="3">
        <f>TITRES_STAT!B494</f>
        <v>42720</v>
      </c>
      <c r="B491" s="5">
        <f>TITRES_STAT!D494</f>
        <v>10.691000000000001</v>
      </c>
      <c r="C491" s="2">
        <f t="shared" si="63"/>
        <v>-5.8999999999999275E-2</v>
      </c>
      <c r="D491" s="2">
        <f t="shared" si="64"/>
        <v>0</v>
      </c>
      <c r="E491" s="2">
        <f t="shared" si="65"/>
        <v>5.8999999999999275E-2</v>
      </c>
      <c r="F491" s="2">
        <f t="shared" si="69"/>
        <v>3.4140829599339131E-2</v>
      </c>
      <c r="G491" s="2">
        <f t="shared" si="69"/>
        <v>3.0945716656105075E-2</v>
      </c>
      <c r="H491" s="2">
        <f t="shared" si="67"/>
        <v>1.1032489561880519</v>
      </c>
      <c r="I491" s="2">
        <f t="shared" si="68"/>
        <v>52.454511052633102</v>
      </c>
    </row>
    <row r="492" spans="1:9" ht="13.5" x14ac:dyDescent="0.25">
      <c r="A492" s="3">
        <f>TITRES_STAT!B495</f>
        <v>42723</v>
      </c>
      <c r="B492" s="5">
        <f>TITRES_STAT!D495</f>
        <v>10.691000000000001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3.1702198913672049E-2</v>
      </c>
      <c r="G492" s="2">
        <f t="shared" si="69"/>
        <v>2.8735308323526141E-2</v>
      </c>
      <c r="H492" s="2">
        <f t="shared" si="67"/>
        <v>1.1032489561880516</v>
      </c>
      <c r="I492" s="2">
        <f t="shared" si="68"/>
        <v>52.454511052633087</v>
      </c>
    </row>
    <row r="493" spans="1:9" ht="13.5" x14ac:dyDescent="0.25">
      <c r="A493" s="3">
        <f>TITRES_STAT!B496</f>
        <v>42724</v>
      </c>
      <c r="B493" s="5">
        <f>TITRES_STAT!D496</f>
        <v>10.691000000000001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2.9437756134124048E-2</v>
      </c>
      <c r="G493" s="2">
        <f t="shared" si="70"/>
        <v>2.6682786300417129E-2</v>
      </c>
      <c r="H493" s="2">
        <f t="shared" si="67"/>
        <v>1.1032489561880519</v>
      </c>
      <c r="I493" s="2">
        <f t="shared" si="68"/>
        <v>52.454511052633102</v>
      </c>
    </row>
    <row r="494" spans="1:9" ht="13.5" x14ac:dyDescent="0.25">
      <c r="A494" s="3">
        <f>TITRES_STAT!B497</f>
        <v>42725</v>
      </c>
      <c r="B494" s="5">
        <f>TITRES_STAT!D497</f>
        <v>10.691000000000001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2.7335059267400902E-2</v>
      </c>
      <c r="G494" s="2">
        <f t="shared" si="70"/>
        <v>2.4776872993244475E-2</v>
      </c>
      <c r="H494" s="2">
        <f t="shared" si="67"/>
        <v>1.1032489561880521</v>
      </c>
      <c r="I494" s="2">
        <f t="shared" si="68"/>
        <v>52.454511052633102</v>
      </c>
    </row>
    <row r="495" spans="1:9" ht="13.5" x14ac:dyDescent="0.25">
      <c r="A495" s="3">
        <f>TITRES_STAT!B498</f>
        <v>42726</v>
      </c>
      <c r="B495" s="5">
        <f>TITRES_STAT!D498</f>
        <v>10.691000000000001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2.5382555034015122E-2</v>
      </c>
      <c r="G495" s="2">
        <f t="shared" si="70"/>
        <v>2.3007096350869869E-2</v>
      </c>
      <c r="H495" s="2">
        <f t="shared" si="67"/>
        <v>1.1032489561880519</v>
      </c>
      <c r="I495" s="2">
        <f t="shared" si="68"/>
        <v>52.454511052633102</v>
      </c>
    </row>
    <row r="496" spans="1:9" ht="13.5" x14ac:dyDescent="0.25">
      <c r="A496" s="3">
        <f>TITRES_STAT!B499</f>
        <v>42727</v>
      </c>
      <c r="B496" s="5">
        <f>TITRES_STAT!D499</f>
        <v>10.691000000000001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2.356951538872833E-2</v>
      </c>
      <c r="G496" s="2">
        <f t="shared" si="70"/>
        <v>2.1363732325807735E-2</v>
      </c>
      <c r="H496" s="2">
        <f t="shared" si="67"/>
        <v>1.1032489561880521</v>
      </c>
      <c r="I496" s="2">
        <f t="shared" si="68"/>
        <v>52.454511052633102</v>
      </c>
    </row>
    <row r="497" spans="1:9" ht="13.5" x14ac:dyDescent="0.25">
      <c r="A497" s="3">
        <f>TITRES_STAT!B500</f>
        <v>42730</v>
      </c>
      <c r="B497" s="5">
        <f>TITRES_STAT!D500</f>
        <v>10.977</v>
      </c>
      <c r="C497" s="2">
        <f t="shared" si="63"/>
        <v>0.28599999999999959</v>
      </c>
      <c r="D497" s="2">
        <f t="shared" si="64"/>
        <v>0.28599999999999959</v>
      </c>
      <c r="E497" s="2">
        <f t="shared" si="65"/>
        <v>0</v>
      </c>
      <c r="F497" s="2">
        <f t="shared" si="70"/>
        <v>4.2314550003819132E-2</v>
      </c>
      <c r="G497" s="2">
        <f t="shared" si="70"/>
        <v>1.9837751445392897E-2</v>
      </c>
      <c r="H497" s="2">
        <f t="shared" si="67"/>
        <v>2.1330315646053841</v>
      </c>
      <c r="I497" s="2">
        <f t="shared" si="68"/>
        <v>68.082032390058174</v>
      </c>
    </row>
    <row r="498" spans="1:9" ht="13.5" x14ac:dyDescent="0.25">
      <c r="A498" s="3">
        <f>TITRES_STAT!B501</f>
        <v>42731</v>
      </c>
      <c r="B498" s="5">
        <f>TITRES_STAT!D501</f>
        <v>10.808</v>
      </c>
      <c r="C498" s="2">
        <f t="shared" si="63"/>
        <v>-0.16900000000000048</v>
      </c>
      <c r="D498" s="2">
        <f t="shared" si="64"/>
        <v>0</v>
      </c>
      <c r="E498" s="2">
        <f t="shared" si="65"/>
        <v>0.16900000000000048</v>
      </c>
      <c r="F498" s="2">
        <f t="shared" si="70"/>
        <v>3.9292082146403486E-2</v>
      </c>
      <c r="G498" s="2">
        <f t="shared" si="70"/>
        <v>3.0492197770722009E-2</v>
      </c>
      <c r="H498" s="2">
        <f t="shared" si="67"/>
        <v>1.2885946248233686</v>
      </c>
      <c r="I498" s="2">
        <f t="shared" si="68"/>
        <v>56.305062104339299</v>
      </c>
    </row>
    <row r="499" spans="1:9" ht="13.5" x14ac:dyDescent="0.25">
      <c r="A499" s="3">
        <f>TITRES_STAT!B502</f>
        <v>42732</v>
      </c>
      <c r="B499" s="5">
        <f>TITRES_STAT!D502</f>
        <v>10.709</v>
      </c>
      <c r="C499" s="2">
        <f t="shared" si="63"/>
        <v>-9.9000000000000199E-2</v>
      </c>
      <c r="D499" s="2">
        <f t="shared" si="64"/>
        <v>0</v>
      </c>
      <c r="E499" s="2">
        <f t="shared" si="65"/>
        <v>9.9000000000000199E-2</v>
      </c>
      <c r="F499" s="2">
        <f t="shared" si="70"/>
        <v>3.6485504850231811E-2</v>
      </c>
      <c r="G499" s="2">
        <f t="shared" si="70"/>
        <v>3.5385612215670451E-2</v>
      </c>
      <c r="H499" s="2">
        <f t="shared" si="67"/>
        <v>1.031083046630864</v>
      </c>
      <c r="I499" s="2">
        <f t="shared" si="68"/>
        <v>50.765184040170695</v>
      </c>
    </row>
    <row r="500" spans="1:9" ht="13.5" x14ac:dyDescent="0.25">
      <c r="A500" s="3">
        <f>TITRES_STAT!B503</f>
        <v>42733</v>
      </c>
      <c r="B500" s="5">
        <f>TITRES_STAT!D503</f>
        <v>10.726000000000001</v>
      </c>
      <c r="C500" s="2">
        <f t="shared" si="63"/>
        <v>1.7000000000001236E-2</v>
      </c>
      <c r="D500" s="2">
        <f t="shared" si="64"/>
        <v>1.7000000000001236E-2</v>
      </c>
      <c r="E500" s="2">
        <f t="shared" si="65"/>
        <v>0</v>
      </c>
      <c r="F500" s="2">
        <f t="shared" si="70"/>
        <v>3.5093683075215341E-2</v>
      </c>
      <c r="G500" s="2">
        <f t="shared" si="70"/>
        <v>3.2858068485979705E-2</v>
      </c>
      <c r="H500" s="2">
        <f t="shared" si="67"/>
        <v>1.0680385272856059</v>
      </c>
      <c r="I500" s="2">
        <f t="shared" si="68"/>
        <v>51.645001444313266</v>
      </c>
    </row>
    <row r="501" spans="1:9" ht="13.5" x14ac:dyDescent="0.25">
      <c r="A501" s="3">
        <f>TITRES_STAT!B504</f>
        <v>42734</v>
      </c>
      <c r="B501" s="5">
        <f>TITRES_STAT!D504</f>
        <v>10.404999999999999</v>
      </c>
      <c r="C501" s="2">
        <f t="shared" si="63"/>
        <v>-0.32100000000000151</v>
      </c>
      <c r="D501" s="2">
        <f t="shared" si="64"/>
        <v>0</v>
      </c>
      <c r="E501" s="2">
        <f t="shared" si="65"/>
        <v>0.32100000000000151</v>
      </c>
      <c r="F501" s="2">
        <f t="shared" si="70"/>
        <v>3.2586991426985672E-2</v>
      </c>
      <c r="G501" s="2">
        <f t="shared" si="70"/>
        <v>5.3439635022695553E-2</v>
      </c>
      <c r="H501" s="2">
        <f t="shared" si="67"/>
        <v>0.60979068088968302</v>
      </c>
      <c r="I501" s="2">
        <f t="shared" si="68"/>
        <v>37.880122436332535</v>
      </c>
    </row>
    <row r="502" spans="1:9" ht="13.5" x14ac:dyDescent="0.25">
      <c r="A502" s="3">
        <f>TITRES_STAT!B505</f>
        <v>42737</v>
      </c>
      <c r="B502" s="5">
        <f>TITRES_STAT!D505</f>
        <v>10.691000000000001</v>
      </c>
      <c r="C502" s="2">
        <f t="shared" si="63"/>
        <v>0.28600000000000136</v>
      </c>
      <c r="D502" s="2">
        <f t="shared" si="64"/>
        <v>0.28600000000000136</v>
      </c>
      <c r="E502" s="2">
        <f t="shared" si="65"/>
        <v>0</v>
      </c>
      <c r="F502" s="2">
        <f t="shared" si="70"/>
        <v>5.0687920610772506E-2</v>
      </c>
      <c r="G502" s="2">
        <f t="shared" si="70"/>
        <v>4.9622518235360159E-2</v>
      </c>
      <c r="H502" s="2">
        <f t="shared" si="67"/>
        <v>1.0214701392291123</v>
      </c>
      <c r="I502" s="2">
        <f t="shared" si="68"/>
        <v>50.531052594160514</v>
      </c>
    </row>
    <row r="503" spans="1:9" ht="13.5" x14ac:dyDescent="0.25">
      <c r="A503" s="3">
        <f>TITRES_STAT!B506</f>
        <v>42738</v>
      </c>
      <c r="B503" s="5">
        <f>TITRES_STAT!D506</f>
        <v>10.72</v>
      </c>
      <c r="C503" s="2">
        <f t="shared" si="63"/>
        <v>2.8999999999999915E-2</v>
      </c>
      <c r="D503" s="2">
        <f t="shared" si="64"/>
        <v>2.8999999999999915E-2</v>
      </c>
      <c r="E503" s="2">
        <f t="shared" si="65"/>
        <v>0</v>
      </c>
      <c r="F503" s="2">
        <f t="shared" si="70"/>
        <v>4.9138783424288748E-2</v>
      </c>
      <c r="G503" s="2">
        <f t="shared" si="70"/>
        <v>4.607805264712015E-2</v>
      </c>
      <c r="H503" s="2">
        <f t="shared" si="67"/>
        <v>1.0664249160138908</v>
      </c>
      <c r="I503" s="2">
        <f t="shared" si="68"/>
        <v>51.607242428677829</v>
      </c>
    </row>
    <row r="504" spans="1:9" ht="13.5" x14ac:dyDescent="0.25">
      <c r="A504" s="3">
        <f>TITRES_STAT!B507</f>
        <v>42739</v>
      </c>
      <c r="B504" s="5">
        <f>TITRES_STAT!D507</f>
        <v>10.802</v>
      </c>
      <c r="C504" s="2">
        <f t="shared" si="63"/>
        <v>8.1999999999998963E-2</v>
      </c>
      <c r="D504" s="2">
        <f t="shared" si="64"/>
        <v>8.1999999999998963E-2</v>
      </c>
      <c r="E504" s="2">
        <f t="shared" si="65"/>
        <v>0</v>
      </c>
      <c r="F504" s="2">
        <f t="shared" si="70"/>
        <v>5.1486013179696623E-2</v>
      </c>
      <c r="G504" s="2">
        <f t="shared" si="70"/>
        <v>4.278676317232586E-2</v>
      </c>
      <c r="H504" s="2">
        <f t="shared" si="67"/>
        <v>1.2033163848439317</v>
      </c>
      <c r="I504" s="2">
        <f t="shared" si="68"/>
        <v>54.61387175810281</v>
      </c>
    </row>
    <row r="505" spans="1:9" ht="13.5" x14ac:dyDescent="0.25">
      <c r="A505" s="3">
        <f>TITRES_STAT!B508</f>
        <v>42740</v>
      </c>
      <c r="B505" s="5">
        <f>TITRES_STAT!D508</f>
        <v>10.795999999999999</v>
      </c>
      <c r="C505" s="2">
        <f t="shared" si="63"/>
        <v>-6.0000000000002274E-3</v>
      </c>
      <c r="D505" s="2">
        <f t="shared" si="64"/>
        <v>0</v>
      </c>
      <c r="E505" s="2">
        <f t="shared" si="65"/>
        <v>6.0000000000002274E-3</v>
      </c>
      <c r="F505" s="2">
        <f t="shared" si="70"/>
        <v>4.7808440809718293E-2</v>
      </c>
      <c r="G505" s="2">
        <f t="shared" si="70"/>
        <v>4.0159137231445464E-2</v>
      </c>
      <c r="H505" s="2">
        <f t="shared" si="67"/>
        <v>1.1904747986538731</v>
      </c>
      <c r="I505" s="2">
        <f t="shared" si="68"/>
        <v>54.347797079677122</v>
      </c>
    </row>
    <row r="506" spans="1:9" ht="13.5" x14ac:dyDescent="0.25">
      <c r="A506" s="3">
        <f>TITRES_STAT!B509</f>
        <v>42741</v>
      </c>
      <c r="B506" s="5">
        <f>TITRES_STAT!D509</f>
        <v>10.866</v>
      </c>
      <c r="C506" s="2">
        <f t="shared" si="63"/>
        <v>7.0000000000000284E-2</v>
      </c>
      <c r="D506" s="2">
        <f t="shared" si="64"/>
        <v>7.0000000000000284E-2</v>
      </c>
      <c r="E506" s="2">
        <f t="shared" si="65"/>
        <v>0</v>
      </c>
      <c r="F506" s="2">
        <f t="shared" si="70"/>
        <v>4.9393552180452722E-2</v>
      </c>
      <c r="G506" s="2">
        <f t="shared" si="70"/>
        <v>3.7290627429199363E-2</v>
      </c>
      <c r="H506" s="2">
        <f t="shared" si="67"/>
        <v>1.3245567475160396</v>
      </c>
      <c r="I506" s="2">
        <f t="shared" si="68"/>
        <v>56.981045910426843</v>
      </c>
    </row>
    <row r="507" spans="1:9" ht="13.5" x14ac:dyDescent="0.25">
      <c r="A507" s="3">
        <f>TITRES_STAT!B510</f>
        <v>42744</v>
      </c>
      <c r="B507" s="5">
        <f>TITRES_STAT!D510</f>
        <v>10.866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4.5865441310420384E-2</v>
      </c>
      <c r="G507" s="2">
        <f t="shared" si="70"/>
        <v>3.4627011184256554E-2</v>
      </c>
      <c r="H507" s="2">
        <f t="shared" si="67"/>
        <v>1.3245567475160396</v>
      </c>
      <c r="I507" s="2">
        <f t="shared" si="68"/>
        <v>56.981045910426843</v>
      </c>
    </row>
    <row r="508" spans="1:9" ht="13.5" x14ac:dyDescent="0.25">
      <c r="A508" s="3">
        <f>TITRES_STAT!B511</f>
        <v>42745</v>
      </c>
      <c r="B508" s="5">
        <f>TITRES_STAT!D511</f>
        <v>10.866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4.2589338359676064E-2</v>
      </c>
      <c r="G508" s="2">
        <f t="shared" si="70"/>
        <v>3.2153653242523943E-2</v>
      </c>
      <c r="H508" s="2">
        <f t="shared" si="67"/>
        <v>1.3245567475160394</v>
      </c>
      <c r="I508" s="2">
        <f t="shared" si="68"/>
        <v>56.981045910426843</v>
      </c>
    </row>
    <row r="509" spans="1:9" ht="13.5" x14ac:dyDescent="0.25">
      <c r="A509" s="3">
        <f>TITRES_STAT!B512</f>
        <v>42746</v>
      </c>
      <c r="B509" s="5">
        <f>TITRES_STAT!D512</f>
        <v>10.802</v>
      </c>
      <c r="C509" s="2">
        <f t="shared" si="63"/>
        <v>-6.4000000000000057E-2</v>
      </c>
      <c r="D509" s="2">
        <f t="shared" si="64"/>
        <v>0</v>
      </c>
      <c r="E509" s="2">
        <f t="shared" si="65"/>
        <v>6.4000000000000057E-2</v>
      </c>
      <c r="F509" s="2">
        <f t="shared" ref="F509:G524" si="71">((F508*13)+D509)/14</f>
        <v>3.9547242762556341E-2</v>
      </c>
      <c r="G509" s="2">
        <f t="shared" si="71"/>
        <v>3.4428392296629376E-2</v>
      </c>
      <c r="H509" s="2">
        <f t="shared" si="67"/>
        <v>1.1486810775775933</v>
      </c>
      <c r="I509" s="2">
        <f t="shared" si="68"/>
        <v>53.459821914223191</v>
      </c>
    </row>
    <row r="510" spans="1:9" ht="13.5" x14ac:dyDescent="0.25">
      <c r="A510" s="3">
        <f>TITRES_STAT!B513</f>
        <v>42747</v>
      </c>
      <c r="B510" s="5">
        <f>TITRES_STAT!D513</f>
        <v>10.785</v>
      </c>
      <c r="C510" s="2">
        <f t="shared" si="63"/>
        <v>-1.699999999999946E-2</v>
      </c>
      <c r="D510" s="2">
        <f t="shared" si="64"/>
        <v>0</v>
      </c>
      <c r="E510" s="2">
        <f t="shared" si="65"/>
        <v>1.699999999999946E-2</v>
      </c>
      <c r="F510" s="2">
        <f t="shared" si="71"/>
        <v>3.6722439708088028E-2</v>
      </c>
      <c r="G510" s="2">
        <f t="shared" si="71"/>
        <v>3.3183507132584382E-2</v>
      </c>
      <c r="H510" s="2">
        <f t="shared" si="67"/>
        <v>1.1066473342122602</v>
      </c>
      <c r="I510" s="2">
        <f t="shared" si="68"/>
        <v>52.531209958123789</v>
      </c>
    </row>
    <row r="511" spans="1:9" ht="13.5" x14ac:dyDescent="0.25">
      <c r="A511" s="3">
        <f>TITRES_STAT!B514</f>
        <v>42748</v>
      </c>
      <c r="B511" s="5">
        <f>TITRES_STAT!D514</f>
        <v>10.785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3.4099408300367458E-2</v>
      </c>
      <c r="G511" s="2">
        <f t="shared" si="71"/>
        <v>3.0813256623114068E-2</v>
      </c>
      <c r="H511" s="2">
        <f t="shared" si="67"/>
        <v>1.1066473342122602</v>
      </c>
      <c r="I511" s="2">
        <f t="shared" si="68"/>
        <v>52.531209958123789</v>
      </c>
    </row>
    <row r="512" spans="1:9" ht="13.5" x14ac:dyDescent="0.25">
      <c r="A512" s="3">
        <f>TITRES_STAT!B515</f>
        <v>42751</v>
      </c>
      <c r="B512" s="5">
        <f>TITRES_STAT!D515</f>
        <v>10.785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3.1663736278912641E-2</v>
      </c>
      <c r="G512" s="2">
        <f t="shared" si="71"/>
        <v>2.8612309721463062E-2</v>
      </c>
      <c r="H512" s="2">
        <f t="shared" si="67"/>
        <v>1.1066473342122605</v>
      </c>
      <c r="I512" s="2">
        <f t="shared" si="68"/>
        <v>52.531209958123789</v>
      </c>
    </row>
    <row r="513" spans="1:9" ht="13.5" x14ac:dyDescent="0.25">
      <c r="A513" s="3">
        <f>TITRES_STAT!B516</f>
        <v>42752</v>
      </c>
      <c r="B513" s="5">
        <f>TITRES_STAT!D516</f>
        <v>10.785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2.940204083041888E-2</v>
      </c>
      <c r="G513" s="2">
        <f t="shared" si="71"/>
        <v>2.6568573312787131E-2</v>
      </c>
      <c r="H513" s="2">
        <f t="shared" si="67"/>
        <v>1.1066473342122602</v>
      </c>
      <c r="I513" s="2">
        <f t="shared" si="68"/>
        <v>52.531209958123789</v>
      </c>
    </row>
    <row r="514" spans="1:9" ht="13.5" x14ac:dyDescent="0.25">
      <c r="A514" s="3">
        <f>TITRES_STAT!B517</f>
        <v>42753</v>
      </c>
      <c r="B514" s="5">
        <f>TITRES_STAT!D517</f>
        <v>10.837</v>
      </c>
      <c r="C514" s="2">
        <f t="shared" si="63"/>
        <v>5.1999999999999602E-2</v>
      </c>
      <c r="D514" s="2">
        <f t="shared" si="64"/>
        <v>5.1999999999999602E-2</v>
      </c>
      <c r="E514" s="2">
        <f t="shared" si="65"/>
        <v>0</v>
      </c>
      <c r="F514" s="2">
        <f t="shared" si="71"/>
        <v>3.1016180771103217E-2</v>
      </c>
      <c r="G514" s="2">
        <f t="shared" si="71"/>
        <v>2.4670818076159479E-2</v>
      </c>
      <c r="H514" s="2">
        <f t="shared" si="67"/>
        <v>1.2572011465268575</v>
      </c>
      <c r="I514" s="2">
        <f t="shared" si="68"/>
        <v>55.697346621558552</v>
      </c>
    </row>
    <row r="515" spans="1:9" ht="13.5" x14ac:dyDescent="0.25">
      <c r="A515" s="3">
        <f>TITRES_STAT!B518</f>
        <v>42754</v>
      </c>
      <c r="B515" s="5">
        <f>TITRES_STAT!D518</f>
        <v>10.75</v>
      </c>
      <c r="C515" s="2">
        <f t="shared" ref="C515:C578" si="72">B515-B514</f>
        <v>-8.6999999999999744E-2</v>
      </c>
      <c r="D515" s="2">
        <f t="shared" ref="D515:D578" si="73">IF(C515&gt;0,C515,0)</f>
        <v>0</v>
      </c>
      <c r="E515" s="2">
        <f t="shared" ref="E515:E578" si="74">IF(C515&lt;0,-C515,0)</f>
        <v>8.6999999999999744E-2</v>
      </c>
      <c r="F515" s="2">
        <f t="shared" si="71"/>
        <v>2.8800739287452987E-2</v>
      </c>
      <c r="G515" s="2">
        <f t="shared" si="71"/>
        <v>2.9122902499290924E-2</v>
      </c>
      <c r="H515" s="2">
        <f t="shared" si="67"/>
        <v>0.98893780550047239</v>
      </c>
      <c r="I515" s="2">
        <f t="shared" si="68"/>
        <v>49.721906977962441</v>
      </c>
    </row>
    <row r="516" spans="1:9" ht="13.5" x14ac:dyDescent="0.25">
      <c r="A516" s="3">
        <f>TITRES_STAT!B519</f>
        <v>42755</v>
      </c>
      <c r="B516" s="5">
        <f>TITRES_STAT!D519</f>
        <v>11.071</v>
      </c>
      <c r="C516" s="2">
        <f t="shared" si="72"/>
        <v>0.32099999999999973</v>
      </c>
      <c r="D516" s="2">
        <f t="shared" si="73"/>
        <v>0.32099999999999973</v>
      </c>
      <c r="E516" s="2">
        <f t="shared" si="74"/>
        <v>0</v>
      </c>
      <c r="F516" s="2">
        <f t="shared" si="71"/>
        <v>4.9672115052634899E-2</v>
      </c>
      <c r="G516" s="2">
        <f t="shared" si="71"/>
        <v>2.7042695177912999E-2</v>
      </c>
      <c r="H516" s="2">
        <f t="shared" si="67"/>
        <v>1.8368034223602232</v>
      </c>
      <c r="I516" s="2">
        <f t="shared" si="68"/>
        <v>64.749055499658169</v>
      </c>
    </row>
    <row r="517" spans="1:9" ht="13.5" x14ac:dyDescent="0.25">
      <c r="A517" s="3">
        <f>TITRES_STAT!B520</f>
        <v>42758</v>
      </c>
      <c r="B517" s="5">
        <f>TITRES_STAT!D520</f>
        <v>11.1</v>
      </c>
      <c r="C517" s="2">
        <f t="shared" si="72"/>
        <v>2.8999999999999915E-2</v>
      </c>
      <c r="D517" s="2">
        <f t="shared" si="73"/>
        <v>2.8999999999999915E-2</v>
      </c>
      <c r="E517" s="2">
        <f t="shared" si="74"/>
        <v>0</v>
      </c>
      <c r="F517" s="2">
        <f t="shared" si="71"/>
        <v>4.8195535406018113E-2</v>
      </c>
      <c r="G517" s="2">
        <f t="shared" si="71"/>
        <v>2.5111074093776355E-2</v>
      </c>
      <c r="H517" s="2">
        <f t="shared" si="67"/>
        <v>1.9192940622943371</v>
      </c>
      <c r="I517" s="2">
        <f t="shared" si="68"/>
        <v>65.74514322088956</v>
      </c>
    </row>
    <row r="518" spans="1:9" ht="13.5" x14ac:dyDescent="0.25">
      <c r="A518" s="3">
        <f>TITRES_STAT!B521</f>
        <v>42759</v>
      </c>
      <c r="B518" s="5">
        <f>TITRES_STAT!D521</f>
        <v>10.766999999999999</v>
      </c>
      <c r="C518" s="2">
        <f t="shared" si="72"/>
        <v>-0.33300000000000018</v>
      </c>
      <c r="D518" s="2">
        <f t="shared" si="73"/>
        <v>0</v>
      </c>
      <c r="E518" s="2">
        <f t="shared" si="74"/>
        <v>0.33300000000000018</v>
      </c>
      <c r="F518" s="2">
        <f t="shared" si="71"/>
        <v>4.4752997162731109E-2</v>
      </c>
      <c r="G518" s="2">
        <f t="shared" si="71"/>
        <v>4.7103140229935204E-2</v>
      </c>
      <c r="H518" s="2">
        <f t="shared" si="67"/>
        <v>0.95010644607277117</v>
      </c>
      <c r="I518" s="2">
        <f t="shared" si="68"/>
        <v>48.72074793589583</v>
      </c>
    </row>
    <row r="519" spans="1:9" ht="13.5" x14ac:dyDescent="0.25">
      <c r="A519" s="3">
        <f>TITRES_STAT!B522</f>
        <v>42760</v>
      </c>
      <c r="B519" s="5">
        <f>TITRES_STAT!D522</f>
        <v>10.766999999999999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4.1556354508250314E-2</v>
      </c>
      <c r="G519" s="2">
        <f t="shared" si="71"/>
        <v>4.3738630213511265E-2</v>
      </c>
      <c r="H519" s="2">
        <f t="shared" si="67"/>
        <v>0.95010644607277106</v>
      </c>
      <c r="I519" s="2">
        <f t="shared" si="68"/>
        <v>48.72074793589583</v>
      </c>
    </row>
    <row r="520" spans="1:9" ht="13.5" x14ac:dyDescent="0.25">
      <c r="A520" s="3">
        <f>TITRES_STAT!B523</f>
        <v>42761</v>
      </c>
      <c r="B520" s="5">
        <f>TITRES_STAT!D523</f>
        <v>10.632999999999999</v>
      </c>
      <c r="C520" s="2">
        <f t="shared" si="72"/>
        <v>-0.13400000000000034</v>
      </c>
      <c r="D520" s="2">
        <f t="shared" si="73"/>
        <v>0</v>
      </c>
      <c r="E520" s="2">
        <f t="shared" si="74"/>
        <v>0.13400000000000034</v>
      </c>
      <c r="F520" s="2">
        <f t="shared" si="71"/>
        <v>3.858804347194672E-2</v>
      </c>
      <c r="G520" s="2">
        <f t="shared" si="71"/>
        <v>5.0185870912546192E-2</v>
      </c>
      <c r="H520" s="2">
        <f t="shared" si="67"/>
        <v>0.76890253711428413</v>
      </c>
      <c r="I520" s="2">
        <f t="shared" si="68"/>
        <v>43.46777286942222</v>
      </c>
    </row>
    <row r="521" spans="1:9" ht="13.5" x14ac:dyDescent="0.25">
      <c r="A521" s="3">
        <f>TITRES_STAT!B524</f>
        <v>42762</v>
      </c>
      <c r="B521" s="5">
        <f>TITRES_STAT!D524</f>
        <v>10.632999999999999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3.583175465252196E-2</v>
      </c>
      <c r="G521" s="2">
        <f t="shared" si="71"/>
        <v>4.6601165847364324E-2</v>
      </c>
      <c r="H521" s="2">
        <f t="shared" si="67"/>
        <v>0.76890253711428425</v>
      </c>
      <c r="I521" s="2">
        <f t="shared" si="68"/>
        <v>43.467772869422227</v>
      </c>
    </row>
    <row r="522" spans="1:9" ht="13.5" x14ac:dyDescent="0.25">
      <c r="A522" s="3">
        <f>TITRES_STAT!B525</f>
        <v>42765</v>
      </c>
      <c r="B522" s="5">
        <f>TITRES_STAT!D525</f>
        <v>10.457000000000001</v>
      </c>
      <c r="C522" s="2">
        <f t="shared" si="72"/>
        <v>-0.17599999999999838</v>
      </c>
      <c r="D522" s="2">
        <f t="shared" si="73"/>
        <v>0</v>
      </c>
      <c r="E522" s="2">
        <f t="shared" si="74"/>
        <v>0.17599999999999838</v>
      </c>
      <c r="F522" s="2">
        <f t="shared" si="71"/>
        <v>3.3272343605913253E-2</v>
      </c>
      <c r="G522" s="2">
        <f t="shared" si="71"/>
        <v>5.5843939715409616E-2</v>
      </c>
      <c r="H522" s="2">
        <f t="shared" si="67"/>
        <v>0.59580938908456094</v>
      </c>
      <c r="I522" s="2">
        <f t="shared" si="68"/>
        <v>37.335874394519522</v>
      </c>
    </row>
    <row r="523" spans="1:9" ht="13.5" x14ac:dyDescent="0.25">
      <c r="A523" s="3">
        <f>TITRES_STAT!B526</f>
        <v>42766</v>
      </c>
      <c r="B523" s="5">
        <f>TITRES_STAT!D526</f>
        <v>10.516</v>
      </c>
      <c r="C523" s="2">
        <f t="shared" si="72"/>
        <v>5.8999999999999275E-2</v>
      </c>
      <c r="D523" s="2">
        <f t="shared" si="73"/>
        <v>5.8999999999999275E-2</v>
      </c>
      <c r="E523" s="2">
        <f t="shared" si="74"/>
        <v>0</v>
      </c>
      <c r="F523" s="2">
        <f t="shared" si="71"/>
        <v>3.5110033348347967E-2</v>
      </c>
      <c r="G523" s="2">
        <f t="shared" si="71"/>
        <v>5.1855086878594643E-2</v>
      </c>
      <c r="H523" s="2">
        <f t="shared" si="67"/>
        <v>0.67707982884203988</v>
      </c>
      <c r="I523" s="2">
        <f t="shared" si="68"/>
        <v>40.372546207865241</v>
      </c>
    </row>
    <row r="524" spans="1:9" ht="13.5" x14ac:dyDescent="0.25">
      <c r="A524" s="3">
        <f>TITRES_STAT!B527</f>
        <v>42767</v>
      </c>
      <c r="B524" s="5">
        <f>TITRES_STAT!D527</f>
        <v>10.224</v>
      </c>
      <c r="C524" s="2">
        <f t="shared" si="72"/>
        <v>-0.29199999999999982</v>
      </c>
      <c r="D524" s="2">
        <f t="shared" si="73"/>
        <v>0</v>
      </c>
      <c r="E524" s="2">
        <f t="shared" si="74"/>
        <v>0.29199999999999982</v>
      </c>
      <c r="F524" s="2">
        <f t="shared" si="71"/>
        <v>3.2602173823465967E-2</v>
      </c>
      <c r="G524" s="2">
        <f t="shared" si="71"/>
        <v>6.900829495869501E-2</v>
      </c>
      <c r="H524" s="2">
        <f t="shared" si="67"/>
        <v>0.47243847776531839</v>
      </c>
      <c r="I524" s="2">
        <f t="shared" si="68"/>
        <v>32.085447704567315</v>
      </c>
    </row>
    <row r="525" spans="1:9" ht="13.5" x14ac:dyDescent="0.25">
      <c r="A525" s="3">
        <f>TITRES_STAT!B528</f>
        <v>42768</v>
      </c>
      <c r="B525" s="5">
        <f>TITRES_STAT!D528</f>
        <v>10.51</v>
      </c>
      <c r="C525" s="2">
        <f t="shared" si="72"/>
        <v>0.28599999999999959</v>
      </c>
      <c r="D525" s="2">
        <f t="shared" si="73"/>
        <v>0.28599999999999959</v>
      </c>
      <c r="E525" s="2">
        <f t="shared" si="74"/>
        <v>0</v>
      </c>
      <c r="F525" s="2">
        <f t="shared" ref="F525:G540" si="75">((F524*13)+D525)/14</f>
        <v>5.0702018550361223E-2</v>
      </c>
      <c r="G525" s="2">
        <f t="shared" si="75"/>
        <v>6.407913103307393E-2</v>
      </c>
      <c r="H525" s="2">
        <f t="shared" si="67"/>
        <v>0.79124073209094836</v>
      </c>
      <c r="I525" s="2">
        <f t="shared" si="68"/>
        <v>44.172774653651302</v>
      </c>
    </row>
    <row r="526" spans="1:9" ht="13.5" x14ac:dyDescent="0.25">
      <c r="A526" s="3">
        <f>TITRES_STAT!B529</f>
        <v>42769</v>
      </c>
      <c r="B526" s="5">
        <f>TITRES_STAT!D529</f>
        <v>10.516</v>
      </c>
      <c r="C526" s="2">
        <f t="shared" si="72"/>
        <v>6.0000000000002274E-3</v>
      </c>
      <c r="D526" s="2">
        <f t="shared" si="73"/>
        <v>6.0000000000002274E-3</v>
      </c>
      <c r="E526" s="2">
        <f t="shared" si="74"/>
        <v>0</v>
      </c>
      <c r="F526" s="2">
        <f t="shared" si="75"/>
        <v>4.7509017225335438E-2</v>
      </c>
      <c r="G526" s="2">
        <f t="shared" si="75"/>
        <v>5.9502050244997218E-2</v>
      </c>
      <c r="H526" s="2">
        <f t="shared" si="67"/>
        <v>0.7984433650558096</v>
      </c>
      <c r="I526" s="2">
        <f t="shared" si="68"/>
        <v>44.396358571515663</v>
      </c>
    </row>
    <row r="527" spans="1:9" ht="13.5" x14ac:dyDescent="0.25">
      <c r="A527" s="3">
        <f>TITRES_STAT!B530</f>
        <v>42772</v>
      </c>
      <c r="B527" s="5">
        <f>TITRES_STAT!D530</f>
        <v>10.212</v>
      </c>
      <c r="C527" s="2">
        <f t="shared" si="72"/>
        <v>-0.30400000000000027</v>
      </c>
      <c r="D527" s="2">
        <f t="shared" si="73"/>
        <v>0</v>
      </c>
      <c r="E527" s="2">
        <f t="shared" si="74"/>
        <v>0.30400000000000027</v>
      </c>
      <c r="F527" s="2">
        <f t="shared" si="75"/>
        <v>4.4115515994954335E-2</v>
      </c>
      <c r="G527" s="2">
        <f t="shared" si="75"/>
        <v>7.6966189513211727E-2</v>
      </c>
      <c r="H527" s="2">
        <f t="shared" si="67"/>
        <v>0.57318046110859666</v>
      </c>
      <c r="I527" s="2">
        <f t="shared" si="68"/>
        <v>36.434501653083395</v>
      </c>
    </row>
    <row r="528" spans="1:9" ht="13.5" x14ac:dyDescent="0.25">
      <c r="A528" s="3">
        <f>TITRES_STAT!B531</f>
        <v>42773</v>
      </c>
      <c r="B528" s="5">
        <f>TITRES_STAT!D531</f>
        <v>10.212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4.0964407709600456E-2</v>
      </c>
      <c r="G528" s="2">
        <f t="shared" si="75"/>
        <v>7.1468604547982317E-2</v>
      </c>
      <c r="H528" s="2">
        <f t="shared" si="67"/>
        <v>0.57318046110859666</v>
      </c>
      <c r="I528" s="2">
        <f t="shared" si="68"/>
        <v>36.434501653083395</v>
      </c>
    </row>
    <row r="529" spans="1:9" ht="13.5" x14ac:dyDescent="0.25">
      <c r="A529" s="3">
        <f>TITRES_STAT!B532</f>
        <v>42774</v>
      </c>
      <c r="B529" s="5">
        <f>TITRES_STAT!D532</f>
        <v>10.212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3.8038378587486141E-2</v>
      </c>
      <c r="G529" s="2">
        <f t="shared" si="75"/>
        <v>6.6363704223126443E-2</v>
      </c>
      <c r="H529" s="2">
        <f t="shared" ref="H529:H592" si="76">F529/G529</f>
        <v>0.57318046110859666</v>
      </c>
      <c r="I529" s="2">
        <f t="shared" ref="I529:I592" si="77">IF(G529=0,100,100-(100/(1+H529)))</f>
        <v>36.434501653083395</v>
      </c>
    </row>
    <row r="530" spans="1:9" ht="13.5" x14ac:dyDescent="0.25">
      <c r="A530" s="3">
        <f>TITRES_STAT!B533</f>
        <v>42775</v>
      </c>
      <c r="B530" s="5">
        <f>TITRES_STAT!D533</f>
        <v>10.212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3.5321351545522843E-2</v>
      </c>
      <c r="G530" s="2">
        <f t="shared" si="75"/>
        <v>6.1623439635760273E-2</v>
      </c>
      <c r="H530" s="2">
        <f t="shared" si="76"/>
        <v>0.57318046110859666</v>
      </c>
      <c r="I530" s="2">
        <f t="shared" si="77"/>
        <v>36.434501653083395</v>
      </c>
    </row>
    <row r="531" spans="1:9" ht="13.5" x14ac:dyDescent="0.25">
      <c r="A531" s="3">
        <f>TITRES_STAT!B534</f>
        <v>42776</v>
      </c>
      <c r="B531" s="5">
        <f>TITRES_STAT!D534</f>
        <v>10.164999999999999</v>
      </c>
      <c r="C531" s="2">
        <f t="shared" si="72"/>
        <v>-4.7000000000000597E-2</v>
      </c>
      <c r="D531" s="2">
        <f t="shared" si="73"/>
        <v>0</v>
      </c>
      <c r="E531" s="2">
        <f t="shared" si="74"/>
        <v>4.7000000000000597E-2</v>
      </c>
      <c r="F531" s="2">
        <f t="shared" si="75"/>
        <v>3.2798397863699778E-2</v>
      </c>
      <c r="G531" s="2">
        <f t="shared" si="75"/>
        <v>6.0578908233206011E-2</v>
      </c>
      <c r="H531" s="2">
        <f t="shared" si="76"/>
        <v>0.54141612683804541</v>
      </c>
      <c r="I531" s="2">
        <f t="shared" si="77"/>
        <v>35.124592082001172</v>
      </c>
    </row>
    <row r="532" spans="1:9" ht="13.5" x14ac:dyDescent="0.25">
      <c r="A532" s="3">
        <f>TITRES_STAT!B535</f>
        <v>42779</v>
      </c>
      <c r="B532" s="5">
        <f>TITRES_STAT!D535</f>
        <v>10.164999999999999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3.0455655159149796E-2</v>
      </c>
      <c r="G532" s="2">
        <f t="shared" si="75"/>
        <v>5.6251843359405584E-2</v>
      </c>
      <c r="H532" s="2">
        <f t="shared" si="76"/>
        <v>0.54141612683804541</v>
      </c>
      <c r="I532" s="2">
        <f t="shared" si="77"/>
        <v>35.124592082001172</v>
      </c>
    </row>
    <row r="533" spans="1:9" ht="13.5" x14ac:dyDescent="0.25">
      <c r="A533" s="3">
        <f>TITRES_STAT!B536</f>
        <v>42780</v>
      </c>
      <c r="B533" s="5">
        <f>TITRES_STAT!D536</f>
        <v>10.206</v>
      </c>
      <c r="C533" s="2">
        <f t="shared" si="72"/>
        <v>4.1000000000000369E-2</v>
      </c>
      <c r="D533" s="2">
        <f t="shared" si="73"/>
        <v>4.1000000000000369E-2</v>
      </c>
      <c r="E533" s="2">
        <f t="shared" si="74"/>
        <v>0</v>
      </c>
      <c r="F533" s="2">
        <f t="shared" si="75"/>
        <v>3.1208822647781981E-2</v>
      </c>
      <c r="G533" s="2">
        <f t="shared" si="75"/>
        <v>5.2233854548019473E-2</v>
      </c>
      <c r="H533" s="2">
        <f t="shared" si="76"/>
        <v>0.59748266555919549</v>
      </c>
      <c r="I533" s="2">
        <f t="shared" si="77"/>
        <v>37.401511668362801</v>
      </c>
    </row>
    <row r="534" spans="1:9" ht="13.5" x14ac:dyDescent="0.25">
      <c r="A534" s="3">
        <f>TITRES_STAT!B537</f>
        <v>42781</v>
      </c>
      <c r="B534" s="5">
        <f>TITRES_STAT!D537</f>
        <v>10.077999999999999</v>
      </c>
      <c r="C534" s="2">
        <f t="shared" si="72"/>
        <v>-0.12800000000000011</v>
      </c>
      <c r="D534" s="2">
        <f t="shared" si="73"/>
        <v>0</v>
      </c>
      <c r="E534" s="2">
        <f t="shared" si="74"/>
        <v>0.12800000000000011</v>
      </c>
      <c r="F534" s="2">
        <f t="shared" si="75"/>
        <v>2.897962103008327E-2</v>
      </c>
      <c r="G534" s="2">
        <f t="shared" si="75"/>
        <v>5.7645722080303809E-2</v>
      </c>
      <c r="H534" s="2">
        <f t="shared" si="76"/>
        <v>0.50271936900561309</v>
      </c>
      <c r="I534" s="2">
        <f t="shared" si="77"/>
        <v>33.453975464379283</v>
      </c>
    </row>
    <row r="535" spans="1:9" ht="13.5" x14ac:dyDescent="0.25">
      <c r="A535" s="3">
        <f>TITRES_STAT!B538</f>
        <v>42782</v>
      </c>
      <c r="B535" s="5">
        <f>TITRES_STAT!D538</f>
        <v>10.071999999999999</v>
      </c>
      <c r="C535" s="2">
        <f t="shared" si="72"/>
        <v>-6.0000000000002274E-3</v>
      </c>
      <c r="D535" s="2">
        <f t="shared" si="73"/>
        <v>0</v>
      </c>
      <c r="E535" s="2">
        <f t="shared" si="74"/>
        <v>6.0000000000002274E-3</v>
      </c>
      <c r="F535" s="2">
        <f t="shared" si="75"/>
        <v>2.6909648099363036E-2</v>
      </c>
      <c r="G535" s="2">
        <f t="shared" si="75"/>
        <v>5.3956741931710697E-2</v>
      </c>
      <c r="H535" s="2">
        <f t="shared" si="76"/>
        <v>0.4987263340218116</v>
      </c>
      <c r="I535" s="2">
        <f t="shared" si="77"/>
        <v>33.276677849750342</v>
      </c>
    </row>
    <row r="536" spans="1:9" ht="13.5" x14ac:dyDescent="0.25">
      <c r="A536" s="3">
        <f>TITRES_STAT!B539</f>
        <v>42783</v>
      </c>
      <c r="B536" s="5">
        <f>TITRES_STAT!D539</f>
        <v>10.071999999999999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2.4987530377979961E-2</v>
      </c>
      <c r="G536" s="2">
        <f t="shared" si="75"/>
        <v>5.0102688936588501E-2</v>
      </c>
      <c r="H536" s="2">
        <f t="shared" si="76"/>
        <v>0.4987263340218116</v>
      </c>
      <c r="I536" s="2">
        <f t="shared" si="77"/>
        <v>33.276677849750342</v>
      </c>
    </row>
    <row r="537" spans="1:9" ht="13.5" x14ac:dyDescent="0.25">
      <c r="A537" s="3">
        <f>TITRES_STAT!B540</f>
        <v>42786</v>
      </c>
      <c r="B537" s="5">
        <f>TITRES_STAT!D540</f>
        <v>9.9320000000000004</v>
      </c>
      <c r="C537" s="2">
        <f t="shared" si="72"/>
        <v>-0.13999999999999879</v>
      </c>
      <c r="D537" s="2">
        <f t="shared" si="73"/>
        <v>0</v>
      </c>
      <c r="E537" s="2">
        <f t="shared" si="74"/>
        <v>0.13999999999999879</v>
      </c>
      <c r="F537" s="2">
        <f t="shared" si="75"/>
        <v>2.3202706779552822E-2</v>
      </c>
      <c r="G537" s="2">
        <f t="shared" si="75"/>
        <v>5.6523925441117805E-2</v>
      </c>
      <c r="H537" s="2">
        <f t="shared" si="76"/>
        <v>0.41049354938597787</v>
      </c>
      <c r="I537" s="2">
        <f t="shared" si="77"/>
        <v>29.102830676870212</v>
      </c>
    </row>
    <row r="538" spans="1:9" ht="13.5" x14ac:dyDescent="0.25">
      <c r="A538" s="3">
        <f>TITRES_STAT!B541</f>
        <v>42787</v>
      </c>
      <c r="B538" s="5">
        <f>TITRES_STAT!D541</f>
        <v>9.9320000000000004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2.1545370581013332E-2</v>
      </c>
      <c r="G538" s="2">
        <f t="shared" si="75"/>
        <v>5.2486502195323678E-2</v>
      </c>
      <c r="H538" s="2">
        <f t="shared" si="76"/>
        <v>0.41049354938597782</v>
      </c>
      <c r="I538" s="2">
        <f t="shared" si="77"/>
        <v>29.102830676870212</v>
      </c>
    </row>
    <row r="539" spans="1:9" ht="13.5" x14ac:dyDescent="0.25">
      <c r="A539" s="3">
        <f>TITRES_STAT!B542</f>
        <v>42788</v>
      </c>
      <c r="B539" s="5">
        <f>TITRES_STAT!D542</f>
        <v>9.9320000000000004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2.0006415539512379E-2</v>
      </c>
      <c r="G539" s="2">
        <f t="shared" si="75"/>
        <v>4.873746632422913E-2</v>
      </c>
      <c r="H539" s="2">
        <f t="shared" si="76"/>
        <v>0.41049354938597776</v>
      </c>
      <c r="I539" s="2">
        <f t="shared" si="77"/>
        <v>29.102830676870212</v>
      </c>
    </row>
    <row r="540" spans="1:9" ht="13.5" x14ac:dyDescent="0.25">
      <c r="A540" s="3">
        <f>TITRES_STAT!B543</f>
        <v>42789</v>
      </c>
      <c r="B540" s="5">
        <f>TITRES_STAT!D543</f>
        <v>9.9320000000000004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1.8577385858118637E-2</v>
      </c>
      <c r="G540" s="2">
        <f t="shared" si="75"/>
        <v>4.5256218729641341E-2</v>
      </c>
      <c r="H540" s="2">
        <f t="shared" si="76"/>
        <v>0.41049354938597771</v>
      </c>
      <c r="I540" s="2">
        <f t="shared" si="77"/>
        <v>29.102830676870212</v>
      </c>
    </row>
    <row r="541" spans="1:9" ht="13.5" x14ac:dyDescent="0.25">
      <c r="A541" s="3">
        <f>TITRES_STAT!B544</f>
        <v>42790</v>
      </c>
      <c r="B541" s="5">
        <f>TITRES_STAT!D544</f>
        <v>9.9320000000000004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1.7250429725395876E-2</v>
      </c>
      <c r="G541" s="2">
        <f t="shared" si="78"/>
        <v>4.2023631677524105E-2</v>
      </c>
      <c r="H541" s="2">
        <f t="shared" si="76"/>
        <v>0.41049354938597765</v>
      </c>
      <c r="I541" s="2">
        <f t="shared" si="77"/>
        <v>29.102830676870198</v>
      </c>
    </row>
    <row r="542" spans="1:9" ht="13.5" x14ac:dyDescent="0.25">
      <c r="A542" s="3">
        <f>TITRES_STAT!B545</f>
        <v>42793</v>
      </c>
      <c r="B542" s="5">
        <f>TITRES_STAT!D545</f>
        <v>9.9079999999999995</v>
      </c>
      <c r="C542" s="2">
        <f t="shared" si="72"/>
        <v>-2.4000000000000909E-2</v>
      </c>
      <c r="D542" s="2">
        <f t="shared" si="73"/>
        <v>0</v>
      </c>
      <c r="E542" s="2">
        <f t="shared" si="74"/>
        <v>2.4000000000000909E-2</v>
      </c>
      <c r="F542" s="2">
        <f t="shared" si="78"/>
        <v>1.6018256173581887E-2</v>
      </c>
      <c r="G542" s="2">
        <f t="shared" si="78"/>
        <v>4.073622941484388E-2</v>
      </c>
      <c r="H542" s="2">
        <f t="shared" si="76"/>
        <v>0.39321892093785665</v>
      </c>
      <c r="I542" s="2">
        <f t="shared" si="77"/>
        <v>28.223771227077378</v>
      </c>
    </row>
    <row r="543" spans="1:9" ht="13.5" x14ac:dyDescent="0.25">
      <c r="A543" s="3">
        <f>TITRES_STAT!B546</f>
        <v>42794</v>
      </c>
      <c r="B543" s="5">
        <f>TITRES_STAT!D546</f>
        <v>9.8729999999999993</v>
      </c>
      <c r="C543" s="2">
        <f t="shared" si="72"/>
        <v>-3.5000000000000142E-2</v>
      </c>
      <c r="D543" s="2">
        <f t="shared" si="73"/>
        <v>0</v>
      </c>
      <c r="E543" s="2">
        <f t="shared" si="74"/>
        <v>3.5000000000000142E-2</v>
      </c>
      <c r="F543" s="2">
        <f t="shared" si="78"/>
        <v>1.4874095018326037E-2</v>
      </c>
      <c r="G543" s="2">
        <f t="shared" si="78"/>
        <v>4.0326498742355041E-2</v>
      </c>
      <c r="H543" s="2">
        <f t="shared" si="76"/>
        <v>0.36884171654366144</v>
      </c>
      <c r="I543" s="2">
        <f t="shared" si="77"/>
        <v>26.945534468001924</v>
      </c>
    </row>
    <row r="544" spans="1:9" ht="13.5" x14ac:dyDescent="0.25">
      <c r="A544" s="3">
        <f>TITRES_STAT!B547</f>
        <v>42795</v>
      </c>
      <c r="B544" s="5">
        <f>TITRES_STAT!D547</f>
        <v>9.64</v>
      </c>
      <c r="C544" s="2">
        <f t="shared" si="72"/>
        <v>-0.23299999999999876</v>
      </c>
      <c r="D544" s="2">
        <f t="shared" si="73"/>
        <v>0</v>
      </c>
      <c r="E544" s="2">
        <f t="shared" si="74"/>
        <v>0.23299999999999876</v>
      </c>
      <c r="F544" s="2">
        <f t="shared" si="78"/>
        <v>1.3811659659874177E-2</v>
      </c>
      <c r="G544" s="2">
        <f t="shared" si="78"/>
        <v>5.4088891689329587E-2</v>
      </c>
      <c r="H544" s="2">
        <f t="shared" si="76"/>
        <v>0.25535113086073602</v>
      </c>
      <c r="I544" s="2">
        <f t="shared" si="77"/>
        <v>20.341012532936006</v>
      </c>
    </row>
    <row r="545" spans="1:9" ht="13.5" x14ac:dyDescent="0.25">
      <c r="A545" s="3">
        <f>TITRES_STAT!B548</f>
        <v>42796</v>
      </c>
      <c r="B545" s="5">
        <f>TITRES_STAT!D548</f>
        <v>9.64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1.2825112541311735E-2</v>
      </c>
      <c r="G545" s="2">
        <f t="shared" si="78"/>
        <v>5.0225399425806047E-2</v>
      </c>
      <c r="H545" s="2">
        <f t="shared" si="76"/>
        <v>0.25535113086073602</v>
      </c>
      <c r="I545" s="2">
        <f t="shared" si="77"/>
        <v>20.341012532936006</v>
      </c>
    </row>
    <row r="546" spans="1:9" ht="13.5" x14ac:dyDescent="0.25">
      <c r="A546" s="3">
        <f>TITRES_STAT!B549</f>
        <v>42797</v>
      </c>
      <c r="B546" s="5">
        <f>TITRES_STAT!D549</f>
        <v>9.3529999999999998</v>
      </c>
      <c r="C546" s="2">
        <f t="shared" si="72"/>
        <v>-0.28700000000000081</v>
      </c>
      <c r="D546" s="2">
        <f t="shared" si="73"/>
        <v>0</v>
      </c>
      <c r="E546" s="2">
        <f t="shared" si="74"/>
        <v>0.28700000000000081</v>
      </c>
      <c r="F546" s="2">
        <f t="shared" si="78"/>
        <v>1.1909033074075181E-2</v>
      </c>
      <c r="G546" s="2">
        <f t="shared" si="78"/>
        <v>6.7137870895391388E-2</v>
      </c>
      <c r="H546" s="2">
        <f t="shared" si="76"/>
        <v>0.1773817506460823</v>
      </c>
      <c r="I546" s="2">
        <f t="shared" si="77"/>
        <v>15.065780537938934</v>
      </c>
    </row>
    <row r="547" spans="1:9" ht="13.5" x14ac:dyDescent="0.25">
      <c r="A547" s="3">
        <f>TITRES_STAT!B550</f>
        <v>42800</v>
      </c>
      <c r="B547" s="5">
        <f>TITRES_STAT!D550</f>
        <v>9.3469999999999995</v>
      </c>
      <c r="C547" s="2">
        <f t="shared" si="72"/>
        <v>-6.0000000000002274E-3</v>
      </c>
      <c r="D547" s="2">
        <f t="shared" si="73"/>
        <v>0</v>
      </c>
      <c r="E547" s="2">
        <f t="shared" si="74"/>
        <v>6.0000000000002274E-3</v>
      </c>
      <c r="F547" s="2">
        <f t="shared" si="78"/>
        <v>1.1058387854498381E-2</v>
      </c>
      <c r="G547" s="2">
        <f t="shared" si="78"/>
        <v>6.2770880117149166E-2</v>
      </c>
      <c r="H547" s="2">
        <f t="shared" si="76"/>
        <v>0.1761706675748394</v>
      </c>
      <c r="I547" s="2">
        <f t="shared" si="77"/>
        <v>14.978325206671556</v>
      </c>
    </row>
    <row r="548" spans="1:9" ht="13.5" x14ac:dyDescent="0.25">
      <c r="A548" s="3">
        <f>TITRES_STAT!B551</f>
        <v>42801</v>
      </c>
      <c r="B548" s="5">
        <f>TITRES_STAT!D551</f>
        <v>9.3710000000000004</v>
      </c>
      <c r="C548" s="2">
        <f t="shared" si="72"/>
        <v>2.4000000000000909E-2</v>
      </c>
      <c r="D548" s="2">
        <f t="shared" si="73"/>
        <v>2.4000000000000909E-2</v>
      </c>
      <c r="E548" s="2">
        <f t="shared" si="74"/>
        <v>0</v>
      </c>
      <c r="F548" s="2">
        <f t="shared" si="78"/>
        <v>1.1982788722034276E-2</v>
      </c>
      <c r="G548" s="2">
        <f t="shared" si="78"/>
        <v>5.8287245823067088E-2</v>
      </c>
      <c r="H548" s="2">
        <f t="shared" si="76"/>
        <v>0.20558165946643692</v>
      </c>
      <c r="I548" s="2">
        <f t="shared" si="77"/>
        <v>17.05248730786289</v>
      </c>
    </row>
    <row r="549" spans="1:9" ht="13.5" x14ac:dyDescent="0.25">
      <c r="A549" s="3">
        <f>TITRES_STAT!B552</f>
        <v>42802</v>
      </c>
      <c r="B549" s="5">
        <f>TITRES_STAT!D552</f>
        <v>9.3469999999999995</v>
      </c>
      <c r="C549" s="2">
        <f t="shared" si="72"/>
        <v>-2.4000000000000909E-2</v>
      </c>
      <c r="D549" s="2">
        <f t="shared" si="73"/>
        <v>0</v>
      </c>
      <c r="E549" s="2">
        <f t="shared" si="74"/>
        <v>2.4000000000000909E-2</v>
      </c>
      <c r="F549" s="2">
        <f t="shared" si="78"/>
        <v>1.112687524188897E-2</v>
      </c>
      <c r="G549" s="2">
        <f t="shared" si="78"/>
        <v>5.5838156835705213E-2</v>
      </c>
      <c r="H549" s="2">
        <f t="shared" si="76"/>
        <v>0.19927010260435368</v>
      </c>
      <c r="I549" s="2">
        <f t="shared" si="77"/>
        <v>16.61594849830874</v>
      </c>
    </row>
    <row r="550" spans="1:9" ht="13.5" x14ac:dyDescent="0.25">
      <c r="A550" s="3">
        <f>TITRES_STAT!B553</f>
        <v>42803</v>
      </c>
      <c r="B550" s="5">
        <f>TITRES_STAT!D553</f>
        <v>9.3469999999999995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1.0332098438896901E-2</v>
      </c>
      <c r="G550" s="2">
        <f t="shared" si="78"/>
        <v>5.1849717061726266E-2</v>
      </c>
      <c r="H550" s="2">
        <f t="shared" si="76"/>
        <v>0.19927010260435368</v>
      </c>
      <c r="I550" s="2">
        <f t="shared" si="77"/>
        <v>16.61594849830874</v>
      </c>
    </row>
    <row r="551" spans="1:9" ht="13.5" x14ac:dyDescent="0.25">
      <c r="A551" s="3">
        <f>TITRES_STAT!B554</f>
        <v>42804</v>
      </c>
      <c r="B551" s="5">
        <f>TITRES_STAT!D554</f>
        <v>9.0670000000000002</v>
      </c>
      <c r="C551" s="2">
        <f t="shared" si="72"/>
        <v>-0.27999999999999936</v>
      </c>
      <c r="D551" s="2">
        <f t="shared" si="73"/>
        <v>0</v>
      </c>
      <c r="E551" s="2">
        <f t="shared" si="74"/>
        <v>0.27999999999999936</v>
      </c>
      <c r="F551" s="2">
        <f t="shared" si="78"/>
        <v>9.5940914075471218E-3</v>
      </c>
      <c r="G551" s="2">
        <f t="shared" si="78"/>
        <v>6.8146165843031486E-2</v>
      </c>
      <c r="H551" s="2">
        <f t="shared" si="76"/>
        <v>0.14078695828091403</v>
      </c>
      <c r="I551" s="2">
        <f t="shared" si="77"/>
        <v>12.341213866353286</v>
      </c>
    </row>
    <row r="552" spans="1:9" ht="13.5" x14ac:dyDescent="0.25">
      <c r="A552" s="3">
        <f>TITRES_STAT!B555</f>
        <v>42807</v>
      </c>
      <c r="B552" s="5">
        <f>TITRES_STAT!D555</f>
        <v>9.2829999999999995</v>
      </c>
      <c r="C552" s="2">
        <f t="shared" si="72"/>
        <v>0.2159999999999993</v>
      </c>
      <c r="D552" s="2">
        <f t="shared" si="73"/>
        <v>0.2159999999999993</v>
      </c>
      <c r="E552" s="2">
        <f t="shared" si="74"/>
        <v>0</v>
      </c>
      <c r="F552" s="2">
        <f t="shared" si="78"/>
        <v>2.4337370592722278E-2</v>
      </c>
      <c r="G552" s="2">
        <f t="shared" si="78"/>
        <v>6.3278582568529237E-2</v>
      </c>
      <c r="H552" s="2">
        <f t="shared" si="76"/>
        <v>0.38460675958355217</v>
      </c>
      <c r="I552" s="2">
        <f t="shared" si="77"/>
        <v>27.777327889055684</v>
      </c>
    </row>
    <row r="553" spans="1:9" ht="13.5" x14ac:dyDescent="0.25">
      <c r="A553" s="3">
        <f>TITRES_STAT!B556</f>
        <v>42808</v>
      </c>
      <c r="B553" s="5">
        <f>TITRES_STAT!D556</f>
        <v>9.2889999999999997</v>
      </c>
      <c r="C553" s="2">
        <f t="shared" si="72"/>
        <v>6.0000000000002274E-3</v>
      </c>
      <c r="D553" s="2">
        <f t="shared" si="73"/>
        <v>6.0000000000002274E-3</v>
      </c>
      <c r="E553" s="2">
        <f t="shared" si="74"/>
        <v>0</v>
      </c>
      <c r="F553" s="2">
        <f t="shared" si="78"/>
        <v>2.3027558407527845E-2</v>
      </c>
      <c r="G553" s="2">
        <f t="shared" si="78"/>
        <v>5.8758683813634291E-2</v>
      </c>
      <c r="H553" s="2">
        <f t="shared" si="76"/>
        <v>0.39190051432337492</v>
      </c>
      <c r="I553" s="2">
        <f t="shared" si="77"/>
        <v>28.1557848632511</v>
      </c>
    </row>
    <row r="554" spans="1:9" ht="13.5" x14ac:dyDescent="0.25">
      <c r="A554" s="3">
        <f>TITRES_STAT!B557</f>
        <v>42809</v>
      </c>
      <c r="B554" s="5">
        <f>TITRES_STAT!D557</f>
        <v>9.2889999999999997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2.1382732806990139E-2</v>
      </c>
      <c r="G554" s="2">
        <f t="shared" si="78"/>
        <v>5.456163496980327E-2</v>
      </c>
      <c r="H554" s="2">
        <f t="shared" si="76"/>
        <v>0.39190051432337492</v>
      </c>
      <c r="I554" s="2">
        <f t="shared" si="77"/>
        <v>28.1557848632511</v>
      </c>
    </row>
    <row r="555" spans="1:9" ht="13.5" x14ac:dyDescent="0.25">
      <c r="A555" s="3">
        <f>TITRES_STAT!B558</f>
        <v>42810</v>
      </c>
      <c r="B555" s="5">
        <f>TITRES_STAT!D558</f>
        <v>9.3469999999999995</v>
      </c>
      <c r="C555" s="2">
        <f t="shared" si="72"/>
        <v>5.7999999999999829E-2</v>
      </c>
      <c r="D555" s="2">
        <f t="shared" si="73"/>
        <v>5.7999999999999829E-2</v>
      </c>
      <c r="E555" s="2">
        <f t="shared" si="74"/>
        <v>0</v>
      </c>
      <c r="F555" s="2">
        <f t="shared" si="78"/>
        <v>2.3998251892205117E-2</v>
      </c>
      <c r="G555" s="2">
        <f t="shared" si="78"/>
        <v>5.0664375329103041E-2</v>
      </c>
      <c r="H555" s="2">
        <f t="shared" si="76"/>
        <v>0.47367112959191754</v>
      </c>
      <c r="I555" s="2">
        <f t="shared" si="77"/>
        <v>32.142254813873194</v>
      </c>
    </row>
    <row r="556" spans="1:9" ht="13.5" x14ac:dyDescent="0.25">
      <c r="A556" s="3">
        <f>TITRES_STAT!B559</f>
        <v>42811</v>
      </c>
      <c r="B556" s="5">
        <f>TITRES_STAT!D559</f>
        <v>9.61</v>
      </c>
      <c r="C556" s="2">
        <f t="shared" si="72"/>
        <v>0.2629999999999999</v>
      </c>
      <c r="D556" s="2">
        <f t="shared" si="73"/>
        <v>0.2629999999999999</v>
      </c>
      <c r="E556" s="2">
        <f t="shared" si="74"/>
        <v>0</v>
      </c>
      <c r="F556" s="2">
        <f t="shared" si="78"/>
        <v>4.1069805328476171E-2</v>
      </c>
      <c r="G556" s="2">
        <f t="shared" si="78"/>
        <v>4.7045491377024254E-2</v>
      </c>
      <c r="H556" s="2">
        <f t="shared" si="76"/>
        <v>0.87298068585023969</v>
      </c>
      <c r="I556" s="2">
        <f t="shared" si="77"/>
        <v>46.609166471674008</v>
      </c>
    </row>
    <row r="557" spans="1:9" ht="13.5" x14ac:dyDescent="0.25">
      <c r="A557" s="3">
        <f>TITRES_STAT!B560</f>
        <v>42815</v>
      </c>
      <c r="B557" s="5">
        <f>TITRES_STAT!D560</f>
        <v>9.3469999999999995</v>
      </c>
      <c r="C557" s="2">
        <f t="shared" si="72"/>
        <v>-0.2629999999999999</v>
      </c>
      <c r="D557" s="2">
        <f t="shared" si="73"/>
        <v>0</v>
      </c>
      <c r="E557" s="2">
        <f t="shared" si="74"/>
        <v>0.2629999999999999</v>
      </c>
      <c r="F557" s="2">
        <f t="shared" ref="F557:G572" si="79">((F556*13)+D557)/14</f>
        <v>3.8136247805013582E-2</v>
      </c>
      <c r="G557" s="2">
        <f t="shared" si="79"/>
        <v>6.2470813421522511E-2</v>
      </c>
      <c r="H557" s="2">
        <f t="shared" si="76"/>
        <v>0.6104650430544073</v>
      </c>
      <c r="I557" s="2">
        <f t="shared" si="77"/>
        <v>37.906134360830301</v>
      </c>
    </row>
    <row r="558" spans="1:9" ht="13.5" x14ac:dyDescent="0.25">
      <c r="A558" s="3">
        <f>TITRES_STAT!B561</f>
        <v>42816</v>
      </c>
      <c r="B558" s="5">
        <f>TITRES_STAT!D561</f>
        <v>9.3469999999999995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3.5412230104655468E-2</v>
      </c>
      <c r="G558" s="2">
        <f t="shared" si="79"/>
        <v>5.8008612462842335E-2</v>
      </c>
      <c r="H558" s="2">
        <f t="shared" si="76"/>
        <v>0.61046504305440719</v>
      </c>
      <c r="I558" s="2">
        <f t="shared" si="77"/>
        <v>37.906134360830301</v>
      </c>
    </row>
    <row r="559" spans="1:9" ht="13.5" x14ac:dyDescent="0.25">
      <c r="A559" s="3">
        <f>TITRES_STAT!B562</f>
        <v>42817</v>
      </c>
      <c r="B559" s="5">
        <f>TITRES_STAT!D562</f>
        <v>9.3469999999999995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3.2882785097180074E-2</v>
      </c>
      <c r="G559" s="2">
        <f t="shared" si="79"/>
        <v>5.3865140144067881E-2</v>
      </c>
      <c r="H559" s="2">
        <f t="shared" si="76"/>
        <v>0.61046504305440719</v>
      </c>
      <c r="I559" s="2">
        <f t="shared" si="77"/>
        <v>37.906134360830301</v>
      </c>
    </row>
    <row r="560" spans="1:9" ht="13.5" x14ac:dyDescent="0.25">
      <c r="A560" s="3">
        <f>TITRES_STAT!B563</f>
        <v>42818</v>
      </c>
      <c r="B560" s="5">
        <f>TITRES_STAT!D563</f>
        <v>9.3469999999999995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3.0534014733095784E-2</v>
      </c>
      <c r="G560" s="2">
        <f t="shared" si="79"/>
        <v>5.0017630133777316E-2</v>
      </c>
      <c r="H560" s="2">
        <f t="shared" si="76"/>
        <v>0.61046504305440719</v>
      </c>
      <c r="I560" s="2">
        <f t="shared" si="77"/>
        <v>37.906134360830301</v>
      </c>
    </row>
    <row r="561" spans="1:9" ht="13.5" x14ac:dyDescent="0.25">
      <c r="A561" s="3">
        <f>TITRES_STAT!B564</f>
        <v>42821</v>
      </c>
      <c r="B561" s="5">
        <f>TITRES_STAT!D564</f>
        <v>9.3469999999999995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2.8353013680731797E-2</v>
      </c>
      <c r="G561" s="2">
        <f t="shared" si="79"/>
        <v>4.6444942267078938E-2</v>
      </c>
      <c r="H561" s="2">
        <f t="shared" si="76"/>
        <v>0.61046504305440707</v>
      </c>
      <c r="I561" s="2">
        <f t="shared" si="77"/>
        <v>37.906134360830301</v>
      </c>
    </row>
    <row r="562" spans="1:9" ht="13.5" x14ac:dyDescent="0.25">
      <c r="A562" s="3">
        <f>TITRES_STAT!B565</f>
        <v>42822</v>
      </c>
      <c r="B562" s="5">
        <f>TITRES_STAT!D565</f>
        <v>9.3469999999999995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2.632779841782238E-2</v>
      </c>
      <c r="G562" s="2">
        <f t="shared" si="79"/>
        <v>4.3127446390859019E-2</v>
      </c>
      <c r="H562" s="2">
        <f t="shared" si="76"/>
        <v>0.61046504305440696</v>
      </c>
      <c r="I562" s="2">
        <f t="shared" si="77"/>
        <v>37.906134360830293</v>
      </c>
    </row>
    <row r="563" spans="1:9" ht="13.5" x14ac:dyDescent="0.25">
      <c r="A563" s="3">
        <f>TITRES_STAT!B566</f>
        <v>42823</v>
      </c>
      <c r="B563" s="5">
        <f>TITRES_STAT!D566</f>
        <v>9.3469999999999995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2.4447241387977926E-2</v>
      </c>
      <c r="G563" s="2">
        <f t="shared" si="79"/>
        <v>4.0046914505797664E-2</v>
      </c>
      <c r="H563" s="2">
        <f t="shared" si="76"/>
        <v>0.61046504305440696</v>
      </c>
      <c r="I563" s="2">
        <f t="shared" si="77"/>
        <v>37.906134360830293</v>
      </c>
    </row>
    <row r="564" spans="1:9" ht="13.5" x14ac:dyDescent="0.25">
      <c r="A564" s="3">
        <f>TITRES_STAT!B567</f>
        <v>42824</v>
      </c>
      <c r="B564" s="5">
        <f>TITRES_STAT!D567</f>
        <v>9.3469999999999995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2.2701009860265218E-2</v>
      </c>
      <c r="G564" s="2">
        <f t="shared" si="79"/>
        <v>3.7186420612526402E-2</v>
      </c>
      <c r="H564" s="2">
        <f t="shared" si="76"/>
        <v>0.61046504305440696</v>
      </c>
      <c r="I564" s="2">
        <f t="shared" si="77"/>
        <v>37.906134360830293</v>
      </c>
    </row>
    <row r="565" spans="1:9" ht="13.5" x14ac:dyDescent="0.25">
      <c r="A565" s="3">
        <f>TITRES_STAT!B568</f>
        <v>42825</v>
      </c>
      <c r="B565" s="5">
        <f>TITRES_STAT!D568</f>
        <v>9.2889999999999997</v>
      </c>
      <c r="C565" s="2">
        <f t="shared" si="72"/>
        <v>-5.7999999999999829E-2</v>
      </c>
      <c r="D565" s="2">
        <f t="shared" si="73"/>
        <v>0</v>
      </c>
      <c r="E565" s="2">
        <f t="shared" si="74"/>
        <v>5.7999999999999829E-2</v>
      </c>
      <c r="F565" s="2">
        <f t="shared" si="79"/>
        <v>2.1079509155960557E-2</v>
      </c>
      <c r="G565" s="2">
        <f t="shared" si="79"/>
        <v>3.8673104854488792E-2</v>
      </c>
      <c r="H565" s="2">
        <f t="shared" si="76"/>
        <v>0.54506896292072227</v>
      </c>
      <c r="I565" s="2">
        <f t="shared" si="77"/>
        <v>35.277969851284226</v>
      </c>
    </row>
    <row r="566" spans="1:9" ht="13.5" x14ac:dyDescent="0.25">
      <c r="A566" s="3">
        <f>TITRES_STAT!B569</f>
        <v>42828</v>
      </c>
      <c r="B566" s="5">
        <f>TITRES_STAT!D569</f>
        <v>9.3469999999999995</v>
      </c>
      <c r="C566" s="2">
        <f t="shared" si="72"/>
        <v>5.7999999999999829E-2</v>
      </c>
      <c r="D566" s="2">
        <f t="shared" si="73"/>
        <v>5.7999999999999829E-2</v>
      </c>
      <c r="E566" s="2">
        <f t="shared" si="74"/>
        <v>0</v>
      </c>
      <c r="F566" s="2">
        <f t="shared" si="79"/>
        <v>2.3716687073391935E-2</v>
      </c>
      <c r="G566" s="2">
        <f t="shared" si="79"/>
        <v>3.5910740222025304E-2</v>
      </c>
      <c r="H566" s="2">
        <f t="shared" si="76"/>
        <v>0.66043436940477396</v>
      </c>
      <c r="I566" s="2">
        <f t="shared" si="77"/>
        <v>39.774795172514033</v>
      </c>
    </row>
    <row r="567" spans="1:9" ht="13.5" x14ac:dyDescent="0.25">
      <c r="A567" s="3">
        <f>TITRES_STAT!B570</f>
        <v>42829</v>
      </c>
      <c r="B567" s="5">
        <f>TITRES_STAT!D570</f>
        <v>9.5109999999999992</v>
      </c>
      <c r="C567" s="2">
        <f t="shared" si="72"/>
        <v>0.1639999999999997</v>
      </c>
      <c r="D567" s="2">
        <f t="shared" si="73"/>
        <v>0.1639999999999997</v>
      </c>
      <c r="E567" s="2">
        <f t="shared" si="74"/>
        <v>0</v>
      </c>
      <c r="F567" s="2">
        <f t="shared" si="79"/>
        <v>3.3736923711006776E-2</v>
      </c>
      <c r="G567" s="2">
        <f t="shared" si="79"/>
        <v>3.3345687349023496E-2</v>
      </c>
      <c r="H567" s="2">
        <f t="shared" si="76"/>
        <v>1.0117327424649634</v>
      </c>
      <c r="I567" s="2">
        <f t="shared" si="77"/>
        <v>50.291607881536677</v>
      </c>
    </row>
    <row r="568" spans="1:9" ht="13.5" x14ac:dyDescent="0.25">
      <c r="A568" s="3">
        <f>TITRES_STAT!B571</f>
        <v>42830</v>
      </c>
      <c r="B568" s="5">
        <f>TITRES_STAT!D571</f>
        <v>9.3469999999999995</v>
      </c>
      <c r="C568" s="2">
        <f t="shared" si="72"/>
        <v>-0.1639999999999997</v>
      </c>
      <c r="D568" s="2">
        <f t="shared" si="73"/>
        <v>0</v>
      </c>
      <c r="E568" s="2">
        <f t="shared" si="74"/>
        <v>0.1639999999999997</v>
      </c>
      <c r="F568" s="2">
        <f t="shared" si="79"/>
        <v>3.132714344593486E-2</v>
      </c>
      <c r="G568" s="2">
        <f t="shared" si="79"/>
        <v>4.2678138252664657E-2</v>
      </c>
      <c r="H568" s="2">
        <f t="shared" si="76"/>
        <v>0.73403256862965227</v>
      </c>
      <c r="I568" s="2">
        <f t="shared" si="77"/>
        <v>42.330956287039847</v>
      </c>
    </row>
    <row r="569" spans="1:9" ht="13.5" x14ac:dyDescent="0.25">
      <c r="A569" s="3">
        <f>TITRES_STAT!B572</f>
        <v>42831</v>
      </c>
      <c r="B569" s="5">
        <f>TITRES_STAT!D572</f>
        <v>9.3469999999999995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2.9089490342653797E-2</v>
      </c>
      <c r="G569" s="2">
        <f t="shared" si="79"/>
        <v>3.9629699806045755E-2</v>
      </c>
      <c r="H569" s="2">
        <f t="shared" si="76"/>
        <v>0.73403256862965227</v>
      </c>
      <c r="I569" s="2">
        <f t="shared" si="77"/>
        <v>42.330956287039847</v>
      </c>
    </row>
    <row r="570" spans="1:9" ht="13.5" x14ac:dyDescent="0.25">
      <c r="A570" s="3">
        <f>TITRES_STAT!B573</f>
        <v>42832</v>
      </c>
      <c r="B570" s="5">
        <f>TITRES_STAT!D573</f>
        <v>9.2479999999999993</v>
      </c>
      <c r="C570" s="2">
        <f t="shared" si="72"/>
        <v>-9.9000000000000199E-2</v>
      </c>
      <c r="D570" s="2">
        <f t="shared" si="73"/>
        <v>0</v>
      </c>
      <c r="E570" s="2">
        <f t="shared" si="74"/>
        <v>9.9000000000000199E-2</v>
      </c>
      <c r="F570" s="2">
        <f t="shared" si="79"/>
        <v>2.7011669603892813E-2</v>
      </c>
      <c r="G570" s="2">
        <f t="shared" si="79"/>
        <v>4.3870435534185355E-2</v>
      </c>
      <c r="H570" s="2">
        <f t="shared" si="76"/>
        <v>0.61571464415584365</v>
      </c>
      <c r="I570" s="2">
        <f t="shared" si="77"/>
        <v>38.107882872939719</v>
      </c>
    </row>
    <row r="571" spans="1:9" ht="13.5" x14ac:dyDescent="0.25">
      <c r="A571" s="3">
        <f>TITRES_STAT!B574</f>
        <v>42835</v>
      </c>
      <c r="B571" s="5">
        <f>TITRES_STAT!D574</f>
        <v>9.5229999999999997</v>
      </c>
      <c r="C571" s="2">
        <f t="shared" si="72"/>
        <v>0.27500000000000036</v>
      </c>
      <c r="D571" s="2">
        <f t="shared" si="73"/>
        <v>0.27500000000000036</v>
      </c>
      <c r="E571" s="2">
        <f t="shared" si="74"/>
        <v>0</v>
      </c>
      <c r="F571" s="2">
        <f t="shared" si="79"/>
        <v>4.4725121775043349E-2</v>
      </c>
      <c r="G571" s="2">
        <f t="shared" si="79"/>
        <v>4.073683299602926E-2</v>
      </c>
      <c r="H571" s="2">
        <f t="shared" si="76"/>
        <v>1.0979037516098229</v>
      </c>
      <c r="I571" s="2">
        <f t="shared" si="77"/>
        <v>52.333370907380683</v>
      </c>
    </row>
    <row r="572" spans="1:9" ht="13.5" x14ac:dyDescent="0.25">
      <c r="A572" s="3">
        <f>TITRES_STAT!B575</f>
        <v>42836</v>
      </c>
      <c r="B572" s="5">
        <f>TITRES_STAT!D575</f>
        <v>9.8030000000000008</v>
      </c>
      <c r="C572" s="2">
        <f t="shared" si="72"/>
        <v>0.28000000000000114</v>
      </c>
      <c r="D572" s="2">
        <f t="shared" si="73"/>
        <v>0.28000000000000114</v>
      </c>
      <c r="E572" s="2">
        <f t="shared" si="74"/>
        <v>0</v>
      </c>
      <c r="F572" s="2">
        <f t="shared" si="79"/>
        <v>6.1530470219683185E-2</v>
      </c>
      <c r="G572" s="2">
        <f t="shared" si="79"/>
        <v>3.7827059210598597E-2</v>
      </c>
      <c r="H572" s="2">
        <f t="shared" si="76"/>
        <v>1.626625793909013</v>
      </c>
      <c r="I572" s="2">
        <f t="shared" si="77"/>
        <v>61.92834158870518</v>
      </c>
    </row>
    <row r="573" spans="1:9" ht="13.5" x14ac:dyDescent="0.25">
      <c r="A573" s="3">
        <f>TITRES_STAT!B576</f>
        <v>42837</v>
      </c>
      <c r="B573" s="5">
        <f>TITRES_STAT!D576</f>
        <v>9.8030000000000008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5.7135436632562951E-2</v>
      </c>
      <c r="G573" s="2">
        <f t="shared" si="80"/>
        <v>3.5125126409841556E-2</v>
      </c>
      <c r="H573" s="2">
        <f t="shared" si="76"/>
        <v>1.6266257939090127</v>
      </c>
      <c r="I573" s="2">
        <f t="shared" si="77"/>
        <v>61.92834158870518</v>
      </c>
    </row>
    <row r="574" spans="1:9" ht="13.5" x14ac:dyDescent="0.25">
      <c r="A574" s="3">
        <f>TITRES_STAT!B577</f>
        <v>42838</v>
      </c>
      <c r="B574" s="5">
        <f>TITRES_STAT!D577</f>
        <v>10.335000000000001</v>
      </c>
      <c r="C574" s="2">
        <f t="shared" si="72"/>
        <v>0.53200000000000003</v>
      </c>
      <c r="D574" s="2">
        <f t="shared" si="73"/>
        <v>0.53200000000000003</v>
      </c>
      <c r="E574" s="2">
        <f t="shared" si="74"/>
        <v>0</v>
      </c>
      <c r="F574" s="2">
        <f t="shared" si="80"/>
        <v>9.105433401595131E-2</v>
      </c>
      <c r="G574" s="2">
        <f t="shared" si="80"/>
        <v>3.2616188809138587E-2</v>
      </c>
      <c r="H574" s="2">
        <f t="shared" si="76"/>
        <v>2.7916914066440279</v>
      </c>
      <c r="I574" s="2">
        <f t="shared" si="77"/>
        <v>73.626545708658142</v>
      </c>
    </row>
    <row r="575" spans="1:9" ht="13.5" x14ac:dyDescent="0.25">
      <c r="A575" s="3">
        <f>TITRES_STAT!B578</f>
        <v>42839</v>
      </c>
      <c r="B575" s="5">
        <f>TITRES_STAT!D578</f>
        <v>10.335000000000001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8.4550453014811927E-2</v>
      </c>
      <c r="G575" s="2">
        <f t="shared" si="80"/>
        <v>3.0286461037057261E-2</v>
      </c>
      <c r="H575" s="2">
        <f t="shared" si="76"/>
        <v>2.7916914066440279</v>
      </c>
      <c r="I575" s="2">
        <f t="shared" si="77"/>
        <v>73.626545708658142</v>
      </c>
    </row>
    <row r="576" spans="1:9" ht="13.5" x14ac:dyDescent="0.25">
      <c r="A576" s="3">
        <f>TITRES_STAT!B579</f>
        <v>42842</v>
      </c>
      <c r="B576" s="5">
        <f>TITRES_STAT!D579</f>
        <v>10.077999999999999</v>
      </c>
      <c r="C576" s="2">
        <f t="shared" si="72"/>
        <v>-0.25700000000000145</v>
      </c>
      <c r="D576" s="2">
        <f t="shared" si="73"/>
        <v>0</v>
      </c>
      <c r="E576" s="2">
        <f t="shared" si="74"/>
        <v>0.25700000000000145</v>
      </c>
      <c r="F576" s="2">
        <f t="shared" si="80"/>
        <v>7.8511134942325353E-2</v>
      </c>
      <c r="G576" s="2">
        <f t="shared" si="80"/>
        <v>4.6480285248696129E-2</v>
      </c>
      <c r="H576" s="2">
        <f t="shared" si="76"/>
        <v>1.689127648899869</v>
      </c>
      <c r="I576" s="2">
        <f t="shared" si="77"/>
        <v>62.813219357247569</v>
      </c>
    </row>
    <row r="577" spans="1:9" ht="13.5" x14ac:dyDescent="0.25">
      <c r="A577" s="3">
        <f>TITRES_STAT!B580</f>
        <v>42843</v>
      </c>
      <c r="B577" s="5">
        <f>TITRES_STAT!D580</f>
        <v>9.9320000000000004</v>
      </c>
      <c r="C577" s="2">
        <f t="shared" si="72"/>
        <v>-0.14599999999999902</v>
      </c>
      <c r="D577" s="2">
        <f t="shared" si="73"/>
        <v>0</v>
      </c>
      <c r="E577" s="2">
        <f t="shared" si="74"/>
        <v>0.14599999999999902</v>
      </c>
      <c r="F577" s="2">
        <f t="shared" si="80"/>
        <v>7.2903196732159253E-2</v>
      </c>
      <c r="G577" s="2">
        <f t="shared" si="80"/>
        <v>5.3588836302360617E-2</v>
      </c>
      <c r="H577" s="2">
        <f t="shared" si="76"/>
        <v>1.3604176123702807</v>
      </c>
      <c r="I577" s="2">
        <f t="shared" si="77"/>
        <v>57.634615385036824</v>
      </c>
    </row>
    <row r="578" spans="1:9" ht="13.5" x14ac:dyDescent="0.25">
      <c r="A578" s="3">
        <f>TITRES_STAT!B581</f>
        <v>42844</v>
      </c>
      <c r="B578" s="5">
        <f>TITRES_STAT!D581</f>
        <v>10.101000000000001</v>
      </c>
      <c r="C578" s="2">
        <f t="shared" si="72"/>
        <v>0.16900000000000048</v>
      </c>
      <c r="D578" s="2">
        <f t="shared" si="73"/>
        <v>0.16900000000000048</v>
      </c>
      <c r="E578" s="2">
        <f t="shared" si="74"/>
        <v>0</v>
      </c>
      <c r="F578" s="2">
        <f t="shared" si="80"/>
        <v>7.9767254108433633E-2</v>
      </c>
      <c r="G578" s="2">
        <f t="shared" si="80"/>
        <v>4.9761062280763428E-2</v>
      </c>
      <c r="H578" s="2">
        <f t="shared" si="76"/>
        <v>1.6030054514987708</v>
      </c>
      <c r="I578" s="2">
        <f t="shared" si="77"/>
        <v>61.582869547037816</v>
      </c>
    </row>
    <row r="579" spans="1:9" ht="13.5" x14ac:dyDescent="0.25">
      <c r="A579" s="3">
        <f>TITRES_STAT!B582</f>
        <v>42845</v>
      </c>
      <c r="B579" s="5">
        <f>TITRES_STAT!D582</f>
        <v>10.06</v>
      </c>
      <c r="C579" s="2">
        <f t="shared" ref="C579:C642" si="81">B579-B578</f>
        <v>-4.1000000000000369E-2</v>
      </c>
      <c r="D579" s="2">
        <f t="shared" ref="D579:D642" si="82">IF(C579&gt;0,C579,0)</f>
        <v>0</v>
      </c>
      <c r="E579" s="2">
        <f t="shared" ref="E579:E642" si="83">IF(C579&lt;0,-C579,0)</f>
        <v>4.1000000000000369E-2</v>
      </c>
      <c r="F579" s="2">
        <f t="shared" si="80"/>
        <v>7.4069593100688377E-2</v>
      </c>
      <c r="G579" s="2">
        <f t="shared" si="80"/>
        <v>4.9135272117851785E-2</v>
      </c>
      <c r="H579" s="2">
        <f t="shared" si="76"/>
        <v>1.5074627636747631</v>
      </c>
      <c r="I579" s="2">
        <f t="shared" si="77"/>
        <v>60.11904884543651</v>
      </c>
    </row>
    <row r="580" spans="1:9" ht="13.5" x14ac:dyDescent="0.25">
      <c r="A580" s="3">
        <f>TITRES_STAT!B583</f>
        <v>42846</v>
      </c>
      <c r="B580" s="5">
        <f>TITRES_STAT!D583</f>
        <v>9.7620000000000005</v>
      </c>
      <c r="C580" s="2">
        <f t="shared" si="81"/>
        <v>-0.29800000000000004</v>
      </c>
      <c r="D580" s="2">
        <f t="shared" si="82"/>
        <v>0</v>
      </c>
      <c r="E580" s="2">
        <f t="shared" si="83"/>
        <v>0.29800000000000004</v>
      </c>
      <c r="F580" s="2">
        <f t="shared" si="80"/>
        <v>6.8778907879210635E-2</v>
      </c>
      <c r="G580" s="2">
        <f t="shared" si="80"/>
        <v>6.6911324109433803E-2</v>
      </c>
      <c r="H580" s="2">
        <f t="shared" si="76"/>
        <v>1.0279113258425792</v>
      </c>
      <c r="I580" s="2">
        <f t="shared" si="77"/>
        <v>50.68817914982013</v>
      </c>
    </row>
    <row r="581" spans="1:9" ht="13.5" x14ac:dyDescent="0.25">
      <c r="A581" s="3">
        <f>TITRES_STAT!B584</f>
        <v>42849</v>
      </c>
      <c r="B581" s="5">
        <f>TITRES_STAT!D584</f>
        <v>9.6690000000000005</v>
      </c>
      <c r="C581" s="2">
        <f t="shared" si="81"/>
        <v>-9.2999999999999972E-2</v>
      </c>
      <c r="D581" s="2">
        <f t="shared" si="82"/>
        <v>0</v>
      </c>
      <c r="E581" s="2">
        <f t="shared" si="83"/>
        <v>9.2999999999999972E-2</v>
      </c>
      <c r="F581" s="2">
        <f t="shared" si="80"/>
        <v>6.3866128744981307E-2</v>
      </c>
      <c r="G581" s="2">
        <f t="shared" si="80"/>
        <v>6.8774800958759957E-2</v>
      </c>
      <c r="H581" s="2">
        <f t="shared" si="76"/>
        <v>0.92862687866269389</v>
      </c>
      <c r="I581" s="2">
        <f t="shared" si="77"/>
        <v>48.149638944501383</v>
      </c>
    </row>
    <row r="582" spans="1:9" ht="13.5" x14ac:dyDescent="0.25">
      <c r="A582" s="3">
        <f>TITRES_STAT!B585</f>
        <v>42850</v>
      </c>
      <c r="B582" s="5">
        <f>TITRES_STAT!D585</f>
        <v>9.7560000000000002</v>
      </c>
      <c r="C582" s="2">
        <f t="shared" si="81"/>
        <v>8.6999999999999744E-2</v>
      </c>
      <c r="D582" s="2">
        <f t="shared" si="82"/>
        <v>8.6999999999999744E-2</v>
      </c>
      <c r="E582" s="2">
        <f t="shared" si="83"/>
        <v>0</v>
      </c>
      <c r="F582" s="2">
        <f t="shared" si="80"/>
        <v>6.5518548120339762E-2</v>
      </c>
      <c r="G582" s="2">
        <f t="shared" si="80"/>
        <v>6.3862315175991391E-2</v>
      </c>
      <c r="H582" s="2">
        <f t="shared" si="76"/>
        <v>1.0259344331595892</v>
      </c>
      <c r="I582" s="2">
        <f t="shared" si="77"/>
        <v>50.640061019130385</v>
      </c>
    </row>
    <row r="583" spans="1:9" ht="13.5" x14ac:dyDescent="0.25">
      <c r="A583" s="3">
        <f>TITRES_STAT!B586</f>
        <v>42851</v>
      </c>
      <c r="B583" s="5">
        <f>TITRES_STAT!D586</f>
        <v>9.7560000000000002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6.083865182602978E-2</v>
      </c>
      <c r="G583" s="2">
        <f t="shared" si="80"/>
        <v>5.9300721234849148E-2</v>
      </c>
      <c r="H583" s="2">
        <f t="shared" si="76"/>
        <v>1.0259344331595892</v>
      </c>
      <c r="I583" s="2">
        <f t="shared" si="77"/>
        <v>50.640061019130385</v>
      </c>
    </row>
    <row r="584" spans="1:9" ht="13.5" x14ac:dyDescent="0.25">
      <c r="A584" s="3">
        <f>TITRES_STAT!B587</f>
        <v>42852</v>
      </c>
      <c r="B584" s="5">
        <f>TITRES_STAT!D587</f>
        <v>9.7560000000000002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5.6493033838456226E-2</v>
      </c>
      <c r="G584" s="2">
        <f t="shared" si="80"/>
        <v>5.5064955432359917E-2</v>
      </c>
      <c r="H584" s="2">
        <f t="shared" si="76"/>
        <v>1.0259344331595894</v>
      </c>
      <c r="I584" s="2">
        <f t="shared" si="77"/>
        <v>50.640061019130385</v>
      </c>
    </row>
    <row r="585" spans="1:9" ht="13.5" x14ac:dyDescent="0.25">
      <c r="A585" s="3">
        <f>TITRES_STAT!B588</f>
        <v>42853</v>
      </c>
      <c r="B585" s="5">
        <f>TITRES_STAT!D588</f>
        <v>9.64</v>
      </c>
      <c r="C585" s="2">
        <f t="shared" si="81"/>
        <v>-0.11599999999999966</v>
      </c>
      <c r="D585" s="2">
        <f t="shared" si="82"/>
        <v>0</v>
      </c>
      <c r="E585" s="2">
        <f t="shared" si="83"/>
        <v>0.11599999999999966</v>
      </c>
      <c r="F585" s="2">
        <f t="shared" si="80"/>
        <v>5.245781713570935E-2</v>
      </c>
      <c r="G585" s="2">
        <f t="shared" si="80"/>
        <v>5.9417458615762753E-2</v>
      </c>
      <c r="H585" s="2">
        <f t="shared" si="76"/>
        <v>0.88286874527805714</v>
      </c>
      <c r="I585" s="2">
        <f t="shared" si="77"/>
        <v>46.889553373922382</v>
      </c>
    </row>
    <row r="586" spans="1:9" ht="13.5" x14ac:dyDescent="0.25">
      <c r="A586" s="3">
        <f>TITRES_STAT!B589</f>
        <v>42857</v>
      </c>
      <c r="B586" s="5">
        <f>TITRES_STAT!D589</f>
        <v>9.6340000000000003</v>
      </c>
      <c r="C586" s="2">
        <f t="shared" si="81"/>
        <v>-6.0000000000002274E-3</v>
      </c>
      <c r="D586" s="2">
        <f t="shared" si="82"/>
        <v>0</v>
      </c>
      <c r="E586" s="2">
        <f t="shared" si="83"/>
        <v>6.0000000000002274E-3</v>
      </c>
      <c r="F586" s="2">
        <f t="shared" si="80"/>
        <v>4.8710830197444391E-2</v>
      </c>
      <c r="G586" s="2">
        <f t="shared" si="80"/>
        <v>5.5601925857494003E-2</v>
      </c>
      <c r="H586" s="2">
        <f t="shared" si="76"/>
        <v>0.87606372344527639</v>
      </c>
      <c r="I586" s="2">
        <f t="shared" si="77"/>
        <v>46.696906533453934</v>
      </c>
    </row>
    <row r="587" spans="1:9" ht="13.5" x14ac:dyDescent="0.25">
      <c r="A587" s="3">
        <f>TITRES_STAT!B590</f>
        <v>42858</v>
      </c>
      <c r="B587" s="5">
        <f>TITRES_STAT!D590</f>
        <v>9.6219999999999999</v>
      </c>
      <c r="C587" s="2">
        <f t="shared" si="81"/>
        <v>-1.2000000000000455E-2</v>
      </c>
      <c r="D587" s="2">
        <f t="shared" si="82"/>
        <v>0</v>
      </c>
      <c r="E587" s="2">
        <f t="shared" si="83"/>
        <v>1.2000000000000455E-2</v>
      </c>
      <c r="F587" s="2">
        <f t="shared" si="80"/>
        <v>4.5231485183341226E-2</v>
      </c>
      <c r="G587" s="2">
        <f t="shared" si="80"/>
        <v>5.2487502581958743E-2</v>
      </c>
      <c r="H587" s="2">
        <f t="shared" si="76"/>
        <v>0.86175723664338355</v>
      </c>
      <c r="I587" s="2">
        <f t="shared" si="77"/>
        <v>46.287304256545859</v>
      </c>
    </row>
    <row r="588" spans="1:9" ht="13.5" x14ac:dyDescent="0.25">
      <c r="A588" s="3">
        <f>TITRES_STAT!B591</f>
        <v>42859</v>
      </c>
      <c r="B588" s="5">
        <f>TITRES_STAT!D591</f>
        <v>9.6159999999999997</v>
      </c>
      <c r="C588" s="2">
        <f t="shared" si="81"/>
        <v>-6.0000000000002274E-3</v>
      </c>
      <c r="D588" s="2">
        <f t="shared" si="82"/>
        <v>0</v>
      </c>
      <c r="E588" s="2">
        <f t="shared" si="83"/>
        <v>6.0000000000002274E-3</v>
      </c>
      <c r="F588" s="2">
        <f t="shared" si="80"/>
        <v>4.2000664813102564E-2</v>
      </c>
      <c r="G588" s="2">
        <f t="shared" si="80"/>
        <v>4.9166966683247423E-2</v>
      </c>
      <c r="H588" s="2">
        <f t="shared" si="76"/>
        <v>0.85424559712391979</v>
      </c>
      <c r="I588" s="2">
        <f t="shared" si="77"/>
        <v>46.069711501481876</v>
      </c>
    </row>
    <row r="589" spans="1:9" ht="13.5" x14ac:dyDescent="0.25">
      <c r="A589" s="3">
        <f>TITRES_STAT!B592</f>
        <v>42860</v>
      </c>
      <c r="B589" s="5">
        <f>TITRES_STAT!D592</f>
        <v>9.3469999999999995</v>
      </c>
      <c r="C589" s="2">
        <f t="shared" si="81"/>
        <v>-0.26900000000000013</v>
      </c>
      <c r="D589" s="2">
        <f t="shared" si="82"/>
        <v>0</v>
      </c>
      <c r="E589" s="2">
        <f t="shared" si="83"/>
        <v>0.26900000000000013</v>
      </c>
      <c r="F589" s="2">
        <f t="shared" ref="F589:G604" si="84">((F588*13)+D589)/14</f>
        <v>3.900061732645238E-2</v>
      </c>
      <c r="G589" s="2">
        <f t="shared" si="84"/>
        <v>6.4869326205872616E-2</v>
      </c>
      <c r="H589" s="2">
        <f t="shared" si="76"/>
        <v>0.60121816592757604</v>
      </c>
      <c r="I589" s="2">
        <f t="shared" si="77"/>
        <v>37.547548405391339</v>
      </c>
    </row>
    <row r="590" spans="1:9" ht="13.5" x14ac:dyDescent="0.25">
      <c r="A590" s="3">
        <f>TITRES_STAT!B593</f>
        <v>42863</v>
      </c>
      <c r="B590" s="5">
        <f>TITRES_STAT!D593</f>
        <v>9.3179999999999996</v>
      </c>
      <c r="C590" s="2">
        <f t="shared" si="81"/>
        <v>-2.8999999999999915E-2</v>
      </c>
      <c r="D590" s="2">
        <f t="shared" si="82"/>
        <v>0</v>
      </c>
      <c r="E590" s="2">
        <f t="shared" si="83"/>
        <v>2.8999999999999915E-2</v>
      </c>
      <c r="F590" s="2">
        <f t="shared" si="84"/>
        <v>3.6214858945991489E-2</v>
      </c>
      <c r="G590" s="2">
        <f t="shared" si="84"/>
        <v>6.2307231476881712E-2</v>
      </c>
      <c r="H590" s="2">
        <f t="shared" si="76"/>
        <v>0.58123043004131136</v>
      </c>
      <c r="I590" s="2">
        <f t="shared" si="77"/>
        <v>36.758110582663534</v>
      </c>
    </row>
    <row r="591" spans="1:9" ht="13.5" x14ac:dyDescent="0.25">
      <c r="A591" s="3">
        <f>TITRES_STAT!B594</f>
        <v>42864</v>
      </c>
      <c r="B591" s="5">
        <f>TITRES_STAT!D594</f>
        <v>9.3469999999999995</v>
      </c>
      <c r="C591" s="2">
        <f t="shared" si="81"/>
        <v>2.8999999999999915E-2</v>
      </c>
      <c r="D591" s="2">
        <f t="shared" si="82"/>
        <v>2.8999999999999915E-2</v>
      </c>
      <c r="E591" s="2">
        <f t="shared" si="83"/>
        <v>0</v>
      </c>
      <c r="F591" s="2">
        <f t="shared" si="84"/>
        <v>3.5699511878420666E-2</v>
      </c>
      <c r="G591" s="2">
        <f t="shared" si="84"/>
        <v>5.7856714942818736E-2</v>
      </c>
      <c r="H591" s="2">
        <f t="shared" si="76"/>
        <v>0.61703316397592578</v>
      </c>
      <c r="I591" s="2">
        <f t="shared" si="77"/>
        <v>38.158349359933858</v>
      </c>
    </row>
    <row r="592" spans="1:9" ht="13.5" x14ac:dyDescent="0.25">
      <c r="A592" s="3">
        <f>TITRES_STAT!B595</f>
        <v>42865</v>
      </c>
      <c r="B592" s="5">
        <f>TITRES_STAT!D595</f>
        <v>9.2889999999999997</v>
      </c>
      <c r="C592" s="2">
        <f t="shared" si="81"/>
        <v>-5.7999999999999829E-2</v>
      </c>
      <c r="D592" s="2">
        <f t="shared" si="82"/>
        <v>0</v>
      </c>
      <c r="E592" s="2">
        <f t="shared" si="83"/>
        <v>5.7999999999999829E-2</v>
      </c>
      <c r="F592" s="2">
        <f t="shared" si="84"/>
        <v>3.3149546744247763E-2</v>
      </c>
      <c r="G592" s="2">
        <f t="shared" si="84"/>
        <v>5.7866949589760242E-2</v>
      </c>
      <c r="H592" s="2">
        <f t="shared" si="76"/>
        <v>0.57285803000256452</v>
      </c>
      <c r="I592" s="2">
        <f t="shared" si="77"/>
        <v>36.421470919510163</v>
      </c>
    </row>
    <row r="593" spans="1:9" ht="13.5" x14ac:dyDescent="0.25">
      <c r="A593" s="3">
        <f>TITRES_STAT!B596</f>
        <v>42866</v>
      </c>
      <c r="B593" s="5">
        <f>TITRES_STAT!D596</f>
        <v>9.3469999999999995</v>
      </c>
      <c r="C593" s="2">
        <f t="shared" si="81"/>
        <v>5.7999999999999829E-2</v>
      </c>
      <c r="D593" s="2">
        <f t="shared" si="82"/>
        <v>5.7999999999999829E-2</v>
      </c>
      <c r="E593" s="2">
        <f t="shared" si="83"/>
        <v>0</v>
      </c>
      <c r="F593" s="2">
        <f t="shared" si="84"/>
        <v>3.4924579119658621E-2</v>
      </c>
      <c r="G593" s="2">
        <f t="shared" si="84"/>
        <v>5.3733596047634509E-2</v>
      </c>
      <c r="H593" s="2">
        <f t="shared" ref="H593:H656" si="85">F593/G593</f>
        <v>0.64995797207948247</v>
      </c>
      <c r="I593" s="2">
        <f t="shared" ref="I593:I656" si="86">IF(G593=0,100,100-(100/(1+H593)))</f>
        <v>39.392395629345906</v>
      </c>
    </row>
    <row r="594" spans="1:9" ht="13.5" x14ac:dyDescent="0.25">
      <c r="A594" s="3">
        <f>TITRES_STAT!B597</f>
        <v>42867</v>
      </c>
      <c r="B594" s="5">
        <f>TITRES_STAT!D597</f>
        <v>9.6050000000000004</v>
      </c>
      <c r="C594" s="2">
        <f t="shared" si="81"/>
        <v>0.2580000000000009</v>
      </c>
      <c r="D594" s="2">
        <f t="shared" si="82"/>
        <v>0.2580000000000009</v>
      </c>
      <c r="E594" s="2">
        <f t="shared" si="83"/>
        <v>0</v>
      </c>
      <c r="F594" s="2">
        <f t="shared" si="84"/>
        <v>5.0858537753968779E-2</v>
      </c>
      <c r="G594" s="2">
        <f t="shared" si="84"/>
        <v>4.9895482044232047E-2</v>
      </c>
      <c r="H594" s="2">
        <f t="shared" si="85"/>
        <v>1.0193014611800522</v>
      </c>
      <c r="I594" s="2">
        <f t="shared" si="86"/>
        <v>50.477924211691807</v>
      </c>
    </row>
    <row r="595" spans="1:9" ht="13.5" x14ac:dyDescent="0.25">
      <c r="A595" s="3">
        <f>TITRES_STAT!B598</f>
        <v>42870</v>
      </c>
      <c r="B595" s="5">
        <f>TITRES_STAT!D598</f>
        <v>9.6050000000000004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4.7225785057256719E-2</v>
      </c>
      <c r="G595" s="2">
        <f t="shared" si="84"/>
        <v>4.6331519041072619E-2</v>
      </c>
      <c r="H595" s="2">
        <f t="shared" si="85"/>
        <v>1.0193014611800519</v>
      </c>
      <c r="I595" s="2">
        <f t="shared" si="86"/>
        <v>50.477924211691807</v>
      </c>
    </row>
    <row r="596" spans="1:9" ht="13.5" x14ac:dyDescent="0.25">
      <c r="A596" s="3">
        <f>TITRES_STAT!B599</f>
        <v>42871</v>
      </c>
      <c r="B596" s="5">
        <f>TITRES_STAT!D599</f>
        <v>9.3469999999999995</v>
      </c>
      <c r="C596" s="2">
        <f t="shared" si="81"/>
        <v>-0.2580000000000009</v>
      </c>
      <c r="D596" s="2">
        <f t="shared" si="82"/>
        <v>0</v>
      </c>
      <c r="E596" s="2">
        <f t="shared" si="83"/>
        <v>0.2580000000000009</v>
      </c>
      <c r="F596" s="2">
        <f t="shared" si="84"/>
        <v>4.3852514696024095E-2</v>
      </c>
      <c r="G596" s="2">
        <f t="shared" si="84"/>
        <v>6.1450696252424643E-2</v>
      </c>
      <c r="H596" s="2">
        <f t="shared" si="85"/>
        <v>0.71362112018859047</v>
      </c>
      <c r="I596" s="2">
        <f t="shared" si="86"/>
        <v>41.644043235768116</v>
      </c>
    </row>
    <row r="597" spans="1:9" ht="13.5" x14ac:dyDescent="0.25">
      <c r="A597" s="3">
        <f>TITRES_STAT!B600</f>
        <v>42872</v>
      </c>
      <c r="B597" s="5">
        <f>TITRES_STAT!D600</f>
        <v>9.3070000000000004</v>
      </c>
      <c r="C597" s="2">
        <f t="shared" si="81"/>
        <v>-3.9999999999999147E-2</v>
      </c>
      <c r="D597" s="2">
        <f t="shared" si="82"/>
        <v>0</v>
      </c>
      <c r="E597" s="2">
        <f t="shared" si="83"/>
        <v>3.9999999999999147E-2</v>
      </c>
      <c r="F597" s="2">
        <f t="shared" si="84"/>
        <v>4.0720192217736657E-2</v>
      </c>
      <c r="G597" s="2">
        <f t="shared" si="84"/>
        <v>5.991850366296568E-2</v>
      </c>
      <c r="H597" s="2">
        <f t="shared" si="85"/>
        <v>0.67959294255381952</v>
      </c>
      <c r="I597" s="2">
        <f t="shared" si="86"/>
        <v>40.4617645940152</v>
      </c>
    </row>
    <row r="598" spans="1:9" ht="13.5" x14ac:dyDescent="0.25">
      <c r="A598" s="3">
        <f>TITRES_STAT!B601</f>
        <v>42873</v>
      </c>
      <c r="B598" s="5">
        <f>TITRES_STAT!D601</f>
        <v>9.3469999999999995</v>
      </c>
      <c r="C598" s="2">
        <f t="shared" si="81"/>
        <v>3.9999999999999147E-2</v>
      </c>
      <c r="D598" s="2">
        <f t="shared" si="82"/>
        <v>3.9999999999999147E-2</v>
      </c>
      <c r="E598" s="2">
        <f t="shared" si="83"/>
        <v>0</v>
      </c>
      <c r="F598" s="2">
        <f t="shared" si="84"/>
        <v>4.0668749916469689E-2</v>
      </c>
      <c r="G598" s="2">
        <f t="shared" si="84"/>
        <v>5.5638610544182412E-2</v>
      </c>
      <c r="H598" s="2">
        <f t="shared" si="85"/>
        <v>0.73094474356391026</v>
      </c>
      <c r="I598" s="2">
        <f t="shared" si="86"/>
        <v>42.228080721914864</v>
      </c>
    </row>
    <row r="599" spans="1:9" ht="13.5" x14ac:dyDescent="0.25">
      <c r="A599" s="3">
        <f>TITRES_STAT!B602</f>
        <v>42874</v>
      </c>
      <c r="B599" s="5">
        <f>TITRES_STAT!D602</f>
        <v>9.33</v>
      </c>
      <c r="C599" s="2">
        <f t="shared" si="81"/>
        <v>-1.699999999999946E-2</v>
      </c>
      <c r="D599" s="2">
        <f t="shared" si="82"/>
        <v>0</v>
      </c>
      <c r="E599" s="2">
        <f t="shared" si="83"/>
        <v>1.699999999999946E-2</v>
      </c>
      <c r="F599" s="2">
        <f t="shared" si="84"/>
        <v>3.7763839208150421E-2</v>
      </c>
      <c r="G599" s="2">
        <f t="shared" si="84"/>
        <v>5.287870979102649E-2</v>
      </c>
      <c r="H599" s="2">
        <f t="shared" si="85"/>
        <v>0.71415961844362053</v>
      </c>
      <c r="I599" s="2">
        <f t="shared" si="86"/>
        <v>41.662375589739142</v>
      </c>
    </row>
    <row r="600" spans="1:9" ht="13.5" x14ac:dyDescent="0.25">
      <c r="A600" s="3">
        <f>TITRES_STAT!B603</f>
        <v>42877</v>
      </c>
      <c r="B600" s="5">
        <f>TITRES_STAT!D603</f>
        <v>9.33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3.5066422121853964E-2</v>
      </c>
      <c r="G600" s="2">
        <f t="shared" si="84"/>
        <v>4.9101659091667457E-2</v>
      </c>
      <c r="H600" s="2">
        <f t="shared" si="85"/>
        <v>0.71415961844362053</v>
      </c>
      <c r="I600" s="2">
        <f t="shared" si="86"/>
        <v>41.662375589739142</v>
      </c>
    </row>
    <row r="601" spans="1:9" ht="13.5" x14ac:dyDescent="0.25">
      <c r="A601" s="3">
        <f>TITRES_STAT!B604</f>
        <v>42878</v>
      </c>
      <c r="B601" s="5">
        <f>TITRES_STAT!D604</f>
        <v>9.3070000000000004</v>
      </c>
      <c r="C601" s="2">
        <f t="shared" si="81"/>
        <v>-2.2999999999999687E-2</v>
      </c>
      <c r="D601" s="2">
        <f t="shared" si="82"/>
        <v>0</v>
      </c>
      <c r="E601" s="2">
        <f t="shared" si="83"/>
        <v>2.2999999999999687E-2</v>
      </c>
      <c r="F601" s="2">
        <f t="shared" si="84"/>
        <v>3.2561677684578683E-2</v>
      </c>
      <c r="G601" s="2">
        <f t="shared" si="84"/>
        <v>4.7237254870834043E-2</v>
      </c>
      <c r="H601" s="2">
        <f t="shared" si="85"/>
        <v>0.6893219721089977</v>
      </c>
      <c r="I601" s="2">
        <f t="shared" si="86"/>
        <v>40.80465319754461</v>
      </c>
    </row>
    <row r="602" spans="1:9" ht="13.5" x14ac:dyDescent="0.25">
      <c r="A602" s="3">
        <f>TITRES_STAT!B605</f>
        <v>42879</v>
      </c>
      <c r="B602" s="5">
        <f>TITRES_STAT!D605</f>
        <v>9.3070000000000004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3.0235843564251633E-2</v>
      </c>
      <c r="G602" s="2">
        <f t="shared" si="84"/>
        <v>4.3863165237203038E-2</v>
      </c>
      <c r="H602" s="2">
        <f t="shared" si="85"/>
        <v>0.68932197210899782</v>
      </c>
      <c r="I602" s="2">
        <f t="shared" si="86"/>
        <v>40.80465319754461</v>
      </c>
    </row>
    <row r="603" spans="1:9" ht="13.5" x14ac:dyDescent="0.25">
      <c r="A603" s="3">
        <f>TITRES_STAT!B606</f>
        <v>42880</v>
      </c>
      <c r="B603" s="5">
        <f>TITRES_STAT!D606</f>
        <v>9.2889999999999997</v>
      </c>
      <c r="C603" s="2">
        <f t="shared" si="81"/>
        <v>-1.8000000000000682E-2</v>
      </c>
      <c r="D603" s="2">
        <f t="shared" si="82"/>
        <v>0</v>
      </c>
      <c r="E603" s="2">
        <f t="shared" si="83"/>
        <v>1.8000000000000682E-2</v>
      </c>
      <c r="F603" s="2">
        <f t="shared" si="84"/>
        <v>2.8076140452519376E-2</v>
      </c>
      <c r="G603" s="2">
        <f t="shared" si="84"/>
        <v>4.2015796291688577E-2</v>
      </c>
      <c r="H603" s="2">
        <f t="shared" si="85"/>
        <v>0.66822821249429232</v>
      </c>
      <c r="I603" s="2">
        <f t="shared" si="86"/>
        <v>40.056163029108262</v>
      </c>
    </row>
    <row r="604" spans="1:9" ht="13.5" x14ac:dyDescent="0.25">
      <c r="A604" s="3">
        <f>TITRES_STAT!B607</f>
        <v>42881</v>
      </c>
      <c r="B604" s="5">
        <f>TITRES_STAT!D607</f>
        <v>9.2889999999999997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2.6070701848767992E-2</v>
      </c>
      <c r="G604" s="2">
        <f t="shared" si="84"/>
        <v>3.9014667985139397E-2</v>
      </c>
      <c r="H604" s="2">
        <f t="shared" si="85"/>
        <v>0.66822821249429232</v>
      </c>
      <c r="I604" s="2">
        <f t="shared" si="86"/>
        <v>40.056163029108262</v>
      </c>
    </row>
    <row r="605" spans="1:9" ht="13.5" x14ac:dyDescent="0.25">
      <c r="A605" s="3">
        <f>TITRES_STAT!B608</f>
        <v>42884</v>
      </c>
      <c r="B605" s="5">
        <f>TITRES_STAT!D608</f>
        <v>9.3469999999999995</v>
      </c>
      <c r="C605" s="2">
        <f t="shared" si="81"/>
        <v>5.7999999999999829E-2</v>
      </c>
      <c r="D605" s="2">
        <f t="shared" si="82"/>
        <v>5.7999999999999829E-2</v>
      </c>
      <c r="E605" s="2">
        <f t="shared" si="83"/>
        <v>0</v>
      </c>
      <c r="F605" s="2">
        <f t="shared" ref="F605:G620" si="87">((F604*13)+D605)/14</f>
        <v>2.8351366002427408E-2</v>
      </c>
      <c r="G605" s="2">
        <f t="shared" si="87"/>
        <v>3.6227905986200869E-2</v>
      </c>
      <c r="H605" s="2">
        <f t="shared" si="85"/>
        <v>0.78258362526463388</v>
      </c>
      <c r="I605" s="2">
        <f t="shared" si="86"/>
        <v>43.90165006415647</v>
      </c>
    </row>
    <row r="606" spans="1:9" ht="13.5" x14ac:dyDescent="0.25">
      <c r="A606" s="3">
        <f>TITRES_STAT!B609</f>
        <v>42885</v>
      </c>
      <c r="B606" s="5">
        <f>TITRES_STAT!D609</f>
        <v>9.2889999999999997</v>
      </c>
      <c r="C606" s="2">
        <f t="shared" si="81"/>
        <v>-5.7999999999999829E-2</v>
      </c>
      <c r="D606" s="2">
        <f t="shared" si="82"/>
        <v>0</v>
      </c>
      <c r="E606" s="2">
        <f t="shared" si="83"/>
        <v>5.7999999999999829E-2</v>
      </c>
      <c r="F606" s="2">
        <f t="shared" si="87"/>
        <v>2.6326268430825448E-2</v>
      </c>
      <c r="G606" s="2">
        <f t="shared" si="87"/>
        <v>3.7783055558615088E-2</v>
      </c>
      <c r="H606" s="2">
        <f t="shared" si="85"/>
        <v>0.69677446785594011</v>
      </c>
      <c r="I606" s="2">
        <f t="shared" si="86"/>
        <v>41.064648311003339</v>
      </c>
    </row>
    <row r="607" spans="1:9" ht="13.5" x14ac:dyDescent="0.25">
      <c r="A607" s="3">
        <f>TITRES_STAT!B610</f>
        <v>42886</v>
      </c>
      <c r="B607" s="5">
        <f>TITRES_STAT!D610</f>
        <v>9.5640000000000001</v>
      </c>
      <c r="C607" s="2">
        <f t="shared" si="81"/>
        <v>0.27500000000000036</v>
      </c>
      <c r="D607" s="2">
        <f t="shared" si="82"/>
        <v>0.27500000000000036</v>
      </c>
      <c r="E607" s="2">
        <f t="shared" si="83"/>
        <v>0</v>
      </c>
      <c r="F607" s="2">
        <f t="shared" si="87"/>
        <v>4.4088677828623656E-2</v>
      </c>
      <c r="G607" s="2">
        <f t="shared" si="87"/>
        <v>3.508426587585687E-2</v>
      </c>
      <c r="H607" s="2">
        <f t="shared" si="85"/>
        <v>1.2566510008967622</v>
      </c>
      <c r="I607" s="2">
        <f t="shared" si="86"/>
        <v>55.686546142818997</v>
      </c>
    </row>
    <row r="608" spans="1:9" ht="13.5" x14ac:dyDescent="0.25">
      <c r="A608" s="3">
        <f>TITRES_STAT!B611</f>
        <v>42887</v>
      </c>
      <c r="B608" s="5">
        <f>TITRES_STAT!D611</f>
        <v>9.5640000000000001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4.0939486555150541E-2</v>
      </c>
      <c r="G608" s="2">
        <f t="shared" si="87"/>
        <v>3.2578246884724237E-2</v>
      </c>
      <c r="H608" s="2">
        <f t="shared" si="85"/>
        <v>1.2566510008967624</v>
      </c>
      <c r="I608" s="2">
        <f t="shared" si="86"/>
        <v>55.686546142818997</v>
      </c>
    </row>
    <row r="609" spans="1:9" ht="13.5" x14ac:dyDescent="0.25">
      <c r="A609" s="3">
        <f>TITRES_STAT!B612</f>
        <v>42888</v>
      </c>
      <c r="B609" s="5">
        <f>TITRES_STAT!D612</f>
        <v>9.5809999999999995</v>
      </c>
      <c r="C609" s="2">
        <f t="shared" si="81"/>
        <v>1.699999999999946E-2</v>
      </c>
      <c r="D609" s="2">
        <f t="shared" si="82"/>
        <v>1.699999999999946E-2</v>
      </c>
      <c r="E609" s="2">
        <f t="shared" si="83"/>
        <v>0</v>
      </c>
      <c r="F609" s="2">
        <f t="shared" si="87"/>
        <v>3.9229523229782612E-2</v>
      </c>
      <c r="G609" s="2">
        <f t="shared" si="87"/>
        <v>3.0251229250101076E-2</v>
      </c>
      <c r="H609" s="2">
        <f t="shared" si="85"/>
        <v>1.2967910462564605</v>
      </c>
      <c r="I609" s="2">
        <f t="shared" si="86"/>
        <v>56.46099362717824</v>
      </c>
    </row>
    <row r="610" spans="1:9" ht="13.5" x14ac:dyDescent="0.25">
      <c r="A610" s="3">
        <f>TITRES_STAT!B613</f>
        <v>42891</v>
      </c>
      <c r="B610" s="5">
        <f>TITRES_STAT!D613</f>
        <v>9.5749999999999993</v>
      </c>
      <c r="C610" s="2">
        <f t="shared" si="81"/>
        <v>-6.0000000000002274E-3</v>
      </c>
      <c r="D610" s="2">
        <f t="shared" si="82"/>
        <v>0</v>
      </c>
      <c r="E610" s="2">
        <f t="shared" si="83"/>
        <v>6.0000000000002274E-3</v>
      </c>
      <c r="F610" s="2">
        <f t="shared" si="87"/>
        <v>3.6427414427655284E-2</v>
      </c>
      <c r="G610" s="2">
        <f t="shared" si="87"/>
        <v>2.8518998589379587E-2</v>
      </c>
      <c r="H610" s="2">
        <f t="shared" si="85"/>
        <v>1.2773034198059385</v>
      </c>
      <c r="I610" s="2">
        <f t="shared" si="86"/>
        <v>56.088416181045581</v>
      </c>
    </row>
    <row r="611" spans="1:9" ht="13.5" x14ac:dyDescent="0.25">
      <c r="A611" s="3">
        <f>TITRES_STAT!B614</f>
        <v>42892</v>
      </c>
      <c r="B611" s="5">
        <f>TITRES_STAT!D614</f>
        <v>9.3829999999999991</v>
      </c>
      <c r="C611" s="2">
        <f t="shared" si="81"/>
        <v>-0.19200000000000017</v>
      </c>
      <c r="D611" s="2">
        <f t="shared" si="82"/>
        <v>0</v>
      </c>
      <c r="E611" s="2">
        <f t="shared" si="83"/>
        <v>0.19200000000000017</v>
      </c>
      <c r="F611" s="2">
        <f t="shared" si="87"/>
        <v>3.3825456254251332E-2</v>
      </c>
      <c r="G611" s="2">
        <f t="shared" si="87"/>
        <v>4.0196212975852484E-2</v>
      </c>
      <c r="H611" s="2">
        <f t="shared" si="85"/>
        <v>0.84150853401467629</v>
      </c>
      <c r="I611" s="2">
        <f t="shared" si="86"/>
        <v>45.696694773393304</v>
      </c>
    </row>
    <row r="612" spans="1:9" ht="13.5" x14ac:dyDescent="0.25">
      <c r="A612" s="3">
        <f>TITRES_STAT!B615</f>
        <v>42893</v>
      </c>
      <c r="B612" s="5">
        <f>TITRES_STAT!D615</f>
        <v>9.3829999999999991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3.1409352236090524E-2</v>
      </c>
      <c r="G612" s="2">
        <f t="shared" si="87"/>
        <v>3.7325054906148736E-2</v>
      </c>
      <c r="H612" s="2">
        <f t="shared" si="85"/>
        <v>0.84150853401467629</v>
      </c>
      <c r="I612" s="2">
        <f t="shared" si="86"/>
        <v>45.696694773393304</v>
      </c>
    </row>
    <row r="613" spans="1:9" ht="13.5" x14ac:dyDescent="0.25">
      <c r="A613" s="3">
        <f>TITRES_STAT!B616</f>
        <v>42894</v>
      </c>
      <c r="B613" s="5">
        <f>TITRES_STAT!D616</f>
        <v>9.61</v>
      </c>
      <c r="C613" s="2">
        <f t="shared" si="81"/>
        <v>0.22700000000000031</v>
      </c>
      <c r="D613" s="2">
        <f t="shared" si="82"/>
        <v>0.22700000000000031</v>
      </c>
      <c r="E613" s="2">
        <f t="shared" si="83"/>
        <v>0</v>
      </c>
      <c r="F613" s="2">
        <f t="shared" si="87"/>
        <v>4.5380112790655507E-2</v>
      </c>
      <c r="G613" s="2">
        <f t="shared" si="87"/>
        <v>3.465897955570954E-2</v>
      </c>
      <c r="H613" s="2">
        <f t="shared" si="85"/>
        <v>1.3093320510984237</v>
      </c>
      <c r="I613" s="2">
        <f t="shared" si="86"/>
        <v>56.697435540967163</v>
      </c>
    </row>
    <row r="614" spans="1:9" ht="13.5" x14ac:dyDescent="0.25">
      <c r="A614" s="3">
        <f>TITRES_STAT!B617</f>
        <v>42895</v>
      </c>
      <c r="B614" s="5">
        <f>TITRES_STAT!D617</f>
        <v>9.5809999999999995</v>
      </c>
      <c r="C614" s="2">
        <f t="shared" si="81"/>
        <v>-2.8999999999999915E-2</v>
      </c>
      <c r="D614" s="2">
        <f t="shared" si="82"/>
        <v>0</v>
      </c>
      <c r="E614" s="2">
        <f t="shared" si="83"/>
        <v>2.8999999999999915E-2</v>
      </c>
      <c r="F614" s="2">
        <f t="shared" si="87"/>
        <v>4.2138676162751541E-2</v>
      </c>
      <c r="G614" s="2">
        <f t="shared" si="87"/>
        <v>3.4254766730301707E-2</v>
      </c>
      <c r="H614" s="2">
        <f t="shared" si="85"/>
        <v>1.2301551049675006</v>
      </c>
      <c r="I614" s="2">
        <f t="shared" si="86"/>
        <v>55.160069460075839</v>
      </c>
    </row>
    <row r="615" spans="1:9" ht="13.5" x14ac:dyDescent="0.25">
      <c r="A615" s="3">
        <f>TITRES_STAT!B618</f>
        <v>42898</v>
      </c>
      <c r="B615" s="5">
        <f>TITRES_STAT!D618</f>
        <v>9.6430000000000007</v>
      </c>
      <c r="C615" s="2">
        <f t="shared" si="81"/>
        <v>6.2000000000001165E-2</v>
      </c>
      <c r="D615" s="2">
        <f t="shared" si="82"/>
        <v>6.2000000000001165E-2</v>
      </c>
      <c r="E615" s="2">
        <f t="shared" si="83"/>
        <v>0</v>
      </c>
      <c r="F615" s="2">
        <f t="shared" si="87"/>
        <v>4.3557342151126513E-2</v>
      </c>
      <c r="G615" s="2">
        <f t="shared" si="87"/>
        <v>3.1807997678137301E-2</v>
      </c>
      <c r="H615" s="2">
        <f t="shared" si="85"/>
        <v>1.3693833416325016</v>
      </c>
      <c r="I615" s="2">
        <f t="shared" si="86"/>
        <v>57.794925691044938</v>
      </c>
    </row>
    <row r="616" spans="1:9" ht="13.5" x14ac:dyDescent="0.25">
      <c r="A616" s="3">
        <f>TITRES_STAT!B619</f>
        <v>42899</v>
      </c>
      <c r="B616" s="5">
        <f>TITRES_STAT!D619</f>
        <v>9.6120000000000001</v>
      </c>
      <c r="C616" s="2">
        <f t="shared" si="81"/>
        <v>-3.1000000000000583E-2</v>
      </c>
      <c r="D616" s="2">
        <f t="shared" si="82"/>
        <v>0</v>
      </c>
      <c r="E616" s="2">
        <f t="shared" si="83"/>
        <v>3.1000000000000583E-2</v>
      </c>
      <c r="F616" s="2">
        <f t="shared" si="87"/>
        <v>4.044610342604605E-2</v>
      </c>
      <c r="G616" s="2">
        <f t="shared" si="87"/>
        <v>3.1750283558270392E-2</v>
      </c>
      <c r="H616" s="2">
        <f t="shared" si="85"/>
        <v>1.2738816442951277</v>
      </c>
      <c r="I616" s="2">
        <f t="shared" si="86"/>
        <v>56.022337287920436</v>
      </c>
    </row>
    <row r="617" spans="1:9" ht="13.5" x14ac:dyDescent="0.25">
      <c r="A617" s="3">
        <f>TITRES_STAT!B620</f>
        <v>42900</v>
      </c>
      <c r="B617" s="5">
        <f>TITRES_STAT!D620</f>
        <v>9.4570000000000007</v>
      </c>
      <c r="C617" s="2">
        <f t="shared" si="81"/>
        <v>-0.15499999999999936</v>
      </c>
      <c r="D617" s="2">
        <f t="shared" si="82"/>
        <v>0</v>
      </c>
      <c r="E617" s="2">
        <f t="shared" si="83"/>
        <v>0.15499999999999936</v>
      </c>
      <c r="F617" s="2">
        <f t="shared" si="87"/>
        <v>3.7557096038471335E-2</v>
      </c>
      <c r="G617" s="2">
        <f t="shared" si="87"/>
        <v>4.0553834732679601E-2</v>
      </c>
      <c r="H617" s="2">
        <f t="shared" si="85"/>
        <v>0.92610467754869563</v>
      </c>
      <c r="I617" s="2">
        <f t="shared" si="86"/>
        <v>48.081741784009658</v>
      </c>
    </row>
    <row r="618" spans="1:9" ht="13.5" x14ac:dyDescent="0.25">
      <c r="A618" s="3">
        <f>TITRES_STAT!B621</f>
        <v>42901</v>
      </c>
      <c r="B618" s="5">
        <f>TITRES_STAT!D621</f>
        <v>9.4570000000000007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3.4874446321437672E-2</v>
      </c>
      <c r="G618" s="2">
        <f t="shared" si="87"/>
        <v>3.7657132251773917E-2</v>
      </c>
      <c r="H618" s="2">
        <f t="shared" si="85"/>
        <v>0.92610467754869563</v>
      </c>
      <c r="I618" s="2">
        <f t="shared" si="86"/>
        <v>48.081741784009658</v>
      </c>
    </row>
    <row r="619" spans="1:9" ht="13.5" x14ac:dyDescent="0.25">
      <c r="A619" s="3">
        <f>TITRES_STAT!B622</f>
        <v>42902</v>
      </c>
      <c r="B619" s="5">
        <f>TITRES_STAT!D622</f>
        <v>9.3699999999999992</v>
      </c>
      <c r="C619" s="2">
        <f t="shared" si="81"/>
        <v>-8.7000000000001521E-2</v>
      </c>
      <c r="D619" s="2">
        <f t="shared" si="82"/>
        <v>0</v>
      </c>
      <c r="E619" s="2">
        <f t="shared" si="83"/>
        <v>8.7000000000001521E-2</v>
      </c>
      <c r="F619" s="2">
        <f t="shared" si="87"/>
        <v>3.2383414441334982E-2</v>
      </c>
      <c r="G619" s="2">
        <f t="shared" si="87"/>
        <v>4.1181622805218747E-2</v>
      </c>
      <c r="H619" s="2">
        <f t="shared" si="85"/>
        <v>0.78635595771692579</v>
      </c>
      <c r="I619" s="2">
        <f t="shared" si="86"/>
        <v>44.020115605735022</v>
      </c>
    </row>
    <row r="620" spans="1:9" ht="13.5" x14ac:dyDescent="0.25">
      <c r="A620" s="3">
        <f>TITRES_STAT!B623</f>
        <v>42905</v>
      </c>
      <c r="B620" s="5">
        <f>TITRES_STAT!D623</f>
        <v>9.4570000000000007</v>
      </c>
      <c r="C620" s="2">
        <f t="shared" si="81"/>
        <v>8.7000000000001521E-2</v>
      </c>
      <c r="D620" s="2">
        <f t="shared" si="82"/>
        <v>8.7000000000001521E-2</v>
      </c>
      <c r="E620" s="2">
        <f t="shared" si="83"/>
        <v>0</v>
      </c>
      <c r="F620" s="2">
        <f t="shared" si="87"/>
        <v>3.6284599124096872E-2</v>
      </c>
      <c r="G620" s="2">
        <f t="shared" si="87"/>
        <v>3.824007831913169E-2</v>
      </c>
      <c r="H620" s="2">
        <f t="shared" si="85"/>
        <v>0.9488630964948499</v>
      </c>
      <c r="I620" s="2">
        <f t="shared" si="86"/>
        <v>48.68803243293172</v>
      </c>
    </row>
    <row r="621" spans="1:9" ht="13.5" x14ac:dyDescent="0.25">
      <c r="A621" s="3">
        <f>TITRES_STAT!B624</f>
        <v>42906</v>
      </c>
      <c r="B621" s="5">
        <f>TITRES_STAT!D624</f>
        <v>9.4260000000000002</v>
      </c>
      <c r="C621" s="2">
        <f t="shared" si="81"/>
        <v>-3.1000000000000583E-2</v>
      </c>
      <c r="D621" s="2">
        <f t="shared" si="82"/>
        <v>0</v>
      </c>
      <c r="E621" s="2">
        <f t="shared" si="83"/>
        <v>3.1000000000000583E-2</v>
      </c>
      <c r="F621" s="2">
        <f t="shared" ref="F621:G636" si="88">((F620*13)+D621)/14</f>
        <v>3.3692842043804239E-2</v>
      </c>
      <c r="G621" s="2">
        <f t="shared" si="88"/>
        <v>3.7722929867765188E-2</v>
      </c>
      <c r="H621" s="2">
        <f t="shared" si="85"/>
        <v>0.89316609716986162</v>
      </c>
      <c r="I621" s="2">
        <f t="shared" si="86"/>
        <v>47.178432917485502</v>
      </c>
    </row>
    <row r="622" spans="1:9" ht="13.5" x14ac:dyDescent="0.25">
      <c r="A622" s="3">
        <f>TITRES_STAT!B625</f>
        <v>42907</v>
      </c>
      <c r="B622" s="5">
        <f>TITRES_STAT!D625</f>
        <v>9.6059999999999999</v>
      </c>
      <c r="C622" s="2">
        <f t="shared" si="81"/>
        <v>0.17999999999999972</v>
      </c>
      <c r="D622" s="2">
        <f t="shared" si="82"/>
        <v>0.17999999999999972</v>
      </c>
      <c r="E622" s="2">
        <f t="shared" si="83"/>
        <v>0</v>
      </c>
      <c r="F622" s="2">
        <f t="shared" si="88"/>
        <v>4.4143353326389634E-2</v>
      </c>
      <c r="G622" s="2">
        <f t="shared" si="88"/>
        <v>3.5028434877210531E-2</v>
      </c>
      <c r="H622" s="2">
        <f t="shared" si="85"/>
        <v>1.2602148363502608</v>
      </c>
      <c r="I622" s="2">
        <f t="shared" si="86"/>
        <v>55.756418198954243</v>
      </c>
    </row>
    <row r="623" spans="1:9" ht="13.5" x14ac:dyDescent="0.25">
      <c r="A623" s="3">
        <f>TITRES_STAT!B626</f>
        <v>42908</v>
      </c>
      <c r="B623" s="5">
        <f>TITRES_STAT!D626</f>
        <v>9.6059999999999999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4.0990256660218945E-2</v>
      </c>
      <c r="G623" s="2">
        <f t="shared" si="88"/>
        <v>3.2526403814552636E-2</v>
      </c>
      <c r="H623" s="2">
        <f t="shared" si="85"/>
        <v>1.2602148363502608</v>
      </c>
      <c r="I623" s="2">
        <f t="shared" si="86"/>
        <v>55.756418198954243</v>
      </c>
    </row>
    <row r="624" spans="1:9" ht="13.5" x14ac:dyDescent="0.25">
      <c r="A624" s="3">
        <f>TITRES_STAT!B627</f>
        <v>42909</v>
      </c>
      <c r="B624" s="5">
        <f>TITRES_STAT!D627</f>
        <v>9.7059999999999995</v>
      </c>
      <c r="C624" s="2">
        <f t="shared" si="81"/>
        <v>9.9999999999999645E-2</v>
      </c>
      <c r="D624" s="2">
        <f t="shared" si="82"/>
        <v>9.9999999999999645E-2</v>
      </c>
      <c r="E624" s="2">
        <f t="shared" si="83"/>
        <v>0</v>
      </c>
      <c r="F624" s="2">
        <f t="shared" si="88"/>
        <v>4.5205238327346138E-2</v>
      </c>
      <c r="G624" s="2">
        <f t="shared" si="88"/>
        <v>3.0203089256370306E-2</v>
      </c>
      <c r="H624" s="2">
        <f t="shared" si="85"/>
        <v>1.4967090930213915</v>
      </c>
      <c r="I624" s="2">
        <f t="shared" si="86"/>
        <v>59.947276084541734</v>
      </c>
    </row>
    <row r="625" spans="1:9" ht="13.5" x14ac:dyDescent="0.25">
      <c r="A625" s="3">
        <f>TITRES_STAT!B628</f>
        <v>42914</v>
      </c>
      <c r="B625" s="5">
        <f>TITRES_STAT!D628</f>
        <v>9.6739999999999995</v>
      </c>
      <c r="C625" s="2">
        <f t="shared" si="81"/>
        <v>-3.2000000000000028E-2</v>
      </c>
      <c r="D625" s="2">
        <f t="shared" si="82"/>
        <v>0</v>
      </c>
      <c r="E625" s="2">
        <f t="shared" si="83"/>
        <v>3.2000000000000028E-2</v>
      </c>
      <c r="F625" s="2">
        <f t="shared" si="88"/>
        <v>4.1976292732535704E-2</v>
      </c>
      <c r="G625" s="2">
        <f t="shared" si="88"/>
        <v>3.0331440023772426E-2</v>
      </c>
      <c r="H625" s="2">
        <f t="shared" si="85"/>
        <v>1.3839202062162748</v>
      </c>
      <c r="I625" s="2">
        <f t="shared" si="86"/>
        <v>58.052287262282739</v>
      </c>
    </row>
    <row r="626" spans="1:9" ht="13.5" x14ac:dyDescent="0.25">
      <c r="A626" s="3">
        <f>TITRES_STAT!B629</f>
        <v>42915</v>
      </c>
      <c r="B626" s="5">
        <f>TITRES_STAT!D629</f>
        <v>9.6989999999999998</v>
      </c>
      <c r="C626" s="2">
        <f t="shared" si="81"/>
        <v>2.5000000000000355E-2</v>
      </c>
      <c r="D626" s="2">
        <f t="shared" si="82"/>
        <v>2.5000000000000355E-2</v>
      </c>
      <c r="E626" s="2">
        <f t="shared" si="83"/>
        <v>0</v>
      </c>
      <c r="F626" s="2">
        <f t="shared" si="88"/>
        <v>4.0763700394497462E-2</v>
      </c>
      <c r="G626" s="2">
        <f t="shared" si="88"/>
        <v>2.8164908593502964E-2</v>
      </c>
      <c r="H626" s="2">
        <f t="shared" si="85"/>
        <v>1.4473223038934615</v>
      </c>
      <c r="I626" s="2">
        <f t="shared" si="86"/>
        <v>59.139014979388151</v>
      </c>
    </row>
    <row r="627" spans="1:9" ht="13.5" x14ac:dyDescent="0.25">
      <c r="A627" s="3">
        <f>TITRES_STAT!B630</f>
        <v>42916</v>
      </c>
      <c r="B627" s="5">
        <f>TITRES_STAT!D630</f>
        <v>9.6989999999999998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3.7852007509176215E-2</v>
      </c>
      <c r="G627" s="2">
        <f t="shared" si="88"/>
        <v>2.6153129408252755E-2</v>
      </c>
      <c r="H627" s="2">
        <f t="shared" si="85"/>
        <v>1.4473223038934613</v>
      </c>
      <c r="I627" s="2">
        <f t="shared" si="86"/>
        <v>59.139014979388151</v>
      </c>
    </row>
    <row r="628" spans="1:9" ht="13.5" x14ac:dyDescent="0.25">
      <c r="A628" s="3">
        <f>TITRES_STAT!B631</f>
        <v>42919</v>
      </c>
      <c r="B628" s="5">
        <f>TITRES_STAT!D631</f>
        <v>9.8239999999999998</v>
      </c>
      <c r="C628" s="2">
        <f t="shared" si="81"/>
        <v>0.125</v>
      </c>
      <c r="D628" s="2">
        <f t="shared" si="82"/>
        <v>0.125</v>
      </c>
      <c r="E628" s="2">
        <f t="shared" si="83"/>
        <v>0</v>
      </c>
      <c r="F628" s="2">
        <f t="shared" si="88"/>
        <v>4.4076864115663632E-2</v>
      </c>
      <c r="G628" s="2">
        <f t="shared" si="88"/>
        <v>2.4285048736234698E-2</v>
      </c>
      <c r="H628" s="2">
        <f t="shared" si="85"/>
        <v>1.8149794383528826</v>
      </c>
      <c r="I628" s="2">
        <f t="shared" si="86"/>
        <v>64.475761834156557</v>
      </c>
    </row>
    <row r="629" spans="1:9" ht="13.5" x14ac:dyDescent="0.25">
      <c r="A629" s="3">
        <f>TITRES_STAT!B632</f>
        <v>42920</v>
      </c>
      <c r="B629" s="5">
        <f>TITRES_STAT!D632</f>
        <v>9.6430000000000007</v>
      </c>
      <c r="C629" s="2">
        <f t="shared" si="81"/>
        <v>-0.18099999999999916</v>
      </c>
      <c r="D629" s="2">
        <f t="shared" si="82"/>
        <v>0</v>
      </c>
      <c r="E629" s="2">
        <f t="shared" si="83"/>
        <v>0.18099999999999916</v>
      </c>
      <c r="F629" s="2">
        <f t="shared" si="88"/>
        <v>4.0928516678830518E-2</v>
      </c>
      <c r="G629" s="2">
        <f t="shared" si="88"/>
        <v>3.5478973826503592E-2</v>
      </c>
      <c r="H629" s="2">
        <f t="shared" si="85"/>
        <v>1.1535992241200617</v>
      </c>
      <c r="I629" s="2">
        <f t="shared" si="86"/>
        <v>53.566105113703806</v>
      </c>
    </row>
    <row r="630" spans="1:9" ht="13.5" x14ac:dyDescent="0.25">
      <c r="A630" s="3">
        <f>TITRES_STAT!B633</f>
        <v>42921</v>
      </c>
      <c r="B630" s="5">
        <f>TITRES_STAT!D633</f>
        <v>9.5190000000000001</v>
      </c>
      <c r="C630" s="2">
        <f t="shared" si="81"/>
        <v>-0.12400000000000055</v>
      </c>
      <c r="D630" s="2">
        <f t="shared" si="82"/>
        <v>0</v>
      </c>
      <c r="E630" s="2">
        <f t="shared" si="83"/>
        <v>0.12400000000000055</v>
      </c>
      <c r="F630" s="2">
        <f t="shared" si="88"/>
        <v>3.8005051201771188E-2</v>
      </c>
      <c r="G630" s="2">
        <f t="shared" si="88"/>
        <v>4.180190426746766E-2</v>
      </c>
      <c r="H630" s="2">
        <f t="shared" si="85"/>
        <v>0.90917033249484347</v>
      </c>
      <c r="I630" s="2">
        <f t="shared" si="86"/>
        <v>47.621226719292686</v>
      </c>
    </row>
    <row r="631" spans="1:9" ht="13.5" x14ac:dyDescent="0.25">
      <c r="A631" s="3">
        <f>TITRES_STAT!B634</f>
        <v>42922</v>
      </c>
      <c r="B631" s="5">
        <f>TITRES_STAT!D634</f>
        <v>9.7929999999999993</v>
      </c>
      <c r="C631" s="2">
        <f t="shared" si="81"/>
        <v>0.27399999999999913</v>
      </c>
      <c r="D631" s="2">
        <f t="shared" si="82"/>
        <v>0.27399999999999913</v>
      </c>
      <c r="E631" s="2">
        <f t="shared" si="83"/>
        <v>0</v>
      </c>
      <c r="F631" s="2">
        <f t="shared" si="88"/>
        <v>5.4861833258787469E-2</v>
      </c>
      <c r="G631" s="2">
        <f t="shared" si="88"/>
        <v>3.881605396264854E-2</v>
      </c>
      <c r="H631" s="2">
        <f t="shared" si="85"/>
        <v>1.4133799718945999</v>
      </c>
      <c r="I631" s="2">
        <f t="shared" si="86"/>
        <v>58.56433667115585</v>
      </c>
    </row>
    <row r="632" spans="1:9" ht="13.5" x14ac:dyDescent="0.25">
      <c r="A632" s="3">
        <f>TITRES_STAT!B635</f>
        <v>42923</v>
      </c>
      <c r="B632" s="5">
        <f>TITRES_STAT!D635</f>
        <v>9.9540000000000006</v>
      </c>
      <c r="C632" s="2">
        <f t="shared" si="81"/>
        <v>0.16100000000000136</v>
      </c>
      <c r="D632" s="2">
        <f t="shared" si="82"/>
        <v>0.16100000000000136</v>
      </c>
      <c r="E632" s="2">
        <f t="shared" si="83"/>
        <v>0</v>
      </c>
      <c r="F632" s="2">
        <f t="shared" si="88"/>
        <v>6.2443130883159892E-2</v>
      </c>
      <c r="G632" s="2">
        <f t="shared" si="88"/>
        <v>3.6043478679602219E-2</v>
      </c>
      <c r="H632" s="2">
        <f t="shared" si="85"/>
        <v>1.7324390755462182</v>
      </c>
      <c r="I632" s="2">
        <f t="shared" si="86"/>
        <v>63.40266068695059</v>
      </c>
    </row>
    <row r="633" spans="1:9" ht="13.5" x14ac:dyDescent="0.25">
      <c r="A633" s="3">
        <f>TITRES_STAT!B636</f>
        <v>42926</v>
      </c>
      <c r="B633" s="5">
        <f>TITRES_STAT!D636</f>
        <v>9.6560000000000006</v>
      </c>
      <c r="C633" s="2">
        <f t="shared" si="81"/>
        <v>-0.29800000000000004</v>
      </c>
      <c r="D633" s="2">
        <f t="shared" si="82"/>
        <v>0</v>
      </c>
      <c r="E633" s="2">
        <f t="shared" si="83"/>
        <v>0.29800000000000004</v>
      </c>
      <c r="F633" s="2">
        <f t="shared" si="88"/>
        <v>5.798290724864847E-2</v>
      </c>
      <c r="G633" s="2">
        <f t="shared" si="88"/>
        <v>5.4754658773916345E-2</v>
      </c>
      <c r="H633" s="2">
        <f t="shared" si="85"/>
        <v>1.0589584255846003</v>
      </c>
      <c r="I633" s="2">
        <f t="shared" si="86"/>
        <v>51.431753668553554</v>
      </c>
    </row>
    <row r="634" spans="1:9" ht="13.5" x14ac:dyDescent="0.25">
      <c r="A634" s="3">
        <f>TITRES_STAT!B637</f>
        <v>42927</v>
      </c>
      <c r="B634" s="5">
        <f>TITRES_STAT!D637</f>
        <v>9.6560000000000006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5.3841271016602146E-2</v>
      </c>
      <c r="G634" s="2">
        <f t="shared" si="88"/>
        <v>5.0843611718636605E-2</v>
      </c>
      <c r="H634" s="2">
        <f t="shared" si="85"/>
        <v>1.0589584255846001</v>
      </c>
      <c r="I634" s="2">
        <f t="shared" si="86"/>
        <v>51.431753668553554</v>
      </c>
    </row>
    <row r="635" spans="1:9" ht="13.5" x14ac:dyDescent="0.25">
      <c r="A635" s="3">
        <f>TITRES_STAT!B638</f>
        <v>42928</v>
      </c>
      <c r="B635" s="5">
        <f>TITRES_STAT!D638</f>
        <v>9.5500000000000007</v>
      </c>
      <c r="C635" s="2">
        <f t="shared" si="81"/>
        <v>-0.10599999999999987</v>
      </c>
      <c r="D635" s="2">
        <f t="shared" si="82"/>
        <v>0</v>
      </c>
      <c r="E635" s="2">
        <f t="shared" si="83"/>
        <v>0.10599999999999987</v>
      </c>
      <c r="F635" s="2">
        <f t="shared" si="88"/>
        <v>4.9995465943987703E-2</v>
      </c>
      <c r="G635" s="2">
        <f t="shared" si="88"/>
        <v>5.4783353738733984E-2</v>
      </c>
      <c r="H635" s="2">
        <f t="shared" si="85"/>
        <v>0.91260323678648658</v>
      </c>
      <c r="I635" s="2">
        <f t="shared" si="86"/>
        <v>47.715240632961716</v>
      </c>
    </row>
    <row r="636" spans="1:9" ht="13.5" x14ac:dyDescent="0.25">
      <c r="A636" s="3">
        <f>TITRES_STAT!B639</f>
        <v>42929</v>
      </c>
      <c r="B636" s="5">
        <f>TITRES_STAT!D639</f>
        <v>9.8179999999999996</v>
      </c>
      <c r="C636" s="2">
        <f t="shared" si="81"/>
        <v>0.26799999999999891</v>
      </c>
      <c r="D636" s="2">
        <f t="shared" si="82"/>
        <v>0.26799999999999891</v>
      </c>
      <c r="E636" s="2">
        <f t="shared" si="83"/>
        <v>0</v>
      </c>
      <c r="F636" s="2">
        <f t="shared" si="88"/>
        <v>6.5567218376559933E-2</v>
      </c>
      <c r="G636" s="2">
        <f t="shared" si="88"/>
        <v>5.0870257043110122E-2</v>
      </c>
      <c r="H636" s="2">
        <f t="shared" si="85"/>
        <v>1.2889106953203486</v>
      </c>
      <c r="I636" s="2">
        <f t="shared" si="86"/>
        <v>56.311095839410051</v>
      </c>
    </row>
    <row r="637" spans="1:9" ht="13.5" x14ac:dyDescent="0.25">
      <c r="A637" s="3">
        <f>TITRES_STAT!B640</f>
        <v>42930</v>
      </c>
      <c r="B637" s="5">
        <f>TITRES_STAT!D640</f>
        <v>9.8179999999999996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6.0883845635377076E-2</v>
      </c>
      <c r="G637" s="2">
        <f t="shared" si="89"/>
        <v>4.7236667254316536E-2</v>
      </c>
      <c r="H637" s="2">
        <f t="shared" si="85"/>
        <v>1.2889106953203489</v>
      </c>
      <c r="I637" s="2">
        <f t="shared" si="86"/>
        <v>56.311095839410058</v>
      </c>
    </row>
    <row r="638" spans="1:9" ht="13.5" x14ac:dyDescent="0.25">
      <c r="A638" s="3">
        <f>TITRES_STAT!B641</f>
        <v>42933</v>
      </c>
      <c r="B638" s="5">
        <f>TITRES_STAT!D641</f>
        <v>9.8179999999999996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5.653499951856443E-2</v>
      </c>
      <c r="G638" s="2">
        <f t="shared" si="89"/>
        <v>4.3862619593293926E-2</v>
      </c>
      <c r="H638" s="2">
        <f t="shared" si="85"/>
        <v>1.2889106953203489</v>
      </c>
      <c r="I638" s="2">
        <f t="shared" si="86"/>
        <v>56.311095839410058</v>
      </c>
    </row>
    <row r="639" spans="1:9" ht="13.5" x14ac:dyDescent="0.25">
      <c r="A639" s="3">
        <f>TITRES_STAT!B642</f>
        <v>42934</v>
      </c>
      <c r="B639" s="5">
        <f>TITRES_STAT!D642</f>
        <v>9.8179999999999996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5.2496785267238395E-2</v>
      </c>
      <c r="G639" s="2">
        <f t="shared" si="89"/>
        <v>4.0729575336630075E-2</v>
      </c>
      <c r="H639" s="2">
        <f t="shared" si="85"/>
        <v>1.2889106953203486</v>
      </c>
      <c r="I639" s="2">
        <f t="shared" si="86"/>
        <v>56.311095839410051</v>
      </c>
    </row>
    <row r="640" spans="1:9" ht="13.5" x14ac:dyDescent="0.25">
      <c r="A640" s="3">
        <f>TITRES_STAT!B643</f>
        <v>42935</v>
      </c>
      <c r="B640" s="5">
        <f>TITRES_STAT!D643</f>
        <v>9.8179999999999996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4.8747014891007079E-2</v>
      </c>
      <c r="G640" s="2">
        <f t="shared" si="89"/>
        <v>3.7820319955442216E-2</v>
      </c>
      <c r="H640" s="2">
        <f t="shared" si="85"/>
        <v>1.2889106953203484</v>
      </c>
      <c r="I640" s="2">
        <f t="shared" si="86"/>
        <v>56.311095839410051</v>
      </c>
    </row>
    <row r="641" spans="1:9" ht="13.5" x14ac:dyDescent="0.25">
      <c r="A641" s="3">
        <f>TITRES_STAT!B644</f>
        <v>42936</v>
      </c>
      <c r="B641" s="5">
        <f>TITRES_STAT!D644</f>
        <v>9.9540000000000006</v>
      </c>
      <c r="C641" s="2">
        <f t="shared" si="81"/>
        <v>0.13600000000000101</v>
      </c>
      <c r="D641" s="2">
        <f t="shared" si="82"/>
        <v>0.13600000000000101</v>
      </c>
      <c r="E641" s="2">
        <f t="shared" si="83"/>
        <v>0</v>
      </c>
      <c r="F641" s="2">
        <f t="shared" si="89"/>
        <v>5.4979370970220931E-2</v>
      </c>
      <c r="G641" s="2">
        <f t="shared" si="89"/>
        <v>3.5118868530053485E-2</v>
      </c>
      <c r="H641" s="2">
        <f t="shared" si="85"/>
        <v>1.5655222753879878</v>
      </c>
      <c r="I641" s="2">
        <f t="shared" si="86"/>
        <v>61.021581859047842</v>
      </c>
    </row>
    <row r="642" spans="1:9" ht="13.5" x14ac:dyDescent="0.25">
      <c r="A642" s="3">
        <f>TITRES_STAT!B645</f>
        <v>42937</v>
      </c>
      <c r="B642" s="5">
        <f>TITRES_STAT!D645</f>
        <v>9.9540000000000006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5.1052273043776575E-2</v>
      </c>
      <c r="G642" s="2">
        <f t="shared" si="89"/>
        <v>3.2610377920763947E-2</v>
      </c>
      <c r="H642" s="2">
        <f t="shared" si="85"/>
        <v>1.5655222753879878</v>
      </c>
      <c r="I642" s="2">
        <f t="shared" si="86"/>
        <v>61.021581859047842</v>
      </c>
    </row>
    <row r="643" spans="1:9" ht="13.5" x14ac:dyDescent="0.25">
      <c r="A643" s="3">
        <f>TITRES_STAT!B646</f>
        <v>42940</v>
      </c>
      <c r="B643" s="5">
        <f>TITRES_STAT!D646</f>
        <v>9.9540000000000006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4.7405682112078247E-2</v>
      </c>
      <c r="G643" s="2">
        <f t="shared" si="89"/>
        <v>3.0281065212137949E-2</v>
      </c>
      <c r="H643" s="2">
        <f t="shared" si="85"/>
        <v>1.5655222753879878</v>
      </c>
      <c r="I643" s="2">
        <f t="shared" si="86"/>
        <v>61.021581859047842</v>
      </c>
    </row>
    <row r="644" spans="1:9" ht="13.5" x14ac:dyDescent="0.25">
      <c r="A644" s="3">
        <f>TITRES_STAT!B647</f>
        <v>42942</v>
      </c>
      <c r="B644" s="5">
        <f>TITRES_STAT!D647</f>
        <v>9.9540000000000006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4.4019561961215516E-2</v>
      </c>
      <c r="G644" s="2">
        <f t="shared" si="89"/>
        <v>2.8118131982699524E-2</v>
      </c>
      <c r="H644" s="2">
        <f t="shared" si="85"/>
        <v>1.565522275387988</v>
      </c>
      <c r="I644" s="2">
        <f t="shared" si="86"/>
        <v>61.021581859047849</v>
      </c>
    </row>
    <row r="645" spans="1:9" ht="13.5" x14ac:dyDescent="0.25">
      <c r="A645" s="3">
        <f>TITRES_STAT!B648</f>
        <v>42943</v>
      </c>
      <c r="B645" s="5">
        <f>TITRES_STAT!D648</f>
        <v>9.8919999999999995</v>
      </c>
      <c r="C645" s="2">
        <f t="shared" si="90"/>
        <v>-6.2000000000001165E-2</v>
      </c>
      <c r="D645" s="2">
        <f t="shared" si="91"/>
        <v>0</v>
      </c>
      <c r="E645" s="2">
        <f t="shared" si="92"/>
        <v>6.2000000000001165E-2</v>
      </c>
      <c r="F645" s="2">
        <f t="shared" si="89"/>
        <v>4.0875307535414407E-2</v>
      </c>
      <c r="G645" s="2">
        <f t="shared" si="89"/>
        <v>3.0538265412506784E-2</v>
      </c>
      <c r="H645" s="2">
        <f t="shared" si="85"/>
        <v>1.3384947371200115</v>
      </c>
      <c r="I645" s="2">
        <f t="shared" si="86"/>
        <v>57.237449196419554</v>
      </c>
    </row>
    <row r="646" spans="1:9" ht="13.5" x14ac:dyDescent="0.25">
      <c r="A646" s="3">
        <f>TITRES_STAT!B649</f>
        <v>42944</v>
      </c>
      <c r="B646" s="5">
        <f>TITRES_STAT!D649</f>
        <v>9.7059999999999995</v>
      </c>
      <c r="C646" s="2">
        <f t="shared" si="90"/>
        <v>-0.18599999999999994</v>
      </c>
      <c r="D646" s="2">
        <f t="shared" si="91"/>
        <v>0</v>
      </c>
      <c r="E646" s="2">
        <f t="shared" si="92"/>
        <v>0.18599999999999994</v>
      </c>
      <c r="F646" s="2">
        <f t="shared" si="89"/>
        <v>3.7955642711456239E-2</v>
      </c>
      <c r="G646" s="2">
        <f t="shared" si="89"/>
        <v>4.1642675025899148E-2</v>
      </c>
      <c r="H646" s="2">
        <f t="shared" si="85"/>
        <v>0.91146024331650632</v>
      </c>
      <c r="I646" s="2">
        <f t="shared" si="86"/>
        <v>47.683975981371411</v>
      </c>
    </row>
    <row r="647" spans="1:9" ht="13.5" x14ac:dyDescent="0.25">
      <c r="A647" s="3">
        <f>TITRES_STAT!B650</f>
        <v>42947</v>
      </c>
      <c r="B647" s="5">
        <f>TITRES_STAT!D650</f>
        <v>9.8919999999999995</v>
      </c>
      <c r="C647" s="2">
        <f t="shared" si="90"/>
        <v>0.18599999999999994</v>
      </c>
      <c r="D647" s="2">
        <f t="shared" si="91"/>
        <v>0.18599999999999994</v>
      </c>
      <c r="E647" s="2">
        <f t="shared" si="92"/>
        <v>0</v>
      </c>
      <c r="F647" s="2">
        <f t="shared" si="89"/>
        <v>4.8530239660637929E-2</v>
      </c>
      <c r="G647" s="2">
        <f t="shared" si="89"/>
        <v>3.8668198238334929E-2</v>
      </c>
      <c r="H647" s="2">
        <f t="shared" si="85"/>
        <v>1.2550426932622363</v>
      </c>
      <c r="I647" s="2">
        <f t="shared" si="86"/>
        <v>55.654941567719973</v>
      </c>
    </row>
    <row r="648" spans="1:9" ht="13.5" x14ac:dyDescent="0.25">
      <c r="A648" s="3">
        <f>TITRES_STAT!B651</f>
        <v>42948</v>
      </c>
      <c r="B648" s="5">
        <f>TITRES_STAT!D651</f>
        <v>9.8919999999999995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4.5063793970592361E-2</v>
      </c>
      <c r="G648" s="2">
        <f t="shared" si="89"/>
        <v>3.5906184078453862E-2</v>
      </c>
      <c r="H648" s="2">
        <f t="shared" si="85"/>
        <v>1.2550426932622363</v>
      </c>
      <c r="I648" s="2">
        <f t="shared" si="86"/>
        <v>55.654941567719973</v>
      </c>
    </row>
    <row r="649" spans="1:9" ht="13.5" x14ac:dyDescent="0.25">
      <c r="A649" s="3">
        <f>TITRES_STAT!B652</f>
        <v>42949</v>
      </c>
      <c r="B649" s="5">
        <f>TITRES_STAT!D652</f>
        <v>9.8919999999999995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4.1844951544121482E-2</v>
      </c>
      <c r="G649" s="2">
        <f t="shared" si="89"/>
        <v>3.3341456644278587E-2</v>
      </c>
      <c r="H649" s="2">
        <f t="shared" si="85"/>
        <v>1.2550426932622363</v>
      </c>
      <c r="I649" s="2">
        <f t="shared" si="86"/>
        <v>55.654941567719973</v>
      </c>
    </row>
    <row r="650" spans="1:9" ht="13.5" x14ac:dyDescent="0.25">
      <c r="A650" s="3">
        <f>TITRES_STAT!B653</f>
        <v>42950</v>
      </c>
      <c r="B650" s="5">
        <f>TITRES_STAT!D653</f>
        <v>9.7059999999999995</v>
      </c>
      <c r="C650" s="2">
        <f t="shared" si="90"/>
        <v>-0.18599999999999994</v>
      </c>
      <c r="D650" s="2">
        <f t="shared" si="91"/>
        <v>0</v>
      </c>
      <c r="E650" s="2">
        <f t="shared" si="92"/>
        <v>0.18599999999999994</v>
      </c>
      <c r="F650" s="2">
        <f t="shared" si="89"/>
        <v>3.8856026433827087E-2</v>
      </c>
      <c r="G650" s="2">
        <f t="shared" si="89"/>
        <v>4.4245638312544404E-2</v>
      </c>
      <c r="H650" s="2">
        <f t="shared" si="85"/>
        <v>0.87818885466978858</v>
      </c>
      <c r="I650" s="2">
        <f t="shared" si="86"/>
        <v>46.75721786370552</v>
      </c>
    </row>
    <row r="651" spans="1:9" ht="13.5" x14ac:dyDescent="0.25">
      <c r="A651" s="3">
        <f>TITRES_STAT!B654</f>
        <v>42951</v>
      </c>
      <c r="B651" s="5">
        <f>TITRES_STAT!D654</f>
        <v>9.7059999999999995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3.6080595974268007E-2</v>
      </c>
      <c r="G651" s="2">
        <f t="shared" si="89"/>
        <v>4.108523557593409E-2</v>
      </c>
      <c r="H651" s="2">
        <f t="shared" si="85"/>
        <v>0.87818885466978847</v>
      </c>
      <c r="I651" s="2">
        <f t="shared" si="86"/>
        <v>46.75721786370552</v>
      </c>
    </row>
    <row r="652" spans="1:9" ht="13.5" x14ac:dyDescent="0.25">
      <c r="A652" s="3">
        <f>TITRES_STAT!B655</f>
        <v>42954</v>
      </c>
      <c r="B652" s="5">
        <f>TITRES_STAT!D655</f>
        <v>9.7059999999999995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3.3503410547534578E-2</v>
      </c>
      <c r="G652" s="2">
        <f t="shared" si="89"/>
        <v>3.81505758919388E-2</v>
      </c>
      <c r="H652" s="2">
        <f t="shared" si="85"/>
        <v>0.87818885466978847</v>
      </c>
      <c r="I652" s="2">
        <f t="shared" si="86"/>
        <v>46.75721786370552</v>
      </c>
    </row>
    <row r="653" spans="1:9" ht="13.5" x14ac:dyDescent="0.25">
      <c r="A653" s="3">
        <f>TITRES_STAT!B656</f>
        <v>42955</v>
      </c>
      <c r="B653" s="5">
        <f>TITRES_STAT!D656</f>
        <v>9.8919999999999995</v>
      </c>
      <c r="C653" s="2">
        <f t="shared" si="90"/>
        <v>0.18599999999999994</v>
      </c>
      <c r="D653" s="2">
        <f t="shared" si="91"/>
        <v>0.18599999999999994</v>
      </c>
      <c r="E653" s="2">
        <f t="shared" si="92"/>
        <v>0</v>
      </c>
      <c r="F653" s="2">
        <f t="shared" ref="F653:G668" si="93">((F652*13)+D653)/14</f>
        <v>4.4396024079853533E-2</v>
      </c>
      <c r="G653" s="2">
        <f t="shared" si="93"/>
        <v>3.5425534756800311E-2</v>
      </c>
      <c r="H653" s="2">
        <f t="shared" si="85"/>
        <v>1.2532209996161381</v>
      </c>
      <c r="I653" s="2">
        <f t="shared" si="86"/>
        <v>55.619089287275351</v>
      </c>
    </row>
    <row r="654" spans="1:9" ht="13.5" x14ac:dyDescent="0.25">
      <c r="A654" s="3">
        <f>TITRES_STAT!B657</f>
        <v>42956</v>
      </c>
      <c r="B654" s="5">
        <f>TITRES_STAT!D657</f>
        <v>9.8919999999999995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4.1224879502721135E-2</v>
      </c>
      <c r="G654" s="2">
        <f t="shared" si="93"/>
        <v>3.289513941702886E-2</v>
      </c>
      <c r="H654" s="2">
        <f t="shared" si="85"/>
        <v>1.2532209996161381</v>
      </c>
      <c r="I654" s="2">
        <f t="shared" si="86"/>
        <v>55.619089287275351</v>
      </c>
    </row>
    <row r="655" spans="1:9" ht="13.5" x14ac:dyDescent="0.25">
      <c r="A655" s="3">
        <f>TITRES_STAT!B658</f>
        <v>42957</v>
      </c>
      <c r="B655" s="5">
        <f>TITRES_STAT!D658</f>
        <v>9.8919999999999995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3.8280245252526768E-2</v>
      </c>
      <c r="G655" s="2">
        <f t="shared" si="93"/>
        <v>3.0545486601526801E-2</v>
      </c>
      <c r="H655" s="2">
        <f t="shared" si="85"/>
        <v>1.2532209996161381</v>
      </c>
      <c r="I655" s="2">
        <f t="shared" si="86"/>
        <v>55.619089287275351</v>
      </c>
    </row>
    <row r="656" spans="1:9" ht="13.5" x14ac:dyDescent="0.25">
      <c r="A656" s="3">
        <f>TITRES_STAT!B659</f>
        <v>42958</v>
      </c>
      <c r="B656" s="5">
        <f>TITRES_STAT!D659</f>
        <v>9.8919999999999995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3.5545942020203426E-2</v>
      </c>
      <c r="G656" s="2">
        <f t="shared" si="93"/>
        <v>2.8363666129989171E-2</v>
      </c>
      <c r="H656" s="2">
        <f t="shared" si="85"/>
        <v>1.2532209996161381</v>
      </c>
      <c r="I656" s="2">
        <f t="shared" si="86"/>
        <v>55.619089287275351</v>
      </c>
    </row>
    <row r="657" spans="1:9" ht="13.5" x14ac:dyDescent="0.25">
      <c r="A657" s="3">
        <f>TITRES_STAT!B660</f>
        <v>42961</v>
      </c>
      <c r="B657" s="5">
        <f>TITRES_STAT!D660</f>
        <v>9.8800000000000008</v>
      </c>
      <c r="C657" s="2">
        <f t="shared" si="90"/>
        <v>-1.1999999999998678E-2</v>
      </c>
      <c r="D657" s="2">
        <f t="shared" si="91"/>
        <v>0</v>
      </c>
      <c r="E657" s="2">
        <f t="shared" si="92"/>
        <v>1.1999999999998678E-2</v>
      </c>
      <c r="F657" s="2">
        <f t="shared" si="93"/>
        <v>3.3006946161617465E-2</v>
      </c>
      <c r="G657" s="2">
        <f t="shared" si="93"/>
        <v>2.719483283498985E-2</v>
      </c>
      <c r="H657" s="2">
        <f t="shared" ref="H657:H720" si="94">F657/G657</f>
        <v>1.213721237482642</v>
      </c>
      <c r="I657" s="2">
        <f t="shared" ref="I657:I720" si="95">IF(G657=0,100,100-(100/(1+H657)))</f>
        <v>54.827193999495563</v>
      </c>
    </row>
    <row r="658" spans="1:9" ht="13.5" x14ac:dyDescent="0.25">
      <c r="A658" s="3">
        <f>TITRES_STAT!B661</f>
        <v>42962</v>
      </c>
      <c r="B658" s="5">
        <f>TITRES_STAT!D661</f>
        <v>10.172000000000001</v>
      </c>
      <c r="C658" s="2">
        <f t="shared" si="90"/>
        <v>0.29199999999999982</v>
      </c>
      <c r="D658" s="2">
        <f t="shared" si="91"/>
        <v>0.29199999999999982</v>
      </c>
      <c r="E658" s="2">
        <f t="shared" si="92"/>
        <v>0</v>
      </c>
      <c r="F658" s="2">
        <f t="shared" si="93"/>
        <v>5.1506450007216209E-2</v>
      </c>
      <c r="G658" s="2">
        <f t="shared" si="93"/>
        <v>2.5252344775347716E-2</v>
      </c>
      <c r="H658" s="2">
        <f t="shared" si="94"/>
        <v>2.039669997595579</v>
      </c>
      <c r="I658" s="2">
        <f t="shared" si="95"/>
        <v>67.101691933959472</v>
      </c>
    </row>
    <row r="659" spans="1:9" ht="13.5" x14ac:dyDescent="0.25">
      <c r="A659" s="3">
        <f>TITRES_STAT!B662</f>
        <v>42963</v>
      </c>
      <c r="B659" s="5">
        <f>TITRES_STAT!D662</f>
        <v>9.9480000000000004</v>
      </c>
      <c r="C659" s="2">
        <f t="shared" si="90"/>
        <v>-0.2240000000000002</v>
      </c>
      <c r="D659" s="2">
        <f t="shared" si="91"/>
        <v>0</v>
      </c>
      <c r="E659" s="2">
        <f t="shared" si="92"/>
        <v>0.2240000000000002</v>
      </c>
      <c r="F659" s="2">
        <f t="shared" si="93"/>
        <v>4.7827417863843626E-2</v>
      </c>
      <c r="G659" s="2">
        <f t="shared" si="93"/>
        <v>3.9448605862822894E-2</v>
      </c>
      <c r="H659" s="2">
        <f t="shared" si="94"/>
        <v>1.2123981777748216</v>
      </c>
      <c r="I659" s="2">
        <f t="shared" si="95"/>
        <v>54.800179730496048</v>
      </c>
    </row>
    <row r="660" spans="1:9" ht="13.5" x14ac:dyDescent="0.25">
      <c r="A660" s="3">
        <f>TITRES_STAT!B663</f>
        <v>42964</v>
      </c>
      <c r="B660" s="5">
        <f>TITRES_STAT!D663</f>
        <v>9.9420000000000002</v>
      </c>
      <c r="C660" s="2">
        <f t="shared" si="90"/>
        <v>-6.0000000000002274E-3</v>
      </c>
      <c r="D660" s="2">
        <f t="shared" si="91"/>
        <v>0</v>
      </c>
      <c r="E660" s="2">
        <f t="shared" si="92"/>
        <v>6.0000000000002274E-3</v>
      </c>
      <c r="F660" s="2">
        <f t="shared" si="93"/>
        <v>4.4411173730711941E-2</v>
      </c>
      <c r="G660" s="2">
        <f t="shared" si="93"/>
        <v>3.7059419729764134E-2</v>
      </c>
      <c r="H660" s="2">
        <f t="shared" si="94"/>
        <v>1.1983774720315783</v>
      </c>
      <c r="I660" s="2">
        <f t="shared" si="95"/>
        <v>54.511906498210521</v>
      </c>
    </row>
    <row r="661" spans="1:9" ht="13.5" x14ac:dyDescent="0.25">
      <c r="A661" s="3">
        <f>TITRES_STAT!B664</f>
        <v>42965</v>
      </c>
      <c r="B661" s="5">
        <f>TITRES_STAT!D664</f>
        <v>9.9420000000000002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4.123894703566109E-2</v>
      </c>
      <c r="G661" s="2">
        <f t="shared" si="93"/>
        <v>3.4412318320495267E-2</v>
      </c>
      <c r="H661" s="2">
        <f t="shared" si="94"/>
        <v>1.1983774720315785</v>
      </c>
      <c r="I661" s="2">
        <f t="shared" si="95"/>
        <v>54.511906498210536</v>
      </c>
    </row>
    <row r="662" spans="1:9" ht="13.5" x14ac:dyDescent="0.25">
      <c r="A662" s="3">
        <f>TITRES_STAT!B665</f>
        <v>42968</v>
      </c>
      <c r="B662" s="5">
        <f>TITRES_STAT!D665</f>
        <v>9.7119999999999997</v>
      </c>
      <c r="C662" s="2">
        <f t="shared" si="90"/>
        <v>-0.23000000000000043</v>
      </c>
      <c r="D662" s="2">
        <f t="shared" si="91"/>
        <v>0</v>
      </c>
      <c r="E662" s="2">
        <f t="shared" si="92"/>
        <v>0.23000000000000043</v>
      </c>
      <c r="F662" s="2">
        <f t="shared" si="93"/>
        <v>3.8293307961685299E-2</v>
      </c>
      <c r="G662" s="2">
        <f t="shared" si="93"/>
        <v>4.8382867011888493E-2</v>
      </c>
      <c r="H662" s="2">
        <f t="shared" si="94"/>
        <v>0.79146421712206472</v>
      </c>
      <c r="I662" s="2">
        <f t="shared" si="95"/>
        <v>44.179739095963022</v>
      </c>
    </row>
    <row r="663" spans="1:9" ht="13.5" x14ac:dyDescent="0.25">
      <c r="A663" s="3">
        <f>TITRES_STAT!B666</f>
        <v>42969</v>
      </c>
      <c r="B663" s="5">
        <f>TITRES_STAT!D666</f>
        <v>9.7059999999999995</v>
      </c>
      <c r="C663" s="2">
        <f t="shared" si="90"/>
        <v>-6.0000000000002274E-3</v>
      </c>
      <c r="D663" s="2">
        <f t="shared" si="91"/>
        <v>0</v>
      </c>
      <c r="E663" s="2">
        <f t="shared" si="92"/>
        <v>6.0000000000002274E-3</v>
      </c>
      <c r="F663" s="2">
        <f t="shared" si="93"/>
        <v>3.5558071678707774E-2</v>
      </c>
      <c r="G663" s="2">
        <f t="shared" si="93"/>
        <v>4.5355519368182183E-2</v>
      </c>
      <c r="H663" s="2">
        <f t="shared" si="94"/>
        <v>0.78398554738307069</v>
      </c>
      <c r="I663" s="2">
        <f t="shared" si="95"/>
        <v>43.945734231597314</v>
      </c>
    </row>
    <row r="664" spans="1:9" ht="13.5" x14ac:dyDescent="0.25">
      <c r="A664" s="3">
        <f>TITRES_STAT!B667</f>
        <v>42970</v>
      </c>
      <c r="B664" s="5">
        <f>TITRES_STAT!D667</f>
        <v>9.7119999999999997</v>
      </c>
      <c r="C664" s="2">
        <f t="shared" si="90"/>
        <v>6.0000000000002274E-3</v>
      </c>
      <c r="D664" s="2">
        <f t="shared" si="91"/>
        <v>6.0000000000002274E-3</v>
      </c>
      <c r="E664" s="2">
        <f t="shared" si="92"/>
        <v>0</v>
      </c>
      <c r="F664" s="2">
        <f t="shared" si="93"/>
        <v>3.3446780844514377E-2</v>
      </c>
      <c r="G664" s="2">
        <f t="shared" si="93"/>
        <v>4.2115839413312026E-2</v>
      </c>
      <c r="H664" s="2">
        <f t="shared" si="94"/>
        <v>0.79416156273837624</v>
      </c>
      <c r="I664" s="2">
        <f t="shared" si="95"/>
        <v>44.26365937336606</v>
      </c>
    </row>
    <row r="665" spans="1:9" ht="13.5" x14ac:dyDescent="0.25">
      <c r="A665" s="3">
        <f>TITRES_STAT!B668</f>
        <v>42971</v>
      </c>
      <c r="B665" s="5">
        <f>TITRES_STAT!D668</f>
        <v>9.7370000000000001</v>
      </c>
      <c r="C665" s="2">
        <f t="shared" si="90"/>
        <v>2.5000000000000355E-2</v>
      </c>
      <c r="D665" s="2">
        <f t="shared" si="91"/>
        <v>2.5000000000000355E-2</v>
      </c>
      <c r="E665" s="2">
        <f t="shared" si="92"/>
        <v>0</v>
      </c>
      <c r="F665" s="2">
        <f t="shared" si="93"/>
        <v>3.2843439355620521E-2</v>
      </c>
      <c r="G665" s="2">
        <f t="shared" si="93"/>
        <v>3.9107565169504026E-2</v>
      </c>
      <c r="H665" s="2">
        <f t="shared" si="94"/>
        <v>0.83982317010192564</v>
      </c>
      <c r="I665" s="2">
        <f t="shared" si="95"/>
        <v>45.646950410750598</v>
      </c>
    </row>
    <row r="666" spans="1:9" ht="13.5" x14ac:dyDescent="0.25">
      <c r="A666" s="3">
        <f>TITRES_STAT!B669</f>
        <v>42972</v>
      </c>
      <c r="B666" s="5">
        <f>TITRES_STAT!D669</f>
        <v>9.9169999999999998</v>
      </c>
      <c r="C666" s="2">
        <f t="shared" si="90"/>
        <v>0.17999999999999972</v>
      </c>
      <c r="D666" s="2">
        <f t="shared" si="91"/>
        <v>0.17999999999999972</v>
      </c>
      <c r="E666" s="2">
        <f t="shared" si="92"/>
        <v>0</v>
      </c>
      <c r="F666" s="2">
        <f t="shared" si="93"/>
        <v>4.3354622258790464E-2</v>
      </c>
      <c r="G666" s="2">
        <f t="shared" si="93"/>
        <v>3.6314167657396597E-2</v>
      </c>
      <c r="H666" s="2">
        <f t="shared" si="94"/>
        <v>1.1938762487362102</v>
      </c>
      <c r="I666" s="2">
        <f t="shared" si="95"/>
        <v>54.418577594061958</v>
      </c>
    </row>
    <row r="667" spans="1:9" ht="13.5" x14ac:dyDescent="0.25">
      <c r="A667" s="3">
        <f>TITRES_STAT!B670</f>
        <v>42975</v>
      </c>
      <c r="B667" s="5">
        <f>TITRES_STAT!D670</f>
        <v>9.6430000000000007</v>
      </c>
      <c r="C667" s="2">
        <f t="shared" si="90"/>
        <v>-0.27399999999999913</v>
      </c>
      <c r="D667" s="2">
        <f t="shared" si="91"/>
        <v>0</v>
      </c>
      <c r="E667" s="2">
        <f t="shared" si="92"/>
        <v>0.27399999999999913</v>
      </c>
      <c r="F667" s="2">
        <f t="shared" si="93"/>
        <v>4.0257863526019719E-2</v>
      </c>
      <c r="G667" s="2">
        <f t="shared" si="93"/>
        <v>5.3291727110439634E-2</v>
      </c>
      <c r="H667" s="2">
        <f t="shared" si="94"/>
        <v>0.75542426017815001</v>
      </c>
      <c r="I667" s="2">
        <f t="shared" si="95"/>
        <v>43.033714260134779</v>
      </c>
    </row>
    <row r="668" spans="1:9" ht="13.5" x14ac:dyDescent="0.25">
      <c r="A668" s="3">
        <f>TITRES_STAT!B671</f>
        <v>42976</v>
      </c>
      <c r="B668" s="5">
        <f>TITRES_STAT!D671</f>
        <v>9.6430000000000007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3.7382301845589737E-2</v>
      </c>
      <c r="G668" s="2">
        <f t="shared" si="93"/>
        <v>4.9485175173979656E-2</v>
      </c>
      <c r="H668" s="2">
        <f t="shared" si="94"/>
        <v>0.75542426017815001</v>
      </c>
      <c r="I668" s="2">
        <f t="shared" si="95"/>
        <v>43.033714260134779</v>
      </c>
    </row>
    <row r="669" spans="1:9" ht="13.5" x14ac:dyDescent="0.25">
      <c r="A669" s="3">
        <f>TITRES_STAT!B672</f>
        <v>42977</v>
      </c>
      <c r="B669" s="5">
        <f>TITRES_STAT!D672</f>
        <v>9.6430000000000007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3.4712137428047615E-2</v>
      </c>
      <c r="G669" s="2">
        <f t="shared" si="96"/>
        <v>4.595051980440968E-2</v>
      </c>
      <c r="H669" s="2">
        <f t="shared" si="94"/>
        <v>0.75542426017815012</v>
      </c>
      <c r="I669" s="2">
        <f t="shared" si="95"/>
        <v>43.033714260134786</v>
      </c>
    </row>
    <row r="670" spans="1:9" ht="13.5" x14ac:dyDescent="0.25">
      <c r="A670" s="3">
        <f>TITRES_STAT!B673</f>
        <v>42978</v>
      </c>
      <c r="B670" s="5">
        <f>TITRES_STAT!D673</f>
        <v>9.5809999999999995</v>
      </c>
      <c r="C670" s="2">
        <f t="shared" si="90"/>
        <v>-6.2000000000001165E-2</v>
      </c>
      <c r="D670" s="2">
        <f t="shared" si="91"/>
        <v>0</v>
      </c>
      <c r="E670" s="2">
        <f t="shared" si="92"/>
        <v>6.2000000000001165E-2</v>
      </c>
      <c r="F670" s="2">
        <f t="shared" si="96"/>
        <v>3.223269904032993E-2</v>
      </c>
      <c r="G670" s="2">
        <f t="shared" si="96"/>
        <v>4.7096911246951929E-2</v>
      </c>
      <c r="H670" s="2">
        <f t="shared" si="94"/>
        <v>0.68439093322528666</v>
      </c>
      <c r="I670" s="2">
        <f t="shared" si="95"/>
        <v>40.631359367080471</v>
      </c>
    </row>
    <row r="671" spans="1:9" ht="13.5" x14ac:dyDescent="0.25">
      <c r="A671" s="3">
        <f>TITRES_STAT!B674</f>
        <v>42982</v>
      </c>
      <c r="B671" s="5">
        <f>TITRES_STAT!D674</f>
        <v>9.4570000000000007</v>
      </c>
      <c r="C671" s="2">
        <f t="shared" si="90"/>
        <v>-0.12399999999999878</v>
      </c>
      <c r="D671" s="2">
        <f t="shared" si="91"/>
        <v>0</v>
      </c>
      <c r="E671" s="2">
        <f t="shared" si="92"/>
        <v>0.12399999999999878</v>
      </c>
      <c r="F671" s="2">
        <f t="shared" si="96"/>
        <v>2.9930363394592076E-2</v>
      </c>
      <c r="G671" s="2">
        <f t="shared" si="96"/>
        <v>5.2589989015026706E-2</v>
      </c>
      <c r="H671" s="2">
        <f t="shared" si="94"/>
        <v>0.56912663332255076</v>
      </c>
      <c r="I671" s="2">
        <f t="shared" si="95"/>
        <v>36.270280628495371</v>
      </c>
    </row>
    <row r="672" spans="1:9" ht="13.5" x14ac:dyDescent="0.25">
      <c r="A672" s="3">
        <f>TITRES_STAT!B675</f>
        <v>42983</v>
      </c>
      <c r="B672" s="5">
        <f>TITRES_STAT!D675</f>
        <v>9.6430000000000007</v>
      </c>
      <c r="C672" s="2">
        <f t="shared" si="90"/>
        <v>0.18599999999999994</v>
      </c>
      <c r="D672" s="2">
        <f t="shared" si="91"/>
        <v>0.18599999999999994</v>
      </c>
      <c r="E672" s="2">
        <f t="shared" si="92"/>
        <v>0</v>
      </c>
      <c r="F672" s="2">
        <f t="shared" si="96"/>
        <v>4.1078194580692631E-2</v>
      </c>
      <c r="G672" s="2">
        <f t="shared" si="96"/>
        <v>4.8833561228239085E-2</v>
      </c>
      <c r="H672" s="2">
        <f t="shared" si="94"/>
        <v>0.84118777225156083</v>
      </c>
      <c r="I672" s="2">
        <f t="shared" si="95"/>
        <v>45.687234345624887</v>
      </c>
    </row>
    <row r="673" spans="1:9" ht="13.5" x14ac:dyDescent="0.25">
      <c r="A673" s="3">
        <f>TITRES_STAT!B676</f>
        <v>42984</v>
      </c>
      <c r="B673" s="5">
        <f>TITRES_STAT!D676</f>
        <v>9.3629999999999995</v>
      </c>
      <c r="C673" s="2">
        <f t="shared" si="90"/>
        <v>-0.28000000000000114</v>
      </c>
      <c r="D673" s="2">
        <f t="shared" si="91"/>
        <v>0</v>
      </c>
      <c r="E673" s="2">
        <f t="shared" si="92"/>
        <v>0.28000000000000114</v>
      </c>
      <c r="F673" s="2">
        <f t="shared" si="96"/>
        <v>3.8144037824928874E-2</v>
      </c>
      <c r="G673" s="2">
        <f t="shared" si="96"/>
        <v>6.5345449711936371E-2</v>
      </c>
      <c r="H673" s="2">
        <f t="shared" si="94"/>
        <v>0.5837290583059721</v>
      </c>
      <c r="I673" s="2">
        <f t="shared" si="95"/>
        <v>36.857886470199325</v>
      </c>
    </row>
    <row r="674" spans="1:9" ht="13.5" x14ac:dyDescent="0.25">
      <c r="A674" s="3">
        <f>TITRES_STAT!B677</f>
        <v>42985</v>
      </c>
      <c r="B674" s="5">
        <f>TITRES_STAT!D677</f>
        <v>9.3320000000000007</v>
      </c>
      <c r="C674" s="2">
        <f t="shared" si="90"/>
        <v>-3.0999999999998806E-2</v>
      </c>
      <c r="D674" s="2">
        <f t="shared" si="91"/>
        <v>0</v>
      </c>
      <c r="E674" s="2">
        <f t="shared" si="92"/>
        <v>3.0999999999998806E-2</v>
      </c>
      <c r="F674" s="2">
        <f t="shared" si="96"/>
        <v>3.5419463694576811E-2</v>
      </c>
      <c r="G674" s="2">
        <f t="shared" si="96"/>
        <v>6.2892203303940825E-2</v>
      </c>
      <c r="H674" s="2">
        <f t="shared" si="94"/>
        <v>0.56317733890485955</v>
      </c>
      <c r="I674" s="2">
        <f t="shared" si="95"/>
        <v>36.027731779902453</v>
      </c>
    </row>
    <row r="675" spans="1:9" ht="13.5" x14ac:dyDescent="0.25">
      <c r="A675" s="3">
        <f>TITRES_STAT!B678</f>
        <v>42986</v>
      </c>
      <c r="B675" s="5">
        <f>TITRES_STAT!D678</f>
        <v>9.5809999999999995</v>
      </c>
      <c r="C675" s="2">
        <f t="shared" si="90"/>
        <v>0.24899999999999878</v>
      </c>
      <c r="D675" s="2">
        <f t="shared" si="91"/>
        <v>0.24899999999999878</v>
      </c>
      <c r="E675" s="2">
        <f t="shared" si="92"/>
        <v>0</v>
      </c>
      <c r="F675" s="2">
        <f t="shared" si="96"/>
        <v>5.0675216287821234E-2</v>
      </c>
      <c r="G675" s="2">
        <f t="shared" si="96"/>
        <v>5.8399903067945055E-2</v>
      </c>
      <c r="H675" s="2">
        <f t="shared" si="94"/>
        <v>0.86772774654888429</v>
      </c>
      <c r="I675" s="2">
        <f t="shared" si="95"/>
        <v>46.459006038339282</v>
      </c>
    </row>
    <row r="676" spans="1:9" ht="13.5" x14ac:dyDescent="0.25">
      <c r="A676" s="3">
        <f>TITRES_STAT!B679</f>
        <v>42989</v>
      </c>
      <c r="B676" s="5">
        <f>TITRES_STAT!D679</f>
        <v>9.5809999999999995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4.7055557981548292E-2</v>
      </c>
      <c r="G676" s="2">
        <f t="shared" si="96"/>
        <v>5.4228481420234689E-2</v>
      </c>
      <c r="H676" s="2">
        <f t="shared" si="94"/>
        <v>0.8677277465488844</v>
      </c>
      <c r="I676" s="2">
        <f t="shared" si="95"/>
        <v>46.459006038339282</v>
      </c>
    </row>
    <row r="677" spans="1:9" ht="13.5" x14ac:dyDescent="0.25">
      <c r="A677" s="3">
        <f>TITRES_STAT!B680</f>
        <v>42990</v>
      </c>
      <c r="B677" s="5">
        <f>TITRES_STAT!D680</f>
        <v>9.5809999999999995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4.3694446697151987E-2</v>
      </c>
      <c r="G677" s="2">
        <f t="shared" si="96"/>
        <v>5.0355018461646493E-2</v>
      </c>
      <c r="H677" s="2">
        <f t="shared" si="94"/>
        <v>0.86772774654888452</v>
      </c>
      <c r="I677" s="2">
        <f t="shared" si="95"/>
        <v>46.459006038339282</v>
      </c>
    </row>
    <row r="678" spans="1:9" ht="13.5" x14ac:dyDescent="0.25">
      <c r="A678" s="3">
        <f>TITRES_STAT!B681</f>
        <v>42991</v>
      </c>
      <c r="B678" s="5">
        <f>TITRES_STAT!D681</f>
        <v>9.5690000000000008</v>
      </c>
      <c r="C678" s="2">
        <f t="shared" si="90"/>
        <v>-1.1999999999998678E-2</v>
      </c>
      <c r="D678" s="2">
        <f t="shared" si="91"/>
        <v>0</v>
      </c>
      <c r="E678" s="2">
        <f t="shared" si="92"/>
        <v>1.1999999999998678E-2</v>
      </c>
      <c r="F678" s="2">
        <f t="shared" si="96"/>
        <v>4.0573414790212557E-2</v>
      </c>
      <c r="G678" s="2">
        <f t="shared" si="96"/>
        <v>4.7615374285814506E-2</v>
      </c>
      <c r="H678" s="2">
        <f t="shared" si="94"/>
        <v>0.85210744216075862</v>
      </c>
      <c r="I678" s="2">
        <f t="shared" si="95"/>
        <v>46.007451984893954</v>
      </c>
    </row>
    <row r="679" spans="1:9" ht="13.5" x14ac:dyDescent="0.25">
      <c r="A679" s="3">
        <f>TITRES_STAT!B682</f>
        <v>42992</v>
      </c>
      <c r="B679" s="5">
        <f>TITRES_STAT!D682</f>
        <v>9.5690000000000008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3.7675313733768805E-2</v>
      </c>
      <c r="G679" s="2">
        <f t="shared" si="96"/>
        <v>4.4214276122542043E-2</v>
      </c>
      <c r="H679" s="2">
        <f t="shared" si="94"/>
        <v>0.85210744216075862</v>
      </c>
      <c r="I679" s="2">
        <f t="shared" si="95"/>
        <v>46.007451984893954</v>
      </c>
    </row>
    <row r="680" spans="1:9" ht="13.5" x14ac:dyDescent="0.25">
      <c r="A680" s="3">
        <f>TITRES_STAT!B683</f>
        <v>42993</v>
      </c>
      <c r="B680" s="5">
        <f>TITRES_STAT!D683</f>
        <v>9.3320000000000007</v>
      </c>
      <c r="C680" s="2">
        <f t="shared" si="90"/>
        <v>-0.2370000000000001</v>
      </c>
      <c r="D680" s="2">
        <f t="shared" si="91"/>
        <v>0</v>
      </c>
      <c r="E680" s="2">
        <f t="shared" si="92"/>
        <v>0.2370000000000001</v>
      </c>
      <c r="F680" s="2">
        <f t="shared" si="96"/>
        <v>3.498421989564246E-2</v>
      </c>
      <c r="G680" s="2">
        <f t="shared" si="96"/>
        <v>5.7984684970931906E-2</v>
      </c>
      <c r="H680" s="2">
        <f t="shared" si="94"/>
        <v>0.60333551718320577</v>
      </c>
      <c r="I680" s="2">
        <f t="shared" si="95"/>
        <v>37.63002258212093</v>
      </c>
    </row>
    <row r="681" spans="1:9" ht="13.5" x14ac:dyDescent="0.25">
      <c r="A681" s="3">
        <f>TITRES_STAT!B684</f>
        <v>42996</v>
      </c>
      <c r="B681" s="5">
        <f>TITRES_STAT!D684</f>
        <v>9.3320000000000007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3.2485347045953718E-2</v>
      </c>
      <c r="G681" s="2">
        <f t="shared" si="96"/>
        <v>5.3842921758722483E-2</v>
      </c>
      <c r="H681" s="2">
        <f t="shared" si="94"/>
        <v>0.60333551718320588</v>
      </c>
      <c r="I681" s="2">
        <f t="shared" si="95"/>
        <v>37.630022582120944</v>
      </c>
    </row>
    <row r="682" spans="1:9" ht="13.5" x14ac:dyDescent="0.25">
      <c r="A682" s="3">
        <f>TITRES_STAT!B685</f>
        <v>42997</v>
      </c>
      <c r="B682" s="5">
        <f>TITRES_STAT!D685</f>
        <v>9.3320000000000007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3.0164965114099881E-2</v>
      </c>
      <c r="G682" s="2">
        <f t="shared" si="96"/>
        <v>4.9996998775956591E-2</v>
      </c>
      <c r="H682" s="2">
        <f t="shared" si="94"/>
        <v>0.60333551718320588</v>
      </c>
      <c r="I682" s="2">
        <f t="shared" si="95"/>
        <v>37.630022582120944</v>
      </c>
    </row>
    <row r="683" spans="1:9" ht="13.5" x14ac:dyDescent="0.25">
      <c r="A683" s="3">
        <f>TITRES_STAT!B686</f>
        <v>42998</v>
      </c>
      <c r="B683" s="5">
        <f>TITRES_STAT!D686</f>
        <v>9.3320000000000007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2.801032474880703E-2</v>
      </c>
      <c r="G683" s="2">
        <f t="shared" si="96"/>
        <v>4.6425784577673976E-2</v>
      </c>
      <c r="H683" s="2">
        <f t="shared" si="94"/>
        <v>0.60333551718320588</v>
      </c>
      <c r="I683" s="2">
        <f t="shared" si="95"/>
        <v>37.630022582120944</v>
      </c>
    </row>
    <row r="684" spans="1:9" ht="13.5" x14ac:dyDescent="0.25">
      <c r="A684" s="3">
        <f>TITRES_STAT!B687</f>
        <v>43000</v>
      </c>
      <c r="B684" s="5">
        <f>TITRES_STAT!D687</f>
        <v>9.3320000000000007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2.6009587266749384E-2</v>
      </c>
      <c r="G684" s="2">
        <f t="shared" si="96"/>
        <v>4.3109657107840114E-2</v>
      </c>
      <c r="H684" s="2">
        <f t="shared" si="94"/>
        <v>0.60333551718320588</v>
      </c>
      <c r="I684" s="2">
        <f t="shared" si="95"/>
        <v>37.630022582120944</v>
      </c>
    </row>
    <row r="685" spans="1:9" ht="13.5" x14ac:dyDescent="0.25">
      <c r="A685" s="3">
        <f>TITRES_STAT!B688</f>
        <v>43003</v>
      </c>
      <c r="B685" s="5">
        <f>TITRES_STAT!D688</f>
        <v>9.3140000000000001</v>
      </c>
      <c r="C685" s="2">
        <f t="shared" si="90"/>
        <v>-1.8000000000000682E-2</v>
      </c>
      <c r="D685" s="2">
        <f t="shared" si="91"/>
        <v>0</v>
      </c>
      <c r="E685" s="2">
        <f t="shared" si="92"/>
        <v>1.8000000000000682E-2</v>
      </c>
      <c r="F685" s="2">
        <f t="shared" ref="F685:G700" si="97">((F684*13)+D685)/14</f>
        <v>2.4151759604838712E-2</v>
      </c>
      <c r="G685" s="2">
        <f t="shared" si="97"/>
        <v>4.1316110171565869E-2</v>
      </c>
      <c r="H685" s="2">
        <f t="shared" si="94"/>
        <v>0.58456034473110152</v>
      </c>
      <c r="I685" s="2">
        <f t="shared" si="95"/>
        <v>36.891011861735123</v>
      </c>
    </row>
    <row r="686" spans="1:9" ht="13.5" x14ac:dyDescent="0.25">
      <c r="A686" s="3">
        <f>TITRES_STAT!B689</f>
        <v>43004</v>
      </c>
      <c r="B686" s="5">
        <f>TITRES_STAT!D689</f>
        <v>9.2949999999999999</v>
      </c>
      <c r="C686" s="2">
        <f t="shared" si="90"/>
        <v>-1.9000000000000128E-2</v>
      </c>
      <c r="D686" s="2">
        <f t="shared" si="91"/>
        <v>0</v>
      </c>
      <c r="E686" s="2">
        <f t="shared" si="92"/>
        <v>1.9000000000000128E-2</v>
      </c>
      <c r="F686" s="2">
        <f t="shared" si="97"/>
        <v>2.2426633918778804E-2</v>
      </c>
      <c r="G686" s="2">
        <f t="shared" si="97"/>
        <v>3.972210230216832E-2</v>
      </c>
      <c r="H686" s="2">
        <f t="shared" si="94"/>
        <v>0.56458829263814159</v>
      </c>
      <c r="I686" s="2">
        <f t="shared" si="95"/>
        <v>36.08542229893316</v>
      </c>
    </row>
    <row r="687" spans="1:9" ht="13.5" x14ac:dyDescent="0.25">
      <c r="A687" s="3">
        <f>TITRES_STAT!B690</f>
        <v>43005</v>
      </c>
      <c r="B687" s="5">
        <f>TITRES_STAT!D690</f>
        <v>9.2330000000000005</v>
      </c>
      <c r="C687" s="2">
        <f t="shared" si="90"/>
        <v>-6.1999999999999389E-2</v>
      </c>
      <c r="D687" s="2">
        <f t="shared" si="91"/>
        <v>0</v>
      </c>
      <c r="E687" s="2">
        <f t="shared" si="92"/>
        <v>6.1999999999999389E-2</v>
      </c>
      <c r="F687" s="2">
        <f t="shared" si="97"/>
        <v>2.0824731496008889E-2</v>
      </c>
      <c r="G687" s="2">
        <f t="shared" si="97"/>
        <v>4.1313380709156251E-2</v>
      </c>
      <c r="H687" s="2">
        <f t="shared" si="94"/>
        <v>0.50406747495717585</v>
      </c>
      <c r="I687" s="2">
        <f t="shared" si="95"/>
        <v>33.513621120723172</v>
      </c>
    </row>
    <row r="688" spans="1:9" ht="13.5" x14ac:dyDescent="0.25">
      <c r="A688" s="3">
        <f>TITRES_STAT!B691</f>
        <v>43006</v>
      </c>
      <c r="B688" s="5">
        <f>TITRES_STAT!D691</f>
        <v>9.2330000000000005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1.9337250674865396E-2</v>
      </c>
      <c r="G688" s="2">
        <f t="shared" si="97"/>
        <v>3.8362424944216524E-2</v>
      </c>
      <c r="H688" s="2">
        <f t="shared" si="94"/>
        <v>0.50406747495717574</v>
      </c>
      <c r="I688" s="2">
        <f t="shared" si="95"/>
        <v>33.513621120723172</v>
      </c>
    </row>
    <row r="689" spans="1:9" ht="13.5" x14ac:dyDescent="0.25">
      <c r="A689" s="3">
        <f>TITRES_STAT!B692</f>
        <v>43007</v>
      </c>
      <c r="B689" s="5">
        <f>TITRES_STAT!D692</f>
        <v>9.2270000000000003</v>
      </c>
      <c r="C689" s="2">
        <f t="shared" si="90"/>
        <v>-6.0000000000002274E-3</v>
      </c>
      <c r="D689" s="2">
        <f t="shared" si="91"/>
        <v>0</v>
      </c>
      <c r="E689" s="2">
        <f t="shared" si="92"/>
        <v>6.0000000000002274E-3</v>
      </c>
      <c r="F689" s="2">
        <f t="shared" si="97"/>
        <v>1.7956018483803581E-2</v>
      </c>
      <c r="G689" s="2">
        <f t="shared" si="97"/>
        <v>3.6050823162486791E-2</v>
      </c>
      <c r="H689" s="2">
        <f t="shared" si="94"/>
        <v>0.49807513140193643</v>
      </c>
      <c r="I689" s="2">
        <f t="shared" si="95"/>
        <v>33.247673695499188</v>
      </c>
    </row>
    <row r="690" spans="1:9" ht="13.5" x14ac:dyDescent="0.25">
      <c r="A690" s="3">
        <f>TITRES_STAT!B693</f>
        <v>43010</v>
      </c>
      <c r="B690" s="5">
        <f>TITRES_STAT!D693</f>
        <v>9.2390000000000008</v>
      </c>
      <c r="C690" s="2">
        <f t="shared" si="90"/>
        <v>1.2000000000000455E-2</v>
      </c>
      <c r="D690" s="2">
        <f t="shared" si="91"/>
        <v>1.2000000000000455E-2</v>
      </c>
      <c r="E690" s="2">
        <f t="shared" si="92"/>
        <v>0</v>
      </c>
      <c r="F690" s="2">
        <f t="shared" si="97"/>
        <v>1.7530588592103359E-2</v>
      </c>
      <c r="G690" s="2">
        <f t="shared" si="97"/>
        <v>3.3475764365166305E-2</v>
      </c>
      <c r="H690" s="2">
        <f t="shared" si="94"/>
        <v>0.52368000924110547</v>
      </c>
      <c r="I690" s="2">
        <f t="shared" si="95"/>
        <v>34.369421798867933</v>
      </c>
    </row>
    <row r="691" spans="1:9" ht="13.5" x14ac:dyDescent="0.25">
      <c r="A691" s="3">
        <f>TITRES_STAT!B694</f>
        <v>43011</v>
      </c>
      <c r="B691" s="5">
        <f>TITRES_STAT!D694</f>
        <v>9.2390000000000008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1.6278403692667403E-2</v>
      </c>
      <c r="G691" s="2">
        <f t="shared" si="97"/>
        <v>3.1084638339082999E-2</v>
      </c>
      <c r="H691" s="2">
        <f t="shared" si="94"/>
        <v>0.52368000924110536</v>
      </c>
      <c r="I691" s="2">
        <f t="shared" si="95"/>
        <v>34.369421798867933</v>
      </c>
    </row>
    <row r="692" spans="1:9" ht="13.5" x14ac:dyDescent="0.25">
      <c r="A692" s="3">
        <f>TITRES_STAT!B695</f>
        <v>43012</v>
      </c>
      <c r="B692" s="5">
        <f>TITRES_STAT!D695</f>
        <v>9.3140000000000001</v>
      </c>
      <c r="C692" s="2">
        <f t="shared" si="90"/>
        <v>7.4999999999999289E-2</v>
      </c>
      <c r="D692" s="2">
        <f t="shared" si="91"/>
        <v>7.4999999999999289E-2</v>
      </c>
      <c r="E692" s="2">
        <f t="shared" si="92"/>
        <v>0</v>
      </c>
      <c r="F692" s="2">
        <f t="shared" si="97"/>
        <v>2.0472803428905395E-2</v>
      </c>
      <c r="G692" s="2">
        <f t="shared" si="97"/>
        <v>2.8864307029148498E-2</v>
      </c>
      <c r="H692" s="2">
        <f t="shared" si="94"/>
        <v>0.70927749653684813</v>
      </c>
      <c r="I692" s="2">
        <f t="shared" si="95"/>
        <v>41.495748816322042</v>
      </c>
    </row>
    <row r="693" spans="1:9" ht="13.5" x14ac:dyDescent="0.25">
      <c r="A693" s="3">
        <f>TITRES_STAT!B696</f>
        <v>43013</v>
      </c>
      <c r="B693" s="5">
        <f>TITRES_STAT!D696</f>
        <v>9.3140000000000001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1.9010460326840724E-2</v>
      </c>
      <c r="G693" s="2">
        <f t="shared" si="97"/>
        <v>2.680257081278075E-2</v>
      </c>
      <c r="H693" s="2">
        <f t="shared" si="94"/>
        <v>0.70927749653684813</v>
      </c>
      <c r="I693" s="2">
        <f t="shared" si="95"/>
        <v>41.495748816322042</v>
      </c>
    </row>
    <row r="694" spans="1:9" ht="13.5" x14ac:dyDescent="0.25">
      <c r="A694" s="3">
        <f>TITRES_STAT!B697</f>
        <v>43014</v>
      </c>
      <c r="B694" s="5">
        <f>TITRES_STAT!D697</f>
        <v>9.2949999999999999</v>
      </c>
      <c r="C694" s="2">
        <f t="shared" si="90"/>
        <v>-1.9000000000000128E-2</v>
      </c>
      <c r="D694" s="2">
        <f t="shared" si="91"/>
        <v>0</v>
      </c>
      <c r="E694" s="2">
        <f t="shared" si="92"/>
        <v>1.9000000000000128E-2</v>
      </c>
      <c r="F694" s="2">
        <f t="shared" si="97"/>
        <v>1.7652570303494958E-2</v>
      </c>
      <c r="G694" s="2">
        <f t="shared" si="97"/>
        <v>2.624524432615356E-2</v>
      </c>
      <c r="H694" s="2">
        <f t="shared" si="94"/>
        <v>0.67260072278710148</v>
      </c>
      <c r="I694" s="2">
        <f t="shared" si="95"/>
        <v>40.21286811752227</v>
      </c>
    </row>
    <row r="695" spans="1:9" ht="13.5" x14ac:dyDescent="0.25">
      <c r="A695" s="3">
        <f>TITRES_STAT!B698</f>
        <v>43017</v>
      </c>
      <c r="B695" s="5">
        <f>TITRES_STAT!D698</f>
        <v>9.2949999999999999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1.6391672424673889E-2</v>
      </c>
      <c r="G695" s="2">
        <f t="shared" si="97"/>
        <v>2.437058401714259E-2</v>
      </c>
      <c r="H695" s="2">
        <f t="shared" si="94"/>
        <v>0.67260072278710148</v>
      </c>
      <c r="I695" s="2">
        <f t="shared" si="95"/>
        <v>40.21286811752227</v>
      </c>
    </row>
    <row r="696" spans="1:9" ht="13.5" x14ac:dyDescent="0.25">
      <c r="A696" s="3">
        <f>TITRES_STAT!B699</f>
        <v>43018</v>
      </c>
      <c r="B696" s="5">
        <f>TITRES_STAT!D699</f>
        <v>9.27</v>
      </c>
      <c r="C696" s="2">
        <f t="shared" si="90"/>
        <v>-2.5000000000000355E-2</v>
      </c>
      <c r="D696" s="2">
        <f t="shared" si="91"/>
        <v>0</v>
      </c>
      <c r="E696" s="2">
        <f t="shared" si="92"/>
        <v>2.5000000000000355E-2</v>
      </c>
      <c r="F696" s="2">
        <f t="shared" si="97"/>
        <v>1.5220838680054324E-2</v>
      </c>
      <c r="G696" s="2">
        <f t="shared" si="97"/>
        <v>2.4415542301632429E-2</v>
      </c>
      <c r="H696" s="2">
        <f t="shared" si="94"/>
        <v>0.62340776592280134</v>
      </c>
      <c r="I696" s="2">
        <f t="shared" si="95"/>
        <v>38.401181699930753</v>
      </c>
    </row>
    <row r="697" spans="1:9" ht="13.5" x14ac:dyDescent="0.25">
      <c r="A697" s="3">
        <f>TITRES_STAT!B700</f>
        <v>43019</v>
      </c>
      <c r="B697" s="5">
        <f>TITRES_STAT!D700</f>
        <v>9.2140000000000004</v>
      </c>
      <c r="C697" s="2">
        <f t="shared" si="90"/>
        <v>-5.5999999999999162E-2</v>
      </c>
      <c r="D697" s="2">
        <f t="shared" si="91"/>
        <v>0</v>
      </c>
      <c r="E697" s="2">
        <f t="shared" si="92"/>
        <v>5.5999999999999162E-2</v>
      </c>
      <c r="F697" s="2">
        <f t="shared" si="97"/>
        <v>1.4133635917193301E-2</v>
      </c>
      <c r="G697" s="2">
        <f t="shared" si="97"/>
        <v>2.667157499437291E-2</v>
      </c>
      <c r="H697" s="2">
        <f t="shared" si="94"/>
        <v>0.52991380974596258</v>
      </c>
      <c r="I697" s="2">
        <f t="shared" si="95"/>
        <v>34.636840740325965</v>
      </c>
    </row>
    <row r="698" spans="1:9" ht="13.5" x14ac:dyDescent="0.25">
      <c r="A698" s="3">
        <f>TITRES_STAT!B701</f>
        <v>43020</v>
      </c>
      <c r="B698" s="5">
        <f>TITRES_STAT!D701</f>
        <v>9.2140000000000004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1.3124090494536637E-2</v>
      </c>
      <c r="G698" s="2">
        <f t="shared" si="97"/>
        <v>2.4766462494774846E-2</v>
      </c>
      <c r="H698" s="2">
        <f t="shared" si="94"/>
        <v>0.52991380974596269</v>
      </c>
      <c r="I698" s="2">
        <f t="shared" si="95"/>
        <v>34.636840740325965</v>
      </c>
    </row>
    <row r="699" spans="1:9" ht="13.5" x14ac:dyDescent="0.25">
      <c r="A699" s="3">
        <f>TITRES_STAT!B702</f>
        <v>43021</v>
      </c>
      <c r="B699" s="5">
        <f>TITRES_STAT!D702</f>
        <v>9.2140000000000004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1.2186655459212591E-2</v>
      </c>
      <c r="G699" s="2">
        <f t="shared" si="97"/>
        <v>2.2997429459433786E-2</v>
      </c>
      <c r="H699" s="2">
        <f t="shared" si="94"/>
        <v>0.52991380974596258</v>
      </c>
      <c r="I699" s="2">
        <f t="shared" si="95"/>
        <v>34.636840740325965</v>
      </c>
    </row>
    <row r="700" spans="1:9" ht="13.5" x14ac:dyDescent="0.25">
      <c r="A700" s="3">
        <f>TITRES_STAT!B703</f>
        <v>43024</v>
      </c>
      <c r="B700" s="5">
        <f>TITRES_STAT!D703</f>
        <v>9.2140000000000004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1.1316180069268834E-2</v>
      </c>
      <c r="G700" s="2">
        <f t="shared" si="97"/>
        <v>2.1354755926617088E-2</v>
      </c>
      <c r="H700" s="2">
        <f t="shared" si="94"/>
        <v>0.52991380974596258</v>
      </c>
      <c r="I700" s="2">
        <f t="shared" si="95"/>
        <v>34.636840740325965</v>
      </c>
    </row>
    <row r="701" spans="1:9" ht="13.5" x14ac:dyDescent="0.25">
      <c r="A701" s="3">
        <f>TITRES_STAT!B704</f>
        <v>43025</v>
      </c>
      <c r="B701" s="5">
        <f>TITRES_STAT!D704</f>
        <v>9.27</v>
      </c>
      <c r="C701" s="2">
        <f t="shared" si="90"/>
        <v>5.5999999999999162E-2</v>
      </c>
      <c r="D701" s="2">
        <f t="shared" si="91"/>
        <v>5.5999999999999162E-2</v>
      </c>
      <c r="E701" s="2">
        <f t="shared" si="92"/>
        <v>0</v>
      </c>
      <c r="F701" s="2">
        <f t="shared" ref="F701:G716" si="98">((F700*13)+D701)/14</f>
        <v>1.450788149289243E-2</v>
      </c>
      <c r="G701" s="2">
        <f t="shared" si="98"/>
        <v>1.9829416217573011E-2</v>
      </c>
      <c r="H701" s="2">
        <f t="shared" si="94"/>
        <v>0.73163432214587398</v>
      </c>
      <c r="I701" s="2">
        <f t="shared" si="95"/>
        <v>42.251086894559755</v>
      </c>
    </row>
    <row r="702" spans="1:9" ht="13.5" x14ac:dyDescent="0.25">
      <c r="A702" s="3">
        <f>TITRES_STAT!B705</f>
        <v>43026</v>
      </c>
      <c r="B702" s="5">
        <f>TITRES_STAT!D705</f>
        <v>9.27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1.3471604243400114E-2</v>
      </c>
      <c r="G702" s="2">
        <f t="shared" si="98"/>
        <v>1.8413029344889226E-2</v>
      </c>
      <c r="H702" s="2">
        <f t="shared" si="94"/>
        <v>0.73163432214587398</v>
      </c>
      <c r="I702" s="2">
        <f t="shared" si="95"/>
        <v>42.251086894559755</v>
      </c>
    </row>
    <row r="703" spans="1:9" ht="13.5" x14ac:dyDescent="0.25">
      <c r="A703" s="3">
        <f>TITRES_STAT!B706</f>
        <v>43027</v>
      </c>
      <c r="B703" s="5">
        <f>TITRES_STAT!D706</f>
        <v>9.2639999999999993</v>
      </c>
      <c r="C703" s="2">
        <f t="shared" si="90"/>
        <v>-6.0000000000002274E-3</v>
      </c>
      <c r="D703" s="2">
        <f t="shared" si="91"/>
        <v>0</v>
      </c>
      <c r="E703" s="2">
        <f t="shared" si="92"/>
        <v>6.0000000000002274E-3</v>
      </c>
      <c r="F703" s="2">
        <f t="shared" si="98"/>
        <v>1.2509346797442963E-2</v>
      </c>
      <c r="G703" s="2">
        <f t="shared" si="98"/>
        <v>1.7526384391682869E-2</v>
      </c>
      <c r="H703" s="2">
        <f t="shared" si="94"/>
        <v>0.71374372020388088</v>
      </c>
      <c r="I703" s="2">
        <f t="shared" si="95"/>
        <v>41.648217979697002</v>
      </c>
    </row>
    <row r="704" spans="1:9" ht="13.5" x14ac:dyDescent="0.25">
      <c r="A704" s="3">
        <f>TITRES_STAT!B707</f>
        <v>43028</v>
      </c>
      <c r="B704" s="5">
        <f>TITRES_STAT!D707</f>
        <v>9.1080000000000005</v>
      </c>
      <c r="C704" s="2">
        <f t="shared" si="90"/>
        <v>-0.15599999999999881</v>
      </c>
      <c r="D704" s="2">
        <f t="shared" si="91"/>
        <v>0</v>
      </c>
      <c r="E704" s="2">
        <f t="shared" si="92"/>
        <v>0.15599999999999881</v>
      </c>
      <c r="F704" s="2">
        <f t="shared" si="98"/>
        <v>1.1615822026197039E-2</v>
      </c>
      <c r="G704" s="2">
        <f t="shared" si="98"/>
        <v>2.7417356935134005E-2</v>
      </c>
      <c r="H704" s="2">
        <f t="shared" si="94"/>
        <v>0.42366673248915288</v>
      </c>
      <c r="I704" s="2">
        <f t="shared" si="95"/>
        <v>29.758841927029493</v>
      </c>
    </row>
    <row r="705" spans="1:9" ht="13.5" x14ac:dyDescent="0.25">
      <c r="A705" s="3">
        <f>TITRES_STAT!B708</f>
        <v>43031</v>
      </c>
      <c r="B705" s="5">
        <f>TITRES_STAT!D708</f>
        <v>9.0210000000000008</v>
      </c>
      <c r="C705" s="2">
        <f t="shared" si="90"/>
        <v>-8.6999999999999744E-2</v>
      </c>
      <c r="D705" s="2">
        <f t="shared" si="91"/>
        <v>0</v>
      </c>
      <c r="E705" s="2">
        <f t="shared" si="92"/>
        <v>8.6999999999999744E-2</v>
      </c>
      <c r="F705" s="2">
        <f t="shared" si="98"/>
        <v>1.0786120452897249E-2</v>
      </c>
      <c r="G705" s="2">
        <f t="shared" si="98"/>
        <v>3.1673260011195845E-2</v>
      </c>
      <c r="H705" s="2">
        <f t="shared" si="94"/>
        <v>0.34054342524528824</v>
      </c>
      <c r="I705" s="2">
        <f t="shared" si="95"/>
        <v>25.403386330657412</v>
      </c>
    </row>
    <row r="706" spans="1:9" ht="13.5" x14ac:dyDescent="0.25">
      <c r="A706" s="3">
        <f>TITRES_STAT!B709</f>
        <v>43032</v>
      </c>
      <c r="B706" s="5">
        <f>TITRES_STAT!D709</f>
        <v>9.1769999999999996</v>
      </c>
      <c r="C706" s="2">
        <f t="shared" si="90"/>
        <v>0.15599999999999881</v>
      </c>
      <c r="D706" s="2">
        <f t="shared" si="91"/>
        <v>0.15599999999999881</v>
      </c>
      <c r="E706" s="2">
        <f t="shared" si="92"/>
        <v>0</v>
      </c>
      <c r="F706" s="2">
        <f t="shared" si="98"/>
        <v>2.1158540420547361E-2</v>
      </c>
      <c r="G706" s="2">
        <f t="shared" si="98"/>
        <v>2.941088429611043E-2</v>
      </c>
      <c r="H706" s="2">
        <f t="shared" si="94"/>
        <v>0.71941190912595454</v>
      </c>
      <c r="I706" s="2">
        <f t="shared" si="95"/>
        <v>41.840579637002762</v>
      </c>
    </row>
    <row r="707" spans="1:9" ht="13.5" x14ac:dyDescent="0.25">
      <c r="A707" s="3">
        <f>TITRES_STAT!B710</f>
        <v>43033</v>
      </c>
      <c r="B707" s="5">
        <f>TITRES_STAT!D710</f>
        <v>8.9030000000000005</v>
      </c>
      <c r="C707" s="2">
        <f t="shared" ref="C707:C770" si="99">B707-B706</f>
        <v>-0.27399999999999913</v>
      </c>
      <c r="D707" s="2">
        <f t="shared" ref="D707:D770" si="100">IF(C707&gt;0,C707,0)</f>
        <v>0</v>
      </c>
      <c r="E707" s="2">
        <f t="shared" ref="E707:E770" si="101">IF(C707&lt;0,-C707,0)</f>
        <v>0.27399999999999913</v>
      </c>
      <c r="F707" s="2">
        <f t="shared" si="98"/>
        <v>1.9647216104793978E-2</v>
      </c>
      <c r="G707" s="2">
        <f t="shared" si="98"/>
        <v>4.6881535417816762E-2</v>
      </c>
      <c r="H707" s="2">
        <f t="shared" si="94"/>
        <v>0.41908218085637378</v>
      </c>
      <c r="I707" s="2">
        <f t="shared" si="95"/>
        <v>29.531917637318941</v>
      </c>
    </row>
    <row r="708" spans="1:9" ht="13.5" x14ac:dyDescent="0.25">
      <c r="A708" s="3">
        <f>TITRES_STAT!B711</f>
        <v>43034</v>
      </c>
      <c r="B708" s="5">
        <f>TITRES_STAT!D711</f>
        <v>9.1639999999999997</v>
      </c>
      <c r="C708" s="2">
        <f t="shared" si="99"/>
        <v>0.26099999999999923</v>
      </c>
      <c r="D708" s="2">
        <f t="shared" si="100"/>
        <v>0.26099999999999923</v>
      </c>
      <c r="E708" s="2">
        <f t="shared" si="101"/>
        <v>0</v>
      </c>
      <c r="F708" s="2">
        <f t="shared" si="98"/>
        <v>3.6886700668737213E-2</v>
      </c>
      <c r="G708" s="2">
        <f t="shared" si="98"/>
        <v>4.3532854316544134E-2</v>
      </c>
      <c r="H708" s="2">
        <f t="shared" si="94"/>
        <v>0.84733016586782528</v>
      </c>
      <c r="I708" s="2">
        <f t="shared" si="95"/>
        <v>45.867824903393632</v>
      </c>
    </row>
    <row r="709" spans="1:9" ht="13.5" x14ac:dyDescent="0.25">
      <c r="A709" s="3">
        <f>TITRES_STAT!B712</f>
        <v>43035</v>
      </c>
      <c r="B709" s="5">
        <f>TITRES_STAT!D712</f>
        <v>9.1639999999999997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3.4251936335255986E-2</v>
      </c>
      <c r="G709" s="2">
        <f t="shared" si="98"/>
        <v>4.042336472250526E-2</v>
      </c>
      <c r="H709" s="2">
        <f t="shared" si="94"/>
        <v>0.8473301658678255</v>
      </c>
      <c r="I709" s="2">
        <f t="shared" si="95"/>
        <v>45.867824903393647</v>
      </c>
    </row>
    <row r="710" spans="1:9" ht="13.5" x14ac:dyDescent="0.25">
      <c r="A710" s="3">
        <f>TITRES_STAT!B713</f>
        <v>43038</v>
      </c>
      <c r="B710" s="5">
        <f>TITRES_STAT!D713</f>
        <v>9.1639999999999997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3.1805369454166274E-2</v>
      </c>
      <c r="G710" s="2">
        <f t="shared" si="98"/>
        <v>3.75359815280406E-2</v>
      </c>
      <c r="H710" s="2">
        <f t="shared" si="94"/>
        <v>0.8473301658678255</v>
      </c>
      <c r="I710" s="2">
        <f t="shared" si="95"/>
        <v>45.867824903393647</v>
      </c>
    </row>
    <row r="711" spans="1:9" ht="13.5" x14ac:dyDescent="0.25">
      <c r="A711" s="3">
        <f>TITRES_STAT!B714</f>
        <v>43039</v>
      </c>
      <c r="B711" s="5">
        <f>TITRES_STAT!D714</f>
        <v>9.1639999999999997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2.9533557350297255E-2</v>
      </c>
      <c r="G711" s="2">
        <f t="shared" si="98"/>
        <v>3.4854839990323412E-2</v>
      </c>
      <c r="H711" s="2">
        <f t="shared" si="94"/>
        <v>0.8473301658678255</v>
      </c>
      <c r="I711" s="2">
        <f t="shared" si="95"/>
        <v>45.867824903393647</v>
      </c>
    </row>
    <row r="712" spans="1:9" ht="13.5" x14ac:dyDescent="0.25">
      <c r="A712" s="3">
        <f>TITRES_STAT!B715</f>
        <v>43040</v>
      </c>
      <c r="B712" s="5">
        <f>TITRES_STAT!D715</f>
        <v>9.1389999999999993</v>
      </c>
      <c r="C712" s="2">
        <f t="shared" si="99"/>
        <v>-2.5000000000000355E-2</v>
      </c>
      <c r="D712" s="2">
        <f t="shared" si="100"/>
        <v>0</v>
      </c>
      <c r="E712" s="2">
        <f t="shared" si="101"/>
        <v>2.5000000000000355E-2</v>
      </c>
      <c r="F712" s="2">
        <f t="shared" si="98"/>
        <v>2.7424017539561734E-2</v>
      </c>
      <c r="G712" s="2">
        <f t="shared" si="98"/>
        <v>3.4150922848157482E-2</v>
      </c>
      <c r="H712" s="2">
        <f t="shared" si="94"/>
        <v>0.80302420117590823</v>
      </c>
      <c r="I712" s="2">
        <f t="shared" si="95"/>
        <v>44.537627429082015</v>
      </c>
    </row>
    <row r="713" spans="1:9" ht="13.5" x14ac:dyDescent="0.25">
      <c r="A713" s="3">
        <f>TITRES_STAT!B716</f>
        <v>43041</v>
      </c>
      <c r="B713" s="5">
        <f>TITRES_STAT!D716</f>
        <v>9.1460000000000008</v>
      </c>
      <c r="C713" s="2">
        <f t="shared" si="99"/>
        <v>7.0000000000014495E-3</v>
      </c>
      <c r="D713" s="2">
        <f t="shared" si="100"/>
        <v>7.0000000000014495E-3</v>
      </c>
      <c r="E713" s="2">
        <f t="shared" si="101"/>
        <v>0</v>
      </c>
      <c r="F713" s="2">
        <f t="shared" si="98"/>
        <v>2.5965159143878858E-2</v>
      </c>
      <c r="G713" s="2">
        <f t="shared" si="98"/>
        <v>3.1711571216146234E-2</v>
      </c>
      <c r="H713" s="2">
        <f t="shared" si="94"/>
        <v>0.81879131648508363</v>
      </c>
      <c r="I713" s="2">
        <f t="shared" si="95"/>
        <v>45.018431145110355</v>
      </c>
    </row>
    <row r="714" spans="1:9" ht="13.5" x14ac:dyDescent="0.25">
      <c r="A714" s="3">
        <f>TITRES_STAT!B717</f>
        <v>43042</v>
      </c>
      <c r="B714" s="5">
        <f>TITRES_STAT!D717</f>
        <v>9.1460000000000008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2.4110504919316083E-2</v>
      </c>
      <c r="G714" s="2">
        <f t="shared" si="98"/>
        <v>2.9446458986421502E-2</v>
      </c>
      <c r="H714" s="2">
        <f t="shared" si="94"/>
        <v>0.81879131648508363</v>
      </c>
      <c r="I714" s="2">
        <f t="shared" si="95"/>
        <v>45.018431145110355</v>
      </c>
    </row>
    <row r="715" spans="1:9" ht="13.5" x14ac:dyDescent="0.25">
      <c r="A715" s="3">
        <f>TITRES_STAT!B718</f>
        <v>43045</v>
      </c>
      <c r="B715" s="5">
        <f>TITRES_STAT!D718</f>
        <v>9.1460000000000008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2.238832599650779E-2</v>
      </c>
      <c r="G715" s="2">
        <f t="shared" si="98"/>
        <v>2.7343140487391393E-2</v>
      </c>
      <c r="H715" s="2">
        <f t="shared" si="94"/>
        <v>0.81879131648508363</v>
      </c>
      <c r="I715" s="2">
        <f t="shared" si="95"/>
        <v>45.018431145110355</v>
      </c>
    </row>
    <row r="716" spans="1:9" ht="13.5" x14ac:dyDescent="0.25">
      <c r="A716" s="3">
        <f>TITRES_STAT!B719</f>
        <v>43046</v>
      </c>
      <c r="B716" s="5">
        <f>TITRES_STAT!D719</f>
        <v>9.0210000000000008</v>
      </c>
      <c r="C716" s="2">
        <f t="shared" si="99"/>
        <v>-0.125</v>
      </c>
      <c r="D716" s="2">
        <f t="shared" si="100"/>
        <v>0</v>
      </c>
      <c r="E716" s="2">
        <f t="shared" si="101"/>
        <v>0.125</v>
      </c>
      <c r="F716" s="2">
        <f t="shared" si="98"/>
        <v>2.0789159853900091E-2</v>
      </c>
      <c r="G716" s="2">
        <f t="shared" si="98"/>
        <v>3.4318630452577721E-2</v>
      </c>
      <c r="H716" s="2">
        <f t="shared" si="94"/>
        <v>0.60576892433475849</v>
      </c>
      <c r="I716" s="2">
        <f t="shared" si="95"/>
        <v>37.724539013962904</v>
      </c>
    </row>
    <row r="717" spans="1:9" ht="13.5" x14ac:dyDescent="0.25">
      <c r="A717" s="3">
        <f>TITRES_STAT!B720</f>
        <v>43047</v>
      </c>
      <c r="B717" s="5">
        <f>TITRES_STAT!D720</f>
        <v>9.0210000000000008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1.9304219864335798E-2</v>
      </c>
      <c r="G717" s="2">
        <f t="shared" si="102"/>
        <v>3.1867299705965031E-2</v>
      </c>
      <c r="H717" s="2">
        <f t="shared" si="94"/>
        <v>0.60576892433475837</v>
      </c>
      <c r="I717" s="2">
        <f t="shared" si="95"/>
        <v>37.724539013962904</v>
      </c>
    </row>
    <row r="718" spans="1:9" ht="13.5" x14ac:dyDescent="0.25">
      <c r="A718" s="3">
        <f>TITRES_STAT!B721</f>
        <v>43048</v>
      </c>
      <c r="B718" s="5">
        <f>TITRES_STAT!D721</f>
        <v>9.0210000000000008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1.7925347016883243E-2</v>
      </c>
      <c r="G718" s="2">
        <f t="shared" si="102"/>
        <v>2.9591064012681818E-2</v>
      </c>
      <c r="H718" s="2">
        <f t="shared" si="94"/>
        <v>0.60576892433475837</v>
      </c>
      <c r="I718" s="2">
        <f t="shared" si="95"/>
        <v>37.724539013962904</v>
      </c>
    </row>
    <row r="719" spans="1:9" ht="13.5" x14ac:dyDescent="0.25">
      <c r="A719" s="3">
        <f>TITRES_STAT!B722</f>
        <v>43049</v>
      </c>
      <c r="B719" s="5">
        <f>TITRES_STAT!D722</f>
        <v>8.9339999999999993</v>
      </c>
      <c r="C719" s="2">
        <f t="shared" si="99"/>
        <v>-8.7000000000001521E-2</v>
      </c>
      <c r="D719" s="2">
        <f t="shared" si="100"/>
        <v>0</v>
      </c>
      <c r="E719" s="2">
        <f t="shared" si="101"/>
        <v>8.7000000000001521E-2</v>
      </c>
      <c r="F719" s="2">
        <f t="shared" si="102"/>
        <v>1.6644965087105869E-2</v>
      </c>
      <c r="G719" s="2">
        <f t="shared" si="102"/>
        <v>3.369170229749037E-2</v>
      </c>
      <c r="H719" s="2">
        <f t="shared" si="94"/>
        <v>0.49403752117166605</v>
      </c>
      <c r="I719" s="2">
        <f t="shared" si="95"/>
        <v>33.067276702945719</v>
      </c>
    </row>
    <row r="720" spans="1:9" ht="13.5" x14ac:dyDescent="0.25">
      <c r="A720" s="3">
        <f>TITRES_STAT!B723</f>
        <v>43052</v>
      </c>
      <c r="B720" s="5">
        <f>TITRES_STAT!D723</f>
        <v>8.94</v>
      </c>
      <c r="C720" s="2">
        <f t="shared" si="99"/>
        <v>6.0000000000002274E-3</v>
      </c>
      <c r="D720" s="2">
        <f t="shared" si="100"/>
        <v>6.0000000000002274E-3</v>
      </c>
      <c r="E720" s="2">
        <f t="shared" si="101"/>
        <v>0</v>
      </c>
      <c r="F720" s="2">
        <f t="shared" si="102"/>
        <v>1.5884610438026893E-2</v>
      </c>
      <c r="G720" s="2">
        <f t="shared" si="102"/>
        <v>3.1285152133383912E-2</v>
      </c>
      <c r="H720" s="2">
        <f t="shared" si="94"/>
        <v>0.50773639745471033</v>
      </c>
      <c r="I720" s="2">
        <f t="shared" si="95"/>
        <v>33.675408931683762</v>
      </c>
    </row>
    <row r="721" spans="1:9" ht="13.5" x14ac:dyDescent="0.25">
      <c r="A721" s="3">
        <f>TITRES_STAT!B724</f>
        <v>43053</v>
      </c>
      <c r="B721" s="5">
        <f>TITRES_STAT!D724</f>
        <v>8.94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1.4749995406739257E-2</v>
      </c>
      <c r="G721" s="2">
        <f t="shared" si="102"/>
        <v>2.9050498409570774E-2</v>
      </c>
      <c r="H721" s="2">
        <f t="shared" ref="H721:H784" si="103">F721/G721</f>
        <v>0.50773639745471033</v>
      </c>
      <c r="I721" s="2">
        <f t="shared" ref="I721:I784" si="104">IF(G721=0,100,100-(100/(1+H721)))</f>
        <v>33.675408931683762</v>
      </c>
    </row>
    <row r="722" spans="1:9" ht="13.5" x14ac:dyDescent="0.25">
      <c r="A722" s="3">
        <f>TITRES_STAT!B725</f>
        <v>43054</v>
      </c>
      <c r="B722" s="5">
        <f>TITRES_STAT!D725</f>
        <v>8.9280000000000008</v>
      </c>
      <c r="C722" s="2">
        <f t="shared" si="99"/>
        <v>-1.1999999999998678E-2</v>
      </c>
      <c r="D722" s="2">
        <f t="shared" si="100"/>
        <v>0</v>
      </c>
      <c r="E722" s="2">
        <f t="shared" si="101"/>
        <v>1.1999999999998678E-2</v>
      </c>
      <c r="F722" s="2">
        <f t="shared" si="102"/>
        <v>1.3696424306257881E-2</v>
      </c>
      <c r="G722" s="2">
        <f t="shared" si="102"/>
        <v>2.7832605666029908E-2</v>
      </c>
      <c r="H722" s="2">
        <f t="shared" si="103"/>
        <v>0.49209996615496771</v>
      </c>
      <c r="I722" s="2">
        <f t="shared" si="104"/>
        <v>32.980361726236964</v>
      </c>
    </row>
    <row r="723" spans="1:9" ht="13.5" x14ac:dyDescent="0.25">
      <c r="A723" s="3">
        <f>TITRES_STAT!B726</f>
        <v>43055</v>
      </c>
      <c r="B723" s="5">
        <f>TITRES_STAT!D726</f>
        <v>8.9589999999999996</v>
      </c>
      <c r="C723" s="2">
        <f t="shared" si="99"/>
        <v>3.0999999999998806E-2</v>
      </c>
      <c r="D723" s="2">
        <f t="shared" si="100"/>
        <v>3.0999999999998806E-2</v>
      </c>
      <c r="E723" s="2">
        <f t="shared" si="101"/>
        <v>0</v>
      </c>
      <c r="F723" s="2">
        <f t="shared" si="102"/>
        <v>1.4932393998667946E-2</v>
      </c>
      <c r="G723" s="2">
        <f t="shared" si="102"/>
        <v>2.5844562404170629E-2</v>
      </c>
      <c r="H723" s="2">
        <f t="shared" si="103"/>
        <v>0.57777701031061957</v>
      </c>
      <c r="I723" s="2">
        <f t="shared" si="104"/>
        <v>36.619687480227114</v>
      </c>
    </row>
    <row r="724" spans="1:9" ht="13.5" x14ac:dyDescent="0.25">
      <c r="A724" s="3">
        <f>TITRES_STAT!B727</f>
        <v>43056</v>
      </c>
      <c r="B724" s="5">
        <f>TITRES_STAT!D727</f>
        <v>9.1389999999999993</v>
      </c>
      <c r="C724" s="2">
        <f t="shared" si="99"/>
        <v>0.17999999999999972</v>
      </c>
      <c r="D724" s="2">
        <f t="shared" si="100"/>
        <v>0.17999999999999972</v>
      </c>
      <c r="E724" s="2">
        <f t="shared" si="101"/>
        <v>0</v>
      </c>
      <c r="F724" s="2">
        <f t="shared" si="102"/>
        <v>2.6722937284477357E-2</v>
      </c>
      <c r="G724" s="2">
        <f t="shared" si="102"/>
        <v>2.3998522232444159E-2</v>
      </c>
      <c r="H724" s="2">
        <f t="shared" si="103"/>
        <v>1.1135242839390336</v>
      </c>
      <c r="I724" s="2">
        <f t="shared" si="104"/>
        <v>52.685663107864919</v>
      </c>
    </row>
    <row r="725" spans="1:9" ht="13.5" x14ac:dyDescent="0.25">
      <c r="A725" s="3">
        <f>TITRES_STAT!B728</f>
        <v>43059</v>
      </c>
      <c r="B725" s="5">
        <f>TITRES_STAT!D728</f>
        <v>8.9280000000000008</v>
      </c>
      <c r="C725" s="2">
        <f t="shared" si="99"/>
        <v>-0.21099999999999852</v>
      </c>
      <c r="D725" s="2">
        <f t="shared" si="100"/>
        <v>0</v>
      </c>
      <c r="E725" s="2">
        <f t="shared" si="101"/>
        <v>0.21099999999999852</v>
      </c>
      <c r="F725" s="2">
        <f t="shared" si="102"/>
        <v>2.4814156049871833E-2</v>
      </c>
      <c r="G725" s="2">
        <f t="shared" si="102"/>
        <v>3.7355770644412326E-2</v>
      </c>
      <c r="H725" s="2">
        <f t="shared" si="103"/>
        <v>0.66426567092073985</v>
      </c>
      <c r="I725" s="2">
        <f t="shared" si="104"/>
        <v>39.913439454245356</v>
      </c>
    </row>
    <row r="726" spans="1:9" ht="13.5" x14ac:dyDescent="0.25">
      <c r="A726" s="3">
        <f>TITRES_STAT!B729</f>
        <v>43060</v>
      </c>
      <c r="B726" s="5">
        <f>TITRES_STAT!D729</f>
        <v>9.1150000000000002</v>
      </c>
      <c r="C726" s="2">
        <f t="shared" si="99"/>
        <v>0.18699999999999939</v>
      </c>
      <c r="D726" s="2">
        <f t="shared" si="100"/>
        <v>0.18699999999999939</v>
      </c>
      <c r="E726" s="2">
        <f t="shared" si="101"/>
        <v>0</v>
      </c>
      <c r="F726" s="2">
        <f t="shared" si="102"/>
        <v>3.6398859189166653E-2</v>
      </c>
      <c r="G726" s="2">
        <f t="shared" si="102"/>
        <v>3.4687501312668588E-2</v>
      </c>
      <c r="H726" s="2">
        <f t="shared" si="103"/>
        <v>1.0493364414194066</v>
      </c>
      <c r="I726" s="2">
        <f t="shared" si="104"/>
        <v>51.203717467328971</v>
      </c>
    </row>
    <row r="727" spans="1:9" ht="13.5" x14ac:dyDescent="0.25">
      <c r="A727" s="3">
        <f>TITRES_STAT!B730</f>
        <v>43061</v>
      </c>
      <c r="B727" s="5">
        <f>TITRES_STAT!D730</f>
        <v>9.1150000000000002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3.3798940675654747E-2</v>
      </c>
      <c r="G727" s="2">
        <f t="shared" si="102"/>
        <v>3.2209822647477973E-2</v>
      </c>
      <c r="H727" s="2">
        <f t="shared" si="103"/>
        <v>1.0493364414194066</v>
      </c>
      <c r="I727" s="2">
        <f t="shared" si="104"/>
        <v>51.203717467328971</v>
      </c>
    </row>
    <row r="728" spans="1:9" ht="13.5" x14ac:dyDescent="0.25">
      <c r="A728" s="3">
        <f>TITRES_STAT!B731</f>
        <v>43062</v>
      </c>
      <c r="B728" s="5">
        <f>TITRES_STAT!D731</f>
        <v>8.8659999999999997</v>
      </c>
      <c r="C728" s="2">
        <f t="shared" si="99"/>
        <v>-0.24900000000000055</v>
      </c>
      <c r="D728" s="2">
        <f t="shared" si="100"/>
        <v>0</v>
      </c>
      <c r="E728" s="2">
        <f t="shared" si="101"/>
        <v>0.24900000000000055</v>
      </c>
      <c r="F728" s="2">
        <f t="shared" si="102"/>
        <v>3.1384730627393692E-2</v>
      </c>
      <c r="G728" s="2">
        <f t="shared" si="102"/>
        <v>4.7694835315515292E-2</v>
      </c>
      <c r="H728" s="2">
        <f t="shared" si="103"/>
        <v>0.65803205776421103</v>
      </c>
      <c r="I728" s="2">
        <f t="shared" si="104"/>
        <v>39.687535273083959</v>
      </c>
    </row>
    <row r="729" spans="1:9" ht="13.5" x14ac:dyDescent="0.25">
      <c r="A729" s="3">
        <f>TITRES_STAT!B732</f>
        <v>43063</v>
      </c>
      <c r="B729" s="5">
        <f>TITRES_STAT!D732</f>
        <v>8.8030000000000008</v>
      </c>
      <c r="C729" s="2">
        <f t="shared" si="99"/>
        <v>-6.2999999999998835E-2</v>
      </c>
      <c r="D729" s="2">
        <f t="shared" si="100"/>
        <v>0</v>
      </c>
      <c r="E729" s="2">
        <f t="shared" si="101"/>
        <v>6.2999999999998835E-2</v>
      </c>
      <c r="F729" s="2">
        <f t="shared" si="102"/>
        <v>2.9142964154008428E-2</v>
      </c>
      <c r="G729" s="2">
        <f t="shared" si="102"/>
        <v>4.8788061364406977E-2</v>
      </c>
      <c r="H729" s="2">
        <f t="shared" si="103"/>
        <v>0.59733802366800937</v>
      </c>
      <c r="I729" s="2">
        <f t="shared" si="104"/>
        <v>37.395843260296679</v>
      </c>
    </row>
    <row r="730" spans="1:9" ht="13.5" x14ac:dyDescent="0.25">
      <c r="A730" s="3">
        <f>TITRES_STAT!B733</f>
        <v>43066</v>
      </c>
      <c r="B730" s="5">
        <f>TITRES_STAT!D733</f>
        <v>8.81</v>
      </c>
      <c r="C730" s="2">
        <f t="shared" si="99"/>
        <v>6.9999999999996732E-3</v>
      </c>
      <c r="D730" s="2">
        <f t="shared" si="100"/>
        <v>6.9999999999996732E-3</v>
      </c>
      <c r="E730" s="2">
        <f t="shared" si="101"/>
        <v>0</v>
      </c>
      <c r="F730" s="2">
        <f t="shared" si="102"/>
        <v>2.7561323857293516E-2</v>
      </c>
      <c r="G730" s="2">
        <f t="shared" si="102"/>
        <v>4.5303199838377904E-2</v>
      </c>
      <c r="H730" s="2">
        <f t="shared" si="103"/>
        <v>0.6083747716633775</v>
      </c>
      <c r="I730" s="2">
        <f t="shared" si="104"/>
        <v>37.825436109906015</v>
      </c>
    </row>
    <row r="731" spans="1:9" ht="13.5" x14ac:dyDescent="0.25">
      <c r="A731" s="3">
        <f>TITRES_STAT!B734</f>
        <v>43067</v>
      </c>
      <c r="B731" s="5">
        <f>TITRES_STAT!D734</f>
        <v>8.891</v>
      </c>
      <c r="C731" s="2">
        <f t="shared" si="99"/>
        <v>8.0999999999999517E-2</v>
      </c>
      <c r="D731" s="2">
        <f t="shared" si="100"/>
        <v>8.0999999999999517E-2</v>
      </c>
      <c r="E731" s="2">
        <f t="shared" si="101"/>
        <v>0</v>
      </c>
      <c r="F731" s="2">
        <f t="shared" si="102"/>
        <v>3.1378372153201085E-2</v>
      </c>
      <c r="G731" s="2">
        <f t="shared" si="102"/>
        <v>4.2067256992779481E-2</v>
      </c>
      <c r="H731" s="2">
        <f t="shared" si="103"/>
        <v>0.74590963129796983</v>
      </c>
      <c r="I731" s="2">
        <f t="shared" si="104"/>
        <v>42.72326688199977</v>
      </c>
    </row>
    <row r="732" spans="1:9" ht="13.5" x14ac:dyDescent="0.25">
      <c r="A732" s="3">
        <f>TITRES_STAT!B735</f>
        <v>43068</v>
      </c>
      <c r="B732" s="5">
        <f>TITRES_STAT!D735</f>
        <v>8.891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2.9137059856543863E-2</v>
      </c>
      <c r="G732" s="2">
        <f t="shared" si="102"/>
        <v>3.9062452921866664E-2</v>
      </c>
      <c r="H732" s="2">
        <f t="shared" si="103"/>
        <v>0.74590963129796972</v>
      </c>
      <c r="I732" s="2">
        <f t="shared" si="104"/>
        <v>42.723266881999763</v>
      </c>
    </row>
    <row r="733" spans="1:9" ht="13.5" x14ac:dyDescent="0.25">
      <c r="A733" s="3">
        <f>TITRES_STAT!B736</f>
        <v>43069</v>
      </c>
      <c r="B733" s="5">
        <f>TITRES_STAT!D736</f>
        <v>9.077</v>
      </c>
      <c r="C733" s="2">
        <f t="shared" si="99"/>
        <v>0.18599999999999994</v>
      </c>
      <c r="D733" s="2">
        <f t="shared" si="100"/>
        <v>0.18599999999999994</v>
      </c>
      <c r="E733" s="2">
        <f t="shared" si="101"/>
        <v>0</v>
      </c>
      <c r="F733" s="2">
        <f t="shared" ref="F733:G748" si="105">((F732*13)+D733)/14</f>
        <v>4.0341555581076438E-2</v>
      </c>
      <c r="G733" s="2">
        <f t="shared" si="105"/>
        <v>3.6272277713161896E-2</v>
      </c>
      <c r="H733" s="2">
        <f t="shared" si="103"/>
        <v>1.1121869958124506</v>
      </c>
      <c r="I733" s="2">
        <f t="shared" si="104"/>
        <v>52.655707000253024</v>
      </c>
    </row>
    <row r="734" spans="1:9" ht="13.5" x14ac:dyDescent="0.25">
      <c r="A734" s="3">
        <f>TITRES_STAT!B737</f>
        <v>43073</v>
      </c>
      <c r="B734" s="5">
        <f>TITRES_STAT!D737</f>
        <v>9.077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3.7460015896713834E-2</v>
      </c>
      <c r="G734" s="2">
        <f t="shared" si="105"/>
        <v>3.3681400733650328E-2</v>
      </c>
      <c r="H734" s="2">
        <f t="shared" si="103"/>
        <v>1.1121869958124508</v>
      </c>
      <c r="I734" s="2">
        <f t="shared" si="104"/>
        <v>52.655707000253024</v>
      </c>
    </row>
    <row r="735" spans="1:9" ht="13.5" x14ac:dyDescent="0.25">
      <c r="A735" s="3">
        <f>TITRES_STAT!B738</f>
        <v>43074</v>
      </c>
      <c r="B735" s="5">
        <f>TITRES_STAT!D738</f>
        <v>9.0709999999999997</v>
      </c>
      <c r="C735" s="2">
        <f t="shared" si="99"/>
        <v>-6.0000000000002274E-3</v>
      </c>
      <c r="D735" s="2">
        <f t="shared" si="100"/>
        <v>0</v>
      </c>
      <c r="E735" s="2">
        <f t="shared" si="101"/>
        <v>6.0000000000002274E-3</v>
      </c>
      <c r="F735" s="2">
        <f t="shared" si="105"/>
        <v>3.4784300475519989E-2</v>
      </c>
      <c r="G735" s="2">
        <f t="shared" si="105"/>
        <v>3.1704157824103893E-2</v>
      </c>
      <c r="H735" s="2">
        <f t="shared" si="103"/>
        <v>1.0971526406253989</v>
      </c>
      <c r="I735" s="2">
        <f t="shared" si="104"/>
        <v>52.316298745818202</v>
      </c>
    </row>
    <row r="736" spans="1:9" ht="13.5" x14ac:dyDescent="0.25">
      <c r="A736" s="3">
        <f>TITRES_STAT!B739</f>
        <v>43075</v>
      </c>
      <c r="B736" s="5">
        <f>TITRES_STAT!D739</f>
        <v>9.0210000000000008</v>
      </c>
      <c r="C736" s="2">
        <f t="shared" si="99"/>
        <v>-4.9999999999998934E-2</v>
      </c>
      <c r="D736" s="2">
        <f t="shared" si="100"/>
        <v>0</v>
      </c>
      <c r="E736" s="2">
        <f t="shared" si="101"/>
        <v>4.9999999999998934E-2</v>
      </c>
      <c r="F736" s="2">
        <f t="shared" si="105"/>
        <v>3.2299707584411419E-2</v>
      </c>
      <c r="G736" s="2">
        <f t="shared" si="105"/>
        <v>3.301100369381068E-2</v>
      </c>
      <c r="H736" s="2">
        <f t="shared" si="103"/>
        <v>0.97845275726855219</v>
      </c>
      <c r="I736" s="2">
        <f t="shared" si="104"/>
        <v>49.455452179682169</v>
      </c>
    </row>
    <row r="737" spans="1:9" ht="13.5" x14ac:dyDescent="0.25">
      <c r="A737" s="3">
        <f>TITRES_STAT!B740</f>
        <v>43076</v>
      </c>
      <c r="B737" s="5">
        <f>TITRES_STAT!D740</f>
        <v>8.859</v>
      </c>
      <c r="C737" s="2">
        <f t="shared" si="99"/>
        <v>-0.16200000000000081</v>
      </c>
      <c r="D737" s="2">
        <f t="shared" si="100"/>
        <v>0</v>
      </c>
      <c r="E737" s="2">
        <f t="shared" si="101"/>
        <v>0.16200000000000081</v>
      </c>
      <c r="F737" s="2">
        <f t="shared" si="105"/>
        <v>2.9992585614096318E-2</v>
      </c>
      <c r="G737" s="2">
        <f t="shared" si="105"/>
        <v>4.2224503429967121E-2</v>
      </c>
      <c r="H737" s="2">
        <f t="shared" si="103"/>
        <v>0.7103123347286141</v>
      </c>
      <c r="I737" s="2">
        <f t="shared" si="104"/>
        <v>41.531147282599925</v>
      </c>
    </row>
    <row r="738" spans="1:9" ht="13.5" x14ac:dyDescent="0.25">
      <c r="A738" s="3">
        <f>TITRES_STAT!B741</f>
        <v>43077</v>
      </c>
      <c r="B738" s="5">
        <f>TITRES_STAT!D741</f>
        <v>8.8350000000000009</v>
      </c>
      <c r="C738" s="2">
        <f t="shared" si="99"/>
        <v>-2.3999999999999133E-2</v>
      </c>
      <c r="D738" s="2">
        <f t="shared" si="100"/>
        <v>0</v>
      </c>
      <c r="E738" s="2">
        <f t="shared" si="101"/>
        <v>2.3999999999999133E-2</v>
      </c>
      <c r="F738" s="2">
        <f t="shared" si="105"/>
        <v>2.7850258070232298E-2</v>
      </c>
      <c r="G738" s="2">
        <f t="shared" si="105"/>
        <v>4.0922753184969407E-2</v>
      </c>
      <c r="H738" s="2">
        <f t="shared" si="103"/>
        <v>0.6805568028218949</v>
      </c>
      <c r="I738" s="2">
        <f t="shared" si="104"/>
        <v>40.495911931042308</v>
      </c>
    </row>
    <row r="739" spans="1:9" ht="13.5" x14ac:dyDescent="0.25">
      <c r="A739" s="3">
        <f>TITRES_STAT!B742</f>
        <v>43080</v>
      </c>
      <c r="B739" s="5">
        <f>TITRES_STAT!D742</f>
        <v>8.7850000000000001</v>
      </c>
      <c r="C739" s="2">
        <f t="shared" si="99"/>
        <v>-5.0000000000000711E-2</v>
      </c>
      <c r="D739" s="2">
        <f t="shared" si="100"/>
        <v>0</v>
      </c>
      <c r="E739" s="2">
        <f t="shared" si="101"/>
        <v>5.0000000000000711E-2</v>
      </c>
      <c r="F739" s="2">
        <f t="shared" si="105"/>
        <v>2.5860953922358564E-2</v>
      </c>
      <c r="G739" s="2">
        <f t="shared" si="105"/>
        <v>4.1571127957471643E-2</v>
      </c>
      <c r="H739" s="2">
        <f t="shared" si="103"/>
        <v>0.62208930074774493</v>
      </c>
      <c r="I739" s="2">
        <f t="shared" si="104"/>
        <v>38.351113003518137</v>
      </c>
    </row>
    <row r="740" spans="1:9" ht="13.5" x14ac:dyDescent="0.25">
      <c r="A740" s="3">
        <f>TITRES_STAT!B743</f>
        <v>43081</v>
      </c>
      <c r="B740" s="5">
        <f>TITRES_STAT!D743</f>
        <v>8.7720000000000002</v>
      </c>
      <c r="C740" s="2">
        <f t="shared" si="99"/>
        <v>-1.2999999999999901E-2</v>
      </c>
      <c r="D740" s="2">
        <f t="shared" si="100"/>
        <v>0</v>
      </c>
      <c r="E740" s="2">
        <f t="shared" si="101"/>
        <v>1.2999999999999901E-2</v>
      </c>
      <c r="F740" s="2">
        <f t="shared" si="105"/>
        <v>2.4013742927904379E-2</v>
      </c>
      <c r="G740" s="2">
        <f t="shared" si="105"/>
        <v>3.9530333103366518E-2</v>
      </c>
      <c r="H740" s="2">
        <f t="shared" si="103"/>
        <v>0.60747636163630758</v>
      </c>
      <c r="I740" s="2">
        <f t="shared" si="104"/>
        <v>37.790687075356786</v>
      </c>
    </row>
    <row r="741" spans="1:9" ht="13.5" x14ac:dyDescent="0.25">
      <c r="A741" s="3">
        <f>TITRES_STAT!B744</f>
        <v>43082</v>
      </c>
      <c r="B741" s="5">
        <f>TITRES_STAT!D744</f>
        <v>8.76</v>
      </c>
      <c r="C741" s="2">
        <f t="shared" si="99"/>
        <v>-1.2000000000000455E-2</v>
      </c>
      <c r="D741" s="2">
        <f t="shared" si="100"/>
        <v>0</v>
      </c>
      <c r="E741" s="2">
        <f t="shared" si="101"/>
        <v>1.2000000000000455E-2</v>
      </c>
      <c r="F741" s="2">
        <f t="shared" si="105"/>
        <v>2.2298475575911209E-2</v>
      </c>
      <c r="G741" s="2">
        <f t="shared" si="105"/>
        <v>3.7563880738840372E-2</v>
      </c>
      <c r="H741" s="2">
        <f t="shared" si="103"/>
        <v>0.59361480063626626</v>
      </c>
      <c r="I741" s="2">
        <f t="shared" si="104"/>
        <v>37.249578781475911</v>
      </c>
    </row>
    <row r="742" spans="1:9" ht="13.5" x14ac:dyDescent="0.25">
      <c r="A742" s="3">
        <f>TITRES_STAT!B745</f>
        <v>43083</v>
      </c>
      <c r="B742" s="5">
        <f>TITRES_STAT!D745</f>
        <v>8.8840000000000003</v>
      </c>
      <c r="C742" s="2">
        <f t="shared" si="99"/>
        <v>0.12400000000000055</v>
      </c>
      <c r="D742" s="2">
        <f t="shared" si="100"/>
        <v>0.12400000000000055</v>
      </c>
      <c r="E742" s="2">
        <f t="shared" si="101"/>
        <v>0</v>
      </c>
      <c r="F742" s="2">
        <f t="shared" si="105"/>
        <v>2.9562870177631876E-2</v>
      </c>
      <c r="G742" s="2">
        <f t="shared" si="105"/>
        <v>3.4880746400351777E-2</v>
      </c>
      <c r="H742" s="2">
        <f t="shared" si="103"/>
        <v>0.84754121480994826</v>
      </c>
      <c r="I742" s="2">
        <f t="shared" si="104"/>
        <v>45.874008548011339</v>
      </c>
    </row>
    <row r="743" spans="1:9" ht="13.5" x14ac:dyDescent="0.25">
      <c r="A743" s="3">
        <f>TITRES_STAT!B746</f>
        <v>43084</v>
      </c>
      <c r="B743" s="5">
        <f>TITRES_STAT!D746</f>
        <v>8.8840000000000003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2.7451236593515314E-2</v>
      </c>
      <c r="G743" s="2">
        <f t="shared" si="105"/>
        <v>3.2389264514612368E-2</v>
      </c>
      <c r="H743" s="2">
        <f t="shared" si="103"/>
        <v>0.84754121480994826</v>
      </c>
      <c r="I743" s="2">
        <f t="shared" si="104"/>
        <v>45.874008548011339</v>
      </c>
    </row>
    <row r="744" spans="1:9" ht="13.5" x14ac:dyDescent="0.25">
      <c r="A744" s="3">
        <f>TITRES_STAT!B747</f>
        <v>43087</v>
      </c>
      <c r="B744" s="5">
        <f>TITRES_STAT!D747</f>
        <v>8.8840000000000003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2.5490433979692789E-2</v>
      </c>
      <c r="G744" s="2">
        <f t="shared" si="105"/>
        <v>3.0075745620711487E-2</v>
      </c>
      <c r="H744" s="2">
        <f t="shared" si="103"/>
        <v>0.84754121480994804</v>
      </c>
      <c r="I744" s="2">
        <f t="shared" si="104"/>
        <v>45.874008548011339</v>
      </c>
    </row>
    <row r="745" spans="1:9" ht="13.5" x14ac:dyDescent="0.25">
      <c r="A745" s="3">
        <f>TITRES_STAT!B748</f>
        <v>43088</v>
      </c>
      <c r="B745" s="5">
        <f>TITRES_STAT!D748</f>
        <v>8.6349999999999998</v>
      </c>
      <c r="C745" s="2">
        <f t="shared" si="99"/>
        <v>-0.24900000000000055</v>
      </c>
      <c r="D745" s="2">
        <f t="shared" si="100"/>
        <v>0</v>
      </c>
      <c r="E745" s="2">
        <f t="shared" si="101"/>
        <v>0.24900000000000055</v>
      </c>
      <c r="F745" s="2">
        <f t="shared" si="105"/>
        <v>2.3669688695429018E-2</v>
      </c>
      <c r="G745" s="2">
        <f t="shared" si="105"/>
        <v>4.5713192362089275E-2</v>
      </c>
      <c r="H745" s="2">
        <f t="shared" si="103"/>
        <v>0.51778682416104227</v>
      </c>
      <c r="I745" s="2">
        <f t="shared" si="104"/>
        <v>34.114594745362169</v>
      </c>
    </row>
    <row r="746" spans="1:9" ht="13.5" x14ac:dyDescent="0.25">
      <c r="A746" s="3">
        <f>TITRES_STAT!B749</f>
        <v>43089</v>
      </c>
      <c r="B746" s="5">
        <f>TITRES_STAT!D749</f>
        <v>8.7100000000000009</v>
      </c>
      <c r="C746" s="2">
        <f t="shared" si="99"/>
        <v>7.5000000000001066E-2</v>
      </c>
      <c r="D746" s="2">
        <f t="shared" si="100"/>
        <v>7.5000000000001066E-2</v>
      </c>
      <c r="E746" s="2">
        <f t="shared" si="101"/>
        <v>0</v>
      </c>
      <c r="F746" s="2">
        <f t="shared" si="105"/>
        <v>2.7336139502898451E-2</v>
      </c>
      <c r="G746" s="2">
        <f t="shared" si="105"/>
        <v>4.244796433622576E-2</v>
      </c>
      <c r="H746" s="2">
        <f t="shared" si="103"/>
        <v>0.64399176569156136</v>
      </c>
      <c r="I746" s="2">
        <f t="shared" si="104"/>
        <v>39.172444724542764</v>
      </c>
    </row>
    <row r="747" spans="1:9" ht="13.5" x14ac:dyDescent="0.25">
      <c r="A747" s="3">
        <f>TITRES_STAT!B750</f>
        <v>43090</v>
      </c>
      <c r="B747" s="5">
        <f>TITRES_STAT!D750</f>
        <v>8.7100000000000009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2.5383558109834278E-2</v>
      </c>
      <c r="G747" s="2">
        <f t="shared" si="105"/>
        <v>3.9415966883638201E-2</v>
      </c>
      <c r="H747" s="2">
        <f t="shared" si="103"/>
        <v>0.64399176569156147</v>
      </c>
      <c r="I747" s="2">
        <f t="shared" si="104"/>
        <v>39.172444724542764</v>
      </c>
    </row>
    <row r="748" spans="1:9" ht="13.5" x14ac:dyDescent="0.25">
      <c r="A748" s="3">
        <f>TITRES_STAT!B751</f>
        <v>43091</v>
      </c>
      <c r="B748" s="5">
        <f>TITRES_STAT!D751</f>
        <v>8.7100000000000009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2.3570446816274685E-2</v>
      </c>
      <c r="G748" s="2">
        <f t="shared" si="105"/>
        <v>3.6600540677664044E-2</v>
      </c>
      <c r="H748" s="2">
        <f t="shared" si="103"/>
        <v>0.64399176569156136</v>
      </c>
      <c r="I748" s="2">
        <f t="shared" si="104"/>
        <v>39.172444724542764</v>
      </c>
    </row>
    <row r="749" spans="1:9" ht="13.5" x14ac:dyDescent="0.25">
      <c r="A749" s="3">
        <f>TITRES_STAT!B752</f>
        <v>43094</v>
      </c>
      <c r="B749" s="5">
        <f>TITRES_STAT!D752</f>
        <v>8.7040000000000006</v>
      </c>
      <c r="C749" s="2">
        <f t="shared" si="99"/>
        <v>-6.0000000000002274E-3</v>
      </c>
      <c r="D749" s="2">
        <f t="shared" si="100"/>
        <v>0</v>
      </c>
      <c r="E749" s="2">
        <f t="shared" si="101"/>
        <v>6.0000000000002274E-3</v>
      </c>
      <c r="F749" s="2">
        <f t="shared" ref="F749:G764" si="106">((F748*13)+D749)/14</f>
        <v>2.1886843472255064E-2</v>
      </c>
      <c r="G749" s="2">
        <f t="shared" si="106"/>
        <v>3.441478777211663E-2</v>
      </c>
      <c r="H749" s="2">
        <f t="shared" si="103"/>
        <v>0.63597205995232398</v>
      </c>
      <c r="I749" s="2">
        <f t="shared" si="104"/>
        <v>38.874261701685647</v>
      </c>
    </row>
    <row r="750" spans="1:9" ht="13.5" x14ac:dyDescent="0.25">
      <c r="A750" s="3">
        <f>TITRES_STAT!B753</f>
        <v>43095</v>
      </c>
      <c r="B750" s="5">
        <f>TITRES_STAT!D753</f>
        <v>8.7040000000000006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2.0323497509951133E-2</v>
      </c>
      <c r="G750" s="2">
        <f t="shared" si="106"/>
        <v>3.1956588645536868E-2</v>
      </c>
      <c r="H750" s="2">
        <f t="shared" si="103"/>
        <v>0.63597205995232409</v>
      </c>
      <c r="I750" s="2">
        <f t="shared" si="104"/>
        <v>38.874261701685654</v>
      </c>
    </row>
    <row r="751" spans="1:9" ht="13.5" x14ac:dyDescent="0.25">
      <c r="A751" s="3">
        <f>TITRES_STAT!B754</f>
        <v>43096</v>
      </c>
      <c r="B751" s="5">
        <f>TITRES_STAT!D754</f>
        <v>8.7040000000000006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1.8871819116383193E-2</v>
      </c>
      <c r="G751" s="2">
        <f t="shared" si="106"/>
        <v>2.9673975170855661E-2</v>
      </c>
      <c r="H751" s="2">
        <f t="shared" si="103"/>
        <v>0.63597205995232409</v>
      </c>
      <c r="I751" s="2">
        <f t="shared" si="104"/>
        <v>38.874261701685654</v>
      </c>
    </row>
    <row r="752" spans="1:9" ht="13.5" x14ac:dyDescent="0.25">
      <c r="A752" s="3">
        <f>TITRES_STAT!B755</f>
        <v>43097</v>
      </c>
      <c r="B752" s="5">
        <f>TITRES_STAT!D755</f>
        <v>8.7100000000000009</v>
      </c>
      <c r="C752" s="2">
        <f t="shared" si="99"/>
        <v>6.0000000000002274E-3</v>
      </c>
      <c r="D752" s="2">
        <f t="shared" si="100"/>
        <v>6.0000000000002274E-3</v>
      </c>
      <c r="E752" s="2">
        <f t="shared" si="101"/>
        <v>0</v>
      </c>
      <c r="F752" s="2">
        <f t="shared" si="106"/>
        <v>1.7952403465212981E-2</v>
      </c>
      <c r="G752" s="2">
        <f t="shared" si="106"/>
        <v>2.7554405515794543E-2</v>
      </c>
      <c r="H752" s="2">
        <f t="shared" si="103"/>
        <v>0.65152570448026648</v>
      </c>
      <c r="I752" s="2">
        <f t="shared" si="104"/>
        <v>39.449928191417463</v>
      </c>
    </row>
    <row r="753" spans="1:9" ht="13.5" x14ac:dyDescent="0.25">
      <c r="A753" s="3">
        <f>TITRES_STAT!B756</f>
        <v>43098</v>
      </c>
      <c r="B753" s="5">
        <f>TITRES_STAT!D756</f>
        <v>8.5920000000000005</v>
      </c>
      <c r="C753" s="2">
        <f t="shared" si="99"/>
        <v>-0.11800000000000033</v>
      </c>
      <c r="D753" s="2">
        <f t="shared" si="100"/>
        <v>0</v>
      </c>
      <c r="E753" s="2">
        <f t="shared" si="101"/>
        <v>0.11800000000000033</v>
      </c>
      <c r="F753" s="2">
        <f t="shared" si="106"/>
        <v>1.6670088931983483E-2</v>
      </c>
      <c r="G753" s="2">
        <f t="shared" si="106"/>
        <v>3.4014805121809245E-2</v>
      </c>
      <c r="H753" s="2">
        <f t="shared" si="103"/>
        <v>0.49008332907646546</v>
      </c>
      <c r="I753" s="2">
        <f t="shared" si="104"/>
        <v>32.889659223300811</v>
      </c>
    </row>
    <row r="754" spans="1:9" ht="13.5" x14ac:dyDescent="0.25">
      <c r="A754" s="3">
        <f>TITRES_STAT!B757</f>
        <v>43102</v>
      </c>
      <c r="B754" s="5">
        <f>TITRES_STAT!D757</f>
        <v>9.0030000000000001</v>
      </c>
      <c r="C754" s="2">
        <f t="shared" si="99"/>
        <v>0.41099999999999959</v>
      </c>
      <c r="D754" s="2">
        <f t="shared" si="100"/>
        <v>0.41099999999999959</v>
      </c>
      <c r="E754" s="2">
        <f t="shared" si="101"/>
        <v>0</v>
      </c>
      <c r="F754" s="2">
        <f t="shared" si="106"/>
        <v>4.4836511151127488E-2</v>
      </c>
      <c r="G754" s="2">
        <f t="shared" si="106"/>
        <v>3.1585176184537156E-2</v>
      </c>
      <c r="H754" s="2">
        <f t="shared" si="103"/>
        <v>1.419542854191127</v>
      </c>
      <c r="I754" s="2">
        <f t="shared" si="104"/>
        <v>58.669878557108333</v>
      </c>
    </row>
    <row r="755" spans="1:9" ht="13.5" x14ac:dyDescent="0.25">
      <c r="A755" s="3">
        <f>TITRES_STAT!B758</f>
        <v>43103</v>
      </c>
      <c r="B755" s="5">
        <f>TITRES_STAT!D758</f>
        <v>8.9960000000000004</v>
      </c>
      <c r="C755" s="2">
        <f t="shared" si="99"/>
        <v>-6.9999999999996732E-3</v>
      </c>
      <c r="D755" s="2">
        <f t="shared" si="100"/>
        <v>0</v>
      </c>
      <c r="E755" s="2">
        <f t="shared" si="101"/>
        <v>6.9999999999996732E-3</v>
      </c>
      <c r="F755" s="2">
        <f t="shared" si="106"/>
        <v>4.163390321176124E-2</v>
      </c>
      <c r="G755" s="2">
        <f t="shared" si="106"/>
        <v>2.9829092171355907E-2</v>
      </c>
      <c r="H755" s="2">
        <f t="shared" si="103"/>
        <v>1.3957482504861876</v>
      </c>
      <c r="I755" s="2">
        <f t="shared" si="104"/>
        <v>58.259387237491985</v>
      </c>
    </row>
    <row r="756" spans="1:9" ht="13.5" x14ac:dyDescent="0.25">
      <c r="A756" s="3">
        <f>TITRES_STAT!B759</f>
        <v>43104</v>
      </c>
      <c r="B756" s="5">
        <f>TITRES_STAT!D759</f>
        <v>8.9960000000000004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3.8660052982349723E-2</v>
      </c>
      <c r="G756" s="2">
        <f t="shared" si="106"/>
        <v>2.7698442730544771E-2</v>
      </c>
      <c r="H756" s="2">
        <f t="shared" si="103"/>
        <v>1.3957482504861876</v>
      </c>
      <c r="I756" s="2">
        <f t="shared" si="104"/>
        <v>58.259387237491985</v>
      </c>
    </row>
    <row r="757" spans="1:9" ht="13.5" x14ac:dyDescent="0.25">
      <c r="A757" s="3">
        <f>TITRES_STAT!B760</f>
        <v>43105</v>
      </c>
      <c r="B757" s="5">
        <f>TITRES_STAT!D760</f>
        <v>8.9960000000000004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3.5898620626467599E-2</v>
      </c>
      <c r="G757" s="2">
        <f t="shared" si="106"/>
        <v>2.5719982535505861E-2</v>
      </c>
      <c r="H757" s="2">
        <f t="shared" si="103"/>
        <v>1.3957482504861873</v>
      </c>
      <c r="I757" s="2">
        <f t="shared" si="104"/>
        <v>58.259387237491985</v>
      </c>
    </row>
    <row r="758" spans="1:9" ht="13.5" x14ac:dyDescent="0.25">
      <c r="A758" s="3">
        <f>TITRES_STAT!B761</f>
        <v>43108</v>
      </c>
      <c r="B758" s="5">
        <f>TITRES_STAT!D761</f>
        <v>8.9960000000000004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3.3334433438862769E-2</v>
      </c>
      <c r="G758" s="2">
        <f t="shared" si="106"/>
        <v>2.3882840925826872E-2</v>
      </c>
      <c r="H758" s="2">
        <f t="shared" si="103"/>
        <v>1.3957482504861873</v>
      </c>
      <c r="I758" s="2">
        <f t="shared" si="104"/>
        <v>58.259387237491985</v>
      </c>
    </row>
    <row r="759" spans="1:9" ht="13.5" x14ac:dyDescent="0.25">
      <c r="A759" s="3">
        <f>TITRES_STAT!B762</f>
        <v>43109</v>
      </c>
      <c r="B759" s="5">
        <f>TITRES_STAT!D762</f>
        <v>8.8350000000000009</v>
      </c>
      <c r="C759" s="2">
        <f t="shared" si="99"/>
        <v>-0.16099999999999959</v>
      </c>
      <c r="D759" s="2">
        <f t="shared" si="100"/>
        <v>0</v>
      </c>
      <c r="E759" s="2">
        <f t="shared" si="101"/>
        <v>0.16099999999999959</v>
      </c>
      <c r="F759" s="2">
        <f t="shared" si="106"/>
        <v>3.0953402478943997E-2</v>
      </c>
      <c r="G759" s="2">
        <f t="shared" si="106"/>
        <v>3.367692371683921E-2</v>
      </c>
      <c r="H759" s="2">
        <f t="shared" si="103"/>
        <v>0.91912796843336997</v>
      </c>
      <c r="I759" s="2">
        <f t="shared" si="104"/>
        <v>47.893000547726686</v>
      </c>
    </row>
    <row r="760" spans="1:9" ht="13.5" x14ac:dyDescent="0.25">
      <c r="A760" s="3">
        <f>TITRES_STAT!B763</f>
        <v>43110</v>
      </c>
      <c r="B760" s="5">
        <f>TITRES_STAT!D763</f>
        <v>8.8350000000000009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2.8742445159019425E-2</v>
      </c>
      <c r="G760" s="2">
        <f t="shared" si="106"/>
        <v>3.1271429165636411E-2</v>
      </c>
      <c r="H760" s="2">
        <f t="shared" si="103"/>
        <v>0.91912796843336986</v>
      </c>
      <c r="I760" s="2">
        <f t="shared" si="104"/>
        <v>47.893000547726686</v>
      </c>
    </row>
    <row r="761" spans="1:9" ht="13.5" x14ac:dyDescent="0.25">
      <c r="A761" s="3">
        <f>TITRES_STAT!B764</f>
        <v>43111</v>
      </c>
      <c r="B761" s="5">
        <f>TITRES_STAT!D764</f>
        <v>8.7100000000000009</v>
      </c>
      <c r="C761" s="2">
        <f t="shared" si="99"/>
        <v>-0.125</v>
      </c>
      <c r="D761" s="2">
        <f t="shared" si="100"/>
        <v>0</v>
      </c>
      <c r="E761" s="2">
        <f t="shared" si="101"/>
        <v>0.125</v>
      </c>
      <c r="F761" s="2">
        <f t="shared" si="106"/>
        <v>2.6689413361946607E-2</v>
      </c>
      <c r="G761" s="2">
        <f t="shared" si="106"/>
        <v>3.7966327082376669E-2</v>
      </c>
      <c r="H761" s="2">
        <f t="shared" si="103"/>
        <v>0.70297591083903888</v>
      </c>
      <c r="I761" s="2">
        <f t="shared" si="104"/>
        <v>41.279263339238298</v>
      </c>
    </row>
    <row r="762" spans="1:9" ht="13.5" x14ac:dyDescent="0.25">
      <c r="A762" s="3">
        <f>TITRES_STAT!B765</f>
        <v>43112</v>
      </c>
      <c r="B762" s="5">
        <f>TITRES_STAT!D765</f>
        <v>8.7409999999999997</v>
      </c>
      <c r="C762" s="2">
        <f t="shared" si="99"/>
        <v>3.0999999999998806E-2</v>
      </c>
      <c r="D762" s="2">
        <f t="shared" si="100"/>
        <v>3.0999999999998806E-2</v>
      </c>
      <c r="E762" s="2">
        <f t="shared" si="101"/>
        <v>0</v>
      </c>
      <c r="F762" s="2">
        <f t="shared" si="106"/>
        <v>2.6997312407521765E-2</v>
      </c>
      <c r="G762" s="2">
        <f t="shared" si="106"/>
        <v>3.5254446576492619E-2</v>
      </c>
      <c r="H762" s="2">
        <f t="shared" si="103"/>
        <v>0.76578460390648584</v>
      </c>
      <c r="I762" s="2">
        <f t="shared" si="104"/>
        <v>43.367951119990678</v>
      </c>
    </row>
    <row r="763" spans="1:9" ht="13.5" x14ac:dyDescent="0.25">
      <c r="A763" s="3">
        <f>TITRES_STAT!B766</f>
        <v>43115</v>
      </c>
      <c r="B763" s="5">
        <f>TITRES_STAT!D766</f>
        <v>8.7100000000000009</v>
      </c>
      <c r="C763" s="2">
        <f t="shared" si="99"/>
        <v>-3.0999999999998806E-2</v>
      </c>
      <c r="D763" s="2">
        <f t="shared" si="100"/>
        <v>0</v>
      </c>
      <c r="E763" s="2">
        <f t="shared" si="101"/>
        <v>3.0999999999998806E-2</v>
      </c>
      <c r="F763" s="2">
        <f t="shared" si="106"/>
        <v>2.5068932949841638E-2</v>
      </c>
      <c r="G763" s="2">
        <f t="shared" si="106"/>
        <v>3.4950557535314487E-2</v>
      </c>
      <c r="H763" s="2">
        <f t="shared" si="103"/>
        <v>0.71726847059626075</v>
      </c>
      <c r="I763" s="2">
        <f t="shared" si="104"/>
        <v>41.767986944243766</v>
      </c>
    </row>
    <row r="764" spans="1:9" ht="13.5" x14ac:dyDescent="0.25">
      <c r="A764" s="3">
        <f>TITRES_STAT!B767</f>
        <v>43116</v>
      </c>
      <c r="B764" s="5">
        <f>TITRES_STAT!D767</f>
        <v>8.7100000000000009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2.3278294881995808E-2</v>
      </c>
      <c r="G764" s="2">
        <f t="shared" si="106"/>
        <v>3.2454089139934882E-2</v>
      </c>
      <c r="H764" s="2">
        <f t="shared" si="103"/>
        <v>0.71726847059626075</v>
      </c>
      <c r="I764" s="2">
        <f t="shared" si="104"/>
        <v>41.767986944243766</v>
      </c>
    </row>
    <row r="765" spans="1:9" ht="13.5" x14ac:dyDescent="0.25">
      <c r="A765" s="3">
        <f>TITRES_STAT!B768</f>
        <v>43117</v>
      </c>
      <c r="B765" s="5">
        <f>TITRES_STAT!D768</f>
        <v>8.7100000000000009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2.1615559533281821E-2</v>
      </c>
      <c r="G765" s="2">
        <f t="shared" si="107"/>
        <v>3.0135939915653821E-2</v>
      </c>
      <c r="H765" s="2">
        <f t="shared" si="103"/>
        <v>0.71726847059626064</v>
      </c>
      <c r="I765" s="2">
        <f t="shared" si="104"/>
        <v>41.767986944243759</v>
      </c>
    </row>
    <row r="766" spans="1:9" ht="13.5" x14ac:dyDescent="0.25">
      <c r="A766" s="3">
        <f>TITRES_STAT!B769</f>
        <v>43118</v>
      </c>
      <c r="B766" s="5">
        <f>TITRES_STAT!D769</f>
        <v>8.6479999999999997</v>
      </c>
      <c r="C766" s="2">
        <f t="shared" si="99"/>
        <v>-6.2000000000001165E-2</v>
      </c>
      <c r="D766" s="2">
        <f t="shared" si="100"/>
        <v>0</v>
      </c>
      <c r="E766" s="2">
        <f t="shared" si="101"/>
        <v>6.2000000000001165E-2</v>
      </c>
      <c r="F766" s="2">
        <f t="shared" si="107"/>
        <v>2.0071590995190264E-2</v>
      </c>
      <c r="G766" s="2">
        <f t="shared" si="107"/>
        <v>3.241194420739292E-2</v>
      </c>
      <c r="H766" s="2">
        <f t="shared" si="103"/>
        <v>0.61926525810235367</v>
      </c>
      <c r="I766" s="2">
        <f t="shared" si="104"/>
        <v>38.243595668079848</v>
      </c>
    </row>
    <row r="767" spans="1:9" ht="13.5" x14ac:dyDescent="0.25">
      <c r="A767" s="3">
        <f>TITRES_STAT!B770</f>
        <v>43119</v>
      </c>
      <c r="B767" s="5">
        <f>TITRES_STAT!D770</f>
        <v>8.7100000000000009</v>
      </c>
      <c r="C767" s="2">
        <f t="shared" si="99"/>
        <v>6.2000000000001165E-2</v>
      </c>
      <c r="D767" s="2">
        <f t="shared" si="100"/>
        <v>6.2000000000001165E-2</v>
      </c>
      <c r="E767" s="2">
        <f t="shared" si="101"/>
        <v>0</v>
      </c>
      <c r="F767" s="2">
        <f t="shared" si="107"/>
        <v>2.3066477352676758E-2</v>
      </c>
      <c r="G767" s="2">
        <f t="shared" si="107"/>
        <v>3.0096805335436284E-2</v>
      </c>
      <c r="H767" s="2">
        <f t="shared" si="103"/>
        <v>0.76640949415046566</v>
      </c>
      <c r="I767" s="2">
        <f t="shared" si="104"/>
        <v>43.387985441001128</v>
      </c>
    </row>
    <row r="768" spans="1:9" ht="13.5" x14ac:dyDescent="0.25">
      <c r="A768" s="3">
        <f>TITRES_STAT!B771</f>
        <v>43122</v>
      </c>
      <c r="B768" s="5">
        <f>TITRES_STAT!D771</f>
        <v>8.7100000000000009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2.1418871827485562E-2</v>
      </c>
      <c r="G768" s="2">
        <f t="shared" si="107"/>
        <v>2.7947033525762267E-2</v>
      </c>
      <c r="H768" s="2">
        <f t="shared" si="103"/>
        <v>0.76640949415046555</v>
      </c>
      <c r="I768" s="2">
        <f t="shared" si="104"/>
        <v>43.387985441001121</v>
      </c>
    </row>
    <row r="769" spans="1:9" ht="13.5" x14ac:dyDescent="0.25">
      <c r="A769" s="3">
        <f>TITRES_STAT!B772</f>
        <v>43123</v>
      </c>
      <c r="B769" s="5">
        <f>TITRES_STAT!D772</f>
        <v>8.7040000000000006</v>
      </c>
      <c r="C769" s="2">
        <f t="shared" si="99"/>
        <v>-6.0000000000002274E-3</v>
      </c>
      <c r="D769" s="2">
        <f t="shared" si="100"/>
        <v>0</v>
      </c>
      <c r="E769" s="2">
        <f t="shared" si="101"/>
        <v>6.0000000000002274E-3</v>
      </c>
      <c r="F769" s="2">
        <f t="shared" si="107"/>
        <v>1.9888952411236591E-2</v>
      </c>
      <c r="G769" s="2">
        <f t="shared" si="107"/>
        <v>2.6379388273922121E-2</v>
      </c>
      <c r="H769" s="2">
        <f t="shared" si="103"/>
        <v>0.75395806016086497</v>
      </c>
      <c r="I769" s="2">
        <f t="shared" si="104"/>
        <v>42.986093982869548</v>
      </c>
    </row>
    <row r="770" spans="1:9" ht="13.5" x14ac:dyDescent="0.25">
      <c r="A770" s="3">
        <f>TITRES_STAT!B773</f>
        <v>43124</v>
      </c>
      <c r="B770" s="5">
        <f>TITRES_STAT!D773</f>
        <v>8.5860000000000003</v>
      </c>
      <c r="C770" s="2">
        <f t="shared" si="99"/>
        <v>-0.11800000000000033</v>
      </c>
      <c r="D770" s="2">
        <f t="shared" si="100"/>
        <v>0</v>
      </c>
      <c r="E770" s="2">
        <f t="shared" si="101"/>
        <v>0.11800000000000033</v>
      </c>
      <c r="F770" s="2">
        <f t="shared" si="107"/>
        <v>1.846831295329112E-2</v>
      </c>
      <c r="G770" s="2">
        <f t="shared" si="107"/>
        <v>3.2923717682927706E-2</v>
      </c>
      <c r="H770" s="2">
        <f t="shared" si="103"/>
        <v>0.5609425135748779</v>
      </c>
      <c r="I770" s="2">
        <f t="shared" si="104"/>
        <v>35.936141702630977</v>
      </c>
    </row>
    <row r="771" spans="1:9" ht="13.5" x14ac:dyDescent="0.25">
      <c r="A771" s="3">
        <f>TITRES_STAT!B774</f>
        <v>43125</v>
      </c>
      <c r="B771" s="5">
        <f>TITRES_STAT!D774</f>
        <v>8.6910000000000007</v>
      </c>
      <c r="C771" s="2">
        <f t="shared" ref="C771:C834" si="108">B771-B770</f>
        <v>0.10500000000000043</v>
      </c>
      <c r="D771" s="2">
        <f t="shared" ref="D771:D834" si="109">IF(C771&gt;0,C771,0)</f>
        <v>0.10500000000000043</v>
      </c>
      <c r="E771" s="2">
        <f t="shared" ref="E771:E834" si="110">IF(C771&lt;0,-C771,0)</f>
        <v>0</v>
      </c>
      <c r="F771" s="2">
        <f t="shared" si="107"/>
        <v>2.4649147742341785E-2</v>
      </c>
      <c r="G771" s="2">
        <f t="shared" si="107"/>
        <v>3.057202356271858E-2</v>
      </c>
      <c r="H771" s="2">
        <f t="shared" si="103"/>
        <v>0.80626484183403824</v>
      </c>
      <c r="I771" s="2">
        <f t="shared" si="104"/>
        <v>44.637133113623364</v>
      </c>
    </row>
    <row r="772" spans="1:9" ht="13.5" x14ac:dyDescent="0.25">
      <c r="A772" s="3">
        <f>TITRES_STAT!B775</f>
        <v>43126</v>
      </c>
      <c r="B772" s="5">
        <f>TITRES_STAT!D775</f>
        <v>8.6910000000000007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2.2888494332174516E-2</v>
      </c>
      <c r="G772" s="2">
        <f t="shared" si="107"/>
        <v>2.8388307593952968E-2</v>
      </c>
      <c r="H772" s="2">
        <f t="shared" si="103"/>
        <v>0.80626484183403824</v>
      </c>
      <c r="I772" s="2">
        <f t="shared" si="104"/>
        <v>44.637133113623364</v>
      </c>
    </row>
    <row r="773" spans="1:9" ht="13.5" x14ac:dyDescent="0.25">
      <c r="A773" s="3">
        <f>TITRES_STAT!B776</f>
        <v>43129</v>
      </c>
      <c r="B773" s="5">
        <f>TITRES_STAT!D776</f>
        <v>8.6039999999999992</v>
      </c>
      <c r="C773" s="2">
        <f t="shared" si="108"/>
        <v>-8.7000000000001521E-2</v>
      </c>
      <c r="D773" s="2">
        <f t="shared" si="109"/>
        <v>0</v>
      </c>
      <c r="E773" s="2">
        <f t="shared" si="110"/>
        <v>8.7000000000001521E-2</v>
      </c>
      <c r="F773" s="2">
        <f t="shared" si="107"/>
        <v>2.1253601879876339E-2</v>
      </c>
      <c r="G773" s="2">
        <f t="shared" si="107"/>
        <v>3.2574857051527864E-2</v>
      </c>
      <c r="H773" s="2">
        <f t="shared" si="103"/>
        <v>0.65245418717438319</v>
      </c>
      <c r="I773" s="2">
        <f t="shared" si="104"/>
        <v>39.483950129355676</v>
      </c>
    </row>
    <row r="774" spans="1:9" ht="13.5" x14ac:dyDescent="0.25">
      <c r="A774" s="3">
        <f>TITRES_STAT!B777</f>
        <v>43130</v>
      </c>
      <c r="B774" s="5">
        <f>TITRES_STAT!D777</f>
        <v>8.5730000000000004</v>
      </c>
      <c r="C774" s="2">
        <f t="shared" si="108"/>
        <v>-3.0999999999998806E-2</v>
      </c>
      <c r="D774" s="2">
        <f t="shared" si="109"/>
        <v>0</v>
      </c>
      <c r="E774" s="2">
        <f t="shared" si="110"/>
        <v>3.0999999999998806E-2</v>
      </c>
      <c r="F774" s="2">
        <f t="shared" si="107"/>
        <v>1.9735487459885175E-2</v>
      </c>
      <c r="G774" s="2">
        <f t="shared" si="107"/>
        <v>3.2462367262132932E-2</v>
      </c>
      <c r="H774" s="2">
        <f t="shared" si="103"/>
        <v>0.60794973146972087</v>
      </c>
      <c r="I774" s="2">
        <f t="shared" si="104"/>
        <v>37.80900108823888</v>
      </c>
    </row>
    <row r="775" spans="1:9" ht="13.5" x14ac:dyDescent="0.25">
      <c r="A775" s="3">
        <f>TITRES_STAT!B778</f>
        <v>43131</v>
      </c>
      <c r="B775" s="5">
        <f>TITRES_STAT!D778</f>
        <v>8.5730000000000004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1.8325809784179088E-2</v>
      </c>
      <c r="G775" s="2">
        <f t="shared" si="107"/>
        <v>3.014362674340915E-2</v>
      </c>
      <c r="H775" s="2">
        <f t="shared" si="103"/>
        <v>0.60794973146972087</v>
      </c>
      <c r="I775" s="2">
        <f t="shared" si="104"/>
        <v>37.80900108823888</v>
      </c>
    </row>
    <row r="776" spans="1:9" ht="13.5" x14ac:dyDescent="0.25">
      <c r="A776" s="3">
        <f>TITRES_STAT!B779</f>
        <v>43132</v>
      </c>
      <c r="B776" s="5">
        <f>TITRES_STAT!D779</f>
        <v>8.5229999999999997</v>
      </c>
      <c r="C776" s="2">
        <f t="shared" si="108"/>
        <v>-5.0000000000000711E-2</v>
      </c>
      <c r="D776" s="2">
        <f t="shared" si="109"/>
        <v>0</v>
      </c>
      <c r="E776" s="2">
        <f t="shared" si="110"/>
        <v>5.0000000000000711E-2</v>
      </c>
      <c r="F776" s="2">
        <f t="shared" si="107"/>
        <v>1.7016823371023438E-2</v>
      </c>
      <c r="G776" s="2">
        <f t="shared" si="107"/>
        <v>3.1561939118879979E-2</v>
      </c>
      <c r="H776" s="2">
        <f t="shared" si="103"/>
        <v>0.53915646015691654</v>
      </c>
      <c r="I776" s="2">
        <f t="shared" si="104"/>
        <v>35.029347185532373</v>
      </c>
    </row>
    <row r="777" spans="1:9" ht="13.5" x14ac:dyDescent="0.25">
      <c r="A777" s="3">
        <f>TITRES_STAT!B780</f>
        <v>43133</v>
      </c>
      <c r="B777" s="5">
        <f>TITRES_STAT!D780</f>
        <v>8.4610000000000003</v>
      </c>
      <c r="C777" s="2">
        <f t="shared" si="108"/>
        <v>-6.1999999999999389E-2</v>
      </c>
      <c r="D777" s="2">
        <f t="shared" si="109"/>
        <v>0</v>
      </c>
      <c r="E777" s="2">
        <f t="shared" si="110"/>
        <v>6.1999999999999389E-2</v>
      </c>
      <c r="F777" s="2">
        <f t="shared" si="107"/>
        <v>1.5801335987378907E-2</v>
      </c>
      <c r="G777" s="2">
        <f t="shared" si="107"/>
        <v>3.3736086324674223E-2</v>
      </c>
      <c r="H777" s="2">
        <f t="shared" si="103"/>
        <v>0.46838082625553323</v>
      </c>
      <c r="I777" s="2">
        <f t="shared" si="104"/>
        <v>31.897775963878175</v>
      </c>
    </row>
    <row r="778" spans="1:9" ht="13.5" x14ac:dyDescent="0.25">
      <c r="A778" s="3">
        <f>TITRES_STAT!B781</f>
        <v>43136</v>
      </c>
      <c r="B778" s="5">
        <f>TITRES_STAT!D781</f>
        <v>8.43</v>
      </c>
      <c r="C778" s="2">
        <f t="shared" si="108"/>
        <v>-3.1000000000000583E-2</v>
      </c>
      <c r="D778" s="2">
        <f t="shared" si="109"/>
        <v>0</v>
      </c>
      <c r="E778" s="2">
        <f t="shared" si="110"/>
        <v>3.1000000000000583E-2</v>
      </c>
      <c r="F778" s="2">
        <f t="shared" si="107"/>
        <v>1.4672669131137557E-2</v>
      </c>
      <c r="G778" s="2">
        <f t="shared" si="107"/>
        <v>3.3540651587197531E-2</v>
      </c>
      <c r="H778" s="2">
        <f t="shared" si="103"/>
        <v>0.43745927514235039</v>
      </c>
      <c r="I778" s="2">
        <f t="shared" si="104"/>
        <v>30.432811746894814</v>
      </c>
    </row>
    <row r="779" spans="1:9" ht="13.5" x14ac:dyDescent="0.25">
      <c r="A779" s="3">
        <f>TITRES_STAT!B782</f>
        <v>43137</v>
      </c>
      <c r="B779" s="5">
        <f>TITRES_STAT!D782</f>
        <v>8.3369999999999997</v>
      </c>
      <c r="C779" s="2">
        <f t="shared" si="108"/>
        <v>-9.2999999999999972E-2</v>
      </c>
      <c r="D779" s="2">
        <f t="shared" si="109"/>
        <v>0</v>
      </c>
      <c r="E779" s="2">
        <f t="shared" si="110"/>
        <v>9.2999999999999972E-2</v>
      </c>
      <c r="F779" s="2">
        <f t="shared" si="107"/>
        <v>1.3624621336056303E-2</v>
      </c>
      <c r="G779" s="2">
        <f t="shared" si="107"/>
        <v>3.7787747902397709E-2</v>
      </c>
      <c r="H779" s="2">
        <f t="shared" si="103"/>
        <v>0.36055658493455212</v>
      </c>
      <c r="I779" s="2">
        <f t="shared" si="104"/>
        <v>26.500668103553835</v>
      </c>
    </row>
    <row r="780" spans="1:9" ht="13.5" x14ac:dyDescent="0.25">
      <c r="A780" s="3">
        <f>TITRES_STAT!B783</f>
        <v>43138</v>
      </c>
      <c r="B780" s="5">
        <f>TITRES_STAT!D783</f>
        <v>8.0879999999999992</v>
      </c>
      <c r="C780" s="2">
        <f t="shared" si="108"/>
        <v>-0.24900000000000055</v>
      </c>
      <c r="D780" s="2">
        <f t="shared" si="109"/>
        <v>0</v>
      </c>
      <c r="E780" s="2">
        <f t="shared" si="110"/>
        <v>0.24900000000000055</v>
      </c>
      <c r="F780" s="2">
        <f t="shared" si="107"/>
        <v>1.2651434097766565E-2</v>
      </c>
      <c r="G780" s="2">
        <f t="shared" si="107"/>
        <v>5.2874337337940766E-2</v>
      </c>
      <c r="H780" s="2">
        <f t="shared" si="103"/>
        <v>0.23927361995870047</v>
      </c>
      <c r="I780" s="2">
        <f t="shared" si="104"/>
        <v>19.307569862309691</v>
      </c>
    </row>
    <row r="781" spans="1:9" ht="13.5" x14ac:dyDescent="0.25">
      <c r="A781" s="3">
        <f>TITRES_STAT!B784</f>
        <v>43139</v>
      </c>
      <c r="B781" s="5">
        <f>TITRES_STAT!D784</f>
        <v>8.1189999999999998</v>
      </c>
      <c r="C781" s="2">
        <f t="shared" si="108"/>
        <v>3.1000000000000583E-2</v>
      </c>
      <c r="D781" s="2">
        <f t="shared" si="109"/>
        <v>3.1000000000000583E-2</v>
      </c>
      <c r="E781" s="2">
        <f t="shared" si="110"/>
        <v>0</v>
      </c>
      <c r="F781" s="2">
        <f t="shared" ref="F781:G796" si="111">((F780*13)+D781)/14</f>
        <v>1.3962045947926138E-2</v>
      </c>
      <c r="G781" s="2">
        <f t="shared" si="111"/>
        <v>4.9097598956659279E-2</v>
      </c>
      <c r="H781" s="2">
        <f t="shared" si="103"/>
        <v>0.28437329410448525</v>
      </c>
      <c r="I781" s="2">
        <f t="shared" si="104"/>
        <v>22.141015809797054</v>
      </c>
    </row>
    <row r="782" spans="1:9" ht="13.5" x14ac:dyDescent="0.25">
      <c r="A782" s="3">
        <f>TITRES_STAT!B785</f>
        <v>43140</v>
      </c>
      <c r="B782" s="5">
        <f>TITRES_STAT!D785</f>
        <v>8.3309999999999995</v>
      </c>
      <c r="C782" s="2">
        <f t="shared" si="108"/>
        <v>0.21199999999999974</v>
      </c>
      <c r="D782" s="2">
        <f t="shared" si="109"/>
        <v>0.21199999999999974</v>
      </c>
      <c r="E782" s="2">
        <f t="shared" si="110"/>
        <v>0</v>
      </c>
      <c r="F782" s="2">
        <f t="shared" si="111"/>
        <v>2.8107614094502822E-2</v>
      </c>
      <c r="G782" s="2">
        <f t="shared" si="111"/>
        <v>4.5590627602612184E-2</v>
      </c>
      <c r="H782" s="2">
        <f t="shared" si="103"/>
        <v>0.61652176275135007</v>
      </c>
      <c r="I782" s="2">
        <f t="shared" si="104"/>
        <v>38.13878519655799</v>
      </c>
    </row>
    <row r="783" spans="1:9" ht="13.5" x14ac:dyDescent="0.25">
      <c r="A783" s="3">
        <f>TITRES_STAT!B786</f>
        <v>43143</v>
      </c>
      <c r="B783" s="5">
        <f>TITRES_STAT!D786</f>
        <v>8.3309999999999995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2.6099927373466909E-2</v>
      </c>
      <c r="G783" s="2">
        <f t="shared" si="111"/>
        <v>4.2334154202425596E-2</v>
      </c>
      <c r="H783" s="2">
        <f t="shared" si="103"/>
        <v>0.61652176275135018</v>
      </c>
      <c r="I783" s="2">
        <f t="shared" si="104"/>
        <v>38.13878519655799</v>
      </c>
    </row>
    <row r="784" spans="1:9" ht="13.5" x14ac:dyDescent="0.25">
      <c r="A784" s="3">
        <f>TITRES_STAT!B787</f>
        <v>43144</v>
      </c>
      <c r="B784" s="5">
        <f>TITRES_STAT!D787</f>
        <v>8.3369999999999997</v>
      </c>
      <c r="C784" s="2">
        <f t="shared" si="108"/>
        <v>6.0000000000002274E-3</v>
      </c>
      <c r="D784" s="2">
        <f t="shared" si="109"/>
        <v>6.0000000000002274E-3</v>
      </c>
      <c r="E784" s="2">
        <f t="shared" si="110"/>
        <v>0</v>
      </c>
      <c r="F784" s="2">
        <f t="shared" si="111"/>
        <v>2.4664218275362144E-2</v>
      </c>
      <c r="G784" s="2">
        <f t="shared" si="111"/>
        <v>3.9310286045109485E-2</v>
      </c>
      <c r="H784" s="2">
        <f t="shared" si="103"/>
        <v>0.62742403469309205</v>
      </c>
      <c r="I784" s="2">
        <f t="shared" si="104"/>
        <v>38.553199493051288</v>
      </c>
    </row>
    <row r="785" spans="1:9" ht="13.5" x14ac:dyDescent="0.25">
      <c r="A785" s="3">
        <f>TITRES_STAT!B788</f>
        <v>43145</v>
      </c>
      <c r="B785" s="5">
        <f>TITRES_STAT!D788</f>
        <v>8.3369999999999997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2.2902488398550563E-2</v>
      </c>
      <c r="G785" s="2">
        <f t="shared" si="111"/>
        <v>3.6502408470458811E-2</v>
      </c>
      <c r="H785" s="2">
        <f t="shared" ref="H785:H848" si="112">F785/G785</f>
        <v>0.62742403469309194</v>
      </c>
      <c r="I785" s="2">
        <f t="shared" ref="I785:I848" si="113">IF(G785=0,100,100-(100/(1+H785)))</f>
        <v>38.553199493051288</v>
      </c>
    </row>
    <row r="786" spans="1:9" ht="13.5" x14ac:dyDescent="0.25">
      <c r="A786" s="3">
        <f>TITRES_STAT!B789</f>
        <v>43146</v>
      </c>
      <c r="B786" s="5">
        <f>TITRES_STAT!D789</f>
        <v>8.3369999999999997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2.1266596370082665E-2</v>
      </c>
      <c r="G786" s="2">
        <f t="shared" si="111"/>
        <v>3.3895093579711752E-2</v>
      </c>
      <c r="H786" s="2">
        <f t="shared" si="112"/>
        <v>0.62742403469309194</v>
      </c>
      <c r="I786" s="2">
        <f t="shared" si="113"/>
        <v>38.553199493051288</v>
      </c>
    </row>
    <row r="787" spans="1:9" ht="13.5" x14ac:dyDescent="0.25">
      <c r="A787" s="3">
        <f>TITRES_STAT!B790</f>
        <v>43147</v>
      </c>
      <c r="B787" s="5">
        <f>TITRES_STAT!D790</f>
        <v>8.3369999999999997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1.9747553772219619E-2</v>
      </c>
      <c r="G787" s="2">
        <f t="shared" si="111"/>
        <v>3.1474015466875199E-2</v>
      </c>
      <c r="H787" s="2">
        <f t="shared" si="112"/>
        <v>0.62742403469309205</v>
      </c>
      <c r="I787" s="2">
        <f t="shared" si="113"/>
        <v>38.553199493051288</v>
      </c>
    </row>
    <row r="788" spans="1:9" ht="13.5" x14ac:dyDescent="0.25">
      <c r="A788" s="3">
        <f>TITRES_STAT!B791</f>
        <v>43150</v>
      </c>
      <c r="B788" s="5">
        <f>TITRES_STAT!D791</f>
        <v>8.2119999999999997</v>
      </c>
      <c r="C788" s="2">
        <f t="shared" si="108"/>
        <v>-0.125</v>
      </c>
      <c r="D788" s="2">
        <f t="shared" si="109"/>
        <v>0</v>
      </c>
      <c r="E788" s="2">
        <f t="shared" si="110"/>
        <v>0.125</v>
      </c>
      <c r="F788" s="2">
        <f t="shared" si="111"/>
        <v>1.8337014217061076E-2</v>
      </c>
      <c r="G788" s="2">
        <f t="shared" si="111"/>
        <v>3.8154442933526975E-2</v>
      </c>
      <c r="H788" s="2">
        <f t="shared" si="112"/>
        <v>0.48059971020958142</v>
      </c>
      <c r="I788" s="2">
        <f t="shared" si="113"/>
        <v>32.45980036978068</v>
      </c>
    </row>
    <row r="789" spans="1:9" ht="13.5" x14ac:dyDescent="0.25">
      <c r="A789" s="3">
        <f>TITRES_STAT!B792</f>
        <v>43151</v>
      </c>
      <c r="B789" s="5">
        <f>TITRES_STAT!D792</f>
        <v>8.2119999999999997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1.7027227487271E-2</v>
      </c>
      <c r="G789" s="2">
        <f t="shared" si="111"/>
        <v>3.542912558113219E-2</v>
      </c>
      <c r="H789" s="2">
        <f t="shared" si="112"/>
        <v>0.48059971020958148</v>
      </c>
      <c r="I789" s="2">
        <f t="shared" si="113"/>
        <v>32.459800369780694</v>
      </c>
    </row>
    <row r="790" spans="1:9" ht="13.5" x14ac:dyDescent="0.25">
      <c r="A790" s="3">
        <f>TITRES_STAT!B793</f>
        <v>43152</v>
      </c>
      <c r="B790" s="5">
        <f>TITRES_STAT!D793</f>
        <v>8.1630000000000003</v>
      </c>
      <c r="C790" s="2">
        <f t="shared" si="108"/>
        <v>-4.8999999999999488E-2</v>
      </c>
      <c r="D790" s="2">
        <f t="shared" si="109"/>
        <v>0</v>
      </c>
      <c r="E790" s="2">
        <f t="shared" si="110"/>
        <v>4.8999999999999488E-2</v>
      </c>
      <c r="F790" s="2">
        <f t="shared" si="111"/>
        <v>1.581099695246593E-2</v>
      </c>
      <c r="G790" s="2">
        <f t="shared" si="111"/>
        <v>3.6398473753908429E-2</v>
      </c>
      <c r="H790" s="2">
        <f t="shared" si="112"/>
        <v>0.43438626189012008</v>
      </c>
      <c r="I790" s="2">
        <f t="shared" si="113"/>
        <v>30.283771772724634</v>
      </c>
    </row>
    <row r="791" spans="1:9" ht="13.5" x14ac:dyDescent="0.25">
      <c r="A791" s="3">
        <f>TITRES_STAT!B794</f>
        <v>43153</v>
      </c>
      <c r="B791" s="5">
        <f>TITRES_STAT!D794</f>
        <v>8.15</v>
      </c>
      <c r="C791" s="2">
        <f t="shared" si="108"/>
        <v>-1.2999999999999901E-2</v>
      </c>
      <c r="D791" s="2">
        <f t="shared" si="109"/>
        <v>0</v>
      </c>
      <c r="E791" s="2">
        <f t="shared" si="110"/>
        <v>1.2999999999999901E-2</v>
      </c>
      <c r="F791" s="2">
        <f t="shared" si="111"/>
        <v>1.4681640027289791E-2</v>
      </c>
      <c r="G791" s="2">
        <f t="shared" si="111"/>
        <v>3.4727154200057821E-2</v>
      </c>
      <c r="H791" s="2">
        <f t="shared" si="112"/>
        <v>0.42277118196069596</v>
      </c>
      <c r="I791" s="2">
        <f t="shared" si="113"/>
        <v>29.71462926161341</v>
      </c>
    </row>
    <row r="792" spans="1:9" ht="13.5" x14ac:dyDescent="0.25">
      <c r="A792" s="3">
        <f>TITRES_STAT!B795</f>
        <v>43154</v>
      </c>
      <c r="B792" s="5">
        <f>TITRES_STAT!D795</f>
        <v>8.1379999999999999</v>
      </c>
      <c r="C792" s="2">
        <f t="shared" si="108"/>
        <v>-1.2000000000000455E-2</v>
      </c>
      <c r="D792" s="2">
        <f t="shared" si="109"/>
        <v>0</v>
      </c>
      <c r="E792" s="2">
        <f t="shared" si="110"/>
        <v>1.2000000000000455E-2</v>
      </c>
      <c r="F792" s="2">
        <f t="shared" si="111"/>
        <v>1.3632951453911949E-2</v>
      </c>
      <c r="G792" s="2">
        <f t="shared" si="111"/>
        <v>3.3103786042910865E-2</v>
      </c>
      <c r="H792" s="2">
        <f t="shared" si="112"/>
        <v>0.41182453983481532</v>
      </c>
      <c r="I792" s="2">
        <f t="shared" si="113"/>
        <v>29.169668624898605</v>
      </c>
    </row>
    <row r="793" spans="1:9" ht="13.5" x14ac:dyDescent="0.25">
      <c r="A793" s="3">
        <f>TITRES_STAT!B796</f>
        <v>43157</v>
      </c>
      <c r="B793" s="5">
        <f>TITRES_STAT!D796</f>
        <v>8.0879999999999992</v>
      </c>
      <c r="C793" s="2">
        <f t="shared" si="108"/>
        <v>-5.0000000000000711E-2</v>
      </c>
      <c r="D793" s="2">
        <f t="shared" si="109"/>
        <v>0</v>
      </c>
      <c r="E793" s="2">
        <f t="shared" si="110"/>
        <v>5.0000000000000711E-2</v>
      </c>
      <c r="F793" s="2">
        <f t="shared" si="111"/>
        <v>1.2659169207203952E-2</v>
      </c>
      <c r="G793" s="2">
        <f t="shared" si="111"/>
        <v>3.4310658468417285E-2</v>
      </c>
      <c r="H793" s="2">
        <f t="shared" si="112"/>
        <v>0.36895733781549622</v>
      </c>
      <c r="I793" s="2">
        <f t="shared" si="113"/>
        <v>26.951704602004412</v>
      </c>
    </row>
    <row r="794" spans="1:9" ht="13.5" x14ac:dyDescent="0.25">
      <c r="A794" s="3">
        <f>TITRES_STAT!B797</f>
        <v>43158</v>
      </c>
      <c r="B794" s="5">
        <f>TITRES_STAT!D797</f>
        <v>8.0570000000000004</v>
      </c>
      <c r="C794" s="2">
        <f t="shared" si="108"/>
        <v>-3.0999999999998806E-2</v>
      </c>
      <c r="D794" s="2">
        <f t="shared" si="109"/>
        <v>0</v>
      </c>
      <c r="E794" s="2">
        <f t="shared" si="110"/>
        <v>3.0999999999998806E-2</v>
      </c>
      <c r="F794" s="2">
        <f t="shared" si="111"/>
        <v>1.1754942835260811E-2</v>
      </c>
      <c r="G794" s="2">
        <f t="shared" si="111"/>
        <v>3.4074182863530249E-2</v>
      </c>
      <c r="H794" s="2">
        <f t="shared" si="112"/>
        <v>0.34498091655903446</v>
      </c>
      <c r="I794" s="2">
        <f t="shared" si="113"/>
        <v>25.649502703846906</v>
      </c>
    </row>
    <row r="795" spans="1:9" ht="13.5" x14ac:dyDescent="0.25">
      <c r="A795" s="3">
        <f>TITRES_STAT!B798</f>
        <v>43159</v>
      </c>
      <c r="B795" s="5">
        <f>TITRES_STAT!D798</f>
        <v>8.0380000000000003</v>
      </c>
      <c r="C795" s="2">
        <f t="shared" si="108"/>
        <v>-1.9000000000000128E-2</v>
      </c>
      <c r="D795" s="2">
        <f t="shared" si="109"/>
        <v>0</v>
      </c>
      <c r="E795" s="2">
        <f t="shared" si="110"/>
        <v>1.9000000000000128E-2</v>
      </c>
      <c r="F795" s="2">
        <f t="shared" si="111"/>
        <v>1.0915304061313609E-2</v>
      </c>
      <c r="G795" s="2">
        <f t="shared" si="111"/>
        <v>3.2997455516135241E-2</v>
      </c>
      <c r="H795" s="2">
        <f t="shared" si="112"/>
        <v>0.33079229566583385</v>
      </c>
      <c r="I795" s="2">
        <f t="shared" si="113"/>
        <v>24.85679371177369</v>
      </c>
    </row>
    <row r="796" spans="1:9" ht="13.5" x14ac:dyDescent="0.25">
      <c r="A796" s="3">
        <f>TITRES_STAT!B799</f>
        <v>43160</v>
      </c>
      <c r="B796" s="5">
        <f>TITRES_STAT!D799</f>
        <v>8.2059999999999995</v>
      </c>
      <c r="C796" s="2">
        <f t="shared" si="108"/>
        <v>0.16799999999999926</v>
      </c>
      <c r="D796" s="2">
        <f t="shared" si="109"/>
        <v>0.16799999999999926</v>
      </c>
      <c r="E796" s="2">
        <f t="shared" si="110"/>
        <v>0</v>
      </c>
      <c r="F796" s="2">
        <f t="shared" si="111"/>
        <v>2.2135639485505443E-2</v>
      </c>
      <c r="G796" s="2">
        <f t="shared" si="111"/>
        <v>3.0640494407839867E-2</v>
      </c>
      <c r="H796" s="2">
        <f t="shared" si="112"/>
        <v>0.72243088479152218</v>
      </c>
      <c r="I796" s="2">
        <f t="shared" si="113"/>
        <v>41.942518052267914</v>
      </c>
    </row>
    <row r="797" spans="1:9" ht="13.5" x14ac:dyDescent="0.25">
      <c r="A797" s="3">
        <f>TITRES_STAT!B800</f>
        <v>43161</v>
      </c>
      <c r="B797" s="5">
        <f>TITRES_STAT!D800</f>
        <v>7.9640000000000004</v>
      </c>
      <c r="C797" s="2">
        <f t="shared" si="108"/>
        <v>-0.2419999999999991</v>
      </c>
      <c r="D797" s="2">
        <f t="shared" si="109"/>
        <v>0</v>
      </c>
      <c r="E797" s="2">
        <f t="shared" si="110"/>
        <v>0.2419999999999991</v>
      </c>
      <c r="F797" s="2">
        <f t="shared" ref="F797:G812" si="114">((F796*13)+D797)/14</f>
        <v>2.0554522379397915E-2</v>
      </c>
      <c r="G797" s="2">
        <f t="shared" si="114"/>
        <v>4.5737601950136951E-2</v>
      </c>
      <c r="H797" s="2">
        <f t="shared" si="112"/>
        <v>0.44940096338689589</v>
      </c>
      <c r="I797" s="2">
        <f t="shared" si="113"/>
        <v>31.005979348651437</v>
      </c>
    </row>
    <row r="798" spans="1:9" ht="13.5" x14ac:dyDescent="0.25">
      <c r="A798" s="3">
        <f>TITRES_STAT!B801</f>
        <v>43164</v>
      </c>
      <c r="B798" s="5">
        <f>TITRES_STAT!D801</f>
        <v>8.0259999999999998</v>
      </c>
      <c r="C798" s="2">
        <f t="shared" si="108"/>
        <v>6.1999999999999389E-2</v>
      </c>
      <c r="D798" s="2">
        <f t="shared" si="109"/>
        <v>6.1999999999999389E-2</v>
      </c>
      <c r="E798" s="2">
        <f t="shared" si="110"/>
        <v>0</v>
      </c>
      <c r="F798" s="2">
        <f t="shared" si="114"/>
        <v>2.3514913638012305E-2</v>
      </c>
      <c r="G798" s="2">
        <f t="shared" si="114"/>
        <v>4.2470630382270023E-2</v>
      </c>
      <c r="H798" s="2">
        <f t="shared" si="112"/>
        <v>0.55367470240867778</v>
      </c>
      <c r="I798" s="2">
        <f t="shared" si="113"/>
        <v>35.636462481516261</v>
      </c>
    </row>
    <row r="799" spans="1:9" ht="13.5" x14ac:dyDescent="0.25">
      <c r="A799" s="3">
        <f>TITRES_STAT!B802</f>
        <v>43165</v>
      </c>
      <c r="B799" s="5">
        <f>TITRES_STAT!D802</f>
        <v>8.2560000000000002</v>
      </c>
      <c r="C799" s="2">
        <f t="shared" si="108"/>
        <v>0.23000000000000043</v>
      </c>
      <c r="D799" s="2">
        <f t="shared" si="109"/>
        <v>0.23000000000000043</v>
      </c>
      <c r="E799" s="2">
        <f t="shared" si="110"/>
        <v>0</v>
      </c>
      <c r="F799" s="2">
        <f t="shared" si="114"/>
        <v>3.8263848378154316E-2</v>
      </c>
      <c r="G799" s="2">
        <f t="shared" si="114"/>
        <v>3.9437013926393594E-2</v>
      </c>
      <c r="H799" s="2">
        <f t="shared" si="112"/>
        <v>0.97025217095724059</v>
      </c>
      <c r="I799" s="2">
        <f t="shared" si="113"/>
        <v>49.245075592828648</v>
      </c>
    </row>
    <row r="800" spans="1:9" ht="13.5" x14ac:dyDescent="0.25">
      <c r="A800" s="3">
        <f>TITRES_STAT!B803</f>
        <v>43166</v>
      </c>
      <c r="B800" s="5">
        <f>TITRES_STAT!D803</f>
        <v>8.4990000000000006</v>
      </c>
      <c r="C800" s="2">
        <f t="shared" si="108"/>
        <v>0.24300000000000033</v>
      </c>
      <c r="D800" s="2">
        <f t="shared" si="109"/>
        <v>0.24300000000000033</v>
      </c>
      <c r="E800" s="2">
        <f t="shared" si="110"/>
        <v>0</v>
      </c>
      <c r="F800" s="2">
        <f t="shared" si="114"/>
        <v>5.2887859208286168E-2</v>
      </c>
      <c r="G800" s="2">
        <f t="shared" si="114"/>
        <v>3.662008436022262E-2</v>
      </c>
      <c r="H800" s="2">
        <f t="shared" si="112"/>
        <v>1.4442309495532974</v>
      </c>
      <c r="I800" s="2">
        <f t="shared" si="113"/>
        <v>59.087335827133771</v>
      </c>
    </row>
    <row r="801" spans="1:9" ht="13.5" x14ac:dyDescent="0.25">
      <c r="A801" s="3">
        <f>TITRES_STAT!B804</f>
        <v>43167</v>
      </c>
      <c r="B801" s="5">
        <f>TITRES_STAT!D804</f>
        <v>8.3989999999999991</v>
      </c>
      <c r="C801" s="2">
        <f t="shared" si="108"/>
        <v>-0.10000000000000142</v>
      </c>
      <c r="D801" s="2">
        <f t="shared" si="109"/>
        <v>0</v>
      </c>
      <c r="E801" s="2">
        <f t="shared" si="110"/>
        <v>0.10000000000000142</v>
      </c>
      <c r="F801" s="2">
        <f t="shared" si="114"/>
        <v>4.9110154979122869E-2</v>
      </c>
      <c r="G801" s="2">
        <f t="shared" si="114"/>
        <v>4.1147221191635386E-2</v>
      </c>
      <c r="H801" s="2">
        <f t="shared" si="112"/>
        <v>1.1935230024501928</v>
      </c>
      <c r="I801" s="2">
        <f t="shared" si="113"/>
        <v>54.411237133917112</v>
      </c>
    </row>
    <row r="802" spans="1:9" ht="13.5" x14ac:dyDescent="0.25">
      <c r="A802" s="3">
        <f>TITRES_STAT!B805</f>
        <v>43168</v>
      </c>
      <c r="B802" s="5">
        <f>TITRES_STAT!D805</f>
        <v>8.3309999999999995</v>
      </c>
      <c r="C802" s="2">
        <f t="shared" si="108"/>
        <v>-6.7999999999999616E-2</v>
      </c>
      <c r="D802" s="2">
        <f t="shared" si="109"/>
        <v>0</v>
      </c>
      <c r="E802" s="2">
        <f t="shared" si="110"/>
        <v>6.7999999999999616E-2</v>
      </c>
      <c r="F802" s="2">
        <f t="shared" si="114"/>
        <v>4.5602286766328382E-2</v>
      </c>
      <c r="G802" s="2">
        <f t="shared" si="114"/>
        <v>4.3065276820804257E-2</v>
      </c>
      <c r="H802" s="2">
        <f t="shared" si="112"/>
        <v>1.0589108008310428</v>
      </c>
      <c r="I802" s="2">
        <f t="shared" si="113"/>
        <v>51.430630234375975</v>
      </c>
    </row>
    <row r="803" spans="1:9" ht="13.5" x14ac:dyDescent="0.25">
      <c r="A803" s="3">
        <f>TITRES_STAT!B806</f>
        <v>43171</v>
      </c>
      <c r="B803" s="5">
        <f>TITRES_STAT!D806</f>
        <v>8.3309999999999995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4.2344980568733495E-2</v>
      </c>
      <c r="G803" s="2">
        <f t="shared" si="114"/>
        <v>3.9989185619318239E-2</v>
      </c>
      <c r="H803" s="2">
        <f t="shared" si="112"/>
        <v>1.0589108008310428</v>
      </c>
      <c r="I803" s="2">
        <f t="shared" si="113"/>
        <v>51.430630234375975</v>
      </c>
    </row>
    <row r="804" spans="1:9" ht="13.5" x14ac:dyDescent="0.25">
      <c r="A804" s="3">
        <f>TITRES_STAT!B807</f>
        <v>43172</v>
      </c>
      <c r="B804" s="5">
        <f>TITRES_STAT!D807</f>
        <v>8.2119999999999997</v>
      </c>
      <c r="C804" s="2">
        <f t="shared" si="108"/>
        <v>-0.11899999999999977</v>
      </c>
      <c r="D804" s="2">
        <f t="shared" si="109"/>
        <v>0</v>
      </c>
      <c r="E804" s="2">
        <f t="shared" si="110"/>
        <v>0.11899999999999977</v>
      </c>
      <c r="F804" s="2">
        <f t="shared" si="114"/>
        <v>3.9320339099538248E-2</v>
      </c>
      <c r="G804" s="2">
        <f t="shared" si="114"/>
        <v>4.5632815217938348E-2</v>
      </c>
      <c r="H804" s="2">
        <f t="shared" si="112"/>
        <v>0.86166805426638127</v>
      </c>
      <c r="I804" s="2">
        <f t="shared" si="113"/>
        <v>46.284731173836185</v>
      </c>
    </row>
    <row r="805" spans="1:9" ht="13.5" x14ac:dyDescent="0.25">
      <c r="A805" s="3">
        <f>TITRES_STAT!B808</f>
        <v>43173</v>
      </c>
      <c r="B805" s="5">
        <f>TITRES_STAT!D808</f>
        <v>8.2119999999999997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3.6511743449571234E-2</v>
      </c>
      <c r="G805" s="2">
        <f t="shared" si="114"/>
        <v>4.2373328416657037E-2</v>
      </c>
      <c r="H805" s="2">
        <f t="shared" si="112"/>
        <v>0.86166805426638138</v>
      </c>
      <c r="I805" s="2">
        <f t="shared" si="113"/>
        <v>46.284731173836185</v>
      </c>
    </row>
    <row r="806" spans="1:9" ht="13.5" x14ac:dyDescent="0.25">
      <c r="A806" s="3">
        <f>TITRES_STAT!B809</f>
        <v>43174</v>
      </c>
      <c r="B806" s="5">
        <f>TITRES_STAT!D809</f>
        <v>8.7040000000000006</v>
      </c>
      <c r="C806" s="2">
        <f t="shared" si="108"/>
        <v>0.49200000000000088</v>
      </c>
      <c r="D806" s="2">
        <f t="shared" si="109"/>
        <v>0.49200000000000088</v>
      </c>
      <c r="E806" s="2">
        <f t="shared" si="110"/>
        <v>0</v>
      </c>
      <c r="F806" s="2">
        <f t="shared" si="114"/>
        <v>6.9046618917459071E-2</v>
      </c>
      <c r="G806" s="2">
        <f t="shared" si="114"/>
        <v>3.9346662101181533E-2</v>
      </c>
      <c r="H806" s="2">
        <f t="shared" si="112"/>
        <v>1.7548278616341813</v>
      </c>
      <c r="I806" s="2">
        <f t="shared" si="113"/>
        <v>63.700091249738065</v>
      </c>
    </row>
    <row r="807" spans="1:9" ht="13.5" x14ac:dyDescent="0.25">
      <c r="A807" s="3">
        <f>TITRES_STAT!B810</f>
        <v>43175</v>
      </c>
      <c r="B807" s="5">
        <f>TITRES_STAT!D810</f>
        <v>9.1460000000000008</v>
      </c>
      <c r="C807" s="2">
        <f t="shared" si="108"/>
        <v>0.44200000000000017</v>
      </c>
      <c r="D807" s="2">
        <f t="shared" si="109"/>
        <v>0.44200000000000017</v>
      </c>
      <c r="E807" s="2">
        <f t="shared" si="110"/>
        <v>0</v>
      </c>
      <c r="F807" s="2">
        <f t="shared" si="114"/>
        <v>9.5686146137640579E-2</v>
      </c>
      <c r="G807" s="2">
        <f t="shared" si="114"/>
        <v>3.6536186236811423E-2</v>
      </c>
      <c r="H807" s="2">
        <f t="shared" si="112"/>
        <v>2.6189418216079052</v>
      </c>
      <c r="I807" s="2">
        <f t="shared" si="113"/>
        <v>72.367613261168771</v>
      </c>
    </row>
    <row r="808" spans="1:9" ht="13.5" x14ac:dyDescent="0.25">
      <c r="A808" s="3">
        <f>TITRES_STAT!B811</f>
        <v>43178</v>
      </c>
      <c r="B808" s="5">
        <f>TITRES_STAT!D811</f>
        <v>9.4570000000000007</v>
      </c>
      <c r="C808" s="2">
        <f t="shared" si="108"/>
        <v>0.31099999999999994</v>
      </c>
      <c r="D808" s="2">
        <f t="shared" si="109"/>
        <v>0.31099999999999994</v>
      </c>
      <c r="E808" s="2">
        <f t="shared" si="110"/>
        <v>0</v>
      </c>
      <c r="F808" s="2">
        <f t="shared" si="114"/>
        <v>0.1110657071278091</v>
      </c>
      <c r="G808" s="2">
        <f t="shared" si="114"/>
        <v>3.3926458648467751E-2</v>
      </c>
      <c r="H808" s="2">
        <f t="shared" si="112"/>
        <v>3.2737194376409002</v>
      </c>
      <c r="I808" s="2">
        <f t="shared" si="113"/>
        <v>76.601178093431386</v>
      </c>
    </row>
    <row r="809" spans="1:9" ht="13.5" x14ac:dyDescent="0.25">
      <c r="A809" s="3">
        <f>TITRES_STAT!B812</f>
        <v>43180</v>
      </c>
      <c r="B809" s="5">
        <f>TITRES_STAT!D812</f>
        <v>9.3320000000000007</v>
      </c>
      <c r="C809" s="2">
        <f t="shared" si="108"/>
        <v>-0.125</v>
      </c>
      <c r="D809" s="2">
        <f t="shared" si="109"/>
        <v>0</v>
      </c>
      <c r="E809" s="2">
        <f t="shared" si="110"/>
        <v>0.125</v>
      </c>
      <c r="F809" s="2">
        <f t="shared" si="114"/>
        <v>0.10313244233296559</v>
      </c>
      <c r="G809" s="2">
        <f t="shared" si="114"/>
        <v>4.0431711602148632E-2</v>
      </c>
      <c r="H809" s="2">
        <f t="shared" si="112"/>
        <v>2.5507810143631144</v>
      </c>
      <c r="I809" s="2">
        <f t="shared" si="113"/>
        <v>71.837181849431374</v>
      </c>
    </row>
    <row r="810" spans="1:9" ht="13.5" x14ac:dyDescent="0.25">
      <c r="A810" s="3">
        <f>TITRES_STAT!B813</f>
        <v>43181</v>
      </c>
      <c r="B810" s="5">
        <f>TITRES_STAT!D813</f>
        <v>9.4260000000000002</v>
      </c>
      <c r="C810" s="2">
        <f t="shared" si="108"/>
        <v>9.3999999999999417E-2</v>
      </c>
      <c r="D810" s="2">
        <f t="shared" si="109"/>
        <v>9.3999999999999417E-2</v>
      </c>
      <c r="E810" s="2">
        <f t="shared" si="110"/>
        <v>0</v>
      </c>
      <c r="F810" s="2">
        <f t="shared" si="114"/>
        <v>0.10248012502346801</v>
      </c>
      <c r="G810" s="2">
        <f t="shared" si="114"/>
        <v>3.7543732201995153E-2</v>
      </c>
      <c r="H810" s="2">
        <f t="shared" si="112"/>
        <v>2.7296200727220721</v>
      </c>
      <c r="I810" s="2">
        <f t="shared" si="113"/>
        <v>73.187617491822763</v>
      </c>
    </row>
    <row r="811" spans="1:9" ht="13.5" x14ac:dyDescent="0.25">
      <c r="A811" s="3">
        <f>TITRES_STAT!B814</f>
        <v>43182</v>
      </c>
      <c r="B811" s="5">
        <f>TITRES_STAT!D814</f>
        <v>9.7059999999999995</v>
      </c>
      <c r="C811" s="2">
        <f t="shared" si="108"/>
        <v>0.27999999999999936</v>
      </c>
      <c r="D811" s="2">
        <f t="shared" si="109"/>
        <v>0.27999999999999936</v>
      </c>
      <c r="E811" s="2">
        <f t="shared" si="110"/>
        <v>0</v>
      </c>
      <c r="F811" s="2">
        <f t="shared" si="114"/>
        <v>0.11516011609322026</v>
      </c>
      <c r="G811" s="2">
        <f t="shared" si="114"/>
        <v>3.4862037044709783E-2</v>
      </c>
      <c r="H811" s="2">
        <f t="shared" si="112"/>
        <v>3.3033100144300227</v>
      </c>
      <c r="I811" s="2">
        <f t="shared" si="113"/>
        <v>76.762073923404031</v>
      </c>
    </row>
    <row r="812" spans="1:9" ht="13.5" x14ac:dyDescent="0.25">
      <c r="A812" s="3">
        <f>TITRES_STAT!B815</f>
        <v>43185</v>
      </c>
      <c r="B812" s="5">
        <f>TITRES_STAT!D815</f>
        <v>9.8919999999999995</v>
      </c>
      <c r="C812" s="2">
        <f t="shared" si="108"/>
        <v>0.18599999999999994</v>
      </c>
      <c r="D812" s="2">
        <f t="shared" si="109"/>
        <v>0.18599999999999994</v>
      </c>
      <c r="E812" s="2">
        <f t="shared" si="110"/>
        <v>0</v>
      </c>
      <c r="F812" s="2">
        <f t="shared" si="114"/>
        <v>0.12022010780084738</v>
      </c>
      <c r="G812" s="2">
        <f t="shared" si="114"/>
        <v>3.2371891541516228E-2</v>
      </c>
      <c r="H812" s="2">
        <f t="shared" si="112"/>
        <v>3.7137189727287878</v>
      </c>
      <c r="I812" s="2">
        <f t="shared" si="113"/>
        <v>78.785328404482783</v>
      </c>
    </row>
    <row r="813" spans="1:9" ht="13.5" x14ac:dyDescent="0.25">
      <c r="A813" s="3">
        <f>TITRES_STAT!B816</f>
        <v>43186</v>
      </c>
      <c r="B813" s="5">
        <f>TITRES_STAT!D816</f>
        <v>9.8239999999999998</v>
      </c>
      <c r="C813" s="2">
        <f t="shared" si="108"/>
        <v>-6.7999999999999616E-2</v>
      </c>
      <c r="D813" s="2">
        <f t="shared" si="109"/>
        <v>0</v>
      </c>
      <c r="E813" s="2">
        <f t="shared" si="110"/>
        <v>6.7999999999999616E-2</v>
      </c>
      <c r="F813" s="2">
        <f t="shared" ref="F813:G828" si="115">((F812*13)+D813)/14</f>
        <v>0.111632957243644</v>
      </c>
      <c r="G813" s="2">
        <f t="shared" si="115"/>
        <v>3.4916756431407896E-2</v>
      </c>
      <c r="H813" s="2">
        <f t="shared" si="112"/>
        <v>3.1971170478833275</v>
      </c>
      <c r="I813" s="2">
        <f t="shared" si="113"/>
        <v>76.174121698504564</v>
      </c>
    </row>
    <row r="814" spans="1:9" ht="13.5" x14ac:dyDescent="0.25">
      <c r="A814" s="3">
        <f>TITRES_STAT!B817</f>
        <v>43187</v>
      </c>
      <c r="B814" s="5">
        <f>TITRES_STAT!D817</f>
        <v>9.9420000000000002</v>
      </c>
      <c r="C814" s="2">
        <f t="shared" si="108"/>
        <v>0.11800000000000033</v>
      </c>
      <c r="D814" s="2">
        <f t="shared" si="109"/>
        <v>0.11800000000000033</v>
      </c>
      <c r="E814" s="2">
        <f t="shared" si="110"/>
        <v>0</v>
      </c>
      <c r="F814" s="2">
        <f t="shared" si="115"/>
        <v>0.11208774601195516</v>
      </c>
      <c r="G814" s="2">
        <f t="shared" si="115"/>
        <v>3.2422702400593043E-2</v>
      </c>
      <c r="H814" s="2">
        <f t="shared" si="112"/>
        <v>3.4570759903685562</v>
      </c>
      <c r="I814" s="2">
        <f t="shared" si="113"/>
        <v>77.563765972109678</v>
      </c>
    </row>
    <row r="815" spans="1:9" ht="13.5" x14ac:dyDescent="0.25">
      <c r="A815" s="3">
        <f>TITRES_STAT!B818</f>
        <v>43188</v>
      </c>
      <c r="B815" s="5">
        <f>TITRES_STAT!D818</f>
        <v>9.923</v>
      </c>
      <c r="C815" s="2">
        <f t="shared" si="108"/>
        <v>-1.9000000000000128E-2</v>
      </c>
      <c r="D815" s="2">
        <f t="shared" si="109"/>
        <v>0</v>
      </c>
      <c r="E815" s="2">
        <f t="shared" si="110"/>
        <v>1.9000000000000128E-2</v>
      </c>
      <c r="F815" s="2">
        <f t="shared" si="115"/>
        <v>0.10408147843967265</v>
      </c>
      <c r="G815" s="2">
        <f t="shared" si="115"/>
        <v>3.1463937943407835E-2</v>
      </c>
      <c r="H815" s="2">
        <f t="shared" si="112"/>
        <v>3.3079609623842168</v>
      </c>
      <c r="I815" s="2">
        <f t="shared" si="113"/>
        <v>76.78716198378558</v>
      </c>
    </row>
    <row r="816" spans="1:9" ht="13.5" x14ac:dyDescent="0.25">
      <c r="A816" s="3">
        <f>TITRES_STAT!B819</f>
        <v>43189</v>
      </c>
      <c r="B816" s="5">
        <f>TITRES_STAT!D819</f>
        <v>9.8610000000000007</v>
      </c>
      <c r="C816" s="2">
        <f t="shared" si="108"/>
        <v>-6.1999999999999389E-2</v>
      </c>
      <c r="D816" s="2">
        <f t="shared" si="109"/>
        <v>0</v>
      </c>
      <c r="E816" s="2">
        <f t="shared" si="110"/>
        <v>6.1999999999999389E-2</v>
      </c>
      <c r="F816" s="2">
        <f t="shared" si="115"/>
        <v>9.6647087122553182E-2</v>
      </c>
      <c r="G816" s="2">
        <f t="shared" si="115"/>
        <v>3.3645085233164375E-2</v>
      </c>
      <c r="H816" s="2">
        <f t="shared" si="112"/>
        <v>2.872546954563425</v>
      </c>
      <c r="I816" s="2">
        <f t="shared" si="113"/>
        <v>74.177201419815049</v>
      </c>
    </row>
    <row r="817" spans="1:9" ht="13.5" x14ac:dyDescent="0.25">
      <c r="A817" s="3">
        <f>TITRES_STAT!B820</f>
        <v>43192</v>
      </c>
      <c r="B817" s="5">
        <f>TITRES_STAT!D820</f>
        <v>9.7929999999999993</v>
      </c>
      <c r="C817" s="2">
        <f t="shared" si="108"/>
        <v>-6.8000000000001393E-2</v>
      </c>
      <c r="D817" s="2">
        <f t="shared" si="109"/>
        <v>0</v>
      </c>
      <c r="E817" s="2">
        <f t="shared" si="110"/>
        <v>6.8000000000001393E-2</v>
      </c>
      <c r="F817" s="2">
        <f t="shared" si="115"/>
        <v>8.9743723756656527E-2</v>
      </c>
      <c r="G817" s="2">
        <f t="shared" si="115"/>
        <v>3.6099007716509875E-2</v>
      </c>
      <c r="H817" s="2">
        <f t="shared" si="112"/>
        <v>2.4860440614164654</v>
      </c>
      <c r="I817" s="2">
        <f t="shared" si="113"/>
        <v>71.314189310800757</v>
      </c>
    </row>
    <row r="818" spans="1:9" ht="13.5" x14ac:dyDescent="0.25">
      <c r="A818" s="3">
        <f>TITRES_STAT!B821</f>
        <v>43193</v>
      </c>
      <c r="B818" s="5">
        <f>TITRES_STAT!D821</f>
        <v>9.6430000000000007</v>
      </c>
      <c r="C818" s="2">
        <f t="shared" si="108"/>
        <v>-0.14999999999999858</v>
      </c>
      <c r="D818" s="2">
        <f t="shared" si="109"/>
        <v>0</v>
      </c>
      <c r="E818" s="2">
        <f t="shared" si="110"/>
        <v>0.14999999999999858</v>
      </c>
      <c r="F818" s="2">
        <f t="shared" si="115"/>
        <v>8.3333457774038208E-2</v>
      </c>
      <c r="G818" s="2">
        <f t="shared" si="115"/>
        <v>4.4234792879616215E-2</v>
      </c>
      <c r="H818" s="2">
        <f t="shared" si="112"/>
        <v>1.8838894080690725</v>
      </c>
      <c r="I818" s="2">
        <f t="shared" si="113"/>
        <v>65.324606512232492</v>
      </c>
    </row>
    <row r="819" spans="1:9" ht="13.5" x14ac:dyDescent="0.25">
      <c r="A819" s="3">
        <f>TITRES_STAT!B822</f>
        <v>43194</v>
      </c>
      <c r="B819" s="5">
        <f>TITRES_STAT!D822</f>
        <v>9.718</v>
      </c>
      <c r="C819" s="2">
        <f t="shared" si="108"/>
        <v>7.4999999999999289E-2</v>
      </c>
      <c r="D819" s="2">
        <f t="shared" si="109"/>
        <v>7.4999999999999289E-2</v>
      </c>
      <c r="E819" s="2">
        <f t="shared" si="110"/>
        <v>0</v>
      </c>
      <c r="F819" s="2">
        <f t="shared" si="115"/>
        <v>8.273821079017829E-2</v>
      </c>
      <c r="G819" s="2">
        <f t="shared" si="115"/>
        <v>4.1075164816786483E-2</v>
      </c>
      <c r="H819" s="2">
        <f t="shared" si="112"/>
        <v>2.0143123261763534</v>
      </c>
      <c r="I819" s="2">
        <f t="shared" si="113"/>
        <v>66.824937438765772</v>
      </c>
    </row>
    <row r="820" spans="1:9" ht="13.5" x14ac:dyDescent="0.25">
      <c r="A820" s="3">
        <f>TITRES_STAT!B823</f>
        <v>43195</v>
      </c>
      <c r="B820" s="5">
        <f>TITRES_STAT!D823</f>
        <v>9.7680000000000007</v>
      </c>
      <c r="C820" s="2">
        <f t="shared" si="108"/>
        <v>5.0000000000000711E-2</v>
      </c>
      <c r="D820" s="2">
        <f t="shared" si="109"/>
        <v>5.0000000000000711E-2</v>
      </c>
      <c r="E820" s="2">
        <f t="shared" si="110"/>
        <v>0</v>
      </c>
      <c r="F820" s="2">
        <f t="shared" si="115"/>
        <v>8.0399767162308455E-2</v>
      </c>
      <c r="G820" s="2">
        <f t="shared" si="115"/>
        <v>3.8141224472730308E-2</v>
      </c>
      <c r="H820" s="2">
        <f t="shared" si="112"/>
        <v>2.107949293022608</v>
      </c>
      <c r="I820" s="2">
        <f t="shared" si="113"/>
        <v>67.824442881194528</v>
      </c>
    </row>
    <row r="821" spans="1:9" ht="13.5" x14ac:dyDescent="0.25">
      <c r="A821" s="3">
        <f>TITRES_STAT!B824</f>
        <v>43196</v>
      </c>
      <c r="B821" s="5">
        <f>TITRES_STAT!D824</f>
        <v>9.7240000000000002</v>
      </c>
      <c r="C821" s="2">
        <f t="shared" si="108"/>
        <v>-4.4000000000000483E-2</v>
      </c>
      <c r="D821" s="2">
        <f t="shared" si="109"/>
        <v>0</v>
      </c>
      <c r="E821" s="2">
        <f t="shared" si="110"/>
        <v>4.4000000000000483E-2</v>
      </c>
      <c r="F821" s="2">
        <f t="shared" si="115"/>
        <v>7.4656926650714994E-2</v>
      </c>
      <c r="G821" s="2">
        <f t="shared" si="115"/>
        <v>3.8559708438963891E-2</v>
      </c>
      <c r="H821" s="2">
        <f t="shared" si="112"/>
        <v>1.9361382560474838</v>
      </c>
      <c r="I821" s="2">
        <f t="shared" si="113"/>
        <v>65.941658300990184</v>
      </c>
    </row>
    <row r="822" spans="1:9" ht="13.5" x14ac:dyDescent="0.25">
      <c r="A822" s="3">
        <f>TITRES_STAT!B825</f>
        <v>43200</v>
      </c>
      <c r="B822" s="5">
        <f>TITRES_STAT!D825</f>
        <v>9.9480000000000004</v>
      </c>
      <c r="C822" s="2">
        <f t="shared" si="108"/>
        <v>0.2240000000000002</v>
      </c>
      <c r="D822" s="2">
        <f t="shared" si="109"/>
        <v>0.2240000000000002</v>
      </c>
      <c r="E822" s="2">
        <f t="shared" si="110"/>
        <v>0</v>
      </c>
      <c r="F822" s="2">
        <f t="shared" si="115"/>
        <v>8.5324289032806783E-2</v>
      </c>
      <c r="G822" s="2">
        <f t="shared" si="115"/>
        <v>3.5805443550466477E-2</v>
      </c>
      <c r="H822" s="2">
        <f t="shared" si="112"/>
        <v>2.3829976833702755</v>
      </c>
      <c r="I822" s="2">
        <f t="shared" si="113"/>
        <v>70.44041723954831</v>
      </c>
    </row>
    <row r="823" spans="1:9" ht="13.5" x14ac:dyDescent="0.25">
      <c r="A823" s="3">
        <f>TITRES_STAT!B826</f>
        <v>43201</v>
      </c>
      <c r="B823" s="5">
        <f>TITRES_STAT!D826</f>
        <v>9.9480000000000004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7.9229696959034882E-2</v>
      </c>
      <c r="G823" s="2">
        <f t="shared" si="115"/>
        <v>3.3247911868290299E-2</v>
      </c>
      <c r="H823" s="2">
        <f t="shared" si="112"/>
        <v>2.382997683370276</v>
      </c>
      <c r="I823" s="2">
        <f t="shared" si="113"/>
        <v>70.44041723954831</v>
      </c>
    </row>
    <row r="824" spans="1:9" ht="13.5" x14ac:dyDescent="0.25">
      <c r="A824" s="3">
        <f>TITRES_STAT!B827</f>
        <v>43202</v>
      </c>
      <c r="B824" s="5">
        <f>TITRES_STAT!D827</f>
        <v>9.9420000000000002</v>
      </c>
      <c r="C824" s="2">
        <f t="shared" si="108"/>
        <v>-6.0000000000002274E-3</v>
      </c>
      <c r="D824" s="2">
        <f t="shared" si="109"/>
        <v>0</v>
      </c>
      <c r="E824" s="2">
        <f t="shared" si="110"/>
        <v>6.0000000000002274E-3</v>
      </c>
      <c r="F824" s="2">
        <f t="shared" si="115"/>
        <v>7.3570432890532403E-2</v>
      </c>
      <c r="G824" s="2">
        <f t="shared" si="115"/>
        <v>3.1301632449126725E-2</v>
      </c>
      <c r="H824" s="2">
        <f t="shared" si="112"/>
        <v>2.3503704802011027</v>
      </c>
      <c r="I824" s="2">
        <f t="shared" si="113"/>
        <v>70.152554593306462</v>
      </c>
    </row>
    <row r="825" spans="1:9" ht="13.5" x14ac:dyDescent="0.25">
      <c r="A825" s="3">
        <f>TITRES_STAT!B828</f>
        <v>43203</v>
      </c>
      <c r="B825" s="5">
        <f>TITRES_STAT!D828</f>
        <v>10.004</v>
      </c>
      <c r="C825" s="2">
        <f t="shared" si="108"/>
        <v>6.1999999999999389E-2</v>
      </c>
      <c r="D825" s="2">
        <f t="shared" si="109"/>
        <v>6.1999999999999389E-2</v>
      </c>
      <c r="E825" s="2">
        <f t="shared" si="110"/>
        <v>0</v>
      </c>
      <c r="F825" s="2">
        <f t="shared" si="115"/>
        <v>7.274397339835148E-2</v>
      </c>
      <c r="G825" s="2">
        <f t="shared" si="115"/>
        <v>2.9065801559903386E-2</v>
      </c>
      <c r="H825" s="2">
        <f t="shared" si="112"/>
        <v>2.5027341237580951</v>
      </c>
      <c r="I825" s="2">
        <f t="shared" si="113"/>
        <v>71.450873384386455</v>
      </c>
    </row>
    <row r="826" spans="1:9" ht="13.5" x14ac:dyDescent="0.25">
      <c r="A826" s="3">
        <f>TITRES_STAT!B829</f>
        <v>43206</v>
      </c>
      <c r="B826" s="5">
        <f>TITRES_STAT!D829</f>
        <v>9.9979999999999993</v>
      </c>
      <c r="C826" s="2">
        <f t="shared" si="108"/>
        <v>-6.0000000000002274E-3</v>
      </c>
      <c r="D826" s="2">
        <f t="shared" si="109"/>
        <v>0</v>
      </c>
      <c r="E826" s="2">
        <f t="shared" si="110"/>
        <v>6.0000000000002274E-3</v>
      </c>
      <c r="F826" s="2">
        <f t="shared" si="115"/>
        <v>6.7547975298469232E-2</v>
      </c>
      <c r="G826" s="2">
        <f t="shared" si="115"/>
        <v>2.7418244305624589E-2</v>
      </c>
      <c r="H826" s="2">
        <f t="shared" si="112"/>
        <v>2.4636141740342001</v>
      </c>
      <c r="I826" s="2">
        <f t="shared" si="113"/>
        <v>71.128423959668027</v>
      </c>
    </row>
    <row r="827" spans="1:9" ht="13.5" x14ac:dyDescent="0.25">
      <c r="A827" s="3">
        <f>TITRES_STAT!B830</f>
        <v>43207</v>
      </c>
      <c r="B827" s="5">
        <f>TITRES_STAT!D830</f>
        <v>9.9979999999999993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6.2723119920007148E-2</v>
      </c>
      <c r="G827" s="2">
        <f t="shared" si="115"/>
        <v>2.5459798283794261E-2</v>
      </c>
      <c r="H827" s="2">
        <f t="shared" si="112"/>
        <v>2.4636141740342001</v>
      </c>
      <c r="I827" s="2">
        <f t="shared" si="113"/>
        <v>71.128423959668027</v>
      </c>
    </row>
    <row r="828" spans="1:9" ht="13.5" x14ac:dyDescent="0.25">
      <c r="A828" s="3">
        <f>TITRES_STAT!B831</f>
        <v>43208</v>
      </c>
      <c r="B828" s="5">
        <f>TITRES_STAT!D831</f>
        <v>9.9540000000000006</v>
      </c>
      <c r="C828" s="2">
        <f t="shared" si="108"/>
        <v>-4.3999999999998707E-2</v>
      </c>
      <c r="D828" s="2">
        <f t="shared" si="109"/>
        <v>0</v>
      </c>
      <c r="E828" s="2">
        <f t="shared" si="110"/>
        <v>4.3999999999998707E-2</v>
      </c>
      <c r="F828" s="2">
        <f t="shared" si="115"/>
        <v>5.8242897068578062E-2</v>
      </c>
      <c r="G828" s="2">
        <f t="shared" si="115"/>
        <v>2.6784098406380293E-2</v>
      </c>
      <c r="H828" s="2">
        <f t="shared" si="112"/>
        <v>2.1745326717700495</v>
      </c>
      <c r="I828" s="2">
        <f t="shared" si="113"/>
        <v>68.499300420101775</v>
      </c>
    </row>
    <row r="829" spans="1:9" ht="13.5" x14ac:dyDescent="0.25">
      <c r="A829" s="3">
        <f>TITRES_STAT!B832</f>
        <v>43209</v>
      </c>
      <c r="B829" s="5">
        <f>TITRES_STAT!D832</f>
        <v>9.9540000000000006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5.4082690135108198E-2</v>
      </c>
      <c r="G829" s="2">
        <f t="shared" si="116"/>
        <v>2.4870948520210271E-2</v>
      </c>
      <c r="H829" s="2">
        <f t="shared" si="112"/>
        <v>2.1745326717700495</v>
      </c>
      <c r="I829" s="2">
        <f t="shared" si="113"/>
        <v>68.499300420101775</v>
      </c>
    </row>
    <row r="830" spans="1:9" ht="13.5" x14ac:dyDescent="0.25">
      <c r="A830" s="3">
        <f>TITRES_STAT!B833</f>
        <v>43210</v>
      </c>
      <c r="B830" s="5">
        <f>TITRES_STAT!D833</f>
        <v>9.9540000000000006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5.0219640839743326E-2</v>
      </c>
      <c r="G830" s="2">
        <f t="shared" si="116"/>
        <v>2.3094452197338109E-2</v>
      </c>
      <c r="H830" s="2">
        <f t="shared" si="112"/>
        <v>2.1745326717700495</v>
      </c>
      <c r="I830" s="2">
        <f t="shared" si="113"/>
        <v>68.499300420101775</v>
      </c>
    </row>
    <row r="831" spans="1:9" ht="13.5" x14ac:dyDescent="0.25">
      <c r="A831" s="3">
        <f>TITRES_STAT!B834</f>
        <v>43213</v>
      </c>
      <c r="B831" s="5">
        <f>TITRES_STAT!D834</f>
        <v>9.9540000000000006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4.6632523636904517E-2</v>
      </c>
      <c r="G831" s="2">
        <f t="shared" si="116"/>
        <v>2.1444848468956813E-2</v>
      </c>
      <c r="H831" s="2">
        <f t="shared" si="112"/>
        <v>2.1745326717700495</v>
      </c>
      <c r="I831" s="2">
        <f t="shared" si="113"/>
        <v>68.499300420101775</v>
      </c>
    </row>
    <row r="832" spans="1:9" ht="13.5" x14ac:dyDescent="0.25">
      <c r="A832" s="3">
        <f>TITRES_STAT!B835</f>
        <v>43214</v>
      </c>
      <c r="B832" s="5">
        <f>TITRES_STAT!D835</f>
        <v>9.9540000000000006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4.3301629091411338E-2</v>
      </c>
      <c r="G832" s="2">
        <f t="shared" si="116"/>
        <v>1.991307357831704E-2</v>
      </c>
      <c r="H832" s="2">
        <f t="shared" si="112"/>
        <v>2.1745326717700499</v>
      </c>
      <c r="I832" s="2">
        <f t="shared" si="113"/>
        <v>68.499300420101775</v>
      </c>
    </row>
    <row r="833" spans="1:9" ht="13.5" x14ac:dyDescent="0.25">
      <c r="A833" s="3">
        <f>TITRES_STAT!B836</f>
        <v>43215</v>
      </c>
      <c r="B833" s="5">
        <f>TITRES_STAT!D836</f>
        <v>9.9540000000000006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4.0208655584881958E-2</v>
      </c>
      <c r="G833" s="2">
        <f t="shared" si="116"/>
        <v>1.849071117986582E-2</v>
      </c>
      <c r="H833" s="2">
        <f t="shared" si="112"/>
        <v>2.1745326717700499</v>
      </c>
      <c r="I833" s="2">
        <f t="shared" si="113"/>
        <v>68.499300420101775</v>
      </c>
    </row>
    <row r="834" spans="1:9" ht="13.5" x14ac:dyDescent="0.25">
      <c r="A834" s="3">
        <f>TITRES_STAT!B837</f>
        <v>43216</v>
      </c>
      <c r="B834" s="5">
        <f>TITRES_STAT!D837</f>
        <v>9.9540000000000006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3.7336608757390387E-2</v>
      </c>
      <c r="G834" s="2">
        <f t="shared" si="116"/>
        <v>1.7169946095589691E-2</v>
      </c>
      <c r="H834" s="2">
        <f t="shared" si="112"/>
        <v>2.1745326717700499</v>
      </c>
      <c r="I834" s="2">
        <f t="shared" si="113"/>
        <v>68.499300420101775</v>
      </c>
    </row>
    <row r="835" spans="1:9" ht="13.5" x14ac:dyDescent="0.25">
      <c r="A835" s="3">
        <f>TITRES_STAT!B838</f>
        <v>43217</v>
      </c>
      <c r="B835" s="5">
        <f>TITRES_STAT!D838</f>
        <v>9.9540000000000006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3.4669708131862501E-2</v>
      </c>
      <c r="G835" s="2">
        <f t="shared" si="116"/>
        <v>1.594352137447614E-2</v>
      </c>
      <c r="H835" s="2">
        <f t="shared" si="112"/>
        <v>2.1745326717700499</v>
      </c>
      <c r="I835" s="2">
        <f t="shared" si="113"/>
        <v>68.499300420101775</v>
      </c>
    </row>
    <row r="836" spans="1:9" ht="13.5" x14ac:dyDescent="0.25">
      <c r="A836" s="3">
        <f>TITRES_STAT!B839</f>
        <v>43220</v>
      </c>
      <c r="B836" s="5">
        <f>TITRES_STAT!D839</f>
        <v>9.9540000000000006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3.2193300408158036E-2</v>
      </c>
      <c r="G836" s="2">
        <f t="shared" si="116"/>
        <v>1.4804698419156414E-2</v>
      </c>
      <c r="H836" s="2">
        <f t="shared" si="112"/>
        <v>2.1745326717700504</v>
      </c>
      <c r="I836" s="2">
        <f t="shared" si="113"/>
        <v>68.499300420101775</v>
      </c>
    </row>
    <row r="837" spans="1:9" ht="13.5" x14ac:dyDescent="0.25">
      <c r="A837" s="3">
        <f>TITRES_STAT!B840</f>
        <v>43222</v>
      </c>
      <c r="B837" s="5">
        <f>TITRES_STAT!D840</f>
        <v>9.9540000000000006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2.9893778950432461E-2</v>
      </c>
      <c r="G837" s="2">
        <f t="shared" si="116"/>
        <v>1.374721996064524E-2</v>
      </c>
      <c r="H837" s="2">
        <f t="shared" si="112"/>
        <v>2.1745326717700504</v>
      </c>
      <c r="I837" s="2">
        <f t="shared" si="113"/>
        <v>68.499300420101775</v>
      </c>
    </row>
    <row r="838" spans="1:9" ht="13.5" x14ac:dyDescent="0.25">
      <c r="A838" s="3">
        <f>TITRES_STAT!B841</f>
        <v>43223</v>
      </c>
      <c r="B838" s="5">
        <f>TITRES_STAT!D841</f>
        <v>9.9480000000000004</v>
      </c>
      <c r="C838" s="2">
        <f t="shared" si="117"/>
        <v>-6.0000000000002274E-3</v>
      </c>
      <c r="D838" s="2">
        <f t="shared" si="118"/>
        <v>0</v>
      </c>
      <c r="E838" s="2">
        <f t="shared" si="119"/>
        <v>6.0000000000002274E-3</v>
      </c>
      <c r="F838" s="2">
        <f t="shared" si="116"/>
        <v>2.7758509025401574E-2</v>
      </c>
      <c r="G838" s="2">
        <f t="shared" si="116"/>
        <v>1.3193847106313453E-2</v>
      </c>
      <c r="H838" s="2">
        <f t="shared" si="112"/>
        <v>2.1038980368446678</v>
      </c>
      <c r="I838" s="2">
        <f t="shared" si="113"/>
        <v>67.782446841695531</v>
      </c>
    </row>
    <row r="839" spans="1:9" ht="13.5" x14ac:dyDescent="0.25">
      <c r="A839" s="3">
        <f>TITRES_STAT!B842</f>
        <v>43224</v>
      </c>
      <c r="B839" s="5">
        <f>TITRES_STAT!D842</f>
        <v>9.9480000000000004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2.5775758380730034E-2</v>
      </c>
      <c r="G839" s="2">
        <f t="shared" si="116"/>
        <v>1.2251429455862491E-2</v>
      </c>
      <c r="H839" s="2">
        <f t="shared" si="112"/>
        <v>2.1038980368446678</v>
      </c>
      <c r="I839" s="2">
        <f t="shared" si="113"/>
        <v>67.782446841695531</v>
      </c>
    </row>
    <row r="840" spans="1:9" ht="13.5" x14ac:dyDescent="0.25">
      <c r="A840" s="3">
        <f>TITRES_STAT!B843</f>
        <v>43227</v>
      </c>
      <c r="B840" s="5">
        <f>TITRES_STAT!D843</f>
        <v>9.9540000000000006</v>
      </c>
      <c r="C840" s="2">
        <f t="shared" si="117"/>
        <v>6.0000000000002274E-3</v>
      </c>
      <c r="D840" s="2">
        <f t="shared" si="118"/>
        <v>6.0000000000002274E-3</v>
      </c>
      <c r="E840" s="2">
        <f t="shared" si="119"/>
        <v>0</v>
      </c>
      <c r="F840" s="2">
        <f t="shared" si="116"/>
        <v>2.4363204210677902E-2</v>
      </c>
      <c r="G840" s="2">
        <f t="shared" si="116"/>
        <v>1.1376327351872313E-2</v>
      </c>
      <c r="H840" s="2">
        <f t="shared" si="112"/>
        <v>2.1415702499689595</v>
      </c>
      <c r="I840" s="2">
        <f t="shared" si="113"/>
        <v>68.168784383864079</v>
      </c>
    </row>
    <row r="841" spans="1:9" ht="13.5" x14ac:dyDescent="0.25">
      <c r="A841" s="3">
        <f>TITRES_STAT!B844</f>
        <v>43228</v>
      </c>
      <c r="B841" s="5">
        <f>TITRES_STAT!D844</f>
        <v>9.9540000000000006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2.2622975338486621E-2</v>
      </c>
      <c r="G841" s="2">
        <f t="shared" si="116"/>
        <v>1.0563732541024291E-2</v>
      </c>
      <c r="H841" s="2">
        <f t="shared" si="112"/>
        <v>2.1415702499689595</v>
      </c>
      <c r="I841" s="2">
        <f t="shared" si="113"/>
        <v>68.168784383864079</v>
      </c>
    </row>
    <row r="842" spans="1:9" ht="13.5" x14ac:dyDescent="0.25">
      <c r="A842" s="3">
        <f>TITRES_STAT!B845</f>
        <v>43229</v>
      </c>
      <c r="B842" s="5">
        <f>TITRES_STAT!D845</f>
        <v>9.9540000000000006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2.100704852859472E-2</v>
      </c>
      <c r="G842" s="2">
        <f t="shared" si="116"/>
        <v>9.809180216665412E-3</v>
      </c>
      <c r="H842" s="2">
        <f t="shared" si="112"/>
        <v>2.1415702499689595</v>
      </c>
      <c r="I842" s="2">
        <f t="shared" si="113"/>
        <v>68.168784383864079</v>
      </c>
    </row>
    <row r="843" spans="1:9" ht="13.5" x14ac:dyDescent="0.25">
      <c r="A843" s="3">
        <f>TITRES_STAT!B846</f>
        <v>43230</v>
      </c>
      <c r="B843" s="5">
        <f>TITRES_STAT!D846</f>
        <v>9.9540000000000006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1.9506545062266529E-2</v>
      </c>
      <c r="G843" s="2">
        <f t="shared" si="116"/>
        <v>9.1085244869035971E-3</v>
      </c>
      <c r="H843" s="2">
        <f t="shared" si="112"/>
        <v>2.1415702499689599</v>
      </c>
      <c r="I843" s="2">
        <f t="shared" si="113"/>
        <v>68.168784383864079</v>
      </c>
    </row>
    <row r="844" spans="1:9" ht="13.5" x14ac:dyDescent="0.25">
      <c r="A844" s="3">
        <f>TITRES_STAT!B847</f>
        <v>43231</v>
      </c>
      <c r="B844" s="5">
        <f>TITRES_STAT!D847</f>
        <v>10.202999999999999</v>
      </c>
      <c r="C844" s="2">
        <f t="shared" si="117"/>
        <v>0.24899999999999878</v>
      </c>
      <c r="D844" s="2">
        <f t="shared" si="118"/>
        <v>0.24899999999999878</v>
      </c>
      <c r="E844" s="2">
        <f t="shared" si="119"/>
        <v>0</v>
      </c>
      <c r="F844" s="2">
        <f t="shared" si="116"/>
        <v>3.5898934700675969E-2</v>
      </c>
      <c r="G844" s="2">
        <f t="shared" si="116"/>
        <v>8.4579155949819108E-3</v>
      </c>
      <c r="H844" s="2">
        <f t="shared" si="112"/>
        <v>4.2444186510887905</v>
      </c>
      <c r="I844" s="2">
        <f t="shared" si="113"/>
        <v>80.932109609663016</v>
      </c>
    </row>
    <row r="845" spans="1:9" ht="13.5" x14ac:dyDescent="0.25">
      <c r="A845" s="3">
        <f>TITRES_STAT!B848</f>
        <v>43234</v>
      </c>
      <c r="B845" s="5">
        <f>TITRES_STAT!D848</f>
        <v>10.452</v>
      </c>
      <c r="C845" s="2">
        <f t="shared" si="117"/>
        <v>0.24900000000000055</v>
      </c>
      <c r="D845" s="2">
        <f t="shared" si="118"/>
        <v>0.24900000000000055</v>
      </c>
      <c r="E845" s="2">
        <f t="shared" si="119"/>
        <v>0</v>
      </c>
      <c r="F845" s="2">
        <f t="shared" ref="F845:G860" si="120">((F844*13)+D845)/14</f>
        <v>5.1120439364913443E-2</v>
      </c>
      <c r="G845" s="2">
        <f t="shared" si="120"/>
        <v>7.8537787667689162E-3</v>
      </c>
      <c r="H845" s="2">
        <f t="shared" si="112"/>
        <v>6.5090246215255494</v>
      </c>
      <c r="I845" s="2">
        <f t="shared" si="113"/>
        <v>86.682691156273791</v>
      </c>
    </row>
    <row r="846" spans="1:9" ht="13.5" x14ac:dyDescent="0.25">
      <c r="A846" s="3">
        <f>TITRES_STAT!B849</f>
        <v>43235</v>
      </c>
      <c r="B846" s="5">
        <f>TITRES_STAT!D849</f>
        <v>10.726000000000001</v>
      </c>
      <c r="C846" s="2">
        <f t="shared" si="117"/>
        <v>0.27400000000000091</v>
      </c>
      <c r="D846" s="2">
        <f t="shared" si="118"/>
        <v>0.27400000000000091</v>
      </c>
      <c r="E846" s="2">
        <f t="shared" si="119"/>
        <v>0</v>
      </c>
      <c r="F846" s="2">
        <f t="shared" si="120"/>
        <v>6.7040407981705408E-2</v>
      </c>
      <c r="G846" s="2">
        <f t="shared" si="120"/>
        <v>7.2927945691425647E-3</v>
      </c>
      <c r="H846" s="2">
        <f t="shared" si="112"/>
        <v>9.1926911345300031</v>
      </c>
      <c r="I846" s="2">
        <f t="shared" si="113"/>
        <v>90.189048340606746</v>
      </c>
    </row>
    <row r="847" spans="1:9" ht="13.5" x14ac:dyDescent="0.25">
      <c r="A847" s="3">
        <f>TITRES_STAT!B850</f>
        <v>43236</v>
      </c>
      <c r="B847" s="5">
        <f>TITRES_STAT!D850</f>
        <v>11.01</v>
      </c>
      <c r="C847" s="2">
        <f t="shared" si="117"/>
        <v>0.28399999999999892</v>
      </c>
      <c r="D847" s="2">
        <f t="shared" si="118"/>
        <v>0.28399999999999892</v>
      </c>
      <c r="E847" s="2">
        <f t="shared" si="119"/>
        <v>0</v>
      </c>
      <c r="F847" s="2">
        <f t="shared" si="120"/>
        <v>8.2537521697297792E-2</v>
      </c>
      <c r="G847" s="2">
        <f t="shared" si="120"/>
        <v>6.7718806713466667E-3</v>
      </c>
      <c r="H847" s="2">
        <f t="shared" si="112"/>
        <v>12.188271722880824</v>
      </c>
      <c r="I847" s="2">
        <f t="shared" si="113"/>
        <v>92.417505333431507</v>
      </c>
    </row>
    <row r="848" spans="1:9" ht="13.5" x14ac:dyDescent="0.25">
      <c r="A848" s="3">
        <f>TITRES_STAT!B851</f>
        <v>43237</v>
      </c>
      <c r="B848" s="5">
        <f>TITRES_STAT!D851</f>
        <v>10.997</v>
      </c>
      <c r="C848" s="2">
        <f t="shared" si="117"/>
        <v>-1.2999999999999901E-2</v>
      </c>
      <c r="D848" s="2">
        <f t="shared" si="118"/>
        <v>0</v>
      </c>
      <c r="E848" s="2">
        <f t="shared" si="119"/>
        <v>1.2999999999999901E-2</v>
      </c>
      <c r="F848" s="2">
        <f t="shared" si="120"/>
        <v>7.6641984433205093E-2</v>
      </c>
      <c r="G848" s="2">
        <f t="shared" si="120"/>
        <v>7.2167463376790406E-3</v>
      </c>
      <c r="H848" s="2">
        <f t="shared" si="112"/>
        <v>10.620019167509458</v>
      </c>
      <c r="I848" s="2">
        <f t="shared" si="113"/>
        <v>91.394162216220067</v>
      </c>
    </row>
    <row r="849" spans="1:9" ht="13.5" x14ac:dyDescent="0.25">
      <c r="A849" s="3">
        <f>TITRES_STAT!B852</f>
        <v>43238</v>
      </c>
      <c r="B849" s="5">
        <f>TITRES_STAT!D852</f>
        <v>10.759</v>
      </c>
      <c r="C849" s="2">
        <f t="shared" si="117"/>
        <v>-0.23799999999999955</v>
      </c>
      <c r="D849" s="2">
        <f t="shared" si="118"/>
        <v>0</v>
      </c>
      <c r="E849" s="2">
        <f t="shared" si="119"/>
        <v>0.23799999999999955</v>
      </c>
      <c r="F849" s="2">
        <f t="shared" si="120"/>
        <v>7.1167556973690441E-2</v>
      </c>
      <c r="G849" s="2">
        <f t="shared" si="120"/>
        <v>2.370126445641622E-2</v>
      </c>
      <c r="H849" s="2">
        <f t="shared" ref="H849:H912" si="121">F849/G849</f>
        <v>3.0026903039101156</v>
      </c>
      <c r="I849" s="2">
        <f t="shared" ref="I849:I912" si="122">IF(G849=0,100,100-(100/(1+H849)))</f>
        <v>75.016803098078114</v>
      </c>
    </row>
    <row r="850" spans="1:9" ht="13.5" x14ac:dyDescent="0.25">
      <c r="A850" s="3">
        <f>TITRES_STAT!B853</f>
        <v>43241</v>
      </c>
      <c r="B850" s="5">
        <f>TITRES_STAT!D853</f>
        <v>10.766</v>
      </c>
      <c r="C850" s="2">
        <f t="shared" si="117"/>
        <v>6.9999999999996732E-3</v>
      </c>
      <c r="D850" s="2">
        <f t="shared" si="118"/>
        <v>6.9999999999996732E-3</v>
      </c>
      <c r="E850" s="2">
        <f t="shared" si="119"/>
        <v>0</v>
      </c>
      <c r="F850" s="2">
        <f t="shared" si="120"/>
        <v>6.6584160046998242E-2</v>
      </c>
      <c r="G850" s="2">
        <f t="shared" si="120"/>
        <v>2.2008316995243634E-2</v>
      </c>
      <c r="H850" s="2">
        <f t="shared" si="121"/>
        <v>3.0254089879470656</v>
      </c>
      <c r="I850" s="2">
        <f t="shared" si="122"/>
        <v>75.157803766171</v>
      </c>
    </row>
    <row r="851" spans="1:9" ht="13.5" x14ac:dyDescent="0.25">
      <c r="A851" s="3">
        <f>TITRES_STAT!B854</f>
        <v>43242</v>
      </c>
      <c r="B851" s="5">
        <f>TITRES_STAT!D854</f>
        <v>10.699</v>
      </c>
      <c r="C851" s="2">
        <f t="shared" si="117"/>
        <v>-6.7000000000000171E-2</v>
      </c>
      <c r="D851" s="2">
        <f t="shared" si="118"/>
        <v>0</v>
      </c>
      <c r="E851" s="2">
        <f t="shared" si="119"/>
        <v>6.7000000000000171E-2</v>
      </c>
      <c r="F851" s="2">
        <f t="shared" si="120"/>
        <v>6.18281486150698E-2</v>
      </c>
      <c r="G851" s="2">
        <f t="shared" si="120"/>
        <v>2.522200863844053E-2</v>
      </c>
      <c r="H851" s="2">
        <f t="shared" si="121"/>
        <v>2.4513570469894428</v>
      </c>
      <c r="I851" s="2">
        <f t="shared" si="122"/>
        <v>71.025889631665834</v>
      </c>
    </row>
    <row r="852" spans="1:9" ht="13.5" x14ac:dyDescent="0.25">
      <c r="A852" s="3">
        <f>TITRES_STAT!B855</f>
        <v>43243</v>
      </c>
      <c r="B852" s="5">
        <f>TITRES_STAT!D855</f>
        <v>10.699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5.7411852285421956E-2</v>
      </c>
      <c r="G852" s="2">
        <f t="shared" si="120"/>
        <v>2.3420436592837636E-2</v>
      </c>
      <c r="H852" s="2">
        <f t="shared" si="121"/>
        <v>2.4513570469894428</v>
      </c>
      <c r="I852" s="2">
        <f t="shared" si="122"/>
        <v>71.025889631665834</v>
      </c>
    </row>
    <row r="853" spans="1:9" ht="13.5" x14ac:dyDescent="0.25">
      <c r="A853" s="3">
        <f>TITRES_STAT!B856</f>
        <v>43244</v>
      </c>
      <c r="B853" s="5">
        <f>TITRES_STAT!D856</f>
        <v>10.699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5.3311005693606098E-2</v>
      </c>
      <c r="G853" s="2">
        <f t="shared" si="120"/>
        <v>2.1747548264777806E-2</v>
      </c>
      <c r="H853" s="2">
        <f t="shared" si="121"/>
        <v>2.4513570469894423</v>
      </c>
      <c r="I853" s="2">
        <f t="shared" si="122"/>
        <v>71.025889631665834</v>
      </c>
    </row>
    <row r="854" spans="1:9" ht="13.5" x14ac:dyDescent="0.25">
      <c r="A854" s="3">
        <f>TITRES_STAT!B857</f>
        <v>43245</v>
      </c>
      <c r="B854" s="5">
        <f>TITRES_STAT!D857</f>
        <v>10.766</v>
      </c>
      <c r="C854" s="2">
        <f t="shared" si="117"/>
        <v>6.7000000000000171E-2</v>
      </c>
      <c r="D854" s="2">
        <f t="shared" si="118"/>
        <v>6.7000000000000171E-2</v>
      </c>
      <c r="E854" s="2">
        <f t="shared" si="119"/>
        <v>0</v>
      </c>
      <c r="F854" s="2">
        <f t="shared" si="120"/>
        <v>5.428879100120567E-2</v>
      </c>
      <c r="G854" s="2">
        <f t="shared" si="120"/>
        <v>2.019415196015082E-2</v>
      </c>
      <c r="H854" s="2">
        <f t="shared" si="121"/>
        <v>2.6883422046310188</v>
      </c>
      <c r="I854" s="2">
        <f t="shared" si="122"/>
        <v>72.887548266415806</v>
      </c>
    </row>
    <row r="855" spans="1:9" ht="13.5" x14ac:dyDescent="0.25">
      <c r="A855" s="3">
        <f>TITRES_STAT!B858</f>
        <v>43248</v>
      </c>
      <c r="B855" s="5">
        <f>TITRES_STAT!D858</f>
        <v>11.076000000000001</v>
      </c>
      <c r="C855" s="2">
        <f t="shared" si="117"/>
        <v>0.3100000000000005</v>
      </c>
      <c r="D855" s="2">
        <f t="shared" si="118"/>
        <v>0.3100000000000005</v>
      </c>
      <c r="E855" s="2">
        <f t="shared" si="119"/>
        <v>0</v>
      </c>
      <c r="F855" s="2">
        <f t="shared" si="120"/>
        <v>7.255387735826245E-2</v>
      </c>
      <c r="G855" s="2">
        <f t="shared" si="120"/>
        <v>1.8751712534425761E-2</v>
      </c>
      <c r="H855" s="2">
        <f t="shared" si="121"/>
        <v>3.8691867329484042</v>
      </c>
      <c r="I855" s="2">
        <f t="shared" si="122"/>
        <v>79.462689462425345</v>
      </c>
    </row>
    <row r="856" spans="1:9" ht="13.5" x14ac:dyDescent="0.25">
      <c r="A856" s="3">
        <f>TITRES_STAT!B859</f>
        <v>43249</v>
      </c>
      <c r="B856" s="5">
        <f>TITRES_STAT!D859</f>
        <v>11.076000000000001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6.7371457546957988E-2</v>
      </c>
      <c r="G856" s="2">
        <f t="shared" si="120"/>
        <v>1.7412304496252494E-2</v>
      </c>
      <c r="H856" s="2">
        <f t="shared" si="121"/>
        <v>3.8691867329484038</v>
      </c>
      <c r="I856" s="2">
        <f t="shared" si="122"/>
        <v>79.462689462425331</v>
      </c>
    </row>
    <row r="857" spans="1:9" ht="13.5" x14ac:dyDescent="0.25">
      <c r="A857" s="3">
        <f>TITRES_STAT!B860</f>
        <v>43250</v>
      </c>
      <c r="B857" s="5">
        <f>TITRES_STAT!D860</f>
        <v>11.076000000000001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6.2559210579318139E-2</v>
      </c>
      <c r="G857" s="2">
        <f t="shared" si="120"/>
        <v>1.6168568460805888E-2</v>
      </c>
      <c r="H857" s="2">
        <f t="shared" si="121"/>
        <v>3.8691867329484042</v>
      </c>
      <c r="I857" s="2">
        <f t="shared" si="122"/>
        <v>79.462689462425345</v>
      </c>
    </row>
    <row r="858" spans="1:9" ht="13.5" x14ac:dyDescent="0.25">
      <c r="A858" s="3">
        <f>TITRES_STAT!B861</f>
        <v>43251</v>
      </c>
      <c r="B858" s="5">
        <f>TITRES_STAT!D861</f>
        <v>11.076000000000001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5.8090695537938275E-2</v>
      </c>
      <c r="G858" s="2">
        <f t="shared" si="120"/>
        <v>1.5013670713605468E-2</v>
      </c>
      <c r="H858" s="2">
        <f t="shared" si="121"/>
        <v>3.8691867329484042</v>
      </c>
      <c r="I858" s="2">
        <f t="shared" si="122"/>
        <v>79.462689462425345</v>
      </c>
    </row>
    <row r="859" spans="1:9" ht="13.5" x14ac:dyDescent="0.25">
      <c r="A859" s="3">
        <f>TITRES_STAT!B862</f>
        <v>43252</v>
      </c>
      <c r="B859" s="5">
        <f>TITRES_STAT!D862</f>
        <v>10.898</v>
      </c>
      <c r="C859" s="2">
        <f t="shared" si="117"/>
        <v>-0.17800000000000082</v>
      </c>
      <c r="D859" s="2">
        <f t="shared" si="118"/>
        <v>0</v>
      </c>
      <c r="E859" s="2">
        <f t="shared" si="119"/>
        <v>0.17800000000000082</v>
      </c>
      <c r="F859" s="2">
        <f t="shared" si="120"/>
        <v>5.3941360142371261E-2</v>
      </c>
      <c r="G859" s="2">
        <f t="shared" si="120"/>
        <v>2.6655551376919422E-2</v>
      </c>
      <c r="H859" s="2">
        <f t="shared" si="121"/>
        <v>2.0236445076532217</v>
      </c>
      <c r="I859" s="2">
        <f t="shared" si="122"/>
        <v>66.927329007465147</v>
      </c>
    </row>
    <row r="860" spans="1:9" ht="13.5" x14ac:dyDescent="0.25">
      <c r="A860" s="3">
        <f>TITRES_STAT!B863</f>
        <v>43255</v>
      </c>
      <c r="B860" s="5">
        <f>TITRES_STAT!D863</f>
        <v>10.898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5.0088405846487598E-2</v>
      </c>
      <c r="G860" s="2">
        <f t="shared" si="120"/>
        <v>2.4751583421425177E-2</v>
      </c>
      <c r="H860" s="2">
        <f t="shared" si="121"/>
        <v>2.0236445076532217</v>
      </c>
      <c r="I860" s="2">
        <f t="shared" si="122"/>
        <v>66.927329007465147</v>
      </c>
    </row>
    <row r="861" spans="1:9" ht="13.5" x14ac:dyDescent="0.25">
      <c r="A861" s="3">
        <f>TITRES_STAT!B864</f>
        <v>43256</v>
      </c>
      <c r="B861" s="5">
        <f>TITRES_STAT!D864</f>
        <v>10.884</v>
      </c>
      <c r="C861" s="2">
        <f t="shared" si="117"/>
        <v>-1.3999999999999346E-2</v>
      </c>
      <c r="D861" s="2">
        <f t="shared" si="118"/>
        <v>0</v>
      </c>
      <c r="E861" s="2">
        <f t="shared" si="119"/>
        <v>1.3999999999999346E-2</v>
      </c>
      <c r="F861" s="2">
        <f t="shared" ref="F861:G876" si="123">((F860*13)+D861)/14</f>
        <v>4.6510662571738484E-2</v>
      </c>
      <c r="G861" s="2">
        <f t="shared" si="123"/>
        <v>2.3983613177037618E-2</v>
      </c>
      <c r="H861" s="2">
        <f t="shared" si="121"/>
        <v>1.9392683758037219</v>
      </c>
      <c r="I861" s="2">
        <f t="shared" si="122"/>
        <v>65.977928105100062</v>
      </c>
    </row>
    <row r="862" spans="1:9" ht="13.5" x14ac:dyDescent="0.25">
      <c r="A862" s="3">
        <f>TITRES_STAT!B865</f>
        <v>43257</v>
      </c>
      <c r="B862" s="5">
        <f>TITRES_STAT!D865</f>
        <v>10.699</v>
      </c>
      <c r="C862" s="2">
        <f t="shared" si="117"/>
        <v>-0.1850000000000005</v>
      </c>
      <c r="D862" s="2">
        <f t="shared" si="118"/>
        <v>0</v>
      </c>
      <c r="E862" s="2">
        <f t="shared" si="119"/>
        <v>0.1850000000000005</v>
      </c>
      <c r="F862" s="2">
        <f t="shared" si="123"/>
        <v>4.3188472388042874E-2</v>
      </c>
      <c r="G862" s="2">
        <f t="shared" si="123"/>
        <v>3.548478366439211E-2</v>
      </c>
      <c r="H862" s="2">
        <f t="shared" si="121"/>
        <v>1.2170983708541299</v>
      </c>
      <c r="I862" s="2">
        <f t="shared" si="122"/>
        <v>54.896002218667753</v>
      </c>
    </row>
    <row r="863" spans="1:9" ht="13.5" x14ac:dyDescent="0.25">
      <c r="A863" s="3">
        <f>TITRES_STAT!B866</f>
        <v>43258</v>
      </c>
      <c r="B863" s="5">
        <f>TITRES_STAT!D866</f>
        <v>11.314</v>
      </c>
      <c r="C863" s="2">
        <f t="shared" si="117"/>
        <v>0.61500000000000021</v>
      </c>
      <c r="D863" s="2">
        <f t="shared" si="118"/>
        <v>0.61500000000000021</v>
      </c>
      <c r="E863" s="2">
        <f t="shared" si="119"/>
        <v>0</v>
      </c>
      <c r="F863" s="2">
        <f t="shared" si="123"/>
        <v>8.4032152931754117E-2</v>
      </c>
      <c r="G863" s="2">
        <f t="shared" si="123"/>
        <v>3.2950156259792675E-2</v>
      </c>
      <c r="H863" s="2">
        <f t="shared" si="121"/>
        <v>2.5502808626827087</v>
      </c>
      <c r="I863" s="2">
        <f t="shared" si="122"/>
        <v>71.833214365908873</v>
      </c>
    </row>
    <row r="864" spans="1:9" ht="13.5" x14ac:dyDescent="0.25">
      <c r="A864" s="3">
        <f>TITRES_STAT!B867</f>
        <v>43259</v>
      </c>
      <c r="B864" s="5">
        <f>TITRES_STAT!D867</f>
        <v>11.36</v>
      </c>
      <c r="C864" s="2">
        <f t="shared" si="117"/>
        <v>4.5999999999999375E-2</v>
      </c>
      <c r="D864" s="2">
        <f t="shared" si="118"/>
        <v>4.5999999999999375E-2</v>
      </c>
      <c r="E864" s="2">
        <f t="shared" si="119"/>
        <v>0</v>
      </c>
      <c r="F864" s="2">
        <f t="shared" si="123"/>
        <v>8.1315570579485921E-2</v>
      </c>
      <c r="G864" s="2">
        <f t="shared" si="123"/>
        <v>3.0596573669807482E-2</v>
      </c>
      <c r="H864" s="2">
        <f t="shared" si="121"/>
        <v>2.6576691709675861</v>
      </c>
      <c r="I864" s="2">
        <f t="shared" si="122"/>
        <v>72.660184580458832</v>
      </c>
    </row>
    <row r="865" spans="1:9" ht="13.5" x14ac:dyDescent="0.25">
      <c r="A865" s="3">
        <f>TITRES_STAT!B868</f>
        <v>43262</v>
      </c>
      <c r="B865" s="5">
        <f>TITRES_STAT!D868</f>
        <v>11.644</v>
      </c>
      <c r="C865" s="2">
        <f t="shared" si="117"/>
        <v>0.2840000000000007</v>
      </c>
      <c r="D865" s="2">
        <f t="shared" si="118"/>
        <v>0.2840000000000007</v>
      </c>
      <c r="E865" s="2">
        <f t="shared" si="119"/>
        <v>0</v>
      </c>
      <c r="F865" s="2">
        <f t="shared" si="123"/>
        <v>9.5793029823808412E-2</v>
      </c>
      <c r="G865" s="2">
        <f t="shared" si="123"/>
        <v>2.8411104121964091E-2</v>
      </c>
      <c r="H865" s="2">
        <f t="shared" si="121"/>
        <v>3.3716757156844399</v>
      </c>
      <c r="I865" s="2">
        <f t="shared" si="122"/>
        <v>77.125476246733967</v>
      </c>
    </row>
    <row r="866" spans="1:9" ht="13.5" x14ac:dyDescent="0.25">
      <c r="A866" s="3">
        <f>TITRES_STAT!B869</f>
        <v>43263</v>
      </c>
      <c r="B866" s="5">
        <f>TITRES_STAT!D869</f>
        <v>11.743</v>
      </c>
      <c r="C866" s="2">
        <f t="shared" si="117"/>
        <v>9.9000000000000199E-2</v>
      </c>
      <c r="D866" s="2">
        <f t="shared" si="118"/>
        <v>9.9000000000000199E-2</v>
      </c>
      <c r="E866" s="2">
        <f t="shared" si="119"/>
        <v>0</v>
      </c>
      <c r="F866" s="2">
        <f t="shared" si="123"/>
        <v>9.6022099122107823E-2</v>
      </c>
      <c r="G866" s="2">
        <f t="shared" si="123"/>
        <v>2.6381739541823799E-2</v>
      </c>
      <c r="H866" s="2">
        <f t="shared" si="121"/>
        <v>3.6397182592861621</v>
      </c>
      <c r="I866" s="2">
        <f t="shared" si="122"/>
        <v>78.446967162315289</v>
      </c>
    </row>
    <row r="867" spans="1:9" ht="13.5" x14ac:dyDescent="0.25">
      <c r="A867" s="3">
        <f>TITRES_STAT!B870</f>
        <v>43264</v>
      </c>
      <c r="B867" s="5">
        <f>TITRES_STAT!D870</f>
        <v>11.71</v>
      </c>
      <c r="C867" s="2">
        <f t="shared" si="117"/>
        <v>-3.2999999999999474E-2</v>
      </c>
      <c r="D867" s="2">
        <f t="shared" si="118"/>
        <v>0</v>
      </c>
      <c r="E867" s="2">
        <f t="shared" si="119"/>
        <v>3.2999999999999474E-2</v>
      </c>
      <c r="F867" s="2">
        <f t="shared" si="123"/>
        <v>8.9163377756242973E-2</v>
      </c>
      <c r="G867" s="2">
        <f t="shared" si="123"/>
        <v>2.6854472431693487E-2</v>
      </c>
      <c r="H867" s="2">
        <f t="shared" si="121"/>
        <v>3.3202431357769995</v>
      </c>
      <c r="I867" s="2">
        <f t="shared" si="122"/>
        <v>76.853154589408334</v>
      </c>
    </row>
    <row r="868" spans="1:9" ht="13.5" x14ac:dyDescent="0.25">
      <c r="A868" s="3">
        <f>TITRES_STAT!B871</f>
        <v>43265</v>
      </c>
      <c r="B868" s="5">
        <f>TITRES_STAT!D871</f>
        <v>12.06</v>
      </c>
      <c r="C868" s="2">
        <f t="shared" si="117"/>
        <v>0.34999999999999964</v>
      </c>
      <c r="D868" s="2">
        <f t="shared" si="118"/>
        <v>0.34999999999999964</v>
      </c>
      <c r="E868" s="2">
        <f t="shared" si="119"/>
        <v>0</v>
      </c>
      <c r="F868" s="2">
        <f t="shared" si="123"/>
        <v>0.10779456505936845</v>
      </c>
      <c r="G868" s="2">
        <f t="shared" si="123"/>
        <v>2.4936295829429665E-2</v>
      </c>
      <c r="H868" s="2">
        <f t="shared" si="121"/>
        <v>4.3227978123418778</v>
      </c>
      <c r="I868" s="2">
        <f t="shared" si="122"/>
        <v>81.212887747091997</v>
      </c>
    </row>
    <row r="869" spans="1:9" ht="13.5" x14ac:dyDescent="0.25">
      <c r="A869" s="3">
        <f>TITRES_STAT!B872</f>
        <v>43269</v>
      </c>
      <c r="B869" s="5">
        <f>TITRES_STAT!D872</f>
        <v>12.053000000000001</v>
      </c>
      <c r="C869" s="2">
        <f t="shared" si="117"/>
        <v>-6.9999999999996732E-3</v>
      </c>
      <c r="D869" s="2">
        <f t="shared" si="118"/>
        <v>0</v>
      </c>
      <c r="E869" s="2">
        <f t="shared" si="119"/>
        <v>6.9999999999996732E-3</v>
      </c>
      <c r="F869" s="2">
        <f t="shared" si="123"/>
        <v>0.10009495326941356</v>
      </c>
      <c r="G869" s="2">
        <f t="shared" si="123"/>
        <v>2.3655131841613237E-2</v>
      </c>
      <c r="H869" s="2">
        <f t="shared" si="121"/>
        <v>4.2314265648407927</v>
      </c>
      <c r="I869" s="2">
        <f t="shared" si="122"/>
        <v>80.884755092984221</v>
      </c>
    </row>
    <row r="870" spans="1:9" ht="13.5" x14ac:dyDescent="0.25">
      <c r="A870" s="3">
        <f>TITRES_STAT!B873</f>
        <v>43270</v>
      </c>
      <c r="B870" s="5">
        <f>TITRES_STAT!D873</f>
        <v>12.536</v>
      </c>
      <c r="C870" s="2">
        <f t="shared" si="117"/>
        <v>0.48299999999999876</v>
      </c>
      <c r="D870" s="2">
        <f t="shared" si="118"/>
        <v>0.48299999999999876</v>
      </c>
      <c r="E870" s="2">
        <f t="shared" si="119"/>
        <v>0</v>
      </c>
      <c r="F870" s="2">
        <f t="shared" si="123"/>
        <v>0.12744531375016965</v>
      </c>
      <c r="G870" s="2">
        <f t="shared" si="123"/>
        <v>2.1965479567212291E-2</v>
      </c>
      <c r="H870" s="2">
        <f t="shared" si="121"/>
        <v>5.80207290080779</v>
      </c>
      <c r="I870" s="2">
        <f t="shared" si="122"/>
        <v>85.298599197882112</v>
      </c>
    </row>
    <row r="871" spans="1:9" ht="13.5" x14ac:dyDescent="0.25">
      <c r="A871" s="3">
        <f>TITRES_STAT!B874</f>
        <v>43271</v>
      </c>
      <c r="B871" s="5">
        <f>TITRES_STAT!D874</f>
        <v>12.397</v>
      </c>
      <c r="C871" s="2">
        <f t="shared" si="117"/>
        <v>-0.13899999999999935</v>
      </c>
      <c r="D871" s="2">
        <f t="shared" si="118"/>
        <v>0</v>
      </c>
      <c r="E871" s="2">
        <f t="shared" si="119"/>
        <v>0.13899999999999935</v>
      </c>
      <c r="F871" s="2">
        <f t="shared" si="123"/>
        <v>0.11834207705372897</v>
      </c>
      <c r="G871" s="2">
        <f t="shared" si="123"/>
        <v>3.0325088169554225E-2</v>
      </c>
      <c r="H871" s="2">
        <f t="shared" si="121"/>
        <v>3.9024479134917081</v>
      </c>
      <c r="I871" s="2">
        <f t="shared" si="122"/>
        <v>79.602027035351767</v>
      </c>
    </row>
    <row r="872" spans="1:9" ht="13.5" x14ac:dyDescent="0.25">
      <c r="A872" s="3">
        <f>TITRES_STAT!B875</f>
        <v>43272</v>
      </c>
      <c r="B872" s="5">
        <f>TITRES_STAT!D875</f>
        <v>12.397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0.10988907154989118</v>
      </c>
      <c r="G872" s="2">
        <f t="shared" si="123"/>
        <v>2.8159010443157495E-2</v>
      </c>
      <c r="H872" s="2">
        <f t="shared" si="121"/>
        <v>3.9024479134917081</v>
      </c>
      <c r="I872" s="2">
        <f t="shared" si="122"/>
        <v>79.602027035351767</v>
      </c>
    </row>
    <row r="873" spans="1:9" ht="13.5" x14ac:dyDescent="0.25">
      <c r="A873" s="3">
        <f>TITRES_STAT!B876</f>
        <v>43273</v>
      </c>
      <c r="B873" s="5">
        <f>TITRES_STAT!D876</f>
        <v>12.351000000000001</v>
      </c>
      <c r="C873" s="2">
        <f t="shared" si="117"/>
        <v>-4.5999999999999375E-2</v>
      </c>
      <c r="D873" s="2">
        <f t="shared" si="118"/>
        <v>0</v>
      </c>
      <c r="E873" s="2">
        <f t="shared" si="119"/>
        <v>4.5999999999999375E-2</v>
      </c>
      <c r="F873" s="2">
        <f t="shared" si="123"/>
        <v>0.10203985215347038</v>
      </c>
      <c r="G873" s="2">
        <f t="shared" si="123"/>
        <v>2.9433366840074773E-2</v>
      </c>
      <c r="H873" s="2">
        <f t="shared" si="121"/>
        <v>3.4668086973502064</v>
      </c>
      <c r="I873" s="2">
        <f t="shared" si="122"/>
        <v>77.612652169473506</v>
      </c>
    </row>
    <row r="874" spans="1:9" ht="13.5" x14ac:dyDescent="0.25">
      <c r="A874" s="3">
        <f>TITRES_STAT!B877</f>
        <v>43276</v>
      </c>
      <c r="B874" s="5">
        <f>TITRES_STAT!D877</f>
        <v>12.278</v>
      </c>
      <c r="C874" s="2">
        <f t="shared" si="117"/>
        <v>-7.3000000000000398E-2</v>
      </c>
      <c r="D874" s="2">
        <f t="shared" si="118"/>
        <v>0</v>
      </c>
      <c r="E874" s="2">
        <f t="shared" si="119"/>
        <v>7.3000000000000398E-2</v>
      </c>
      <c r="F874" s="2">
        <f t="shared" si="123"/>
        <v>9.4751291285365344E-2</v>
      </c>
      <c r="G874" s="2">
        <f t="shared" si="123"/>
        <v>3.2545269208640891E-2</v>
      </c>
      <c r="H874" s="2">
        <f t="shared" si="121"/>
        <v>2.9113691049207397</v>
      </c>
      <c r="I874" s="2">
        <f t="shared" si="122"/>
        <v>74.433504658459896</v>
      </c>
    </row>
    <row r="875" spans="1:9" ht="13.5" x14ac:dyDescent="0.25">
      <c r="A875" s="3">
        <f>TITRES_STAT!B878</f>
        <v>43277</v>
      </c>
      <c r="B875" s="5">
        <f>TITRES_STAT!D878</f>
        <v>12.278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8.7983341907839255E-2</v>
      </c>
      <c r="G875" s="2">
        <f t="shared" si="123"/>
        <v>3.0220607122309399E-2</v>
      </c>
      <c r="H875" s="2">
        <f t="shared" si="121"/>
        <v>2.9113691049207402</v>
      </c>
      <c r="I875" s="2">
        <f t="shared" si="122"/>
        <v>74.433504658459896</v>
      </c>
    </row>
    <row r="876" spans="1:9" ht="13.5" x14ac:dyDescent="0.25">
      <c r="A876" s="3">
        <f>TITRES_STAT!B879</f>
        <v>43278</v>
      </c>
      <c r="B876" s="5">
        <f>TITRES_STAT!D879</f>
        <v>12.548999999999999</v>
      </c>
      <c r="C876" s="2">
        <f t="shared" si="117"/>
        <v>0.27099999999999902</v>
      </c>
      <c r="D876" s="2">
        <f t="shared" si="118"/>
        <v>0.27099999999999902</v>
      </c>
      <c r="E876" s="2">
        <f t="shared" si="119"/>
        <v>0</v>
      </c>
      <c r="F876" s="2">
        <f t="shared" si="123"/>
        <v>0.10105596034299354</v>
      </c>
      <c r="G876" s="2">
        <f t="shared" si="123"/>
        <v>2.8061992327858727E-2</v>
      </c>
      <c r="H876" s="2">
        <f t="shared" si="121"/>
        <v>3.6011684117905474</v>
      </c>
      <c r="I876" s="2">
        <f t="shared" si="122"/>
        <v>78.266389957874864</v>
      </c>
    </row>
    <row r="877" spans="1:9" ht="13.5" x14ac:dyDescent="0.25">
      <c r="A877" s="3">
        <f>TITRES_STAT!B880</f>
        <v>43279</v>
      </c>
      <c r="B877" s="5">
        <f>TITRES_STAT!D880</f>
        <v>12.648</v>
      </c>
      <c r="C877" s="2">
        <f t="shared" si="117"/>
        <v>9.9000000000000199E-2</v>
      </c>
      <c r="D877" s="2">
        <f t="shared" si="118"/>
        <v>9.9000000000000199E-2</v>
      </c>
      <c r="E877" s="2">
        <f t="shared" si="119"/>
        <v>0</v>
      </c>
      <c r="F877" s="2">
        <f t="shared" ref="F877:G892" si="124">((F876*13)+D877)/14</f>
        <v>0.10090910603277972</v>
      </c>
      <c r="G877" s="2">
        <f t="shared" si="124"/>
        <v>2.6057564304440249E-2</v>
      </c>
      <c r="H877" s="2">
        <f t="shared" si="121"/>
        <v>3.8725456014929476</v>
      </c>
      <c r="I877" s="2">
        <f t="shared" si="122"/>
        <v>79.476846769918382</v>
      </c>
    </row>
    <row r="878" spans="1:9" ht="13.5" x14ac:dyDescent="0.25">
      <c r="A878" s="3">
        <f>TITRES_STAT!B881</f>
        <v>43280</v>
      </c>
      <c r="B878" s="5">
        <f>TITRES_STAT!D881</f>
        <v>12.648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9.3701312744724027E-2</v>
      </c>
      <c r="G878" s="2">
        <f t="shared" si="124"/>
        <v>2.4196309711265945E-2</v>
      </c>
      <c r="H878" s="2">
        <f t="shared" si="121"/>
        <v>3.8725456014929476</v>
      </c>
      <c r="I878" s="2">
        <f t="shared" si="122"/>
        <v>79.476846769918382</v>
      </c>
    </row>
    <row r="879" spans="1:9" ht="13.5" x14ac:dyDescent="0.25">
      <c r="A879" s="3">
        <f>TITRES_STAT!B882</f>
        <v>43283</v>
      </c>
      <c r="B879" s="5">
        <f>TITRES_STAT!D882</f>
        <v>12.680999999999999</v>
      </c>
      <c r="C879" s="2">
        <f t="shared" si="117"/>
        <v>3.2999999999999474E-2</v>
      </c>
      <c r="D879" s="2">
        <f t="shared" si="118"/>
        <v>3.2999999999999474E-2</v>
      </c>
      <c r="E879" s="2">
        <f t="shared" si="119"/>
        <v>0</v>
      </c>
      <c r="F879" s="2">
        <f t="shared" si="124"/>
        <v>8.9365504691529415E-2</v>
      </c>
      <c r="G879" s="2">
        <f t="shared" si="124"/>
        <v>2.246800187474695E-2</v>
      </c>
      <c r="H879" s="2">
        <f t="shared" si="121"/>
        <v>3.9774567044153724</v>
      </c>
      <c r="I879" s="2">
        <f t="shared" si="122"/>
        <v>79.909418416177772</v>
      </c>
    </row>
    <row r="880" spans="1:9" ht="13.5" x14ac:dyDescent="0.25">
      <c r="A880" s="3">
        <f>TITRES_STAT!B883</f>
        <v>43284</v>
      </c>
      <c r="B880" s="5">
        <f>TITRES_STAT!D883</f>
        <v>12.615</v>
      </c>
      <c r="C880" s="2">
        <f t="shared" si="117"/>
        <v>-6.5999999999998948E-2</v>
      </c>
      <c r="D880" s="2">
        <f t="shared" si="118"/>
        <v>0</v>
      </c>
      <c r="E880" s="2">
        <f t="shared" si="119"/>
        <v>6.5999999999998948E-2</v>
      </c>
      <c r="F880" s="2">
        <f t="shared" si="124"/>
        <v>8.2982254356420163E-2</v>
      </c>
      <c r="G880" s="2">
        <f t="shared" si="124"/>
        <v>2.5577430312264948E-2</v>
      </c>
      <c r="H880" s="2">
        <f t="shared" si="121"/>
        <v>3.2443546260637577</v>
      </c>
      <c r="I880" s="2">
        <f t="shared" si="122"/>
        <v>76.439291998383112</v>
      </c>
    </row>
    <row r="881" spans="1:9" ht="13.5" x14ac:dyDescent="0.25">
      <c r="A881" s="3">
        <f>TITRES_STAT!B884</f>
        <v>43285</v>
      </c>
      <c r="B881" s="5">
        <f>TITRES_STAT!D884</f>
        <v>12.548999999999999</v>
      </c>
      <c r="C881" s="2">
        <f t="shared" si="117"/>
        <v>-6.6000000000000725E-2</v>
      </c>
      <c r="D881" s="2">
        <f t="shared" si="118"/>
        <v>0</v>
      </c>
      <c r="E881" s="2">
        <f t="shared" si="119"/>
        <v>6.6000000000000725E-2</v>
      </c>
      <c r="F881" s="2">
        <f t="shared" si="124"/>
        <v>7.7054950473818717E-2</v>
      </c>
      <c r="G881" s="2">
        <f t="shared" si="124"/>
        <v>2.846475671853179E-2</v>
      </c>
      <c r="H881" s="2">
        <f t="shared" si="121"/>
        <v>2.7070300033041423</v>
      </c>
      <c r="I881" s="2">
        <f t="shared" si="122"/>
        <v>73.02422696582758</v>
      </c>
    </row>
    <row r="882" spans="1:9" ht="13.5" x14ac:dyDescent="0.25">
      <c r="A882" s="3">
        <f>TITRES_STAT!B885</f>
        <v>43286</v>
      </c>
      <c r="B882" s="5">
        <f>TITRES_STAT!D885</f>
        <v>12.548999999999999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7.1551025439974519E-2</v>
      </c>
      <c r="G882" s="2">
        <f t="shared" si="124"/>
        <v>2.6431559810065234E-2</v>
      </c>
      <c r="H882" s="2">
        <f t="shared" si="121"/>
        <v>2.7070300033041419</v>
      </c>
      <c r="I882" s="2">
        <f t="shared" si="122"/>
        <v>73.02422696582758</v>
      </c>
    </row>
    <row r="883" spans="1:9" ht="13.5" x14ac:dyDescent="0.25">
      <c r="A883" s="3">
        <f>TITRES_STAT!B886</f>
        <v>43287</v>
      </c>
      <c r="B883" s="5">
        <f>TITRES_STAT!D886</f>
        <v>12.548999999999999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6.6440237908547764E-2</v>
      </c>
      <c r="G883" s="2">
        <f t="shared" si="124"/>
        <v>2.4543591252203432E-2</v>
      </c>
      <c r="H883" s="2">
        <f t="shared" si="121"/>
        <v>2.7070300033041419</v>
      </c>
      <c r="I883" s="2">
        <f t="shared" si="122"/>
        <v>73.02422696582758</v>
      </c>
    </row>
    <row r="884" spans="1:9" ht="13.5" x14ac:dyDescent="0.25">
      <c r="A884" s="3">
        <f>TITRES_STAT!B887</f>
        <v>43290</v>
      </c>
      <c r="B884" s="5">
        <f>TITRES_STAT!D887</f>
        <v>12.813000000000001</v>
      </c>
      <c r="C884" s="2">
        <f t="shared" si="117"/>
        <v>0.26400000000000112</v>
      </c>
      <c r="D884" s="2">
        <f t="shared" si="118"/>
        <v>0.26400000000000112</v>
      </c>
      <c r="E884" s="2">
        <f t="shared" si="119"/>
        <v>0</v>
      </c>
      <c r="F884" s="2">
        <f t="shared" si="124"/>
        <v>8.0551649486508711E-2</v>
      </c>
      <c r="G884" s="2">
        <f t="shared" si="124"/>
        <v>2.2790477591331758E-2</v>
      </c>
      <c r="H884" s="2">
        <f t="shared" si="121"/>
        <v>3.5344432412046567</v>
      </c>
      <c r="I884" s="2">
        <f t="shared" si="122"/>
        <v>77.946575868169163</v>
      </c>
    </row>
    <row r="885" spans="1:9" ht="13.5" x14ac:dyDescent="0.25">
      <c r="A885" s="3">
        <f>TITRES_STAT!B888</f>
        <v>43291</v>
      </c>
      <c r="B885" s="5">
        <f>TITRES_STAT!D888</f>
        <v>12.872</v>
      </c>
      <c r="C885" s="2">
        <f t="shared" si="117"/>
        <v>5.8999999999999275E-2</v>
      </c>
      <c r="D885" s="2">
        <f t="shared" si="118"/>
        <v>5.8999999999999275E-2</v>
      </c>
      <c r="E885" s="2">
        <f t="shared" si="119"/>
        <v>0</v>
      </c>
      <c r="F885" s="2">
        <f t="shared" si="124"/>
        <v>7.9012245951758042E-2</v>
      </c>
      <c r="G885" s="2">
        <f t="shared" si="124"/>
        <v>2.116258633480806E-2</v>
      </c>
      <c r="H885" s="2">
        <f t="shared" si="121"/>
        <v>3.7335817419347892</v>
      </c>
      <c r="I885" s="2">
        <f t="shared" si="122"/>
        <v>78.874348125416276</v>
      </c>
    </row>
    <row r="886" spans="1:9" ht="13.5" x14ac:dyDescent="0.25">
      <c r="A886" s="3">
        <f>TITRES_STAT!B889</f>
        <v>43292</v>
      </c>
      <c r="B886" s="5">
        <f>TITRES_STAT!D889</f>
        <v>12.938000000000001</v>
      </c>
      <c r="C886" s="2">
        <f t="shared" si="117"/>
        <v>6.6000000000000725E-2</v>
      </c>
      <c r="D886" s="2">
        <f t="shared" si="118"/>
        <v>6.6000000000000725E-2</v>
      </c>
      <c r="E886" s="2">
        <f t="shared" si="119"/>
        <v>0</v>
      </c>
      <c r="F886" s="2">
        <f t="shared" si="124"/>
        <v>7.8082799812346809E-2</v>
      </c>
      <c r="G886" s="2">
        <f t="shared" si="124"/>
        <v>1.9650973025178913E-2</v>
      </c>
      <c r="H886" s="2">
        <f t="shared" si="121"/>
        <v>3.9734826215627508</v>
      </c>
      <c r="I886" s="2">
        <f t="shared" si="122"/>
        <v>79.893364949855126</v>
      </c>
    </row>
    <row r="887" spans="1:9" ht="13.5" x14ac:dyDescent="0.25">
      <c r="A887" s="3">
        <f>TITRES_STAT!B890</f>
        <v>43293</v>
      </c>
      <c r="B887" s="5">
        <f>TITRES_STAT!D890</f>
        <v>12.938000000000001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7.2505456968607759E-2</v>
      </c>
      <c r="G887" s="2">
        <f t="shared" si="124"/>
        <v>1.8247332094808992E-2</v>
      </c>
      <c r="H887" s="2">
        <f t="shared" si="121"/>
        <v>3.9734826215627512</v>
      </c>
      <c r="I887" s="2">
        <f t="shared" si="122"/>
        <v>79.89336494985514</v>
      </c>
    </row>
    <row r="888" spans="1:9" ht="13.5" x14ac:dyDescent="0.25">
      <c r="A888" s="3">
        <f>TITRES_STAT!B891</f>
        <v>43294</v>
      </c>
      <c r="B888" s="5">
        <f>TITRES_STAT!D891</f>
        <v>13.023999999999999</v>
      </c>
      <c r="C888" s="2">
        <f t="shared" si="117"/>
        <v>8.5999999999998522E-2</v>
      </c>
      <c r="D888" s="2">
        <f t="shared" si="118"/>
        <v>8.5999999999998522E-2</v>
      </c>
      <c r="E888" s="2">
        <f t="shared" si="119"/>
        <v>0</v>
      </c>
      <c r="F888" s="2">
        <f t="shared" si="124"/>
        <v>7.3469352899421372E-2</v>
      </c>
      <c r="G888" s="2">
        <f t="shared" si="124"/>
        <v>1.6943951230894063E-2</v>
      </c>
      <c r="H888" s="2">
        <f t="shared" si="121"/>
        <v>4.3360224482624821</v>
      </c>
      <c r="I888" s="2">
        <f t="shared" si="122"/>
        <v>81.259449155323168</v>
      </c>
    </row>
    <row r="889" spans="1:9" ht="13.5" x14ac:dyDescent="0.25">
      <c r="A889" s="3">
        <f>TITRES_STAT!B892</f>
        <v>43297</v>
      </c>
      <c r="B889" s="5">
        <f>TITRES_STAT!D892</f>
        <v>13.010999999999999</v>
      </c>
      <c r="C889" s="2">
        <f t="shared" si="117"/>
        <v>-1.2999999999999901E-2</v>
      </c>
      <c r="D889" s="2">
        <f t="shared" si="118"/>
        <v>0</v>
      </c>
      <c r="E889" s="2">
        <f t="shared" si="119"/>
        <v>1.2999999999999901E-2</v>
      </c>
      <c r="F889" s="2">
        <f t="shared" si="124"/>
        <v>6.8221541978034136E-2</v>
      </c>
      <c r="G889" s="2">
        <f t="shared" si="124"/>
        <v>1.6662240428687337E-2</v>
      </c>
      <c r="H889" s="2">
        <f t="shared" si="121"/>
        <v>4.0943798806658247</v>
      </c>
      <c r="I889" s="2">
        <f t="shared" si="122"/>
        <v>80.370525492313661</v>
      </c>
    </row>
    <row r="890" spans="1:9" ht="13.5" x14ac:dyDescent="0.25">
      <c r="A890" s="3">
        <f>TITRES_STAT!B893</f>
        <v>43298</v>
      </c>
      <c r="B890" s="5">
        <f>TITRES_STAT!D893</f>
        <v>13.010999999999999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6.334857469388884E-2</v>
      </c>
      <c r="G890" s="2">
        <f t="shared" si="124"/>
        <v>1.5472080398066813E-2</v>
      </c>
      <c r="H890" s="2">
        <f t="shared" si="121"/>
        <v>4.0943798806658247</v>
      </c>
      <c r="I890" s="2">
        <f t="shared" si="122"/>
        <v>80.370525492313661</v>
      </c>
    </row>
    <row r="891" spans="1:9" ht="13.5" x14ac:dyDescent="0.25">
      <c r="A891" s="3">
        <f>TITRES_STAT!B894</f>
        <v>43299</v>
      </c>
      <c r="B891" s="5">
        <f>TITRES_STAT!D894</f>
        <v>12.997999999999999</v>
      </c>
      <c r="C891" s="2">
        <f t="shared" si="117"/>
        <v>-1.2999999999999901E-2</v>
      </c>
      <c r="D891" s="2">
        <f t="shared" si="118"/>
        <v>0</v>
      </c>
      <c r="E891" s="2">
        <f t="shared" si="119"/>
        <v>1.2999999999999901E-2</v>
      </c>
      <c r="F891" s="2">
        <f t="shared" si="124"/>
        <v>5.8823676501468206E-2</v>
      </c>
      <c r="G891" s="2">
        <f t="shared" si="124"/>
        <v>1.529550322677632E-2</v>
      </c>
      <c r="H891" s="2">
        <f t="shared" si="121"/>
        <v>3.8458150496474959</v>
      </c>
      <c r="I891" s="2">
        <f t="shared" si="122"/>
        <v>79.36363666886659</v>
      </c>
    </row>
    <row r="892" spans="1:9" ht="13.5" x14ac:dyDescent="0.25">
      <c r="A892" s="3">
        <f>TITRES_STAT!B895</f>
        <v>43300</v>
      </c>
      <c r="B892" s="5">
        <f>TITRES_STAT!D895</f>
        <v>13.004</v>
      </c>
      <c r="C892" s="2">
        <f t="shared" si="117"/>
        <v>6.0000000000002274E-3</v>
      </c>
      <c r="D892" s="2">
        <f t="shared" si="118"/>
        <v>6.0000000000002274E-3</v>
      </c>
      <c r="E892" s="2">
        <f t="shared" si="119"/>
        <v>0</v>
      </c>
      <c r="F892" s="2">
        <f t="shared" si="124"/>
        <v>5.5050556751363347E-2</v>
      </c>
      <c r="G892" s="2">
        <f t="shared" si="124"/>
        <v>1.4202967282006583E-2</v>
      </c>
      <c r="H892" s="2">
        <f t="shared" si="121"/>
        <v>3.8759898307380913</v>
      </c>
      <c r="I892" s="2">
        <f t="shared" si="122"/>
        <v>79.491343609947037</v>
      </c>
    </row>
    <row r="893" spans="1:9" ht="13.5" x14ac:dyDescent="0.25">
      <c r="A893" s="3">
        <f>TITRES_STAT!B896</f>
        <v>43301</v>
      </c>
      <c r="B893" s="5">
        <f>TITRES_STAT!D896</f>
        <v>12.978</v>
      </c>
      <c r="C893" s="2">
        <f t="shared" si="117"/>
        <v>-2.5999999999999801E-2</v>
      </c>
      <c r="D893" s="2">
        <f t="shared" si="118"/>
        <v>0</v>
      </c>
      <c r="E893" s="2">
        <f t="shared" si="119"/>
        <v>2.5999999999999801E-2</v>
      </c>
      <c r="F893" s="2">
        <f t="shared" ref="F893:G908" si="125">((F892*13)+D893)/14</f>
        <v>5.1118374126265964E-2</v>
      </c>
      <c r="G893" s="2">
        <f t="shared" si="125"/>
        <v>1.5045612476148955E-2</v>
      </c>
      <c r="H893" s="2">
        <f t="shared" si="121"/>
        <v>3.3975601995134013</v>
      </c>
      <c r="I893" s="2">
        <f t="shared" si="122"/>
        <v>77.260118005646589</v>
      </c>
    </row>
    <row r="894" spans="1:9" ht="13.5" x14ac:dyDescent="0.25">
      <c r="A894" s="3">
        <f>TITRES_STAT!B897</f>
        <v>43304</v>
      </c>
      <c r="B894" s="5">
        <f>TITRES_STAT!D897</f>
        <v>12.978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4.7467061688675538E-2</v>
      </c>
      <c r="G894" s="2">
        <f t="shared" si="125"/>
        <v>1.3970925870709744E-2</v>
      </c>
      <c r="H894" s="2">
        <f t="shared" si="121"/>
        <v>3.3975601995134013</v>
      </c>
      <c r="I894" s="2">
        <f t="shared" si="122"/>
        <v>77.260118005646589</v>
      </c>
    </row>
    <row r="895" spans="1:9" ht="13.5" x14ac:dyDescent="0.25">
      <c r="A895" s="3">
        <f>TITRES_STAT!B898</f>
        <v>43305</v>
      </c>
      <c r="B895" s="5">
        <f>TITRES_STAT!D898</f>
        <v>12.945</v>
      </c>
      <c r="C895" s="2">
        <f t="shared" si="117"/>
        <v>-3.2999999999999474E-2</v>
      </c>
      <c r="D895" s="2">
        <f t="shared" si="118"/>
        <v>0</v>
      </c>
      <c r="E895" s="2">
        <f t="shared" si="119"/>
        <v>3.2999999999999474E-2</v>
      </c>
      <c r="F895" s="2">
        <f t="shared" si="125"/>
        <v>4.4076557282341569E-2</v>
      </c>
      <c r="G895" s="2">
        <f t="shared" si="125"/>
        <v>1.5330145451373298E-2</v>
      </c>
      <c r="H895" s="2">
        <f t="shared" si="121"/>
        <v>2.8751558438992584</v>
      </c>
      <c r="I895" s="2">
        <f t="shared" si="122"/>
        <v>74.194586223562553</v>
      </c>
    </row>
    <row r="896" spans="1:9" ht="13.5" x14ac:dyDescent="0.25">
      <c r="A896" s="3">
        <f>TITRES_STAT!B899</f>
        <v>43307</v>
      </c>
      <c r="B896" s="5">
        <f>TITRES_STAT!D899</f>
        <v>12.945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4.0928231762174312E-2</v>
      </c>
      <c r="G896" s="2">
        <f t="shared" si="125"/>
        <v>1.4235135061989491E-2</v>
      </c>
      <c r="H896" s="2">
        <f t="shared" si="121"/>
        <v>2.8751558438992579</v>
      </c>
      <c r="I896" s="2">
        <f t="shared" si="122"/>
        <v>74.194586223562553</v>
      </c>
    </row>
    <row r="897" spans="1:9" ht="13.5" x14ac:dyDescent="0.25">
      <c r="A897" s="3">
        <f>TITRES_STAT!B900</f>
        <v>43308</v>
      </c>
      <c r="B897" s="5">
        <f>TITRES_STAT!D900</f>
        <v>12.561999999999999</v>
      </c>
      <c r="C897" s="2">
        <f t="shared" si="117"/>
        <v>-0.3830000000000009</v>
      </c>
      <c r="D897" s="2">
        <f t="shared" si="118"/>
        <v>0</v>
      </c>
      <c r="E897" s="2">
        <f t="shared" si="119"/>
        <v>0.3830000000000009</v>
      </c>
      <c r="F897" s="2">
        <f t="shared" si="125"/>
        <v>3.8004786636304723E-2</v>
      </c>
      <c r="G897" s="2">
        <f t="shared" si="125"/>
        <v>4.0575482557561729E-2</v>
      </c>
      <c r="H897" s="2">
        <f t="shared" si="121"/>
        <v>0.93664410724850578</v>
      </c>
      <c r="I897" s="2">
        <f t="shared" si="122"/>
        <v>48.364286641144737</v>
      </c>
    </row>
    <row r="898" spans="1:9" ht="13.5" x14ac:dyDescent="0.25">
      <c r="A898" s="3">
        <f>TITRES_STAT!B901</f>
        <v>43311</v>
      </c>
      <c r="B898" s="5">
        <f>TITRES_STAT!D901</f>
        <v>12.561999999999999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3.5290159019425817E-2</v>
      </c>
      <c r="G898" s="2">
        <f t="shared" si="125"/>
        <v>3.7677233803450179E-2</v>
      </c>
      <c r="H898" s="2">
        <f t="shared" si="121"/>
        <v>0.93664410724850578</v>
      </c>
      <c r="I898" s="2">
        <f t="shared" si="122"/>
        <v>48.364286641144737</v>
      </c>
    </row>
    <row r="899" spans="1:9" ht="13.5" x14ac:dyDescent="0.25">
      <c r="A899" s="3">
        <f>TITRES_STAT!B902</f>
        <v>43312</v>
      </c>
      <c r="B899" s="5">
        <f>TITRES_STAT!D902</f>
        <v>12.938000000000001</v>
      </c>
      <c r="C899" s="2">
        <f t="shared" ref="C899:C962" si="126">B899-B898</f>
        <v>0.37600000000000122</v>
      </c>
      <c r="D899" s="2">
        <f t="shared" ref="D899:D962" si="127">IF(C899&gt;0,C899,0)</f>
        <v>0.37600000000000122</v>
      </c>
      <c r="E899" s="2">
        <f t="shared" ref="E899:E962" si="128">IF(C899&lt;0,-C899,0)</f>
        <v>0</v>
      </c>
      <c r="F899" s="2">
        <f t="shared" si="125"/>
        <v>5.9626576232324056E-2</v>
      </c>
      <c r="G899" s="2">
        <f t="shared" si="125"/>
        <v>3.4986002817489453E-2</v>
      </c>
      <c r="H899" s="2">
        <f t="shared" si="121"/>
        <v>1.7042980458035295</v>
      </c>
      <c r="I899" s="2">
        <f t="shared" si="122"/>
        <v>63.021827362861202</v>
      </c>
    </row>
    <row r="900" spans="1:9" ht="13.5" x14ac:dyDescent="0.25">
      <c r="A900" s="3">
        <f>TITRES_STAT!B903</f>
        <v>43313</v>
      </c>
      <c r="B900" s="5">
        <f>TITRES_STAT!D903</f>
        <v>12.680999999999999</v>
      </c>
      <c r="C900" s="2">
        <f t="shared" si="126"/>
        <v>-0.25700000000000145</v>
      </c>
      <c r="D900" s="2">
        <f t="shared" si="127"/>
        <v>0</v>
      </c>
      <c r="E900" s="2">
        <f t="shared" si="128"/>
        <v>0.25700000000000145</v>
      </c>
      <c r="F900" s="2">
        <f t="shared" si="125"/>
        <v>5.5367535072872336E-2</v>
      </c>
      <c r="G900" s="2">
        <f t="shared" si="125"/>
        <v>5.0844145473383166E-2</v>
      </c>
      <c r="H900" s="2">
        <f t="shared" si="121"/>
        <v>1.0889657906013419</v>
      </c>
      <c r="I900" s="2">
        <f t="shared" si="122"/>
        <v>52.129421913025475</v>
      </c>
    </row>
    <row r="901" spans="1:9" ht="13.5" x14ac:dyDescent="0.25">
      <c r="A901" s="3">
        <f>TITRES_STAT!B904</f>
        <v>43314</v>
      </c>
      <c r="B901" s="5">
        <f>TITRES_STAT!D904</f>
        <v>13.010999999999999</v>
      </c>
      <c r="C901" s="2">
        <f t="shared" si="126"/>
        <v>0.33000000000000007</v>
      </c>
      <c r="D901" s="2">
        <f t="shared" si="127"/>
        <v>0.33000000000000007</v>
      </c>
      <c r="E901" s="2">
        <f t="shared" si="128"/>
        <v>0</v>
      </c>
      <c r="F901" s="2">
        <f t="shared" si="125"/>
        <v>7.4984139710524325E-2</v>
      </c>
      <c r="G901" s="2">
        <f t="shared" si="125"/>
        <v>4.7212420796712944E-2</v>
      </c>
      <c r="H901" s="2">
        <f t="shared" si="121"/>
        <v>1.5882290813553226</v>
      </c>
      <c r="I901" s="2">
        <f t="shared" si="122"/>
        <v>61.36354362124888</v>
      </c>
    </row>
    <row r="902" spans="1:9" ht="13.5" x14ac:dyDescent="0.25">
      <c r="A902" s="3">
        <f>TITRES_STAT!B905</f>
        <v>43315</v>
      </c>
      <c r="B902" s="5">
        <f>TITRES_STAT!D905</f>
        <v>13.004</v>
      </c>
      <c r="C902" s="2">
        <f t="shared" si="126"/>
        <v>-6.9999999999996732E-3</v>
      </c>
      <c r="D902" s="2">
        <f t="shared" si="127"/>
        <v>0</v>
      </c>
      <c r="E902" s="2">
        <f t="shared" si="128"/>
        <v>6.9999999999996732E-3</v>
      </c>
      <c r="F902" s="2">
        <f t="shared" si="125"/>
        <v>6.9628129731201166E-2</v>
      </c>
      <c r="G902" s="2">
        <f t="shared" si="125"/>
        <v>4.434010502551914E-2</v>
      </c>
      <c r="H902" s="2">
        <f t="shared" si="121"/>
        <v>1.5703194588990703</v>
      </c>
      <c r="I902" s="2">
        <f t="shared" si="122"/>
        <v>61.094330257752318</v>
      </c>
    </row>
    <row r="903" spans="1:9" ht="13.5" x14ac:dyDescent="0.25">
      <c r="A903" s="3">
        <f>TITRES_STAT!B906</f>
        <v>43318</v>
      </c>
      <c r="B903" s="5">
        <f>TITRES_STAT!D906</f>
        <v>13.209</v>
      </c>
      <c r="C903" s="2">
        <f t="shared" si="126"/>
        <v>0.20500000000000007</v>
      </c>
      <c r="D903" s="2">
        <f t="shared" si="127"/>
        <v>0.20500000000000007</v>
      </c>
      <c r="E903" s="2">
        <f t="shared" si="128"/>
        <v>0</v>
      </c>
      <c r="F903" s="2">
        <f t="shared" si="125"/>
        <v>7.9297549036115383E-2</v>
      </c>
      <c r="G903" s="2">
        <f t="shared" si="125"/>
        <v>4.1172954666553484E-2</v>
      </c>
      <c r="H903" s="2">
        <f t="shared" si="121"/>
        <v>1.9259620709351739</v>
      </c>
      <c r="I903" s="2">
        <f t="shared" si="122"/>
        <v>65.823207008271723</v>
      </c>
    </row>
    <row r="904" spans="1:9" ht="13.5" x14ac:dyDescent="0.25">
      <c r="A904" s="3">
        <f>TITRES_STAT!B907</f>
        <v>43319</v>
      </c>
      <c r="B904" s="5">
        <f>TITRES_STAT!D907</f>
        <v>13.209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7.3633438390678568E-2</v>
      </c>
      <c r="G904" s="2">
        <f t="shared" si="125"/>
        <v>3.823202933322823E-2</v>
      </c>
      <c r="H904" s="2">
        <f t="shared" si="121"/>
        <v>1.9259620709351741</v>
      </c>
      <c r="I904" s="2">
        <f t="shared" si="122"/>
        <v>65.823207008271737</v>
      </c>
    </row>
    <row r="905" spans="1:9" ht="13.5" x14ac:dyDescent="0.25">
      <c r="A905" s="3">
        <f>TITRES_STAT!B908</f>
        <v>43320</v>
      </c>
      <c r="B905" s="5">
        <f>TITRES_STAT!D908</f>
        <v>13.209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6.8373907077058677E-2</v>
      </c>
      <c r="G905" s="2">
        <f t="shared" si="125"/>
        <v>3.5501170095140498E-2</v>
      </c>
      <c r="H905" s="2">
        <f t="shared" si="121"/>
        <v>1.9259620709351744</v>
      </c>
      <c r="I905" s="2">
        <f t="shared" si="122"/>
        <v>65.823207008271737</v>
      </c>
    </row>
    <row r="906" spans="1:9" ht="13.5" x14ac:dyDescent="0.25">
      <c r="A906" s="3">
        <f>TITRES_STAT!B909</f>
        <v>43321</v>
      </c>
      <c r="B906" s="5">
        <f>TITRES_STAT!D909</f>
        <v>13.077</v>
      </c>
      <c r="C906" s="2">
        <f t="shared" si="126"/>
        <v>-0.13199999999999967</v>
      </c>
      <c r="D906" s="2">
        <f t="shared" si="127"/>
        <v>0</v>
      </c>
      <c r="E906" s="2">
        <f t="shared" si="128"/>
        <v>0.13199999999999967</v>
      </c>
      <c r="F906" s="2">
        <f t="shared" si="125"/>
        <v>6.3490056571554487E-2</v>
      </c>
      <c r="G906" s="2">
        <f t="shared" si="125"/>
        <v>4.2393943659773295E-2</v>
      </c>
      <c r="H906" s="2">
        <f t="shared" si="121"/>
        <v>1.497620912106812</v>
      </c>
      <c r="I906" s="2">
        <f t="shared" si="122"/>
        <v>59.961898334824859</v>
      </c>
    </row>
    <row r="907" spans="1:9" ht="13.5" x14ac:dyDescent="0.25">
      <c r="A907" s="3">
        <f>TITRES_STAT!B910</f>
        <v>43322</v>
      </c>
      <c r="B907" s="5">
        <f>TITRES_STAT!D910</f>
        <v>12.548999999999999</v>
      </c>
      <c r="C907" s="2">
        <f t="shared" si="126"/>
        <v>-0.52800000000000047</v>
      </c>
      <c r="D907" s="2">
        <f t="shared" si="127"/>
        <v>0</v>
      </c>
      <c r="E907" s="2">
        <f t="shared" si="128"/>
        <v>0.52800000000000047</v>
      </c>
      <c r="F907" s="2">
        <f t="shared" si="125"/>
        <v>5.895505253072917E-2</v>
      </c>
      <c r="G907" s="2">
        <f t="shared" si="125"/>
        <v>7.7080090541218088E-2</v>
      </c>
      <c r="H907" s="2">
        <f t="shared" si="121"/>
        <v>0.76485447950016783</v>
      </c>
      <c r="I907" s="2">
        <f t="shared" si="122"/>
        <v>43.338104551078089</v>
      </c>
    </row>
    <row r="908" spans="1:9" ht="13.5" x14ac:dyDescent="0.25">
      <c r="A908" s="3">
        <f>TITRES_STAT!B911</f>
        <v>43326</v>
      </c>
      <c r="B908" s="5">
        <f>TITRES_STAT!D911</f>
        <v>12.879</v>
      </c>
      <c r="C908" s="2">
        <f t="shared" si="126"/>
        <v>0.33000000000000007</v>
      </c>
      <c r="D908" s="2">
        <f t="shared" si="127"/>
        <v>0.33000000000000007</v>
      </c>
      <c r="E908" s="2">
        <f t="shared" si="128"/>
        <v>0</v>
      </c>
      <c r="F908" s="2">
        <f t="shared" si="125"/>
        <v>7.8315405921391384E-2</v>
      </c>
      <c r="G908" s="2">
        <f t="shared" si="125"/>
        <v>7.1574369788273931E-2</v>
      </c>
      <c r="H908" s="2">
        <f t="shared" si="121"/>
        <v>1.0941822631908362</v>
      </c>
      <c r="I908" s="2">
        <f t="shared" si="122"/>
        <v>52.248664427310494</v>
      </c>
    </row>
    <row r="909" spans="1:9" ht="13.5" x14ac:dyDescent="0.25">
      <c r="A909" s="3">
        <f>TITRES_STAT!B912</f>
        <v>43327</v>
      </c>
      <c r="B909" s="5">
        <f>TITRES_STAT!D912</f>
        <v>12.879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7.2721448355577714E-2</v>
      </c>
      <c r="G909" s="2">
        <f t="shared" si="129"/>
        <v>6.6461914803397221E-2</v>
      </c>
      <c r="H909" s="2">
        <f t="shared" si="121"/>
        <v>1.0941822631908362</v>
      </c>
      <c r="I909" s="2">
        <f t="shared" si="122"/>
        <v>52.248664427310494</v>
      </c>
    </row>
    <row r="910" spans="1:9" ht="13.5" x14ac:dyDescent="0.25">
      <c r="A910" s="3">
        <f>TITRES_STAT!B913</f>
        <v>43328</v>
      </c>
      <c r="B910" s="5">
        <f>TITRES_STAT!D913</f>
        <v>12.872</v>
      </c>
      <c r="C910" s="2">
        <f t="shared" si="126"/>
        <v>-6.9999999999996732E-3</v>
      </c>
      <c r="D910" s="2">
        <f t="shared" si="127"/>
        <v>0</v>
      </c>
      <c r="E910" s="2">
        <f t="shared" si="128"/>
        <v>6.9999999999996732E-3</v>
      </c>
      <c r="F910" s="2">
        <f t="shared" si="129"/>
        <v>6.7527059187322172E-2</v>
      </c>
      <c r="G910" s="2">
        <f t="shared" si="129"/>
        <v>6.2214635174583109E-2</v>
      </c>
      <c r="H910" s="2">
        <f t="shared" si="121"/>
        <v>1.0853886549014014</v>
      </c>
      <c r="I910" s="2">
        <f t="shared" si="122"/>
        <v>52.047307937077051</v>
      </c>
    </row>
    <row r="911" spans="1:9" ht="13.5" x14ac:dyDescent="0.25">
      <c r="A911" s="3">
        <f>TITRES_STAT!B914</f>
        <v>43329</v>
      </c>
      <c r="B911" s="5">
        <f>TITRES_STAT!D914</f>
        <v>12.872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6.2703697816799159E-2</v>
      </c>
      <c r="G911" s="2">
        <f t="shared" si="129"/>
        <v>5.7770732662112891E-2</v>
      </c>
      <c r="H911" s="2">
        <f t="shared" si="121"/>
        <v>1.0853886549014014</v>
      </c>
      <c r="I911" s="2">
        <f t="shared" si="122"/>
        <v>52.047307937077051</v>
      </c>
    </row>
    <row r="912" spans="1:9" ht="13.5" x14ac:dyDescent="0.25">
      <c r="A912" s="3">
        <f>TITRES_STAT!B915</f>
        <v>43332</v>
      </c>
      <c r="B912" s="5">
        <f>TITRES_STAT!D915</f>
        <v>12.872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5.8224862258456363E-2</v>
      </c>
      <c r="G912" s="2">
        <f t="shared" si="129"/>
        <v>5.3644251757676252E-2</v>
      </c>
      <c r="H912" s="2">
        <f t="shared" si="121"/>
        <v>1.0853886549014014</v>
      </c>
      <c r="I912" s="2">
        <f t="shared" si="122"/>
        <v>52.047307937077051</v>
      </c>
    </row>
    <row r="913" spans="1:9" ht="13.5" x14ac:dyDescent="0.25">
      <c r="A913" s="3">
        <f>TITRES_STAT!B916</f>
        <v>43335</v>
      </c>
      <c r="B913" s="5">
        <f>TITRES_STAT!D916</f>
        <v>12.548999999999999</v>
      </c>
      <c r="C913" s="2">
        <f t="shared" si="126"/>
        <v>-0.3230000000000004</v>
      </c>
      <c r="D913" s="2">
        <f t="shared" si="127"/>
        <v>0</v>
      </c>
      <c r="E913" s="2">
        <f t="shared" si="128"/>
        <v>0.3230000000000004</v>
      </c>
      <c r="F913" s="2">
        <f t="shared" si="129"/>
        <v>5.4065943525709481E-2</v>
      </c>
      <c r="G913" s="2">
        <f t="shared" si="129"/>
        <v>7.2883948060699408E-2</v>
      </c>
      <c r="H913" s="2">
        <f t="shared" ref="H913:H976" si="130">F913/G913</f>
        <v>0.74180865559975062</v>
      </c>
      <c r="I913" s="2">
        <f t="shared" ref="I913:I976" si="131">IF(G913=0,100,100-(100/(1+H913)))</f>
        <v>42.588412522518233</v>
      </c>
    </row>
    <row r="914" spans="1:9" ht="13.5" x14ac:dyDescent="0.25">
      <c r="A914" s="3">
        <f>TITRES_STAT!B917</f>
        <v>43336</v>
      </c>
      <c r="B914" s="5">
        <f>TITRES_STAT!D917</f>
        <v>12.548999999999999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5.0204090416730233E-2</v>
      </c>
      <c r="G914" s="2">
        <f t="shared" si="129"/>
        <v>6.7677951770649447E-2</v>
      </c>
      <c r="H914" s="2">
        <f t="shared" si="130"/>
        <v>0.74180865559975073</v>
      </c>
      <c r="I914" s="2">
        <f t="shared" si="131"/>
        <v>42.588412522518233</v>
      </c>
    </row>
    <row r="915" spans="1:9" ht="13.5" x14ac:dyDescent="0.25">
      <c r="A915" s="3">
        <f>TITRES_STAT!B918</f>
        <v>43339</v>
      </c>
      <c r="B915" s="5">
        <f>TITRES_STAT!D918</f>
        <v>12.879</v>
      </c>
      <c r="C915" s="2">
        <f t="shared" si="126"/>
        <v>0.33000000000000007</v>
      </c>
      <c r="D915" s="2">
        <f t="shared" si="127"/>
        <v>0.33000000000000007</v>
      </c>
      <c r="E915" s="2">
        <f t="shared" si="128"/>
        <v>0</v>
      </c>
      <c r="F915" s="2">
        <f t="shared" si="129"/>
        <v>7.0189512529820933E-2</v>
      </c>
      <c r="G915" s="2">
        <f t="shared" si="129"/>
        <v>6.2843812358460191E-2</v>
      </c>
      <c r="H915" s="2">
        <f t="shared" si="130"/>
        <v>1.1168882010127104</v>
      </c>
      <c r="I915" s="2">
        <f t="shared" si="131"/>
        <v>52.760849650841067</v>
      </c>
    </row>
    <row r="916" spans="1:9" ht="13.5" x14ac:dyDescent="0.25">
      <c r="A916" s="3">
        <f>TITRES_STAT!B919</f>
        <v>43340</v>
      </c>
      <c r="B916" s="5">
        <f>TITRES_STAT!D919</f>
        <v>12.945</v>
      </c>
      <c r="C916" s="2">
        <f t="shared" si="126"/>
        <v>6.6000000000000725E-2</v>
      </c>
      <c r="D916" s="2">
        <f t="shared" si="127"/>
        <v>6.6000000000000725E-2</v>
      </c>
      <c r="E916" s="2">
        <f t="shared" si="128"/>
        <v>0</v>
      </c>
      <c r="F916" s="2">
        <f t="shared" si="129"/>
        <v>6.9890261634833778E-2</v>
      </c>
      <c r="G916" s="2">
        <f t="shared" si="129"/>
        <v>5.8354968618570181E-2</v>
      </c>
      <c r="H916" s="2">
        <f t="shared" si="130"/>
        <v>1.1976745646401179</v>
      </c>
      <c r="I916" s="2">
        <f t="shared" si="131"/>
        <v>54.497357521005121</v>
      </c>
    </row>
    <row r="917" spans="1:9" ht="13.5" x14ac:dyDescent="0.25">
      <c r="A917" s="3">
        <f>TITRES_STAT!B920</f>
        <v>43341</v>
      </c>
      <c r="B917" s="5">
        <f>TITRES_STAT!D920</f>
        <v>12.945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6.4898100089488514E-2</v>
      </c>
      <c r="G917" s="2">
        <f t="shared" si="129"/>
        <v>5.4186756574386596E-2</v>
      </c>
      <c r="H917" s="2">
        <f t="shared" si="130"/>
        <v>1.1976745646401179</v>
      </c>
      <c r="I917" s="2">
        <f t="shared" si="131"/>
        <v>54.497357521005121</v>
      </c>
    </row>
    <row r="918" spans="1:9" ht="13.5" x14ac:dyDescent="0.25">
      <c r="A918" s="3">
        <f>TITRES_STAT!B921</f>
        <v>43342</v>
      </c>
      <c r="B918" s="5">
        <f>TITRES_STAT!D921</f>
        <v>13.077</v>
      </c>
      <c r="C918" s="2">
        <f t="shared" si="126"/>
        <v>0.13199999999999967</v>
      </c>
      <c r="D918" s="2">
        <f t="shared" si="127"/>
        <v>0.13199999999999967</v>
      </c>
      <c r="E918" s="2">
        <f t="shared" si="128"/>
        <v>0</v>
      </c>
      <c r="F918" s="2">
        <f t="shared" si="129"/>
        <v>6.9691092940239313E-2</v>
      </c>
      <c r="G918" s="2">
        <f t="shared" si="129"/>
        <v>5.0316273961930405E-2</v>
      </c>
      <c r="H918" s="2">
        <f t="shared" si="130"/>
        <v>1.3850606861900787</v>
      </c>
      <c r="I918" s="2">
        <f t="shared" si="131"/>
        <v>58.072345672788281</v>
      </c>
    </row>
    <row r="919" spans="1:9" ht="13.5" x14ac:dyDescent="0.25">
      <c r="A919" s="3">
        <f>TITRES_STAT!B922</f>
        <v>43343</v>
      </c>
      <c r="B919" s="5">
        <f>TITRES_STAT!D922</f>
        <v>13.010999999999999</v>
      </c>
      <c r="C919" s="2">
        <f t="shared" si="126"/>
        <v>-6.6000000000000725E-2</v>
      </c>
      <c r="D919" s="2">
        <f t="shared" si="127"/>
        <v>0</v>
      </c>
      <c r="E919" s="2">
        <f t="shared" si="128"/>
        <v>6.6000000000000725E-2</v>
      </c>
      <c r="F919" s="2">
        <f t="shared" si="129"/>
        <v>6.4713157730222223E-2</v>
      </c>
      <c r="G919" s="2">
        <f t="shared" si="129"/>
        <v>5.143654010750686E-2</v>
      </c>
      <c r="H919" s="2">
        <f t="shared" si="130"/>
        <v>1.2581164595240284</v>
      </c>
      <c r="I919" s="2">
        <f t="shared" si="131"/>
        <v>55.715304417435469</v>
      </c>
    </row>
    <row r="920" spans="1:9" ht="13.5" x14ac:dyDescent="0.25">
      <c r="A920" s="3">
        <f>TITRES_STAT!B923</f>
        <v>43346</v>
      </c>
      <c r="B920" s="5">
        <f>TITRES_STAT!D923</f>
        <v>12.680999999999999</v>
      </c>
      <c r="C920" s="2">
        <f t="shared" si="126"/>
        <v>-0.33000000000000007</v>
      </c>
      <c r="D920" s="2">
        <f t="shared" si="127"/>
        <v>0</v>
      </c>
      <c r="E920" s="2">
        <f t="shared" si="128"/>
        <v>0.33000000000000007</v>
      </c>
      <c r="F920" s="2">
        <f t="shared" si="129"/>
        <v>6.0090789320920636E-2</v>
      </c>
      <c r="G920" s="2">
        <f t="shared" si="129"/>
        <v>7.1333930099827803E-2</v>
      </c>
      <c r="H920" s="2">
        <f t="shared" si="130"/>
        <v>0.84238719550187369</v>
      </c>
      <c r="I920" s="2">
        <f t="shared" si="131"/>
        <v>45.722592816457571</v>
      </c>
    </row>
    <row r="921" spans="1:9" ht="13.5" x14ac:dyDescent="0.25">
      <c r="A921" s="3">
        <f>TITRES_STAT!B924</f>
        <v>43347</v>
      </c>
      <c r="B921" s="5">
        <f>TITRES_STAT!D924</f>
        <v>12.673999999999999</v>
      </c>
      <c r="C921" s="2">
        <f t="shared" si="126"/>
        <v>-6.9999999999996732E-3</v>
      </c>
      <c r="D921" s="2">
        <f t="shared" si="127"/>
        <v>0</v>
      </c>
      <c r="E921" s="2">
        <f t="shared" si="128"/>
        <v>6.9999999999996732E-3</v>
      </c>
      <c r="F921" s="2">
        <f t="shared" si="129"/>
        <v>5.5798590083712019E-2</v>
      </c>
      <c r="G921" s="2">
        <f t="shared" si="129"/>
        <v>6.6738649378411508E-2</v>
      </c>
      <c r="H921" s="2">
        <f t="shared" si="130"/>
        <v>0.83607610587579018</v>
      </c>
      <c r="I921" s="2">
        <f t="shared" si="131"/>
        <v>45.536026703914331</v>
      </c>
    </row>
    <row r="922" spans="1:9" ht="13.5" x14ac:dyDescent="0.25">
      <c r="A922" s="3">
        <f>TITRES_STAT!B925</f>
        <v>43348</v>
      </c>
      <c r="B922" s="5">
        <f>TITRES_STAT!D925</f>
        <v>12.548999999999999</v>
      </c>
      <c r="C922" s="2">
        <f t="shared" si="126"/>
        <v>-0.125</v>
      </c>
      <c r="D922" s="2">
        <f t="shared" si="127"/>
        <v>0</v>
      </c>
      <c r="E922" s="2">
        <f t="shared" si="128"/>
        <v>0.125</v>
      </c>
      <c r="F922" s="2">
        <f t="shared" si="129"/>
        <v>5.1812976506304016E-2</v>
      </c>
      <c r="G922" s="2">
        <f t="shared" si="129"/>
        <v>7.0900174422810686E-2</v>
      </c>
      <c r="H922" s="2">
        <f t="shared" si="130"/>
        <v>0.73078771565947298</v>
      </c>
      <c r="I922" s="2">
        <f t="shared" si="131"/>
        <v>42.222839291473981</v>
      </c>
    </row>
    <row r="923" spans="1:9" ht="13.5" x14ac:dyDescent="0.25">
      <c r="A923" s="3">
        <f>TITRES_STAT!B926</f>
        <v>43349</v>
      </c>
      <c r="B923" s="5">
        <f>TITRES_STAT!D926</f>
        <v>12.529</v>
      </c>
      <c r="C923" s="2">
        <f t="shared" si="126"/>
        <v>-1.9999999999999574E-2</v>
      </c>
      <c r="D923" s="2">
        <f t="shared" si="127"/>
        <v>0</v>
      </c>
      <c r="E923" s="2">
        <f t="shared" si="128"/>
        <v>1.9999999999999574E-2</v>
      </c>
      <c r="F923" s="2">
        <f t="shared" si="129"/>
        <v>4.8112049612996588E-2</v>
      </c>
      <c r="G923" s="2">
        <f t="shared" si="129"/>
        <v>6.726444767832418E-2</v>
      </c>
      <c r="H923" s="2">
        <f t="shared" si="130"/>
        <v>0.71526714741018516</v>
      </c>
      <c r="I923" s="2">
        <f t="shared" si="131"/>
        <v>41.700043546577518</v>
      </c>
    </row>
    <row r="924" spans="1:9" ht="13.5" x14ac:dyDescent="0.25">
      <c r="A924" s="3">
        <f>TITRES_STAT!B927</f>
        <v>43350</v>
      </c>
      <c r="B924" s="5">
        <f>TITRES_STAT!D927</f>
        <v>12.529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4.4675474640639687E-2</v>
      </c>
      <c r="G924" s="2">
        <f t="shared" si="129"/>
        <v>6.2459844272729596E-2</v>
      </c>
      <c r="H924" s="2">
        <f t="shared" si="130"/>
        <v>0.71526714741018516</v>
      </c>
      <c r="I924" s="2">
        <f t="shared" si="131"/>
        <v>41.700043546577518</v>
      </c>
    </row>
    <row r="925" spans="1:9" ht="13.5" x14ac:dyDescent="0.25">
      <c r="A925" s="3">
        <f>TITRES_STAT!B928</f>
        <v>43353</v>
      </c>
      <c r="B925" s="5">
        <f>TITRES_STAT!D928</f>
        <v>12.417</v>
      </c>
      <c r="C925" s="2">
        <f t="shared" si="126"/>
        <v>-0.1120000000000001</v>
      </c>
      <c r="D925" s="2">
        <f t="shared" si="127"/>
        <v>0</v>
      </c>
      <c r="E925" s="2">
        <f t="shared" si="128"/>
        <v>0.1120000000000001</v>
      </c>
      <c r="F925" s="2">
        <f t="shared" ref="F925:G940" si="132">((F924*13)+D925)/14</f>
        <v>4.1484369309165423E-2</v>
      </c>
      <c r="G925" s="2">
        <f t="shared" si="132"/>
        <v>6.5998426824677492E-2</v>
      </c>
      <c r="H925" s="2">
        <f t="shared" si="130"/>
        <v>0.62856603263237165</v>
      </c>
      <c r="I925" s="2">
        <f t="shared" si="131"/>
        <v>38.596287779401486</v>
      </c>
    </row>
    <row r="926" spans="1:9" ht="13.5" x14ac:dyDescent="0.25">
      <c r="A926" s="3">
        <f>TITRES_STAT!B929</f>
        <v>43355</v>
      </c>
      <c r="B926" s="5">
        <f>TITRES_STAT!D929</f>
        <v>12.218999999999999</v>
      </c>
      <c r="C926" s="2">
        <f t="shared" si="126"/>
        <v>-0.1980000000000004</v>
      </c>
      <c r="D926" s="2">
        <f t="shared" si="127"/>
        <v>0</v>
      </c>
      <c r="E926" s="2">
        <f t="shared" si="128"/>
        <v>0.1980000000000004</v>
      </c>
      <c r="F926" s="2">
        <f t="shared" si="132"/>
        <v>3.8521200072796462E-2</v>
      </c>
      <c r="G926" s="2">
        <f t="shared" si="132"/>
        <v>7.5427110622914836E-2</v>
      </c>
      <c r="H926" s="2">
        <f t="shared" si="130"/>
        <v>0.51070761898035211</v>
      </c>
      <c r="I926" s="2">
        <f t="shared" si="131"/>
        <v>33.805854459452107</v>
      </c>
    </row>
    <row r="927" spans="1:9" ht="13.5" x14ac:dyDescent="0.25">
      <c r="A927" s="3">
        <f>TITRES_STAT!B930</f>
        <v>43356</v>
      </c>
      <c r="B927" s="5">
        <f>TITRES_STAT!D930</f>
        <v>12.218999999999999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3.5769685781882429E-2</v>
      </c>
      <c r="G927" s="2">
        <f t="shared" si="132"/>
        <v>7.0039459864135206E-2</v>
      </c>
      <c r="H927" s="2">
        <f t="shared" si="130"/>
        <v>0.51070761898035211</v>
      </c>
      <c r="I927" s="2">
        <f t="shared" si="131"/>
        <v>33.805854459452107</v>
      </c>
    </row>
    <row r="928" spans="1:9" ht="13.5" x14ac:dyDescent="0.25">
      <c r="A928" s="3">
        <f>TITRES_STAT!B931</f>
        <v>43357</v>
      </c>
      <c r="B928" s="5">
        <f>TITRES_STAT!D931</f>
        <v>12.212</v>
      </c>
      <c r="C928" s="2">
        <f t="shared" si="126"/>
        <v>-6.9999999999996732E-3</v>
      </c>
      <c r="D928" s="2">
        <f t="shared" si="127"/>
        <v>0</v>
      </c>
      <c r="E928" s="2">
        <f t="shared" si="128"/>
        <v>6.9999999999996732E-3</v>
      </c>
      <c r="F928" s="2">
        <f t="shared" si="132"/>
        <v>3.3214708226033687E-2</v>
      </c>
      <c r="G928" s="2">
        <f t="shared" si="132"/>
        <v>6.5536641302411242E-2</v>
      </c>
      <c r="H928" s="2">
        <f t="shared" si="130"/>
        <v>0.50681126719277947</v>
      </c>
      <c r="I928" s="2">
        <f t="shared" si="131"/>
        <v>33.63468791529408</v>
      </c>
    </row>
    <row r="929" spans="1:9" ht="13.5" x14ac:dyDescent="0.25">
      <c r="A929" s="3">
        <f>TITRES_STAT!B932</f>
        <v>43360</v>
      </c>
      <c r="B929" s="5">
        <f>TITRES_STAT!D932</f>
        <v>12.417</v>
      </c>
      <c r="C929" s="2">
        <f t="shared" si="126"/>
        <v>0.20500000000000007</v>
      </c>
      <c r="D929" s="2">
        <f t="shared" si="127"/>
        <v>0.20500000000000007</v>
      </c>
      <c r="E929" s="2">
        <f t="shared" si="128"/>
        <v>0</v>
      </c>
      <c r="F929" s="2">
        <f t="shared" si="132"/>
        <v>4.5485086209888434E-2</v>
      </c>
      <c r="G929" s="2">
        <f t="shared" si="132"/>
        <v>6.0855452637953292E-2</v>
      </c>
      <c r="H929" s="2">
        <f t="shared" si="130"/>
        <v>0.7474282786210199</v>
      </c>
      <c r="I929" s="2">
        <f t="shared" si="131"/>
        <v>42.773044694621262</v>
      </c>
    </row>
    <row r="930" spans="1:9" ht="13.5" x14ac:dyDescent="0.25">
      <c r="A930" s="3">
        <f>TITRES_STAT!B933</f>
        <v>43361</v>
      </c>
      <c r="B930" s="5">
        <f>TITRES_STAT!D933</f>
        <v>12.343999999999999</v>
      </c>
      <c r="C930" s="2">
        <f t="shared" si="126"/>
        <v>-7.3000000000000398E-2</v>
      </c>
      <c r="D930" s="2">
        <f t="shared" si="127"/>
        <v>0</v>
      </c>
      <c r="E930" s="2">
        <f t="shared" si="128"/>
        <v>7.3000000000000398E-2</v>
      </c>
      <c r="F930" s="2">
        <f t="shared" si="132"/>
        <v>4.2236151480610683E-2</v>
      </c>
      <c r="G930" s="2">
        <f t="shared" si="132"/>
        <v>6.1722920306670939E-2</v>
      </c>
      <c r="H930" s="2">
        <f t="shared" si="130"/>
        <v>0.6842863440478828</v>
      </c>
      <c r="I930" s="2">
        <f t="shared" si="131"/>
        <v>40.627672750900672</v>
      </c>
    </row>
    <row r="931" spans="1:9" ht="13.5" x14ac:dyDescent="0.25">
      <c r="A931" s="3">
        <f>TITRES_STAT!B934</f>
        <v>43362</v>
      </c>
      <c r="B931" s="5">
        <f>TITRES_STAT!D934</f>
        <v>12.403</v>
      </c>
      <c r="C931" s="2">
        <f t="shared" si="126"/>
        <v>5.9000000000001052E-2</v>
      </c>
      <c r="D931" s="2">
        <f t="shared" si="127"/>
        <v>5.9000000000001052E-2</v>
      </c>
      <c r="E931" s="2">
        <f t="shared" si="128"/>
        <v>0</v>
      </c>
      <c r="F931" s="2">
        <f t="shared" si="132"/>
        <v>4.3433569231995706E-2</v>
      </c>
      <c r="G931" s="2">
        <f t="shared" si="132"/>
        <v>5.7314140284765877E-2</v>
      </c>
      <c r="H931" s="2">
        <f t="shared" si="130"/>
        <v>0.75781594238691508</v>
      </c>
      <c r="I931" s="2">
        <f t="shared" si="131"/>
        <v>43.111222518433117</v>
      </c>
    </row>
    <row r="932" spans="1:9" ht="13.5" x14ac:dyDescent="0.25">
      <c r="A932" s="3">
        <f>TITRES_STAT!B935</f>
        <v>43363</v>
      </c>
      <c r="B932" s="5">
        <f>TITRES_STAT!D935</f>
        <v>12.331</v>
      </c>
      <c r="C932" s="2">
        <f t="shared" si="126"/>
        <v>-7.2000000000000952E-2</v>
      </c>
      <c r="D932" s="2">
        <f t="shared" si="127"/>
        <v>0</v>
      </c>
      <c r="E932" s="2">
        <f t="shared" si="128"/>
        <v>7.2000000000000952E-2</v>
      </c>
      <c r="F932" s="2">
        <f t="shared" si="132"/>
        <v>4.0331171429710301E-2</v>
      </c>
      <c r="G932" s="2">
        <f t="shared" si="132"/>
        <v>5.8363130264425522E-2</v>
      </c>
      <c r="H932" s="2">
        <f t="shared" si="130"/>
        <v>0.69103852461274917</v>
      </c>
      <c r="I932" s="2">
        <f t="shared" si="131"/>
        <v>40.864741669383207</v>
      </c>
    </row>
    <row r="933" spans="1:9" ht="13.5" x14ac:dyDescent="0.25">
      <c r="A933" s="3">
        <f>TITRES_STAT!B936</f>
        <v>43364</v>
      </c>
      <c r="B933" s="5">
        <f>TITRES_STAT!D936</f>
        <v>12.331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3.7450373470445282E-2</v>
      </c>
      <c r="G933" s="2">
        <f t="shared" si="132"/>
        <v>5.4194335245537982E-2</v>
      </c>
      <c r="H933" s="2">
        <f t="shared" si="130"/>
        <v>0.69103852461274928</v>
      </c>
      <c r="I933" s="2">
        <f t="shared" si="131"/>
        <v>40.864741669383214</v>
      </c>
    </row>
    <row r="934" spans="1:9" ht="13.5" x14ac:dyDescent="0.25">
      <c r="A934" s="3">
        <f>TITRES_STAT!B937</f>
        <v>43367</v>
      </c>
      <c r="B934" s="5">
        <f>TITRES_STAT!D937</f>
        <v>12.278</v>
      </c>
      <c r="C934" s="2">
        <f t="shared" si="126"/>
        <v>-5.2999999999999048E-2</v>
      </c>
      <c r="D934" s="2">
        <f t="shared" si="127"/>
        <v>0</v>
      </c>
      <c r="E934" s="2">
        <f t="shared" si="128"/>
        <v>5.2999999999999048E-2</v>
      </c>
      <c r="F934" s="2">
        <f t="shared" si="132"/>
        <v>3.4775346793984904E-2</v>
      </c>
      <c r="G934" s="2">
        <f t="shared" si="132"/>
        <v>5.4109025585142342E-2</v>
      </c>
      <c r="H934" s="2">
        <f t="shared" si="130"/>
        <v>0.64269031678023369</v>
      </c>
      <c r="I934" s="2">
        <f t="shared" si="131"/>
        <v>39.12425307528099</v>
      </c>
    </row>
    <row r="935" spans="1:9" ht="13.5" x14ac:dyDescent="0.25">
      <c r="A935" s="3">
        <f>TITRES_STAT!B938</f>
        <v>43368</v>
      </c>
      <c r="B935" s="5">
        <f>TITRES_STAT!D938</f>
        <v>12.265000000000001</v>
      </c>
      <c r="C935" s="2">
        <f t="shared" si="126"/>
        <v>-1.2999999999999901E-2</v>
      </c>
      <c r="D935" s="2">
        <f t="shared" si="127"/>
        <v>0</v>
      </c>
      <c r="E935" s="2">
        <f t="shared" si="128"/>
        <v>1.2999999999999901E-2</v>
      </c>
      <c r="F935" s="2">
        <f t="shared" si="132"/>
        <v>3.2291393451557411E-2</v>
      </c>
      <c r="G935" s="2">
        <f t="shared" si="132"/>
        <v>5.1172666614775028E-2</v>
      </c>
      <c r="H935" s="2">
        <f t="shared" si="130"/>
        <v>0.6310281560006481</v>
      </c>
      <c r="I935" s="2">
        <f t="shared" si="131"/>
        <v>38.688979934470083</v>
      </c>
    </row>
    <row r="936" spans="1:9" ht="13.5" x14ac:dyDescent="0.25">
      <c r="A936" s="3">
        <f>TITRES_STAT!B939</f>
        <v>43369</v>
      </c>
      <c r="B936" s="5">
        <f>TITRES_STAT!D939</f>
        <v>12.086</v>
      </c>
      <c r="C936" s="2">
        <f t="shared" si="126"/>
        <v>-0.17900000000000027</v>
      </c>
      <c r="D936" s="2">
        <f t="shared" si="127"/>
        <v>0</v>
      </c>
      <c r="E936" s="2">
        <f t="shared" si="128"/>
        <v>0.17900000000000027</v>
      </c>
      <c r="F936" s="2">
        <f t="shared" si="132"/>
        <v>2.9984865347874739E-2</v>
      </c>
      <c r="G936" s="2">
        <f t="shared" si="132"/>
        <v>6.0303190428005402E-2</v>
      </c>
      <c r="H936" s="2">
        <f t="shared" si="130"/>
        <v>0.49723514021489434</v>
      </c>
      <c r="I936" s="2">
        <f t="shared" si="131"/>
        <v>33.210223755737346</v>
      </c>
    </row>
    <row r="937" spans="1:9" ht="13.5" x14ac:dyDescent="0.25">
      <c r="A937" s="3">
        <f>TITRES_STAT!B940</f>
        <v>43370</v>
      </c>
      <c r="B937" s="5">
        <f>TITRES_STAT!D940</f>
        <v>12.086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2.7843089251597973E-2</v>
      </c>
      <c r="G937" s="2">
        <f t="shared" si="132"/>
        <v>5.5995819683147874E-2</v>
      </c>
      <c r="H937" s="2">
        <f t="shared" si="130"/>
        <v>0.49723514021489434</v>
      </c>
      <c r="I937" s="2">
        <f t="shared" si="131"/>
        <v>33.210223755737346</v>
      </c>
    </row>
    <row r="938" spans="1:9" ht="13.5" x14ac:dyDescent="0.25">
      <c r="A938" s="3">
        <f>TITRES_STAT!B941</f>
        <v>43371</v>
      </c>
      <c r="B938" s="5">
        <f>TITRES_STAT!D941</f>
        <v>11.888</v>
      </c>
      <c r="C938" s="2">
        <f t="shared" si="126"/>
        <v>-0.1980000000000004</v>
      </c>
      <c r="D938" s="2">
        <f t="shared" si="127"/>
        <v>0</v>
      </c>
      <c r="E938" s="2">
        <f t="shared" si="128"/>
        <v>0.1980000000000004</v>
      </c>
      <c r="F938" s="2">
        <f t="shared" si="132"/>
        <v>2.5854297162198118E-2</v>
      </c>
      <c r="G938" s="2">
        <f t="shared" si="132"/>
        <v>6.6138975420065901E-2</v>
      </c>
      <c r="H938" s="2">
        <f t="shared" si="130"/>
        <v>0.39090864347369653</v>
      </c>
      <c r="I938" s="2">
        <f t="shared" si="131"/>
        <v>28.104552035669983</v>
      </c>
    </row>
    <row r="939" spans="1:9" ht="13.5" x14ac:dyDescent="0.25">
      <c r="A939" s="3">
        <f>TITRES_STAT!B942</f>
        <v>43374</v>
      </c>
      <c r="B939" s="5">
        <f>TITRES_STAT!D942</f>
        <v>11.756</v>
      </c>
      <c r="C939" s="2">
        <f t="shared" si="126"/>
        <v>-0.13199999999999967</v>
      </c>
      <c r="D939" s="2">
        <f t="shared" si="127"/>
        <v>0</v>
      </c>
      <c r="E939" s="2">
        <f t="shared" si="128"/>
        <v>0.13199999999999967</v>
      </c>
      <c r="F939" s="2">
        <f t="shared" si="132"/>
        <v>2.400756165061254E-2</v>
      </c>
      <c r="G939" s="2">
        <f t="shared" si="132"/>
        <v>7.08433343186326E-2</v>
      </c>
      <c r="H939" s="2">
        <f t="shared" si="130"/>
        <v>0.33888243518625971</v>
      </c>
      <c r="I939" s="2">
        <f t="shared" si="131"/>
        <v>25.310843303364109</v>
      </c>
    </row>
    <row r="940" spans="1:9" ht="13.5" x14ac:dyDescent="0.25">
      <c r="A940" s="3">
        <f>TITRES_STAT!B943</f>
        <v>43375</v>
      </c>
      <c r="B940" s="5">
        <f>TITRES_STAT!D943</f>
        <v>11.624000000000001</v>
      </c>
      <c r="C940" s="2">
        <f t="shared" si="126"/>
        <v>-0.13199999999999967</v>
      </c>
      <c r="D940" s="2">
        <f t="shared" si="127"/>
        <v>0</v>
      </c>
      <c r="E940" s="2">
        <f t="shared" si="128"/>
        <v>0.13199999999999967</v>
      </c>
      <c r="F940" s="2">
        <f t="shared" si="132"/>
        <v>2.2292735818425929E-2</v>
      </c>
      <c r="G940" s="2">
        <f t="shared" si="132"/>
        <v>7.5211667581587385E-2</v>
      </c>
      <c r="H940" s="2">
        <f t="shared" si="130"/>
        <v>0.29639996738861601</v>
      </c>
      <c r="I940" s="2">
        <f t="shared" si="131"/>
        <v>22.863311851639807</v>
      </c>
    </row>
    <row r="941" spans="1:9" ht="13.5" x14ac:dyDescent="0.25">
      <c r="A941" s="3">
        <f>TITRES_STAT!B944</f>
        <v>43376</v>
      </c>
      <c r="B941" s="5">
        <f>TITRES_STAT!D944</f>
        <v>11.492000000000001</v>
      </c>
      <c r="C941" s="2">
        <f t="shared" si="126"/>
        <v>-0.13199999999999967</v>
      </c>
      <c r="D941" s="2">
        <f t="shared" si="127"/>
        <v>0</v>
      </c>
      <c r="E941" s="2">
        <f t="shared" si="128"/>
        <v>0.13199999999999967</v>
      </c>
      <c r="F941" s="2">
        <f t="shared" ref="F941:G956" si="133">((F940*13)+D941)/14</f>
        <v>2.0700397545681221E-2</v>
      </c>
      <c r="G941" s="2">
        <f t="shared" si="133"/>
        <v>7.9267977040045415E-2</v>
      </c>
      <c r="H941" s="2">
        <f t="shared" si="130"/>
        <v>0.26114451659619847</v>
      </c>
      <c r="I941" s="2">
        <f t="shared" si="131"/>
        <v>20.706946203201355</v>
      </c>
    </row>
    <row r="942" spans="1:9" ht="13.5" x14ac:dyDescent="0.25">
      <c r="A942" s="3">
        <f>TITRES_STAT!B945</f>
        <v>43377</v>
      </c>
      <c r="B942" s="5">
        <f>TITRES_STAT!D945</f>
        <v>11.426</v>
      </c>
      <c r="C942" s="2">
        <f t="shared" si="126"/>
        <v>-6.6000000000000725E-2</v>
      </c>
      <c r="D942" s="2">
        <f t="shared" si="127"/>
        <v>0</v>
      </c>
      <c r="E942" s="2">
        <f t="shared" si="128"/>
        <v>6.6000000000000725E-2</v>
      </c>
      <c r="F942" s="2">
        <f t="shared" si="133"/>
        <v>1.9221797720989704E-2</v>
      </c>
      <c r="G942" s="2">
        <f t="shared" si="133"/>
        <v>7.8320264394327932E-2</v>
      </c>
      <c r="H942" s="2">
        <f t="shared" si="130"/>
        <v>0.24542559795523078</v>
      </c>
      <c r="I942" s="2">
        <f t="shared" si="131"/>
        <v>19.706162966151993</v>
      </c>
    </row>
    <row r="943" spans="1:9" ht="13.5" x14ac:dyDescent="0.25">
      <c r="A943" s="3">
        <f>TITRES_STAT!B946</f>
        <v>43378</v>
      </c>
      <c r="B943" s="5">
        <f>TITRES_STAT!D946</f>
        <v>11.228</v>
      </c>
      <c r="C943" s="2">
        <f t="shared" si="126"/>
        <v>-0.1980000000000004</v>
      </c>
      <c r="D943" s="2">
        <f t="shared" si="127"/>
        <v>0</v>
      </c>
      <c r="E943" s="2">
        <f t="shared" si="128"/>
        <v>0.1980000000000004</v>
      </c>
      <c r="F943" s="2">
        <f t="shared" si="133"/>
        <v>1.7848812169490438E-2</v>
      </c>
      <c r="G943" s="2">
        <f t="shared" si="133"/>
        <v>8.6868816937590257E-2</v>
      </c>
      <c r="H943" s="2">
        <f t="shared" si="130"/>
        <v>0.20546857662760251</v>
      </c>
      <c r="I943" s="2">
        <f t="shared" si="131"/>
        <v>17.044706150899245</v>
      </c>
    </row>
    <row r="944" spans="1:9" ht="13.5" x14ac:dyDescent="0.25">
      <c r="A944" s="3">
        <f>TITRES_STAT!B947</f>
        <v>43381</v>
      </c>
      <c r="B944" s="5">
        <f>TITRES_STAT!D947</f>
        <v>11.228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1.6573897014526835E-2</v>
      </c>
      <c r="G944" s="2">
        <f t="shared" si="133"/>
        <v>8.0663901442048089E-2</v>
      </c>
      <c r="H944" s="2">
        <f t="shared" si="130"/>
        <v>0.20546857662760251</v>
      </c>
      <c r="I944" s="2">
        <f t="shared" si="131"/>
        <v>17.044706150899245</v>
      </c>
    </row>
    <row r="945" spans="1:9" ht="13.5" x14ac:dyDescent="0.25">
      <c r="A945" s="3">
        <f>TITRES_STAT!B948</f>
        <v>43382</v>
      </c>
      <c r="B945" s="5">
        <f>TITRES_STAT!D948</f>
        <v>11.228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1.5390047227774917E-2</v>
      </c>
      <c r="G945" s="2">
        <f t="shared" si="133"/>
        <v>7.4902194196187502E-2</v>
      </c>
      <c r="H945" s="2">
        <f t="shared" si="130"/>
        <v>0.20546857662760254</v>
      </c>
      <c r="I945" s="2">
        <f t="shared" si="131"/>
        <v>17.044706150899245</v>
      </c>
    </row>
    <row r="946" spans="1:9" ht="13.5" x14ac:dyDescent="0.25">
      <c r="A946" s="3">
        <f>TITRES_STAT!B949</f>
        <v>43383</v>
      </c>
      <c r="B946" s="5">
        <f>TITRES_STAT!D949</f>
        <v>11.228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1.429075814007671E-2</v>
      </c>
      <c r="G946" s="2">
        <f t="shared" si="133"/>
        <v>6.9552037467888392E-2</v>
      </c>
      <c r="H946" s="2">
        <f t="shared" si="130"/>
        <v>0.20546857662760254</v>
      </c>
      <c r="I946" s="2">
        <f t="shared" si="131"/>
        <v>17.044706150899245</v>
      </c>
    </row>
    <row r="947" spans="1:9" ht="13.5" x14ac:dyDescent="0.25">
      <c r="A947" s="3">
        <f>TITRES_STAT!B950</f>
        <v>43384</v>
      </c>
      <c r="B947" s="5">
        <f>TITRES_STAT!D950</f>
        <v>11.228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1.3269989701499802E-2</v>
      </c>
      <c r="G947" s="2">
        <f t="shared" si="133"/>
        <v>6.4584034791610651E-2</v>
      </c>
      <c r="H947" s="2">
        <f t="shared" si="130"/>
        <v>0.20546857662760254</v>
      </c>
      <c r="I947" s="2">
        <f t="shared" si="131"/>
        <v>17.044706150899245</v>
      </c>
    </row>
    <row r="948" spans="1:9" ht="13.5" x14ac:dyDescent="0.25">
      <c r="A948" s="3">
        <f>TITRES_STAT!B951</f>
        <v>43385</v>
      </c>
      <c r="B948" s="5">
        <f>TITRES_STAT!D951</f>
        <v>11.228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1.2322133294249816E-2</v>
      </c>
      <c r="G948" s="2">
        <f t="shared" si="133"/>
        <v>5.9970889449352749E-2</v>
      </c>
      <c r="H948" s="2">
        <f t="shared" si="130"/>
        <v>0.20546857662760254</v>
      </c>
      <c r="I948" s="2">
        <f t="shared" si="131"/>
        <v>17.044706150899245</v>
      </c>
    </row>
    <row r="949" spans="1:9" ht="13.5" x14ac:dyDescent="0.25">
      <c r="A949" s="3">
        <f>TITRES_STAT!B952</f>
        <v>43389</v>
      </c>
      <c r="B949" s="5">
        <f>TITRES_STAT!D952</f>
        <v>11.228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1.1441980916089115E-2</v>
      </c>
      <c r="G949" s="2">
        <f t="shared" si="133"/>
        <v>5.5687254488684688E-2</v>
      </c>
      <c r="H949" s="2">
        <f t="shared" si="130"/>
        <v>0.20546857662760257</v>
      </c>
      <c r="I949" s="2">
        <f t="shared" si="131"/>
        <v>17.044706150899245</v>
      </c>
    </row>
    <row r="950" spans="1:9" ht="13.5" x14ac:dyDescent="0.25">
      <c r="A950" s="3">
        <f>TITRES_STAT!B953</f>
        <v>43390</v>
      </c>
      <c r="B950" s="5">
        <f>TITRES_STAT!D953</f>
        <v>10.726000000000001</v>
      </c>
      <c r="C950" s="2">
        <f t="shared" si="126"/>
        <v>-0.50199999999999889</v>
      </c>
      <c r="D950" s="2">
        <f t="shared" si="127"/>
        <v>0</v>
      </c>
      <c r="E950" s="2">
        <f t="shared" si="128"/>
        <v>0.50199999999999889</v>
      </c>
      <c r="F950" s="2">
        <f t="shared" si="133"/>
        <v>1.0624696564939893E-2</v>
      </c>
      <c r="G950" s="2">
        <f t="shared" si="133"/>
        <v>8.7566736310921406E-2</v>
      </c>
      <c r="H950" s="2">
        <f t="shared" si="130"/>
        <v>0.12133256316890699</v>
      </c>
      <c r="I950" s="2">
        <f t="shared" si="131"/>
        <v>10.820390591888184</v>
      </c>
    </row>
    <row r="951" spans="1:9" ht="13.5" x14ac:dyDescent="0.25">
      <c r="A951" s="3">
        <f>TITRES_STAT!B954</f>
        <v>43391</v>
      </c>
      <c r="B951" s="5">
        <f>TITRES_STAT!D954</f>
        <v>11.036</v>
      </c>
      <c r="C951" s="2">
        <f t="shared" si="126"/>
        <v>0.30999999999999872</v>
      </c>
      <c r="D951" s="2">
        <f t="shared" si="127"/>
        <v>0.30999999999999872</v>
      </c>
      <c r="E951" s="2">
        <f t="shared" si="128"/>
        <v>0</v>
      </c>
      <c r="F951" s="2">
        <f t="shared" si="133"/>
        <v>3.2008646810301238E-2</v>
      </c>
      <c r="G951" s="2">
        <f t="shared" si="133"/>
        <v>8.1311969431569889E-2</v>
      </c>
      <c r="H951" s="2">
        <f t="shared" si="130"/>
        <v>0.39365233721511211</v>
      </c>
      <c r="I951" s="2">
        <f t="shared" si="131"/>
        <v>28.246093139823827</v>
      </c>
    </row>
    <row r="952" spans="1:9" ht="13.5" x14ac:dyDescent="0.25">
      <c r="A952" s="3">
        <f>TITRES_STAT!B955</f>
        <v>43392</v>
      </c>
      <c r="B952" s="5">
        <f>TITRES_STAT!D955</f>
        <v>11.036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2.9722314895279718E-2</v>
      </c>
      <c r="G952" s="2">
        <f t="shared" si="133"/>
        <v>7.5503971615029183E-2</v>
      </c>
      <c r="H952" s="2">
        <f t="shared" si="130"/>
        <v>0.39365233721511206</v>
      </c>
      <c r="I952" s="2">
        <f t="shared" si="131"/>
        <v>28.246093139823827</v>
      </c>
    </row>
    <row r="953" spans="1:9" ht="13.5" x14ac:dyDescent="0.25">
      <c r="A953" s="3">
        <f>TITRES_STAT!B956</f>
        <v>43395</v>
      </c>
      <c r="B953" s="5">
        <f>TITRES_STAT!D956</f>
        <v>10.964</v>
      </c>
      <c r="C953" s="2">
        <f t="shared" si="126"/>
        <v>-7.1999999999999176E-2</v>
      </c>
      <c r="D953" s="2">
        <f t="shared" si="127"/>
        <v>0</v>
      </c>
      <c r="E953" s="2">
        <f t="shared" si="128"/>
        <v>7.1999999999999176E-2</v>
      </c>
      <c r="F953" s="2">
        <f t="shared" si="133"/>
        <v>2.759929240275974E-2</v>
      </c>
      <c r="G953" s="2">
        <f t="shared" si="133"/>
        <v>7.5253687928241317E-2</v>
      </c>
      <c r="H953" s="2">
        <f t="shared" si="130"/>
        <v>0.3667500312951737</v>
      </c>
      <c r="I953" s="2">
        <f t="shared" si="131"/>
        <v>26.833731325956535</v>
      </c>
    </row>
    <row r="954" spans="1:9" ht="13.5" x14ac:dyDescent="0.25">
      <c r="A954" s="3">
        <f>TITRES_STAT!B957</f>
        <v>43396</v>
      </c>
      <c r="B954" s="5">
        <f>TITRES_STAT!D957</f>
        <v>10.99</v>
      </c>
      <c r="C954" s="2">
        <f t="shared" si="126"/>
        <v>2.5999999999999801E-2</v>
      </c>
      <c r="D954" s="2">
        <f t="shared" si="127"/>
        <v>2.5999999999999801E-2</v>
      </c>
      <c r="E954" s="2">
        <f t="shared" si="128"/>
        <v>0</v>
      </c>
      <c r="F954" s="2">
        <f t="shared" si="133"/>
        <v>2.7485057231134029E-2</v>
      </c>
      <c r="G954" s="2">
        <f t="shared" si="133"/>
        <v>6.9878424504795505E-2</v>
      </c>
      <c r="H954" s="2">
        <f t="shared" si="130"/>
        <v>0.39332680188357466</v>
      </c>
      <c r="I954" s="2">
        <f t="shared" si="131"/>
        <v>28.229328636458746</v>
      </c>
    </row>
    <row r="955" spans="1:9" ht="13.5" x14ac:dyDescent="0.25">
      <c r="A955" s="3">
        <f>TITRES_STAT!B958</f>
        <v>43397</v>
      </c>
      <c r="B955" s="5">
        <f>TITRES_STAT!D958</f>
        <v>10.898</v>
      </c>
      <c r="C955" s="2">
        <f t="shared" si="126"/>
        <v>-9.2000000000000526E-2</v>
      </c>
      <c r="D955" s="2">
        <f t="shared" si="127"/>
        <v>0</v>
      </c>
      <c r="E955" s="2">
        <f t="shared" si="128"/>
        <v>9.2000000000000526E-2</v>
      </c>
      <c r="F955" s="2">
        <f t="shared" si="133"/>
        <v>2.5521838857481598E-2</v>
      </c>
      <c r="G955" s="2">
        <f t="shared" si="133"/>
        <v>7.1458537040167289E-2</v>
      </c>
      <c r="H955" s="2">
        <f t="shared" si="130"/>
        <v>0.35715591047064976</v>
      </c>
      <c r="I955" s="2">
        <f t="shared" si="131"/>
        <v>26.316498179401592</v>
      </c>
    </row>
    <row r="956" spans="1:9" ht="13.5" x14ac:dyDescent="0.25">
      <c r="A956" s="3">
        <f>TITRES_STAT!B959</f>
        <v>43398</v>
      </c>
      <c r="B956" s="5">
        <f>TITRES_STAT!D959</f>
        <v>10.898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2.3698850367661482E-2</v>
      </c>
      <c r="G956" s="2">
        <f t="shared" si="133"/>
        <v>6.6354355823012481E-2</v>
      </c>
      <c r="H956" s="2">
        <f t="shared" si="130"/>
        <v>0.35715591047064971</v>
      </c>
      <c r="I956" s="2">
        <f t="shared" si="131"/>
        <v>26.316498179401592</v>
      </c>
    </row>
    <row r="957" spans="1:9" ht="13.5" x14ac:dyDescent="0.25">
      <c r="A957" s="3">
        <f>TITRES_STAT!B960</f>
        <v>43399</v>
      </c>
      <c r="B957" s="5">
        <f>TITRES_STAT!D960</f>
        <v>10.891</v>
      </c>
      <c r="C957" s="2">
        <f t="shared" si="126"/>
        <v>-6.9999999999996732E-3</v>
      </c>
      <c r="D957" s="2">
        <f t="shared" si="127"/>
        <v>0</v>
      </c>
      <c r="E957" s="2">
        <f t="shared" si="128"/>
        <v>6.9999999999996732E-3</v>
      </c>
      <c r="F957" s="2">
        <f t="shared" ref="F957:G972" si="134">((F956*13)+D957)/14</f>
        <v>2.2006075341399946E-2</v>
      </c>
      <c r="G957" s="2">
        <f t="shared" si="134"/>
        <v>6.2114758978511563E-2</v>
      </c>
      <c r="H957" s="2">
        <f t="shared" si="130"/>
        <v>0.35428094229606349</v>
      </c>
      <c r="I957" s="2">
        <f t="shared" si="131"/>
        <v>26.160077368836895</v>
      </c>
    </row>
    <row r="958" spans="1:9" ht="13.5" x14ac:dyDescent="0.25">
      <c r="A958" s="3">
        <f>TITRES_STAT!B961</f>
        <v>43402</v>
      </c>
      <c r="B958" s="5">
        <f>TITRES_STAT!D961</f>
        <v>10.891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2.0434212817014238E-2</v>
      </c>
      <c r="G958" s="2">
        <f t="shared" si="134"/>
        <v>5.7677990480046452E-2</v>
      </c>
      <c r="H958" s="2">
        <f t="shared" si="130"/>
        <v>0.35428094229606349</v>
      </c>
      <c r="I958" s="2">
        <f t="shared" si="131"/>
        <v>26.160077368836895</v>
      </c>
    </row>
    <row r="959" spans="1:9" ht="13.5" x14ac:dyDescent="0.25">
      <c r="A959" s="3">
        <f>TITRES_STAT!B962</f>
        <v>43403</v>
      </c>
      <c r="B959" s="5">
        <f>TITRES_STAT!D962</f>
        <v>10.891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1.8974626187227506E-2</v>
      </c>
      <c r="G959" s="2">
        <f t="shared" si="134"/>
        <v>5.3558134017185996E-2</v>
      </c>
      <c r="H959" s="2">
        <f t="shared" si="130"/>
        <v>0.35428094229606349</v>
      </c>
      <c r="I959" s="2">
        <f t="shared" si="131"/>
        <v>26.160077368836895</v>
      </c>
    </row>
    <row r="960" spans="1:9" ht="13.5" x14ac:dyDescent="0.25">
      <c r="A960" s="3">
        <f>TITRES_STAT!B963</f>
        <v>43404</v>
      </c>
      <c r="B960" s="5">
        <f>TITRES_STAT!D963</f>
        <v>10.891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1.7619295745282683E-2</v>
      </c>
      <c r="G960" s="2">
        <f t="shared" si="134"/>
        <v>4.9732553015958421E-2</v>
      </c>
      <c r="H960" s="2">
        <f t="shared" si="130"/>
        <v>0.35428094229606349</v>
      </c>
      <c r="I960" s="2">
        <f t="shared" si="131"/>
        <v>26.160077368836895</v>
      </c>
    </row>
    <row r="961" spans="1:9" ht="13.5" x14ac:dyDescent="0.25">
      <c r="A961" s="3">
        <f>TITRES_STAT!B964</f>
        <v>43405</v>
      </c>
      <c r="B961" s="5">
        <f>TITRES_STAT!D964</f>
        <v>10.891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1.6360774620619634E-2</v>
      </c>
      <c r="G961" s="2">
        <f t="shared" si="134"/>
        <v>4.6180227800532818E-2</v>
      </c>
      <c r="H961" s="2">
        <f t="shared" si="130"/>
        <v>0.35428094229606349</v>
      </c>
      <c r="I961" s="2">
        <f t="shared" si="131"/>
        <v>26.160077368836895</v>
      </c>
    </row>
    <row r="962" spans="1:9" ht="13.5" x14ac:dyDescent="0.25">
      <c r="A962" s="3">
        <f>TITRES_STAT!B965</f>
        <v>43406</v>
      </c>
      <c r="B962" s="5">
        <f>TITRES_STAT!D965</f>
        <v>10.891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1.5192147862003945E-2</v>
      </c>
      <c r="G962" s="2">
        <f t="shared" si="134"/>
        <v>4.2881640100494764E-2</v>
      </c>
      <c r="H962" s="2">
        <f t="shared" si="130"/>
        <v>0.35428094229606344</v>
      </c>
      <c r="I962" s="2">
        <f t="shared" si="131"/>
        <v>26.160077368836895</v>
      </c>
    </row>
    <row r="963" spans="1:9" ht="13.5" x14ac:dyDescent="0.25">
      <c r="A963" s="3">
        <f>TITRES_STAT!B966</f>
        <v>43409</v>
      </c>
      <c r="B963" s="5">
        <f>TITRES_STAT!D966</f>
        <v>10.832000000000001</v>
      </c>
      <c r="C963" s="2">
        <f t="shared" ref="C963:C1026" si="135">B963-B962</f>
        <v>-5.8999999999999275E-2</v>
      </c>
      <c r="D963" s="2">
        <f t="shared" ref="D963:D1026" si="136">IF(C963&gt;0,C963,0)</f>
        <v>0</v>
      </c>
      <c r="E963" s="2">
        <f t="shared" ref="E963:E1026" si="137">IF(C963&lt;0,-C963,0)</f>
        <v>5.8999999999999275E-2</v>
      </c>
      <c r="F963" s="2">
        <f t="shared" si="134"/>
        <v>1.4106994443289377E-2</v>
      </c>
      <c r="G963" s="2">
        <f t="shared" si="134"/>
        <v>4.4032951521887943E-2</v>
      </c>
      <c r="H963" s="2">
        <f t="shared" si="130"/>
        <v>0.32037358286730017</v>
      </c>
      <c r="I963" s="2">
        <f t="shared" si="131"/>
        <v>24.263858882391645</v>
      </c>
    </row>
    <row r="964" spans="1:9" ht="13.5" x14ac:dyDescent="0.25">
      <c r="A964" s="3">
        <f>TITRES_STAT!B967</f>
        <v>43410</v>
      </c>
      <c r="B964" s="5">
        <f>TITRES_STAT!D967</f>
        <v>10.832000000000001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1.3099351983054421E-2</v>
      </c>
      <c r="G964" s="2">
        <f t="shared" si="134"/>
        <v>4.0887740698895947E-2</v>
      </c>
      <c r="H964" s="2">
        <f t="shared" si="130"/>
        <v>0.32037358286730017</v>
      </c>
      <c r="I964" s="2">
        <f t="shared" si="131"/>
        <v>24.263858882391645</v>
      </c>
    </row>
    <row r="965" spans="1:9" ht="13.5" x14ac:dyDescent="0.25">
      <c r="A965" s="3">
        <f>TITRES_STAT!B968</f>
        <v>43411</v>
      </c>
      <c r="B965" s="5">
        <f>TITRES_STAT!D968</f>
        <v>10.832000000000001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1.2163683984264819E-2</v>
      </c>
      <c r="G965" s="2">
        <f t="shared" si="134"/>
        <v>3.7967187791831947E-2</v>
      </c>
      <c r="H965" s="2">
        <f t="shared" si="130"/>
        <v>0.32037358286730017</v>
      </c>
      <c r="I965" s="2">
        <f t="shared" si="131"/>
        <v>24.263858882391645</v>
      </c>
    </row>
    <row r="966" spans="1:9" ht="13.5" x14ac:dyDescent="0.25">
      <c r="A966" s="3">
        <f>TITRES_STAT!B969</f>
        <v>43412</v>
      </c>
      <c r="B966" s="5">
        <f>TITRES_STAT!D969</f>
        <v>10.832000000000001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1.129484941396019E-2</v>
      </c>
      <c r="G966" s="2">
        <f t="shared" si="134"/>
        <v>3.5255245806701092E-2</v>
      </c>
      <c r="H966" s="2">
        <f t="shared" si="130"/>
        <v>0.32037358286730017</v>
      </c>
      <c r="I966" s="2">
        <f t="shared" si="131"/>
        <v>24.263858882391645</v>
      </c>
    </row>
    <row r="967" spans="1:9" ht="13.5" x14ac:dyDescent="0.25">
      <c r="A967" s="3">
        <f>TITRES_STAT!B970</f>
        <v>43413</v>
      </c>
      <c r="B967" s="5">
        <f>TITRES_STAT!D970</f>
        <v>10.832000000000001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1.0488074455820177E-2</v>
      </c>
      <c r="G967" s="2">
        <f t="shared" si="134"/>
        <v>3.27370139633653E-2</v>
      </c>
      <c r="H967" s="2">
        <f t="shared" si="130"/>
        <v>0.32037358286730022</v>
      </c>
      <c r="I967" s="2">
        <f t="shared" si="131"/>
        <v>24.263858882391645</v>
      </c>
    </row>
    <row r="968" spans="1:9" ht="13.5" x14ac:dyDescent="0.25">
      <c r="A968" s="3">
        <f>TITRES_STAT!B971</f>
        <v>43416</v>
      </c>
      <c r="B968" s="5">
        <f>TITRES_STAT!D971</f>
        <v>10.507999999999999</v>
      </c>
      <c r="C968" s="2">
        <f t="shared" si="135"/>
        <v>-0.32400000000000162</v>
      </c>
      <c r="D968" s="2">
        <f t="shared" si="136"/>
        <v>0</v>
      </c>
      <c r="E968" s="2">
        <f t="shared" si="137"/>
        <v>0.32400000000000162</v>
      </c>
      <c r="F968" s="2">
        <f t="shared" si="134"/>
        <v>9.7389262804044498E-3</v>
      </c>
      <c r="G968" s="2">
        <f t="shared" si="134"/>
        <v>5.3541512965982183E-2</v>
      </c>
      <c r="H968" s="2">
        <f t="shared" si="130"/>
        <v>0.18189486514122447</v>
      </c>
      <c r="I968" s="2">
        <f t="shared" si="131"/>
        <v>15.390105372823484</v>
      </c>
    </row>
    <row r="969" spans="1:9" ht="13.5" x14ac:dyDescent="0.25">
      <c r="A969" s="3">
        <f>TITRES_STAT!B972</f>
        <v>43417</v>
      </c>
      <c r="B969" s="5">
        <f>TITRES_STAT!D972</f>
        <v>10.494999999999999</v>
      </c>
      <c r="C969" s="2">
        <f t="shared" si="135"/>
        <v>-1.2999999999999901E-2</v>
      </c>
      <c r="D969" s="2">
        <f t="shared" si="136"/>
        <v>0</v>
      </c>
      <c r="E969" s="2">
        <f t="shared" si="137"/>
        <v>1.2999999999999901E-2</v>
      </c>
      <c r="F969" s="2">
        <f t="shared" si="134"/>
        <v>9.0432886889469898E-3</v>
      </c>
      <c r="G969" s="2">
        <f t="shared" si="134"/>
        <v>5.064569061126916E-2</v>
      </c>
      <c r="H969" s="2">
        <f t="shared" si="130"/>
        <v>0.17855988495366218</v>
      </c>
      <c r="I969" s="2">
        <f t="shared" si="131"/>
        <v>15.150684087697655</v>
      </c>
    </row>
    <row r="970" spans="1:9" ht="13.5" x14ac:dyDescent="0.25">
      <c r="A970" s="3">
        <f>TITRES_STAT!B973</f>
        <v>43418</v>
      </c>
      <c r="B970" s="5">
        <f>TITRES_STAT!D973</f>
        <v>10.567</v>
      </c>
      <c r="C970" s="2">
        <f t="shared" si="135"/>
        <v>7.2000000000000952E-2</v>
      </c>
      <c r="D970" s="2">
        <f t="shared" si="136"/>
        <v>7.2000000000000952E-2</v>
      </c>
      <c r="E970" s="2">
        <f t="shared" si="137"/>
        <v>0</v>
      </c>
      <c r="F970" s="2">
        <f t="shared" si="134"/>
        <v>1.3540196639736558E-2</v>
      </c>
      <c r="G970" s="2">
        <f t="shared" si="134"/>
        <v>4.7028141281892796E-2</v>
      </c>
      <c r="H970" s="2">
        <f t="shared" si="130"/>
        <v>0.2879168997680529</v>
      </c>
      <c r="I970" s="2">
        <f t="shared" si="131"/>
        <v>22.35523889933468</v>
      </c>
    </row>
    <row r="971" spans="1:9" ht="13.5" x14ac:dyDescent="0.25">
      <c r="A971" s="3">
        <f>TITRES_STAT!B974</f>
        <v>43419</v>
      </c>
      <c r="B971" s="5">
        <f>TITRES_STAT!D974</f>
        <v>10.494999999999999</v>
      </c>
      <c r="C971" s="2">
        <f t="shared" si="135"/>
        <v>-7.2000000000000952E-2</v>
      </c>
      <c r="D971" s="2">
        <f t="shared" si="136"/>
        <v>0</v>
      </c>
      <c r="E971" s="2">
        <f t="shared" si="137"/>
        <v>7.2000000000000952E-2</v>
      </c>
      <c r="F971" s="2">
        <f t="shared" si="134"/>
        <v>1.2573039736898233E-2</v>
      </c>
      <c r="G971" s="2">
        <f t="shared" si="134"/>
        <v>4.8811845476043378E-2</v>
      </c>
      <c r="H971" s="2">
        <f t="shared" si="130"/>
        <v>0.25758173275929552</v>
      </c>
      <c r="I971" s="2">
        <f t="shared" si="131"/>
        <v>20.482305527301847</v>
      </c>
    </row>
    <row r="972" spans="1:9" ht="13.5" x14ac:dyDescent="0.25">
      <c r="A972" s="3">
        <f>TITRES_STAT!B975</f>
        <v>43420</v>
      </c>
      <c r="B972" s="5">
        <f>TITRES_STAT!D975</f>
        <v>10.494999999999999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1.167496546997693E-2</v>
      </c>
      <c r="G972" s="2">
        <f t="shared" si="134"/>
        <v>4.5325285084897422E-2</v>
      </c>
      <c r="H972" s="2">
        <f t="shared" si="130"/>
        <v>0.25758173275929547</v>
      </c>
      <c r="I972" s="2">
        <f t="shared" si="131"/>
        <v>20.482305527301847</v>
      </c>
    </row>
    <row r="973" spans="1:9" ht="13.5" x14ac:dyDescent="0.25">
      <c r="A973" s="3">
        <f>TITRES_STAT!B976</f>
        <v>43423</v>
      </c>
      <c r="B973" s="5">
        <f>TITRES_STAT!D976</f>
        <v>10.554</v>
      </c>
      <c r="C973" s="2">
        <f t="shared" si="135"/>
        <v>5.9000000000001052E-2</v>
      </c>
      <c r="D973" s="2">
        <f t="shared" si="136"/>
        <v>5.9000000000001052E-2</v>
      </c>
      <c r="E973" s="2">
        <f t="shared" si="137"/>
        <v>0</v>
      </c>
      <c r="F973" s="2">
        <f t="shared" ref="F973:G988" si="138">((F972*13)+D973)/14</f>
        <v>1.5055325079264367E-2</v>
      </c>
      <c r="G973" s="2">
        <f t="shared" si="138"/>
        <v>4.2087764721690464E-2</v>
      </c>
      <c r="H973" s="2">
        <f t="shared" si="130"/>
        <v>0.35771263165956196</v>
      </c>
      <c r="I973" s="2">
        <f t="shared" si="131"/>
        <v>26.346711617636046</v>
      </c>
    </row>
    <row r="974" spans="1:9" ht="13.5" x14ac:dyDescent="0.25">
      <c r="A974" s="3">
        <f>TITRES_STAT!B977</f>
        <v>43425</v>
      </c>
      <c r="B974" s="5">
        <f>TITRES_STAT!D977</f>
        <v>10.488</v>
      </c>
      <c r="C974" s="2">
        <f t="shared" si="135"/>
        <v>-6.6000000000000725E-2</v>
      </c>
      <c r="D974" s="2">
        <f t="shared" si="136"/>
        <v>0</v>
      </c>
      <c r="E974" s="2">
        <f t="shared" si="137"/>
        <v>6.6000000000000725E-2</v>
      </c>
      <c r="F974" s="2">
        <f t="shared" si="138"/>
        <v>1.3979944716459771E-2</v>
      </c>
      <c r="G974" s="2">
        <f t="shared" si="138"/>
        <v>4.3795781527284049E-2</v>
      </c>
      <c r="H974" s="2">
        <f t="shared" si="130"/>
        <v>0.31920756358122065</v>
      </c>
      <c r="I974" s="2">
        <f t="shared" si="131"/>
        <v>24.196917330785737</v>
      </c>
    </row>
    <row r="975" spans="1:9" ht="13.5" x14ac:dyDescent="0.25">
      <c r="A975" s="3">
        <f>TITRES_STAT!B978</f>
        <v>43426</v>
      </c>
      <c r="B975" s="5">
        <f>TITRES_STAT!D978</f>
        <v>10.488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1.2981377236712643E-2</v>
      </c>
      <c r="G975" s="2">
        <f t="shared" si="138"/>
        <v>4.0667511418192324E-2</v>
      </c>
      <c r="H975" s="2">
        <f t="shared" si="130"/>
        <v>0.31920756358122065</v>
      </c>
      <c r="I975" s="2">
        <f t="shared" si="131"/>
        <v>24.196917330785737</v>
      </c>
    </row>
    <row r="976" spans="1:9" ht="13.5" x14ac:dyDescent="0.25">
      <c r="A976" s="3">
        <f>TITRES_STAT!B979</f>
        <v>43427</v>
      </c>
      <c r="B976" s="5">
        <f>TITRES_STAT!D979</f>
        <v>10.488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1.2054136005518882E-2</v>
      </c>
      <c r="G976" s="2">
        <f t="shared" si="138"/>
        <v>3.7762689174035732E-2</v>
      </c>
      <c r="H976" s="2">
        <f t="shared" si="130"/>
        <v>0.3192075635812206</v>
      </c>
      <c r="I976" s="2">
        <f t="shared" si="131"/>
        <v>24.196917330785737</v>
      </c>
    </row>
    <row r="977" spans="1:9" ht="13.5" x14ac:dyDescent="0.25">
      <c r="A977" s="3">
        <f>TITRES_STAT!B980</f>
        <v>43430</v>
      </c>
      <c r="B977" s="5">
        <f>TITRES_STAT!D980</f>
        <v>10.435</v>
      </c>
      <c r="C977" s="2">
        <f t="shared" si="135"/>
        <v>-5.2999999999999048E-2</v>
      </c>
      <c r="D977" s="2">
        <f t="shared" si="136"/>
        <v>0</v>
      </c>
      <c r="E977" s="2">
        <f t="shared" si="137"/>
        <v>5.2999999999999048E-2</v>
      </c>
      <c r="F977" s="2">
        <f t="shared" si="138"/>
        <v>1.1193126290838962E-2</v>
      </c>
      <c r="G977" s="2">
        <f t="shared" si="138"/>
        <v>3.8851068518747402E-2</v>
      </c>
      <c r="H977" s="2">
        <f t="shared" ref="H977:H1040" si="139">F977/G977</f>
        <v>0.28810343492709267</v>
      </c>
      <c r="I977" s="2">
        <f t="shared" ref="I977:I1040" si="140">IF(G977=0,100,100-(100/(1+H977)))</f>
        <v>22.366482932591467</v>
      </c>
    </row>
    <row r="978" spans="1:9" ht="13.5" x14ac:dyDescent="0.25">
      <c r="A978" s="3">
        <f>TITRES_STAT!B981</f>
        <v>43431</v>
      </c>
      <c r="B978" s="5">
        <f>TITRES_STAT!D981</f>
        <v>10.435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1.0393617270064751E-2</v>
      </c>
      <c r="G978" s="2">
        <f t="shared" si="138"/>
        <v>3.6075992195979734E-2</v>
      </c>
      <c r="H978" s="2">
        <f t="shared" si="139"/>
        <v>0.28810343492709267</v>
      </c>
      <c r="I978" s="2">
        <f t="shared" si="140"/>
        <v>22.366482932591467</v>
      </c>
    </row>
    <row r="979" spans="1:9" ht="13.5" x14ac:dyDescent="0.25">
      <c r="A979" s="3">
        <f>TITRES_STAT!B982</f>
        <v>43432</v>
      </c>
      <c r="B979" s="5">
        <f>TITRES_STAT!D982</f>
        <v>10.435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9.6512160364886964E-3</v>
      </c>
      <c r="G979" s="2">
        <f t="shared" si="138"/>
        <v>3.3499135610552608E-2</v>
      </c>
      <c r="H979" s="2">
        <f t="shared" si="139"/>
        <v>0.28810343492709267</v>
      </c>
      <c r="I979" s="2">
        <f t="shared" si="140"/>
        <v>22.366482932591467</v>
      </c>
    </row>
    <row r="980" spans="1:9" ht="13.5" x14ac:dyDescent="0.25">
      <c r="A980" s="3">
        <f>TITRES_STAT!B983</f>
        <v>43433</v>
      </c>
      <c r="B980" s="5">
        <f>TITRES_STAT!D983</f>
        <v>10.429</v>
      </c>
      <c r="C980" s="2">
        <f t="shared" si="135"/>
        <v>-6.0000000000002274E-3</v>
      </c>
      <c r="D980" s="2">
        <f t="shared" si="136"/>
        <v>0</v>
      </c>
      <c r="E980" s="2">
        <f t="shared" si="137"/>
        <v>6.0000000000002274E-3</v>
      </c>
      <c r="F980" s="2">
        <f t="shared" si="138"/>
        <v>8.9618434624537894E-3</v>
      </c>
      <c r="G980" s="2">
        <f t="shared" si="138"/>
        <v>3.1534911638370293E-2</v>
      </c>
      <c r="H980" s="2">
        <f t="shared" si="139"/>
        <v>0.28418799980239717</v>
      </c>
      <c r="I980" s="2">
        <f t="shared" si="140"/>
        <v>22.129781608777392</v>
      </c>
    </row>
    <row r="981" spans="1:9" ht="13.5" x14ac:dyDescent="0.25">
      <c r="A981" s="3">
        <f>TITRES_STAT!B984</f>
        <v>43434</v>
      </c>
      <c r="B981" s="5">
        <f>TITRES_STAT!D984</f>
        <v>10.422000000000001</v>
      </c>
      <c r="C981" s="2">
        <f t="shared" si="135"/>
        <v>-6.9999999999996732E-3</v>
      </c>
      <c r="D981" s="2">
        <f t="shared" si="136"/>
        <v>0</v>
      </c>
      <c r="E981" s="2">
        <f t="shared" si="137"/>
        <v>6.9999999999996732E-3</v>
      </c>
      <c r="F981" s="2">
        <f t="shared" si="138"/>
        <v>8.3217117865642329E-3</v>
      </c>
      <c r="G981" s="2">
        <f t="shared" si="138"/>
        <v>2.9782417949915246E-2</v>
      </c>
      <c r="H981" s="2">
        <f t="shared" si="139"/>
        <v>0.2794169298328551</v>
      </c>
      <c r="I981" s="2">
        <f t="shared" si="140"/>
        <v>21.839396002783744</v>
      </c>
    </row>
    <row r="982" spans="1:9" ht="13.5" x14ac:dyDescent="0.25">
      <c r="A982" s="3">
        <f>TITRES_STAT!B985</f>
        <v>43437</v>
      </c>
      <c r="B982" s="5">
        <f>TITRES_STAT!D985</f>
        <v>10.409000000000001</v>
      </c>
      <c r="C982" s="2">
        <f t="shared" si="135"/>
        <v>-1.2999999999999901E-2</v>
      </c>
      <c r="D982" s="2">
        <f t="shared" si="136"/>
        <v>0</v>
      </c>
      <c r="E982" s="2">
        <f t="shared" si="137"/>
        <v>1.2999999999999901E-2</v>
      </c>
      <c r="F982" s="2">
        <f t="shared" si="138"/>
        <v>7.7273038018096452E-3</v>
      </c>
      <c r="G982" s="2">
        <f t="shared" si="138"/>
        <v>2.858367381063558E-2</v>
      </c>
      <c r="H982" s="2">
        <f t="shared" si="139"/>
        <v>0.27033976993308761</v>
      </c>
      <c r="I982" s="2">
        <f t="shared" si="140"/>
        <v>21.280902663334487</v>
      </c>
    </row>
    <row r="983" spans="1:9" ht="13.5" x14ac:dyDescent="0.25">
      <c r="A983" s="3">
        <f>TITRES_STAT!B986</f>
        <v>43438</v>
      </c>
      <c r="B983" s="5">
        <f>TITRES_STAT!D986</f>
        <v>10.211</v>
      </c>
      <c r="C983" s="2">
        <f t="shared" si="135"/>
        <v>-0.1980000000000004</v>
      </c>
      <c r="D983" s="2">
        <f t="shared" si="136"/>
        <v>0</v>
      </c>
      <c r="E983" s="2">
        <f t="shared" si="137"/>
        <v>0.1980000000000004</v>
      </c>
      <c r="F983" s="2">
        <f t="shared" si="138"/>
        <v>7.1753535302518127E-3</v>
      </c>
      <c r="G983" s="2">
        <f t="shared" si="138"/>
        <v>4.0684839967018785E-2</v>
      </c>
      <c r="H983" s="2">
        <f t="shared" si="139"/>
        <v>0.17636430513352203</v>
      </c>
      <c r="I983" s="2">
        <f t="shared" si="140"/>
        <v>14.992320352112685</v>
      </c>
    </row>
    <row r="984" spans="1:9" ht="13.5" x14ac:dyDescent="0.25">
      <c r="A984" s="3">
        <f>TITRES_STAT!B987</f>
        <v>43439</v>
      </c>
      <c r="B984" s="5">
        <f>TITRES_STAT!D987</f>
        <v>10.211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6.6628282780909686E-3</v>
      </c>
      <c r="G984" s="2">
        <f t="shared" si="138"/>
        <v>3.7778779969374586E-2</v>
      </c>
      <c r="H984" s="2">
        <f t="shared" si="139"/>
        <v>0.176364305133522</v>
      </c>
      <c r="I984" s="2">
        <f t="shared" si="140"/>
        <v>14.992320352112685</v>
      </c>
    </row>
    <row r="985" spans="1:9" ht="13.5" x14ac:dyDescent="0.25">
      <c r="A985" s="3">
        <f>TITRES_STAT!B988</f>
        <v>43440</v>
      </c>
      <c r="B985" s="5">
        <f>TITRES_STAT!D988</f>
        <v>10.409000000000001</v>
      </c>
      <c r="C985" s="2">
        <f t="shared" si="135"/>
        <v>0.1980000000000004</v>
      </c>
      <c r="D985" s="2">
        <f t="shared" si="136"/>
        <v>0.1980000000000004</v>
      </c>
      <c r="E985" s="2">
        <f t="shared" si="137"/>
        <v>0</v>
      </c>
      <c r="F985" s="2">
        <f t="shared" si="138"/>
        <v>2.0329769115370214E-2</v>
      </c>
      <c r="G985" s="2">
        <f t="shared" si="138"/>
        <v>3.5080295685847827E-2</v>
      </c>
      <c r="H985" s="2">
        <f t="shared" si="139"/>
        <v>0.5795210307640507</v>
      </c>
      <c r="I985" s="2">
        <f t="shared" si="140"/>
        <v>36.689668543616854</v>
      </c>
    </row>
    <row r="986" spans="1:9" ht="13.5" x14ac:dyDescent="0.25">
      <c r="A986" s="3">
        <f>TITRES_STAT!B989</f>
        <v>43441</v>
      </c>
      <c r="B986" s="5">
        <f>TITRES_STAT!D989</f>
        <v>10.435</v>
      </c>
      <c r="C986" s="2">
        <f t="shared" si="135"/>
        <v>2.5999999999999801E-2</v>
      </c>
      <c r="D986" s="2">
        <f t="shared" si="136"/>
        <v>2.5999999999999801E-2</v>
      </c>
      <c r="E986" s="2">
        <f t="shared" si="137"/>
        <v>0</v>
      </c>
      <c r="F986" s="2">
        <f t="shared" si="138"/>
        <v>2.073478560712947E-2</v>
      </c>
      <c r="G986" s="2">
        <f t="shared" si="138"/>
        <v>3.2574560279715843E-2</v>
      </c>
      <c r="H986" s="2">
        <f t="shared" si="139"/>
        <v>0.63653309297442784</v>
      </c>
      <c r="I986" s="2">
        <f t="shared" si="140"/>
        <v>38.895216705793445</v>
      </c>
    </row>
    <row r="987" spans="1:9" ht="13.5" x14ac:dyDescent="0.25">
      <c r="A987" s="3">
        <f>TITRES_STAT!B990</f>
        <v>43444</v>
      </c>
      <c r="B987" s="5">
        <f>TITRES_STAT!D990</f>
        <v>10.435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1.9253729492334507E-2</v>
      </c>
      <c r="G987" s="2">
        <f t="shared" si="138"/>
        <v>3.0247805974021855E-2</v>
      </c>
      <c r="H987" s="2">
        <f t="shared" si="139"/>
        <v>0.63653309297442784</v>
      </c>
      <c r="I987" s="2">
        <f t="shared" si="140"/>
        <v>38.895216705793445</v>
      </c>
    </row>
    <row r="988" spans="1:9" ht="13.5" x14ac:dyDescent="0.25">
      <c r="A988" s="3">
        <f>TITRES_STAT!B991</f>
        <v>43445</v>
      </c>
      <c r="B988" s="5">
        <f>TITRES_STAT!D991</f>
        <v>10.435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1.7878463100024899E-2</v>
      </c>
      <c r="G988" s="2">
        <f t="shared" si="138"/>
        <v>2.8087248404448865E-2</v>
      </c>
      <c r="H988" s="2">
        <f t="shared" si="139"/>
        <v>0.63653309297442784</v>
      </c>
      <c r="I988" s="2">
        <f t="shared" si="140"/>
        <v>38.895216705793445</v>
      </c>
    </row>
    <row r="989" spans="1:9" ht="13.5" x14ac:dyDescent="0.25">
      <c r="A989" s="3">
        <f>TITRES_STAT!B992</f>
        <v>43446</v>
      </c>
      <c r="B989" s="5">
        <f>TITRES_STAT!D992</f>
        <v>10.435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1.6601430021451691E-2</v>
      </c>
      <c r="G989" s="2">
        <f t="shared" si="141"/>
        <v>2.6081016375559658E-2</v>
      </c>
      <c r="H989" s="2">
        <f t="shared" si="139"/>
        <v>0.63653309297442784</v>
      </c>
      <c r="I989" s="2">
        <f t="shared" si="140"/>
        <v>38.895216705793445</v>
      </c>
    </row>
    <row r="990" spans="1:9" ht="13.5" x14ac:dyDescent="0.25">
      <c r="A990" s="3">
        <f>TITRES_STAT!B993</f>
        <v>43447</v>
      </c>
      <c r="B990" s="5">
        <f>TITRES_STAT!D993</f>
        <v>10.303000000000001</v>
      </c>
      <c r="C990" s="2">
        <f t="shared" si="135"/>
        <v>-0.13199999999999967</v>
      </c>
      <c r="D990" s="2">
        <f t="shared" si="136"/>
        <v>0</v>
      </c>
      <c r="E990" s="2">
        <f t="shared" si="137"/>
        <v>0.13199999999999967</v>
      </c>
      <c r="F990" s="2">
        <f t="shared" si="141"/>
        <v>1.5415613591347998E-2</v>
      </c>
      <c r="G990" s="2">
        <f t="shared" si="141"/>
        <v>3.3646658063019662E-2</v>
      </c>
      <c r="H990" s="2">
        <f t="shared" si="139"/>
        <v>0.45816180502904019</v>
      </c>
      <c r="I990" s="2">
        <f t="shared" si="140"/>
        <v>31.420505148940975</v>
      </c>
    </row>
    <row r="991" spans="1:9" ht="13.5" x14ac:dyDescent="0.25">
      <c r="A991" s="3">
        <f>TITRES_STAT!B994</f>
        <v>43448</v>
      </c>
      <c r="B991" s="5">
        <f>TITRES_STAT!D994</f>
        <v>10.303000000000001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1.431449833482314E-2</v>
      </c>
      <c r="G991" s="2">
        <f t="shared" si="141"/>
        <v>3.1243325344232544E-2</v>
      </c>
      <c r="H991" s="2">
        <f t="shared" si="139"/>
        <v>0.45816180502904014</v>
      </c>
      <c r="I991" s="2">
        <f t="shared" si="140"/>
        <v>31.420505148940975</v>
      </c>
    </row>
    <row r="992" spans="1:9" ht="13.5" x14ac:dyDescent="0.25">
      <c r="A992" s="3">
        <f>TITRES_STAT!B995</f>
        <v>43451</v>
      </c>
      <c r="B992" s="5">
        <f>TITRES_STAT!D995</f>
        <v>10.303000000000001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1.3292034168050058E-2</v>
      </c>
      <c r="G992" s="2">
        <f t="shared" si="141"/>
        <v>2.9011659248215936E-2</v>
      </c>
      <c r="H992" s="2">
        <f t="shared" si="139"/>
        <v>0.45816180502904008</v>
      </c>
      <c r="I992" s="2">
        <f t="shared" si="140"/>
        <v>31.420505148940975</v>
      </c>
    </row>
    <row r="993" spans="1:9" ht="13.5" x14ac:dyDescent="0.25">
      <c r="A993" s="3">
        <f>TITRES_STAT!B996</f>
        <v>43452</v>
      </c>
      <c r="B993" s="5">
        <f>TITRES_STAT!D996</f>
        <v>9.9990000000000006</v>
      </c>
      <c r="C993" s="2">
        <f t="shared" si="135"/>
        <v>-0.30400000000000027</v>
      </c>
      <c r="D993" s="2">
        <f t="shared" si="136"/>
        <v>0</v>
      </c>
      <c r="E993" s="2">
        <f t="shared" si="137"/>
        <v>0.30400000000000027</v>
      </c>
      <c r="F993" s="2">
        <f t="shared" si="141"/>
        <v>1.2342603156046484E-2</v>
      </c>
      <c r="G993" s="2">
        <f t="shared" si="141"/>
        <v>4.8653683587629101E-2</v>
      </c>
      <c r="H993" s="2">
        <f t="shared" si="139"/>
        <v>0.2536828097263486</v>
      </c>
      <c r="I993" s="2">
        <f t="shared" si="140"/>
        <v>20.235007432360177</v>
      </c>
    </row>
    <row r="994" spans="1:9" ht="13.5" x14ac:dyDescent="0.25">
      <c r="A994" s="3">
        <f>TITRES_STAT!B997</f>
        <v>43453</v>
      </c>
      <c r="B994" s="5">
        <f>TITRES_STAT!D997</f>
        <v>9.9990000000000006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1.1460988644900307E-2</v>
      </c>
      <c r="G994" s="2">
        <f t="shared" si="141"/>
        <v>4.5178420474227023E-2</v>
      </c>
      <c r="H994" s="2">
        <f t="shared" si="139"/>
        <v>0.2536828097263486</v>
      </c>
      <c r="I994" s="2">
        <f t="shared" si="140"/>
        <v>20.235007432360177</v>
      </c>
    </row>
    <row r="995" spans="1:9" ht="13.5" x14ac:dyDescent="0.25">
      <c r="A995" s="3">
        <f>TITRES_STAT!B998</f>
        <v>43454</v>
      </c>
      <c r="B995" s="5">
        <f>TITRES_STAT!D998</f>
        <v>9.92</v>
      </c>
      <c r="C995" s="2">
        <f t="shared" si="135"/>
        <v>-7.9000000000000625E-2</v>
      </c>
      <c r="D995" s="2">
        <f t="shared" si="136"/>
        <v>0</v>
      </c>
      <c r="E995" s="2">
        <f t="shared" si="137"/>
        <v>7.9000000000000625E-2</v>
      </c>
      <c r="F995" s="2">
        <f t="shared" si="141"/>
        <v>1.0642346598836E-2</v>
      </c>
      <c r="G995" s="2">
        <f t="shared" si="141"/>
        <v>4.7594247583210854E-2</v>
      </c>
      <c r="H995" s="2">
        <f t="shared" si="139"/>
        <v>0.22360573260937841</v>
      </c>
      <c r="I995" s="2">
        <f t="shared" si="140"/>
        <v>18.274328621567662</v>
      </c>
    </row>
    <row r="996" spans="1:9" ht="13.5" x14ac:dyDescent="0.25">
      <c r="A996" s="3">
        <f>TITRES_STAT!B999</f>
        <v>43455</v>
      </c>
      <c r="B996" s="5">
        <f>TITRES_STAT!D999</f>
        <v>9.92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9.8821789846334305E-3</v>
      </c>
      <c r="G996" s="2">
        <f t="shared" si="141"/>
        <v>4.4194658470124368E-2</v>
      </c>
      <c r="H996" s="2">
        <f t="shared" si="139"/>
        <v>0.22360573260937841</v>
      </c>
      <c r="I996" s="2">
        <f t="shared" si="140"/>
        <v>18.274328621567662</v>
      </c>
    </row>
    <row r="997" spans="1:9" ht="13.5" x14ac:dyDescent="0.25">
      <c r="A997" s="3">
        <f>TITRES_STAT!B1000</f>
        <v>43458</v>
      </c>
      <c r="B997" s="5">
        <f>TITRES_STAT!D1000</f>
        <v>9.7810000000000006</v>
      </c>
      <c r="C997" s="2">
        <f t="shared" si="135"/>
        <v>-0.13899999999999935</v>
      </c>
      <c r="D997" s="2">
        <f t="shared" si="136"/>
        <v>0</v>
      </c>
      <c r="E997" s="2">
        <f t="shared" si="137"/>
        <v>0.13899999999999935</v>
      </c>
      <c r="F997" s="2">
        <f t="shared" si="141"/>
        <v>9.1763090571596144E-3</v>
      </c>
      <c r="G997" s="2">
        <f t="shared" si="141"/>
        <v>5.0966468579401146E-2</v>
      </c>
      <c r="H997" s="2">
        <f t="shared" si="139"/>
        <v>0.18004600500942605</v>
      </c>
      <c r="I997" s="2">
        <f t="shared" si="140"/>
        <v>15.257541167472354</v>
      </c>
    </row>
    <row r="998" spans="1:9" ht="13.5" x14ac:dyDescent="0.25">
      <c r="A998" s="3">
        <f>TITRES_STAT!B1001</f>
        <v>43459</v>
      </c>
      <c r="B998" s="5">
        <f>TITRES_STAT!D1001</f>
        <v>9.5830000000000002</v>
      </c>
      <c r="C998" s="2">
        <f t="shared" si="135"/>
        <v>-0.1980000000000004</v>
      </c>
      <c r="D998" s="2">
        <f t="shared" si="136"/>
        <v>0</v>
      </c>
      <c r="E998" s="2">
        <f t="shared" si="137"/>
        <v>0.1980000000000004</v>
      </c>
      <c r="F998" s="2">
        <f t="shared" si="141"/>
        <v>8.5208584102196422E-3</v>
      </c>
      <c r="G998" s="2">
        <f t="shared" si="141"/>
        <v>6.1468863680872517E-2</v>
      </c>
      <c r="H998" s="2">
        <f t="shared" si="139"/>
        <v>0.13862072437937564</v>
      </c>
      <c r="I998" s="2">
        <f t="shared" si="140"/>
        <v>12.174442411886815</v>
      </c>
    </row>
    <row r="999" spans="1:9" ht="13.5" x14ac:dyDescent="0.25">
      <c r="A999" s="3">
        <f>TITRES_STAT!B1002</f>
        <v>43460</v>
      </c>
      <c r="B999" s="5">
        <f>TITRES_STAT!D1002</f>
        <v>9.4049999999999994</v>
      </c>
      <c r="C999" s="2">
        <f t="shared" si="135"/>
        <v>-0.17800000000000082</v>
      </c>
      <c r="D999" s="2">
        <f t="shared" si="136"/>
        <v>0</v>
      </c>
      <c r="E999" s="2">
        <f t="shared" si="137"/>
        <v>0.17800000000000082</v>
      </c>
      <c r="F999" s="2">
        <f t="shared" si="141"/>
        <v>7.9122256666325254E-3</v>
      </c>
      <c r="G999" s="2">
        <f t="shared" si="141"/>
        <v>6.9792516275095959E-2</v>
      </c>
      <c r="H999" s="2">
        <f t="shared" si="139"/>
        <v>0.11336782349909115</v>
      </c>
      <c r="I999" s="2">
        <f t="shared" si="140"/>
        <v>10.182423194411967</v>
      </c>
    </row>
    <row r="1000" spans="1:9" ht="13.5" x14ac:dyDescent="0.25">
      <c r="A1000" s="3">
        <f>TITRES_STAT!B1003</f>
        <v>43461</v>
      </c>
      <c r="B1000" s="5">
        <f>TITRES_STAT!D1003</f>
        <v>9.49</v>
      </c>
      <c r="C1000" s="2">
        <f t="shared" si="135"/>
        <v>8.5000000000000853E-2</v>
      </c>
      <c r="D1000" s="2">
        <f t="shared" si="136"/>
        <v>8.5000000000000853E-2</v>
      </c>
      <c r="E1000" s="2">
        <f t="shared" si="137"/>
        <v>0</v>
      </c>
      <c r="F1000" s="2">
        <f t="shared" si="141"/>
        <v>1.3418495261873121E-2</v>
      </c>
      <c r="G1000" s="2">
        <f t="shared" si="141"/>
        <v>6.4807336541160526E-2</v>
      </c>
      <c r="H1000" s="2">
        <f t="shared" si="139"/>
        <v>0.20705210209265038</v>
      </c>
      <c r="I1000" s="2">
        <f t="shared" si="140"/>
        <v>17.153534775647785</v>
      </c>
    </row>
    <row r="1001" spans="1:9" ht="13.5" x14ac:dyDescent="0.25">
      <c r="A1001" s="3">
        <f>TITRES_STAT!B1004</f>
        <v>43462</v>
      </c>
      <c r="B1001" s="5">
        <f>TITRES_STAT!D1004</f>
        <v>9.7750000000000004</v>
      </c>
      <c r="C1001" s="2">
        <f t="shared" si="135"/>
        <v>0.28500000000000014</v>
      </c>
      <c r="D1001" s="2">
        <f t="shared" si="136"/>
        <v>0.28500000000000014</v>
      </c>
      <c r="E1001" s="2">
        <f t="shared" si="137"/>
        <v>0</v>
      </c>
      <c r="F1001" s="2">
        <f t="shared" si="141"/>
        <v>3.2817174171739336E-2</v>
      </c>
      <c r="G1001" s="2">
        <f t="shared" si="141"/>
        <v>6.0178241073934775E-2</v>
      </c>
      <c r="H1001" s="2">
        <f t="shared" si="139"/>
        <v>0.54533289086034054</v>
      </c>
      <c r="I1001" s="2">
        <f t="shared" si="140"/>
        <v>35.289023749228221</v>
      </c>
    </row>
    <row r="1002" spans="1:9" ht="13.5" x14ac:dyDescent="0.25">
      <c r="A1002" s="3">
        <f>TITRES_STAT!B1005</f>
        <v>43465</v>
      </c>
      <c r="B1002" s="5">
        <f>TITRES_STAT!D1005</f>
        <v>9.7810000000000006</v>
      </c>
      <c r="C1002" s="2">
        <f t="shared" si="135"/>
        <v>6.0000000000002274E-3</v>
      </c>
      <c r="D1002" s="2">
        <f t="shared" si="136"/>
        <v>6.0000000000002274E-3</v>
      </c>
      <c r="E1002" s="2">
        <f t="shared" si="137"/>
        <v>0</v>
      </c>
      <c r="F1002" s="2">
        <f t="shared" si="141"/>
        <v>3.090166173090083E-2</v>
      </c>
      <c r="G1002" s="2">
        <f t="shared" si="141"/>
        <v>5.5879795282939439E-2</v>
      </c>
      <c r="H1002" s="2">
        <f t="shared" si="139"/>
        <v>0.55300241481620749</v>
      </c>
      <c r="I1002" s="2">
        <f t="shared" si="140"/>
        <v>35.608599802573607</v>
      </c>
    </row>
    <row r="1003" spans="1:9" ht="13.5" x14ac:dyDescent="0.25">
      <c r="A1003" s="3">
        <f>TITRES_STAT!B1006</f>
        <v>43467</v>
      </c>
      <c r="B1003" s="5">
        <f>TITRES_STAT!D1006</f>
        <v>9.49</v>
      </c>
      <c r="C1003" s="2">
        <f t="shared" si="135"/>
        <v>-0.29100000000000037</v>
      </c>
      <c r="D1003" s="2">
        <f t="shared" si="136"/>
        <v>0</v>
      </c>
      <c r="E1003" s="2">
        <f t="shared" si="137"/>
        <v>0.29100000000000037</v>
      </c>
      <c r="F1003" s="2">
        <f t="shared" si="141"/>
        <v>2.8694400178693628E-2</v>
      </c>
      <c r="G1003" s="2">
        <f t="shared" si="141"/>
        <v>7.267409561987237E-2</v>
      </c>
      <c r="H1003" s="2">
        <f t="shared" si="139"/>
        <v>0.39483670121995007</v>
      </c>
      <c r="I1003" s="2">
        <f t="shared" si="140"/>
        <v>28.307019802003964</v>
      </c>
    </row>
    <row r="1004" spans="1:9" ht="13.5" x14ac:dyDescent="0.25">
      <c r="A1004" s="3">
        <f>TITRES_STAT!B1007</f>
        <v>43468</v>
      </c>
      <c r="B1004" s="5">
        <f>TITRES_STAT!D1007</f>
        <v>9.6029999999999998</v>
      </c>
      <c r="C1004" s="2">
        <f t="shared" si="135"/>
        <v>0.11299999999999955</v>
      </c>
      <c r="D1004" s="2">
        <f t="shared" si="136"/>
        <v>0.11299999999999955</v>
      </c>
      <c r="E1004" s="2">
        <f t="shared" si="137"/>
        <v>0</v>
      </c>
      <c r="F1004" s="2">
        <f t="shared" si="141"/>
        <v>3.4716228737358336E-2</v>
      </c>
      <c r="G1004" s="2">
        <f t="shared" si="141"/>
        <v>6.748308878988149E-2</v>
      </c>
      <c r="H1004" s="2">
        <f t="shared" si="139"/>
        <v>0.51444338663057365</v>
      </c>
      <c r="I1004" s="2">
        <f t="shared" si="140"/>
        <v>33.969139498514949</v>
      </c>
    </row>
    <row r="1005" spans="1:9" ht="13.5" x14ac:dyDescent="0.25">
      <c r="A1005" s="3">
        <f>TITRES_STAT!B1008</f>
        <v>43469</v>
      </c>
      <c r="B1005" s="5">
        <f>TITRES_STAT!D1008</f>
        <v>9.7810000000000006</v>
      </c>
      <c r="C1005" s="2">
        <f t="shared" si="135"/>
        <v>0.17800000000000082</v>
      </c>
      <c r="D1005" s="2">
        <f t="shared" si="136"/>
        <v>0.17800000000000082</v>
      </c>
      <c r="E1005" s="2">
        <f t="shared" si="137"/>
        <v>0</v>
      </c>
      <c r="F1005" s="2">
        <f t="shared" ref="F1005:G1020" si="142">((F1004*13)+D1005)/14</f>
        <v>4.4950783827547088E-2</v>
      </c>
      <c r="G1005" s="2">
        <f t="shared" si="142"/>
        <v>6.2662868162032814E-2</v>
      </c>
      <c r="H1005" s="2">
        <f t="shared" si="139"/>
        <v>0.71734322328358713</v>
      </c>
      <c r="I1005" s="2">
        <f t="shared" si="140"/>
        <v>41.770521673123426</v>
      </c>
    </row>
    <row r="1006" spans="1:9" ht="13.5" x14ac:dyDescent="0.25">
      <c r="A1006" s="3">
        <f>TITRES_STAT!B1009</f>
        <v>43472</v>
      </c>
      <c r="B1006" s="5">
        <f>TITRES_STAT!D1009</f>
        <v>9.6560000000000006</v>
      </c>
      <c r="C1006" s="2">
        <f t="shared" si="135"/>
        <v>-0.125</v>
      </c>
      <c r="D1006" s="2">
        <f t="shared" si="136"/>
        <v>0</v>
      </c>
      <c r="E1006" s="2">
        <f t="shared" si="137"/>
        <v>0.125</v>
      </c>
      <c r="F1006" s="2">
        <f t="shared" si="142"/>
        <v>4.1740013554150864E-2</v>
      </c>
      <c r="G1006" s="2">
        <f t="shared" si="142"/>
        <v>6.7115520436173332E-2</v>
      </c>
      <c r="H1006" s="2">
        <f t="shared" si="139"/>
        <v>0.62191298350797264</v>
      </c>
      <c r="I1006" s="2">
        <f t="shared" si="140"/>
        <v>38.344411188007214</v>
      </c>
    </row>
    <row r="1007" spans="1:9" ht="13.5" x14ac:dyDescent="0.25">
      <c r="A1007" s="3">
        <f>TITRES_STAT!B1010</f>
        <v>43473</v>
      </c>
      <c r="B1007" s="5">
        <f>TITRES_STAT!D1010</f>
        <v>9.9469999999999992</v>
      </c>
      <c r="C1007" s="2">
        <f t="shared" si="135"/>
        <v>0.29099999999999859</v>
      </c>
      <c r="D1007" s="2">
        <f t="shared" si="136"/>
        <v>0.29099999999999859</v>
      </c>
      <c r="E1007" s="2">
        <f t="shared" si="137"/>
        <v>0</v>
      </c>
      <c r="F1007" s="2">
        <f t="shared" si="142"/>
        <v>5.9544298300282843E-2</v>
      </c>
      <c r="G1007" s="2">
        <f t="shared" si="142"/>
        <v>6.2321554690732375E-2</v>
      </c>
      <c r="H1007" s="2">
        <f t="shared" si="139"/>
        <v>0.95543666386001558</v>
      </c>
      <c r="I1007" s="2">
        <f t="shared" si="140"/>
        <v>48.86052724274851</v>
      </c>
    </row>
    <row r="1008" spans="1:9" ht="13.5" x14ac:dyDescent="0.25">
      <c r="A1008" s="3">
        <f>TITRES_STAT!B1011</f>
        <v>43474</v>
      </c>
      <c r="B1008" s="5">
        <f>TITRES_STAT!D1011</f>
        <v>9.94</v>
      </c>
      <c r="C1008" s="2">
        <f t="shared" si="135"/>
        <v>-6.9999999999996732E-3</v>
      </c>
      <c r="D1008" s="2">
        <f t="shared" si="136"/>
        <v>0</v>
      </c>
      <c r="E1008" s="2">
        <f t="shared" si="137"/>
        <v>6.9999999999996732E-3</v>
      </c>
      <c r="F1008" s="2">
        <f t="shared" si="142"/>
        <v>5.5291134135976923E-2</v>
      </c>
      <c r="G1008" s="2">
        <f t="shared" si="142"/>
        <v>5.8370015069965753E-2</v>
      </c>
      <c r="H1008" s="2">
        <f t="shared" si="139"/>
        <v>0.94725235327936264</v>
      </c>
      <c r="I1008" s="2">
        <f t="shared" si="140"/>
        <v>48.64558780396888</v>
      </c>
    </row>
    <row r="1009" spans="1:9" ht="13.5" x14ac:dyDescent="0.25">
      <c r="A1009" s="3">
        <f>TITRES_STAT!B1012</f>
        <v>43475</v>
      </c>
      <c r="B1009" s="5">
        <f>TITRES_STAT!D1012</f>
        <v>9.9130000000000003</v>
      </c>
      <c r="C1009" s="2">
        <f t="shared" si="135"/>
        <v>-2.6999999999999247E-2</v>
      </c>
      <c r="D1009" s="2">
        <f t="shared" si="136"/>
        <v>0</v>
      </c>
      <c r="E1009" s="2">
        <f t="shared" si="137"/>
        <v>2.6999999999999247E-2</v>
      </c>
      <c r="F1009" s="2">
        <f t="shared" si="142"/>
        <v>5.1341767411978566E-2</v>
      </c>
      <c r="G1009" s="2">
        <f t="shared" si="142"/>
        <v>5.6129299707825285E-2</v>
      </c>
      <c r="H1009" s="2">
        <f t="shared" si="139"/>
        <v>0.91470529080591279</v>
      </c>
      <c r="I1009" s="2">
        <f t="shared" si="140"/>
        <v>47.772641314471272</v>
      </c>
    </row>
    <row r="1010" spans="1:9" ht="13.5" x14ac:dyDescent="0.25">
      <c r="A1010" s="3">
        <f>TITRES_STAT!B1013</f>
        <v>43476</v>
      </c>
      <c r="B1010" s="5">
        <f>TITRES_STAT!D1013</f>
        <v>9.9130000000000003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4.7674498311122956E-2</v>
      </c>
      <c r="G1010" s="2">
        <f t="shared" si="142"/>
        <v>5.2120064014409197E-2</v>
      </c>
      <c r="H1010" s="2">
        <f t="shared" si="139"/>
        <v>0.91470529080591279</v>
      </c>
      <c r="I1010" s="2">
        <f t="shared" si="140"/>
        <v>47.772641314471272</v>
      </c>
    </row>
    <row r="1011" spans="1:9" ht="13.5" x14ac:dyDescent="0.25">
      <c r="A1011" s="3">
        <f>TITRES_STAT!B1014</f>
        <v>43480</v>
      </c>
      <c r="B1011" s="5">
        <f>TITRES_STAT!D1014</f>
        <v>9.9130000000000003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4.4269177003185604E-2</v>
      </c>
      <c r="G1011" s="2">
        <f t="shared" si="142"/>
        <v>4.8397202299094257E-2</v>
      </c>
      <c r="H1011" s="2">
        <f t="shared" si="139"/>
        <v>0.91470529080591279</v>
      </c>
      <c r="I1011" s="2">
        <f t="shared" si="140"/>
        <v>47.772641314471272</v>
      </c>
    </row>
    <row r="1012" spans="1:9" ht="13.5" x14ac:dyDescent="0.25">
      <c r="A1012" s="3">
        <f>TITRES_STAT!B1015</f>
        <v>43481</v>
      </c>
      <c r="B1012" s="5">
        <f>TITRES_STAT!D1015</f>
        <v>9.9130000000000003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4.110709293152949E-2</v>
      </c>
      <c r="G1012" s="2">
        <f t="shared" si="142"/>
        <v>4.4940259277730384E-2</v>
      </c>
      <c r="H1012" s="2">
        <f t="shared" si="139"/>
        <v>0.91470529080591279</v>
      </c>
      <c r="I1012" s="2">
        <f t="shared" si="140"/>
        <v>47.772641314471272</v>
      </c>
    </row>
    <row r="1013" spans="1:9" ht="13.5" x14ac:dyDescent="0.25">
      <c r="A1013" s="3">
        <f>TITRES_STAT!B1016</f>
        <v>43482</v>
      </c>
      <c r="B1013" s="5">
        <f>TITRES_STAT!D1016</f>
        <v>9.8469999999999995</v>
      </c>
      <c r="C1013" s="2">
        <f t="shared" si="135"/>
        <v>-6.6000000000000725E-2</v>
      </c>
      <c r="D1013" s="2">
        <f t="shared" si="136"/>
        <v>0</v>
      </c>
      <c r="E1013" s="2">
        <f t="shared" si="137"/>
        <v>6.6000000000000725E-2</v>
      </c>
      <c r="F1013" s="2">
        <f t="shared" si="142"/>
        <v>3.8170872007848813E-2</v>
      </c>
      <c r="G1013" s="2">
        <f t="shared" si="142"/>
        <v>4.6444526472178269E-2</v>
      </c>
      <c r="H1013" s="2">
        <f t="shared" si="139"/>
        <v>0.82185942902689224</v>
      </c>
      <c r="I1013" s="2">
        <f t="shared" si="140"/>
        <v>45.111023163069781</v>
      </c>
    </row>
    <row r="1014" spans="1:9" ht="13.5" x14ac:dyDescent="0.25">
      <c r="A1014" s="3">
        <f>TITRES_STAT!B1017</f>
        <v>43483</v>
      </c>
      <c r="B1014" s="5">
        <f>TITRES_STAT!D1017</f>
        <v>9.8469999999999995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3.5444381150145324E-2</v>
      </c>
      <c r="G1014" s="2">
        <f t="shared" si="142"/>
        <v>4.3127060295594107E-2</v>
      </c>
      <c r="H1014" s="2">
        <f t="shared" si="139"/>
        <v>0.82185942902689213</v>
      </c>
      <c r="I1014" s="2">
        <f t="shared" si="140"/>
        <v>45.111023163069781</v>
      </c>
    </row>
    <row r="1015" spans="1:9" ht="13.5" x14ac:dyDescent="0.25">
      <c r="A1015" s="3">
        <f>TITRES_STAT!B1018</f>
        <v>43486</v>
      </c>
      <c r="B1015" s="5">
        <f>TITRES_STAT!D1018</f>
        <v>9.5830000000000002</v>
      </c>
      <c r="C1015" s="2">
        <f t="shared" si="135"/>
        <v>-0.26399999999999935</v>
      </c>
      <c r="D1015" s="2">
        <f t="shared" si="136"/>
        <v>0</v>
      </c>
      <c r="E1015" s="2">
        <f t="shared" si="137"/>
        <v>0.26399999999999935</v>
      </c>
      <c r="F1015" s="2">
        <f t="shared" si="142"/>
        <v>3.2912639639420656E-2</v>
      </c>
      <c r="G1015" s="2">
        <f t="shared" si="142"/>
        <v>5.8903698845908771E-2</v>
      </c>
      <c r="H1015" s="2">
        <f t="shared" si="139"/>
        <v>0.55875335987846275</v>
      </c>
      <c r="I1015" s="2">
        <f t="shared" si="140"/>
        <v>35.846168756423992</v>
      </c>
    </row>
    <row r="1016" spans="1:9" ht="13.5" x14ac:dyDescent="0.25">
      <c r="A1016" s="3">
        <f>TITRES_STAT!B1019</f>
        <v>43487</v>
      </c>
      <c r="B1016" s="5">
        <f>TITRES_STAT!D1019</f>
        <v>9.2460000000000004</v>
      </c>
      <c r="C1016" s="2">
        <f t="shared" si="135"/>
        <v>-0.33699999999999974</v>
      </c>
      <c r="D1016" s="2">
        <f t="shared" si="136"/>
        <v>0</v>
      </c>
      <c r="E1016" s="2">
        <f t="shared" si="137"/>
        <v>0.33699999999999974</v>
      </c>
      <c r="F1016" s="2">
        <f t="shared" si="142"/>
        <v>3.0561736808033469E-2</v>
      </c>
      <c r="G1016" s="2">
        <f t="shared" si="142"/>
        <v>7.8767720356915261E-2</v>
      </c>
      <c r="H1016" s="2">
        <f t="shared" si="139"/>
        <v>0.38799823924763821</v>
      </c>
      <c r="I1016" s="2">
        <f t="shared" si="140"/>
        <v>27.953799095447835</v>
      </c>
    </row>
    <row r="1017" spans="1:9" ht="13.5" x14ac:dyDescent="0.25">
      <c r="A1017" s="3">
        <f>TITRES_STAT!B1020</f>
        <v>43488</v>
      </c>
      <c r="B1017" s="5">
        <f>TITRES_STAT!D1020</f>
        <v>9.0869999999999997</v>
      </c>
      <c r="C1017" s="2">
        <f t="shared" si="135"/>
        <v>-0.1590000000000007</v>
      </c>
      <c r="D1017" s="2">
        <f t="shared" si="136"/>
        <v>0</v>
      </c>
      <c r="E1017" s="2">
        <f t="shared" si="137"/>
        <v>0.1590000000000007</v>
      </c>
      <c r="F1017" s="2">
        <f t="shared" si="142"/>
        <v>2.8378755607459651E-2</v>
      </c>
      <c r="G1017" s="2">
        <f t="shared" si="142"/>
        <v>8.44985974742785E-2</v>
      </c>
      <c r="H1017" s="2">
        <f t="shared" si="139"/>
        <v>0.33584883602474214</v>
      </c>
      <c r="I1017" s="2">
        <f t="shared" si="140"/>
        <v>25.141230576969392</v>
      </c>
    </row>
    <row r="1018" spans="1:9" ht="13.5" x14ac:dyDescent="0.25">
      <c r="A1018" s="3">
        <f>TITRES_STAT!B1021</f>
        <v>43489</v>
      </c>
      <c r="B1018" s="5">
        <f>TITRES_STAT!D1021</f>
        <v>9.2460000000000004</v>
      </c>
      <c r="C1018" s="2">
        <f t="shared" si="135"/>
        <v>0.1590000000000007</v>
      </c>
      <c r="D1018" s="2">
        <f t="shared" si="136"/>
        <v>0.1590000000000007</v>
      </c>
      <c r="E1018" s="2">
        <f t="shared" si="137"/>
        <v>0</v>
      </c>
      <c r="F1018" s="2">
        <f t="shared" si="142"/>
        <v>3.7708844492641155E-2</v>
      </c>
      <c r="G1018" s="2">
        <f t="shared" si="142"/>
        <v>7.846298336897288E-2</v>
      </c>
      <c r="H1018" s="2">
        <f t="shared" si="139"/>
        <v>0.48059406963045209</v>
      </c>
      <c r="I1018" s="2">
        <f t="shared" si="140"/>
        <v>32.45954306371128</v>
      </c>
    </row>
    <row r="1019" spans="1:9" ht="13.5" x14ac:dyDescent="0.25">
      <c r="A1019" s="3">
        <f>TITRES_STAT!B1022</f>
        <v>43490</v>
      </c>
      <c r="B1019" s="5">
        <f>TITRES_STAT!D1022</f>
        <v>9.4570000000000007</v>
      </c>
      <c r="C1019" s="2">
        <f t="shared" si="135"/>
        <v>0.2110000000000003</v>
      </c>
      <c r="D1019" s="2">
        <f t="shared" si="136"/>
        <v>0.2110000000000003</v>
      </c>
      <c r="E1019" s="2">
        <f t="shared" si="137"/>
        <v>0</v>
      </c>
      <c r="F1019" s="2">
        <f t="shared" si="142"/>
        <v>5.0086784171738237E-2</v>
      </c>
      <c r="G1019" s="2">
        <f t="shared" si="142"/>
        <v>7.2858484556903386E-2</v>
      </c>
      <c r="H1019" s="2">
        <f t="shared" si="139"/>
        <v>0.68745300532046938</v>
      </c>
      <c r="I1019" s="2">
        <f t="shared" si="140"/>
        <v>40.739090401507987</v>
      </c>
    </row>
    <row r="1020" spans="1:9" ht="13.5" x14ac:dyDescent="0.25">
      <c r="A1020" s="3">
        <f>TITRES_STAT!B1023</f>
        <v>43493</v>
      </c>
      <c r="B1020" s="5">
        <f>TITRES_STAT!D1023</f>
        <v>10.006</v>
      </c>
      <c r="C1020" s="2">
        <f t="shared" si="135"/>
        <v>0.54899999999999949</v>
      </c>
      <c r="D1020" s="2">
        <f t="shared" si="136"/>
        <v>0.54899999999999949</v>
      </c>
      <c r="E1020" s="2">
        <f t="shared" si="137"/>
        <v>0</v>
      </c>
      <c r="F1020" s="2">
        <f t="shared" si="142"/>
        <v>8.5723442445185469E-2</v>
      </c>
      <c r="G1020" s="2">
        <f t="shared" si="142"/>
        <v>6.7654307088553148E-2</v>
      </c>
      <c r="H1020" s="2">
        <f t="shared" si="139"/>
        <v>1.2670803402506439</v>
      </c>
      <c r="I1020" s="2">
        <f t="shared" si="140"/>
        <v>55.890403077226537</v>
      </c>
    </row>
    <row r="1021" spans="1:9" ht="13.5" x14ac:dyDescent="0.25">
      <c r="A1021" s="3">
        <f>TITRES_STAT!B1024</f>
        <v>43494</v>
      </c>
      <c r="B1021" s="5">
        <f>TITRES_STAT!D1024</f>
        <v>9.9930000000000003</v>
      </c>
      <c r="C1021" s="2">
        <f t="shared" si="135"/>
        <v>-1.2999999999999901E-2</v>
      </c>
      <c r="D1021" s="2">
        <f t="shared" si="136"/>
        <v>0</v>
      </c>
      <c r="E1021" s="2">
        <f t="shared" si="137"/>
        <v>1.2999999999999901E-2</v>
      </c>
      <c r="F1021" s="2">
        <f t="shared" ref="F1021:G1036" si="143">((F1020*13)+D1021)/14</f>
        <v>7.9600339413386512E-2</v>
      </c>
      <c r="G1021" s="2">
        <f t="shared" si="143"/>
        <v>6.3750428010799345E-2</v>
      </c>
      <c r="H1021" s="2">
        <f t="shared" si="139"/>
        <v>1.2486243919790183</v>
      </c>
      <c r="I1021" s="2">
        <f t="shared" si="140"/>
        <v>55.528366428512406</v>
      </c>
    </row>
    <row r="1022" spans="1:9" ht="13.5" x14ac:dyDescent="0.25">
      <c r="A1022" s="3">
        <f>TITRES_STAT!B1025</f>
        <v>43495</v>
      </c>
      <c r="B1022" s="5">
        <f>TITRES_STAT!D1025</f>
        <v>9.9130000000000003</v>
      </c>
      <c r="C1022" s="2">
        <f t="shared" si="135"/>
        <v>-8.0000000000000071E-2</v>
      </c>
      <c r="D1022" s="2">
        <f t="shared" si="136"/>
        <v>0</v>
      </c>
      <c r="E1022" s="2">
        <f t="shared" si="137"/>
        <v>8.0000000000000071E-2</v>
      </c>
      <c r="F1022" s="2">
        <f t="shared" si="143"/>
        <v>7.39146008838589E-2</v>
      </c>
      <c r="G1022" s="2">
        <f t="shared" si="143"/>
        <v>6.4911111724313686E-2</v>
      </c>
      <c r="H1022" s="2">
        <f t="shared" si="139"/>
        <v>1.1387048984430317</v>
      </c>
      <c r="I1022" s="2">
        <f t="shared" si="140"/>
        <v>53.242731116013438</v>
      </c>
    </row>
    <row r="1023" spans="1:9" ht="13.5" x14ac:dyDescent="0.25">
      <c r="A1023" s="3">
        <f>TITRES_STAT!B1026</f>
        <v>43496</v>
      </c>
      <c r="B1023" s="5">
        <f>TITRES_STAT!D1026</f>
        <v>9.9</v>
      </c>
      <c r="C1023" s="2">
        <f t="shared" si="135"/>
        <v>-1.2999999999999901E-2</v>
      </c>
      <c r="D1023" s="2">
        <f t="shared" si="136"/>
        <v>0</v>
      </c>
      <c r="E1023" s="2">
        <f t="shared" si="137"/>
        <v>1.2999999999999901E-2</v>
      </c>
      <c r="F1023" s="2">
        <f t="shared" si="143"/>
        <v>6.8634986535011835E-2</v>
      </c>
      <c r="G1023" s="2">
        <f t="shared" si="143"/>
        <v>6.1203175172576993E-2</v>
      </c>
      <c r="H1023" s="2">
        <f t="shared" si="139"/>
        <v>1.121428526240331</v>
      </c>
      <c r="I1023" s="2">
        <f t="shared" si="140"/>
        <v>52.861951857872178</v>
      </c>
    </row>
    <row r="1024" spans="1:9" ht="13.5" x14ac:dyDescent="0.25">
      <c r="A1024" s="3">
        <f>TITRES_STAT!B1027</f>
        <v>43497</v>
      </c>
      <c r="B1024" s="5">
        <f>TITRES_STAT!D1027</f>
        <v>9.9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6.3732487496796705E-2</v>
      </c>
      <c r="G1024" s="2">
        <f t="shared" si="143"/>
        <v>5.6831519803107203E-2</v>
      </c>
      <c r="H1024" s="2">
        <f t="shared" si="139"/>
        <v>1.1214285262403312</v>
      </c>
      <c r="I1024" s="2">
        <f t="shared" si="140"/>
        <v>52.861951857872178</v>
      </c>
    </row>
    <row r="1025" spans="1:9" ht="13.5" x14ac:dyDescent="0.25">
      <c r="A1025" s="3">
        <f>TITRES_STAT!B1028</f>
        <v>43500</v>
      </c>
      <c r="B1025" s="5">
        <f>TITRES_STAT!D1028</f>
        <v>9.9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5.9180166961311224E-2</v>
      </c>
      <c r="G1025" s="2">
        <f t="shared" si="143"/>
        <v>5.2772125531456694E-2</v>
      </c>
      <c r="H1025" s="2">
        <f t="shared" si="139"/>
        <v>1.121428526240331</v>
      </c>
      <c r="I1025" s="2">
        <f t="shared" si="140"/>
        <v>52.861951857872178</v>
      </c>
    </row>
    <row r="1026" spans="1:9" ht="13.5" x14ac:dyDescent="0.25">
      <c r="A1026" s="3">
        <f>TITRES_STAT!B1029</f>
        <v>43501</v>
      </c>
      <c r="B1026" s="5">
        <f>TITRES_STAT!D1029</f>
        <v>9.8940000000000001</v>
      </c>
      <c r="C1026" s="2">
        <f t="shared" si="135"/>
        <v>-6.0000000000002274E-3</v>
      </c>
      <c r="D1026" s="2">
        <f t="shared" si="136"/>
        <v>0</v>
      </c>
      <c r="E1026" s="2">
        <f t="shared" si="137"/>
        <v>6.0000000000002274E-3</v>
      </c>
      <c r="F1026" s="2">
        <f t="shared" si="143"/>
        <v>5.4953012178360419E-2</v>
      </c>
      <c r="G1026" s="2">
        <f t="shared" si="143"/>
        <v>4.9431259422066949E-2</v>
      </c>
      <c r="H1026" s="2">
        <f t="shared" si="139"/>
        <v>1.1117056862570744</v>
      </c>
      <c r="I1026" s="2">
        <f t="shared" si="140"/>
        <v>52.644916073865126</v>
      </c>
    </row>
    <row r="1027" spans="1:9" ht="13.5" x14ac:dyDescent="0.25">
      <c r="A1027" s="3">
        <f>TITRES_STAT!B1030</f>
        <v>43502</v>
      </c>
      <c r="B1027" s="5">
        <f>TITRES_STAT!D1030</f>
        <v>9.6029999999999998</v>
      </c>
      <c r="C1027" s="2">
        <f t="shared" ref="C1027:C1090" si="144">B1027-B1026</f>
        <v>-0.29100000000000037</v>
      </c>
      <c r="D1027" s="2">
        <f t="shared" ref="D1027:D1090" si="145">IF(C1027&gt;0,C1027,0)</f>
        <v>0</v>
      </c>
      <c r="E1027" s="2">
        <f t="shared" ref="E1027:E1090" si="146">IF(C1027&lt;0,-C1027,0)</f>
        <v>0.29100000000000037</v>
      </c>
      <c r="F1027" s="2">
        <f t="shared" si="143"/>
        <v>5.1027797022763242E-2</v>
      </c>
      <c r="G1027" s="2">
        <f t="shared" si="143"/>
        <v>6.6686169463347905E-2</v>
      </c>
      <c r="H1027" s="2">
        <f t="shared" si="139"/>
        <v>0.76519310425843512</v>
      </c>
      <c r="I1027" s="2">
        <f t="shared" si="140"/>
        <v>43.348974251737516</v>
      </c>
    </row>
    <row r="1028" spans="1:9" ht="13.5" x14ac:dyDescent="0.25">
      <c r="A1028" s="3">
        <f>TITRES_STAT!B1031</f>
        <v>43503</v>
      </c>
      <c r="B1028" s="5">
        <f>TITRES_STAT!D1031</f>
        <v>9.5830000000000002</v>
      </c>
      <c r="C1028" s="2">
        <f t="shared" si="144"/>
        <v>-1.9999999999999574E-2</v>
      </c>
      <c r="D1028" s="2">
        <f t="shared" si="145"/>
        <v>0</v>
      </c>
      <c r="E1028" s="2">
        <f t="shared" si="146"/>
        <v>1.9999999999999574E-2</v>
      </c>
      <c r="F1028" s="2">
        <f t="shared" si="143"/>
        <v>4.7382954378280155E-2</v>
      </c>
      <c r="G1028" s="2">
        <f t="shared" si="143"/>
        <v>6.3351443073108735E-2</v>
      </c>
      <c r="H1028" s="2">
        <f t="shared" si="139"/>
        <v>0.74793804339388692</v>
      </c>
      <c r="I1028" s="2">
        <f t="shared" si="140"/>
        <v>42.789734236898447</v>
      </c>
    </row>
    <row r="1029" spans="1:9" ht="13.5" x14ac:dyDescent="0.25">
      <c r="A1029" s="3">
        <f>TITRES_STAT!B1032</f>
        <v>43504</v>
      </c>
      <c r="B1029" s="5">
        <f>TITRES_STAT!D1032</f>
        <v>9.5500000000000007</v>
      </c>
      <c r="C1029" s="2">
        <f t="shared" si="144"/>
        <v>-3.2999999999999474E-2</v>
      </c>
      <c r="D1029" s="2">
        <f t="shared" si="145"/>
        <v>0</v>
      </c>
      <c r="E1029" s="2">
        <f t="shared" si="146"/>
        <v>3.2999999999999474E-2</v>
      </c>
      <c r="F1029" s="2">
        <f t="shared" si="143"/>
        <v>4.3998457636974429E-2</v>
      </c>
      <c r="G1029" s="2">
        <f t="shared" si="143"/>
        <v>6.118348285360093E-2</v>
      </c>
      <c r="H1029" s="2">
        <f t="shared" si="139"/>
        <v>0.71912312906823872</v>
      </c>
      <c r="I1029" s="2">
        <f t="shared" si="140"/>
        <v>41.830809958214104</v>
      </c>
    </row>
    <row r="1030" spans="1:9" ht="13.5" x14ac:dyDescent="0.25">
      <c r="A1030" s="3">
        <f>TITRES_STAT!B1033</f>
        <v>43507</v>
      </c>
      <c r="B1030" s="5">
        <f>TITRES_STAT!D1033</f>
        <v>9.2590000000000003</v>
      </c>
      <c r="C1030" s="2">
        <f t="shared" si="144"/>
        <v>-0.29100000000000037</v>
      </c>
      <c r="D1030" s="2">
        <f t="shared" si="145"/>
        <v>0</v>
      </c>
      <c r="E1030" s="2">
        <f t="shared" si="146"/>
        <v>0.29100000000000037</v>
      </c>
      <c r="F1030" s="2">
        <f t="shared" si="143"/>
        <v>4.0855710662904825E-2</v>
      </c>
      <c r="G1030" s="2">
        <f t="shared" si="143"/>
        <v>7.7598948364058035E-2</v>
      </c>
      <c r="H1030" s="2">
        <f t="shared" si="139"/>
        <v>0.5264982518993544</v>
      </c>
      <c r="I1030" s="2">
        <f t="shared" si="140"/>
        <v>34.490589900398234</v>
      </c>
    </row>
    <row r="1031" spans="1:9" ht="13.5" x14ac:dyDescent="0.25">
      <c r="A1031" s="3">
        <f>TITRES_STAT!B1034</f>
        <v>43508</v>
      </c>
      <c r="B1031" s="5">
        <f>TITRES_STAT!D1034</f>
        <v>9.1199999999999992</v>
      </c>
      <c r="C1031" s="2">
        <f t="shared" si="144"/>
        <v>-0.13900000000000112</v>
      </c>
      <c r="D1031" s="2">
        <f t="shared" si="145"/>
        <v>0</v>
      </c>
      <c r="E1031" s="2">
        <f t="shared" si="146"/>
        <v>0.13900000000000112</v>
      </c>
      <c r="F1031" s="2">
        <f t="shared" si="143"/>
        <v>3.7937445615554476E-2</v>
      </c>
      <c r="G1031" s="2">
        <f t="shared" si="143"/>
        <v>8.1984737766625404E-2</v>
      </c>
      <c r="H1031" s="2">
        <f t="shared" si="139"/>
        <v>0.46273790279778348</v>
      </c>
      <c r="I1031" s="2">
        <f t="shared" si="140"/>
        <v>31.635052452849081</v>
      </c>
    </row>
    <row r="1032" spans="1:9" ht="13.5" x14ac:dyDescent="0.25">
      <c r="A1032" s="3">
        <f>TITRES_STAT!B1035</f>
        <v>43509</v>
      </c>
      <c r="B1032" s="5">
        <f>TITRES_STAT!D1035</f>
        <v>8.9879999999999995</v>
      </c>
      <c r="C1032" s="2">
        <f t="shared" si="144"/>
        <v>-0.13199999999999967</v>
      </c>
      <c r="D1032" s="2">
        <f t="shared" si="145"/>
        <v>0</v>
      </c>
      <c r="E1032" s="2">
        <f t="shared" si="146"/>
        <v>0.13199999999999967</v>
      </c>
      <c r="F1032" s="2">
        <f t="shared" si="143"/>
        <v>3.5227628071586296E-2</v>
      </c>
      <c r="G1032" s="2">
        <f t="shared" si="143"/>
        <v>8.5557256497580711E-2</v>
      </c>
      <c r="H1032" s="2">
        <f t="shared" si="139"/>
        <v>0.41174331101398071</v>
      </c>
      <c r="I1032" s="2">
        <f t="shared" si="140"/>
        <v>29.165593192593008</v>
      </c>
    </row>
    <row r="1033" spans="1:9" ht="13.5" x14ac:dyDescent="0.25">
      <c r="A1033" s="3">
        <f>TITRES_STAT!B1036</f>
        <v>43510</v>
      </c>
      <c r="B1033" s="5">
        <f>TITRES_STAT!D1036</f>
        <v>9.2200000000000006</v>
      </c>
      <c r="C1033" s="2">
        <f t="shared" si="144"/>
        <v>0.23200000000000109</v>
      </c>
      <c r="D1033" s="2">
        <f t="shared" si="145"/>
        <v>0.23200000000000109</v>
      </c>
      <c r="E1033" s="2">
        <f t="shared" si="146"/>
        <v>0</v>
      </c>
      <c r="F1033" s="2">
        <f t="shared" si="143"/>
        <v>4.9282797495044495E-2</v>
      </c>
      <c r="G1033" s="2">
        <f t="shared" si="143"/>
        <v>7.9446023890610659E-2</v>
      </c>
      <c r="H1033" s="2">
        <f t="shared" si="139"/>
        <v>0.62033057265272395</v>
      </c>
      <c r="I1033" s="2">
        <f t="shared" si="140"/>
        <v>38.284198491493612</v>
      </c>
    </row>
    <row r="1034" spans="1:9" ht="13.5" x14ac:dyDescent="0.25">
      <c r="A1034" s="3">
        <f>TITRES_STAT!B1037</f>
        <v>43511</v>
      </c>
      <c r="B1034" s="5">
        <f>TITRES_STAT!D1037</f>
        <v>9.2200000000000006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4.5762597673969889E-2</v>
      </c>
      <c r="G1034" s="2">
        <f t="shared" si="143"/>
        <v>7.377130789842419E-2</v>
      </c>
      <c r="H1034" s="2">
        <f t="shared" si="139"/>
        <v>0.62033057265272384</v>
      </c>
      <c r="I1034" s="2">
        <f t="shared" si="140"/>
        <v>38.284198491493612</v>
      </c>
    </row>
    <row r="1035" spans="1:9" ht="13.5" x14ac:dyDescent="0.25">
      <c r="A1035" s="3">
        <f>TITRES_STAT!B1038</f>
        <v>43514</v>
      </c>
      <c r="B1035" s="5">
        <f>TITRES_STAT!D1038</f>
        <v>9.1859999999999999</v>
      </c>
      <c r="C1035" s="2">
        <f t="shared" si="144"/>
        <v>-3.4000000000000696E-2</v>
      </c>
      <c r="D1035" s="2">
        <f t="shared" si="145"/>
        <v>0</v>
      </c>
      <c r="E1035" s="2">
        <f t="shared" si="146"/>
        <v>3.4000000000000696E-2</v>
      </c>
      <c r="F1035" s="2">
        <f t="shared" si="143"/>
        <v>4.2493840697257756E-2</v>
      </c>
      <c r="G1035" s="2">
        <f t="shared" si="143"/>
        <v>7.0930500191393936E-2</v>
      </c>
      <c r="H1035" s="2">
        <f t="shared" si="139"/>
        <v>0.59909123131227504</v>
      </c>
      <c r="I1035" s="2">
        <f t="shared" si="140"/>
        <v>37.464481049066727</v>
      </c>
    </row>
    <row r="1036" spans="1:9" ht="13.5" x14ac:dyDescent="0.25">
      <c r="A1036" s="3">
        <f>TITRES_STAT!B1039</f>
        <v>43515</v>
      </c>
      <c r="B1036" s="5">
        <f>TITRES_STAT!D1039</f>
        <v>9.0869999999999997</v>
      </c>
      <c r="C1036" s="2">
        <f t="shared" si="144"/>
        <v>-9.9000000000000199E-2</v>
      </c>
      <c r="D1036" s="2">
        <f t="shared" si="145"/>
        <v>0</v>
      </c>
      <c r="E1036" s="2">
        <f t="shared" si="146"/>
        <v>9.9000000000000199E-2</v>
      </c>
      <c r="F1036" s="2">
        <f t="shared" si="143"/>
        <v>3.945856636173934E-2</v>
      </c>
      <c r="G1036" s="2">
        <f t="shared" si="143"/>
        <v>7.2935464463437238E-2</v>
      </c>
      <c r="H1036" s="2">
        <f t="shared" si="139"/>
        <v>0.54100658235363719</v>
      </c>
      <c r="I1036" s="2">
        <f t="shared" si="140"/>
        <v>35.107350516786084</v>
      </c>
    </row>
    <row r="1037" spans="1:9" ht="13.5" x14ac:dyDescent="0.25">
      <c r="A1037" s="3">
        <f>TITRES_STAT!B1040</f>
        <v>43516</v>
      </c>
      <c r="B1037" s="5">
        <f>TITRES_STAT!D1040</f>
        <v>8.8160000000000007</v>
      </c>
      <c r="C1037" s="2">
        <f t="shared" si="144"/>
        <v>-0.27099999999999902</v>
      </c>
      <c r="D1037" s="2">
        <f t="shared" si="145"/>
        <v>0</v>
      </c>
      <c r="E1037" s="2">
        <f t="shared" si="146"/>
        <v>0.27099999999999902</v>
      </c>
      <c r="F1037" s="2">
        <f t="shared" ref="F1037:G1052" si="147">((F1036*13)+D1037)/14</f>
        <v>3.6640097335900811E-2</v>
      </c>
      <c r="G1037" s="2">
        <f t="shared" si="147"/>
        <v>8.7082931287477364E-2</v>
      </c>
      <c r="H1037" s="2">
        <f t="shared" si="139"/>
        <v>0.42074947172994054</v>
      </c>
      <c r="I1037" s="2">
        <f t="shared" si="140"/>
        <v>29.614613983816952</v>
      </c>
    </row>
    <row r="1038" spans="1:9" ht="13.5" x14ac:dyDescent="0.25">
      <c r="A1038" s="3">
        <f>TITRES_STAT!B1041</f>
        <v>43517</v>
      </c>
      <c r="B1038" s="5">
        <f>TITRES_STAT!D1041</f>
        <v>8.4659999999999993</v>
      </c>
      <c r="C1038" s="2">
        <f t="shared" si="144"/>
        <v>-0.35000000000000142</v>
      </c>
      <c r="D1038" s="2">
        <f t="shared" si="145"/>
        <v>0</v>
      </c>
      <c r="E1038" s="2">
        <f t="shared" si="146"/>
        <v>0.35000000000000142</v>
      </c>
      <c r="F1038" s="2">
        <f t="shared" si="147"/>
        <v>3.4022947526193607E-2</v>
      </c>
      <c r="G1038" s="2">
        <f t="shared" si="147"/>
        <v>0.10586272190980051</v>
      </c>
      <c r="H1038" s="2">
        <f t="shared" si="139"/>
        <v>0.32138742432092943</v>
      </c>
      <c r="I1038" s="2">
        <f t="shared" si="140"/>
        <v>24.321967835140612</v>
      </c>
    </row>
    <row r="1039" spans="1:9" ht="13.5" x14ac:dyDescent="0.25">
      <c r="A1039" s="3">
        <f>TITRES_STAT!B1042</f>
        <v>43518</v>
      </c>
      <c r="B1039" s="5">
        <f>TITRES_STAT!D1042</f>
        <v>8.2609999999999992</v>
      </c>
      <c r="C1039" s="2">
        <f t="shared" si="144"/>
        <v>-0.20500000000000007</v>
      </c>
      <c r="D1039" s="2">
        <f t="shared" si="145"/>
        <v>0</v>
      </c>
      <c r="E1039" s="2">
        <f t="shared" si="146"/>
        <v>0.20500000000000007</v>
      </c>
      <c r="F1039" s="2">
        <f t="shared" si="147"/>
        <v>3.1592736988608351E-2</v>
      </c>
      <c r="G1039" s="2">
        <f t="shared" si="147"/>
        <v>0.11294395605910047</v>
      </c>
      <c r="H1039" s="2">
        <f t="shared" si="139"/>
        <v>0.27972047456950011</v>
      </c>
      <c r="I1039" s="2">
        <f t="shared" si="140"/>
        <v>21.857935395118105</v>
      </c>
    </row>
    <row r="1040" spans="1:9" ht="13.5" x14ac:dyDescent="0.25">
      <c r="A1040" s="3">
        <f>TITRES_STAT!B1043</f>
        <v>43521</v>
      </c>
      <c r="B1040" s="5">
        <f>TITRES_STAT!D1043</f>
        <v>8.0169999999999995</v>
      </c>
      <c r="C1040" s="2">
        <f t="shared" si="144"/>
        <v>-0.24399999999999977</v>
      </c>
      <c r="D1040" s="2">
        <f t="shared" si="145"/>
        <v>0</v>
      </c>
      <c r="E1040" s="2">
        <f t="shared" si="146"/>
        <v>0.24399999999999977</v>
      </c>
      <c r="F1040" s="2">
        <f t="shared" si="147"/>
        <v>2.9336112917993467E-2</v>
      </c>
      <c r="G1040" s="2">
        <f t="shared" si="147"/>
        <v>0.12230510205487899</v>
      </c>
      <c r="H1040" s="2">
        <f t="shared" si="139"/>
        <v>0.23986009107641468</v>
      </c>
      <c r="I1040" s="2">
        <f t="shared" si="140"/>
        <v>19.345738507332243</v>
      </c>
    </row>
    <row r="1041" spans="1:9" ht="13.5" x14ac:dyDescent="0.25">
      <c r="A1041" s="3">
        <f>TITRES_STAT!B1044</f>
        <v>43522</v>
      </c>
      <c r="B1041" s="5">
        <f>TITRES_STAT!D1044</f>
        <v>7.931</v>
      </c>
      <c r="C1041" s="2">
        <f t="shared" si="144"/>
        <v>-8.599999999999941E-2</v>
      </c>
      <c r="D1041" s="2">
        <f t="shared" si="145"/>
        <v>0</v>
      </c>
      <c r="E1041" s="2">
        <f t="shared" si="146"/>
        <v>8.599999999999941E-2</v>
      </c>
      <c r="F1041" s="2">
        <f t="shared" si="147"/>
        <v>2.7240676280993935E-2</v>
      </c>
      <c r="G1041" s="2">
        <f t="shared" si="147"/>
        <v>0.11971188047953045</v>
      </c>
      <c r="H1041" s="2">
        <f t="shared" ref="H1041:H1104" si="148">F1041/G1041</f>
        <v>0.22755198708662688</v>
      </c>
      <c r="I1041" s="2">
        <f t="shared" ref="I1041:I1104" si="149">IF(G1041=0,100,100-(100/(1+H1041)))</f>
        <v>18.537055007069839</v>
      </c>
    </row>
    <row r="1042" spans="1:9" ht="13.5" x14ac:dyDescent="0.25">
      <c r="A1042" s="3">
        <f>TITRES_STAT!B1045</f>
        <v>43523</v>
      </c>
      <c r="B1042" s="5">
        <f>TITRES_STAT!D1045</f>
        <v>7.7789999999999999</v>
      </c>
      <c r="C1042" s="2">
        <f t="shared" si="144"/>
        <v>-0.15200000000000014</v>
      </c>
      <c r="D1042" s="2">
        <f t="shared" si="145"/>
        <v>0</v>
      </c>
      <c r="E1042" s="2">
        <f t="shared" si="146"/>
        <v>0.15200000000000014</v>
      </c>
      <c r="F1042" s="2">
        <f t="shared" si="147"/>
        <v>2.529491368949437E-2</v>
      </c>
      <c r="G1042" s="2">
        <f t="shared" si="147"/>
        <v>0.12201817473099257</v>
      </c>
      <c r="H1042" s="2">
        <f t="shared" si="148"/>
        <v>0.20730447529854315</v>
      </c>
      <c r="I1042" s="2">
        <f t="shared" si="149"/>
        <v>17.170852882598709</v>
      </c>
    </row>
    <row r="1043" spans="1:9" ht="13.5" x14ac:dyDescent="0.25">
      <c r="A1043" s="3">
        <f>TITRES_STAT!B1046</f>
        <v>43524</v>
      </c>
      <c r="B1043" s="5">
        <f>TITRES_STAT!D1046</f>
        <v>7.97</v>
      </c>
      <c r="C1043" s="2">
        <f t="shared" si="144"/>
        <v>0.19099999999999984</v>
      </c>
      <c r="D1043" s="2">
        <f t="shared" si="145"/>
        <v>0.19099999999999984</v>
      </c>
      <c r="E1043" s="2">
        <f t="shared" si="146"/>
        <v>0</v>
      </c>
      <c r="F1043" s="2">
        <f t="shared" si="147"/>
        <v>3.7130991283101898E-2</v>
      </c>
      <c r="G1043" s="2">
        <f t="shared" si="147"/>
        <v>0.11330259082163595</v>
      </c>
      <c r="H1043" s="2">
        <f t="shared" si="148"/>
        <v>0.32771528889003537</v>
      </c>
      <c r="I1043" s="2">
        <f t="shared" si="149"/>
        <v>24.682647826101643</v>
      </c>
    </row>
    <row r="1044" spans="1:9" ht="13.5" x14ac:dyDescent="0.25">
      <c r="A1044" s="3">
        <f>TITRES_STAT!B1047</f>
        <v>43525</v>
      </c>
      <c r="B1044" s="5">
        <f>TITRES_STAT!D1047</f>
        <v>7.97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3.4478777620023195E-2</v>
      </c>
      <c r="G1044" s="2">
        <f t="shared" si="147"/>
        <v>0.10520954862009053</v>
      </c>
      <c r="H1044" s="2">
        <f t="shared" si="148"/>
        <v>0.32771528889003537</v>
      </c>
      <c r="I1044" s="2">
        <f t="shared" si="149"/>
        <v>24.682647826101643</v>
      </c>
    </row>
    <row r="1045" spans="1:9" ht="13.5" x14ac:dyDescent="0.25">
      <c r="A1045" s="3">
        <f>TITRES_STAT!B1048</f>
        <v>43528</v>
      </c>
      <c r="B1045" s="5">
        <f>TITRES_STAT!D1048</f>
        <v>7.931</v>
      </c>
      <c r="C1045" s="2">
        <f t="shared" si="144"/>
        <v>-3.8999999999999702E-2</v>
      </c>
      <c r="D1045" s="2">
        <f t="shared" si="145"/>
        <v>0</v>
      </c>
      <c r="E1045" s="2">
        <f t="shared" si="146"/>
        <v>3.8999999999999702E-2</v>
      </c>
      <c r="F1045" s="2">
        <f t="shared" si="147"/>
        <v>3.201600779002154E-2</v>
      </c>
      <c r="G1045" s="2">
        <f t="shared" si="147"/>
        <v>0.10048029514722691</v>
      </c>
      <c r="H1045" s="2">
        <f t="shared" si="148"/>
        <v>0.31862971484220537</v>
      </c>
      <c r="I1045" s="2">
        <f t="shared" si="149"/>
        <v>24.163698971423102</v>
      </c>
    </row>
    <row r="1046" spans="1:9" ht="13.5" x14ac:dyDescent="0.25">
      <c r="A1046" s="3">
        <f>TITRES_STAT!B1049</f>
        <v>43529</v>
      </c>
      <c r="B1046" s="5">
        <f>TITRES_STAT!D1049</f>
        <v>7.9180000000000001</v>
      </c>
      <c r="C1046" s="2">
        <f t="shared" si="144"/>
        <v>-1.2999999999999901E-2</v>
      </c>
      <c r="D1046" s="2">
        <f t="shared" si="145"/>
        <v>0</v>
      </c>
      <c r="E1046" s="2">
        <f t="shared" si="146"/>
        <v>1.2999999999999901E-2</v>
      </c>
      <c r="F1046" s="2">
        <f t="shared" si="147"/>
        <v>2.9729150090734287E-2</v>
      </c>
      <c r="G1046" s="2">
        <f t="shared" si="147"/>
        <v>9.4231702636710685E-2</v>
      </c>
      <c r="H1046" s="2">
        <f t="shared" si="148"/>
        <v>0.31548989627565571</v>
      </c>
      <c r="I1046" s="2">
        <f t="shared" si="149"/>
        <v>23.982692468323307</v>
      </c>
    </row>
    <row r="1047" spans="1:9" ht="13.5" x14ac:dyDescent="0.25">
      <c r="A1047" s="3">
        <f>TITRES_STAT!B1050</f>
        <v>43530</v>
      </c>
      <c r="B1047" s="5">
        <f>TITRES_STAT!D1050</f>
        <v>7.6859999999999999</v>
      </c>
      <c r="C1047" s="2">
        <f t="shared" si="144"/>
        <v>-0.23200000000000021</v>
      </c>
      <c r="D1047" s="2">
        <f t="shared" si="145"/>
        <v>0</v>
      </c>
      <c r="E1047" s="2">
        <f t="shared" si="146"/>
        <v>0.23200000000000021</v>
      </c>
      <c r="F1047" s="2">
        <f t="shared" si="147"/>
        <v>2.7605639369967551E-2</v>
      </c>
      <c r="G1047" s="2">
        <f t="shared" si="147"/>
        <v>0.10407229530551708</v>
      </c>
      <c r="H1047" s="2">
        <f t="shared" si="148"/>
        <v>0.26525444921655456</v>
      </c>
      <c r="I1047" s="2">
        <f t="shared" si="149"/>
        <v>20.964514243028347</v>
      </c>
    </row>
    <row r="1048" spans="1:9" ht="13.5" x14ac:dyDescent="0.25">
      <c r="A1048" s="3">
        <f>TITRES_STAT!B1051</f>
        <v>43531</v>
      </c>
      <c r="B1048" s="5">
        <f>TITRES_STAT!D1051</f>
        <v>7.68</v>
      </c>
      <c r="C1048" s="2">
        <f t="shared" si="144"/>
        <v>-6.0000000000002274E-3</v>
      </c>
      <c r="D1048" s="2">
        <f t="shared" si="145"/>
        <v>0</v>
      </c>
      <c r="E1048" s="2">
        <f t="shared" si="146"/>
        <v>6.0000000000002274E-3</v>
      </c>
      <c r="F1048" s="2">
        <f t="shared" si="147"/>
        <v>2.563380798639844E-2</v>
      </c>
      <c r="G1048" s="2">
        <f t="shared" si="147"/>
        <v>9.7067131355123015E-2</v>
      </c>
      <c r="H1048" s="2">
        <f t="shared" si="148"/>
        <v>0.26408329605019831</v>
      </c>
      <c r="I1048" s="2">
        <f t="shared" si="149"/>
        <v>20.89128911641842</v>
      </c>
    </row>
    <row r="1049" spans="1:9" ht="13.5" x14ac:dyDescent="0.25">
      <c r="A1049" s="3">
        <f>TITRES_STAT!B1052</f>
        <v>43532</v>
      </c>
      <c r="B1049" s="5">
        <f>TITRES_STAT!D1052</f>
        <v>7.5339999999999998</v>
      </c>
      <c r="C1049" s="2">
        <f t="shared" si="144"/>
        <v>-0.14599999999999991</v>
      </c>
      <c r="D1049" s="2">
        <f t="shared" si="145"/>
        <v>0</v>
      </c>
      <c r="E1049" s="2">
        <f t="shared" si="146"/>
        <v>0.14599999999999991</v>
      </c>
      <c r="F1049" s="2">
        <f t="shared" si="147"/>
        <v>2.3802821701655697E-2</v>
      </c>
      <c r="G1049" s="2">
        <f t="shared" si="147"/>
        <v>0.10056233625832851</v>
      </c>
      <c r="H1049" s="2">
        <f t="shared" si="148"/>
        <v>0.23669718293447425</v>
      </c>
      <c r="I1049" s="2">
        <f t="shared" si="149"/>
        <v>19.13946164030483</v>
      </c>
    </row>
    <row r="1050" spans="1:9" ht="13.5" x14ac:dyDescent="0.25">
      <c r="A1050" s="3">
        <f>TITRES_STAT!B1053</f>
        <v>43535</v>
      </c>
      <c r="B1050" s="5">
        <f>TITRES_STAT!D1053</f>
        <v>7.31</v>
      </c>
      <c r="C1050" s="2">
        <f t="shared" si="144"/>
        <v>-0.2240000000000002</v>
      </c>
      <c r="D1050" s="2">
        <f t="shared" si="145"/>
        <v>0</v>
      </c>
      <c r="E1050" s="2">
        <f t="shared" si="146"/>
        <v>0.2240000000000002</v>
      </c>
      <c r="F1050" s="2">
        <f t="shared" si="147"/>
        <v>2.2102620151537435E-2</v>
      </c>
      <c r="G1050" s="2">
        <f t="shared" si="147"/>
        <v>0.1093793122398765</v>
      </c>
      <c r="H1050" s="2">
        <f t="shared" si="148"/>
        <v>0.20207313155402587</v>
      </c>
      <c r="I1050" s="2">
        <f t="shared" si="149"/>
        <v>16.810385845059869</v>
      </c>
    </row>
    <row r="1051" spans="1:9" ht="13.5" x14ac:dyDescent="0.25">
      <c r="A1051" s="3">
        <f>TITRES_STAT!B1054</f>
        <v>43536</v>
      </c>
      <c r="B1051" s="5">
        <f>TITRES_STAT!D1054</f>
        <v>7.3949999999999996</v>
      </c>
      <c r="C1051" s="2">
        <f t="shared" si="144"/>
        <v>8.4999999999999964E-2</v>
      </c>
      <c r="D1051" s="2">
        <f t="shared" si="145"/>
        <v>8.4999999999999964E-2</v>
      </c>
      <c r="E1051" s="2">
        <f t="shared" si="146"/>
        <v>0</v>
      </c>
      <c r="F1051" s="2">
        <f t="shared" si="147"/>
        <v>2.659529014071333E-2</v>
      </c>
      <c r="G1051" s="2">
        <f t="shared" si="147"/>
        <v>0.10156650422274247</v>
      </c>
      <c r="H1051" s="2">
        <f t="shared" si="148"/>
        <v>0.26185099452067379</v>
      </c>
      <c r="I1051" s="2">
        <f t="shared" si="149"/>
        <v>20.751340345073018</v>
      </c>
    </row>
    <row r="1052" spans="1:9" ht="13.5" x14ac:dyDescent="0.25">
      <c r="A1052" s="3">
        <f>TITRES_STAT!B1055</f>
        <v>43537</v>
      </c>
      <c r="B1052" s="5">
        <f>TITRES_STAT!D1055</f>
        <v>7.3689999999999998</v>
      </c>
      <c r="C1052" s="2">
        <f t="shared" si="144"/>
        <v>-2.5999999999999801E-2</v>
      </c>
      <c r="D1052" s="2">
        <f t="shared" si="145"/>
        <v>0</v>
      </c>
      <c r="E1052" s="2">
        <f t="shared" si="146"/>
        <v>2.5999999999999801E-2</v>
      </c>
      <c r="F1052" s="2">
        <f t="shared" si="147"/>
        <v>2.4695626559233807E-2</v>
      </c>
      <c r="G1052" s="2">
        <f t="shared" si="147"/>
        <v>9.6168896778260834E-2</v>
      </c>
      <c r="H1052" s="2">
        <f t="shared" si="148"/>
        <v>0.25679432110129291</v>
      </c>
      <c r="I1052" s="2">
        <f t="shared" si="149"/>
        <v>20.432485792605377</v>
      </c>
    </row>
    <row r="1053" spans="1:9" ht="13.5" x14ac:dyDescent="0.25">
      <c r="A1053" s="3">
        <f>TITRES_STAT!B1056</f>
        <v>43538</v>
      </c>
      <c r="B1053" s="5">
        <f>TITRES_STAT!D1056</f>
        <v>7.5140000000000002</v>
      </c>
      <c r="C1053" s="2">
        <f t="shared" si="144"/>
        <v>0.14500000000000046</v>
      </c>
      <c r="D1053" s="2">
        <f t="shared" si="145"/>
        <v>0.14500000000000046</v>
      </c>
      <c r="E1053" s="2">
        <f t="shared" si="146"/>
        <v>0</v>
      </c>
      <c r="F1053" s="2">
        <f t="shared" ref="F1053:G1068" si="150">((F1052*13)+D1053)/14</f>
        <v>3.3288796090717138E-2</v>
      </c>
      <c r="G1053" s="2">
        <f t="shared" si="150"/>
        <v>8.9299689865527915E-2</v>
      </c>
      <c r="H1053" s="2">
        <f t="shared" si="148"/>
        <v>0.37277616686961762</v>
      </c>
      <c r="I1053" s="2">
        <f t="shared" si="149"/>
        <v>27.154912495288301</v>
      </c>
    </row>
    <row r="1054" spans="1:9" ht="13.5" x14ac:dyDescent="0.25">
      <c r="A1054" s="3">
        <f>TITRES_STAT!B1057</f>
        <v>43539</v>
      </c>
      <c r="B1054" s="5">
        <f>TITRES_STAT!D1057</f>
        <v>7.468</v>
      </c>
      <c r="C1054" s="2">
        <f t="shared" si="144"/>
        <v>-4.6000000000000263E-2</v>
      </c>
      <c r="D1054" s="2">
        <f t="shared" si="145"/>
        <v>0</v>
      </c>
      <c r="E1054" s="2">
        <f t="shared" si="146"/>
        <v>4.6000000000000263E-2</v>
      </c>
      <c r="F1054" s="2">
        <f t="shared" si="150"/>
        <v>3.0911024941380198E-2</v>
      </c>
      <c r="G1054" s="2">
        <f t="shared" si="150"/>
        <v>8.620685487513309E-2</v>
      </c>
      <c r="H1054" s="2">
        <f t="shared" si="148"/>
        <v>0.35856806266918662</v>
      </c>
      <c r="I1054" s="2">
        <f t="shared" si="149"/>
        <v>26.393087878475953</v>
      </c>
    </row>
    <row r="1055" spans="1:9" ht="13.5" x14ac:dyDescent="0.25">
      <c r="A1055" s="3">
        <f>TITRES_STAT!B1058</f>
        <v>43542</v>
      </c>
      <c r="B1055" s="5">
        <f>TITRES_STAT!D1058</f>
        <v>7.3890000000000002</v>
      </c>
      <c r="C1055" s="2">
        <f t="shared" si="144"/>
        <v>-7.8999999999999737E-2</v>
      </c>
      <c r="D1055" s="2">
        <f t="shared" si="145"/>
        <v>0</v>
      </c>
      <c r="E1055" s="2">
        <f t="shared" si="146"/>
        <v>7.8999999999999737E-2</v>
      </c>
      <c r="F1055" s="2">
        <f t="shared" si="150"/>
        <v>2.8703094588424467E-2</v>
      </c>
      <c r="G1055" s="2">
        <f t="shared" si="150"/>
        <v>8.5692079526909284E-2</v>
      </c>
      <c r="H1055" s="2">
        <f t="shared" si="148"/>
        <v>0.33495621470372922</v>
      </c>
      <c r="I1055" s="2">
        <f t="shared" si="149"/>
        <v>25.091176101087868</v>
      </c>
    </row>
    <row r="1056" spans="1:9" ht="13.5" x14ac:dyDescent="0.25">
      <c r="A1056" s="3">
        <f>TITRES_STAT!B1059</f>
        <v>43543</v>
      </c>
      <c r="B1056" s="5">
        <f>TITRES_STAT!D1059</f>
        <v>7.3819999999999997</v>
      </c>
      <c r="C1056" s="2">
        <f t="shared" si="144"/>
        <v>-7.0000000000005613E-3</v>
      </c>
      <c r="D1056" s="2">
        <f t="shared" si="145"/>
        <v>0</v>
      </c>
      <c r="E1056" s="2">
        <f t="shared" si="146"/>
        <v>7.0000000000005613E-3</v>
      </c>
      <c r="F1056" s="2">
        <f t="shared" si="150"/>
        <v>2.6652873546394149E-2</v>
      </c>
      <c r="G1056" s="2">
        <f t="shared" si="150"/>
        <v>8.0071216703558656E-2</v>
      </c>
      <c r="H1056" s="2">
        <f t="shared" si="148"/>
        <v>0.33286460033533621</v>
      </c>
      <c r="I1056" s="2">
        <f t="shared" si="149"/>
        <v>24.973624496561058</v>
      </c>
    </row>
    <row r="1057" spans="1:9" ht="13.5" x14ac:dyDescent="0.25">
      <c r="A1057" s="3">
        <f>TITRES_STAT!B1060</f>
        <v>43545</v>
      </c>
      <c r="B1057" s="5">
        <f>TITRES_STAT!D1060</f>
        <v>7.1909999999999998</v>
      </c>
      <c r="C1057" s="2">
        <f t="shared" si="144"/>
        <v>-0.19099999999999984</v>
      </c>
      <c r="D1057" s="2">
        <f t="shared" si="145"/>
        <v>0</v>
      </c>
      <c r="E1057" s="2">
        <f t="shared" si="146"/>
        <v>0.19099999999999984</v>
      </c>
      <c r="F1057" s="2">
        <f t="shared" si="150"/>
        <v>2.4749096864508852E-2</v>
      </c>
      <c r="G1057" s="2">
        <f t="shared" si="150"/>
        <v>8.7994701224733032E-2</v>
      </c>
      <c r="H1057" s="2">
        <f t="shared" si="148"/>
        <v>0.28125667250464531</v>
      </c>
      <c r="I1057" s="2">
        <f t="shared" si="149"/>
        <v>21.951625973181066</v>
      </c>
    </row>
    <row r="1058" spans="1:9" ht="13.5" x14ac:dyDescent="0.25">
      <c r="A1058" s="3">
        <f>TITRES_STAT!B1061</f>
        <v>43546</v>
      </c>
      <c r="B1058" s="5">
        <f>TITRES_STAT!D1061</f>
        <v>6.9790000000000001</v>
      </c>
      <c r="C1058" s="2">
        <f t="shared" si="144"/>
        <v>-0.21199999999999974</v>
      </c>
      <c r="D1058" s="2">
        <f t="shared" si="145"/>
        <v>0</v>
      </c>
      <c r="E1058" s="2">
        <f t="shared" si="146"/>
        <v>0.21199999999999974</v>
      </c>
      <c r="F1058" s="2">
        <f t="shared" si="150"/>
        <v>2.2981304231329651E-2</v>
      </c>
      <c r="G1058" s="2">
        <f t="shared" si="150"/>
        <v>9.6852222565823515E-2</v>
      </c>
      <c r="H1058" s="2">
        <f t="shared" si="148"/>
        <v>0.23728215649063608</v>
      </c>
      <c r="I1058" s="2">
        <f t="shared" si="149"/>
        <v>19.177691624006854</v>
      </c>
    </row>
    <row r="1059" spans="1:9" ht="13.5" x14ac:dyDescent="0.25">
      <c r="A1059" s="3">
        <f>TITRES_STAT!B1062</f>
        <v>43549</v>
      </c>
      <c r="B1059" s="5">
        <f>TITRES_STAT!D1062</f>
        <v>7.3949999999999996</v>
      </c>
      <c r="C1059" s="2">
        <f t="shared" si="144"/>
        <v>0.41599999999999948</v>
      </c>
      <c r="D1059" s="2">
        <f t="shared" si="145"/>
        <v>0.41599999999999948</v>
      </c>
      <c r="E1059" s="2">
        <f t="shared" si="146"/>
        <v>0</v>
      </c>
      <c r="F1059" s="2">
        <f t="shared" si="150"/>
        <v>5.105406821480607E-2</v>
      </c>
      <c r="G1059" s="2">
        <f t="shared" si="150"/>
        <v>8.9934206668264696E-2</v>
      </c>
      <c r="H1059" s="2">
        <f t="shared" si="148"/>
        <v>0.56768242147424919</v>
      </c>
      <c r="I1059" s="2">
        <f t="shared" si="149"/>
        <v>36.211570257986338</v>
      </c>
    </row>
    <row r="1060" spans="1:9" ht="13.5" x14ac:dyDescent="0.25">
      <c r="A1060" s="3">
        <f>TITRES_STAT!B1063</f>
        <v>43550</v>
      </c>
      <c r="B1060" s="5">
        <f>TITRES_STAT!D1063</f>
        <v>7.5940000000000003</v>
      </c>
      <c r="C1060" s="2">
        <f t="shared" si="144"/>
        <v>0.19900000000000073</v>
      </c>
      <c r="D1060" s="2">
        <f t="shared" si="145"/>
        <v>0.19900000000000073</v>
      </c>
      <c r="E1060" s="2">
        <f t="shared" si="146"/>
        <v>0</v>
      </c>
      <c r="F1060" s="2">
        <f t="shared" si="150"/>
        <v>6.1621634770891401E-2</v>
      </c>
      <c r="G1060" s="2">
        <f t="shared" si="150"/>
        <v>8.3510334763388649E-2</v>
      </c>
      <c r="H1060" s="2">
        <f t="shared" si="148"/>
        <v>0.73789232129753879</v>
      </c>
      <c r="I1060" s="2">
        <f t="shared" si="149"/>
        <v>42.459035709796815</v>
      </c>
    </row>
    <row r="1061" spans="1:9" ht="13.5" x14ac:dyDescent="0.25">
      <c r="A1061" s="3">
        <f>TITRES_STAT!B1064</f>
        <v>43551</v>
      </c>
      <c r="B1061" s="5">
        <f>TITRES_STAT!D1064</f>
        <v>7.66</v>
      </c>
      <c r="C1061" s="2">
        <f t="shared" si="144"/>
        <v>6.5999999999999837E-2</v>
      </c>
      <c r="D1061" s="2">
        <f t="shared" si="145"/>
        <v>6.5999999999999837E-2</v>
      </c>
      <c r="E1061" s="2">
        <f t="shared" si="146"/>
        <v>0</v>
      </c>
      <c r="F1061" s="2">
        <f t="shared" si="150"/>
        <v>6.1934375144399145E-2</v>
      </c>
      <c r="G1061" s="2">
        <f t="shared" si="150"/>
        <v>7.7545310851718022E-2</v>
      </c>
      <c r="H1061" s="2">
        <f t="shared" si="148"/>
        <v>0.79868627082854726</v>
      </c>
      <c r="I1061" s="2">
        <f t="shared" si="149"/>
        <v>44.403867632827385</v>
      </c>
    </row>
    <row r="1062" spans="1:9" ht="13.5" x14ac:dyDescent="0.25">
      <c r="A1062" s="3">
        <f>TITRES_STAT!B1065</f>
        <v>43552</v>
      </c>
      <c r="B1062" s="5">
        <f>TITRES_STAT!D1065</f>
        <v>7.4349999999999996</v>
      </c>
      <c r="C1062" s="2">
        <f t="shared" si="144"/>
        <v>-0.22500000000000053</v>
      </c>
      <c r="D1062" s="2">
        <f t="shared" si="145"/>
        <v>0</v>
      </c>
      <c r="E1062" s="2">
        <f t="shared" si="146"/>
        <v>0.22500000000000053</v>
      </c>
      <c r="F1062" s="2">
        <f t="shared" si="150"/>
        <v>5.7510491205513492E-2</v>
      </c>
      <c r="G1062" s="2">
        <f t="shared" si="150"/>
        <v>8.8077788648023916E-2</v>
      </c>
      <c r="H1062" s="2">
        <f t="shared" si="148"/>
        <v>0.65295112523018339</v>
      </c>
      <c r="I1062" s="2">
        <f t="shared" si="149"/>
        <v>39.502143485292464</v>
      </c>
    </row>
    <row r="1063" spans="1:9" ht="13.5" x14ac:dyDescent="0.25">
      <c r="A1063" s="3">
        <f>TITRES_STAT!B1066</f>
        <v>43553</v>
      </c>
      <c r="B1063" s="5">
        <f>TITRES_STAT!D1066</f>
        <v>7.2169999999999996</v>
      </c>
      <c r="C1063" s="2">
        <f t="shared" si="144"/>
        <v>-0.21799999999999997</v>
      </c>
      <c r="D1063" s="2">
        <f t="shared" si="145"/>
        <v>0</v>
      </c>
      <c r="E1063" s="2">
        <f t="shared" si="146"/>
        <v>0.21799999999999997</v>
      </c>
      <c r="F1063" s="2">
        <f t="shared" si="150"/>
        <v>5.3402598976548248E-2</v>
      </c>
      <c r="G1063" s="2">
        <f t="shared" si="150"/>
        <v>9.7357946601736495E-2</v>
      </c>
      <c r="H1063" s="2">
        <f t="shared" si="148"/>
        <v>0.54851813170426655</v>
      </c>
      <c r="I1063" s="2">
        <f t="shared" si="149"/>
        <v>35.422131680213468</v>
      </c>
    </row>
    <row r="1064" spans="1:9" ht="13.5" x14ac:dyDescent="0.25">
      <c r="A1064" s="3">
        <f>TITRES_STAT!B1067</f>
        <v>43556</v>
      </c>
      <c r="B1064" s="5">
        <f>TITRES_STAT!D1067</f>
        <v>7.0060000000000002</v>
      </c>
      <c r="C1064" s="2">
        <f t="shared" si="144"/>
        <v>-0.21099999999999941</v>
      </c>
      <c r="D1064" s="2">
        <f t="shared" si="145"/>
        <v>0</v>
      </c>
      <c r="E1064" s="2">
        <f t="shared" si="146"/>
        <v>0.21099999999999941</v>
      </c>
      <c r="F1064" s="2">
        <f t="shared" si="150"/>
        <v>4.9588127621080516E-2</v>
      </c>
      <c r="G1064" s="2">
        <f t="shared" si="150"/>
        <v>0.10547523613018385</v>
      </c>
      <c r="H1064" s="2">
        <f t="shared" si="148"/>
        <v>0.47014000101290015</v>
      </c>
      <c r="I1064" s="2">
        <f t="shared" si="149"/>
        <v>31.979267327532213</v>
      </c>
    </row>
    <row r="1065" spans="1:9" ht="13.5" x14ac:dyDescent="0.25">
      <c r="A1065" s="3">
        <f>TITRES_STAT!B1068</f>
        <v>43557</v>
      </c>
      <c r="B1065" s="5">
        <f>TITRES_STAT!D1068</f>
        <v>6.8010000000000002</v>
      </c>
      <c r="C1065" s="2">
        <f t="shared" si="144"/>
        <v>-0.20500000000000007</v>
      </c>
      <c r="D1065" s="2">
        <f t="shared" si="145"/>
        <v>0</v>
      </c>
      <c r="E1065" s="2">
        <f t="shared" si="146"/>
        <v>0.20500000000000007</v>
      </c>
      <c r="F1065" s="2">
        <f t="shared" si="150"/>
        <v>4.6046118505289051E-2</v>
      </c>
      <c r="G1065" s="2">
        <f t="shared" si="150"/>
        <v>0.11258414783517072</v>
      </c>
      <c r="H1065" s="2">
        <f t="shared" si="148"/>
        <v>0.40899291232992285</v>
      </c>
      <c r="I1065" s="2">
        <f t="shared" si="149"/>
        <v>29.027322192388354</v>
      </c>
    </row>
    <row r="1066" spans="1:9" ht="13.5" x14ac:dyDescent="0.25">
      <c r="A1066" s="3">
        <f>TITRES_STAT!B1069</f>
        <v>43558</v>
      </c>
      <c r="B1066" s="5">
        <f>TITRES_STAT!D1069</f>
        <v>6.7939999999999996</v>
      </c>
      <c r="C1066" s="2">
        <f t="shared" si="144"/>
        <v>-7.0000000000005613E-3</v>
      </c>
      <c r="D1066" s="2">
        <f t="shared" si="145"/>
        <v>0</v>
      </c>
      <c r="E1066" s="2">
        <f t="shared" si="146"/>
        <v>7.0000000000005613E-3</v>
      </c>
      <c r="F1066" s="2">
        <f t="shared" si="150"/>
        <v>4.2757110040625546E-2</v>
      </c>
      <c r="G1066" s="2">
        <f t="shared" si="150"/>
        <v>0.10504242298980142</v>
      </c>
      <c r="H1066" s="2">
        <f t="shared" si="148"/>
        <v>0.40704611359523607</v>
      </c>
      <c r="I1066" s="2">
        <f t="shared" si="149"/>
        <v>28.929123904487099</v>
      </c>
    </row>
    <row r="1067" spans="1:9" ht="13.5" x14ac:dyDescent="0.25">
      <c r="A1067" s="3">
        <f>TITRES_STAT!B1070</f>
        <v>43559</v>
      </c>
      <c r="B1067" s="5">
        <f>TITRES_STAT!D1070</f>
        <v>6.9790000000000001</v>
      </c>
      <c r="C1067" s="2">
        <f t="shared" si="144"/>
        <v>0.1850000000000005</v>
      </c>
      <c r="D1067" s="2">
        <f t="shared" si="145"/>
        <v>0.1850000000000005</v>
      </c>
      <c r="E1067" s="2">
        <f t="shared" si="146"/>
        <v>0</v>
      </c>
      <c r="F1067" s="2">
        <f t="shared" si="150"/>
        <v>5.2917316466295182E-2</v>
      </c>
      <c r="G1067" s="2">
        <f t="shared" si="150"/>
        <v>9.7539392776244169E-2</v>
      </c>
      <c r="H1067" s="2">
        <f t="shared" si="148"/>
        <v>0.54252251280349628</v>
      </c>
      <c r="I1067" s="2">
        <f t="shared" si="149"/>
        <v>35.171124460120524</v>
      </c>
    </row>
    <row r="1068" spans="1:9" ht="13.5" x14ac:dyDescent="0.25">
      <c r="A1068" s="3">
        <f>TITRES_STAT!B1071</f>
        <v>43560</v>
      </c>
      <c r="B1068" s="5">
        <f>TITRES_STAT!D1071</f>
        <v>6.774</v>
      </c>
      <c r="C1068" s="2">
        <f t="shared" si="144"/>
        <v>-0.20500000000000007</v>
      </c>
      <c r="D1068" s="2">
        <f t="shared" si="145"/>
        <v>0</v>
      </c>
      <c r="E1068" s="2">
        <f t="shared" si="146"/>
        <v>0.20500000000000007</v>
      </c>
      <c r="F1068" s="2">
        <f t="shared" si="150"/>
        <v>4.9137508147274092E-2</v>
      </c>
      <c r="G1068" s="2">
        <f t="shared" si="150"/>
        <v>0.10521515043508388</v>
      </c>
      <c r="H1068" s="2">
        <f t="shared" si="148"/>
        <v>0.46701932130573892</v>
      </c>
      <c r="I1068" s="2">
        <f t="shared" si="149"/>
        <v>31.834571946200583</v>
      </c>
    </row>
    <row r="1069" spans="1:9" ht="13.5" x14ac:dyDescent="0.25">
      <c r="A1069" s="3">
        <f>TITRES_STAT!B1072</f>
        <v>43563</v>
      </c>
      <c r="B1069" s="5">
        <f>TITRES_STAT!D1072</f>
        <v>6.609</v>
      </c>
      <c r="C1069" s="2">
        <f t="shared" si="144"/>
        <v>-0.16500000000000004</v>
      </c>
      <c r="D1069" s="2">
        <f t="shared" si="145"/>
        <v>0</v>
      </c>
      <c r="E1069" s="2">
        <f t="shared" si="146"/>
        <v>0.16500000000000004</v>
      </c>
      <c r="F1069" s="2">
        <f t="shared" ref="F1069:G1084" si="151">((F1068*13)+D1069)/14</f>
        <v>4.5627686136754511E-2</v>
      </c>
      <c r="G1069" s="2">
        <f t="shared" si="151"/>
        <v>0.1094854968325779</v>
      </c>
      <c r="H1069" s="2">
        <f t="shared" si="148"/>
        <v>0.41674639524655094</v>
      </c>
      <c r="I1069" s="2">
        <f t="shared" si="149"/>
        <v>29.415737117441267</v>
      </c>
    </row>
    <row r="1070" spans="1:9" ht="13.5" x14ac:dyDescent="0.25">
      <c r="A1070" s="3">
        <f>TITRES_STAT!B1073</f>
        <v>43565</v>
      </c>
      <c r="B1070" s="5">
        <f>TITRES_STAT!D1073</f>
        <v>6.609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4.2368565698414906E-2</v>
      </c>
      <c r="G1070" s="2">
        <f t="shared" si="151"/>
        <v>0.10166510420167948</v>
      </c>
      <c r="H1070" s="2">
        <f t="shared" si="148"/>
        <v>0.41674639524655094</v>
      </c>
      <c r="I1070" s="2">
        <f t="shared" si="149"/>
        <v>29.415737117441267</v>
      </c>
    </row>
    <row r="1071" spans="1:9" ht="13.5" x14ac:dyDescent="0.25">
      <c r="A1071" s="3">
        <f>TITRES_STAT!B1074</f>
        <v>43566</v>
      </c>
      <c r="B1071" s="5">
        <f>TITRES_STAT!D1074</f>
        <v>6.609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3.9342239577099557E-2</v>
      </c>
      <c r="G1071" s="2">
        <f t="shared" si="151"/>
        <v>9.4403311044416668E-2</v>
      </c>
      <c r="H1071" s="2">
        <f t="shared" si="148"/>
        <v>0.41674639524655094</v>
      </c>
      <c r="I1071" s="2">
        <f t="shared" si="149"/>
        <v>29.415737117441267</v>
      </c>
    </row>
    <row r="1072" spans="1:9" ht="13.5" x14ac:dyDescent="0.25">
      <c r="A1072" s="3">
        <f>TITRES_STAT!B1075</f>
        <v>43567</v>
      </c>
      <c r="B1072" s="5">
        <f>TITRES_STAT!D1075</f>
        <v>6.609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3.6532079607306735E-2</v>
      </c>
      <c r="G1072" s="2">
        <f t="shared" si="151"/>
        <v>8.7660217398386905E-2</v>
      </c>
      <c r="H1072" s="2">
        <f t="shared" si="148"/>
        <v>0.41674639524655099</v>
      </c>
      <c r="I1072" s="2">
        <f t="shared" si="149"/>
        <v>29.415737117441267</v>
      </c>
    </row>
    <row r="1073" spans="1:9" ht="13.5" x14ac:dyDescent="0.25">
      <c r="A1073" s="3">
        <f>TITRES_STAT!B1076</f>
        <v>43570</v>
      </c>
      <c r="B1073" s="5">
        <f>TITRES_STAT!D1076</f>
        <v>6.8070000000000004</v>
      </c>
      <c r="C1073" s="2">
        <f t="shared" si="144"/>
        <v>0.1980000000000004</v>
      </c>
      <c r="D1073" s="2">
        <f t="shared" si="145"/>
        <v>0.1980000000000004</v>
      </c>
      <c r="E1073" s="2">
        <f t="shared" si="146"/>
        <v>0</v>
      </c>
      <c r="F1073" s="2">
        <f t="shared" si="151"/>
        <v>4.8065502492499142E-2</v>
      </c>
      <c r="G1073" s="2">
        <f t="shared" si="151"/>
        <v>8.139877329850212E-2</v>
      </c>
      <c r="H1073" s="2">
        <f t="shared" si="148"/>
        <v>0.59049418737841874</v>
      </c>
      <c r="I1073" s="2">
        <f t="shared" si="149"/>
        <v>37.126459943353773</v>
      </c>
    </row>
    <row r="1074" spans="1:9" ht="13.5" x14ac:dyDescent="0.25">
      <c r="A1074" s="3">
        <f>TITRES_STAT!B1077</f>
        <v>43571</v>
      </c>
      <c r="B1074" s="5">
        <f>TITRES_STAT!D1077</f>
        <v>6.7939999999999996</v>
      </c>
      <c r="C1074" s="2">
        <f t="shared" si="144"/>
        <v>-1.3000000000000789E-2</v>
      </c>
      <c r="D1074" s="2">
        <f t="shared" si="145"/>
        <v>0</v>
      </c>
      <c r="E1074" s="2">
        <f t="shared" si="146"/>
        <v>1.3000000000000789E-2</v>
      </c>
      <c r="F1074" s="2">
        <f t="shared" si="151"/>
        <v>4.4632252314463487E-2</v>
      </c>
      <c r="G1074" s="2">
        <f t="shared" si="151"/>
        <v>7.6513146634323445E-2</v>
      </c>
      <c r="H1074" s="2">
        <f t="shared" si="148"/>
        <v>0.5833278890982333</v>
      </c>
      <c r="I1074" s="2">
        <f t="shared" si="149"/>
        <v>36.841888096246521</v>
      </c>
    </row>
    <row r="1075" spans="1:9" ht="13.5" x14ac:dyDescent="0.25">
      <c r="A1075" s="3">
        <f>TITRES_STAT!B1078</f>
        <v>43572</v>
      </c>
      <c r="B1075" s="5">
        <f>TITRES_STAT!D1078</f>
        <v>6.5430000000000001</v>
      </c>
      <c r="C1075" s="2">
        <f t="shared" si="144"/>
        <v>-0.25099999999999945</v>
      </c>
      <c r="D1075" s="2">
        <f t="shared" si="145"/>
        <v>0</v>
      </c>
      <c r="E1075" s="2">
        <f t="shared" si="146"/>
        <v>0.25099999999999945</v>
      </c>
      <c r="F1075" s="2">
        <f t="shared" si="151"/>
        <v>4.1444234292001815E-2</v>
      </c>
      <c r="G1075" s="2">
        <f t="shared" si="151"/>
        <v>8.8976493303300305E-2</v>
      </c>
      <c r="H1075" s="2">
        <f t="shared" si="148"/>
        <v>0.46578857800934004</v>
      </c>
      <c r="I1075" s="2">
        <f t="shared" si="149"/>
        <v>31.777337127426577</v>
      </c>
    </row>
    <row r="1076" spans="1:9" ht="13.5" x14ac:dyDescent="0.25">
      <c r="A1076" s="3">
        <f>TITRES_STAT!B1079</f>
        <v>43573</v>
      </c>
      <c r="B1076" s="5">
        <f>TITRES_STAT!D1079</f>
        <v>6.4770000000000003</v>
      </c>
      <c r="C1076" s="2">
        <f t="shared" si="144"/>
        <v>-6.5999999999999837E-2</v>
      </c>
      <c r="D1076" s="2">
        <f t="shared" si="145"/>
        <v>0</v>
      </c>
      <c r="E1076" s="2">
        <f t="shared" si="146"/>
        <v>6.5999999999999837E-2</v>
      </c>
      <c r="F1076" s="2">
        <f t="shared" si="151"/>
        <v>3.8483931842573114E-2</v>
      </c>
      <c r="G1076" s="2">
        <f t="shared" si="151"/>
        <v>8.7335315210207418E-2</v>
      </c>
      <c r="H1076" s="2">
        <f t="shared" si="148"/>
        <v>0.44064570843931938</v>
      </c>
      <c r="I1076" s="2">
        <f t="shared" si="149"/>
        <v>30.586681087377116</v>
      </c>
    </row>
    <row r="1077" spans="1:9" ht="13.5" x14ac:dyDescent="0.25">
      <c r="A1077" s="3">
        <f>TITRES_STAT!B1080</f>
        <v>43574</v>
      </c>
      <c r="B1077" s="5">
        <f>TITRES_STAT!D1080</f>
        <v>6.6219999999999999</v>
      </c>
      <c r="C1077" s="2">
        <f t="shared" si="144"/>
        <v>0.14499999999999957</v>
      </c>
      <c r="D1077" s="2">
        <f t="shared" si="145"/>
        <v>0.14499999999999957</v>
      </c>
      <c r="E1077" s="2">
        <f t="shared" si="146"/>
        <v>0</v>
      </c>
      <c r="F1077" s="2">
        <f t="shared" si="151"/>
        <v>4.609222242524643E-2</v>
      </c>
      <c r="G1077" s="2">
        <f t="shared" si="151"/>
        <v>8.1097078409478315E-2</v>
      </c>
      <c r="H1077" s="2">
        <f t="shared" si="148"/>
        <v>0.56835860587376408</v>
      </c>
      <c r="I1077" s="2">
        <f t="shared" si="149"/>
        <v>36.239072093918217</v>
      </c>
    </row>
    <row r="1078" spans="1:9" ht="13.5" x14ac:dyDescent="0.25">
      <c r="A1078" s="3">
        <f>TITRES_STAT!B1081</f>
        <v>43577</v>
      </c>
      <c r="B1078" s="5">
        <f>TITRES_STAT!D1081</f>
        <v>6.609</v>
      </c>
      <c r="C1078" s="2">
        <f t="shared" si="144"/>
        <v>-1.2999999999999901E-2</v>
      </c>
      <c r="D1078" s="2">
        <f t="shared" si="145"/>
        <v>0</v>
      </c>
      <c r="E1078" s="2">
        <f t="shared" si="146"/>
        <v>1.2999999999999901E-2</v>
      </c>
      <c r="F1078" s="2">
        <f t="shared" si="151"/>
        <v>4.2799920823443117E-2</v>
      </c>
      <c r="G1078" s="2">
        <f t="shared" si="151"/>
        <v>7.6233001380229856E-2</v>
      </c>
      <c r="H1078" s="2">
        <f t="shared" si="148"/>
        <v>0.56143559939308363</v>
      </c>
      <c r="I1078" s="2">
        <f t="shared" si="149"/>
        <v>35.956372431325931</v>
      </c>
    </row>
    <row r="1079" spans="1:9" ht="13.5" x14ac:dyDescent="0.25">
      <c r="A1079" s="3">
        <f>TITRES_STAT!B1082</f>
        <v>43578</v>
      </c>
      <c r="B1079" s="5">
        <f>TITRES_STAT!D1082</f>
        <v>6.4770000000000003</v>
      </c>
      <c r="C1079" s="2">
        <f t="shared" si="144"/>
        <v>-0.13199999999999967</v>
      </c>
      <c r="D1079" s="2">
        <f t="shared" si="145"/>
        <v>0</v>
      </c>
      <c r="E1079" s="2">
        <f t="shared" si="146"/>
        <v>0.13199999999999967</v>
      </c>
      <c r="F1079" s="2">
        <f t="shared" si="151"/>
        <v>3.9742783621768606E-2</v>
      </c>
      <c r="G1079" s="2">
        <f t="shared" si="151"/>
        <v>8.0216358424499132E-2</v>
      </c>
      <c r="H1079" s="2">
        <f t="shared" si="148"/>
        <v>0.4954448743665561</v>
      </c>
      <c r="I1079" s="2">
        <f t="shared" si="149"/>
        <v>33.130266642320578</v>
      </c>
    </row>
    <row r="1080" spans="1:9" ht="13.5" x14ac:dyDescent="0.25">
      <c r="A1080" s="3">
        <f>TITRES_STAT!B1083</f>
        <v>43579</v>
      </c>
      <c r="B1080" s="5">
        <f>TITRES_STAT!D1083</f>
        <v>6.6680000000000001</v>
      </c>
      <c r="C1080" s="2">
        <f t="shared" si="144"/>
        <v>0.19099999999999984</v>
      </c>
      <c r="D1080" s="2">
        <f t="shared" si="145"/>
        <v>0.19099999999999984</v>
      </c>
      <c r="E1080" s="2">
        <f t="shared" si="146"/>
        <v>0</v>
      </c>
      <c r="F1080" s="2">
        <f t="shared" si="151"/>
        <v>5.0546870505927981E-2</v>
      </c>
      <c r="G1080" s="2">
        <f t="shared" si="151"/>
        <v>7.4486618537034907E-2</v>
      </c>
      <c r="H1080" s="2">
        <f t="shared" si="148"/>
        <v>0.6786033719707113</v>
      </c>
      <c r="I1080" s="2">
        <f t="shared" si="149"/>
        <v>40.426665602012854</v>
      </c>
    </row>
    <row r="1081" spans="1:9" ht="13.5" x14ac:dyDescent="0.25">
      <c r="A1081" s="3">
        <f>TITRES_STAT!B1084</f>
        <v>43580</v>
      </c>
      <c r="B1081" s="5">
        <f>TITRES_STAT!D1084</f>
        <v>6.7869999999999999</v>
      </c>
      <c r="C1081" s="2">
        <f t="shared" si="144"/>
        <v>0.11899999999999977</v>
      </c>
      <c r="D1081" s="2">
        <f t="shared" si="145"/>
        <v>0.11899999999999977</v>
      </c>
      <c r="E1081" s="2">
        <f t="shared" si="146"/>
        <v>0</v>
      </c>
      <c r="F1081" s="2">
        <f t="shared" si="151"/>
        <v>5.5436379755504535E-2</v>
      </c>
      <c r="G1081" s="2">
        <f t="shared" si="151"/>
        <v>6.9166145784389552E-2</v>
      </c>
      <c r="H1081" s="2">
        <f t="shared" si="148"/>
        <v>0.80149586371800186</v>
      </c>
      <c r="I1081" s="2">
        <f t="shared" si="149"/>
        <v>44.490574741806036</v>
      </c>
    </row>
    <row r="1082" spans="1:9" ht="13.5" x14ac:dyDescent="0.25">
      <c r="A1082" s="3">
        <f>TITRES_STAT!B1085</f>
        <v>43581</v>
      </c>
      <c r="B1082" s="5">
        <f>TITRES_STAT!D1085</f>
        <v>6.702</v>
      </c>
      <c r="C1082" s="2">
        <f t="shared" si="144"/>
        <v>-8.4999999999999964E-2</v>
      </c>
      <c r="D1082" s="2">
        <f t="shared" si="145"/>
        <v>0</v>
      </c>
      <c r="E1082" s="2">
        <f t="shared" si="146"/>
        <v>8.4999999999999964E-2</v>
      </c>
      <c r="F1082" s="2">
        <f t="shared" si="151"/>
        <v>5.1476638344397072E-2</v>
      </c>
      <c r="G1082" s="2">
        <f t="shared" si="151"/>
        <v>7.0297135371218872E-2</v>
      </c>
      <c r="H1082" s="2">
        <f t="shared" si="148"/>
        <v>0.73227220529775228</v>
      </c>
      <c r="I1082" s="2">
        <f t="shared" si="149"/>
        <v>42.272352062122089</v>
      </c>
    </row>
    <row r="1083" spans="1:9" ht="13.5" x14ac:dyDescent="0.25">
      <c r="A1083" s="3">
        <f>TITRES_STAT!B1086</f>
        <v>43584</v>
      </c>
      <c r="B1083" s="5">
        <f>TITRES_STAT!D1086</f>
        <v>6.6749999999999998</v>
      </c>
      <c r="C1083" s="2">
        <f t="shared" si="144"/>
        <v>-2.7000000000000135E-2</v>
      </c>
      <c r="D1083" s="2">
        <f t="shared" si="145"/>
        <v>0</v>
      </c>
      <c r="E1083" s="2">
        <f t="shared" si="146"/>
        <v>2.7000000000000135E-2</v>
      </c>
      <c r="F1083" s="2">
        <f t="shared" si="151"/>
        <v>4.779973560551156E-2</v>
      </c>
      <c r="G1083" s="2">
        <f t="shared" si="151"/>
        <v>6.7204482844703248E-2</v>
      </c>
      <c r="H1083" s="2">
        <f t="shared" si="148"/>
        <v>0.71125814204935767</v>
      </c>
      <c r="I1083" s="2">
        <f t="shared" si="149"/>
        <v>41.563462844803389</v>
      </c>
    </row>
    <row r="1084" spans="1:9" ht="13.5" x14ac:dyDescent="0.25">
      <c r="A1084" s="3">
        <f>TITRES_STAT!B1087</f>
        <v>43585</v>
      </c>
      <c r="B1084" s="5">
        <f>TITRES_STAT!D1087</f>
        <v>6.4770000000000003</v>
      </c>
      <c r="C1084" s="2">
        <f t="shared" si="144"/>
        <v>-0.19799999999999951</v>
      </c>
      <c r="D1084" s="2">
        <f t="shared" si="145"/>
        <v>0</v>
      </c>
      <c r="E1084" s="2">
        <f t="shared" si="146"/>
        <v>0.19799999999999951</v>
      </c>
      <c r="F1084" s="2">
        <f t="shared" si="151"/>
        <v>4.4385468776546443E-2</v>
      </c>
      <c r="G1084" s="2">
        <f t="shared" si="151"/>
        <v>7.6547019784367273E-2</v>
      </c>
      <c r="H1084" s="2">
        <f t="shared" si="148"/>
        <v>0.57984581113125211</v>
      </c>
      <c r="I1084" s="2">
        <f t="shared" si="149"/>
        <v>36.702683707851982</v>
      </c>
    </row>
    <row r="1085" spans="1:9" ht="13.5" x14ac:dyDescent="0.25">
      <c r="A1085" s="3">
        <f>TITRES_STAT!B1088</f>
        <v>43587</v>
      </c>
      <c r="B1085" s="5">
        <f>TITRES_STAT!D1088</f>
        <v>6.4109999999999996</v>
      </c>
      <c r="C1085" s="2">
        <f t="shared" si="144"/>
        <v>-6.6000000000000725E-2</v>
      </c>
      <c r="D1085" s="2">
        <f t="shared" si="145"/>
        <v>0</v>
      </c>
      <c r="E1085" s="2">
        <f t="shared" si="146"/>
        <v>6.6000000000000725E-2</v>
      </c>
      <c r="F1085" s="2">
        <f t="shared" ref="F1085:G1100" si="152">((F1084*13)+D1085)/14</f>
        <v>4.1215078149650267E-2</v>
      </c>
      <c r="G1085" s="2">
        <f t="shared" si="152"/>
        <v>7.5793661228341094E-2</v>
      </c>
      <c r="H1085" s="2">
        <f t="shared" si="148"/>
        <v>0.5437800138125396</v>
      </c>
      <c r="I1085" s="2">
        <f t="shared" si="149"/>
        <v>35.223931450544768</v>
      </c>
    </row>
    <row r="1086" spans="1:9" ht="13.5" x14ac:dyDescent="0.25">
      <c r="A1086" s="3">
        <f>TITRES_STAT!B1089</f>
        <v>43588</v>
      </c>
      <c r="B1086" s="5">
        <f>TITRES_STAT!D1089</f>
        <v>6.4109999999999996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3.8271143996103818E-2</v>
      </c>
      <c r="G1086" s="2">
        <f t="shared" si="152"/>
        <v>7.0379828283459595E-2</v>
      </c>
      <c r="H1086" s="2">
        <f t="shared" si="148"/>
        <v>0.54378001381253949</v>
      </c>
      <c r="I1086" s="2">
        <f t="shared" si="149"/>
        <v>35.223931450544768</v>
      </c>
    </row>
    <row r="1087" spans="1:9" ht="13.5" x14ac:dyDescent="0.25">
      <c r="A1087" s="3">
        <f>TITRES_STAT!B1090</f>
        <v>43591</v>
      </c>
      <c r="B1087" s="5">
        <f>TITRES_STAT!D1090</f>
        <v>6.4109999999999996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3.5537490853524971E-2</v>
      </c>
      <c r="G1087" s="2">
        <f t="shared" si="152"/>
        <v>6.5352697691783909E-2</v>
      </c>
      <c r="H1087" s="2">
        <f t="shared" si="148"/>
        <v>0.54378001381253949</v>
      </c>
      <c r="I1087" s="2">
        <f t="shared" si="149"/>
        <v>35.223931450544768</v>
      </c>
    </row>
    <row r="1088" spans="1:9" ht="13.5" x14ac:dyDescent="0.25">
      <c r="A1088" s="3">
        <f>TITRES_STAT!B1091</f>
        <v>43592</v>
      </c>
      <c r="B1088" s="5">
        <f>TITRES_STAT!D1091</f>
        <v>6.4109999999999996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3.2999098649701755E-2</v>
      </c>
      <c r="G1088" s="2">
        <f t="shared" si="152"/>
        <v>6.068464785665649E-2</v>
      </c>
      <c r="H1088" s="2">
        <f t="shared" si="148"/>
        <v>0.54378001381253938</v>
      </c>
      <c r="I1088" s="2">
        <f t="shared" si="149"/>
        <v>35.223931450544768</v>
      </c>
    </row>
    <row r="1089" spans="1:9" ht="13.5" x14ac:dyDescent="0.25">
      <c r="A1089" s="3">
        <f>TITRES_STAT!B1092</f>
        <v>43593</v>
      </c>
      <c r="B1089" s="5">
        <f>TITRES_STAT!D1092</f>
        <v>6.6020000000000003</v>
      </c>
      <c r="C1089" s="2">
        <f t="shared" si="144"/>
        <v>0.19100000000000072</v>
      </c>
      <c r="D1089" s="2">
        <f t="shared" si="145"/>
        <v>0.19100000000000072</v>
      </c>
      <c r="E1089" s="2">
        <f t="shared" si="146"/>
        <v>0</v>
      </c>
      <c r="F1089" s="2">
        <f t="shared" si="152"/>
        <v>4.4284877317580254E-2</v>
      </c>
      <c r="G1089" s="2">
        <f t="shared" si="152"/>
        <v>5.6350030152609594E-2</v>
      </c>
      <c r="H1089" s="2">
        <f t="shared" si="148"/>
        <v>0.78588915032779982</v>
      </c>
      <c r="I1089" s="2">
        <f t="shared" si="149"/>
        <v>44.00548321734022</v>
      </c>
    </row>
    <row r="1090" spans="1:9" ht="13.5" x14ac:dyDescent="0.25">
      <c r="A1090" s="3">
        <f>TITRES_STAT!B1093</f>
        <v>43594</v>
      </c>
      <c r="B1090" s="5">
        <f>TITRES_STAT!D1093</f>
        <v>6.5960000000000001</v>
      </c>
      <c r="C1090" s="2">
        <f t="shared" si="144"/>
        <v>-6.0000000000002274E-3</v>
      </c>
      <c r="D1090" s="2">
        <f t="shared" si="145"/>
        <v>0</v>
      </c>
      <c r="E1090" s="2">
        <f t="shared" si="146"/>
        <v>6.0000000000002274E-3</v>
      </c>
      <c r="F1090" s="2">
        <f t="shared" si="152"/>
        <v>4.1121671794895953E-2</v>
      </c>
      <c r="G1090" s="2">
        <f t="shared" si="152"/>
        <v>5.2753599427423206E-2</v>
      </c>
      <c r="H1090" s="2">
        <f t="shared" si="148"/>
        <v>0.77950456919001132</v>
      </c>
      <c r="I1090" s="2">
        <f t="shared" si="149"/>
        <v>43.804583741238915</v>
      </c>
    </row>
    <row r="1091" spans="1:9" ht="13.5" x14ac:dyDescent="0.25">
      <c r="A1091" s="3">
        <f>TITRES_STAT!B1094</f>
        <v>43595</v>
      </c>
      <c r="B1091" s="5">
        <f>TITRES_STAT!D1094</f>
        <v>6.4109999999999996</v>
      </c>
      <c r="C1091" s="2">
        <f t="shared" ref="C1091:C1154" si="153">B1091-B1090</f>
        <v>-0.1850000000000005</v>
      </c>
      <c r="D1091" s="2">
        <f t="shared" ref="D1091:D1154" si="154">IF(C1091&gt;0,C1091,0)</f>
        <v>0</v>
      </c>
      <c r="E1091" s="2">
        <f t="shared" ref="E1091:E1154" si="155">IF(C1091&lt;0,-C1091,0)</f>
        <v>0.1850000000000005</v>
      </c>
      <c r="F1091" s="2">
        <f t="shared" si="152"/>
        <v>3.8184409523831953E-2</v>
      </c>
      <c r="G1091" s="2">
        <f t="shared" si="152"/>
        <v>6.2199770896893013E-2</v>
      </c>
      <c r="H1091" s="2">
        <f t="shared" si="148"/>
        <v>0.61389952041992701</v>
      </c>
      <c r="I1091" s="2">
        <f t="shared" si="149"/>
        <v>38.038273923037913</v>
      </c>
    </row>
    <row r="1092" spans="1:9" ht="13.5" x14ac:dyDescent="0.25">
      <c r="A1092" s="3">
        <f>TITRES_STAT!B1095</f>
        <v>43598</v>
      </c>
      <c r="B1092" s="5">
        <f>TITRES_STAT!D1095</f>
        <v>6.5960000000000001</v>
      </c>
      <c r="C1092" s="2">
        <f t="shared" si="153"/>
        <v>0.1850000000000005</v>
      </c>
      <c r="D1092" s="2">
        <f t="shared" si="154"/>
        <v>0.1850000000000005</v>
      </c>
      <c r="E1092" s="2">
        <f t="shared" si="155"/>
        <v>0</v>
      </c>
      <c r="F1092" s="2">
        <f t="shared" si="152"/>
        <v>4.867123741498685E-2</v>
      </c>
      <c r="G1092" s="2">
        <f t="shared" si="152"/>
        <v>5.7756930118543506E-2</v>
      </c>
      <c r="H1092" s="2">
        <f t="shared" si="148"/>
        <v>0.84269086523628112</v>
      </c>
      <c r="I1092" s="2">
        <f t="shared" si="149"/>
        <v>45.731537564670461</v>
      </c>
    </row>
    <row r="1093" spans="1:9" ht="13.5" x14ac:dyDescent="0.25">
      <c r="A1093" s="3">
        <f>TITRES_STAT!B1096</f>
        <v>43599</v>
      </c>
      <c r="B1093" s="5">
        <f>TITRES_STAT!D1096</f>
        <v>6.4039999999999999</v>
      </c>
      <c r="C1093" s="2">
        <f t="shared" si="153"/>
        <v>-0.19200000000000017</v>
      </c>
      <c r="D1093" s="2">
        <f t="shared" si="154"/>
        <v>0</v>
      </c>
      <c r="E1093" s="2">
        <f t="shared" si="155"/>
        <v>0.19200000000000017</v>
      </c>
      <c r="F1093" s="2">
        <f t="shared" si="152"/>
        <v>4.5194720456773509E-2</v>
      </c>
      <c r="G1093" s="2">
        <f t="shared" si="152"/>
        <v>6.734572082436184E-2</v>
      </c>
      <c r="H1093" s="2">
        <f t="shared" si="148"/>
        <v>0.6710852583290583</v>
      </c>
      <c r="I1093" s="2">
        <f t="shared" si="149"/>
        <v>40.158648697558732</v>
      </c>
    </row>
    <row r="1094" spans="1:9" ht="13.5" x14ac:dyDescent="0.25">
      <c r="A1094" s="3">
        <f>TITRES_STAT!B1097</f>
        <v>43600</v>
      </c>
      <c r="B1094" s="5">
        <f>TITRES_STAT!D1097</f>
        <v>6.5430000000000001</v>
      </c>
      <c r="C1094" s="2">
        <f t="shared" si="153"/>
        <v>0.13900000000000023</v>
      </c>
      <c r="D1094" s="2">
        <f t="shared" si="154"/>
        <v>0.13900000000000023</v>
      </c>
      <c r="E1094" s="2">
        <f t="shared" si="155"/>
        <v>0</v>
      </c>
      <c r="F1094" s="2">
        <f t="shared" si="152"/>
        <v>5.1895097567003994E-2</v>
      </c>
      <c r="G1094" s="2">
        <f t="shared" si="152"/>
        <v>6.2535312194050272E-2</v>
      </c>
      <c r="H1094" s="2">
        <f t="shared" si="148"/>
        <v>0.82985269835978193</v>
      </c>
      <c r="I1094" s="2">
        <f t="shared" si="149"/>
        <v>45.350792394580928</v>
      </c>
    </row>
    <row r="1095" spans="1:9" ht="13.5" x14ac:dyDescent="0.25">
      <c r="A1095" s="3">
        <f>TITRES_STAT!B1098</f>
        <v>43601</v>
      </c>
      <c r="B1095" s="5">
        <f>TITRES_STAT!D1098</f>
        <v>6.8330000000000002</v>
      </c>
      <c r="C1095" s="2">
        <f t="shared" si="153"/>
        <v>0.29000000000000004</v>
      </c>
      <c r="D1095" s="2">
        <f t="shared" si="154"/>
        <v>0.29000000000000004</v>
      </c>
      <c r="E1095" s="2">
        <f t="shared" si="155"/>
        <v>0</v>
      </c>
      <c r="F1095" s="2">
        <f t="shared" si="152"/>
        <v>6.8902590597932287E-2</v>
      </c>
      <c r="G1095" s="2">
        <f t="shared" si="152"/>
        <v>5.8068504180189537E-2</v>
      </c>
      <c r="H1095" s="2">
        <f t="shared" si="148"/>
        <v>1.1865742293640633</v>
      </c>
      <c r="I1095" s="2">
        <f t="shared" si="149"/>
        <v>54.26635937757132</v>
      </c>
    </row>
    <row r="1096" spans="1:9" ht="13.5" x14ac:dyDescent="0.25">
      <c r="A1096" s="3">
        <f>TITRES_STAT!B1099</f>
        <v>43602</v>
      </c>
      <c r="B1096" s="5">
        <f>TITRES_STAT!D1099</f>
        <v>6.8609999999999998</v>
      </c>
      <c r="C1096" s="2">
        <f t="shared" si="153"/>
        <v>2.7999999999999581E-2</v>
      </c>
      <c r="D1096" s="2">
        <f t="shared" si="154"/>
        <v>2.7999999999999581E-2</v>
      </c>
      <c r="E1096" s="2">
        <f t="shared" si="155"/>
        <v>0</v>
      </c>
      <c r="F1096" s="2">
        <f t="shared" si="152"/>
        <v>6.5980976983794237E-2</v>
      </c>
      <c r="G1096" s="2">
        <f t="shared" si="152"/>
        <v>5.3920753881604569E-2</v>
      </c>
      <c r="H1096" s="2">
        <f t="shared" si="148"/>
        <v>1.2236656989008474</v>
      </c>
      <c r="I1096" s="2">
        <f t="shared" si="149"/>
        <v>55.02921142803536</v>
      </c>
    </row>
    <row r="1097" spans="1:9" ht="13.5" x14ac:dyDescent="0.25">
      <c r="A1097" s="3">
        <f>TITRES_STAT!B1100</f>
        <v>43605</v>
      </c>
      <c r="B1097" s="5">
        <f>TITRES_STAT!D1100</f>
        <v>6.8609999999999998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6.1268050056380363E-2</v>
      </c>
      <c r="G1097" s="2">
        <f t="shared" si="152"/>
        <v>5.0069271461489963E-2</v>
      </c>
      <c r="H1097" s="2">
        <f t="shared" si="148"/>
        <v>1.2236656989008472</v>
      </c>
      <c r="I1097" s="2">
        <f t="shared" si="149"/>
        <v>55.029211428035346</v>
      </c>
    </row>
    <row r="1098" spans="1:9" ht="13.5" x14ac:dyDescent="0.25">
      <c r="A1098" s="3">
        <f>TITRES_STAT!B1101</f>
        <v>43606</v>
      </c>
      <c r="B1098" s="5">
        <f>TITRES_STAT!D1101</f>
        <v>6.8609999999999998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5.6891760766638912E-2</v>
      </c>
      <c r="G1098" s="2">
        <f t="shared" si="152"/>
        <v>4.6492894928526395E-2</v>
      </c>
      <c r="H1098" s="2">
        <f t="shared" si="148"/>
        <v>1.2236656989008474</v>
      </c>
      <c r="I1098" s="2">
        <f t="shared" si="149"/>
        <v>55.02921142803536</v>
      </c>
    </row>
    <row r="1099" spans="1:9" ht="13.5" x14ac:dyDescent="0.25">
      <c r="A1099" s="3">
        <f>TITRES_STAT!B1102</f>
        <v>43607</v>
      </c>
      <c r="B1099" s="5">
        <f>TITRES_STAT!D1102</f>
        <v>6.8609999999999998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5.2828063569021852E-2</v>
      </c>
      <c r="G1099" s="2">
        <f t="shared" si="152"/>
        <v>4.3171973862203075E-2</v>
      </c>
      <c r="H1099" s="2">
        <f t="shared" si="148"/>
        <v>1.2236656989008476</v>
      </c>
      <c r="I1099" s="2">
        <f t="shared" si="149"/>
        <v>55.029211428035367</v>
      </c>
    </row>
    <row r="1100" spans="1:9" ht="13.5" x14ac:dyDescent="0.25">
      <c r="A1100" s="3">
        <f>TITRES_STAT!B1103</f>
        <v>43608</v>
      </c>
      <c r="B1100" s="5">
        <f>TITRES_STAT!D1103</f>
        <v>7.0380000000000003</v>
      </c>
      <c r="C1100" s="2">
        <f t="shared" si="153"/>
        <v>0.17700000000000049</v>
      </c>
      <c r="D1100" s="2">
        <f t="shared" si="154"/>
        <v>0.17700000000000049</v>
      </c>
      <c r="E1100" s="2">
        <f t="shared" si="155"/>
        <v>0</v>
      </c>
      <c r="F1100" s="2">
        <f t="shared" si="152"/>
        <v>6.169748759980604E-2</v>
      </c>
      <c r="G1100" s="2">
        <f t="shared" si="152"/>
        <v>4.0088261443474285E-2</v>
      </c>
      <c r="H1100" s="2">
        <f t="shared" si="148"/>
        <v>1.539041239960018</v>
      </c>
      <c r="I1100" s="2">
        <f t="shared" si="149"/>
        <v>60.615054837953444</v>
      </c>
    </row>
    <row r="1101" spans="1:9" ht="13.5" x14ac:dyDescent="0.25">
      <c r="A1101" s="3">
        <f>TITRES_STAT!B1104</f>
        <v>43609</v>
      </c>
      <c r="B1101" s="5">
        <f>TITRES_STAT!D1104</f>
        <v>6.8259999999999996</v>
      </c>
      <c r="C1101" s="2">
        <f t="shared" si="153"/>
        <v>-0.21200000000000063</v>
      </c>
      <c r="D1101" s="2">
        <f t="shared" si="154"/>
        <v>0</v>
      </c>
      <c r="E1101" s="2">
        <f t="shared" si="155"/>
        <v>0.21200000000000063</v>
      </c>
      <c r="F1101" s="2">
        <f t="shared" ref="F1101:G1116" si="156">((F1100*13)+D1101)/14</f>
        <v>5.7290524199819892E-2</v>
      </c>
      <c r="G1101" s="2">
        <f t="shared" si="156"/>
        <v>5.2367671340369022E-2</v>
      </c>
      <c r="H1101" s="2">
        <f t="shared" si="148"/>
        <v>1.0940055712512837</v>
      </c>
      <c r="I1101" s="2">
        <f t="shared" si="149"/>
        <v>52.244635175328362</v>
      </c>
    </row>
    <row r="1102" spans="1:9" ht="13.5" x14ac:dyDescent="0.25">
      <c r="A1102" s="3">
        <f>TITRES_STAT!B1105</f>
        <v>43612</v>
      </c>
      <c r="B1102" s="5">
        <f>TITRES_STAT!D1105</f>
        <v>6.8259999999999996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5.3198343899832752E-2</v>
      </c>
      <c r="G1102" s="2">
        <f t="shared" si="156"/>
        <v>4.8627123387485524E-2</v>
      </c>
      <c r="H1102" s="2">
        <f t="shared" si="148"/>
        <v>1.0940055712512835</v>
      </c>
      <c r="I1102" s="2">
        <f t="shared" si="149"/>
        <v>52.244635175328362</v>
      </c>
    </row>
    <row r="1103" spans="1:9" ht="13.5" x14ac:dyDescent="0.25">
      <c r="A1103" s="3">
        <f>TITRES_STAT!B1106</f>
        <v>43613</v>
      </c>
      <c r="B1103" s="5">
        <f>TITRES_STAT!D1106</f>
        <v>6.8609999999999998</v>
      </c>
      <c r="C1103" s="2">
        <f t="shared" si="153"/>
        <v>3.5000000000000142E-2</v>
      </c>
      <c r="D1103" s="2">
        <f t="shared" si="154"/>
        <v>3.5000000000000142E-2</v>
      </c>
      <c r="E1103" s="2">
        <f t="shared" si="155"/>
        <v>0</v>
      </c>
      <c r="F1103" s="2">
        <f t="shared" si="156"/>
        <v>5.1898462192701847E-2</v>
      </c>
      <c r="G1103" s="2">
        <f t="shared" si="156"/>
        <v>4.5153757431236556E-2</v>
      </c>
      <c r="H1103" s="2">
        <f t="shared" si="148"/>
        <v>1.1493719492057028</v>
      </c>
      <c r="I1103" s="2">
        <f t="shared" si="149"/>
        <v>53.474781302066006</v>
      </c>
    </row>
    <row r="1104" spans="1:9" ht="13.5" x14ac:dyDescent="0.25">
      <c r="A1104" s="3">
        <f>TITRES_STAT!B1107</f>
        <v>43614</v>
      </c>
      <c r="B1104" s="5">
        <f>TITRES_STAT!D1107</f>
        <v>6.8609999999999998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4.8191429178937428E-2</v>
      </c>
      <c r="G1104" s="2">
        <f t="shared" si="156"/>
        <v>4.1928489043291092E-2</v>
      </c>
      <c r="H1104" s="2">
        <f t="shared" si="148"/>
        <v>1.1493719492057026</v>
      </c>
      <c r="I1104" s="2">
        <f t="shared" si="149"/>
        <v>53.474781302066006</v>
      </c>
    </row>
    <row r="1105" spans="1:9" ht="13.5" x14ac:dyDescent="0.25">
      <c r="A1105" s="3">
        <f>TITRES_STAT!B1108</f>
        <v>43615</v>
      </c>
      <c r="B1105" s="5">
        <f>TITRES_STAT!D1108</f>
        <v>7.0449999999999999</v>
      </c>
      <c r="C1105" s="2">
        <f t="shared" si="153"/>
        <v>0.18400000000000016</v>
      </c>
      <c r="D1105" s="2">
        <f t="shared" si="154"/>
        <v>0.18400000000000016</v>
      </c>
      <c r="E1105" s="2">
        <f t="shared" si="155"/>
        <v>0</v>
      </c>
      <c r="F1105" s="2">
        <f t="shared" si="156"/>
        <v>5.7892041380441905E-2</v>
      </c>
      <c r="G1105" s="2">
        <f t="shared" si="156"/>
        <v>3.8933596968770301E-2</v>
      </c>
      <c r="H1105" s="2">
        <f t="shared" ref="H1105:H1168" si="157">F1105/G1105</f>
        <v>1.4869430488757227</v>
      </c>
      <c r="I1105" s="2">
        <f t="shared" ref="I1105:I1168" si="158">IF(G1105=0,100,100-(100/(1+H1105)))</f>
        <v>59.789991956105631</v>
      </c>
    </row>
    <row r="1106" spans="1:9" ht="13.5" x14ac:dyDescent="0.25">
      <c r="A1106" s="3">
        <f>TITRES_STAT!B1109</f>
        <v>43616</v>
      </c>
      <c r="B1106" s="5">
        <f>TITRES_STAT!D1109</f>
        <v>7.0449999999999999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5.3756895567553198E-2</v>
      </c>
      <c r="G1106" s="2">
        <f t="shared" si="156"/>
        <v>3.6152625756715281E-2</v>
      </c>
      <c r="H1106" s="2">
        <f t="shared" si="157"/>
        <v>1.4869430488757225</v>
      </c>
      <c r="I1106" s="2">
        <f t="shared" si="158"/>
        <v>59.789991956105624</v>
      </c>
    </row>
    <row r="1107" spans="1:9" ht="13.5" x14ac:dyDescent="0.25">
      <c r="A1107" s="3">
        <f>TITRES_STAT!B1110</f>
        <v>43619</v>
      </c>
      <c r="B1107" s="5">
        <f>TITRES_STAT!D1110</f>
        <v>7.0449999999999999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4.9917117312727965E-2</v>
      </c>
      <c r="G1107" s="2">
        <f t="shared" si="156"/>
        <v>3.3570295345521334E-2</v>
      </c>
      <c r="H1107" s="2">
        <f t="shared" si="157"/>
        <v>1.4869430488757225</v>
      </c>
      <c r="I1107" s="2">
        <f t="shared" si="158"/>
        <v>59.789991956105624</v>
      </c>
    </row>
    <row r="1108" spans="1:9" ht="13.5" x14ac:dyDescent="0.25">
      <c r="A1108" s="3">
        <f>TITRES_STAT!B1111</f>
        <v>43623</v>
      </c>
      <c r="B1108" s="5">
        <f>TITRES_STAT!D1111</f>
        <v>7.0449999999999999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4.6351608933247399E-2</v>
      </c>
      <c r="G1108" s="2">
        <f t="shared" si="156"/>
        <v>3.1172417106555526E-2</v>
      </c>
      <c r="H1108" s="2">
        <f t="shared" si="157"/>
        <v>1.4869430488757225</v>
      </c>
      <c r="I1108" s="2">
        <f t="shared" si="158"/>
        <v>59.789991956105624</v>
      </c>
    </row>
    <row r="1109" spans="1:9" ht="13.5" x14ac:dyDescent="0.25">
      <c r="A1109" s="3">
        <f>TITRES_STAT!B1112</f>
        <v>43626</v>
      </c>
      <c r="B1109" s="5">
        <f>TITRES_STAT!D1112</f>
        <v>6.9320000000000004</v>
      </c>
      <c r="C1109" s="2">
        <f t="shared" si="153"/>
        <v>-0.11299999999999955</v>
      </c>
      <c r="D1109" s="2">
        <f t="shared" si="154"/>
        <v>0</v>
      </c>
      <c r="E1109" s="2">
        <f t="shared" si="155"/>
        <v>0.11299999999999955</v>
      </c>
      <c r="F1109" s="2">
        <f t="shared" si="156"/>
        <v>4.3040779723729723E-2</v>
      </c>
      <c r="G1109" s="2">
        <f t="shared" si="156"/>
        <v>3.7017244456087242E-2</v>
      </c>
      <c r="H1109" s="2">
        <f t="shared" si="157"/>
        <v>1.1627224110316496</v>
      </c>
      <c r="I1109" s="2">
        <f t="shared" si="158"/>
        <v>53.761980969023867</v>
      </c>
    </row>
    <row r="1110" spans="1:9" ht="13.5" x14ac:dyDescent="0.25">
      <c r="A1110" s="3">
        <f>TITRES_STAT!B1113</f>
        <v>43627</v>
      </c>
      <c r="B1110" s="5">
        <f>TITRES_STAT!D1113</f>
        <v>6.9320000000000004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3.9966438314891883E-2</v>
      </c>
      <c r="G1110" s="2">
        <f t="shared" si="156"/>
        <v>3.4373155566366727E-2</v>
      </c>
      <c r="H1110" s="2">
        <f t="shared" si="157"/>
        <v>1.1627224110316494</v>
      </c>
      <c r="I1110" s="2">
        <f t="shared" si="158"/>
        <v>53.76198096902386</v>
      </c>
    </row>
    <row r="1111" spans="1:9" ht="13.5" x14ac:dyDescent="0.25">
      <c r="A1111" s="3">
        <f>TITRES_STAT!B1114</f>
        <v>43628</v>
      </c>
      <c r="B1111" s="5">
        <f>TITRES_STAT!D1114</f>
        <v>6.9320000000000004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3.7111692720971035E-2</v>
      </c>
      <c r="G1111" s="2">
        <f t="shared" si="156"/>
        <v>3.1917930168769107E-2</v>
      </c>
      <c r="H1111" s="2">
        <f t="shared" si="157"/>
        <v>1.1627224110316494</v>
      </c>
      <c r="I1111" s="2">
        <f t="shared" si="158"/>
        <v>53.76198096902386</v>
      </c>
    </row>
    <row r="1112" spans="1:9" ht="13.5" x14ac:dyDescent="0.25">
      <c r="A1112" s="3">
        <f>TITRES_STAT!B1115</f>
        <v>43629</v>
      </c>
      <c r="B1112" s="5">
        <f>TITRES_STAT!D1115</f>
        <v>6.9320000000000004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3.4460857526615964E-2</v>
      </c>
      <c r="G1112" s="2">
        <f t="shared" si="156"/>
        <v>2.9638078013857028E-2</v>
      </c>
      <c r="H1112" s="2">
        <f t="shared" si="157"/>
        <v>1.1627224110316494</v>
      </c>
      <c r="I1112" s="2">
        <f t="shared" si="158"/>
        <v>53.76198096902386</v>
      </c>
    </row>
    <row r="1113" spans="1:9" ht="13.5" x14ac:dyDescent="0.25">
      <c r="A1113" s="3">
        <f>TITRES_STAT!B1116</f>
        <v>43630</v>
      </c>
      <c r="B1113" s="5">
        <f>TITRES_STAT!D1116</f>
        <v>6.9320000000000004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3.1999367703286249E-2</v>
      </c>
      <c r="G1113" s="2">
        <f t="shared" si="156"/>
        <v>2.7521072441438671E-2</v>
      </c>
      <c r="H1113" s="2">
        <f t="shared" si="157"/>
        <v>1.1627224110316492</v>
      </c>
      <c r="I1113" s="2">
        <f t="shared" si="158"/>
        <v>53.76198096902386</v>
      </c>
    </row>
    <row r="1114" spans="1:9" ht="13.5" x14ac:dyDescent="0.25">
      <c r="A1114" s="3">
        <f>TITRES_STAT!B1117</f>
        <v>43633</v>
      </c>
      <c r="B1114" s="5">
        <f>TITRES_STAT!D1117</f>
        <v>6.9320000000000004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2.9713698581622948E-2</v>
      </c>
      <c r="G1114" s="2">
        <f t="shared" si="156"/>
        <v>2.5555281552764479E-2</v>
      </c>
      <c r="H1114" s="2">
        <f t="shared" si="157"/>
        <v>1.1627224110316494</v>
      </c>
      <c r="I1114" s="2">
        <f t="shared" si="158"/>
        <v>53.76198096902386</v>
      </c>
    </row>
    <row r="1115" spans="1:9" ht="13.5" x14ac:dyDescent="0.25">
      <c r="A1115" s="3">
        <f>TITRES_STAT!B1118</f>
        <v>43634</v>
      </c>
      <c r="B1115" s="5">
        <f>TITRES_STAT!D1118</f>
        <v>6.9320000000000004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2.7591291540078451E-2</v>
      </c>
      <c r="G1115" s="2">
        <f t="shared" si="156"/>
        <v>2.3729904298995585E-2</v>
      </c>
      <c r="H1115" s="2">
        <f t="shared" si="157"/>
        <v>1.1627224110316494</v>
      </c>
      <c r="I1115" s="2">
        <f t="shared" si="158"/>
        <v>53.76198096902386</v>
      </c>
    </row>
    <row r="1116" spans="1:9" ht="13.5" x14ac:dyDescent="0.25">
      <c r="A1116" s="3">
        <f>TITRES_STAT!B1119</f>
        <v>43635</v>
      </c>
      <c r="B1116" s="5">
        <f>TITRES_STAT!D1119</f>
        <v>6.9180000000000001</v>
      </c>
      <c r="C1116" s="2">
        <f t="shared" si="153"/>
        <v>-1.4000000000000234E-2</v>
      </c>
      <c r="D1116" s="2">
        <f t="shared" si="154"/>
        <v>0</v>
      </c>
      <c r="E1116" s="2">
        <f t="shared" si="155"/>
        <v>1.4000000000000234E-2</v>
      </c>
      <c r="F1116" s="2">
        <f t="shared" si="156"/>
        <v>2.5620485001501419E-2</v>
      </c>
      <c r="G1116" s="2">
        <f t="shared" si="156"/>
        <v>2.3034911134781628E-2</v>
      </c>
      <c r="H1116" s="2">
        <f t="shared" si="157"/>
        <v>1.1122458798122168</v>
      </c>
      <c r="I1116" s="2">
        <f t="shared" si="158"/>
        <v>52.657026837760846</v>
      </c>
    </row>
    <row r="1117" spans="1:9" ht="13.5" x14ac:dyDescent="0.25">
      <c r="A1117" s="3">
        <f>TITRES_STAT!B1120</f>
        <v>43636</v>
      </c>
      <c r="B1117" s="5">
        <f>TITRES_STAT!D1120</f>
        <v>6.9180000000000001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2.3790450358537031E-2</v>
      </c>
      <c r="G1117" s="2">
        <f t="shared" si="159"/>
        <v>2.1389560339440086E-2</v>
      </c>
      <c r="H1117" s="2">
        <f t="shared" si="157"/>
        <v>1.1122458798122166</v>
      </c>
      <c r="I1117" s="2">
        <f t="shared" si="158"/>
        <v>52.657026837760846</v>
      </c>
    </row>
    <row r="1118" spans="1:9" ht="13.5" x14ac:dyDescent="0.25">
      <c r="A1118" s="3">
        <f>TITRES_STAT!B1121</f>
        <v>43637</v>
      </c>
      <c r="B1118" s="5">
        <f>TITRES_STAT!D1121</f>
        <v>7.0730000000000004</v>
      </c>
      <c r="C1118" s="2">
        <f t="shared" si="153"/>
        <v>0.15500000000000025</v>
      </c>
      <c r="D1118" s="2">
        <f t="shared" si="154"/>
        <v>0.15500000000000025</v>
      </c>
      <c r="E1118" s="2">
        <f t="shared" si="155"/>
        <v>0</v>
      </c>
      <c r="F1118" s="2">
        <f t="shared" si="159"/>
        <v>3.3162561047212977E-2</v>
      </c>
      <c r="G1118" s="2">
        <f t="shared" si="159"/>
        <v>1.9861734600908652E-2</v>
      </c>
      <c r="H1118" s="2">
        <f t="shared" si="157"/>
        <v>1.6696709382923598</v>
      </c>
      <c r="I1118" s="2">
        <f t="shared" si="158"/>
        <v>62.542200027107292</v>
      </c>
    </row>
    <row r="1119" spans="1:9" ht="13.5" x14ac:dyDescent="0.25">
      <c r="A1119" s="3">
        <f>TITRES_STAT!B1122</f>
        <v>43640</v>
      </c>
      <c r="B1119" s="5">
        <f>TITRES_STAT!D1122</f>
        <v>7.0730000000000004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3.0793806686697765E-2</v>
      </c>
      <c r="G1119" s="2">
        <f t="shared" si="159"/>
        <v>1.8443039272272317E-2</v>
      </c>
      <c r="H1119" s="2">
        <f t="shared" si="157"/>
        <v>1.66967093829236</v>
      </c>
      <c r="I1119" s="2">
        <f t="shared" si="158"/>
        <v>62.542200027107299</v>
      </c>
    </row>
    <row r="1120" spans="1:9" ht="13.5" x14ac:dyDescent="0.25">
      <c r="A1120" s="3">
        <f>TITRES_STAT!B1123</f>
        <v>43641</v>
      </c>
      <c r="B1120" s="5">
        <f>TITRES_STAT!D1123</f>
        <v>7.0380000000000003</v>
      </c>
      <c r="C1120" s="2">
        <f t="shared" si="153"/>
        <v>-3.5000000000000142E-2</v>
      </c>
      <c r="D1120" s="2">
        <f t="shared" si="154"/>
        <v>0</v>
      </c>
      <c r="E1120" s="2">
        <f t="shared" si="155"/>
        <v>3.5000000000000142E-2</v>
      </c>
      <c r="F1120" s="2">
        <f t="shared" si="159"/>
        <v>2.8594249066219352E-2</v>
      </c>
      <c r="G1120" s="2">
        <f t="shared" si="159"/>
        <v>1.9625679324252878E-2</v>
      </c>
      <c r="H1120" s="2">
        <f t="shared" si="157"/>
        <v>1.4569813657804629</v>
      </c>
      <c r="I1120" s="2">
        <f t="shared" si="158"/>
        <v>59.299650623017691</v>
      </c>
    </row>
    <row r="1121" spans="1:9" ht="13.5" x14ac:dyDescent="0.25">
      <c r="A1121" s="3">
        <f>TITRES_STAT!B1124</f>
        <v>43642</v>
      </c>
      <c r="B1121" s="5">
        <f>TITRES_STAT!D1124</f>
        <v>6.8330000000000002</v>
      </c>
      <c r="C1121" s="2">
        <f t="shared" si="153"/>
        <v>-0.20500000000000007</v>
      </c>
      <c r="D1121" s="2">
        <f t="shared" si="154"/>
        <v>0</v>
      </c>
      <c r="E1121" s="2">
        <f t="shared" si="155"/>
        <v>0.20500000000000007</v>
      </c>
      <c r="F1121" s="2">
        <f t="shared" si="159"/>
        <v>2.6551802704346539E-2</v>
      </c>
      <c r="G1121" s="2">
        <f t="shared" si="159"/>
        <v>3.286670222966339E-2</v>
      </c>
      <c r="H1121" s="2">
        <f t="shared" si="157"/>
        <v>0.80786330550628149</v>
      </c>
      <c r="I1121" s="2">
        <f t="shared" si="158"/>
        <v>44.686083458065653</v>
      </c>
    </row>
    <row r="1122" spans="1:9" ht="13.5" x14ac:dyDescent="0.25">
      <c r="A1122" s="3">
        <f>TITRES_STAT!B1125</f>
        <v>43643</v>
      </c>
      <c r="B1122" s="5">
        <f>TITRES_STAT!D1125</f>
        <v>6.8609999999999998</v>
      </c>
      <c r="C1122" s="2">
        <f t="shared" si="153"/>
        <v>2.7999999999999581E-2</v>
      </c>
      <c r="D1122" s="2">
        <f t="shared" si="154"/>
        <v>2.7999999999999581E-2</v>
      </c>
      <c r="E1122" s="2">
        <f t="shared" si="155"/>
        <v>0</v>
      </c>
      <c r="F1122" s="2">
        <f t="shared" si="159"/>
        <v>2.6655245368321756E-2</v>
      </c>
      <c r="G1122" s="2">
        <f t="shared" si="159"/>
        <v>3.0519080641830291E-2</v>
      </c>
      <c r="H1122" s="2">
        <f t="shared" si="157"/>
        <v>0.8733960790348102</v>
      </c>
      <c r="I1122" s="2">
        <f t="shared" si="158"/>
        <v>46.621004965740688</v>
      </c>
    </row>
    <row r="1123" spans="1:9" ht="13.5" x14ac:dyDescent="0.25">
      <c r="A1123" s="3">
        <f>TITRES_STAT!B1126</f>
        <v>43644</v>
      </c>
      <c r="B1123" s="5">
        <f>TITRES_STAT!D1126</f>
        <v>7.0460000000000003</v>
      </c>
      <c r="C1123" s="2">
        <f t="shared" si="153"/>
        <v>0.1850000000000005</v>
      </c>
      <c r="D1123" s="2">
        <f t="shared" si="154"/>
        <v>0.1850000000000005</v>
      </c>
      <c r="E1123" s="2">
        <f t="shared" si="155"/>
        <v>0</v>
      </c>
      <c r="F1123" s="2">
        <f t="shared" si="159"/>
        <v>3.7965584984870238E-2</v>
      </c>
      <c r="G1123" s="2">
        <f t="shared" si="159"/>
        <v>2.8339146310270985E-2</v>
      </c>
      <c r="H1123" s="2">
        <f t="shared" si="157"/>
        <v>1.3396869676031959</v>
      </c>
      <c r="I1123" s="2">
        <f t="shared" si="158"/>
        <v>57.259239639890282</v>
      </c>
    </row>
    <row r="1124" spans="1:9" ht="13.5" x14ac:dyDescent="0.25">
      <c r="A1124" s="3">
        <f>TITRES_STAT!B1127</f>
        <v>43647</v>
      </c>
      <c r="B1124" s="5">
        <f>TITRES_STAT!D1127</f>
        <v>7.0460000000000003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3.5253757485950936E-2</v>
      </c>
      <c r="G1124" s="2">
        <f t="shared" si="159"/>
        <v>2.631492157382306E-2</v>
      </c>
      <c r="H1124" s="2">
        <f t="shared" si="157"/>
        <v>1.3396869676031959</v>
      </c>
      <c r="I1124" s="2">
        <f t="shared" si="158"/>
        <v>57.259239639890282</v>
      </c>
    </row>
    <row r="1125" spans="1:9" ht="13.5" x14ac:dyDescent="0.25">
      <c r="A1125" s="3">
        <f>TITRES_STAT!B1128</f>
        <v>43648</v>
      </c>
      <c r="B1125" s="5">
        <f>TITRES_STAT!D1128</f>
        <v>7.0460000000000003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3.273563195124015E-2</v>
      </c>
      <c r="G1125" s="2">
        <f t="shared" si="159"/>
        <v>2.4435284318549987E-2</v>
      </c>
      <c r="H1125" s="2">
        <f t="shared" si="157"/>
        <v>1.3396869676031957</v>
      </c>
      <c r="I1125" s="2">
        <f t="shared" si="158"/>
        <v>57.259239639890275</v>
      </c>
    </row>
    <row r="1126" spans="1:9" ht="13.5" x14ac:dyDescent="0.25">
      <c r="A1126" s="3">
        <f>TITRES_STAT!B1129</f>
        <v>43649</v>
      </c>
      <c r="B1126" s="5">
        <f>TITRES_STAT!D1129</f>
        <v>6.891</v>
      </c>
      <c r="C1126" s="2">
        <f t="shared" si="153"/>
        <v>-0.15500000000000025</v>
      </c>
      <c r="D1126" s="2">
        <f t="shared" si="154"/>
        <v>0</v>
      </c>
      <c r="E1126" s="2">
        <f t="shared" si="155"/>
        <v>0.15500000000000025</v>
      </c>
      <c r="F1126" s="2">
        <f t="shared" si="159"/>
        <v>3.0397372526151569E-2</v>
      </c>
      <c r="G1126" s="2">
        <f t="shared" si="159"/>
        <v>3.3761335438653575E-2</v>
      </c>
      <c r="H1126" s="2">
        <f t="shared" si="157"/>
        <v>0.90036049022366027</v>
      </c>
      <c r="I1126" s="2">
        <f t="shared" si="158"/>
        <v>47.37840503712502</v>
      </c>
    </row>
    <row r="1127" spans="1:9" ht="13.5" x14ac:dyDescent="0.25">
      <c r="A1127" s="3">
        <f>TITRES_STAT!B1130</f>
        <v>43650</v>
      </c>
      <c r="B1127" s="5">
        <f>TITRES_STAT!D1130</f>
        <v>6.883</v>
      </c>
      <c r="C1127" s="2">
        <f t="shared" si="153"/>
        <v>-8.0000000000000071E-3</v>
      </c>
      <c r="D1127" s="2">
        <f t="shared" si="154"/>
        <v>0</v>
      </c>
      <c r="E1127" s="2">
        <f t="shared" si="155"/>
        <v>8.0000000000000071E-3</v>
      </c>
      <c r="F1127" s="2">
        <f t="shared" si="159"/>
        <v>2.8226131631426458E-2</v>
      </c>
      <c r="G1127" s="2">
        <f t="shared" si="159"/>
        <v>3.1921240050178316E-2</v>
      </c>
      <c r="H1127" s="2">
        <f t="shared" si="157"/>
        <v>0.88424295506868267</v>
      </c>
      <c r="I1127" s="2">
        <f t="shared" si="158"/>
        <v>46.928287707805232</v>
      </c>
    </row>
    <row r="1128" spans="1:9" ht="13.5" x14ac:dyDescent="0.25">
      <c r="A1128" s="3">
        <f>TITRES_STAT!B1131</f>
        <v>43651</v>
      </c>
      <c r="B1128" s="5">
        <f>TITRES_STAT!D1131</f>
        <v>6.883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2.6209979372038856E-2</v>
      </c>
      <c r="G1128" s="2">
        <f t="shared" si="159"/>
        <v>2.9641151475165578E-2</v>
      </c>
      <c r="H1128" s="2">
        <f t="shared" si="157"/>
        <v>0.88424295506868278</v>
      </c>
      <c r="I1128" s="2">
        <f t="shared" si="158"/>
        <v>46.928287707805232</v>
      </c>
    </row>
    <row r="1129" spans="1:9" ht="13.5" x14ac:dyDescent="0.25">
      <c r="A1129" s="3">
        <f>TITRES_STAT!B1132</f>
        <v>43654</v>
      </c>
      <c r="B1129" s="5">
        <f>TITRES_STAT!D1132</f>
        <v>6.7359999999999998</v>
      </c>
      <c r="C1129" s="2">
        <f t="shared" si="153"/>
        <v>-0.14700000000000024</v>
      </c>
      <c r="D1129" s="2">
        <f t="shared" si="154"/>
        <v>0</v>
      </c>
      <c r="E1129" s="2">
        <f t="shared" si="155"/>
        <v>0.14700000000000024</v>
      </c>
      <c r="F1129" s="2">
        <f t="shared" si="159"/>
        <v>2.4337837988321794E-2</v>
      </c>
      <c r="G1129" s="2">
        <f t="shared" si="159"/>
        <v>3.8023926369796623E-2</v>
      </c>
      <c r="H1129" s="2">
        <f t="shared" si="157"/>
        <v>0.64006640849309981</v>
      </c>
      <c r="I1129" s="2">
        <f t="shared" si="158"/>
        <v>39.026859228291592</v>
      </c>
    </row>
    <row r="1130" spans="1:9" ht="13.5" x14ac:dyDescent="0.25">
      <c r="A1130" s="3">
        <f>TITRES_STAT!B1133</f>
        <v>43655</v>
      </c>
      <c r="B1130" s="5">
        <f>TITRES_STAT!D1133</f>
        <v>6.7210000000000001</v>
      </c>
      <c r="C1130" s="2">
        <f t="shared" si="153"/>
        <v>-1.499999999999968E-2</v>
      </c>
      <c r="D1130" s="2">
        <f t="shared" si="154"/>
        <v>0</v>
      </c>
      <c r="E1130" s="2">
        <f t="shared" si="155"/>
        <v>1.499999999999968E-2</v>
      </c>
      <c r="F1130" s="2">
        <f t="shared" si="159"/>
        <v>2.2599420989155954E-2</v>
      </c>
      <c r="G1130" s="2">
        <f t="shared" si="159"/>
        <v>3.6379360200525408E-2</v>
      </c>
      <c r="H1130" s="2">
        <f t="shared" si="157"/>
        <v>0.62121546021113261</v>
      </c>
      <c r="I1130" s="2">
        <f t="shared" si="158"/>
        <v>38.317884047949498</v>
      </c>
    </row>
    <row r="1131" spans="1:9" ht="13.5" x14ac:dyDescent="0.25">
      <c r="A1131" s="3">
        <f>TITRES_STAT!B1134</f>
        <v>43656</v>
      </c>
      <c r="B1131" s="5">
        <f>TITRES_STAT!D1134</f>
        <v>6.6470000000000002</v>
      </c>
      <c r="C1131" s="2">
        <f t="shared" si="153"/>
        <v>-7.3999999999999844E-2</v>
      </c>
      <c r="D1131" s="2">
        <f t="shared" si="154"/>
        <v>0</v>
      </c>
      <c r="E1131" s="2">
        <f t="shared" si="155"/>
        <v>7.3999999999999844E-2</v>
      </c>
      <c r="F1131" s="2">
        <f t="shared" si="159"/>
        <v>2.0985176632787671E-2</v>
      </c>
      <c r="G1131" s="2">
        <f t="shared" si="159"/>
        <v>3.9066548757630729E-2</v>
      </c>
      <c r="H1131" s="2">
        <f t="shared" si="157"/>
        <v>0.53716484563251088</v>
      </c>
      <c r="I1131" s="2">
        <f t="shared" si="158"/>
        <v>34.945168513236382</v>
      </c>
    </row>
    <row r="1132" spans="1:9" ht="13.5" x14ac:dyDescent="0.25">
      <c r="A1132" s="3">
        <f>TITRES_STAT!B1135</f>
        <v>43657</v>
      </c>
      <c r="B1132" s="5">
        <f>TITRES_STAT!D1135</f>
        <v>6.6470000000000002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1.9486235444731409E-2</v>
      </c>
      <c r="G1132" s="2">
        <f t="shared" si="159"/>
        <v>3.6276080989228535E-2</v>
      </c>
      <c r="H1132" s="2">
        <f t="shared" si="157"/>
        <v>0.53716484563251088</v>
      </c>
      <c r="I1132" s="2">
        <f t="shared" si="158"/>
        <v>34.945168513236382</v>
      </c>
    </row>
    <row r="1133" spans="1:9" ht="13.5" x14ac:dyDescent="0.25">
      <c r="A1133" s="3">
        <f>TITRES_STAT!B1136</f>
        <v>43658</v>
      </c>
      <c r="B1133" s="5">
        <f>TITRES_STAT!D1136</f>
        <v>6.7130000000000001</v>
      </c>
      <c r="C1133" s="2">
        <f t="shared" si="153"/>
        <v>6.5999999999999837E-2</v>
      </c>
      <c r="D1133" s="2">
        <f t="shared" si="154"/>
        <v>6.5999999999999837E-2</v>
      </c>
      <c r="E1133" s="2">
        <f t="shared" si="155"/>
        <v>0</v>
      </c>
      <c r="F1133" s="2">
        <f t="shared" ref="F1133:G1148" si="160">((F1132*13)+D1133)/14</f>
        <v>2.2808647198679151E-2</v>
      </c>
      <c r="G1133" s="2">
        <f t="shared" si="160"/>
        <v>3.3684932347140782E-2</v>
      </c>
      <c r="H1133" s="2">
        <f t="shared" si="157"/>
        <v>0.67711720372848472</v>
      </c>
      <c r="I1133" s="2">
        <f t="shared" si="158"/>
        <v>40.37387501739002</v>
      </c>
    </row>
    <row r="1134" spans="1:9" ht="13.5" x14ac:dyDescent="0.25">
      <c r="A1134" s="3">
        <f>TITRES_STAT!B1137</f>
        <v>43661</v>
      </c>
      <c r="B1134" s="5">
        <f>TITRES_STAT!D1137</f>
        <v>6.6539999999999999</v>
      </c>
      <c r="C1134" s="2">
        <f t="shared" si="153"/>
        <v>-5.9000000000000163E-2</v>
      </c>
      <c r="D1134" s="2">
        <f t="shared" si="154"/>
        <v>0</v>
      </c>
      <c r="E1134" s="2">
        <f t="shared" si="155"/>
        <v>5.9000000000000163E-2</v>
      </c>
      <c r="F1134" s="2">
        <f t="shared" si="160"/>
        <v>2.1179458113059213E-2</v>
      </c>
      <c r="G1134" s="2">
        <f t="shared" si="160"/>
        <v>3.5493151465202169E-2</v>
      </c>
      <c r="H1134" s="2">
        <f t="shared" si="157"/>
        <v>0.59671957092409111</v>
      </c>
      <c r="I1134" s="2">
        <f t="shared" si="158"/>
        <v>37.371594974485312</v>
      </c>
    </row>
    <row r="1135" spans="1:9" ht="13.5" x14ac:dyDescent="0.25">
      <c r="A1135" s="3">
        <f>TITRES_STAT!B1138</f>
        <v>43662</v>
      </c>
      <c r="B1135" s="5">
        <f>TITRES_STAT!D1138</f>
        <v>6.6470000000000002</v>
      </c>
      <c r="C1135" s="2">
        <f t="shared" si="153"/>
        <v>-6.9999999999996732E-3</v>
      </c>
      <c r="D1135" s="2">
        <f t="shared" si="154"/>
        <v>0</v>
      </c>
      <c r="E1135" s="2">
        <f t="shared" si="155"/>
        <v>6.9999999999996732E-3</v>
      </c>
      <c r="F1135" s="2">
        <f t="shared" si="160"/>
        <v>1.9666639676412127E-2</v>
      </c>
      <c r="G1135" s="2">
        <f t="shared" si="160"/>
        <v>3.345792636054485E-2</v>
      </c>
      <c r="H1135" s="2">
        <f t="shared" si="157"/>
        <v>0.58780210896763607</v>
      </c>
      <c r="I1135" s="2">
        <f t="shared" si="158"/>
        <v>37.019859442674239</v>
      </c>
    </row>
    <row r="1136" spans="1:9" ht="13.5" x14ac:dyDescent="0.25">
      <c r="A1136" s="3">
        <f>TITRES_STAT!B1139</f>
        <v>43663</v>
      </c>
      <c r="B1136" s="5">
        <f>TITRES_STAT!D1139</f>
        <v>6.7130000000000001</v>
      </c>
      <c r="C1136" s="2">
        <f t="shared" si="153"/>
        <v>6.5999999999999837E-2</v>
      </c>
      <c r="D1136" s="2">
        <f t="shared" si="154"/>
        <v>6.5999999999999837E-2</v>
      </c>
      <c r="E1136" s="2">
        <f t="shared" si="155"/>
        <v>0</v>
      </c>
      <c r="F1136" s="2">
        <f t="shared" si="160"/>
        <v>2.2976165413811249E-2</v>
      </c>
      <c r="G1136" s="2">
        <f t="shared" si="160"/>
        <v>3.106807447764879E-2</v>
      </c>
      <c r="H1136" s="2">
        <f t="shared" si="157"/>
        <v>0.73954262696070594</v>
      </c>
      <c r="I1136" s="2">
        <f t="shared" si="158"/>
        <v>42.513624874649956</v>
      </c>
    </row>
    <row r="1137" spans="1:9" ht="13.5" x14ac:dyDescent="0.25">
      <c r="A1137" s="3">
        <f>TITRES_STAT!B1140</f>
        <v>43664</v>
      </c>
      <c r="B1137" s="5">
        <f>TITRES_STAT!D1140</f>
        <v>6.7130000000000001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2.1335010741396158E-2</v>
      </c>
      <c r="G1137" s="2">
        <f t="shared" si="160"/>
        <v>2.8848926300673875E-2</v>
      </c>
      <c r="H1137" s="2">
        <f t="shared" si="157"/>
        <v>0.73954262696070594</v>
      </c>
      <c r="I1137" s="2">
        <f t="shared" si="158"/>
        <v>42.513624874649956</v>
      </c>
    </row>
    <row r="1138" spans="1:9" ht="13.5" x14ac:dyDescent="0.25">
      <c r="A1138" s="3">
        <f>TITRES_STAT!B1141</f>
        <v>43665</v>
      </c>
      <c r="B1138" s="5">
        <f>TITRES_STAT!D1141</f>
        <v>6.7210000000000001</v>
      </c>
      <c r="C1138" s="2">
        <f t="shared" si="153"/>
        <v>8.0000000000000071E-3</v>
      </c>
      <c r="D1138" s="2">
        <f t="shared" si="154"/>
        <v>8.0000000000000071E-3</v>
      </c>
      <c r="E1138" s="2">
        <f t="shared" si="155"/>
        <v>0</v>
      </c>
      <c r="F1138" s="2">
        <f t="shared" si="160"/>
        <v>2.0382509974153577E-2</v>
      </c>
      <c r="G1138" s="2">
        <f t="shared" si="160"/>
        <v>2.6788288707768598E-2</v>
      </c>
      <c r="H1138" s="2">
        <f t="shared" si="157"/>
        <v>0.76087391010694361</v>
      </c>
      <c r="I1138" s="2">
        <f t="shared" si="158"/>
        <v>43.21001667068446</v>
      </c>
    </row>
    <row r="1139" spans="1:9" ht="13.5" x14ac:dyDescent="0.25">
      <c r="A1139" s="3">
        <f>TITRES_STAT!B1142</f>
        <v>43668</v>
      </c>
      <c r="B1139" s="5">
        <f>TITRES_STAT!D1142</f>
        <v>6.7130000000000001</v>
      </c>
      <c r="C1139" s="2">
        <f t="shared" si="153"/>
        <v>-8.0000000000000071E-3</v>
      </c>
      <c r="D1139" s="2">
        <f t="shared" si="154"/>
        <v>0</v>
      </c>
      <c r="E1139" s="2">
        <f t="shared" si="155"/>
        <v>8.0000000000000071E-3</v>
      </c>
      <c r="F1139" s="2">
        <f t="shared" si="160"/>
        <v>1.8926616404571179E-2</v>
      </c>
      <c r="G1139" s="2">
        <f t="shared" si="160"/>
        <v>2.5446268085785127E-2</v>
      </c>
      <c r="H1139" s="2">
        <f t="shared" si="157"/>
        <v>0.74378751103168739</v>
      </c>
      <c r="I1139" s="2">
        <f t="shared" si="158"/>
        <v>42.653563368603088</v>
      </c>
    </row>
    <row r="1140" spans="1:9" ht="13.5" x14ac:dyDescent="0.25">
      <c r="A1140" s="3">
        <f>TITRES_STAT!B1143</f>
        <v>43669</v>
      </c>
      <c r="B1140" s="5">
        <f>TITRES_STAT!D1143</f>
        <v>6.6470000000000002</v>
      </c>
      <c r="C1140" s="2">
        <f t="shared" si="153"/>
        <v>-6.5999999999999837E-2</v>
      </c>
      <c r="D1140" s="2">
        <f t="shared" si="154"/>
        <v>0</v>
      </c>
      <c r="E1140" s="2">
        <f t="shared" si="155"/>
        <v>6.5999999999999837E-2</v>
      </c>
      <c r="F1140" s="2">
        <f t="shared" si="160"/>
        <v>1.7574715232816094E-2</v>
      </c>
      <c r="G1140" s="2">
        <f t="shared" si="160"/>
        <v>2.8342963222514748E-2</v>
      </c>
      <c r="H1140" s="2">
        <f t="shared" si="157"/>
        <v>0.62007331748768246</v>
      </c>
      <c r="I1140" s="2">
        <f t="shared" si="158"/>
        <v>38.274398497548056</v>
      </c>
    </row>
    <row r="1141" spans="1:9" ht="13.5" x14ac:dyDescent="0.25">
      <c r="A1141" s="3">
        <f>TITRES_STAT!B1144</f>
        <v>43670</v>
      </c>
      <c r="B1141" s="5">
        <f>TITRES_STAT!D1144</f>
        <v>6.8689999999999998</v>
      </c>
      <c r="C1141" s="2">
        <f t="shared" si="153"/>
        <v>0.22199999999999953</v>
      </c>
      <c r="D1141" s="2">
        <f t="shared" si="154"/>
        <v>0.22199999999999953</v>
      </c>
      <c r="E1141" s="2">
        <f t="shared" si="155"/>
        <v>0</v>
      </c>
      <c r="F1141" s="2">
        <f t="shared" si="160"/>
        <v>3.2176521287614911E-2</v>
      </c>
      <c r="G1141" s="2">
        <f t="shared" si="160"/>
        <v>2.631846584947798E-2</v>
      </c>
      <c r="H1141" s="2">
        <f t="shared" si="157"/>
        <v>1.2225834694028384</v>
      </c>
      <c r="I1141" s="2">
        <f t="shared" si="158"/>
        <v>55.007314066423838</v>
      </c>
    </row>
    <row r="1142" spans="1:9" ht="13.5" x14ac:dyDescent="0.25">
      <c r="A1142" s="3">
        <f>TITRES_STAT!B1145</f>
        <v>43672</v>
      </c>
      <c r="B1142" s="5">
        <f>TITRES_STAT!D1145</f>
        <v>6.8689999999999998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2.987819833849956E-2</v>
      </c>
      <c r="G1142" s="2">
        <f t="shared" si="160"/>
        <v>2.4438575431658123E-2</v>
      </c>
      <c r="H1142" s="2">
        <f t="shared" si="157"/>
        <v>1.2225834694028386</v>
      </c>
      <c r="I1142" s="2">
        <f t="shared" si="158"/>
        <v>55.007314066423838</v>
      </c>
    </row>
    <row r="1143" spans="1:9" ht="13.5" x14ac:dyDescent="0.25">
      <c r="A1143" s="3">
        <f>TITRES_STAT!B1146</f>
        <v>43675</v>
      </c>
      <c r="B1143" s="5">
        <f>TITRES_STAT!D1146</f>
        <v>6.8979999999999997</v>
      </c>
      <c r="C1143" s="2">
        <f t="shared" si="153"/>
        <v>2.8999999999999915E-2</v>
      </c>
      <c r="D1143" s="2">
        <f t="shared" si="154"/>
        <v>2.8999999999999915E-2</v>
      </c>
      <c r="E1143" s="2">
        <f t="shared" si="155"/>
        <v>0</v>
      </c>
      <c r="F1143" s="2">
        <f t="shared" si="160"/>
        <v>2.9815469885749585E-2</v>
      </c>
      <c r="G1143" s="2">
        <f t="shared" si="160"/>
        <v>2.2692962900825401E-2</v>
      </c>
      <c r="H1143" s="2">
        <f t="shared" si="157"/>
        <v>1.3138641267802504</v>
      </c>
      <c r="I1143" s="2">
        <f t="shared" si="158"/>
        <v>56.782250589990205</v>
      </c>
    </row>
    <row r="1144" spans="1:9" ht="13.5" x14ac:dyDescent="0.25">
      <c r="A1144" s="3">
        <f>TITRES_STAT!B1147</f>
        <v>43676</v>
      </c>
      <c r="B1144" s="5">
        <f>TITRES_STAT!D1147</f>
        <v>6.8689999999999998</v>
      </c>
      <c r="C1144" s="2">
        <f t="shared" si="153"/>
        <v>-2.8999999999999915E-2</v>
      </c>
      <c r="D1144" s="2">
        <f t="shared" si="154"/>
        <v>0</v>
      </c>
      <c r="E1144" s="2">
        <f t="shared" si="155"/>
        <v>2.8999999999999915E-2</v>
      </c>
      <c r="F1144" s="2">
        <f t="shared" si="160"/>
        <v>2.76857934653389E-2</v>
      </c>
      <c r="G1144" s="2">
        <f t="shared" si="160"/>
        <v>2.3143465550766438E-2</v>
      </c>
      <c r="H1144" s="2">
        <f t="shared" si="157"/>
        <v>1.196268268665668</v>
      </c>
      <c r="I1144" s="2">
        <f t="shared" si="158"/>
        <v>54.468221652742585</v>
      </c>
    </row>
    <row r="1145" spans="1:9" ht="13.5" x14ac:dyDescent="0.25">
      <c r="A1145" s="3">
        <f>TITRES_STAT!B1148</f>
        <v>43677</v>
      </c>
      <c r="B1145" s="5">
        <f>TITRES_STAT!D1148</f>
        <v>6.8689999999999998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2.5708236789243267E-2</v>
      </c>
      <c r="G1145" s="2">
        <f t="shared" si="160"/>
        <v>2.1490360868568835E-2</v>
      </c>
      <c r="H1145" s="2">
        <f t="shared" si="157"/>
        <v>1.1962682686656683</v>
      </c>
      <c r="I1145" s="2">
        <f t="shared" si="158"/>
        <v>54.468221652742585</v>
      </c>
    </row>
    <row r="1146" spans="1:9" ht="13.5" x14ac:dyDescent="0.25">
      <c r="A1146" s="3">
        <f>TITRES_STAT!B1149</f>
        <v>43678</v>
      </c>
      <c r="B1146" s="5">
        <f>TITRES_STAT!D1149</f>
        <v>6.8609999999999998</v>
      </c>
      <c r="C1146" s="2">
        <f t="shared" si="153"/>
        <v>-8.0000000000000071E-3</v>
      </c>
      <c r="D1146" s="2">
        <f t="shared" si="154"/>
        <v>0</v>
      </c>
      <c r="E1146" s="2">
        <f t="shared" si="155"/>
        <v>8.0000000000000071E-3</v>
      </c>
      <c r="F1146" s="2">
        <f t="shared" si="160"/>
        <v>2.3871934161440178E-2</v>
      </c>
      <c r="G1146" s="2">
        <f t="shared" si="160"/>
        <v>2.0526763663671063E-2</v>
      </c>
      <c r="H1146" s="2">
        <f t="shared" si="157"/>
        <v>1.1629662889181849</v>
      </c>
      <c r="I1146" s="2">
        <f t="shared" si="158"/>
        <v>53.767194379152649</v>
      </c>
    </row>
    <row r="1147" spans="1:9" ht="13.5" x14ac:dyDescent="0.25">
      <c r="A1147" s="3">
        <f>TITRES_STAT!B1150</f>
        <v>43679</v>
      </c>
      <c r="B1147" s="5">
        <f>TITRES_STAT!D1150</f>
        <v>6.8609999999999998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2.2166796007051594E-2</v>
      </c>
      <c r="G1147" s="2">
        <f t="shared" si="160"/>
        <v>1.906056625912313E-2</v>
      </c>
      <c r="H1147" s="2">
        <f t="shared" si="157"/>
        <v>1.1629662889181849</v>
      </c>
      <c r="I1147" s="2">
        <f t="shared" si="158"/>
        <v>53.767194379152649</v>
      </c>
    </row>
    <row r="1148" spans="1:9" ht="13.5" x14ac:dyDescent="0.25">
      <c r="A1148" s="3">
        <f>TITRES_STAT!B1151</f>
        <v>43682</v>
      </c>
      <c r="B1148" s="5">
        <f>TITRES_STAT!D1151</f>
        <v>6.6840000000000002</v>
      </c>
      <c r="C1148" s="2">
        <f t="shared" si="153"/>
        <v>-0.1769999999999996</v>
      </c>
      <c r="D1148" s="2">
        <f t="shared" si="154"/>
        <v>0</v>
      </c>
      <c r="E1148" s="2">
        <f t="shared" si="155"/>
        <v>0.1769999999999996</v>
      </c>
      <c r="F1148" s="2">
        <f t="shared" si="160"/>
        <v>2.0583453435119338E-2</v>
      </c>
      <c r="G1148" s="2">
        <f t="shared" si="160"/>
        <v>3.034195438347145E-2</v>
      </c>
      <c r="H1148" s="2">
        <f t="shared" si="157"/>
        <v>0.67838258455533174</v>
      </c>
      <c r="I1148" s="2">
        <f t="shared" si="158"/>
        <v>40.418828865235241</v>
      </c>
    </row>
    <row r="1149" spans="1:9" ht="13.5" x14ac:dyDescent="0.25">
      <c r="A1149" s="3">
        <f>TITRES_STAT!B1152</f>
        <v>43683</v>
      </c>
      <c r="B1149" s="5">
        <f>TITRES_STAT!D1152</f>
        <v>6.6470000000000002</v>
      </c>
      <c r="C1149" s="2">
        <f t="shared" si="153"/>
        <v>-3.6999999999999922E-2</v>
      </c>
      <c r="D1149" s="2">
        <f t="shared" si="154"/>
        <v>0</v>
      </c>
      <c r="E1149" s="2">
        <f t="shared" si="155"/>
        <v>3.6999999999999922E-2</v>
      </c>
      <c r="F1149" s="2">
        <f t="shared" ref="F1149:G1164" si="161">((F1148*13)+D1149)/14</f>
        <v>1.9113206761182243E-2</v>
      </c>
      <c r="G1149" s="2">
        <f t="shared" si="161"/>
        <v>3.0817529070366341E-2</v>
      </c>
      <c r="H1149" s="2">
        <f t="shared" si="157"/>
        <v>0.62020568610613258</v>
      </c>
      <c r="I1149" s="2">
        <f t="shared" si="158"/>
        <v>38.279441395905934</v>
      </c>
    </row>
    <row r="1150" spans="1:9" ht="13.5" x14ac:dyDescent="0.25">
      <c r="A1150" s="3">
        <f>TITRES_STAT!B1153</f>
        <v>43684</v>
      </c>
      <c r="B1150" s="5">
        <f>TITRES_STAT!D1153</f>
        <v>6.6319999999999997</v>
      </c>
      <c r="C1150" s="2">
        <f t="shared" si="153"/>
        <v>-1.5000000000000568E-2</v>
      </c>
      <c r="D1150" s="2">
        <f t="shared" si="154"/>
        <v>0</v>
      </c>
      <c r="E1150" s="2">
        <f t="shared" si="155"/>
        <v>1.5000000000000568E-2</v>
      </c>
      <c r="F1150" s="2">
        <f t="shared" si="161"/>
        <v>1.7747977706812083E-2</v>
      </c>
      <c r="G1150" s="2">
        <f t="shared" si="161"/>
        <v>2.9687705565340217E-2</v>
      </c>
      <c r="H1150" s="2">
        <f t="shared" si="157"/>
        <v>0.59782247798672861</v>
      </c>
      <c r="I1150" s="2">
        <f t="shared" si="158"/>
        <v>37.414824626825293</v>
      </c>
    </row>
    <row r="1151" spans="1:9" ht="13.5" x14ac:dyDescent="0.25">
      <c r="A1151" s="3">
        <f>TITRES_STAT!B1154</f>
        <v>43685</v>
      </c>
      <c r="B1151" s="5">
        <f>TITRES_STAT!D1154</f>
        <v>6.4989999999999997</v>
      </c>
      <c r="C1151" s="2">
        <f t="shared" si="153"/>
        <v>-0.13300000000000001</v>
      </c>
      <c r="D1151" s="2">
        <f t="shared" si="154"/>
        <v>0</v>
      </c>
      <c r="E1151" s="2">
        <f t="shared" si="155"/>
        <v>0.13300000000000001</v>
      </c>
      <c r="F1151" s="2">
        <f t="shared" si="161"/>
        <v>1.6480265013468363E-2</v>
      </c>
      <c r="G1151" s="2">
        <f t="shared" si="161"/>
        <v>3.7067155167815925E-2</v>
      </c>
      <c r="H1151" s="2">
        <f t="shared" si="157"/>
        <v>0.44460560673880856</v>
      </c>
      <c r="I1151" s="2">
        <f t="shared" si="158"/>
        <v>30.776954254144428</v>
      </c>
    </row>
    <row r="1152" spans="1:9" ht="13.5" x14ac:dyDescent="0.25">
      <c r="A1152" s="3">
        <f>TITRES_STAT!B1155</f>
        <v>43686</v>
      </c>
      <c r="B1152" s="5">
        <f>TITRES_STAT!D1155</f>
        <v>6.6470000000000002</v>
      </c>
      <c r="C1152" s="2">
        <f t="shared" si="153"/>
        <v>0.14800000000000058</v>
      </c>
      <c r="D1152" s="2">
        <f t="shared" si="154"/>
        <v>0.14800000000000058</v>
      </c>
      <c r="E1152" s="2">
        <f t="shared" si="155"/>
        <v>0</v>
      </c>
      <c r="F1152" s="2">
        <f t="shared" si="161"/>
        <v>2.5874531798220666E-2</v>
      </c>
      <c r="G1152" s="2">
        <f t="shared" si="161"/>
        <v>3.4419501227257641E-2</v>
      </c>
      <c r="H1152" s="2">
        <f t="shared" si="157"/>
        <v>0.75174046327347688</v>
      </c>
      <c r="I1152" s="2">
        <f t="shared" si="158"/>
        <v>42.913917845381022</v>
      </c>
    </row>
    <row r="1153" spans="1:9" ht="13.5" x14ac:dyDescent="0.25">
      <c r="A1153" s="3">
        <f>TITRES_STAT!B1156</f>
        <v>43691</v>
      </c>
      <c r="B1153" s="5">
        <f>TITRES_STAT!D1156</f>
        <v>6.6470000000000002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2.4026350955490616E-2</v>
      </c>
      <c r="G1153" s="2">
        <f t="shared" si="161"/>
        <v>3.196096542531067E-2</v>
      </c>
      <c r="H1153" s="2">
        <f t="shared" si="157"/>
        <v>0.75174046327347677</v>
      </c>
      <c r="I1153" s="2">
        <f t="shared" si="158"/>
        <v>42.913917845381022</v>
      </c>
    </row>
    <row r="1154" spans="1:9" ht="13.5" x14ac:dyDescent="0.25">
      <c r="A1154" s="3">
        <f>TITRES_STAT!B1157</f>
        <v>43692</v>
      </c>
      <c r="B1154" s="5">
        <f>TITRES_STAT!D1157</f>
        <v>6.6470000000000002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2.2310183030098428E-2</v>
      </c>
      <c r="G1154" s="2">
        <f t="shared" si="161"/>
        <v>2.9678039323502766E-2</v>
      </c>
      <c r="H1154" s="2">
        <f t="shared" si="157"/>
        <v>0.75174046327347666</v>
      </c>
      <c r="I1154" s="2">
        <f t="shared" si="158"/>
        <v>42.913917845381022</v>
      </c>
    </row>
    <row r="1155" spans="1:9" ht="13.5" x14ac:dyDescent="0.25">
      <c r="A1155" s="3">
        <f>TITRES_STAT!B1158</f>
        <v>43693</v>
      </c>
      <c r="B1155" s="5">
        <f>TITRES_STAT!D1158</f>
        <v>6.6470000000000002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2.0716598527948542E-2</v>
      </c>
      <c r="G1155" s="2">
        <f t="shared" si="161"/>
        <v>2.7558179371823997E-2</v>
      </c>
      <c r="H1155" s="2">
        <f t="shared" si="157"/>
        <v>0.75174046327347677</v>
      </c>
      <c r="I1155" s="2">
        <f t="shared" si="158"/>
        <v>42.913917845381022</v>
      </c>
    </row>
    <row r="1156" spans="1:9" ht="13.5" x14ac:dyDescent="0.25">
      <c r="A1156" s="3">
        <f>TITRES_STAT!B1159</f>
        <v>43696</v>
      </c>
      <c r="B1156" s="5">
        <f>TITRES_STAT!D1159</f>
        <v>6.6470000000000002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1.9236841490237931E-2</v>
      </c>
      <c r="G1156" s="2">
        <f t="shared" si="161"/>
        <v>2.5589737988122283E-2</v>
      </c>
      <c r="H1156" s="2">
        <f t="shared" si="157"/>
        <v>0.75174046327347677</v>
      </c>
      <c r="I1156" s="2">
        <f t="shared" si="158"/>
        <v>42.913917845381022</v>
      </c>
    </row>
    <row r="1157" spans="1:9" ht="13.5" x14ac:dyDescent="0.25">
      <c r="A1157" s="3">
        <f>TITRES_STAT!B1160</f>
        <v>43697</v>
      </c>
      <c r="B1157" s="5">
        <f>TITRES_STAT!D1160</f>
        <v>6.5439999999999996</v>
      </c>
      <c r="C1157" s="2">
        <f t="shared" si="162"/>
        <v>-0.10300000000000065</v>
      </c>
      <c r="D1157" s="2">
        <f t="shared" si="163"/>
        <v>0</v>
      </c>
      <c r="E1157" s="2">
        <f t="shared" si="164"/>
        <v>0.10300000000000065</v>
      </c>
      <c r="F1157" s="2">
        <f t="shared" si="161"/>
        <v>1.7862781383792364E-2</v>
      </c>
      <c r="G1157" s="2">
        <f t="shared" si="161"/>
        <v>3.1119042417542164E-2</v>
      </c>
      <c r="H1157" s="2">
        <f t="shared" si="157"/>
        <v>0.57401449389467418</v>
      </c>
      <c r="I1157" s="2">
        <f t="shared" si="158"/>
        <v>36.468183496478304</v>
      </c>
    </row>
    <row r="1158" spans="1:9" ht="13.5" x14ac:dyDescent="0.25">
      <c r="A1158" s="3">
        <f>TITRES_STAT!B1161</f>
        <v>43698</v>
      </c>
      <c r="B1158" s="5">
        <f>TITRES_STAT!D1161</f>
        <v>6.6470000000000002</v>
      </c>
      <c r="C1158" s="2">
        <f t="shared" si="162"/>
        <v>0.10300000000000065</v>
      </c>
      <c r="D1158" s="2">
        <f t="shared" si="163"/>
        <v>0.10300000000000065</v>
      </c>
      <c r="E1158" s="2">
        <f t="shared" si="164"/>
        <v>0</v>
      </c>
      <c r="F1158" s="2">
        <f t="shared" si="161"/>
        <v>2.3944011284950099E-2</v>
      </c>
      <c r="G1158" s="2">
        <f t="shared" si="161"/>
        <v>2.8896253673432008E-2</v>
      </c>
      <c r="H1158" s="2">
        <f t="shared" si="157"/>
        <v>0.8286199157700801</v>
      </c>
      <c r="I1158" s="2">
        <f t="shared" si="158"/>
        <v>45.313950079184515</v>
      </c>
    </row>
    <row r="1159" spans="1:9" ht="13.5" x14ac:dyDescent="0.25">
      <c r="A1159" s="3">
        <f>TITRES_STAT!B1162</f>
        <v>43699</v>
      </c>
      <c r="B1159" s="5">
        <f>TITRES_STAT!D1162</f>
        <v>6.6470000000000002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2.2233724764596518E-2</v>
      </c>
      <c r="G1159" s="2">
        <f t="shared" si="161"/>
        <v>2.683223555390115E-2</v>
      </c>
      <c r="H1159" s="2">
        <f t="shared" si="157"/>
        <v>0.82861991577007998</v>
      </c>
      <c r="I1159" s="2">
        <f t="shared" si="158"/>
        <v>45.313950079184515</v>
      </c>
    </row>
    <row r="1160" spans="1:9" ht="13.5" x14ac:dyDescent="0.25">
      <c r="A1160" s="3">
        <f>TITRES_STAT!B1163</f>
        <v>43700</v>
      </c>
      <c r="B1160" s="5">
        <f>TITRES_STAT!D1163</f>
        <v>6.5730000000000004</v>
      </c>
      <c r="C1160" s="2">
        <f t="shared" si="162"/>
        <v>-7.3999999999999844E-2</v>
      </c>
      <c r="D1160" s="2">
        <f t="shared" si="163"/>
        <v>0</v>
      </c>
      <c r="E1160" s="2">
        <f t="shared" si="164"/>
        <v>7.3999999999999844E-2</v>
      </c>
      <c r="F1160" s="2">
        <f t="shared" si="161"/>
        <v>2.0645601567125336E-2</v>
      </c>
      <c r="G1160" s="2">
        <f t="shared" si="161"/>
        <v>3.0201361585765342E-2</v>
      </c>
      <c r="H1160" s="2">
        <f t="shared" si="157"/>
        <v>0.68359837050711403</v>
      </c>
      <c r="I1160" s="2">
        <f t="shared" si="158"/>
        <v>40.603411269708488</v>
      </c>
    </row>
    <row r="1161" spans="1:9" ht="13.5" x14ac:dyDescent="0.25">
      <c r="A1161" s="3">
        <f>TITRES_STAT!B1164</f>
        <v>43703</v>
      </c>
      <c r="B1161" s="5">
        <f>TITRES_STAT!D1164</f>
        <v>6.5579999999999998</v>
      </c>
      <c r="C1161" s="2">
        <f t="shared" si="162"/>
        <v>-1.5000000000000568E-2</v>
      </c>
      <c r="D1161" s="2">
        <f t="shared" si="163"/>
        <v>0</v>
      </c>
      <c r="E1161" s="2">
        <f t="shared" si="164"/>
        <v>1.5000000000000568E-2</v>
      </c>
      <c r="F1161" s="2">
        <f t="shared" si="161"/>
        <v>1.9170915740902097E-2</v>
      </c>
      <c r="G1161" s="2">
        <f t="shared" si="161"/>
        <v>2.9115550043925E-2</v>
      </c>
      <c r="H1161" s="2">
        <f t="shared" si="157"/>
        <v>0.65844250622021605</v>
      </c>
      <c r="I1161" s="2">
        <f t="shared" si="158"/>
        <v>39.702462023895137</v>
      </c>
    </row>
    <row r="1162" spans="1:9" ht="13.5" x14ac:dyDescent="0.25">
      <c r="A1162" s="3">
        <f>TITRES_STAT!B1165</f>
        <v>43704</v>
      </c>
      <c r="B1162" s="5">
        <f>TITRES_STAT!D1165</f>
        <v>6.4619999999999997</v>
      </c>
      <c r="C1162" s="2">
        <f t="shared" si="162"/>
        <v>-9.6000000000000085E-2</v>
      </c>
      <c r="D1162" s="2">
        <f t="shared" si="163"/>
        <v>0</v>
      </c>
      <c r="E1162" s="2">
        <f t="shared" si="164"/>
        <v>9.6000000000000085E-2</v>
      </c>
      <c r="F1162" s="2">
        <f t="shared" si="161"/>
        <v>1.7801564616551947E-2</v>
      </c>
      <c r="G1162" s="2">
        <f t="shared" si="161"/>
        <v>3.389301075507322E-2</v>
      </c>
      <c r="H1162" s="2">
        <f t="shared" si="157"/>
        <v>0.5252281877580719</v>
      </c>
      <c r="I1162" s="2">
        <f t="shared" si="158"/>
        <v>34.436039929874568</v>
      </c>
    </row>
    <row r="1163" spans="1:9" ht="13.5" x14ac:dyDescent="0.25">
      <c r="A1163" s="3">
        <f>TITRES_STAT!B1166</f>
        <v>43705</v>
      </c>
      <c r="B1163" s="5">
        <f>TITRES_STAT!D1166</f>
        <v>6.492</v>
      </c>
      <c r="C1163" s="2">
        <f t="shared" si="162"/>
        <v>3.0000000000000249E-2</v>
      </c>
      <c r="D1163" s="2">
        <f t="shared" si="163"/>
        <v>3.0000000000000249E-2</v>
      </c>
      <c r="E1163" s="2">
        <f t="shared" si="164"/>
        <v>0</v>
      </c>
      <c r="F1163" s="2">
        <f t="shared" si="161"/>
        <v>1.8672881429655397E-2</v>
      </c>
      <c r="G1163" s="2">
        <f t="shared" si="161"/>
        <v>3.1472081415425131E-2</v>
      </c>
      <c r="H1163" s="2">
        <f t="shared" si="157"/>
        <v>0.5933157449352372</v>
      </c>
      <c r="I1163" s="2">
        <f t="shared" si="158"/>
        <v>37.237800908027388</v>
      </c>
    </row>
    <row r="1164" spans="1:9" ht="13.5" x14ac:dyDescent="0.25">
      <c r="A1164" s="3">
        <f>TITRES_STAT!B1167</f>
        <v>43706</v>
      </c>
      <c r="B1164" s="5">
        <f>TITRES_STAT!D1167</f>
        <v>6.4989999999999997</v>
      </c>
      <c r="C1164" s="2">
        <f t="shared" si="162"/>
        <v>6.9999999999996732E-3</v>
      </c>
      <c r="D1164" s="2">
        <f t="shared" si="163"/>
        <v>6.9999999999996732E-3</v>
      </c>
      <c r="E1164" s="2">
        <f t="shared" si="164"/>
        <v>0</v>
      </c>
      <c r="F1164" s="2">
        <f t="shared" si="161"/>
        <v>1.7839104184679988E-2</v>
      </c>
      <c r="G1164" s="2">
        <f t="shared" si="161"/>
        <v>2.9224075600037622E-2</v>
      </c>
      <c r="H1164" s="2">
        <f t="shared" si="157"/>
        <v>0.61042492596949838</v>
      </c>
      <c r="I1164" s="2">
        <f t="shared" si="158"/>
        <v>37.904587548656707</v>
      </c>
    </row>
    <row r="1165" spans="1:9" ht="13.5" x14ac:dyDescent="0.25">
      <c r="A1165" s="3">
        <f>TITRES_STAT!B1168</f>
        <v>43707</v>
      </c>
      <c r="B1165" s="5">
        <f>TITRES_STAT!D1168</f>
        <v>6.3150000000000004</v>
      </c>
      <c r="C1165" s="2">
        <f t="shared" si="162"/>
        <v>-0.18399999999999928</v>
      </c>
      <c r="D1165" s="2">
        <f t="shared" si="163"/>
        <v>0</v>
      </c>
      <c r="E1165" s="2">
        <f t="shared" si="164"/>
        <v>0.18399999999999928</v>
      </c>
      <c r="F1165" s="2">
        <f t="shared" ref="F1165:G1180" si="165">((F1164*13)+D1165)/14</f>
        <v>1.6564882457202845E-2</v>
      </c>
      <c r="G1165" s="2">
        <f t="shared" si="165"/>
        <v>4.0279498771463453E-2</v>
      </c>
      <c r="H1165" s="2">
        <f t="shared" si="157"/>
        <v>0.41124847533948106</v>
      </c>
      <c r="I1165" s="2">
        <f t="shared" si="158"/>
        <v>29.140756041600241</v>
      </c>
    </row>
    <row r="1166" spans="1:9" ht="13.5" x14ac:dyDescent="0.25">
      <c r="A1166" s="3">
        <f>TITRES_STAT!B1169</f>
        <v>43710</v>
      </c>
      <c r="B1166" s="5">
        <f>TITRES_STAT!D1169</f>
        <v>6.5579999999999998</v>
      </c>
      <c r="C1166" s="2">
        <f t="shared" si="162"/>
        <v>0.24299999999999944</v>
      </c>
      <c r="D1166" s="2">
        <f t="shared" si="163"/>
        <v>0.24299999999999944</v>
      </c>
      <c r="E1166" s="2">
        <f t="shared" si="164"/>
        <v>0</v>
      </c>
      <c r="F1166" s="2">
        <f t="shared" si="165"/>
        <v>3.2738819424545464E-2</v>
      </c>
      <c r="G1166" s="2">
        <f t="shared" si="165"/>
        <v>3.7402391716358917E-2</v>
      </c>
      <c r="H1166" s="2">
        <f t="shared" si="157"/>
        <v>0.87531352734927592</v>
      </c>
      <c r="I1166" s="2">
        <f t="shared" si="158"/>
        <v>46.675583286945994</v>
      </c>
    </row>
    <row r="1167" spans="1:9" ht="13.5" x14ac:dyDescent="0.25">
      <c r="A1167" s="3">
        <f>TITRES_STAT!B1170</f>
        <v>43711</v>
      </c>
      <c r="B1167" s="5">
        <f>TITRES_STAT!D1170</f>
        <v>6.7430000000000003</v>
      </c>
      <c r="C1167" s="2">
        <f t="shared" si="162"/>
        <v>0.1850000000000005</v>
      </c>
      <c r="D1167" s="2">
        <f t="shared" si="163"/>
        <v>0.1850000000000005</v>
      </c>
      <c r="E1167" s="2">
        <f t="shared" si="164"/>
        <v>0</v>
      </c>
      <c r="F1167" s="2">
        <f t="shared" si="165"/>
        <v>4.3614618037077967E-2</v>
      </c>
      <c r="G1167" s="2">
        <f t="shared" si="165"/>
        <v>3.4730792308047563E-2</v>
      </c>
      <c r="H1167" s="2">
        <f t="shared" si="157"/>
        <v>1.2557910470407527</v>
      </c>
      <c r="I1167" s="2">
        <f t="shared" si="158"/>
        <v>55.669652944502793</v>
      </c>
    </row>
    <row r="1168" spans="1:9" ht="13.5" x14ac:dyDescent="0.25">
      <c r="A1168" s="3">
        <f>TITRES_STAT!B1171</f>
        <v>43712</v>
      </c>
      <c r="B1168" s="5">
        <f>TITRES_STAT!D1171</f>
        <v>7.016</v>
      </c>
      <c r="C1168" s="2">
        <f t="shared" si="162"/>
        <v>0.27299999999999969</v>
      </c>
      <c r="D1168" s="2">
        <f t="shared" si="163"/>
        <v>0.27299999999999969</v>
      </c>
      <c r="E1168" s="2">
        <f t="shared" si="164"/>
        <v>0</v>
      </c>
      <c r="F1168" s="2">
        <f t="shared" si="165"/>
        <v>5.9999288177286662E-2</v>
      </c>
      <c r="G1168" s="2">
        <f t="shared" si="165"/>
        <v>3.2250021428901307E-2</v>
      </c>
      <c r="H1168" s="2">
        <f t="shared" si="157"/>
        <v>1.8604418080639618</v>
      </c>
      <c r="I1168" s="2">
        <f t="shared" si="158"/>
        <v>65.040365541404526</v>
      </c>
    </row>
    <row r="1169" spans="1:9" ht="13.5" x14ac:dyDescent="0.25">
      <c r="A1169" s="3">
        <f>TITRES_STAT!B1172</f>
        <v>43713</v>
      </c>
      <c r="B1169" s="5">
        <f>TITRES_STAT!D1172</f>
        <v>7.2160000000000002</v>
      </c>
      <c r="C1169" s="2">
        <f t="shared" si="162"/>
        <v>0.20000000000000018</v>
      </c>
      <c r="D1169" s="2">
        <f t="shared" si="163"/>
        <v>0.20000000000000018</v>
      </c>
      <c r="E1169" s="2">
        <f t="shared" si="164"/>
        <v>0</v>
      </c>
      <c r="F1169" s="2">
        <f t="shared" si="165"/>
        <v>6.9999339021766208E-2</v>
      </c>
      <c r="G1169" s="2">
        <f t="shared" si="165"/>
        <v>2.9946448469694072E-2</v>
      </c>
      <c r="H1169" s="2">
        <f t="shared" ref="H1169:H1232" si="166">F1169/G1169</f>
        <v>2.3374838285950945</v>
      </c>
      <c r="I1169" s="2">
        <f t="shared" ref="I1169:I1232" si="167">IF(G1169=0,100,100-(100/(1+H1169)))</f>
        <v>70.037308003348514</v>
      </c>
    </row>
    <row r="1170" spans="1:9" ht="13.5" x14ac:dyDescent="0.25">
      <c r="A1170" s="3">
        <f>TITRES_STAT!B1173</f>
        <v>43714</v>
      </c>
      <c r="B1170" s="5">
        <f>TITRES_STAT!D1173</f>
        <v>7.2160000000000002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6.4999386234497192E-2</v>
      </c>
      <c r="G1170" s="2">
        <f t="shared" si="165"/>
        <v>2.7807416436144494E-2</v>
      </c>
      <c r="H1170" s="2">
        <f t="shared" si="166"/>
        <v>2.3374838285950945</v>
      </c>
      <c r="I1170" s="2">
        <f t="shared" si="167"/>
        <v>70.037308003348514</v>
      </c>
    </row>
    <row r="1171" spans="1:9" ht="13.5" x14ac:dyDescent="0.25">
      <c r="A1171" s="3">
        <f>TITRES_STAT!B1174</f>
        <v>43717</v>
      </c>
      <c r="B1171" s="5">
        <f>TITRES_STAT!D1174</f>
        <v>7.3780000000000001</v>
      </c>
      <c r="C1171" s="2">
        <f t="shared" si="162"/>
        <v>0.16199999999999992</v>
      </c>
      <c r="D1171" s="2">
        <f t="shared" si="163"/>
        <v>0.16199999999999992</v>
      </c>
      <c r="E1171" s="2">
        <f t="shared" si="164"/>
        <v>0</v>
      </c>
      <c r="F1171" s="2">
        <f t="shared" si="165"/>
        <v>7.1928001503461667E-2</v>
      </c>
      <c r="G1171" s="2">
        <f t="shared" si="165"/>
        <v>2.5821172404991315E-2</v>
      </c>
      <c r="H1171" s="2">
        <f t="shared" si="166"/>
        <v>2.7856210545094289</v>
      </c>
      <c r="I1171" s="2">
        <f t="shared" si="167"/>
        <v>73.584255116903449</v>
      </c>
    </row>
    <row r="1172" spans="1:9" ht="13.5" x14ac:dyDescent="0.25">
      <c r="A1172" s="3">
        <f>TITRES_STAT!B1175</f>
        <v>43718</v>
      </c>
      <c r="B1172" s="5">
        <f>TITRES_STAT!D1175</f>
        <v>7.3780000000000001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6.6790287110357255E-2</v>
      </c>
      <c r="G1172" s="2">
        <f t="shared" si="165"/>
        <v>2.3976802947491934E-2</v>
      </c>
      <c r="H1172" s="2">
        <f t="shared" si="166"/>
        <v>2.7856210545094284</v>
      </c>
      <c r="I1172" s="2">
        <f t="shared" si="167"/>
        <v>73.584255116903449</v>
      </c>
    </row>
    <row r="1173" spans="1:9" ht="13.5" x14ac:dyDescent="0.25">
      <c r="A1173" s="3">
        <f>TITRES_STAT!B1176</f>
        <v>43719</v>
      </c>
      <c r="B1173" s="5">
        <f>TITRES_STAT!D1176</f>
        <v>7.1639999999999997</v>
      </c>
      <c r="C1173" s="2">
        <f t="shared" si="162"/>
        <v>-0.21400000000000041</v>
      </c>
      <c r="D1173" s="2">
        <f t="shared" si="163"/>
        <v>0</v>
      </c>
      <c r="E1173" s="2">
        <f t="shared" si="164"/>
        <v>0.21400000000000041</v>
      </c>
      <c r="F1173" s="2">
        <f t="shared" si="165"/>
        <v>6.2019552316760311E-2</v>
      </c>
      <c r="G1173" s="2">
        <f t="shared" si="165"/>
        <v>3.7549888451242533E-2</v>
      </c>
      <c r="H1173" s="2">
        <f t="shared" si="166"/>
        <v>1.6516574316137036</v>
      </c>
      <c r="I1173" s="2">
        <f t="shared" si="167"/>
        <v>62.28773792278907</v>
      </c>
    </row>
    <row r="1174" spans="1:9" ht="13.5" x14ac:dyDescent="0.25">
      <c r="A1174" s="3">
        <f>TITRES_STAT!B1177</f>
        <v>43720</v>
      </c>
      <c r="B1174" s="5">
        <f>TITRES_STAT!D1177</f>
        <v>7.3780000000000001</v>
      </c>
      <c r="C1174" s="2">
        <f t="shared" si="162"/>
        <v>0.21400000000000041</v>
      </c>
      <c r="D1174" s="2">
        <f t="shared" si="163"/>
        <v>0.21400000000000041</v>
      </c>
      <c r="E1174" s="2">
        <f t="shared" si="164"/>
        <v>0</v>
      </c>
      <c r="F1174" s="2">
        <f t="shared" si="165"/>
        <v>7.2875298579848896E-2</v>
      </c>
      <c r="G1174" s="2">
        <f t="shared" si="165"/>
        <v>3.4867753561868067E-2</v>
      </c>
      <c r="H1174" s="2">
        <f t="shared" si="166"/>
        <v>2.0900485731190463</v>
      </c>
      <c r="I1174" s="2">
        <f t="shared" si="167"/>
        <v>67.638049165336724</v>
      </c>
    </row>
    <row r="1175" spans="1:9" ht="13.5" x14ac:dyDescent="0.25">
      <c r="A1175" s="3">
        <f>TITRES_STAT!B1178</f>
        <v>43721</v>
      </c>
      <c r="B1175" s="5">
        <f>TITRES_STAT!D1178</f>
        <v>7.3780000000000001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6.7669920109859685E-2</v>
      </c>
      <c r="G1175" s="2">
        <f t="shared" si="165"/>
        <v>3.2377199736020344E-2</v>
      </c>
      <c r="H1175" s="2">
        <f t="shared" si="166"/>
        <v>2.0900485731190463</v>
      </c>
      <c r="I1175" s="2">
        <f t="shared" si="167"/>
        <v>67.638049165336724</v>
      </c>
    </row>
    <row r="1176" spans="1:9" ht="13.5" x14ac:dyDescent="0.25">
      <c r="A1176" s="3">
        <f>TITRES_STAT!B1179</f>
        <v>43724</v>
      </c>
      <c r="B1176" s="5">
        <f>TITRES_STAT!D1179</f>
        <v>7.1639999999999997</v>
      </c>
      <c r="C1176" s="2">
        <f t="shared" si="162"/>
        <v>-0.21400000000000041</v>
      </c>
      <c r="D1176" s="2">
        <f t="shared" si="163"/>
        <v>0</v>
      </c>
      <c r="E1176" s="2">
        <f t="shared" si="164"/>
        <v>0.21400000000000041</v>
      </c>
      <c r="F1176" s="2">
        <f t="shared" si="165"/>
        <v>6.2836354387726848E-2</v>
      </c>
      <c r="G1176" s="2">
        <f t="shared" si="165"/>
        <v>4.5350256897733206E-2</v>
      </c>
      <c r="H1176" s="2">
        <f t="shared" si="166"/>
        <v>1.3855787968175253</v>
      </c>
      <c r="I1176" s="2">
        <f t="shared" si="167"/>
        <v>58.081451707483019</v>
      </c>
    </row>
    <row r="1177" spans="1:9" ht="13.5" x14ac:dyDescent="0.25">
      <c r="A1177" s="3">
        <f>TITRES_STAT!B1180</f>
        <v>43725</v>
      </c>
      <c r="B1177" s="5">
        <f>TITRES_STAT!D1180</f>
        <v>7.3120000000000003</v>
      </c>
      <c r="C1177" s="2">
        <f t="shared" si="162"/>
        <v>0.14800000000000058</v>
      </c>
      <c r="D1177" s="2">
        <f t="shared" si="163"/>
        <v>0.14800000000000058</v>
      </c>
      <c r="E1177" s="2">
        <f t="shared" si="164"/>
        <v>0</v>
      </c>
      <c r="F1177" s="2">
        <f t="shared" si="165"/>
        <v>6.8919471931460682E-2</v>
      </c>
      <c r="G1177" s="2">
        <f t="shared" si="165"/>
        <v>4.2110952833609404E-2</v>
      </c>
      <c r="H1177" s="2">
        <f t="shared" si="166"/>
        <v>1.6366163027414327</v>
      </c>
      <c r="I1177" s="2">
        <f t="shared" si="167"/>
        <v>62.072600440183663</v>
      </c>
    </row>
    <row r="1178" spans="1:9" ht="13.5" x14ac:dyDescent="0.25">
      <c r="A1178" s="3">
        <f>TITRES_STAT!B1181</f>
        <v>43726</v>
      </c>
      <c r="B1178" s="5">
        <f>TITRES_STAT!D1181</f>
        <v>7.3120000000000003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6.3996652507784926E-2</v>
      </c>
      <c r="G1178" s="2">
        <f t="shared" si="165"/>
        <v>3.910302763120873E-2</v>
      </c>
      <c r="H1178" s="2">
        <f t="shared" si="166"/>
        <v>1.6366163027414331</v>
      </c>
      <c r="I1178" s="2">
        <f t="shared" si="167"/>
        <v>62.072600440183663</v>
      </c>
    </row>
    <row r="1179" spans="1:9" ht="13.5" x14ac:dyDescent="0.25">
      <c r="A1179" s="3">
        <f>TITRES_STAT!B1182</f>
        <v>43727</v>
      </c>
      <c r="B1179" s="5">
        <f>TITRES_STAT!D1182</f>
        <v>7.016</v>
      </c>
      <c r="C1179" s="2">
        <f t="shared" si="162"/>
        <v>-0.29600000000000026</v>
      </c>
      <c r="D1179" s="2">
        <f t="shared" si="163"/>
        <v>0</v>
      </c>
      <c r="E1179" s="2">
        <f t="shared" si="164"/>
        <v>0.29600000000000026</v>
      </c>
      <c r="F1179" s="2">
        <f t="shared" si="165"/>
        <v>5.9425463042943147E-2</v>
      </c>
      <c r="G1179" s="2">
        <f t="shared" si="165"/>
        <v>5.74528113718367E-2</v>
      </c>
      <c r="H1179" s="2">
        <f t="shared" si="166"/>
        <v>1.0343351634846791</v>
      </c>
      <c r="I1179" s="2">
        <f t="shared" si="167"/>
        <v>50.843891510626626</v>
      </c>
    </row>
    <row r="1180" spans="1:9" ht="13.5" x14ac:dyDescent="0.25">
      <c r="A1180" s="3">
        <f>TITRES_STAT!B1183</f>
        <v>43728</v>
      </c>
      <c r="B1180" s="5">
        <f>TITRES_STAT!D1183</f>
        <v>7.016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5.518078711130435E-2</v>
      </c>
      <c r="G1180" s="2">
        <f t="shared" si="165"/>
        <v>5.3349039130991219E-2</v>
      </c>
      <c r="H1180" s="2">
        <f t="shared" si="166"/>
        <v>1.0343351634846791</v>
      </c>
      <c r="I1180" s="2">
        <f t="shared" si="167"/>
        <v>50.843891510626626</v>
      </c>
    </row>
    <row r="1181" spans="1:9" ht="13.5" x14ac:dyDescent="0.25">
      <c r="A1181" s="3">
        <f>TITRES_STAT!B1184</f>
        <v>43731</v>
      </c>
      <c r="B1181" s="5">
        <f>TITRES_STAT!D1184</f>
        <v>7.2229999999999999</v>
      </c>
      <c r="C1181" s="2">
        <f t="shared" si="162"/>
        <v>0.20699999999999985</v>
      </c>
      <c r="D1181" s="2">
        <f t="shared" si="163"/>
        <v>0.20699999999999985</v>
      </c>
      <c r="E1181" s="2">
        <f t="shared" si="164"/>
        <v>0</v>
      </c>
      <c r="F1181" s="2">
        <f t="shared" ref="F1181:G1196" si="168">((F1180*13)+D1181)/14</f>
        <v>6.6025016603354025E-2</v>
      </c>
      <c r="G1181" s="2">
        <f t="shared" si="168"/>
        <v>4.9538393478777566E-2</v>
      </c>
      <c r="H1181" s="2">
        <f t="shared" si="166"/>
        <v>1.3328049613001558</v>
      </c>
      <c r="I1181" s="2">
        <f t="shared" si="167"/>
        <v>57.133150152310023</v>
      </c>
    </row>
    <row r="1182" spans="1:9" ht="13.5" x14ac:dyDescent="0.25">
      <c r="A1182" s="3">
        <f>TITRES_STAT!B1185</f>
        <v>43732</v>
      </c>
      <c r="B1182" s="5">
        <f>TITRES_STAT!D1185</f>
        <v>7.2380000000000004</v>
      </c>
      <c r="C1182" s="2">
        <f t="shared" si="162"/>
        <v>1.5000000000000568E-2</v>
      </c>
      <c r="D1182" s="2">
        <f t="shared" si="163"/>
        <v>1.5000000000000568E-2</v>
      </c>
      <c r="E1182" s="2">
        <f t="shared" si="164"/>
        <v>0</v>
      </c>
      <c r="F1182" s="2">
        <f t="shared" si="168"/>
        <v>6.2380372560257351E-2</v>
      </c>
      <c r="G1182" s="2">
        <f t="shared" si="168"/>
        <v>4.5999936801722027E-2</v>
      </c>
      <c r="H1182" s="2">
        <f t="shared" si="166"/>
        <v>1.3560969187662475</v>
      </c>
      <c r="I1182" s="2">
        <f t="shared" si="167"/>
        <v>57.556924248954815</v>
      </c>
    </row>
    <row r="1183" spans="1:9" ht="13.5" x14ac:dyDescent="0.25">
      <c r="A1183" s="3">
        <f>TITRES_STAT!B1186</f>
        <v>43733</v>
      </c>
      <c r="B1183" s="5">
        <f>TITRES_STAT!D1186</f>
        <v>7.024</v>
      </c>
      <c r="C1183" s="2">
        <f t="shared" si="162"/>
        <v>-0.21400000000000041</v>
      </c>
      <c r="D1183" s="2">
        <f t="shared" si="163"/>
        <v>0</v>
      </c>
      <c r="E1183" s="2">
        <f t="shared" si="164"/>
        <v>0.21400000000000041</v>
      </c>
      <c r="F1183" s="2">
        <f t="shared" si="168"/>
        <v>5.7924631663096117E-2</v>
      </c>
      <c r="G1183" s="2">
        <f t="shared" si="168"/>
        <v>5.7999941315884769E-2</v>
      </c>
      <c r="H1183" s="2">
        <f t="shared" si="166"/>
        <v>0.9987015563967816</v>
      </c>
      <c r="I1183" s="2">
        <f t="shared" si="167"/>
        <v>49.967517821781279</v>
      </c>
    </row>
    <row r="1184" spans="1:9" ht="13.5" x14ac:dyDescent="0.25">
      <c r="A1184" s="3">
        <f>TITRES_STAT!B1187</f>
        <v>43734</v>
      </c>
      <c r="B1184" s="5">
        <f>TITRES_STAT!D1187</f>
        <v>7.1420000000000003</v>
      </c>
      <c r="C1184" s="2">
        <f t="shared" si="162"/>
        <v>0.11800000000000033</v>
      </c>
      <c r="D1184" s="2">
        <f t="shared" si="163"/>
        <v>0.11800000000000033</v>
      </c>
      <c r="E1184" s="2">
        <f t="shared" si="164"/>
        <v>0</v>
      </c>
      <c r="F1184" s="2">
        <f t="shared" si="168"/>
        <v>6.2215729401446422E-2</v>
      </c>
      <c r="G1184" s="2">
        <f t="shared" si="168"/>
        <v>5.3857088364750137E-2</v>
      </c>
      <c r="H1184" s="2">
        <f t="shared" si="166"/>
        <v>1.1552003884815851</v>
      </c>
      <c r="I1184" s="2">
        <f t="shared" si="167"/>
        <v>53.600602276035445</v>
      </c>
    </row>
    <row r="1185" spans="1:9" ht="13.5" x14ac:dyDescent="0.25">
      <c r="A1185" s="3">
        <f>TITRES_STAT!B1188</f>
        <v>43735</v>
      </c>
      <c r="B1185" s="5">
        <f>TITRES_STAT!D1188</f>
        <v>6.9420000000000002</v>
      </c>
      <c r="C1185" s="2">
        <f t="shared" si="162"/>
        <v>-0.20000000000000018</v>
      </c>
      <c r="D1185" s="2">
        <f t="shared" si="163"/>
        <v>0</v>
      </c>
      <c r="E1185" s="2">
        <f t="shared" si="164"/>
        <v>0.20000000000000018</v>
      </c>
      <c r="F1185" s="2">
        <f t="shared" si="168"/>
        <v>5.7771748729914536E-2</v>
      </c>
      <c r="G1185" s="2">
        <f t="shared" si="168"/>
        <v>6.4295867767267992E-2</v>
      </c>
      <c r="H1185" s="2">
        <f t="shared" si="166"/>
        <v>0.89852973038689155</v>
      </c>
      <c r="I1185" s="2">
        <f t="shared" si="167"/>
        <v>47.327661821960767</v>
      </c>
    </row>
    <row r="1186" spans="1:9" ht="13.5" x14ac:dyDescent="0.25">
      <c r="A1186" s="3">
        <f>TITRES_STAT!B1189</f>
        <v>43738</v>
      </c>
      <c r="B1186" s="5">
        <f>TITRES_STAT!D1189</f>
        <v>6.9420000000000002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5.3645195249206357E-2</v>
      </c>
      <c r="G1186" s="2">
        <f t="shared" si="168"/>
        <v>5.9703305783891707E-2</v>
      </c>
      <c r="H1186" s="2">
        <f t="shared" si="166"/>
        <v>0.89852973038689155</v>
      </c>
      <c r="I1186" s="2">
        <f t="shared" si="167"/>
        <v>47.327661821960767</v>
      </c>
    </row>
    <row r="1187" spans="1:9" ht="13.5" x14ac:dyDescent="0.25">
      <c r="A1187" s="3">
        <f>TITRES_STAT!B1190</f>
        <v>43739</v>
      </c>
      <c r="B1187" s="5">
        <f>TITRES_STAT!D1190</f>
        <v>6.9349999999999996</v>
      </c>
      <c r="C1187" s="2">
        <f t="shared" si="162"/>
        <v>-7.0000000000005613E-3</v>
      </c>
      <c r="D1187" s="2">
        <f t="shared" si="163"/>
        <v>0</v>
      </c>
      <c r="E1187" s="2">
        <f t="shared" si="164"/>
        <v>7.0000000000005613E-3</v>
      </c>
      <c r="F1187" s="2">
        <f t="shared" si="168"/>
        <v>4.9813395588548755E-2</v>
      </c>
      <c r="G1187" s="2">
        <f t="shared" si="168"/>
        <v>5.5938783942185197E-2</v>
      </c>
      <c r="H1187" s="2">
        <f t="shared" si="166"/>
        <v>0.89049836406942173</v>
      </c>
      <c r="I1187" s="2">
        <f t="shared" si="167"/>
        <v>47.103894983149608</v>
      </c>
    </row>
    <row r="1188" spans="1:9" ht="13.5" x14ac:dyDescent="0.25">
      <c r="A1188" s="3">
        <f>TITRES_STAT!B1191</f>
        <v>43740</v>
      </c>
      <c r="B1188" s="5">
        <f>TITRES_STAT!D1191</f>
        <v>6.9349999999999996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4.6255295903652412E-2</v>
      </c>
      <c r="G1188" s="2">
        <f t="shared" si="168"/>
        <v>5.1943156517743394E-2</v>
      </c>
      <c r="H1188" s="2">
        <f t="shared" si="166"/>
        <v>0.89049836406942173</v>
      </c>
      <c r="I1188" s="2">
        <f t="shared" si="167"/>
        <v>47.103894983149608</v>
      </c>
    </row>
    <row r="1189" spans="1:9" ht="13.5" x14ac:dyDescent="0.25">
      <c r="A1189" s="3">
        <f>TITRES_STAT!B1192</f>
        <v>43741</v>
      </c>
      <c r="B1189" s="5">
        <f>TITRES_STAT!D1192</f>
        <v>6.9349999999999996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4.2951346196248671E-2</v>
      </c>
      <c r="G1189" s="2">
        <f t="shared" si="168"/>
        <v>4.8232931052190293E-2</v>
      </c>
      <c r="H1189" s="2">
        <f t="shared" si="166"/>
        <v>0.89049836406942184</v>
      </c>
      <c r="I1189" s="2">
        <f t="shared" si="167"/>
        <v>47.103894983149608</v>
      </c>
    </row>
    <row r="1190" spans="1:9" ht="13.5" x14ac:dyDescent="0.25">
      <c r="A1190" s="3">
        <f>TITRES_STAT!B1193</f>
        <v>43742</v>
      </c>
      <c r="B1190" s="5">
        <f>TITRES_STAT!D1193</f>
        <v>6.7359999999999998</v>
      </c>
      <c r="C1190" s="2">
        <f t="shared" si="162"/>
        <v>-0.19899999999999984</v>
      </c>
      <c r="D1190" s="2">
        <f t="shared" si="163"/>
        <v>0</v>
      </c>
      <c r="E1190" s="2">
        <f t="shared" si="164"/>
        <v>0.19899999999999984</v>
      </c>
      <c r="F1190" s="2">
        <f t="shared" si="168"/>
        <v>3.9883392896516622E-2</v>
      </c>
      <c r="G1190" s="2">
        <f t="shared" si="168"/>
        <v>5.900200740560526E-2</v>
      </c>
      <c r="H1190" s="2">
        <f t="shared" si="166"/>
        <v>0.67596671113816464</v>
      </c>
      <c r="I1190" s="2">
        <f t="shared" si="167"/>
        <v>40.332943765876429</v>
      </c>
    </row>
    <row r="1191" spans="1:9" ht="13.5" x14ac:dyDescent="0.25">
      <c r="A1191" s="3">
        <f>TITRES_STAT!B1194</f>
        <v>43745</v>
      </c>
      <c r="B1191" s="5">
        <f>TITRES_STAT!D1194</f>
        <v>6.7359999999999998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3.7034579118194008E-2</v>
      </c>
      <c r="G1191" s="2">
        <f t="shared" si="168"/>
        <v>5.4787578305204879E-2</v>
      </c>
      <c r="H1191" s="2">
        <f t="shared" si="166"/>
        <v>0.67596671113816476</v>
      </c>
      <c r="I1191" s="2">
        <f t="shared" si="167"/>
        <v>40.332943765876429</v>
      </c>
    </row>
    <row r="1192" spans="1:9" ht="13.5" x14ac:dyDescent="0.25">
      <c r="A1192" s="3">
        <f>TITRES_STAT!B1195</f>
        <v>43746</v>
      </c>
      <c r="B1192" s="5">
        <f>TITRES_STAT!D1195</f>
        <v>6.7359999999999998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3.4389252038323007E-2</v>
      </c>
      <c r="G1192" s="2">
        <f t="shared" si="168"/>
        <v>5.0874179854833106E-2</v>
      </c>
      <c r="H1192" s="2">
        <f t="shared" si="166"/>
        <v>0.67596671113816464</v>
      </c>
      <c r="I1192" s="2">
        <f t="shared" si="167"/>
        <v>40.332943765876429</v>
      </c>
    </row>
    <row r="1193" spans="1:9" ht="13.5" x14ac:dyDescent="0.25">
      <c r="A1193" s="3">
        <f>TITRES_STAT!B1196</f>
        <v>43747</v>
      </c>
      <c r="B1193" s="5">
        <f>TITRES_STAT!D1196</f>
        <v>6.7359999999999998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3.1932876892728508E-2</v>
      </c>
      <c r="G1193" s="2">
        <f t="shared" si="168"/>
        <v>4.7240309865202168E-2</v>
      </c>
      <c r="H1193" s="2">
        <f t="shared" si="166"/>
        <v>0.67596671113816476</v>
      </c>
      <c r="I1193" s="2">
        <f t="shared" si="167"/>
        <v>40.332943765876429</v>
      </c>
    </row>
    <row r="1194" spans="1:9" ht="13.5" x14ac:dyDescent="0.25">
      <c r="A1194" s="3">
        <f>TITRES_STAT!B1197</f>
        <v>43748</v>
      </c>
      <c r="B1194" s="5">
        <f>TITRES_STAT!D1197</f>
        <v>6.7359999999999998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2.9651957114676473E-2</v>
      </c>
      <c r="G1194" s="2">
        <f t="shared" si="168"/>
        <v>4.3866002017687721E-2</v>
      </c>
      <c r="H1194" s="2">
        <f t="shared" si="166"/>
        <v>0.67596671113816487</v>
      </c>
      <c r="I1194" s="2">
        <f t="shared" si="167"/>
        <v>40.332943765876436</v>
      </c>
    </row>
    <row r="1195" spans="1:9" ht="13.5" x14ac:dyDescent="0.25">
      <c r="A1195" s="3">
        <f>TITRES_STAT!B1198</f>
        <v>43749</v>
      </c>
      <c r="B1195" s="5">
        <f>TITRES_STAT!D1198</f>
        <v>6.7359999999999998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2.7533960177913867E-2</v>
      </c>
      <c r="G1195" s="2">
        <f t="shared" si="168"/>
        <v>4.0732716159281458E-2</v>
      </c>
      <c r="H1195" s="2">
        <f t="shared" si="166"/>
        <v>0.67596671113816476</v>
      </c>
      <c r="I1195" s="2">
        <f t="shared" si="167"/>
        <v>40.332943765876429</v>
      </c>
    </row>
    <row r="1196" spans="1:9" ht="13.5" x14ac:dyDescent="0.25">
      <c r="A1196" s="3">
        <f>TITRES_STAT!B1199</f>
        <v>43752</v>
      </c>
      <c r="B1196" s="5">
        <f>TITRES_STAT!D1199</f>
        <v>6.8689999999999998</v>
      </c>
      <c r="C1196" s="2">
        <f t="shared" si="162"/>
        <v>0.13300000000000001</v>
      </c>
      <c r="D1196" s="2">
        <f t="shared" si="163"/>
        <v>0.13300000000000001</v>
      </c>
      <c r="E1196" s="2">
        <f t="shared" si="164"/>
        <v>0</v>
      </c>
      <c r="F1196" s="2">
        <f t="shared" si="168"/>
        <v>3.5067248736634304E-2</v>
      </c>
      <c r="G1196" s="2">
        <f t="shared" si="168"/>
        <v>3.7823236433618498E-2</v>
      </c>
      <c r="H1196" s="2">
        <f t="shared" si="166"/>
        <v>0.92713506413389357</v>
      </c>
      <c r="I1196" s="2">
        <f t="shared" si="167"/>
        <v>48.109501061388919</v>
      </c>
    </row>
    <row r="1197" spans="1:9" ht="13.5" x14ac:dyDescent="0.25">
      <c r="A1197" s="3">
        <f>TITRES_STAT!B1200</f>
        <v>43754</v>
      </c>
      <c r="B1197" s="5">
        <f>TITRES_STAT!D1200</f>
        <v>6.758</v>
      </c>
      <c r="C1197" s="2">
        <f t="shared" si="162"/>
        <v>-0.11099999999999977</v>
      </c>
      <c r="D1197" s="2">
        <f t="shared" si="163"/>
        <v>0</v>
      </c>
      <c r="E1197" s="2">
        <f t="shared" si="164"/>
        <v>0.11099999999999977</v>
      </c>
      <c r="F1197" s="2">
        <f t="shared" ref="F1197:G1212" si="169">((F1196*13)+D1197)/14</f>
        <v>3.2562445255446139E-2</v>
      </c>
      <c r="G1197" s="2">
        <f t="shared" si="169"/>
        <v>4.3050148116931454E-2</v>
      </c>
      <c r="H1197" s="2">
        <f t="shared" si="166"/>
        <v>0.75638404697240647</v>
      </c>
      <c r="I1197" s="2">
        <f t="shared" si="167"/>
        <v>43.064843835050482</v>
      </c>
    </row>
    <row r="1198" spans="1:9" ht="13.5" x14ac:dyDescent="0.25">
      <c r="A1198" s="3">
        <f>TITRES_STAT!B1201</f>
        <v>43755</v>
      </c>
      <c r="B1198" s="5">
        <f>TITRES_STAT!D1201</f>
        <v>6.9279999999999999</v>
      </c>
      <c r="C1198" s="2">
        <f t="shared" si="162"/>
        <v>0.16999999999999993</v>
      </c>
      <c r="D1198" s="2">
        <f t="shared" si="163"/>
        <v>0.16999999999999993</v>
      </c>
      <c r="E1198" s="2">
        <f t="shared" si="164"/>
        <v>0</v>
      </c>
      <c r="F1198" s="2">
        <f t="shared" si="169"/>
        <v>4.2379413451485694E-2</v>
      </c>
      <c r="G1198" s="2">
        <f t="shared" si="169"/>
        <v>3.9975137537150637E-2</v>
      </c>
      <c r="H1198" s="2">
        <f t="shared" si="166"/>
        <v>1.0601442812323199</v>
      </c>
      <c r="I1198" s="2">
        <f t="shared" si="167"/>
        <v>51.45971041397992</v>
      </c>
    </row>
    <row r="1199" spans="1:9" ht="13.5" x14ac:dyDescent="0.25">
      <c r="A1199" s="3">
        <f>TITRES_STAT!B1202</f>
        <v>43756</v>
      </c>
      <c r="B1199" s="5">
        <f>TITRES_STAT!D1202</f>
        <v>6.9279999999999999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3.9352312490665287E-2</v>
      </c>
      <c r="G1199" s="2">
        <f t="shared" si="169"/>
        <v>3.7119770570211305E-2</v>
      </c>
      <c r="H1199" s="2">
        <f t="shared" si="166"/>
        <v>1.0601442812323199</v>
      </c>
      <c r="I1199" s="2">
        <f t="shared" si="167"/>
        <v>51.45971041397992</v>
      </c>
    </row>
    <row r="1200" spans="1:9" ht="13.5" x14ac:dyDescent="0.25">
      <c r="A1200" s="3">
        <f>TITRES_STAT!B1203</f>
        <v>43759</v>
      </c>
      <c r="B1200" s="5">
        <f>TITRES_STAT!D1203</f>
        <v>6.9279999999999999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3.6541433027046336E-2</v>
      </c>
      <c r="G1200" s="2">
        <f t="shared" si="169"/>
        <v>3.4468358386624785E-2</v>
      </c>
      <c r="H1200" s="2">
        <f t="shared" si="166"/>
        <v>1.0601442812323199</v>
      </c>
      <c r="I1200" s="2">
        <f t="shared" si="167"/>
        <v>51.45971041397992</v>
      </c>
    </row>
    <row r="1201" spans="1:9" ht="13.5" x14ac:dyDescent="0.25">
      <c r="A1201" s="3">
        <f>TITRES_STAT!B1204</f>
        <v>43760</v>
      </c>
      <c r="B1201" s="5">
        <f>TITRES_STAT!D1204</f>
        <v>6.7210000000000001</v>
      </c>
      <c r="C1201" s="2">
        <f t="shared" si="162"/>
        <v>-0.20699999999999985</v>
      </c>
      <c r="D1201" s="2">
        <f t="shared" si="163"/>
        <v>0</v>
      </c>
      <c r="E1201" s="2">
        <f t="shared" si="164"/>
        <v>0.20699999999999985</v>
      </c>
      <c r="F1201" s="2">
        <f t="shared" si="169"/>
        <v>3.3931330667971597E-2</v>
      </c>
      <c r="G1201" s="2">
        <f t="shared" si="169"/>
        <v>4.6792047073294429E-2</v>
      </c>
      <c r="H1201" s="2">
        <f t="shared" si="166"/>
        <v>0.72515166123897123</v>
      </c>
      <c r="I1201" s="2">
        <f t="shared" si="167"/>
        <v>42.03408184519737</v>
      </c>
    </row>
    <row r="1202" spans="1:9" ht="13.5" x14ac:dyDescent="0.25">
      <c r="A1202" s="3">
        <f>TITRES_STAT!B1205</f>
        <v>43761</v>
      </c>
      <c r="B1202" s="5">
        <f>TITRES_STAT!D1205</f>
        <v>6.7210000000000001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3.1507664191687913E-2</v>
      </c>
      <c r="G1202" s="2">
        <f t="shared" si="169"/>
        <v>4.3449757996630541E-2</v>
      </c>
      <c r="H1202" s="2">
        <f t="shared" si="166"/>
        <v>0.72515166123897123</v>
      </c>
      <c r="I1202" s="2">
        <f t="shared" si="167"/>
        <v>42.03408184519737</v>
      </c>
    </row>
    <row r="1203" spans="1:9" ht="13.5" x14ac:dyDescent="0.25">
      <c r="A1203" s="3">
        <f>TITRES_STAT!B1206</f>
        <v>43762</v>
      </c>
      <c r="B1203" s="5">
        <f>TITRES_STAT!D1206</f>
        <v>6.6470000000000002</v>
      </c>
      <c r="C1203" s="2">
        <f t="shared" si="162"/>
        <v>-7.3999999999999844E-2</v>
      </c>
      <c r="D1203" s="2">
        <f t="shared" si="163"/>
        <v>0</v>
      </c>
      <c r="E1203" s="2">
        <f t="shared" si="164"/>
        <v>7.3999999999999844E-2</v>
      </c>
      <c r="F1203" s="2">
        <f t="shared" si="169"/>
        <v>2.9257116749424491E-2</v>
      </c>
      <c r="G1203" s="2">
        <f t="shared" si="169"/>
        <v>4.5631918139728347E-2</v>
      </c>
      <c r="H1203" s="2">
        <f t="shared" si="166"/>
        <v>0.64115465538479033</v>
      </c>
      <c r="I1203" s="2">
        <f t="shared" si="167"/>
        <v>39.067290415385202</v>
      </c>
    </row>
    <row r="1204" spans="1:9" ht="13.5" x14ac:dyDescent="0.25">
      <c r="A1204" s="3">
        <f>TITRES_STAT!B1207</f>
        <v>43763</v>
      </c>
      <c r="B1204" s="5">
        <f>TITRES_STAT!D1207</f>
        <v>6.6470000000000002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2.7167322695894169E-2</v>
      </c>
      <c r="G1204" s="2">
        <f t="shared" si="169"/>
        <v>4.2372495415462043E-2</v>
      </c>
      <c r="H1204" s="2">
        <f t="shared" si="166"/>
        <v>0.64115465538479022</v>
      </c>
      <c r="I1204" s="2">
        <f t="shared" si="167"/>
        <v>39.067290415385202</v>
      </c>
    </row>
    <row r="1205" spans="1:9" ht="13.5" x14ac:dyDescent="0.25">
      <c r="A1205" s="3">
        <f>TITRES_STAT!B1208</f>
        <v>43766</v>
      </c>
      <c r="B1205" s="5">
        <f>TITRES_STAT!D1208</f>
        <v>6.61</v>
      </c>
      <c r="C1205" s="2">
        <f t="shared" si="162"/>
        <v>-3.6999999999999922E-2</v>
      </c>
      <c r="D1205" s="2">
        <f t="shared" si="163"/>
        <v>0</v>
      </c>
      <c r="E1205" s="2">
        <f t="shared" si="164"/>
        <v>3.6999999999999922E-2</v>
      </c>
      <c r="F1205" s="2">
        <f t="shared" si="169"/>
        <v>2.5226799646187442E-2</v>
      </c>
      <c r="G1205" s="2">
        <f t="shared" si="169"/>
        <v>4.1988745742929039E-2</v>
      </c>
      <c r="H1205" s="2">
        <f t="shared" si="166"/>
        <v>0.60079907603421734</v>
      </c>
      <c r="I1205" s="2">
        <f t="shared" si="167"/>
        <v>37.531198326439764</v>
      </c>
    </row>
    <row r="1206" spans="1:9" ht="13.5" x14ac:dyDescent="0.25">
      <c r="A1206" s="3">
        <f>TITRES_STAT!B1209</f>
        <v>43767</v>
      </c>
      <c r="B1206" s="5">
        <f>TITRES_STAT!D1209</f>
        <v>6.5359999999999996</v>
      </c>
      <c r="C1206" s="2">
        <f t="shared" si="162"/>
        <v>-7.4000000000000732E-2</v>
      </c>
      <c r="D1206" s="2">
        <f t="shared" si="163"/>
        <v>0</v>
      </c>
      <c r="E1206" s="2">
        <f t="shared" si="164"/>
        <v>7.4000000000000732E-2</v>
      </c>
      <c r="F1206" s="2">
        <f t="shared" si="169"/>
        <v>2.342488538574548E-2</v>
      </c>
      <c r="G1206" s="2">
        <f t="shared" si="169"/>
        <v>4.4275263904148446E-2</v>
      </c>
      <c r="H1206" s="2">
        <f t="shared" si="166"/>
        <v>0.52907387376522552</v>
      </c>
      <c r="I1206" s="2">
        <f t="shared" si="167"/>
        <v>34.600936085738113</v>
      </c>
    </row>
    <row r="1207" spans="1:9" ht="13.5" x14ac:dyDescent="0.25">
      <c r="A1207" s="3">
        <f>TITRES_STAT!B1210</f>
        <v>43768</v>
      </c>
      <c r="B1207" s="5">
        <f>TITRES_STAT!D1210</f>
        <v>6.5359999999999996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2.1751679286763661E-2</v>
      </c>
      <c r="G1207" s="2">
        <f t="shared" si="169"/>
        <v>4.111274505385213E-2</v>
      </c>
      <c r="H1207" s="2">
        <f t="shared" si="166"/>
        <v>0.52907387376522552</v>
      </c>
      <c r="I1207" s="2">
        <f t="shared" si="167"/>
        <v>34.600936085738113</v>
      </c>
    </row>
    <row r="1208" spans="1:9" ht="13.5" x14ac:dyDescent="0.25">
      <c r="A1208" s="3">
        <f>TITRES_STAT!B1211</f>
        <v>43769</v>
      </c>
      <c r="B1208" s="5">
        <f>TITRES_STAT!D1211</f>
        <v>6.5359999999999996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2.0197987909137686E-2</v>
      </c>
      <c r="G1208" s="2">
        <f t="shared" si="169"/>
        <v>3.8176120407148406E-2</v>
      </c>
      <c r="H1208" s="2">
        <f t="shared" si="166"/>
        <v>0.52907387376522552</v>
      </c>
      <c r="I1208" s="2">
        <f t="shared" si="167"/>
        <v>34.600936085738113</v>
      </c>
    </row>
    <row r="1209" spans="1:9" ht="13.5" x14ac:dyDescent="0.25">
      <c r="A1209" s="3">
        <f>TITRES_STAT!B1212</f>
        <v>43770</v>
      </c>
      <c r="B1209" s="5">
        <f>TITRES_STAT!D1212</f>
        <v>6.3150000000000004</v>
      </c>
      <c r="C1209" s="2">
        <f t="shared" si="162"/>
        <v>-0.2209999999999992</v>
      </c>
      <c r="D1209" s="2">
        <f t="shared" si="163"/>
        <v>0</v>
      </c>
      <c r="E1209" s="2">
        <f t="shared" si="164"/>
        <v>0.2209999999999992</v>
      </c>
      <c r="F1209" s="2">
        <f t="shared" si="169"/>
        <v>1.8755274487056422E-2</v>
      </c>
      <c r="G1209" s="2">
        <f t="shared" si="169"/>
        <v>5.1234968949494898E-2</v>
      </c>
      <c r="H1209" s="2">
        <f t="shared" si="166"/>
        <v>0.36606393780670615</v>
      </c>
      <c r="I1209" s="2">
        <f t="shared" si="167"/>
        <v>26.796984216891246</v>
      </c>
    </row>
    <row r="1210" spans="1:9" ht="13.5" x14ac:dyDescent="0.25">
      <c r="A1210" s="3">
        <f>TITRES_STAT!B1213</f>
        <v>43773</v>
      </c>
      <c r="B1210" s="5">
        <f>TITRES_STAT!D1213</f>
        <v>6.13</v>
      </c>
      <c r="C1210" s="2">
        <f t="shared" si="162"/>
        <v>-0.1850000000000005</v>
      </c>
      <c r="D1210" s="2">
        <f t="shared" si="163"/>
        <v>0</v>
      </c>
      <c r="E1210" s="2">
        <f t="shared" si="164"/>
        <v>0.1850000000000005</v>
      </c>
      <c r="F1210" s="2">
        <f t="shared" si="169"/>
        <v>1.7415612023695248E-2</v>
      </c>
      <c r="G1210" s="2">
        <f t="shared" si="169"/>
        <v>6.0789614024531015E-2</v>
      </c>
      <c r="H1210" s="2">
        <f t="shared" si="166"/>
        <v>0.2864899260039282</v>
      </c>
      <c r="I1210" s="2">
        <f t="shared" si="167"/>
        <v>22.269115382334789</v>
      </c>
    </row>
    <row r="1211" spans="1:9" ht="13.5" x14ac:dyDescent="0.25">
      <c r="A1211" s="3">
        <f>TITRES_STAT!B1214</f>
        <v>43774</v>
      </c>
      <c r="B1211" s="5">
        <f>TITRES_STAT!D1214</f>
        <v>6.3890000000000002</v>
      </c>
      <c r="C1211" s="2">
        <f t="shared" si="162"/>
        <v>0.25900000000000034</v>
      </c>
      <c r="D1211" s="2">
        <f t="shared" si="163"/>
        <v>0.25900000000000034</v>
      </c>
      <c r="E1211" s="2">
        <f t="shared" si="164"/>
        <v>0</v>
      </c>
      <c r="F1211" s="2">
        <f t="shared" si="169"/>
        <v>3.4671639736288465E-2</v>
      </c>
      <c r="G1211" s="2">
        <f t="shared" si="169"/>
        <v>5.6447498737064512E-2</v>
      </c>
      <c r="H1211" s="2">
        <f t="shared" si="166"/>
        <v>0.61422809711712523</v>
      </c>
      <c r="I1211" s="2">
        <f t="shared" si="167"/>
        <v>38.050886254184562</v>
      </c>
    </row>
    <row r="1212" spans="1:9" ht="13.5" x14ac:dyDescent="0.25">
      <c r="A1212" s="3">
        <f>TITRES_STAT!B1215</f>
        <v>43775</v>
      </c>
      <c r="B1212" s="5">
        <f>TITRES_STAT!D1215</f>
        <v>6.4989999999999997</v>
      </c>
      <c r="C1212" s="2">
        <f t="shared" si="162"/>
        <v>0.10999999999999943</v>
      </c>
      <c r="D1212" s="2">
        <f t="shared" si="163"/>
        <v>0.10999999999999943</v>
      </c>
      <c r="E1212" s="2">
        <f t="shared" si="164"/>
        <v>0</v>
      </c>
      <c r="F1212" s="2">
        <f t="shared" si="169"/>
        <v>4.0052236897982103E-2</v>
      </c>
      <c r="G1212" s="2">
        <f t="shared" si="169"/>
        <v>5.2415534541559901E-2</v>
      </c>
      <c r="H1212" s="2">
        <f t="shared" si="166"/>
        <v>0.76412913172191299</v>
      </c>
      <c r="I1212" s="2">
        <f t="shared" si="167"/>
        <v>43.314807174918634</v>
      </c>
    </row>
    <row r="1213" spans="1:9" ht="13.5" x14ac:dyDescent="0.25">
      <c r="A1213" s="3">
        <f>TITRES_STAT!B1216</f>
        <v>43776</v>
      </c>
      <c r="B1213" s="5">
        <f>TITRES_STAT!D1216</f>
        <v>6.4989999999999997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3.7191362833840523E-2</v>
      </c>
      <c r="G1213" s="2">
        <f t="shared" si="170"/>
        <v>4.8671567788591337E-2</v>
      </c>
      <c r="H1213" s="2">
        <f t="shared" si="166"/>
        <v>0.76412913172191288</v>
      </c>
      <c r="I1213" s="2">
        <f t="shared" si="167"/>
        <v>43.314807174918634</v>
      </c>
    </row>
    <row r="1214" spans="1:9" ht="13.5" x14ac:dyDescent="0.25">
      <c r="A1214" s="3">
        <f>TITRES_STAT!B1217</f>
        <v>43777</v>
      </c>
      <c r="B1214" s="5">
        <f>TITRES_STAT!D1217</f>
        <v>6.492</v>
      </c>
      <c r="C1214" s="2">
        <f t="shared" si="162"/>
        <v>-6.9999999999996732E-3</v>
      </c>
      <c r="D1214" s="2">
        <f t="shared" si="163"/>
        <v>0</v>
      </c>
      <c r="E1214" s="2">
        <f t="shared" si="164"/>
        <v>6.9999999999996732E-3</v>
      </c>
      <c r="F1214" s="2">
        <f t="shared" si="170"/>
        <v>3.4534836917137629E-2</v>
      </c>
      <c r="G1214" s="2">
        <f t="shared" si="170"/>
        <v>4.569502723226336E-2</v>
      </c>
      <c r="H1214" s="2">
        <f t="shared" si="166"/>
        <v>0.75576794694968508</v>
      </c>
      <c r="I1214" s="2">
        <f t="shared" si="167"/>
        <v>43.044865254698891</v>
      </c>
    </row>
    <row r="1215" spans="1:9" ht="13.5" x14ac:dyDescent="0.25">
      <c r="A1215" s="3">
        <f>TITRES_STAT!B1218</f>
        <v>43780</v>
      </c>
      <c r="B1215" s="5">
        <f>TITRES_STAT!D1218</f>
        <v>6.3070000000000004</v>
      </c>
      <c r="C1215" s="2">
        <f t="shared" si="162"/>
        <v>-0.18499999999999961</v>
      </c>
      <c r="D1215" s="2">
        <f t="shared" si="163"/>
        <v>0</v>
      </c>
      <c r="E1215" s="2">
        <f t="shared" si="164"/>
        <v>0.18499999999999961</v>
      </c>
      <c r="F1215" s="2">
        <f t="shared" si="170"/>
        <v>3.2068062851627797E-2</v>
      </c>
      <c r="G1215" s="2">
        <f t="shared" si="170"/>
        <v>5.5645382429958805E-2</v>
      </c>
      <c r="H1215" s="2">
        <f t="shared" si="166"/>
        <v>0.5762933320117275</v>
      </c>
      <c r="I1215" s="2">
        <f t="shared" si="167"/>
        <v>36.560031074688325</v>
      </c>
    </row>
    <row r="1216" spans="1:9" ht="13.5" x14ac:dyDescent="0.25">
      <c r="A1216" s="3">
        <f>TITRES_STAT!B1219</f>
        <v>43781</v>
      </c>
      <c r="B1216" s="5">
        <f>TITRES_STAT!D1219</f>
        <v>6.2039999999999997</v>
      </c>
      <c r="C1216" s="2">
        <f t="shared" si="162"/>
        <v>-0.10300000000000065</v>
      </c>
      <c r="D1216" s="2">
        <f t="shared" si="163"/>
        <v>0</v>
      </c>
      <c r="E1216" s="2">
        <f t="shared" si="164"/>
        <v>0.10300000000000065</v>
      </c>
      <c r="F1216" s="2">
        <f t="shared" si="170"/>
        <v>2.9777486933654385E-2</v>
      </c>
      <c r="G1216" s="2">
        <f t="shared" si="170"/>
        <v>5.9027855113533222E-2</v>
      </c>
      <c r="H1216" s="2">
        <f t="shared" si="166"/>
        <v>0.50446500006447548</v>
      </c>
      <c r="I1216" s="2">
        <f t="shared" si="167"/>
        <v>33.531188830770816</v>
      </c>
    </row>
    <row r="1217" spans="1:9" ht="13.5" x14ac:dyDescent="0.25">
      <c r="A1217" s="3">
        <f>TITRES_STAT!B1220</f>
        <v>43782</v>
      </c>
      <c r="B1217" s="5">
        <f>TITRES_STAT!D1220</f>
        <v>6.0339999999999998</v>
      </c>
      <c r="C1217" s="2">
        <f t="shared" si="162"/>
        <v>-0.16999999999999993</v>
      </c>
      <c r="D1217" s="2">
        <f t="shared" si="163"/>
        <v>0</v>
      </c>
      <c r="E1217" s="2">
        <f t="shared" si="164"/>
        <v>0.16999999999999993</v>
      </c>
      <c r="F1217" s="2">
        <f t="shared" si="170"/>
        <v>2.7650523581250502E-2</v>
      </c>
      <c r="G1217" s="2">
        <f t="shared" si="170"/>
        <v>6.6954436891137989E-2</v>
      </c>
      <c r="H1217" s="2">
        <f t="shared" si="166"/>
        <v>0.41297522412454629</v>
      </c>
      <c r="I1217" s="2">
        <f t="shared" si="167"/>
        <v>29.227350704639449</v>
      </c>
    </row>
    <row r="1218" spans="1:9" ht="13.5" x14ac:dyDescent="0.25">
      <c r="A1218" s="3">
        <f>TITRES_STAT!B1221</f>
        <v>43783</v>
      </c>
      <c r="B1218" s="5">
        <f>TITRES_STAT!D1221</f>
        <v>6.2110000000000003</v>
      </c>
      <c r="C1218" s="2">
        <f t="shared" si="162"/>
        <v>0.17700000000000049</v>
      </c>
      <c r="D1218" s="2">
        <f t="shared" si="163"/>
        <v>0.17700000000000049</v>
      </c>
      <c r="E1218" s="2">
        <f t="shared" si="164"/>
        <v>0</v>
      </c>
      <c r="F1218" s="2">
        <f t="shared" si="170"/>
        <v>3.8318343325446931E-2</v>
      </c>
      <c r="G1218" s="2">
        <f t="shared" si="170"/>
        <v>6.2171977113199557E-2</v>
      </c>
      <c r="H1218" s="2">
        <f t="shared" si="166"/>
        <v>0.61632820934227084</v>
      </c>
      <c r="I1218" s="2">
        <f t="shared" si="167"/>
        <v>38.131377388573327</v>
      </c>
    </row>
    <row r="1219" spans="1:9" ht="13.5" x14ac:dyDescent="0.25">
      <c r="A1219" s="3">
        <f>TITRES_STAT!B1222</f>
        <v>43784</v>
      </c>
      <c r="B1219" s="5">
        <f>TITRES_STAT!D1222</f>
        <v>6.2779999999999996</v>
      </c>
      <c r="C1219" s="2">
        <f t="shared" ref="C1219:C1282" si="171">B1219-B1218</f>
        <v>6.6999999999999282E-2</v>
      </c>
      <c r="D1219" s="2">
        <f t="shared" ref="D1219:D1282" si="172">IF(C1219&gt;0,C1219,0)</f>
        <v>6.6999999999999282E-2</v>
      </c>
      <c r="E1219" s="2">
        <f t="shared" ref="E1219:E1282" si="173">IF(C1219&lt;0,-C1219,0)</f>
        <v>0</v>
      </c>
      <c r="F1219" s="2">
        <f t="shared" si="170"/>
        <v>4.0367033087914957E-2</v>
      </c>
      <c r="G1219" s="2">
        <f t="shared" si="170"/>
        <v>5.7731121605113879E-2</v>
      </c>
      <c r="H1219" s="2">
        <f t="shared" si="166"/>
        <v>0.69922481957009486</v>
      </c>
      <c r="I1219" s="2">
        <f t="shared" si="167"/>
        <v>41.149635499497904</v>
      </c>
    </row>
    <row r="1220" spans="1:9" ht="13.5" x14ac:dyDescent="0.25">
      <c r="A1220" s="3">
        <f>TITRES_STAT!B1223</f>
        <v>43787</v>
      </c>
      <c r="B1220" s="5">
        <f>TITRES_STAT!D1223</f>
        <v>6.093</v>
      </c>
      <c r="C1220" s="2">
        <f t="shared" si="171"/>
        <v>-0.18499999999999961</v>
      </c>
      <c r="D1220" s="2">
        <f t="shared" si="172"/>
        <v>0</v>
      </c>
      <c r="E1220" s="2">
        <f t="shared" si="173"/>
        <v>0.18499999999999961</v>
      </c>
      <c r="F1220" s="2">
        <f t="shared" si="170"/>
        <v>3.7483673581635311E-2</v>
      </c>
      <c r="G1220" s="2">
        <f t="shared" si="170"/>
        <v>6.6821755776177147E-2</v>
      </c>
      <c r="H1220" s="2">
        <f t="shared" si="166"/>
        <v>0.56095014484786621</v>
      </c>
      <c r="I1220" s="2">
        <f t="shared" si="167"/>
        <v>35.936454902122307</v>
      </c>
    </row>
    <row r="1221" spans="1:9" ht="13.5" x14ac:dyDescent="0.25">
      <c r="A1221" s="3">
        <f>TITRES_STAT!B1224</f>
        <v>43788</v>
      </c>
      <c r="B1221" s="5">
        <f>TITRES_STAT!D1224</f>
        <v>5.9820000000000002</v>
      </c>
      <c r="C1221" s="2">
        <f t="shared" si="171"/>
        <v>-0.11099999999999977</v>
      </c>
      <c r="D1221" s="2">
        <f t="shared" si="172"/>
        <v>0</v>
      </c>
      <c r="E1221" s="2">
        <f t="shared" si="173"/>
        <v>0.11099999999999977</v>
      </c>
      <c r="F1221" s="2">
        <f t="shared" si="170"/>
        <v>3.4806268325804218E-2</v>
      </c>
      <c r="G1221" s="2">
        <f t="shared" si="170"/>
        <v>6.9977344649307341E-2</v>
      </c>
      <c r="H1221" s="2">
        <f t="shared" si="166"/>
        <v>0.49739338496246788</v>
      </c>
      <c r="I1221" s="2">
        <f t="shared" si="167"/>
        <v>33.217282108865135</v>
      </c>
    </row>
    <row r="1222" spans="1:9" ht="13.5" x14ac:dyDescent="0.25">
      <c r="A1222" s="3">
        <f>TITRES_STAT!B1225</f>
        <v>43789</v>
      </c>
      <c r="B1222" s="5">
        <f>TITRES_STAT!D1225</f>
        <v>5.9080000000000004</v>
      </c>
      <c r="C1222" s="2">
        <f t="shared" si="171"/>
        <v>-7.3999999999999844E-2</v>
      </c>
      <c r="D1222" s="2">
        <f t="shared" si="172"/>
        <v>0</v>
      </c>
      <c r="E1222" s="2">
        <f t="shared" si="173"/>
        <v>7.3999999999999844E-2</v>
      </c>
      <c r="F1222" s="2">
        <f t="shared" si="170"/>
        <v>3.2320106302532493E-2</v>
      </c>
      <c r="G1222" s="2">
        <f t="shared" si="170"/>
        <v>7.0264677174356804E-2</v>
      </c>
      <c r="H1222" s="2">
        <f t="shared" si="166"/>
        <v>0.45997658570795746</v>
      </c>
      <c r="I1222" s="2">
        <f t="shared" si="167"/>
        <v>31.505750860032464</v>
      </c>
    </row>
    <row r="1223" spans="1:9" ht="13.5" x14ac:dyDescent="0.25">
      <c r="A1223" s="3">
        <f>TITRES_STAT!B1226</f>
        <v>43790</v>
      </c>
      <c r="B1223" s="5">
        <f>TITRES_STAT!D1226</f>
        <v>5.9080000000000004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3.0011527280923028E-2</v>
      </c>
      <c r="G1223" s="2">
        <f t="shared" si="170"/>
        <v>6.5245771661902749E-2</v>
      </c>
      <c r="H1223" s="2">
        <f t="shared" si="166"/>
        <v>0.45997658570795741</v>
      </c>
      <c r="I1223" s="2">
        <f t="shared" si="167"/>
        <v>31.505750860032464</v>
      </c>
    </row>
    <row r="1224" spans="1:9" ht="13.5" x14ac:dyDescent="0.25">
      <c r="A1224" s="3">
        <f>TITRES_STAT!B1227</f>
        <v>43791</v>
      </c>
      <c r="B1224" s="5">
        <f>TITRES_STAT!D1227</f>
        <v>5.9080000000000004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2.7867846760857098E-2</v>
      </c>
      <c r="G1224" s="2">
        <f t="shared" si="170"/>
        <v>6.0585359400338268E-2</v>
      </c>
      <c r="H1224" s="2">
        <f t="shared" si="166"/>
        <v>0.45997658570795741</v>
      </c>
      <c r="I1224" s="2">
        <f t="shared" si="167"/>
        <v>31.505750860032464</v>
      </c>
    </row>
    <row r="1225" spans="1:9" ht="13.5" x14ac:dyDescent="0.25">
      <c r="A1225" s="3">
        <f>TITRES_STAT!B1228</f>
        <v>43794</v>
      </c>
      <c r="B1225" s="5">
        <f>TITRES_STAT!D1228</f>
        <v>5.9080000000000004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2.5877286277938734E-2</v>
      </c>
      <c r="G1225" s="2">
        <f t="shared" si="170"/>
        <v>5.6257833728885535E-2</v>
      </c>
      <c r="H1225" s="2">
        <f t="shared" si="166"/>
        <v>0.45997658570795741</v>
      </c>
      <c r="I1225" s="2">
        <f t="shared" si="167"/>
        <v>31.505750860032464</v>
      </c>
    </row>
    <row r="1226" spans="1:9" ht="13.5" x14ac:dyDescent="0.25">
      <c r="A1226" s="3">
        <f>TITRES_STAT!B1229</f>
        <v>43795</v>
      </c>
      <c r="B1226" s="5">
        <f>TITRES_STAT!D1229</f>
        <v>5.9080000000000004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2.4028908686657396E-2</v>
      </c>
      <c r="G1226" s="2">
        <f t="shared" si="170"/>
        <v>5.223941703396514E-2</v>
      </c>
      <c r="H1226" s="2">
        <f t="shared" si="166"/>
        <v>0.45997658570795741</v>
      </c>
      <c r="I1226" s="2">
        <f t="shared" si="167"/>
        <v>31.505750860032464</v>
      </c>
    </row>
    <row r="1227" spans="1:9" ht="13.5" x14ac:dyDescent="0.25">
      <c r="A1227" s="3">
        <f>TITRES_STAT!B1230</f>
        <v>43796</v>
      </c>
      <c r="B1227" s="5">
        <f>TITRES_STAT!D1230</f>
        <v>5.9080000000000004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2.2312558066181869E-2</v>
      </c>
      <c r="G1227" s="2">
        <f t="shared" si="170"/>
        <v>4.8508030102967628E-2</v>
      </c>
      <c r="H1227" s="2">
        <f t="shared" si="166"/>
        <v>0.45997658570795746</v>
      </c>
      <c r="I1227" s="2">
        <f t="shared" si="167"/>
        <v>31.505750860032464</v>
      </c>
    </row>
    <row r="1228" spans="1:9" ht="13.5" x14ac:dyDescent="0.25">
      <c r="A1228" s="3">
        <f>TITRES_STAT!B1231</f>
        <v>43797</v>
      </c>
      <c r="B1228" s="5">
        <f>TITRES_STAT!D1231</f>
        <v>5.9009999999999998</v>
      </c>
      <c r="C1228" s="2">
        <f t="shared" si="171"/>
        <v>-7.0000000000005613E-3</v>
      </c>
      <c r="D1228" s="2">
        <f t="shared" si="172"/>
        <v>0</v>
      </c>
      <c r="E1228" s="2">
        <f t="shared" si="173"/>
        <v>7.0000000000005613E-3</v>
      </c>
      <c r="F1228" s="2">
        <f t="shared" si="170"/>
        <v>2.0718803918597449E-2</v>
      </c>
      <c r="G1228" s="2">
        <f t="shared" si="170"/>
        <v>4.5543170809898552E-2</v>
      </c>
      <c r="H1228" s="2">
        <f t="shared" si="166"/>
        <v>0.45492668934009167</v>
      </c>
      <c r="I1228" s="2">
        <f t="shared" si="167"/>
        <v>31.268014579238482</v>
      </c>
    </row>
    <row r="1229" spans="1:9" ht="13.5" x14ac:dyDescent="0.25">
      <c r="A1229" s="3">
        <f>TITRES_STAT!B1232</f>
        <v>43798</v>
      </c>
      <c r="B1229" s="5">
        <f>TITRES_STAT!D1232</f>
        <v>5.9080000000000004</v>
      </c>
      <c r="C1229" s="2">
        <f t="shared" si="171"/>
        <v>7.0000000000005613E-3</v>
      </c>
      <c r="D1229" s="2">
        <f t="shared" si="172"/>
        <v>7.0000000000005613E-3</v>
      </c>
      <c r="E1229" s="2">
        <f t="shared" si="173"/>
        <v>0</v>
      </c>
      <c r="F1229" s="2">
        <f t="shared" ref="F1229:G1244" si="174">((F1228*13)+D1229)/14</f>
        <v>1.9738889352983385E-2</v>
      </c>
      <c r="G1229" s="2">
        <f t="shared" si="174"/>
        <v>4.2290087180620085E-2</v>
      </c>
      <c r="H1229" s="2">
        <f t="shared" si="166"/>
        <v>0.46674979100135211</v>
      </c>
      <c r="I1229" s="2">
        <f t="shared" si="167"/>
        <v>31.822045850281071</v>
      </c>
    </row>
    <row r="1230" spans="1:9" ht="13.5" x14ac:dyDescent="0.25">
      <c r="A1230" s="3">
        <f>TITRES_STAT!B1233</f>
        <v>43801</v>
      </c>
      <c r="B1230" s="5">
        <f>TITRES_STAT!D1233</f>
        <v>5.9009999999999998</v>
      </c>
      <c r="C1230" s="2">
        <f t="shared" si="171"/>
        <v>-7.0000000000005613E-3</v>
      </c>
      <c r="D1230" s="2">
        <f t="shared" si="172"/>
        <v>0</v>
      </c>
      <c r="E1230" s="2">
        <f t="shared" si="173"/>
        <v>7.0000000000005613E-3</v>
      </c>
      <c r="F1230" s="2">
        <f t="shared" si="174"/>
        <v>1.8328968684913145E-2</v>
      </c>
      <c r="G1230" s="2">
        <f t="shared" si="174"/>
        <v>3.9769366667718693E-2</v>
      </c>
      <c r="H1230" s="2">
        <f t="shared" si="166"/>
        <v>0.46088158350761477</v>
      </c>
      <c r="I1230" s="2">
        <f t="shared" si="167"/>
        <v>31.548182187431379</v>
      </c>
    </row>
    <row r="1231" spans="1:9" ht="13.5" x14ac:dyDescent="0.25">
      <c r="A1231" s="3">
        <f>TITRES_STAT!B1234</f>
        <v>43802</v>
      </c>
      <c r="B1231" s="5">
        <f>TITRES_STAT!D1234</f>
        <v>5.9080000000000004</v>
      </c>
      <c r="C1231" s="2">
        <f t="shared" si="171"/>
        <v>7.0000000000005613E-3</v>
      </c>
      <c r="D1231" s="2">
        <f t="shared" si="172"/>
        <v>7.0000000000005613E-3</v>
      </c>
      <c r="E1231" s="2">
        <f t="shared" si="173"/>
        <v>0</v>
      </c>
      <c r="F1231" s="2">
        <f t="shared" si="174"/>
        <v>1.7519756635990816E-2</v>
      </c>
      <c r="G1231" s="2">
        <f t="shared" si="174"/>
        <v>3.69286976200245E-2</v>
      </c>
      <c r="H1231" s="2">
        <f t="shared" si="166"/>
        <v>0.47442118907791564</v>
      </c>
      <c r="I1231" s="2">
        <f t="shared" si="167"/>
        <v>32.176775034996112</v>
      </c>
    </row>
    <row r="1232" spans="1:9" ht="13.5" x14ac:dyDescent="0.25">
      <c r="A1232" s="3">
        <f>TITRES_STAT!B1235</f>
        <v>43803</v>
      </c>
      <c r="B1232" s="5">
        <f>TITRES_STAT!D1235</f>
        <v>5.9080000000000004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1.6268345447705758E-2</v>
      </c>
      <c r="G1232" s="2">
        <f t="shared" si="174"/>
        <v>3.4290933504308466E-2</v>
      </c>
      <c r="H1232" s="2">
        <f t="shared" si="166"/>
        <v>0.47442118907791558</v>
      </c>
      <c r="I1232" s="2">
        <f t="shared" si="167"/>
        <v>32.176775034996112</v>
      </c>
    </row>
    <row r="1233" spans="1:9" ht="13.5" x14ac:dyDescent="0.25">
      <c r="A1233" s="3">
        <f>TITRES_STAT!B1236</f>
        <v>43804</v>
      </c>
      <c r="B1233" s="5">
        <f>TITRES_STAT!D1236</f>
        <v>6.0860000000000003</v>
      </c>
      <c r="C1233" s="2">
        <f t="shared" si="171"/>
        <v>0.17799999999999994</v>
      </c>
      <c r="D1233" s="2">
        <f t="shared" si="172"/>
        <v>0.17799999999999994</v>
      </c>
      <c r="E1233" s="2">
        <f t="shared" si="173"/>
        <v>0</v>
      </c>
      <c r="F1233" s="2">
        <f t="shared" si="174"/>
        <v>2.7820606487155342E-2</v>
      </c>
      <c r="G1233" s="2">
        <f t="shared" si="174"/>
        <v>3.1841581111143574E-2</v>
      </c>
      <c r="H1233" s="2">
        <f t="shared" ref="H1233:H1296" si="175">F1233/G1233</f>
        <v>0.8737193793878214</v>
      </c>
      <c r="I1233" s="2">
        <f t="shared" ref="I1233:I1296" si="176">IF(G1233=0,100,100-(100/(1+H1233)))</f>
        <v>46.630215228562221</v>
      </c>
    </row>
    <row r="1234" spans="1:9" ht="13.5" x14ac:dyDescent="0.25">
      <c r="A1234" s="3">
        <f>TITRES_STAT!B1237</f>
        <v>43805</v>
      </c>
      <c r="B1234" s="5">
        <f>TITRES_STAT!D1237</f>
        <v>6.093</v>
      </c>
      <c r="C1234" s="2">
        <f t="shared" si="171"/>
        <v>6.9999999999996732E-3</v>
      </c>
      <c r="D1234" s="2">
        <f t="shared" si="172"/>
        <v>6.9999999999996732E-3</v>
      </c>
      <c r="E1234" s="2">
        <f t="shared" si="173"/>
        <v>0</v>
      </c>
      <c r="F1234" s="2">
        <f t="shared" si="174"/>
        <v>2.6333420309501365E-2</v>
      </c>
      <c r="G1234" s="2">
        <f t="shared" si="174"/>
        <v>2.9567182460347601E-2</v>
      </c>
      <c r="H1234" s="2">
        <f t="shared" si="175"/>
        <v>0.89063002011831804</v>
      </c>
      <c r="I1234" s="2">
        <f t="shared" si="176"/>
        <v>47.107578460146378</v>
      </c>
    </row>
    <row r="1235" spans="1:9" ht="13.5" x14ac:dyDescent="0.25">
      <c r="A1235" s="3">
        <f>TITRES_STAT!B1238</f>
        <v>43808</v>
      </c>
      <c r="B1235" s="5">
        <f>TITRES_STAT!D1238</f>
        <v>5.9160000000000004</v>
      </c>
      <c r="C1235" s="2">
        <f t="shared" si="171"/>
        <v>-0.1769999999999996</v>
      </c>
      <c r="D1235" s="2">
        <f t="shared" si="172"/>
        <v>0</v>
      </c>
      <c r="E1235" s="2">
        <f t="shared" si="173"/>
        <v>0.1769999999999996</v>
      </c>
      <c r="F1235" s="2">
        <f t="shared" si="174"/>
        <v>2.4452461715965552E-2</v>
      </c>
      <c r="G1235" s="2">
        <f t="shared" si="174"/>
        <v>4.0098097998894175E-2</v>
      </c>
      <c r="H1235" s="2">
        <f t="shared" si="175"/>
        <v>0.60981599966761268</v>
      </c>
      <c r="I1235" s="2">
        <f t="shared" si="176"/>
        <v>37.88109944201851</v>
      </c>
    </row>
    <row r="1236" spans="1:9" ht="13.5" x14ac:dyDescent="0.25">
      <c r="A1236" s="3">
        <f>TITRES_STAT!B1239</f>
        <v>43809</v>
      </c>
      <c r="B1236" s="5">
        <f>TITRES_STAT!D1239</f>
        <v>6.0860000000000003</v>
      </c>
      <c r="C1236" s="2">
        <f t="shared" si="171"/>
        <v>0.16999999999999993</v>
      </c>
      <c r="D1236" s="2">
        <f t="shared" si="172"/>
        <v>0.16999999999999993</v>
      </c>
      <c r="E1236" s="2">
        <f t="shared" si="173"/>
        <v>0</v>
      </c>
      <c r="F1236" s="2">
        <f t="shared" si="174"/>
        <v>3.4848714450539435E-2</v>
      </c>
      <c r="G1236" s="2">
        <f t="shared" si="174"/>
        <v>3.72339481418303E-2</v>
      </c>
      <c r="H1236" s="2">
        <f t="shared" si="175"/>
        <v>0.93593927557171441</v>
      </c>
      <c r="I1236" s="2">
        <f t="shared" si="176"/>
        <v>48.345487246510679</v>
      </c>
    </row>
    <row r="1237" spans="1:9" ht="13.5" x14ac:dyDescent="0.25">
      <c r="A1237" s="3">
        <f>TITRES_STAT!B1240</f>
        <v>43810</v>
      </c>
      <c r="B1237" s="5">
        <f>TITRES_STAT!D1240</f>
        <v>6.1820000000000004</v>
      </c>
      <c r="C1237" s="2">
        <f t="shared" si="171"/>
        <v>9.6000000000000085E-2</v>
      </c>
      <c r="D1237" s="2">
        <f t="shared" si="172"/>
        <v>9.6000000000000085E-2</v>
      </c>
      <c r="E1237" s="2">
        <f t="shared" si="173"/>
        <v>0</v>
      </c>
      <c r="F1237" s="2">
        <f t="shared" si="174"/>
        <v>3.9216663418358055E-2</v>
      </c>
      <c r="G1237" s="2">
        <f t="shared" si="174"/>
        <v>3.4574380417413848E-2</v>
      </c>
      <c r="H1237" s="2">
        <f t="shared" si="175"/>
        <v>1.1342694487912228</v>
      </c>
      <c r="I1237" s="2">
        <f t="shared" si="176"/>
        <v>53.145559921388283</v>
      </c>
    </row>
    <row r="1238" spans="1:9" ht="13.5" x14ac:dyDescent="0.25">
      <c r="A1238" s="3">
        <f>TITRES_STAT!B1241</f>
        <v>43811</v>
      </c>
      <c r="B1238" s="5">
        <f>TITRES_STAT!D1241</f>
        <v>6.3150000000000004</v>
      </c>
      <c r="C1238" s="2">
        <f t="shared" si="171"/>
        <v>0.13300000000000001</v>
      </c>
      <c r="D1238" s="2">
        <f t="shared" si="172"/>
        <v>0.13300000000000001</v>
      </c>
      <c r="E1238" s="2">
        <f t="shared" si="173"/>
        <v>0</v>
      </c>
      <c r="F1238" s="2">
        <f t="shared" si="174"/>
        <v>4.5915473174189626E-2</v>
      </c>
      <c r="G1238" s="2">
        <f t="shared" si="174"/>
        <v>3.2104781816170005E-2</v>
      </c>
      <c r="H1238" s="2">
        <f t="shared" si="175"/>
        <v>1.4301755245402004</v>
      </c>
      <c r="I1238" s="2">
        <f t="shared" si="176"/>
        <v>58.850708934318469</v>
      </c>
    </row>
    <row r="1239" spans="1:9" ht="13.5" x14ac:dyDescent="0.25">
      <c r="A1239" s="3">
        <f>TITRES_STAT!B1242</f>
        <v>43812</v>
      </c>
      <c r="B1239" s="5">
        <f>TITRES_STAT!D1242</f>
        <v>6.4989999999999997</v>
      </c>
      <c r="C1239" s="2">
        <f t="shared" si="171"/>
        <v>0.18399999999999928</v>
      </c>
      <c r="D1239" s="2">
        <f t="shared" si="172"/>
        <v>0.18399999999999928</v>
      </c>
      <c r="E1239" s="2">
        <f t="shared" si="173"/>
        <v>0</v>
      </c>
      <c r="F1239" s="2">
        <f t="shared" si="174"/>
        <v>5.577865366174746E-2</v>
      </c>
      <c r="G1239" s="2">
        <f t="shared" si="174"/>
        <v>2.9811583115015004E-2</v>
      </c>
      <c r="H1239" s="2">
        <f t="shared" si="175"/>
        <v>1.8710396373969751</v>
      </c>
      <c r="I1239" s="2">
        <f t="shared" si="176"/>
        <v>65.169411561776656</v>
      </c>
    </row>
    <row r="1240" spans="1:9" ht="13.5" x14ac:dyDescent="0.25">
      <c r="A1240" s="3">
        <f>TITRES_STAT!B1243</f>
        <v>43815</v>
      </c>
      <c r="B1240" s="5">
        <f>TITRES_STAT!D1243</f>
        <v>6.4989999999999997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5.1794464114479785E-2</v>
      </c>
      <c r="G1240" s="2">
        <f t="shared" si="174"/>
        <v>2.7682184321085358E-2</v>
      </c>
      <c r="H1240" s="2">
        <f t="shared" si="175"/>
        <v>1.8710396373969753</v>
      </c>
      <c r="I1240" s="2">
        <f t="shared" si="176"/>
        <v>65.16941156177667</v>
      </c>
    </row>
    <row r="1241" spans="1:9" ht="13.5" x14ac:dyDescent="0.25">
      <c r="A1241" s="3">
        <f>TITRES_STAT!B1244</f>
        <v>43816</v>
      </c>
      <c r="B1241" s="5">
        <f>TITRES_STAT!D1244</f>
        <v>6.4850000000000003</v>
      </c>
      <c r="C1241" s="2">
        <f t="shared" si="171"/>
        <v>-1.3999999999999346E-2</v>
      </c>
      <c r="D1241" s="2">
        <f t="shared" si="172"/>
        <v>0</v>
      </c>
      <c r="E1241" s="2">
        <f t="shared" si="173"/>
        <v>1.3999999999999346E-2</v>
      </c>
      <c r="F1241" s="2">
        <f t="shared" si="174"/>
        <v>4.8094859534874086E-2</v>
      </c>
      <c r="G1241" s="2">
        <f t="shared" si="174"/>
        <v>2.6704885441007787E-2</v>
      </c>
      <c r="H1241" s="2">
        <f t="shared" si="175"/>
        <v>1.800976066387465</v>
      </c>
      <c r="I1241" s="2">
        <f t="shared" si="176"/>
        <v>64.298159773648422</v>
      </c>
    </row>
    <row r="1242" spans="1:9" ht="13.5" x14ac:dyDescent="0.25">
      <c r="A1242" s="3">
        <f>TITRES_STAT!B1245</f>
        <v>43817</v>
      </c>
      <c r="B1242" s="5">
        <f>TITRES_STAT!D1245</f>
        <v>6.4770000000000003</v>
      </c>
      <c r="C1242" s="2">
        <f t="shared" si="171"/>
        <v>-8.0000000000000071E-3</v>
      </c>
      <c r="D1242" s="2">
        <f t="shared" si="172"/>
        <v>0</v>
      </c>
      <c r="E1242" s="2">
        <f t="shared" si="173"/>
        <v>8.0000000000000071E-3</v>
      </c>
      <c r="F1242" s="2">
        <f t="shared" si="174"/>
        <v>4.4659512425240223E-2</v>
      </c>
      <c r="G1242" s="2">
        <f t="shared" si="174"/>
        <v>2.5368822195221519E-2</v>
      </c>
      <c r="H1242" s="2">
        <f t="shared" si="175"/>
        <v>1.76040937500253</v>
      </c>
      <c r="I1242" s="2">
        <f t="shared" si="176"/>
        <v>63.773489213023574</v>
      </c>
    </row>
    <row r="1243" spans="1:9" ht="13.5" x14ac:dyDescent="0.25">
      <c r="A1243" s="3">
        <f>TITRES_STAT!B1246</f>
        <v>43818</v>
      </c>
      <c r="B1243" s="5">
        <f>TITRES_STAT!D1246</f>
        <v>6.492</v>
      </c>
      <c r="C1243" s="2">
        <f t="shared" si="171"/>
        <v>1.499999999999968E-2</v>
      </c>
      <c r="D1243" s="2">
        <f t="shared" si="172"/>
        <v>1.499999999999968E-2</v>
      </c>
      <c r="E1243" s="2">
        <f t="shared" si="173"/>
        <v>0</v>
      </c>
      <c r="F1243" s="2">
        <f t="shared" si="174"/>
        <v>4.2540975823437334E-2</v>
      </c>
      <c r="G1243" s="2">
        <f t="shared" si="174"/>
        <v>2.3556763466991409E-2</v>
      </c>
      <c r="H1243" s="2">
        <f t="shared" si="175"/>
        <v>1.8058922178782026</v>
      </c>
      <c r="I1243" s="2">
        <f t="shared" si="176"/>
        <v>64.360712302905441</v>
      </c>
    </row>
    <row r="1244" spans="1:9" ht="13.5" x14ac:dyDescent="0.25">
      <c r="A1244" s="3">
        <f>TITRES_STAT!B1247</f>
        <v>43819</v>
      </c>
      <c r="B1244" s="5">
        <f>TITRES_STAT!D1247</f>
        <v>6.4249999999999998</v>
      </c>
      <c r="C1244" s="2">
        <f t="shared" si="171"/>
        <v>-6.7000000000000171E-2</v>
      </c>
      <c r="D1244" s="2">
        <f t="shared" si="172"/>
        <v>0</v>
      </c>
      <c r="E1244" s="2">
        <f t="shared" si="173"/>
        <v>6.7000000000000171E-2</v>
      </c>
      <c r="F1244" s="2">
        <f t="shared" si="174"/>
        <v>3.950233469319181E-2</v>
      </c>
      <c r="G1244" s="2">
        <f t="shared" si="174"/>
        <v>2.6659851790777751E-2</v>
      </c>
      <c r="H1244" s="2">
        <f t="shared" si="175"/>
        <v>1.4817162151987868</v>
      </c>
      <c r="I1244" s="2">
        <f t="shared" si="176"/>
        <v>59.705304181207545</v>
      </c>
    </row>
    <row r="1245" spans="1:9" ht="13.5" x14ac:dyDescent="0.25">
      <c r="A1245" s="3">
        <f>TITRES_STAT!B1248</f>
        <v>43822</v>
      </c>
      <c r="B1245" s="5">
        <f>TITRES_STAT!D1248</f>
        <v>6.4249999999999998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3.6680739357963822E-2</v>
      </c>
      <c r="G1245" s="2">
        <f t="shared" si="177"/>
        <v>2.4755576662865052E-2</v>
      </c>
      <c r="H1245" s="2">
        <f t="shared" si="175"/>
        <v>1.481716215198787</v>
      </c>
      <c r="I1245" s="2">
        <f t="shared" si="176"/>
        <v>59.705304181207552</v>
      </c>
    </row>
    <row r="1246" spans="1:9" ht="13.5" x14ac:dyDescent="0.25">
      <c r="A1246" s="3">
        <f>TITRES_STAT!B1249</f>
        <v>43823</v>
      </c>
      <c r="B1246" s="5">
        <f>TITRES_STAT!D1249</f>
        <v>6.2409999999999997</v>
      </c>
      <c r="C1246" s="2">
        <f t="shared" si="171"/>
        <v>-0.18400000000000016</v>
      </c>
      <c r="D1246" s="2">
        <f t="shared" si="172"/>
        <v>0</v>
      </c>
      <c r="E1246" s="2">
        <f t="shared" si="173"/>
        <v>0.18400000000000016</v>
      </c>
      <c r="F1246" s="2">
        <f t="shared" si="177"/>
        <v>3.4060686546680694E-2</v>
      </c>
      <c r="G1246" s="2">
        <f t="shared" si="177"/>
        <v>3.6130178329803267E-2</v>
      </c>
      <c r="H1246" s="2">
        <f t="shared" si="175"/>
        <v>0.94272124083551845</v>
      </c>
      <c r="I1246" s="2">
        <f t="shared" si="176"/>
        <v>48.525811167333316</v>
      </c>
    </row>
    <row r="1247" spans="1:9" ht="13.5" x14ac:dyDescent="0.25">
      <c r="A1247" s="3">
        <f>TITRES_STAT!B1250</f>
        <v>43824</v>
      </c>
      <c r="B1247" s="5">
        <f>TITRES_STAT!D1250</f>
        <v>6.226</v>
      </c>
      <c r="C1247" s="2">
        <f t="shared" si="171"/>
        <v>-1.499999999999968E-2</v>
      </c>
      <c r="D1247" s="2">
        <f t="shared" si="172"/>
        <v>0</v>
      </c>
      <c r="E1247" s="2">
        <f t="shared" si="173"/>
        <v>1.499999999999968E-2</v>
      </c>
      <c r="F1247" s="2">
        <f t="shared" si="177"/>
        <v>3.1627780364774934E-2</v>
      </c>
      <c r="G1247" s="2">
        <f t="shared" si="177"/>
        <v>3.462087987767444E-2</v>
      </c>
      <c r="H1247" s="2">
        <f t="shared" si="175"/>
        <v>0.91354640542138177</v>
      </c>
      <c r="I1247" s="2">
        <f t="shared" si="176"/>
        <v>47.741011288420246</v>
      </c>
    </row>
    <row r="1248" spans="1:9" ht="13.5" x14ac:dyDescent="0.25">
      <c r="A1248" s="3">
        <f>TITRES_STAT!B1251</f>
        <v>43825</v>
      </c>
      <c r="B1248" s="5">
        <f>TITRES_STAT!D1251</f>
        <v>6.0410000000000004</v>
      </c>
      <c r="C1248" s="2">
        <f t="shared" si="171"/>
        <v>-0.18499999999999961</v>
      </c>
      <c r="D1248" s="2">
        <f t="shared" si="172"/>
        <v>0</v>
      </c>
      <c r="E1248" s="2">
        <f t="shared" si="173"/>
        <v>0.18499999999999961</v>
      </c>
      <c r="F1248" s="2">
        <f t="shared" si="177"/>
        <v>2.9368653195862439E-2</v>
      </c>
      <c r="G1248" s="2">
        <f t="shared" si="177"/>
        <v>4.5362245600697668E-2</v>
      </c>
      <c r="H1248" s="2">
        <f t="shared" si="175"/>
        <v>0.64742502949216318</v>
      </c>
      <c r="I1248" s="2">
        <f t="shared" si="176"/>
        <v>39.299210458866163</v>
      </c>
    </row>
    <row r="1249" spans="1:9" ht="13.5" x14ac:dyDescent="0.25">
      <c r="A1249" s="3">
        <f>TITRES_STAT!B1252</f>
        <v>43826</v>
      </c>
      <c r="B1249" s="5">
        <f>TITRES_STAT!D1252</f>
        <v>6.1740000000000004</v>
      </c>
      <c r="C1249" s="2">
        <f t="shared" si="171"/>
        <v>0.13300000000000001</v>
      </c>
      <c r="D1249" s="2">
        <f t="shared" si="172"/>
        <v>0.13300000000000001</v>
      </c>
      <c r="E1249" s="2">
        <f t="shared" si="173"/>
        <v>0</v>
      </c>
      <c r="F1249" s="2">
        <f t="shared" si="177"/>
        <v>3.6770892253300831E-2</v>
      </c>
      <c r="G1249" s="2">
        <f t="shared" si="177"/>
        <v>4.2122085200647828E-2</v>
      </c>
      <c r="H1249" s="2">
        <f t="shared" si="175"/>
        <v>0.87295992299866731</v>
      </c>
      <c r="I1249" s="2">
        <f t="shared" si="176"/>
        <v>46.608574603189119</v>
      </c>
    </row>
    <row r="1250" spans="1:9" ht="13.5" x14ac:dyDescent="0.25">
      <c r="A1250" s="3">
        <f>TITRES_STAT!B1253</f>
        <v>43829</v>
      </c>
      <c r="B1250" s="5">
        <f>TITRES_STAT!D1253</f>
        <v>6.2039999999999997</v>
      </c>
      <c r="C1250" s="2">
        <f t="shared" si="171"/>
        <v>2.9999999999999361E-2</v>
      </c>
      <c r="D1250" s="2">
        <f t="shared" si="172"/>
        <v>2.9999999999999361E-2</v>
      </c>
      <c r="E1250" s="2">
        <f t="shared" si="173"/>
        <v>0</v>
      </c>
      <c r="F1250" s="2">
        <f t="shared" si="177"/>
        <v>3.6287257092350735E-2</v>
      </c>
      <c r="G1250" s="2">
        <f t="shared" si="177"/>
        <v>3.9113364829172985E-2</v>
      </c>
      <c r="H1250" s="2">
        <f t="shared" si="175"/>
        <v>0.92774572708931502</v>
      </c>
      <c r="I1250" s="2">
        <f t="shared" si="176"/>
        <v>48.125938709256509</v>
      </c>
    </row>
    <row r="1251" spans="1:9" ht="13.5" x14ac:dyDescent="0.25">
      <c r="A1251" s="3">
        <f>TITRES_STAT!B1254</f>
        <v>43830</v>
      </c>
      <c r="B1251" s="5">
        <f>TITRES_STAT!D1254</f>
        <v>6.2039999999999997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3.3695310157182821E-2</v>
      </c>
      <c r="G1251" s="2">
        <f t="shared" si="177"/>
        <v>3.6319553055660633E-2</v>
      </c>
      <c r="H1251" s="2">
        <f t="shared" si="175"/>
        <v>0.92774572708931491</v>
      </c>
      <c r="I1251" s="2">
        <f t="shared" si="176"/>
        <v>48.125938709256502</v>
      </c>
    </row>
    <row r="1252" spans="1:9" ht="13.5" x14ac:dyDescent="0.25">
      <c r="A1252" s="3">
        <f>TITRES_STAT!B1255</f>
        <v>43832</v>
      </c>
      <c r="B1252" s="5">
        <f>TITRES_STAT!D1255</f>
        <v>6.0640000000000001</v>
      </c>
      <c r="C1252" s="2">
        <f t="shared" si="171"/>
        <v>-0.13999999999999968</v>
      </c>
      <c r="D1252" s="2">
        <f t="shared" si="172"/>
        <v>0</v>
      </c>
      <c r="E1252" s="2">
        <f t="shared" si="173"/>
        <v>0.13999999999999968</v>
      </c>
      <c r="F1252" s="2">
        <f t="shared" si="177"/>
        <v>3.1288502288812622E-2</v>
      </c>
      <c r="G1252" s="2">
        <f t="shared" si="177"/>
        <v>4.3725299265970567E-2</v>
      </c>
      <c r="H1252" s="2">
        <f t="shared" si="175"/>
        <v>0.71556976885377332</v>
      </c>
      <c r="I1252" s="2">
        <f t="shared" si="176"/>
        <v>41.710327486819047</v>
      </c>
    </row>
    <row r="1253" spans="1:9" ht="13.5" x14ac:dyDescent="0.25">
      <c r="A1253" s="3">
        <f>TITRES_STAT!B1256</f>
        <v>43833</v>
      </c>
      <c r="B1253" s="5">
        <f>TITRES_STAT!D1256</f>
        <v>6.4180000000000001</v>
      </c>
      <c r="C1253" s="2">
        <f t="shared" si="171"/>
        <v>0.35400000000000009</v>
      </c>
      <c r="D1253" s="2">
        <f t="shared" si="172"/>
        <v>0.35400000000000009</v>
      </c>
      <c r="E1253" s="2">
        <f t="shared" si="173"/>
        <v>0</v>
      </c>
      <c r="F1253" s="2">
        <f t="shared" si="177"/>
        <v>5.4339323553897444E-2</v>
      </c>
      <c r="G1253" s="2">
        <f t="shared" si="177"/>
        <v>4.0602063604115522E-2</v>
      </c>
      <c r="H1253" s="2">
        <f t="shared" si="175"/>
        <v>1.3383389594116462</v>
      </c>
      <c r="I1253" s="2">
        <f t="shared" si="176"/>
        <v>57.234600399780717</v>
      </c>
    </row>
    <row r="1254" spans="1:9" ht="13.5" x14ac:dyDescent="0.25">
      <c r="A1254" s="3">
        <f>TITRES_STAT!B1257</f>
        <v>43836</v>
      </c>
      <c r="B1254" s="5">
        <f>TITRES_STAT!D1257</f>
        <v>6.226</v>
      </c>
      <c r="C1254" s="2">
        <f t="shared" si="171"/>
        <v>-0.19200000000000017</v>
      </c>
      <c r="D1254" s="2">
        <f t="shared" si="172"/>
        <v>0</v>
      </c>
      <c r="E1254" s="2">
        <f t="shared" si="173"/>
        <v>0.19200000000000017</v>
      </c>
      <c r="F1254" s="2">
        <f t="shared" si="177"/>
        <v>5.0457943300047624E-2</v>
      </c>
      <c r="G1254" s="2">
        <f t="shared" si="177"/>
        <v>5.1416201918107286E-2</v>
      </c>
      <c r="H1254" s="2">
        <f t="shared" si="175"/>
        <v>0.98136271092940863</v>
      </c>
      <c r="I1254" s="2">
        <f t="shared" si="176"/>
        <v>49.529685075635413</v>
      </c>
    </row>
    <row r="1255" spans="1:9" ht="13.5" x14ac:dyDescent="0.25">
      <c r="A1255" s="3">
        <f>TITRES_STAT!B1258</f>
        <v>43837</v>
      </c>
      <c r="B1255" s="5">
        <f>TITRES_STAT!D1258</f>
        <v>6.16</v>
      </c>
      <c r="C1255" s="2">
        <f t="shared" si="171"/>
        <v>-6.5999999999999837E-2</v>
      </c>
      <c r="D1255" s="2">
        <f t="shared" si="172"/>
        <v>0</v>
      </c>
      <c r="E1255" s="2">
        <f t="shared" si="173"/>
        <v>6.5999999999999837E-2</v>
      </c>
      <c r="F1255" s="2">
        <f t="shared" si="177"/>
        <v>4.6853804492901364E-2</v>
      </c>
      <c r="G1255" s="2">
        <f t="shared" si="177"/>
        <v>5.245790178109961E-2</v>
      </c>
      <c r="H1255" s="2">
        <f t="shared" si="175"/>
        <v>0.89316962558694291</v>
      </c>
      <c r="I1255" s="2">
        <f t="shared" si="176"/>
        <v>47.178531364300326</v>
      </c>
    </row>
    <row r="1256" spans="1:9" ht="13.5" x14ac:dyDescent="0.25">
      <c r="A1256" s="3">
        <f>TITRES_STAT!B1259</f>
        <v>43838</v>
      </c>
      <c r="B1256" s="5">
        <f>TITRES_STAT!D1259</f>
        <v>6.16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4.3507104171979838E-2</v>
      </c>
      <c r="G1256" s="2">
        <f t="shared" si="177"/>
        <v>4.8710908796735349E-2</v>
      </c>
      <c r="H1256" s="2">
        <f t="shared" si="175"/>
        <v>0.89316962558694302</v>
      </c>
      <c r="I1256" s="2">
        <f t="shared" si="176"/>
        <v>47.178531364300326</v>
      </c>
    </row>
    <row r="1257" spans="1:9" ht="13.5" x14ac:dyDescent="0.25">
      <c r="A1257" s="3">
        <f>TITRES_STAT!B1260</f>
        <v>43839</v>
      </c>
      <c r="B1257" s="5">
        <f>TITRES_STAT!D1260</f>
        <v>6.1230000000000002</v>
      </c>
      <c r="C1257" s="2">
        <f t="shared" si="171"/>
        <v>-3.6999999999999922E-2</v>
      </c>
      <c r="D1257" s="2">
        <f t="shared" si="172"/>
        <v>0</v>
      </c>
      <c r="E1257" s="2">
        <f t="shared" si="173"/>
        <v>3.6999999999999922E-2</v>
      </c>
      <c r="F1257" s="2">
        <f t="shared" si="177"/>
        <v>4.0399453873981285E-2</v>
      </c>
      <c r="G1257" s="2">
        <f t="shared" si="177"/>
        <v>4.7874415311254248E-2</v>
      </c>
      <c r="H1257" s="2">
        <f t="shared" si="175"/>
        <v>0.84386312838131394</v>
      </c>
      <c r="I1257" s="2">
        <f t="shared" si="176"/>
        <v>45.766039539069389</v>
      </c>
    </row>
    <row r="1258" spans="1:9" ht="13.5" x14ac:dyDescent="0.25">
      <c r="A1258" s="3">
        <f>TITRES_STAT!B1261</f>
        <v>43840</v>
      </c>
      <c r="B1258" s="5">
        <f>TITRES_STAT!D1261</f>
        <v>6.1230000000000002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3.7513778597268337E-2</v>
      </c>
      <c r="G1258" s="2">
        <f t="shared" si="177"/>
        <v>4.445481421759323E-2</v>
      </c>
      <c r="H1258" s="2">
        <f t="shared" si="175"/>
        <v>0.84386312838131394</v>
      </c>
      <c r="I1258" s="2">
        <f t="shared" si="176"/>
        <v>45.766039539069389</v>
      </c>
    </row>
    <row r="1259" spans="1:9" ht="13.5" x14ac:dyDescent="0.25">
      <c r="A1259" s="3">
        <f>TITRES_STAT!B1262</f>
        <v>43843</v>
      </c>
      <c r="B1259" s="5">
        <f>TITRES_STAT!D1262</f>
        <v>5.9080000000000004</v>
      </c>
      <c r="C1259" s="2">
        <f t="shared" si="171"/>
        <v>-0.21499999999999986</v>
      </c>
      <c r="D1259" s="2">
        <f t="shared" si="172"/>
        <v>0</v>
      </c>
      <c r="E1259" s="2">
        <f t="shared" si="173"/>
        <v>0.21499999999999986</v>
      </c>
      <c r="F1259" s="2">
        <f t="shared" si="177"/>
        <v>3.4834222983177739E-2</v>
      </c>
      <c r="G1259" s="2">
        <f t="shared" si="177"/>
        <v>5.6636613202050844E-2</v>
      </c>
      <c r="H1259" s="2">
        <f t="shared" si="175"/>
        <v>0.6150477758778905</v>
      </c>
      <c r="I1259" s="2">
        <f t="shared" si="176"/>
        <v>38.082327040979912</v>
      </c>
    </row>
    <row r="1260" spans="1:9" ht="13.5" x14ac:dyDescent="0.25">
      <c r="A1260" s="3">
        <f>TITRES_STAT!B1263</f>
        <v>43845</v>
      </c>
      <c r="B1260" s="5">
        <f>TITRES_STAT!D1263</f>
        <v>5.9080000000000004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3.2346064198665044E-2</v>
      </c>
      <c r="G1260" s="2">
        <f t="shared" si="177"/>
        <v>5.259114083047578E-2</v>
      </c>
      <c r="H1260" s="2">
        <f t="shared" si="175"/>
        <v>0.6150477758778905</v>
      </c>
      <c r="I1260" s="2">
        <f t="shared" si="176"/>
        <v>38.082327040979912</v>
      </c>
    </row>
    <row r="1261" spans="1:9" ht="13.5" x14ac:dyDescent="0.25">
      <c r="A1261" s="3">
        <f>TITRES_STAT!B1264</f>
        <v>43846</v>
      </c>
      <c r="B1261" s="5">
        <f>TITRES_STAT!D1264</f>
        <v>6.0860000000000003</v>
      </c>
      <c r="C1261" s="2">
        <f t="shared" si="171"/>
        <v>0.17799999999999994</v>
      </c>
      <c r="D1261" s="2">
        <f t="shared" si="172"/>
        <v>0.17799999999999994</v>
      </c>
      <c r="E1261" s="2">
        <f t="shared" si="173"/>
        <v>0</v>
      </c>
      <c r="F1261" s="2">
        <f t="shared" ref="F1261:G1276" si="178">((F1260*13)+D1261)/14</f>
        <v>4.2749916755903249E-2</v>
      </c>
      <c r="G1261" s="2">
        <f t="shared" si="178"/>
        <v>4.883463077115608E-2</v>
      </c>
      <c r="H1261" s="2">
        <f t="shared" si="175"/>
        <v>0.87540165822556526</v>
      </c>
      <c r="I1261" s="2">
        <f t="shared" si="176"/>
        <v>46.67808916484789</v>
      </c>
    </row>
    <row r="1262" spans="1:9" ht="13.5" x14ac:dyDescent="0.25">
      <c r="A1262" s="3">
        <f>TITRES_STAT!B1265</f>
        <v>43847</v>
      </c>
      <c r="B1262" s="5">
        <f>TITRES_STAT!D1265</f>
        <v>6.13</v>
      </c>
      <c r="C1262" s="2">
        <f t="shared" si="171"/>
        <v>4.3999999999999595E-2</v>
      </c>
      <c r="D1262" s="2">
        <f t="shared" si="172"/>
        <v>4.3999999999999595E-2</v>
      </c>
      <c r="E1262" s="2">
        <f t="shared" si="173"/>
        <v>0</v>
      </c>
      <c r="F1262" s="2">
        <f t="shared" si="178"/>
        <v>4.2839208416195838E-2</v>
      </c>
      <c r="G1262" s="2">
        <f t="shared" si="178"/>
        <v>4.5346442858930643E-2</v>
      </c>
      <c r="H1262" s="2">
        <f t="shared" si="175"/>
        <v>0.94470934687127228</v>
      </c>
      <c r="I1262" s="2">
        <f t="shared" si="176"/>
        <v>48.578434015919093</v>
      </c>
    </row>
    <row r="1263" spans="1:9" ht="13.5" x14ac:dyDescent="0.25">
      <c r="A1263" s="3">
        <f>TITRES_STAT!B1266</f>
        <v>43850</v>
      </c>
      <c r="B1263" s="5">
        <f>TITRES_STAT!D1266</f>
        <v>6.226</v>
      </c>
      <c r="C1263" s="2">
        <f t="shared" si="171"/>
        <v>9.6000000000000085E-2</v>
      </c>
      <c r="D1263" s="2">
        <f t="shared" si="172"/>
        <v>9.6000000000000085E-2</v>
      </c>
      <c r="E1263" s="2">
        <f t="shared" si="173"/>
        <v>0</v>
      </c>
      <c r="F1263" s="2">
        <f t="shared" si="178"/>
        <v>4.6636407815038992E-2</v>
      </c>
      <c r="G1263" s="2">
        <f t="shared" si="178"/>
        <v>4.2107411226149881E-2</v>
      </c>
      <c r="H1263" s="2">
        <f t="shared" si="175"/>
        <v>1.1075581817311171</v>
      </c>
      <c r="I1263" s="2">
        <f t="shared" si="176"/>
        <v>52.55172508791123</v>
      </c>
    </row>
    <row r="1264" spans="1:9" ht="13.5" x14ac:dyDescent="0.25">
      <c r="A1264" s="3">
        <f>TITRES_STAT!B1267</f>
        <v>43851</v>
      </c>
      <c r="B1264" s="5">
        <f>TITRES_STAT!D1267</f>
        <v>6.3659999999999997</v>
      </c>
      <c r="C1264" s="2">
        <f t="shared" si="171"/>
        <v>0.13999999999999968</v>
      </c>
      <c r="D1264" s="2">
        <f t="shared" si="172"/>
        <v>0.13999999999999968</v>
      </c>
      <c r="E1264" s="2">
        <f t="shared" si="173"/>
        <v>0</v>
      </c>
      <c r="F1264" s="2">
        <f t="shared" si="178"/>
        <v>5.3305235828250468E-2</v>
      </c>
      <c r="G1264" s="2">
        <f t="shared" si="178"/>
        <v>3.9099738995710606E-2</v>
      </c>
      <c r="H1264" s="2">
        <f t="shared" si="175"/>
        <v>1.3633143646840777</v>
      </c>
      <c r="I1264" s="2">
        <f t="shared" si="176"/>
        <v>57.686543316310875</v>
      </c>
    </row>
    <row r="1265" spans="1:9" ht="13.5" x14ac:dyDescent="0.25">
      <c r="A1265" s="3">
        <f>TITRES_STAT!B1268</f>
        <v>43852</v>
      </c>
      <c r="B1265" s="5">
        <f>TITRES_STAT!D1268</f>
        <v>6.4989999999999997</v>
      </c>
      <c r="C1265" s="2">
        <f t="shared" si="171"/>
        <v>0.13300000000000001</v>
      </c>
      <c r="D1265" s="2">
        <f t="shared" si="172"/>
        <v>0.13300000000000001</v>
      </c>
      <c r="E1265" s="2">
        <f t="shared" si="173"/>
        <v>0</v>
      </c>
      <c r="F1265" s="2">
        <f t="shared" si="178"/>
        <v>5.8997718983375434E-2</v>
      </c>
      <c r="G1265" s="2">
        <f t="shared" si="178"/>
        <v>3.6306900496016987E-2</v>
      </c>
      <c r="H1265" s="2">
        <f t="shared" si="175"/>
        <v>1.6249726133974922</v>
      </c>
      <c r="I1265" s="2">
        <f t="shared" si="176"/>
        <v>61.904364453322671</v>
      </c>
    </row>
    <row r="1266" spans="1:9" ht="13.5" x14ac:dyDescent="0.25">
      <c r="A1266" s="3">
        <f>TITRES_STAT!B1269</f>
        <v>43853</v>
      </c>
      <c r="B1266" s="5">
        <f>TITRES_STAT!D1269</f>
        <v>6.7869999999999999</v>
      </c>
      <c r="C1266" s="2">
        <f t="shared" si="171"/>
        <v>0.28800000000000026</v>
      </c>
      <c r="D1266" s="2">
        <f t="shared" si="172"/>
        <v>0.28800000000000026</v>
      </c>
      <c r="E1266" s="2">
        <f t="shared" si="173"/>
        <v>0</v>
      </c>
      <c r="F1266" s="2">
        <f t="shared" si="178"/>
        <v>7.535502477027721E-2</v>
      </c>
      <c r="G1266" s="2">
        <f t="shared" si="178"/>
        <v>3.3713550460587202E-2</v>
      </c>
      <c r="H1266" s="2">
        <f t="shared" si="175"/>
        <v>2.2351554120166295</v>
      </c>
      <c r="I1266" s="2">
        <f t="shared" si="176"/>
        <v>69.089583879475782</v>
      </c>
    </row>
    <row r="1267" spans="1:9" ht="13.5" x14ac:dyDescent="0.25">
      <c r="A1267" s="3">
        <f>TITRES_STAT!B1270</f>
        <v>43854</v>
      </c>
      <c r="B1267" s="5">
        <f>TITRES_STAT!D1270</f>
        <v>7.1710000000000003</v>
      </c>
      <c r="C1267" s="2">
        <f t="shared" si="171"/>
        <v>0.38400000000000034</v>
      </c>
      <c r="D1267" s="2">
        <f t="shared" si="172"/>
        <v>0.38400000000000034</v>
      </c>
      <c r="E1267" s="2">
        <f t="shared" si="173"/>
        <v>0</v>
      </c>
      <c r="F1267" s="2">
        <f t="shared" si="178"/>
        <v>9.7401094429543145E-2</v>
      </c>
      <c r="G1267" s="2">
        <f t="shared" si="178"/>
        <v>3.1305439713402404E-2</v>
      </c>
      <c r="H1267" s="2">
        <f t="shared" si="175"/>
        <v>3.1113153279825689</v>
      </c>
      <c r="I1267" s="2">
        <f t="shared" si="176"/>
        <v>75.676883911244474</v>
      </c>
    </row>
    <row r="1268" spans="1:9" ht="13.5" x14ac:dyDescent="0.25">
      <c r="A1268" s="3">
        <f>TITRES_STAT!B1271</f>
        <v>43857</v>
      </c>
      <c r="B1268" s="5">
        <f>TITRES_STAT!D1271</f>
        <v>7.6070000000000002</v>
      </c>
      <c r="C1268" s="2">
        <f t="shared" si="171"/>
        <v>0.43599999999999994</v>
      </c>
      <c r="D1268" s="2">
        <f t="shared" si="172"/>
        <v>0.43599999999999994</v>
      </c>
      <c r="E1268" s="2">
        <f t="shared" si="173"/>
        <v>0</v>
      </c>
      <c r="F1268" s="2">
        <f t="shared" si="178"/>
        <v>0.12158673054171863</v>
      </c>
      <c r="G1268" s="2">
        <f t="shared" si="178"/>
        <v>2.9069336876730804E-2</v>
      </c>
      <c r="H1268" s="2">
        <f t="shared" si="175"/>
        <v>4.1826454816396392</v>
      </c>
      <c r="I1268" s="2">
        <f t="shared" si="176"/>
        <v>80.70483494302934</v>
      </c>
    </row>
    <row r="1269" spans="1:9" ht="13.5" x14ac:dyDescent="0.25">
      <c r="A1269" s="3">
        <f>TITRES_STAT!B1272</f>
        <v>43858</v>
      </c>
      <c r="B1269" s="5">
        <f>TITRES_STAT!D1272</f>
        <v>7.9249999999999998</v>
      </c>
      <c r="C1269" s="2">
        <f t="shared" si="171"/>
        <v>0.31799999999999962</v>
      </c>
      <c r="D1269" s="2">
        <f t="shared" si="172"/>
        <v>0.31799999999999962</v>
      </c>
      <c r="E1269" s="2">
        <f t="shared" si="173"/>
        <v>0</v>
      </c>
      <c r="F1269" s="2">
        <f t="shared" si="178"/>
        <v>0.13561624978873871</v>
      </c>
      <c r="G1269" s="2">
        <f t="shared" si="178"/>
        <v>2.6992955671250034E-2</v>
      </c>
      <c r="H1269" s="2">
        <f t="shared" si="175"/>
        <v>5.0241348683865104</v>
      </c>
      <c r="I1269" s="2">
        <f t="shared" si="176"/>
        <v>83.400106042648446</v>
      </c>
    </row>
    <row r="1270" spans="1:9" ht="13.5" x14ac:dyDescent="0.25">
      <c r="A1270" s="3">
        <f>TITRES_STAT!B1273</f>
        <v>43859</v>
      </c>
      <c r="B1270" s="5">
        <f>TITRES_STAT!D1273</f>
        <v>8.1609999999999996</v>
      </c>
      <c r="C1270" s="2">
        <f t="shared" si="171"/>
        <v>0.23599999999999977</v>
      </c>
      <c r="D1270" s="2">
        <f t="shared" si="172"/>
        <v>0.23599999999999977</v>
      </c>
      <c r="E1270" s="2">
        <f t="shared" si="173"/>
        <v>0</v>
      </c>
      <c r="F1270" s="2">
        <f t="shared" si="178"/>
        <v>0.14278651766097164</v>
      </c>
      <c r="G1270" s="2">
        <f t="shared" si="178"/>
        <v>2.5064887409017887E-2</v>
      </c>
      <c r="H1270" s="2">
        <f t="shared" si="175"/>
        <v>5.6966750071895262</v>
      </c>
      <c r="I1270" s="2">
        <f t="shared" si="176"/>
        <v>85.067216209142543</v>
      </c>
    </row>
    <row r="1271" spans="1:9" ht="13.5" x14ac:dyDescent="0.25">
      <c r="A1271" s="3">
        <f>TITRES_STAT!B1274</f>
        <v>43860</v>
      </c>
      <c r="B1271" s="5">
        <f>TITRES_STAT!D1274</f>
        <v>8.4860000000000007</v>
      </c>
      <c r="C1271" s="2">
        <f t="shared" si="171"/>
        <v>0.32500000000000107</v>
      </c>
      <c r="D1271" s="2">
        <f t="shared" si="172"/>
        <v>0.32500000000000107</v>
      </c>
      <c r="E1271" s="2">
        <f t="shared" si="173"/>
        <v>0</v>
      </c>
      <c r="F1271" s="2">
        <f t="shared" si="178"/>
        <v>0.15580176639947374</v>
      </c>
      <c r="G1271" s="2">
        <f t="shared" si="178"/>
        <v>2.3274538308373751E-2</v>
      </c>
      <c r="H1271" s="2">
        <f t="shared" si="175"/>
        <v>6.6940862299906128</v>
      </c>
      <c r="I1271" s="2">
        <f t="shared" si="176"/>
        <v>87.00300503389056</v>
      </c>
    </row>
    <row r="1272" spans="1:9" ht="13.5" x14ac:dyDescent="0.25">
      <c r="A1272" s="3">
        <f>TITRES_STAT!B1275</f>
        <v>43861</v>
      </c>
      <c r="B1272" s="5">
        <f>TITRES_STAT!D1275</f>
        <v>8.4789999999999992</v>
      </c>
      <c r="C1272" s="2">
        <f t="shared" si="171"/>
        <v>-7.0000000000014495E-3</v>
      </c>
      <c r="D1272" s="2">
        <f t="shared" si="172"/>
        <v>0</v>
      </c>
      <c r="E1272" s="2">
        <f t="shared" si="173"/>
        <v>7.0000000000014495E-3</v>
      </c>
      <c r="F1272" s="2">
        <f t="shared" si="178"/>
        <v>0.14467306879951133</v>
      </c>
      <c r="G1272" s="2">
        <f t="shared" si="178"/>
        <v>2.2112071286347158E-2</v>
      </c>
      <c r="H1272" s="2">
        <f t="shared" si="175"/>
        <v>6.5427189938935317</v>
      </c>
      <c r="I1272" s="2">
        <f t="shared" si="176"/>
        <v>86.742181422778913</v>
      </c>
    </row>
    <row r="1273" spans="1:9" ht="13.5" x14ac:dyDescent="0.25">
      <c r="A1273" s="3">
        <f>TITRES_STAT!B1276</f>
        <v>43864</v>
      </c>
      <c r="B1273" s="5">
        <f>TITRES_STAT!D1276</f>
        <v>8.2279999999999998</v>
      </c>
      <c r="C1273" s="2">
        <f t="shared" si="171"/>
        <v>-0.25099999999999945</v>
      </c>
      <c r="D1273" s="2">
        <f t="shared" si="172"/>
        <v>0</v>
      </c>
      <c r="E1273" s="2">
        <f t="shared" si="173"/>
        <v>0.25099999999999945</v>
      </c>
      <c r="F1273" s="2">
        <f t="shared" si="178"/>
        <v>0.13433927817097482</v>
      </c>
      <c r="G1273" s="2">
        <f t="shared" si="178"/>
        <v>3.846120905160804E-2</v>
      </c>
      <c r="H1273" s="2">
        <f t="shared" si="175"/>
        <v>3.4928511475215358</v>
      </c>
      <c r="I1273" s="2">
        <f t="shared" si="176"/>
        <v>77.742418629834958</v>
      </c>
    </row>
    <row r="1274" spans="1:9" ht="13.5" x14ac:dyDescent="0.25">
      <c r="A1274" s="3">
        <f>TITRES_STAT!B1277</f>
        <v>43865</v>
      </c>
      <c r="B1274" s="5">
        <f>TITRES_STAT!D1277</f>
        <v>7.984</v>
      </c>
      <c r="C1274" s="2">
        <f t="shared" si="171"/>
        <v>-0.24399999999999977</v>
      </c>
      <c r="D1274" s="2">
        <f t="shared" si="172"/>
        <v>0</v>
      </c>
      <c r="E1274" s="2">
        <f t="shared" si="173"/>
        <v>0.24399999999999977</v>
      </c>
      <c r="F1274" s="2">
        <f t="shared" si="178"/>
        <v>0.12474361544447662</v>
      </c>
      <c r="G1274" s="2">
        <f t="shared" si="178"/>
        <v>5.3142551262207446E-2</v>
      </c>
      <c r="H1274" s="2">
        <f t="shared" si="175"/>
        <v>2.3473396079346416</v>
      </c>
      <c r="I1274" s="2">
        <f t="shared" si="176"/>
        <v>70.125529013262721</v>
      </c>
    </row>
    <row r="1275" spans="1:9" ht="13.5" x14ac:dyDescent="0.25">
      <c r="A1275" s="3">
        <f>TITRES_STAT!B1278</f>
        <v>43866</v>
      </c>
      <c r="B1275" s="5">
        <f>TITRES_STAT!D1278</f>
        <v>8.3239999999999998</v>
      </c>
      <c r="C1275" s="2">
        <f t="shared" si="171"/>
        <v>0.33999999999999986</v>
      </c>
      <c r="D1275" s="2">
        <f t="shared" si="172"/>
        <v>0.33999999999999986</v>
      </c>
      <c r="E1275" s="2">
        <f t="shared" si="173"/>
        <v>0</v>
      </c>
      <c r="F1275" s="2">
        <f t="shared" si="178"/>
        <v>0.14011907148415687</v>
      </c>
      <c r="G1275" s="2">
        <f t="shared" si="178"/>
        <v>4.9346654743478338E-2</v>
      </c>
      <c r="H1275" s="2">
        <f t="shared" si="175"/>
        <v>2.8394847069684097</v>
      </c>
      <c r="I1275" s="2">
        <f t="shared" si="176"/>
        <v>73.954838309811038</v>
      </c>
    </row>
    <row r="1276" spans="1:9" ht="13.5" x14ac:dyDescent="0.25">
      <c r="A1276" s="3">
        <f>TITRES_STAT!B1279</f>
        <v>43867</v>
      </c>
      <c r="B1276" s="5">
        <f>TITRES_STAT!D1279</f>
        <v>8.3239999999999998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0.13011056637814566</v>
      </c>
      <c r="G1276" s="2">
        <f t="shared" si="178"/>
        <v>4.5821893690372748E-2</v>
      </c>
      <c r="H1276" s="2">
        <f t="shared" si="175"/>
        <v>2.8394847069684093</v>
      </c>
      <c r="I1276" s="2">
        <f t="shared" si="176"/>
        <v>73.954838309811038</v>
      </c>
    </row>
    <row r="1277" spans="1:9" ht="13.5" x14ac:dyDescent="0.25">
      <c r="A1277" s="3">
        <f>TITRES_STAT!B1280</f>
        <v>43868</v>
      </c>
      <c r="B1277" s="5">
        <f>TITRES_STAT!D1280</f>
        <v>8.3010000000000002</v>
      </c>
      <c r="C1277" s="2">
        <f t="shared" si="171"/>
        <v>-2.2999999999999687E-2</v>
      </c>
      <c r="D1277" s="2">
        <f t="shared" si="172"/>
        <v>0</v>
      </c>
      <c r="E1277" s="2">
        <f t="shared" si="173"/>
        <v>2.2999999999999687E-2</v>
      </c>
      <c r="F1277" s="2">
        <f t="shared" ref="F1277:G1292" si="179">((F1276*13)+D1277)/14</f>
        <v>0.12081695449399241</v>
      </c>
      <c r="G1277" s="2">
        <f t="shared" si="179"/>
        <v>4.4191758426774676E-2</v>
      </c>
      <c r="H1277" s="2">
        <f t="shared" si="175"/>
        <v>2.7339250302561497</v>
      </c>
      <c r="I1277" s="2">
        <f t="shared" si="176"/>
        <v>73.218530316035853</v>
      </c>
    </row>
    <row r="1278" spans="1:9" ht="13.5" x14ac:dyDescent="0.25">
      <c r="A1278" s="3">
        <f>TITRES_STAT!B1281</f>
        <v>43871</v>
      </c>
      <c r="B1278" s="5">
        <f>TITRES_STAT!D1281</f>
        <v>8.0579999999999998</v>
      </c>
      <c r="C1278" s="2">
        <f t="shared" si="171"/>
        <v>-0.24300000000000033</v>
      </c>
      <c r="D1278" s="2">
        <f t="shared" si="172"/>
        <v>0</v>
      </c>
      <c r="E1278" s="2">
        <f t="shared" si="173"/>
        <v>0.24300000000000033</v>
      </c>
      <c r="F1278" s="2">
        <f t="shared" si="179"/>
        <v>0.11218717203013581</v>
      </c>
      <c r="G1278" s="2">
        <f t="shared" si="179"/>
        <v>5.839234711057651E-2</v>
      </c>
      <c r="H1278" s="2">
        <f t="shared" si="175"/>
        <v>1.9212649873054262</v>
      </c>
      <c r="I1278" s="2">
        <f t="shared" si="176"/>
        <v>65.768254357424809</v>
      </c>
    </row>
    <row r="1279" spans="1:9" ht="13.5" x14ac:dyDescent="0.25">
      <c r="A1279" s="3">
        <f>TITRES_STAT!B1282</f>
        <v>43872</v>
      </c>
      <c r="B1279" s="5">
        <f>TITRES_STAT!D1282</f>
        <v>8.109</v>
      </c>
      <c r="C1279" s="2">
        <f t="shared" si="171"/>
        <v>5.1000000000000156E-2</v>
      </c>
      <c r="D1279" s="2">
        <f t="shared" si="172"/>
        <v>5.1000000000000156E-2</v>
      </c>
      <c r="E1279" s="2">
        <f t="shared" si="173"/>
        <v>0</v>
      </c>
      <c r="F1279" s="2">
        <f t="shared" si="179"/>
        <v>0.10781665974226898</v>
      </c>
      <c r="G1279" s="2">
        <f t="shared" si="179"/>
        <v>5.422146517410676E-2</v>
      </c>
      <c r="H1279" s="2">
        <f t="shared" si="175"/>
        <v>1.9884497660855609</v>
      </c>
      <c r="I1279" s="2">
        <f t="shared" si="176"/>
        <v>66.537834721248942</v>
      </c>
    </row>
    <row r="1280" spans="1:9" ht="13.5" x14ac:dyDescent="0.25">
      <c r="A1280" s="3">
        <f>TITRES_STAT!B1283</f>
        <v>43873</v>
      </c>
      <c r="B1280" s="5">
        <f>TITRES_STAT!D1283</f>
        <v>7.8730000000000002</v>
      </c>
      <c r="C1280" s="2">
        <f t="shared" si="171"/>
        <v>-0.23599999999999977</v>
      </c>
      <c r="D1280" s="2">
        <f t="shared" si="172"/>
        <v>0</v>
      </c>
      <c r="E1280" s="2">
        <f t="shared" si="173"/>
        <v>0.23599999999999977</v>
      </c>
      <c r="F1280" s="2">
        <f t="shared" si="179"/>
        <v>0.10011546976067834</v>
      </c>
      <c r="G1280" s="2">
        <f t="shared" si="179"/>
        <v>6.7205646233099117E-2</v>
      </c>
      <c r="H1280" s="2">
        <f t="shared" si="175"/>
        <v>1.4896883725131262</v>
      </c>
      <c r="I1280" s="2">
        <f t="shared" si="176"/>
        <v>59.834330631886026</v>
      </c>
    </row>
    <row r="1281" spans="1:9" ht="13.5" x14ac:dyDescent="0.25">
      <c r="A1281" s="3">
        <f>TITRES_STAT!B1284</f>
        <v>43874</v>
      </c>
      <c r="B1281" s="5">
        <f>TITRES_STAT!D1284</f>
        <v>7.9029999999999996</v>
      </c>
      <c r="C1281" s="2">
        <f t="shared" si="171"/>
        <v>2.9999999999999361E-2</v>
      </c>
      <c r="D1281" s="2">
        <f t="shared" si="172"/>
        <v>2.9999999999999361E-2</v>
      </c>
      <c r="E1281" s="2">
        <f t="shared" si="173"/>
        <v>0</v>
      </c>
      <c r="F1281" s="2">
        <f t="shared" si="179"/>
        <v>9.5107221920629842E-2</v>
      </c>
      <c r="G1281" s="2">
        <f t="shared" si="179"/>
        <v>6.2405242930734899E-2</v>
      </c>
      <c r="H1281" s="2">
        <f t="shared" si="175"/>
        <v>1.5240261467484657</v>
      </c>
      <c r="I1281" s="2">
        <f t="shared" si="176"/>
        <v>60.380759078576382</v>
      </c>
    </row>
    <row r="1282" spans="1:9" ht="13.5" x14ac:dyDescent="0.25">
      <c r="A1282" s="3">
        <f>TITRES_STAT!B1285</f>
        <v>43875</v>
      </c>
      <c r="B1282" s="5">
        <f>TITRES_STAT!D1285</f>
        <v>7.8949999999999996</v>
      </c>
      <c r="C1282" s="2">
        <f t="shared" si="171"/>
        <v>-8.0000000000000071E-3</v>
      </c>
      <c r="D1282" s="2">
        <f t="shared" si="172"/>
        <v>0</v>
      </c>
      <c r="E1282" s="2">
        <f t="shared" si="173"/>
        <v>8.0000000000000071E-3</v>
      </c>
      <c r="F1282" s="2">
        <f t="shared" si="179"/>
        <v>8.8313848926299135E-2</v>
      </c>
      <c r="G1282" s="2">
        <f t="shared" si="179"/>
        <v>5.8519154149968118E-2</v>
      </c>
      <c r="H1282" s="2">
        <f t="shared" si="175"/>
        <v>1.5091443170893346</v>
      </c>
      <c r="I1282" s="2">
        <f t="shared" si="176"/>
        <v>60.145775865135441</v>
      </c>
    </row>
    <row r="1283" spans="1:9" ht="13.5" x14ac:dyDescent="0.25">
      <c r="A1283" s="3">
        <f>TITRES_STAT!B1286</f>
        <v>43878</v>
      </c>
      <c r="B1283" s="5">
        <f>TITRES_STAT!D1286</f>
        <v>7.8949999999999996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8.2005716860134914E-2</v>
      </c>
      <c r="G1283" s="2">
        <f t="shared" si="179"/>
        <v>5.4339214567827539E-2</v>
      </c>
      <c r="H1283" s="2">
        <f t="shared" si="175"/>
        <v>1.5091443170893346</v>
      </c>
      <c r="I1283" s="2">
        <f t="shared" si="176"/>
        <v>60.145775865135441</v>
      </c>
    </row>
    <row r="1284" spans="1:9" ht="13.5" x14ac:dyDescent="0.25">
      <c r="A1284" s="3">
        <f>TITRES_STAT!B1287</f>
        <v>43879</v>
      </c>
      <c r="B1284" s="5">
        <f>TITRES_STAT!D1287</f>
        <v>7.8949999999999996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7.6148165655839567E-2</v>
      </c>
      <c r="G1284" s="2">
        <f t="shared" si="179"/>
        <v>5.0457842098697005E-2</v>
      </c>
      <c r="H1284" s="2">
        <f t="shared" si="175"/>
        <v>1.5091443170893346</v>
      </c>
      <c r="I1284" s="2">
        <f t="shared" si="176"/>
        <v>60.145775865135441</v>
      </c>
    </row>
    <row r="1285" spans="1:9" ht="13.5" x14ac:dyDescent="0.25">
      <c r="A1285" s="3">
        <f>TITRES_STAT!B1288</f>
        <v>43880</v>
      </c>
      <c r="B1285" s="5">
        <f>TITRES_STAT!D1288</f>
        <v>7.7549999999999999</v>
      </c>
      <c r="C1285" s="2">
        <f t="shared" si="180"/>
        <v>-0.13999999999999968</v>
      </c>
      <c r="D1285" s="2">
        <f t="shared" si="181"/>
        <v>0</v>
      </c>
      <c r="E1285" s="2">
        <f t="shared" si="182"/>
        <v>0.13999999999999968</v>
      </c>
      <c r="F1285" s="2">
        <f t="shared" si="179"/>
        <v>7.0709010966136743E-2</v>
      </c>
      <c r="G1285" s="2">
        <f t="shared" si="179"/>
        <v>5.6853710520218627E-2</v>
      </c>
      <c r="H1285" s="2">
        <f t="shared" si="175"/>
        <v>1.2437009004186423</v>
      </c>
      <c r="I1285" s="2">
        <f t="shared" si="176"/>
        <v>55.430779574344584</v>
      </c>
    </row>
    <row r="1286" spans="1:9" ht="13.5" x14ac:dyDescent="0.25">
      <c r="A1286" s="3">
        <f>TITRES_STAT!B1289</f>
        <v>43881</v>
      </c>
      <c r="B1286" s="5">
        <f>TITRES_STAT!D1289</f>
        <v>7.5330000000000004</v>
      </c>
      <c r="C1286" s="2">
        <f t="shared" si="180"/>
        <v>-0.22199999999999953</v>
      </c>
      <c r="D1286" s="2">
        <f t="shared" si="181"/>
        <v>0</v>
      </c>
      <c r="E1286" s="2">
        <f t="shared" si="182"/>
        <v>0.22199999999999953</v>
      </c>
      <c r="F1286" s="2">
        <f t="shared" si="179"/>
        <v>6.5658367325698408E-2</v>
      </c>
      <c r="G1286" s="2">
        <f t="shared" si="179"/>
        <v>6.8649874054488691E-2</v>
      </c>
      <c r="H1286" s="2">
        <f t="shared" si="175"/>
        <v>0.95642371133243642</v>
      </c>
      <c r="I1286" s="2">
        <f t="shared" si="176"/>
        <v>48.886327935631961</v>
      </c>
    </row>
    <row r="1287" spans="1:9" ht="13.5" x14ac:dyDescent="0.25">
      <c r="A1287" s="3">
        <f>TITRES_STAT!B1290</f>
        <v>43882</v>
      </c>
      <c r="B1287" s="5">
        <f>TITRES_STAT!D1290</f>
        <v>7.3860000000000001</v>
      </c>
      <c r="C1287" s="2">
        <f t="shared" si="180"/>
        <v>-0.14700000000000024</v>
      </c>
      <c r="D1287" s="2">
        <f t="shared" si="181"/>
        <v>0</v>
      </c>
      <c r="E1287" s="2">
        <f t="shared" si="182"/>
        <v>0.14700000000000024</v>
      </c>
      <c r="F1287" s="2">
        <f t="shared" si="179"/>
        <v>6.0968483945291377E-2</v>
      </c>
      <c r="G1287" s="2">
        <f t="shared" si="179"/>
        <v>7.4246311622025232E-2</v>
      </c>
      <c r="H1287" s="2">
        <f t="shared" si="175"/>
        <v>0.82116515438061199</v>
      </c>
      <c r="I1287" s="2">
        <f t="shared" si="176"/>
        <v>45.090098083932133</v>
      </c>
    </row>
    <row r="1288" spans="1:9" ht="13.5" x14ac:dyDescent="0.25">
      <c r="A1288" s="3">
        <f>TITRES_STAT!B1291</f>
        <v>43885</v>
      </c>
      <c r="B1288" s="5">
        <f>TITRES_STAT!D1291</f>
        <v>7.6070000000000002</v>
      </c>
      <c r="C1288" s="2">
        <f t="shared" si="180"/>
        <v>0.22100000000000009</v>
      </c>
      <c r="D1288" s="2">
        <f t="shared" si="181"/>
        <v>0.22100000000000009</v>
      </c>
      <c r="E1288" s="2">
        <f t="shared" si="182"/>
        <v>0</v>
      </c>
      <c r="F1288" s="2">
        <f t="shared" si="179"/>
        <v>7.2399306520627718E-2</v>
      </c>
      <c r="G1288" s="2">
        <f t="shared" si="179"/>
        <v>6.8943003649023435E-2</v>
      </c>
      <c r="H1288" s="2">
        <f t="shared" si="175"/>
        <v>1.0501327573309645</v>
      </c>
      <c r="I1288" s="2">
        <f t="shared" si="176"/>
        <v>51.222670999029148</v>
      </c>
    </row>
    <row r="1289" spans="1:9" ht="13.5" x14ac:dyDescent="0.25">
      <c r="A1289" s="3">
        <f>TITRES_STAT!B1292</f>
        <v>43886</v>
      </c>
      <c r="B1289" s="5">
        <f>TITRES_STAT!D1292</f>
        <v>7.74</v>
      </c>
      <c r="C1289" s="2">
        <f t="shared" si="180"/>
        <v>0.13300000000000001</v>
      </c>
      <c r="D1289" s="2">
        <f t="shared" si="181"/>
        <v>0.13300000000000001</v>
      </c>
      <c r="E1289" s="2">
        <f t="shared" si="182"/>
        <v>0</v>
      </c>
      <c r="F1289" s="2">
        <f t="shared" si="179"/>
        <v>7.6727927483440025E-2</v>
      </c>
      <c r="G1289" s="2">
        <f t="shared" si="179"/>
        <v>6.4018503388378903E-2</v>
      </c>
      <c r="H1289" s="2">
        <f t="shared" si="175"/>
        <v>1.1985273541613006</v>
      </c>
      <c r="I1289" s="2">
        <f t="shared" si="176"/>
        <v>54.515007597825303</v>
      </c>
    </row>
    <row r="1290" spans="1:9" ht="13.5" x14ac:dyDescent="0.25">
      <c r="A1290" s="3">
        <f>TITRES_STAT!B1293</f>
        <v>43887</v>
      </c>
      <c r="B1290" s="5">
        <f>TITRES_STAT!D1293</f>
        <v>7.74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7.1247361234622872E-2</v>
      </c>
      <c r="G1290" s="2">
        <f t="shared" si="179"/>
        <v>5.9445753146351844E-2</v>
      </c>
      <c r="H1290" s="2">
        <f t="shared" si="175"/>
        <v>1.1985273541613004</v>
      </c>
      <c r="I1290" s="2">
        <f t="shared" si="176"/>
        <v>54.515007597825303</v>
      </c>
    </row>
    <row r="1291" spans="1:9" ht="13.5" x14ac:dyDescent="0.25">
      <c r="A1291" s="3">
        <f>TITRES_STAT!B1294</f>
        <v>43888</v>
      </c>
      <c r="B1291" s="5">
        <f>TITRES_STAT!D1294</f>
        <v>7.7329999999999997</v>
      </c>
      <c r="C1291" s="2">
        <f t="shared" si="180"/>
        <v>-7.0000000000005613E-3</v>
      </c>
      <c r="D1291" s="2">
        <f t="shared" si="181"/>
        <v>0</v>
      </c>
      <c r="E1291" s="2">
        <f t="shared" si="182"/>
        <v>7.0000000000005613E-3</v>
      </c>
      <c r="F1291" s="2">
        <f t="shared" si="179"/>
        <v>6.6158264003578382E-2</v>
      </c>
      <c r="G1291" s="2">
        <f t="shared" si="179"/>
        <v>5.5699627921612468E-2</v>
      </c>
      <c r="H1291" s="2">
        <f t="shared" si="175"/>
        <v>1.1877685089150798</v>
      </c>
      <c r="I1291" s="2">
        <f t="shared" si="176"/>
        <v>54.291324885378181</v>
      </c>
    </row>
    <row r="1292" spans="1:9" ht="13.5" x14ac:dyDescent="0.25">
      <c r="A1292" s="3">
        <f>TITRES_STAT!B1295</f>
        <v>43889</v>
      </c>
      <c r="B1292" s="5">
        <f>TITRES_STAT!D1295</f>
        <v>7.8360000000000003</v>
      </c>
      <c r="C1292" s="2">
        <f t="shared" si="180"/>
        <v>0.10300000000000065</v>
      </c>
      <c r="D1292" s="2">
        <f t="shared" si="181"/>
        <v>0.10300000000000065</v>
      </c>
      <c r="E1292" s="2">
        <f t="shared" si="182"/>
        <v>0</v>
      </c>
      <c r="F1292" s="2">
        <f t="shared" si="179"/>
        <v>6.8789816574751403E-2</v>
      </c>
      <c r="G1292" s="2">
        <f t="shared" si="179"/>
        <v>5.1721083070068723E-2</v>
      </c>
      <c r="H1292" s="2">
        <f t="shared" si="175"/>
        <v>1.3300150053230508</v>
      </c>
      <c r="I1292" s="2">
        <f t="shared" si="176"/>
        <v>57.081821459714057</v>
      </c>
    </row>
    <row r="1293" spans="1:9" ht="13.5" x14ac:dyDescent="0.25">
      <c r="A1293" s="3">
        <f>TITRES_STAT!B1296</f>
        <v>43892</v>
      </c>
      <c r="B1293" s="5">
        <f>TITRES_STAT!D1296</f>
        <v>7.8209999999999997</v>
      </c>
      <c r="C1293" s="2">
        <f t="shared" si="180"/>
        <v>-1.5000000000000568E-2</v>
      </c>
      <c r="D1293" s="2">
        <f t="shared" si="181"/>
        <v>0</v>
      </c>
      <c r="E1293" s="2">
        <f t="shared" si="182"/>
        <v>1.5000000000000568E-2</v>
      </c>
      <c r="F1293" s="2">
        <f t="shared" ref="F1293:G1308" si="183">((F1292*13)+D1293)/14</f>
        <v>6.3876258247983445E-2</v>
      </c>
      <c r="G1293" s="2">
        <f t="shared" si="183"/>
        <v>4.9098148565063851E-2</v>
      </c>
      <c r="H1293" s="2">
        <f t="shared" si="175"/>
        <v>1.3009911802139738</v>
      </c>
      <c r="I1293" s="2">
        <f t="shared" si="176"/>
        <v>56.540467925348239</v>
      </c>
    </row>
    <row r="1294" spans="1:9" ht="13.5" x14ac:dyDescent="0.25">
      <c r="A1294" s="3">
        <f>TITRES_STAT!B1297</f>
        <v>43893</v>
      </c>
      <c r="B1294" s="5">
        <f>TITRES_STAT!D1297</f>
        <v>7.8209999999999997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5.931366837312748E-2</v>
      </c>
      <c r="G1294" s="2">
        <f t="shared" si="183"/>
        <v>4.5591137953273575E-2</v>
      </c>
      <c r="H1294" s="2">
        <f t="shared" si="175"/>
        <v>1.3009911802139738</v>
      </c>
      <c r="I1294" s="2">
        <f t="shared" si="176"/>
        <v>56.540467925348239</v>
      </c>
    </row>
    <row r="1295" spans="1:9" ht="13.5" x14ac:dyDescent="0.25">
      <c r="A1295" s="3">
        <f>TITRES_STAT!B1298</f>
        <v>43894</v>
      </c>
      <c r="B1295" s="5">
        <f>TITRES_STAT!D1298</f>
        <v>7.8209999999999997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5.5076977775046942E-2</v>
      </c>
      <c r="G1295" s="2">
        <f t="shared" si="183"/>
        <v>4.2334628099468322E-2</v>
      </c>
      <c r="H1295" s="2">
        <f t="shared" si="175"/>
        <v>1.3009911802139735</v>
      </c>
      <c r="I1295" s="2">
        <f t="shared" si="176"/>
        <v>56.540467925348231</v>
      </c>
    </row>
    <row r="1296" spans="1:9" ht="13.5" x14ac:dyDescent="0.25">
      <c r="A1296" s="3">
        <f>TITRES_STAT!B1299</f>
        <v>43895</v>
      </c>
      <c r="B1296" s="5">
        <f>TITRES_STAT!D1299</f>
        <v>7.7110000000000003</v>
      </c>
      <c r="C1296" s="2">
        <f t="shared" si="180"/>
        <v>-0.10999999999999943</v>
      </c>
      <c r="D1296" s="2">
        <f t="shared" si="181"/>
        <v>0</v>
      </c>
      <c r="E1296" s="2">
        <f t="shared" si="182"/>
        <v>0.10999999999999943</v>
      </c>
      <c r="F1296" s="2">
        <f t="shared" si="183"/>
        <v>5.1142907933972158E-2</v>
      </c>
      <c r="G1296" s="2">
        <f t="shared" si="183"/>
        <v>4.716786894950626E-2</v>
      </c>
      <c r="H1296" s="2">
        <f t="shared" si="175"/>
        <v>1.0842742967404617</v>
      </c>
      <c r="I1296" s="2">
        <f t="shared" si="176"/>
        <v>52.021670009371029</v>
      </c>
    </row>
    <row r="1297" spans="1:9" ht="13.5" x14ac:dyDescent="0.25">
      <c r="A1297" s="3">
        <f>TITRES_STAT!B1300</f>
        <v>43896</v>
      </c>
      <c r="B1297" s="5">
        <f>TITRES_STAT!D1300</f>
        <v>7.7110000000000003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4.7489843081545573E-2</v>
      </c>
      <c r="G1297" s="2">
        <f t="shared" si="183"/>
        <v>4.3798735453112955E-2</v>
      </c>
      <c r="H1297" s="2">
        <f t="shared" ref="H1297:H1360" si="184">F1297/G1297</f>
        <v>1.0842742967404617</v>
      </c>
      <c r="I1297" s="2">
        <f t="shared" ref="I1297:I1360" si="185">IF(G1297=0,100,100-(100/(1+H1297)))</f>
        <v>52.021670009371029</v>
      </c>
    </row>
    <row r="1298" spans="1:9" ht="13.5" x14ac:dyDescent="0.25">
      <c r="A1298" s="3">
        <f>TITRES_STAT!B1301</f>
        <v>43899</v>
      </c>
      <c r="B1298" s="5">
        <f>TITRES_STAT!D1301</f>
        <v>7.7110000000000003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4.4097711432863743E-2</v>
      </c>
      <c r="G1298" s="2">
        <f t="shared" si="183"/>
        <v>4.0670254349319167E-2</v>
      </c>
      <c r="H1298" s="2">
        <f t="shared" si="184"/>
        <v>1.0842742967404617</v>
      </c>
      <c r="I1298" s="2">
        <f t="shared" si="185"/>
        <v>52.021670009371029</v>
      </c>
    </row>
    <row r="1299" spans="1:9" ht="13.5" x14ac:dyDescent="0.25">
      <c r="A1299" s="3">
        <f>TITRES_STAT!B1302</f>
        <v>43900</v>
      </c>
      <c r="B1299" s="5">
        <f>TITRES_STAT!D1302</f>
        <v>7.7110000000000003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4.0947874901944903E-2</v>
      </c>
      <c r="G1299" s="2">
        <f t="shared" si="183"/>
        <v>3.7765236181510654E-2</v>
      </c>
      <c r="H1299" s="2">
        <f t="shared" si="184"/>
        <v>1.0842742967404617</v>
      </c>
      <c r="I1299" s="2">
        <f t="shared" si="185"/>
        <v>52.021670009371029</v>
      </c>
    </row>
    <row r="1300" spans="1:9" ht="13.5" x14ac:dyDescent="0.25">
      <c r="A1300" s="3">
        <f>TITRES_STAT!B1303</f>
        <v>43901</v>
      </c>
      <c r="B1300" s="5">
        <f>TITRES_STAT!D1303</f>
        <v>7.7110000000000003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3.8023026694663127E-2</v>
      </c>
      <c r="G1300" s="2">
        <f t="shared" si="183"/>
        <v>3.5067719311402748E-2</v>
      </c>
      <c r="H1300" s="2">
        <f t="shared" si="184"/>
        <v>1.0842742967404619</v>
      </c>
      <c r="I1300" s="2">
        <f t="shared" si="185"/>
        <v>52.021670009371043</v>
      </c>
    </row>
    <row r="1301" spans="1:9" ht="13.5" x14ac:dyDescent="0.25">
      <c r="A1301" s="3">
        <f>TITRES_STAT!B1304</f>
        <v>43902</v>
      </c>
      <c r="B1301" s="5">
        <f>TITRES_STAT!D1304</f>
        <v>7.4820000000000002</v>
      </c>
      <c r="C1301" s="2">
        <f t="shared" si="180"/>
        <v>-0.22900000000000009</v>
      </c>
      <c r="D1301" s="2">
        <f t="shared" si="181"/>
        <v>0</v>
      </c>
      <c r="E1301" s="2">
        <f t="shared" si="182"/>
        <v>0.22900000000000009</v>
      </c>
      <c r="F1301" s="2">
        <f t="shared" si="183"/>
        <v>3.5307096216472905E-2</v>
      </c>
      <c r="G1301" s="2">
        <f t="shared" si="183"/>
        <v>4.8920025074873981E-2</v>
      </c>
      <c r="H1301" s="2">
        <f t="shared" si="184"/>
        <v>0.72173095092314521</v>
      </c>
      <c r="I1301" s="2">
        <f t="shared" si="185"/>
        <v>41.918915991849524</v>
      </c>
    </row>
    <row r="1302" spans="1:9" ht="13.5" x14ac:dyDescent="0.25">
      <c r="A1302" s="3">
        <f>TITRES_STAT!B1305</f>
        <v>43903</v>
      </c>
      <c r="B1302" s="5">
        <f>TITRES_STAT!D1305</f>
        <v>7.0609999999999999</v>
      </c>
      <c r="C1302" s="2">
        <f t="shared" si="180"/>
        <v>-0.42100000000000026</v>
      </c>
      <c r="D1302" s="2">
        <f t="shared" si="181"/>
        <v>0</v>
      </c>
      <c r="E1302" s="2">
        <f t="shared" si="182"/>
        <v>0.42100000000000026</v>
      </c>
      <c r="F1302" s="2">
        <f t="shared" si="183"/>
        <v>3.2785160772439127E-2</v>
      </c>
      <c r="G1302" s="2">
        <f t="shared" si="183"/>
        <v>7.5497166140954433E-2</v>
      </c>
      <c r="H1302" s="2">
        <f t="shared" si="184"/>
        <v>0.43425683967036194</v>
      </c>
      <c r="I1302" s="2">
        <f t="shared" si="185"/>
        <v>30.277480829038126</v>
      </c>
    </row>
    <row r="1303" spans="1:9" ht="13.5" x14ac:dyDescent="0.25">
      <c r="A1303" s="3">
        <f>TITRES_STAT!B1306</f>
        <v>43906</v>
      </c>
      <c r="B1303" s="5">
        <f>TITRES_STAT!D1306</f>
        <v>6.8540000000000001</v>
      </c>
      <c r="C1303" s="2">
        <f t="shared" si="180"/>
        <v>-0.20699999999999985</v>
      </c>
      <c r="D1303" s="2">
        <f t="shared" si="181"/>
        <v>0</v>
      </c>
      <c r="E1303" s="2">
        <f t="shared" si="182"/>
        <v>0.20699999999999985</v>
      </c>
      <c r="F1303" s="2">
        <f t="shared" si="183"/>
        <v>3.0443363574407762E-2</v>
      </c>
      <c r="G1303" s="2">
        <f t="shared" si="183"/>
        <v>8.4890225702314817E-2</v>
      </c>
      <c r="H1303" s="2">
        <f t="shared" si="184"/>
        <v>0.35862036321076268</v>
      </c>
      <c r="I1303" s="2">
        <f t="shared" si="185"/>
        <v>26.395921400975638</v>
      </c>
    </row>
    <row r="1304" spans="1:9" ht="13.5" x14ac:dyDescent="0.25">
      <c r="A1304" s="3">
        <f>TITRES_STAT!B1307</f>
        <v>43907</v>
      </c>
      <c r="B1304" s="5">
        <f>TITRES_STAT!D1307</f>
        <v>6.8540000000000001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2.8268837604807206E-2</v>
      </c>
      <c r="G1304" s="2">
        <f t="shared" si="183"/>
        <v>7.8826638152149478E-2</v>
      </c>
      <c r="H1304" s="2">
        <f t="shared" si="184"/>
        <v>0.35862036321076263</v>
      </c>
      <c r="I1304" s="2">
        <f t="shared" si="185"/>
        <v>26.395921400975638</v>
      </c>
    </row>
    <row r="1305" spans="1:9" ht="13.5" x14ac:dyDescent="0.25">
      <c r="A1305" s="3">
        <f>TITRES_STAT!B1308</f>
        <v>43908</v>
      </c>
      <c r="B1305" s="5">
        <f>TITRES_STAT!D1308</f>
        <v>6.6539999999999999</v>
      </c>
      <c r="C1305" s="2">
        <f t="shared" si="180"/>
        <v>-0.20000000000000018</v>
      </c>
      <c r="D1305" s="2">
        <f t="shared" si="181"/>
        <v>0</v>
      </c>
      <c r="E1305" s="2">
        <f t="shared" si="182"/>
        <v>0.20000000000000018</v>
      </c>
      <c r="F1305" s="2">
        <f t="shared" si="183"/>
        <v>2.6249634918749546E-2</v>
      </c>
      <c r="G1305" s="2">
        <f t="shared" si="183"/>
        <v>8.7481878284138809E-2</v>
      </c>
      <c r="H1305" s="2">
        <f t="shared" si="184"/>
        <v>0.30005797124624406</v>
      </c>
      <c r="I1305" s="2">
        <f t="shared" si="185"/>
        <v>23.080353175220836</v>
      </c>
    </row>
    <row r="1306" spans="1:9" ht="13.5" x14ac:dyDescent="0.25">
      <c r="A1306" s="3">
        <f>TITRES_STAT!B1309</f>
        <v>43909</v>
      </c>
      <c r="B1306" s="5">
        <f>TITRES_STAT!D1309</f>
        <v>6.6539999999999999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2.4374660995981724E-2</v>
      </c>
      <c r="G1306" s="2">
        <f t="shared" si="183"/>
        <v>8.1233172692414604E-2</v>
      </c>
      <c r="H1306" s="2">
        <f t="shared" si="184"/>
        <v>0.30005797124624412</v>
      </c>
      <c r="I1306" s="2">
        <f t="shared" si="185"/>
        <v>23.080353175220836</v>
      </c>
    </row>
    <row r="1307" spans="1:9" ht="13.5" x14ac:dyDescent="0.25">
      <c r="A1307" s="3">
        <f>TITRES_STAT!B1310</f>
        <v>43913</v>
      </c>
      <c r="B1307" s="5">
        <f>TITRES_STAT!D1310</f>
        <v>6.8540000000000001</v>
      </c>
      <c r="C1307" s="2">
        <f t="shared" si="180"/>
        <v>0.20000000000000018</v>
      </c>
      <c r="D1307" s="2">
        <f t="shared" si="181"/>
        <v>0.20000000000000018</v>
      </c>
      <c r="E1307" s="2">
        <f t="shared" si="182"/>
        <v>0</v>
      </c>
      <c r="F1307" s="2">
        <f t="shared" si="183"/>
        <v>3.6919328067697328E-2</v>
      </c>
      <c r="G1307" s="2">
        <f t="shared" si="183"/>
        <v>7.5430803214384987E-2</v>
      </c>
      <c r="H1307" s="2">
        <f t="shared" si="184"/>
        <v>0.48944630700494318</v>
      </c>
      <c r="I1307" s="2">
        <f t="shared" si="185"/>
        <v>32.860956766487789</v>
      </c>
    </row>
    <row r="1308" spans="1:9" ht="13.5" x14ac:dyDescent="0.25">
      <c r="A1308" s="3">
        <f>TITRES_STAT!B1311</f>
        <v>43914</v>
      </c>
      <c r="B1308" s="5">
        <f>TITRES_STAT!D1311</f>
        <v>7.0529999999999999</v>
      </c>
      <c r="C1308" s="2">
        <f t="shared" si="180"/>
        <v>0.19899999999999984</v>
      </c>
      <c r="D1308" s="2">
        <f t="shared" si="181"/>
        <v>0.19899999999999984</v>
      </c>
      <c r="E1308" s="2">
        <f t="shared" si="182"/>
        <v>0</v>
      </c>
      <c r="F1308" s="2">
        <f t="shared" si="183"/>
        <v>4.8496518920004651E-2</v>
      </c>
      <c r="G1308" s="2">
        <f t="shared" si="183"/>
        <v>7.004288869907177E-2</v>
      </c>
      <c r="H1308" s="2">
        <f t="shared" si="184"/>
        <v>0.69238319293714878</v>
      </c>
      <c r="I1308" s="2">
        <f t="shared" si="185"/>
        <v>40.911727073790573</v>
      </c>
    </row>
    <row r="1309" spans="1:9" ht="13.5" x14ac:dyDescent="0.25">
      <c r="A1309" s="3">
        <f>TITRES_STAT!B1312</f>
        <v>43915</v>
      </c>
      <c r="B1309" s="5">
        <f>TITRES_STAT!D1312</f>
        <v>7.26</v>
      </c>
      <c r="C1309" s="2">
        <f t="shared" si="180"/>
        <v>0.20699999999999985</v>
      </c>
      <c r="D1309" s="2">
        <f t="shared" si="181"/>
        <v>0.20699999999999985</v>
      </c>
      <c r="E1309" s="2">
        <f t="shared" si="182"/>
        <v>0</v>
      </c>
      <c r="F1309" s="2">
        <f t="shared" ref="F1309:G1324" si="186">((F1308*13)+D1309)/14</f>
        <v>5.9818196140004311E-2</v>
      </c>
      <c r="G1309" s="2">
        <f t="shared" si="186"/>
        <v>6.5039825220566644E-2</v>
      </c>
      <c r="H1309" s="2">
        <f t="shared" si="184"/>
        <v>0.91971643430998695</v>
      </c>
      <c r="I1309" s="2">
        <f t="shared" si="185"/>
        <v>47.9089733187894</v>
      </c>
    </row>
    <row r="1310" spans="1:9" ht="13.5" x14ac:dyDescent="0.25">
      <c r="A1310" s="3">
        <f>TITRES_STAT!B1313</f>
        <v>43916</v>
      </c>
      <c r="B1310" s="5">
        <f>TITRES_STAT!D1313</f>
        <v>7.0460000000000003</v>
      </c>
      <c r="C1310" s="2">
        <f t="shared" si="180"/>
        <v>-0.21399999999999952</v>
      </c>
      <c r="D1310" s="2">
        <f t="shared" si="181"/>
        <v>0</v>
      </c>
      <c r="E1310" s="2">
        <f t="shared" si="182"/>
        <v>0.21399999999999952</v>
      </c>
      <c r="F1310" s="2">
        <f t="shared" si="186"/>
        <v>5.5545467844289716E-2</v>
      </c>
      <c r="G1310" s="2">
        <f t="shared" si="186"/>
        <v>7.5679837704811861E-2</v>
      </c>
      <c r="H1310" s="2">
        <f t="shared" si="184"/>
        <v>0.73395331608590431</v>
      </c>
      <c r="I1310" s="2">
        <f t="shared" si="185"/>
        <v>42.328320449980467</v>
      </c>
    </row>
    <row r="1311" spans="1:9" ht="13.5" x14ac:dyDescent="0.25">
      <c r="A1311" s="3">
        <f>TITRES_STAT!B1314</f>
        <v>43917</v>
      </c>
      <c r="B1311" s="5">
        <f>TITRES_STAT!D1314</f>
        <v>6.8390000000000004</v>
      </c>
      <c r="C1311" s="2">
        <f t="shared" si="180"/>
        <v>-0.20699999999999985</v>
      </c>
      <c r="D1311" s="2">
        <f t="shared" si="181"/>
        <v>0</v>
      </c>
      <c r="E1311" s="2">
        <f t="shared" si="182"/>
        <v>0.20699999999999985</v>
      </c>
      <c r="F1311" s="2">
        <f t="shared" si="186"/>
        <v>5.1577934426840451E-2</v>
      </c>
      <c r="G1311" s="2">
        <f t="shared" si="186"/>
        <v>8.5059849297325282E-2</v>
      </c>
      <c r="H1311" s="2">
        <f t="shared" si="184"/>
        <v>0.60637227614347922</v>
      </c>
      <c r="I1311" s="2">
        <f t="shared" si="185"/>
        <v>37.747929614375309</v>
      </c>
    </row>
    <row r="1312" spans="1:9" ht="13.5" x14ac:dyDescent="0.25">
      <c r="A1312" s="3">
        <f>TITRES_STAT!B1315</f>
        <v>43920</v>
      </c>
      <c r="B1312" s="5">
        <f>TITRES_STAT!D1315</f>
        <v>6.6470000000000002</v>
      </c>
      <c r="C1312" s="2">
        <f t="shared" si="180"/>
        <v>-0.19200000000000017</v>
      </c>
      <c r="D1312" s="2">
        <f t="shared" si="181"/>
        <v>0</v>
      </c>
      <c r="E1312" s="2">
        <f t="shared" si="182"/>
        <v>0.19200000000000017</v>
      </c>
      <c r="F1312" s="2">
        <f t="shared" si="186"/>
        <v>4.7893796253494707E-2</v>
      </c>
      <c r="G1312" s="2">
        <f t="shared" si="186"/>
        <v>9.269843149037349E-2</v>
      </c>
      <c r="H1312" s="2">
        <f t="shared" si="184"/>
        <v>0.51666242333850454</v>
      </c>
      <c r="I1312" s="2">
        <f t="shared" si="185"/>
        <v>34.065749595168171</v>
      </c>
    </row>
    <row r="1313" spans="1:9" ht="13.5" x14ac:dyDescent="0.25">
      <c r="A1313" s="3">
        <f>TITRES_STAT!B1316</f>
        <v>43921</v>
      </c>
      <c r="B1313" s="5">
        <f>TITRES_STAT!D1316</f>
        <v>6.4550000000000001</v>
      </c>
      <c r="C1313" s="2">
        <f t="shared" si="180"/>
        <v>-0.19200000000000017</v>
      </c>
      <c r="D1313" s="2">
        <f t="shared" si="181"/>
        <v>0</v>
      </c>
      <c r="E1313" s="2">
        <f t="shared" si="182"/>
        <v>0.19200000000000017</v>
      </c>
      <c r="F1313" s="2">
        <f t="shared" si="186"/>
        <v>4.4472810806816518E-2</v>
      </c>
      <c r="G1313" s="2">
        <f t="shared" si="186"/>
        <v>9.9791400669632546E-2</v>
      </c>
      <c r="H1313" s="2">
        <f t="shared" si="184"/>
        <v>0.44565774714443918</v>
      </c>
      <c r="I1313" s="2">
        <f t="shared" si="185"/>
        <v>30.827334341391136</v>
      </c>
    </row>
    <row r="1314" spans="1:9" ht="13.5" x14ac:dyDescent="0.25">
      <c r="A1314" s="3">
        <f>TITRES_STAT!B1317</f>
        <v>43922</v>
      </c>
      <c r="B1314" s="5">
        <f>TITRES_STAT!D1317</f>
        <v>6.6470000000000002</v>
      </c>
      <c r="C1314" s="2">
        <f t="shared" si="180"/>
        <v>0.19200000000000017</v>
      </c>
      <c r="D1314" s="2">
        <f t="shared" si="181"/>
        <v>0.19200000000000017</v>
      </c>
      <c r="E1314" s="2">
        <f t="shared" si="182"/>
        <v>0</v>
      </c>
      <c r="F1314" s="2">
        <f t="shared" si="186"/>
        <v>5.5010467177758204E-2</v>
      </c>
      <c r="G1314" s="2">
        <f t="shared" si="186"/>
        <v>9.2663443478944507E-2</v>
      </c>
      <c r="H1314" s="2">
        <f t="shared" si="184"/>
        <v>0.59365878400858241</v>
      </c>
      <c r="I1314" s="2">
        <f t="shared" si="185"/>
        <v>37.251310629702864</v>
      </c>
    </row>
    <row r="1315" spans="1:9" ht="13.5" x14ac:dyDescent="0.25">
      <c r="A1315" s="3">
        <f>TITRES_STAT!B1318</f>
        <v>43923</v>
      </c>
      <c r="B1315" s="5">
        <f>TITRES_STAT!D1318</f>
        <v>6.6470000000000002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5.1081148093632622E-2</v>
      </c>
      <c r="G1315" s="2">
        <f t="shared" si="186"/>
        <v>8.6044626087591336E-2</v>
      </c>
      <c r="H1315" s="2">
        <f t="shared" si="184"/>
        <v>0.59365878400858241</v>
      </c>
      <c r="I1315" s="2">
        <f t="shared" si="185"/>
        <v>37.251310629702864</v>
      </c>
    </row>
    <row r="1316" spans="1:9" ht="13.5" x14ac:dyDescent="0.25">
      <c r="A1316" s="3">
        <f>TITRES_STAT!B1319</f>
        <v>43924</v>
      </c>
      <c r="B1316" s="5">
        <f>TITRES_STAT!D1319</f>
        <v>6.4619999999999997</v>
      </c>
      <c r="C1316" s="2">
        <f t="shared" si="180"/>
        <v>-0.1850000000000005</v>
      </c>
      <c r="D1316" s="2">
        <f t="shared" si="181"/>
        <v>0</v>
      </c>
      <c r="E1316" s="2">
        <f t="shared" si="182"/>
        <v>0.1850000000000005</v>
      </c>
      <c r="F1316" s="2">
        <f t="shared" si="186"/>
        <v>4.7432494658373146E-2</v>
      </c>
      <c r="G1316" s="2">
        <f t="shared" si="186"/>
        <v>9.3112867081334844E-2</v>
      </c>
      <c r="H1316" s="2">
        <f t="shared" si="184"/>
        <v>0.5094085935184498</v>
      </c>
      <c r="I1316" s="2">
        <f t="shared" si="185"/>
        <v>33.748886531181867</v>
      </c>
    </row>
    <row r="1317" spans="1:9" ht="13.5" x14ac:dyDescent="0.25">
      <c r="A1317" s="3">
        <f>TITRES_STAT!B1320</f>
        <v>43927</v>
      </c>
      <c r="B1317" s="5">
        <f>TITRES_STAT!D1320</f>
        <v>6.6470000000000002</v>
      </c>
      <c r="C1317" s="2">
        <f t="shared" si="180"/>
        <v>0.1850000000000005</v>
      </c>
      <c r="D1317" s="2">
        <f t="shared" si="181"/>
        <v>0.1850000000000005</v>
      </c>
      <c r="E1317" s="2">
        <f t="shared" si="182"/>
        <v>0</v>
      </c>
      <c r="F1317" s="2">
        <f t="shared" si="186"/>
        <v>5.7258745039917958E-2</v>
      </c>
      <c r="G1317" s="2">
        <f t="shared" si="186"/>
        <v>8.646194800409665E-2</v>
      </c>
      <c r="H1317" s="2">
        <f t="shared" si="184"/>
        <v>0.66224213497022977</v>
      </c>
      <c r="I1317" s="2">
        <f t="shared" si="185"/>
        <v>39.840292881403244</v>
      </c>
    </row>
    <row r="1318" spans="1:9" ht="13.5" x14ac:dyDescent="0.25">
      <c r="A1318" s="3">
        <f>TITRES_STAT!B1321</f>
        <v>43928</v>
      </c>
      <c r="B1318" s="5">
        <f>TITRES_STAT!D1321</f>
        <v>6.8460000000000001</v>
      </c>
      <c r="C1318" s="2">
        <f t="shared" si="180"/>
        <v>0.19899999999999984</v>
      </c>
      <c r="D1318" s="2">
        <f t="shared" si="181"/>
        <v>0.19899999999999984</v>
      </c>
      <c r="E1318" s="2">
        <f t="shared" si="182"/>
        <v>0</v>
      </c>
      <c r="F1318" s="2">
        <f t="shared" si="186"/>
        <v>6.7383120394209531E-2</v>
      </c>
      <c r="G1318" s="2">
        <f t="shared" si="186"/>
        <v>8.02860945752326E-2</v>
      </c>
      <c r="H1318" s="2">
        <f t="shared" si="184"/>
        <v>0.83928755970397517</v>
      </c>
      <c r="I1318" s="2">
        <f t="shared" si="185"/>
        <v>45.631122511319255</v>
      </c>
    </row>
    <row r="1319" spans="1:9" ht="13.5" x14ac:dyDescent="0.25">
      <c r="A1319" s="3">
        <f>TITRES_STAT!B1322</f>
        <v>43929</v>
      </c>
      <c r="B1319" s="5">
        <f>TITRES_STAT!D1322</f>
        <v>6.8460000000000001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6.257004036605171E-2</v>
      </c>
      <c r="G1319" s="2">
        <f t="shared" si="186"/>
        <v>7.4551373534144552E-2</v>
      </c>
      <c r="H1319" s="2">
        <f t="shared" si="184"/>
        <v>0.83928755970397528</v>
      </c>
      <c r="I1319" s="2">
        <f t="shared" si="185"/>
        <v>45.631122511319255</v>
      </c>
    </row>
    <row r="1320" spans="1:9" ht="13.5" x14ac:dyDescent="0.25">
      <c r="A1320" s="3">
        <f>TITRES_STAT!B1323</f>
        <v>43934</v>
      </c>
      <c r="B1320" s="5">
        <f>TITRES_STAT!D1323</f>
        <v>7.016</v>
      </c>
      <c r="C1320" s="2">
        <f t="shared" si="180"/>
        <v>0.16999999999999993</v>
      </c>
      <c r="D1320" s="2">
        <f t="shared" si="181"/>
        <v>0.16999999999999993</v>
      </c>
      <c r="E1320" s="2">
        <f t="shared" si="182"/>
        <v>0</v>
      </c>
      <c r="F1320" s="2">
        <f t="shared" si="186"/>
        <v>7.024360891133373E-2</v>
      </c>
      <c r="G1320" s="2">
        <f t="shared" si="186"/>
        <v>6.9226275424562805E-2</v>
      </c>
      <c r="H1320" s="2">
        <f t="shared" si="184"/>
        <v>1.0146957709414763</v>
      </c>
      <c r="I1320" s="2">
        <f t="shared" si="185"/>
        <v>50.364714393940709</v>
      </c>
    </row>
    <row r="1321" spans="1:9" ht="13.5" x14ac:dyDescent="0.25">
      <c r="A1321" s="3">
        <f>TITRES_STAT!B1324</f>
        <v>43935</v>
      </c>
      <c r="B1321" s="5">
        <f>TITRES_STAT!D1324</f>
        <v>6.8090000000000002</v>
      </c>
      <c r="C1321" s="2">
        <f t="shared" si="180"/>
        <v>-0.20699999999999985</v>
      </c>
      <c r="D1321" s="2">
        <f t="shared" si="181"/>
        <v>0</v>
      </c>
      <c r="E1321" s="2">
        <f t="shared" si="182"/>
        <v>0.20699999999999985</v>
      </c>
      <c r="F1321" s="2">
        <f t="shared" si="186"/>
        <v>6.5226208274809891E-2</v>
      </c>
      <c r="G1321" s="2">
        <f t="shared" si="186"/>
        <v>7.9067255751379739E-2</v>
      </c>
      <c r="H1321" s="2">
        <f t="shared" si="184"/>
        <v>0.82494589770395166</v>
      </c>
      <c r="I1321" s="2">
        <f t="shared" si="185"/>
        <v>45.203855015200944</v>
      </c>
    </row>
    <row r="1322" spans="1:9" ht="13.5" x14ac:dyDescent="0.25">
      <c r="A1322" s="3">
        <f>TITRES_STAT!B1325</f>
        <v>43936</v>
      </c>
      <c r="B1322" s="5">
        <f>TITRES_STAT!D1325</f>
        <v>6.6470000000000002</v>
      </c>
      <c r="C1322" s="2">
        <f t="shared" si="180"/>
        <v>-0.16199999999999992</v>
      </c>
      <c r="D1322" s="2">
        <f t="shared" si="181"/>
        <v>0</v>
      </c>
      <c r="E1322" s="2">
        <f t="shared" si="182"/>
        <v>0.16199999999999992</v>
      </c>
      <c r="F1322" s="2">
        <f t="shared" si="186"/>
        <v>6.0567193398037754E-2</v>
      </c>
      <c r="G1322" s="2">
        <f t="shared" si="186"/>
        <v>8.4991023197709764E-2</v>
      </c>
      <c r="H1322" s="2">
        <f t="shared" si="184"/>
        <v>0.71263047695218062</v>
      </c>
      <c r="I1322" s="2">
        <f t="shared" si="185"/>
        <v>41.610288181977651</v>
      </c>
    </row>
    <row r="1323" spans="1:9" ht="13.5" x14ac:dyDescent="0.25">
      <c r="A1323" s="3">
        <f>TITRES_STAT!B1326</f>
        <v>43937</v>
      </c>
      <c r="B1323" s="5">
        <f>TITRES_STAT!D1326</f>
        <v>6.6470000000000002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5.624096529817791E-2</v>
      </c>
      <c r="G1323" s="2">
        <f t="shared" si="186"/>
        <v>7.8920235826444779E-2</v>
      </c>
      <c r="H1323" s="2">
        <f t="shared" si="184"/>
        <v>0.71263047695218051</v>
      </c>
      <c r="I1323" s="2">
        <f t="shared" si="185"/>
        <v>41.610288181977644</v>
      </c>
    </row>
    <row r="1324" spans="1:9" ht="13.5" x14ac:dyDescent="0.25">
      <c r="A1324" s="3">
        <f>TITRES_STAT!B1327</f>
        <v>43938</v>
      </c>
      <c r="B1324" s="5">
        <f>TITRES_STAT!D1327</f>
        <v>6.6470000000000002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5.2223753491165203E-2</v>
      </c>
      <c r="G1324" s="2">
        <f t="shared" si="186"/>
        <v>7.3283076124555868E-2</v>
      </c>
      <c r="H1324" s="2">
        <f t="shared" si="184"/>
        <v>0.71263047695218051</v>
      </c>
      <c r="I1324" s="2">
        <f t="shared" si="185"/>
        <v>41.610288181977644</v>
      </c>
    </row>
    <row r="1325" spans="1:9" ht="13.5" x14ac:dyDescent="0.25">
      <c r="A1325" s="3">
        <f>TITRES_STAT!B1328</f>
        <v>43941</v>
      </c>
      <c r="B1325" s="5">
        <f>TITRES_STAT!D1328</f>
        <v>6.6470000000000002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4.8493485384653402E-2</v>
      </c>
      <c r="G1325" s="2">
        <f t="shared" si="187"/>
        <v>6.8048570687087598E-2</v>
      </c>
      <c r="H1325" s="2">
        <f t="shared" si="184"/>
        <v>0.71263047695218051</v>
      </c>
      <c r="I1325" s="2">
        <f t="shared" si="185"/>
        <v>41.610288181977644</v>
      </c>
    </row>
    <row r="1326" spans="1:9" ht="13.5" x14ac:dyDescent="0.25">
      <c r="A1326" s="3">
        <f>TITRES_STAT!B1329</f>
        <v>43942</v>
      </c>
      <c r="B1326" s="5">
        <f>TITRES_STAT!D1329</f>
        <v>6.4480000000000004</v>
      </c>
      <c r="C1326" s="2">
        <f t="shared" si="180"/>
        <v>-0.19899999999999984</v>
      </c>
      <c r="D1326" s="2">
        <f t="shared" si="181"/>
        <v>0</v>
      </c>
      <c r="E1326" s="2">
        <f t="shared" si="182"/>
        <v>0.19899999999999984</v>
      </c>
      <c r="F1326" s="2">
        <f t="shared" si="187"/>
        <v>4.5029665000035302E-2</v>
      </c>
      <c r="G1326" s="2">
        <f t="shared" si="187"/>
        <v>7.7402244209438489E-2</v>
      </c>
      <c r="H1326" s="2">
        <f t="shared" si="184"/>
        <v>0.58176174941636061</v>
      </c>
      <c r="I1326" s="2">
        <f t="shared" si="185"/>
        <v>36.779353757354386</v>
      </c>
    </row>
    <row r="1327" spans="1:9" ht="13.5" x14ac:dyDescent="0.25">
      <c r="A1327" s="3">
        <f>TITRES_STAT!B1330</f>
        <v>43943</v>
      </c>
      <c r="B1327" s="5">
        <f>TITRES_STAT!D1330</f>
        <v>6.2779999999999996</v>
      </c>
      <c r="C1327" s="2">
        <f t="shared" si="180"/>
        <v>-0.17000000000000082</v>
      </c>
      <c r="D1327" s="2">
        <f t="shared" si="181"/>
        <v>0</v>
      </c>
      <c r="E1327" s="2">
        <f t="shared" si="182"/>
        <v>0.17000000000000082</v>
      </c>
      <c r="F1327" s="2">
        <f t="shared" si="187"/>
        <v>4.1813260357175634E-2</v>
      </c>
      <c r="G1327" s="2">
        <f t="shared" si="187"/>
        <v>8.4016369623050077E-2</v>
      </c>
      <c r="H1327" s="2">
        <f t="shared" si="184"/>
        <v>0.49767992290997626</v>
      </c>
      <c r="I1327" s="2">
        <f t="shared" si="185"/>
        <v>33.230059059814963</v>
      </c>
    </row>
    <row r="1328" spans="1:9" ht="13.5" x14ac:dyDescent="0.25">
      <c r="A1328" s="3">
        <f>TITRES_STAT!B1331</f>
        <v>43944</v>
      </c>
      <c r="B1328" s="5">
        <f>TITRES_STAT!D1331</f>
        <v>6.4619999999999997</v>
      </c>
      <c r="C1328" s="2">
        <f t="shared" si="180"/>
        <v>0.18400000000000016</v>
      </c>
      <c r="D1328" s="2">
        <f t="shared" si="181"/>
        <v>0.18400000000000016</v>
      </c>
      <c r="E1328" s="2">
        <f t="shared" si="182"/>
        <v>0</v>
      </c>
      <c r="F1328" s="2">
        <f t="shared" si="187"/>
        <v>5.1969456045948818E-2</v>
      </c>
      <c r="G1328" s="2">
        <f t="shared" si="187"/>
        <v>7.8015200364260781E-2</v>
      </c>
      <c r="H1328" s="2">
        <f t="shared" si="184"/>
        <v>0.66614526147850961</v>
      </c>
      <c r="I1328" s="2">
        <f t="shared" si="185"/>
        <v>39.981223539139883</v>
      </c>
    </row>
    <row r="1329" spans="1:9" ht="13.5" x14ac:dyDescent="0.25">
      <c r="A1329" s="3">
        <f>TITRES_STAT!B1332</f>
        <v>43945</v>
      </c>
      <c r="B1329" s="5">
        <f>TITRES_STAT!D1332</f>
        <v>6.4619999999999997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4.8257352042666755E-2</v>
      </c>
      <c r="G1329" s="2">
        <f t="shared" si="187"/>
        <v>7.2442686052527877E-2</v>
      </c>
      <c r="H1329" s="2">
        <f t="shared" si="184"/>
        <v>0.6661452614785095</v>
      </c>
      <c r="I1329" s="2">
        <f t="shared" si="185"/>
        <v>39.981223539139876</v>
      </c>
    </row>
    <row r="1330" spans="1:9" ht="13.5" x14ac:dyDescent="0.25">
      <c r="A1330" s="3">
        <f>TITRES_STAT!B1333</f>
        <v>43948</v>
      </c>
      <c r="B1330" s="5">
        <f>TITRES_STAT!D1333</f>
        <v>6.4619999999999997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4.4810398325333414E-2</v>
      </c>
      <c r="G1330" s="2">
        <f t="shared" si="187"/>
        <v>6.726820847734731E-2</v>
      </c>
      <c r="H1330" s="2">
        <f t="shared" si="184"/>
        <v>0.6661452614785095</v>
      </c>
      <c r="I1330" s="2">
        <f t="shared" si="185"/>
        <v>39.981223539139876</v>
      </c>
    </row>
    <row r="1331" spans="1:9" ht="13.5" x14ac:dyDescent="0.25">
      <c r="A1331" s="3">
        <f>TITRES_STAT!B1334</f>
        <v>43949</v>
      </c>
      <c r="B1331" s="5">
        <f>TITRES_STAT!D1334</f>
        <v>6.4619999999999997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4.1609655587809602E-2</v>
      </c>
      <c r="G1331" s="2">
        <f t="shared" si="187"/>
        <v>6.2463336443251076E-2</v>
      </c>
      <c r="H1331" s="2">
        <f t="shared" si="184"/>
        <v>0.6661452614785095</v>
      </c>
      <c r="I1331" s="2">
        <f t="shared" si="185"/>
        <v>39.981223539139876</v>
      </c>
    </row>
    <row r="1332" spans="1:9" ht="13.5" x14ac:dyDescent="0.25">
      <c r="A1332" s="3">
        <f>TITRES_STAT!B1335</f>
        <v>43950</v>
      </c>
      <c r="B1332" s="5">
        <f>TITRES_STAT!D1335</f>
        <v>6.4619999999999997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3.8637537331537485E-2</v>
      </c>
      <c r="G1332" s="2">
        <f t="shared" si="187"/>
        <v>5.8001669554447424E-2</v>
      </c>
      <c r="H1332" s="2">
        <f t="shared" si="184"/>
        <v>0.6661452614785095</v>
      </c>
      <c r="I1332" s="2">
        <f t="shared" si="185"/>
        <v>39.981223539139876</v>
      </c>
    </row>
    <row r="1333" spans="1:9" ht="13.5" x14ac:dyDescent="0.25">
      <c r="A1333" s="3">
        <f>TITRES_STAT!B1336</f>
        <v>43951</v>
      </c>
      <c r="B1333" s="5">
        <f>TITRES_STAT!D1336</f>
        <v>6.4619999999999997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3.5877713236427668E-2</v>
      </c>
      <c r="G1333" s="2">
        <f t="shared" si="187"/>
        <v>5.3858693157701185E-2</v>
      </c>
      <c r="H1333" s="2">
        <f t="shared" si="184"/>
        <v>0.6661452614785095</v>
      </c>
      <c r="I1333" s="2">
        <f t="shared" si="185"/>
        <v>39.981223539139876</v>
      </c>
    </row>
    <row r="1334" spans="1:9" ht="13.5" x14ac:dyDescent="0.25">
      <c r="A1334" s="3">
        <f>TITRES_STAT!B1337</f>
        <v>43955</v>
      </c>
      <c r="B1334" s="5">
        <f>TITRES_STAT!D1337</f>
        <v>6.4619999999999997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3.3315019433825692E-2</v>
      </c>
      <c r="G1334" s="2">
        <f t="shared" si="187"/>
        <v>5.0011643646436808E-2</v>
      </c>
      <c r="H1334" s="2">
        <f t="shared" si="184"/>
        <v>0.66614526147850961</v>
      </c>
      <c r="I1334" s="2">
        <f t="shared" si="185"/>
        <v>39.981223539139883</v>
      </c>
    </row>
    <row r="1335" spans="1:9" ht="13.5" x14ac:dyDescent="0.25">
      <c r="A1335" s="3">
        <f>TITRES_STAT!B1338</f>
        <v>43956</v>
      </c>
      <c r="B1335" s="5">
        <f>TITRES_STAT!D1338</f>
        <v>6.4619999999999997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3.0935375188552428E-2</v>
      </c>
      <c r="G1335" s="2">
        <f t="shared" si="187"/>
        <v>4.6439383385977036E-2</v>
      </c>
      <c r="H1335" s="2">
        <f t="shared" si="184"/>
        <v>0.66614526147850961</v>
      </c>
      <c r="I1335" s="2">
        <f t="shared" si="185"/>
        <v>39.981223539139883</v>
      </c>
    </row>
    <row r="1336" spans="1:9" ht="13.5" x14ac:dyDescent="0.25">
      <c r="A1336" s="3">
        <f>TITRES_STAT!B1339</f>
        <v>43957</v>
      </c>
      <c r="B1336" s="5">
        <f>TITRES_STAT!D1339</f>
        <v>6.4619999999999997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2.8725705532227256E-2</v>
      </c>
      <c r="G1336" s="2">
        <f t="shared" si="187"/>
        <v>4.3122284572692959E-2</v>
      </c>
      <c r="H1336" s="2">
        <f t="shared" si="184"/>
        <v>0.66614526147850972</v>
      </c>
      <c r="I1336" s="2">
        <f t="shared" si="185"/>
        <v>39.981223539139883</v>
      </c>
    </row>
    <row r="1337" spans="1:9" ht="13.5" x14ac:dyDescent="0.25">
      <c r="A1337" s="3">
        <f>TITRES_STAT!B1340</f>
        <v>43958</v>
      </c>
      <c r="B1337" s="5">
        <f>TITRES_STAT!D1340</f>
        <v>6.4619999999999997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2.6673869422782454E-2</v>
      </c>
      <c r="G1337" s="2">
        <f t="shared" si="187"/>
        <v>4.0042121388929174E-2</v>
      </c>
      <c r="H1337" s="2">
        <f t="shared" si="184"/>
        <v>0.66614526147850983</v>
      </c>
      <c r="I1337" s="2">
        <f t="shared" si="185"/>
        <v>39.981223539139883</v>
      </c>
    </row>
    <row r="1338" spans="1:9" ht="13.5" x14ac:dyDescent="0.25">
      <c r="A1338" s="3">
        <f>TITRES_STAT!B1341</f>
        <v>43959</v>
      </c>
      <c r="B1338" s="5">
        <f>TITRES_STAT!D1341</f>
        <v>6.4619999999999997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2.476859303544085E-2</v>
      </c>
      <c r="G1338" s="2">
        <f t="shared" si="187"/>
        <v>3.7181969861148516E-2</v>
      </c>
      <c r="H1338" s="2">
        <f t="shared" si="184"/>
        <v>0.66614526147850983</v>
      </c>
      <c r="I1338" s="2">
        <f t="shared" si="185"/>
        <v>39.981223539139883</v>
      </c>
    </row>
    <row r="1339" spans="1:9" ht="13.5" x14ac:dyDescent="0.25">
      <c r="A1339" s="3">
        <f>TITRES_STAT!B1342</f>
        <v>43962</v>
      </c>
      <c r="B1339" s="5">
        <f>TITRES_STAT!D1342</f>
        <v>6.27</v>
      </c>
      <c r="C1339" s="2">
        <f t="shared" si="180"/>
        <v>-0.19200000000000017</v>
      </c>
      <c r="D1339" s="2">
        <f t="shared" si="181"/>
        <v>0</v>
      </c>
      <c r="E1339" s="2">
        <f t="shared" si="182"/>
        <v>0.19200000000000017</v>
      </c>
      <c r="F1339" s="2">
        <f t="shared" si="187"/>
        <v>2.2999407818623648E-2</v>
      </c>
      <c r="G1339" s="2">
        <f t="shared" si="187"/>
        <v>4.8240400585352207E-2</v>
      </c>
      <c r="H1339" s="2">
        <f t="shared" si="184"/>
        <v>0.4767665180957727</v>
      </c>
      <c r="I1339" s="2">
        <f t="shared" si="185"/>
        <v>32.284488594076663</v>
      </c>
    </row>
    <row r="1340" spans="1:9" ht="13.5" x14ac:dyDescent="0.25">
      <c r="A1340" s="3">
        <f>TITRES_STAT!B1343</f>
        <v>43963</v>
      </c>
      <c r="B1340" s="5">
        <f>TITRES_STAT!D1343</f>
        <v>6.27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2.1356592974436244E-2</v>
      </c>
      <c r="G1340" s="2">
        <f t="shared" si="187"/>
        <v>4.4794657686398474E-2</v>
      </c>
      <c r="H1340" s="2">
        <f t="shared" si="184"/>
        <v>0.47676651809577275</v>
      </c>
      <c r="I1340" s="2">
        <f t="shared" si="185"/>
        <v>32.284488594076663</v>
      </c>
    </row>
    <row r="1341" spans="1:9" ht="13.5" x14ac:dyDescent="0.25">
      <c r="A1341" s="3">
        <f>TITRES_STAT!B1344</f>
        <v>43964</v>
      </c>
      <c r="B1341" s="5">
        <f>TITRES_STAT!D1344</f>
        <v>6.27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1.9831122047690799E-2</v>
      </c>
      <c r="G1341" s="2">
        <f t="shared" si="188"/>
        <v>4.1595039280227154E-2</v>
      </c>
      <c r="H1341" s="2">
        <f t="shared" si="184"/>
        <v>0.47676651809577275</v>
      </c>
      <c r="I1341" s="2">
        <f t="shared" si="185"/>
        <v>32.284488594076663</v>
      </c>
    </row>
    <row r="1342" spans="1:9" ht="13.5" x14ac:dyDescent="0.25">
      <c r="A1342" s="3">
        <f>TITRES_STAT!B1345</f>
        <v>43965</v>
      </c>
      <c r="B1342" s="5">
        <f>TITRES_STAT!D1345</f>
        <v>6.4249999999999998</v>
      </c>
      <c r="C1342" s="2">
        <f t="shared" si="180"/>
        <v>0.15500000000000025</v>
      </c>
      <c r="D1342" s="2">
        <f t="shared" si="181"/>
        <v>0.15500000000000025</v>
      </c>
      <c r="E1342" s="2">
        <f t="shared" si="182"/>
        <v>0</v>
      </c>
      <c r="F1342" s="2">
        <f t="shared" si="188"/>
        <v>2.9486041901427191E-2</v>
      </c>
      <c r="G1342" s="2">
        <f t="shared" si="188"/>
        <v>3.8623965045925211E-2</v>
      </c>
      <c r="H1342" s="2">
        <f t="shared" si="184"/>
        <v>0.76341312618648249</v>
      </c>
      <c r="I1342" s="2">
        <f t="shared" si="185"/>
        <v>43.291791064151965</v>
      </c>
    </row>
    <row r="1343" spans="1:9" ht="13.5" x14ac:dyDescent="0.25">
      <c r="A1343" s="3">
        <f>TITRES_STAT!B1346</f>
        <v>43966</v>
      </c>
      <c r="B1343" s="5">
        <f>TITRES_STAT!D1346</f>
        <v>6.3150000000000004</v>
      </c>
      <c r="C1343" s="2">
        <f t="shared" si="180"/>
        <v>-0.10999999999999943</v>
      </c>
      <c r="D1343" s="2">
        <f t="shared" si="181"/>
        <v>0</v>
      </c>
      <c r="E1343" s="2">
        <f t="shared" si="182"/>
        <v>0.10999999999999943</v>
      </c>
      <c r="F1343" s="2">
        <f t="shared" si="188"/>
        <v>2.7379896051325247E-2</v>
      </c>
      <c r="G1343" s="2">
        <f t="shared" si="188"/>
        <v>4.3722253256930514E-2</v>
      </c>
      <c r="H1343" s="2">
        <f t="shared" si="184"/>
        <v>0.62622335336720547</v>
      </c>
      <c r="I1343" s="2">
        <f t="shared" si="185"/>
        <v>38.507831785256784</v>
      </c>
    </row>
    <row r="1344" spans="1:9" ht="13.5" x14ac:dyDescent="0.25">
      <c r="A1344" s="3">
        <f>TITRES_STAT!B1347</f>
        <v>43969</v>
      </c>
      <c r="B1344" s="5">
        <f>TITRES_STAT!D1347</f>
        <v>6.3150000000000004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2.54241891905163E-2</v>
      </c>
      <c r="G1344" s="2">
        <f t="shared" si="188"/>
        <v>4.0599235167149764E-2</v>
      </c>
      <c r="H1344" s="2">
        <f t="shared" si="184"/>
        <v>0.62622335336720547</v>
      </c>
      <c r="I1344" s="2">
        <f t="shared" si="185"/>
        <v>38.507831785256784</v>
      </c>
    </row>
    <row r="1345" spans="1:9" ht="13.5" x14ac:dyDescent="0.25">
      <c r="A1345" s="3">
        <f>TITRES_STAT!B1348</f>
        <v>43970</v>
      </c>
      <c r="B1345" s="5">
        <f>TITRES_STAT!D1348</f>
        <v>6.3150000000000004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2.3608175676907994E-2</v>
      </c>
      <c r="G1345" s="2">
        <f t="shared" si="188"/>
        <v>3.7699289798067637E-2</v>
      </c>
      <c r="H1345" s="2">
        <f t="shared" si="184"/>
        <v>0.62622335336720547</v>
      </c>
      <c r="I1345" s="2">
        <f t="shared" si="185"/>
        <v>38.507831785256784</v>
      </c>
    </row>
    <row r="1346" spans="1:9" ht="13.5" x14ac:dyDescent="0.25">
      <c r="A1346" s="3">
        <f>TITRES_STAT!B1349</f>
        <v>43971</v>
      </c>
      <c r="B1346" s="5">
        <f>TITRES_STAT!D1349</f>
        <v>6.3150000000000004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2.1921877414271707E-2</v>
      </c>
      <c r="G1346" s="2">
        <f t="shared" si="188"/>
        <v>3.5006483383919949E-2</v>
      </c>
      <c r="H1346" s="2">
        <f t="shared" si="184"/>
        <v>0.62622335336720536</v>
      </c>
      <c r="I1346" s="2">
        <f t="shared" si="185"/>
        <v>38.507831785256776</v>
      </c>
    </row>
    <row r="1347" spans="1:9" ht="13.5" x14ac:dyDescent="0.25">
      <c r="A1347" s="3">
        <f>TITRES_STAT!B1350</f>
        <v>43972</v>
      </c>
      <c r="B1347" s="5">
        <f>TITRES_STAT!D1350</f>
        <v>6.13</v>
      </c>
      <c r="C1347" s="2">
        <f t="shared" ref="C1347:C1410" si="189">B1347-B1346</f>
        <v>-0.1850000000000005</v>
      </c>
      <c r="D1347" s="2">
        <f t="shared" ref="D1347:D1410" si="190">IF(C1347&gt;0,C1347,0)</f>
        <v>0</v>
      </c>
      <c r="E1347" s="2">
        <f t="shared" ref="E1347:E1410" si="191">IF(C1347&lt;0,-C1347,0)</f>
        <v>0.1850000000000005</v>
      </c>
      <c r="F1347" s="2">
        <f t="shared" si="188"/>
        <v>2.0356029027538015E-2</v>
      </c>
      <c r="G1347" s="2">
        <f t="shared" si="188"/>
        <v>4.5720305999354276E-2</v>
      </c>
      <c r="H1347" s="2">
        <f t="shared" si="184"/>
        <v>0.44522950104108033</v>
      </c>
      <c r="I1347" s="2">
        <f t="shared" si="185"/>
        <v>30.806837303027393</v>
      </c>
    </row>
    <row r="1348" spans="1:9" ht="13.5" x14ac:dyDescent="0.25">
      <c r="A1348" s="3">
        <f>TITRES_STAT!B1351</f>
        <v>43973</v>
      </c>
      <c r="B1348" s="5">
        <f>TITRES_STAT!D1351</f>
        <v>6.13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1.8902026954142444E-2</v>
      </c>
      <c r="G1348" s="2">
        <f t="shared" si="188"/>
        <v>4.2454569856543257E-2</v>
      </c>
      <c r="H1348" s="2">
        <f t="shared" si="184"/>
        <v>0.44522950104108033</v>
      </c>
      <c r="I1348" s="2">
        <f t="shared" si="185"/>
        <v>30.806837303027393</v>
      </c>
    </row>
    <row r="1349" spans="1:9" ht="13.5" x14ac:dyDescent="0.25">
      <c r="A1349" s="3">
        <f>TITRES_STAT!B1352</f>
        <v>43977</v>
      </c>
      <c r="B1349" s="5">
        <f>TITRES_STAT!D1352</f>
        <v>6.13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1.7551882171703698E-2</v>
      </c>
      <c r="G1349" s="2">
        <f t="shared" si="188"/>
        <v>3.9422100581075883E-2</v>
      </c>
      <c r="H1349" s="2">
        <f t="shared" si="184"/>
        <v>0.44522950104108033</v>
      </c>
      <c r="I1349" s="2">
        <f t="shared" si="185"/>
        <v>30.806837303027393</v>
      </c>
    </row>
    <row r="1350" spans="1:9" ht="13.5" x14ac:dyDescent="0.25">
      <c r="A1350" s="3">
        <f>TITRES_STAT!B1353</f>
        <v>43978</v>
      </c>
      <c r="B1350" s="5">
        <f>TITRES_STAT!D1353</f>
        <v>6.13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1.629817630229629E-2</v>
      </c>
      <c r="G1350" s="2">
        <f t="shared" si="188"/>
        <v>3.6606236253856179E-2</v>
      </c>
      <c r="H1350" s="2">
        <f t="shared" si="184"/>
        <v>0.44522950104108028</v>
      </c>
      <c r="I1350" s="2">
        <f t="shared" si="185"/>
        <v>30.806837303027393</v>
      </c>
    </row>
    <row r="1351" spans="1:9" ht="13.5" x14ac:dyDescent="0.25">
      <c r="A1351" s="3">
        <f>TITRES_STAT!B1354</f>
        <v>43979</v>
      </c>
      <c r="B1351" s="5">
        <f>TITRES_STAT!D1354</f>
        <v>6.13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1.5134020852132269E-2</v>
      </c>
      <c r="G1351" s="2">
        <f t="shared" si="188"/>
        <v>3.3991505092866456E-2</v>
      </c>
      <c r="H1351" s="2">
        <f t="shared" si="184"/>
        <v>0.44522950104108022</v>
      </c>
      <c r="I1351" s="2">
        <f t="shared" si="185"/>
        <v>30.806837303027393</v>
      </c>
    </row>
    <row r="1352" spans="1:9" ht="13.5" x14ac:dyDescent="0.25">
      <c r="A1352" s="3">
        <f>TITRES_STAT!B1355</f>
        <v>43980</v>
      </c>
      <c r="B1352" s="5">
        <f>TITRES_STAT!D1355</f>
        <v>6.2779999999999996</v>
      </c>
      <c r="C1352" s="2">
        <f t="shared" si="189"/>
        <v>0.14799999999999969</v>
      </c>
      <c r="D1352" s="2">
        <f t="shared" si="190"/>
        <v>0.14799999999999969</v>
      </c>
      <c r="E1352" s="2">
        <f t="shared" si="191"/>
        <v>0</v>
      </c>
      <c r="F1352" s="2">
        <f t="shared" si="188"/>
        <v>2.4624447934122797E-2</v>
      </c>
      <c r="G1352" s="2">
        <f t="shared" si="188"/>
        <v>3.1563540443375997E-2</v>
      </c>
      <c r="H1352" s="2">
        <f t="shared" si="184"/>
        <v>0.78015481115935914</v>
      </c>
      <c r="I1352" s="2">
        <f t="shared" si="185"/>
        <v>43.825110393138715</v>
      </c>
    </row>
    <row r="1353" spans="1:9" ht="13.5" x14ac:dyDescent="0.25">
      <c r="A1353" s="3">
        <f>TITRES_STAT!B1356</f>
        <v>43983</v>
      </c>
      <c r="B1353" s="5">
        <f>TITRES_STAT!D1356</f>
        <v>6.1</v>
      </c>
      <c r="C1353" s="2">
        <f t="shared" si="189"/>
        <v>-0.17799999999999994</v>
      </c>
      <c r="D1353" s="2">
        <f t="shared" si="190"/>
        <v>0</v>
      </c>
      <c r="E1353" s="2">
        <f t="shared" si="191"/>
        <v>0.17799999999999994</v>
      </c>
      <c r="F1353" s="2">
        <f t="shared" si="188"/>
        <v>2.2865558795971169E-2</v>
      </c>
      <c r="G1353" s="2">
        <f t="shared" si="188"/>
        <v>4.2023287554563415E-2</v>
      </c>
      <c r="H1353" s="2">
        <f t="shared" si="184"/>
        <v>0.5441163727678926</v>
      </c>
      <c r="I1353" s="2">
        <f t="shared" si="185"/>
        <v>35.238041792960303</v>
      </c>
    </row>
    <row r="1354" spans="1:9" ht="13.5" x14ac:dyDescent="0.25">
      <c r="A1354" s="3">
        <f>TITRES_STAT!B1357</f>
        <v>43984</v>
      </c>
      <c r="B1354" s="5">
        <f>TITRES_STAT!D1357</f>
        <v>6.2779999999999996</v>
      </c>
      <c r="C1354" s="2">
        <f t="shared" si="189"/>
        <v>0.17799999999999994</v>
      </c>
      <c r="D1354" s="2">
        <f t="shared" si="190"/>
        <v>0.17799999999999994</v>
      </c>
      <c r="E1354" s="2">
        <f t="shared" si="191"/>
        <v>0</v>
      </c>
      <c r="F1354" s="2">
        <f t="shared" si="188"/>
        <v>3.3946590310544651E-2</v>
      </c>
      <c r="G1354" s="2">
        <f t="shared" si="188"/>
        <v>3.9021624157808889E-2</v>
      </c>
      <c r="H1354" s="2">
        <f t="shared" si="184"/>
        <v>0.8699430391021119</v>
      </c>
      <c r="I1354" s="2">
        <f t="shared" si="185"/>
        <v>46.522435224541987</v>
      </c>
    </row>
    <row r="1355" spans="1:9" ht="13.5" x14ac:dyDescent="0.25">
      <c r="A1355" s="3">
        <f>TITRES_STAT!B1358</f>
        <v>43985</v>
      </c>
      <c r="B1355" s="5">
        <f>TITRES_STAT!D1358</f>
        <v>6.4619999999999997</v>
      </c>
      <c r="C1355" s="2">
        <f t="shared" si="189"/>
        <v>0.18400000000000016</v>
      </c>
      <c r="D1355" s="2">
        <f t="shared" si="190"/>
        <v>0.18400000000000016</v>
      </c>
      <c r="E1355" s="2">
        <f t="shared" si="191"/>
        <v>0</v>
      </c>
      <c r="F1355" s="2">
        <f t="shared" si="188"/>
        <v>4.4664691002648617E-2</v>
      </c>
      <c r="G1355" s="2">
        <f t="shared" si="188"/>
        <v>3.6234365289393965E-2</v>
      </c>
      <c r="H1355" s="2">
        <f t="shared" si="184"/>
        <v>1.2326610565943117</v>
      </c>
      <c r="I1355" s="2">
        <f t="shared" si="185"/>
        <v>55.210398056326817</v>
      </c>
    </row>
    <row r="1356" spans="1:9" ht="13.5" x14ac:dyDescent="0.25">
      <c r="A1356" s="3">
        <f>TITRES_STAT!B1359</f>
        <v>43986</v>
      </c>
      <c r="B1356" s="5">
        <f>TITRES_STAT!D1359</f>
        <v>6.27</v>
      </c>
      <c r="C1356" s="2">
        <f t="shared" si="189"/>
        <v>-0.19200000000000017</v>
      </c>
      <c r="D1356" s="2">
        <f t="shared" si="190"/>
        <v>0</v>
      </c>
      <c r="E1356" s="2">
        <f t="shared" si="191"/>
        <v>0.19200000000000017</v>
      </c>
      <c r="F1356" s="2">
        <f t="shared" si="188"/>
        <v>4.1474355931030861E-2</v>
      </c>
      <c r="G1356" s="2">
        <f t="shared" si="188"/>
        <v>4.7360482054437263E-2</v>
      </c>
      <c r="H1356" s="2">
        <f t="shared" si="184"/>
        <v>0.87571650734803019</v>
      </c>
      <c r="I1356" s="2">
        <f t="shared" si="185"/>
        <v>46.687039534889863</v>
      </c>
    </row>
    <row r="1357" spans="1:9" ht="13.5" x14ac:dyDescent="0.25">
      <c r="A1357" s="3">
        <f>TITRES_STAT!B1360</f>
        <v>43987</v>
      </c>
      <c r="B1357" s="5">
        <f>TITRES_STAT!D1360</f>
        <v>6.3520000000000003</v>
      </c>
      <c r="C1357" s="2">
        <f t="shared" si="189"/>
        <v>8.2000000000000739E-2</v>
      </c>
      <c r="D1357" s="2">
        <f t="shared" si="190"/>
        <v>8.2000000000000739E-2</v>
      </c>
      <c r="E1357" s="2">
        <f t="shared" si="191"/>
        <v>0</v>
      </c>
      <c r="F1357" s="2">
        <f t="shared" ref="F1357:G1372" si="192">((F1356*13)+D1357)/14</f>
        <v>4.4369044793100144E-2</v>
      </c>
      <c r="G1357" s="2">
        <f t="shared" si="192"/>
        <v>4.3977590479120317E-2</v>
      </c>
      <c r="H1357" s="2">
        <f t="shared" si="184"/>
        <v>1.0089012224115754</v>
      </c>
      <c r="I1357" s="2">
        <f t="shared" si="185"/>
        <v>50.221544551625335</v>
      </c>
    </row>
    <row r="1358" spans="1:9" ht="13.5" x14ac:dyDescent="0.25">
      <c r="A1358" s="3">
        <f>TITRES_STAT!B1361</f>
        <v>43990</v>
      </c>
      <c r="B1358" s="5">
        <f>TITRES_STAT!D1361</f>
        <v>6.3520000000000003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4.1199827307878703E-2</v>
      </c>
      <c r="G1358" s="2">
        <f t="shared" si="192"/>
        <v>4.0836334016326012E-2</v>
      </c>
      <c r="H1358" s="2">
        <f t="shared" si="184"/>
        <v>1.0089012224115752</v>
      </c>
      <c r="I1358" s="2">
        <f t="shared" si="185"/>
        <v>50.221544551625335</v>
      </c>
    </row>
    <row r="1359" spans="1:9" ht="13.5" x14ac:dyDescent="0.25">
      <c r="A1359" s="3">
        <f>TITRES_STAT!B1362</f>
        <v>43991</v>
      </c>
      <c r="B1359" s="5">
        <f>TITRES_STAT!D1362</f>
        <v>6.27</v>
      </c>
      <c r="C1359" s="2">
        <f t="shared" si="189"/>
        <v>-8.2000000000000739E-2</v>
      </c>
      <c r="D1359" s="2">
        <f t="shared" si="190"/>
        <v>0</v>
      </c>
      <c r="E1359" s="2">
        <f t="shared" si="191"/>
        <v>8.2000000000000739E-2</v>
      </c>
      <c r="F1359" s="2">
        <f t="shared" si="192"/>
        <v>3.8256982500173078E-2</v>
      </c>
      <c r="G1359" s="2">
        <f t="shared" si="192"/>
        <v>4.3776595872302773E-2</v>
      </c>
      <c r="H1359" s="2">
        <f t="shared" si="184"/>
        <v>0.87391405699450642</v>
      </c>
      <c r="I1359" s="2">
        <f t="shared" si="185"/>
        <v>46.635759720813518</v>
      </c>
    </row>
    <row r="1360" spans="1:9" ht="13.5" x14ac:dyDescent="0.25">
      <c r="A1360" s="3">
        <f>TITRES_STAT!B1363</f>
        <v>43992</v>
      </c>
      <c r="B1360" s="5">
        <f>TITRES_STAT!D1363</f>
        <v>6.2110000000000003</v>
      </c>
      <c r="C1360" s="2">
        <f t="shared" si="189"/>
        <v>-5.8999999999999275E-2</v>
      </c>
      <c r="D1360" s="2">
        <f t="shared" si="190"/>
        <v>0</v>
      </c>
      <c r="E1360" s="2">
        <f t="shared" si="191"/>
        <v>5.8999999999999275E-2</v>
      </c>
      <c r="F1360" s="2">
        <f t="shared" si="192"/>
        <v>3.5524340893017856E-2</v>
      </c>
      <c r="G1360" s="2">
        <f t="shared" si="192"/>
        <v>4.4863981881423952E-2</v>
      </c>
      <c r="H1360" s="2">
        <f t="shared" si="184"/>
        <v>0.79182318205524238</v>
      </c>
      <c r="I1360" s="2">
        <f t="shared" si="185"/>
        <v>44.190921849052749</v>
      </c>
    </row>
    <row r="1361" spans="1:9" ht="13.5" x14ac:dyDescent="0.25">
      <c r="A1361" s="3">
        <f>TITRES_STAT!B1364</f>
        <v>43993</v>
      </c>
      <c r="B1361" s="5">
        <f>TITRES_STAT!D1364</f>
        <v>6.2039999999999997</v>
      </c>
      <c r="C1361" s="2">
        <f t="shared" si="189"/>
        <v>-7.0000000000005613E-3</v>
      </c>
      <c r="D1361" s="2">
        <f t="shared" si="190"/>
        <v>0</v>
      </c>
      <c r="E1361" s="2">
        <f t="shared" si="191"/>
        <v>7.0000000000005613E-3</v>
      </c>
      <c r="F1361" s="2">
        <f t="shared" si="192"/>
        <v>3.2986887972088007E-2</v>
      </c>
      <c r="G1361" s="2">
        <f t="shared" si="192"/>
        <v>4.2159411747036565E-2</v>
      </c>
      <c r="H1361" s="2">
        <f t="shared" ref="H1361:H1424" si="193">F1361/G1361</f>
        <v>0.78243235863950811</v>
      </c>
      <c r="I1361" s="2">
        <f t="shared" ref="I1361:I1424" si="194">IF(G1361=0,100,100-(100/(1+H1361)))</f>
        <v>43.896889261857979</v>
      </c>
    </row>
    <row r="1362" spans="1:9" ht="13.5" x14ac:dyDescent="0.25">
      <c r="A1362" s="3">
        <f>TITRES_STAT!B1365</f>
        <v>43994</v>
      </c>
      <c r="B1362" s="5">
        <f>TITRES_STAT!D1365</f>
        <v>6.13</v>
      </c>
      <c r="C1362" s="2">
        <f t="shared" si="189"/>
        <v>-7.3999999999999844E-2</v>
      </c>
      <c r="D1362" s="2">
        <f t="shared" si="190"/>
        <v>0</v>
      </c>
      <c r="E1362" s="2">
        <f t="shared" si="191"/>
        <v>7.3999999999999844E-2</v>
      </c>
      <c r="F1362" s="2">
        <f t="shared" si="192"/>
        <v>3.0630681688367436E-2</v>
      </c>
      <c r="G1362" s="2">
        <f t="shared" si="192"/>
        <v>4.4433739479391089E-2</v>
      </c>
      <c r="H1362" s="2">
        <f t="shared" si="193"/>
        <v>0.68935637754671353</v>
      </c>
      <c r="I1362" s="2">
        <f t="shared" si="194"/>
        <v>40.805858770178389</v>
      </c>
    </row>
    <row r="1363" spans="1:9" ht="13.5" x14ac:dyDescent="0.25">
      <c r="A1363" s="3">
        <f>TITRES_STAT!B1366</f>
        <v>43997</v>
      </c>
      <c r="B1363" s="5">
        <f>TITRES_STAT!D1366</f>
        <v>6.2930000000000001</v>
      </c>
      <c r="C1363" s="2">
        <f t="shared" si="189"/>
        <v>0.16300000000000026</v>
      </c>
      <c r="D1363" s="2">
        <f t="shared" si="190"/>
        <v>0.16300000000000026</v>
      </c>
      <c r="E1363" s="2">
        <f t="shared" si="191"/>
        <v>0</v>
      </c>
      <c r="F1363" s="2">
        <f t="shared" si="192"/>
        <v>4.0085632996341207E-2</v>
      </c>
      <c r="G1363" s="2">
        <f t="shared" si="192"/>
        <v>4.1259900945148871E-2</v>
      </c>
      <c r="H1363" s="2">
        <f t="shared" si="193"/>
        <v>0.97153972932778632</v>
      </c>
      <c r="I1363" s="2">
        <f t="shared" si="194"/>
        <v>49.278222237958211</v>
      </c>
    </row>
    <row r="1364" spans="1:9" ht="13.5" x14ac:dyDescent="0.25">
      <c r="A1364" s="3">
        <f>TITRES_STAT!B1367</f>
        <v>43998</v>
      </c>
      <c r="B1364" s="5">
        <f>TITRES_STAT!D1367</f>
        <v>6.5730000000000004</v>
      </c>
      <c r="C1364" s="2">
        <f t="shared" si="189"/>
        <v>0.28000000000000025</v>
      </c>
      <c r="D1364" s="2">
        <f t="shared" si="190"/>
        <v>0.28000000000000025</v>
      </c>
      <c r="E1364" s="2">
        <f t="shared" si="191"/>
        <v>0</v>
      </c>
      <c r="F1364" s="2">
        <f t="shared" si="192"/>
        <v>5.7222373496602572E-2</v>
      </c>
      <c r="G1364" s="2">
        <f t="shared" si="192"/>
        <v>3.8312765163352525E-2</v>
      </c>
      <c r="H1364" s="2">
        <f t="shared" si="193"/>
        <v>1.4935589548973023</v>
      </c>
      <c r="I1364" s="2">
        <f t="shared" si="194"/>
        <v>59.896677075309604</v>
      </c>
    </row>
    <row r="1365" spans="1:9" ht="13.5" x14ac:dyDescent="0.25">
      <c r="A1365" s="3">
        <f>TITRES_STAT!B1368</f>
        <v>43999</v>
      </c>
      <c r="B1365" s="5">
        <f>TITRES_STAT!D1368</f>
        <v>6.6470000000000002</v>
      </c>
      <c r="C1365" s="2">
        <f t="shared" si="189"/>
        <v>7.3999999999999844E-2</v>
      </c>
      <c r="D1365" s="2">
        <f t="shared" si="190"/>
        <v>7.3999999999999844E-2</v>
      </c>
      <c r="E1365" s="2">
        <f t="shared" si="191"/>
        <v>0</v>
      </c>
      <c r="F1365" s="2">
        <f t="shared" si="192"/>
        <v>5.8420775389702376E-2</v>
      </c>
      <c r="G1365" s="2">
        <f t="shared" si="192"/>
        <v>3.5576139080255913E-2</v>
      </c>
      <c r="H1365" s="2">
        <f t="shared" si="193"/>
        <v>1.642133657559395</v>
      </c>
      <c r="I1365" s="2">
        <f t="shared" si="194"/>
        <v>62.151801172552148</v>
      </c>
    </row>
    <row r="1366" spans="1:9" ht="13.5" x14ac:dyDescent="0.25">
      <c r="A1366" s="3">
        <f>TITRES_STAT!B1369</f>
        <v>44000</v>
      </c>
      <c r="B1366" s="5">
        <f>TITRES_STAT!D1369</f>
        <v>6.8460000000000001</v>
      </c>
      <c r="C1366" s="2">
        <f t="shared" si="189"/>
        <v>0.19899999999999984</v>
      </c>
      <c r="D1366" s="2">
        <f t="shared" si="190"/>
        <v>0.19899999999999984</v>
      </c>
      <c r="E1366" s="2">
        <f t="shared" si="191"/>
        <v>0</v>
      </c>
      <c r="F1366" s="2">
        <f t="shared" si="192"/>
        <v>6.8462148576152196E-2</v>
      </c>
      <c r="G1366" s="2">
        <f t="shared" si="192"/>
        <v>3.3034986288809062E-2</v>
      </c>
      <c r="H1366" s="2">
        <f t="shared" si="193"/>
        <v>2.072413409759593</v>
      </c>
      <c r="I1366" s="2">
        <f t="shared" si="194"/>
        <v>67.452296724670049</v>
      </c>
    </row>
    <row r="1367" spans="1:9" ht="13.5" x14ac:dyDescent="0.25">
      <c r="A1367" s="3">
        <f>TITRES_STAT!B1370</f>
        <v>44001</v>
      </c>
      <c r="B1367" s="5">
        <f>TITRES_STAT!D1370</f>
        <v>7.0460000000000003</v>
      </c>
      <c r="C1367" s="2">
        <f t="shared" si="189"/>
        <v>0.20000000000000018</v>
      </c>
      <c r="D1367" s="2">
        <f t="shared" si="190"/>
        <v>0.20000000000000018</v>
      </c>
      <c r="E1367" s="2">
        <f t="shared" si="191"/>
        <v>0</v>
      </c>
      <c r="F1367" s="2">
        <f t="shared" si="192"/>
        <v>7.7857709392141344E-2</v>
      </c>
      <c r="G1367" s="2">
        <f t="shared" si="192"/>
        <v>3.0675344411036986E-2</v>
      </c>
      <c r="H1367" s="2">
        <f t="shared" si="193"/>
        <v>2.538120138078324</v>
      </c>
      <c r="I1367" s="2">
        <f t="shared" si="194"/>
        <v>71.736403486198896</v>
      </c>
    </row>
    <row r="1368" spans="1:9" ht="13.5" x14ac:dyDescent="0.25">
      <c r="A1368" s="3">
        <f>TITRES_STAT!B1371</f>
        <v>44004</v>
      </c>
      <c r="B1368" s="5">
        <f>TITRES_STAT!D1371</f>
        <v>7.2380000000000004</v>
      </c>
      <c r="C1368" s="2">
        <f t="shared" si="189"/>
        <v>0.19200000000000017</v>
      </c>
      <c r="D1368" s="2">
        <f t="shared" si="190"/>
        <v>0.19200000000000017</v>
      </c>
      <c r="E1368" s="2">
        <f t="shared" si="191"/>
        <v>0</v>
      </c>
      <c r="F1368" s="2">
        <f t="shared" si="192"/>
        <v>8.6010730149845546E-2</v>
      </c>
      <c r="G1368" s="2">
        <f t="shared" si="192"/>
        <v>2.84842483816772E-2</v>
      </c>
      <c r="H1368" s="2">
        <f t="shared" si="193"/>
        <v>3.0195892479709197</v>
      </c>
      <c r="I1368" s="2">
        <f t="shared" si="194"/>
        <v>75.121836130276307</v>
      </c>
    </row>
    <row r="1369" spans="1:9" ht="13.5" x14ac:dyDescent="0.25">
      <c r="A1369" s="3">
        <f>TITRES_STAT!B1372</f>
        <v>44005</v>
      </c>
      <c r="B1369" s="5">
        <f>TITRES_STAT!D1372</f>
        <v>7.4080000000000004</v>
      </c>
      <c r="C1369" s="2">
        <f t="shared" si="189"/>
        <v>0.16999999999999993</v>
      </c>
      <c r="D1369" s="2">
        <f t="shared" si="190"/>
        <v>0.16999999999999993</v>
      </c>
      <c r="E1369" s="2">
        <f t="shared" si="191"/>
        <v>0</v>
      </c>
      <c r="F1369" s="2">
        <f t="shared" si="192"/>
        <v>9.2009963710570866E-2</v>
      </c>
      <c r="G1369" s="2">
        <f t="shared" si="192"/>
        <v>2.64496592115574E-2</v>
      </c>
      <c r="H1369" s="2">
        <f t="shared" si="193"/>
        <v>3.4786823896153014</v>
      </c>
      <c r="I1369" s="2">
        <f t="shared" si="194"/>
        <v>77.672004553868447</v>
      </c>
    </row>
    <row r="1370" spans="1:9" ht="13.5" x14ac:dyDescent="0.25">
      <c r="A1370" s="3">
        <f>TITRES_STAT!B1373</f>
        <v>44006</v>
      </c>
      <c r="B1370" s="5">
        <f>TITRES_STAT!D1373</f>
        <v>7.6070000000000002</v>
      </c>
      <c r="C1370" s="2">
        <f t="shared" si="189"/>
        <v>0.19899999999999984</v>
      </c>
      <c r="D1370" s="2">
        <f t="shared" si="190"/>
        <v>0.19899999999999984</v>
      </c>
      <c r="E1370" s="2">
        <f t="shared" si="191"/>
        <v>0</v>
      </c>
      <c r="F1370" s="2">
        <f t="shared" si="192"/>
        <v>9.9652109159815802E-2</v>
      </c>
      <c r="G1370" s="2">
        <f t="shared" si="192"/>
        <v>2.4560397839303302E-2</v>
      </c>
      <c r="H1370" s="2">
        <f t="shared" si="193"/>
        <v>4.0574305763217478</v>
      </c>
      <c r="I1370" s="2">
        <f t="shared" si="194"/>
        <v>80.227113651705395</v>
      </c>
    </row>
    <row r="1371" spans="1:9" ht="13.5" x14ac:dyDescent="0.25">
      <c r="A1371" s="3">
        <f>TITRES_STAT!B1374</f>
        <v>44007</v>
      </c>
      <c r="B1371" s="5">
        <f>TITRES_STAT!D1374</f>
        <v>7.3929999999999998</v>
      </c>
      <c r="C1371" s="2">
        <f t="shared" si="189"/>
        <v>-0.21400000000000041</v>
      </c>
      <c r="D1371" s="2">
        <f t="shared" si="190"/>
        <v>0</v>
      </c>
      <c r="E1371" s="2">
        <f t="shared" si="191"/>
        <v>0.21400000000000041</v>
      </c>
      <c r="F1371" s="2">
        <f t="shared" si="192"/>
        <v>9.2534101362686111E-2</v>
      </c>
      <c r="G1371" s="2">
        <f t="shared" si="192"/>
        <v>3.8091797993638807E-2</v>
      </c>
      <c r="H1371" s="2">
        <f t="shared" si="193"/>
        <v>2.4292395275785874</v>
      </c>
      <c r="I1371" s="2">
        <f t="shared" si="194"/>
        <v>70.839015707190697</v>
      </c>
    </row>
    <row r="1372" spans="1:9" ht="13.5" x14ac:dyDescent="0.25">
      <c r="A1372" s="3">
        <f>TITRES_STAT!B1375</f>
        <v>44008</v>
      </c>
      <c r="B1372" s="5">
        <f>TITRES_STAT!D1375</f>
        <v>7.6070000000000002</v>
      </c>
      <c r="C1372" s="2">
        <f t="shared" si="189"/>
        <v>0.21400000000000041</v>
      </c>
      <c r="D1372" s="2">
        <f t="shared" si="190"/>
        <v>0.21400000000000041</v>
      </c>
      <c r="E1372" s="2">
        <f t="shared" si="191"/>
        <v>0</v>
      </c>
      <c r="F1372" s="2">
        <f t="shared" si="192"/>
        <v>0.10121023697963713</v>
      </c>
      <c r="G1372" s="2">
        <f t="shared" si="192"/>
        <v>3.5370955279807464E-2</v>
      </c>
      <c r="H1372" s="2">
        <f t="shared" si="193"/>
        <v>2.861393936889681</v>
      </c>
      <c r="I1372" s="2">
        <f t="shared" si="194"/>
        <v>74.102616403715302</v>
      </c>
    </row>
    <row r="1373" spans="1:9" ht="13.5" x14ac:dyDescent="0.25">
      <c r="A1373" s="3">
        <f>TITRES_STAT!B1376</f>
        <v>44011</v>
      </c>
      <c r="B1373" s="5">
        <f>TITRES_STAT!D1376</f>
        <v>7.7110000000000003</v>
      </c>
      <c r="C1373" s="2">
        <f t="shared" si="189"/>
        <v>0.10400000000000009</v>
      </c>
      <c r="D1373" s="2">
        <f t="shared" si="190"/>
        <v>0.10400000000000009</v>
      </c>
      <c r="E1373" s="2">
        <f t="shared" si="191"/>
        <v>0</v>
      </c>
      <c r="F1373" s="2">
        <f t="shared" ref="F1373:G1388" si="195">((F1372*13)+D1373)/14</f>
        <v>0.10140950576680592</v>
      </c>
      <c r="G1373" s="2">
        <f t="shared" si="195"/>
        <v>3.2844458474106934E-2</v>
      </c>
      <c r="H1373" s="2">
        <f t="shared" si="193"/>
        <v>3.0875682071833372</v>
      </c>
      <c r="I1373" s="2">
        <f t="shared" si="194"/>
        <v>75.53557642799359</v>
      </c>
    </row>
    <row r="1374" spans="1:9" ht="13.5" x14ac:dyDescent="0.25">
      <c r="A1374" s="3">
        <f>TITRES_STAT!B1377</f>
        <v>44012</v>
      </c>
      <c r="B1374" s="5">
        <f>TITRES_STAT!D1377</f>
        <v>7.7030000000000003</v>
      </c>
      <c r="C1374" s="2">
        <f t="shared" si="189"/>
        <v>-8.0000000000000071E-3</v>
      </c>
      <c r="D1374" s="2">
        <f t="shared" si="190"/>
        <v>0</v>
      </c>
      <c r="E1374" s="2">
        <f t="shared" si="191"/>
        <v>8.0000000000000071E-3</v>
      </c>
      <c r="F1374" s="2">
        <f t="shared" si="195"/>
        <v>9.4165969640605501E-2</v>
      </c>
      <c r="G1374" s="2">
        <f t="shared" si="195"/>
        <v>3.106985429738501E-2</v>
      </c>
      <c r="H1374" s="2">
        <f t="shared" si="193"/>
        <v>3.0307824664800882</v>
      </c>
      <c r="I1374" s="2">
        <f t="shared" si="194"/>
        <v>75.190921159452756</v>
      </c>
    </row>
    <row r="1375" spans="1:9" ht="13.5" x14ac:dyDescent="0.25">
      <c r="A1375" s="3">
        <f>TITRES_STAT!B1378</f>
        <v>44013</v>
      </c>
      <c r="B1375" s="5">
        <f>TITRES_STAT!D1378</f>
        <v>7.4960000000000004</v>
      </c>
      <c r="C1375" s="2">
        <f t="shared" si="189"/>
        <v>-0.20699999999999985</v>
      </c>
      <c r="D1375" s="2">
        <f t="shared" si="190"/>
        <v>0</v>
      </c>
      <c r="E1375" s="2">
        <f t="shared" si="191"/>
        <v>0.20699999999999985</v>
      </c>
      <c r="F1375" s="2">
        <f t="shared" si="195"/>
        <v>8.7439828951990831E-2</v>
      </c>
      <c r="G1375" s="2">
        <f t="shared" si="195"/>
        <v>4.3636293276143212E-2</v>
      </c>
      <c r="H1375" s="2">
        <f t="shared" si="193"/>
        <v>2.0038326445063985</v>
      </c>
      <c r="I1375" s="2">
        <f t="shared" si="194"/>
        <v>66.709197270731309</v>
      </c>
    </row>
    <row r="1376" spans="1:9" ht="13.5" x14ac:dyDescent="0.25">
      <c r="A1376" s="3">
        <f>TITRES_STAT!B1379</f>
        <v>44014</v>
      </c>
      <c r="B1376" s="5">
        <f>TITRES_STAT!D1379</f>
        <v>7.6740000000000004</v>
      </c>
      <c r="C1376" s="2">
        <f t="shared" si="189"/>
        <v>0.17799999999999994</v>
      </c>
      <c r="D1376" s="2">
        <f t="shared" si="190"/>
        <v>0.17799999999999994</v>
      </c>
      <c r="E1376" s="2">
        <f t="shared" si="191"/>
        <v>0</v>
      </c>
      <c r="F1376" s="2">
        <f t="shared" si="195"/>
        <v>9.3908412598277202E-2</v>
      </c>
      <c r="G1376" s="2">
        <f t="shared" si="195"/>
        <v>4.0519415184990124E-2</v>
      </c>
      <c r="H1376" s="2">
        <f t="shared" si="193"/>
        <v>2.3176152017382599</v>
      </c>
      <c r="I1376" s="2">
        <f t="shared" si="194"/>
        <v>69.85786659417127</v>
      </c>
    </row>
    <row r="1377" spans="1:9" ht="13.5" x14ac:dyDescent="0.25">
      <c r="A1377" s="3">
        <f>TITRES_STAT!B1380</f>
        <v>44015</v>
      </c>
      <c r="B1377" s="5">
        <f>TITRES_STAT!D1380</f>
        <v>7.4589999999999996</v>
      </c>
      <c r="C1377" s="2">
        <f t="shared" si="189"/>
        <v>-0.21500000000000075</v>
      </c>
      <c r="D1377" s="2">
        <f t="shared" si="190"/>
        <v>0</v>
      </c>
      <c r="E1377" s="2">
        <f t="shared" si="191"/>
        <v>0.21500000000000075</v>
      </c>
      <c r="F1377" s="2">
        <f t="shared" si="195"/>
        <v>8.7200668841257406E-2</v>
      </c>
      <c r="G1377" s="2">
        <f t="shared" si="195"/>
        <v>5.2982314100348024E-2</v>
      </c>
      <c r="H1377" s="2">
        <f t="shared" si="193"/>
        <v>1.645844850719433</v>
      </c>
      <c r="I1377" s="2">
        <f t="shared" si="194"/>
        <v>62.204888932618651</v>
      </c>
    </row>
    <row r="1378" spans="1:9" ht="13.5" x14ac:dyDescent="0.25">
      <c r="A1378" s="3">
        <f>TITRES_STAT!B1381</f>
        <v>44018</v>
      </c>
      <c r="B1378" s="5">
        <f>TITRES_STAT!D1381</f>
        <v>7.6</v>
      </c>
      <c r="C1378" s="2">
        <f t="shared" si="189"/>
        <v>0.14100000000000001</v>
      </c>
      <c r="D1378" s="2">
        <f t="shared" si="190"/>
        <v>0.14100000000000001</v>
      </c>
      <c r="E1378" s="2">
        <f t="shared" si="191"/>
        <v>0</v>
      </c>
      <c r="F1378" s="2">
        <f t="shared" si="195"/>
        <v>9.1043478209739015E-2</v>
      </c>
      <c r="G1378" s="2">
        <f t="shared" si="195"/>
        <v>4.9197863093180305E-2</v>
      </c>
      <c r="H1378" s="2">
        <f t="shared" si="193"/>
        <v>1.8505575747731866</v>
      </c>
      <c r="I1378" s="2">
        <f t="shared" si="194"/>
        <v>64.919143929953137</v>
      </c>
    </row>
    <row r="1379" spans="1:9" ht="13.5" x14ac:dyDescent="0.25">
      <c r="A1379" s="3">
        <f>TITRES_STAT!B1382</f>
        <v>44019</v>
      </c>
      <c r="B1379" s="5">
        <f>TITRES_STAT!D1382</f>
        <v>7.6070000000000002</v>
      </c>
      <c r="C1379" s="2">
        <f t="shared" si="189"/>
        <v>7.0000000000005613E-3</v>
      </c>
      <c r="D1379" s="2">
        <f t="shared" si="190"/>
        <v>7.0000000000005613E-3</v>
      </c>
      <c r="E1379" s="2">
        <f t="shared" si="191"/>
        <v>0</v>
      </c>
      <c r="F1379" s="2">
        <f t="shared" si="195"/>
        <v>8.5040372623329114E-2</v>
      </c>
      <c r="G1379" s="2">
        <f t="shared" si="195"/>
        <v>4.5683730015096E-2</v>
      </c>
      <c r="H1379" s="2">
        <f t="shared" si="193"/>
        <v>1.8615023903527115</v>
      </c>
      <c r="I1379" s="2">
        <f t="shared" si="194"/>
        <v>65.05332291975688</v>
      </c>
    </row>
    <row r="1380" spans="1:9" ht="13.5" x14ac:dyDescent="0.25">
      <c r="A1380" s="3">
        <f>TITRES_STAT!B1383</f>
        <v>44020</v>
      </c>
      <c r="B1380" s="5">
        <f>TITRES_STAT!D1383</f>
        <v>7.6</v>
      </c>
      <c r="C1380" s="2">
        <f t="shared" si="189"/>
        <v>-7.0000000000005613E-3</v>
      </c>
      <c r="D1380" s="2">
        <f t="shared" si="190"/>
        <v>0</v>
      </c>
      <c r="E1380" s="2">
        <f t="shared" si="191"/>
        <v>7.0000000000005613E-3</v>
      </c>
      <c r="F1380" s="2">
        <f t="shared" si="195"/>
        <v>7.896606029309132E-2</v>
      </c>
      <c r="G1380" s="2">
        <f t="shared" si="195"/>
        <v>4.2920606442589181E-2</v>
      </c>
      <c r="H1380" s="2">
        <f t="shared" si="193"/>
        <v>1.8398169745974284</v>
      </c>
      <c r="I1380" s="2">
        <f t="shared" si="194"/>
        <v>64.786463038106191</v>
      </c>
    </row>
    <row r="1381" spans="1:9" ht="13.5" x14ac:dyDescent="0.25">
      <c r="A1381" s="3">
        <f>TITRES_STAT!B1384</f>
        <v>44021</v>
      </c>
      <c r="B1381" s="5">
        <f>TITRES_STAT!D1384</f>
        <v>7.6660000000000004</v>
      </c>
      <c r="C1381" s="2">
        <f t="shared" si="189"/>
        <v>6.6000000000000725E-2</v>
      </c>
      <c r="D1381" s="2">
        <f t="shared" si="190"/>
        <v>6.6000000000000725E-2</v>
      </c>
      <c r="E1381" s="2">
        <f t="shared" si="191"/>
        <v>0</v>
      </c>
      <c r="F1381" s="2">
        <f t="shared" si="195"/>
        <v>7.8039913129299129E-2</v>
      </c>
      <c r="G1381" s="2">
        <f t="shared" si="195"/>
        <v>3.9854848839547097E-2</v>
      </c>
      <c r="H1381" s="2">
        <f t="shared" si="193"/>
        <v>1.958103352580322</v>
      </c>
      <c r="I1381" s="2">
        <f t="shared" si="194"/>
        <v>66.194555064220097</v>
      </c>
    </row>
    <row r="1382" spans="1:9" ht="13.5" x14ac:dyDescent="0.25">
      <c r="A1382" s="3">
        <f>TITRES_STAT!B1385</f>
        <v>44022</v>
      </c>
      <c r="B1382" s="5">
        <f>TITRES_STAT!D1385</f>
        <v>7.6660000000000004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7.2465633620063488E-2</v>
      </c>
      <c r="G1382" s="2">
        <f t="shared" si="195"/>
        <v>3.7008073922436595E-2</v>
      </c>
      <c r="H1382" s="2">
        <f t="shared" si="193"/>
        <v>1.9581033525803222</v>
      </c>
      <c r="I1382" s="2">
        <f t="shared" si="194"/>
        <v>66.194555064220097</v>
      </c>
    </row>
    <row r="1383" spans="1:9" ht="13.5" x14ac:dyDescent="0.25">
      <c r="A1383" s="3">
        <f>TITRES_STAT!B1386</f>
        <v>44025</v>
      </c>
      <c r="B1383" s="5">
        <f>TITRES_STAT!D1386</f>
        <v>7.4370000000000003</v>
      </c>
      <c r="C1383" s="2">
        <f t="shared" si="189"/>
        <v>-0.22900000000000009</v>
      </c>
      <c r="D1383" s="2">
        <f t="shared" si="190"/>
        <v>0</v>
      </c>
      <c r="E1383" s="2">
        <f t="shared" si="191"/>
        <v>0.22900000000000009</v>
      </c>
      <c r="F1383" s="2">
        <f t="shared" si="195"/>
        <v>6.7289516932916099E-2</v>
      </c>
      <c r="G1383" s="2">
        <f t="shared" si="195"/>
        <v>5.0721782927976848E-2</v>
      </c>
      <c r="H1383" s="2">
        <f t="shared" si="193"/>
        <v>1.3266394248890039</v>
      </c>
      <c r="I1383" s="2">
        <f t="shared" si="194"/>
        <v>57.019554070020689</v>
      </c>
    </row>
    <row r="1384" spans="1:9" ht="13.5" x14ac:dyDescent="0.25">
      <c r="A1384" s="3">
        <f>TITRES_STAT!B1387</f>
        <v>44026</v>
      </c>
      <c r="B1384" s="5">
        <f>TITRES_STAT!D1387</f>
        <v>7.3120000000000003</v>
      </c>
      <c r="C1384" s="2">
        <f t="shared" si="189"/>
        <v>-0.125</v>
      </c>
      <c r="D1384" s="2">
        <f t="shared" si="190"/>
        <v>0</v>
      </c>
      <c r="E1384" s="2">
        <f t="shared" si="191"/>
        <v>0.125</v>
      </c>
      <c r="F1384" s="2">
        <f t="shared" si="195"/>
        <v>6.2483122866279231E-2</v>
      </c>
      <c r="G1384" s="2">
        <f t="shared" si="195"/>
        <v>5.6027369861692787E-2</v>
      </c>
      <c r="H1384" s="2">
        <f t="shared" si="193"/>
        <v>1.1152249877251581</v>
      </c>
      <c r="I1384" s="2">
        <f t="shared" si="194"/>
        <v>52.723705241613047</v>
      </c>
    </row>
    <row r="1385" spans="1:9" ht="13.5" x14ac:dyDescent="0.25">
      <c r="A1385" s="3">
        <f>TITRES_STAT!B1388</f>
        <v>44027</v>
      </c>
      <c r="B1385" s="5">
        <f>TITRES_STAT!D1388</f>
        <v>7.4960000000000004</v>
      </c>
      <c r="C1385" s="2">
        <f t="shared" si="189"/>
        <v>0.18400000000000016</v>
      </c>
      <c r="D1385" s="2">
        <f t="shared" si="190"/>
        <v>0.18400000000000016</v>
      </c>
      <c r="E1385" s="2">
        <f t="shared" si="191"/>
        <v>0</v>
      </c>
      <c r="F1385" s="2">
        <f t="shared" si="195"/>
        <v>7.1162899804402158E-2</v>
      </c>
      <c r="G1385" s="2">
        <f t="shared" si="195"/>
        <v>5.2025414871571869E-2</v>
      </c>
      <c r="H1385" s="2">
        <f t="shared" si="193"/>
        <v>1.3678487712221501</v>
      </c>
      <c r="I1385" s="2">
        <f t="shared" si="194"/>
        <v>57.767573159503073</v>
      </c>
    </row>
    <row r="1386" spans="1:9" ht="13.5" x14ac:dyDescent="0.25">
      <c r="A1386" s="3">
        <f>TITRES_STAT!B1389</f>
        <v>44028</v>
      </c>
      <c r="B1386" s="5">
        <f>TITRES_STAT!D1389</f>
        <v>7.6070000000000002</v>
      </c>
      <c r="C1386" s="2">
        <f t="shared" si="189"/>
        <v>0.11099999999999977</v>
      </c>
      <c r="D1386" s="2">
        <f t="shared" si="190"/>
        <v>0.11099999999999977</v>
      </c>
      <c r="E1386" s="2">
        <f t="shared" si="191"/>
        <v>0</v>
      </c>
      <c r="F1386" s="2">
        <f t="shared" si="195"/>
        <v>7.4008406961230566E-2</v>
      </c>
      <c r="G1386" s="2">
        <f t="shared" si="195"/>
        <v>4.8309313809316738E-2</v>
      </c>
      <c r="H1386" s="2">
        <f t="shared" si="193"/>
        <v>1.5319697409354964</v>
      </c>
      <c r="I1386" s="2">
        <f t="shared" si="194"/>
        <v>60.505057235378878</v>
      </c>
    </row>
    <row r="1387" spans="1:9" ht="13.5" x14ac:dyDescent="0.25">
      <c r="A1387" s="3">
        <f>TITRES_STAT!B1390</f>
        <v>44029</v>
      </c>
      <c r="B1387" s="5">
        <f>TITRES_STAT!D1390</f>
        <v>7.6740000000000004</v>
      </c>
      <c r="C1387" s="2">
        <f t="shared" si="189"/>
        <v>6.7000000000000171E-2</v>
      </c>
      <c r="D1387" s="2">
        <f t="shared" si="190"/>
        <v>6.7000000000000171E-2</v>
      </c>
      <c r="E1387" s="2">
        <f t="shared" si="191"/>
        <v>0</v>
      </c>
      <c r="F1387" s="2">
        <f t="shared" si="195"/>
        <v>7.350780646399982E-2</v>
      </c>
      <c r="G1387" s="2">
        <f t="shared" si="195"/>
        <v>4.4858648537222691E-2</v>
      </c>
      <c r="H1387" s="2">
        <f t="shared" si="193"/>
        <v>1.638654058046459</v>
      </c>
      <c r="I1387" s="2">
        <f t="shared" si="194"/>
        <v>62.101890660863852</v>
      </c>
    </row>
    <row r="1388" spans="1:9" ht="13.5" x14ac:dyDescent="0.25">
      <c r="A1388" s="3">
        <f>TITRES_STAT!B1391</f>
        <v>44032</v>
      </c>
      <c r="B1388" s="5">
        <f>TITRES_STAT!D1391</f>
        <v>7.681</v>
      </c>
      <c r="C1388" s="2">
        <f t="shared" si="189"/>
        <v>6.9999999999996732E-3</v>
      </c>
      <c r="D1388" s="2">
        <f t="shared" si="190"/>
        <v>6.9999999999996732E-3</v>
      </c>
      <c r="E1388" s="2">
        <f t="shared" si="191"/>
        <v>0</v>
      </c>
      <c r="F1388" s="2">
        <f t="shared" si="195"/>
        <v>6.8757248859428383E-2</v>
      </c>
      <c r="G1388" s="2">
        <f t="shared" si="195"/>
        <v>4.1654459355992497E-2</v>
      </c>
      <c r="H1388" s="2">
        <f t="shared" si="193"/>
        <v>1.6506575747822501</v>
      </c>
      <c r="I1388" s="2">
        <f t="shared" si="194"/>
        <v>62.273512447863077</v>
      </c>
    </row>
    <row r="1389" spans="1:9" ht="13.5" x14ac:dyDescent="0.25">
      <c r="A1389" s="3">
        <f>TITRES_STAT!B1392</f>
        <v>44033</v>
      </c>
      <c r="B1389" s="5">
        <f>TITRES_STAT!D1392</f>
        <v>7.681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6.3846016798040639E-2</v>
      </c>
      <c r="G1389" s="2">
        <f t="shared" si="196"/>
        <v>3.8679140830564458E-2</v>
      </c>
      <c r="H1389" s="2">
        <f t="shared" si="193"/>
        <v>1.6506575747822503</v>
      </c>
      <c r="I1389" s="2">
        <f t="shared" si="194"/>
        <v>62.273512447863077</v>
      </c>
    </row>
    <row r="1390" spans="1:9" ht="13.5" x14ac:dyDescent="0.25">
      <c r="A1390" s="3">
        <f>TITRES_STAT!B1393</f>
        <v>44034</v>
      </c>
      <c r="B1390" s="5">
        <f>TITRES_STAT!D1393</f>
        <v>7.6740000000000004</v>
      </c>
      <c r="C1390" s="2">
        <f t="shared" si="189"/>
        <v>-6.9999999999996732E-3</v>
      </c>
      <c r="D1390" s="2">
        <f t="shared" si="190"/>
        <v>0</v>
      </c>
      <c r="E1390" s="2">
        <f t="shared" si="191"/>
        <v>6.9999999999996732E-3</v>
      </c>
      <c r="F1390" s="2">
        <f t="shared" si="196"/>
        <v>5.9285587026752018E-2</v>
      </c>
      <c r="G1390" s="2">
        <f t="shared" si="196"/>
        <v>3.6416345056952688E-2</v>
      </c>
      <c r="H1390" s="2">
        <f t="shared" si="193"/>
        <v>1.627993883901127</v>
      </c>
      <c r="I1390" s="2">
        <f t="shared" si="194"/>
        <v>61.948161062096936</v>
      </c>
    </row>
    <row r="1391" spans="1:9" ht="13.5" x14ac:dyDescent="0.25">
      <c r="A1391" s="3">
        <f>TITRES_STAT!B1394</f>
        <v>44035</v>
      </c>
      <c r="B1391" s="5">
        <f>TITRES_STAT!D1394</f>
        <v>7.9029999999999996</v>
      </c>
      <c r="C1391" s="2">
        <f t="shared" si="189"/>
        <v>0.2289999999999992</v>
      </c>
      <c r="D1391" s="2">
        <f t="shared" si="190"/>
        <v>0.2289999999999992</v>
      </c>
      <c r="E1391" s="2">
        <f t="shared" si="191"/>
        <v>0</v>
      </c>
      <c r="F1391" s="2">
        <f t="shared" si="196"/>
        <v>7.1408045096269676E-2</v>
      </c>
      <c r="G1391" s="2">
        <f t="shared" si="196"/>
        <v>3.3815177552884643E-2</v>
      </c>
      <c r="H1391" s="2">
        <f t="shared" si="193"/>
        <v>2.1117158111795313</v>
      </c>
      <c r="I1391" s="2">
        <f t="shared" si="194"/>
        <v>67.863389182030133</v>
      </c>
    </row>
    <row r="1392" spans="1:9" ht="13.5" x14ac:dyDescent="0.25">
      <c r="A1392" s="3">
        <f>TITRES_STAT!B1395</f>
        <v>44036</v>
      </c>
      <c r="B1392" s="5">
        <f>TITRES_STAT!D1395</f>
        <v>7.8659999999999997</v>
      </c>
      <c r="C1392" s="2">
        <f t="shared" si="189"/>
        <v>-3.6999999999999922E-2</v>
      </c>
      <c r="D1392" s="2">
        <f t="shared" si="190"/>
        <v>0</v>
      </c>
      <c r="E1392" s="2">
        <f t="shared" si="191"/>
        <v>3.6999999999999922E-2</v>
      </c>
      <c r="F1392" s="2">
        <f t="shared" si="196"/>
        <v>6.6307470446536135E-2</v>
      </c>
      <c r="G1392" s="2">
        <f t="shared" si="196"/>
        <v>3.4042664870535734E-2</v>
      </c>
      <c r="H1392" s="2">
        <f t="shared" si="193"/>
        <v>1.9477755545490774</v>
      </c>
      <c r="I1392" s="2">
        <f t="shared" si="194"/>
        <v>66.076114633056903</v>
      </c>
    </row>
    <row r="1393" spans="1:9" ht="13.5" x14ac:dyDescent="0.25">
      <c r="A1393" s="3">
        <f>TITRES_STAT!B1396</f>
        <v>44039</v>
      </c>
      <c r="B1393" s="5">
        <f>TITRES_STAT!D1396</f>
        <v>7.8659999999999997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6.1571222557497841E-2</v>
      </c>
      <c r="G1393" s="2">
        <f t="shared" si="196"/>
        <v>3.1611045951211753E-2</v>
      </c>
      <c r="H1393" s="2">
        <f t="shared" si="193"/>
        <v>1.9477755545490774</v>
      </c>
      <c r="I1393" s="2">
        <f t="shared" si="194"/>
        <v>66.076114633056903</v>
      </c>
    </row>
    <row r="1394" spans="1:9" ht="13.5" x14ac:dyDescent="0.25">
      <c r="A1394" s="3">
        <f>TITRES_STAT!B1397</f>
        <v>44040</v>
      </c>
      <c r="B1394" s="5">
        <f>TITRES_STAT!D1397</f>
        <v>7.8659999999999997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5.7173278089105141E-2</v>
      </c>
      <c r="G1394" s="2">
        <f t="shared" si="196"/>
        <v>2.9353114097553774E-2</v>
      </c>
      <c r="H1394" s="2">
        <f t="shared" si="193"/>
        <v>1.9477755545490774</v>
      </c>
      <c r="I1394" s="2">
        <f t="shared" si="194"/>
        <v>66.076114633056903</v>
      </c>
    </row>
    <row r="1395" spans="1:9" ht="13.5" x14ac:dyDescent="0.25">
      <c r="A1395" s="3">
        <f>TITRES_STAT!B1398</f>
        <v>44041</v>
      </c>
      <c r="B1395" s="5">
        <f>TITRES_STAT!D1398</f>
        <v>7.9249999999999998</v>
      </c>
      <c r="C1395" s="2">
        <f t="shared" si="189"/>
        <v>5.9000000000000163E-2</v>
      </c>
      <c r="D1395" s="2">
        <f t="shared" si="190"/>
        <v>5.9000000000000163E-2</v>
      </c>
      <c r="E1395" s="2">
        <f t="shared" si="191"/>
        <v>0</v>
      </c>
      <c r="F1395" s="2">
        <f t="shared" si="196"/>
        <v>5.7303758225597641E-2</v>
      </c>
      <c r="G1395" s="2">
        <f t="shared" si="196"/>
        <v>2.7256463090585648E-2</v>
      </c>
      <c r="H1395" s="2">
        <f t="shared" si="193"/>
        <v>2.1023915698508326</v>
      </c>
      <c r="I1395" s="2">
        <f t="shared" si="194"/>
        <v>67.766802562318674</v>
      </c>
    </row>
    <row r="1396" spans="1:9" ht="13.5" x14ac:dyDescent="0.25">
      <c r="A1396" s="3">
        <f>TITRES_STAT!B1399</f>
        <v>44042</v>
      </c>
      <c r="B1396" s="5">
        <f>TITRES_STAT!D1399</f>
        <v>7.9249999999999998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5.3210632638054957E-2</v>
      </c>
      <c r="G1396" s="2">
        <f t="shared" si="196"/>
        <v>2.5309572869829534E-2</v>
      </c>
      <c r="H1396" s="2">
        <f t="shared" si="193"/>
        <v>2.1023915698508326</v>
      </c>
      <c r="I1396" s="2">
        <f t="shared" si="194"/>
        <v>67.766802562318674</v>
      </c>
    </row>
    <row r="1397" spans="1:9" ht="13.5" x14ac:dyDescent="0.25">
      <c r="A1397" s="3">
        <f>TITRES_STAT!B1400</f>
        <v>44046</v>
      </c>
      <c r="B1397" s="5">
        <f>TITRES_STAT!D1400</f>
        <v>7.9249999999999998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4.9409873163908172E-2</v>
      </c>
      <c r="G1397" s="2">
        <f t="shared" si="196"/>
        <v>2.3501746236270282E-2</v>
      </c>
      <c r="H1397" s="2">
        <f t="shared" si="193"/>
        <v>2.1023915698508326</v>
      </c>
      <c r="I1397" s="2">
        <f t="shared" si="194"/>
        <v>67.766802562318674</v>
      </c>
    </row>
    <row r="1398" spans="1:9" ht="13.5" x14ac:dyDescent="0.25">
      <c r="A1398" s="3">
        <f>TITRES_STAT!B1401</f>
        <v>44047</v>
      </c>
      <c r="B1398" s="5">
        <f>TITRES_STAT!D1401</f>
        <v>8.1609999999999996</v>
      </c>
      <c r="C1398" s="2">
        <f t="shared" si="189"/>
        <v>0.23599999999999977</v>
      </c>
      <c r="D1398" s="2">
        <f t="shared" si="190"/>
        <v>0.23599999999999977</v>
      </c>
      <c r="E1398" s="2">
        <f t="shared" si="191"/>
        <v>0</v>
      </c>
      <c r="F1398" s="2">
        <f t="shared" si="196"/>
        <v>6.2737739366486148E-2</v>
      </c>
      <c r="G1398" s="2">
        <f t="shared" si="196"/>
        <v>2.1823050076536687E-2</v>
      </c>
      <c r="H1398" s="2">
        <f t="shared" si="193"/>
        <v>2.8748382625918718</v>
      </c>
      <c r="I1398" s="2">
        <f t="shared" si="194"/>
        <v>74.192471214757177</v>
      </c>
    </row>
    <row r="1399" spans="1:9" ht="13.5" x14ac:dyDescent="0.25">
      <c r="A1399" s="3">
        <f>TITRES_STAT!B1402</f>
        <v>44048</v>
      </c>
      <c r="B1399" s="5">
        <f>TITRES_STAT!D1402</f>
        <v>8.1980000000000004</v>
      </c>
      <c r="C1399" s="2">
        <f t="shared" si="189"/>
        <v>3.700000000000081E-2</v>
      </c>
      <c r="D1399" s="2">
        <f t="shared" si="190"/>
        <v>3.700000000000081E-2</v>
      </c>
      <c r="E1399" s="2">
        <f t="shared" si="191"/>
        <v>0</v>
      </c>
      <c r="F1399" s="2">
        <f t="shared" si="196"/>
        <v>6.0899329411737195E-2</v>
      </c>
      <c r="G1399" s="2">
        <f t="shared" si="196"/>
        <v>2.0264260785355492E-2</v>
      </c>
      <c r="H1399" s="2">
        <f t="shared" si="193"/>
        <v>3.0052578802059102</v>
      </c>
      <c r="I1399" s="2">
        <f t="shared" si="194"/>
        <v>75.032818612204068</v>
      </c>
    </row>
    <row r="1400" spans="1:9" ht="13.5" x14ac:dyDescent="0.25">
      <c r="A1400" s="3">
        <f>TITRES_STAT!B1403</f>
        <v>44049</v>
      </c>
      <c r="B1400" s="5">
        <f>TITRES_STAT!D1403</f>
        <v>8.2720000000000002</v>
      </c>
      <c r="C1400" s="2">
        <f t="shared" si="189"/>
        <v>7.3999999999999844E-2</v>
      </c>
      <c r="D1400" s="2">
        <f t="shared" si="190"/>
        <v>7.3999999999999844E-2</v>
      </c>
      <c r="E1400" s="2">
        <f t="shared" si="191"/>
        <v>0</v>
      </c>
      <c r="F1400" s="2">
        <f t="shared" si="196"/>
        <v>6.1835091596613101E-2</v>
      </c>
      <c r="G1400" s="2">
        <f t="shared" si="196"/>
        <v>1.8816813586401526E-2</v>
      </c>
      <c r="H1400" s="2">
        <f t="shared" si="193"/>
        <v>3.2861616719899849</v>
      </c>
      <c r="I1400" s="2">
        <f t="shared" si="194"/>
        <v>76.669102182146133</v>
      </c>
    </row>
    <row r="1401" spans="1:9" ht="13.5" x14ac:dyDescent="0.25">
      <c r="A1401" s="3">
        <f>TITRES_STAT!B1404</f>
        <v>44050</v>
      </c>
      <c r="B1401" s="5">
        <f>TITRES_STAT!D1404</f>
        <v>8.1240000000000006</v>
      </c>
      <c r="C1401" s="2">
        <f t="shared" si="189"/>
        <v>-0.14799999999999969</v>
      </c>
      <c r="D1401" s="2">
        <f t="shared" si="190"/>
        <v>0</v>
      </c>
      <c r="E1401" s="2">
        <f t="shared" si="191"/>
        <v>0.14799999999999969</v>
      </c>
      <c r="F1401" s="2">
        <f t="shared" si="196"/>
        <v>5.741829933971216E-2</v>
      </c>
      <c r="G1401" s="2">
        <f t="shared" si="196"/>
        <v>2.8044184044515679E-2</v>
      </c>
      <c r="H1401" s="2">
        <f t="shared" si="193"/>
        <v>2.047422711552946</v>
      </c>
      <c r="I1401" s="2">
        <f t="shared" si="194"/>
        <v>67.185385991613657</v>
      </c>
    </row>
    <row r="1402" spans="1:9" ht="13.5" x14ac:dyDescent="0.25">
      <c r="A1402" s="3">
        <f>TITRES_STAT!B1405</f>
        <v>44053</v>
      </c>
      <c r="B1402" s="5">
        <f>TITRES_STAT!D1405</f>
        <v>8.1240000000000006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5.3316992244018431E-2</v>
      </c>
      <c r="G1402" s="2">
        <f t="shared" si="196"/>
        <v>2.6041028041335988E-2</v>
      </c>
      <c r="H1402" s="2">
        <f t="shared" si="193"/>
        <v>2.047422711552946</v>
      </c>
      <c r="I1402" s="2">
        <f t="shared" si="194"/>
        <v>67.185385991613657</v>
      </c>
    </row>
    <row r="1403" spans="1:9" ht="13.5" x14ac:dyDescent="0.25">
      <c r="A1403" s="3">
        <f>TITRES_STAT!B1406</f>
        <v>44054</v>
      </c>
      <c r="B1403" s="5">
        <f>TITRES_STAT!D1406</f>
        <v>8.1240000000000006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4.950863565515997E-2</v>
      </c>
      <c r="G1403" s="2">
        <f t="shared" si="196"/>
        <v>2.4180954609811987E-2</v>
      </c>
      <c r="H1403" s="2">
        <f t="shared" si="193"/>
        <v>2.047422711552946</v>
      </c>
      <c r="I1403" s="2">
        <f t="shared" si="194"/>
        <v>67.185385991613657</v>
      </c>
    </row>
    <row r="1404" spans="1:9" ht="13.5" x14ac:dyDescent="0.25">
      <c r="A1404" s="3">
        <f>TITRES_STAT!B1407</f>
        <v>44055</v>
      </c>
      <c r="B1404" s="5">
        <f>TITRES_STAT!D1407</f>
        <v>8.1240000000000006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4.5972304536934253E-2</v>
      </c>
      <c r="G1404" s="2">
        <f t="shared" si="196"/>
        <v>2.2453743566253986E-2</v>
      </c>
      <c r="H1404" s="2">
        <f t="shared" si="193"/>
        <v>2.047422711552946</v>
      </c>
      <c r="I1404" s="2">
        <f t="shared" si="194"/>
        <v>67.185385991613657</v>
      </c>
    </row>
    <row r="1405" spans="1:9" ht="13.5" x14ac:dyDescent="0.25">
      <c r="A1405" s="3">
        <f>TITRES_STAT!B1408</f>
        <v>44057</v>
      </c>
      <c r="B1405" s="5">
        <f>TITRES_STAT!D1408</f>
        <v>8.1240000000000006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4.2688568498581811E-2</v>
      </c>
      <c r="G1405" s="2">
        <f t="shared" si="197"/>
        <v>2.0849904740092986E-2</v>
      </c>
      <c r="H1405" s="2">
        <f t="shared" si="193"/>
        <v>2.0474227115529464</v>
      </c>
      <c r="I1405" s="2">
        <f t="shared" si="194"/>
        <v>67.185385991613657</v>
      </c>
    </row>
    <row r="1406" spans="1:9" ht="13.5" x14ac:dyDescent="0.25">
      <c r="A1406" s="3">
        <f>TITRES_STAT!B1409</f>
        <v>44060</v>
      </c>
      <c r="B1406" s="5">
        <f>TITRES_STAT!D1409</f>
        <v>8.3379999999999992</v>
      </c>
      <c r="C1406" s="2">
        <f t="shared" si="189"/>
        <v>0.21399999999999864</v>
      </c>
      <c r="D1406" s="2">
        <f t="shared" si="190"/>
        <v>0.21399999999999864</v>
      </c>
      <c r="E1406" s="2">
        <f t="shared" si="191"/>
        <v>0</v>
      </c>
      <c r="F1406" s="2">
        <f t="shared" si="197"/>
        <v>5.4925099320111581E-2</v>
      </c>
      <c r="G1406" s="2">
        <f t="shared" si="197"/>
        <v>1.9360625830086346E-2</v>
      </c>
      <c r="H1406" s="2">
        <f t="shared" si="193"/>
        <v>2.8369485471258975</v>
      </c>
      <c r="I1406" s="2">
        <f t="shared" si="194"/>
        <v>73.937622886575866</v>
      </c>
    </row>
    <row r="1407" spans="1:9" ht="13.5" x14ac:dyDescent="0.25">
      <c r="A1407" s="3">
        <f>TITRES_STAT!B1410</f>
        <v>44061</v>
      </c>
      <c r="B1407" s="5">
        <f>TITRES_STAT!D1410</f>
        <v>7.9690000000000003</v>
      </c>
      <c r="C1407" s="2">
        <f t="shared" si="189"/>
        <v>-0.36899999999999888</v>
      </c>
      <c r="D1407" s="2">
        <f t="shared" si="190"/>
        <v>0</v>
      </c>
      <c r="E1407" s="2">
        <f t="shared" si="191"/>
        <v>0.36899999999999888</v>
      </c>
      <c r="F1407" s="2">
        <f t="shared" si="197"/>
        <v>5.1001877940103614E-2</v>
      </c>
      <c r="G1407" s="2">
        <f t="shared" si="197"/>
        <v>4.4334866842222952E-2</v>
      </c>
      <c r="H1407" s="2">
        <f t="shared" si="193"/>
        <v>1.1503785073181101</v>
      </c>
      <c r="I1407" s="2">
        <f t="shared" si="194"/>
        <v>53.496559019873615</v>
      </c>
    </row>
    <row r="1408" spans="1:9" ht="13.5" x14ac:dyDescent="0.25">
      <c r="A1408" s="3">
        <f>TITRES_STAT!B1411</f>
        <v>44062</v>
      </c>
      <c r="B1408" s="5">
        <f>TITRES_STAT!D1411</f>
        <v>8.1240000000000006</v>
      </c>
      <c r="C1408" s="2">
        <f t="shared" si="189"/>
        <v>0.15500000000000025</v>
      </c>
      <c r="D1408" s="2">
        <f t="shared" si="190"/>
        <v>0.15500000000000025</v>
      </c>
      <c r="E1408" s="2">
        <f t="shared" si="191"/>
        <v>0</v>
      </c>
      <c r="F1408" s="2">
        <f t="shared" si="197"/>
        <v>5.843031523009623E-2</v>
      </c>
      <c r="G1408" s="2">
        <f t="shared" si="197"/>
        <v>4.1168090639207025E-2</v>
      </c>
      <c r="H1408" s="2">
        <f t="shared" si="193"/>
        <v>1.419310789566939</v>
      </c>
      <c r="I1408" s="2">
        <f t="shared" si="194"/>
        <v>58.665914097832726</v>
      </c>
    </row>
    <row r="1409" spans="1:9" ht="13.5" x14ac:dyDescent="0.25">
      <c r="A1409" s="3">
        <f>TITRES_STAT!B1412</f>
        <v>44064</v>
      </c>
      <c r="B1409" s="5">
        <f>TITRES_STAT!D1412</f>
        <v>7.88</v>
      </c>
      <c r="C1409" s="2">
        <f t="shared" si="189"/>
        <v>-0.24400000000000066</v>
      </c>
      <c r="D1409" s="2">
        <f t="shared" si="190"/>
        <v>0</v>
      </c>
      <c r="E1409" s="2">
        <f t="shared" si="191"/>
        <v>0.24400000000000066</v>
      </c>
      <c r="F1409" s="2">
        <f t="shared" si="197"/>
        <v>5.4256721285089356E-2</v>
      </c>
      <c r="G1409" s="2">
        <f t="shared" si="197"/>
        <v>5.5656084164978005E-2</v>
      </c>
      <c r="H1409" s="2">
        <f t="shared" si="193"/>
        <v>0.97485696486047058</v>
      </c>
      <c r="I1409" s="2">
        <f t="shared" si="194"/>
        <v>49.363421361979348</v>
      </c>
    </row>
    <row r="1410" spans="1:9" ht="13.5" x14ac:dyDescent="0.25">
      <c r="A1410" s="3">
        <f>TITRES_STAT!B1413</f>
        <v>44067</v>
      </c>
      <c r="B1410" s="5">
        <f>TITRES_STAT!D1413</f>
        <v>7.7549999999999999</v>
      </c>
      <c r="C1410" s="2">
        <f t="shared" si="189"/>
        <v>-0.125</v>
      </c>
      <c r="D1410" s="2">
        <f t="shared" si="190"/>
        <v>0</v>
      </c>
      <c r="E1410" s="2">
        <f t="shared" si="191"/>
        <v>0.125</v>
      </c>
      <c r="F1410" s="2">
        <f t="shared" si="197"/>
        <v>5.0381241193297253E-2</v>
      </c>
      <c r="G1410" s="2">
        <f t="shared" si="197"/>
        <v>6.0609221010336722E-2</v>
      </c>
      <c r="H1410" s="2">
        <f t="shared" si="193"/>
        <v>0.83124713291901375</v>
      </c>
      <c r="I1410" s="2">
        <f t="shared" si="194"/>
        <v>45.392405971661688</v>
      </c>
    </row>
    <row r="1411" spans="1:9" ht="13.5" x14ac:dyDescent="0.25">
      <c r="A1411" s="3">
        <f>TITRES_STAT!B1414</f>
        <v>44068</v>
      </c>
      <c r="B1411" s="5">
        <f>TITRES_STAT!D1414</f>
        <v>7.7030000000000003</v>
      </c>
      <c r="C1411" s="2">
        <f t="shared" ref="C1411:C1474" si="198">B1411-B1410</f>
        <v>-5.1999999999999602E-2</v>
      </c>
      <c r="D1411" s="2">
        <f t="shared" ref="D1411:D1474" si="199">IF(C1411&gt;0,C1411,0)</f>
        <v>0</v>
      </c>
      <c r="E1411" s="2">
        <f t="shared" ref="E1411:E1474" si="200">IF(C1411&lt;0,-C1411,0)</f>
        <v>5.1999999999999602E-2</v>
      </c>
      <c r="F1411" s="2">
        <f t="shared" si="197"/>
        <v>4.678258110806173E-2</v>
      </c>
      <c r="G1411" s="2">
        <f t="shared" si="197"/>
        <v>5.9994276652455499E-2</v>
      </c>
      <c r="H1411" s="2">
        <f t="shared" si="193"/>
        <v>0.77978406805488121</v>
      </c>
      <c r="I1411" s="2">
        <f t="shared" si="194"/>
        <v>43.813408719132092</v>
      </c>
    </row>
    <row r="1412" spans="1:9" ht="13.5" x14ac:dyDescent="0.25">
      <c r="A1412" s="3">
        <f>TITRES_STAT!B1415</f>
        <v>44069</v>
      </c>
      <c r="B1412" s="5">
        <f>TITRES_STAT!D1415</f>
        <v>7.7030000000000003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4.3440968171771607E-2</v>
      </c>
      <c r="G1412" s="2">
        <f t="shared" si="197"/>
        <v>5.570897117728011E-2</v>
      </c>
      <c r="H1412" s="2">
        <f t="shared" si="193"/>
        <v>0.77978406805488121</v>
      </c>
      <c r="I1412" s="2">
        <f t="shared" si="194"/>
        <v>43.813408719132092</v>
      </c>
    </row>
    <row r="1413" spans="1:9" ht="13.5" x14ac:dyDescent="0.25">
      <c r="A1413" s="3">
        <f>TITRES_STAT!B1416</f>
        <v>44070</v>
      </c>
      <c r="B1413" s="5">
        <f>TITRES_STAT!D1416</f>
        <v>7.9320000000000004</v>
      </c>
      <c r="C1413" s="2">
        <f t="shared" si="198"/>
        <v>0.22900000000000009</v>
      </c>
      <c r="D1413" s="2">
        <f t="shared" si="199"/>
        <v>0.22900000000000009</v>
      </c>
      <c r="E1413" s="2">
        <f t="shared" si="200"/>
        <v>0</v>
      </c>
      <c r="F1413" s="2">
        <f t="shared" si="197"/>
        <v>5.6695184730930784E-2</v>
      </c>
      <c r="G1413" s="2">
        <f t="shared" si="197"/>
        <v>5.1729758950331536E-2</v>
      </c>
      <c r="H1413" s="2">
        <f t="shared" si="193"/>
        <v>1.0959878004721966</v>
      </c>
      <c r="I1413" s="2">
        <f t="shared" si="194"/>
        <v>52.289798644118342</v>
      </c>
    </row>
    <row r="1414" spans="1:9" ht="13.5" x14ac:dyDescent="0.25">
      <c r="A1414" s="3">
        <f>TITRES_STAT!B1417</f>
        <v>44071</v>
      </c>
      <c r="B1414" s="5">
        <f>TITRES_STAT!D1417</f>
        <v>7.7549999999999999</v>
      </c>
      <c r="C1414" s="2">
        <f t="shared" si="198"/>
        <v>-0.17700000000000049</v>
      </c>
      <c r="D1414" s="2">
        <f t="shared" si="199"/>
        <v>0</v>
      </c>
      <c r="E1414" s="2">
        <f t="shared" si="200"/>
        <v>0.17700000000000049</v>
      </c>
      <c r="F1414" s="2">
        <f t="shared" si="197"/>
        <v>5.2645528678721444E-2</v>
      </c>
      <c r="G1414" s="2">
        <f t="shared" si="197"/>
        <v>6.0677633311022175E-2</v>
      </c>
      <c r="H1414" s="2">
        <f t="shared" si="193"/>
        <v>0.86762659988517243</v>
      </c>
      <c r="I1414" s="2">
        <f t="shared" si="194"/>
        <v>46.45610637257559</v>
      </c>
    </row>
    <row r="1415" spans="1:9" ht="13.5" x14ac:dyDescent="0.25">
      <c r="A1415" s="3">
        <f>TITRES_STAT!B1418</f>
        <v>44074</v>
      </c>
      <c r="B1415" s="5">
        <f>TITRES_STAT!D1418</f>
        <v>7.5330000000000004</v>
      </c>
      <c r="C1415" s="2">
        <f t="shared" si="198"/>
        <v>-0.22199999999999953</v>
      </c>
      <c r="D1415" s="2">
        <f t="shared" si="199"/>
        <v>0</v>
      </c>
      <c r="E1415" s="2">
        <f t="shared" si="200"/>
        <v>0.22199999999999953</v>
      </c>
      <c r="F1415" s="2">
        <f t="shared" si="197"/>
        <v>4.8885133773098485E-2</v>
      </c>
      <c r="G1415" s="2">
        <f t="shared" si="197"/>
        <v>7.2200659503091985E-2</v>
      </c>
      <c r="H1415" s="2">
        <f t="shared" si="193"/>
        <v>0.67707323048766588</v>
      </c>
      <c r="I1415" s="2">
        <f t="shared" si="194"/>
        <v>40.372311606857139</v>
      </c>
    </row>
    <row r="1416" spans="1:9" ht="13.5" x14ac:dyDescent="0.25">
      <c r="A1416" s="3">
        <f>TITRES_STAT!B1419</f>
        <v>44075</v>
      </c>
      <c r="B1416" s="5">
        <f>TITRES_STAT!D1419</f>
        <v>7.74</v>
      </c>
      <c r="C1416" s="2">
        <f t="shared" si="198"/>
        <v>0.20699999999999985</v>
      </c>
      <c r="D1416" s="2">
        <f t="shared" si="199"/>
        <v>0.20699999999999985</v>
      </c>
      <c r="E1416" s="2">
        <f t="shared" si="200"/>
        <v>0</v>
      </c>
      <c r="F1416" s="2">
        <f t="shared" si="197"/>
        <v>6.0179052789305729E-2</v>
      </c>
      <c r="G1416" s="2">
        <f t="shared" si="197"/>
        <v>6.7043469538585407E-2</v>
      </c>
      <c r="H1416" s="2">
        <f t="shared" si="193"/>
        <v>0.89761244761760106</v>
      </c>
      <c r="I1416" s="2">
        <f t="shared" si="194"/>
        <v>47.302200654539774</v>
      </c>
    </row>
    <row r="1417" spans="1:9" ht="13.5" x14ac:dyDescent="0.25">
      <c r="A1417" s="3">
        <f>TITRES_STAT!B1420</f>
        <v>44076</v>
      </c>
      <c r="B1417" s="5">
        <f>TITRES_STAT!D1420</f>
        <v>7.7329999999999997</v>
      </c>
      <c r="C1417" s="2">
        <f t="shared" si="198"/>
        <v>-7.0000000000005613E-3</v>
      </c>
      <c r="D1417" s="2">
        <f t="shared" si="199"/>
        <v>0</v>
      </c>
      <c r="E1417" s="2">
        <f t="shared" si="200"/>
        <v>7.0000000000005613E-3</v>
      </c>
      <c r="F1417" s="2">
        <f t="shared" si="197"/>
        <v>5.5880549018641035E-2</v>
      </c>
      <c r="G1417" s="2">
        <f t="shared" si="197"/>
        <v>6.2754650285829341E-2</v>
      </c>
      <c r="H1417" s="2">
        <f t="shared" si="193"/>
        <v>0.890460687202004</v>
      </c>
      <c r="I1417" s="2">
        <f t="shared" si="194"/>
        <v>47.102840764170537</v>
      </c>
    </row>
    <row r="1418" spans="1:9" ht="13.5" x14ac:dyDescent="0.25">
      <c r="A1418" s="3">
        <f>TITRES_STAT!B1421</f>
        <v>44077</v>
      </c>
      <c r="B1418" s="5">
        <f>TITRES_STAT!D1421</f>
        <v>7.7249999999999996</v>
      </c>
      <c r="C1418" s="2">
        <f t="shared" si="198"/>
        <v>-8.0000000000000071E-3</v>
      </c>
      <c r="D1418" s="2">
        <f t="shared" si="199"/>
        <v>0</v>
      </c>
      <c r="E1418" s="2">
        <f t="shared" si="200"/>
        <v>8.0000000000000071E-3</v>
      </c>
      <c r="F1418" s="2">
        <f t="shared" si="197"/>
        <v>5.1889081231595247E-2</v>
      </c>
      <c r="G1418" s="2">
        <f t="shared" si="197"/>
        <v>5.8843603836841528E-2</v>
      </c>
      <c r="H1418" s="2">
        <f t="shared" si="193"/>
        <v>0.88181344867099887</v>
      </c>
      <c r="I1418" s="2">
        <f t="shared" si="194"/>
        <v>46.859769723389192</v>
      </c>
    </row>
    <row r="1419" spans="1:9" ht="13.5" x14ac:dyDescent="0.25">
      <c r="A1419" s="3">
        <f>TITRES_STAT!B1422</f>
        <v>44078</v>
      </c>
      <c r="B1419" s="5">
        <f>TITRES_STAT!D1422</f>
        <v>7.6070000000000002</v>
      </c>
      <c r="C1419" s="2">
        <f t="shared" si="198"/>
        <v>-0.11799999999999944</v>
      </c>
      <c r="D1419" s="2">
        <f t="shared" si="199"/>
        <v>0</v>
      </c>
      <c r="E1419" s="2">
        <f t="shared" si="200"/>
        <v>0.11799999999999944</v>
      </c>
      <c r="F1419" s="2">
        <f t="shared" si="197"/>
        <v>4.8182718286481303E-2</v>
      </c>
      <c r="G1419" s="2">
        <f t="shared" si="197"/>
        <v>6.3069060705638516E-2</v>
      </c>
      <c r="H1419" s="2">
        <f t="shared" si="193"/>
        <v>0.76396758961361322</v>
      </c>
      <c r="I1419" s="2">
        <f t="shared" si="194"/>
        <v>43.309616010629526</v>
      </c>
    </row>
    <row r="1420" spans="1:9" ht="13.5" x14ac:dyDescent="0.25">
      <c r="A1420" s="3">
        <f>TITRES_STAT!B1423</f>
        <v>44081</v>
      </c>
      <c r="B1420" s="5">
        <f>TITRES_STAT!D1423</f>
        <v>7.452</v>
      </c>
      <c r="C1420" s="2">
        <f t="shared" si="198"/>
        <v>-0.15500000000000025</v>
      </c>
      <c r="D1420" s="2">
        <f t="shared" si="199"/>
        <v>0</v>
      </c>
      <c r="E1420" s="2">
        <f t="shared" si="200"/>
        <v>0.15500000000000025</v>
      </c>
      <c r="F1420" s="2">
        <f t="shared" si="197"/>
        <v>4.4741095551732633E-2</v>
      </c>
      <c r="G1420" s="2">
        <f t="shared" si="197"/>
        <v>6.9635556369521498E-2</v>
      </c>
      <c r="H1420" s="2">
        <f t="shared" si="193"/>
        <v>0.64250359851099259</v>
      </c>
      <c r="I1420" s="2">
        <f t="shared" si="194"/>
        <v>39.117332777441256</v>
      </c>
    </row>
    <row r="1421" spans="1:9" ht="13.5" x14ac:dyDescent="0.25">
      <c r="A1421" s="3">
        <f>TITRES_STAT!B1424</f>
        <v>44082</v>
      </c>
      <c r="B1421" s="5">
        <f>TITRES_STAT!D1424</f>
        <v>7.452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4.1545303012323162E-2</v>
      </c>
      <c r="G1421" s="2">
        <f t="shared" si="201"/>
        <v>6.4661588057412817E-2</v>
      </c>
      <c r="H1421" s="2">
        <f t="shared" si="193"/>
        <v>0.6425035985109927</v>
      </c>
      <c r="I1421" s="2">
        <f t="shared" si="194"/>
        <v>39.117332777441263</v>
      </c>
    </row>
    <row r="1422" spans="1:9" ht="13.5" x14ac:dyDescent="0.25">
      <c r="A1422" s="3">
        <f>TITRES_STAT!B1425</f>
        <v>44083</v>
      </c>
      <c r="B1422" s="5">
        <f>TITRES_STAT!D1425</f>
        <v>7.4450000000000003</v>
      </c>
      <c r="C1422" s="2">
        <f t="shared" si="198"/>
        <v>-6.9999999999996732E-3</v>
      </c>
      <c r="D1422" s="2">
        <f t="shared" si="199"/>
        <v>0</v>
      </c>
      <c r="E1422" s="2">
        <f t="shared" si="200"/>
        <v>6.9999999999996732E-3</v>
      </c>
      <c r="F1422" s="2">
        <f t="shared" si="201"/>
        <v>3.8577781368585792E-2</v>
      </c>
      <c r="G1422" s="2">
        <f t="shared" si="201"/>
        <v>6.0542903196169021E-2</v>
      </c>
      <c r="H1422" s="2">
        <f t="shared" si="193"/>
        <v>0.63719741426319443</v>
      </c>
      <c r="I1422" s="2">
        <f t="shared" si="194"/>
        <v>38.920011032998069</v>
      </c>
    </row>
    <row r="1423" spans="1:9" ht="13.5" x14ac:dyDescent="0.25">
      <c r="A1423" s="3">
        <f>TITRES_STAT!B1426</f>
        <v>44084</v>
      </c>
      <c r="B1423" s="5">
        <f>TITRES_STAT!D1426</f>
        <v>7.2229999999999999</v>
      </c>
      <c r="C1423" s="2">
        <f t="shared" si="198"/>
        <v>-0.22200000000000042</v>
      </c>
      <c r="D1423" s="2">
        <f t="shared" si="199"/>
        <v>0</v>
      </c>
      <c r="E1423" s="2">
        <f t="shared" si="200"/>
        <v>0.22200000000000042</v>
      </c>
      <c r="F1423" s="2">
        <f t="shared" si="201"/>
        <v>3.5822225556543949E-2</v>
      </c>
      <c r="G1423" s="2">
        <f t="shared" si="201"/>
        <v>7.2075552967871256E-2</v>
      </c>
      <c r="H1423" s="2">
        <f t="shared" si="193"/>
        <v>0.49700937532192413</v>
      </c>
      <c r="I1423" s="2">
        <f t="shared" si="194"/>
        <v>33.200151149023014</v>
      </c>
    </row>
    <row r="1424" spans="1:9" ht="13.5" x14ac:dyDescent="0.25">
      <c r="A1424" s="3">
        <f>TITRES_STAT!B1427</f>
        <v>44085</v>
      </c>
      <c r="B1424" s="5">
        <f>TITRES_STAT!D1427</f>
        <v>7.0309999999999997</v>
      </c>
      <c r="C1424" s="2">
        <f t="shared" si="198"/>
        <v>-0.19200000000000017</v>
      </c>
      <c r="D1424" s="2">
        <f t="shared" si="199"/>
        <v>0</v>
      </c>
      <c r="E1424" s="2">
        <f t="shared" si="200"/>
        <v>0.19200000000000017</v>
      </c>
      <c r="F1424" s="2">
        <f t="shared" si="201"/>
        <v>3.3263495159647952E-2</v>
      </c>
      <c r="G1424" s="2">
        <f t="shared" si="201"/>
        <v>8.06415848987376E-2</v>
      </c>
      <c r="H1424" s="2">
        <f t="shared" si="193"/>
        <v>0.41248563258543636</v>
      </c>
      <c r="I1424" s="2">
        <f t="shared" si="194"/>
        <v>29.202819700927932</v>
      </c>
    </row>
    <row r="1425" spans="1:9" ht="13.5" x14ac:dyDescent="0.25">
      <c r="A1425" s="3">
        <f>TITRES_STAT!B1428</f>
        <v>44088</v>
      </c>
      <c r="B1425" s="5">
        <f>TITRES_STAT!D1428</f>
        <v>7.0309999999999997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3.0887531219673098E-2</v>
      </c>
      <c r="G1425" s="2">
        <f t="shared" si="201"/>
        <v>7.4881471691684909E-2</v>
      </c>
      <c r="H1425" s="2">
        <f t="shared" ref="H1425:H1488" si="202">F1425/G1425</f>
        <v>0.41248563258543641</v>
      </c>
      <c r="I1425" s="2">
        <f t="shared" ref="I1425:I1488" si="203">IF(G1425=0,100,100-(100/(1+H1425)))</f>
        <v>29.202819700927932</v>
      </c>
    </row>
    <row r="1426" spans="1:9" ht="13.5" x14ac:dyDescent="0.25">
      <c r="A1426" s="3">
        <f>TITRES_STAT!B1429</f>
        <v>44089</v>
      </c>
      <c r="B1426" s="5">
        <f>TITRES_STAT!D1429</f>
        <v>7.0309999999999997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2.8681278989696447E-2</v>
      </c>
      <c r="G1426" s="2">
        <f t="shared" si="201"/>
        <v>6.953279514227885E-2</v>
      </c>
      <c r="H1426" s="2">
        <f t="shared" si="202"/>
        <v>0.41248563258543636</v>
      </c>
      <c r="I1426" s="2">
        <f t="shared" si="203"/>
        <v>29.202819700927932</v>
      </c>
    </row>
    <row r="1427" spans="1:9" ht="13.5" x14ac:dyDescent="0.25">
      <c r="A1427" s="3">
        <f>TITRES_STAT!B1430</f>
        <v>44090</v>
      </c>
      <c r="B1427" s="5">
        <f>TITRES_STAT!D1430</f>
        <v>7.016</v>
      </c>
      <c r="C1427" s="2">
        <f t="shared" si="198"/>
        <v>-1.499999999999968E-2</v>
      </c>
      <c r="D1427" s="2">
        <f t="shared" si="199"/>
        <v>0</v>
      </c>
      <c r="E1427" s="2">
        <f t="shared" si="200"/>
        <v>1.499999999999968E-2</v>
      </c>
      <c r="F1427" s="2">
        <f t="shared" si="201"/>
        <v>2.6632616204718129E-2</v>
      </c>
      <c r="G1427" s="2">
        <f t="shared" si="201"/>
        <v>6.5637595489258918E-2</v>
      </c>
      <c r="H1427" s="2">
        <f t="shared" si="202"/>
        <v>0.40575246558317862</v>
      </c>
      <c r="I1427" s="2">
        <f t="shared" si="203"/>
        <v>28.86372071308098</v>
      </c>
    </row>
    <row r="1428" spans="1:9" ht="13.5" x14ac:dyDescent="0.25">
      <c r="A1428" s="3">
        <f>TITRES_STAT!B1431</f>
        <v>44091</v>
      </c>
      <c r="B1428" s="5">
        <f>TITRES_STAT!D1431</f>
        <v>7.0090000000000003</v>
      </c>
      <c r="C1428" s="2">
        <f t="shared" si="198"/>
        <v>-6.9999999999996732E-3</v>
      </c>
      <c r="D1428" s="2">
        <f t="shared" si="199"/>
        <v>0</v>
      </c>
      <c r="E1428" s="2">
        <f t="shared" si="200"/>
        <v>6.9999999999996732E-3</v>
      </c>
      <c r="F1428" s="2">
        <f t="shared" si="201"/>
        <v>2.4730286475809691E-2</v>
      </c>
      <c r="G1428" s="2">
        <f t="shared" si="201"/>
        <v>6.1449195811454686E-2</v>
      </c>
      <c r="H1428" s="2">
        <f t="shared" si="202"/>
        <v>0.40245093770941981</v>
      </c>
      <c r="I1428" s="2">
        <f t="shared" si="203"/>
        <v>28.696257878848201</v>
      </c>
    </row>
    <row r="1429" spans="1:9" ht="13.5" x14ac:dyDescent="0.25">
      <c r="A1429" s="3">
        <f>TITRES_STAT!B1432</f>
        <v>44092</v>
      </c>
      <c r="B1429" s="5">
        <f>TITRES_STAT!D1432</f>
        <v>6.8019999999999996</v>
      </c>
      <c r="C1429" s="2">
        <f t="shared" si="198"/>
        <v>-0.20700000000000074</v>
      </c>
      <c r="D1429" s="2">
        <f t="shared" si="199"/>
        <v>0</v>
      </c>
      <c r="E1429" s="2">
        <f t="shared" si="200"/>
        <v>0.20700000000000074</v>
      </c>
      <c r="F1429" s="2">
        <f t="shared" si="201"/>
        <v>2.2963837441823284E-2</v>
      </c>
      <c r="G1429" s="2">
        <f t="shared" si="201"/>
        <v>7.1845681824922264E-2</v>
      </c>
      <c r="H1429" s="2">
        <f t="shared" si="202"/>
        <v>0.31962724632195572</v>
      </c>
      <c r="I1429" s="2">
        <f t="shared" si="203"/>
        <v>24.221025082106777</v>
      </c>
    </row>
    <row r="1430" spans="1:9" ht="13.5" x14ac:dyDescent="0.25">
      <c r="A1430" s="3">
        <f>TITRES_STAT!B1433</f>
        <v>44095</v>
      </c>
      <c r="B1430" s="5">
        <f>TITRES_STAT!D1433</f>
        <v>7.0019999999999998</v>
      </c>
      <c r="C1430" s="2">
        <f t="shared" si="198"/>
        <v>0.20000000000000018</v>
      </c>
      <c r="D1430" s="2">
        <f t="shared" si="199"/>
        <v>0.20000000000000018</v>
      </c>
      <c r="E1430" s="2">
        <f t="shared" si="200"/>
        <v>0</v>
      </c>
      <c r="F1430" s="2">
        <f t="shared" si="201"/>
        <v>3.5609277624550205E-2</v>
      </c>
      <c r="G1430" s="2">
        <f t="shared" si="201"/>
        <v>6.6713847408856386E-2</v>
      </c>
      <c r="H1430" s="2">
        <f t="shared" si="202"/>
        <v>0.53376141547223988</v>
      </c>
      <c r="I1430" s="2">
        <f t="shared" si="203"/>
        <v>34.800811266196618</v>
      </c>
    </row>
    <row r="1431" spans="1:9" ht="13.5" x14ac:dyDescent="0.25">
      <c r="A1431" s="3">
        <f>TITRES_STAT!B1434</f>
        <v>44096</v>
      </c>
      <c r="B1431" s="5">
        <f>TITRES_STAT!D1434</f>
        <v>7.0019999999999998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3.3065757794225194E-2</v>
      </c>
      <c r="G1431" s="2">
        <f t="shared" si="201"/>
        <v>6.194857259393808E-2</v>
      </c>
      <c r="H1431" s="2">
        <f t="shared" si="202"/>
        <v>0.53376141547223988</v>
      </c>
      <c r="I1431" s="2">
        <f t="shared" si="203"/>
        <v>34.800811266196618</v>
      </c>
    </row>
    <row r="1432" spans="1:9" ht="13.5" x14ac:dyDescent="0.25">
      <c r="A1432" s="3">
        <f>TITRES_STAT!B1435</f>
        <v>44097</v>
      </c>
      <c r="B1432" s="5">
        <f>TITRES_STAT!D1435</f>
        <v>7.0019999999999998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3.0703917951780537E-2</v>
      </c>
      <c r="G1432" s="2">
        <f t="shared" si="201"/>
        <v>5.7523674551513929E-2</v>
      </c>
      <c r="H1432" s="2">
        <f t="shared" si="202"/>
        <v>0.53376141547223988</v>
      </c>
      <c r="I1432" s="2">
        <f t="shared" si="203"/>
        <v>34.800811266196618</v>
      </c>
    </row>
    <row r="1433" spans="1:9" ht="13.5" x14ac:dyDescent="0.25">
      <c r="A1433" s="3">
        <f>TITRES_STAT!B1436</f>
        <v>44098</v>
      </c>
      <c r="B1433" s="5">
        <f>TITRES_STAT!D1436</f>
        <v>7.0019999999999998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2.8510780955224784E-2</v>
      </c>
      <c r="G1433" s="2">
        <f t="shared" si="201"/>
        <v>5.3414840654977216E-2</v>
      </c>
      <c r="H1433" s="2">
        <f t="shared" si="202"/>
        <v>0.53376141547223988</v>
      </c>
      <c r="I1433" s="2">
        <f t="shared" si="203"/>
        <v>34.800811266196618</v>
      </c>
    </row>
    <row r="1434" spans="1:9" ht="13.5" x14ac:dyDescent="0.25">
      <c r="A1434" s="3">
        <f>TITRES_STAT!B1437</f>
        <v>44099</v>
      </c>
      <c r="B1434" s="5">
        <f>TITRES_STAT!D1437</f>
        <v>7.0019999999999998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2.6474296601280155E-2</v>
      </c>
      <c r="G1434" s="2">
        <f t="shared" si="201"/>
        <v>4.9599494893907414E-2</v>
      </c>
      <c r="H1434" s="2">
        <f t="shared" si="202"/>
        <v>0.53376141547223988</v>
      </c>
      <c r="I1434" s="2">
        <f t="shared" si="203"/>
        <v>34.800811266196618</v>
      </c>
    </row>
    <row r="1435" spans="1:9" ht="13.5" x14ac:dyDescent="0.25">
      <c r="A1435" s="3">
        <f>TITRES_STAT!B1438</f>
        <v>44102</v>
      </c>
      <c r="B1435" s="5">
        <f>TITRES_STAT!D1438</f>
        <v>7.0019999999999998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2.4583275415474427E-2</v>
      </c>
      <c r="G1435" s="2">
        <f t="shared" si="201"/>
        <v>4.6056673830056884E-2</v>
      </c>
      <c r="H1435" s="2">
        <f t="shared" si="202"/>
        <v>0.53376141547223988</v>
      </c>
      <c r="I1435" s="2">
        <f t="shared" si="203"/>
        <v>34.800811266196618</v>
      </c>
    </row>
    <row r="1436" spans="1:9" ht="13.5" x14ac:dyDescent="0.25">
      <c r="A1436" s="3">
        <f>TITRES_STAT!B1439</f>
        <v>44103</v>
      </c>
      <c r="B1436" s="5">
        <f>TITRES_STAT!D1439</f>
        <v>7.0019999999999998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2.2827327171511969E-2</v>
      </c>
      <c r="G1436" s="2">
        <f t="shared" si="201"/>
        <v>4.2766911413624251E-2</v>
      </c>
      <c r="H1436" s="2">
        <f t="shared" si="202"/>
        <v>0.53376141547223988</v>
      </c>
      <c r="I1436" s="2">
        <f t="shared" si="203"/>
        <v>34.800811266196618</v>
      </c>
    </row>
    <row r="1437" spans="1:9" ht="13.5" x14ac:dyDescent="0.25">
      <c r="A1437" s="3">
        <f>TITRES_STAT!B1440</f>
        <v>44104</v>
      </c>
      <c r="B1437" s="5">
        <f>TITRES_STAT!D1440</f>
        <v>6.7949999999999999</v>
      </c>
      <c r="C1437" s="2">
        <f t="shared" si="198"/>
        <v>-0.20699999999999985</v>
      </c>
      <c r="D1437" s="2">
        <f t="shared" si="199"/>
        <v>0</v>
      </c>
      <c r="E1437" s="2">
        <f t="shared" si="200"/>
        <v>0.20699999999999985</v>
      </c>
      <c r="F1437" s="2">
        <f t="shared" ref="F1437:G1452" si="204">((F1436*13)+D1437)/14</f>
        <v>2.1196803802118257E-2</v>
      </c>
      <c r="G1437" s="2">
        <f t="shared" si="204"/>
        <v>5.4497846312651081E-2</v>
      </c>
      <c r="H1437" s="2">
        <f t="shared" si="202"/>
        <v>0.38894754997313813</v>
      </c>
      <c r="I1437" s="2">
        <f t="shared" si="203"/>
        <v>28.003040862173677</v>
      </c>
    </row>
    <row r="1438" spans="1:9" ht="13.5" x14ac:dyDescent="0.25">
      <c r="A1438" s="3">
        <f>TITRES_STAT!B1441</f>
        <v>44105</v>
      </c>
      <c r="B1438" s="5">
        <f>TITRES_STAT!D1441</f>
        <v>6.7949999999999999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1.9682746387681239E-2</v>
      </c>
      <c r="G1438" s="2">
        <f t="shared" si="204"/>
        <v>5.0605143004604572E-2</v>
      </c>
      <c r="H1438" s="2">
        <f t="shared" si="202"/>
        <v>0.38894754997313813</v>
      </c>
      <c r="I1438" s="2">
        <f t="shared" si="203"/>
        <v>28.003040862173677</v>
      </c>
    </row>
    <row r="1439" spans="1:9" ht="13.5" x14ac:dyDescent="0.25">
      <c r="A1439" s="3">
        <f>TITRES_STAT!B1442</f>
        <v>44106</v>
      </c>
      <c r="B1439" s="5">
        <f>TITRES_STAT!D1442</f>
        <v>6.7949999999999999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1.8276835931418295E-2</v>
      </c>
      <c r="G1439" s="2">
        <f t="shared" si="204"/>
        <v>4.6990489932847102E-2</v>
      </c>
      <c r="H1439" s="2">
        <f t="shared" si="202"/>
        <v>0.38894754997313818</v>
      </c>
      <c r="I1439" s="2">
        <f t="shared" si="203"/>
        <v>28.003040862173677</v>
      </c>
    </row>
    <row r="1440" spans="1:9" ht="13.5" x14ac:dyDescent="0.25">
      <c r="A1440" s="3">
        <f>TITRES_STAT!B1443</f>
        <v>44109</v>
      </c>
      <c r="B1440" s="5">
        <f>TITRES_STAT!D1443</f>
        <v>6.7949999999999999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1.6971347650602701E-2</v>
      </c>
      <c r="G1440" s="2">
        <f t="shared" si="204"/>
        <v>4.3634026366215162E-2</v>
      </c>
      <c r="H1440" s="2">
        <f t="shared" si="202"/>
        <v>0.38894754997313818</v>
      </c>
      <c r="I1440" s="2">
        <f t="shared" si="203"/>
        <v>28.003040862173677</v>
      </c>
    </row>
    <row r="1441" spans="1:9" ht="13.5" x14ac:dyDescent="0.25">
      <c r="A1441" s="3">
        <f>TITRES_STAT!B1444</f>
        <v>44110</v>
      </c>
      <c r="B1441" s="5">
        <f>TITRES_STAT!D1444</f>
        <v>6.7949999999999999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1.5759108532702508E-2</v>
      </c>
      <c r="G1441" s="2">
        <f t="shared" si="204"/>
        <v>4.0517310197199792E-2</v>
      </c>
      <c r="H1441" s="2">
        <f t="shared" si="202"/>
        <v>0.38894754997313818</v>
      </c>
      <c r="I1441" s="2">
        <f t="shared" si="203"/>
        <v>28.003040862173677</v>
      </c>
    </row>
    <row r="1442" spans="1:9" ht="13.5" x14ac:dyDescent="0.25">
      <c r="A1442" s="3">
        <f>TITRES_STAT!B1445</f>
        <v>44111</v>
      </c>
      <c r="B1442" s="5">
        <f>TITRES_STAT!D1445</f>
        <v>6.7949999999999999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1.4633457923223759E-2</v>
      </c>
      <c r="G1442" s="2">
        <f t="shared" si="204"/>
        <v>3.7623216611685516E-2</v>
      </c>
      <c r="H1442" s="2">
        <f t="shared" si="202"/>
        <v>0.3889475499731383</v>
      </c>
      <c r="I1442" s="2">
        <f t="shared" si="203"/>
        <v>28.003040862173691</v>
      </c>
    </row>
    <row r="1443" spans="1:9" ht="13.5" x14ac:dyDescent="0.25">
      <c r="A1443" s="3">
        <f>TITRES_STAT!B1446</f>
        <v>44112</v>
      </c>
      <c r="B1443" s="5">
        <f>TITRES_STAT!D1446</f>
        <v>6.7949999999999999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1.3588210928707777E-2</v>
      </c>
      <c r="G1443" s="2">
        <f t="shared" si="204"/>
        <v>3.4935843996565123E-2</v>
      </c>
      <c r="H1443" s="2">
        <f t="shared" si="202"/>
        <v>0.3889475499731383</v>
      </c>
      <c r="I1443" s="2">
        <f t="shared" si="203"/>
        <v>28.003040862173691</v>
      </c>
    </row>
    <row r="1444" spans="1:9" ht="13.5" x14ac:dyDescent="0.25">
      <c r="A1444" s="3">
        <f>TITRES_STAT!B1447</f>
        <v>44113</v>
      </c>
      <c r="B1444" s="5">
        <f>TITRES_STAT!D1447</f>
        <v>6.7949999999999999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1.2617624433800078E-2</v>
      </c>
      <c r="G1444" s="2">
        <f t="shared" si="204"/>
        <v>3.2440426568239041E-2</v>
      </c>
      <c r="H1444" s="2">
        <f t="shared" si="202"/>
        <v>0.3889475499731383</v>
      </c>
      <c r="I1444" s="2">
        <f t="shared" si="203"/>
        <v>28.003040862173691</v>
      </c>
    </row>
    <row r="1445" spans="1:9" ht="13.5" x14ac:dyDescent="0.25">
      <c r="A1445" s="3">
        <f>TITRES_STAT!B1448</f>
        <v>44116</v>
      </c>
      <c r="B1445" s="5">
        <f>TITRES_STAT!D1448</f>
        <v>6.7949999999999999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1.17163655456715E-2</v>
      </c>
      <c r="G1445" s="2">
        <f t="shared" si="204"/>
        <v>3.0123253241936255E-2</v>
      </c>
      <c r="H1445" s="2">
        <f t="shared" si="202"/>
        <v>0.38894754997313824</v>
      </c>
      <c r="I1445" s="2">
        <f t="shared" si="203"/>
        <v>28.003040862173691</v>
      </c>
    </row>
    <row r="1446" spans="1:9" ht="13.5" x14ac:dyDescent="0.25">
      <c r="A1446" s="3">
        <f>TITRES_STAT!B1449</f>
        <v>44117</v>
      </c>
      <c r="B1446" s="5">
        <f>TITRES_STAT!D1449</f>
        <v>6.7949999999999999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1.0879482292409251E-2</v>
      </c>
      <c r="G1446" s="2">
        <f t="shared" si="204"/>
        <v>2.7971592296083668E-2</v>
      </c>
      <c r="H1446" s="2">
        <f t="shared" si="202"/>
        <v>0.38894754997313824</v>
      </c>
      <c r="I1446" s="2">
        <f t="shared" si="203"/>
        <v>28.003040862173691</v>
      </c>
    </row>
    <row r="1447" spans="1:9" ht="13.5" x14ac:dyDescent="0.25">
      <c r="A1447" s="3">
        <f>TITRES_STAT!B1450</f>
        <v>44118</v>
      </c>
      <c r="B1447" s="5">
        <f>TITRES_STAT!D1450</f>
        <v>6.7949999999999999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1.0102376414380018E-2</v>
      </c>
      <c r="G1447" s="2">
        <f t="shared" si="204"/>
        <v>2.5973621417791977E-2</v>
      </c>
      <c r="H1447" s="2">
        <f t="shared" si="202"/>
        <v>0.38894754997313818</v>
      </c>
      <c r="I1447" s="2">
        <f t="shared" si="203"/>
        <v>28.003040862173677</v>
      </c>
    </row>
    <row r="1448" spans="1:9" ht="13.5" x14ac:dyDescent="0.25">
      <c r="A1448" s="3">
        <f>TITRES_STAT!B1451</f>
        <v>44120</v>
      </c>
      <c r="B1448" s="5">
        <f>TITRES_STAT!D1451</f>
        <v>6.7949999999999999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9.3807780990671601E-3</v>
      </c>
      <c r="G1448" s="2">
        <f t="shared" si="204"/>
        <v>2.4118362745092551E-2</v>
      </c>
      <c r="H1448" s="2">
        <f t="shared" si="202"/>
        <v>0.38894754997313824</v>
      </c>
      <c r="I1448" s="2">
        <f t="shared" si="203"/>
        <v>28.003040862173691</v>
      </c>
    </row>
    <row r="1449" spans="1:9" ht="13.5" x14ac:dyDescent="0.25">
      <c r="A1449" s="3">
        <f>TITRES_STAT!B1452</f>
        <v>44123</v>
      </c>
      <c r="B1449" s="5">
        <f>TITRES_STAT!D1452</f>
        <v>6.7949999999999999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8.7107225205623629E-3</v>
      </c>
      <c r="G1449" s="2">
        <f t="shared" si="204"/>
        <v>2.2395622549014511E-2</v>
      </c>
      <c r="H1449" s="2">
        <f t="shared" si="202"/>
        <v>0.38894754997313824</v>
      </c>
      <c r="I1449" s="2">
        <f t="shared" si="203"/>
        <v>28.003040862173691</v>
      </c>
    </row>
    <row r="1450" spans="1:9" ht="13.5" x14ac:dyDescent="0.25">
      <c r="A1450" s="3">
        <f>TITRES_STAT!B1453</f>
        <v>44124</v>
      </c>
      <c r="B1450" s="5">
        <f>TITRES_STAT!D1453</f>
        <v>6.8689999999999998</v>
      </c>
      <c r="C1450" s="2">
        <f t="shared" si="198"/>
        <v>7.3999999999999844E-2</v>
      </c>
      <c r="D1450" s="2">
        <f t="shared" si="199"/>
        <v>7.3999999999999844E-2</v>
      </c>
      <c r="E1450" s="2">
        <f t="shared" si="200"/>
        <v>0</v>
      </c>
      <c r="F1450" s="2">
        <f t="shared" si="204"/>
        <v>1.3374242340522183E-2</v>
      </c>
      <c r="G1450" s="2">
        <f t="shared" si="204"/>
        <v>2.0795935224084905E-2</v>
      </c>
      <c r="H1450" s="2">
        <f t="shared" si="202"/>
        <v>0.64311809959057498</v>
      </c>
      <c r="I1450" s="2">
        <f t="shared" si="203"/>
        <v>39.140101965331908</v>
      </c>
    </row>
    <row r="1451" spans="1:9" ht="13.5" x14ac:dyDescent="0.25">
      <c r="A1451" s="3">
        <f>TITRES_STAT!B1454</f>
        <v>44125</v>
      </c>
      <c r="B1451" s="5">
        <f>TITRES_STAT!D1454</f>
        <v>6.9130000000000003</v>
      </c>
      <c r="C1451" s="2">
        <f t="shared" si="198"/>
        <v>4.4000000000000483E-2</v>
      </c>
      <c r="D1451" s="2">
        <f t="shared" si="199"/>
        <v>4.4000000000000483E-2</v>
      </c>
      <c r="E1451" s="2">
        <f t="shared" si="200"/>
        <v>0</v>
      </c>
      <c r="F1451" s="2">
        <f t="shared" si="204"/>
        <v>1.5561796459056348E-2</v>
      </c>
      <c r="G1451" s="2">
        <f t="shared" si="204"/>
        <v>1.9310511279507413E-2</v>
      </c>
      <c r="H1451" s="2">
        <f t="shared" si="202"/>
        <v>0.80587179872190884</v>
      </c>
      <c r="I1451" s="2">
        <f t="shared" si="203"/>
        <v>44.625083535401465</v>
      </c>
    </row>
    <row r="1452" spans="1:9" ht="13.5" x14ac:dyDescent="0.25">
      <c r="A1452" s="3">
        <f>TITRES_STAT!B1455</f>
        <v>44126</v>
      </c>
      <c r="B1452" s="5">
        <f>TITRES_STAT!D1455</f>
        <v>6.9790000000000001</v>
      </c>
      <c r="C1452" s="2">
        <f t="shared" si="198"/>
        <v>6.5999999999999837E-2</v>
      </c>
      <c r="D1452" s="2">
        <f t="shared" si="199"/>
        <v>6.5999999999999837E-2</v>
      </c>
      <c r="E1452" s="2">
        <f t="shared" si="200"/>
        <v>0</v>
      </c>
      <c r="F1452" s="2">
        <f t="shared" si="204"/>
        <v>1.9164525283409454E-2</v>
      </c>
      <c r="G1452" s="2">
        <f t="shared" si="204"/>
        <v>1.7931189045256885E-2</v>
      </c>
      <c r="H1452" s="2">
        <f t="shared" si="202"/>
        <v>1.0687816203955982</v>
      </c>
      <c r="I1452" s="2">
        <f t="shared" si="203"/>
        <v>51.662370250138963</v>
      </c>
    </row>
    <row r="1453" spans="1:9" ht="13.5" x14ac:dyDescent="0.25">
      <c r="A1453" s="3">
        <f>TITRES_STAT!B1456</f>
        <v>44127</v>
      </c>
      <c r="B1453" s="5">
        <f>TITRES_STAT!D1456</f>
        <v>7.3929999999999998</v>
      </c>
      <c r="C1453" s="2">
        <f t="shared" si="198"/>
        <v>0.4139999999999997</v>
      </c>
      <c r="D1453" s="2">
        <f t="shared" si="199"/>
        <v>0.4139999999999997</v>
      </c>
      <c r="E1453" s="2">
        <f t="shared" si="200"/>
        <v>0</v>
      </c>
      <c r="F1453" s="2">
        <f t="shared" ref="F1453:G1468" si="205">((F1452*13)+D1453)/14</f>
        <v>4.736705919173733E-2</v>
      </c>
      <c r="G1453" s="2">
        <f t="shared" si="205"/>
        <v>1.6650389827738536E-2</v>
      </c>
      <c r="H1453" s="2">
        <f t="shared" si="202"/>
        <v>2.8448018143591267</v>
      </c>
      <c r="I1453" s="2">
        <f t="shared" si="203"/>
        <v>73.990857051062704</v>
      </c>
    </row>
    <row r="1454" spans="1:9" ht="13.5" x14ac:dyDescent="0.25">
      <c r="A1454" s="3">
        <f>TITRES_STAT!B1457</f>
        <v>44130</v>
      </c>
      <c r="B1454" s="5">
        <f>TITRES_STAT!D1457</f>
        <v>7.4960000000000004</v>
      </c>
      <c r="C1454" s="2">
        <f t="shared" si="198"/>
        <v>0.10300000000000065</v>
      </c>
      <c r="D1454" s="2">
        <f t="shared" si="199"/>
        <v>0.10300000000000065</v>
      </c>
      <c r="E1454" s="2">
        <f t="shared" si="200"/>
        <v>0</v>
      </c>
      <c r="F1454" s="2">
        <f t="shared" si="205"/>
        <v>5.1340840678041851E-2</v>
      </c>
      <c r="G1454" s="2">
        <f t="shared" si="205"/>
        <v>1.5461076268614355E-2</v>
      </c>
      <c r="H1454" s="2">
        <f t="shared" si="202"/>
        <v>3.3206511491223045</v>
      </c>
      <c r="I1454" s="2">
        <f t="shared" si="203"/>
        <v>76.855340422400459</v>
      </c>
    </row>
    <row r="1455" spans="1:9" ht="13.5" x14ac:dyDescent="0.25">
      <c r="A1455" s="3">
        <f>TITRES_STAT!B1458</f>
        <v>44131</v>
      </c>
      <c r="B1455" s="5">
        <f>TITRES_STAT!D1458</f>
        <v>7.57</v>
      </c>
      <c r="C1455" s="2">
        <f t="shared" si="198"/>
        <v>7.3999999999999844E-2</v>
      </c>
      <c r="D1455" s="2">
        <f t="shared" si="199"/>
        <v>7.3999999999999844E-2</v>
      </c>
      <c r="E1455" s="2">
        <f t="shared" si="200"/>
        <v>0</v>
      </c>
      <c r="F1455" s="2">
        <f t="shared" si="205"/>
        <v>5.2959352058181704E-2</v>
      </c>
      <c r="G1455" s="2">
        <f t="shared" si="205"/>
        <v>1.4356713677999044E-2</v>
      </c>
      <c r="H1455" s="2">
        <f t="shared" si="202"/>
        <v>3.6888213588419818</v>
      </c>
      <c r="I1455" s="2">
        <f t="shared" si="203"/>
        <v>78.672678622864524</v>
      </c>
    </row>
    <row r="1456" spans="1:9" ht="13.5" x14ac:dyDescent="0.25">
      <c r="A1456" s="3">
        <f>TITRES_STAT!B1459</f>
        <v>44132</v>
      </c>
      <c r="B1456" s="5">
        <f>TITRES_STAT!D1459</f>
        <v>7.5259999999999998</v>
      </c>
      <c r="C1456" s="2">
        <f t="shared" si="198"/>
        <v>-4.4000000000000483E-2</v>
      </c>
      <c r="D1456" s="2">
        <f t="shared" si="199"/>
        <v>0</v>
      </c>
      <c r="E1456" s="2">
        <f t="shared" si="200"/>
        <v>4.4000000000000483E-2</v>
      </c>
      <c r="F1456" s="2">
        <f t="shared" si="205"/>
        <v>4.9176541196883014E-2</v>
      </c>
      <c r="G1456" s="2">
        <f t="shared" si="205"/>
        <v>1.6474091272427719E-2</v>
      </c>
      <c r="H1456" s="2">
        <f t="shared" si="202"/>
        <v>2.9850836919416963</v>
      </c>
      <c r="I1456" s="2">
        <f t="shared" si="203"/>
        <v>74.906424122983509</v>
      </c>
    </row>
    <row r="1457" spans="1:9" ht="13.5" x14ac:dyDescent="0.25">
      <c r="A1457" s="3">
        <f>TITRES_STAT!B1460</f>
        <v>44134</v>
      </c>
      <c r="B1457" s="5">
        <f>TITRES_STAT!D1460</f>
        <v>7.3040000000000003</v>
      </c>
      <c r="C1457" s="2">
        <f t="shared" si="198"/>
        <v>-0.22199999999999953</v>
      </c>
      <c r="D1457" s="2">
        <f t="shared" si="199"/>
        <v>0</v>
      </c>
      <c r="E1457" s="2">
        <f t="shared" si="200"/>
        <v>0.22199999999999953</v>
      </c>
      <c r="F1457" s="2">
        <f t="shared" si="205"/>
        <v>4.5663931111391373E-2</v>
      </c>
      <c r="G1457" s="2">
        <f t="shared" si="205"/>
        <v>3.1154513324397136E-2</v>
      </c>
      <c r="H1457" s="2">
        <f t="shared" si="202"/>
        <v>1.4657244244490217</v>
      </c>
      <c r="I1457" s="2">
        <f t="shared" si="203"/>
        <v>59.443967457009919</v>
      </c>
    </row>
    <row r="1458" spans="1:9" ht="13.5" x14ac:dyDescent="0.25">
      <c r="A1458" s="3">
        <f>TITRES_STAT!B1461</f>
        <v>44137</v>
      </c>
      <c r="B1458" s="5">
        <f>TITRES_STAT!D1461</f>
        <v>7.3780000000000001</v>
      </c>
      <c r="C1458" s="2">
        <f t="shared" si="198"/>
        <v>7.3999999999999844E-2</v>
      </c>
      <c r="D1458" s="2">
        <f t="shared" si="199"/>
        <v>7.3999999999999844E-2</v>
      </c>
      <c r="E1458" s="2">
        <f t="shared" si="200"/>
        <v>0</v>
      </c>
      <c r="F1458" s="2">
        <f t="shared" si="205"/>
        <v>4.7687936032006266E-2</v>
      </c>
      <c r="G1458" s="2">
        <f t="shared" si="205"/>
        <v>2.8929190944083055E-2</v>
      </c>
      <c r="H1458" s="2">
        <f t="shared" si="202"/>
        <v>1.648436560987198</v>
      </c>
      <c r="I1458" s="2">
        <f t="shared" si="203"/>
        <v>62.241874518328942</v>
      </c>
    </row>
    <row r="1459" spans="1:9" ht="13.5" x14ac:dyDescent="0.25">
      <c r="A1459" s="3">
        <f>TITRES_STAT!B1462</f>
        <v>44138</v>
      </c>
      <c r="B1459" s="5">
        <f>TITRES_STAT!D1462</f>
        <v>7.3040000000000003</v>
      </c>
      <c r="C1459" s="2">
        <f t="shared" si="198"/>
        <v>-7.3999999999999844E-2</v>
      </c>
      <c r="D1459" s="2">
        <f t="shared" si="199"/>
        <v>0</v>
      </c>
      <c r="E1459" s="2">
        <f t="shared" si="200"/>
        <v>7.3999999999999844E-2</v>
      </c>
      <c r="F1459" s="2">
        <f t="shared" si="205"/>
        <v>4.4281654886862962E-2</v>
      </c>
      <c r="G1459" s="2">
        <f t="shared" si="205"/>
        <v>3.2148534448077117E-2</v>
      </c>
      <c r="H1459" s="2">
        <f t="shared" si="202"/>
        <v>1.3774081975146322</v>
      </c>
      <c r="I1459" s="2">
        <f t="shared" si="203"/>
        <v>57.937387401733929</v>
      </c>
    </row>
    <row r="1460" spans="1:9" ht="13.5" x14ac:dyDescent="0.25">
      <c r="A1460" s="3">
        <f>TITRES_STAT!B1463</f>
        <v>44139</v>
      </c>
      <c r="B1460" s="5">
        <f>TITRES_STAT!D1463</f>
        <v>7.3040000000000003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4.1118679537801316E-2</v>
      </c>
      <c r="G1460" s="2">
        <f t="shared" si="205"/>
        <v>2.9852210558928751E-2</v>
      </c>
      <c r="H1460" s="2">
        <f t="shared" si="202"/>
        <v>1.3774081975146319</v>
      </c>
      <c r="I1460" s="2">
        <f t="shared" si="203"/>
        <v>57.937387401733929</v>
      </c>
    </row>
    <row r="1461" spans="1:9" ht="13.5" x14ac:dyDescent="0.25">
      <c r="A1461" s="3">
        <f>TITRES_STAT!B1464</f>
        <v>44140</v>
      </c>
      <c r="B1461" s="5">
        <f>TITRES_STAT!D1464</f>
        <v>7.2670000000000003</v>
      </c>
      <c r="C1461" s="2">
        <f t="shared" si="198"/>
        <v>-3.6999999999999922E-2</v>
      </c>
      <c r="D1461" s="2">
        <f t="shared" si="199"/>
        <v>0</v>
      </c>
      <c r="E1461" s="2">
        <f t="shared" si="200"/>
        <v>3.6999999999999922E-2</v>
      </c>
      <c r="F1461" s="2">
        <f t="shared" si="205"/>
        <v>3.8181630999386935E-2</v>
      </c>
      <c r="G1461" s="2">
        <f t="shared" si="205"/>
        <v>3.0362766947576694E-2</v>
      </c>
      <c r="H1461" s="2">
        <f t="shared" si="202"/>
        <v>1.257514872254891</v>
      </c>
      <c r="I1461" s="2">
        <f t="shared" si="203"/>
        <v>55.703503339441468</v>
      </c>
    </row>
    <row r="1462" spans="1:9" ht="13.5" x14ac:dyDescent="0.25">
      <c r="A1462" s="3">
        <f>TITRES_STAT!B1465</f>
        <v>44141</v>
      </c>
      <c r="B1462" s="5">
        <f>TITRES_STAT!D1465</f>
        <v>7.0529999999999999</v>
      </c>
      <c r="C1462" s="2">
        <f t="shared" si="198"/>
        <v>-0.21400000000000041</v>
      </c>
      <c r="D1462" s="2">
        <f t="shared" si="199"/>
        <v>0</v>
      </c>
      <c r="E1462" s="2">
        <f t="shared" si="200"/>
        <v>0.21400000000000041</v>
      </c>
      <c r="F1462" s="2">
        <f t="shared" si="205"/>
        <v>3.5454371642287867E-2</v>
      </c>
      <c r="G1462" s="2">
        <f t="shared" si="205"/>
        <v>4.3479712165606962E-2</v>
      </c>
      <c r="H1462" s="2">
        <f t="shared" si="202"/>
        <v>0.81542332909767401</v>
      </c>
      <c r="I1462" s="2">
        <f t="shared" si="203"/>
        <v>44.916428913743587</v>
      </c>
    </row>
    <row r="1463" spans="1:9" ht="13.5" x14ac:dyDescent="0.25">
      <c r="A1463" s="3">
        <f>TITRES_STAT!B1466</f>
        <v>44144</v>
      </c>
      <c r="B1463" s="5">
        <f>TITRES_STAT!D1466</f>
        <v>7.0019999999999998</v>
      </c>
      <c r="C1463" s="2">
        <f t="shared" si="198"/>
        <v>-5.1000000000000156E-2</v>
      </c>
      <c r="D1463" s="2">
        <f t="shared" si="199"/>
        <v>0</v>
      </c>
      <c r="E1463" s="2">
        <f t="shared" si="200"/>
        <v>5.1000000000000156E-2</v>
      </c>
      <c r="F1463" s="2">
        <f t="shared" si="205"/>
        <v>3.2921916524981588E-2</v>
      </c>
      <c r="G1463" s="2">
        <f t="shared" si="205"/>
        <v>4.4016875582349332E-2</v>
      </c>
      <c r="H1463" s="2">
        <f t="shared" si="202"/>
        <v>0.74793851424982105</v>
      </c>
      <c r="I1463" s="2">
        <f t="shared" si="203"/>
        <v>42.789749648077333</v>
      </c>
    </row>
    <row r="1464" spans="1:9" ht="13.5" x14ac:dyDescent="0.25">
      <c r="A1464" s="3">
        <f>TITRES_STAT!B1467</f>
        <v>44145</v>
      </c>
      <c r="B1464" s="5">
        <f>TITRES_STAT!D1467</f>
        <v>7.0529999999999999</v>
      </c>
      <c r="C1464" s="2">
        <f t="shared" si="198"/>
        <v>5.1000000000000156E-2</v>
      </c>
      <c r="D1464" s="2">
        <f t="shared" si="199"/>
        <v>5.1000000000000156E-2</v>
      </c>
      <c r="E1464" s="2">
        <f t="shared" si="200"/>
        <v>0</v>
      </c>
      <c r="F1464" s="2">
        <f t="shared" si="205"/>
        <v>3.4213208201768631E-2</v>
      </c>
      <c r="G1464" s="2">
        <f t="shared" si="205"/>
        <v>4.0872813040752951E-2</v>
      </c>
      <c r="H1464" s="2">
        <f t="shared" si="202"/>
        <v>0.83706517013291348</v>
      </c>
      <c r="I1464" s="2">
        <f t="shared" si="203"/>
        <v>45.565349762325035</v>
      </c>
    </row>
    <row r="1465" spans="1:9" ht="13.5" x14ac:dyDescent="0.25">
      <c r="A1465" s="3">
        <f>TITRES_STAT!B1468</f>
        <v>44146</v>
      </c>
      <c r="B1465" s="5">
        <f>TITRES_STAT!D1468</f>
        <v>7.0529999999999999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3.1769407615928016E-2</v>
      </c>
      <c r="G1465" s="2">
        <f t="shared" si="205"/>
        <v>3.7953326394984881E-2</v>
      </c>
      <c r="H1465" s="2">
        <f t="shared" si="202"/>
        <v>0.83706517013291348</v>
      </c>
      <c r="I1465" s="2">
        <f t="shared" si="203"/>
        <v>45.565349762325035</v>
      </c>
    </row>
    <row r="1466" spans="1:9" ht="13.5" x14ac:dyDescent="0.25">
      <c r="A1466" s="3">
        <f>TITRES_STAT!B1469</f>
        <v>44147</v>
      </c>
      <c r="B1466" s="5">
        <f>TITRES_STAT!D1469</f>
        <v>7.0830000000000002</v>
      </c>
      <c r="C1466" s="2">
        <f t="shared" si="198"/>
        <v>3.0000000000000249E-2</v>
      </c>
      <c r="D1466" s="2">
        <f t="shared" si="199"/>
        <v>3.0000000000000249E-2</v>
      </c>
      <c r="E1466" s="2">
        <f t="shared" si="200"/>
        <v>0</v>
      </c>
      <c r="F1466" s="2">
        <f t="shared" si="205"/>
        <v>3.1643021357647461E-2</v>
      </c>
      <c r="G1466" s="2">
        <f t="shared" si="205"/>
        <v>3.5242374509628818E-2</v>
      </c>
      <c r="H1466" s="2">
        <f t="shared" si="202"/>
        <v>0.89786859704932898</v>
      </c>
      <c r="I1466" s="2">
        <f t="shared" si="203"/>
        <v>47.309313112892596</v>
      </c>
    </row>
    <row r="1467" spans="1:9" ht="13.5" x14ac:dyDescent="0.25">
      <c r="A1467" s="3">
        <f>TITRES_STAT!B1470</f>
        <v>44148</v>
      </c>
      <c r="B1467" s="5">
        <f>TITRES_STAT!D1470</f>
        <v>7.0529999999999999</v>
      </c>
      <c r="C1467" s="2">
        <f t="shared" si="198"/>
        <v>-3.0000000000000249E-2</v>
      </c>
      <c r="D1467" s="2">
        <f t="shared" si="199"/>
        <v>0</v>
      </c>
      <c r="E1467" s="2">
        <f t="shared" si="200"/>
        <v>3.0000000000000249E-2</v>
      </c>
      <c r="F1467" s="2">
        <f t="shared" si="205"/>
        <v>2.9382805546386927E-2</v>
      </c>
      <c r="G1467" s="2">
        <f t="shared" si="205"/>
        <v>3.4867919187512489E-2</v>
      </c>
      <c r="H1467" s="2">
        <f t="shared" si="202"/>
        <v>0.84268881628330761</v>
      </c>
      <c r="I1467" s="2">
        <f t="shared" si="203"/>
        <v>45.731477221585678</v>
      </c>
    </row>
    <row r="1468" spans="1:9" ht="13.5" x14ac:dyDescent="0.25">
      <c r="A1468" s="3">
        <f>TITRES_STAT!B1471</f>
        <v>44151</v>
      </c>
      <c r="B1468" s="5">
        <f>TITRES_STAT!D1471</f>
        <v>7.09</v>
      </c>
      <c r="C1468" s="2">
        <f t="shared" si="198"/>
        <v>3.6999999999999922E-2</v>
      </c>
      <c r="D1468" s="2">
        <f t="shared" si="199"/>
        <v>3.6999999999999922E-2</v>
      </c>
      <c r="E1468" s="2">
        <f t="shared" si="200"/>
        <v>0</v>
      </c>
      <c r="F1468" s="2">
        <f t="shared" si="205"/>
        <v>2.9926890864502141E-2</v>
      </c>
      <c r="G1468" s="2">
        <f t="shared" si="205"/>
        <v>3.2377353531261595E-2</v>
      </c>
      <c r="H1468" s="2">
        <f t="shared" si="202"/>
        <v>0.92431553541294109</v>
      </c>
      <c r="I1468" s="2">
        <f t="shared" si="203"/>
        <v>48.03347051992651</v>
      </c>
    </row>
    <row r="1469" spans="1:9" ht="13.5" x14ac:dyDescent="0.25">
      <c r="A1469" s="3">
        <f>TITRES_STAT!B1472</f>
        <v>44152</v>
      </c>
      <c r="B1469" s="5">
        <f>TITRES_STAT!D1472</f>
        <v>7.0830000000000002</v>
      </c>
      <c r="C1469" s="2">
        <f t="shared" si="198"/>
        <v>-6.9999999999996732E-3</v>
      </c>
      <c r="D1469" s="2">
        <f t="shared" si="199"/>
        <v>0</v>
      </c>
      <c r="E1469" s="2">
        <f t="shared" si="200"/>
        <v>6.9999999999996732E-3</v>
      </c>
      <c r="F1469" s="2">
        <f t="shared" ref="F1469:G1484" si="206">((F1468*13)+D1469)/14</f>
        <v>2.7789255802751989E-2</v>
      </c>
      <c r="G1469" s="2">
        <f t="shared" si="206"/>
        <v>3.0564685421885746E-2</v>
      </c>
      <c r="H1469" s="2">
        <f t="shared" si="202"/>
        <v>0.9091948900888599</v>
      </c>
      <c r="I1469" s="2">
        <f t="shared" si="203"/>
        <v>47.621900457032076</v>
      </c>
    </row>
    <row r="1470" spans="1:9" ht="13.5" x14ac:dyDescent="0.25">
      <c r="A1470" s="3">
        <f>TITRES_STAT!B1473</f>
        <v>44153</v>
      </c>
      <c r="B1470" s="5">
        <f>TITRES_STAT!D1473</f>
        <v>6.9420000000000002</v>
      </c>
      <c r="C1470" s="2">
        <f t="shared" si="198"/>
        <v>-0.14100000000000001</v>
      </c>
      <c r="D1470" s="2">
        <f t="shared" si="199"/>
        <v>0</v>
      </c>
      <c r="E1470" s="2">
        <f t="shared" si="200"/>
        <v>0.14100000000000001</v>
      </c>
      <c r="F1470" s="2">
        <f t="shared" si="206"/>
        <v>2.5804308959698274E-2</v>
      </c>
      <c r="G1470" s="2">
        <f t="shared" si="206"/>
        <v>3.8452922177465335E-2</v>
      </c>
      <c r="H1470" s="2">
        <f t="shared" si="202"/>
        <v>0.67106236661567531</v>
      </c>
      <c r="I1470" s="2">
        <f t="shared" si="203"/>
        <v>40.157828936974184</v>
      </c>
    </row>
    <row r="1471" spans="1:9" ht="13.5" x14ac:dyDescent="0.25">
      <c r="A1471" s="3">
        <f>TITRES_STAT!B1474</f>
        <v>44154</v>
      </c>
      <c r="B1471" s="5">
        <f>TITRES_STAT!D1474</f>
        <v>7.0750000000000002</v>
      </c>
      <c r="C1471" s="2">
        <f t="shared" si="198"/>
        <v>0.13300000000000001</v>
      </c>
      <c r="D1471" s="2">
        <f t="shared" si="199"/>
        <v>0.13300000000000001</v>
      </c>
      <c r="E1471" s="2">
        <f t="shared" si="200"/>
        <v>0</v>
      </c>
      <c r="F1471" s="2">
        <f t="shared" si="206"/>
        <v>3.346114403400554E-2</v>
      </c>
      <c r="G1471" s="2">
        <f t="shared" si="206"/>
        <v>3.570628487907495E-2</v>
      </c>
      <c r="H1471" s="2">
        <f t="shared" si="202"/>
        <v>0.93712197018891941</v>
      </c>
      <c r="I1471" s="2">
        <f t="shared" si="203"/>
        <v>48.377024503910086</v>
      </c>
    </row>
    <row r="1472" spans="1:9" ht="13.5" x14ac:dyDescent="0.25">
      <c r="A1472" s="3">
        <f>TITRES_STAT!B1475</f>
        <v>44155</v>
      </c>
      <c r="B1472" s="5">
        <f>TITRES_STAT!D1475</f>
        <v>7.024</v>
      </c>
      <c r="C1472" s="2">
        <f t="shared" si="198"/>
        <v>-5.1000000000000156E-2</v>
      </c>
      <c r="D1472" s="2">
        <f t="shared" si="199"/>
        <v>0</v>
      </c>
      <c r="E1472" s="2">
        <f t="shared" si="200"/>
        <v>5.1000000000000156E-2</v>
      </c>
      <c r="F1472" s="2">
        <f t="shared" si="206"/>
        <v>3.107106231729086E-2</v>
      </c>
      <c r="G1472" s="2">
        <f t="shared" si="206"/>
        <v>3.6798693101998174E-2</v>
      </c>
      <c r="H1472" s="2">
        <f t="shared" si="202"/>
        <v>0.84435233151265632</v>
      </c>
      <c r="I1472" s="2">
        <f t="shared" si="203"/>
        <v>45.780424764077253</v>
      </c>
    </row>
    <row r="1473" spans="1:9" ht="13.5" x14ac:dyDescent="0.25">
      <c r="A1473" s="3">
        <f>TITRES_STAT!B1476</f>
        <v>44158</v>
      </c>
      <c r="B1473" s="5">
        <f>TITRES_STAT!D1476</f>
        <v>7.024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2.8851700723198655E-2</v>
      </c>
      <c r="G1473" s="2">
        <f t="shared" si="206"/>
        <v>3.4170215023284017E-2</v>
      </c>
      <c r="H1473" s="2">
        <f t="shared" si="202"/>
        <v>0.84435233151265632</v>
      </c>
      <c r="I1473" s="2">
        <f t="shared" si="203"/>
        <v>45.780424764077253</v>
      </c>
    </row>
    <row r="1474" spans="1:9" ht="13.5" x14ac:dyDescent="0.25">
      <c r="A1474" s="3">
        <f>TITRES_STAT!B1477</f>
        <v>44159</v>
      </c>
      <c r="B1474" s="5">
        <f>TITRES_STAT!D1477</f>
        <v>6.8170000000000002</v>
      </c>
      <c r="C1474" s="2">
        <f t="shared" si="198"/>
        <v>-0.20699999999999985</v>
      </c>
      <c r="D1474" s="2">
        <f t="shared" si="199"/>
        <v>0</v>
      </c>
      <c r="E1474" s="2">
        <f t="shared" si="200"/>
        <v>0.20699999999999985</v>
      </c>
      <c r="F1474" s="2">
        <f t="shared" si="206"/>
        <v>2.6790864957255894E-2</v>
      </c>
      <c r="G1474" s="2">
        <f t="shared" si="206"/>
        <v>4.6515199664478001E-2</v>
      </c>
      <c r="H1474" s="2">
        <f t="shared" si="202"/>
        <v>0.57595936705642314</v>
      </c>
      <c r="I1474" s="2">
        <f t="shared" si="203"/>
        <v>36.546587373772205</v>
      </c>
    </row>
    <row r="1475" spans="1:9" ht="13.5" x14ac:dyDescent="0.25">
      <c r="A1475" s="3">
        <f>TITRES_STAT!B1478</f>
        <v>44160</v>
      </c>
      <c r="B1475" s="5">
        <f>TITRES_STAT!D1478</f>
        <v>7.016</v>
      </c>
      <c r="C1475" s="2">
        <f t="shared" ref="C1475:C1538" si="207">B1475-B1474</f>
        <v>0.19899999999999984</v>
      </c>
      <c r="D1475" s="2">
        <f t="shared" ref="D1475:D1538" si="208">IF(C1475&gt;0,C1475,0)</f>
        <v>0.19899999999999984</v>
      </c>
      <c r="E1475" s="2">
        <f t="shared" ref="E1475:E1538" si="209">IF(C1475&lt;0,-C1475,0)</f>
        <v>0</v>
      </c>
      <c r="F1475" s="2">
        <f t="shared" si="206"/>
        <v>3.9091517460309033E-2</v>
      </c>
      <c r="G1475" s="2">
        <f t="shared" si="206"/>
        <v>4.3192685402729573E-2</v>
      </c>
      <c r="H1475" s="2">
        <f t="shared" si="202"/>
        <v>0.90504947992510398</v>
      </c>
      <c r="I1475" s="2">
        <f t="shared" si="203"/>
        <v>47.507925093929089</v>
      </c>
    </row>
    <row r="1476" spans="1:9" ht="13.5" x14ac:dyDescent="0.25">
      <c r="A1476" s="3">
        <f>TITRES_STAT!B1479</f>
        <v>44161</v>
      </c>
      <c r="B1476" s="5">
        <f>TITRES_STAT!D1479</f>
        <v>7.016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3.6299266213144103E-2</v>
      </c>
      <c r="G1476" s="2">
        <f t="shared" si="206"/>
        <v>4.0107493588248888E-2</v>
      </c>
      <c r="H1476" s="2">
        <f t="shared" si="202"/>
        <v>0.90504947992510409</v>
      </c>
      <c r="I1476" s="2">
        <f t="shared" si="203"/>
        <v>47.507925093929089</v>
      </c>
    </row>
    <row r="1477" spans="1:9" ht="13.5" x14ac:dyDescent="0.25">
      <c r="A1477" s="3">
        <f>TITRES_STAT!B1480</f>
        <v>44162</v>
      </c>
      <c r="B1477" s="5">
        <f>TITRES_STAT!D1480</f>
        <v>6.9420000000000002</v>
      </c>
      <c r="C1477" s="2">
        <f t="shared" si="207"/>
        <v>-7.3999999999999844E-2</v>
      </c>
      <c r="D1477" s="2">
        <f t="shared" si="208"/>
        <v>0</v>
      </c>
      <c r="E1477" s="2">
        <f t="shared" si="209"/>
        <v>7.3999999999999844E-2</v>
      </c>
      <c r="F1477" s="2">
        <f t="shared" si="206"/>
        <v>3.3706461483633807E-2</v>
      </c>
      <c r="G1477" s="2">
        <f t="shared" si="206"/>
        <v>4.2528386903373953E-2</v>
      </c>
      <c r="H1477" s="2">
        <f t="shared" si="202"/>
        <v>0.7925638364844666</v>
      </c>
      <c r="I1477" s="2">
        <f t="shared" si="203"/>
        <v>44.213981134352451</v>
      </c>
    </row>
    <row r="1478" spans="1:9" ht="13.5" x14ac:dyDescent="0.25">
      <c r="A1478" s="3">
        <f>TITRES_STAT!B1481</f>
        <v>44165</v>
      </c>
      <c r="B1478" s="5">
        <f>TITRES_STAT!D1481</f>
        <v>6.8090000000000002</v>
      </c>
      <c r="C1478" s="2">
        <f t="shared" si="207"/>
        <v>-0.13300000000000001</v>
      </c>
      <c r="D1478" s="2">
        <f t="shared" si="208"/>
        <v>0</v>
      </c>
      <c r="E1478" s="2">
        <f t="shared" si="209"/>
        <v>0.13300000000000001</v>
      </c>
      <c r="F1478" s="2">
        <f t="shared" si="206"/>
        <v>3.129885709194568E-2</v>
      </c>
      <c r="G1478" s="2">
        <f t="shared" si="206"/>
        <v>4.8990644981704391E-2</v>
      </c>
      <c r="H1478" s="2">
        <f t="shared" si="202"/>
        <v>0.63887415859975449</v>
      </c>
      <c r="I1478" s="2">
        <f t="shared" si="203"/>
        <v>38.982502423834987</v>
      </c>
    </row>
    <row r="1479" spans="1:9" ht="13.5" x14ac:dyDescent="0.25">
      <c r="A1479" s="3">
        <f>TITRES_STAT!B1482</f>
        <v>44166</v>
      </c>
      <c r="B1479" s="5">
        <f>TITRES_STAT!D1482</f>
        <v>6.9279999999999999</v>
      </c>
      <c r="C1479" s="2">
        <f t="shared" si="207"/>
        <v>0.11899999999999977</v>
      </c>
      <c r="D1479" s="2">
        <f t="shared" si="208"/>
        <v>0.11899999999999977</v>
      </c>
      <c r="E1479" s="2">
        <f t="shared" si="209"/>
        <v>0</v>
      </c>
      <c r="F1479" s="2">
        <f t="shared" si="206"/>
        <v>3.756322444252097E-2</v>
      </c>
      <c r="G1479" s="2">
        <f t="shared" si="206"/>
        <v>4.5491313197296934E-2</v>
      </c>
      <c r="H1479" s="2">
        <f t="shared" si="202"/>
        <v>0.82572301836195294</v>
      </c>
      <c r="I1479" s="2">
        <f t="shared" si="203"/>
        <v>45.227179043992955</v>
      </c>
    </row>
    <row r="1480" spans="1:9" ht="13.5" x14ac:dyDescent="0.25">
      <c r="A1480" s="3">
        <f>TITRES_STAT!B1483</f>
        <v>44167</v>
      </c>
      <c r="B1480" s="5">
        <f>TITRES_STAT!D1483</f>
        <v>6.7279999999999998</v>
      </c>
      <c r="C1480" s="2">
        <f t="shared" si="207"/>
        <v>-0.20000000000000018</v>
      </c>
      <c r="D1480" s="2">
        <f t="shared" si="208"/>
        <v>0</v>
      </c>
      <c r="E1480" s="2">
        <f t="shared" si="209"/>
        <v>0.20000000000000018</v>
      </c>
      <c r="F1480" s="2">
        <f t="shared" si="206"/>
        <v>3.4880136982340902E-2</v>
      </c>
      <c r="G1480" s="2">
        <f t="shared" si="206"/>
        <v>5.6527647968918592E-2</v>
      </c>
      <c r="H1480" s="2">
        <f t="shared" si="202"/>
        <v>0.6170456092834351</v>
      </c>
      <c r="I1480" s="2">
        <f t="shared" si="203"/>
        <v>38.15882531333596</v>
      </c>
    </row>
    <row r="1481" spans="1:9" ht="13.5" x14ac:dyDescent="0.25">
      <c r="A1481" s="3">
        <f>TITRES_STAT!B1484</f>
        <v>44168</v>
      </c>
      <c r="B1481" s="5">
        <f>TITRES_STAT!D1484</f>
        <v>6.8319999999999999</v>
      </c>
      <c r="C1481" s="2">
        <f t="shared" si="207"/>
        <v>0.10400000000000009</v>
      </c>
      <c r="D1481" s="2">
        <f t="shared" si="208"/>
        <v>0.10400000000000009</v>
      </c>
      <c r="E1481" s="2">
        <f t="shared" si="209"/>
        <v>0</v>
      </c>
      <c r="F1481" s="2">
        <f t="shared" si="206"/>
        <v>3.9817270055030843E-2</v>
      </c>
      <c r="G1481" s="2">
        <f t="shared" si="206"/>
        <v>5.2489958828281551E-2</v>
      </c>
      <c r="H1481" s="2">
        <f t="shared" si="202"/>
        <v>0.75856927579789468</v>
      </c>
      <c r="I1481" s="2">
        <f t="shared" si="203"/>
        <v>43.135592452206247</v>
      </c>
    </row>
    <row r="1482" spans="1:9" ht="13.5" x14ac:dyDescent="0.25">
      <c r="A1482" s="3">
        <f>TITRES_STAT!B1485</f>
        <v>44169</v>
      </c>
      <c r="B1482" s="5">
        <f>TITRES_STAT!D1485</f>
        <v>6.9420000000000002</v>
      </c>
      <c r="C1482" s="2">
        <f t="shared" si="207"/>
        <v>0.11000000000000032</v>
      </c>
      <c r="D1482" s="2">
        <f t="shared" si="208"/>
        <v>0.11000000000000032</v>
      </c>
      <c r="E1482" s="2">
        <f t="shared" si="209"/>
        <v>0</v>
      </c>
      <c r="F1482" s="2">
        <f t="shared" si="206"/>
        <v>4.4830322193957231E-2</v>
      </c>
      <c r="G1482" s="2">
        <f t="shared" si="206"/>
        <v>4.8740676054832864E-2</v>
      </c>
      <c r="H1482" s="2">
        <f t="shared" si="202"/>
        <v>0.91977226872117002</v>
      </c>
      <c r="I1482" s="2">
        <f t="shared" si="203"/>
        <v>47.910488327548542</v>
      </c>
    </row>
    <row r="1483" spans="1:9" ht="13.5" x14ac:dyDescent="0.25">
      <c r="A1483" s="3">
        <f>TITRES_STAT!B1486</f>
        <v>44172</v>
      </c>
      <c r="B1483" s="5">
        <f>TITRES_STAT!D1486</f>
        <v>6.8689999999999998</v>
      </c>
      <c r="C1483" s="2">
        <f t="shared" si="207"/>
        <v>-7.3000000000000398E-2</v>
      </c>
      <c r="D1483" s="2">
        <f t="shared" si="208"/>
        <v>0</v>
      </c>
      <c r="E1483" s="2">
        <f t="shared" si="209"/>
        <v>7.3000000000000398E-2</v>
      </c>
      <c r="F1483" s="2">
        <f t="shared" si="206"/>
        <v>4.162815632296029E-2</v>
      </c>
      <c r="G1483" s="2">
        <f t="shared" si="206"/>
        <v>5.047348490805912E-2</v>
      </c>
      <c r="H1483" s="2">
        <f t="shared" si="202"/>
        <v>0.82475296482477489</v>
      </c>
      <c r="I1483" s="2">
        <f t="shared" si="203"/>
        <v>45.198061366294219</v>
      </c>
    </row>
    <row r="1484" spans="1:9" ht="13.5" x14ac:dyDescent="0.25">
      <c r="A1484" s="3">
        <f>TITRES_STAT!B1487</f>
        <v>44173</v>
      </c>
      <c r="B1484" s="5">
        <f>TITRES_STAT!D1487</f>
        <v>6.8609999999999998</v>
      </c>
      <c r="C1484" s="2">
        <f t="shared" si="207"/>
        <v>-8.0000000000000071E-3</v>
      </c>
      <c r="D1484" s="2">
        <f t="shared" si="208"/>
        <v>0</v>
      </c>
      <c r="E1484" s="2">
        <f t="shared" si="209"/>
        <v>8.0000000000000071E-3</v>
      </c>
      <c r="F1484" s="2">
        <f t="shared" si="206"/>
        <v>3.8654716585605986E-2</v>
      </c>
      <c r="G1484" s="2">
        <f t="shared" si="206"/>
        <v>4.7439664557483475E-2</v>
      </c>
      <c r="H1484" s="2">
        <f t="shared" si="202"/>
        <v>0.81481850569932646</v>
      </c>
      <c r="I1484" s="2">
        <f t="shared" si="203"/>
        <v>44.898071247369302</v>
      </c>
    </row>
    <row r="1485" spans="1:9" ht="13.5" x14ac:dyDescent="0.25">
      <c r="A1485" s="3">
        <f>TITRES_STAT!B1488</f>
        <v>44174</v>
      </c>
      <c r="B1485" s="5">
        <f>TITRES_STAT!D1488</f>
        <v>6.7949999999999999</v>
      </c>
      <c r="C1485" s="2">
        <f t="shared" si="207"/>
        <v>-6.5999999999999837E-2</v>
      </c>
      <c r="D1485" s="2">
        <f t="shared" si="208"/>
        <v>0</v>
      </c>
      <c r="E1485" s="2">
        <f t="shared" si="209"/>
        <v>6.5999999999999837E-2</v>
      </c>
      <c r="F1485" s="2">
        <f t="shared" ref="F1485:G1500" si="210">((F1484*13)+D1485)/14</f>
        <v>3.5893665400919837E-2</v>
      </c>
      <c r="G1485" s="2">
        <f t="shared" si="210"/>
        <v>4.8765402803377503E-2</v>
      </c>
      <c r="H1485" s="2">
        <f t="shared" si="202"/>
        <v>0.73604775799029865</v>
      </c>
      <c r="I1485" s="2">
        <f t="shared" si="203"/>
        <v>42.397898018794699</v>
      </c>
    </row>
    <row r="1486" spans="1:9" ht="13.5" x14ac:dyDescent="0.25">
      <c r="A1486" s="3">
        <f>TITRES_STAT!B1489</f>
        <v>44175</v>
      </c>
      <c r="B1486" s="5">
        <f>TITRES_STAT!D1489</f>
        <v>6.7949999999999999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3.3329832157996994E-2</v>
      </c>
      <c r="G1486" s="2">
        <f t="shared" si="210"/>
        <v>4.5282159745993401E-2</v>
      </c>
      <c r="H1486" s="2">
        <f t="shared" si="202"/>
        <v>0.73604775799029865</v>
      </c>
      <c r="I1486" s="2">
        <f t="shared" si="203"/>
        <v>42.397898018794699</v>
      </c>
    </row>
    <row r="1487" spans="1:9" ht="13.5" x14ac:dyDescent="0.25">
      <c r="A1487" s="3">
        <f>TITRES_STAT!B1490</f>
        <v>44176</v>
      </c>
      <c r="B1487" s="5">
        <f>TITRES_STAT!D1490</f>
        <v>6.8609999999999998</v>
      </c>
      <c r="C1487" s="2">
        <f t="shared" si="207"/>
        <v>6.5999999999999837E-2</v>
      </c>
      <c r="D1487" s="2">
        <f t="shared" si="208"/>
        <v>6.5999999999999837E-2</v>
      </c>
      <c r="E1487" s="2">
        <f t="shared" si="209"/>
        <v>0</v>
      </c>
      <c r="F1487" s="2">
        <f t="shared" si="210"/>
        <v>3.5663415575282915E-2</v>
      </c>
      <c r="G1487" s="2">
        <f t="shared" si="210"/>
        <v>4.204771976413673E-2</v>
      </c>
      <c r="H1487" s="2">
        <f t="shared" si="202"/>
        <v>0.8481652697300579</v>
      </c>
      <c r="I1487" s="2">
        <f t="shared" si="203"/>
        <v>45.892284830887469</v>
      </c>
    </row>
    <row r="1488" spans="1:9" ht="13.5" x14ac:dyDescent="0.25">
      <c r="A1488" s="3">
        <f>TITRES_STAT!B1491</f>
        <v>44179</v>
      </c>
      <c r="B1488" s="5">
        <f>TITRES_STAT!D1491</f>
        <v>6.7869999999999999</v>
      </c>
      <c r="C1488" s="2">
        <f t="shared" si="207"/>
        <v>-7.3999999999999844E-2</v>
      </c>
      <c r="D1488" s="2">
        <f t="shared" si="208"/>
        <v>0</v>
      </c>
      <c r="E1488" s="2">
        <f t="shared" si="209"/>
        <v>7.3999999999999844E-2</v>
      </c>
      <c r="F1488" s="2">
        <f t="shared" si="210"/>
        <v>3.3116028748476994E-2</v>
      </c>
      <c r="G1488" s="2">
        <f t="shared" si="210"/>
        <v>4.4330025495269813E-2</v>
      </c>
      <c r="H1488" s="2">
        <f t="shared" si="202"/>
        <v>0.74703383042291738</v>
      </c>
      <c r="I1488" s="2">
        <f t="shared" si="203"/>
        <v>42.760123897662439</v>
      </c>
    </row>
    <row r="1489" spans="1:9" ht="13.5" x14ac:dyDescent="0.25">
      <c r="A1489" s="3">
        <f>TITRES_STAT!B1492</f>
        <v>44180</v>
      </c>
      <c r="B1489" s="5">
        <f>TITRES_STAT!D1492</f>
        <v>6.7869999999999999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3.0750598123585778E-2</v>
      </c>
      <c r="G1489" s="2">
        <f t="shared" si="210"/>
        <v>4.1163595102750541E-2</v>
      </c>
      <c r="H1489" s="2">
        <f t="shared" ref="H1489:H1552" si="211">F1489/G1489</f>
        <v>0.74703383042291727</v>
      </c>
      <c r="I1489" s="2">
        <f t="shared" ref="I1489:I1552" si="212">IF(G1489=0,100,100-(100/(1+H1489)))</f>
        <v>42.760123897662432</v>
      </c>
    </row>
    <row r="1490" spans="1:9" ht="13.5" x14ac:dyDescent="0.25">
      <c r="A1490" s="3">
        <f>TITRES_STAT!B1493</f>
        <v>44181</v>
      </c>
      <c r="B1490" s="5">
        <f>TITRES_STAT!D1493</f>
        <v>6.7729999999999997</v>
      </c>
      <c r="C1490" s="2">
        <f t="shared" si="207"/>
        <v>-1.4000000000000234E-2</v>
      </c>
      <c r="D1490" s="2">
        <f t="shared" si="208"/>
        <v>0</v>
      </c>
      <c r="E1490" s="2">
        <f t="shared" si="209"/>
        <v>1.4000000000000234E-2</v>
      </c>
      <c r="F1490" s="2">
        <f t="shared" si="210"/>
        <v>2.8554126829043937E-2</v>
      </c>
      <c r="G1490" s="2">
        <f t="shared" si="210"/>
        <v>3.9223338309696945E-2</v>
      </c>
      <c r="H1490" s="2">
        <f t="shared" si="211"/>
        <v>0.72798818406501298</v>
      </c>
      <c r="I1490" s="2">
        <f t="shared" si="212"/>
        <v>42.129233913651774</v>
      </c>
    </row>
    <row r="1491" spans="1:9" ht="13.5" x14ac:dyDescent="0.25">
      <c r="A1491" s="3">
        <f>TITRES_STAT!B1494</f>
        <v>44182</v>
      </c>
      <c r="B1491" s="5">
        <f>TITRES_STAT!D1494</f>
        <v>6.9790000000000001</v>
      </c>
      <c r="C1491" s="2">
        <f t="shared" si="207"/>
        <v>0.20600000000000041</v>
      </c>
      <c r="D1491" s="2">
        <f t="shared" si="208"/>
        <v>0.20600000000000041</v>
      </c>
      <c r="E1491" s="2">
        <f t="shared" si="209"/>
        <v>0</v>
      </c>
      <c r="F1491" s="2">
        <f t="shared" si="210"/>
        <v>4.1228832055540829E-2</v>
      </c>
      <c r="G1491" s="2">
        <f t="shared" si="210"/>
        <v>3.6421671287575737E-2</v>
      </c>
      <c r="H1491" s="2">
        <f t="shared" si="211"/>
        <v>1.1319862762477053</v>
      </c>
      <c r="I1491" s="2">
        <f t="shared" si="212"/>
        <v>53.095382876478944</v>
      </c>
    </row>
    <row r="1492" spans="1:9" ht="13.5" x14ac:dyDescent="0.25">
      <c r="A1492" s="3">
        <f>TITRES_STAT!B1495</f>
        <v>44183</v>
      </c>
      <c r="B1492" s="5">
        <f>TITRES_STAT!D1495</f>
        <v>6.9279999999999999</v>
      </c>
      <c r="C1492" s="2">
        <f t="shared" si="207"/>
        <v>-5.1000000000000156E-2</v>
      </c>
      <c r="D1492" s="2">
        <f t="shared" si="208"/>
        <v>0</v>
      </c>
      <c r="E1492" s="2">
        <f t="shared" si="209"/>
        <v>5.1000000000000156E-2</v>
      </c>
      <c r="F1492" s="2">
        <f t="shared" si="210"/>
        <v>3.828391548014505E-2</v>
      </c>
      <c r="G1492" s="2">
        <f t="shared" si="210"/>
        <v>3.7462980481320338E-2</v>
      </c>
      <c r="H1492" s="2">
        <f t="shared" si="211"/>
        <v>1.0219132324304534</v>
      </c>
      <c r="I1492" s="2">
        <f t="shared" si="212"/>
        <v>50.541893491742776</v>
      </c>
    </row>
    <row r="1493" spans="1:9" ht="13.5" x14ac:dyDescent="0.25">
      <c r="A1493" s="3">
        <f>TITRES_STAT!B1496</f>
        <v>44186</v>
      </c>
      <c r="B1493" s="5">
        <f>TITRES_STAT!D1496</f>
        <v>7.0679999999999996</v>
      </c>
      <c r="C1493" s="2">
        <f t="shared" si="207"/>
        <v>0.13999999999999968</v>
      </c>
      <c r="D1493" s="2">
        <f t="shared" si="208"/>
        <v>0.13999999999999968</v>
      </c>
      <c r="E1493" s="2">
        <f t="shared" si="209"/>
        <v>0</v>
      </c>
      <c r="F1493" s="2">
        <f t="shared" si="210"/>
        <v>4.5549350088706093E-2</v>
      </c>
      <c r="G1493" s="2">
        <f t="shared" si="210"/>
        <v>3.4787053304083174E-2</v>
      </c>
      <c r="H1493" s="2">
        <f t="shared" si="211"/>
        <v>1.3093764996576953</v>
      </c>
      <c r="I1493" s="2">
        <f t="shared" si="212"/>
        <v>56.698268985233724</v>
      </c>
    </row>
    <row r="1494" spans="1:9" ht="13.5" x14ac:dyDescent="0.25">
      <c r="A1494" s="3">
        <f>TITRES_STAT!B1497</f>
        <v>44187</v>
      </c>
      <c r="B1494" s="5">
        <f>TITRES_STAT!D1497</f>
        <v>7.0679999999999996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4.2295825082369946E-2</v>
      </c>
      <c r="G1494" s="2">
        <f t="shared" si="210"/>
        <v>3.2302263782362943E-2</v>
      </c>
      <c r="H1494" s="2">
        <f t="shared" si="211"/>
        <v>1.3093764996576955</v>
      </c>
      <c r="I1494" s="2">
        <f t="shared" si="212"/>
        <v>56.698268985233732</v>
      </c>
    </row>
    <row r="1495" spans="1:9" ht="13.5" x14ac:dyDescent="0.25">
      <c r="A1495" s="3">
        <f>TITRES_STAT!B1498</f>
        <v>44188</v>
      </c>
      <c r="B1495" s="5">
        <f>TITRES_STAT!D1498</f>
        <v>7.0679999999999996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3.9274694719343521E-2</v>
      </c>
      <c r="G1495" s="2">
        <f t="shared" si="210"/>
        <v>2.9994959226479875E-2</v>
      </c>
      <c r="H1495" s="2">
        <f t="shared" si="211"/>
        <v>1.3093764996576958</v>
      </c>
      <c r="I1495" s="2">
        <f t="shared" si="212"/>
        <v>56.698268985233739</v>
      </c>
    </row>
    <row r="1496" spans="1:9" ht="13.5" x14ac:dyDescent="0.25">
      <c r="A1496" s="3">
        <f>TITRES_STAT!B1499</f>
        <v>44189</v>
      </c>
      <c r="B1496" s="5">
        <f>TITRES_STAT!D1499</f>
        <v>7.3780000000000001</v>
      </c>
      <c r="C1496" s="2">
        <f t="shared" si="207"/>
        <v>0.3100000000000005</v>
      </c>
      <c r="D1496" s="2">
        <f t="shared" si="208"/>
        <v>0.3100000000000005</v>
      </c>
      <c r="E1496" s="2">
        <f t="shared" si="209"/>
        <v>0</v>
      </c>
      <c r="F1496" s="2">
        <f t="shared" si="210"/>
        <v>5.8612216525104732E-2</v>
      </c>
      <c r="G1496" s="2">
        <f t="shared" si="210"/>
        <v>2.7852462138874167E-2</v>
      </c>
      <c r="H1496" s="2">
        <f t="shared" si="211"/>
        <v>2.1043818759311277</v>
      </c>
      <c r="I1496" s="2">
        <f t="shared" si="212"/>
        <v>67.78746816707077</v>
      </c>
    </row>
    <row r="1497" spans="1:9" ht="13.5" x14ac:dyDescent="0.25">
      <c r="A1497" s="3">
        <f>TITRES_STAT!B1500</f>
        <v>44190</v>
      </c>
      <c r="B1497" s="5">
        <f>TITRES_STAT!D1500</f>
        <v>7.1710000000000003</v>
      </c>
      <c r="C1497" s="2">
        <f t="shared" si="207"/>
        <v>-0.20699999999999985</v>
      </c>
      <c r="D1497" s="2">
        <f t="shared" si="208"/>
        <v>0</v>
      </c>
      <c r="E1497" s="2">
        <f t="shared" si="209"/>
        <v>0.20699999999999985</v>
      </c>
      <c r="F1497" s="2">
        <f t="shared" si="210"/>
        <v>5.4425629630454393E-2</v>
      </c>
      <c r="G1497" s="2">
        <f t="shared" si="210"/>
        <v>4.0648714843240286E-2</v>
      </c>
      <c r="H1497" s="2">
        <f t="shared" si="211"/>
        <v>1.338926208130911</v>
      </c>
      <c r="I1497" s="2">
        <f t="shared" si="212"/>
        <v>57.245337774075281</v>
      </c>
    </row>
    <row r="1498" spans="1:9" ht="13.5" x14ac:dyDescent="0.25">
      <c r="A1498" s="3">
        <f>TITRES_STAT!B1501</f>
        <v>44193</v>
      </c>
      <c r="B1498" s="5">
        <f>TITRES_STAT!D1501</f>
        <v>7.3860000000000001</v>
      </c>
      <c r="C1498" s="2">
        <f t="shared" si="207"/>
        <v>0.21499999999999986</v>
      </c>
      <c r="D1498" s="2">
        <f t="shared" si="208"/>
        <v>0.21499999999999986</v>
      </c>
      <c r="E1498" s="2">
        <f t="shared" si="209"/>
        <v>0</v>
      </c>
      <c r="F1498" s="2">
        <f t="shared" si="210"/>
        <v>6.5895227513993362E-2</v>
      </c>
      <c r="G1498" s="2">
        <f t="shared" si="210"/>
        <v>3.7745235211580262E-2</v>
      </c>
      <c r="H1498" s="2">
        <f t="shared" si="211"/>
        <v>1.745789293525893</v>
      </c>
      <c r="I1498" s="2">
        <f t="shared" si="212"/>
        <v>63.580599488903573</v>
      </c>
    </row>
    <row r="1499" spans="1:9" ht="13.5" x14ac:dyDescent="0.25">
      <c r="A1499" s="3">
        <f>TITRES_STAT!B1502</f>
        <v>44194</v>
      </c>
      <c r="B1499" s="5">
        <f>TITRES_STAT!D1502</f>
        <v>7.3630000000000004</v>
      </c>
      <c r="C1499" s="2">
        <f t="shared" si="207"/>
        <v>-2.2999999999999687E-2</v>
      </c>
      <c r="D1499" s="2">
        <f t="shared" si="208"/>
        <v>0</v>
      </c>
      <c r="E1499" s="2">
        <f t="shared" si="209"/>
        <v>2.2999999999999687E-2</v>
      </c>
      <c r="F1499" s="2">
        <f t="shared" si="210"/>
        <v>6.1188425548708125E-2</v>
      </c>
      <c r="G1499" s="2">
        <f t="shared" si="210"/>
        <v>3.6692004125038799E-2</v>
      </c>
      <c r="H1499" s="2">
        <f t="shared" si="211"/>
        <v>1.6676228788209704</v>
      </c>
      <c r="I1499" s="2">
        <f t="shared" si="212"/>
        <v>62.513441913424522</v>
      </c>
    </row>
    <row r="1500" spans="1:9" ht="13.5" x14ac:dyDescent="0.25">
      <c r="A1500" s="3">
        <f>TITRES_STAT!B1503</f>
        <v>44195</v>
      </c>
      <c r="B1500" s="5">
        <f>TITRES_STAT!D1503</f>
        <v>7.6</v>
      </c>
      <c r="C1500" s="2">
        <f t="shared" si="207"/>
        <v>0.23699999999999921</v>
      </c>
      <c r="D1500" s="2">
        <f t="shared" si="208"/>
        <v>0.23699999999999921</v>
      </c>
      <c r="E1500" s="2">
        <f t="shared" si="209"/>
        <v>0</v>
      </c>
      <c r="F1500" s="2">
        <f t="shared" si="210"/>
        <v>7.3746395152371774E-2</v>
      </c>
      <c r="G1500" s="2">
        <f t="shared" si="210"/>
        <v>3.4071146687536032E-2</v>
      </c>
      <c r="H1500" s="2">
        <f t="shared" si="211"/>
        <v>2.1644823354110887</v>
      </c>
      <c r="I1500" s="2">
        <f t="shared" si="212"/>
        <v>68.399254790907435</v>
      </c>
    </row>
    <row r="1501" spans="1:9" ht="13.5" x14ac:dyDescent="0.25">
      <c r="A1501" s="3">
        <f>TITRES_STAT!B1504</f>
        <v>44196</v>
      </c>
      <c r="B1501" s="5">
        <f>TITRES_STAT!D1504</f>
        <v>7.6879999999999997</v>
      </c>
      <c r="C1501" s="2">
        <f t="shared" si="207"/>
        <v>8.8000000000000078E-2</v>
      </c>
      <c r="D1501" s="2">
        <f t="shared" si="208"/>
        <v>8.8000000000000078E-2</v>
      </c>
      <c r="E1501" s="2">
        <f t="shared" si="209"/>
        <v>0</v>
      </c>
      <c r="F1501" s="2">
        <f t="shared" ref="F1501:G1516" si="213">((F1500*13)+D1501)/14</f>
        <v>7.4764509784345234E-2</v>
      </c>
      <c r="G1501" s="2">
        <f t="shared" si="213"/>
        <v>3.1637493352712029E-2</v>
      </c>
      <c r="H1501" s="2">
        <f t="shared" si="211"/>
        <v>2.3631616117885734</v>
      </c>
      <c r="I1501" s="2">
        <f t="shared" si="212"/>
        <v>70.266073551303805</v>
      </c>
    </row>
    <row r="1502" spans="1:9" ht="13.5" x14ac:dyDescent="0.25">
      <c r="A1502" s="3">
        <f>TITRES_STAT!B1505</f>
        <v>44200</v>
      </c>
      <c r="B1502" s="5">
        <f>TITRES_STAT!D1505</f>
        <v>7.718</v>
      </c>
      <c r="C1502" s="2">
        <f t="shared" si="207"/>
        <v>3.0000000000000249E-2</v>
      </c>
      <c r="D1502" s="2">
        <f t="shared" si="208"/>
        <v>3.0000000000000249E-2</v>
      </c>
      <c r="E1502" s="2">
        <f t="shared" si="209"/>
        <v>0</v>
      </c>
      <c r="F1502" s="2">
        <f t="shared" si="213"/>
        <v>7.1567044799749166E-2</v>
      </c>
      <c r="G1502" s="2">
        <f t="shared" si="213"/>
        <v>2.9377672398946886E-2</v>
      </c>
      <c r="H1502" s="2">
        <f t="shared" si="211"/>
        <v>2.4361033041649227</v>
      </c>
      <c r="I1502" s="2">
        <f t="shared" si="212"/>
        <v>70.897266133183663</v>
      </c>
    </row>
    <row r="1503" spans="1:9" ht="13.5" x14ac:dyDescent="0.25">
      <c r="A1503" s="3">
        <f>TITRES_STAT!B1506</f>
        <v>44201</v>
      </c>
      <c r="B1503" s="5">
        <f>TITRES_STAT!D1506</f>
        <v>7.6879999999999997</v>
      </c>
      <c r="C1503" s="2">
        <f t="shared" si="207"/>
        <v>-3.0000000000000249E-2</v>
      </c>
      <c r="D1503" s="2">
        <f t="shared" si="208"/>
        <v>0</v>
      </c>
      <c r="E1503" s="2">
        <f t="shared" si="209"/>
        <v>3.0000000000000249E-2</v>
      </c>
      <c r="F1503" s="2">
        <f t="shared" si="213"/>
        <v>6.6455113028338508E-2</v>
      </c>
      <c r="G1503" s="2">
        <f t="shared" si="213"/>
        <v>2.9422124370450699E-2</v>
      </c>
      <c r="H1503" s="2">
        <f t="shared" si="211"/>
        <v>2.2586782718885137</v>
      </c>
      <c r="I1503" s="2">
        <f t="shared" si="212"/>
        <v>69.312711579211339</v>
      </c>
    </row>
    <row r="1504" spans="1:9" ht="13.5" x14ac:dyDescent="0.25">
      <c r="A1504" s="3">
        <f>TITRES_STAT!B1507</f>
        <v>44202</v>
      </c>
      <c r="B1504" s="5">
        <f>TITRES_STAT!D1507</f>
        <v>7.6879999999999997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6.1708319240600044E-2</v>
      </c>
      <c r="G1504" s="2">
        <f t="shared" si="213"/>
        <v>2.7320544058275647E-2</v>
      </c>
      <c r="H1504" s="2">
        <f t="shared" si="211"/>
        <v>2.2586782718885141</v>
      </c>
      <c r="I1504" s="2">
        <f t="shared" si="212"/>
        <v>69.312711579211339</v>
      </c>
    </row>
    <row r="1505" spans="1:9" ht="13.5" x14ac:dyDescent="0.25">
      <c r="A1505" s="3">
        <f>TITRES_STAT!B1508</f>
        <v>44203</v>
      </c>
      <c r="B1505" s="5">
        <f>TITRES_STAT!D1508</f>
        <v>7.5330000000000004</v>
      </c>
      <c r="C1505" s="2">
        <f t="shared" si="207"/>
        <v>-0.15499999999999936</v>
      </c>
      <c r="D1505" s="2">
        <f t="shared" si="208"/>
        <v>0</v>
      </c>
      <c r="E1505" s="2">
        <f t="shared" si="209"/>
        <v>0.15499999999999936</v>
      </c>
      <c r="F1505" s="2">
        <f t="shared" si="213"/>
        <v>5.7300582151985753E-2</v>
      </c>
      <c r="G1505" s="2">
        <f t="shared" si="213"/>
        <v>3.6440505196970195E-2</v>
      </c>
      <c r="H1505" s="2">
        <f t="shared" si="211"/>
        <v>1.5724420350997204</v>
      </c>
      <c r="I1505" s="2">
        <f t="shared" si="212"/>
        <v>61.126432146750581</v>
      </c>
    </row>
    <row r="1506" spans="1:9" ht="13.5" x14ac:dyDescent="0.25">
      <c r="A1506" s="3">
        <f>TITRES_STAT!B1509</f>
        <v>44204</v>
      </c>
      <c r="B1506" s="5">
        <f>TITRES_STAT!D1509</f>
        <v>7.3860000000000001</v>
      </c>
      <c r="C1506" s="2">
        <f t="shared" si="207"/>
        <v>-0.14700000000000024</v>
      </c>
      <c r="D1506" s="2">
        <f t="shared" si="208"/>
        <v>0</v>
      </c>
      <c r="E1506" s="2">
        <f t="shared" si="209"/>
        <v>0.14700000000000024</v>
      </c>
      <c r="F1506" s="2">
        <f t="shared" si="213"/>
        <v>5.3207683426843913E-2</v>
      </c>
      <c r="G1506" s="2">
        <f t="shared" si="213"/>
        <v>4.4337611968615201E-2</v>
      </c>
      <c r="H1506" s="2">
        <f t="shared" si="211"/>
        <v>1.2000574921470168</v>
      </c>
      <c r="I1506" s="2">
        <f t="shared" si="212"/>
        <v>54.546642368690605</v>
      </c>
    </row>
    <row r="1507" spans="1:9" ht="13.5" x14ac:dyDescent="0.25">
      <c r="A1507" s="3">
        <f>TITRES_STAT!B1510</f>
        <v>44207</v>
      </c>
      <c r="B1507" s="5">
        <f>TITRES_STAT!D1510</f>
        <v>7.1639999999999997</v>
      </c>
      <c r="C1507" s="2">
        <f t="shared" si="207"/>
        <v>-0.22200000000000042</v>
      </c>
      <c r="D1507" s="2">
        <f t="shared" si="208"/>
        <v>0</v>
      </c>
      <c r="E1507" s="2">
        <f t="shared" si="209"/>
        <v>0.22200000000000042</v>
      </c>
      <c r="F1507" s="2">
        <f t="shared" si="213"/>
        <v>4.9407134610640779E-2</v>
      </c>
      <c r="G1507" s="2">
        <f t="shared" si="213"/>
        <v>5.7027782542285577E-2</v>
      </c>
      <c r="H1507" s="2">
        <f t="shared" si="211"/>
        <v>0.86636955547071892</v>
      </c>
      <c r="I1507" s="2">
        <f t="shared" si="212"/>
        <v>46.420043283025528</v>
      </c>
    </row>
    <row r="1508" spans="1:9" ht="13.5" x14ac:dyDescent="0.25">
      <c r="A1508" s="3">
        <f>TITRES_STAT!B1511</f>
        <v>44208</v>
      </c>
      <c r="B1508" s="5">
        <f>TITRES_STAT!D1511</f>
        <v>7.3120000000000003</v>
      </c>
      <c r="C1508" s="2">
        <f t="shared" si="207"/>
        <v>0.14800000000000058</v>
      </c>
      <c r="D1508" s="2">
        <f t="shared" si="208"/>
        <v>0.14800000000000058</v>
      </c>
      <c r="E1508" s="2">
        <f t="shared" si="209"/>
        <v>0</v>
      </c>
      <c r="F1508" s="2">
        <f t="shared" si="213"/>
        <v>5.6449482138452196E-2</v>
      </c>
      <c r="G1508" s="2">
        <f t="shared" si="213"/>
        <v>5.295436950355089E-2</v>
      </c>
      <c r="H1508" s="2">
        <f t="shared" si="211"/>
        <v>1.0660023463156698</v>
      </c>
      <c r="I1508" s="2">
        <f t="shared" si="212"/>
        <v>51.597344418155487</v>
      </c>
    </row>
    <row r="1509" spans="1:9" ht="13.5" x14ac:dyDescent="0.25">
      <c r="A1509" s="3">
        <f>TITRES_STAT!B1512</f>
        <v>44209</v>
      </c>
      <c r="B1509" s="5">
        <f>TITRES_STAT!D1512</f>
        <v>7.3120000000000003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5.2417376271419895E-2</v>
      </c>
      <c r="G1509" s="2">
        <f t="shared" si="213"/>
        <v>4.9171914539011541E-2</v>
      </c>
      <c r="H1509" s="2">
        <f t="shared" si="211"/>
        <v>1.0660023463156698</v>
      </c>
      <c r="I1509" s="2">
        <f t="shared" si="212"/>
        <v>51.597344418155487</v>
      </c>
    </row>
    <row r="1510" spans="1:9" ht="13.5" x14ac:dyDescent="0.25">
      <c r="A1510" s="3">
        <f>TITRES_STAT!B1513</f>
        <v>44211</v>
      </c>
      <c r="B1510" s="5">
        <f>TITRES_STAT!D1513</f>
        <v>7.3120000000000003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4.8673277966318478E-2</v>
      </c>
      <c r="G1510" s="2">
        <f t="shared" si="213"/>
        <v>4.5659634929082142E-2</v>
      </c>
      <c r="H1510" s="2">
        <f t="shared" si="211"/>
        <v>1.0660023463156698</v>
      </c>
      <c r="I1510" s="2">
        <f t="shared" si="212"/>
        <v>51.597344418155487</v>
      </c>
    </row>
    <row r="1511" spans="1:9" ht="13.5" x14ac:dyDescent="0.25">
      <c r="A1511" s="3">
        <f>TITRES_STAT!B1514</f>
        <v>44214</v>
      </c>
      <c r="B1511" s="5">
        <f>TITRES_STAT!D1514</f>
        <v>7.3410000000000002</v>
      </c>
      <c r="C1511" s="2">
        <f t="shared" si="207"/>
        <v>2.8999999999999915E-2</v>
      </c>
      <c r="D1511" s="2">
        <f t="shared" si="208"/>
        <v>2.8999999999999915E-2</v>
      </c>
      <c r="E1511" s="2">
        <f t="shared" si="209"/>
        <v>0</v>
      </c>
      <c r="F1511" s="2">
        <f t="shared" si="213"/>
        <v>4.7268043825867148E-2</v>
      </c>
      <c r="G1511" s="2">
        <f t="shared" si="213"/>
        <v>4.2398232434147705E-2</v>
      </c>
      <c r="H1511" s="2">
        <f t="shared" si="211"/>
        <v>1.1148588304779725</v>
      </c>
      <c r="I1511" s="2">
        <f t="shared" si="212"/>
        <v>52.715520034309186</v>
      </c>
    </row>
    <row r="1512" spans="1:9" ht="13.5" x14ac:dyDescent="0.25">
      <c r="A1512" s="3">
        <f>TITRES_STAT!B1515</f>
        <v>44215</v>
      </c>
      <c r="B1512" s="5">
        <f>TITRES_STAT!D1515</f>
        <v>7.2750000000000004</v>
      </c>
      <c r="C1512" s="2">
        <f t="shared" si="207"/>
        <v>-6.5999999999999837E-2</v>
      </c>
      <c r="D1512" s="2">
        <f t="shared" si="208"/>
        <v>0</v>
      </c>
      <c r="E1512" s="2">
        <f t="shared" si="209"/>
        <v>6.5999999999999837E-2</v>
      </c>
      <c r="F1512" s="2">
        <f t="shared" si="213"/>
        <v>4.3891754981162358E-2</v>
      </c>
      <c r="G1512" s="2">
        <f t="shared" si="213"/>
        <v>4.4084072974565715E-2</v>
      </c>
      <c r="H1512" s="2">
        <f t="shared" si="211"/>
        <v>0.99563747221101107</v>
      </c>
      <c r="I1512" s="2">
        <f t="shared" si="212"/>
        <v>49.89069838961894</v>
      </c>
    </row>
    <row r="1513" spans="1:9" ht="13.5" x14ac:dyDescent="0.25">
      <c r="A1513" s="3">
        <f>TITRES_STAT!B1516</f>
        <v>44216</v>
      </c>
      <c r="B1513" s="5">
        <f>TITRES_STAT!D1516</f>
        <v>7.2969999999999997</v>
      </c>
      <c r="C1513" s="2">
        <f t="shared" si="207"/>
        <v>2.1999999999999353E-2</v>
      </c>
      <c r="D1513" s="2">
        <f t="shared" si="208"/>
        <v>2.1999999999999353E-2</v>
      </c>
      <c r="E1513" s="2">
        <f t="shared" si="209"/>
        <v>0</v>
      </c>
      <c r="F1513" s="2">
        <f t="shared" si="213"/>
        <v>4.2328058196793576E-2</v>
      </c>
      <c r="G1513" s="2">
        <f t="shared" si="213"/>
        <v>4.0935210619239597E-2</v>
      </c>
      <c r="H1513" s="2">
        <f t="shared" si="211"/>
        <v>1.0340256604640343</v>
      </c>
      <c r="I1513" s="2">
        <f t="shared" si="212"/>
        <v>50.836411779983933</v>
      </c>
    </row>
    <row r="1514" spans="1:9" ht="13.5" x14ac:dyDescent="0.25">
      <c r="A1514" s="3">
        <f>TITRES_STAT!B1517</f>
        <v>44217</v>
      </c>
      <c r="B1514" s="5">
        <f>TITRES_STAT!D1517</f>
        <v>7.3120000000000003</v>
      </c>
      <c r="C1514" s="2">
        <f t="shared" si="207"/>
        <v>1.5000000000000568E-2</v>
      </c>
      <c r="D1514" s="2">
        <f t="shared" si="208"/>
        <v>1.5000000000000568E-2</v>
      </c>
      <c r="E1514" s="2">
        <f t="shared" si="209"/>
        <v>0</v>
      </c>
      <c r="F1514" s="2">
        <f t="shared" si="213"/>
        <v>4.0376054039879795E-2</v>
      </c>
      <c r="G1514" s="2">
        <f t="shared" si="213"/>
        <v>3.8011267003579631E-2</v>
      </c>
      <c r="H1514" s="2">
        <f t="shared" si="211"/>
        <v>1.0622127916987736</v>
      </c>
      <c r="I1514" s="2">
        <f t="shared" si="212"/>
        <v>51.508398938004966</v>
      </c>
    </row>
    <row r="1515" spans="1:9" ht="13.5" x14ac:dyDescent="0.25">
      <c r="A1515" s="3">
        <f>TITRES_STAT!B1518</f>
        <v>44218</v>
      </c>
      <c r="B1515" s="5">
        <f>TITRES_STAT!D1518</f>
        <v>7.0979999999999999</v>
      </c>
      <c r="C1515" s="2">
        <f t="shared" si="207"/>
        <v>-0.21400000000000041</v>
      </c>
      <c r="D1515" s="2">
        <f t="shared" si="208"/>
        <v>0</v>
      </c>
      <c r="E1515" s="2">
        <f t="shared" si="209"/>
        <v>0.21400000000000041</v>
      </c>
      <c r="F1515" s="2">
        <f t="shared" si="213"/>
        <v>3.7492050179888381E-2</v>
      </c>
      <c r="G1515" s="2">
        <f t="shared" si="213"/>
        <v>5.0581890789038256E-2</v>
      </c>
      <c r="H1515" s="2">
        <f t="shared" si="211"/>
        <v>0.74121488135460112</v>
      </c>
      <c r="I1515" s="2">
        <f t="shared" si="212"/>
        <v>42.568834512714666</v>
      </c>
    </row>
    <row r="1516" spans="1:9" ht="13.5" x14ac:dyDescent="0.25">
      <c r="A1516" s="3">
        <f>TITRES_STAT!B1519</f>
        <v>44221</v>
      </c>
      <c r="B1516" s="5">
        <f>TITRES_STAT!D1519</f>
        <v>7.2380000000000004</v>
      </c>
      <c r="C1516" s="2">
        <f t="shared" si="207"/>
        <v>0.14000000000000057</v>
      </c>
      <c r="D1516" s="2">
        <f t="shared" si="208"/>
        <v>0.14000000000000057</v>
      </c>
      <c r="E1516" s="2">
        <f t="shared" si="209"/>
        <v>0</v>
      </c>
      <c r="F1516" s="2">
        <f t="shared" si="213"/>
        <v>4.4814046595610675E-2</v>
      </c>
      <c r="G1516" s="2">
        <f t="shared" si="213"/>
        <v>4.6968898589821236E-2</v>
      </c>
      <c r="H1516" s="2">
        <f t="shared" si="211"/>
        <v>0.95412172610158785</v>
      </c>
      <c r="I1516" s="2">
        <f t="shared" si="212"/>
        <v>48.826115249485049</v>
      </c>
    </row>
    <row r="1517" spans="1:9" ht="13.5" x14ac:dyDescent="0.25">
      <c r="A1517" s="3">
        <f>TITRES_STAT!B1520</f>
        <v>44222</v>
      </c>
      <c r="B1517" s="5">
        <f>TITRES_STAT!D1520</f>
        <v>7.024</v>
      </c>
      <c r="C1517" s="2">
        <f t="shared" si="207"/>
        <v>-0.21400000000000041</v>
      </c>
      <c r="D1517" s="2">
        <f t="shared" si="208"/>
        <v>0</v>
      </c>
      <c r="E1517" s="2">
        <f t="shared" si="209"/>
        <v>0.21400000000000041</v>
      </c>
      <c r="F1517" s="2">
        <f t="shared" ref="F1517:G1532" si="214">((F1516*13)+D1517)/14</f>
        <v>4.1613043267352767E-2</v>
      </c>
      <c r="G1517" s="2">
        <f t="shared" si="214"/>
        <v>5.8899691547691181E-2</v>
      </c>
      <c r="H1517" s="2">
        <f t="shared" si="211"/>
        <v>0.70650698117253496</v>
      </c>
      <c r="I1517" s="2">
        <f t="shared" si="212"/>
        <v>41.400767120630029</v>
      </c>
    </row>
    <row r="1518" spans="1:9" ht="13.5" x14ac:dyDescent="0.25">
      <c r="A1518" s="3">
        <f>TITRES_STAT!B1521</f>
        <v>44223</v>
      </c>
      <c r="B1518" s="5">
        <f>TITRES_STAT!D1521</f>
        <v>7.024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3.8640683033970426E-2</v>
      </c>
      <c r="G1518" s="2">
        <f t="shared" si="214"/>
        <v>5.4692570722856097E-2</v>
      </c>
      <c r="H1518" s="2">
        <f t="shared" si="211"/>
        <v>0.70650698117253485</v>
      </c>
      <c r="I1518" s="2">
        <f t="shared" si="212"/>
        <v>41.400767120630029</v>
      </c>
    </row>
    <row r="1519" spans="1:9" ht="13.5" x14ac:dyDescent="0.25">
      <c r="A1519" s="3">
        <f>TITRES_STAT!B1522</f>
        <v>44224</v>
      </c>
      <c r="B1519" s="5">
        <f>TITRES_STAT!D1522</f>
        <v>7.2009999999999996</v>
      </c>
      <c r="C1519" s="2">
        <f t="shared" si="207"/>
        <v>0.1769999999999996</v>
      </c>
      <c r="D1519" s="2">
        <f t="shared" si="208"/>
        <v>0.1769999999999996</v>
      </c>
      <c r="E1519" s="2">
        <f t="shared" si="209"/>
        <v>0</v>
      </c>
      <c r="F1519" s="2">
        <f t="shared" si="214"/>
        <v>4.8523491388686793E-2</v>
      </c>
      <c r="G1519" s="2">
        <f t="shared" si="214"/>
        <v>5.0785958528366378E-2</v>
      </c>
      <c r="H1519" s="2">
        <f t="shared" si="211"/>
        <v>0.95545093161103012</v>
      </c>
      <c r="I1519" s="2">
        <f t="shared" si="212"/>
        <v>48.860900376767127</v>
      </c>
    </row>
    <row r="1520" spans="1:9" ht="13.5" x14ac:dyDescent="0.25">
      <c r="A1520" s="3">
        <f>TITRES_STAT!B1523</f>
        <v>44225</v>
      </c>
      <c r="B1520" s="5">
        <f>TITRES_STAT!D1523</f>
        <v>7.2009999999999996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4.5057527718066308E-2</v>
      </c>
      <c r="G1520" s="2">
        <f t="shared" si="214"/>
        <v>4.7158390062054488E-2</v>
      </c>
      <c r="H1520" s="2">
        <f t="shared" si="211"/>
        <v>0.95545093161103023</v>
      </c>
      <c r="I1520" s="2">
        <f t="shared" si="212"/>
        <v>48.860900376767127</v>
      </c>
    </row>
    <row r="1521" spans="1:9" ht="13.5" x14ac:dyDescent="0.25">
      <c r="A1521" s="3">
        <f>TITRES_STAT!B1524</f>
        <v>44228</v>
      </c>
      <c r="B1521" s="5">
        <f>TITRES_STAT!D1524</f>
        <v>7.2009999999999996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4.1839132881061572E-2</v>
      </c>
      <c r="G1521" s="2">
        <f t="shared" si="214"/>
        <v>4.3789933629050593E-2</v>
      </c>
      <c r="H1521" s="2">
        <f t="shared" si="211"/>
        <v>0.95545093161103023</v>
      </c>
      <c r="I1521" s="2">
        <f t="shared" si="212"/>
        <v>48.860900376767127</v>
      </c>
    </row>
    <row r="1522" spans="1:9" ht="13.5" x14ac:dyDescent="0.25">
      <c r="A1522" s="3">
        <f>TITRES_STAT!B1525</f>
        <v>44229</v>
      </c>
      <c r="B1522" s="5">
        <f>TITRES_STAT!D1525</f>
        <v>7.2009999999999996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3.8850623389557179E-2</v>
      </c>
      <c r="G1522" s="2">
        <f t="shared" si="214"/>
        <v>4.0662081226975552E-2</v>
      </c>
      <c r="H1522" s="2">
        <f t="shared" si="211"/>
        <v>0.95545093161103034</v>
      </c>
      <c r="I1522" s="2">
        <f t="shared" si="212"/>
        <v>48.860900376767134</v>
      </c>
    </row>
    <row r="1523" spans="1:9" ht="13.5" x14ac:dyDescent="0.25">
      <c r="A1523" s="3">
        <f>TITRES_STAT!B1526</f>
        <v>44230</v>
      </c>
      <c r="B1523" s="5">
        <f>TITRES_STAT!D1526</f>
        <v>7.016</v>
      </c>
      <c r="C1523" s="2">
        <f t="shared" si="207"/>
        <v>-0.18499999999999961</v>
      </c>
      <c r="D1523" s="2">
        <f t="shared" si="208"/>
        <v>0</v>
      </c>
      <c r="E1523" s="2">
        <f t="shared" si="209"/>
        <v>0.18499999999999961</v>
      </c>
      <c r="F1523" s="2">
        <f t="shared" si="214"/>
        <v>3.6075578861731669E-2</v>
      </c>
      <c r="G1523" s="2">
        <f t="shared" si="214"/>
        <v>5.0971932567905838E-2</v>
      </c>
      <c r="H1523" s="2">
        <f t="shared" si="211"/>
        <v>0.70775379790968396</v>
      </c>
      <c r="I1523" s="2">
        <f t="shared" si="212"/>
        <v>41.443549929503021</v>
      </c>
    </row>
    <row r="1524" spans="1:9" ht="13.5" x14ac:dyDescent="0.25">
      <c r="A1524" s="3">
        <f>TITRES_STAT!B1527</f>
        <v>44231</v>
      </c>
      <c r="B1524" s="5">
        <f>TITRES_STAT!D1527</f>
        <v>7.0750000000000002</v>
      </c>
      <c r="C1524" s="2">
        <f t="shared" si="207"/>
        <v>5.9000000000000163E-2</v>
      </c>
      <c r="D1524" s="2">
        <f t="shared" si="208"/>
        <v>5.9000000000000163E-2</v>
      </c>
      <c r="E1524" s="2">
        <f t="shared" si="209"/>
        <v>0</v>
      </c>
      <c r="F1524" s="2">
        <f t="shared" si="214"/>
        <v>3.7713037514465135E-2</v>
      </c>
      <c r="G1524" s="2">
        <f t="shared" si="214"/>
        <v>4.7331080241626848E-2</v>
      </c>
      <c r="H1524" s="2">
        <f t="shared" si="211"/>
        <v>0.79679224141808591</v>
      </c>
      <c r="I1524" s="2">
        <f t="shared" si="212"/>
        <v>44.345262799511644</v>
      </c>
    </row>
    <row r="1525" spans="1:9" ht="13.5" x14ac:dyDescent="0.25">
      <c r="A1525" s="3">
        <f>TITRES_STAT!B1528</f>
        <v>44232</v>
      </c>
      <c r="B1525" s="5">
        <f>TITRES_STAT!D1528</f>
        <v>7.0750000000000002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3.5019249120574768E-2</v>
      </c>
      <c r="G1525" s="2">
        <f t="shared" si="214"/>
        <v>4.3950288795796363E-2</v>
      </c>
      <c r="H1525" s="2">
        <f t="shared" si="211"/>
        <v>0.7967922414180858</v>
      </c>
      <c r="I1525" s="2">
        <f t="shared" si="212"/>
        <v>44.345262799511644</v>
      </c>
    </row>
    <row r="1526" spans="1:9" ht="13.5" x14ac:dyDescent="0.25">
      <c r="A1526" s="3">
        <f>TITRES_STAT!B1529</f>
        <v>44235</v>
      </c>
      <c r="B1526" s="5">
        <f>TITRES_STAT!D1529</f>
        <v>7.0750000000000002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3.2517874183390853E-2</v>
      </c>
      <c r="G1526" s="2">
        <f t="shared" si="214"/>
        <v>4.0810982453239483E-2</v>
      </c>
      <c r="H1526" s="2">
        <f t="shared" si="211"/>
        <v>0.79679224141808569</v>
      </c>
      <c r="I1526" s="2">
        <f t="shared" si="212"/>
        <v>44.345262799511637</v>
      </c>
    </row>
    <row r="1527" spans="1:9" ht="13.5" x14ac:dyDescent="0.25">
      <c r="A1527" s="3">
        <f>TITRES_STAT!B1530</f>
        <v>44236</v>
      </c>
      <c r="B1527" s="5">
        <f>TITRES_STAT!D1530</f>
        <v>7.1269999999999998</v>
      </c>
      <c r="C1527" s="2">
        <f t="shared" si="207"/>
        <v>5.1999999999999602E-2</v>
      </c>
      <c r="D1527" s="2">
        <f t="shared" si="208"/>
        <v>5.1999999999999602E-2</v>
      </c>
      <c r="E1527" s="2">
        <f t="shared" si="209"/>
        <v>0</v>
      </c>
      <c r="F1527" s="2">
        <f t="shared" si="214"/>
        <v>3.3909454598862902E-2</v>
      </c>
      <c r="G1527" s="2">
        <f t="shared" si="214"/>
        <v>3.7895912278008093E-2</v>
      </c>
      <c r="H1527" s="2">
        <f t="shared" si="211"/>
        <v>0.89480507422805522</v>
      </c>
      <c r="I1527" s="2">
        <f t="shared" si="212"/>
        <v>47.224122755349875</v>
      </c>
    </row>
    <row r="1528" spans="1:9" ht="13.5" x14ac:dyDescent="0.25">
      <c r="A1528" s="3">
        <f>TITRES_STAT!B1531</f>
        <v>44237</v>
      </c>
      <c r="B1528" s="5">
        <f>TITRES_STAT!D1531</f>
        <v>7.016</v>
      </c>
      <c r="C1528" s="2">
        <f t="shared" si="207"/>
        <v>-0.11099999999999977</v>
      </c>
      <c r="D1528" s="2">
        <f t="shared" si="208"/>
        <v>0</v>
      </c>
      <c r="E1528" s="2">
        <f t="shared" si="209"/>
        <v>0.11099999999999977</v>
      </c>
      <c r="F1528" s="2">
        <f t="shared" si="214"/>
        <v>3.1487350698944122E-2</v>
      </c>
      <c r="G1528" s="2">
        <f t="shared" si="214"/>
        <v>4.3117632829578922E-2</v>
      </c>
      <c r="H1528" s="2">
        <f t="shared" si="211"/>
        <v>0.73026621900596622</v>
      </c>
      <c r="I1528" s="2">
        <f t="shared" si="212"/>
        <v>42.205425441727826</v>
      </c>
    </row>
    <row r="1529" spans="1:9" ht="13.5" x14ac:dyDescent="0.25">
      <c r="A1529" s="3">
        <f>TITRES_STAT!B1532</f>
        <v>44238</v>
      </c>
      <c r="B1529" s="5">
        <f>TITRES_STAT!D1532</f>
        <v>7.016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2.9238254220448116E-2</v>
      </c>
      <c r="G1529" s="2">
        <f t="shared" si="214"/>
        <v>4.0037801913180425E-2</v>
      </c>
      <c r="H1529" s="2">
        <f t="shared" si="211"/>
        <v>0.73026621900596644</v>
      </c>
      <c r="I1529" s="2">
        <f t="shared" si="212"/>
        <v>42.20542544172784</v>
      </c>
    </row>
    <row r="1530" spans="1:9" ht="13.5" x14ac:dyDescent="0.25">
      <c r="A1530" s="3">
        <f>TITRES_STAT!B1533</f>
        <v>44239</v>
      </c>
      <c r="B1530" s="5">
        <f>TITRES_STAT!D1533</f>
        <v>7.016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2.7149807490416105E-2</v>
      </c>
      <c r="G1530" s="2">
        <f t="shared" si="214"/>
        <v>3.7177958919381818E-2</v>
      </c>
      <c r="H1530" s="2">
        <f t="shared" si="211"/>
        <v>0.73026621900596644</v>
      </c>
      <c r="I1530" s="2">
        <f t="shared" si="212"/>
        <v>42.20542544172784</v>
      </c>
    </row>
    <row r="1531" spans="1:9" ht="13.5" x14ac:dyDescent="0.25">
      <c r="A1531" s="3">
        <f>TITRES_STAT!B1534</f>
        <v>44242</v>
      </c>
      <c r="B1531" s="5">
        <f>TITRES_STAT!D1534</f>
        <v>7.016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2.5210535526814955E-2</v>
      </c>
      <c r="G1531" s="2">
        <f t="shared" si="214"/>
        <v>3.4522390425140256E-2</v>
      </c>
      <c r="H1531" s="2">
        <f t="shared" si="211"/>
        <v>0.73026621900596655</v>
      </c>
      <c r="I1531" s="2">
        <f t="shared" si="212"/>
        <v>42.20542544172784</v>
      </c>
    </row>
    <row r="1532" spans="1:9" ht="13.5" x14ac:dyDescent="0.25">
      <c r="A1532" s="3">
        <f>TITRES_STAT!B1535</f>
        <v>44243</v>
      </c>
      <c r="B1532" s="5">
        <f>TITRES_STAT!D1535</f>
        <v>7.0090000000000003</v>
      </c>
      <c r="C1532" s="2">
        <f t="shared" si="207"/>
        <v>-6.9999999999996732E-3</v>
      </c>
      <c r="D1532" s="2">
        <f t="shared" si="208"/>
        <v>0</v>
      </c>
      <c r="E1532" s="2">
        <f t="shared" si="209"/>
        <v>6.9999999999996732E-3</v>
      </c>
      <c r="F1532" s="2">
        <f t="shared" si="214"/>
        <v>2.3409782989185314E-2</v>
      </c>
      <c r="G1532" s="2">
        <f t="shared" si="214"/>
        <v>3.2556505394773075E-2</v>
      </c>
      <c r="H1532" s="2">
        <f t="shared" si="211"/>
        <v>0.71905085344152875</v>
      </c>
      <c r="I1532" s="2">
        <f t="shared" si="212"/>
        <v>41.828364297774762</v>
      </c>
    </row>
    <row r="1533" spans="1:9" ht="13.5" x14ac:dyDescent="0.25">
      <c r="A1533" s="3">
        <f>TITRES_STAT!B1536</f>
        <v>44244</v>
      </c>
      <c r="B1533" s="5">
        <f>TITRES_STAT!D1536</f>
        <v>7.0019999999999998</v>
      </c>
      <c r="C1533" s="2">
        <f t="shared" si="207"/>
        <v>-7.0000000000005613E-3</v>
      </c>
      <c r="D1533" s="2">
        <f t="shared" si="208"/>
        <v>0</v>
      </c>
      <c r="E1533" s="2">
        <f t="shared" si="209"/>
        <v>7.0000000000005613E-3</v>
      </c>
      <c r="F1533" s="2">
        <f t="shared" ref="F1533:G1548" si="215">((F1532*13)+D1533)/14</f>
        <v>2.1737655632814934E-2</v>
      </c>
      <c r="G1533" s="2">
        <f t="shared" si="215"/>
        <v>3.0731040723717896E-2</v>
      </c>
      <c r="H1533" s="2">
        <f t="shared" si="211"/>
        <v>0.70735175642906356</v>
      </c>
      <c r="I1533" s="2">
        <f t="shared" si="212"/>
        <v>41.42976125250803</v>
      </c>
    </row>
    <row r="1534" spans="1:9" ht="13.5" x14ac:dyDescent="0.25">
      <c r="A1534" s="3">
        <f>TITRES_STAT!B1537</f>
        <v>44245</v>
      </c>
      <c r="B1534" s="5">
        <f>TITRES_STAT!D1537</f>
        <v>6.9420000000000002</v>
      </c>
      <c r="C1534" s="2">
        <f t="shared" si="207"/>
        <v>-5.9999999999999609E-2</v>
      </c>
      <c r="D1534" s="2">
        <f t="shared" si="208"/>
        <v>0</v>
      </c>
      <c r="E1534" s="2">
        <f t="shared" si="209"/>
        <v>5.9999999999999609E-2</v>
      </c>
      <c r="F1534" s="2">
        <f t="shared" si="215"/>
        <v>2.0184965944756723E-2</v>
      </c>
      <c r="G1534" s="2">
        <f t="shared" si="215"/>
        <v>3.2821680672023734E-2</v>
      </c>
      <c r="H1534" s="2">
        <f t="shared" si="211"/>
        <v>0.61498879799783723</v>
      </c>
      <c r="I1534" s="2">
        <f t="shared" si="212"/>
        <v>38.080065865488486</v>
      </c>
    </row>
    <row r="1535" spans="1:9" ht="13.5" x14ac:dyDescent="0.25">
      <c r="A1535" s="3">
        <f>TITRES_STAT!B1538</f>
        <v>44246</v>
      </c>
      <c r="B1535" s="5">
        <f>TITRES_STAT!D1538</f>
        <v>6.9420000000000002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1.8743182662988387E-2</v>
      </c>
      <c r="G1535" s="2">
        <f t="shared" si="215"/>
        <v>3.0477274909736323E-2</v>
      </c>
      <c r="H1535" s="2">
        <f t="shared" si="211"/>
        <v>0.61498879799783734</v>
      </c>
      <c r="I1535" s="2">
        <f t="shared" si="212"/>
        <v>38.080065865488493</v>
      </c>
    </row>
    <row r="1536" spans="1:9" ht="13.5" x14ac:dyDescent="0.25">
      <c r="A1536" s="3">
        <f>TITRES_STAT!B1539</f>
        <v>44249</v>
      </c>
      <c r="B1536" s="5">
        <f>TITRES_STAT!D1539</f>
        <v>7.0679999999999996</v>
      </c>
      <c r="C1536" s="2">
        <f t="shared" si="207"/>
        <v>0.12599999999999945</v>
      </c>
      <c r="D1536" s="2">
        <f t="shared" si="208"/>
        <v>0.12599999999999945</v>
      </c>
      <c r="E1536" s="2">
        <f t="shared" si="209"/>
        <v>0</v>
      </c>
      <c r="F1536" s="2">
        <f t="shared" si="215"/>
        <v>2.6404383901346324E-2</v>
      </c>
      <c r="G1536" s="2">
        <f t="shared" si="215"/>
        <v>2.8300326701898016E-2</v>
      </c>
      <c r="H1536" s="2">
        <f t="shared" si="211"/>
        <v>0.93300632814162754</v>
      </c>
      <c r="I1536" s="2">
        <f t="shared" si="212"/>
        <v>48.267111936390307</v>
      </c>
    </row>
    <row r="1537" spans="1:9" ht="13.5" x14ac:dyDescent="0.25">
      <c r="A1537" s="3">
        <f>TITRES_STAT!B1540</f>
        <v>44250</v>
      </c>
      <c r="B1537" s="5">
        <f>TITRES_STAT!D1540</f>
        <v>7.0380000000000003</v>
      </c>
      <c r="C1537" s="2">
        <f t="shared" si="207"/>
        <v>-2.9999999999999361E-2</v>
      </c>
      <c r="D1537" s="2">
        <f t="shared" si="208"/>
        <v>0</v>
      </c>
      <c r="E1537" s="2">
        <f t="shared" si="209"/>
        <v>2.9999999999999361E-2</v>
      </c>
      <c r="F1537" s="2">
        <f t="shared" si="215"/>
        <v>2.4518356479821587E-2</v>
      </c>
      <c r="G1537" s="2">
        <f t="shared" si="215"/>
        <v>2.8421731937476685E-2</v>
      </c>
      <c r="H1537" s="2">
        <f t="shared" si="211"/>
        <v>0.8626622942527955</v>
      </c>
      <c r="I1537" s="2">
        <f t="shared" si="212"/>
        <v>46.313402967060725</v>
      </c>
    </row>
    <row r="1538" spans="1:9" ht="13.5" x14ac:dyDescent="0.25">
      <c r="A1538" s="3">
        <f>TITRES_STAT!B1541</f>
        <v>44251</v>
      </c>
      <c r="B1538" s="5">
        <f>TITRES_STAT!D1541</f>
        <v>7.0380000000000003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2.2767045302691472E-2</v>
      </c>
      <c r="G1538" s="2">
        <f t="shared" si="215"/>
        <v>2.6391608227656922E-2</v>
      </c>
      <c r="H1538" s="2">
        <f t="shared" si="211"/>
        <v>0.86266229425279539</v>
      </c>
      <c r="I1538" s="2">
        <f t="shared" si="212"/>
        <v>46.313402967060718</v>
      </c>
    </row>
    <row r="1539" spans="1:9" ht="13.5" x14ac:dyDescent="0.25">
      <c r="A1539" s="3">
        <f>TITRES_STAT!B1542</f>
        <v>44252</v>
      </c>
      <c r="B1539" s="5">
        <f>TITRES_STAT!D1542</f>
        <v>7.0380000000000003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2.1140827781070654E-2</v>
      </c>
      <c r="G1539" s="2">
        <f t="shared" si="215"/>
        <v>2.4506493354252857E-2</v>
      </c>
      <c r="H1539" s="2">
        <f t="shared" si="211"/>
        <v>0.86266229425279539</v>
      </c>
      <c r="I1539" s="2">
        <f t="shared" si="212"/>
        <v>46.313402967060718</v>
      </c>
    </row>
    <row r="1540" spans="1:9" ht="13.5" x14ac:dyDescent="0.25">
      <c r="A1540" s="3">
        <f>TITRES_STAT!B1543</f>
        <v>44253</v>
      </c>
      <c r="B1540" s="5">
        <f>TITRES_STAT!D1543</f>
        <v>7.0380000000000003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1.963076865385132E-2</v>
      </c>
      <c r="G1540" s="2">
        <f t="shared" si="215"/>
        <v>2.2756029543234798E-2</v>
      </c>
      <c r="H1540" s="2">
        <f t="shared" si="211"/>
        <v>0.86266229425279528</v>
      </c>
      <c r="I1540" s="2">
        <f t="shared" si="212"/>
        <v>46.313402967060718</v>
      </c>
    </row>
    <row r="1541" spans="1:9" ht="13.5" x14ac:dyDescent="0.25">
      <c r="A1541" s="3">
        <f>TITRES_STAT!B1544</f>
        <v>44256</v>
      </c>
      <c r="B1541" s="5">
        <f>TITRES_STAT!D1544</f>
        <v>7.0380000000000003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1.822857089286194E-2</v>
      </c>
      <c r="G1541" s="2">
        <f t="shared" si="215"/>
        <v>2.1130598861575169E-2</v>
      </c>
      <c r="H1541" s="2">
        <f t="shared" si="211"/>
        <v>0.86266229425279528</v>
      </c>
      <c r="I1541" s="2">
        <f t="shared" si="212"/>
        <v>46.313402967060718</v>
      </c>
    </row>
    <row r="1542" spans="1:9" ht="13.5" x14ac:dyDescent="0.25">
      <c r="A1542" s="3">
        <f>TITRES_STAT!B1545</f>
        <v>44257</v>
      </c>
      <c r="B1542" s="5">
        <f>TITRES_STAT!D1545</f>
        <v>7.1269999999999998</v>
      </c>
      <c r="C1542" s="2">
        <f t="shared" si="216"/>
        <v>8.8999999999999524E-2</v>
      </c>
      <c r="D1542" s="2">
        <f t="shared" si="217"/>
        <v>8.8999999999999524E-2</v>
      </c>
      <c r="E1542" s="2">
        <f t="shared" si="218"/>
        <v>0</v>
      </c>
      <c r="F1542" s="2">
        <f t="shared" si="215"/>
        <v>2.3283672971943194E-2</v>
      </c>
      <c r="G1542" s="2">
        <f t="shared" si="215"/>
        <v>1.9621270371462659E-2</v>
      </c>
      <c r="H1542" s="2">
        <f t="shared" si="211"/>
        <v>1.1866547135402183</v>
      </c>
      <c r="I1542" s="2">
        <f t="shared" si="212"/>
        <v>54.268042695182139</v>
      </c>
    </row>
    <row r="1543" spans="1:9" ht="13.5" x14ac:dyDescent="0.25">
      <c r="A1543" s="3">
        <f>TITRES_STAT!B1546</f>
        <v>44258</v>
      </c>
      <c r="B1543" s="5">
        <f>TITRES_STAT!D1546</f>
        <v>7.0830000000000002</v>
      </c>
      <c r="C1543" s="2">
        <f t="shared" si="216"/>
        <v>-4.3999999999999595E-2</v>
      </c>
      <c r="D1543" s="2">
        <f t="shared" si="217"/>
        <v>0</v>
      </c>
      <c r="E1543" s="2">
        <f t="shared" si="218"/>
        <v>4.3999999999999595E-2</v>
      </c>
      <c r="F1543" s="2">
        <f t="shared" si="215"/>
        <v>2.1620553473947254E-2</v>
      </c>
      <c r="G1543" s="2">
        <f t="shared" si="215"/>
        <v>2.136260820207244E-2</v>
      </c>
      <c r="H1543" s="2">
        <f t="shared" si="211"/>
        <v>1.0120746151141689</v>
      </c>
      <c r="I1543" s="2">
        <f t="shared" si="212"/>
        <v>50.300053860415197</v>
      </c>
    </row>
    <row r="1544" spans="1:9" ht="13.5" x14ac:dyDescent="0.25">
      <c r="A1544" s="3">
        <f>TITRES_STAT!B1547</f>
        <v>44259</v>
      </c>
      <c r="B1544" s="5">
        <f>TITRES_STAT!D1547</f>
        <v>7.0679999999999996</v>
      </c>
      <c r="C1544" s="2">
        <f t="shared" si="216"/>
        <v>-1.5000000000000568E-2</v>
      </c>
      <c r="D1544" s="2">
        <f t="shared" si="217"/>
        <v>0</v>
      </c>
      <c r="E1544" s="2">
        <f t="shared" si="218"/>
        <v>1.5000000000000568E-2</v>
      </c>
      <c r="F1544" s="2">
        <f t="shared" si="215"/>
        <v>2.0076228225808162E-2</v>
      </c>
      <c r="G1544" s="2">
        <f t="shared" si="215"/>
        <v>2.0908136187638735E-2</v>
      </c>
      <c r="H1544" s="2">
        <f t="shared" si="211"/>
        <v>0.9602112807012223</v>
      </c>
      <c r="I1544" s="2">
        <f t="shared" si="212"/>
        <v>48.985091053946391</v>
      </c>
    </row>
    <row r="1545" spans="1:9" ht="13.5" x14ac:dyDescent="0.25">
      <c r="A1545" s="3">
        <f>TITRES_STAT!B1548</f>
        <v>44260</v>
      </c>
      <c r="B1545" s="5">
        <f>TITRES_STAT!D1548</f>
        <v>7.0679999999999996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1.8642211923964723E-2</v>
      </c>
      <c r="G1545" s="2">
        <f t="shared" si="215"/>
        <v>1.9414697888521681E-2</v>
      </c>
      <c r="H1545" s="2">
        <f t="shared" si="211"/>
        <v>0.96021128070122241</v>
      </c>
      <c r="I1545" s="2">
        <f t="shared" si="212"/>
        <v>48.985091053946391</v>
      </c>
    </row>
    <row r="1546" spans="1:9" ht="13.5" x14ac:dyDescent="0.25">
      <c r="A1546" s="3">
        <f>TITRES_STAT!B1549</f>
        <v>44263</v>
      </c>
      <c r="B1546" s="5">
        <f>TITRES_STAT!D1549</f>
        <v>6.9420000000000002</v>
      </c>
      <c r="C1546" s="2">
        <f t="shared" si="216"/>
        <v>-0.12599999999999945</v>
      </c>
      <c r="D1546" s="2">
        <f t="shared" si="217"/>
        <v>0</v>
      </c>
      <c r="E1546" s="2">
        <f t="shared" si="218"/>
        <v>0.12599999999999945</v>
      </c>
      <c r="F1546" s="2">
        <f t="shared" si="215"/>
        <v>1.7310625357967242E-2</v>
      </c>
      <c r="G1546" s="2">
        <f t="shared" si="215"/>
        <v>2.7027933753627238E-2</v>
      </c>
      <c r="H1546" s="2">
        <f t="shared" si="211"/>
        <v>0.64047165113552562</v>
      </c>
      <c r="I1546" s="2">
        <f t="shared" si="212"/>
        <v>39.041921309167073</v>
      </c>
    </row>
    <row r="1547" spans="1:9" ht="13.5" x14ac:dyDescent="0.25">
      <c r="A1547" s="3">
        <f>TITRES_STAT!B1550</f>
        <v>44264</v>
      </c>
      <c r="B1547" s="5">
        <f>TITRES_STAT!D1550</f>
        <v>7.0830000000000002</v>
      </c>
      <c r="C1547" s="2">
        <f t="shared" si="216"/>
        <v>0.14100000000000001</v>
      </c>
      <c r="D1547" s="2">
        <f t="shared" si="217"/>
        <v>0.14100000000000001</v>
      </c>
      <c r="E1547" s="2">
        <f t="shared" si="218"/>
        <v>0</v>
      </c>
      <c r="F1547" s="2">
        <f t="shared" si="215"/>
        <v>2.6145580689541013E-2</v>
      </c>
      <c r="G1547" s="2">
        <f t="shared" si="215"/>
        <v>2.5097367056939577E-2</v>
      </c>
      <c r="H1547" s="2">
        <f t="shared" si="211"/>
        <v>1.0417658804695848</v>
      </c>
      <c r="I1547" s="2">
        <f t="shared" si="212"/>
        <v>51.022788187154426</v>
      </c>
    </row>
    <row r="1548" spans="1:9" ht="13.5" x14ac:dyDescent="0.25">
      <c r="A1548" s="3">
        <f>TITRES_STAT!B1551</f>
        <v>44265</v>
      </c>
      <c r="B1548" s="5">
        <f>TITRES_STAT!D1551</f>
        <v>7.0830000000000002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2.4278039211716652E-2</v>
      </c>
      <c r="G1548" s="2">
        <f t="shared" si="215"/>
        <v>2.3304697981443891E-2</v>
      </c>
      <c r="H1548" s="2">
        <f t="shared" si="211"/>
        <v>1.0417658804695848</v>
      </c>
      <c r="I1548" s="2">
        <f t="shared" si="212"/>
        <v>51.022788187154426</v>
      </c>
    </row>
    <row r="1549" spans="1:9" ht="13.5" x14ac:dyDescent="0.25">
      <c r="A1549" s="3">
        <f>TITRES_STAT!B1552</f>
        <v>44266</v>
      </c>
      <c r="B1549" s="5">
        <f>TITRES_STAT!D1552</f>
        <v>7.0830000000000002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2.2543893553736892E-2</v>
      </c>
      <c r="G1549" s="2">
        <f t="shared" si="219"/>
        <v>2.164007669705504E-2</v>
      </c>
      <c r="H1549" s="2">
        <f t="shared" si="211"/>
        <v>1.0417658804695851</v>
      </c>
      <c r="I1549" s="2">
        <f t="shared" si="212"/>
        <v>51.022788187154426</v>
      </c>
    </row>
    <row r="1550" spans="1:9" ht="13.5" x14ac:dyDescent="0.25">
      <c r="A1550" s="3">
        <f>TITRES_STAT!B1553</f>
        <v>44267</v>
      </c>
      <c r="B1550" s="5">
        <f>TITRES_STAT!D1553</f>
        <v>7.2670000000000003</v>
      </c>
      <c r="C1550" s="2">
        <f t="shared" si="216"/>
        <v>0.18400000000000016</v>
      </c>
      <c r="D1550" s="2">
        <f t="shared" si="217"/>
        <v>0.18400000000000016</v>
      </c>
      <c r="E1550" s="2">
        <f t="shared" si="218"/>
        <v>0</v>
      </c>
      <c r="F1550" s="2">
        <f t="shared" si="219"/>
        <v>3.4076472585612839E-2</v>
      </c>
      <c r="G1550" s="2">
        <f t="shared" si="219"/>
        <v>2.009435693297968E-2</v>
      </c>
      <c r="H1550" s="2">
        <f t="shared" si="211"/>
        <v>1.6958229964396192</v>
      </c>
      <c r="I1550" s="2">
        <f t="shared" si="212"/>
        <v>62.905576466974921</v>
      </c>
    </row>
    <row r="1551" spans="1:9" ht="13.5" x14ac:dyDescent="0.25">
      <c r="A1551" s="3">
        <f>TITRES_STAT!B1554</f>
        <v>44270</v>
      </c>
      <c r="B1551" s="5">
        <f>TITRES_STAT!D1554</f>
        <v>7.2670000000000003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3.1642438829497639E-2</v>
      </c>
      <c r="G1551" s="2">
        <f t="shared" si="219"/>
        <v>1.8659045723481132E-2</v>
      </c>
      <c r="H1551" s="2">
        <f t="shared" si="211"/>
        <v>1.6958229964396194</v>
      </c>
      <c r="I1551" s="2">
        <f t="shared" si="212"/>
        <v>62.905576466974921</v>
      </c>
    </row>
    <row r="1552" spans="1:9" ht="13.5" x14ac:dyDescent="0.25">
      <c r="A1552" s="3">
        <f>TITRES_STAT!B1555</f>
        <v>44271</v>
      </c>
      <c r="B1552" s="5">
        <f>TITRES_STAT!D1555</f>
        <v>7.3860000000000001</v>
      </c>
      <c r="C1552" s="2">
        <f t="shared" si="216"/>
        <v>0.11899999999999977</v>
      </c>
      <c r="D1552" s="2">
        <f t="shared" si="217"/>
        <v>0.11899999999999977</v>
      </c>
      <c r="E1552" s="2">
        <f t="shared" si="218"/>
        <v>0</v>
      </c>
      <c r="F1552" s="2">
        <f t="shared" si="219"/>
        <v>3.7882264627390652E-2</v>
      </c>
      <c r="G1552" s="2">
        <f t="shared" si="219"/>
        <v>1.7326256743232481E-2</v>
      </c>
      <c r="H1552" s="2">
        <f t="shared" si="211"/>
        <v>2.1864079003785517</v>
      </c>
      <c r="I1552" s="2">
        <f t="shared" si="212"/>
        <v>68.616698449649277</v>
      </c>
    </row>
    <row r="1553" spans="1:9" ht="13.5" x14ac:dyDescent="0.25">
      <c r="A1553" s="3">
        <f>TITRES_STAT!B1556</f>
        <v>44272</v>
      </c>
      <c r="B1553" s="5">
        <f>TITRES_STAT!D1556</f>
        <v>7.3860000000000001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3.5176388582577031E-2</v>
      </c>
      <c r="G1553" s="2">
        <f t="shared" si="219"/>
        <v>1.6088666975858732E-2</v>
      </c>
      <c r="H1553" s="2">
        <f t="shared" ref="H1553:H1616" si="220">F1553/G1553</f>
        <v>2.1864079003785517</v>
      </c>
      <c r="I1553" s="2">
        <f t="shared" ref="I1553:I1616" si="221">IF(G1553=0,100,100-(100/(1+H1553)))</f>
        <v>68.616698449649277</v>
      </c>
    </row>
    <row r="1554" spans="1:9" ht="13.5" x14ac:dyDescent="0.25">
      <c r="A1554" s="3">
        <f>TITRES_STAT!B1557</f>
        <v>44273</v>
      </c>
      <c r="B1554" s="5">
        <f>TITRES_STAT!D1557</f>
        <v>7.3490000000000002</v>
      </c>
      <c r="C1554" s="2">
        <f t="shared" si="216"/>
        <v>-3.6999999999999922E-2</v>
      </c>
      <c r="D1554" s="2">
        <f t="shared" si="217"/>
        <v>0</v>
      </c>
      <c r="E1554" s="2">
        <f t="shared" si="218"/>
        <v>3.6999999999999922E-2</v>
      </c>
      <c r="F1554" s="2">
        <f t="shared" si="219"/>
        <v>3.2663789398107247E-2</v>
      </c>
      <c r="G1554" s="2">
        <f t="shared" si="219"/>
        <v>1.7582333620440246E-2</v>
      </c>
      <c r="H1554" s="2">
        <f t="shared" si="220"/>
        <v>1.857761893457313</v>
      </c>
      <c r="I1554" s="2">
        <f t="shared" si="221"/>
        <v>65.007581552212429</v>
      </c>
    </row>
    <row r="1555" spans="1:9" ht="13.5" x14ac:dyDescent="0.25">
      <c r="A1555" s="3">
        <f>TITRES_STAT!B1558</f>
        <v>44274</v>
      </c>
      <c r="B1555" s="5">
        <f>TITRES_STAT!D1558</f>
        <v>7.2009999999999996</v>
      </c>
      <c r="C1555" s="2">
        <f t="shared" si="216"/>
        <v>-0.14800000000000058</v>
      </c>
      <c r="D1555" s="2">
        <f t="shared" si="217"/>
        <v>0</v>
      </c>
      <c r="E1555" s="2">
        <f t="shared" si="218"/>
        <v>0.14800000000000058</v>
      </c>
      <c r="F1555" s="2">
        <f t="shared" si="219"/>
        <v>3.0330661583956729E-2</v>
      </c>
      <c r="G1555" s="2">
        <f t="shared" si="219"/>
        <v>2.689788121898027E-2</v>
      </c>
      <c r="H1555" s="2">
        <f t="shared" si="220"/>
        <v>1.127622705187431</v>
      </c>
      <c r="I1555" s="2">
        <f t="shared" si="221"/>
        <v>52.999185543476983</v>
      </c>
    </row>
    <row r="1556" spans="1:9" ht="13.5" x14ac:dyDescent="0.25">
      <c r="A1556" s="3">
        <f>TITRES_STAT!B1559</f>
        <v>44277</v>
      </c>
      <c r="B1556" s="5">
        <f>TITRES_STAT!D1559</f>
        <v>7.415</v>
      </c>
      <c r="C1556" s="2">
        <f t="shared" si="216"/>
        <v>0.21400000000000041</v>
      </c>
      <c r="D1556" s="2">
        <f t="shared" si="217"/>
        <v>0.21400000000000041</v>
      </c>
      <c r="E1556" s="2">
        <f t="shared" si="218"/>
        <v>0</v>
      </c>
      <c r="F1556" s="2">
        <f t="shared" si="219"/>
        <v>4.3449900042245568E-2</v>
      </c>
      <c r="G1556" s="2">
        <f t="shared" si="219"/>
        <v>2.4976603989053107E-2</v>
      </c>
      <c r="H1556" s="2">
        <f t="shared" si="220"/>
        <v>1.7396240121871271</v>
      </c>
      <c r="I1556" s="2">
        <f t="shared" si="221"/>
        <v>63.498640851754367</v>
      </c>
    </row>
    <row r="1557" spans="1:9" ht="13.5" x14ac:dyDescent="0.25">
      <c r="A1557" s="3">
        <f>TITRES_STAT!B1560</f>
        <v>44278</v>
      </c>
      <c r="B1557" s="5">
        <f>TITRES_STAT!D1560</f>
        <v>7.4820000000000002</v>
      </c>
      <c r="C1557" s="2">
        <f t="shared" si="216"/>
        <v>6.7000000000000171E-2</v>
      </c>
      <c r="D1557" s="2">
        <f t="shared" si="217"/>
        <v>6.7000000000000171E-2</v>
      </c>
      <c r="E1557" s="2">
        <f t="shared" si="218"/>
        <v>0</v>
      </c>
      <c r="F1557" s="2">
        <f t="shared" si="219"/>
        <v>4.5132050039228037E-2</v>
      </c>
      <c r="G1557" s="2">
        <f t="shared" si="219"/>
        <v>2.3192560846977885E-2</v>
      </c>
      <c r="H1557" s="2">
        <f t="shared" si="220"/>
        <v>1.9459709661647384</v>
      </c>
      <c r="I1557" s="2">
        <f t="shared" si="221"/>
        <v>66.055334167061844</v>
      </c>
    </row>
    <row r="1558" spans="1:9" ht="13.5" x14ac:dyDescent="0.25">
      <c r="A1558" s="3">
        <f>TITRES_STAT!B1561</f>
        <v>44279</v>
      </c>
      <c r="B1558" s="5">
        <f>TITRES_STAT!D1561</f>
        <v>7.681</v>
      </c>
      <c r="C1558" s="2">
        <f t="shared" si="216"/>
        <v>0.19899999999999984</v>
      </c>
      <c r="D1558" s="2">
        <f t="shared" si="217"/>
        <v>0.19899999999999984</v>
      </c>
      <c r="E1558" s="2">
        <f t="shared" si="218"/>
        <v>0</v>
      </c>
      <c r="F1558" s="2">
        <f t="shared" si="219"/>
        <v>5.6122617893568878E-2</v>
      </c>
      <c r="G1558" s="2">
        <f t="shared" si="219"/>
        <v>2.1535949357908035E-2</v>
      </c>
      <c r="H1558" s="2">
        <f t="shared" si="220"/>
        <v>2.6059969291746392</v>
      </c>
      <c r="I1558" s="2">
        <f t="shared" si="221"/>
        <v>72.26841787053641</v>
      </c>
    </row>
    <row r="1559" spans="1:9" ht="13.5" x14ac:dyDescent="0.25">
      <c r="A1559" s="3">
        <f>TITRES_STAT!B1562</f>
        <v>44280</v>
      </c>
      <c r="B1559" s="5">
        <f>TITRES_STAT!D1562</f>
        <v>7.681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5.2113859472599673E-2</v>
      </c>
      <c r="G1559" s="2">
        <f t="shared" si="219"/>
        <v>1.9997667260914603E-2</v>
      </c>
      <c r="H1559" s="2">
        <f t="shared" si="220"/>
        <v>2.6059969291746392</v>
      </c>
      <c r="I1559" s="2">
        <f t="shared" si="221"/>
        <v>72.26841787053641</v>
      </c>
    </row>
    <row r="1560" spans="1:9" ht="13.5" x14ac:dyDescent="0.25">
      <c r="A1560" s="3">
        <f>TITRES_STAT!B1563</f>
        <v>44281</v>
      </c>
      <c r="B1560" s="5">
        <f>TITRES_STAT!D1563</f>
        <v>7.681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4.8391440938842553E-2</v>
      </c>
      <c r="G1560" s="2">
        <f t="shared" si="219"/>
        <v>1.8569262456563561E-2</v>
      </c>
      <c r="H1560" s="2">
        <f t="shared" si="220"/>
        <v>2.6059969291746392</v>
      </c>
      <c r="I1560" s="2">
        <f t="shared" si="221"/>
        <v>72.26841787053641</v>
      </c>
    </row>
    <row r="1561" spans="1:9" ht="13.5" x14ac:dyDescent="0.25">
      <c r="A1561" s="3">
        <f>TITRES_STAT!B1564</f>
        <v>44284</v>
      </c>
      <c r="B1561" s="5">
        <f>TITRES_STAT!D1564</f>
        <v>7.7549999999999999</v>
      </c>
      <c r="C1561" s="2">
        <f t="shared" si="216"/>
        <v>7.3999999999999844E-2</v>
      </c>
      <c r="D1561" s="2">
        <f t="shared" si="217"/>
        <v>7.3999999999999844E-2</v>
      </c>
      <c r="E1561" s="2">
        <f t="shared" si="218"/>
        <v>0</v>
      </c>
      <c r="F1561" s="2">
        <f t="shared" si="219"/>
        <v>5.0220623728925218E-2</v>
      </c>
      <c r="G1561" s="2">
        <f t="shared" si="219"/>
        <v>1.7242886566809022E-2</v>
      </c>
      <c r="H1561" s="2">
        <f t="shared" si="220"/>
        <v>2.9125415593462942</v>
      </c>
      <c r="I1561" s="2">
        <f t="shared" si="221"/>
        <v>74.441166059662777</v>
      </c>
    </row>
    <row r="1562" spans="1:9" ht="13.5" x14ac:dyDescent="0.25">
      <c r="A1562" s="3">
        <f>TITRES_STAT!B1565</f>
        <v>44285</v>
      </c>
      <c r="B1562" s="5">
        <f>TITRES_STAT!D1565</f>
        <v>7.984</v>
      </c>
      <c r="C1562" s="2">
        <f t="shared" si="216"/>
        <v>0.22900000000000009</v>
      </c>
      <c r="D1562" s="2">
        <f t="shared" si="217"/>
        <v>0.22900000000000009</v>
      </c>
      <c r="E1562" s="2">
        <f t="shared" si="218"/>
        <v>0</v>
      </c>
      <c r="F1562" s="2">
        <f t="shared" si="219"/>
        <v>6.2990579176859143E-2</v>
      </c>
      <c r="G1562" s="2">
        <f t="shared" si="219"/>
        <v>1.6011251812036949E-2</v>
      </c>
      <c r="H1562" s="2">
        <f t="shared" si="220"/>
        <v>3.9341445576106704</v>
      </c>
      <c r="I1562" s="2">
        <f t="shared" si="221"/>
        <v>79.733062371317232</v>
      </c>
    </row>
    <row r="1563" spans="1:9" ht="13.5" x14ac:dyDescent="0.25">
      <c r="A1563" s="3">
        <f>TITRES_STAT!B1566</f>
        <v>44286</v>
      </c>
      <c r="B1563" s="5">
        <f>TITRES_STAT!D1566</f>
        <v>8.1240000000000006</v>
      </c>
      <c r="C1563" s="2">
        <f t="shared" si="216"/>
        <v>0.14000000000000057</v>
      </c>
      <c r="D1563" s="2">
        <f t="shared" si="217"/>
        <v>0.14000000000000057</v>
      </c>
      <c r="E1563" s="2">
        <f t="shared" si="218"/>
        <v>0</v>
      </c>
      <c r="F1563" s="2">
        <f t="shared" si="219"/>
        <v>6.8491252092797814E-2</v>
      </c>
      <c r="G1563" s="2">
        <f t="shared" si="219"/>
        <v>1.4867590968320023E-2</v>
      </c>
      <c r="H1563" s="2">
        <f t="shared" si="220"/>
        <v>4.6067484798808023</v>
      </c>
      <c r="I1563" s="2">
        <f t="shared" si="221"/>
        <v>82.164350628739825</v>
      </c>
    </row>
    <row r="1564" spans="1:9" ht="13.5" x14ac:dyDescent="0.25">
      <c r="A1564" s="3">
        <f>TITRES_STAT!B1567</f>
        <v>44287</v>
      </c>
      <c r="B1564" s="5">
        <f>TITRES_STAT!D1567</f>
        <v>8.2279999999999998</v>
      </c>
      <c r="C1564" s="2">
        <f t="shared" si="216"/>
        <v>0.1039999999999992</v>
      </c>
      <c r="D1564" s="2">
        <f t="shared" si="217"/>
        <v>0.1039999999999992</v>
      </c>
      <c r="E1564" s="2">
        <f t="shared" si="218"/>
        <v>0</v>
      </c>
      <c r="F1564" s="2">
        <f t="shared" si="219"/>
        <v>7.1027591229026479E-2</v>
      </c>
      <c r="G1564" s="2">
        <f t="shared" si="219"/>
        <v>1.3805620184868594E-2</v>
      </c>
      <c r="H1564" s="2">
        <f t="shared" si="220"/>
        <v>5.1448316176969016</v>
      </c>
      <c r="I1564" s="2">
        <f t="shared" si="221"/>
        <v>83.726161069734857</v>
      </c>
    </row>
    <row r="1565" spans="1:9" ht="13.5" x14ac:dyDescent="0.25">
      <c r="A1565" s="3">
        <f>TITRES_STAT!B1568</f>
        <v>44288</v>
      </c>
      <c r="B1565" s="5">
        <f>TITRES_STAT!D1568</f>
        <v>8.25</v>
      </c>
      <c r="C1565" s="2">
        <f t="shared" si="216"/>
        <v>2.2000000000000242E-2</v>
      </c>
      <c r="D1565" s="2">
        <f t="shared" si="217"/>
        <v>2.2000000000000242E-2</v>
      </c>
      <c r="E1565" s="2">
        <f t="shared" si="218"/>
        <v>0</v>
      </c>
      <c r="F1565" s="2">
        <f t="shared" ref="F1565:G1580" si="222">((F1564*13)+D1565)/14</f>
        <v>6.7525620426953176E-2</v>
      </c>
      <c r="G1565" s="2">
        <f t="shared" si="222"/>
        <v>1.281950445737798E-2</v>
      </c>
      <c r="H1565" s="2">
        <f t="shared" si="220"/>
        <v>5.2674126875544172</v>
      </c>
      <c r="I1565" s="2">
        <f t="shared" si="221"/>
        <v>84.044452633767662</v>
      </c>
    </row>
    <row r="1566" spans="1:9" ht="13.5" x14ac:dyDescent="0.25">
      <c r="A1566" s="3">
        <f>TITRES_STAT!B1569</f>
        <v>44291</v>
      </c>
      <c r="B1566" s="5">
        <f>TITRES_STAT!D1569</f>
        <v>8.3460000000000001</v>
      </c>
      <c r="C1566" s="2">
        <f t="shared" si="216"/>
        <v>9.6000000000000085E-2</v>
      </c>
      <c r="D1566" s="2">
        <f t="shared" si="217"/>
        <v>9.6000000000000085E-2</v>
      </c>
      <c r="E1566" s="2">
        <f t="shared" si="218"/>
        <v>0</v>
      </c>
      <c r="F1566" s="2">
        <f t="shared" si="222"/>
        <v>6.9559504682170814E-2</v>
      </c>
      <c r="G1566" s="2">
        <f t="shared" si="222"/>
        <v>1.1903825567565267E-2</v>
      </c>
      <c r="H1566" s="2">
        <f t="shared" si="220"/>
        <v>5.8434579948568643</v>
      </c>
      <c r="I1566" s="2">
        <f t="shared" si="221"/>
        <v>85.387504376419926</v>
      </c>
    </row>
    <row r="1567" spans="1:9" ht="13.5" x14ac:dyDescent="0.25">
      <c r="A1567" s="3">
        <f>TITRES_STAT!B1570</f>
        <v>44292</v>
      </c>
      <c r="B1567" s="5">
        <f>TITRES_STAT!D1570</f>
        <v>8.1980000000000004</v>
      </c>
      <c r="C1567" s="2">
        <f t="shared" si="216"/>
        <v>-0.14799999999999969</v>
      </c>
      <c r="D1567" s="2">
        <f t="shared" si="217"/>
        <v>0</v>
      </c>
      <c r="E1567" s="2">
        <f t="shared" si="218"/>
        <v>0.14799999999999969</v>
      </c>
      <c r="F1567" s="2">
        <f t="shared" si="222"/>
        <v>6.4590968633444337E-2</v>
      </c>
      <c r="G1567" s="2">
        <f t="shared" si="222"/>
        <v>2.1624980884167724E-2</v>
      </c>
      <c r="H1567" s="2">
        <f t="shared" si="220"/>
        <v>2.9868682418458579</v>
      </c>
      <c r="I1567" s="2">
        <f t="shared" si="221"/>
        <v>74.917656181759952</v>
      </c>
    </row>
    <row r="1568" spans="1:9" ht="13.5" x14ac:dyDescent="0.25">
      <c r="A1568" s="3">
        <f>TITRES_STAT!B1571</f>
        <v>44293</v>
      </c>
      <c r="B1568" s="5">
        <f>TITRES_STAT!D1571</f>
        <v>8.2720000000000002</v>
      </c>
      <c r="C1568" s="2">
        <f t="shared" si="216"/>
        <v>7.3999999999999844E-2</v>
      </c>
      <c r="D1568" s="2">
        <f t="shared" si="217"/>
        <v>7.3999999999999844E-2</v>
      </c>
      <c r="E1568" s="2">
        <f t="shared" si="218"/>
        <v>0</v>
      </c>
      <c r="F1568" s="2">
        <f t="shared" si="222"/>
        <v>6.5263042302484017E-2</v>
      </c>
      <c r="G1568" s="2">
        <f t="shared" si="222"/>
        <v>2.008033939244146E-2</v>
      </c>
      <c r="H1568" s="2">
        <f t="shared" si="220"/>
        <v>3.2500965759099669</v>
      </c>
      <c r="I1568" s="2">
        <f t="shared" si="221"/>
        <v>76.471122899462699</v>
      </c>
    </row>
    <row r="1569" spans="1:9" ht="13.5" x14ac:dyDescent="0.25">
      <c r="A1569" s="3">
        <f>TITRES_STAT!B1572</f>
        <v>44294</v>
      </c>
      <c r="B1569" s="5">
        <f>TITRES_STAT!D1572</f>
        <v>8.25</v>
      </c>
      <c r="C1569" s="2">
        <f t="shared" si="216"/>
        <v>-2.2000000000000242E-2</v>
      </c>
      <c r="D1569" s="2">
        <f t="shared" si="217"/>
        <v>0</v>
      </c>
      <c r="E1569" s="2">
        <f t="shared" si="218"/>
        <v>2.2000000000000242E-2</v>
      </c>
      <c r="F1569" s="2">
        <f t="shared" si="222"/>
        <v>6.0601396423735153E-2</v>
      </c>
      <c r="G1569" s="2">
        <f t="shared" si="222"/>
        <v>2.021745800726709E-2</v>
      </c>
      <c r="H1569" s="2">
        <f t="shared" si="220"/>
        <v>2.9974785357265095</v>
      </c>
      <c r="I1569" s="2">
        <f t="shared" si="221"/>
        <v>74.984230907990153</v>
      </c>
    </row>
    <row r="1570" spans="1:9" ht="13.5" x14ac:dyDescent="0.25">
      <c r="A1570" s="3">
        <f>TITRES_STAT!B1573</f>
        <v>44298</v>
      </c>
      <c r="B1570" s="5">
        <f>TITRES_STAT!D1573</f>
        <v>8.3460000000000001</v>
      </c>
      <c r="C1570" s="2">
        <f t="shared" si="216"/>
        <v>9.6000000000000085E-2</v>
      </c>
      <c r="D1570" s="2">
        <f t="shared" si="217"/>
        <v>9.6000000000000085E-2</v>
      </c>
      <c r="E1570" s="2">
        <f t="shared" si="218"/>
        <v>0</v>
      </c>
      <c r="F1570" s="2">
        <f t="shared" si="222"/>
        <v>6.3129868107754075E-2</v>
      </c>
      <c r="G1570" s="2">
        <f t="shared" si="222"/>
        <v>1.8773353863890868E-2</v>
      </c>
      <c r="H1570" s="2">
        <f t="shared" si="220"/>
        <v>3.3627378765378531</v>
      </c>
      <c r="I1570" s="2">
        <f t="shared" si="221"/>
        <v>77.078613744413815</v>
      </c>
    </row>
    <row r="1571" spans="1:9" ht="13.5" x14ac:dyDescent="0.25">
      <c r="A1571" s="3">
        <f>TITRES_STAT!B1574</f>
        <v>44299</v>
      </c>
      <c r="B1571" s="5">
        <f>TITRES_STAT!D1574</f>
        <v>8.2720000000000002</v>
      </c>
      <c r="C1571" s="2">
        <f t="shared" si="216"/>
        <v>-7.3999999999999844E-2</v>
      </c>
      <c r="D1571" s="2">
        <f t="shared" si="217"/>
        <v>0</v>
      </c>
      <c r="E1571" s="2">
        <f t="shared" si="218"/>
        <v>7.3999999999999844E-2</v>
      </c>
      <c r="F1571" s="2">
        <f t="shared" si="222"/>
        <v>5.8620591814343072E-2</v>
      </c>
      <c r="G1571" s="2">
        <f t="shared" si="222"/>
        <v>2.2718114302184369E-2</v>
      </c>
      <c r="H1571" s="2">
        <f t="shared" si="220"/>
        <v>2.5803458436119695</v>
      </c>
      <c r="I1571" s="2">
        <f t="shared" si="221"/>
        <v>72.069737291323577</v>
      </c>
    </row>
    <row r="1572" spans="1:9" ht="13.5" x14ac:dyDescent="0.25">
      <c r="A1572" s="3">
        <f>TITRES_STAT!B1575</f>
        <v>44300</v>
      </c>
      <c r="B1572" s="5">
        <f>TITRES_STAT!D1575</f>
        <v>8.2720000000000002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5.4433406684747145E-2</v>
      </c>
      <c r="G1572" s="2">
        <f t="shared" si="222"/>
        <v>2.1095391852028345E-2</v>
      </c>
      <c r="H1572" s="2">
        <f t="shared" si="220"/>
        <v>2.5803458436119695</v>
      </c>
      <c r="I1572" s="2">
        <f t="shared" si="221"/>
        <v>72.069737291323577</v>
      </c>
    </row>
    <row r="1573" spans="1:9" ht="13.5" x14ac:dyDescent="0.25">
      <c r="A1573" s="3">
        <f>TITRES_STAT!B1576</f>
        <v>44301</v>
      </c>
      <c r="B1573" s="5">
        <f>TITRES_STAT!D1576</f>
        <v>8.2720000000000002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5.054530620726521E-2</v>
      </c>
      <c r="G1573" s="2">
        <f t="shared" si="222"/>
        <v>1.9588578148312035E-2</v>
      </c>
      <c r="H1573" s="2">
        <f t="shared" si="220"/>
        <v>2.5803458436119695</v>
      </c>
      <c r="I1573" s="2">
        <f t="shared" si="221"/>
        <v>72.069737291323577</v>
      </c>
    </row>
    <row r="1574" spans="1:9" ht="13.5" x14ac:dyDescent="0.25">
      <c r="A1574" s="3">
        <f>TITRES_STAT!B1577</f>
        <v>44302</v>
      </c>
      <c r="B1574" s="5">
        <f>TITRES_STAT!D1577</f>
        <v>8.3089999999999993</v>
      </c>
      <c r="C1574" s="2">
        <f t="shared" si="216"/>
        <v>3.6999999999999034E-2</v>
      </c>
      <c r="D1574" s="2">
        <f t="shared" si="217"/>
        <v>3.6999999999999034E-2</v>
      </c>
      <c r="E1574" s="2">
        <f t="shared" si="218"/>
        <v>0</v>
      </c>
      <c r="F1574" s="2">
        <f t="shared" si="222"/>
        <v>4.9577784335317628E-2</v>
      </c>
      <c r="G1574" s="2">
        <f t="shared" si="222"/>
        <v>1.8189393994861174E-2</v>
      </c>
      <c r="H1574" s="2">
        <f t="shared" si="220"/>
        <v>2.7256424457749517</v>
      </c>
      <c r="I1574" s="2">
        <f t="shared" si="221"/>
        <v>73.158991648969277</v>
      </c>
    </row>
    <row r="1575" spans="1:9" ht="13.5" x14ac:dyDescent="0.25">
      <c r="A1575" s="3">
        <f>TITRES_STAT!B1578</f>
        <v>44305</v>
      </c>
      <c r="B1575" s="5">
        <f>TITRES_STAT!D1578</f>
        <v>8.3089999999999993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4.6036514025652078E-2</v>
      </c>
      <c r="G1575" s="2">
        <f t="shared" si="222"/>
        <v>1.6890151566656804E-2</v>
      </c>
      <c r="H1575" s="2">
        <f t="shared" si="220"/>
        <v>2.7256424457749513</v>
      </c>
      <c r="I1575" s="2">
        <f t="shared" si="221"/>
        <v>73.158991648969277</v>
      </c>
    </row>
    <row r="1576" spans="1:9" ht="13.5" x14ac:dyDescent="0.25">
      <c r="A1576" s="3">
        <f>TITRES_STAT!B1579</f>
        <v>44306</v>
      </c>
      <c r="B1576" s="5">
        <f>TITRES_STAT!D1579</f>
        <v>8.2940000000000005</v>
      </c>
      <c r="C1576" s="2">
        <f t="shared" si="216"/>
        <v>-1.4999999999998792E-2</v>
      </c>
      <c r="D1576" s="2">
        <f t="shared" si="217"/>
        <v>0</v>
      </c>
      <c r="E1576" s="2">
        <f t="shared" si="218"/>
        <v>1.4999999999998792E-2</v>
      </c>
      <c r="F1576" s="2">
        <f t="shared" si="222"/>
        <v>4.2748191595248355E-2</v>
      </c>
      <c r="G1576" s="2">
        <f t="shared" si="222"/>
        <v>1.6755140740466946E-2</v>
      </c>
      <c r="H1576" s="2">
        <f t="shared" si="220"/>
        <v>2.5513478076613882</v>
      </c>
      <c r="I1576" s="2">
        <f t="shared" si="221"/>
        <v>71.841676620840076</v>
      </c>
    </row>
    <row r="1577" spans="1:9" ht="13.5" x14ac:dyDescent="0.25">
      <c r="A1577" s="3">
        <f>TITRES_STAT!B1580</f>
        <v>44307</v>
      </c>
      <c r="B1577" s="5">
        <f>TITRES_STAT!D1580</f>
        <v>8.2940000000000005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3.9694749338444905E-2</v>
      </c>
      <c r="G1577" s="2">
        <f t="shared" si="222"/>
        <v>1.5558344973290736E-2</v>
      </c>
      <c r="H1577" s="2">
        <f t="shared" si="220"/>
        <v>2.5513478076613887</v>
      </c>
      <c r="I1577" s="2">
        <f t="shared" si="221"/>
        <v>71.841676620840076</v>
      </c>
    </row>
    <row r="1578" spans="1:9" ht="13.5" x14ac:dyDescent="0.25">
      <c r="A1578" s="3">
        <f>TITRES_STAT!B1581</f>
        <v>44308</v>
      </c>
      <c r="B1578" s="5">
        <f>TITRES_STAT!D1581</f>
        <v>8.2940000000000005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3.6859410099984558E-2</v>
      </c>
      <c r="G1578" s="2">
        <f t="shared" si="222"/>
        <v>1.4447034618055684E-2</v>
      </c>
      <c r="H1578" s="2">
        <f t="shared" si="220"/>
        <v>2.5513478076613887</v>
      </c>
      <c r="I1578" s="2">
        <f t="shared" si="221"/>
        <v>71.841676620840076</v>
      </c>
    </row>
    <row r="1579" spans="1:9" ht="13.5" x14ac:dyDescent="0.25">
      <c r="A1579" s="3">
        <f>TITRES_STAT!B1582</f>
        <v>44309</v>
      </c>
      <c r="B1579" s="5">
        <f>TITRES_STAT!D1582</f>
        <v>8.2940000000000005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3.4226595092842801E-2</v>
      </c>
      <c r="G1579" s="2">
        <f t="shared" si="222"/>
        <v>1.3415103573908849E-2</v>
      </c>
      <c r="H1579" s="2">
        <f t="shared" si="220"/>
        <v>2.5513478076613887</v>
      </c>
      <c r="I1579" s="2">
        <f t="shared" si="221"/>
        <v>71.841676620840076</v>
      </c>
    </row>
    <row r="1580" spans="1:9" ht="13.5" x14ac:dyDescent="0.25">
      <c r="A1580" s="3">
        <f>TITRES_STAT!B1583</f>
        <v>44312</v>
      </c>
      <c r="B1580" s="5">
        <f>TITRES_STAT!D1583</f>
        <v>8.2789999999999999</v>
      </c>
      <c r="C1580" s="2">
        <f t="shared" si="216"/>
        <v>-1.5000000000000568E-2</v>
      </c>
      <c r="D1580" s="2">
        <f t="shared" si="217"/>
        <v>0</v>
      </c>
      <c r="E1580" s="2">
        <f t="shared" si="218"/>
        <v>1.5000000000000568E-2</v>
      </c>
      <c r="F1580" s="2">
        <f t="shared" si="222"/>
        <v>3.1781838300496891E-2</v>
      </c>
      <c r="G1580" s="2">
        <f t="shared" si="222"/>
        <v>1.3528310461486828E-2</v>
      </c>
      <c r="H1580" s="2">
        <f t="shared" si="220"/>
        <v>2.3492836293915085</v>
      </c>
      <c r="I1580" s="2">
        <f t="shared" si="221"/>
        <v>70.142869023556599</v>
      </c>
    </row>
    <row r="1581" spans="1:9" ht="13.5" x14ac:dyDescent="0.25">
      <c r="A1581" s="3">
        <f>TITRES_STAT!B1584</f>
        <v>44313</v>
      </c>
      <c r="B1581" s="5">
        <f>TITRES_STAT!D1584</f>
        <v>8.1980000000000004</v>
      </c>
      <c r="C1581" s="2">
        <f t="shared" si="216"/>
        <v>-8.0999999999999517E-2</v>
      </c>
      <c r="D1581" s="2">
        <f t="shared" si="217"/>
        <v>0</v>
      </c>
      <c r="E1581" s="2">
        <f t="shared" si="218"/>
        <v>8.0999999999999517E-2</v>
      </c>
      <c r="F1581" s="2">
        <f t="shared" ref="F1581:G1596" si="223">((F1580*13)+D1581)/14</f>
        <v>2.9511706993318541E-2</v>
      </c>
      <c r="G1581" s="2">
        <f t="shared" si="223"/>
        <v>1.8347716857094878E-2</v>
      </c>
      <c r="H1581" s="2">
        <f t="shared" si="220"/>
        <v>1.6084675397585864</v>
      </c>
      <c r="I1581" s="2">
        <f t="shared" si="221"/>
        <v>61.663314388318973</v>
      </c>
    </row>
    <row r="1582" spans="1:9" ht="13.5" x14ac:dyDescent="0.25">
      <c r="A1582" s="3">
        <f>TITRES_STAT!B1585</f>
        <v>44314</v>
      </c>
      <c r="B1582" s="5">
        <f>TITRES_STAT!D1585</f>
        <v>8.1980000000000004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2.7403727922367217E-2</v>
      </c>
      <c r="G1582" s="2">
        <f t="shared" si="223"/>
        <v>1.7037165653016672E-2</v>
      </c>
      <c r="H1582" s="2">
        <f t="shared" si="220"/>
        <v>1.6084675397585864</v>
      </c>
      <c r="I1582" s="2">
        <f t="shared" si="221"/>
        <v>61.663314388318973</v>
      </c>
    </row>
    <row r="1583" spans="1:9" ht="13.5" x14ac:dyDescent="0.25">
      <c r="A1583" s="3">
        <f>TITRES_STAT!B1586</f>
        <v>44315</v>
      </c>
      <c r="B1583" s="5">
        <f>TITRES_STAT!D1586</f>
        <v>8.1980000000000004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2.5446318785055273E-2</v>
      </c>
      <c r="G1583" s="2">
        <f t="shared" si="223"/>
        <v>1.5820225249229766E-2</v>
      </c>
      <c r="H1583" s="2">
        <f t="shared" si="220"/>
        <v>1.6084675397585866</v>
      </c>
      <c r="I1583" s="2">
        <f t="shared" si="221"/>
        <v>61.663314388318973</v>
      </c>
    </row>
    <row r="1584" spans="1:9" ht="13.5" x14ac:dyDescent="0.25">
      <c r="A1584" s="3">
        <f>TITRES_STAT!B1587</f>
        <v>44316</v>
      </c>
      <c r="B1584" s="5">
        <f>TITRES_STAT!D1587</f>
        <v>8.1980000000000004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2.3628724586122755E-2</v>
      </c>
      <c r="G1584" s="2">
        <f t="shared" si="223"/>
        <v>1.4690209159999067E-2</v>
      </c>
      <c r="H1584" s="2">
        <f t="shared" si="220"/>
        <v>1.6084675397585868</v>
      </c>
      <c r="I1584" s="2">
        <f t="shared" si="221"/>
        <v>61.66331438831898</v>
      </c>
    </row>
    <row r="1585" spans="1:9" ht="13.5" x14ac:dyDescent="0.25">
      <c r="A1585" s="3">
        <f>TITRES_STAT!B1588</f>
        <v>44319</v>
      </c>
      <c r="B1585" s="5">
        <f>TITRES_STAT!D1588</f>
        <v>7.9390000000000001</v>
      </c>
      <c r="C1585" s="2">
        <f t="shared" si="216"/>
        <v>-0.25900000000000034</v>
      </c>
      <c r="D1585" s="2">
        <f t="shared" si="217"/>
        <v>0</v>
      </c>
      <c r="E1585" s="2">
        <f t="shared" si="218"/>
        <v>0.25900000000000034</v>
      </c>
      <c r="F1585" s="2">
        <f t="shared" si="223"/>
        <v>2.1940958544256844E-2</v>
      </c>
      <c r="G1585" s="2">
        <f t="shared" si="223"/>
        <v>3.2140908505713446E-2</v>
      </c>
      <c r="H1585" s="2">
        <f t="shared" si="220"/>
        <v>0.68264898424873599</v>
      </c>
      <c r="I1585" s="2">
        <f t="shared" si="221"/>
        <v>40.569898454104674</v>
      </c>
    </row>
    <row r="1586" spans="1:9" ht="13.5" x14ac:dyDescent="0.25">
      <c r="A1586" s="3">
        <f>TITRES_STAT!B1589</f>
        <v>44320</v>
      </c>
      <c r="B1586" s="5">
        <f>TITRES_STAT!D1589</f>
        <v>8.1760000000000002</v>
      </c>
      <c r="C1586" s="2">
        <f t="shared" si="216"/>
        <v>0.2370000000000001</v>
      </c>
      <c r="D1586" s="2">
        <f t="shared" si="217"/>
        <v>0.2370000000000001</v>
      </c>
      <c r="E1586" s="2">
        <f t="shared" si="218"/>
        <v>0</v>
      </c>
      <c r="F1586" s="2">
        <f t="shared" si="223"/>
        <v>3.7302318648238506E-2</v>
      </c>
      <c r="G1586" s="2">
        <f t="shared" si="223"/>
        <v>2.9845129326733916E-2</v>
      </c>
      <c r="H1586" s="2">
        <f t="shared" si="220"/>
        <v>1.2498628583533991</v>
      </c>
      <c r="I1586" s="2">
        <f t="shared" si="221"/>
        <v>55.552846419631678</v>
      </c>
    </row>
    <row r="1587" spans="1:9" ht="13.5" x14ac:dyDescent="0.25">
      <c r="A1587" s="3">
        <f>TITRES_STAT!B1590</f>
        <v>44321</v>
      </c>
      <c r="B1587" s="5">
        <f>TITRES_STAT!D1590</f>
        <v>8.1240000000000006</v>
      </c>
      <c r="C1587" s="2">
        <f t="shared" si="216"/>
        <v>-5.1999999999999602E-2</v>
      </c>
      <c r="D1587" s="2">
        <f t="shared" si="217"/>
        <v>0</v>
      </c>
      <c r="E1587" s="2">
        <f t="shared" si="218"/>
        <v>5.1999999999999602E-2</v>
      </c>
      <c r="F1587" s="2">
        <f t="shared" si="223"/>
        <v>3.4637867316221468E-2</v>
      </c>
      <c r="G1587" s="2">
        <f t="shared" si="223"/>
        <v>3.1427620089110035E-2</v>
      </c>
      <c r="H1587" s="2">
        <f t="shared" si="220"/>
        <v>1.1021473219419442</v>
      </c>
      <c r="I1587" s="2">
        <f t="shared" si="221"/>
        <v>52.429594749990727</v>
      </c>
    </row>
    <row r="1588" spans="1:9" ht="13.5" x14ac:dyDescent="0.25">
      <c r="A1588" s="3">
        <f>TITRES_STAT!B1591</f>
        <v>44322</v>
      </c>
      <c r="B1588" s="5">
        <f>TITRES_STAT!D1591</f>
        <v>8.1240000000000006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3.2163733936491364E-2</v>
      </c>
      <c r="G1588" s="2">
        <f t="shared" si="223"/>
        <v>2.918279008274503E-2</v>
      </c>
      <c r="H1588" s="2">
        <f t="shared" si="220"/>
        <v>1.1021473219419442</v>
      </c>
      <c r="I1588" s="2">
        <f t="shared" si="221"/>
        <v>52.429594749990727</v>
      </c>
    </row>
    <row r="1589" spans="1:9" ht="13.5" x14ac:dyDescent="0.25">
      <c r="A1589" s="3">
        <f>TITRES_STAT!B1592</f>
        <v>44323</v>
      </c>
      <c r="B1589" s="5">
        <f>TITRES_STAT!D1592</f>
        <v>8.1240000000000006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2.9866324369599125E-2</v>
      </c>
      <c r="G1589" s="2">
        <f t="shared" si="223"/>
        <v>2.709830507683467E-2</v>
      </c>
      <c r="H1589" s="2">
        <f t="shared" si="220"/>
        <v>1.1021473219419442</v>
      </c>
      <c r="I1589" s="2">
        <f t="shared" si="221"/>
        <v>52.429594749990727</v>
      </c>
    </row>
    <row r="1590" spans="1:9" ht="13.5" x14ac:dyDescent="0.25">
      <c r="A1590" s="3">
        <f>TITRES_STAT!B1593</f>
        <v>44326</v>
      </c>
      <c r="B1590" s="5">
        <f>TITRES_STAT!D1593</f>
        <v>8.1240000000000006</v>
      </c>
      <c r="C1590" s="2">
        <f t="shared" si="216"/>
        <v>0</v>
      </c>
      <c r="D1590" s="2">
        <f t="shared" si="217"/>
        <v>0</v>
      </c>
      <c r="E1590" s="2">
        <f t="shared" si="218"/>
        <v>0</v>
      </c>
      <c r="F1590" s="2">
        <f t="shared" si="223"/>
        <v>2.773301548605633E-2</v>
      </c>
      <c r="G1590" s="2">
        <f t="shared" si="223"/>
        <v>2.5162711857060763E-2</v>
      </c>
      <c r="H1590" s="2">
        <f t="shared" si="220"/>
        <v>1.1021473219419444</v>
      </c>
      <c r="I1590" s="2">
        <f t="shared" si="221"/>
        <v>52.429594749990734</v>
      </c>
    </row>
    <row r="1591" spans="1:9" ht="13.5" x14ac:dyDescent="0.25">
      <c r="A1591" s="3">
        <f>TITRES_STAT!B1594</f>
        <v>44327</v>
      </c>
      <c r="B1591" s="5">
        <f>TITRES_STAT!D1594</f>
        <v>8.1240000000000006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2.5752085808480877E-2</v>
      </c>
      <c r="G1591" s="2">
        <f t="shared" si="223"/>
        <v>2.336537529584214E-2</v>
      </c>
      <c r="H1591" s="2">
        <f t="shared" si="220"/>
        <v>1.1021473219419442</v>
      </c>
      <c r="I1591" s="2">
        <f t="shared" si="221"/>
        <v>52.429594749990727</v>
      </c>
    </row>
    <row r="1592" spans="1:9" ht="13.5" x14ac:dyDescent="0.25">
      <c r="A1592" s="3">
        <f>TITRES_STAT!B1595</f>
        <v>44333</v>
      </c>
      <c r="B1592" s="5">
        <f>TITRES_STAT!D1595</f>
        <v>8.1240000000000006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2.3912651107875101E-2</v>
      </c>
      <c r="G1592" s="2">
        <f t="shared" si="223"/>
        <v>2.1696419917567704E-2</v>
      </c>
      <c r="H1592" s="2">
        <f t="shared" si="220"/>
        <v>1.1021473219419442</v>
      </c>
      <c r="I1592" s="2">
        <f t="shared" si="221"/>
        <v>52.429594749990727</v>
      </c>
    </row>
    <row r="1593" spans="1:9" ht="13.5" x14ac:dyDescent="0.25">
      <c r="A1593" s="3">
        <f>TITRES_STAT!B1596</f>
        <v>44334</v>
      </c>
      <c r="B1593" s="5">
        <f>TITRES_STAT!D1596</f>
        <v>8.1240000000000006</v>
      </c>
      <c r="C1593" s="2">
        <f t="shared" si="216"/>
        <v>0</v>
      </c>
      <c r="D1593" s="2">
        <f t="shared" si="217"/>
        <v>0</v>
      </c>
      <c r="E1593" s="2">
        <f t="shared" si="218"/>
        <v>0</v>
      </c>
      <c r="F1593" s="2">
        <f t="shared" si="223"/>
        <v>2.2204604600169736E-2</v>
      </c>
      <c r="G1593" s="2">
        <f t="shared" si="223"/>
        <v>2.0146675637741439E-2</v>
      </c>
      <c r="H1593" s="2">
        <f t="shared" si="220"/>
        <v>1.1021473219419442</v>
      </c>
      <c r="I1593" s="2">
        <f t="shared" si="221"/>
        <v>52.429594749990727</v>
      </c>
    </row>
    <row r="1594" spans="1:9" ht="13.5" x14ac:dyDescent="0.25">
      <c r="A1594" s="3">
        <f>TITRES_STAT!B1597</f>
        <v>44335</v>
      </c>
      <c r="B1594" s="5">
        <f>TITRES_STAT!D1597</f>
        <v>8.1999999999999993</v>
      </c>
      <c r="C1594" s="2">
        <f t="shared" si="216"/>
        <v>7.5999999999998735E-2</v>
      </c>
      <c r="D1594" s="2">
        <f t="shared" si="217"/>
        <v>7.5999999999998735E-2</v>
      </c>
      <c r="E1594" s="2">
        <f t="shared" si="218"/>
        <v>0</v>
      </c>
      <c r="F1594" s="2">
        <f t="shared" si="223"/>
        <v>2.6047132843014662E-2</v>
      </c>
      <c r="G1594" s="2">
        <f t="shared" si="223"/>
        <v>1.8707627377902766E-2</v>
      </c>
      <c r="H1594" s="2">
        <f t="shared" si="220"/>
        <v>1.3923269005123138</v>
      </c>
      <c r="I1594" s="2">
        <f t="shared" si="221"/>
        <v>58.199692534249763</v>
      </c>
    </row>
    <row r="1595" spans="1:9" ht="13.5" x14ac:dyDescent="0.25">
      <c r="A1595" s="3">
        <f>TITRES_STAT!B1598</f>
        <v>44336</v>
      </c>
      <c r="B1595" s="5">
        <f>TITRES_STAT!D1598</f>
        <v>8.1999999999999993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2.4186623354227898E-2</v>
      </c>
      <c r="G1595" s="2">
        <f t="shared" si="223"/>
        <v>1.7371368279481138E-2</v>
      </c>
      <c r="H1595" s="2">
        <f t="shared" si="220"/>
        <v>1.3923269005123138</v>
      </c>
      <c r="I1595" s="2">
        <f t="shared" si="221"/>
        <v>58.199692534249763</v>
      </c>
    </row>
    <row r="1596" spans="1:9" ht="13.5" x14ac:dyDescent="0.25">
      <c r="A1596" s="3">
        <f>TITRES_STAT!B1599</f>
        <v>44337</v>
      </c>
      <c r="B1596" s="5">
        <f>TITRES_STAT!D1599</f>
        <v>8.1620000000000008</v>
      </c>
      <c r="C1596" s="2">
        <f t="shared" si="216"/>
        <v>-3.7999999999998479E-2</v>
      </c>
      <c r="D1596" s="2">
        <f t="shared" si="217"/>
        <v>0</v>
      </c>
      <c r="E1596" s="2">
        <f t="shared" si="218"/>
        <v>3.7999999999998479E-2</v>
      </c>
      <c r="F1596" s="2">
        <f t="shared" si="223"/>
        <v>2.2459007400354475E-2</v>
      </c>
      <c r="G1596" s="2">
        <f t="shared" si="223"/>
        <v>1.8844841973803806E-2</v>
      </c>
      <c r="H1596" s="2">
        <f t="shared" si="220"/>
        <v>1.1917853931370035</v>
      </c>
      <c r="I1596" s="2">
        <f t="shared" si="221"/>
        <v>54.375095156157364</v>
      </c>
    </row>
    <row r="1597" spans="1:9" ht="13.5" x14ac:dyDescent="0.25">
      <c r="A1597" s="3">
        <f>TITRES_STAT!B1600</f>
        <v>44340</v>
      </c>
      <c r="B1597" s="5">
        <f>TITRES_STAT!D1600</f>
        <v>8.1549999999999994</v>
      </c>
      <c r="C1597" s="2">
        <f t="shared" si="216"/>
        <v>-7.0000000000014495E-3</v>
      </c>
      <c r="D1597" s="2">
        <f t="shared" si="217"/>
        <v>0</v>
      </c>
      <c r="E1597" s="2">
        <f t="shared" si="218"/>
        <v>7.0000000000014495E-3</v>
      </c>
      <c r="F1597" s="2">
        <f t="shared" ref="F1597:G1612" si="224">((F1596*13)+D1597)/14</f>
        <v>2.085479258604344E-2</v>
      </c>
      <c r="G1597" s="2">
        <f t="shared" si="224"/>
        <v>1.7998781832817921E-2</v>
      </c>
      <c r="H1597" s="2">
        <f t="shared" si="220"/>
        <v>1.1586780027533885</v>
      </c>
      <c r="I1597" s="2">
        <f t="shared" si="221"/>
        <v>53.675351362060375</v>
      </c>
    </row>
    <row r="1598" spans="1:9" ht="13.5" x14ac:dyDescent="0.25">
      <c r="A1598" s="3">
        <f>TITRES_STAT!B1601</f>
        <v>44341</v>
      </c>
      <c r="B1598" s="5">
        <f>TITRES_STAT!D1601</f>
        <v>8.0939999999999994</v>
      </c>
      <c r="C1598" s="2">
        <f t="shared" si="216"/>
        <v>-6.0999999999999943E-2</v>
      </c>
      <c r="D1598" s="2">
        <f t="shared" si="217"/>
        <v>0</v>
      </c>
      <c r="E1598" s="2">
        <f t="shared" si="218"/>
        <v>6.0999999999999943E-2</v>
      </c>
      <c r="F1598" s="2">
        <f t="shared" si="224"/>
        <v>1.9365164544183192E-2</v>
      </c>
      <c r="G1598" s="2">
        <f t="shared" si="224"/>
        <v>2.1070297416188068E-2</v>
      </c>
      <c r="H1598" s="2">
        <f t="shared" si="220"/>
        <v>0.91907409571281884</v>
      </c>
      <c r="I1598" s="2">
        <f t="shared" si="221"/>
        <v>47.891537787207682</v>
      </c>
    </row>
    <row r="1599" spans="1:9" ht="13.5" x14ac:dyDescent="0.25">
      <c r="A1599" s="3">
        <f>TITRES_STAT!B1602</f>
        <v>44342</v>
      </c>
      <c r="B1599" s="5">
        <f>TITRES_STAT!D1602</f>
        <v>8.1620000000000008</v>
      </c>
      <c r="C1599" s="2">
        <f t="shared" si="216"/>
        <v>6.8000000000001393E-2</v>
      </c>
      <c r="D1599" s="2">
        <f t="shared" si="217"/>
        <v>6.8000000000001393E-2</v>
      </c>
      <c r="E1599" s="2">
        <f t="shared" si="218"/>
        <v>0</v>
      </c>
      <c r="F1599" s="2">
        <f t="shared" si="224"/>
        <v>2.283908136245592E-2</v>
      </c>
      <c r="G1599" s="2">
        <f t="shared" si="224"/>
        <v>1.9565276172174635E-2</v>
      </c>
      <c r="H1599" s="2">
        <f t="shared" si="220"/>
        <v>1.167327318125835</v>
      </c>
      <c r="I1599" s="2">
        <f t="shared" si="221"/>
        <v>53.860222605197656</v>
      </c>
    </row>
    <row r="1600" spans="1:9" ht="13.5" x14ac:dyDescent="0.25">
      <c r="A1600" s="3">
        <f>TITRES_STAT!B1603</f>
        <v>44343</v>
      </c>
      <c r="B1600" s="5">
        <f>TITRES_STAT!D1603</f>
        <v>8.1999999999999993</v>
      </c>
      <c r="C1600" s="2">
        <f t="shared" si="216"/>
        <v>3.7999999999998479E-2</v>
      </c>
      <c r="D1600" s="2">
        <f t="shared" si="217"/>
        <v>3.7999999999998479E-2</v>
      </c>
      <c r="E1600" s="2">
        <f t="shared" si="218"/>
        <v>0</v>
      </c>
      <c r="F1600" s="2">
        <f t="shared" si="224"/>
        <v>2.3922004122280387E-2</v>
      </c>
      <c r="G1600" s="2">
        <f t="shared" si="224"/>
        <v>1.8167756445590735E-2</v>
      </c>
      <c r="H1600" s="2">
        <f t="shared" si="220"/>
        <v>1.3167285786730256</v>
      </c>
      <c r="I1600" s="2">
        <f t="shared" si="221"/>
        <v>56.835685923433488</v>
      </c>
    </row>
    <row r="1601" spans="1:9" ht="13.5" x14ac:dyDescent="0.25">
      <c r="A1601" s="3">
        <f>TITRES_STAT!B1604</f>
        <v>44344</v>
      </c>
      <c r="B1601" s="5">
        <f>TITRES_STAT!D1604</f>
        <v>8.1999999999999993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2.2213289542117504E-2</v>
      </c>
      <c r="G1601" s="2">
        <f t="shared" si="224"/>
        <v>1.6870059556619969E-2</v>
      </c>
      <c r="H1601" s="2">
        <f t="shared" si="220"/>
        <v>1.3167285786730256</v>
      </c>
      <c r="I1601" s="2">
        <f t="shared" si="221"/>
        <v>56.835685923433488</v>
      </c>
    </row>
    <row r="1602" spans="1:9" ht="13.5" x14ac:dyDescent="0.25">
      <c r="A1602" s="3">
        <f>TITRES_STAT!B1605</f>
        <v>44347</v>
      </c>
      <c r="B1602" s="5">
        <f>TITRES_STAT!D1605</f>
        <v>8.1850000000000005</v>
      </c>
      <c r="C1602" s="2">
        <f t="shared" si="216"/>
        <v>-1.4999999999998792E-2</v>
      </c>
      <c r="D1602" s="2">
        <f t="shared" si="217"/>
        <v>0</v>
      </c>
      <c r="E1602" s="2">
        <f t="shared" si="218"/>
        <v>1.4999999999998792E-2</v>
      </c>
      <c r="F1602" s="2">
        <f t="shared" si="224"/>
        <v>2.0626626003394825E-2</v>
      </c>
      <c r="G1602" s="2">
        <f t="shared" si="224"/>
        <v>1.6736483874004171E-2</v>
      </c>
      <c r="H1602" s="2">
        <f t="shared" si="220"/>
        <v>1.2324348506338891</v>
      </c>
      <c r="I1602" s="2">
        <f t="shared" si="221"/>
        <v>55.205859659642257</v>
      </c>
    </row>
    <row r="1603" spans="1:9" ht="13.5" x14ac:dyDescent="0.25">
      <c r="A1603" s="3">
        <f>TITRES_STAT!B1606</f>
        <v>44348</v>
      </c>
      <c r="B1603" s="5">
        <f>TITRES_STAT!D1606</f>
        <v>8.1850000000000005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1.9153295574580908E-2</v>
      </c>
      <c r="G1603" s="2">
        <f t="shared" si="224"/>
        <v>1.554102074014673E-2</v>
      </c>
      <c r="H1603" s="2">
        <f t="shared" si="220"/>
        <v>1.2324348506338891</v>
      </c>
      <c r="I1603" s="2">
        <f t="shared" si="221"/>
        <v>55.205859659642257</v>
      </c>
    </row>
    <row r="1604" spans="1:9" ht="13.5" x14ac:dyDescent="0.25">
      <c r="A1604" s="3">
        <f>TITRES_STAT!B1607</f>
        <v>44349</v>
      </c>
      <c r="B1604" s="5">
        <f>TITRES_STAT!D1607</f>
        <v>8.17</v>
      </c>
      <c r="C1604" s="2">
        <f t="shared" si="225"/>
        <v>-1.5000000000000568E-2</v>
      </c>
      <c r="D1604" s="2">
        <f t="shared" si="226"/>
        <v>0</v>
      </c>
      <c r="E1604" s="2">
        <f t="shared" si="227"/>
        <v>1.5000000000000568E-2</v>
      </c>
      <c r="F1604" s="2">
        <f t="shared" si="224"/>
        <v>1.7785203033539414E-2</v>
      </c>
      <c r="G1604" s="2">
        <f t="shared" si="224"/>
        <v>1.5502376401564861E-2</v>
      </c>
      <c r="H1604" s="2">
        <f t="shared" si="220"/>
        <v>1.1472565607260135</v>
      </c>
      <c r="I1604" s="2">
        <f t="shared" si="221"/>
        <v>53.428946578144917</v>
      </c>
    </row>
    <row r="1605" spans="1:9" ht="13.5" x14ac:dyDescent="0.25">
      <c r="A1605" s="3">
        <f>TITRES_STAT!B1608</f>
        <v>44350</v>
      </c>
      <c r="B1605" s="5">
        <f>TITRES_STAT!D1608</f>
        <v>8.17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1.6514831388286598E-2</v>
      </c>
      <c r="G1605" s="2">
        <f t="shared" si="224"/>
        <v>1.4395063801453086E-2</v>
      </c>
      <c r="H1605" s="2">
        <f t="shared" si="220"/>
        <v>1.1472565607260132</v>
      </c>
      <c r="I1605" s="2">
        <f t="shared" si="221"/>
        <v>53.428946578144902</v>
      </c>
    </row>
    <row r="1606" spans="1:9" ht="13.5" x14ac:dyDescent="0.25">
      <c r="A1606" s="3">
        <f>TITRES_STAT!B1609</f>
        <v>44351</v>
      </c>
      <c r="B1606" s="5">
        <f>TITRES_STAT!D1609</f>
        <v>8.1319999999999997</v>
      </c>
      <c r="C1606" s="2">
        <f t="shared" si="225"/>
        <v>-3.8000000000000256E-2</v>
      </c>
      <c r="D1606" s="2">
        <f t="shared" si="226"/>
        <v>0</v>
      </c>
      <c r="E1606" s="2">
        <f t="shared" si="227"/>
        <v>3.8000000000000256E-2</v>
      </c>
      <c r="F1606" s="2">
        <f t="shared" si="224"/>
        <v>1.5335200574837556E-2</v>
      </c>
      <c r="G1606" s="2">
        <f t="shared" si="224"/>
        <v>1.6081130672777885E-2</v>
      </c>
      <c r="H1606" s="2">
        <f t="shared" si="220"/>
        <v>0.95361457393023752</v>
      </c>
      <c r="I1606" s="2">
        <f t="shared" si="221"/>
        <v>48.812830670677144</v>
      </c>
    </row>
    <row r="1607" spans="1:9" ht="13.5" x14ac:dyDescent="0.25">
      <c r="A1607" s="3">
        <f>TITRES_STAT!B1610</f>
        <v>44354</v>
      </c>
      <c r="B1607" s="5">
        <f>TITRES_STAT!D1610</f>
        <v>8.1319999999999997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1.4239829105206301E-2</v>
      </c>
      <c r="G1607" s="2">
        <f t="shared" si="224"/>
        <v>1.4932478481865177E-2</v>
      </c>
      <c r="H1607" s="2">
        <f t="shared" si="220"/>
        <v>0.95361457393023752</v>
      </c>
      <c r="I1607" s="2">
        <f t="shared" si="221"/>
        <v>48.812830670677144</v>
      </c>
    </row>
    <row r="1608" spans="1:9" ht="13.5" x14ac:dyDescent="0.25">
      <c r="A1608" s="3">
        <f>TITRES_STAT!B1611</f>
        <v>44355</v>
      </c>
      <c r="B1608" s="5">
        <f>TITRES_STAT!D1611</f>
        <v>7.9409999999999998</v>
      </c>
      <c r="C1608" s="2">
        <f t="shared" si="225"/>
        <v>-0.19099999999999984</v>
      </c>
      <c r="D1608" s="2">
        <f t="shared" si="226"/>
        <v>0</v>
      </c>
      <c r="E1608" s="2">
        <f t="shared" si="227"/>
        <v>0.19099999999999984</v>
      </c>
      <c r="F1608" s="2">
        <f t="shared" si="224"/>
        <v>1.3222698454834423E-2</v>
      </c>
      <c r="G1608" s="2">
        <f t="shared" si="224"/>
        <v>2.7508730018874796E-2</v>
      </c>
      <c r="H1608" s="2">
        <f t="shared" si="220"/>
        <v>0.48067280626047881</v>
      </c>
      <c r="I1608" s="2">
        <f t="shared" si="221"/>
        <v>32.463134612058184</v>
      </c>
    </row>
    <row r="1609" spans="1:9" ht="13.5" x14ac:dyDescent="0.25">
      <c r="A1609" s="3">
        <f>TITRES_STAT!B1612</f>
        <v>44356</v>
      </c>
      <c r="B1609" s="5">
        <f>TITRES_STAT!D1612</f>
        <v>8.17</v>
      </c>
      <c r="C1609" s="2">
        <f t="shared" si="225"/>
        <v>0.22900000000000009</v>
      </c>
      <c r="D1609" s="2">
        <f t="shared" si="226"/>
        <v>0.22900000000000009</v>
      </c>
      <c r="E1609" s="2">
        <f t="shared" si="227"/>
        <v>0</v>
      </c>
      <c r="F1609" s="2">
        <f t="shared" si="224"/>
        <v>2.8635362850917685E-2</v>
      </c>
      <c r="G1609" s="2">
        <f t="shared" si="224"/>
        <v>2.554382073181231E-2</v>
      </c>
      <c r="H1609" s="2">
        <f t="shared" si="220"/>
        <v>1.1210289624079284</v>
      </c>
      <c r="I1609" s="2">
        <f t="shared" si="221"/>
        <v>52.853071894655521</v>
      </c>
    </row>
    <row r="1610" spans="1:9" ht="13.5" x14ac:dyDescent="0.25">
      <c r="A1610" s="3">
        <f>TITRES_STAT!B1613</f>
        <v>44357</v>
      </c>
      <c r="B1610" s="5">
        <f>TITRES_STAT!D1613</f>
        <v>8.17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2.6589979790137851E-2</v>
      </c>
      <c r="G1610" s="2">
        <f t="shared" si="224"/>
        <v>2.3719262108111431E-2</v>
      </c>
      <c r="H1610" s="2">
        <f t="shared" si="220"/>
        <v>1.1210289624079284</v>
      </c>
      <c r="I1610" s="2">
        <f t="shared" si="221"/>
        <v>52.853071894655521</v>
      </c>
    </row>
    <row r="1611" spans="1:9" ht="13.5" x14ac:dyDescent="0.25">
      <c r="A1611" s="3">
        <f>TITRES_STAT!B1614</f>
        <v>44358</v>
      </c>
      <c r="B1611" s="5">
        <f>TITRES_STAT!D1614</f>
        <v>8.17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2.4690695519413719E-2</v>
      </c>
      <c r="G1611" s="2">
        <f t="shared" si="224"/>
        <v>2.2025029100389188E-2</v>
      </c>
      <c r="H1611" s="2">
        <f t="shared" si="220"/>
        <v>1.1210289624079284</v>
      </c>
      <c r="I1611" s="2">
        <f t="shared" si="221"/>
        <v>52.853071894655521</v>
      </c>
    </row>
    <row r="1612" spans="1:9" ht="13.5" x14ac:dyDescent="0.25">
      <c r="A1612" s="3">
        <f>TITRES_STAT!B1615</f>
        <v>44361</v>
      </c>
      <c r="B1612" s="5">
        <f>TITRES_STAT!D1615</f>
        <v>8.1549999999999994</v>
      </c>
      <c r="C1612" s="2">
        <f t="shared" si="225"/>
        <v>-1.5000000000000568E-2</v>
      </c>
      <c r="D1612" s="2">
        <f t="shared" si="226"/>
        <v>0</v>
      </c>
      <c r="E1612" s="2">
        <f t="shared" si="227"/>
        <v>1.5000000000000568E-2</v>
      </c>
      <c r="F1612" s="2">
        <f t="shared" si="224"/>
        <v>2.2927074410884169E-2</v>
      </c>
      <c r="G1612" s="2">
        <f t="shared" si="224"/>
        <v>2.1523241307504288E-2</v>
      </c>
      <c r="H1612" s="2">
        <f t="shared" si="220"/>
        <v>1.0652240563269819</v>
      </c>
      <c r="I1612" s="2">
        <f t="shared" si="221"/>
        <v>51.579103635926636</v>
      </c>
    </row>
    <row r="1613" spans="1:9" ht="13.5" x14ac:dyDescent="0.25">
      <c r="A1613" s="3">
        <f>TITRES_STAT!B1616</f>
        <v>44362</v>
      </c>
      <c r="B1613" s="5">
        <f>TITRES_STAT!D1616</f>
        <v>7.9409999999999998</v>
      </c>
      <c r="C1613" s="2">
        <f t="shared" si="225"/>
        <v>-0.21399999999999952</v>
      </c>
      <c r="D1613" s="2">
        <f t="shared" si="226"/>
        <v>0</v>
      </c>
      <c r="E1613" s="2">
        <f t="shared" si="227"/>
        <v>0.21399999999999952</v>
      </c>
      <c r="F1613" s="2">
        <f t="shared" ref="F1613:G1628" si="228">((F1612*13)+D1613)/14</f>
        <v>2.1289426238678157E-2</v>
      </c>
      <c r="G1613" s="2">
        <f t="shared" si="228"/>
        <v>3.5271581214111093E-2</v>
      </c>
      <c r="H1613" s="2">
        <f t="shared" si="220"/>
        <v>0.60358581911720199</v>
      </c>
      <c r="I1613" s="2">
        <f t="shared" si="221"/>
        <v>37.639757842800392</v>
      </c>
    </row>
    <row r="1614" spans="1:9" ht="13.5" x14ac:dyDescent="0.25">
      <c r="A1614" s="3">
        <f>TITRES_STAT!B1617</f>
        <v>44363</v>
      </c>
      <c r="B1614" s="5">
        <f>TITRES_STAT!D1617</f>
        <v>8.1549999999999994</v>
      </c>
      <c r="C1614" s="2">
        <f t="shared" si="225"/>
        <v>0.21399999999999952</v>
      </c>
      <c r="D1614" s="2">
        <f t="shared" si="226"/>
        <v>0.21399999999999952</v>
      </c>
      <c r="E1614" s="2">
        <f t="shared" si="227"/>
        <v>0</v>
      </c>
      <c r="F1614" s="2">
        <f t="shared" si="228"/>
        <v>3.5054467221629686E-2</v>
      </c>
      <c r="G1614" s="2">
        <f t="shared" si="228"/>
        <v>3.2752182555960303E-2</v>
      </c>
      <c r="H1614" s="2">
        <f t="shared" si="220"/>
        <v>1.0702940838136727</v>
      </c>
      <c r="I1614" s="2">
        <f t="shared" si="221"/>
        <v>51.697683540789164</v>
      </c>
    </row>
    <row r="1615" spans="1:9" ht="13.5" x14ac:dyDescent="0.25">
      <c r="A1615" s="3">
        <f>TITRES_STAT!B1618</f>
        <v>44364</v>
      </c>
      <c r="B1615" s="5">
        <f>TITRES_STAT!D1618</f>
        <v>8.1549999999999994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3.2550576705798993E-2</v>
      </c>
      <c r="G1615" s="2">
        <f t="shared" si="228"/>
        <v>3.0412740944820282E-2</v>
      </c>
      <c r="H1615" s="2">
        <f t="shared" si="220"/>
        <v>1.0702940838136727</v>
      </c>
      <c r="I1615" s="2">
        <f t="shared" si="221"/>
        <v>51.697683540789164</v>
      </c>
    </row>
    <row r="1616" spans="1:9" ht="13.5" x14ac:dyDescent="0.25">
      <c r="A1616" s="3">
        <f>TITRES_STAT!B1619</f>
        <v>44365</v>
      </c>
      <c r="B1616" s="5">
        <f>TITRES_STAT!D1619</f>
        <v>8.0939999999999994</v>
      </c>
      <c r="C1616" s="2">
        <f t="shared" si="225"/>
        <v>-6.0999999999999943E-2</v>
      </c>
      <c r="D1616" s="2">
        <f t="shared" si="226"/>
        <v>0</v>
      </c>
      <c r="E1616" s="2">
        <f t="shared" si="227"/>
        <v>6.0999999999999943E-2</v>
      </c>
      <c r="F1616" s="2">
        <f t="shared" si="228"/>
        <v>3.0225535512527636E-2</v>
      </c>
      <c r="G1616" s="2">
        <f t="shared" si="228"/>
        <v>3.2597545163047401E-2</v>
      </c>
      <c r="H1616" s="2">
        <f t="shared" si="220"/>
        <v>0.92723348833001462</v>
      </c>
      <c r="I1616" s="2">
        <f t="shared" si="221"/>
        <v>48.112151119451568</v>
      </c>
    </row>
    <row r="1617" spans="1:9" ht="13.5" x14ac:dyDescent="0.25">
      <c r="A1617" s="3">
        <f>TITRES_STAT!B1620</f>
        <v>44368</v>
      </c>
      <c r="B1617" s="5">
        <f>TITRES_STAT!D1620</f>
        <v>8.1319999999999997</v>
      </c>
      <c r="C1617" s="2">
        <f t="shared" si="225"/>
        <v>3.8000000000000256E-2</v>
      </c>
      <c r="D1617" s="2">
        <f t="shared" si="226"/>
        <v>3.8000000000000256E-2</v>
      </c>
      <c r="E1617" s="2">
        <f t="shared" si="227"/>
        <v>0</v>
      </c>
      <c r="F1617" s="2">
        <f t="shared" si="228"/>
        <v>3.0780854404489966E-2</v>
      </c>
      <c r="G1617" s="2">
        <f t="shared" si="228"/>
        <v>3.0269149079972586E-2</v>
      </c>
      <c r="H1617" s="2">
        <f t="shared" ref="H1617:H1680" si="229">F1617/G1617</f>
        <v>1.0169051770555368</v>
      </c>
      <c r="I1617" s="2">
        <f t="shared" ref="I1617:I1680" si="230">IF(G1617=0,100,100-(100/(1+H1617)))</f>
        <v>50.419087055947188</v>
      </c>
    </row>
    <row r="1618" spans="1:9" ht="13.5" x14ac:dyDescent="0.25">
      <c r="A1618" s="3">
        <f>TITRES_STAT!B1621</f>
        <v>44369</v>
      </c>
      <c r="B1618" s="5">
        <f>TITRES_STAT!D1621</f>
        <v>8.1319999999999997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2.8582221947026396E-2</v>
      </c>
      <c r="G1618" s="2">
        <f t="shared" si="228"/>
        <v>2.8107067002831689E-2</v>
      </c>
      <c r="H1618" s="2">
        <f t="shared" si="229"/>
        <v>1.0169051770555368</v>
      </c>
      <c r="I1618" s="2">
        <f t="shared" si="230"/>
        <v>50.419087055947188</v>
      </c>
    </row>
    <row r="1619" spans="1:9" ht="13.5" x14ac:dyDescent="0.25">
      <c r="A1619" s="3">
        <f>TITRES_STAT!B1622</f>
        <v>44370</v>
      </c>
      <c r="B1619" s="5">
        <f>TITRES_STAT!D1622</f>
        <v>8.1319999999999997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2.6540634665095937E-2</v>
      </c>
      <c r="G1619" s="2">
        <f t="shared" si="228"/>
        <v>2.6099419359772284E-2</v>
      </c>
      <c r="H1619" s="2">
        <f t="shared" si="229"/>
        <v>1.0169051770555366</v>
      </c>
      <c r="I1619" s="2">
        <f t="shared" si="230"/>
        <v>50.419087055947188</v>
      </c>
    </row>
    <row r="1620" spans="1:9" ht="13.5" x14ac:dyDescent="0.25">
      <c r="A1620" s="3">
        <f>TITRES_STAT!B1623</f>
        <v>44371</v>
      </c>
      <c r="B1620" s="5">
        <f>TITRES_STAT!D1623</f>
        <v>7.9029999999999996</v>
      </c>
      <c r="C1620" s="2">
        <f t="shared" si="225"/>
        <v>-0.22900000000000009</v>
      </c>
      <c r="D1620" s="2">
        <f t="shared" si="226"/>
        <v>0</v>
      </c>
      <c r="E1620" s="2">
        <f t="shared" si="227"/>
        <v>0.22900000000000009</v>
      </c>
      <c r="F1620" s="2">
        <f t="shared" si="228"/>
        <v>2.4644875046160513E-2</v>
      </c>
      <c r="G1620" s="2">
        <f t="shared" si="228"/>
        <v>4.0592317976931414E-2</v>
      </c>
      <c r="H1620" s="2">
        <f t="shared" si="229"/>
        <v>0.60713150355607137</v>
      </c>
      <c r="I1620" s="2">
        <f t="shared" si="230"/>
        <v>37.777338208645794</v>
      </c>
    </row>
    <row r="1621" spans="1:9" ht="13.5" x14ac:dyDescent="0.25">
      <c r="A1621" s="3">
        <f>TITRES_STAT!B1624</f>
        <v>44372</v>
      </c>
      <c r="B1621" s="5">
        <f>TITRES_STAT!D1624</f>
        <v>8.0939999999999994</v>
      </c>
      <c r="C1621" s="2">
        <f t="shared" si="225"/>
        <v>0.19099999999999984</v>
      </c>
      <c r="D1621" s="2">
        <f t="shared" si="226"/>
        <v>0.19099999999999984</v>
      </c>
      <c r="E1621" s="2">
        <f t="shared" si="227"/>
        <v>0</v>
      </c>
      <c r="F1621" s="2">
        <f t="shared" si="228"/>
        <v>3.6527383971434749E-2</v>
      </c>
      <c r="G1621" s="2">
        <f t="shared" si="228"/>
        <v>3.7692866692864882E-2</v>
      </c>
      <c r="H1621" s="2">
        <f t="shared" si="229"/>
        <v>0.96907948841018354</v>
      </c>
      <c r="I1621" s="2">
        <f t="shared" si="230"/>
        <v>49.214848568282498</v>
      </c>
    </row>
    <row r="1622" spans="1:9" ht="13.5" x14ac:dyDescent="0.25">
      <c r="A1622" s="3">
        <f>TITRES_STAT!B1625</f>
        <v>44375</v>
      </c>
      <c r="B1622" s="5">
        <f>TITRES_STAT!D1625</f>
        <v>7.8650000000000002</v>
      </c>
      <c r="C1622" s="2">
        <f t="shared" si="225"/>
        <v>-0.2289999999999992</v>
      </c>
      <c r="D1622" s="2">
        <f t="shared" si="226"/>
        <v>0</v>
      </c>
      <c r="E1622" s="2">
        <f t="shared" si="227"/>
        <v>0.2289999999999992</v>
      </c>
      <c r="F1622" s="2">
        <f t="shared" si="228"/>
        <v>3.3918285116332263E-2</v>
      </c>
      <c r="G1622" s="2">
        <f t="shared" si="228"/>
        <v>5.1357661929088763E-2</v>
      </c>
      <c r="H1622" s="2">
        <f t="shared" si="229"/>
        <v>0.66043281259891407</v>
      </c>
      <c r="I1622" s="2">
        <f t="shared" si="230"/>
        <v>39.774738705940337</v>
      </c>
    </row>
    <row r="1623" spans="1:9" ht="13.5" x14ac:dyDescent="0.25">
      <c r="A1623" s="3">
        <f>TITRES_STAT!B1626</f>
        <v>44376</v>
      </c>
      <c r="B1623" s="5">
        <f>TITRES_STAT!D1626</f>
        <v>7.8650000000000002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3.1495550465165674E-2</v>
      </c>
      <c r="G1623" s="2">
        <f t="shared" si="228"/>
        <v>4.7689257505582429E-2</v>
      </c>
      <c r="H1623" s="2">
        <f t="shared" si="229"/>
        <v>0.66043281259891407</v>
      </c>
      <c r="I1623" s="2">
        <f t="shared" si="230"/>
        <v>39.774738705940337</v>
      </c>
    </row>
    <row r="1624" spans="1:9" ht="13.5" x14ac:dyDescent="0.25">
      <c r="A1624" s="3">
        <f>TITRES_STAT!B1627</f>
        <v>44377</v>
      </c>
      <c r="B1624" s="5">
        <f>TITRES_STAT!D1627</f>
        <v>7.9029999999999996</v>
      </c>
      <c r="C1624" s="2">
        <f t="shared" si="225"/>
        <v>3.7999999999999368E-2</v>
      </c>
      <c r="D1624" s="2">
        <f t="shared" si="226"/>
        <v>3.7999999999999368E-2</v>
      </c>
      <c r="E1624" s="2">
        <f t="shared" si="227"/>
        <v>0</v>
      </c>
      <c r="F1624" s="2">
        <f t="shared" si="228"/>
        <v>3.1960154003368081E-2</v>
      </c>
      <c r="G1624" s="2">
        <f t="shared" si="228"/>
        <v>4.4282881969469397E-2</v>
      </c>
      <c r="H1624" s="2">
        <f t="shared" si="229"/>
        <v>0.7217270552852193</v>
      </c>
      <c r="I1624" s="2">
        <f t="shared" si="230"/>
        <v>41.91878457562246</v>
      </c>
    </row>
    <row r="1625" spans="1:9" ht="13.5" x14ac:dyDescent="0.25">
      <c r="A1625" s="3">
        <f>TITRES_STAT!B1628</f>
        <v>44378</v>
      </c>
      <c r="B1625" s="5">
        <f>TITRES_STAT!D1628</f>
        <v>7.9029999999999996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2.967728586027036E-2</v>
      </c>
      <c r="G1625" s="2">
        <f t="shared" si="228"/>
        <v>4.1119818971650159E-2</v>
      </c>
      <c r="H1625" s="2">
        <f t="shared" si="229"/>
        <v>0.72172705528521919</v>
      </c>
      <c r="I1625" s="2">
        <f t="shared" si="230"/>
        <v>41.918784575622453</v>
      </c>
    </row>
    <row r="1626" spans="1:9" ht="13.5" x14ac:dyDescent="0.25">
      <c r="A1626" s="3">
        <f>TITRES_STAT!B1629</f>
        <v>44379</v>
      </c>
      <c r="B1626" s="5">
        <f>TITRES_STAT!D1629</f>
        <v>7.9029999999999996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2.7557479727393908E-2</v>
      </c>
      <c r="G1626" s="2">
        <f t="shared" si="228"/>
        <v>3.8182689045103725E-2</v>
      </c>
      <c r="H1626" s="2">
        <f t="shared" si="229"/>
        <v>0.72172705528521919</v>
      </c>
      <c r="I1626" s="2">
        <f t="shared" si="230"/>
        <v>41.918784575622453</v>
      </c>
    </row>
    <row r="1627" spans="1:9" ht="13.5" x14ac:dyDescent="0.25">
      <c r="A1627" s="3">
        <f>TITRES_STAT!B1630</f>
        <v>44382</v>
      </c>
      <c r="B1627" s="5">
        <f>TITRES_STAT!D1630</f>
        <v>7.9029999999999996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2.5589088318294345E-2</v>
      </c>
      <c r="G1627" s="2">
        <f t="shared" si="228"/>
        <v>3.5455354113310598E-2</v>
      </c>
      <c r="H1627" s="2">
        <f t="shared" si="229"/>
        <v>0.7217270552852193</v>
      </c>
      <c r="I1627" s="2">
        <f t="shared" si="230"/>
        <v>41.91878457562246</v>
      </c>
    </row>
    <row r="1628" spans="1:9" ht="13.5" x14ac:dyDescent="0.25">
      <c r="A1628" s="3">
        <f>TITRES_STAT!B1631</f>
        <v>44383</v>
      </c>
      <c r="B1628" s="5">
        <f>TITRES_STAT!D1631</f>
        <v>7.9029999999999996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2.3761296295559033E-2</v>
      </c>
      <c r="G1628" s="2">
        <f t="shared" si="228"/>
        <v>3.2922828819502696E-2</v>
      </c>
      <c r="H1628" s="2">
        <f t="shared" si="229"/>
        <v>0.7217270552852193</v>
      </c>
      <c r="I1628" s="2">
        <f t="shared" si="230"/>
        <v>41.91878457562246</v>
      </c>
    </row>
    <row r="1629" spans="1:9" ht="13.5" x14ac:dyDescent="0.25">
      <c r="A1629" s="3">
        <f>TITRES_STAT!B1632</f>
        <v>44384</v>
      </c>
      <c r="B1629" s="5">
        <f>TITRES_STAT!D1632</f>
        <v>8.1240000000000006</v>
      </c>
      <c r="C1629" s="2">
        <f t="shared" si="225"/>
        <v>0.22100000000000097</v>
      </c>
      <c r="D1629" s="2">
        <f t="shared" si="226"/>
        <v>0.22100000000000097</v>
      </c>
      <c r="E1629" s="2">
        <f t="shared" si="227"/>
        <v>0</v>
      </c>
      <c r="F1629" s="2">
        <f t="shared" ref="F1629:G1644" si="231">((F1628*13)+D1629)/14</f>
        <v>3.7849775131590602E-2</v>
      </c>
      <c r="G1629" s="2">
        <f t="shared" si="231"/>
        <v>3.0571198189538216E-2</v>
      </c>
      <c r="H1629" s="2">
        <f t="shared" si="229"/>
        <v>1.2380860866795593</v>
      </c>
      <c r="I1629" s="2">
        <f t="shared" si="230"/>
        <v>55.318966238532532</v>
      </c>
    </row>
    <row r="1630" spans="1:9" ht="13.5" x14ac:dyDescent="0.25">
      <c r="A1630" s="3">
        <f>TITRES_STAT!B1633</f>
        <v>44385</v>
      </c>
      <c r="B1630" s="5">
        <f>TITRES_STAT!D1633</f>
        <v>8.1240000000000006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3.5146219765048413E-2</v>
      </c>
      <c r="G1630" s="2">
        <f t="shared" si="231"/>
        <v>2.8387541175999769E-2</v>
      </c>
      <c r="H1630" s="2">
        <f t="shared" si="229"/>
        <v>1.2380860866795595</v>
      </c>
      <c r="I1630" s="2">
        <f t="shared" si="230"/>
        <v>55.318966238532532</v>
      </c>
    </row>
    <row r="1631" spans="1:9" ht="13.5" x14ac:dyDescent="0.25">
      <c r="A1631" s="3">
        <f>TITRES_STAT!B1634</f>
        <v>44386</v>
      </c>
      <c r="B1631" s="5">
        <f>TITRES_STAT!D1634</f>
        <v>8.1240000000000006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3.2635775496116383E-2</v>
      </c>
      <c r="G1631" s="2">
        <f t="shared" si="231"/>
        <v>2.6359859663428357E-2</v>
      </c>
      <c r="H1631" s="2">
        <f t="shared" si="229"/>
        <v>1.2380860866795593</v>
      </c>
      <c r="I1631" s="2">
        <f t="shared" si="230"/>
        <v>55.318966238532532</v>
      </c>
    </row>
    <row r="1632" spans="1:9" ht="13.5" x14ac:dyDescent="0.25">
      <c r="A1632" s="3">
        <f>TITRES_STAT!B1635</f>
        <v>44389</v>
      </c>
      <c r="B1632" s="5">
        <f>TITRES_STAT!D1635</f>
        <v>8.1240000000000006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3.0304648674965212E-2</v>
      </c>
      <c r="G1632" s="2">
        <f t="shared" si="231"/>
        <v>2.4477012544612046E-2</v>
      </c>
      <c r="H1632" s="2">
        <f t="shared" si="229"/>
        <v>1.2380860866795593</v>
      </c>
      <c r="I1632" s="2">
        <f t="shared" si="230"/>
        <v>55.318966238532532</v>
      </c>
    </row>
    <row r="1633" spans="1:9" ht="13.5" x14ac:dyDescent="0.25">
      <c r="A1633" s="3">
        <f>TITRES_STAT!B1636</f>
        <v>44390</v>
      </c>
      <c r="B1633" s="5">
        <f>TITRES_STAT!D1636</f>
        <v>8.1240000000000006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2.8140030912467695E-2</v>
      </c>
      <c r="G1633" s="2">
        <f t="shared" si="231"/>
        <v>2.2728654505711186E-2</v>
      </c>
      <c r="H1633" s="2">
        <f t="shared" si="229"/>
        <v>1.2380860866795593</v>
      </c>
      <c r="I1633" s="2">
        <f t="shared" si="230"/>
        <v>55.318966238532532</v>
      </c>
    </row>
    <row r="1634" spans="1:9" ht="13.5" x14ac:dyDescent="0.25">
      <c r="A1634" s="3">
        <f>TITRES_STAT!B1637</f>
        <v>44391</v>
      </c>
      <c r="B1634" s="5">
        <f>TITRES_STAT!D1637</f>
        <v>8.1240000000000006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2.6130028704434288E-2</v>
      </c>
      <c r="G1634" s="2">
        <f t="shared" si="231"/>
        <v>2.1105179183874671E-2</v>
      </c>
      <c r="H1634" s="2">
        <f t="shared" si="229"/>
        <v>1.2380860866795593</v>
      </c>
      <c r="I1634" s="2">
        <f t="shared" si="230"/>
        <v>55.318966238532532</v>
      </c>
    </row>
    <row r="1635" spans="1:9" ht="13.5" x14ac:dyDescent="0.25">
      <c r="A1635" s="3">
        <f>TITRES_STAT!B1638</f>
        <v>44392</v>
      </c>
      <c r="B1635" s="5">
        <f>TITRES_STAT!D1638</f>
        <v>8.1240000000000006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2.4263598082688981E-2</v>
      </c>
      <c r="G1635" s="2">
        <f t="shared" si="231"/>
        <v>1.9597666385026479E-2</v>
      </c>
      <c r="H1635" s="2">
        <f t="shared" si="229"/>
        <v>1.2380860866795593</v>
      </c>
      <c r="I1635" s="2">
        <f t="shared" si="230"/>
        <v>55.318966238532532</v>
      </c>
    </row>
    <row r="1636" spans="1:9" ht="13.5" x14ac:dyDescent="0.25">
      <c r="A1636" s="3">
        <f>TITRES_STAT!B1639</f>
        <v>44393</v>
      </c>
      <c r="B1636" s="5">
        <f>TITRES_STAT!D1639</f>
        <v>8.1240000000000006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2.2530483933925483E-2</v>
      </c>
      <c r="G1636" s="2">
        <f t="shared" si="231"/>
        <v>1.8197833071810301E-2</v>
      </c>
      <c r="H1636" s="2">
        <f t="shared" si="229"/>
        <v>1.2380860866795595</v>
      </c>
      <c r="I1636" s="2">
        <f t="shared" si="230"/>
        <v>55.318966238532532</v>
      </c>
    </row>
    <row r="1637" spans="1:9" ht="13.5" x14ac:dyDescent="0.25">
      <c r="A1637" s="3">
        <f>TITRES_STAT!B1640</f>
        <v>44396</v>
      </c>
      <c r="B1637" s="5">
        <f>TITRES_STAT!D1640</f>
        <v>8.1240000000000006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2.0921163652930806E-2</v>
      </c>
      <c r="G1637" s="2">
        <f t="shared" si="231"/>
        <v>1.6897987852395279E-2</v>
      </c>
      <c r="H1637" s="2">
        <f t="shared" si="229"/>
        <v>1.2380860866795595</v>
      </c>
      <c r="I1637" s="2">
        <f t="shared" si="230"/>
        <v>55.318966238532532</v>
      </c>
    </row>
    <row r="1638" spans="1:9" ht="13.5" x14ac:dyDescent="0.25">
      <c r="A1638" s="3">
        <f>TITRES_STAT!B1641</f>
        <v>44399</v>
      </c>
      <c r="B1638" s="5">
        <f>TITRES_STAT!D1641</f>
        <v>8.1240000000000006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1.9426794820578606E-2</v>
      </c>
      <c r="G1638" s="2">
        <f t="shared" si="231"/>
        <v>1.5690988720081331E-2</v>
      </c>
      <c r="H1638" s="2">
        <f t="shared" si="229"/>
        <v>1.2380860866795595</v>
      </c>
      <c r="I1638" s="2">
        <f t="shared" si="230"/>
        <v>55.318966238532532</v>
      </c>
    </row>
    <row r="1639" spans="1:9" ht="13.5" x14ac:dyDescent="0.25">
      <c r="A1639" s="3">
        <f>TITRES_STAT!B1642</f>
        <v>44400</v>
      </c>
      <c r="B1639" s="5">
        <f>TITRES_STAT!D1642</f>
        <v>8.1240000000000006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1.8039166619108704E-2</v>
      </c>
      <c r="G1639" s="2">
        <f t="shared" si="231"/>
        <v>1.4570203811504093E-2</v>
      </c>
      <c r="H1639" s="2">
        <f t="shared" si="229"/>
        <v>1.2380860866795593</v>
      </c>
      <c r="I1639" s="2">
        <f t="shared" si="230"/>
        <v>55.318966238532532</v>
      </c>
    </row>
    <row r="1640" spans="1:9" ht="13.5" x14ac:dyDescent="0.25">
      <c r="A1640" s="3">
        <f>TITRES_STAT!B1643</f>
        <v>44403</v>
      </c>
      <c r="B1640" s="5">
        <f>TITRES_STAT!D1643</f>
        <v>8.1240000000000006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1.6750654717743795E-2</v>
      </c>
      <c r="G1640" s="2">
        <f t="shared" si="231"/>
        <v>1.3529474967825231E-2</v>
      </c>
      <c r="H1640" s="2">
        <f t="shared" si="229"/>
        <v>1.2380860866795591</v>
      </c>
      <c r="I1640" s="2">
        <f t="shared" si="230"/>
        <v>55.318966238532525</v>
      </c>
    </row>
    <row r="1641" spans="1:9" ht="13.5" x14ac:dyDescent="0.25">
      <c r="A1641" s="3">
        <f>TITRES_STAT!B1644</f>
        <v>44404</v>
      </c>
      <c r="B1641" s="5">
        <f>TITRES_STAT!D1644</f>
        <v>8.1240000000000006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1.5554179380762095E-2</v>
      </c>
      <c r="G1641" s="2">
        <f t="shared" si="231"/>
        <v>1.2563083898694857E-2</v>
      </c>
      <c r="H1641" s="2">
        <f t="shared" si="229"/>
        <v>1.2380860866795591</v>
      </c>
      <c r="I1641" s="2">
        <f t="shared" si="230"/>
        <v>55.318966238532525</v>
      </c>
    </row>
    <row r="1642" spans="1:9" ht="13.5" x14ac:dyDescent="0.25">
      <c r="A1642" s="3">
        <f>TITRES_STAT!B1645</f>
        <v>44405</v>
      </c>
      <c r="B1642" s="5">
        <f>TITRES_STAT!D1645</f>
        <v>8.1240000000000006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1.4443166567850515E-2</v>
      </c>
      <c r="G1642" s="2">
        <f t="shared" si="231"/>
        <v>1.1665720763073798E-2</v>
      </c>
      <c r="H1642" s="2">
        <f t="shared" si="229"/>
        <v>1.2380860866795589</v>
      </c>
      <c r="I1642" s="2">
        <f t="shared" si="230"/>
        <v>55.318966238532518</v>
      </c>
    </row>
    <row r="1643" spans="1:9" ht="13.5" x14ac:dyDescent="0.25">
      <c r="A1643" s="3">
        <f>TITRES_STAT!B1646</f>
        <v>44406</v>
      </c>
      <c r="B1643" s="5">
        <f>TITRES_STAT!D1646</f>
        <v>8.1240000000000006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1.341151181300405E-2</v>
      </c>
      <c r="G1643" s="2">
        <f t="shared" si="231"/>
        <v>1.0832454994282812E-2</v>
      </c>
      <c r="H1643" s="2">
        <f t="shared" si="229"/>
        <v>1.2380860866795589</v>
      </c>
      <c r="I1643" s="2">
        <f t="shared" si="230"/>
        <v>55.318966238532518</v>
      </c>
    </row>
    <row r="1644" spans="1:9" ht="13.5" x14ac:dyDescent="0.25">
      <c r="A1644" s="3">
        <f>TITRES_STAT!B1647</f>
        <v>44407</v>
      </c>
      <c r="B1644" s="5">
        <f>TITRES_STAT!D1647</f>
        <v>8.1240000000000006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1.2453546683503762E-2</v>
      </c>
      <c r="G1644" s="2">
        <f t="shared" si="231"/>
        <v>1.0058708208976896E-2</v>
      </c>
      <c r="H1644" s="2">
        <f t="shared" si="229"/>
        <v>1.2380860866795591</v>
      </c>
      <c r="I1644" s="2">
        <f t="shared" si="230"/>
        <v>55.318966238532525</v>
      </c>
    </row>
    <row r="1645" spans="1:9" ht="13.5" x14ac:dyDescent="0.25">
      <c r="A1645" s="3">
        <f>TITRES_STAT!B1648</f>
        <v>44410</v>
      </c>
      <c r="B1645" s="5">
        <f>TITRES_STAT!D1648</f>
        <v>8.1240000000000006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1.1564007634682063E-2</v>
      </c>
      <c r="G1645" s="2">
        <f t="shared" si="232"/>
        <v>9.3402290511928315E-3</v>
      </c>
      <c r="H1645" s="2">
        <f t="shared" si="229"/>
        <v>1.2380860866795591</v>
      </c>
      <c r="I1645" s="2">
        <f t="shared" si="230"/>
        <v>55.318966238532525</v>
      </c>
    </row>
    <row r="1646" spans="1:9" ht="13.5" x14ac:dyDescent="0.25">
      <c r="A1646" s="3">
        <f>TITRES_STAT!B1649</f>
        <v>44411</v>
      </c>
      <c r="B1646" s="5">
        <f>TITRES_STAT!D1649</f>
        <v>8.1240000000000006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1.0738007089347631E-2</v>
      </c>
      <c r="G1646" s="2">
        <f t="shared" si="232"/>
        <v>8.6730698332504862E-3</v>
      </c>
      <c r="H1646" s="2">
        <f t="shared" si="229"/>
        <v>1.2380860866795591</v>
      </c>
      <c r="I1646" s="2">
        <f t="shared" si="230"/>
        <v>55.318966238532525</v>
      </c>
    </row>
    <row r="1647" spans="1:9" ht="13.5" x14ac:dyDescent="0.25">
      <c r="A1647" s="3">
        <f>TITRES_STAT!B1650</f>
        <v>44412</v>
      </c>
      <c r="B1647" s="5">
        <f>TITRES_STAT!D1650</f>
        <v>8.1240000000000006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9.9710065829656559E-3</v>
      </c>
      <c r="G1647" s="2">
        <f t="shared" si="232"/>
        <v>8.0535648451611659E-3</v>
      </c>
      <c r="H1647" s="2">
        <f t="shared" si="229"/>
        <v>1.2380860866795589</v>
      </c>
      <c r="I1647" s="2">
        <f t="shared" si="230"/>
        <v>55.318966238532518</v>
      </c>
    </row>
    <row r="1648" spans="1:9" ht="13.5" x14ac:dyDescent="0.25">
      <c r="A1648" s="3">
        <f>TITRES_STAT!B1651</f>
        <v>44413</v>
      </c>
      <c r="B1648" s="5">
        <f>TITRES_STAT!D1651</f>
        <v>8.1240000000000006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9.2587918270395381E-3</v>
      </c>
      <c r="G1648" s="2">
        <f t="shared" si="232"/>
        <v>7.4783102133639395E-3</v>
      </c>
      <c r="H1648" s="2">
        <f t="shared" si="229"/>
        <v>1.2380860866795591</v>
      </c>
      <c r="I1648" s="2">
        <f t="shared" si="230"/>
        <v>55.318966238532525</v>
      </c>
    </row>
    <row r="1649" spans="1:9" ht="13.5" x14ac:dyDescent="0.25">
      <c r="A1649" s="3">
        <f>TITRES_STAT!B1652</f>
        <v>44414</v>
      </c>
      <c r="B1649" s="5">
        <f>TITRES_STAT!D1652</f>
        <v>8.1240000000000006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8.597449553679571E-3</v>
      </c>
      <c r="G1649" s="2">
        <f t="shared" si="232"/>
        <v>6.9441451981236578E-3</v>
      </c>
      <c r="H1649" s="2">
        <f t="shared" si="229"/>
        <v>1.2380860866795591</v>
      </c>
      <c r="I1649" s="2">
        <f t="shared" si="230"/>
        <v>55.318966238532525</v>
      </c>
    </row>
    <row r="1650" spans="1:9" ht="13.5" x14ac:dyDescent="0.25">
      <c r="A1650" s="3">
        <f>TITRES_STAT!B1653</f>
        <v>44417</v>
      </c>
      <c r="B1650" s="5">
        <f>TITRES_STAT!D1653</f>
        <v>8.1240000000000006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7.9833460141310302E-3</v>
      </c>
      <c r="G1650" s="2">
        <f t="shared" si="232"/>
        <v>6.4481348268291107E-3</v>
      </c>
      <c r="H1650" s="2">
        <f t="shared" si="229"/>
        <v>1.2380860866795591</v>
      </c>
      <c r="I1650" s="2">
        <f t="shared" si="230"/>
        <v>55.318966238532525</v>
      </c>
    </row>
    <row r="1651" spans="1:9" ht="13.5" x14ac:dyDescent="0.25">
      <c r="A1651" s="3">
        <f>TITRES_STAT!B1654</f>
        <v>44419</v>
      </c>
      <c r="B1651" s="5">
        <f>TITRES_STAT!D1654</f>
        <v>8.1240000000000006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7.4131070131216708E-3</v>
      </c>
      <c r="G1651" s="2">
        <f t="shared" si="232"/>
        <v>5.987553767769889E-3</v>
      </c>
      <c r="H1651" s="2">
        <f t="shared" si="229"/>
        <v>1.2380860866795591</v>
      </c>
      <c r="I1651" s="2">
        <f t="shared" si="230"/>
        <v>55.318966238532525</v>
      </c>
    </row>
    <row r="1652" spans="1:9" ht="13.5" x14ac:dyDescent="0.25">
      <c r="A1652" s="3">
        <f>TITRES_STAT!B1655</f>
        <v>44420</v>
      </c>
      <c r="B1652" s="5">
        <f>TITRES_STAT!D1655</f>
        <v>8.3230000000000004</v>
      </c>
      <c r="C1652" s="2">
        <f t="shared" si="225"/>
        <v>0.19899999999999984</v>
      </c>
      <c r="D1652" s="2">
        <f t="shared" si="226"/>
        <v>0.19899999999999984</v>
      </c>
      <c r="E1652" s="2">
        <f t="shared" si="227"/>
        <v>0</v>
      </c>
      <c r="F1652" s="2">
        <f t="shared" si="232"/>
        <v>2.1097885083612967E-2</v>
      </c>
      <c r="G1652" s="2">
        <f t="shared" si="232"/>
        <v>5.559871355786325E-3</v>
      </c>
      <c r="H1652" s="2">
        <f t="shared" si="229"/>
        <v>3.7946714471470218</v>
      </c>
      <c r="I1652" s="2">
        <f t="shared" si="230"/>
        <v>79.143513564521072</v>
      </c>
    </row>
    <row r="1653" spans="1:9" ht="13.5" x14ac:dyDescent="0.25">
      <c r="A1653" s="3">
        <f>TITRES_STAT!B1656</f>
        <v>44424</v>
      </c>
      <c r="B1653" s="5">
        <f>TITRES_STAT!D1656</f>
        <v>8.3230000000000004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1.9590893291926325E-2</v>
      </c>
      <c r="G1653" s="2">
        <f t="shared" si="232"/>
        <v>5.1627376875158729E-3</v>
      </c>
      <c r="H1653" s="2">
        <f t="shared" si="229"/>
        <v>3.7946714471470213</v>
      </c>
      <c r="I1653" s="2">
        <f t="shared" si="230"/>
        <v>79.143513564521072</v>
      </c>
    </row>
    <row r="1654" spans="1:9" ht="13.5" x14ac:dyDescent="0.25">
      <c r="A1654" s="3">
        <f>TITRES_STAT!B1657</f>
        <v>44425</v>
      </c>
      <c r="B1654" s="5">
        <f>TITRES_STAT!D1657</f>
        <v>8.3230000000000004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1.8191543771074441E-2</v>
      </c>
      <c r="G1654" s="2">
        <f t="shared" si="232"/>
        <v>4.793970709836168E-3</v>
      </c>
      <c r="H1654" s="2">
        <f t="shared" si="229"/>
        <v>3.7946714471470209</v>
      </c>
      <c r="I1654" s="2">
        <f t="shared" si="230"/>
        <v>79.143513564521072</v>
      </c>
    </row>
    <row r="1655" spans="1:9" ht="13.5" x14ac:dyDescent="0.25">
      <c r="A1655" s="3">
        <f>TITRES_STAT!B1658</f>
        <v>44426</v>
      </c>
      <c r="B1655" s="5">
        <f>TITRES_STAT!D1658</f>
        <v>8.3230000000000004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1.6892147787426266E-2</v>
      </c>
      <c r="G1655" s="2">
        <f t="shared" si="232"/>
        <v>4.4515442305621562E-3</v>
      </c>
      <c r="H1655" s="2">
        <f t="shared" si="229"/>
        <v>3.7946714471470204</v>
      </c>
      <c r="I1655" s="2">
        <f t="shared" si="230"/>
        <v>79.143513564521072</v>
      </c>
    </row>
    <row r="1656" spans="1:9" ht="13.5" x14ac:dyDescent="0.25">
      <c r="A1656" s="3">
        <f>TITRES_STAT!B1659</f>
        <v>44427</v>
      </c>
      <c r="B1656" s="5">
        <f>TITRES_STAT!D1659</f>
        <v>8.1240000000000006</v>
      </c>
      <c r="C1656" s="2">
        <f t="shared" si="225"/>
        <v>-0.19899999999999984</v>
      </c>
      <c r="D1656" s="2">
        <f t="shared" si="226"/>
        <v>0</v>
      </c>
      <c r="E1656" s="2">
        <f t="shared" si="227"/>
        <v>0.19899999999999984</v>
      </c>
      <c r="F1656" s="2">
        <f t="shared" si="232"/>
        <v>1.5685565802610105E-2</v>
      </c>
      <c r="G1656" s="2">
        <f t="shared" si="232"/>
        <v>1.8347862499807705E-2</v>
      </c>
      <c r="H1656" s="2">
        <f t="shared" si="229"/>
        <v>0.85489880920867478</v>
      </c>
      <c r="I1656" s="2">
        <f t="shared" si="230"/>
        <v>46.088703327885916</v>
      </c>
    </row>
    <row r="1657" spans="1:9" ht="13.5" x14ac:dyDescent="0.25">
      <c r="A1657" s="3">
        <f>TITRES_STAT!B1660</f>
        <v>44428</v>
      </c>
      <c r="B1657" s="5">
        <f>TITRES_STAT!D1660</f>
        <v>8.1240000000000006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1.4565168245280813E-2</v>
      </c>
      <c r="G1657" s="2">
        <f t="shared" si="232"/>
        <v>1.7037300892678582E-2</v>
      </c>
      <c r="H1657" s="2">
        <f t="shared" si="229"/>
        <v>0.85489880920867489</v>
      </c>
      <c r="I1657" s="2">
        <f t="shared" si="230"/>
        <v>46.088703327885923</v>
      </c>
    </row>
    <row r="1658" spans="1:9" ht="13.5" x14ac:dyDescent="0.25">
      <c r="A1658" s="3">
        <f>TITRES_STAT!B1661</f>
        <v>44431</v>
      </c>
      <c r="B1658" s="5">
        <f>TITRES_STAT!D1661</f>
        <v>8.1240000000000006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1.3524799084903612E-2</v>
      </c>
      <c r="G1658" s="2">
        <f t="shared" si="232"/>
        <v>1.5820350828915825E-2</v>
      </c>
      <c r="H1658" s="2">
        <f t="shared" si="229"/>
        <v>0.85489880920867489</v>
      </c>
      <c r="I1658" s="2">
        <f t="shared" si="230"/>
        <v>46.088703327885923</v>
      </c>
    </row>
    <row r="1659" spans="1:9" ht="13.5" x14ac:dyDescent="0.25">
      <c r="A1659" s="3">
        <f>TITRES_STAT!B1662</f>
        <v>44432</v>
      </c>
      <c r="B1659" s="5">
        <f>TITRES_STAT!D1662</f>
        <v>8.1240000000000006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1.2558742007410497E-2</v>
      </c>
      <c r="G1659" s="2">
        <f t="shared" si="232"/>
        <v>1.4690325769707552E-2</v>
      </c>
      <c r="H1659" s="2">
        <f t="shared" si="229"/>
        <v>0.85489880920867489</v>
      </c>
      <c r="I1659" s="2">
        <f t="shared" si="230"/>
        <v>46.088703327885923</v>
      </c>
    </row>
    <row r="1660" spans="1:9" ht="13.5" x14ac:dyDescent="0.25">
      <c r="A1660" s="3">
        <f>TITRES_STAT!B1663</f>
        <v>44433</v>
      </c>
      <c r="B1660" s="5">
        <f>TITRES_STAT!D1663</f>
        <v>8.1240000000000006</v>
      </c>
      <c r="C1660" s="2">
        <f t="shared" si="225"/>
        <v>0</v>
      </c>
      <c r="D1660" s="2">
        <f t="shared" si="226"/>
        <v>0</v>
      </c>
      <c r="E1660" s="2">
        <f t="shared" si="227"/>
        <v>0</v>
      </c>
      <c r="F1660" s="2">
        <f t="shared" si="232"/>
        <v>1.1661689006881176E-2</v>
      </c>
      <c r="G1660" s="2">
        <f t="shared" si="232"/>
        <v>1.3641016786157012E-2</v>
      </c>
      <c r="H1660" s="2">
        <f t="shared" si="229"/>
        <v>0.854898809208675</v>
      </c>
      <c r="I1660" s="2">
        <f t="shared" si="230"/>
        <v>46.088703327885931</v>
      </c>
    </row>
    <row r="1661" spans="1:9" ht="13.5" x14ac:dyDescent="0.25">
      <c r="A1661" s="3">
        <f>TITRES_STAT!B1664</f>
        <v>44434</v>
      </c>
      <c r="B1661" s="5">
        <f>TITRES_STAT!D1664</f>
        <v>8.1240000000000006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1.0828711220675377E-2</v>
      </c>
      <c r="G1661" s="2">
        <f t="shared" si="233"/>
        <v>1.2666658444288654E-2</v>
      </c>
      <c r="H1661" s="2">
        <f t="shared" si="229"/>
        <v>0.85489880920867489</v>
      </c>
      <c r="I1661" s="2">
        <f t="shared" si="230"/>
        <v>46.088703327885923</v>
      </c>
    </row>
    <row r="1662" spans="1:9" ht="13.5" x14ac:dyDescent="0.25">
      <c r="A1662" s="3">
        <f>TITRES_STAT!B1665</f>
        <v>44435</v>
      </c>
      <c r="B1662" s="5">
        <f>TITRES_STAT!D1665</f>
        <v>8.1240000000000006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1.0055231847769993E-2</v>
      </c>
      <c r="G1662" s="2">
        <f t="shared" si="233"/>
        <v>1.1761897126839465E-2</v>
      </c>
      <c r="H1662" s="2">
        <f t="shared" si="229"/>
        <v>0.85489880920867489</v>
      </c>
      <c r="I1662" s="2">
        <f t="shared" si="230"/>
        <v>46.088703327885923</v>
      </c>
    </row>
    <row r="1663" spans="1:9" ht="13.5" x14ac:dyDescent="0.25">
      <c r="A1663" s="3">
        <f>TITRES_STAT!B1666</f>
        <v>44438</v>
      </c>
      <c r="B1663" s="5">
        <f>TITRES_STAT!D1666</f>
        <v>8.1240000000000006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9.3370010015007086E-3</v>
      </c>
      <c r="G1663" s="2">
        <f t="shared" si="233"/>
        <v>1.0921761617779501E-2</v>
      </c>
      <c r="H1663" s="2">
        <f t="shared" si="229"/>
        <v>0.85489880920867511</v>
      </c>
      <c r="I1663" s="2">
        <f t="shared" si="230"/>
        <v>46.088703327885931</v>
      </c>
    </row>
    <row r="1664" spans="1:9" ht="13.5" x14ac:dyDescent="0.25">
      <c r="A1664" s="3">
        <f>TITRES_STAT!B1667</f>
        <v>44439</v>
      </c>
      <c r="B1664" s="5">
        <f>TITRES_STAT!D1667</f>
        <v>8.1240000000000006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8.6700723585363716E-3</v>
      </c>
      <c r="G1664" s="2">
        <f t="shared" si="233"/>
        <v>1.0141635787938108E-2</v>
      </c>
      <c r="H1664" s="2">
        <f t="shared" si="229"/>
        <v>0.854898809208675</v>
      </c>
      <c r="I1664" s="2">
        <f t="shared" si="230"/>
        <v>46.088703327885931</v>
      </c>
    </row>
    <row r="1665" spans="1:9" ht="13.5" x14ac:dyDescent="0.25">
      <c r="A1665" s="3">
        <f>TITRES_STAT!B1668</f>
        <v>44440</v>
      </c>
      <c r="B1665" s="5">
        <f>TITRES_STAT!D1668</f>
        <v>8.1240000000000006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8.0507814757837734E-3</v>
      </c>
      <c r="G1665" s="2">
        <f t="shared" si="233"/>
        <v>9.4172332316568158E-3</v>
      </c>
      <c r="H1665" s="2">
        <f t="shared" si="229"/>
        <v>0.85489880920867489</v>
      </c>
      <c r="I1665" s="2">
        <f t="shared" si="230"/>
        <v>46.088703327885923</v>
      </c>
    </row>
    <row r="1666" spans="1:9" ht="13.5" x14ac:dyDescent="0.25">
      <c r="A1666" s="3">
        <f>TITRES_STAT!B1669</f>
        <v>44441</v>
      </c>
      <c r="B1666" s="5">
        <f>TITRES_STAT!D1669</f>
        <v>7.9640000000000004</v>
      </c>
      <c r="C1666" s="2">
        <f t="shared" si="225"/>
        <v>-0.16000000000000014</v>
      </c>
      <c r="D1666" s="2">
        <f t="shared" si="226"/>
        <v>0</v>
      </c>
      <c r="E1666" s="2">
        <f t="shared" si="227"/>
        <v>0.16000000000000014</v>
      </c>
      <c r="F1666" s="2">
        <f t="shared" si="233"/>
        <v>7.4757256560849328E-3</v>
      </c>
      <c r="G1666" s="2">
        <f t="shared" si="233"/>
        <v>2.0173145143681341E-2</v>
      </c>
      <c r="H1666" s="2">
        <f t="shared" si="229"/>
        <v>0.37057809294682487</v>
      </c>
      <c r="I1666" s="2">
        <f t="shared" si="230"/>
        <v>27.038086691584269</v>
      </c>
    </row>
    <row r="1667" spans="1:9" ht="13.5" x14ac:dyDescent="0.25">
      <c r="A1667" s="3">
        <f>TITRES_STAT!B1670</f>
        <v>44442</v>
      </c>
      <c r="B1667" s="5">
        <f>TITRES_STAT!D1670</f>
        <v>7.9640000000000004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6.9417452520788656E-3</v>
      </c>
      <c r="G1667" s="2">
        <f t="shared" si="233"/>
        <v>1.8732206204846957E-2</v>
      </c>
      <c r="H1667" s="2">
        <f t="shared" si="229"/>
        <v>0.37057809294682492</v>
      </c>
      <c r="I1667" s="2">
        <f t="shared" si="230"/>
        <v>27.038086691584269</v>
      </c>
    </row>
    <row r="1668" spans="1:9" ht="13.5" x14ac:dyDescent="0.25">
      <c r="A1668" s="3">
        <f>TITRES_STAT!B1671</f>
        <v>44445</v>
      </c>
      <c r="B1668" s="5">
        <f>TITRES_STAT!D1671</f>
        <v>7.9640000000000004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6.4459063055018039E-3</v>
      </c>
      <c r="G1668" s="2">
        <f t="shared" si="233"/>
        <v>1.7394191475929317E-2</v>
      </c>
      <c r="H1668" s="2">
        <f t="shared" si="229"/>
        <v>0.37057809294682492</v>
      </c>
      <c r="I1668" s="2">
        <f t="shared" si="230"/>
        <v>27.038086691584269</v>
      </c>
    </row>
    <row r="1669" spans="1:9" ht="13.5" x14ac:dyDescent="0.25">
      <c r="A1669" s="3">
        <f>TITRES_STAT!B1672</f>
        <v>44446</v>
      </c>
      <c r="B1669" s="5">
        <f>TITRES_STAT!D1672</f>
        <v>7.9640000000000004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5.9854844265373889E-3</v>
      </c>
      <c r="G1669" s="2">
        <f t="shared" si="233"/>
        <v>1.615174922764865E-2</v>
      </c>
      <c r="H1669" s="2">
        <f t="shared" si="229"/>
        <v>0.37057809294682492</v>
      </c>
      <c r="I1669" s="2">
        <f t="shared" si="230"/>
        <v>27.038086691584269</v>
      </c>
    </row>
    <row r="1670" spans="1:9" ht="13.5" x14ac:dyDescent="0.25">
      <c r="A1670" s="3">
        <f>TITRES_STAT!B1673</f>
        <v>44447</v>
      </c>
      <c r="B1670" s="5">
        <f>TITRES_STAT!D1673</f>
        <v>7.9409999999999998</v>
      </c>
      <c r="C1670" s="2">
        <f t="shared" si="234"/>
        <v>-2.3000000000000576E-2</v>
      </c>
      <c r="D1670" s="2">
        <f t="shared" si="235"/>
        <v>0</v>
      </c>
      <c r="E1670" s="2">
        <f t="shared" si="236"/>
        <v>2.3000000000000576E-2</v>
      </c>
      <c r="F1670" s="2">
        <f t="shared" si="233"/>
        <v>5.5579498246418613E-3</v>
      </c>
      <c r="G1670" s="2">
        <f t="shared" si="233"/>
        <v>1.6640909997102358E-2</v>
      </c>
      <c r="H1670" s="2">
        <f t="shared" si="229"/>
        <v>0.3339931425390591</v>
      </c>
      <c r="I1670" s="2">
        <f t="shared" si="230"/>
        <v>25.037095910654571</v>
      </c>
    </row>
    <row r="1671" spans="1:9" ht="13.5" x14ac:dyDescent="0.25">
      <c r="A1671" s="3">
        <f>TITRES_STAT!B1674</f>
        <v>44448</v>
      </c>
      <c r="B1671" s="5">
        <f>TITRES_STAT!D1674</f>
        <v>7.9409999999999998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5.160953408596014E-3</v>
      </c>
      <c r="G1671" s="2">
        <f t="shared" si="233"/>
        <v>1.5452273568737905E-2</v>
      </c>
      <c r="H1671" s="2">
        <f t="shared" si="229"/>
        <v>0.3339931425390591</v>
      </c>
      <c r="I1671" s="2">
        <f t="shared" si="230"/>
        <v>25.037095910654571</v>
      </c>
    </row>
    <row r="1672" spans="1:9" ht="13.5" x14ac:dyDescent="0.25">
      <c r="A1672" s="3">
        <f>TITRES_STAT!B1675</f>
        <v>44449</v>
      </c>
      <c r="B1672" s="5">
        <f>TITRES_STAT!D1675</f>
        <v>7.9409999999999998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4.7923138794105846E-3</v>
      </c>
      <c r="G1672" s="2">
        <f t="shared" si="233"/>
        <v>1.4348539742399483E-2</v>
      </c>
      <c r="H1672" s="2">
        <f t="shared" si="229"/>
        <v>0.3339931425390591</v>
      </c>
      <c r="I1672" s="2">
        <f t="shared" si="230"/>
        <v>25.037095910654571</v>
      </c>
    </row>
    <row r="1673" spans="1:9" ht="13.5" x14ac:dyDescent="0.25">
      <c r="A1673" s="3">
        <f>TITRES_STAT!B1676</f>
        <v>44452</v>
      </c>
      <c r="B1673" s="5">
        <f>TITRES_STAT!D1676</f>
        <v>7.9409999999999998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4.4500057451669715E-3</v>
      </c>
      <c r="G1673" s="2">
        <f t="shared" si="233"/>
        <v>1.3323644046513804E-2</v>
      </c>
      <c r="H1673" s="2">
        <f t="shared" si="229"/>
        <v>0.33399314253905915</v>
      </c>
      <c r="I1673" s="2">
        <f t="shared" si="230"/>
        <v>25.037095910654571</v>
      </c>
    </row>
    <row r="1674" spans="1:9" ht="13.5" x14ac:dyDescent="0.25">
      <c r="A1674" s="3">
        <f>TITRES_STAT!B1677</f>
        <v>44453</v>
      </c>
      <c r="B1674" s="5">
        <f>TITRES_STAT!D1677</f>
        <v>7.9409999999999998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4.1321481919407588E-3</v>
      </c>
      <c r="G1674" s="2">
        <f t="shared" si="233"/>
        <v>1.2371955186048531E-2</v>
      </c>
      <c r="H1674" s="2">
        <f t="shared" si="229"/>
        <v>0.33399314253905915</v>
      </c>
      <c r="I1674" s="2">
        <f t="shared" si="230"/>
        <v>25.037095910654571</v>
      </c>
    </row>
    <row r="1675" spans="1:9" ht="13.5" x14ac:dyDescent="0.25">
      <c r="A1675" s="3">
        <f>TITRES_STAT!B1678</f>
        <v>44454</v>
      </c>
      <c r="B1675" s="5">
        <f>TITRES_STAT!D1678</f>
        <v>7.9409999999999998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3.8369947496592759E-3</v>
      </c>
      <c r="G1675" s="2">
        <f t="shared" si="233"/>
        <v>1.148824410133078E-2</v>
      </c>
      <c r="H1675" s="2">
        <f t="shared" si="229"/>
        <v>0.33399314253905904</v>
      </c>
      <c r="I1675" s="2">
        <f t="shared" si="230"/>
        <v>25.037095910654557</v>
      </c>
    </row>
    <row r="1676" spans="1:9" ht="13.5" x14ac:dyDescent="0.25">
      <c r="A1676" s="3">
        <f>TITRES_STAT!B1679</f>
        <v>44455</v>
      </c>
      <c r="B1676" s="5">
        <f>TITRES_STAT!D1679</f>
        <v>7.9409999999999998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3.5629236961121848E-3</v>
      </c>
      <c r="G1676" s="2">
        <f t="shared" si="233"/>
        <v>1.0667655236950012E-2</v>
      </c>
      <c r="H1676" s="2">
        <f t="shared" si="229"/>
        <v>0.33399314253905904</v>
      </c>
      <c r="I1676" s="2">
        <f t="shared" si="230"/>
        <v>25.037095910654557</v>
      </c>
    </row>
    <row r="1677" spans="1:9" ht="13.5" x14ac:dyDescent="0.25">
      <c r="A1677" s="3">
        <f>TITRES_STAT!B1680</f>
        <v>44456</v>
      </c>
      <c r="B1677" s="5">
        <f>TITRES_STAT!D1680</f>
        <v>7.9409999999999998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3.3084291463898858E-3</v>
      </c>
      <c r="G1677" s="2">
        <f t="shared" si="237"/>
        <v>9.9056798628821534E-3</v>
      </c>
      <c r="H1677" s="2">
        <f t="shared" si="229"/>
        <v>0.33399314253905904</v>
      </c>
      <c r="I1677" s="2">
        <f t="shared" si="230"/>
        <v>25.037095910654557</v>
      </c>
    </row>
    <row r="1678" spans="1:9" ht="13.5" x14ac:dyDescent="0.25">
      <c r="A1678" s="3">
        <f>TITRES_STAT!B1681</f>
        <v>44459</v>
      </c>
      <c r="B1678" s="5">
        <f>TITRES_STAT!D1681</f>
        <v>7.9409999999999998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3.0721127787906081E-3</v>
      </c>
      <c r="G1678" s="2">
        <f t="shared" si="237"/>
        <v>9.1981313012477143E-3</v>
      </c>
      <c r="H1678" s="2">
        <f t="shared" si="229"/>
        <v>0.33399314253905898</v>
      </c>
      <c r="I1678" s="2">
        <f t="shared" si="230"/>
        <v>25.037095910654557</v>
      </c>
    </row>
    <row r="1679" spans="1:9" ht="13.5" x14ac:dyDescent="0.25">
      <c r="A1679" s="3">
        <f>TITRES_STAT!B1682</f>
        <v>44460</v>
      </c>
      <c r="B1679" s="5">
        <f>TITRES_STAT!D1682</f>
        <v>7.9029999999999996</v>
      </c>
      <c r="C1679" s="2">
        <f t="shared" si="234"/>
        <v>-3.8000000000000256E-2</v>
      </c>
      <c r="D1679" s="2">
        <f t="shared" si="235"/>
        <v>0</v>
      </c>
      <c r="E1679" s="2">
        <f t="shared" si="236"/>
        <v>3.8000000000000256E-2</v>
      </c>
      <c r="F1679" s="2">
        <f t="shared" si="237"/>
        <v>2.8526761517341363E-3</v>
      </c>
      <c r="G1679" s="2">
        <f t="shared" si="237"/>
        <v>1.1255407636872895E-2</v>
      </c>
      <c r="H1679" s="2">
        <f t="shared" si="229"/>
        <v>0.25344938573248327</v>
      </c>
      <c r="I1679" s="2">
        <f t="shared" si="230"/>
        <v>20.220153172309708</v>
      </c>
    </row>
    <row r="1680" spans="1:9" ht="13.5" x14ac:dyDescent="0.25">
      <c r="A1680" s="3">
        <f>TITRES_STAT!B1683</f>
        <v>44461</v>
      </c>
      <c r="B1680" s="5">
        <f>TITRES_STAT!D1683</f>
        <v>7.75</v>
      </c>
      <c r="C1680" s="2">
        <f t="shared" si="234"/>
        <v>-0.15299999999999958</v>
      </c>
      <c r="D1680" s="2">
        <f t="shared" si="235"/>
        <v>0</v>
      </c>
      <c r="E1680" s="2">
        <f t="shared" si="236"/>
        <v>0.15299999999999958</v>
      </c>
      <c r="F1680" s="2">
        <f t="shared" si="237"/>
        <v>2.6489135694674126E-3</v>
      </c>
      <c r="G1680" s="2">
        <f t="shared" si="237"/>
        <v>2.1380021377096232E-2</v>
      </c>
      <c r="H1680" s="2">
        <f t="shared" si="229"/>
        <v>0.12389667544042371</v>
      </c>
      <c r="I1680" s="2">
        <f t="shared" si="230"/>
        <v>11.023849269050658</v>
      </c>
    </row>
    <row r="1681" spans="1:9" ht="13.5" x14ac:dyDescent="0.25">
      <c r="A1681" s="3">
        <f>TITRES_STAT!B1684</f>
        <v>44462</v>
      </c>
      <c r="B1681" s="5">
        <f>TITRES_STAT!D1684</f>
        <v>7.6349999999999998</v>
      </c>
      <c r="C1681" s="2">
        <f t="shared" si="234"/>
        <v>-0.11500000000000021</v>
      </c>
      <c r="D1681" s="2">
        <f t="shared" si="235"/>
        <v>0</v>
      </c>
      <c r="E1681" s="2">
        <f t="shared" si="236"/>
        <v>0.11500000000000021</v>
      </c>
      <c r="F1681" s="2">
        <f t="shared" si="237"/>
        <v>2.4597054573625974E-3</v>
      </c>
      <c r="G1681" s="2">
        <f t="shared" si="237"/>
        <v>2.806716270730366E-2</v>
      </c>
      <c r="H1681" s="2">
        <f t="shared" ref="H1681:H1744" si="238">F1681/G1681</f>
        <v>8.7636412807858596E-2</v>
      </c>
      <c r="I1681" s="2">
        <f t="shared" ref="I1681:I1744" si="239">IF(G1681=0,100,100-(100/(1+H1681)))</f>
        <v>8.057510007559884</v>
      </c>
    </row>
    <row r="1682" spans="1:9" ht="13.5" x14ac:dyDescent="0.25">
      <c r="A1682" s="3">
        <f>TITRES_STAT!B1685</f>
        <v>44463</v>
      </c>
      <c r="B1682" s="5">
        <f>TITRES_STAT!D1685</f>
        <v>7.7119999999999997</v>
      </c>
      <c r="C1682" s="2">
        <f t="shared" si="234"/>
        <v>7.6999999999999957E-2</v>
      </c>
      <c r="D1682" s="2">
        <f t="shared" si="235"/>
        <v>7.6999999999999957E-2</v>
      </c>
      <c r="E1682" s="2">
        <f t="shared" si="236"/>
        <v>0</v>
      </c>
      <c r="F1682" s="2">
        <f t="shared" si="237"/>
        <v>7.7840122104081231E-3</v>
      </c>
      <c r="G1682" s="2">
        <f t="shared" si="237"/>
        <v>2.6062365371067684E-2</v>
      </c>
      <c r="H1682" s="2">
        <f t="shared" si="238"/>
        <v>0.29866867797998486</v>
      </c>
      <c r="I1682" s="2">
        <f t="shared" si="239"/>
        <v>22.998065868851882</v>
      </c>
    </row>
    <row r="1683" spans="1:9" ht="13.5" x14ac:dyDescent="0.25">
      <c r="A1683" s="3">
        <f>TITRES_STAT!B1686</f>
        <v>44466</v>
      </c>
      <c r="B1683" s="5">
        <f>TITRES_STAT!D1686</f>
        <v>7.4059999999999997</v>
      </c>
      <c r="C1683" s="2">
        <f t="shared" si="234"/>
        <v>-0.30600000000000005</v>
      </c>
      <c r="D1683" s="2">
        <f t="shared" si="235"/>
        <v>0</v>
      </c>
      <c r="E1683" s="2">
        <f t="shared" si="236"/>
        <v>0.30600000000000005</v>
      </c>
      <c r="F1683" s="2">
        <f t="shared" si="237"/>
        <v>7.2280113382361139E-3</v>
      </c>
      <c r="G1683" s="2">
        <f t="shared" si="237"/>
        <v>4.6057910701705715E-2</v>
      </c>
      <c r="H1683" s="2">
        <f t="shared" si="238"/>
        <v>0.15693311372824453</v>
      </c>
      <c r="I1683" s="2">
        <f t="shared" si="239"/>
        <v>13.564579651672673</v>
      </c>
    </row>
    <row r="1684" spans="1:9" ht="13.5" x14ac:dyDescent="0.25">
      <c r="A1684" s="3">
        <f>TITRES_STAT!B1687</f>
        <v>44467</v>
      </c>
      <c r="B1684" s="5">
        <f>TITRES_STAT!D1687</f>
        <v>7.7119999999999997</v>
      </c>
      <c r="C1684" s="2">
        <f t="shared" si="234"/>
        <v>0.30600000000000005</v>
      </c>
      <c r="D1684" s="2">
        <f t="shared" si="235"/>
        <v>0.30600000000000005</v>
      </c>
      <c r="E1684" s="2">
        <f t="shared" si="236"/>
        <v>0</v>
      </c>
      <c r="F1684" s="2">
        <f t="shared" si="237"/>
        <v>2.8568867671219252E-2</v>
      </c>
      <c r="G1684" s="2">
        <f t="shared" si="237"/>
        <v>4.276805993729816E-2</v>
      </c>
      <c r="H1684" s="2">
        <f t="shared" si="238"/>
        <v>0.66799540856199213</v>
      </c>
      <c r="I1684" s="2">
        <f t="shared" si="239"/>
        <v>40.047796602622704</v>
      </c>
    </row>
    <row r="1685" spans="1:9" ht="13.5" x14ac:dyDescent="0.25">
      <c r="A1685" s="3">
        <f>TITRES_STAT!B1688</f>
        <v>44468</v>
      </c>
      <c r="B1685" s="5">
        <f>TITRES_STAT!D1688</f>
        <v>7.6349999999999998</v>
      </c>
      <c r="C1685" s="2">
        <f t="shared" si="234"/>
        <v>-7.6999999999999957E-2</v>
      </c>
      <c r="D1685" s="2">
        <f t="shared" si="235"/>
        <v>0</v>
      </c>
      <c r="E1685" s="2">
        <f t="shared" si="236"/>
        <v>7.6999999999999957E-2</v>
      </c>
      <c r="F1685" s="2">
        <f t="shared" si="237"/>
        <v>2.6528234266132163E-2</v>
      </c>
      <c r="G1685" s="2">
        <f t="shared" si="237"/>
        <v>4.5213198513205433E-2</v>
      </c>
      <c r="H1685" s="2">
        <f t="shared" si="238"/>
        <v>0.58673650921608766</v>
      </c>
      <c r="I1685" s="2">
        <f t="shared" si="239"/>
        <v>36.977564063611254</v>
      </c>
    </row>
    <row r="1686" spans="1:9" ht="13.5" x14ac:dyDescent="0.25">
      <c r="A1686" s="3">
        <f>TITRES_STAT!B1689</f>
        <v>44469</v>
      </c>
      <c r="B1686" s="5">
        <f>TITRES_STAT!D1689</f>
        <v>7.4139999999999997</v>
      </c>
      <c r="C1686" s="2">
        <f t="shared" si="234"/>
        <v>-0.22100000000000009</v>
      </c>
      <c r="D1686" s="2">
        <f t="shared" si="235"/>
        <v>0</v>
      </c>
      <c r="E1686" s="2">
        <f t="shared" si="236"/>
        <v>0.22100000000000009</v>
      </c>
      <c r="F1686" s="2">
        <f t="shared" si="237"/>
        <v>2.4633360389979868E-2</v>
      </c>
      <c r="G1686" s="2">
        <f t="shared" si="237"/>
        <v>5.7769398619405048E-2</v>
      </c>
      <c r="H1686" s="2">
        <f t="shared" si="238"/>
        <v>0.42640846155018464</v>
      </c>
      <c r="I1686" s="2">
        <f t="shared" si="239"/>
        <v>29.893853902603382</v>
      </c>
    </row>
    <row r="1687" spans="1:9" ht="13.5" x14ac:dyDescent="0.25">
      <c r="A1687" s="3">
        <f>TITRES_STAT!B1690</f>
        <v>44470</v>
      </c>
      <c r="B1687" s="5">
        <f>TITRES_STAT!D1690</f>
        <v>7.6349999999999998</v>
      </c>
      <c r="C1687" s="2">
        <f t="shared" si="234"/>
        <v>0.22100000000000009</v>
      </c>
      <c r="D1687" s="2">
        <f t="shared" si="235"/>
        <v>0.22100000000000009</v>
      </c>
      <c r="E1687" s="2">
        <f t="shared" si="236"/>
        <v>0</v>
      </c>
      <c r="F1687" s="2">
        <f t="shared" si="237"/>
        <v>3.8659548933552737E-2</v>
      </c>
      <c r="G1687" s="2">
        <f t="shared" si="237"/>
        <v>5.364301300373326E-2</v>
      </c>
      <c r="H1687" s="2">
        <f t="shared" si="238"/>
        <v>0.72068190746224947</v>
      </c>
      <c r="I1687" s="2">
        <f t="shared" si="239"/>
        <v>41.883505855254114</v>
      </c>
    </row>
    <row r="1688" spans="1:9" ht="13.5" x14ac:dyDescent="0.25">
      <c r="A1688" s="3">
        <f>TITRES_STAT!B1691</f>
        <v>44473</v>
      </c>
      <c r="B1688" s="5">
        <f>TITRES_STAT!D1691</f>
        <v>7.62</v>
      </c>
      <c r="C1688" s="2">
        <f t="shared" si="234"/>
        <v>-1.499999999999968E-2</v>
      </c>
      <c r="D1688" s="2">
        <f t="shared" si="235"/>
        <v>0</v>
      </c>
      <c r="E1688" s="2">
        <f t="shared" si="236"/>
        <v>1.499999999999968E-2</v>
      </c>
      <c r="F1688" s="2">
        <f t="shared" si="237"/>
        <v>3.5898152581156119E-2</v>
      </c>
      <c r="G1688" s="2">
        <f t="shared" si="237"/>
        <v>5.088279778918086E-2</v>
      </c>
      <c r="H1688" s="2">
        <f t="shared" si="238"/>
        <v>0.70550665727718875</v>
      </c>
      <c r="I1688" s="2">
        <f t="shared" si="239"/>
        <v>41.366397150481824</v>
      </c>
    </row>
    <row r="1689" spans="1:9" ht="13.5" x14ac:dyDescent="0.25">
      <c r="A1689" s="3">
        <f>TITRES_STAT!B1692</f>
        <v>44474</v>
      </c>
      <c r="B1689" s="5">
        <f>TITRES_STAT!D1692</f>
        <v>7.6349999999999998</v>
      </c>
      <c r="C1689" s="2">
        <f t="shared" si="234"/>
        <v>1.499999999999968E-2</v>
      </c>
      <c r="D1689" s="2">
        <f t="shared" si="235"/>
        <v>1.499999999999968E-2</v>
      </c>
      <c r="E1689" s="2">
        <f t="shared" si="236"/>
        <v>0</v>
      </c>
      <c r="F1689" s="2">
        <f t="shared" si="237"/>
        <v>3.4405427396787799E-2</v>
      </c>
      <c r="G1689" s="2">
        <f t="shared" si="237"/>
        <v>4.7248312232810799E-2</v>
      </c>
      <c r="H1689" s="2">
        <f t="shared" si="238"/>
        <v>0.7281832042435481</v>
      </c>
      <c r="I1689" s="2">
        <f t="shared" si="239"/>
        <v>42.135764452258108</v>
      </c>
    </row>
    <row r="1690" spans="1:9" ht="13.5" x14ac:dyDescent="0.25">
      <c r="A1690" s="3">
        <f>TITRES_STAT!B1693</f>
        <v>44475</v>
      </c>
      <c r="B1690" s="5">
        <f>TITRES_STAT!D1693</f>
        <v>7.6349999999999998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3.1947896868445812E-2</v>
      </c>
      <c r="G1690" s="2">
        <f t="shared" si="237"/>
        <v>4.387343278761003E-2</v>
      </c>
      <c r="H1690" s="2">
        <f t="shared" si="238"/>
        <v>0.7281832042435481</v>
      </c>
      <c r="I1690" s="2">
        <f t="shared" si="239"/>
        <v>42.135764452258108</v>
      </c>
    </row>
    <row r="1691" spans="1:9" ht="13.5" x14ac:dyDescent="0.25">
      <c r="A1691" s="3">
        <f>TITRES_STAT!B1694</f>
        <v>44476</v>
      </c>
      <c r="B1691" s="5">
        <f>TITRES_STAT!D1694</f>
        <v>7.6349999999999998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2.9665904234985396E-2</v>
      </c>
      <c r="G1691" s="2">
        <f t="shared" si="237"/>
        <v>4.0739616159923601E-2</v>
      </c>
      <c r="H1691" s="2">
        <f t="shared" si="238"/>
        <v>0.72818320424354799</v>
      </c>
      <c r="I1691" s="2">
        <f t="shared" si="239"/>
        <v>42.135764452258101</v>
      </c>
    </row>
    <row r="1692" spans="1:9" ht="13.5" x14ac:dyDescent="0.25">
      <c r="A1692" s="3">
        <f>TITRES_STAT!B1695</f>
        <v>44477</v>
      </c>
      <c r="B1692" s="5">
        <f>TITRES_STAT!D1695</f>
        <v>7.6349999999999998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2.7546911075343579E-2</v>
      </c>
      <c r="G1692" s="2">
        <f t="shared" si="237"/>
        <v>3.7829643577071914E-2</v>
      </c>
      <c r="H1692" s="2">
        <f t="shared" si="238"/>
        <v>0.72818320424354799</v>
      </c>
      <c r="I1692" s="2">
        <f t="shared" si="239"/>
        <v>42.135764452258101</v>
      </c>
    </row>
    <row r="1693" spans="1:9" ht="13.5" x14ac:dyDescent="0.25">
      <c r="A1693" s="3">
        <f>TITRES_STAT!B1696</f>
        <v>44480</v>
      </c>
      <c r="B1693" s="5">
        <f>TITRES_STAT!D1696</f>
        <v>7.6349999999999998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2.5579274569961896E-2</v>
      </c>
      <c r="G1693" s="2">
        <f t="shared" si="240"/>
        <v>3.5127526178709637E-2</v>
      </c>
      <c r="H1693" s="2">
        <f t="shared" si="238"/>
        <v>0.72818320424354799</v>
      </c>
      <c r="I1693" s="2">
        <f t="shared" si="239"/>
        <v>42.135764452258101</v>
      </c>
    </row>
    <row r="1694" spans="1:9" ht="13.5" x14ac:dyDescent="0.25">
      <c r="A1694" s="3">
        <f>TITRES_STAT!B1697</f>
        <v>44481</v>
      </c>
      <c r="B1694" s="5">
        <f>TITRES_STAT!D1697</f>
        <v>7.6349999999999998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2.3752183529250331E-2</v>
      </c>
      <c r="G1694" s="2">
        <f t="shared" si="240"/>
        <v>3.2618417165944665E-2</v>
      </c>
      <c r="H1694" s="2">
        <f t="shared" si="238"/>
        <v>0.72818320424354788</v>
      </c>
      <c r="I1694" s="2">
        <f t="shared" si="239"/>
        <v>42.135764452258101</v>
      </c>
    </row>
    <row r="1695" spans="1:9" ht="13.5" x14ac:dyDescent="0.25">
      <c r="A1695" s="3">
        <f>TITRES_STAT!B1698</f>
        <v>44482</v>
      </c>
      <c r="B1695" s="5">
        <f>TITRES_STAT!D1698</f>
        <v>7.6349999999999998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2.2055598991446736E-2</v>
      </c>
      <c r="G1695" s="2">
        <f t="shared" si="240"/>
        <v>3.0288530225520048E-2</v>
      </c>
      <c r="H1695" s="2">
        <f t="shared" si="238"/>
        <v>0.72818320424354777</v>
      </c>
      <c r="I1695" s="2">
        <f t="shared" si="239"/>
        <v>42.135764452258101</v>
      </c>
    </row>
    <row r="1696" spans="1:9" ht="13.5" x14ac:dyDescent="0.25">
      <c r="A1696" s="3">
        <f>TITRES_STAT!B1699</f>
        <v>44483</v>
      </c>
      <c r="B1696" s="5">
        <f>TITRES_STAT!D1699</f>
        <v>7.6349999999999998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2.0480199063486255E-2</v>
      </c>
      <c r="G1696" s="2">
        <f t="shared" si="240"/>
        <v>2.8125063780840044E-2</v>
      </c>
      <c r="H1696" s="2">
        <f t="shared" si="238"/>
        <v>0.72818320424354788</v>
      </c>
      <c r="I1696" s="2">
        <f t="shared" si="239"/>
        <v>42.135764452258101</v>
      </c>
    </row>
    <row r="1697" spans="1:9" ht="13.5" x14ac:dyDescent="0.25">
      <c r="A1697" s="3">
        <f>TITRES_STAT!B1700</f>
        <v>44488</v>
      </c>
      <c r="B1697" s="5">
        <f>TITRES_STAT!D1700</f>
        <v>7.6349999999999998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1.9017327701808667E-2</v>
      </c>
      <c r="G1697" s="2">
        <f t="shared" si="240"/>
        <v>2.6116130653637184E-2</v>
      </c>
      <c r="H1697" s="2">
        <f t="shared" si="238"/>
        <v>0.72818320424354788</v>
      </c>
      <c r="I1697" s="2">
        <f t="shared" si="239"/>
        <v>42.135764452258101</v>
      </c>
    </row>
    <row r="1698" spans="1:9" ht="13.5" x14ac:dyDescent="0.25">
      <c r="A1698" s="3">
        <f>TITRES_STAT!B1701</f>
        <v>44489</v>
      </c>
      <c r="B1698" s="5">
        <f>TITRES_STAT!D1701</f>
        <v>7.391</v>
      </c>
      <c r="C1698" s="2">
        <f t="shared" si="234"/>
        <v>-0.24399999999999977</v>
      </c>
      <c r="D1698" s="2">
        <f t="shared" si="235"/>
        <v>0</v>
      </c>
      <c r="E1698" s="2">
        <f t="shared" si="236"/>
        <v>0.24399999999999977</v>
      </c>
      <c r="F1698" s="2">
        <f t="shared" si="240"/>
        <v>1.7658947151679476E-2</v>
      </c>
      <c r="G1698" s="2">
        <f t="shared" si="240"/>
        <v>4.1679264178377369E-2</v>
      </c>
      <c r="H1698" s="2">
        <f t="shared" si="238"/>
        <v>0.42368663410427232</v>
      </c>
      <c r="I1698" s="2">
        <f t="shared" si="239"/>
        <v>29.759823823227734</v>
      </c>
    </row>
    <row r="1699" spans="1:9" ht="13.5" x14ac:dyDescent="0.25">
      <c r="A1699" s="3">
        <f>TITRES_STAT!B1702</f>
        <v>44490</v>
      </c>
      <c r="B1699" s="5">
        <f>TITRES_STAT!D1702</f>
        <v>7.3609999999999998</v>
      </c>
      <c r="C1699" s="2">
        <f t="shared" si="234"/>
        <v>-3.0000000000000249E-2</v>
      </c>
      <c r="D1699" s="2">
        <f t="shared" si="235"/>
        <v>0</v>
      </c>
      <c r="E1699" s="2">
        <f t="shared" si="236"/>
        <v>3.0000000000000249E-2</v>
      </c>
      <c r="F1699" s="2">
        <f t="shared" si="240"/>
        <v>1.6397593783702372E-2</v>
      </c>
      <c r="G1699" s="2">
        <f t="shared" si="240"/>
        <v>4.0845031022778998E-2</v>
      </c>
      <c r="H1699" s="2">
        <f t="shared" si="238"/>
        <v>0.40145871781949549</v>
      </c>
      <c r="I1699" s="2">
        <f t="shared" si="239"/>
        <v>28.645775484854667</v>
      </c>
    </row>
    <row r="1700" spans="1:9" ht="13.5" x14ac:dyDescent="0.25">
      <c r="A1700" s="3">
        <f>TITRES_STAT!B1703</f>
        <v>44491</v>
      </c>
      <c r="B1700" s="5">
        <f>TITRES_STAT!D1703</f>
        <v>7.3609999999999998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1.522633708486649E-2</v>
      </c>
      <c r="G1700" s="2">
        <f t="shared" si="240"/>
        <v>3.7927528806866215E-2</v>
      </c>
      <c r="H1700" s="2">
        <f t="shared" si="238"/>
        <v>0.40145871781949549</v>
      </c>
      <c r="I1700" s="2">
        <f t="shared" si="239"/>
        <v>28.645775484854667</v>
      </c>
    </row>
    <row r="1701" spans="1:9" ht="13.5" x14ac:dyDescent="0.25">
      <c r="A1701" s="3">
        <f>TITRES_STAT!B1704</f>
        <v>44494</v>
      </c>
      <c r="B1701" s="5">
        <f>TITRES_STAT!D1704</f>
        <v>7.3609999999999998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1.4138741578804598E-2</v>
      </c>
      <c r="G1701" s="2">
        <f t="shared" si="240"/>
        <v>3.521841960637577E-2</v>
      </c>
      <c r="H1701" s="2">
        <f t="shared" si="238"/>
        <v>0.40145871781949549</v>
      </c>
      <c r="I1701" s="2">
        <f t="shared" si="239"/>
        <v>28.645775484854667</v>
      </c>
    </row>
    <row r="1702" spans="1:9" ht="13.5" x14ac:dyDescent="0.25">
      <c r="A1702" s="3">
        <f>TITRES_STAT!B1705</f>
        <v>44495</v>
      </c>
      <c r="B1702" s="5">
        <f>TITRES_STAT!D1705</f>
        <v>7.3609999999999998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1.3128831466032841E-2</v>
      </c>
      <c r="G1702" s="2">
        <f t="shared" si="240"/>
        <v>3.2702818205920359E-2</v>
      </c>
      <c r="H1702" s="2">
        <f t="shared" si="238"/>
        <v>0.40145871781949549</v>
      </c>
      <c r="I1702" s="2">
        <f t="shared" si="239"/>
        <v>28.645775484854667</v>
      </c>
    </row>
    <row r="1703" spans="1:9" ht="13.5" x14ac:dyDescent="0.25">
      <c r="A1703" s="3">
        <f>TITRES_STAT!B1706</f>
        <v>44496</v>
      </c>
      <c r="B1703" s="5">
        <f>TITRES_STAT!D1706</f>
        <v>7.3609999999999998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1.2191057789887638E-2</v>
      </c>
      <c r="G1703" s="2">
        <f t="shared" si="240"/>
        <v>3.0366902619783191E-2</v>
      </c>
      <c r="H1703" s="2">
        <f t="shared" si="238"/>
        <v>0.40145871781949549</v>
      </c>
      <c r="I1703" s="2">
        <f t="shared" si="239"/>
        <v>28.645775484854667</v>
      </c>
    </row>
    <row r="1704" spans="1:9" ht="13.5" x14ac:dyDescent="0.25">
      <c r="A1704" s="3">
        <f>TITRES_STAT!B1707</f>
        <v>44497</v>
      </c>
      <c r="B1704" s="5">
        <f>TITRES_STAT!D1707</f>
        <v>7.3609999999999998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1.1320267947752805E-2</v>
      </c>
      <c r="G1704" s="2">
        <f t="shared" si="240"/>
        <v>2.8197838146941535E-2</v>
      </c>
      <c r="H1704" s="2">
        <f t="shared" si="238"/>
        <v>0.40145871781949544</v>
      </c>
      <c r="I1704" s="2">
        <f t="shared" si="239"/>
        <v>28.645775484854667</v>
      </c>
    </row>
    <row r="1705" spans="1:9" ht="13.5" x14ac:dyDescent="0.25">
      <c r="A1705" s="3">
        <f>TITRES_STAT!B1708</f>
        <v>44498</v>
      </c>
      <c r="B1705" s="5">
        <f>TITRES_STAT!D1708</f>
        <v>7.3609999999999998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1.0511677380056176E-2</v>
      </c>
      <c r="G1705" s="2">
        <f t="shared" si="240"/>
        <v>2.6183706850731427E-2</v>
      </c>
      <c r="H1705" s="2">
        <f t="shared" si="238"/>
        <v>0.40145871781949538</v>
      </c>
      <c r="I1705" s="2">
        <f t="shared" si="239"/>
        <v>28.645775484854653</v>
      </c>
    </row>
    <row r="1706" spans="1:9" ht="13.5" x14ac:dyDescent="0.25">
      <c r="A1706" s="3">
        <f>TITRES_STAT!B1709</f>
        <v>44501</v>
      </c>
      <c r="B1706" s="5">
        <f>TITRES_STAT!D1709</f>
        <v>7.3609999999999998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9.7608432814807345E-3</v>
      </c>
      <c r="G1706" s="2">
        <f t="shared" si="240"/>
        <v>2.4313442075679183E-2</v>
      </c>
      <c r="H1706" s="2">
        <f t="shared" si="238"/>
        <v>0.40145871781949538</v>
      </c>
      <c r="I1706" s="2">
        <f t="shared" si="239"/>
        <v>28.645775484854653</v>
      </c>
    </row>
    <row r="1707" spans="1:9" ht="13.5" x14ac:dyDescent="0.25">
      <c r="A1707" s="3">
        <f>TITRES_STAT!B1710</f>
        <v>44502</v>
      </c>
      <c r="B1707" s="5">
        <f>TITRES_STAT!D1710</f>
        <v>7.3609999999999998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9.063640189946395E-3</v>
      </c>
      <c r="G1707" s="2">
        <f t="shared" si="240"/>
        <v>2.2576767641702099E-2</v>
      </c>
      <c r="H1707" s="2">
        <f t="shared" si="238"/>
        <v>0.40145871781949527</v>
      </c>
      <c r="I1707" s="2">
        <f t="shared" si="239"/>
        <v>28.645775484854653</v>
      </c>
    </row>
    <row r="1708" spans="1:9" ht="13.5" x14ac:dyDescent="0.25">
      <c r="A1708" s="3">
        <f>TITRES_STAT!B1711</f>
        <v>44503</v>
      </c>
      <c r="B1708" s="5">
        <f>TITRES_STAT!D1711</f>
        <v>7.3609999999999998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8.4162373192359381E-3</v>
      </c>
      <c r="G1708" s="2">
        <f t="shared" si="240"/>
        <v>2.0964141381580519E-2</v>
      </c>
      <c r="H1708" s="2">
        <f t="shared" si="238"/>
        <v>0.40145871781949533</v>
      </c>
      <c r="I1708" s="2">
        <f t="shared" si="239"/>
        <v>28.645775484854653</v>
      </c>
    </row>
    <row r="1709" spans="1:9" ht="13.5" x14ac:dyDescent="0.25">
      <c r="A1709" s="3">
        <f>TITRES_STAT!B1712</f>
        <v>44504</v>
      </c>
      <c r="B1709" s="5">
        <f>TITRES_STAT!D1712</f>
        <v>7.3529999999999998</v>
      </c>
      <c r="C1709" s="2">
        <f t="shared" si="234"/>
        <v>-8.0000000000000071E-3</v>
      </c>
      <c r="D1709" s="2">
        <f t="shared" si="235"/>
        <v>0</v>
      </c>
      <c r="E1709" s="2">
        <f t="shared" si="236"/>
        <v>8.0000000000000071E-3</v>
      </c>
      <c r="F1709" s="2">
        <f t="shared" ref="F1709:G1724" si="241">((F1708*13)+D1709)/14</f>
        <v>7.8150775107190852E-3</v>
      </c>
      <c r="G1709" s="2">
        <f t="shared" si="241"/>
        <v>2.0038131282896197E-2</v>
      </c>
      <c r="H1709" s="2">
        <f t="shared" si="238"/>
        <v>0.39001029588970426</v>
      </c>
      <c r="I1709" s="2">
        <f t="shared" si="239"/>
        <v>28.058086838851096</v>
      </c>
    </row>
    <row r="1710" spans="1:9" ht="13.5" x14ac:dyDescent="0.25">
      <c r="A1710" s="3">
        <f>TITRES_STAT!B1713</f>
        <v>44505</v>
      </c>
      <c r="B1710" s="5">
        <f>TITRES_STAT!D1713</f>
        <v>7.3529999999999998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7.256857688524865E-3</v>
      </c>
      <c r="G1710" s="2">
        <f t="shared" si="241"/>
        <v>1.8606836191260752E-2</v>
      </c>
      <c r="H1710" s="2">
        <f t="shared" si="238"/>
        <v>0.39001029588970432</v>
      </c>
      <c r="I1710" s="2">
        <f t="shared" si="239"/>
        <v>28.058086838851096</v>
      </c>
    </row>
    <row r="1711" spans="1:9" ht="13.5" x14ac:dyDescent="0.25">
      <c r="A1711" s="3">
        <f>TITRES_STAT!B1714</f>
        <v>44508</v>
      </c>
      <c r="B1711" s="5">
        <f>TITRES_STAT!D1714</f>
        <v>7.3529999999999998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6.7385107107730893E-3</v>
      </c>
      <c r="G1711" s="2">
        <f t="shared" si="241"/>
        <v>1.7277776463313556E-2</v>
      </c>
      <c r="H1711" s="2">
        <f t="shared" si="238"/>
        <v>0.39001029588970432</v>
      </c>
      <c r="I1711" s="2">
        <f t="shared" si="239"/>
        <v>28.058086838851096</v>
      </c>
    </row>
    <row r="1712" spans="1:9" ht="13.5" x14ac:dyDescent="0.25">
      <c r="A1712" s="3">
        <f>TITRES_STAT!B1715</f>
        <v>44509</v>
      </c>
      <c r="B1712" s="5">
        <f>TITRES_STAT!D1715</f>
        <v>7.3529999999999998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6.2571885171464397E-3</v>
      </c>
      <c r="G1712" s="2">
        <f t="shared" si="241"/>
        <v>1.6043649573076874E-2</v>
      </c>
      <c r="H1712" s="2">
        <f t="shared" si="238"/>
        <v>0.39001029588970432</v>
      </c>
      <c r="I1712" s="2">
        <f t="shared" si="239"/>
        <v>28.058086838851096</v>
      </c>
    </row>
    <row r="1713" spans="1:9" ht="13.5" x14ac:dyDescent="0.25">
      <c r="A1713" s="3">
        <f>TITRES_STAT!B1716</f>
        <v>44510</v>
      </c>
      <c r="B1713" s="5">
        <f>TITRES_STAT!D1716</f>
        <v>7.3529999999999998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5.8102464802074084E-3</v>
      </c>
      <c r="G1713" s="2">
        <f t="shared" si="241"/>
        <v>1.4897674603571383E-2</v>
      </c>
      <c r="H1713" s="2">
        <f t="shared" si="238"/>
        <v>0.39001029588970432</v>
      </c>
      <c r="I1713" s="2">
        <f t="shared" si="239"/>
        <v>28.058086838851096</v>
      </c>
    </row>
    <row r="1714" spans="1:9" ht="13.5" x14ac:dyDescent="0.25">
      <c r="A1714" s="3">
        <f>TITRES_STAT!B1717</f>
        <v>44511</v>
      </c>
      <c r="B1714" s="5">
        <f>TITRES_STAT!D1717</f>
        <v>7.3529999999999998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5.3952288744783085E-3</v>
      </c>
      <c r="G1714" s="2">
        <f t="shared" si="241"/>
        <v>1.3833554989030569E-2</v>
      </c>
      <c r="H1714" s="2">
        <f t="shared" si="238"/>
        <v>0.39001029588970437</v>
      </c>
      <c r="I1714" s="2">
        <f t="shared" si="239"/>
        <v>28.058086838851111</v>
      </c>
    </row>
    <row r="1715" spans="1:9" ht="13.5" x14ac:dyDescent="0.25">
      <c r="A1715" s="3">
        <f>TITRES_STAT!B1718</f>
        <v>44512</v>
      </c>
      <c r="B1715" s="5">
        <f>TITRES_STAT!D1718</f>
        <v>7.0629999999999997</v>
      </c>
      <c r="C1715" s="2">
        <f t="shared" si="234"/>
        <v>-0.29000000000000004</v>
      </c>
      <c r="D1715" s="2">
        <f t="shared" si="235"/>
        <v>0</v>
      </c>
      <c r="E1715" s="2">
        <f t="shared" si="236"/>
        <v>0.29000000000000004</v>
      </c>
      <c r="F1715" s="2">
        <f t="shared" si="241"/>
        <v>5.0098553834441442E-3</v>
      </c>
      <c r="G1715" s="2">
        <f t="shared" si="241"/>
        <v>3.3559729632671245E-2</v>
      </c>
      <c r="H1715" s="2">
        <f t="shared" si="238"/>
        <v>0.14928175638718266</v>
      </c>
      <c r="I1715" s="2">
        <f t="shared" si="239"/>
        <v>12.989134784185239</v>
      </c>
    </row>
    <row r="1716" spans="1:9" ht="13.5" x14ac:dyDescent="0.25">
      <c r="A1716" s="3">
        <f>TITRES_STAT!B1719</f>
        <v>44515</v>
      </c>
      <c r="B1716" s="5">
        <f>TITRES_STAT!D1719</f>
        <v>7.0629999999999997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4.6520085703409906E-3</v>
      </c>
      <c r="G1716" s="2">
        <f t="shared" si="241"/>
        <v>3.1162606087480442E-2</v>
      </c>
      <c r="H1716" s="2">
        <f t="shared" si="238"/>
        <v>0.14928175638718266</v>
      </c>
      <c r="I1716" s="2">
        <f t="shared" si="239"/>
        <v>12.989134784185239</v>
      </c>
    </row>
    <row r="1717" spans="1:9" ht="13.5" x14ac:dyDescent="0.25">
      <c r="A1717" s="3">
        <f>TITRES_STAT!B1720</f>
        <v>44516</v>
      </c>
      <c r="B1717" s="5">
        <f>TITRES_STAT!D1720</f>
        <v>7.0629999999999997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4.3197222438880623E-3</v>
      </c>
      <c r="G1717" s="2">
        <f t="shared" si="241"/>
        <v>2.8936705652660408E-2</v>
      </c>
      <c r="H1717" s="2">
        <f t="shared" si="238"/>
        <v>0.14928175638718266</v>
      </c>
      <c r="I1717" s="2">
        <f t="shared" si="239"/>
        <v>12.989134784185239</v>
      </c>
    </row>
    <row r="1718" spans="1:9" ht="13.5" x14ac:dyDescent="0.25">
      <c r="A1718" s="3">
        <f>TITRES_STAT!B1721</f>
        <v>44517</v>
      </c>
      <c r="B1718" s="5">
        <f>TITRES_STAT!D1721</f>
        <v>6.88</v>
      </c>
      <c r="C1718" s="2">
        <f t="shared" si="234"/>
        <v>-0.18299999999999983</v>
      </c>
      <c r="D1718" s="2">
        <f t="shared" si="235"/>
        <v>0</v>
      </c>
      <c r="E1718" s="2">
        <f t="shared" si="236"/>
        <v>0.18299999999999983</v>
      </c>
      <c r="F1718" s="2">
        <f t="shared" si="241"/>
        <v>4.0111706550389151E-3</v>
      </c>
      <c r="G1718" s="2">
        <f t="shared" si="241"/>
        <v>3.9941226677470368E-2</v>
      </c>
      <c r="H1718" s="2">
        <f t="shared" si="238"/>
        <v>0.10042682683307508</v>
      </c>
      <c r="I1718" s="2">
        <f t="shared" si="239"/>
        <v>9.1261703535612639</v>
      </c>
    </row>
    <row r="1719" spans="1:9" ht="13.5" x14ac:dyDescent="0.25">
      <c r="A1719" s="3">
        <f>TITRES_STAT!B1722</f>
        <v>44518</v>
      </c>
      <c r="B1719" s="5">
        <f>TITRES_STAT!D1722</f>
        <v>6.9480000000000004</v>
      </c>
      <c r="C1719" s="2">
        <f t="shared" si="234"/>
        <v>6.8000000000000504E-2</v>
      </c>
      <c r="D1719" s="2">
        <f t="shared" si="235"/>
        <v>6.8000000000000504E-2</v>
      </c>
      <c r="E1719" s="2">
        <f t="shared" si="236"/>
        <v>0</v>
      </c>
      <c r="F1719" s="2">
        <f t="shared" si="241"/>
        <v>8.5818013225361714E-3</v>
      </c>
      <c r="G1719" s="2">
        <f t="shared" si="241"/>
        <v>3.7088281914793915E-2</v>
      </c>
      <c r="H1719" s="2">
        <f t="shared" si="238"/>
        <v>0.23138848389504477</v>
      </c>
      <c r="I1719" s="2">
        <f t="shared" si="239"/>
        <v>18.790859823792772</v>
      </c>
    </row>
    <row r="1720" spans="1:9" ht="13.5" x14ac:dyDescent="0.25">
      <c r="A1720" s="3">
        <f>TITRES_STAT!B1723</f>
        <v>44519</v>
      </c>
      <c r="B1720" s="5">
        <f>TITRES_STAT!D1723</f>
        <v>6.9480000000000004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7.9688155137835875E-3</v>
      </c>
      <c r="G1720" s="2">
        <f t="shared" si="241"/>
        <v>3.4439118920880064E-2</v>
      </c>
      <c r="H1720" s="2">
        <f t="shared" si="238"/>
        <v>0.23138848389504474</v>
      </c>
      <c r="I1720" s="2">
        <f t="shared" si="239"/>
        <v>18.790859823792772</v>
      </c>
    </row>
    <row r="1721" spans="1:9" ht="13.5" x14ac:dyDescent="0.25">
      <c r="A1721" s="3">
        <f>TITRES_STAT!B1724</f>
        <v>44522</v>
      </c>
      <c r="B1721" s="5">
        <f>TITRES_STAT!D1724</f>
        <v>6.9480000000000004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7.399614405656188E-3</v>
      </c>
      <c r="G1721" s="2">
        <f t="shared" si="241"/>
        <v>3.1979181855102914E-2</v>
      </c>
      <c r="H1721" s="2">
        <f t="shared" si="238"/>
        <v>0.23138848389504474</v>
      </c>
      <c r="I1721" s="2">
        <f t="shared" si="239"/>
        <v>18.790859823792772</v>
      </c>
    </row>
    <row r="1722" spans="1:9" ht="13.5" x14ac:dyDescent="0.25">
      <c r="A1722" s="3">
        <f>TITRES_STAT!B1725</f>
        <v>44523</v>
      </c>
      <c r="B1722" s="5">
        <f>TITRES_STAT!D1725</f>
        <v>6.9480000000000004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6.8710705195378892E-3</v>
      </c>
      <c r="G1722" s="2">
        <f t="shared" si="241"/>
        <v>2.969495457973842E-2</v>
      </c>
      <c r="H1722" s="2">
        <f t="shared" si="238"/>
        <v>0.23138848389504477</v>
      </c>
      <c r="I1722" s="2">
        <f t="shared" si="239"/>
        <v>18.790859823792772</v>
      </c>
    </row>
    <row r="1723" spans="1:9" ht="13.5" x14ac:dyDescent="0.25">
      <c r="A1723" s="3">
        <f>TITRES_STAT!B1726</f>
        <v>44524</v>
      </c>
      <c r="B1723" s="5">
        <f>TITRES_STAT!D1726</f>
        <v>6.9480000000000004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6.3802797681423258E-3</v>
      </c>
      <c r="G1723" s="2">
        <f t="shared" si="241"/>
        <v>2.7573886395471391E-2</v>
      </c>
      <c r="H1723" s="2">
        <f t="shared" si="238"/>
        <v>0.23138848389504477</v>
      </c>
      <c r="I1723" s="2">
        <f t="shared" si="239"/>
        <v>18.790859823792772</v>
      </c>
    </row>
    <row r="1724" spans="1:9" ht="13.5" x14ac:dyDescent="0.25">
      <c r="A1724" s="3">
        <f>TITRES_STAT!B1727</f>
        <v>44525</v>
      </c>
      <c r="B1724" s="5">
        <f>TITRES_STAT!D1727</f>
        <v>6.9480000000000004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5.9245454989893028E-3</v>
      </c>
      <c r="G1724" s="2">
        <f t="shared" si="241"/>
        <v>2.5604323081509148E-2</v>
      </c>
      <c r="H1724" s="2">
        <f t="shared" si="238"/>
        <v>0.23138848389504477</v>
      </c>
      <c r="I1724" s="2">
        <f t="shared" si="239"/>
        <v>18.790859823792772</v>
      </c>
    </row>
    <row r="1725" spans="1:9" ht="13.5" x14ac:dyDescent="0.25">
      <c r="A1725" s="3">
        <f>TITRES_STAT!B1728</f>
        <v>44526</v>
      </c>
      <c r="B1725" s="5">
        <f>TITRES_STAT!D1728</f>
        <v>6.9480000000000004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5.5013636776329242E-3</v>
      </c>
      <c r="G1725" s="2">
        <f t="shared" si="242"/>
        <v>2.377544286140135E-2</v>
      </c>
      <c r="H1725" s="2">
        <f t="shared" si="238"/>
        <v>0.23138848389504479</v>
      </c>
      <c r="I1725" s="2">
        <f t="shared" si="239"/>
        <v>18.790859823792772</v>
      </c>
    </row>
    <row r="1726" spans="1:9" ht="13.5" x14ac:dyDescent="0.25">
      <c r="A1726" s="3">
        <f>TITRES_STAT!B1729</f>
        <v>44529</v>
      </c>
      <c r="B1726" s="5">
        <f>TITRES_STAT!D1729</f>
        <v>6.9480000000000004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5.1084091292305728E-3</v>
      </c>
      <c r="G1726" s="2">
        <f t="shared" si="242"/>
        <v>2.2077196942729825E-2</v>
      </c>
      <c r="H1726" s="2">
        <f t="shared" si="238"/>
        <v>0.23138848389504482</v>
      </c>
      <c r="I1726" s="2">
        <f t="shared" si="239"/>
        <v>18.790859823792772</v>
      </c>
    </row>
    <row r="1727" spans="1:9" ht="13.5" x14ac:dyDescent="0.25">
      <c r="A1727" s="3">
        <f>TITRES_STAT!B1730</f>
        <v>44530</v>
      </c>
      <c r="B1727" s="5">
        <f>TITRES_STAT!D1730</f>
        <v>6.9480000000000004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4.7435227628569599E-3</v>
      </c>
      <c r="G1727" s="2">
        <f t="shared" si="242"/>
        <v>2.0500254303963409E-2</v>
      </c>
      <c r="H1727" s="2">
        <f t="shared" si="238"/>
        <v>0.23138848389504479</v>
      </c>
      <c r="I1727" s="2">
        <f t="shared" si="239"/>
        <v>18.790859823792772</v>
      </c>
    </row>
    <row r="1728" spans="1:9" ht="13.5" x14ac:dyDescent="0.25">
      <c r="A1728" s="3">
        <f>TITRES_STAT!B1731</f>
        <v>44531</v>
      </c>
      <c r="B1728" s="5">
        <f>TITRES_STAT!D1731</f>
        <v>6.9480000000000004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4.4046997083671772E-3</v>
      </c>
      <c r="G1728" s="2">
        <f t="shared" si="242"/>
        <v>1.9035950425108882E-2</v>
      </c>
      <c r="H1728" s="2">
        <f t="shared" si="238"/>
        <v>0.23138848389504477</v>
      </c>
      <c r="I1728" s="2">
        <f t="shared" si="239"/>
        <v>18.790859823792772</v>
      </c>
    </row>
    <row r="1729" spans="1:9" ht="13.5" x14ac:dyDescent="0.25">
      <c r="A1729" s="3">
        <f>TITRES_STAT!B1732</f>
        <v>44532</v>
      </c>
      <c r="B1729" s="5">
        <f>TITRES_STAT!D1732</f>
        <v>6.9480000000000004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4.0900783006266647E-3</v>
      </c>
      <c r="G1729" s="2">
        <f t="shared" si="242"/>
        <v>1.7676239680458249E-2</v>
      </c>
      <c r="H1729" s="2">
        <f t="shared" si="238"/>
        <v>0.23138848389504477</v>
      </c>
      <c r="I1729" s="2">
        <f t="shared" si="239"/>
        <v>18.790859823792772</v>
      </c>
    </row>
    <row r="1730" spans="1:9" ht="13.5" x14ac:dyDescent="0.25">
      <c r="A1730" s="3">
        <f>TITRES_STAT!B1733</f>
        <v>44533</v>
      </c>
      <c r="B1730" s="5">
        <f>TITRES_STAT!D1733</f>
        <v>6.9480000000000004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3.7979298505819029E-3</v>
      </c>
      <c r="G1730" s="2">
        <f t="shared" si="242"/>
        <v>1.6413651131854088E-2</v>
      </c>
      <c r="H1730" s="2">
        <f t="shared" si="238"/>
        <v>0.23138848389504477</v>
      </c>
      <c r="I1730" s="2">
        <f t="shared" si="239"/>
        <v>18.790859823792772</v>
      </c>
    </row>
    <row r="1731" spans="1:9" ht="13.5" x14ac:dyDescent="0.25">
      <c r="A1731" s="3">
        <f>TITRES_STAT!B1734</f>
        <v>44536</v>
      </c>
      <c r="B1731" s="5">
        <f>TITRES_STAT!D1734</f>
        <v>6.9480000000000004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3.5266491469689099E-3</v>
      </c>
      <c r="G1731" s="2">
        <f t="shared" si="242"/>
        <v>1.5241247479578796E-2</v>
      </c>
      <c r="H1731" s="2">
        <f t="shared" si="238"/>
        <v>0.23138848389504477</v>
      </c>
      <c r="I1731" s="2">
        <f t="shared" si="239"/>
        <v>18.790859823792772</v>
      </c>
    </row>
    <row r="1732" spans="1:9" ht="13.5" x14ac:dyDescent="0.25">
      <c r="A1732" s="3">
        <f>TITRES_STAT!B1735</f>
        <v>44537</v>
      </c>
      <c r="B1732" s="5">
        <f>TITRES_STAT!D1735</f>
        <v>6.9480000000000004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3.2747456364711309E-3</v>
      </c>
      <c r="G1732" s="2">
        <f t="shared" si="242"/>
        <v>1.4152586945323167E-2</v>
      </c>
      <c r="H1732" s="2">
        <f t="shared" si="238"/>
        <v>0.23138848389504479</v>
      </c>
      <c r="I1732" s="2">
        <f t="shared" si="239"/>
        <v>18.790859823792772</v>
      </c>
    </row>
    <row r="1733" spans="1:9" ht="13.5" x14ac:dyDescent="0.25">
      <c r="A1733" s="3">
        <f>TITRES_STAT!B1736</f>
        <v>44538</v>
      </c>
      <c r="B1733" s="5">
        <f>TITRES_STAT!D1736</f>
        <v>6.9480000000000004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3.0408352338660502E-3</v>
      </c>
      <c r="G1733" s="2">
        <f t="shared" si="242"/>
        <v>1.3141687877800083E-2</v>
      </c>
      <c r="H1733" s="2">
        <f t="shared" si="238"/>
        <v>0.23138848389504482</v>
      </c>
      <c r="I1733" s="2">
        <f t="shared" si="239"/>
        <v>18.790859823792772</v>
      </c>
    </row>
    <row r="1734" spans="1:9" ht="13.5" x14ac:dyDescent="0.25">
      <c r="A1734" s="3">
        <f>TITRES_STAT!B1737</f>
        <v>44539</v>
      </c>
      <c r="B1734" s="5">
        <f>TITRES_STAT!D1737</f>
        <v>6.9480000000000004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2.8236327171613325E-3</v>
      </c>
      <c r="G1734" s="2">
        <f t="shared" si="242"/>
        <v>1.2202995886528649E-2</v>
      </c>
      <c r="H1734" s="2">
        <f t="shared" si="238"/>
        <v>0.23138848389504482</v>
      </c>
      <c r="I1734" s="2">
        <f t="shared" si="239"/>
        <v>18.790859823792772</v>
      </c>
    </row>
    <row r="1735" spans="1:9" ht="13.5" x14ac:dyDescent="0.25">
      <c r="A1735" s="3">
        <f>TITRES_STAT!B1738</f>
        <v>44540</v>
      </c>
      <c r="B1735" s="5">
        <f>TITRES_STAT!D1738</f>
        <v>6.9480000000000004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2.6219446659355231E-3</v>
      </c>
      <c r="G1735" s="2">
        <f t="shared" si="242"/>
        <v>1.1331353323205173E-2</v>
      </c>
      <c r="H1735" s="2">
        <f t="shared" si="238"/>
        <v>0.23138848389504485</v>
      </c>
      <c r="I1735" s="2">
        <f t="shared" si="239"/>
        <v>18.790859823792772</v>
      </c>
    </row>
    <row r="1736" spans="1:9" ht="13.5" x14ac:dyDescent="0.25">
      <c r="A1736" s="3">
        <f>TITRES_STAT!B1739</f>
        <v>44543</v>
      </c>
      <c r="B1736" s="5">
        <f>TITRES_STAT!D1739</f>
        <v>6.9480000000000004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2.4346629040829858E-3</v>
      </c>
      <c r="G1736" s="2">
        <f t="shared" si="242"/>
        <v>1.0521970942976232E-2</v>
      </c>
      <c r="H1736" s="2">
        <f t="shared" si="238"/>
        <v>0.23138848389504485</v>
      </c>
      <c r="I1736" s="2">
        <f t="shared" si="239"/>
        <v>18.790859823792772</v>
      </c>
    </row>
    <row r="1737" spans="1:9" ht="13.5" x14ac:dyDescent="0.25">
      <c r="A1737" s="3">
        <f>TITRES_STAT!B1740</f>
        <v>44544</v>
      </c>
      <c r="B1737" s="5">
        <f>TITRES_STAT!D1740</f>
        <v>6.9480000000000004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2.260758410934201E-3</v>
      </c>
      <c r="G1737" s="2">
        <f t="shared" si="242"/>
        <v>9.7704015899065001E-3</v>
      </c>
      <c r="H1737" s="2">
        <f t="shared" si="238"/>
        <v>0.23138848389504488</v>
      </c>
      <c r="I1737" s="2">
        <f t="shared" si="239"/>
        <v>18.790859823792772</v>
      </c>
    </row>
    <row r="1738" spans="1:9" ht="13.5" x14ac:dyDescent="0.25">
      <c r="A1738" s="3">
        <f>TITRES_STAT!B1741</f>
        <v>44545</v>
      </c>
      <c r="B1738" s="5">
        <f>TITRES_STAT!D1741</f>
        <v>6.91</v>
      </c>
      <c r="C1738" s="2">
        <f t="shared" si="243"/>
        <v>-3.8000000000000256E-2</v>
      </c>
      <c r="D1738" s="2">
        <f t="shared" si="244"/>
        <v>0</v>
      </c>
      <c r="E1738" s="2">
        <f t="shared" si="245"/>
        <v>3.8000000000000256E-2</v>
      </c>
      <c r="F1738" s="2">
        <f t="shared" si="242"/>
        <v>2.0992756672960438E-3</v>
      </c>
      <c r="G1738" s="2">
        <f t="shared" si="242"/>
        <v>1.1786801476341769E-2</v>
      </c>
      <c r="H1738" s="2">
        <f t="shared" si="238"/>
        <v>0.17810393018917539</v>
      </c>
      <c r="I1738" s="2">
        <f t="shared" si="239"/>
        <v>15.117845346681435</v>
      </c>
    </row>
    <row r="1739" spans="1:9" ht="13.5" x14ac:dyDescent="0.25">
      <c r="A1739" s="3">
        <f>TITRES_STAT!B1742</f>
        <v>44546</v>
      </c>
      <c r="B1739" s="5">
        <f>TITRES_STAT!D1742</f>
        <v>6.91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1.9493274053463264E-3</v>
      </c>
      <c r="G1739" s="2">
        <f t="shared" si="242"/>
        <v>1.0944887085174501E-2</v>
      </c>
      <c r="H1739" s="2">
        <f t="shared" si="238"/>
        <v>0.17810393018917536</v>
      </c>
      <c r="I1739" s="2">
        <f t="shared" si="239"/>
        <v>15.117845346681435</v>
      </c>
    </row>
    <row r="1740" spans="1:9" ht="13.5" x14ac:dyDescent="0.25">
      <c r="A1740" s="3">
        <f>TITRES_STAT!B1743</f>
        <v>44550</v>
      </c>
      <c r="B1740" s="5">
        <f>TITRES_STAT!D1743</f>
        <v>6.91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1.8100897335358746E-3</v>
      </c>
      <c r="G1740" s="2">
        <f t="shared" si="242"/>
        <v>1.0163109436233466E-2</v>
      </c>
      <c r="H1740" s="2">
        <f t="shared" si="238"/>
        <v>0.17810393018917536</v>
      </c>
      <c r="I1740" s="2">
        <f t="shared" si="239"/>
        <v>15.117845346681435</v>
      </c>
    </row>
    <row r="1741" spans="1:9" ht="13.5" x14ac:dyDescent="0.25">
      <c r="A1741" s="3">
        <f>TITRES_STAT!B1744</f>
        <v>44551</v>
      </c>
      <c r="B1741" s="5">
        <f>TITRES_STAT!D1744</f>
        <v>6.91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1.6807976097118836E-3</v>
      </c>
      <c r="G1741" s="2">
        <f t="shared" si="246"/>
        <v>9.4371730479310741E-3</v>
      </c>
      <c r="H1741" s="2">
        <f t="shared" si="238"/>
        <v>0.17810393018917539</v>
      </c>
      <c r="I1741" s="2">
        <f t="shared" si="239"/>
        <v>15.117845346681435</v>
      </c>
    </row>
    <row r="1742" spans="1:9" ht="13.5" x14ac:dyDescent="0.25">
      <c r="A1742" s="3">
        <f>TITRES_STAT!B1745</f>
        <v>44552</v>
      </c>
      <c r="B1742" s="5">
        <f>TITRES_STAT!D1745</f>
        <v>6.91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1.560740637589606E-3</v>
      </c>
      <c r="G1742" s="2">
        <f t="shared" si="246"/>
        <v>8.7630892587931396E-3</v>
      </c>
      <c r="H1742" s="2">
        <f t="shared" si="238"/>
        <v>0.17810393018917539</v>
      </c>
      <c r="I1742" s="2">
        <f t="shared" si="239"/>
        <v>15.117845346681435</v>
      </c>
    </row>
    <row r="1743" spans="1:9" ht="13.5" x14ac:dyDescent="0.25">
      <c r="A1743" s="3">
        <f>TITRES_STAT!B1746</f>
        <v>44553</v>
      </c>
      <c r="B1743" s="5">
        <f>TITRES_STAT!D1746</f>
        <v>6.91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1.4492591634760626E-3</v>
      </c>
      <c r="G1743" s="2">
        <f t="shared" si="246"/>
        <v>8.1371543117364862E-3</v>
      </c>
      <c r="H1743" s="2">
        <f t="shared" si="238"/>
        <v>0.17810393018917539</v>
      </c>
      <c r="I1743" s="2">
        <f t="shared" si="239"/>
        <v>15.117845346681435</v>
      </c>
    </row>
    <row r="1744" spans="1:9" ht="13.5" x14ac:dyDescent="0.25">
      <c r="A1744" s="3">
        <f>TITRES_STAT!B1747</f>
        <v>44554</v>
      </c>
      <c r="B1744" s="5">
        <f>TITRES_STAT!D1747</f>
        <v>6.91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1.345740651799201E-3</v>
      </c>
      <c r="G1744" s="2">
        <f t="shared" si="246"/>
        <v>7.5559290037553089E-3</v>
      </c>
      <c r="H1744" s="2">
        <f t="shared" si="238"/>
        <v>0.17810393018917536</v>
      </c>
      <c r="I1744" s="2">
        <f t="shared" si="239"/>
        <v>15.117845346681435</v>
      </c>
    </row>
    <row r="1745" spans="1:9" ht="13.5" x14ac:dyDescent="0.25">
      <c r="A1745" s="3">
        <f>TITRES_STAT!B1748</f>
        <v>44557</v>
      </c>
      <c r="B1745" s="5">
        <f>TITRES_STAT!D1748</f>
        <v>6.91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1.2496163195278296E-3</v>
      </c>
      <c r="G1745" s="2">
        <f t="shared" si="246"/>
        <v>7.0162197892013585E-3</v>
      </c>
      <c r="H1745" s="2">
        <f t="shared" ref="H1745:H1808" si="247">F1745/G1745</f>
        <v>0.17810393018917539</v>
      </c>
      <c r="I1745" s="2">
        <f t="shared" ref="I1745:I1808" si="248">IF(G1745=0,100,100-(100/(1+H1745)))</f>
        <v>15.117845346681435</v>
      </c>
    </row>
    <row r="1746" spans="1:9" ht="13.5" x14ac:dyDescent="0.25">
      <c r="A1746" s="3">
        <f>TITRES_STAT!B1749</f>
        <v>44558</v>
      </c>
      <c r="B1746" s="5">
        <f>TITRES_STAT!D1749</f>
        <v>6.91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1.1603580109901274E-3</v>
      </c>
      <c r="G1746" s="2">
        <f t="shared" si="246"/>
        <v>6.5150612328298335E-3</v>
      </c>
      <c r="H1746" s="2">
        <f t="shared" si="247"/>
        <v>0.17810393018917536</v>
      </c>
      <c r="I1746" s="2">
        <f t="shared" si="248"/>
        <v>15.117845346681435</v>
      </c>
    </row>
    <row r="1747" spans="1:9" ht="13.5" x14ac:dyDescent="0.25">
      <c r="A1747" s="3">
        <f>TITRES_STAT!B1750</f>
        <v>44559</v>
      </c>
      <c r="B1747" s="5">
        <f>TITRES_STAT!D1750</f>
        <v>6.91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1.077475295919404E-3</v>
      </c>
      <c r="G1747" s="2">
        <f t="shared" si="246"/>
        <v>6.0496997161991316E-3</v>
      </c>
      <c r="H1747" s="2">
        <f t="shared" si="247"/>
        <v>0.17810393018917534</v>
      </c>
      <c r="I1747" s="2">
        <f t="shared" si="248"/>
        <v>15.117845346681435</v>
      </c>
    </row>
    <row r="1748" spans="1:9" ht="13.5" x14ac:dyDescent="0.25">
      <c r="A1748" s="3">
        <f>TITRES_STAT!B1751</f>
        <v>44560</v>
      </c>
      <c r="B1748" s="5">
        <f>TITRES_STAT!D1751</f>
        <v>6.91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1.0005127747823039E-3</v>
      </c>
      <c r="G1748" s="2">
        <f t="shared" si="246"/>
        <v>5.6175783078991929E-3</v>
      </c>
      <c r="H1748" s="2">
        <f t="shared" si="247"/>
        <v>0.17810393018917539</v>
      </c>
      <c r="I1748" s="2">
        <f t="shared" si="248"/>
        <v>15.117845346681435</v>
      </c>
    </row>
    <row r="1749" spans="1:9" ht="13.5" x14ac:dyDescent="0.25">
      <c r="A1749" s="3">
        <f>TITRES_STAT!B1752</f>
        <v>44561</v>
      </c>
      <c r="B1749" s="5">
        <f>TITRES_STAT!D1752</f>
        <v>7.048</v>
      </c>
      <c r="C1749" s="2">
        <f t="shared" si="243"/>
        <v>0.1379999999999999</v>
      </c>
      <c r="D1749" s="2">
        <f t="shared" si="244"/>
        <v>0.1379999999999999</v>
      </c>
      <c r="E1749" s="2">
        <f t="shared" si="245"/>
        <v>0</v>
      </c>
      <c r="F1749" s="2">
        <f t="shared" si="246"/>
        <v>1.0786190433726417E-2</v>
      </c>
      <c r="G1749" s="2">
        <f t="shared" si="246"/>
        <v>5.2163227144778213E-3</v>
      </c>
      <c r="H1749" s="2">
        <f t="shared" si="247"/>
        <v>2.0677766741289827</v>
      </c>
      <c r="I1749" s="2">
        <f t="shared" si="248"/>
        <v>67.403103086572472</v>
      </c>
    </row>
    <row r="1750" spans="1:9" ht="13.5" x14ac:dyDescent="0.25">
      <c r="A1750" s="3">
        <f>TITRES_STAT!B1753</f>
        <v>44564</v>
      </c>
      <c r="B1750" s="5">
        <f>TITRES_STAT!D1753</f>
        <v>7.048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1.0015748259888815E-2</v>
      </c>
      <c r="G1750" s="2">
        <f t="shared" si="246"/>
        <v>4.8437282348722634E-3</v>
      </c>
      <c r="H1750" s="2">
        <f t="shared" si="247"/>
        <v>2.0677766741289823</v>
      </c>
      <c r="I1750" s="2">
        <f t="shared" si="248"/>
        <v>67.403103086572472</v>
      </c>
    </row>
    <row r="1751" spans="1:9" ht="13.5" x14ac:dyDescent="0.25">
      <c r="A1751" s="3">
        <f>TITRES_STAT!B1754</f>
        <v>44565</v>
      </c>
      <c r="B1751" s="5">
        <f>TITRES_STAT!D1754</f>
        <v>7.048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9.3003376698967567E-3</v>
      </c>
      <c r="G1751" s="2">
        <f t="shared" si="246"/>
        <v>4.4977476466671025E-3</v>
      </c>
      <c r="H1751" s="2">
        <f t="shared" si="247"/>
        <v>2.0677766741289818</v>
      </c>
      <c r="I1751" s="2">
        <f t="shared" si="248"/>
        <v>67.403103086572457</v>
      </c>
    </row>
    <row r="1752" spans="1:9" ht="13.5" x14ac:dyDescent="0.25">
      <c r="A1752" s="3">
        <f>TITRES_STAT!B1755</f>
        <v>44566</v>
      </c>
      <c r="B1752" s="5">
        <f>TITRES_STAT!D1755</f>
        <v>7.048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8.6360278363327037E-3</v>
      </c>
      <c r="G1752" s="2">
        <f t="shared" si="246"/>
        <v>4.1764799576194519E-3</v>
      </c>
      <c r="H1752" s="2">
        <f t="shared" si="247"/>
        <v>2.0677766741289823</v>
      </c>
      <c r="I1752" s="2">
        <f t="shared" si="248"/>
        <v>67.403103086572472</v>
      </c>
    </row>
    <row r="1753" spans="1:9" ht="13.5" x14ac:dyDescent="0.25">
      <c r="A1753" s="3">
        <f>TITRES_STAT!B1756</f>
        <v>44567</v>
      </c>
      <c r="B1753" s="5">
        <f>TITRES_STAT!D1756</f>
        <v>7.048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8.0191687051660819E-3</v>
      </c>
      <c r="G1753" s="2">
        <f t="shared" si="246"/>
        <v>3.8781599606466338E-3</v>
      </c>
      <c r="H1753" s="2">
        <f t="shared" si="247"/>
        <v>2.0677766741289823</v>
      </c>
      <c r="I1753" s="2">
        <f t="shared" si="248"/>
        <v>67.403103086572472</v>
      </c>
    </row>
    <row r="1754" spans="1:9" ht="13.5" x14ac:dyDescent="0.25">
      <c r="A1754" s="3">
        <f>TITRES_STAT!B1757</f>
        <v>44568</v>
      </c>
      <c r="B1754" s="5">
        <f>TITRES_STAT!D1757</f>
        <v>7.048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7.4463709405113623E-3</v>
      </c>
      <c r="G1754" s="2">
        <f t="shared" si="246"/>
        <v>3.6011485348861603E-3</v>
      </c>
      <c r="H1754" s="2">
        <f t="shared" si="247"/>
        <v>2.0677766741289823</v>
      </c>
      <c r="I1754" s="2">
        <f t="shared" si="248"/>
        <v>67.403103086572472</v>
      </c>
    </row>
    <row r="1755" spans="1:9" ht="13.5" x14ac:dyDescent="0.25">
      <c r="A1755" s="3">
        <f>TITRES_STAT!B1758</f>
        <v>44571</v>
      </c>
      <c r="B1755" s="5">
        <f>TITRES_STAT!D1758</f>
        <v>7.048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6.9144873019034081E-3</v>
      </c>
      <c r="G1755" s="2">
        <f t="shared" si="246"/>
        <v>3.3439236395371489E-3</v>
      </c>
      <c r="H1755" s="2">
        <f t="shared" si="247"/>
        <v>2.0677766741289823</v>
      </c>
      <c r="I1755" s="2">
        <f t="shared" si="248"/>
        <v>67.403103086572472</v>
      </c>
    </row>
    <row r="1756" spans="1:9" ht="13.5" x14ac:dyDescent="0.25">
      <c r="A1756" s="3">
        <f>TITRES_STAT!B1759</f>
        <v>44572</v>
      </c>
      <c r="B1756" s="5">
        <f>TITRES_STAT!D1759</f>
        <v>7.048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6.4205953517674505E-3</v>
      </c>
      <c r="G1756" s="2">
        <f t="shared" si="246"/>
        <v>3.1050719509987811E-3</v>
      </c>
      <c r="H1756" s="2">
        <f t="shared" si="247"/>
        <v>2.0677766741289827</v>
      </c>
      <c r="I1756" s="2">
        <f t="shared" si="248"/>
        <v>67.403103086572472</v>
      </c>
    </row>
    <row r="1757" spans="1:9" ht="13.5" x14ac:dyDescent="0.25">
      <c r="A1757" s="3">
        <f>TITRES_STAT!B1760</f>
        <v>44573</v>
      </c>
      <c r="B1757" s="5">
        <f>TITRES_STAT!D1760</f>
        <v>7.048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5.9619813980697758E-3</v>
      </c>
      <c r="G1757" s="2">
        <f t="shared" si="249"/>
        <v>2.883281097356011E-3</v>
      </c>
      <c r="H1757" s="2">
        <f t="shared" si="247"/>
        <v>2.0677766741289827</v>
      </c>
      <c r="I1757" s="2">
        <f t="shared" si="248"/>
        <v>67.403103086572472</v>
      </c>
    </row>
    <row r="1758" spans="1:9" ht="13.5" x14ac:dyDescent="0.25">
      <c r="A1758" s="3">
        <f>TITRES_STAT!B1761</f>
        <v>44574</v>
      </c>
      <c r="B1758" s="5">
        <f>TITRES_STAT!D1761</f>
        <v>7.048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5.5361255839219345E-3</v>
      </c>
      <c r="G1758" s="2">
        <f t="shared" si="249"/>
        <v>2.6773324475448672E-3</v>
      </c>
      <c r="H1758" s="2">
        <f t="shared" si="247"/>
        <v>2.0677766741289827</v>
      </c>
      <c r="I1758" s="2">
        <f t="shared" si="248"/>
        <v>67.403103086572472</v>
      </c>
    </row>
    <row r="1759" spans="1:9" ht="13.5" x14ac:dyDescent="0.25">
      <c r="A1759" s="3">
        <f>TITRES_STAT!B1762</f>
        <v>44575</v>
      </c>
      <c r="B1759" s="5">
        <f>TITRES_STAT!D1762</f>
        <v>7.048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5.1406880422132251E-3</v>
      </c>
      <c r="G1759" s="2">
        <f t="shared" si="249"/>
        <v>2.4860944155773767E-3</v>
      </c>
      <c r="H1759" s="2">
        <f t="shared" si="247"/>
        <v>2.0677766741289827</v>
      </c>
      <c r="I1759" s="2">
        <f t="shared" si="248"/>
        <v>67.403103086572472</v>
      </c>
    </row>
    <row r="1760" spans="1:9" ht="13.5" x14ac:dyDescent="0.25">
      <c r="A1760" s="3">
        <f>TITRES_STAT!B1763</f>
        <v>44578</v>
      </c>
      <c r="B1760" s="5">
        <f>TITRES_STAT!D1763</f>
        <v>7.048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4.773496039197995E-3</v>
      </c>
      <c r="G1760" s="2">
        <f t="shared" si="249"/>
        <v>2.3085162430361355E-3</v>
      </c>
      <c r="H1760" s="2">
        <f t="shared" si="247"/>
        <v>2.0677766741289827</v>
      </c>
      <c r="I1760" s="2">
        <f t="shared" si="248"/>
        <v>67.403103086572472</v>
      </c>
    </row>
    <row r="1761" spans="1:9" ht="13.5" x14ac:dyDescent="0.25">
      <c r="A1761" s="3">
        <f>TITRES_STAT!B1764</f>
        <v>44579</v>
      </c>
      <c r="B1761" s="5">
        <f>TITRES_STAT!D1764</f>
        <v>7.048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4.4325320363981383E-3</v>
      </c>
      <c r="G1761" s="2">
        <f t="shared" si="249"/>
        <v>2.1436222256764116E-3</v>
      </c>
      <c r="H1761" s="2">
        <f t="shared" si="247"/>
        <v>2.0677766741289827</v>
      </c>
      <c r="I1761" s="2">
        <f t="shared" si="248"/>
        <v>67.403103086572472</v>
      </c>
    </row>
    <row r="1762" spans="1:9" ht="13.5" x14ac:dyDescent="0.25">
      <c r="A1762" s="3">
        <f>TITRES_STAT!B1765</f>
        <v>44580</v>
      </c>
      <c r="B1762" s="5">
        <f>TITRES_STAT!D1765</f>
        <v>7.048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4.1159226052268428E-3</v>
      </c>
      <c r="G1762" s="2">
        <f t="shared" si="249"/>
        <v>1.9905063524138108E-3</v>
      </c>
      <c r="H1762" s="2">
        <f t="shared" si="247"/>
        <v>2.0677766741289827</v>
      </c>
      <c r="I1762" s="2">
        <f t="shared" si="248"/>
        <v>67.403103086572472</v>
      </c>
    </row>
    <row r="1763" spans="1:9" ht="13.5" x14ac:dyDescent="0.25">
      <c r="A1763" s="3">
        <f>TITRES_STAT!B1766</f>
        <v>44581</v>
      </c>
      <c r="B1763" s="5">
        <f>TITRES_STAT!D1766</f>
        <v>7.048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3.8219281334249257E-3</v>
      </c>
      <c r="G1763" s="2">
        <f t="shared" si="249"/>
        <v>1.8483273272413957E-3</v>
      </c>
      <c r="H1763" s="2">
        <f t="shared" si="247"/>
        <v>2.0677766741289831</v>
      </c>
      <c r="I1763" s="2">
        <f t="shared" si="248"/>
        <v>67.403103086572486</v>
      </c>
    </row>
    <row r="1764" spans="1:9" ht="13.5" x14ac:dyDescent="0.25">
      <c r="A1764" s="3">
        <f>TITRES_STAT!B1767</f>
        <v>44582</v>
      </c>
      <c r="B1764" s="5">
        <f>TITRES_STAT!D1767</f>
        <v>7.048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3.5489332667517164E-3</v>
      </c>
      <c r="G1764" s="2">
        <f t="shared" si="249"/>
        <v>1.7163039467241533E-3</v>
      </c>
      <c r="H1764" s="2">
        <f t="shared" si="247"/>
        <v>2.0677766741289827</v>
      </c>
      <c r="I1764" s="2">
        <f t="shared" si="248"/>
        <v>67.403103086572472</v>
      </c>
    </row>
    <row r="1765" spans="1:9" ht="13.5" x14ac:dyDescent="0.25">
      <c r="A1765" s="3">
        <f>TITRES_STAT!B1768</f>
        <v>44585</v>
      </c>
      <c r="B1765" s="5">
        <f>TITRES_STAT!D1768</f>
        <v>7.048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3.295438033412308E-3</v>
      </c>
      <c r="G1765" s="2">
        <f t="shared" si="249"/>
        <v>1.5937108076724282E-3</v>
      </c>
      <c r="H1765" s="2">
        <f t="shared" si="247"/>
        <v>2.0677766741289823</v>
      </c>
      <c r="I1765" s="2">
        <f t="shared" si="248"/>
        <v>67.403103086572472</v>
      </c>
    </row>
    <row r="1766" spans="1:9" ht="13.5" x14ac:dyDescent="0.25">
      <c r="A1766" s="3">
        <f>TITRES_STAT!B1769</f>
        <v>44586</v>
      </c>
      <c r="B1766" s="5">
        <f>TITRES_STAT!D1769</f>
        <v>7.048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3.0600496024542861E-3</v>
      </c>
      <c r="G1766" s="2">
        <f t="shared" si="249"/>
        <v>1.4798743214101118E-3</v>
      </c>
      <c r="H1766" s="2">
        <f t="shared" si="247"/>
        <v>2.0677766741289827</v>
      </c>
      <c r="I1766" s="2">
        <f t="shared" si="248"/>
        <v>67.403103086572472</v>
      </c>
    </row>
    <row r="1767" spans="1:9" ht="13.5" x14ac:dyDescent="0.25">
      <c r="A1767" s="3">
        <f>TITRES_STAT!B1770</f>
        <v>44587</v>
      </c>
      <c r="B1767" s="5">
        <f>TITRES_STAT!D1770</f>
        <v>7.048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2.8414746308504089E-3</v>
      </c>
      <c r="G1767" s="2">
        <f t="shared" si="249"/>
        <v>1.374169012737961E-3</v>
      </c>
      <c r="H1767" s="2">
        <f t="shared" si="247"/>
        <v>2.0677766741289827</v>
      </c>
      <c r="I1767" s="2">
        <f t="shared" si="248"/>
        <v>67.403103086572472</v>
      </c>
    </row>
    <row r="1768" spans="1:9" ht="13.5" x14ac:dyDescent="0.25">
      <c r="A1768" s="3">
        <f>TITRES_STAT!B1771</f>
        <v>44588</v>
      </c>
      <c r="B1768" s="5">
        <f>TITRES_STAT!D1771</f>
        <v>7.048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2.6385121572182371E-3</v>
      </c>
      <c r="G1768" s="2">
        <f t="shared" si="249"/>
        <v>1.276014083256678E-3</v>
      </c>
      <c r="H1768" s="2">
        <f t="shared" si="247"/>
        <v>2.0677766741289831</v>
      </c>
      <c r="I1768" s="2">
        <f t="shared" si="248"/>
        <v>67.403103086572486</v>
      </c>
    </row>
    <row r="1769" spans="1:9" ht="13.5" x14ac:dyDescent="0.25">
      <c r="A1769" s="3">
        <f>TITRES_STAT!B1772</f>
        <v>44589</v>
      </c>
      <c r="B1769" s="5">
        <f>TITRES_STAT!D1772</f>
        <v>7.048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2.4500470031312204E-3</v>
      </c>
      <c r="G1769" s="2">
        <f t="shared" si="249"/>
        <v>1.1848702201669153E-3</v>
      </c>
      <c r="H1769" s="2">
        <f t="shared" si="247"/>
        <v>2.0677766741289836</v>
      </c>
      <c r="I1769" s="2">
        <f t="shared" si="248"/>
        <v>67.403103086572486</v>
      </c>
    </row>
    <row r="1770" spans="1:9" ht="13.5" x14ac:dyDescent="0.25">
      <c r="A1770" s="3">
        <f>TITRES_STAT!B1773</f>
        <v>44592</v>
      </c>
      <c r="B1770" s="5">
        <f>TITRES_STAT!D1773</f>
        <v>6.9480000000000004</v>
      </c>
      <c r="C1770" s="2">
        <f t="shared" si="243"/>
        <v>-9.9999999999999645E-2</v>
      </c>
      <c r="D1770" s="2">
        <f t="shared" si="244"/>
        <v>0</v>
      </c>
      <c r="E1770" s="2">
        <f t="shared" si="245"/>
        <v>9.9999999999999645E-2</v>
      </c>
      <c r="F1770" s="2">
        <f t="shared" si="249"/>
        <v>2.2750436457647043E-3</v>
      </c>
      <c r="G1770" s="2">
        <f t="shared" si="249"/>
        <v>8.2430937758692525E-3</v>
      </c>
      <c r="H1770" s="2">
        <f t="shared" si="247"/>
        <v>0.27599390564070053</v>
      </c>
      <c r="I1770" s="2">
        <f t="shared" si="248"/>
        <v>21.6297197361706</v>
      </c>
    </row>
    <row r="1771" spans="1:9" ht="13.5" x14ac:dyDescent="0.25">
      <c r="A1771" s="3">
        <f>TITRES_STAT!B1774</f>
        <v>44593</v>
      </c>
      <c r="B1771" s="5">
        <f>TITRES_STAT!D1774</f>
        <v>7.048</v>
      </c>
      <c r="C1771" s="2">
        <f t="shared" si="243"/>
        <v>9.9999999999999645E-2</v>
      </c>
      <c r="D1771" s="2">
        <f t="shared" si="244"/>
        <v>9.9999999999999645E-2</v>
      </c>
      <c r="E1771" s="2">
        <f t="shared" si="245"/>
        <v>0</v>
      </c>
      <c r="F1771" s="2">
        <f t="shared" si="249"/>
        <v>9.2553976710672003E-3</v>
      </c>
      <c r="G1771" s="2">
        <f t="shared" si="249"/>
        <v>7.6543013633071635E-3</v>
      </c>
      <c r="H1771" s="2">
        <f t="shared" si="247"/>
        <v>1.2091760216595728</v>
      </c>
      <c r="I1771" s="2">
        <f t="shared" si="248"/>
        <v>54.734254301348884</v>
      </c>
    </row>
    <row r="1772" spans="1:9" ht="13.5" x14ac:dyDescent="0.25">
      <c r="A1772" s="3">
        <f>TITRES_STAT!B1775</f>
        <v>44594</v>
      </c>
      <c r="B1772" s="5">
        <f>TITRES_STAT!D1775</f>
        <v>7.048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8.5942978374195424E-3</v>
      </c>
      <c r="G1772" s="2">
        <f t="shared" si="249"/>
        <v>7.1075655516423661E-3</v>
      </c>
      <c r="H1772" s="2">
        <f t="shared" si="247"/>
        <v>1.2091760216595726</v>
      </c>
      <c r="I1772" s="2">
        <f t="shared" si="248"/>
        <v>54.734254301348876</v>
      </c>
    </row>
    <row r="1773" spans="1:9" ht="13.5" x14ac:dyDescent="0.25">
      <c r="A1773" s="3">
        <f>TITRES_STAT!B1776</f>
        <v>44595</v>
      </c>
      <c r="B1773" s="5">
        <f>TITRES_STAT!D1776</f>
        <v>7.048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7.9804194204610036E-3</v>
      </c>
      <c r="G1773" s="2">
        <f t="shared" si="250"/>
        <v>6.5998822979536258E-3</v>
      </c>
      <c r="H1773" s="2">
        <f t="shared" si="247"/>
        <v>1.2091760216595726</v>
      </c>
      <c r="I1773" s="2">
        <f t="shared" si="248"/>
        <v>54.734254301348876</v>
      </c>
    </row>
    <row r="1774" spans="1:9" ht="13.5" x14ac:dyDescent="0.25">
      <c r="A1774" s="3">
        <f>TITRES_STAT!B1777</f>
        <v>44596</v>
      </c>
      <c r="B1774" s="5">
        <f>TITRES_STAT!D1777</f>
        <v>6.8719999999999999</v>
      </c>
      <c r="C1774" s="2">
        <f t="shared" si="243"/>
        <v>-0.17600000000000016</v>
      </c>
      <c r="D1774" s="2">
        <f t="shared" si="244"/>
        <v>0</v>
      </c>
      <c r="E1774" s="2">
        <f t="shared" si="245"/>
        <v>0.17600000000000016</v>
      </c>
      <c r="F1774" s="2">
        <f t="shared" si="250"/>
        <v>7.4103894618566465E-3</v>
      </c>
      <c r="G1774" s="2">
        <f t="shared" si="250"/>
        <v>1.8699890705242663E-2</v>
      </c>
      <c r="H1774" s="2">
        <f t="shared" si="247"/>
        <v>0.39627982744193713</v>
      </c>
      <c r="I1774" s="2">
        <f t="shared" si="248"/>
        <v>28.381118143627688</v>
      </c>
    </row>
    <row r="1775" spans="1:9" ht="13.5" x14ac:dyDescent="0.25">
      <c r="A1775" s="3">
        <f>TITRES_STAT!B1778</f>
        <v>44599</v>
      </c>
      <c r="B1775" s="5">
        <f>TITRES_STAT!D1778</f>
        <v>6.8719999999999999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6.8810759288668866E-3</v>
      </c>
      <c r="G1775" s="2">
        <f t="shared" si="250"/>
        <v>1.7364184226296757E-2</v>
      </c>
      <c r="H1775" s="2">
        <f t="shared" si="247"/>
        <v>0.39627982744193718</v>
      </c>
      <c r="I1775" s="2">
        <f t="shared" si="248"/>
        <v>28.381118143627702</v>
      </c>
    </row>
    <row r="1776" spans="1:9" ht="13.5" x14ac:dyDescent="0.25">
      <c r="A1776" s="3">
        <f>TITRES_STAT!B1779</f>
        <v>44600</v>
      </c>
      <c r="B1776" s="5">
        <f>TITRES_STAT!D1779</f>
        <v>6.8719999999999999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6.389570505376395E-3</v>
      </c>
      <c r="G1776" s="2">
        <f t="shared" si="250"/>
        <v>1.6123885352989847E-2</v>
      </c>
      <c r="H1776" s="2">
        <f t="shared" si="247"/>
        <v>0.39627982744193718</v>
      </c>
      <c r="I1776" s="2">
        <f t="shared" si="248"/>
        <v>28.381118143627702</v>
      </c>
    </row>
    <row r="1777" spans="1:9" ht="13.5" x14ac:dyDescent="0.25">
      <c r="A1777" s="3">
        <f>TITRES_STAT!B1780</f>
        <v>44601</v>
      </c>
      <c r="B1777" s="5">
        <f>TITRES_STAT!D1780</f>
        <v>7.048</v>
      </c>
      <c r="C1777" s="2">
        <f t="shared" si="243"/>
        <v>0.17600000000000016</v>
      </c>
      <c r="D1777" s="2">
        <f t="shared" si="244"/>
        <v>0.17600000000000016</v>
      </c>
      <c r="E1777" s="2">
        <f t="shared" si="245"/>
        <v>0</v>
      </c>
      <c r="F1777" s="2">
        <f t="shared" si="250"/>
        <v>1.8504601183563809E-2</v>
      </c>
      <c r="G1777" s="2">
        <f t="shared" si="250"/>
        <v>1.4972179256347714E-2</v>
      </c>
      <c r="H1777" s="2">
        <f t="shared" si="247"/>
        <v>1.2359323827704283</v>
      </c>
      <c r="I1777" s="2">
        <f t="shared" si="248"/>
        <v>55.275928390958242</v>
      </c>
    </row>
    <row r="1778" spans="1:9" ht="13.5" x14ac:dyDescent="0.25">
      <c r="A1778" s="3">
        <f>TITRES_STAT!B1781</f>
        <v>44602</v>
      </c>
      <c r="B1778" s="5">
        <f>TITRES_STAT!D1781</f>
        <v>7.048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1.7182843956166392E-2</v>
      </c>
      <c r="G1778" s="2">
        <f t="shared" si="250"/>
        <v>1.3902737880894305E-2</v>
      </c>
      <c r="H1778" s="2">
        <f t="shared" si="247"/>
        <v>1.2359323827704283</v>
      </c>
      <c r="I1778" s="2">
        <f t="shared" si="248"/>
        <v>55.275928390958242</v>
      </c>
    </row>
    <row r="1779" spans="1:9" ht="13.5" x14ac:dyDescent="0.25">
      <c r="A1779" s="3">
        <f>TITRES_STAT!B1782</f>
        <v>44603</v>
      </c>
      <c r="B1779" s="5">
        <f>TITRES_STAT!D1782</f>
        <v>6.9640000000000004</v>
      </c>
      <c r="C1779" s="2">
        <f t="shared" si="243"/>
        <v>-8.3999999999999631E-2</v>
      </c>
      <c r="D1779" s="2">
        <f t="shared" si="244"/>
        <v>0</v>
      </c>
      <c r="E1779" s="2">
        <f t="shared" si="245"/>
        <v>8.3999999999999631E-2</v>
      </c>
      <c r="F1779" s="2">
        <f t="shared" si="250"/>
        <v>1.5955497959297366E-2</v>
      </c>
      <c r="G1779" s="2">
        <f t="shared" si="250"/>
        <v>1.8909685175116115E-2</v>
      </c>
      <c r="H1779" s="2">
        <f t="shared" si="247"/>
        <v>0.8437738551191607</v>
      </c>
      <c r="I1779" s="2">
        <f t="shared" si="248"/>
        <v>45.763413597413695</v>
      </c>
    </row>
    <row r="1780" spans="1:9" ht="13.5" x14ac:dyDescent="0.25">
      <c r="A1780" s="3">
        <f>TITRES_STAT!B1783</f>
        <v>44606</v>
      </c>
      <c r="B1780" s="5">
        <f>TITRES_STAT!D1783</f>
        <v>6.9859999999999998</v>
      </c>
      <c r="C1780" s="2">
        <f t="shared" si="243"/>
        <v>2.1999999999999353E-2</v>
      </c>
      <c r="D1780" s="2">
        <f t="shared" si="244"/>
        <v>2.1999999999999353E-2</v>
      </c>
      <c r="E1780" s="2">
        <f t="shared" si="245"/>
        <v>0</v>
      </c>
      <c r="F1780" s="2">
        <f t="shared" si="250"/>
        <v>1.6387248105061793E-2</v>
      </c>
      <c r="G1780" s="2">
        <f t="shared" si="250"/>
        <v>1.7558993376893536E-2</v>
      </c>
      <c r="H1780" s="2">
        <f t="shared" si="247"/>
        <v>0.93326808395669869</v>
      </c>
      <c r="I1780" s="2">
        <f t="shared" si="248"/>
        <v>48.274116337069891</v>
      </c>
    </row>
    <row r="1781" spans="1:9" ht="13.5" x14ac:dyDescent="0.25">
      <c r="A1781" s="3">
        <f>TITRES_STAT!B1784</f>
        <v>44607</v>
      </c>
      <c r="B1781" s="5">
        <f>TITRES_STAT!D1784</f>
        <v>6.9859999999999998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1.5216730383271664E-2</v>
      </c>
      <c r="G1781" s="2">
        <f t="shared" si="250"/>
        <v>1.6304779564258281E-2</v>
      </c>
      <c r="H1781" s="2">
        <f t="shared" si="247"/>
        <v>0.9332680839566988</v>
      </c>
      <c r="I1781" s="2">
        <f t="shared" si="248"/>
        <v>48.274116337069891</v>
      </c>
    </row>
    <row r="1782" spans="1:9" ht="13.5" x14ac:dyDescent="0.25">
      <c r="A1782" s="3">
        <f>TITRES_STAT!B1785</f>
        <v>44608</v>
      </c>
      <c r="B1782" s="5">
        <f>TITRES_STAT!D1785</f>
        <v>6.9859999999999998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1.4129821070180831E-2</v>
      </c>
      <c r="G1782" s="2">
        <f t="shared" si="250"/>
        <v>1.5140152452525547E-2</v>
      </c>
      <c r="H1782" s="2">
        <f t="shared" si="247"/>
        <v>0.93326808395669869</v>
      </c>
      <c r="I1782" s="2">
        <f t="shared" si="248"/>
        <v>48.274116337069891</v>
      </c>
    </row>
    <row r="1783" spans="1:9" ht="13.5" x14ac:dyDescent="0.25">
      <c r="A1783" s="3">
        <f>TITRES_STAT!B1786</f>
        <v>44609</v>
      </c>
      <c r="B1783" s="5">
        <f>TITRES_STAT!D1786</f>
        <v>7.048</v>
      </c>
      <c r="C1783" s="2">
        <f t="shared" si="243"/>
        <v>6.2000000000000277E-2</v>
      </c>
      <c r="D1783" s="2">
        <f t="shared" si="244"/>
        <v>6.2000000000000277E-2</v>
      </c>
      <c r="E1783" s="2">
        <f t="shared" si="245"/>
        <v>0</v>
      </c>
      <c r="F1783" s="2">
        <f t="shared" si="250"/>
        <v>1.7549119565167935E-2</v>
      </c>
      <c r="G1783" s="2">
        <f t="shared" si="250"/>
        <v>1.4058712991630865E-2</v>
      </c>
      <c r="H1783" s="2">
        <f t="shared" si="247"/>
        <v>1.2482735493366217</v>
      </c>
      <c r="I1783" s="2">
        <f t="shared" si="248"/>
        <v>55.521426638895377</v>
      </c>
    </row>
    <row r="1784" spans="1:9" ht="13.5" x14ac:dyDescent="0.25">
      <c r="A1784" s="3">
        <f>TITRES_STAT!B1787</f>
        <v>44610</v>
      </c>
      <c r="B1784" s="5">
        <f>TITRES_STAT!D1787</f>
        <v>7.048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1.6295611024798796E-2</v>
      </c>
      <c r="G1784" s="2">
        <f t="shared" si="250"/>
        <v>1.3054519206514376E-2</v>
      </c>
      <c r="H1784" s="2">
        <f t="shared" si="247"/>
        <v>1.2482735493366215</v>
      </c>
      <c r="I1784" s="2">
        <f t="shared" si="248"/>
        <v>55.521426638895377</v>
      </c>
    </row>
    <row r="1785" spans="1:9" ht="13.5" x14ac:dyDescent="0.25">
      <c r="A1785" s="3">
        <f>TITRES_STAT!B1788</f>
        <v>44613</v>
      </c>
      <c r="B1785" s="5">
        <f>TITRES_STAT!D1788</f>
        <v>6.8719999999999999</v>
      </c>
      <c r="C1785" s="2">
        <f t="shared" si="243"/>
        <v>-0.17600000000000016</v>
      </c>
      <c r="D1785" s="2">
        <f t="shared" si="244"/>
        <v>0</v>
      </c>
      <c r="E1785" s="2">
        <f t="shared" si="245"/>
        <v>0.17600000000000016</v>
      </c>
      <c r="F1785" s="2">
        <f t="shared" si="250"/>
        <v>1.513163880874174E-2</v>
      </c>
      <c r="G1785" s="2">
        <f t="shared" si="250"/>
        <v>2.4693482120334787E-2</v>
      </c>
      <c r="H1785" s="2">
        <f t="shared" si="247"/>
        <v>0.6127786569347794</v>
      </c>
      <c r="I1785" s="2">
        <f t="shared" si="248"/>
        <v>37.99521120272118</v>
      </c>
    </row>
    <row r="1786" spans="1:9" ht="13.5" x14ac:dyDescent="0.25">
      <c r="A1786" s="3">
        <f>TITRES_STAT!B1789</f>
        <v>44614</v>
      </c>
      <c r="B1786" s="5">
        <f>TITRES_STAT!D1789</f>
        <v>6.8719999999999999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1.4050807465260187E-2</v>
      </c>
      <c r="G1786" s="2">
        <f t="shared" si="250"/>
        <v>2.2929661968882301E-2</v>
      </c>
      <c r="H1786" s="2">
        <f t="shared" si="247"/>
        <v>0.6127786569347794</v>
      </c>
      <c r="I1786" s="2">
        <f t="shared" si="248"/>
        <v>37.99521120272118</v>
      </c>
    </row>
    <row r="1787" spans="1:9" ht="13.5" x14ac:dyDescent="0.25">
      <c r="A1787" s="3">
        <f>TITRES_STAT!B1790</f>
        <v>44615</v>
      </c>
      <c r="B1787" s="5">
        <f>TITRES_STAT!D1790</f>
        <v>6.8719999999999999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1.3047178360598743E-2</v>
      </c>
      <c r="G1787" s="2">
        <f t="shared" si="250"/>
        <v>2.1291828971104994E-2</v>
      </c>
      <c r="H1787" s="2">
        <f t="shared" si="247"/>
        <v>0.6127786569347794</v>
      </c>
      <c r="I1787" s="2">
        <f t="shared" si="248"/>
        <v>37.99521120272118</v>
      </c>
    </row>
    <row r="1788" spans="1:9" ht="13.5" x14ac:dyDescent="0.25">
      <c r="A1788" s="3">
        <f>TITRES_STAT!B1791</f>
        <v>44616</v>
      </c>
      <c r="B1788" s="5">
        <f>TITRES_STAT!D1791</f>
        <v>6.8719999999999999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1.2115237049127403E-2</v>
      </c>
      <c r="G1788" s="2">
        <f t="shared" si="250"/>
        <v>1.9770984044597494E-2</v>
      </c>
      <c r="H1788" s="2">
        <f t="shared" si="247"/>
        <v>0.61277865693477929</v>
      </c>
      <c r="I1788" s="2">
        <f t="shared" si="248"/>
        <v>37.995211202721173</v>
      </c>
    </row>
    <row r="1789" spans="1:9" ht="13.5" x14ac:dyDescent="0.25">
      <c r="A1789" s="3">
        <f>TITRES_STAT!B1792</f>
        <v>44617</v>
      </c>
      <c r="B1789" s="5">
        <f>TITRES_STAT!D1792</f>
        <v>6.8719999999999999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1.124986297418973E-2</v>
      </c>
      <c r="G1789" s="2">
        <f t="shared" si="251"/>
        <v>1.8358770898554814E-2</v>
      </c>
      <c r="H1789" s="2">
        <f t="shared" si="247"/>
        <v>0.61277865693477929</v>
      </c>
      <c r="I1789" s="2">
        <f t="shared" si="248"/>
        <v>37.995211202721173</v>
      </c>
    </row>
    <row r="1790" spans="1:9" ht="13.5" x14ac:dyDescent="0.25">
      <c r="A1790" s="3">
        <f>TITRES_STAT!B1793</f>
        <v>44620</v>
      </c>
      <c r="B1790" s="5">
        <f>TITRES_STAT!D1793</f>
        <v>6.8719999999999999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1.0446301333176177E-2</v>
      </c>
      <c r="G1790" s="2">
        <f t="shared" si="251"/>
        <v>1.7047430120086613E-2</v>
      </c>
      <c r="H1790" s="2">
        <f t="shared" si="247"/>
        <v>0.61277865693477929</v>
      </c>
      <c r="I1790" s="2">
        <f t="shared" si="248"/>
        <v>37.995211202721173</v>
      </c>
    </row>
    <row r="1791" spans="1:9" ht="13.5" x14ac:dyDescent="0.25">
      <c r="A1791" s="3">
        <f>TITRES_STAT!B1794</f>
        <v>44621</v>
      </c>
      <c r="B1791" s="5">
        <f>TITRES_STAT!D1794</f>
        <v>6.8719999999999999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9.7001369522350216E-3</v>
      </c>
      <c r="G1791" s="2">
        <f t="shared" si="251"/>
        <v>1.5829756540080429E-2</v>
      </c>
      <c r="H1791" s="2">
        <f t="shared" si="247"/>
        <v>0.61277865693477918</v>
      </c>
      <c r="I1791" s="2">
        <f t="shared" si="248"/>
        <v>37.995211202721158</v>
      </c>
    </row>
    <row r="1792" spans="1:9" ht="13.5" x14ac:dyDescent="0.25">
      <c r="A1792" s="3">
        <f>TITRES_STAT!B1795</f>
        <v>44622</v>
      </c>
      <c r="B1792" s="5">
        <f>TITRES_STAT!D1795</f>
        <v>6.8719999999999999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9.0072700270753779E-3</v>
      </c>
      <c r="G1792" s="2">
        <f t="shared" si="251"/>
        <v>1.4699059644360399E-2</v>
      </c>
      <c r="H1792" s="2">
        <f t="shared" si="247"/>
        <v>0.61277865693477918</v>
      </c>
      <c r="I1792" s="2">
        <f t="shared" si="248"/>
        <v>37.995211202721158</v>
      </c>
    </row>
    <row r="1793" spans="1:9" ht="13.5" x14ac:dyDescent="0.25">
      <c r="A1793" s="3">
        <f>TITRES_STAT!B1796</f>
        <v>44623</v>
      </c>
      <c r="B1793" s="5">
        <f>TITRES_STAT!D1796</f>
        <v>6.8719999999999999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8.3638935965699938E-3</v>
      </c>
      <c r="G1793" s="2">
        <f t="shared" si="251"/>
        <v>1.3649126812620371E-2</v>
      </c>
      <c r="H1793" s="2">
        <f t="shared" si="247"/>
        <v>0.61277865693477918</v>
      </c>
      <c r="I1793" s="2">
        <f t="shared" si="248"/>
        <v>37.995211202721158</v>
      </c>
    </row>
    <row r="1794" spans="1:9" ht="13.5" x14ac:dyDescent="0.25">
      <c r="A1794" s="3">
        <f>TITRES_STAT!B1797</f>
        <v>44624</v>
      </c>
      <c r="B1794" s="5">
        <f>TITRES_STAT!D1797</f>
        <v>6.8719999999999999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7.7664726253864223E-3</v>
      </c>
      <c r="G1794" s="2">
        <f t="shared" si="251"/>
        <v>1.2674189183147487E-2</v>
      </c>
      <c r="H1794" s="2">
        <f t="shared" si="247"/>
        <v>0.61277865693477906</v>
      </c>
      <c r="I1794" s="2">
        <f t="shared" si="248"/>
        <v>37.995211202721158</v>
      </c>
    </row>
    <row r="1795" spans="1:9" ht="13.5" x14ac:dyDescent="0.25">
      <c r="A1795" s="3">
        <f>TITRES_STAT!B1798</f>
        <v>44627</v>
      </c>
      <c r="B1795" s="5">
        <f>TITRES_STAT!D1798</f>
        <v>6.8719999999999999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7.2117245807159632E-3</v>
      </c>
      <c r="G1795" s="2">
        <f t="shared" si="251"/>
        <v>1.1768889955779809E-2</v>
      </c>
      <c r="H1795" s="2">
        <f t="shared" si="247"/>
        <v>0.61277865693477906</v>
      </c>
      <c r="I1795" s="2">
        <f t="shared" si="248"/>
        <v>37.995211202721158</v>
      </c>
    </row>
    <row r="1796" spans="1:9" ht="13.5" x14ac:dyDescent="0.25">
      <c r="A1796" s="3">
        <f>TITRES_STAT!B1799</f>
        <v>44628</v>
      </c>
      <c r="B1796" s="5">
        <f>TITRES_STAT!D1799</f>
        <v>6.91</v>
      </c>
      <c r="C1796" s="2">
        <f t="shared" si="252"/>
        <v>3.8000000000000256E-2</v>
      </c>
      <c r="D1796" s="2">
        <f t="shared" si="253"/>
        <v>3.8000000000000256E-2</v>
      </c>
      <c r="E1796" s="2">
        <f t="shared" si="254"/>
        <v>0</v>
      </c>
      <c r="F1796" s="2">
        <f t="shared" si="251"/>
        <v>9.4108871106648416E-3</v>
      </c>
      <c r="G1796" s="2">
        <f t="shared" si="251"/>
        <v>1.0928254958938394E-2</v>
      </c>
      <c r="H1796" s="2">
        <f t="shared" si="247"/>
        <v>0.86115186239936015</v>
      </c>
      <c r="I1796" s="2">
        <f t="shared" si="248"/>
        <v>46.269833203679589</v>
      </c>
    </row>
    <row r="1797" spans="1:9" ht="13.5" x14ac:dyDescent="0.25">
      <c r="A1797" s="3">
        <f>TITRES_STAT!B1800</f>
        <v>44629</v>
      </c>
      <c r="B1797" s="5">
        <f>TITRES_STAT!D1800</f>
        <v>7.048</v>
      </c>
      <c r="C1797" s="2">
        <f t="shared" si="252"/>
        <v>0.1379999999999999</v>
      </c>
      <c r="D1797" s="2">
        <f t="shared" si="253"/>
        <v>0.1379999999999999</v>
      </c>
      <c r="E1797" s="2">
        <f t="shared" si="254"/>
        <v>0</v>
      </c>
      <c r="F1797" s="2">
        <f t="shared" si="251"/>
        <v>1.8595823745617347E-2</v>
      </c>
      <c r="G1797" s="2">
        <f t="shared" si="251"/>
        <v>1.0147665319014223E-2</v>
      </c>
      <c r="H1797" s="2">
        <f t="shared" si="247"/>
        <v>1.8325223744592125</v>
      </c>
      <c r="I1797" s="2">
        <f t="shared" si="248"/>
        <v>64.69577755088622</v>
      </c>
    </row>
    <row r="1798" spans="1:9" ht="13.5" x14ac:dyDescent="0.25">
      <c r="A1798" s="3">
        <f>TITRES_STAT!B1801</f>
        <v>44630</v>
      </c>
      <c r="B1798" s="5">
        <f>TITRES_STAT!D1801</f>
        <v>7.048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1.7267550620930393E-2</v>
      </c>
      <c r="G1798" s="2">
        <f t="shared" si="251"/>
        <v>9.4228320819417788E-3</v>
      </c>
      <c r="H1798" s="2">
        <f t="shared" si="247"/>
        <v>1.8325223744592125</v>
      </c>
      <c r="I1798" s="2">
        <f t="shared" si="248"/>
        <v>64.69577755088622</v>
      </c>
    </row>
    <row r="1799" spans="1:9" ht="13.5" x14ac:dyDescent="0.25">
      <c r="A1799" s="3">
        <f>TITRES_STAT!B1802</f>
        <v>44631</v>
      </c>
      <c r="B1799" s="5">
        <f>TITRES_STAT!D1802</f>
        <v>7.0780000000000003</v>
      </c>
      <c r="C1799" s="2">
        <f t="shared" si="252"/>
        <v>3.0000000000000249E-2</v>
      </c>
      <c r="D1799" s="2">
        <f t="shared" si="253"/>
        <v>3.0000000000000249E-2</v>
      </c>
      <c r="E1799" s="2">
        <f t="shared" si="254"/>
        <v>0</v>
      </c>
      <c r="F1799" s="2">
        <f t="shared" si="251"/>
        <v>1.8177011290863958E-2</v>
      </c>
      <c r="G1799" s="2">
        <f t="shared" si="251"/>
        <v>8.7497726475173655E-3</v>
      </c>
      <c r="H1799" s="2">
        <f t="shared" si="247"/>
        <v>2.0774266970264019</v>
      </c>
      <c r="I1799" s="2">
        <f t="shared" si="248"/>
        <v>67.505318616808609</v>
      </c>
    </row>
    <row r="1800" spans="1:9" ht="13.5" x14ac:dyDescent="0.25">
      <c r="A1800" s="3">
        <f>TITRES_STAT!B1803</f>
        <v>44634</v>
      </c>
      <c r="B1800" s="5">
        <f>TITRES_STAT!D1803</f>
        <v>7.0780000000000003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1.6878653341516534E-2</v>
      </c>
      <c r="G1800" s="2">
        <f t="shared" si="251"/>
        <v>8.1247888869804101E-3</v>
      </c>
      <c r="H1800" s="2">
        <f t="shared" si="247"/>
        <v>2.0774266970264024</v>
      </c>
      <c r="I1800" s="2">
        <f t="shared" si="248"/>
        <v>67.505318616808609</v>
      </c>
    </row>
    <row r="1801" spans="1:9" ht="13.5" x14ac:dyDescent="0.25">
      <c r="A1801" s="3">
        <f>TITRES_STAT!B1804</f>
        <v>44635</v>
      </c>
      <c r="B1801" s="5">
        <f>TITRES_STAT!D1804</f>
        <v>7.2839999999999998</v>
      </c>
      <c r="C1801" s="2">
        <f t="shared" si="252"/>
        <v>0.20599999999999952</v>
      </c>
      <c r="D1801" s="2">
        <f t="shared" si="253"/>
        <v>0.20599999999999952</v>
      </c>
      <c r="E1801" s="2">
        <f t="shared" si="254"/>
        <v>0</v>
      </c>
      <c r="F1801" s="2">
        <f t="shared" si="251"/>
        <v>3.0387320959979609E-2</v>
      </c>
      <c r="G1801" s="2">
        <f t="shared" si="251"/>
        <v>7.5444468236246665E-3</v>
      </c>
      <c r="H1801" s="2">
        <f t="shared" si="247"/>
        <v>4.0277732311433105</v>
      </c>
      <c r="I1801" s="2">
        <f t="shared" si="248"/>
        <v>80.110479251416024</v>
      </c>
    </row>
    <row r="1802" spans="1:9" ht="13.5" x14ac:dyDescent="0.25">
      <c r="A1802" s="3">
        <f>TITRES_STAT!B1805</f>
        <v>44636</v>
      </c>
      <c r="B1802" s="5">
        <f>TITRES_STAT!D1805</f>
        <v>7.2839999999999998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2.8216798034266778E-2</v>
      </c>
      <c r="G1802" s="2">
        <f t="shared" si="251"/>
        <v>7.0055577647943337E-3</v>
      </c>
      <c r="H1802" s="2">
        <f t="shared" si="247"/>
        <v>4.0277732311433097</v>
      </c>
      <c r="I1802" s="2">
        <f t="shared" si="248"/>
        <v>80.110479251416024</v>
      </c>
    </row>
    <row r="1803" spans="1:9" ht="13.5" x14ac:dyDescent="0.25">
      <c r="A1803" s="3">
        <f>TITRES_STAT!B1806</f>
        <v>44637</v>
      </c>
      <c r="B1803" s="5">
        <f>TITRES_STAT!D1806</f>
        <v>7.2839999999999998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2.6201312460390581E-2</v>
      </c>
      <c r="G1803" s="2">
        <f t="shared" si="251"/>
        <v>6.505160781594738E-3</v>
      </c>
      <c r="H1803" s="2">
        <f t="shared" si="247"/>
        <v>4.0277732311433105</v>
      </c>
      <c r="I1803" s="2">
        <f t="shared" si="248"/>
        <v>80.110479251416024</v>
      </c>
    </row>
    <row r="1804" spans="1:9" ht="13.5" x14ac:dyDescent="0.25">
      <c r="A1804" s="3">
        <f>TITRES_STAT!B1807</f>
        <v>44638</v>
      </c>
      <c r="B1804" s="5">
        <f>TITRES_STAT!D1807</f>
        <v>7.2839999999999998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2.4329790141791256E-2</v>
      </c>
      <c r="G1804" s="2">
        <f t="shared" si="251"/>
        <v>6.040506440052257E-3</v>
      </c>
      <c r="H1804" s="2">
        <f t="shared" si="247"/>
        <v>4.0277732311433105</v>
      </c>
      <c r="I1804" s="2">
        <f t="shared" si="248"/>
        <v>80.110479251416024</v>
      </c>
    </row>
    <row r="1805" spans="1:9" ht="13.5" x14ac:dyDescent="0.25">
      <c r="A1805" s="3">
        <f>TITRES_STAT!B1808</f>
        <v>44641</v>
      </c>
      <c r="B1805" s="5">
        <f>TITRES_STAT!D1808</f>
        <v>7.4059999999999997</v>
      </c>
      <c r="C1805" s="2">
        <f t="shared" si="252"/>
        <v>0.12199999999999989</v>
      </c>
      <c r="D1805" s="2">
        <f t="shared" si="253"/>
        <v>0.12199999999999989</v>
      </c>
      <c r="E1805" s="2">
        <f t="shared" si="254"/>
        <v>0</v>
      </c>
      <c r="F1805" s="2">
        <f t="shared" ref="F1805:G1820" si="255">((F1804*13)+D1805)/14</f>
        <v>3.1306233703091872E-2</v>
      </c>
      <c r="G1805" s="2">
        <f t="shared" si="255"/>
        <v>5.6090416943342389E-3</v>
      </c>
      <c r="H1805" s="2">
        <f t="shared" si="247"/>
        <v>5.5813872331729462</v>
      </c>
      <c r="I1805" s="2">
        <f t="shared" si="248"/>
        <v>84.805634973739558</v>
      </c>
    </row>
    <row r="1806" spans="1:9" ht="13.5" x14ac:dyDescent="0.25">
      <c r="A1806" s="3">
        <f>TITRES_STAT!B1809</f>
        <v>44642</v>
      </c>
      <c r="B1806" s="5">
        <f>TITRES_STAT!D1809</f>
        <v>7.4059999999999997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2.9070074152871023E-2</v>
      </c>
      <c r="G1806" s="2">
        <f t="shared" si="255"/>
        <v>5.2083958590246502E-3</v>
      </c>
      <c r="H1806" s="2">
        <f t="shared" si="247"/>
        <v>5.5813872331729462</v>
      </c>
      <c r="I1806" s="2">
        <f t="shared" si="248"/>
        <v>84.805634973739558</v>
      </c>
    </row>
    <row r="1807" spans="1:9" ht="13.5" x14ac:dyDescent="0.25">
      <c r="A1807" s="3">
        <f>TITRES_STAT!B1810</f>
        <v>44643</v>
      </c>
      <c r="B1807" s="5">
        <f>TITRES_STAT!D1810</f>
        <v>7.0780000000000003</v>
      </c>
      <c r="C1807" s="2">
        <f t="shared" si="252"/>
        <v>-0.3279999999999994</v>
      </c>
      <c r="D1807" s="2">
        <f t="shared" si="253"/>
        <v>0</v>
      </c>
      <c r="E1807" s="2">
        <f t="shared" si="254"/>
        <v>0.3279999999999994</v>
      </c>
      <c r="F1807" s="2">
        <f t="shared" si="255"/>
        <v>2.6993640284808804E-2</v>
      </c>
      <c r="G1807" s="2">
        <f t="shared" si="255"/>
        <v>2.8264939011951418E-2</v>
      </c>
      <c r="H1807" s="2">
        <f t="shared" si="247"/>
        <v>0.95502206013587843</v>
      </c>
      <c r="I1807" s="2">
        <f t="shared" si="248"/>
        <v>48.84968203732199</v>
      </c>
    </row>
    <row r="1808" spans="1:9" ht="13.5" x14ac:dyDescent="0.25">
      <c r="A1808" s="3">
        <f>TITRES_STAT!B1811</f>
        <v>44644</v>
      </c>
      <c r="B1808" s="5">
        <f>TITRES_STAT!D1811</f>
        <v>6.8719999999999999</v>
      </c>
      <c r="C1808" s="2">
        <f t="shared" si="252"/>
        <v>-0.20600000000000041</v>
      </c>
      <c r="D1808" s="2">
        <f t="shared" si="253"/>
        <v>0</v>
      </c>
      <c r="E1808" s="2">
        <f t="shared" si="254"/>
        <v>0.20600000000000041</v>
      </c>
      <c r="F1808" s="2">
        <f t="shared" si="255"/>
        <v>2.5065523121608174E-2</v>
      </c>
      <c r="G1808" s="2">
        <f t="shared" si="255"/>
        <v>4.096030051109778E-2</v>
      </c>
      <c r="H1808" s="2">
        <f t="shared" si="247"/>
        <v>0.61194675841835988</v>
      </c>
      <c r="I1808" s="2">
        <f t="shared" si="248"/>
        <v>37.963211577707519</v>
      </c>
    </row>
    <row r="1809" spans="1:9" ht="13.5" x14ac:dyDescent="0.25">
      <c r="A1809" s="3">
        <f>TITRES_STAT!B1812</f>
        <v>44645</v>
      </c>
      <c r="B1809" s="5">
        <f>TITRES_STAT!D1812</f>
        <v>6.8719999999999999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2.3275128612921876E-2</v>
      </c>
      <c r="G1809" s="2">
        <f t="shared" si="255"/>
        <v>3.8034564760305083E-2</v>
      </c>
      <c r="H1809" s="2">
        <f t="shared" ref="H1809:H1872" si="256">F1809/G1809</f>
        <v>0.61194675841835977</v>
      </c>
      <c r="I1809" s="2">
        <f t="shared" ref="I1809:I1872" si="257">IF(G1809=0,100,100-(100/(1+H1809)))</f>
        <v>37.963211577707519</v>
      </c>
    </row>
    <row r="1810" spans="1:9" ht="13.5" x14ac:dyDescent="0.25">
      <c r="A1810" s="3">
        <f>TITRES_STAT!B1813</f>
        <v>44648</v>
      </c>
      <c r="B1810" s="5">
        <f>TITRES_STAT!D1813</f>
        <v>6.8719999999999999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2.1612619426284597E-2</v>
      </c>
      <c r="G1810" s="2">
        <f t="shared" si="255"/>
        <v>3.5317810134569007E-2</v>
      </c>
      <c r="H1810" s="2">
        <f t="shared" si="256"/>
        <v>0.61194675841835977</v>
      </c>
      <c r="I1810" s="2">
        <f t="shared" si="257"/>
        <v>37.963211577707519</v>
      </c>
    </row>
    <row r="1811" spans="1:9" ht="13.5" x14ac:dyDescent="0.25">
      <c r="A1811" s="3">
        <f>TITRES_STAT!B1814</f>
        <v>44649</v>
      </c>
      <c r="B1811" s="5">
        <f>TITRES_STAT!D1814</f>
        <v>6.8719999999999999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2.0068860895835698E-2</v>
      </c>
      <c r="G1811" s="2">
        <f t="shared" si="255"/>
        <v>3.2795109410671222E-2</v>
      </c>
      <c r="H1811" s="2">
        <f t="shared" si="256"/>
        <v>0.61194675841835977</v>
      </c>
      <c r="I1811" s="2">
        <f t="shared" si="257"/>
        <v>37.963211577707519</v>
      </c>
    </row>
    <row r="1812" spans="1:9" ht="13.5" x14ac:dyDescent="0.25">
      <c r="A1812" s="3">
        <f>TITRES_STAT!B1815</f>
        <v>44650</v>
      </c>
      <c r="B1812" s="5">
        <f>TITRES_STAT!D1815</f>
        <v>7.1769999999999996</v>
      </c>
      <c r="C1812" s="2">
        <f t="shared" si="252"/>
        <v>0.30499999999999972</v>
      </c>
      <c r="D1812" s="2">
        <f t="shared" si="253"/>
        <v>0.30499999999999972</v>
      </c>
      <c r="E1812" s="2">
        <f t="shared" si="254"/>
        <v>0</v>
      </c>
      <c r="F1812" s="2">
        <f t="shared" si="255"/>
        <v>4.0421085117561699E-2</v>
      </c>
      <c r="G1812" s="2">
        <f t="shared" si="255"/>
        <v>3.0452601595623276E-2</v>
      </c>
      <c r="H1812" s="2">
        <f t="shared" si="256"/>
        <v>1.3273442333206473</v>
      </c>
      <c r="I1812" s="2">
        <f t="shared" si="257"/>
        <v>57.032570185236274</v>
      </c>
    </row>
    <row r="1813" spans="1:9" ht="13.5" x14ac:dyDescent="0.25">
      <c r="A1813" s="3">
        <f>TITRES_STAT!B1816</f>
        <v>44651</v>
      </c>
      <c r="B1813" s="5">
        <f>TITRES_STAT!D1816</f>
        <v>6.8719999999999999</v>
      </c>
      <c r="C1813" s="2">
        <f t="shared" si="252"/>
        <v>-0.30499999999999972</v>
      </c>
      <c r="D1813" s="2">
        <f t="shared" si="253"/>
        <v>0</v>
      </c>
      <c r="E1813" s="2">
        <f t="shared" si="254"/>
        <v>0.30499999999999972</v>
      </c>
      <c r="F1813" s="2">
        <f t="shared" si="255"/>
        <v>3.7533864752021577E-2</v>
      </c>
      <c r="G1813" s="2">
        <f t="shared" si="255"/>
        <v>5.0063130053078733E-2</v>
      </c>
      <c r="H1813" s="2">
        <f t="shared" si="256"/>
        <v>0.74973068428256129</v>
      </c>
      <c r="I1813" s="2">
        <f t="shared" si="257"/>
        <v>42.848347520977029</v>
      </c>
    </row>
    <row r="1814" spans="1:9" ht="13.5" x14ac:dyDescent="0.25">
      <c r="A1814" s="3">
        <f>TITRES_STAT!B1817</f>
        <v>44652</v>
      </c>
      <c r="B1814" s="5">
        <f>TITRES_STAT!D1817</f>
        <v>6.8719999999999999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3.485287441259146E-2</v>
      </c>
      <c r="G1814" s="2">
        <f t="shared" si="255"/>
        <v>4.648719219214454E-2</v>
      </c>
      <c r="H1814" s="2">
        <f t="shared" si="256"/>
        <v>0.74973068428256118</v>
      </c>
      <c r="I1814" s="2">
        <f t="shared" si="257"/>
        <v>42.848347520977029</v>
      </c>
    </row>
    <row r="1815" spans="1:9" ht="13.5" x14ac:dyDescent="0.25">
      <c r="A1815" s="3">
        <f>TITRES_STAT!B1818</f>
        <v>44655</v>
      </c>
      <c r="B1815" s="5">
        <f>TITRES_STAT!D1818</f>
        <v>6.8719999999999999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3.2363383383120642E-2</v>
      </c>
      <c r="G1815" s="2">
        <f t="shared" si="255"/>
        <v>4.316667846413421E-2</v>
      </c>
      <c r="H1815" s="2">
        <f t="shared" si="256"/>
        <v>0.74973068428256129</v>
      </c>
      <c r="I1815" s="2">
        <f t="shared" si="257"/>
        <v>42.848347520977029</v>
      </c>
    </row>
    <row r="1816" spans="1:9" ht="13.5" x14ac:dyDescent="0.25">
      <c r="A1816" s="3">
        <f>TITRES_STAT!B1819</f>
        <v>44656</v>
      </c>
      <c r="B1816" s="5">
        <f>TITRES_STAT!D1819</f>
        <v>6.8719999999999999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3.0051713141469167E-2</v>
      </c>
      <c r="G1816" s="2">
        <f t="shared" si="255"/>
        <v>4.0083344288124621E-2</v>
      </c>
      <c r="H1816" s="2">
        <f t="shared" si="256"/>
        <v>0.74973068428256129</v>
      </c>
      <c r="I1816" s="2">
        <f t="shared" si="257"/>
        <v>42.848347520977029</v>
      </c>
    </row>
    <row r="1817" spans="1:9" ht="13.5" x14ac:dyDescent="0.25">
      <c r="A1817" s="3">
        <f>TITRES_STAT!B1820</f>
        <v>44657</v>
      </c>
      <c r="B1817" s="5">
        <f>TITRES_STAT!D1820</f>
        <v>6.8719999999999999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2.7905162202792797E-2</v>
      </c>
      <c r="G1817" s="2">
        <f t="shared" si="255"/>
        <v>3.722024826754429E-2</v>
      </c>
      <c r="H1817" s="2">
        <f t="shared" si="256"/>
        <v>0.74973068428256129</v>
      </c>
      <c r="I1817" s="2">
        <f t="shared" si="257"/>
        <v>42.848347520977029</v>
      </c>
    </row>
    <row r="1818" spans="1:9" ht="13.5" x14ac:dyDescent="0.25">
      <c r="A1818" s="3">
        <f>TITRES_STAT!B1821</f>
        <v>44658</v>
      </c>
      <c r="B1818" s="5">
        <f>TITRES_STAT!D1821</f>
        <v>6.8719999999999999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2.5911936331164738E-2</v>
      </c>
      <c r="G1818" s="2">
        <f t="shared" si="255"/>
        <v>3.456165910557684E-2</v>
      </c>
      <c r="H1818" s="2">
        <f t="shared" si="256"/>
        <v>0.74973068428256129</v>
      </c>
      <c r="I1818" s="2">
        <f t="shared" si="257"/>
        <v>42.848347520977029</v>
      </c>
    </row>
    <row r="1819" spans="1:9" ht="13.5" x14ac:dyDescent="0.25">
      <c r="A1819" s="3">
        <f>TITRES_STAT!B1822</f>
        <v>44659</v>
      </c>
      <c r="B1819" s="5">
        <f>TITRES_STAT!D1822</f>
        <v>6.7960000000000003</v>
      </c>
      <c r="C1819" s="2">
        <f t="shared" si="252"/>
        <v>-7.5999999999999623E-2</v>
      </c>
      <c r="D1819" s="2">
        <f t="shared" si="253"/>
        <v>0</v>
      </c>
      <c r="E1819" s="2">
        <f t="shared" si="254"/>
        <v>7.5999999999999623E-2</v>
      </c>
      <c r="F1819" s="2">
        <f t="shared" si="255"/>
        <v>2.4061083736081543E-2</v>
      </c>
      <c r="G1819" s="2">
        <f t="shared" si="255"/>
        <v>3.7521540598035606E-2</v>
      </c>
      <c r="H1819" s="2">
        <f t="shared" si="256"/>
        <v>0.64126054934272159</v>
      </c>
      <c r="I1819" s="2">
        <f t="shared" si="257"/>
        <v>39.071221787395565</v>
      </c>
    </row>
    <row r="1820" spans="1:9" ht="13.5" x14ac:dyDescent="0.25">
      <c r="A1820" s="3">
        <f>TITRES_STAT!B1823</f>
        <v>44662</v>
      </c>
      <c r="B1820" s="5">
        <f>TITRES_STAT!D1823</f>
        <v>6.8719999999999999</v>
      </c>
      <c r="C1820" s="2">
        <f t="shared" si="252"/>
        <v>7.5999999999999623E-2</v>
      </c>
      <c r="D1820" s="2">
        <f t="shared" si="253"/>
        <v>7.5999999999999623E-2</v>
      </c>
      <c r="E1820" s="2">
        <f t="shared" si="254"/>
        <v>0</v>
      </c>
      <c r="F1820" s="2">
        <f t="shared" si="255"/>
        <v>2.7771006326361404E-2</v>
      </c>
      <c r="G1820" s="2">
        <f t="shared" si="255"/>
        <v>3.4841430555318777E-2</v>
      </c>
      <c r="H1820" s="2">
        <f t="shared" si="256"/>
        <v>0.79706848667618713</v>
      </c>
      <c r="I1820" s="2">
        <f t="shared" si="257"/>
        <v>44.353818042317634</v>
      </c>
    </row>
    <row r="1821" spans="1:9" ht="13.5" x14ac:dyDescent="0.25">
      <c r="A1821" s="3">
        <f>TITRES_STAT!B1824</f>
        <v>44663</v>
      </c>
      <c r="B1821" s="5">
        <f>TITRES_STAT!D1824</f>
        <v>6.8719999999999999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2.5787363017335588E-2</v>
      </c>
      <c r="G1821" s="2">
        <f t="shared" si="258"/>
        <v>3.2352756944224577E-2</v>
      </c>
      <c r="H1821" s="2">
        <f t="shared" si="256"/>
        <v>0.79706848667618713</v>
      </c>
      <c r="I1821" s="2">
        <f t="shared" si="257"/>
        <v>44.353818042317634</v>
      </c>
    </row>
    <row r="1822" spans="1:9" ht="13.5" x14ac:dyDescent="0.25">
      <c r="A1822" s="3">
        <f>TITRES_STAT!B1825</f>
        <v>44664</v>
      </c>
      <c r="B1822" s="5">
        <f>TITRES_STAT!D1825</f>
        <v>6.7190000000000003</v>
      </c>
      <c r="C1822" s="2">
        <f t="shared" si="252"/>
        <v>-0.15299999999999958</v>
      </c>
      <c r="D1822" s="2">
        <f t="shared" si="253"/>
        <v>0</v>
      </c>
      <c r="E1822" s="2">
        <f t="shared" si="254"/>
        <v>0.15299999999999958</v>
      </c>
      <c r="F1822" s="2">
        <f t="shared" si="258"/>
        <v>2.3945408516097333E-2</v>
      </c>
      <c r="G1822" s="2">
        <f t="shared" si="258"/>
        <v>4.0970417162494221E-2</v>
      </c>
      <c r="H1822" s="2">
        <f t="shared" si="256"/>
        <v>0.58445605816329871</v>
      </c>
      <c r="I1822" s="2">
        <f t="shared" si="257"/>
        <v>36.886858120937738</v>
      </c>
    </row>
    <row r="1823" spans="1:9" ht="13.5" x14ac:dyDescent="0.25">
      <c r="A1823" s="3">
        <f>TITRES_STAT!B1826</f>
        <v>44665</v>
      </c>
      <c r="B1823" s="5">
        <f>TITRES_STAT!D1826</f>
        <v>6.8719999999999999</v>
      </c>
      <c r="C1823" s="2">
        <f t="shared" si="252"/>
        <v>0.15299999999999958</v>
      </c>
      <c r="D1823" s="2">
        <f t="shared" si="253"/>
        <v>0.15299999999999958</v>
      </c>
      <c r="E1823" s="2">
        <f t="shared" si="254"/>
        <v>0</v>
      </c>
      <c r="F1823" s="2">
        <f t="shared" si="258"/>
        <v>3.316359362209035E-2</v>
      </c>
      <c r="G1823" s="2">
        <f t="shared" si="258"/>
        <v>3.8043958793744635E-2</v>
      </c>
      <c r="H1823" s="2">
        <f t="shared" si="256"/>
        <v>0.87171773584044732</v>
      </c>
      <c r="I1823" s="2">
        <f t="shared" si="257"/>
        <v>46.573140765213971</v>
      </c>
    </row>
    <row r="1824" spans="1:9" ht="13.5" x14ac:dyDescent="0.25">
      <c r="A1824" s="3">
        <f>TITRES_STAT!B1827</f>
        <v>44666</v>
      </c>
      <c r="B1824" s="5">
        <f>TITRES_STAT!D1827</f>
        <v>6.8719999999999999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3.0794765506226753E-2</v>
      </c>
      <c r="G1824" s="2">
        <f t="shared" si="258"/>
        <v>3.5326533165620018E-2</v>
      </c>
      <c r="H1824" s="2">
        <f t="shared" si="256"/>
        <v>0.87171773584044732</v>
      </c>
      <c r="I1824" s="2">
        <f t="shared" si="257"/>
        <v>46.573140765213971</v>
      </c>
    </row>
    <row r="1825" spans="1:9" ht="13.5" x14ac:dyDescent="0.25">
      <c r="A1825" s="3">
        <f>TITRES_STAT!B1828</f>
        <v>44669</v>
      </c>
      <c r="B1825" s="5">
        <f>TITRES_STAT!D1828</f>
        <v>6.8719999999999999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2.8595139398639131E-2</v>
      </c>
      <c r="G1825" s="2">
        <f t="shared" si="258"/>
        <v>3.2803209368075729E-2</v>
      </c>
      <c r="H1825" s="2">
        <f t="shared" si="256"/>
        <v>0.87171773584044743</v>
      </c>
      <c r="I1825" s="2">
        <f t="shared" si="257"/>
        <v>46.573140765213978</v>
      </c>
    </row>
    <row r="1826" spans="1:9" ht="13.5" x14ac:dyDescent="0.25">
      <c r="A1826" s="3">
        <f>TITRES_STAT!B1829</f>
        <v>44670</v>
      </c>
      <c r="B1826" s="5">
        <f>TITRES_STAT!D1829</f>
        <v>6.9480000000000004</v>
      </c>
      <c r="C1826" s="2">
        <f t="shared" si="252"/>
        <v>7.6000000000000512E-2</v>
      </c>
      <c r="D1826" s="2">
        <f t="shared" si="253"/>
        <v>7.6000000000000512E-2</v>
      </c>
      <c r="E1826" s="2">
        <f t="shared" si="254"/>
        <v>0</v>
      </c>
      <c r="F1826" s="2">
        <f t="shared" si="258"/>
        <v>3.1981200870164941E-2</v>
      </c>
      <c r="G1826" s="2">
        <f t="shared" si="258"/>
        <v>3.0460122984641746E-2</v>
      </c>
      <c r="H1826" s="2">
        <f t="shared" si="256"/>
        <v>1.0499366954719827</v>
      </c>
      <c r="I1826" s="2">
        <f t="shared" si="257"/>
        <v>51.218005794576143</v>
      </c>
    </row>
    <row r="1827" spans="1:9" ht="13.5" x14ac:dyDescent="0.25">
      <c r="A1827" s="3">
        <f>TITRES_STAT!B1830</f>
        <v>44671</v>
      </c>
      <c r="B1827" s="5">
        <f>TITRES_STAT!D1830</f>
        <v>6.8719999999999999</v>
      </c>
      <c r="C1827" s="2">
        <f t="shared" si="252"/>
        <v>-7.6000000000000512E-2</v>
      </c>
      <c r="D1827" s="2">
        <f t="shared" si="253"/>
        <v>0</v>
      </c>
      <c r="E1827" s="2">
        <f t="shared" si="254"/>
        <v>7.6000000000000512E-2</v>
      </c>
      <c r="F1827" s="2">
        <f t="shared" si="258"/>
        <v>2.9696829379438874E-2</v>
      </c>
      <c r="G1827" s="2">
        <f t="shared" si="258"/>
        <v>3.3712971342881655E-2</v>
      </c>
      <c r="H1827" s="2">
        <f t="shared" si="256"/>
        <v>0.88087250089598612</v>
      </c>
      <c r="I1827" s="2">
        <f t="shared" si="257"/>
        <v>46.833185156163815</v>
      </c>
    </row>
    <row r="1828" spans="1:9" ht="13.5" x14ac:dyDescent="0.25">
      <c r="A1828" s="3">
        <f>TITRES_STAT!B1831</f>
        <v>44672</v>
      </c>
      <c r="B1828" s="5">
        <f>TITRES_STAT!D1831</f>
        <v>6.8719999999999999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2.7575627280907528E-2</v>
      </c>
      <c r="G1828" s="2">
        <f t="shared" si="258"/>
        <v>3.1304901961247251E-2</v>
      </c>
      <c r="H1828" s="2">
        <f t="shared" si="256"/>
        <v>0.88087250089598612</v>
      </c>
      <c r="I1828" s="2">
        <f t="shared" si="257"/>
        <v>46.833185156163815</v>
      </c>
    </row>
    <row r="1829" spans="1:9" ht="13.5" x14ac:dyDescent="0.25">
      <c r="A1829" s="3">
        <f>TITRES_STAT!B1832</f>
        <v>44673</v>
      </c>
      <c r="B1829" s="5">
        <f>TITRES_STAT!D1832</f>
        <v>7.0780000000000003</v>
      </c>
      <c r="C1829" s="2">
        <f t="shared" si="252"/>
        <v>0.20600000000000041</v>
      </c>
      <c r="D1829" s="2">
        <f t="shared" si="253"/>
        <v>0.20600000000000041</v>
      </c>
      <c r="E1829" s="2">
        <f t="shared" si="254"/>
        <v>0</v>
      </c>
      <c r="F1829" s="2">
        <f t="shared" si="258"/>
        <v>4.0320225332271309E-2</v>
      </c>
      <c r="G1829" s="2">
        <f t="shared" si="258"/>
        <v>2.9068837535443877E-2</v>
      </c>
      <c r="H1829" s="2">
        <f t="shared" si="256"/>
        <v>1.3870601217922292</v>
      </c>
      <c r="I1829" s="2">
        <f t="shared" si="257"/>
        <v>58.107464874022959</v>
      </c>
    </row>
    <row r="1830" spans="1:9" ht="13.5" x14ac:dyDescent="0.25">
      <c r="A1830" s="3">
        <f>TITRES_STAT!B1833</f>
        <v>44676</v>
      </c>
      <c r="B1830" s="5">
        <f>TITRES_STAT!D1833</f>
        <v>7.0780000000000003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3.7440209237109071E-2</v>
      </c>
      <c r="G1830" s="2">
        <f t="shared" si="258"/>
        <v>2.6992491997197887E-2</v>
      </c>
      <c r="H1830" s="2">
        <f t="shared" si="256"/>
        <v>1.3870601217922292</v>
      </c>
      <c r="I1830" s="2">
        <f t="shared" si="257"/>
        <v>58.107464874022959</v>
      </c>
    </row>
    <row r="1831" spans="1:9" ht="13.5" x14ac:dyDescent="0.25">
      <c r="A1831" s="3">
        <f>TITRES_STAT!B1834</f>
        <v>44677</v>
      </c>
      <c r="B1831" s="5">
        <f>TITRES_STAT!D1834</f>
        <v>7.0780000000000003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3.4765908577315562E-2</v>
      </c>
      <c r="G1831" s="2">
        <f t="shared" si="258"/>
        <v>2.5064456854540895E-2</v>
      </c>
      <c r="H1831" s="2">
        <f t="shared" si="256"/>
        <v>1.3870601217922289</v>
      </c>
      <c r="I1831" s="2">
        <f t="shared" si="257"/>
        <v>58.107464874022945</v>
      </c>
    </row>
    <row r="1832" spans="1:9" ht="13.5" x14ac:dyDescent="0.25">
      <c r="A1832" s="3">
        <f>TITRES_STAT!B1835</f>
        <v>44678</v>
      </c>
      <c r="B1832" s="5">
        <f>TITRES_STAT!D1835</f>
        <v>7.2539999999999996</v>
      </c>
      <c r="C1832" s="2">
        <f t="shared" si="252"/>
        <v>0.17599999999999927</v>
      </c>
      <c r="D1832" s="2">
        <f t="shared" si="253"/>
        <v>0.17599999999999927</v>
      </c>
      <c r="E1832" s="2">
        <f t="shared" si="254"/>
        <v>0</v>
      </c>
      <c r="F1832" s="2">
        <f t="shared" si="258"/>
        <v>4.4854057964650106E-2</v>
      </c>
      <c r="G1832" s="2">
        <f t="shared" si="258"/>
        <v>2.3274138507787975E-2</v>
      </c>
      <c r="H1832" s="2">
        <f t="shared" si="256"/>
        <v>1.9272059393150502</v>
      </c>
      <c r="I1832" s="2">
        <f t="shared" si="257"/>
        <v>65.83772987854779</v>
      </c>
    </row>
    <row r="1833" spans="1:9" ht="13.5" x14ac:dyDescent="0.25">
      <c r="A1833" s="3">
        <f>TITRES_STAT!B1836</f>
        <v>44679</v>
      </c>
      <c r="B1833" s="5">
        <f>TITRES_STAT!D1836</f>
        <v>7.2539999999999996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4.1650196681460812E-2</v>
      </c>
      <c r="G1833" s="2">
        <f t="shared" si="258"/>
        <v>2.1611700042945974E-2</v>
      </c>
      <c r="H1833" s="2">
        <f t="shared" si="256"/>
        <v>1.9272059393150505</v>
      </c>
      <c r="I1833" s="2">
        <f t="shared" si="257"/>
        <v>65.83772987854779</v>
      </c>
    </row>
    <row r="1834" spans="1:9" ht="13.5" x14ac:dyDescent="0.25">
      <c r="A1834" s="3">
        <f>TITRES_STAT!B1837</f>
        <v>44680</v>
      </c>
      <c r="B1834" s="5">
        <f>TITRES_STAT!D1837</f>
        <v>7.2539999999999996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3.8675182632785035E-2</v>
      </c>
      <c r="G1834" s="2">
        <f t="shared" si="258"/>
        <v>2.0068007182735548E-2</v>
      </c>
      <c r="H1834" s="2">
        <f t="shared" si="256"/>
        <v>1.9272059393150502</v>
      </c>
      <c r="I1834" s="2">
        <f t="shared" si="257"/>
        <v>65.83772987854779</v>
      </c>
    </row>
    <row r="1835" spans="1:9" ht="13.5" x14ac:dyDescent="0.25">
      <c r="A1835" s="3">
        <f>TITRES_STAT!B1838</f>
        <v>44685</v>
      </c>
      <c r="B1835" s="5">
        <f>TITRES_STAT!D1838</f>
        <v>7.2539999999999996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3.5912669587586106E-2</v>
      </c>
      <c r="G1835" s="2">
        <f t="shared" si="258"/>
        <v>1.8634578098254438E-2</v>
      </c>
      <c r="H1835" s="2">
        <f t="shared" si="256"/>
        <v>1.9272059393150502</v>
      </c>
      <c r="I1835" s="2">
        <f t="shared" si="257"/>
        <v>65.83772987854779</v>
      </c>
    </row>
    <row r="1836" spans="1:9" ht="13.5" x14ac:dyDescent="0.25">
      <c r="A1836" s="3">
        <f>TITRES_STAT!B1839</f>
        <v>44686</v>
      </c>
      <c r="B1836" s="5">
        <f>TITRES_STAT!D1839</f>
        <v>7.2539999999999996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3.3347478902758527E-2</v>
      </c>
      <c r="G1836" s="2">
        <f t="shared" si="258"/>
        <v>1.730353680552198E-2</v>
      </c>
      <c r="H1836" s="2">
        <f t="shared" si="256"/>
        <v>1.92720593931505</v>
      </c>
      <c r="I1836" s="2">
        <f t="shared" si="257"/>
        <v>65.837729878547776</v>
      </c>
    </row>
    <row r="1837" spans="1:9" ht="13.5" x14ac:dyDescent="0.25">
      <c r="A1837" s="3">
        <f>TITRES_STAT!B1840</f>
        <v>44687</v>
      </c>
      <c r="B1837" s="5">
        <f>TITRES_STAT!D1840</f>
        <v>7.2539999999999996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3.0965516123990063E-2</v>
      </c>
      <c r="G1837" s="2">
        <f t="shared" si="259"/>
        <v>1.6067569890841838E-2</v>
      </c>
      <c r="H1837" s="2">
        <f t="shared" si="256"/>
        <v>1.9272059393150502</v>
      </c>
      <c r="I1837" s="2">
        <f t="shared" si="257"/>
        <v>65.83772987854779</v>
      </c>
    </row>
    <row r="1838" spans="1:9" ht="13.5" x14ac:dyDescent="0.25">
      <c r="A1838" s="3">
        <f>TITRES_STAT!B1841</f>
        <v>44690</v>
      </c>
      <c r="B1838" s="5">
        <f>TITRES_STAT!D1841</f>
        <v>7.2939999999999996</v>
      </c>
      <c r="C1838" s="2">
        <f t="shared" si="252"/>
        <v>4.0000000000000036E-2</v>
      </c>
      <c r="D1838" s="2">
        <f t="shared" si="253"/>
        <v>4.0000000000000036E-2</v>
      </c>
      <c r="E1838" s="2">
        <f t="shared" si="254"/>
        <v>0</v>
      </c>
      <c r="F1838" s="2">
        <f t="shared" si="259"/>
        <v>3.1610836400847921E-2</v>
      </c>
      <c r="G1838" s="2">
        <f t="shared" si="259"/>
        <v>1.4919886327210278E-2</v>
      </c>
      <c r="H1838" s="2">
        <f t="shared" si="256"/>
        <v>2.1187049088435326</v>
      </c>
      <c r="I1838" s="2">
        <f t="shared" si="257"/>
        <v>67.935408150852709</v>
      </c>
    </row>
    <row r="1839" spans="1:9" ht="13.5" x14ac:dyDescent="0.25">
      <c r="A1839" s="3">
        <f>TITRES_STAT!B1842</f>
        <v>44691</v>
      </c>
      <c r="B1839" s="5">
        <f>TITRES_STAT!D1842</f>
        <v>7.2539999999999996</v>
      </c>
      <c r="C1839" s="2">
        <f t="shared" si="252"/>
        <v>-4.0000000000000036E-2</v>
      </c>
      <c r="D1839" s="2">
        <f t="shared" si="253"/>
        <v>0</v>
      </c>
      <c r="E1839" s="2">
        <f t="shared" si="254"/>
        <v>4.0000000000000036E-2</v>
      </c>
      <c r="F1839" s="2">
        <f t="shared" si="259"/>
        <v>2.9352919515073069E-2</v>
      </c>
      <c r="G1839" s="2">
        <f t="shared" si="259"/>
        <v>1.6711323018123832E-2</v>
      </c>
      <c r="H1839" s="2">
        <f t="shared" si="256"/>
        <v>1.7564689212960052</v>
      </c>
      <c r="I1839" s="2">
        <f t="shared" si="257"/>
        <v>63.721702346281802</v>
      </c>
    </row>
    <row r="1840" spans="1:9" ht="13.5" x14ac:dyDescent="0.25">
      <c r="A1840" s="3">
        <f>TITRES_STAT!B1843</f>
        <v>44692</v>
      </c>
      <c r="B1840" s="5">
        <f>TITRES_STAT!D1843</f>
        <v>7.3419999999999996</v>
      </c>
      <c r="C1840" s="2">
        <f t="shared" si="252"/>
        <v>8.8000000000000078E-2</v>
      </c>
      <c r="D1840" s="2">
        <f t="shared" si="253"/>
        <v>8.8000000000000078E-2</v>
      </c>
      <c r="E1840" s="2">
        <f t="shared" si="254"/>
        <v>0</v>
      </c>
      <c r="F1840" s="2">
        <f t="shared" si="259"/>
        <v>3.3541996692567855E-2</v>
      </c>
      <c r="G1840" s="2">
        <f t="shared" si="259"/>
        <v>1.5517657088257844E-2</v>
      </c>
      <c r="H1840" s="2">
        <f t="shared" si="256"/>
        <v>2.161537434536362</v>
      </c>
      <c r="I1840" s="2">
        <f t="shared" si="257"/>
        <v>68.369819408870939</v>
      </c>
    </row>
    <row r="1841" spans="1:9" ht="13.5" x14ac:dyDescent="0.25">
      <c r="A1841" s="3">
        <f>TITRES_STAT!B1844</f>
        <v>44693</v>
      </c>
      <c r="B1841" s="5">
        <f>TITRES_STAT!D1844</f>
        <v>7.415</v>
      </c>
      <c r="C1841" s="2">
        <f t="shared" si="252"/>
        <v>7.3000000000000398E-2</v>
      </c>
      <c r="D1841" s="2">
        <f t="shared" si="253"/>
        <v>7.3000000000000398E-2</v>
      </c>
      <c r="E1841" s="2">
        <f t="shared" si="254"/>
        <v>0</v>
      </c>
      <c r="F1841" s="2">
        <f t="shared" si="259"/>
        <v>3.6360425500241607E-2</v>
      </c>
      <c r="G1841" s="2">
        <f t="shared" si="259"/>
        <v>1.4409253010525142E-2</v>
      </c>
      <c r="H1841" s="2">
        <f t="shared" si="256"/>
        <v>2.5234080818542348</v>
      </c>
      <c r="I1841" s="2">
        <f t="shared" si="257"/>
        <v>71.618388311304031</v>
      </c>
    </row>
    <row r="1842" spans="1:9" ht="13.5" x14ac:dyDescent="0.25">
      <c r="A1842" s="3">
        <f>TITRES_STAT!B1845</f>
        <v>44694</v>
      </c>
      <c r="B1842" s="5">
        <f>TITRES_STAT!D1845</f>
        <v>7.2539999999999996</v>
      </c>
      <c r="C1842" s="2">
        <f t="shared" si="252"/>
        <v>-0.16100000000000048</v>
      </c>
      <c r="D1842" s="2">
        <f t="shared" si="253"/>
        <v>0</v>
      </c>
      <c r="E1842" s="2">
        <f t="shared" si="254"/>
        <v>0.16100000000000048</v>
      </c>
      <c r="F1842" s="2">
        <f t="shared" si="259"/>
        <v>3.3763252250224349E-2</v>
      </c>
      <c r="G1842" s="2">
        <f t="shared" si="259"/>
        <v>2.4880020652630525E-2</v>
      </c>
      <c r="H1842" s="2">
        <f t="shared" si="256"/>
        <v>1.3570427742653266</v>
      </c>
      <c r="I1842" s="2">
        <f t="shared" si="257"/>
        <v>57.573956191283251</v>
      </c>
    </row>
    <row r="1843" spans="1:9" ht="13.5" x14ac:dyDescent="0.25">
      <c r="A1843" s="3">
        <f>TITRES_STAT!B1846</f>
        <v>44697</v>
      </c>
      <c r="B1843" s="5">
        <f>TITRES_STAT!D1846</f>
        <v>7.2539999999999996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3.1351591375208328E-2</v>
      </c>
      <c r="G1843" s="2">
        <f t="shared" si="259"/>
        <v>2.3102876320299774E-2</v>
      </c>
      <c r="H1843" s="2">
        <f t="shared" si="256"/>
        <v>1.3570427742653266</v>
      </c>
      <c r="I1843" s="2">
        <f t="shared" si="257"/>
        <v>57.573956191283251</v>
      </c>
    </row>
    <row r="1844" spans="1:9" ht="13.5" x14ac:dyDescent="0.25">
      <c r="A1844" s="3">
        <f>TITRES_STAT!B1847</f>
        <v>44698</v>
      </c>
      <c r="B1844" s="5">
        <f>TITRES_STAT!D1847</f>
        <v>7.4950000000000001</v>
      </c>
      <c r="C1844" s="2">
        <f t="shared" si="252"/>
        <v>0.24100000000000055</v>
      </c>
      <c r="D1844" s="2">
        <f t="shared" si="253"/>
        <v>0.24100000000000055</v>
      </c>
      <c r="E1844" s="2">
        <f t="shared" si="254"/>
        <v>0</v>
      </c>
      <c r="F1844" s="2">
        <f t="shared" si="259"/>
        <v>4.6326477705550637E-2</v>
      </c>
      <c r="G1844" s="2">
        <f t="shared" si="259"/>
        <v>2.1452670868849787E-2</v>
      </c>
      <c r="H1844" s="2">
        <f t="shared" si="256"/>
        <v>2.1594736612874952</v>
      </c>
      <c r="I1844" s="2">
        <f t="shared" si="257"/>
        <v>68.349158524318995</v>
      </c>
    </row>
    <row r="1845" spans="1:9" ht="13.5" x14ac:dyDescent="0.25">
      <c r="A1845" s="3">
        <f>TITRES_STAT!B1848</f>
        <v>44699</v>
      </c>
      <c r="B1845" s="5">
        <f>TITRES_STAT!D1848</f>
        <v>7.181</v>
      </c>
      <c r="C1845" s="2">
        <f t="shared" si="252"/>
        <v>-0.31400000000000006</v>
      </c>
      <c r="D1845" s="2">
        <f t="shared" si="253"/>
        <v>0</v>
      </c>
      <c r="E1845" s="2">
        <f t="shared" si="254"/>
        <v>0.31400000000000006</v>
      </c>
      <c r="F1845" s="2">
        <f t="shared" si="259"/>
        <v>4.3017443583725591E-2</v>
      </c>
      <c r="G1845" s="2">
        <f t="shared" si="259"/>
        <v>4.2348908663931942E-2</v>
      </c>
      <c r="H1845" s="2">
        <f t="shared" si="256"/>
        <v>1.0157863553249729</v>
      </c>
      <c r="I1845" s="2">
        <f t="shared" si="257"/>
        <v>50.391568166022928</v>
      </c>
    </row>
    <row r="1846" spans="1:9" ht="13.5" x14ac:dyDescent="0.25">
      <c r="A1846" s="3">
        <f>TITRES_STAT!B1849</f>
        <v>44700</v>
      </c>
      <c r="B1846" s="5">
        <f>TITRES_STAT!D1849</f>
        <v>7.3339999999999996</v>
      </c>
      <c r="C1846" s="2">
        <f t="shared" si="252"/>
        <v>0.15299999999999958</v>
      </c>
      <c r="D1846" s="2">
        <f t="shared" si="253"/>
        <v>0.15299999999999958</v>
      </c>
      <c r="E1846" s="2">
        <f t="shared" si="254"/>
        <v>0</v>
      </c>
      <c r="F1846" s="2">
        <f t="shared" si="259"/>
        <v>5.087334047060231E-2</v>
      </c>
      <c r="G1846" s="2">
        <f t="shared" si="259"/>
        <v>3.9323986616508232E-2</v>
      </c>
      <c r="H1846" s="2">
        <f t="shared" si="256"/>
        <v>1.2936974312071821</v>
      </c>
      <c r="I1846" s="2">
        <f t="shared" si="257"/>
        <v>56.40227057002474</v>
      </c>
    </row>
    <row r="1847" spans="1:9" ht="13.5" x14ac:dyDescent="0.25">
      <c r="A1847" s="3">
        <f>TITRES_STAT!B1850</f>
        <v>44701</v>
      </c>
      <c r="B1847" s="5">
        <f>TITRES_STAT!D1850</f>
        <v>7.3339999999999996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4.7239530436987857E-2</v>
      </c>
      <c r="G1847" s="2">
        <f t="shared" si="259"/>
        <v>3.6515130429614788E-2</v>
      </c>
      <c r="H1847" s="2">
        <f t="shared" si="256"/>
        <v>1.2936974312071821</v>
      </c>
      <c r="I1847" s="2">
        <f t="shared" si="257"/>
        <v>56.40227057002474</v>
      </c>
    </row>
    <row r="1848" spans="1:9" ht="13.5" x14ac:dyDescent="0.25">
      <c r="A1848" s="3">
        <f>TITRES_STAT!B1851</f>
        <v>44704</v>
      </c>
      <c r="B1848" s="5">
        <f>TITRES_STAT!D1851</f>
        <v>7.3339999999999996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4.38652782629173E-2</v>
      </c>
      <c r="G1848" s="2">
        <f t="shared" si="259"/>
        <v>3.3906906827499445E-2</v>
      </c>
      <c r="H1848" s="2">
        <f t="shared" si="256"/>
        <v>1.2936974312071823</v>
      </c>
      <c r="I1848" s="2">
        <f t="shared" si="257"/>
        <v>56.402270570024754</v>
      </c>
    </row>
    <row r="1849" spans="1:9" ht="13.5" x14ac:dyDescent="0.25">
      <c r="A1849" s="3">
        <f>TITRES_STAT!B1852</f>
        <v>44705</v>
      </c>
      <c r="B1849" s="5">
        <f>TITRES_STAT!D1852</f>
        <v>7.3339999999999996</v>
      </c>
      <c r="C1849" s="2">
        <f t="shared" si="252"/>
        <v>0</v>
      </c>
      <c r="D1849" s="2">
        <f t="shared" si="253"/>
        <v>0</v>
      </c>
      <c r="E1849" s="2">
        <f t="shared" si="254"/>
        <v>0</v>
      </c>
      <c r="F1849" s="2">
        <f t="shared" si="259"/>
        <v>4.0732044101280347E-2</v>
      </c>
      <c r="G1849" s="2">
        <f t="shared" si="259"/>
        <v>3.1484984911249479E-2</v>
      </c>
      <c r="H1849" s="2">
        <f t="shared" si="256"/>
        <v>1.2936974312071823</v>
      </c>
      <c r="I1849" s="2">
        <f t="shared" si="257"/>
        <v>56.402270570024754</v>
      </c>
    </row>
    <row r="1850" spans="1:9" ht="13.5" x14ac:dyDescent="0.25">
      <c r="A1850" s="3">
        <f>TITRES_STAT!B1853</f>
        <v>44706</v>
      </c>
      <c r="B1850" s="5">
        <f>TITRES_STAT!D1853</f>
        <v>7.415</v>
      </c>
      <c r="C1850" s="2">
        <f t="shared" si="252"/>
        <v>8.1000000000000405E-2</v>
      </c>
      <c r="D1850" s="2">
        <f t="shared" si="253"/>
        <v>8.1000000000000405E-2</v>
      </c>
      <c r="E1850" s="2">
        <f t="shared" si="254"/>
        <v>0</v>
      </c>
      <c r="F1850" s="2">
        <f t="shared" si="259"/>
        <v>4.3608326665474637E-2</v>
      </c>
      <c r="G1850" s="2">
        <f t="shared" si="259"/>
        <v>2.9236057417588803E-2</v>
      </c>
      <c r="H1850" s="2">
        <f t="shared" si="256"/>
        <v>1.4915939602457917</v>
      </c>
      <c r="I1850" s="2">
        <f t="shared" si="257"/>
        <v>59.865049604577159</v>
      </c>
    </row>
    <row r="1851" spans="1:9" ht="13.5" x14ac:dyDescent="0.25">
      <c r="A1851" s="3">
        <f>TITRES_STAT!B1854</f>
        <v>44707</v>
      </c>
      <c r="B1851" s="5">
        <f>TITRES_STAT!D1854</f>
        <v>7.415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4.04934461893693E-2</v>
      </c>
      <c r="G1851" s="2">
        <f t="shared" si="259"/>
        <v>2.7147767602046746E-2</v>
      </c>
      <c r="H1851" s="2">
        <f t="shared" si="256"/>
        <v>1.4915939602457915</v>
      </c>
      <c r="I1851" s="2">
        <f t="shared" si="257"/>
        <v>59.865049604577152</v>
      </c>
    </row>
    <row r="1852" spans="1:9" ht="13.5" x14ac:dyDescent="0.25">
      <c r="A1852" s="3">
        <f>TITRES_STAT!B1855</f>
        <v>44708</v>
      </c>
      <c r="B1852" s="5">
        <f>TITRES_STAT!D1855</f>
        <v>7.415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3.7601057175842924E-2</v>
      </c>
      <c r="G1852" s="2">
        <f t="shared" si="259"/>
        <v>2.5208641344757692E-2</v>
      </c>
      <c r="H1852" s="2">
        <f t="shared" si="256"/>
        <v>1.4915939602457917</v>
      </c>
      <c r="I1852" s="2">
        <f t="shared" si="257"/>
        <v>59.865049604577159</v>
      </c>
    </row>
    <row r="1853" spans="1:9" ht="13.5" x14ac:dyDescent="0.25">
      <c r="A1853" s="3">
        <f>TITRES_STAT!B1856</f>
        <v>44711</v>
      </c>
      <c r="B1853" s="5">
        <f>TITRES_STAT!D1856</f>
        <v>7.415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3.4915267377568428E-2</v>
      </c>
      <c r="G1853" s="2">
        <f t="shared" si="260"/>
        <v>2.3408024105846425E-2</v>
      </c>
      <c r="H1853" s="2">
        <f t="shared" si="256"/>
        <v>1.4915939602457917</v>
      </c>
      <c r="I1853" s="2">
        <f t="shared" si="257"/>
        <v>59.865049604577159</v>
      </c>
    </row>
    <row r="1854" spans="1:9" ht="13.5" x14ac:dyDescent="0.25">
      <c r="A1854" s="3">
        <f>TITRES_STAT!B1857</f>
        <v>44712</v>
      </c>
      <c r="B1854" s="5">
        <f>TITRES_STAT!D1857</f>
        <v>7.415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3.2421319707742112E-2</v>
      </c>
      <c r="G1854" s="2">
        <f t="shared" si="260"/>
        <v>2.1736022384000249E-2</v>
      </c>
      <c r="H1854" s="2">
        <f t="shared" si="256"/>
        <v>1.4915939602457919</v>
      </c>
      <c r="I1854" s="2">
        <f t="shared" si="257"/>
        <v>59.865049604577166</v>
      </c>
    </row>
    <row r="1855" spans="1:9" ht="13.5" x14ac:dyDescent="0.25">
      <c r="A1855" s="3">
        <f>TITRES_STAT!B1858</f>
        <v>44713</v>
      </c>
      <c r="B1855" s="5">
        <f>TITRES_STAT!D1858</f>
        <v>7.415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3.0105511157189103E-2</v>
      </c>
      <c r="G1855" s="2">
        <f t="shared" si="260"/>
        <v>2.018344935657166E-2</v>
      </c>
      <c r="H1855" s="2">
        <f t="shared" si="256"/>
        <v>1.4915939602457919</v>
      </c>
      <c r="I1855" s="2">
        <f t="shared" si="257"/>
        <v>59.865049604577166</v>
      </c>
    </row>
    <row r="1856" spans="1:9" ht="13.5" x14ac:dyDescent="0.25">
      <c r="A1856" s="3">
        <f>TITRES_STAT!B1859</f>
        <v>44714</v>
      </c>
      <c r="B1856" s="5">
        <f>TITRES_STAT!D1859</f>
        <v>7.407</v>
      </c>
      <c r="C1856" s="2">
        <f t="shared" si="252"/>
        <v>-8.0000000000000071E-3</v>
      </c>
      <c r="D1856" s="2">
        <f t="shared" si="253"/>
        <v>0</v>
      </c>
      <c r="E1856" s="2">
        <f t="shared" si="254"/>
        <v>8.0000000000000071E-3</v>
      </c>
      <c r="F1856" s="2">
        <f t="shared" si="260"/>
        <v>2.7955117503104168E-2</v>
      </c>
      <c r="G1856" s="2">
        <f t="shared" si="260"/>
        <v>1.9313202973959397E-2</v>
      </c>
      <c r="H1856" s="2">
        <f t="shared" si="256"/>
        <v>1.4474614873978664</v>
      </c>
      <c r="I1856" s="2">
        <f t="shared" si="257"/>
        <v>59.141338682996114</v>
      </c>
    </row>
    <row r="1857" spans="1:9" ht="13.5" x14ac:dyDescent="0.25">
      <c r="A1857" s="3">
        <f>TITRES_STAT!B1860</f>
        <v>44715</v>
      </c>
      <c r="B1857" s="5">
        <f>TITRES_STAT!D1860</f>
        <v>7.2619999999999996</v>
      </c>
      <c r="C1857" s="2">
        <f t="shared" si="252"/>
        <v>-0.14500000000000046</v>
      </c>
      <c r="D1857" s="2">
        <f t="shared" si="253"/>
        <v>0</v>
      </c>
      <c r="E1857" s="2">
        <f t="shared" si="254"/>
        <v>0.14500000000000046</v>
      </c>
      <c r="F1857" s="2">
        <f t="shared" si="260"/>
        <v>2.5958323395739585E-2</v>
      </c>
      <c r="G1857" s="2">
        <f t="shared" si="260"/>
        <v>2.829083133296233E-2</v>
      </c>
      <c r="H1857" s="2">
        <f t="shared" si="256"/>
        <v>0.91755251340015997</v>
      </c>
      <c r="I1857" s="2">
        <f t="shared" si="257"/>
        <v>47.850189603056918</v>
      </c>
    </row>
    <row r="1858" spans="1:9" ht="13.5" x14ac:dyDescent="0.25">
      <c r="A1858" s="3">
        <f>TITRES_STAT!B1861</f>
        <v>44718</v>
      </c>
      <c r="B1858" s="5">
        <f>TITRES_STAT!D1861</f>
        <v>7.415</v>
      </c>
      <c r="C1858" s="2">
        <f t="shared" si="252"/>
        <v>0.15300000000000047</v>
      </c>
      <c r="D1858" s="2">
        <f t="shared" si="253"/>
        <v>0.15300000000000047</v>
      </c>
      <c r="E1858" s="2">
        <f t="shared" si="254"/>
        <v>0</v>
      </c>
      <c r="F1858" s="2">
        <f t="shared" si="260"/>
        <v>3.5032728867472503E-2</v>
      </c>
      <c r="G1858" s="2">
        <f t="shared" si="260"/>
        <v>2.6270057666322167E-2</v>
      </c>
      <c r="H1858" s="2">
        <f t="shared" si="256"/>
        <v>1.3335611711421538</v>
      </c>
      <c r="I1858" s="2">
        <f t="shared" si="257"/>
        <v>57.147041510355898</v>
      </c>
    </row>
    <row r="1859" spans="1:9" ht="13.5" x14ac:dyDescent="0.25">
      <c r="A1859" s="3">
        <f>TITRES_STAT!B1862</f>
        <v>44719</v>
      </c>
      <c r="B1859" s="5">
        <f>TITRES_STAT!D1862</f>
        <v>7.6159999999999997</v>
      </c>
      <c r="C1859" s="2">
        <f t="shared" ref="C1859:C1922" si="261">B1859-B1858</f>
        <v>0.20099999999999962</v>
      </c>
      <c r="D1859" s="2">
        <f t="shared" ref="D1859:D1922" si="262">IF(C1859&gt;0,C1859,0)</f>
        <v>0.20099999999999962</v>
      </c>
      <c r="E1859" s="2">
        <f t="shared" ref="E1859:E1922" si="263">IF(C1859&lt;0,-C1859,0)</f>
        <v>0</v>
      </c>
      <c r="F1859" s="2">
        <f t="shared" si="260"/>
        <v>4.6887533948367296E-2</v>
      </c>
      <c r="G1859" s="2">
        <f t="shared" si="260"/>
        <v>2.4393624975870585E-2</v>
      </c>
      <c r="H1859" s="2">
        <f t="shared" si="256"/>
        <v>1.9221224395614422</v>
      </c>
      <c r="I1859" s="2">
        <f t="shared" si="257"/>
        <v>65.778299141014713</v>
      </c>
    </row>
    <row r="1860" spans="1:9" ht="13.5" x14ac:dyDescent="0.25">
      <c r="A1860" s="3">
        <f>TITRES_STAT!B1863</f>
        <v>44720</v>
      </c>
      <c r="B1860" s="5">
        <f>TITRES_STAT!D1863</f>
        <v>7.415</v>
      </c>
      <c r="C1860" s="2">
        <f t="shared" si="261"/>
        <v>-0.20099999999999962</v>
      </c>
      <c r="D1860" s="2">
        <f t="shared" si="262"/>
        <v>0</v>
      </c>
      <c r="E1860" s="2">
        <f t="shared" si="263"/>
        <v>0.20099999999999962</v>
      </c>
      <c r="F1860" s="2">
        <f t="shared" si="260"/>
        <v>4.3538424380626772E-2</v>
      </c>
      <c r="G1860" s="2">
        <f t="shared" si="260"/>
        <v>3.7008366049022655E-2</v>
      </c>
      <c r="H1860" s="2">
        <f t="shared" si="256"/>
        <v>1.1764481664214561</v>
      </c>
      <c r="I1860" s="2">
        <f t="shared" si="257"/>
        <v>54.053580717972579</v>
      </c>
    </row>
    <row r="1861" spans="1:9" ht="13.5" x14ac:dyDescent="0.25">
      <c r="A1861" s="3">
        <f>TITRES_STAT!B1864</f>
        <v>44721</v>
      </c>
      <c r="B1861" s="5">
        <f>TITRES_STAT!D1864</f>
        <v>7.5519999999999996</v>
      </c>
      <c r="C1861" s="2">
        <f t="shared" si="261"/>
        <v>0.13699999999999957</v>
      </c>
      <c r="D1861" s="2">
        <f t="shared" si="262"/>
        <v>0.13699999999999957</v>
      </c>
      <c r="E1861" s="2">
        <f t="shared" si="263"/>
        <v>0</v>
      </c>
      <c r="F1861" s="2">
        <f t="shared" si="260"/>
        <v>5.021425121058197E-2</v>
      </c>
      <c r="G1861" s="2">
        <f t="shared" si="260"/>
        <v>3.4364911331235322E-2</v>
      </c>
      <c r="H1861" s="2">
        <f t="shared" si="256"/>
        <v>1.4612070645717248</v>
      </c>
      <c r="I1861" s="2">
        <f t="shared" si="257"/>
        <v>59.369529919092351</v>
      </c>
    </row>
    <row r="1862" spans="1:9" ht="13.5" x14ac:dyDescent="0.25">
      <c r="A1862" s="3">
        <f>TITRES_STAT!B1865</f>
        <v>44722</v>
      </c>
      <c r="B1862" s="5">
        <f>TITRES_STAT!D1865</f>
        <v>7.5519999999999996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4.6627518981254681E-2</v>
      </c>
      <c r="G1862" s="2">
        <f t="shared" si="260"/>
        <v>3.1910274807575655E-2</v>
      </c>
      <c r="H1862" s="2">
        <f t="shared" si="256"/>
        <v>1.4612070645717248</v>
      </c>
      <c r="I1862" s="2">
        <f t="shared" si="257"/>
        <v>59.369529919092351</v>
      </c>
    </row>
    <row r="1863" spans="1:9" ht="13.5" x14ac:dyDescent="0.25">
      <c r="A1863" s="3">
        <f>TITRES_STAT!B1866</f>
        <v>44725</v>
      </c>
      <c r="B1863" s="5">
        <f>TITRES_STAT!D1866</f>
        <v>7.2539999999999996</v>
      </c>
      <c r="C1863" s="2">
        <f t="shared" si="261"/>
        <v>-0.29800000000000004</v>
      </c>
      <c r="D1863" s="2">
        <f t="shared" si="262"/>
        <v>0</v>
      </c>
      <c r="E1863" s="2">
        <f t="shared" si="263"/>
        <v>0.29800000000000004</v>
      </c>
      <c r="F1863" s="2">
        <f t="shared" si="260"/>
        <v>4.3296981911165058E-2</v>
      </c>
      <c r="G1863" s="2">
        <f t="shared" si="260"/>
        <v>5.0916683749891681E-2</v>
      </c>
      <c r="H1863" s="2">
        <f t="shared" si="256"/>
        <v>0.85034960493194267</v>
      </c>
      <c r="I1863" s="2">
        <f t="shared" si="257"/>
        <v>45.956158915342883</v>
      </c>
    </row>
    <row r="1864" spans="1:9" ht="13.5" x14ac:dyDescent="0.25">
      <c r="A1864" s="3">
        <f>TITRES_STAT!B1867</f>
        <v>44726</v>
      </c>
      <c r="B1864" s="5">
        <f>TITRES_STAT!D1867</f>
        <v>7.5439999999999996</v>
      </c>
      <c r="C1864" s="2">
        <f t="shared" si="261"/>
        <v>0.29000000000000004</v>
      </c>
      <c r="D1864" s="2">
        <f t="shared" si="262"/>
        <v>0.29000000000000004</v>
      </c>
      <c r="E1864" s="2">
        <f t="shared" si="263"/>
        <v>0</v>
      </c>
      <c r="F1864" s="2">
        <f t="shared" si="260"/>
        <v>6.0918626060367562E-2</v>
      </c>
      <c r="G1864" s="2">
        <f t="shared" si="260"/>
        <v>4.7279777767756562E-2</v>
      </c>
      <c r="H1864" s="2">
        <f t="shared" si="256"/>
        <v>1.2884710744539984</v>
      </c>
      <c r="I1864" s="2">
        <f t="shared" si="257"/>
        <v>56.30270309452839</v>
      </c>
    </row>
    <row r="1865" spans="1:9" ht="13.5" x14ac:dyDescent="0.25">
      <c r="A1865" s="3">
        <f>TITRES_STAT!B1868</f>
        <v>44727</v>
      </c>
      <c r="B1865" s="5">
        <f>TITRES_STAT!D1868</f>
        <v>7.5439999999999996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5.6567295627484158E-2</v>
      </c>
      <c r="G1865" s="2">
        <f t="shared" si="260"/>
        <v>4.3902650784345375E-2</v>
      </c>
      <c r="H1865" s="2">
        <f t="shared" si="256"/>
        <v>1.2884710744539984</v>
      </c>
      <c r="I1865" s="2">
        <f t="shared" si="257"/>
        <v>56.30270309452839</v>
      </c>
    </row>
    <row r="1866" spans="1:9" ht="13.5" x14ac:dyDescent="0.25">
      <c r="A1866" s="3">
        <f>TITRES_STAT!B1869</f>
        <v>44728</v>
      </c>
      <c r="B1866" s="5">
        <f>TITRES_STAT!D1869</f>
        <v>7.5439999999999996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5.2526774511235289E-2</v>
      </c>
      <c r="G1866" s="2">
        <f t="shared" si="260"/>
        <v>4.0766747156892137E-2</v>
      </c>
      <c r="H1866" s="2">
        <f t="shared" si="256"/>
        <v>1.2884710744539982</v>
      </c>
      <c r="I1866" s="2">
        <f t="shared" si="257"/>
        <v>56.302703094528383</v>
      </c>
    </row>
    <row r="1867" spans="1:9" ht="13.5" x14ac:dyDescent="0.25">
      <c r="A1867" s="3">
        <f>TITRES_STAT!B1870</f>
        <v>44729</v>
      </c>
      <c r="B1867" s="5">
        <f>TITRES_STAT!D1870</f>
        <v>7.5439999999999996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4.8774862046147054E-2</v>
      </c>
      <c r="G1867" s="2">
        <f t="shared" si="260"/>
        <v>3.7854836645685556E-2</v>
      </c>
      <c r="H1867" s="2">
        <f t="shared" si="256"/>
        <v>1.2884710744539982</v>
      </c>
      <c r="I1867" s="2">
        <f t="shared" si="257"/>
        <v>56.302703094528383</v>
      </c>
    </row>
    <row r="1868" spans="1:9" ht="13.5" x14ac:dyDescent="0.25">
      <c r="A1868" s="3">
        <f>TITRES_STAT!B1871</f>
        <v>44732</v>
      </c>
      <c r="B1868" s="5">
        <f>TITRES_STAT!D1871</f>
        <v>7.5439999999999996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4.5290943328565127E-2</v>
      </c>
      <c r="G1868" s="2">
        <f t="shared" si="260"/>
        <v>3.51509197424223E-2</v>
      </c>
      <c r="H1868" s="2">
        <f t="shared" si="256"/>
        <v>1.2884710744539984</v>
      </c>
      <c r="I1868" s="2">
        <f t="shared" si="257"/>
        <v>56.30270309452839</v>
      </c>
    </row>
    <row r="1869" spans="1:9" ht="13.5" x14ac:dyDescent="0.25">
      <c r="A1869" s="3">
        <f>TITRES_STAT!B1872</f>
        <v>44733</v>
      </c>
      <c r="B1869" s="5">
        <f>TITRES_STAT!D1872</f>
        <v>7.5439999999999996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4.2055875947953333E-2</v>
      </c>
      <c r="G1869" s="2">
        <f t="shared" si="264"/>
        <v>3.2640139760820711E-2</v>
      </c>
      <c r="H1869" s="2">
        <f t="shared" si="256"/>
        <v>1.2884710744539984</v>
      </c>
      <c r="I1869" s="2">
        <f t="shared" si="257"/>
        <v>56.30270309452839</v>
      </c>
    </row>
    <row r="1870" spans="1:9" ht="13.5" x14ac:dyDescent="0.25">
      <c r="A1870" s="3">
        <f>TITRES_STAT!B1873</f>
        <v>44734</v>
      </c>
      <c r="B1870" s="5">
        <f>TITRES_STAT!D1873</f>
        <v>7.2539999999999996</v>
      </c>
      <c r="C1870" s="2">
        <f t="shared" si="261"/>
        <v>-0.29000000000000004</v>
      </c>
      <c r="D1870" s="2">
        <f t="shared" si="262"/>
        <v>0</v>
      </c>
      <c r="E1870" s="2">
        <f t="shared" si="263"/>
        <v>0.29000000000000004</v>
      </c>
      <c r="F1870" s="2">
        <f t="shared" si="264"/>
        <v>3.905188480881381E-2</v>
      </c>
      <c r="G1870" s="2">
        <f t="shared" si="264"/>
        <v>5.1022986920762091E-2</v>
      </c>
      <c r="H1870" s="2">
        <f t="shared" si="256"/>
        <v>0.76537825724434327</v>
      </c>
      <c r="I1870" s="2">
        <f t="shared" si="257"/>
        <v>43.354915814985503</v>
      </c>
    </row>
    <row r="1871" spans="1:9" ht="13.5" x14ac:dyDescent="0.25">
      <c r="A1871" s="3">
        <f>TITRES_STAT!B1874</f>
        <v>44735</v>
      </c>
      <c r="B1871" s="5">
        <f>TITRES_STAT!D1874</f>
        <v>7.2539999999999996</v>
      </c>
      <c r="C1871" s="2">
        <f t="shared" si="261"/>
        <v>0</v>
      </c>
      <c r="D1871" s="2">
        <f t="shared" si="262"/>
        <v>0</v>
      </c>
      <c r="E1871" s="2">
        <f t="shared" si="263"/>
        <v>0</v>
      </c>
      <c r="F1871" s="2">
        <f t="shared" si="264"/>
        <v>3.6262464465327111E-2</v>
      </c>
      <c r="G1871" s="2">
        <f t="shared" si="264"/>
        <v>4.7378487854993372E-2</v>
      </c>
      <c r="H1871" s="2">
        <f t="shared" si="256"/>
        <v>0.76537825724434327</v>
      </c>
      <c r="I1871" s="2">
        <f t="shared" si="257"/>
        <v>43.354915814985503</v>
      </c>
    </row>
    <row r="1872" spans="1:9" ht="13.5" x14ac:dyDescent="0.25">
      <c r="A1872" s="3">
        <f>TITRES_STAT!B1875</f>
        <v>44736</v>
      </c>
      <c r="B1872" s="5">
        <f>TITRES_STAT!D1875</f>
        <v>7.2539999999999996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3.3672288432089463E-2</v>
      </c>
      <c r="G1872" s="2">
        <f t="shared" si="264"/>
        <v>4.3994310151065273E-2</v>
      </c>
      <c r="H1872" s="2">
        <f t="shared" si="256"/>
        <v>0.76537825724434339</v>
      </c>
      <c r="I1872" s="2">
        <f t="shared" si="257"/>
        <v>43.354915814985503</v>
      </c>
    </row>
    <row r="1873" spans="1:9" ht="13.5" x14ac:dyDescent="0.25">
      <c r="A1873" s="3">
        <f>TITRES_STAT!B1876</f>
        <v>44739</v>
      </c>
      <c r="B1873" s="5">
        <f>TITRES_STAT!D1876</f>
        <v>7.2539999999999996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3.1267124972654499E-2</v>
      </c>
      <c r="G1873" s="2">
        <f t="shared" si="264"/>
        <v>4.0851859425989179E-2</v>
      </c>
      <c r="H1873" s="2">
        <f t="shared" ref="H1873:H1936" si="265">F1873/G1873</f>
        <v>0.76537825724434339</v>
      </c>
      <c r="I1873" s="2">
        <f t="shared" ref="I1873:I1936" si="266">IF(G1873=0,100,100-(100/(1+H1873)))</f>
        <v>43.354915814985503</v>
      </c>
    </row>
    <row r="1874" spans="1:9" ht="13.5" x14ac:dyDescent="0.25">
      <c r="A1874" s="3">
        <f>TITRES_STAT!B1877</f>
        <v>44740</v>
      </c>
      <c r="B1874" s="5">
        <f>TITRES_STAT!D1877</f>
        <v>7.2539999999999996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2.9033758903179181E-2</v>
      </c>
      <c r="G1874" s="2">
        <f t="shared" si="264"/>
        <v>3.7933869466989956E-2</v>
      </c>
      <c r="H1874" s="2">
        <f t="shared" si="265"/>
        <v>0.76537825724434339</v>
      </c>
      <c r="I1874" s="2">
        <f t="shared" si="266"/>
        <v>43.354915814985503</v>
      </c>
    </row>
    <row r="1875" spans="1:9" ht="13.5" x14ac:dyDescent="0.25">
      <c r="A1875" s="3">
        <f>TITRES_STAT!B1878</f>
        <v>44741</v>
      </c>
      <c r="B1875" s="5">
        <f>TITRES_STAT!D1878</f>
        <v>7.2539999999999996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2.6959918981523525E-2</v>
      </c>
      <c r="G1875" s="2">
        <f t="shared" si="264"/>
        <v>3.5224307362204957E-2</v>
      </c>
      <c r="H1875" s="2">
        <f t="shared" si="265"/>
        <v>0.76537825724434339</v>
      </c>
      <c r="I1875" s="2">
        <f t="shared" si="266"/>
        <v>43.354915814985503</v>
      </c>
    </row>
    <row r="1876" spans="1:9" ht="13.5" x14ac:dyDescent="0.25">
      <c r="A1876" s="3">
        <f>TITRES_STAT!B1879</f>
        <v>44742</v>
      </c>
      <c r="B1876" s="5">
        <f>TITRES_STAT!D1879</f>
        <v>7.2539999999999996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2.5034210482843273E-2</v>
      </c>
      <c r="G1876" s="2">
        <f t="shared" si="264"/>
        <v>3.2708285407761745E-2</v>
      </c>
      <c r="H1876" s="2">
        <f t="shared" si="265"/>
        <v>0.7653782572443435</v>
      </c>
      <c r="I1876" s="2">
        <f t="shared" si="266"/>
        <v>43.35491581498551</v>
      </c>
    </row>
    <row r="1877" spans="1:9" ht="13.5" x14ac:dyDescent="0.25">
      <c r="A1877" s="3">
        <f>TITRES_STAT!B1880</f>
        <v>44743</v>
      </c>
      <c r="B1877" s="5">
        <f>TITRES_STAT!D1880</f>
        <v>7.2539999999999996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2.3246052591211614E-2</v>
      </c>
      <c r="G1877" s="2">
        <f t="shared" si="264"/>
        <v>3.0371979307207333E-2</v>
      </c>
      <c r="H1877" s="2">
        <f t="shared" si="265"/>
        <v>0.76537825724434361</v>
      </c>
      <c r="I1877" s="2">
        <f t="shared" si="266"/>
        <v>43.354915814985517</v>
      </c>
    </row>
    <row r="1878" spans="1:9" ht="13.5" x14ac:dyDescent="0.25">
      <c r="A1878" s="3">
        <f>TITRES_STAT!B1881</f>
        <v>44746</v>
      </c>
      <c r="B1878" s="5">
        <f>TITRES_STAT!D1881</f>
        <v>7.5759999999999996</v>
      </c>
      <c r="C1878" s="2">
        <f t="shared" si="261"/>
        <v>0.32200000000000006</v>
      </c>
      <c r="D1878" s="2">
        <f t="shared" si="262"/>
        <v>0.32200000000000006</v>
      </c>
      <c r="E1878" s="2">
        <f t="shared" si="263"/>
        <v>0</v>
      </c>
      <c r="F1878" s="2">
        <f t="shared" si="264"/>
        <v>4.4585620263267935E-2</v>
      </c>
      <c r="G1878" s="2">
        <f t="shared" si="264"/>
        <v>2.8202552213835382E-2</v>
      </c>
      <c r="H1878" s="2">
        <f t="shared" si="265"/>
        <v>1.5809072854546646</v>
      </c>
      <c r="I1878" s="2">
        <f t="shared" si="266"/>
        <v>61.25393555840828</v>
      </c>
    </row>
    <row r="1879" spans="1:9" ht="13.5" x14ac:dyDescent="0.25">
      <c r="A1879" s="3">
        <f>TITRES_STAT!B1882</f>
        <v>44747</v>
      </c>
      <c r="B1879" s="5">
        <f>TITRES_STAT!D1882</f>
        <v>7.657</v>
      </c>
      <c r="C1879" s="2">
        <f t="shared" si="261"/>
        <v>8.1000000000000405E-2</v>
      </c>
      <c r="D1879" s="2">
        <f t="shared" si="262"/>
        <v>8.1000000000000405E-2</v>
      </c>
      <c r="E1879" s="2">
        <f t="shared" si="263"/>
        <v>0</v>
      </c>
      <c r="F1879" s="2">
        <f t="shared" si="264"/>
        <v>4.7186647387320257E-2</v>
      </c>
      <c r="G1879" s="2">
        <f t="shared" si="264"/>
        <v>2.6188084198561425E-2</v>
      </c>
      <c r="H1879" s="2">
        <f t="shared" si="265"/>
        <v>1.801836553966492</v>
      </c>
      <c r="I1879" s="2">
        <f t="shared" si="266"/>
        <v>64.30912436400601</v>
      </c>
    </row>
    <row r="1880" spans="1:9" ht="13.5" x14ac:dyDescent="0.25">
      <c r="A1880" s="3">
        <f>TITRES_STAT!B1883</f>
        <v>44748</v>
      </c>
      <c r="B1880" s="5">
        <f>TITRES_STAT!D1883</f>
        <v>7.657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4.3816172573940236E-2</v>
      </c>
      <c r="G1880" s="2">
        <f t="shared" si="264"/>
        <v>2.4317506755807038E-2</v>
      </c>
      <c r="H1880" s="2">
        <f t="shared" si="265"/>
        <v>1.8018365539664918</v>
      </c>
      <c r="I1880" s="2">
        <f t="shared" si="266"/>
        <v>64.30912436400601</v>
      </c>
    </row>
    <row r="1881" spans="1:9" ht="13.5" x14ac:dyDescent="0.25">
      <c r="A1881" s="3">
        <f>TITRES_STAT!B1884</f>
        <v>44749</v>
      </c>
      <c r="B1881" s="5">
        <f>TITRES_STAT!D1884</f>
        <v>7.657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4.0686445961515931E-2</v>
      </c>
      <c r="G1881" s="2">
        <f t="shared" si="264"/>
        <v>2.2580541987535108E-2</v>
      </c>
      <c r="H1881" s="2">
        <f t="shared" si="265"/>
        <v>1.8018365539664916</v>
      </c>
      <c r="I1881" s="2">
        <f t="shared" si="266"/>
        <v>64.30912436400601</v>
      </c>
    </row>
    <row r="1882" spans="1:9" ht="13.5" x14ac:dyDescent="0.25">
      <c r="A1882" s="3">
        <f>TITRES_STAT!B1885</f>
        <v>44750</v>
      </c>
      <c r="B1882" s="5">
        <f>TITRES_STAT!D1885</f>
        <v>7.657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3.7780271249979076E-2</v>
      </c>
      <c r="G1882" s="2">
        <f t="shared" si="264"/>
        <v>2.0967646131282602E-2</v>
      </c>
      <c r="H1882" s="2">
        <f t="shared" si="265"/>
        <v>1.8018365539664913</v>
      </c>
      <c r="I1882" s="2">
        <f t="shared" si="266"/>
        <v>64.30912436400601</v>
      </c>
    </row>
    <row r="1883" spans="1:9" ht="13.5" x14ac:dyDescent="0.25">
      <c r="A1883" s="3">
        <f>TITRES_STAT!B1886</f>
        <v>44753</v>
      </c>
      <c r="B1883" s="5">
        <f>TITRES_STAT!D1886</f>
        <v>7.657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3.5081680446409143E-2</v>
      </c>
      <c r="G1883" s="2">
        <f t="shared" si="264"/>
        <v>1.9469957121905274E-2</v>
      </c>
      <c r="H1883" s="2">
        <f t="shared" si="265"/>
        <v>1.8018365539664913</v>
      </c>
      <c r="I1883" s="2">
        <f t="shared" si="266"/>
        <v>64.30912436400601</v>
      </c>
    </row>
    <row r="1884" spans="1:9" ht="13.5" x14ac:dyDescent="0.25">
      <c r="A1884" s="3">
        <f>TITRES_STAT!B1887</f>
        <v>44754</v>
      </c>
      <c r="B1884" s="5">
        <f>TITRES_STAT!D1887</f>
        <v>7.657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3.257584612880849E-2</v>
      </c>
      <c r="G1884" s="2">
        <f t="shared" si="264"/>
        <v>1.8079245898912039E-2</v>
      </c>
      <c r="H1884" s="2">
        <f t="shared" si="265"/>
        <v>1.8018365539664913</v>
      </c>
      <c r="I1884" s="2">
        <f t="shared" si="266"/>
        <v>64.30912436400601</v>
      </c>
    </row>
    <row r="1885" spans="1:9" ht="13.5" x14ac:dyDescent="0.25">
      <c r="A1885" s="3">
        <f>TITRES_STAT!B1888</f>
        <v>44755</v>
      </c>
      <c r="B1885" s="5">
        <f>TITRES_STAT!D1888</f>
        <v>7.657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3.0248999976750741E-2</v>
      </c>
      <c r="G1885" s="2">
        <f t="shared" si="267"/>
        <v>1.6787871191846892E-2</v>
      </c>
      <c r="H1885" s="2">
        <f t="shared" si="265"/>
        <v>1.8018365539664916</v>
      </c>
      <c r="I1885" s="2">
        <f t="shared" si="266"/>
        <v>64.30912436400601</v>
      </c>
    </row>
    <row r="1886" spans="1:9" ht="13.5" x14ac:dyDescent="0.25">
      <c r="A1886" s="3">
        <f>TITRES_STAT!B1889</f>
        <v>44756</v>
      </c>
      <c r="B1886" s="5">
        <f>TITRES_STAT!D1889</f>
        <v>7.657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2.8088357121268549E-2</v>
      </c>
      <c r="G1886" s="2">
        <f t="shared" si="267"/>
        <v>1.55887375352864E-2</v>
      </c>
      <c r="H1886" s="2">
        <f t="shared" si="265"/>
        <v>1.8018365539664918</v>
      </c>
      <c r="I1886" s="2">
        <f t="shared" si="266"/>
        <v>64.30912436400601</v>
      </c>
    </row>
    <row r="1887" spans="1:9" ht="13.5" x14ac:dyDescent="0.25">
      <c r="A1887" s="3">
        <f>TITRES_STAT!B1890</f>
        <v>44757</v>
      </c>
      <c r="B1887" s="5">
        <f>TITRES_STAT!D1890</f>
        <v>7.657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2.6082045898320798E-2</v>
      </c>
      <c r="G1887" s="2">
        <f t="shared" si="267"/>
        <v>1.4475256282765943E-2</v>
      </c>
      <c r="H1887" s="2">
        <f t="shared" si="265"/>
        <v>1.8018365539664918</v>
      </c>
      <c r="I1887" s="2">
        <f t="shared" si="266"/>
        <v>64.30912436400601</v>
      </c>
    </row>
    <row r="1888" spans="1:9" ht="13.5" x14ac:dyDescent="0.25">
      <c r="A1888" s="3">
        <f>TITRES_STAT!B1891</f>
        <v>44760</v>
      </c>
      <c r="B1888" s="5">
        <f>TITRES_STAT!D1891</f>
        <v>7.657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2.4219042619869312E-2</v>
      </c>
      <c r="G1888" s="2">
        <f t="shared" si="267"/>
        <v>1.344130940542552E-2</v>
      </c>
      <c r="H1888" s="2">
        <f t="shared" si="265"/>
        <v>1.8018365539664918</v>
      </c>
      <c r="I1888" s="2">
        <f t="shared" si="266"/>
        <v>64.30912436400601</v>
      </c>
    </row>
    <row r="1889" spans="1:9" ht="13.5" x14ac:dyDescent="0.25">
      <c r="A1889" s="3">
        <f>TITRES_STAT!B1892</f>
        <v>44761</v>
      </c>
      <c r="B1889" s="5">
        <f>TITRES_STAT!D1892</f>
        <v>7.657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2.2489111004164362E-2</v>
      </c>
      <c r="G1889" s="2">
        <f t="shared" si="267"/>
        <v>1.2481215876466554E-2</v>
      </c>
      <c r="H1889" s="2">
        <f t="shared" si="265"/>
        <v>1.8018365539664918</v>
      </c>
      <c r="I1889" s="2">
        <f t="shared" si="266"/>
        <v>64.30912436400601</v>
      </c>
    </row>
    <row r="1890" spans="1:9" ht="13.5" x14ac:dyDescent="0.25">
      <c r="A1890" s="3">
        <f>TITRES_STAT!B1893</f>
        <v>44762</v>
      </c>
      <c r="B1890" s="5">
        <f>TITRES_STAT!D1893</f>
        <v>7.657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2.0882745932438336E-2</v>
      </c>
      <c r="G1890" s="2">
        <f t="shared" si="267"/>
        <v>1.1589700456718944E-2</v>
      </c>
      <c r="H1890" s="2">
        <f t="shared" si="265"/>
        <v>1.8018365539664918</v>
      </c>
      <c r="I1890" s="2">
        <f t="shared" si="266"/>
        <v>64.30912436400601</v>
      </c>
    </row>
    <row r="1891" spans="1:9" ht="13.5" x14ac:dyDescent="0.25">
      <c r="A1891" s="3">
        <f>TITRES_STAT!B1894</f>
        <v>44763</v>
      </c>
      <c r="B1891" s="5">
        <f>TITRES_STAT!D1894</f>
        <v>7.415</v>
      </c>
      <c r="C1891" s="2">
        <f t="shared" si="261"/>
        <v>-0.24199999999999999</v>
      </c>
      <c r="D1891" s="2">
        <f t="shared" si="262"/>
        <v>0</v>
      </c>
      <c r="E1891" s="2">
        <f t="shared" si="263"/>
        <v>0.24199999999999999</v>
      </c>
      <c r="F1891" s="2">
        <f t="shared" si="267"/>
        <v>1.9391121222978456E-2</v>
      </c>
      <c r="G1891" s="2">
        <f t="shared" si="267"/>
        <v>2.8047578995524736E-2</v>
      </c>
      <c r="H1891" s="2">
        <f t="shared" si="265"/>
        <v>0.6913652414018514</v>
      </c>
      <c r="I1891" s="2">
        <f t="shared" si="266"/>
        <v>40.876164679181201</v>
      </c>
    </row>
    <row r="1892" spans="1:9" ht="13.5" x14ac:dyDescent="0.25">
      <c r="A1892" s="3">
        <f>TITRES_STAT!B1895</f>
        <v>44764</v>
      </c>
      <c r="B1892" s="5">
        <f>TITRES_STAT!D1895</f>
        <v>7.6239999999999997</v>
      </c>
      <c r="C1892" s="2">
        <f t="shared" si="261"/>
        <v>0.20899999999999963</v>
      </c>
      <c r="D1892" s="2">
        <f t="shared" si="262"/>
        <v>0.20899999999999963</v>
      </c>
      <c r="E1892" s="2">
        <f t="shared" si="263"/>
        <v>0</v>
      </c>
      <c r="F1892" s="2">
        <f t="shared" si="267"/>
        <v>3.2934612564194256E-2</v>
      </c>
      <c r="G1892" s="2">
        <f t="shared" si="267"/>
        <v>2.6044180495844397E-2</v>
      </c>
      <c r="H1892" s="2">
        <f t="shared" si="265"/>
        <v>1.2645670524917954</v>
      </c>
      <c r="I1892" s="2">
        <f t="shared" si="266"/>
        <v>55.841448858859827</v>
      </c>
    </row>
    <row r="1893" spans="1:9" ht="13.5" x14ac:dyDescent="0.25">
      <c r="A1893" s="3">
        <f>TITRES_STAT!B1896</f>
        <v>44768</v>
      </c>
      <c r="B1893" s="5">
        <f>TITRES_STAT!D1896</f>
        <v>7.6239999999999997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3.0582140238180379E-2</v>
      </c>
      <c r="G1893" s="2">
        <f t="shared" si="267"/>
        <v>2.4183881888998369E-2</v>
      </c>
      <c r="H1893" s="2">
        <f t="shared" si="265"/>
        <v>1.2645670524917954</v>
      </c>
      <c r="I1893" s="2">
        <f t="shared" si="266"/>
        <v>55.841448858859827</v>
      </c>
    </row>
    <row r="1894" spans="1:9" ht="13.5" x14ac:dyDescent="0.25">
      <c r="A1894" s="3">
        <f>TITRES_STAT!B1897</f>
        <v>44769</v>
      </c>
      <c r="B1894" s="5">
        <f>TITRES_STAT!D1897</f>
        <v>7.6239999999999997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2.8397701649738923E-2</v>
      </c>
      <c r="G1894" s="2">
        <f t="shared" si="267"/>
        <v>2.2456461754069911E-2</v>
      </c>
      <c r="H1894" s="2">
        <f t="shared" si="265"/>
        <v>1.2645670524917956</v>
      </c>
      <c r="I1894" s="2">
        <f t="shared" si="266"/>
        <v>55.841448858859827</v>
      </c>
    </row>
    <row r="1895" spans="1:9" ht="13.5" x14ac:dyDescent="0.25">
      <c r="A1895" s="3">
        <f>TITRES_STAT!B1898</f>
        <v>44770</v>
      </c>
      <c r="B1895" s="5">
        <f>TITRES_STAT!D1898</f>
        <v>7.6239999999999997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2.6369294389043285E-2</v>
      </c>
      <c r="G1895" s="2">
        <f t="shared" si="267"/>
        <v>2.0852428771636344E-2</v>
      </c>
      <c r="H1895" s="2">
        <f t="shared" si="265"/>
        <v>1.2645670524917956</v>
      </c>
      <c r="I1895" s="2">
        <f t="shared" si="266"/>
        <v>55.841448858859827</v>
      </c>
    </row>
    <row r="1896" spans="1:9" ht="13.5" x14ac:dyDescent="0.25">
      <c r="A1896" s="3">
        <f>TITRES_STAT!B1899</f>
        <v>44771</v>
      </c>
      <c r="B1896" s="5">
        <f>TITRES_STAT!D1899</f>
        <v>7.6239999999999997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2.448577336125448E-2</v>
      </c>
      <c r="G1896" s="2">
        <f t="shared" si="267"/>
        <v>1.936296957366232E-2</v>
      </c>
      <c r="H1896" s="2">
        <f t="shared" si="265"/>
        <v>1.2645670524917956</v>
      </c>
      <c r="I1896" s="2">
        <f t="shared" si="266"/>
        <v>55.841448858859827</v>
      </c>
    </row>
    <row r="1897" spans="1:9" ht="13.5" x14ac:dyDescent="0.25">
      <c r="A1897" s="3">
        <f>TITRES_STAT!B1900</f>
        <v>44774</v>
      </c>
      <c r="B1897" s="5">
        <f>TITRES_STAT!D1900</f>
        <v>7.6239999999999997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2.2736789549736302E-2</v>
      </c>
      <c r="G1897" s="2">
        <f t="shared" si="267"/>
        <v>1.7979900318400726E-2</v>
      </c>
      <c r="H1897" s="2">
        <f t="shared" si="265"/>
        <v>1.2645670524917956</v>
      </c>
      <c r="I1897" s="2">
        <f t="shared" si="266"/>
        <v>55.841448858859827</v>
      </c>
    </row>
    <row r="1898" spans="1:9" ht="13.5" x14ac:dyDescent="0.25">
      <c r="A1898" s="3">
        <f>TITRES_STAT!B1901</f>
        <v>44775</v>
      </c>
      <c r="B1898" s="5">
        <f>TITRES_STAT!D1901</f>
        <v>7.5759999999999996</v>
      </c>
      <c r="C1898" s="2">
        <f t="shared" si="261"/>
        <v>-4.8000000000000043E-2</v>
      </c>
      <c r="D1898" s="2">
        <f t="shared" si="262"/>
        <v>0</v>
      </c>
      <c r="E1898" s="2">
        <f t="shared" si="263"/>
        <v>4.8000000000000043E-2</v>
      </c>
      <c r="F1898" s="2">
        <f t="shared" si="267"/>
        <v>2.1112733153326565E-2</v>
      </c>
      <c r="G1898" s="2">
        <f t="shared" si="267"/>
        <v>2.0124193152800677E-2</v>
      </c>
      <c r="H1898" s="2">
        <f t="shared" si="265"/>
        <v>1.0491219694136316</v>
      </c>
      <c r="I1898" s="2">
        <f t="shared" si="266"/>
        <v>51.198610188823658</v>
      </c>
    </row>
    <row r="1899" spans="1:9" ht="13.5" x14ac:dyDescent="0.25">
      <c r="A1899" s="3">
        <f>TITRES_STAT!B1902</f>
        <v>44776</v>
      </c>
      <c r="B1899" s="5">
        <f>TITRES_STAT!D1902</f>
        <v>7.5759999999999996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1.9604680785231809E-2</v>
      </c>
      <c r="G1899" s="2">
        <f t="shared" si="267"/>
        <v>1.8686750784743487E-2</v>
      </c>
      <c r="H1899" s="2">
        <f t="shared" si="265"/>
        <v>1.0491219694136313</v>
      </c>
      <c r="I1899" s="2">
        <f t="shared" si="266"/>
        <v>51.198610188823658</v>
      </c>
    </row>
    <row r="1900" spans="1:9" ht="13.5" x14ac:dyDescent="0.25">
      <c r="A1900" s="3">
        <f>TITRES_STAT!B1903</f>
        <v>44777</v>
      </c>
      <c r="B1900" s="5">
        <f>TITRES_STAT!D1903</f>
        <v>7.5759999999999996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1.8204346443429536E-2</v>
      </c>
      <c r="G1900" s="2">
        <f t="shared" si="267"/>
        <v>1.7351982871547524E-2</v>
      </c>
      <c r="H1900" s="2">
        <f t="shared" si="265"/>
        <v>1.0491219694136313</v>
      </c>
      <c r="I1900" s="2">
        <f t="shared" si="266"/>
        <v>51.198610188823658</v>
      </c>
    </row>
    <row r="1901" spans="1:9" ht="13.5" x14ac:dyDescent="0.25">
      <c r="A1901" s="3">
        <f>TITRES_STAT!B1904</f>
        <v>44778</v>
      </c>
      <c r="B1901" s="5">
        <f>TITRES_STAT!D1904</f>
        <v>7.4950000000000001</v>
      </c>
      <c r="C1901" s="2">
        <f t="shared" si="261"/>
        <v>-8.0999999999999517E-2</v>
      </c>
      <c r="D1901" s="2">
        <f t="shared" si="262"/>
        <v>0</v>
      </c>
      <c r="E1901" s="2">
        <f t="shared" si="263"/>
        <v>8.0999999999999517E-2</v>
      </c>
      <c r="F1901" s="2">
        <f t="shared" ref="F1901:G1916" si="268">((F1900*13)+D1901)/14</f>
        <v>1.690403598318457E-2</v>
      </c>
      <c r="G1901" s="2">
        <f t="shared" si="268"/>
        <v>2.1898269809294095E-2</v>
      </c>
      <c r="H1901" s="2">
        <f t="shared" si="265"/>
        <v>0.77193477523096987</v>
      </c>
      <c r="I1901" s="2">
        <f t="shared" si="266"/>
        <v>43.56451411313089</v>
      </c>
    </row>
    <row r="1902" spans="1:9" ht="13.5" x14ac:dyDescent="0.25">
      <c r="A1902" s="3">
        <f>TITRES_STAT!B1905</f>
        <v>44781</v>
      </c>
      <c r="B1902" s="5">
        <f>TITRES_STAT!D1905</f>
        <v>7.6239999999999997</v>
      </c>
      <c r="C1902" s="2">
        <f t="shared" si="261"/>
        <v>0.12899999999999956</v>
      </c>
      <c r="D1902" s="2">
        <f t="shared" si="262"/>
        <v>0.12899999999999956</v>
      </c>
      <c r="E1902" s="2">
        <f t="shared" si="263"/>
        <v>0</v>
      </c>
      <c r="F1902" s="2">
        <f t="shared" si="268"/>
        <v>2.4910890555814212E-2</v>
      </c>
      <c r="G1902" s="2">
        <f t="shared" si="268"/>
        <v>2.0334107680058802E-2</v>
      </c>
      <c r="H1902" s="2">
        <f t="shared" si="265"/>
        <v>1.2250791108106385</v>
      </c>
      <c r="I1902" s="2">
        <f t="shared" si="266"/>
        <v>55.057777714892978</v>
      </c>
    </row>
    <row r="1903" spans="1:9" ht="13.5" x14ac:dyDescent="0.25">
      <c r="A1903" s="3">
        <f>TITRES_STAT!B1906</f>
        <v>44782</v>
      </c>
      <c r="B1903" s="5">
        <f>TITRES_STAT!D1906</f>
        <v>7.6239999999999997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2.313154123039891E-2</v>
      </c>
      <c r="G1903" s="2">
        <f t="shared" si="268"/>
        <v>1.888167141719746E-2</v>
      </c>
      <c r="H1903" s="2">
        <f t="shared" si="265"/>
        <v>1.2250791108106385</v>
      </c>
      <c r="I1903" s="2">
        <f t="shared" si="266"/>
        <v>55.057777714892978</v>
      </c>
    </row>
    <row r="1904" spans="1:9" ht="13.5" x14ac:dyDescent="0.25">
      <c r="A1904" s="3">
        <f>TITRES_STAT!B1907</f>
        <v>44783</v>
      </c>
      <c r="B1904" s="5">
        <f>TITRES_STAT!D1907</f>
        <v>7.6239999999999997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2.1479288285370414E-2</v>
      </c>
      <c r="G1904" s="2">
        <f t="shared" si="268"/>
        <v>1.7532980601683356E-2</v>
      </c>
      <c r="H1904" s="2">
        <f t="shared" si="265"/>
        <v>1.2250791108106382</v>
      </c>
      <c r="I1904" s="2">
        <f t="shared" si="266"/>
        <v>55.057777714892964</v>
      </c>
    </row>
    <row r="1905" spans="1:9" ht="13.5" x14ac:dyDescent="0.25">
      <c r="A1905" s="3">
        <f>TITRES_STAT!B1908</f>
        <v>44784</v>
      </c>
      <c r="B1905" s="5">
        <f>TITRES_STAT!D1908</f>
        <v>7.6239999999999997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1.9945053407843954E-2</v>
      </c>
      <c r="G1905" s="2">
        <f t="shared" si="268"/>
        <v>1.628062484442026E-2</v>
      </c>
      <c r="H1905" s="2">
        <f t="shared" si="265"/>
        <v>1.225079110810638</v>
      </c>
      <c r="I1905" s="2">
        <f t="shared" si="266"/>
        <v>55.057777714892964</v>
      </c>
    </row>
    <row r="1906" spans="1:9" ht="13.5" x14ac:dyDescent="0.25">
      <c r="A1906" s="3">
        <f>TITRES_STAT!B1909</f>
        <v>44785</v>
      </c>
      <c r="B1906" s="5">
        <f>TITRES_STAT!D1909</f>
        <v>7.6239999999999997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1.8520406735855099E-2</v>
      </c>
      <c r="G1906" s="2">
        <f t="shared" si="268"/>
        <v>1.5117723069818814E-2</v>
      </c>
      <c r="H1906" s="2">
        <f t="shared" si="265"/>
        <v>1.2250791108106378</v>
      </c>
      <c r="I1906" s="2">
        <f t="shared" si="266"/>
        <v>55.057777714892964</v>
      </c>
    </row>
    <row r="1907" spans="1:9" ht="13.5" x14ac:dyDescent="0.25">
      <c r="A1907" s="3">
        <f>TITRES_STAT!B1910</f>
        <v>44788</v>
      </c>
      <c r="B1907" s="5">
        <f>TITRES_STAT!D1910</f>
        <v>7.6239999999999997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1.7197520540436877E-2</v>
      </c>
      <c r="G1907" s="2">
        <f t="shared" si="268"/>
        <v>1.4037885707688897E-2</v>
      </c>
      <c r="H1907" s="2">
        <f t="shared" si="265"/>
        <v>1.225079110810638</v>
      </c>
      <c r="I1907" s="2">
        <f t="shared" si="266"/>
        <v>55.057777714892964</v>
      </c>
    </row>
    <row r="1908" spans="1:9" ht="13.5" x14ac:dyDescent="0.25">
      <c r="A1908" s="3">
        <f>TITRES_STAT!B1911</f>
        <v>44789</v>
      </c>
      <c r="B1908" s="5">
        <f>TITRES_STAT!D1911</f>
        <v>7.5759999999999996</v>
      </c>
      <c r="C1908" s="2">
        <f t="shared" si="261"/>
        <v>-4.8000000000000043E-2</v>
      </c>
      <c r="D1908" s="2">
        <f t="shared" si="262"/>
        <v>0</v>
      </c>
      <c r="E1908" s="2">
        <f t="shared" si="263"/>
        <v>4.8000000000000043E-2</v>
      </c>
      <c r="F1908" s="2">
        <f t="shared" si="268"/>
        <v>1.5969126216119959E-2</v>
      </c>
      <c r="G1908" s="2">
        <f t="shared" si="268"/>
        <v>1.646375101428255E-2</v>
      </c>
      <c r="H1908" s="2">
        <f t="shared" si="265"/>
        <v>0.96995673721416853</v>
      </c>
      <c r="I1908" s="2">
        <f t="shared" si="266"/>
        <v>49.237463894046797</v>
      </c>
    </row>
    <row r="1909" spans="1:9" ht="13.5" x14ac:dyDescent="0.25">
      <c r="A1909" s="3">
        <f>TITRES_STAT!B1912</f>
        <v>44790</v>
      </c>
      <c r="B1909" s="5">
        <f>TITRES_STAT!D1912</f>
        <v>7.5759999999999996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1.4828474343539963E-2</v>
      </c>
      <c r="G1909" s="2">
        <f t="shared" si="268"/>
        <v>1.5287768798976654E-2</v>
      </c>
      <c r="H1909" s="2">
        <f t="shared" si="265"/>
        <v>0.96995673721416853</v>
      </c>
      <c r="I1909" s="2">
        <f t="shared" si="266"/>
        <v>49.237463894046797</v>
      </c>
    </row>
    <row r="1910" spans="1:9" ht="13.5" x14ac:dyDescent="0.25">
      <c r="A1910" s="3">
        <f>TITRES_STAT!B1913</f>
        <v>44791</v>
      </c>
      <c r="B1910" s="5">
        <f>TITRES_STAT!D1913</f>
        <v>7.5759999999999996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1.376929760471568E-2</v>
      </c>
      <c r="G1910" s="2">
        <f t="shared" si="268"/>
        <v>1.4195785313335466E-2</v>
      </c>
      <c r="H1910" s="2">
        <f t="shared" si="265"/>
        <v>0.96995673721416842</v>
      </c>
      <c r="I1910" s="2">
        <f t="shared" si="266"/>
        <v>49.23746389404679</v>
      </c>
    </row>
    <row r="1911" spans="1:9" ht="13.5" x14ac:dyDescent="0.25">
      <c r="A1911" s="3">
        <f>TITRES_STAT!B1914</f>
        <v>44792</v>
      </c>
      <c r="B1911" s="5">
        <f>TITRES_STAT!D1914</f>
        <v>7.5759999999999996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1.2785776347235989E-2</v>
      </c>
      <c r="G1911" s="2">
        <f t="shared" si="268"/>
        <v>1.3181800648097219E-2</v>
      </c>
      <c r="H1911" s="2">
        <f t="shared" si="265"/>
        <v>0.96995673721416842</v>
      </c>
      <c r="I1911" s="2">
        <f t="shared" si="266"/>
        <v>49.23746389404679</v>
      </c>
    </row>
    <row r="1912" spans="1:9" ht="13.5" x14ac:dyDescent="0.25">
      <c r="A1912" s="3">
        <f>TITRES_STAT!B1915</f>
        <v>44795</v>
      </c>
      <c r="B1912" s="5">
        <f>TITRES_STAT!D1915</f>
        <v>7.6239999999999997</v>
      </c>
      <c r="C1912" s="2">
        <f t="shared" si="261"/>
        <v>4.8000000000000043E-2</v>
      </c>
      <c r="D1912" s="2">
        <f t="shared" si="262"/>
        <v>4.8000000000000043E-2</v>
      </c>
      <c r="E1912" s="2">
        <f t="shared" si="263"/>
        <v>0</v>
      </c>
      <c r="F1912" s="2">
        <f t="shared" si="268"/>
        <v>1.5301078036719136E-2</v>
      </c>
      <c r="G1912" s="2">
        <f t="shared" si="268"/>
        <v>1.2240243458947418E-2</v>
      </c>
      <c r="H1912" s="2">
        <f t="shared" si="265"/>
        <v>1.2500632105919673</v>
      </c>
      <c r="I1912" s="2">
        <f t="shared" si="266"/>
        <v>55.556804124764533</v>
      </c>
    </row>
    <row r="1913" spans="1:9" ht="13.5" x14ac:dyDescent="0.25">
      <c r="A1913" s="3">
        <f>TITRES_STAT!B1916</f>
        <v>44796</v>
      </c>
      <c r="B1913" s="5">
        <f>TITRES_STAT!D1916</f>
        <v>7.6239999999999997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1.4208143891239198E-2</v>
      </c>
      <c r="G1913" s="2">
        <f t="shared" si="268"/>
        <v>1.1365940354736887E-2</v>
      </c>
      <c r="H1913" s="2">
        <f t="shared" si="265"/>
        <v>1.2500632105919673</v>
      </c>
      <c r="I1913" s="2">
        <f t="shared" si="266"/>
        <v>55.556804124764533</v>
      </c>
    </row>
    <row r="1914" spans="1:9" ht="13.5" x14ac:dyDescent="0.25">
      <c r="A1914" s="3">
        <f>TITRES_STAT!B1917</f>
        <v>44797</v>
      </c>
      <c r="B1914" s="5">
        <f>TITRES_STAT!D1917</f>
        <v>7.8979999999999997</v>
      </c>
      <c r="C1914" s="2">
        <f t="shared" si="261"/>
        <v>0.27400000000000002</v>
      </c>
      <c r="D1914" s="2">
        <f t="shared" si="262"/>
        <v>0.27400000000000002</v>
      </c>
      <c r="E1914" s="2">
        <f t="shared" si="263"/>
        <v>0</v>
      </c>
      <c r="F1914" s="2">
        <f t="shared" si="268"/>
        <v>3.2764705041864968E-2</v>
      </c>
      <c r="G1914" s="2">
        <f t="shared" si="268"/>
        <v>1.0554087472255681E-2</v>
      </c>
      <c r="H1914" s="2">
        <f t="shared" si="265"/>
        <v>3.1044564608731924</v>
      </c>
      <c r="I1914" s="2">
        <f t="shared" si="266"/>
        <v>75.636238085779155</v>
      </c>
    </row>
    <row r="1915" spans="1:9" ht="13.5" x14ac:dyDescent="0.25">
      <c r="A1915" s="3">
        <f>TITRES_STAT!B1918</f>
        <v>44798</v>
      </c>
      <c r="B1915" s="5">
        <f>TITRES_STAT!D1918</f>
        <v>7.8979999999999997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3.0424368967446044E-2</v>
      </c>
      <c r="G1915" s="2">
        <f t="shared" si="268"/>
        <v>9.8002240813802755E-3</v>
      </c>
      <c r="H1915" s="2">
        <f t="shared" si="265"/>
        <v>3.1044564608731924</v>
      </c>
      <c r="I1915" s="2">
        <f t="shared" si="266"/>
        <v>75.636238085779155</v>
      </c>
    </row>
    <row r="1916" spans="1:9" ht="13.5" x14ac:dyDescent="0.25">
      <c r="A1916" s="3">
        <f>TITRES_STAT!B1919</f>
        <v>44799</v>
      </c>
      <c r="B1916" s="5">
        <f>TITRES_STAT!D1919</f>
        <v>7.8979999999999997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2.8251199755485613E-2</v>
      </c>
      <c r="G1916" s="2">
        <f t="shared" si="268"/>
        <v>9.1002080755673981E-3</v>
      </c>
      <c r="H1916" s="2">
        <f t="shared" si="265"/>
        <v>3.1044564608731928</v>
      </c>
      <c r="I1916" s="2">
        <f t="shared" si="266"/>
        <v>75.636238085779155</v>
      </c>
    </row>
    <row r="1917" spans="1:9" ht="13.5" x14ac:dyDescent="0.25">
      <c r="A1917" s="3">
        <f>TITRES_STAT!B1920</f>
        <v>44802</v>
      </c>
      <c r="B1917" s="5">
        <f>TITRES_STAT!D1920</f>
        <v>8.14</v>
      </c>
      <c r="C1917" s="2">
        <f t="shared" si="261"/>
        <v>0.24200000000000088</v>
      </c>
      <c r="D1917" s="2">
        <f t="shared" si="262"/>
        <v>0.24200000000000088</v>
      </c>
      <c r="E1917" s="2">
        <f t="shared" si="263"/>
        <v>0</v>
      </c>
      <c r="F1917" s="2">
        <f t="shared" ref="F1917:G1932" si="269">((F1916*13)+D1917)/14</f>
        <v>4.351897120152242E-2</v>
      </c>
      <c r="G1917" s="2">
        <f t="shared" si="269"/>
        <v>8.4501932130268704E-3</v>
      </c>
      <c r="H1917" s="2">
        <f t="shared" si="265"/>
        <v>5.150056348348734</v>
      </c>
      <c r="I1917" s="2">
        <f t="shared" si="266"/>
        <v>83.739986378035439</v>
      </c>
    </row>
    <row r="1918" spans="1:9" ht="13.5" x14ac:dyDescent="0.25">
      <c r="A1918" s="3">
        <f>TITRES_STAT!B1921</f>
        <v>44803</v>
      </c>
      <c r="B1918" s="5">
        <f>TITRES_STAT!D1921</f>
        <v>8.14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4.0410473258556533E-2</v>
      </c>
      <c r="G1918" s="2">
        <f t="shared" si="269"/>
        <v>7.846607983524951E-3</v>
      </c>
      <c r="H1918" s="2">
        <f t="shared" si="265"/>
        <v>5.150056348348734</v>
      </c>
      <c r="I1918" s="2">
        <f t="shared" si="266"/>
        <v>83.739986378035439</v>
      </c>
    </row>
    <row r="1919" spans="1:9" ht="13.5" x14ac:dyDescent="0.25">
      <c r="A1919" s="3">
        <f>TITRES_STAT!B1922</f>
        <v>44804</v>
      </c>
      <c r="B1919" s="5">
        <f>TITRES_STAT!D1922</f>
        <v>8.3819999999999997</v>
      </c>
      <c r="C1919" s="2">
        <f t="shared" si="261"/>
        <v>0.2419999999999991</v>
      </c>
      <c r="D1919" s="2">
        <f t="shared" si="262"/>
        <v>0.2419999999999991</v>
      </c>
      <c r="E1919" s="2">
        <f t="shared" si="263"/>
        <v>0</v>
      </c>
      <c r="F1919" s="2">
        <f t="shared" si="269"/>
        <v>5.4809725168659569E-2</v>
      </c>
      <c r="G1919" s="2">
        <f t="shared" si="269"/>
        <v>7.2861359847017403E-3</v>
      </c>
      <c r="H1919" s="2">
        <f t="shared" si="265"/>
        <v>7.522468052166503</v>
      </c>
      <c r="I1919" s="2">
        <f t="shared" si="266"/>
        <v>88.266309783985761</v>
      </c>
    </row>
    <row r="1920" spans="1:9" ht="13.5" x14ac:dyDescent="0.25">
      <c r="A1920" s="3">
        <f>TITRES_STAT!B1923</f>
        <v>44805</v>
      </c>
      <c r="B1920" s="5">
        <f>TITRES_STAT!D1923</f>
        <v>8.3819999999999997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5.08947447994696E-2</v>
      </c>
      <c r="G1920" s="2">
        <f t="shared" si="269"/>
        <v>6.7656977000801876E-3</v>
      </c>
      <c r="H1920" s="2">
        <f t="shared" si="265"/>
        <v>7.522468052166503</v>
      </c>
      <c r="I1920" s="2">
        <f t="shared" si="266"/>
        <v>88.266309783985761</v>
      </c>
    </row>
    <row r="1921" spans="1:9" ht="13.5" x14ac:dyDescent="0.25">
      <c r="A1921" s="3">
        <f>TITRES_STAT!B1924</f>
        <v>44806</v>
      </c>
      <c r="B1921" s="5">
        <f>TITRES_STAT!D1924</f>
        <v>8.3819999999999997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4.7259405885221768E-2</v>
      </c>
      <c r="G1921" s="2">
        <f t="shared" si="269"/>
        <v>6.2824335786458877E-3</v>
      </c>
      <c r="H1921" s="2">
        <f t="shared" si="265"/>
        <v>7.5224680521665039</v>
      </c>
      <c r="I1921" s="2">
        <f t="shared" si="266"/>
        <v>88.266309783985761</v>
      </c>
    </row>
    <row r="1922" spans="1:9" ht="13.5" x14ac:dyDescent="0.25">
      <c r="A1922" s="3">
        <f>TITRES_STAT!B1925</f>
        <v>44809</v>
      </c>
      <c r="B1922" s="5">
        <f>TITRES_STAT!D1925</f>
        <v>8.4629999999999992</v>
      </c>
      <c r="C1922" s="2">
        <f t="shared" si="261"/>
        <v>8.0999999999999517E-2</v>
      </c>
      <c r="D1922" s="2">
        <f t="shared" si="262"/>
        <v>8.0999999999999517E-2</v>
      </c>
      <c r="E1922" s="2">
        <f t="shared" si="263"/>
        <v>0</v>
      </c>
      <c r="F1922" s="2">
        <f t="shared" si="269"/>
        <v>4.9669448321991605E-2</v>
      </c>
      <c r="G1922" s="2">
        <f t="shared" si="269"/>
        <v>5.8336883230283238E-3</v>
      </c>
      <c r="H1922" s="2">
        <f t="shared" si="265"/>
        <v>8.5142444319355945</v>
      </c>
      <c r="I1922" s="2">
        <f t="shared" si="266"/>
        <v>89.489443884336296</v>
      </c>
    </row>
    <row r="1923" spans="1:9" ht="13.5" x14ac:dyDescent="0.25">
      <c r="A1923" s="3">
        <f>TITRES_STAT!B1926</f>
        <v>44810</v>
      </c>
      <c r="B1923" s="5">
        <f>TITRES_STAT!D1926</f>
        <v>8.5839999999999996</v>
      </c>
      <c r="C1923" s="2">
        <f t="shared" ref="C1923:C1986" si="270">B1923-B1922</f>
        <v>0.12100000000000044</v>
      </c>
      <c r="D1923" s="2">
        <f t="shared" ref="D1923:D1986" si="271">IF(C1923&gt;0,C1923,0)</f>
        <v>0.12100000000000044</v>
      </c>
      <c r="E1923" s="2">
        <f t="shared" ref="E1923:E1986" si="272">IF(C1923&lt;0,-C1923,0)</f>
        <v>0</v>
      </c>
      <c r="F1923" s="2">
        <f t="shared" si="269"/>
        <v>5.4764487727563663E-2</v>
      </c>
      <c r="G1923" s="2">
        <f t="shared" si="269"/>
        <v>5.416996299954872E-3</v>
      </c>
      <c r="H1923" s="2">
        <f t="shared" si="265"/>
        <v>10.109751732342867</v>
      </c>
      <c r="I1923" s="2">
        <f t="shared" si="266"/>
        <v>90.99889876846855</v>
      </c>
    </row>
    <row r="1924" spans="1:9" ht="13.5" x14ac:dyDescent="0.25">
      <c r="A1924" s="3">
        <f>TITRES_STAT!B1927</f>
        <v>44811</v>
      </c>
      <c r="B1924" s="5">
        <f>TITRES_STAT!D1927</f>
        <v>8.7040000000000006</v>
      </c>
      <c r="C1924" s="2">
        <f t="shared" si="270"/>
        <v>0.12000000000000099</v>
      </c>
      <c r="D1924" s="2">
        <f t="shared" si="271"/>
        <v>0.12000000000000099</v>
      </c>
      <c r="E1924" s="2">
        <f t="shared" si="272"/>
        <v>0</v>
      </c>
      <c r="F1924" s="2">
        <f t="shared" si="269"/>
        <v>5.94241671755949E-2</v>
      </c>
      <c r="G1924" s="2">
        <f t="shared" si="269"/>
        <v>5.0300679928152381E-3</v>
      </c>
      <c r="H1924" s="2">
        <f t="shared" si="265"/>
        <v>11.813790044284524</v>
      </c>
      <c r="I1924" s="2">
        <f t="shared" si="266"/>
        <v>92.1959077170455</v>
      </c>
    </row>
    <row r="1925" spans="1:9" ht="13.5" x14ac:dyDescent="0.25">
      <c r="A1925" s="3">
        <f>TITRES_STAT!B1928</f>
        <v>44812</v>
      </c>
      <c r="B1925" s="5">
        <f>TITRES_STAT!D1928</f>
        <v>8.8659999999999997</v>
      </c>
      <c r="C1925" s="2">
        <f t="shared" si="270"/>
        <v>0.16199999999999903</v>
      </c>
      <c r="D1925" s="2">
        <f t="shared" si="271"/>
        <v>0.16199999999999903</v>
      </c>
      <c r="E1925" s="2">
        <f t="shared" si="272"/>
        <v>0</v>
      </c>
      <c r="F1925" s="2">
        <f t="shared" si="269"/>
        <v>6.6751012377338048E-2</v>
      </c>
      <c r="G1925" s="2">
        <f t="shared" si="269"/>
        <v>4.6707774218998641E-3</v>
      </c>
      <c r="H1925" s="2">
        <f t="shared" si="265"/>
        <v>14.291199590107359</v>
      </c>
      <c r="I1925" s="2">
        <f t="shared" si="266"/>
        <v>93.460290710959327</v>
      </c>
    </row>
    <row r="1926" spans="1:9" ht="13.5" x14ac:dyDescent="0.25">
      <c r="A1926" s="3">
        <f>TITRES_STAT!B1929</f>
        <v>44813</v>
      </c>
      <c r="B1926" s="5">
        <f>TITRES_STAT!D1929</f>
        <v>9.0109999999999992</v>
      </c>
      <c r="C1926" s="2">
        <f t="shared" si="270"/>
        <v>0.14499999999999957</v>
      </c>
      <c r="D1926" s="2">
        <f t="shared" si="271"/>
        <v>0.14499999999999957</v>
      </c>
      <c r="E1926" s="2">
        <f t="shared" si="272"/>
        <v>0</v>
      </c>
      <c r="F1926" s="2">
        <f t="shared" si="269"/>
        <v>7.2340225778956727E-2</v>
      </c>
      <c r="G1926" s="2">
        <f t="shared" si="269"/>
        <v>4.3371504631927313E-3</v>
      </c>
      <c r="H1926" s="2">
        <f t="shared" si="265"/>
        <v>16.679205942443719</v>
      </c>
      <c r="I1926" s="2">
        <f t="shared" si="266"/>
        <v>94.343637359870172</v>
      </c>
    </row>
    <row r="1927" spans="1:9" ht="13.5" x14ac:dyDescent="0.25">
      <c r="A1927" s="3">
        <f>TITRES_STAT!B1930</f>
        <v>44816</v>
      </c>
      <c r="B1927" s="5">
        <f>TITRES_STAT!D1930</f>
        <v>9.0030000000000001</v>
      </c>
      <c r="C1927" s="2">
        <f t="shared" si="270"/>
        <v>-7.9999999999991189E-3</v>
      </c>
      <c r="D1927" s="2">
        <f t="shared" si="271"/>
        <v>0</v>
      </c>
      <c r="E1927" s="2">
        <f t="shared" si="272"/>
        <v>7.9999999999991189E-3</v>
      </c>
      <c r="F1927" s="2">
        <f t="shared" si="269"/>
        <v>6.7173066794745537E-2</v>
      </c>
      <c r="G1927" s="2">
        <f t="shared" si="269"/>
        <v>4.5987825729646159E-3</v>
      </c>
      <c r="H1927" s="2">
        <f t="shared" si="265"/>
        <v>14.606706390000575</v>
      </c>
      <c r="I1927" s="2">
        <f t="shared" si="266"/>
        <v>93.59249815425045</v>
      </c>
    </row>
    <row r="1928" spans="1:9" ht="13.5" x14ac:dyDescent="0.25">
      <c r="A1928" s="3">
        <f>TITRES_STAT!B1931</f>
        <v>44817</v>
      </c>
      <c r="B1928" s="5">
        <f>TITRES_STAT!D1931</f>
        <v>9.0030000000000001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6.2374990595120854E-2</v>
      </c>
      <c r="G1928" s="2">
        <f t="shared" si="269"/>
        <v>4.2702981034671433E-3</v>
      </c>
      <c r="H1928" s="2">
        <f t="shared" si="265"/>
        <v>14.606706390000573</v>
      </c>
      <c r="I1928" s="2">
        <f t="shared" si="266"/>
        <v>93.59249815425045</v>
      </c>
    </row>
    <row r="1929" spans="1:9" ht="13.5" x14ac:dyDescent="0.25">
      <c r="A1929" s="3">
        <f>TITRES_STAT!B1932</f>
        <v>44818</v>
      </c>
      <c r="B1929" s="5">
        <f>TITRES_STAT!D1932</f>
        <v>9.0030000000000001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5.7919634124040789E-2</v>
      </c>
      <c r="G1929" s="2">
        <f t="shared" si="269"/>
        <v>3.9652768103623478E-3</v>
      </c>
      <c r="H1929" s="2">
        <f t="shared" si="265"/>
        <v>14.606706390000571</v>
      </c>
      <c r="I1929" s="2">
        <f t="shared" si="266"/>
        <v>93.59249815425045</v>
      </c>
    </row>
    <row r="1930" spans="1:9" ht="13.5" x14ac:dyDescent="0.25">
      <c r="A1930" s="3">
        <f>TITRES_STAT!B1933</f>
        <v>44819</v>
      </c>
      <c r="B1930" s="5">
        <f>TITRES_STAT!D1933</f>
        <v>9.0030000000000001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5.378251740089502E-2</v>
      </c>
      <c r="G1930" s="2">
        <f t="shared" si="269"/>
        <v>3.6820427524793227E-3</v>
      </c>
      <c r="H1930" s="2">
        <f t="shared" si="265"/>
        <v>14.606706390000573</v>
      </c>
      <c r="I1930" s="2">
        <f t="shared" si="266"/>
        <v>93.59249815425045</v>
      </c>
    </row>
    <row r="1931" spans="1:9" ht="13.5" x14ac:dyDescent="0.25">
      <c r="A1931" s="3">
        <f>TITRES_STAT!B1934</f>
        <v>44820</v>
      </c>
      <c r="B1931" s="5">
        <f>TITRES_STAT!D1934</f>
        <v>8.8659999999999997</v>
      </c>
      <c r="C1931" s="2">
        <f t="shared" si="270"/>
        <v>-0.13700000000000045</v>
      </c>
      <c r="D1931" s="2">
        <f t="shared" si="271"/>
        <v>0</v>
      </c>
      <c r="E1931" s="2">
        <f t="shared" si="272"/>
        <v>0.13700000000000045</v>
      </c>
      <c r="F1931" s="2">
        <f t="shared" si="269"/>
        <v>4.9940909015116809E-2</v>
      </c>
      <c r="G1931" s="2">
        <f t="shared" si="269"/>
        <v>1.3204753984445119E-2</v>
      </c>
      <c r="H1931" s="2">
        <f t="shared" si="265"/>
        <v>3.7820400951010518</v>
      </c>
      <c r="I1931" s="2">
        <f t="shared" si="266"/>
        <v>79.088422930112046</v>
      </c>
    </row>
    <row r="1932" spans="1:9" ht="13.5" x14ac:dyDescent="0.25">
      <c r="A1932" s="3">
        <f>TITRES_STAT!B1935</f>
        <v>44823</v>
      </c>
      <c r="B1932" s="5">
        <f>TITRES_STAT!D1935</f>
        <v>8.8659999999999997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4.6373701228322753E-2</v>
      </c>
      <c r="G1932" s="2">
        <f t="shared" si="269"/>
        <v>1.2261557271270467E-2</v>
      </c>
      <c r="H1932" s="2">
        <f t="shared" si="265"/>
        <v>3.7820400951010518</v>
      </c>
      <c r="I1932" s="2">
        <f t="shared" si="266"/>
        <v>79.088422930112046</v>
      </c>
    </row>
    <row r="1933" spans="1:9" ht="13.5" x14ac:dyDescent="0.25">
      <c r="A1933" s="3">
        <f>TITRES_STAT!B1936</f>
        <v>44824</v>
      </c>
      <c r="B1933" s="5">
        <f>TITRES_STAT!D1936</f>
        <v>8.8659999999999997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4.3061293997728275E-2</v>
      </c>
      <c r="G1933" s="2">
        <f t="shared" si="273"/>
        <v>1.1385731751894005E-2</v>
      </c>
      <c r="H1933" s="2">
        <f t="shared" si="265"/>
        <v>3.7820400951010527</v>
      </c>
      <c r="I1933" s="2">
        <f t="shared" si="266"/>
        <v>79.088422930112046</v>
      </c>
    </row>
    <row r="1934" spans="1:9" ht="13.5" x14ac:dyDescent="0.25">
      <c r="A1934" s="3">
        <f>TITRES_STAT!B1937</f>
        <v>44825</v>
      </c>
      <c r="B1934" s="5">
        <f>TITRES_STAT!D1937</f>
        <v>8.8659999999999997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3.9985487283604827E-2</v>
      </c>
      <c r="G1934" s="2">
        <f t="shared" si="273"/>
        <v>1.0572465198187291E-2</v>
      </c>
      <c r="H1934" s="2">
        <f t="shared" si="265"/>
        <v>3.7820400951010522</v>
      </c>
      <c r="I1934" s="2">
        <f t="shared" si="266"/>
        <v>79.088422930112046</v>
      </c>
    </row>
    <row r="1935" spans="1:9" ht="13.5" x14ac:dyDescent="0.25">
      <c r="A1935" s="3">
        <f>TITRES_STAT!B1938</f>
        <v>44826</v>
      </c>
      <c r="B1935" s="5">
        <f>TITRES_STAT!D1938</f>
        <v>8.8659999999999997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3.7129381049061626E-2</v>
      </c>
      <c r="G1935" s="2">
        <f t="shared" si="273"/>
        <v>9.8172891126024845E-3</v>
      </c>
      <c r="H1935" s="2">
        <f t="shared" si="265"/>
        <v>3.7820400951010522</v>
      </c>
      <c r="I1935" s="2">
        <f t="shared" si="266"/>
        <v>79.088422930112046</v>
      </c>
    </row>
    <row r="1936" spans="1:9" ht="13.5" x14ac:dyDescent="0.25">
      <c r="A1936" s="3">
        <f>TITRES_STAT!B1939</f>
        <v>44827</v>
      </c>
      <c r="B1936" s="5">
        <f>TITRES_STAT!D1939</f>
        <v>8.8659999999999997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3.447728240270008E-2</v>
      </c>
      <c r="G1936" s="2">
        <f t="shared" si="273"/>
        <v>9.1160541759880229E-3</v>
      </c>
      <c r="H1936" s="2">
        <f t="shared" si="265"/>
        <v>3.7820400951010513</v>
      </c>
      <c r="I1936" s="2">
        <f t="shared" si="266"/>
        <v>79.088422930112031</v>
      </c>
    </row>
    <row r="1937" spans="1:9" ht="13.5" x14ac:dyDescent="0.25">
      <c r="A1937" s="3">
        <f>TITRES_STAT!B1940</f>
        <v>44830</v>
      </c>
      <c r="B1937" s="5">
        <f>TITRES_STAT!D1940</f>
        <v>8.8659999999999997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3.2014619373935786E-2</v>
      </c>
      <c r="G1937" s="2">
        <f t="shared" si="273"/>
        <v>8.464907449131736E-3</v>
      </c>
      <c r="H1937" s="2">
        <f t="shared" ref="H1937:H2000" si="274">F1937/G1937</f>
        <v>3.7820400951010509</v>
      </c>
      <c r="I1937" s="2">
        <f t="shared" ref="I1937:I2000" si="275">IF(G1937=0,100,100-(100/(1+H1937)))</f>
        <v>79.088422930112031</v>
      </c>
    </row>
    <row r="1938" spans="1:9" ht="13.5" x14ac:dyDescent="0.25">
      <c r="A1938" s="3">
        <f>TITRES_STAT!B1941</f>
        <v>44831</v>
      </c>
      <c r="B1938" s="5">
        <f>TITRES_STAT!D1941</f>
        <v>8.8659999999999997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2.9727860847226086E-2</v>
      </c>
      <c r="G1938" s="2">
        <f t="shared" si="273"/>
        <v>7.8602712027651834E-3</v>
      </c>
      <c r="H1938" s="2">
        <f t="shared" si="274"/>
        <v>3.7820400951010509</v>
      </c>
      <c r="I1938" s="2">
        <f t="shared" si="275"/>
        <v>79.088422930112031</v>
      </c>
    </row>
    <row r="1939" spans="1:9" ht="13.5" x14ac:dyDescent="0.25">
      <c r="A1939" s="3">
        <f>TITRES_STAT!B1942</f>
        <v>44832</v>
      </c>
      <c r="B1939" s="5">
        <f>TITRES_STAT!D1942</f>
        <v>8.4710000000000001</v>
      </c>
      <c r="C1939" s="2">
        <f t="shared" si="270"/>
        <v>-0.39499999999999957</v>
      </c>
      <c r="D1939" s="2">
        <f t="shared" si="271"/>
        <v>0</v>
      </c>
      <c r="E1939" s="2">
        <f t="shared" si="272"/>
        <v>0.39499999999999957</v>
      </c>
      <c r="F1939" s="2">
        <f t="shared" si="273"/>
        <v>2.7604442215281366E-2</v>
      </c>
      <c r="G1939" s="2">
        <f t="shared" si="273"/>
        <v>3.5513108973996212E-2</v>
      </c>
      <c r="H1939" s="2">
        <f t="shared" si="274"/>
        <v>0.7773028893497943</v>
      </c>
      <c r="I1939" s="2">
        <f t="shared" si="275"/>
        <v>43.734970218506852</v>
      </c>
    </row>
    <row r="1940" spans="1:9" ht="13.5" x14ac:dyDescent="0.25">
      <c r="A1940" s="3">
        <f>TITRES_STAT!B1943</f>
        <v>44833</v>
      </c>
      <c r="B1940" s="5">
        <f>TITRES_STAT!D1943</f>
        <v>8.6159999999999997</v>
      </c>
      <c r="C1940" s="2">
        <f t="shared" si="270"/>
        <v>0.14499999999999957</v>
      </c>
      <c r="D1940" s="2">
        <f t="shared" si="271"/>
        <v>0.14499999999999957</v>
      </c>
      <c r="E1940" s="2">
        <f t="shared" si="272"/>
        <v>0</v>
      </c>
      <c r="F1940" s="2">
        <f t="shared" si="273"/>
        <v>3.5989839199904096E-2</v>
      </c>
      <c r="G1940" s="2">
        <f t="shared" si="273"/>
        <v>3.2976458332996485E-2</v>
      </c>
      <c r="H1940" s="2">
        <f t="shared" si="274"/>
        <v>1.0913797605697517</v>
      </c>
      <c r="I1940" s="2">
        <f t="shared" si="275"/>
        <v>52.184676410583066</v>
      </c>
    </row>
    <row r="1941" spans="1:9" ht="13.5" x14ac:dyDescent="0.25">
      <c r="A1941" s="3">
        <f>TITRES_STAT!B1944</f>
        <v>44834</v>
      </c>
      <c r="B1941" s="5">
        <f>TITRES_STAT!D1944</f>
        <v>8.5429999999999993</v>
      </c>
      <c r="C1941" s="2">
        <f t="shared" si="270"/>
        <v>-7.3000000000000398E-2</v>
      </c>
      <c r="D1941" s="2">
        <f t="shared" si="271"/>
        <v>0</v>
      </c>
      <c r="E1941" s="2">
        <f t="shared" si="272"/>
        <v>7.3000000000000398E-2</v>
      </c>
      <c r="F1941" s="2">
        <f t="shared" si="273"/>
        <v>3.3419136399910947E-2</v>
      </c>
      <c r="G1941" s="2">
        <f t="shared" si="273"/>
        <v>3.5835282737782477E-2</v>
      </c>
      <c r="H1941" s="2">
        <f t="shared" si="274"/>
        <v>0.93257632832001913</v>
      </c>
      <c r="I1941" s="2">
        <f t="shared" si="275"/>
        <v>48.255601326272277</v>
      </c>
    </row>
    <row r="1942" spans="1:9" ht="13.5" x14ac:dyDescent="0.25">
      <c r="A1942" s="3">
        <f>TITRES_STAT!B1945</f>
        <v>44837</v>
      </c>
      <c r="B1942" s="5">
        <f>TITRES_STAT!D1945</f>
        <v>8.5429999999999993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3.1032055228488734E-2</v>
      </c>
      <c r="G1942" s="2">
        <f t="shared" si="273"/>
        <v>3.3275619685083732E-2</v>
      </c>
      <c r="H1942" s="2">
        <f t="shared" si="274"/>
        <v>0.93257632832001902</v>
      </c>
      <c r="I1942" s="2">
        <f t="shared" si="275"/>
        <v>48.25560132627227</v>
      </c>
    </row>
    <row r="1943" spans="1:9" ht="13.5" x14ac:dyDescent="0.25">
      <c r="A1943" s="3">
        <f>TITRES_STAT!B1946</f>
        <v>44838</v>
      </c>
      <c r="B1943" s="5">
        <f>TITRES_STAT!D1946</f>
        <v>8.2210000000000001</v>
      </c>
      <c r="C1943" s="2">
        <f t="shared" si="270"/>
        <v>-0.32199999999999918</v>
      </c>
      <c r="D1943" s="2">
        <f t="shared" si="271"/>
        <v>0</v>
      </c>
      <c r="E1943" s="2">
        <f t="shared" si="272"/>
        <v>0.32199999999999918</v>
      </c>
      <c r="F1943" s="2">
        <f t="shared" si="273"/>
        <v>2.8815479855025253E-2</v>
      </c>
      <c r="G1943" s="2">
        <f t="shared" si="273"/>
        <v>5.38987897075777E-2</v>
      </c>
      <c r="H1943" s="2">
        <f t="shared" si="274"/>
        <v>0.53462202048247565</v>
      </c>
      <c r="I1943" s="2">
        <f t="shared" si="275"/>
        <v>34.837374503097109</v>
      </c>
    </row>
    <row r="1944" spans="1:9" ht="13.5" x14ac:dyDescent="0.25">
      <c r="A1944" s="3">
        <f>TITRES_STAT!B1947</f>
        <v>44839</v>
      </c>
      <c r="B1944" s="5">
        <f>TITRES_STAT!D1947</f>
        <v>8.2210000000000001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2.6757231293952022E-2</v>
      </c>
      <c r="G1944" s="2">
        <f t="shared" si="273"/>
        <v>5.0048876157036438E-2</v>
      </c>
      <c r="H1944" s="2">
        <f t="shared" si="274"/>
        <v>0.53462202048247565</v>
      </c>
      <c r="I1944" s="2">
        <f t="shared" si="275"/>
        <v>34.837374503097109</v>
      </c>
    </row>
    <row r="1945" spans="1:9" ht="13.5" x14ac:dyDescent="0.25">
      <c r="A1945" s="3">
        <f>TITRES_STAT!B1948</f>
        <v>44840</v>
      </c>
      <c r="B1945" s="5">
        <f>TITRES_STAT!D1948</f>
        <v>8.2210000000000001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2.4846000487241164E-2</v>
      </c>
      <c r="G1945" s="2">
        <f t="shared" si="273"/>
        <v>4.647395643153384E-2</v>
      </c>
      <c r="H1945" s="2">
        <f t="shared" si="274"/>
        <v>0.53462202048247565</v>
      </c>
      <c r="I1945" s="2">
        <f t="shared" si="275"/>
        <v>34.837374503097109</v>
      </c>
    </row>
    <row r="1946" spans="1:9" ht="13.5" x14ac:dyDescent="0.25">
      <c r="A1946" s="3">
        <f>TITRES_STAT!B1949</f>
        <v>44841</v>
      </c>
      <c r="B1946" s="5">
        <f>TITRES_STAT!D1949</f>
        <v>8.2210000000000001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2.3071286166723937E-2</v>
      </c>
      <c r="G1946" s="2">
        <f t="shared" si="273"/>
        <v>4.3154388114995709E-2</v>
      </c>
      <c r="H1946" s="2">
        <f t="shared" si="274"/>
        <v>0.53462202048247554</v>
      </c>
      <c r="I1946" s="2">
        <f t="shared" si="275"/>
        <v>34.837374503097095</v>
      </c>
    </row>
    <row r="1947" spans="1:9" ht="13.5" x14ac:dyDescent="0.25">
      <c r="A1947" s="3">
        <f>TITRES_STAT!B1950</f>
        <v>44844</v>
      </c>
      <c r="B1947" s="5">
        <f>TITRES_STAT!D1950</f>
        <v>8.2210000000000001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2.1423337154815085E-2</v>
      </c>
      <c r="G1947" s="2">
        <f t="shared" si="273"/>
        <v>4.0071931821067441E-2</v>
      </c>
      <c r="H1947" s="2">
        <f t="shared" si="274"/>
        <v>0.53462202048247565</v>
      </c>
      <c r="I1947" s="2">
        <f t="shared" si="275"/>
        <v>34.837374503097109</v>
      </c>
    </row>
    <row r="1948" spans="1:9" ht="13.5" x14ac:dyDescent="0.25">
      <c r="A1948" s="3">
        <f>TITRES_STAT!B1951</f>
        <v>44845</v>
      </c>
      <c r="B1948" s="5">
        <f>TITRES_STAT!D1951</f>
        <v>8.2210000000000001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1.9893098786614005E-2</v>
      </c>
      <c r="G1948" s="2">
        <f t="shared" si="273"/>
        <v>3.7209650976705477E-2</v>
      </c>
      <c r="H1948" s="2">
        <f t="shared" si="274"/>
        <v>0.53462202048247565</v>
      </c>
      <c r="I1948" s="2">
        <f t="shared" si="275"/>
        <v>34.837374503097109</v>
      </c>
    </row>
    <row r="1949" spans="1:9" ht="13.5" x14ac:dyDescent="0.25">
      <c r="A1949" s="3">
        <f>TITRES_STAT!B1952</f>
        <v>44846</v>
      </c>
      <c r="B1949" s="5">
        <f>TITRES_STAT!D1952</f>
        <v>8.1319999999999997</v>
      </c>
      <c r="C1949" s="2">
        <f t="shared" si="270"/>
        <v>-8.9000000000000412E-2</v>
      </c>
      <c r="D1949" s="2">
        <f t="shared" si="271"/>
        <v>0</v>
      </c>
      <c r="E1949" s="2">
        <f t="shared" si="272"/>
        <v>8.9000000000000412E-2</v>
      </c>
      <c r="F1949" s="2">
        <f t="shared" ref="F1949:G1964" si="276">((F1948*13)+D1949)/14</f>
        <v>1.8472163158998717E-2</v>
      </c>
      <c r="G1949" s="2">
        <f t="shared" si="276"/>
        <v>4.0908961621226543E-2</v>
      </c>
      <c r="H1949" s="2">
        <f t="shared" si="274"/>
        <v>0.45154319315242691</v>
      </c>
      <c r="I1949" s="2">
        <f t="shared" si="275"/>
        <v>31.107802735912813</v>
      </c>
    </row>
    <row r="1950" spans="1:9" ht="13.5" x14ac:dyDescent="0.25">
      <c r="A1950" s="3">
        <f>TITRES_STAT!B1953</f>
        <v>44847</v>
      </c>
      <c r="B1950" s="5">
        <f>TITRES_STAT!D1953</f>
        <v>8.4629999999999992</v>
      </c>
      <c r="C1950" s="2">
        <f t="shared" si="270"/>
        <v>0.33099999999999952</v>
      </c>
      <c r="D1950" s="2">
        <f t="shared" si="271"/>
        <v>0.33099999999999952</v>
      </c>
      <c r="E1950" s="2">
        <f t="shared" si="272"/>
        <v>0</v>
      </c>
      <c r="F1950" s="2">
        <f t="shared" si="276"/>
        <v>4.0795580076213055E-2</v>
      </c>
      <c r="G1950" s="2">
        <f t="shared" si="276"/>
        <v>3.7986892933996076E-2</v>
      </c>
      <c r="H1950" s="2">
        <f t="shared" si="274"/>
        <v>1.0739383225444945</v>
      </c>
      <c r="I1950" s="2">
        <f t="shared" si="275"/>
        <v>51.78255837554947</v>
      </c>
    </row>
    <row r="1951" spans="1:9" ht="13.5" x14ac:dyDescent="0.25">
      <c r="A1951" s="3">
        <f>TITRES_STAT!B1954</f>
        <v>44848</v>
      </c>
      <c r="B1951" s="5">
        <f>TITRES_STAT!D1954</f>
        <v>8.4629999999999992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3.7881610070769269E-2</v>
      </c>
      <c r="G1951" s="2">
        <f t="shared" si="276"/>
        <v>3.5273543438710642E-2</v>
      </c>
      <c r="H1951" s="2">
        <f t="shared" si="274"/>
        <v>1.0739383225444945</v>
      </c>
      <c r="I1951" s="2">
        <f t="shared" si="275"/>
        <v>51.78255837554947</v>
      </c>
    </row>
    <row r="1952" spans="1:9" ht="13.5" x14ac:dyDescent="0.25">
      <c r="A1952" s="3">
        <f>TITRES_STAT!B1955</f>
        <v>44851</v>
      </c>
      <c r="B1952" s="5">
        <f>TITRES_STAT!D1955</f>
        <v>8.4629999999999992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3.5175780780000034E-2</v>
      </c>
      <c r="G1952" s="2">
        <f t="shared" si="276"/>
        <v>3.275400462165988E-2</v>
      </c>
      <c r="H1952" s="2">
        <f t="shared" si="274"/>
        <v>1.0739383225444945</v>
      </c>
      <c r="I1952" s="2">
        <f t="shared" si="275"/>
        <v>51.78255837554947</v>
      </c>
    </row>
    <row r="1953" spans="1:9" ht="13.5" x14ac:dyDescent="0.25">
      <c r="A1953" s="3">
        <f>TITRES_STAT!B1956</f>
        <v>44852</v>
      </c>
      <c r="B1953" s="5">
        <f>TITRES_STAT!D1956</f>
        <v>8.2210000000000001</v>
      </c>
      <c r="C1953" s="2">
        <f t="shared" si="270"/>
        <v>-0.2419999999999991</v>
      </c>
      <c r="D1953" s="2">
        <f t="shared" si="271"/>
        <v>0</v>
      </c>
      <c r="E1953" s="2">
        <f t="shared" si="272"/>
        <v>0.2419999999999991</v>
      </c>
      <c r="F1953" s="2">
        <f t="shared" si="276"/>
        <v>3.2663225010000033E-2</v>
      </c>
      <c r="G1953" s="2">
        <f t="shared" si="276"/>
        <v>4.7700147148684105E-2</v>
      </c>
      <c r="H1953" s="2">
        <f t="shared" si="274"/>
        <v>0.68476151463824375</v>
      </c>
      <c r="I1953" s="2">
        <f t="shared" si="275"/>
        <v>40.644418138034062</v>
      </c>
    </row>
    <row r="1954" spans="1:9" ht="13.5" x14ac:dyDescent="0.25">
      <c r="A1954" s="3">
        <f>TITRES_STAT!B1957</f>
        <v>44853</v>
      </c>
      <c r="B1954" s="5">
        <f>TITRES_STAT!D1957</f>
        <v>8.2210000000000001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3.0330137509285742E-2</v>
      </c>
      <c r="G1954" s="2">
        <f t="shared" si="276"/>
        <v>4.4292993780920956E-2</v>
      </c>
      <c r="H1954" s="2">
        <f t="shared" si="274"/>
        <v>0.68476151463824375</v>
      </c>
      <c r="I1954" s="2">
        <f t="shared" si="275"/>
        <v>40.644418138034062</v>
      </c>
    </row>
    <row r="1955" spans="1:9" ht="13.5" x14ac:dyDescent="0.25">
      <c r="A1955" s="3">
        <f>TITRES_STAT!B1958</f>
        <v>44854</v>
      </c>
      <c r="B1955" s="5">
        <f>TITRES_STAT!D1958</f>
        <v>8.2210000000000001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2.8163699115765332E-2</v>
      </c>
      <c r="G1955" s="2">
        <f t="shared" si="276"/>
        <v>4.1129208510855171E-2</v>
      </c>
      <c r="H1955" s="2">
        <f t="shared" si="274"/>
        <v>0.68476151463824375</v>
      </c>
      <c r="I1955" s="2">
        <f t="shared" si="275"/>
        <v>40.644418138034062</v>
      </c>
    </row>
    <row r="1956" spans="1:9" ht="13.5" x14ac:dyDescent="0.25">
      <c r="A1956" s="3">
        <f>TITRES_STAT!B1959</f>
        <v>44855</v>
      </c>
      <c r="B1956" s="5">
        <f>TITRES_STAT!D1959</f>
        <v>8.2210000000000001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2.6152006321782096E-2</v>
      </c>
      <c r="G1956" s="2">
        <f t="shared" si="276"/>
        <v>3.8191407902936944E-2</v>
      </c>
      <c r="H1956" s="2">
        <f t="shared" si="274"/>
        <v>0.68476151463824375</v>
      </c>
      <c r="I1956" s="2">
        <f t="shared" si="275"/>
        <v>40.644418138034062</v>
      </c>
    </row>
    <row r="1957" spans="1:9" ht="13.5" x14ac:dyDescent="0.25">
      <c r="A1957" s="3">
        <f>TITRES_STAT!B1960</f>
        <v>44858</v>
      </c>
      <c r="B1957" s="5">
        <f>TITRES_STAT!D1960</f>
        <v>8.2210000000000001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2.4284005870226232E-2</v>
      </c>
      <c r="G1957" s="2">
        <f t="shared" si="276"/>
        <v>3.5463450195584306E-2</v>
      </c>
      <c r="H1957" s="2">
        <f t="shared" si="274"/>
        <v>0.68476151463824375</v>
      </c>
      <c r="I1957" s="2">
        <f t="shared" si="275"/>
        <v>40.644418138034062</v>
      </c>
    </row>
    <row r="1958" spans="1:9" ht="13.5" x14ac:dyDescent="0.25">
      <c r="A1958" s="3">
        <f>TITRES_STAT!B1961</f>
        <v>44859</v>
      </c>
      <c r="B1958" s="5">
        <f>TITRES_STAT!D1961</f>
        <v>8.2210000000000001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2.2549434022352929E-2</v>
      </c>
      <c r="G1958" s="2">
        <f t="shared" si="276"/>
        <v>3.2930346610185422E-2</v>
      </c>
      <c r="H1958" s="2">
        <f t="shared" si="274"/>
        <v>0.68476151463824386</v>
      </c>
      <c r="I1958" s="2">
        <f t="shared" si="275"/>
        <v>40.644418138034069</v>
      </c>
    </row>
    <row r="1959" spans="1:9" ht="13.5" x14ac:dyDescent="0.25">
      <c r="A1959" s="3">
        <f>TITRES_STAT!B1962</f>
        <v>44860</v>
      </c>
      <c r="B1959" s="5">
        <f>TITRES_STAT!D1962</f>
        <v>8.2050000000000001</v>
      </c>
      <c r="C1959" s="2">
        <f t="shared" si="270"/>
        <v>-1.6000000000000014E-2</v>
      </c>
      <c r="D1959" s="2">
        <f t="shared" si="271"/>
        <v>0</v>
      </c>
      <c r="E1959" s="2">
        <f t="shared" si="272"/>
        <v>1.6000000000000014E-2</v>
      </c>
      <c r="F1959" s="2">
        <f t="shared" si="276"/>
        <v>2.0938760163613433E-2</v>
      </c>
      <c r="G1959" s="2">
        <f t="shared" si="276"/>
        <v>3.1721036138029325E-2</v>
      </c>
      <c r="H1959" s="2">
        <f t="shared" si="274"/>
        <v>0.66009067523839893</v>
      </c>
      <c r="I1959" s="2">
        <f t="shared" si="275"/>
        <v>39.76232654542234</v>
      </c>
    </row>
    <row r="1960" spans="1:9" ht="13.5" x14ac:dyDescent="0.25">
      <c r="A1960" s="3">
        <f>TITRES_STAT!B1963</f>
        <v>44861</v>
      </c>
      <c r="B1960" s="5">
        <f>TITRES_STAT!D1963</f>
        <v>8.2050000000000001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1.9443134437641042E-2</v>
      </c>
      <c r="G1960" s="2">
        <f t="shared" si="276"/>
        <v>2.94552478424558E-2</v>
      </c>
      <c r="H1960" s="2">
        <f t="shared" si="274"/>
        <v>0.66009067523839893</v>
      </c>
      <c r="I1960" s="2">
        <f t="shared" si="275"/>
        <v>39.76232654542234</v>
      </c>
    </row>
    <row r="1961" spans="1:9" ht="13.5" x14ac:dyDescent="0.25">
      <c r="A1961" s="3">
        <f>TITRES_STAT!B1964</f>
        <v>44862</v>
      </c>
      <c r="B1961" s="5">
        <f>TITRES_STAT!D1964</f>
        <v>8.2050000000000001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1.8054339120666681E-2</v>
      </c>
      <c r="G1961" s="2">
        <f t="shared" si="276"/>
        <v>2.735130156799467E-2</v>
      </c>
      <c r="H1961" s="2">
        <f t="shared" si="274"/>
        <v>0.66009067523839893</v>
      </c>
      <c r="I1961" s="2">
        <f t="shared" si="275"/>
        <v>39.76232654542234</v>
      </c>
    </row>
    <row r="1962" spans="1:9" ht="13.5" x14ac:dyDescent="0.25">
      <c r="A1962" s="3">
        <f>TITRES_STAT!B1965</f>
        <v>44865</v>
      </c>
      <c r="B1962" s="5">
        <f>TITRES_STAT!D1965</f>
        <v>8.2050000000000001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1.6764743469190487E-2</v>
      </c>
      <c r="G1962" s="2">
        <f t="shared" si="276"/>
        <v>2.5397637170280766E-2</v>
      </c>
      <c r="H1962" s="2">
        <f t="shared" si="274"/>
        <v>0.66009067523839882</v>
      </c>
      <c r="I1962" s="2">
        <f t="shared" si="275"/>
        <v>39.76232654542234</v>
      </c>
    </row>
    <row r="1963" spans="1:9" ht="13.5" x14ac:dyDescent="0.25">
      <c r="A1963" s="3">
        <f>TITRES_STAT!B1966</f>
        <v>44866</v>
      </c>
      <c r="B1963" s="5">
        <f>TITRES_STAT!D1966</f>
        <v>8.2050000000000001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1.5567261792819738E-2</v>
      </c>
      <c r="G1963" s="2">
        <f t="shared" si="276"/>
        <v>2.3583520229546427E-2</v>
      </c>
      <c r="H1963" s="2">
        <f t="shared" si="274"/>
        <v>0.66009067523839871</v>
      </c>
      <c r="I1963" s="2">
        <f t="shared" si="275"/>
        <v>39.76232654542234</v>
      </c>
    </row>
    <row r="1964" spans="1:9" ht="13.5" x14ac:dyDescent="0.25">
      <c r="A1964" s="3">
        <f>TITRES_STAT!B1967</f>
        <v>44867</v>
      </c>
      <c r="B1964" s="5">
        <f>TITRES_STAT!D1967</f>
        <v>8.2050000000000001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1.4455314521904043E-2</v>
      </c>
      <c r="G1964" s="2">
        <f t="shared" si="276"/>
        <v>2.1898983070293112E-2</v>
      </c>
      <c r="H1964" s="2">
        <f t="shared" si="274"/>
        <v>0.66009067523839871</v>
      </c>
      <c r="I1964" s="2">
        <f t="shared" si="275"/>
        <v>39.76232654542234</v>
      </c>
    </row>
    <row r="1965" spans="1:9" ht="13.5" x14ac:dyDescent="0.25">
      <c r="A1965" s="3">
        <f>TITRES_STAT!B1968</f>
        <v>44868</v>
      </c>
      <c r="B1965" s="5">
        <f>TITRES_STAT!D1968</f>
        <v>8.2050000000000001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1.3422792056053753E-2</v>
      </c>
      <c r="G1965" s="2">
        <f t="shared" si="277"/>
        <v>2.0334769993843604E-2</v>
      </c>
      <c r="H1965" s="2">
        <f t="shared" si="274"/>
        <v>0.66009067523839871</v>
      </c>
      <c r="I1965" s="2">
        <f t="shared" si="275"/>
        <v>39.76232654542234</v>
      </c>
    </row>
    <row r="1966" spans="1:9" ht="13.5" x14ac:dyDescent="0.25">
      <c r="A1966" s="3">
        <f>TITRES_STAT!B1969</f>
        <v>44869</v>
      </c>
      <c r="B1966" s="5">
        <f>TITRES_STAT!D1969</f>
        <v>8.14</v>
      </c>
      <c r="C1966" s="2">
        <f t="shared" si="270"/>
        <v>-6.4999999999999503E-2</v>
      </c>
      <c r="D1966" s="2">
        <f t="shared" si="271"/>
        <v>0</v>
      </c>
      <c r="E1966" s="2">
        <f t="shared" si="272"/>
        <v>6.4999999999999503E-2</v>
      </c>
      <c r="F1966" s="2">
        <f t="shared" si="277"/>
        <v>1.2464021194907056E-2</v>
      </c>
      <c r="G1966" s="2">
        <f t="shared" si="277"/>
        <v>2.3525143565711882E-2</v>
      </c>
      <c r="H1966" s="2">
        <f t="shared" si="274"/>
        <v>0.52981700877156324</v>
      </c>
      <c r="I1966" s="2">
        <f t="shared" si="275"/>
        <v>34.632704809381366</v>
      </c>
    </row>
    <row r="1967" spans="1:9" ht="13.5" x14ac:dyDescent="0.25">
      <c r="A1967" s="3">
        <f>TITRES_STAT!B1970</f>
        <v>44872</v>
      </c>
      <c r="B1967" s="5">
        <f>TITRES_STAT!D1970</f>
        <v>8.14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1.1573733966699409E-2</v>
      </c>
      <c r="G1967" s="2">
        <f t="shared" si="277"/>
        <v>2.1844776168161033E-2</v>
      </c>
      <c r="H1967" s="2">
        <f t="shared" si="274"/>
        <v>0.52981700877156324</v>
      </c>
      <c r="I1967" s="2">
        <f t="shared" si="275"/>
        <v>34.632704809381366</v>
      </c>
    </row>
    <row r="1968" spans="1:9" ht="13.5" x14ac:dyDescent="0.25">
      <c r="A1968" s="3">
        <f>TITRES_STAT!B1971</f>
        <v>44873</v>
      </c>
      <c r="B1968" s="5">
        <f>TITRES_STAT!D1971</f>
        <v>8.14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1.0747038683363738E-2</v>
      </c>
      <c r="G1968" s="2">
        <f t="shared" si="277"/>
        <v>2.0284435013292388E-2</v>
      </c>
      <c r="H1968" s="2">
        <f t="shared" si="274"/>
        <v>0.52981700877156324</v>
      </c>
      <c r="I1968" s="2">
        <f t="shared" si="275"/>
        <v>34.632704809381366</v>
      </c>
    </row>
    <row r="1969" spans="1:9" ht="13.5" x14ac:dyDescent="0.25">
      <c r="A1969" s="3">
        <f>TITRES_STAT!B1972</f>
        <v>44874</v>
      </c>
      <c r="B1969" s="5">
        <f>TITRES_STAT!D1972</f>
        <v>8.14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9.9793930631234696E-3</v>
      </c>
      <c r="G1969" s="2">
        <f t="shared" si="277"/>
        <v>1.8835546798057216E-2</v>
      </c>
      <c r="H1969" s="2">
        <f t="shared" si="274"/>
        <v>0.52981700877156324</v>
      </c>
      <c r="I1969" s="2">
        <f t="shared" si="275"/>
        <v>34.632704809381366</v>
      </c>
    </row>
    <row r="1970" spans="1:9" ht="13.5" x14ac:dyDescent="0.25">
      <c r="A1970" s="3">
        <f>TITRES_STAT!B1973</f>
        <v>44875</v>
      </c>
      <c r="B1970" s="5">
        <f>TITRES_STAT!D1973</f>
        <v>8.06</v>
      </c>
      <c r="C1970" s="2">
        <f t="shared" si="270"/>
        <v>-8.0000000000000071E-2</v>
      </c>
      <c r="D1970" s="2">
        <f t="shared" si="271"/>
        <v>0</v>
      </c>
      <c r="E1970" s="2">
        <f t="shared" si="272"/>
        <v>8.0000000000000071E-2</v>
      </c>
      <c r="F1970" s="2">
        <f t="shared" si="277"/>
        <v>9.2665792729003642E-3</v>
      </c>
      <c r="G1970" s="2">
        <f t="shared" si="277"/>
        <v>2.3204436312481706E-2</v>
      </c>
      <c r="H1970" s="2">
        <f t="shared" si="274"/>
        <v>0.39934515745663063</v>
      </c>
      <c r="I1970" s="2">
        <f t="shared" si="275"/>
        <v>28.538002602764394</v>
      </c>
    </row>
    <row r="1971" spans="1:9" ht="13.5" x14ac:dyDescent="0.25">
      <c r="A1971" s="3">
        <f>TITRES_STAT!B1974</f>
        <v>44876</v>
      </c>
      <c r="B1971" s="5">
        <f>TITRES_STAT!D1974</f>
        <v>7.9790000000000001</v>
      </c>
      <c r="C1971" s="2">
        <f t="shared" si="270"/>
        <v>-8.1000000000000405E-2</v>
      </c>
      <c r="D1971" s="2">
        <f t="shared" si="271"/>
        <v>0</v>
      </c>
      <c r="E1971" s="2">
        <f t="shared" si="272"/>
        <v>8.1000000000000405E-2</v>
      </c>
      <c r="F1971" s="2">
        <f t="shared" si="277"/>
        <v>8.6046807534074805E-3</v>
      </c>
      <c r="G1971" s="2">
        <f t="shared" si="277"/>
        <v>2.7332690861590184E-2</v>
      </c>
      <c r="H1971" s="2">
        <f t="shared" si="274"/>
        <v>0.31481279311212573</v>
      </c>
      <c r="I1971" s="2">
        <f t="shared" si="275"/>
        <v>23.943545024913576</v>
      </c>
    </row>
    <row r="1972" spans="1:9" ht="13.5" x14ac:dyDescent="0.25">
      <c r="A1972" s="3">
        <f>TITRES_STAT!B1975</f>
        <v>44879</v>
      </c>
      <c r="B1972" s="5">
        <f>TITRES_STAT!D1975</f>
        <v>8.06</v>
      </c>
      <c r="C1972" s="2">
        <f t="shared" si="270"/>
        <v>8.1000000000000405E-2</v>
      </c>
      <c r="D1972" s="2">
        <f t="shared" si="271"/>
        <v>8.1000000000000405E-2</v>
      </c>
      <c r="E1972" s="2">
        <f t="shared" si="272"/>
        <v>0</v>
      </c>
      <c r="F1972" s="2">
        <f t="shared" si="277"/>
        <v>1.3775774985306976E-2</v>
      </c>
      <c r="G1972" s="2">
        <f t="shared" si="277"/>
        <v>2.5380355800048028E-2</v>
      </c>
      <c r="H1972" s="2">
        <f t="shared" si="274"/>
        <v>0.54277312319163418</v>
      </c>
      <c r="I1972" s="2">
        <f t="shared" si="275"/>
        <v>35.181655360236277</v>
      </c>
    </row>
    <row r="1973" spans="1:9" ht="13.5" x14ac:dyDescent="0.25">
      <c r="A1973" s="3">
        <f>TITRES_STAT!B1976</f>
        <v>44880</v>
      </c>
      <c r="B1973" s="5">
        <f>TITRES_STAT!D1976</f>
        <v>8.06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1.279179105778505E-2</v>
      </c>
      <c r="G1973" s="2">
        <f t="shared" si="277"/>
        <v>2.3567473242901739E-2</v>
      </c>
      <c r="H1973" s="2">
        <f t="shared" si="274"/>
        <v>0.54277312319163429</v>
      </c>
      <c r="I1973" s="2">
        <f t="shared" si="275"/>
        <v>35.181655360236277</v>
      </c>
    </row>
    <row r="1974" spans="1:9" ht="13.5" x14ac:dyDescent="0.25">
      <c r="A1974" s="3">
        <f>TITRES_STAT!B1977</f>
        <v>44881</v>
      </c>
      <c r="B1974" s="5">
        <f>TITRES_STAT!D1977</f>
        <v>7.9790000000000001</v>
      </c>
      <c r="C1974" s="2">
        <f t="shared" si="270"/>
        <v>-8.1000000000000405E-2</v>
      </c>
      <c r="D1974" s="2">
        <f t="shared" si="271"/>
        <v>0</v>
      </c>
      <c r="E1974" s="2">
        <f t="shared" si="272"/>
        <v>8.1000000000000405E-2</v>
      </c>
      <c r="F1974" s="2">
        <f t="shared" si="277"/>
        <v>1.1878091696514688E-2</v>
      </c>
      <c r="G1974" s="2">
        <f t="shared" si="277"/>
        <v>2.76697965826945E-2</v>
      </c>
      <c r="H1974" s="2">
        <f t="shared" si="274"/>
        <v>0.42928005130126595</v>
      </c>
      <c r="I1974" s="2">
        <f t="shared" si="275"/>
        <v>30.034705298687584</v>
      </c>
    </row>
    <row r="1975" spans="1:9" ht="13.5" x14ac:dyDescent="0.25">
      <c r="A1975" s="3">
        <f>TITRES_STAT!B1978</f>
        <v>44882</v>
      </c>
      <c r="B1975" s="5">
        <f>TITRES_STAT!D1978</f>
        <v>7.657</v>
      </c>
      <c r="C1975" s="2">
        <f t="shared" si="270"/>
        <v>-0.32200000000000006</v>
      </c>
      <c r="D1975" s="2">
        <f t="shared" si="271"/>
        <v>0</v>
      </c>
      <c r="E1975" s="2">
        <f t="shared" si="272"/>
        <v>0.32200000000000006</v>
      </c>
      <c r="F1975" s="2">
        <f t="shared" si="277"/>
        <v>1.1029656575335068E-2</v>
      </c>
      <c r="G1975" s="2">
        <f t="shared" si="277"/>
        <v>4.8693382541073471E-2</v>
      </c>
      <c r="H1975" s="2">
        <f t="shared" si="274"/>
        <v>0.22651243351252948</v>
      </c>
      <c r="I1975" s="2">
        <f t="shared" si="275"/>
        <v>18.468009563004202</v>
      </c>
    </row>
    <row r="1976" spans="1:9" ht="13.5" x14ac:dyDescent="0.25">
      <c r="A1976" s="3">
        <f>TITRES_STAT!B1979</f>
        <v>44883</v>
      </c>
      <c r="B1976" s="5">
        <f>TITRES_STAT!D1979</f>
        <v>7.9790000000000001</v>
      </c>
      <c r="C1976" s="2">
        <f t="shared" si="270"/>
        <v>0.32200000000000006</v>
      </c>
      <c r="D1976" s="2">
        <f t="shared" si="271"/>
        <v>0.32200000000000006</v>
      </c>
      <c r="E1976" s="2">
        <f t="shared" si="272"/>
        <v>0</v>
      </c>
      <c r="F1976" s="2">
        <f t="shared" si="277"/>
        <v>3.324182396281114E-2</v>
      </c>
      <c r="G1976" s="2">
        <f t="shared" si="277"/>
        <v>4.5215283788139653E-2</v>
      </c>
      <c r="H1976" s="2">
        <f t="shared" si="274"/>
        <v>0.73518998838022886</v>
      </c>
      <c r="I1976" s="2">
        <f t="shared" si="275"/>
        <v>42.369423135417961</v>
      </c>
    </row>
    <row r="1977" spans="1:9" ht="13.5" x14ac:dyDescent="0.25">
      <c r="A1977" s="3">
        <f>TITRES_STAT!B1980</f>
        <v>44886</v>
      </c>
      <c r="B1977" s="5">
        <f>TITRES_STAT!D1980</f>
        <v>8.0519999999999996</v>
      </c>
      <c r="C1977" s="2">
        <f t="shared" si="270"/>
        <v>7.299999999999951E-2</v>
      </c>
      <c r="D1977" s="2">
        <f t="shared" si="271"/>
        <v>7.299999999999951E-2</v>
      </c>
      <c r="E1977" s="2">
        <f t="shared" si="272"/>
        <v>0</v>
      </c>
      <c r="F1977" s="2">
        <f t="shared" si="277"/>
        <v>3.6081693679753168E-2</v>
      </c>
      <c r="G1977" s="2">
        <f t="shared" si="277"/>
        <v>4.198562066041539E-2</v>
      </c>
      <c r="H1977" s="2">
        <f t="shared" si="274"/>
        <v>0.85938216732786032</v>
      </c>
      <c r="I1977" s="2">
        <f t="shared" si="275"/>
        <v>46.218694705612265</v>
      </c>
    </row>
    <row r="1978" spans="1:9" ht="13.5" x14ac:dyDescent="0.25">
      <c r="A1978" s="3">
        <f>TITRES_STAT!B1981</f>
        <v>44887</v>
      </c>
      <c r="B1978" s="5">
        <f>TITRES_STAT!D1981</f>
        <v>8.0190000000000001</v>
      </c>
      <c r="C1978" s="2">
        <f t="shared" si="270"/>
        <v>-3.2999999999999474E-2</v>
      </c>
      <c r="D1978" s="2">
        <f t="shared" si="271"/>
        <v>0</v>
      </c>
      <c r="E1978" s="2">
        <f t="shared" si="272"/>
        <v>3.2999999999999474E-2</v>
      </c>
      <c r="F1978" s="2">
        <f t="shared" si="277"/>
        <v>3.3504429845485087E-2</v>
      </c>
      <c r="G1978" s="2">
        <f t="shared" si="277"/>
        <v>4.134379061324283E-2</v>
      </c>
      <c r="H1978" s="2">
        <f t="shared" si="274"/>
        <v>0.81038601803370403</v>
      </c>
      <c r="I1978" s="2">
        <f t="shared" si="275"/>
        <v>44.763161555670891</v>
      </c>
    </row>
    <row r="1979" spans="1:9" ht="13.5" x14ac:dyDescent="0.25">
      <c r="A1979" s="3">
        <f>TITRES_STAT!B1982</f>
        <v>44888</v>
      </c>
      <c r="B1979" s="5">
        <f>TITRES_STAT!D1982</f>
        <v>8.0519999999999996</v>
      </c>
      <c r="C1979" s="2">
        <f t="shared" si="270"/>
        <v>3.2999999999999474E-2</v>
      </c>
      <c r="D1979" s="2">
        <f t="shared" si="271"/>
        <v>3.2999999999999474E-2</v>
      </c>
      <c r="E1979" s="2">
        <f t="shared" si="272"/>
        <v>0</v>
      </c>
      <c r="F1979" s="2">
        <f t="shared" si="277"/>
        <v>3.3468399142236115E-2</v>
      </c>
      <c r="G1979" s="2">
        <f t="shared" si="277"/>
        <v>3.8390662712296915E-2</v>
      </c>
      <c r="H1979" s="2">
        <f t="shared" si="274"/>
        <v>0.87178487626148349</v>
      </c>
      <c r="I1979" s="2">
        <f t="shared" si="275"/>
        <v>46.575057172312434</v>
      </c>
    </row>
    <row r="1980" spans="1:9" ht="13.5" x14ac:dyDescent="0.25">
      <c r="A1980" s="3">
        <f>TITRES_STAT!B1983</f>
        <v>44889</v>
      </c>
      <c r="B1980" s="5">
        <f>TITRES_STAT!D1983</f>
        <v>8.0519999999999996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3.1077799203504963E-2</v>
      </c>
      <c r="G1980" s="2">
        <f t="shared" si="277"/>
        <v>3.5648472518561423E-2</v>
      </c>
      <c r="H1980" s="2">
        <f t="shared" si="274"/>
        <v>0.87178487626148338</v>
      </c>
      <c r="I1980" s="2">
        <f t="shared" si="275"/>
        <v>46.575057172312427</v>
      </c>
    </row>
    <row r="1981" spans="1:9" ht="13.5" x14ac:dyDescent="0.25">
      <c r="A1981" s="3">
        <f>TITRES_STAT!B1984</f>
        <v>44890</v>
      </c>
      <c r="B1981" s="5">
        <f>TITRES_STAT!D1984</f>
        <v>7.931</v>
      </c>
      <c r="C1981" s="2">
        <f t="shared" si="270"/>
        <v>-0.12099999999999955</v>
      </c>
      <c r="D1981" s="2">
        <f t="shared" si="271"/>
        <v>0</v>
      </c>
      <c r="E1981" s="2">
        <f t="shared" si="272"/>
        <v>0.12099999999999955</v>
      </c>
      <c r="F1981" s="2">
        <f t="shared" ref="F1981:G1996" si="278">((F1980*13)+D1981)/14</f>
        <v>2.8857956403254607E-2</v>
      </c>
      <c r="G1981" s="2">
        <f t="shared" si="278"/>
        <v>4.1745010195807009E-2</v>
      </c>
      <c r="H1981" s="2">
        <f t="shared" si="274"/>
        <v>0.69129115714417011</v>
      </c>
      <c r="I1981" s="2">
        <f t="shared" si="275"/>
        <v>40.873574855759898</v>
      </c>
    </row>
    <row r="1982" spans="1:9" ht="13.5" x14ac:dyDescent="0.25">
      <c r="A1982" s="3">
        <f>TITRES_STAT!B1985</f>
        <v>44893</v>
      </c>
      <c r="B1982" s="5">
        <f>TITRES_STAT!D1985</f>
        <v>8.0519999999999996</v>
      </c>
      <c r="C1982" s="2">
        <f t="shared" si="270"/>
        <v>0.12099999999999955</v>
      </c>
      <c r="D1982" s="2">
        <f t="shared" si="271"/>
        <v>0.12099999999999955</v>
      </c>
      <c r="E1982" s="2">
        <f t="shared" si="272"/>
        <v>0</v>
      </c>
      <c r="F1982" s="2">
        <f t="shared" si="278"/>
        <v>3.5439530945879247E-2</v>
      </c>
      <c r="G1982" s="2">
        <f t="shared" si="278"/>
        <v>3.8763223753249365E-2</v>
      </c>
      <c r="H1982" s="2">
        <f t="shared" si="274"/>
        <v>0.91425654304380433</v>
      </c>
      <c r="I1982" s="2">
        <f t="shared" si="275"/>
        <v>47.760397965785259</v>
      </c>
    </row>
    <row r="1983" spans="1:9" ht="13.5" x14ac:dyDescent="0.25">
      <c r="A1983" s="3">
        <f>TITRES_STAT!B1986</f>
        <v>44894</v>
      </c>
      <c r="B1983" s="5">
        <f>TITRES_STAT!D1986</f>
        <v>8.0519999999999996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3.2908135878316445E-2</v>
      </c>
      <c r="G1983" s="2">
        <f t="shared" si="278"/>
        <v>3.5994422056588697E-2</v>
      </c>
      <c r="H1983" s="2">
        <f t="shared" si="274"/>
        <v>0.91425654304380433</v>
      </c>
      <c r="I1983" s="2">
        <f t="shared" si="275"/>
        <v>47.760397965785259</v>
      </c>
    </row>
    <row r="1984" spans="1:9" ht="13.5" x14ac:dyDescent="0.25">
      <c r="A1984" s="3">
        <f>TITRES_STAT!B1987</f>
        <v>44895</v>
      </c>
      <c r="B1984" s="5">
        <f>TITRES_STAT!D1987</f>
        <v>8.0519999999999996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3.0557554744150985E-2</v>
      </c>
      <c r="G1984" s="2">
        <f t="shared" si="278"/>
        <v>3.3423391909689501E-2</v>
      </c>
      <c r="H1984" s="2">
        <f t="shared" si="274"/>
        <v>0.91425654304380444</v>
      </c>
      <c r="I1984" s="2">
        <f t="shared" si="275"/>
        <v>47.760397965785266</v>
      </c>
    </row>
    <row r="1985" spans="1:9" ht="13.5" x14ac:dyDescent="0.25">
      <c r="A1985" s="3">
        <f>TITRES_STAT!B1988</f>
        <v>44896</v>
      </c>
      <c r="B1985" s="5">
        <f>TITRES_STAT!D1988</f>
        <v>8.0519999999999996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2.8374872262425913E-2</v>
      </c>
      <c r="G1985" s="2">
        <f t="shared" si="278"/>
        <v>3.1036006773283109E-2</v>
      </c>
      <c r="H1985" s="2">
        <f t="shared" si="274"/>
        <v>0.91425654304380444</v>
      </c>
      <c r="I1985" s="2">
        <f t="shared" si="275"/>
        <v>47.760397965785266</v>
      </c>
    </row>
    <row r="1986" spans="1:9" ht="13.5" x14ac:dyDescent="0.25">
      <c r="A1986" s="3">
        <f>TITRES_STAT!B1989</f>
        <v>44897</v>
      </c>
      <c r="B1986" s="5">
        <f>TITRES_STAT!D1989</f>
        <v>8.0519999999999996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2.6348095672252634E-2</v>
      </c>
      <c r="G1986" s="2">
        <f t="shared" si="278"/>
        <v>2.8819149146620031E-2</v>
      </c>
      <c r="H1986" s="2">
        <f t="shared" si="274"/>
        <v>0.91425654304380433</v>
      </c>
      <c r="I1986" s="2">
        <f t="shared" si="275"/>
        <v>47.760397965785259</v>
      </c>
    </row>
    <row r="1987" spans="1:9" ht="13.5" x14ac:dyDescent="0.25">
      <c r="A1987" s="3">
        <f>TITRES_STAT!B1990</f>
        <v>44900</v>
      </c>
      <c r="B1987" s="5">
        <f>TITRES_STAT!D1990</f>
        <v>7.7530000000000001</v>
      </c>
      <c r="C1987" s="2">
        <f t="shared" ref="C1987:C2050" si="279">B1987-B1986</f>
        <v>-0.29899999999999949</v>
      </c>
      <c r="D1987" s="2">
        <f t="shared" ref="D1987:D2050" si="280">IF(C1987&gt;0,C1987,0)</f>
        <v>0</v>
      </c>
      <c r="E1987" s="2">
        <f t="shared" ref="E1987:E2050" si="281">IF(C1987&lt;0,-C1987,0)</f>
        <v>0.29899999999999949</v>
      </c>
      <c r="F1987" s="2">
        <f t="shared" si="278"/>
        <v>2.4466088838520302E-2</v>
      </c>
      <c r="G1987" s="2">
        <f t="shared" si="278"/>
        <v>4.8117781350432841E-2</v>
      </c>
      <c r="H1987" s="2">
        <f t="shared" si="274"/>
        <v>0.50846252989800866</v>
      </c>
      <c r="I1987" s="2">
        <f t="shared" si="275"/>
        <v>33.707335768717257</v>
      </c>
    </row>
    <row r="1988" spans="1:9" ht="13.5" x14ac:dyDescent="0.25">
      <c r="A1988" s="3">
        <f>TITRES_STAT!B1991</f>
        <v>44901</v>
      </c>
      <c r="B1988" s="5">
        <f>TITRES_STAT!D1991</f>
        <v>7.9710000000000001</v>
      </c>
      <c r="C1988" s="2">
        <f t="shared" si="279"/>
        <v>0.21799999999999997</v>
      </c>
      <c r="D1988" s="2">
        <f t="shared" si="280"/>
        <v>0.21799999999999997</v>
      </c>
      <c r="E1988" s="2">
        <f t="shared" si="281"/>
        <v>0</v>
      </c>
      <c r="F1988" s="2">
        <f t="shared" si="278"/>
        <v>3.8289939635768842E-2</v>
      </c>
      <c r="G1988" s="2">
        <f t="shared" si="278"/>
        <v>4.4680796968259065E-2</v>
      </c>
      <c r="H1988" s="2">
        <f t="shared" si="274"/>
        <v>0.85696635319575332</v>
      </c>
      <c r="I1988" s="2">
        <f t="shared" si="275"/>
        <v>46.148728097359111</v>
      </c>
    </row>
    <row r="1989" spans="1:9" ht="13.5" x14ac:dyDescent="0.25">
      <c r="A1989" s="3">
        <f>TITRES_STAT!B1992</f>
        <v>44902</v>
      </c>
      <c r="B1989" s="5">
        <f>TITRES_STAT!D1992</f>
        <v>7.8979999999999997</v>
      </c>
      <c r="C1989" s="2">
        <f t="shared" si="279"/>
        <v>-7.3000000000000398E-2</v>
      </c>
      <c r="D1989" s="2">
        <f t="shared" si="280"/>
        <v>0</v>
      </c>
      <c r="E1989" s="2">
        <f t="shared" si="281"/>
        <v>7.3000000000000398E-2</v>
      </c>
      <c r="F1989" s="2">
        <f t="shared" si="278"/>
        <v>3.555494394749964E-2</v>
      </c>
      <c r="G1989" s="2">
        <f t="shared" si="278"/>
        <v>4.6703597184812019E-2</v>
      </c>
      <c r="H1989" s="2">
        <f t="shared" si="274"/>
        <v>0.76128919592219513</v>
      </c>
      <c r="I1989" s="2">
        <f t="shared" si="275"/>
        <v>43.223406904712824</v>
      </c>
    </row>
    <row r="1990" spans="1:9" ht="13.5" x14ac:dyDescent="0.25">
      <c r="A1990" s="3">
        <f>TITRES_STAT!B1993</f>
        <v>44903</v>
      </c>
      <c r="B1990" s="5">
        <f>TITRES_STAT!D1993</f>
        <v>7.8979999999999997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3.3015305094106807E-2</v>
      </c>
      <c r="G1990" s="2">
        <f t="shared" si="278"/>
        <v>4.3367625957325448E-2</v>
      </c>
      <c r="H1990" s="2">
        <f t="shared" si="274"/>
        <v>0.76128919592219513</v>
      </c>
      <c r="I1990" s="2">
        <f t="shared" si="275"/>
        <v>43.223406904712824</v>
      </c>
    </row>
    <row r="1991" spans="1:9" ht="13.5" x14ac:dyDescent="0.25">
      <c r="A1991" s="3">
        <f>TITRES_STAT!B1994</f>
        <v>44904</v>
      </c>
      <c r="B1991" s="5">
        <f>TITRES_STAT!D1994</f>
        <v>7.8979999999999997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3.0657069015956322E-2</v>
      </c>
      <c r="G1991" s="2">
        <f t="shared" si="278"/>
        <v>4.0269938388945055E-2</v>
      </c>
      <c r="H1991" s="2">
        <f t="shared" si="274"/>
        <v>0.76128919592219524</v>
      </c>
      <c r="I1991" s="2">
        <f t="shared" si="275"/>
        <v>43.223406904712832</v>
      </c>
    </row>
    <row r="1992" spans="1:9" ht="13.5" x14ac:dyDescent="0.25">
      <c r="A1992" s="3">
        <f>TITRES_STAT!B1995</f>
        <v>44907</v>
      </c>
      <c r="B1992" s="5">
        <f>TITRES_STAT!D1995</f>
        <v>7.8979999999999997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2.8467278371959441E-2</v>
      </c>
      <c r="G1992" s="2">
        <f t="shared" si="278"/>
        <v>3.7393514218306119E-2</v>
      </c>
      <c r="H1992" s="2">
        <f t="shared" si="274"/>
        <v>0.76128919592219524</v>
      </c>
      <c r="I1992" s="2">
        <f t="shared" si="275"/>
        <v>43.223406904712832</v>
      </c>
    </row>
    <row r="1993" spans="1:9" ht="13.5" x14ac:dyDescent="0.25">
      <c r="A1993" s="3">
        <f>TITRES_STAT!B1996</f>
        <v>44908</v>
      </c>
      <c r="B1993" s="5">
        <f>TITRES_STAT!D1996</f>
        <v>7.7210000000000001</v>
      </c>
      <c r="C1993" s="2">
        <f t="shared" si="279"/>
        <v>-0.1769999999999996</v>
      </c>
      <c r="D1993" s="2">
        <f t="shared" si="280"/>
        <v>0</v>
      </c>
      <c r="E1993" s="2">
        <f t="shared" si="281"/>
        <v>0.1769999999999996</v>
      </c>
      <c r="F1993" s="2">
        <f t="shared" si="278"/>
        <v>2.643390134539091E-2</v>
      </c>
      <c r="G1993" s="2">
        <f t="shared" si="278"/>
        <v>4.7365406059855654E-2</v>
      </c>
      <c r="H1993" s="2">
        <f t="shared" si="274"/>
        <v>0.55808455039921734</v>
      </c>
      <c r="I1993" s="2">
        <f t="shared" si="275"/>
        <v>35.81863065494251</v>
      </c>
    </row>
    <row r="1994" spans="1:9" ht="13.5" x14ac:dyDescent="0.25">
      <c r="A1994" s="3">
        <f>TITRES_STAT!B1997</f>
        <v>44909</v>
      </c>
      <c r="B1994" s="5">
        <f>TITRES_STAT!D1997</f>
        <v>7.85</v>
      </c>
      <c r="C1994" s="2">
        <f t="shared" si="279"/>
        <v>0.12899999999999956</v>
      </c>
      <c r="D1994" s="2">
        <f t="shared" si="280"/>
        <v>0.12899999999999956</v>
      </c>
      <c r="E1994" s="2">
        <f t="shared" si="281"/>
        <v>0</v>
      </c>
      <c r="F1994" s="2">
        <f t="shared" si="278"/>
        <v>3.3760051249291531E-2</v>
      </c>
      <c r="G1994" s="2">
        <f t="shared" si="278"/>
        <v>4.3982162769865961E-2</v>
      </c>
      <c r="H1994" s="2">
        <f t="shared" si="274"/>
        <v>0.76758506456217224</v>
      </c>
      <c r="I1994" s="2">
        <f t="shared" si="275"/>
        <v>43.425636477206922</v>
      </c>
    </row>
    <row r="1995" spans="1:9" ht="13.5" x14ac:dyDescent="0.25">
      <c r="A1995" s="3">
        <f>TITRES_STAT!B1998</f>
        <v>44910</v>
      </c>
      <c r="B1995" s="5">
        <f>TITRES_STAT!D1998</f>
        <v>7.85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3.1348619017199278E-2</v>
      </c>
      <c r="G1995" s="2">
        <f t="shared" si="278"/>
        <v>4.0840579714875536E-2</v>
      </c>
      <c r="H1995" s="2">
        <f t="shared" si="274"/>
        <v>0.76758506456217224</v>
      </c>
      <c r="I1995" s="2">
        <f t="shared" si="275"/>
        <v>43.425636477206922</v>
      </c>
    </row>
    <row r="1996" spans="1:9" ht="13.5" x14ac:dyDescent="0.25">
      <c r="A1996" s="3">
        <f>TITRES_STAT!B1999</f>
        <v>44911</v>
      </c>
      <c r="B1996" s="5">
        <f>TITRES_STAT!D1999</f>
        <v>7.85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2.9109431944542186E-2</v>
      </c>
      <c r="G1996" s="2">
        <f t="shared" si="278"/>
        <v>3.7923395449527282E-2</v>
      </c>
      <c r="H1996" s="2">
        <f t="shared" si="274"/>
        <v>0.76758506456217224</v>
      </c>
      <c r="I1996" s="2">
        <f t="shared" si="275"/>
        <v>43.425636477206922</v>
      </c>
    </row>
    <row r="1997" spans="1:9" ht="13.5" x14ac:dyDescent="0.25">
      <c r="A1997" s="3">
        <f>TITRES_STAT!B2000</f>
        <v>44914</v>
      </c>
      <c r="B1997" s="5">
        <f>TITRES_STAT!D2000</f>
        <v>7.657</v>
      </c>
      <c r="C1997" s="2">
        <f t="shared" si="279"/>
        <v>-0.19299999999999962</v>
      </c>
      <c r="D1997" s="2">
        <f t="shared" si="280"/>
        <v>0</v>
      </c>
      <c r="E1997" s="2">
        <f t="shared" si="281"/>
        <v>0.19299999999999962</v>
      </c>
      <c r="F1997" s="2">
        <f t="shared" ref="F1997:G2012" si="282">((F1996*13)+D1997)/14</f>
        <v>2.7030186805646315E-2</v>
      </c>
      <c r="G1997" s="2">
        <f t="shared" si="282"/>
        <v>4.9000295774561019E-2</v>
      </c>
      <c r="H1997" s="2">
        <f t="shared" si="274"/>
        <v>0.55163313564485261</v>
      </c>
      <c r="I1997" s="2">
        <f t="shared" si="275"/>
        <v>35.551775930306874</v>
      </c>
    </row>
    <row r="1998" spans="1:9" ht="13.5" x14ac:dyDescent="0.25">
      <c r="A1998" s="3">
        <f>TITRES_STAT!B2001</f>
        <v>44915</v>
      </c>
      <c r="B1998" s="5">
        <f>TITRES_STAT!D2001</f>
        <v>7.657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2.5099459176671578E-2</v>
      </c>
      <c r="G1998" s="2">
        <f t="shared" si="282"/>
        <v>4.5500274647806656E-2</v>
      </c>
      <c r="H1998" s="2">
        <f t="shared" si="274"/>
        <v>0.55163313564485261</v>
      </c>
      <c r="I1998" s="2">
        <f t="shared" si="275"/>
        <v>35.551775930306874</v>
      </c>
    </row>
    <row r="1999" spans="1:9" ht="13.5" x14ac:dyDescent="0.25">
      <c r="A1999" s="3">
        <f>TITRES_STAT!B2002</f>
        <v>44916</v>
      </c>
      <c r="B1999" s="5">
        <f>TITRES_STAT!D2002</f>
        <v>7.657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2.3306640664052181E-2</v>
      </c>
      <c r="G1999" s="2">
        <f t="shared" si="282"/>
        <v>4.2250255030106175E-2</v>
      </c>
      <c r="H1999" s="2">
        <f t="shared" si="274"/>
        <v>0.55163313564485272</v>
      </c>
      <c r="I1999" s="2">
        <f t="shared" si="275"/>
        <v>35.551775930306889</v>
      </c>
    </row>
    <row r="2000" spans="1:9" ht="13.5" x14ac:dyDescent="0.25">
      <c r="A2000" s="3">
        <f>TITRES_STAT!B2003</f>
        <v>44917</v>
      </c>
      <c r="B2000" s="5">
        <f>TITRES_STAT!D2003</f>
        <v>7.657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2.1641880616619886E-2</v>
      </c>
      <c r="G2000" s="2">
        <f t="shared" si="282"/>
        <v>3.9232379670812875E-2</v>
      </c>
      <c r="H2000" s="2">
        <f t="shared" si="274"/>
        <v>0.55163313564485283</v>
      </c>
      <c r="I2000" s="2">
        <f t="shared" si="275"/>
        <v>35.551775930306889</v>
      </c>
    </row>
    <row r="2001" spans="1:9" ht="13.5" x14ac:dyDescent="0.25">
      <c r="A2001" s="3">
        <f>TITRES_STAT!B2004</f>
        <v>44918</v>
      </c>
      <c r="B2001" s="5">
        <f>TITRES_STAT!D2004</f>
        <v>7.657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2.0096032001147037E-2</v>
      </c>
      <c r="G2001" s="2">
        <f t="shared" si="282"/>
        <v>3.6430066837183382E-2</v>
      </c>
      <c r="H2001" s="2">
        <f t="shared" ref="H2001:H2064" si="283">F2001/G2001</f>
        <v>0.55163313564485283</v>
      </c>
      <c r="I2001" s="2">
        <f t="shared" ref="I2001:I2064" si="284">IF(G2001=0,100,100-(100/(1+H2001)))</f>
        <v>35.551775930306889</v>
      </c>
    </row>
    <row r="2002" spans="1:9" ht="13.5" x14ac:dyDescent="0.25">
      <c r="A2002" s="3">
        <f>TITRES_STAT!B2005</f>
        <v>44921</v>
      </c>
      <c r="B2002" s="5">
        <f>TITRES_STAT!D2005</f>
        <v>7.657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1.8660601143922251E-2</v>
      </c>
      <c r="G2002" s="2">
        <f t="shared" si="282"/>
        <v>3.3827919205956E-2</v>
      </c>
      <c r="H2002" s="2">
        <f t="shared" si="283"/>
        <v>0.55163313564485295</v>
      </c>
      <c r="I2002" s="2">
        <f t="shared" si="284"/>
        <v>35.551775930306889</v>
      </c>
    </row>
    <row r="2003" spans="1:9" ht="13.5" x14ac:dyDescent="0.25">
      <c r="A2003" s="3">
        <f>TITRES_STAT!B2006</f>
        <v>44922</v>
      </c>
      <c r="B2003" s="5">
        <f>TITRES_STAT!D2006</f>
        <v>7.923</v>
      </c>
      <c r="C2003" s="2">
        <f t="shared" si="279"/>
        <v>0.26600000000000001</v>
      </c>
      <c r="D2003" s="2">
        <f t="shared" si="280"/>
        <v>0.26600000000000001</v>
      </c>
      <c r="E2003" s="2">
        <f t="shared" si="281"/>
        <v>0</v>
      </c>
      <c r="F2003" s="2">
        <f t="shared" si="282"/>
        <v>3.6327701062213516E-2</v>
      </c>
      <c r="G2003" s="2">
        <f t="shared" si="282"/>
        <v>3.141163926267343E-2</v>
      </c>
      <c r="H2003" s="2">
        <f t="shared" si="283"/>
        <v>1.1565044650624732</v>
      </c>
      <c r="I2003" s="2">
        <f t="shared" si="284"/>
        <v>53.62866081656685</v>
      </c>
    </row>
    <row r="2004" spans="1:9" ht="13.5" x14ac:dyDescent="0.25">
      <c r="A2004" s="3">
        <f>TITRES_STAT!B2007</f>
        <v>44923</v>
      </c>
      <c r="B2004" s="5">
        <f>TITRES_STAT!D2007</f>
        <v>7.5759999999999996</v>
      </c>
      <c r="C2004" s="2">
        <f t="shared" si="279"/>
        <v>-0.34700000000000042</v>
      </c>
      <c r="D2004" s="2">
        <f t="shared" si="280"/>
        <v>0</v>
      </c>
      <c r="E2004" s="2">
        <f t="shared" si="281"/>
        <v>0.34700000000000042</v>
      </c>
      <c r="F2004" s="2">
        <f t="shared" si="282"/>
        <v>3.3732865272055407E-2</v>
      </c>
      <c r="G2004" s="2">
        <f t="shared" si="282"/>
        <v>5.3953665029625356E-2</v>
      </c>
      <c r="H2004" s="2">
        <f t="shared" si="283"/>
        <v>0.62521916265619892</v>
      </c>
      <c r="I2004" s="2">
        <f t="shared" si="284"/>
        <v>38.469836993206719</v>
      </c>
    </row>
    <row r="2005" spans="1:9" ht="13.5" x14ac:dyDescent="0.25">
      <c r="A2005" s="3">
        <f>TITRES_STAT!B2008</f>
        <v>44924</v>
      </c>
      <c r="B2005" s="5">
        <f>TITRES_STAT!D2008</f>
        <v>7.7370000000000001</v>
      </c>
      <c r="C2005" s="2">
        <f t="shared" si="279"/>
        <v>0.16100000000000048</v>
      </c>
      <c r="D2005" s="2">
        <f t="shared" si="280"/>
        <v>0.16100000000000048</v>
      </c>
      <c r="E2005" s="2">
        <f t="shared" si="281"/>
        <v>0</v>
      </c>
      <c r="F2005" s="2">
        <f t="shared" si="282"/>
        <v>4.2823374895480056E-2</v>
      </c>
      <c r="G2005" s="2">
        <f t="shared" si="282"/>
        <v>5.0099831813223542E-2</v>
      </c>
      <c r="H2005" s="2">
        <f t="shared" si="283"/>
        <v>0.85476085139625335</v>
      </c>
      <c r="I2005" s="2">
        <f t="shared" si="284"/>
        <v>46.084693385284375</v>
      </c>
    </row>
    <row r="2006" spans="1:9" ht="13.5" x14ac:dyDescent="0.25">
      <c r="A2006" s="3">
        <f>TITRES_STAT!B2009</f>
        <v>44925</v>
      </c>
      <c r="B2006" s="5">
        <f>TITRES_STAT!D2009</f>
        <v>7.7370000000000001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3.976456240294577E-2</v>
      </c>
      <c r="G2006" s="2">
        <f t="shared" si="282"/>
        <v>4.6521272397993294E-2</v>
      </c>
      <c r="H2006" s="2">
        <f t="shared" si="283"/>
        <v>0.85476085139625335</v>
      </c>
      <c r="I2006" s="2">
        <f t="shared" si="284"/>
        <v>46.084693385284375</v>
      </c>
    </row>
    <row r="2007" spans="1:9" ht="13.5" x14ac:dyDescent="0.25">
      <c r="A2007" s="3">
        <f>TITRES_STAT!B2010</f>
        <v>44928</v>
      </c>
      <c r="B2007" s="5">
        <f>TITRES_STAT!D2010</f>
        <v>7.7370000000000001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3.6924236517021078E-2</v>
      </c>
      <c r="G2007" s="2">
        <f t="shared" si="282"/>
        <v>4.3198324369565201E-2</v>
      </c>
      <c r="H2007" s="2">
        <f t="shared" si="283"/>
        <v>0.85476085139625357</v>
      </c>
      <c r="I2007" s="2">
        <f t="shared" si="284"/>
        <v>46.084693385284389</v>
      </c>
    </row>
    <row r="2008" spans="1:9" ht="13.5" x14ac:dyDescent="0.25">
      <c r="A2008" s="3">
        <f>TITRES_STAT!B2011</f>
        <v>44929</v>
      </c>
      <c r="B2008" s="5">
        <f>TITRES_STAT!D2011</f>
        <v>7.7370000000000001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3.428679105151957E-2</v>
      </c>
      <c r="G2008" s="2">
        <f t="shared" si="282"/>
        <v>4.0112729771739117E-2</v>
      </c>
      <c r="H2008" s="2">
        <f t="shared" si="283"/>
        <v>0.85476085139625346</v>
      </c>
      <c r="I2008" s="2">
        <f t="shared" si="284"/>
        <v>46.084693385284382</v>
      </c>
    </row>
    <row r="2009" spans="1:9" ht="13.5" x14ac:dyDescent="0.25">
      <c r="A2009" s="3">
        <f>TITRES_STAT!B2012</f>
        <v>44930</v>
      </c>
      <c r="B2009" s="5">
        <f>TITRES_STAT!D2012</f>
        <v>7.7370000000000001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3.18377345478396E-2</v>
      </c>
      <c r="G2009" s="2">
        <f t="shared" si="282"/>
        <v>3.724753478804347E-2</v>
      </c>
      <c r="H2009" s="2">
        <f t="shared" si="283"/>
        <v>0.85476085139625335</v>
      </c>
      <c r="I2009" s="2">
        <f t="shared" si="284"/>
        <v>46.084693385284375</v>
      </c>
    </row>
    <row r="2010" spans="1:9" ht="13.5" x14ac:dyDescent="0.25">
      <c r="A2010" s="3">
        <f>TITRES_STAT!B2013</f>
        <v>44931</v>
      </c>
      <c r="B2010" s="5">
        <f>TITRES_STAT!D2013</f>
        <v>7.7370000000000001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2.9563610651565344E-2</v>
      </c>
      <c r="G2010" s="2">
        <f t="shared" si="282"/>
        <v>3.4586996588897509E-2</v>
      </c>
      <c r="H2010" s="2">
        <f t="shared" si="283"/>
        <v>0.85476085139625335</v>
      </c>
      <c r="I2010" s="2">
        <f t="shared" si="284"/>
        <v>46.084693385284375</v>
      </c>
    </row>
    <row r="2011" spans="1:9" ht="13.5" x14ac:dyDescent="0.25">
      <c r="A2011" s="3">
        <f>TITRES_STAT!B2014</f>
        <v>44932</v>
      </c>
      <c r="B2011" s="5">
        <f>TITRES_STAT!D2014</f>
        <v>7.7370000000000001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2.7451924176453535E-2</v>
      </c>
      <c r="G2011" s="2">
        <f t="shared" si="282"/>
        <v>3.2116496832547685E-2</v>
      </c>
      <c r="H2011" s="2">
        <f t="shared" si="283"/>
        <v>0.85476085139625335</v>
      </c>
      <c r="I2011" s="2">
        <f t="shared" si="284"/>
        <v>46.084693385284375</v>
      </c>
    </row>
    <row r="2012" spans="1:9" ht="13.5" x14ac:dyDescent="0.25">
      <c r="A2012" s="3">
        <f>TITRES_STAT!B2015</f>
        <v>44935</v>
      </c>
      <c r="B2012" s="5">
        <f>TITRES_STAT!D2015</f>
        <v>7.7370000000000001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2.5491072449563997E-2</v>
      </c>
      <c r="G2012" s="2">
        <f t="shared" si="282"/>
        <v>2.9822461344508562E-2</v>
      </c>
      <c r="H2012" s="2">
        <f t="shared" si="283"/>
        <v>0.85476085139625346</v>
      </c>
      <c r="I2012" s="2">
        <f t="shared" si="284"/>
        <v>46.084693385284382</v>
      </c>
    </row>
    <row r="2013" spans="1:9" ht="13.5" x14ac:dyDescent="0.25">
      <c r="A2013" s="3">
        <f>TITRES_STAT!B2016</f>
        <v>44936</v>
      </c>
      <c r="B2013" s="5">
        <f>TITRES_STAT!D2016</f>
        <v>7.657</v>
      </c>
      <c r="C2013" s="2">
        <f t="shared" si="279"/>
        <v>-8.0000000000000071E-2</v>
      </c>
      <c r="D2013" s="2">
        <f t="shared" si="280"/>
        <v>0</v>
      </c>
      <c r="E2013" s="2">
        <f t="shared" si="281"/>
        <v>8.0000000000000071E-2</v>
      </c>
      <c r="F2013" s="2">
        <f t="shared" ref="F2013:G2028" si="285">((F2012*13)+D2013)/14</f>
        <v>2.3670281560309425E-2</v>
      </c>
      <c r="G2013" s="2">
        <f t="shared" si="285"/>
        <v>3.3406571248472246E-2</v>
      </c>
      <c r="H2013" s="2">
        <f t="shared" si="283"/>
        <v>0.70855166141577364</v>
      </c>
      <c r="I2013" s="2">
        <f t="shared" si="284"/>
        <v>41.470894759403393</v>
      </c>
    </row>
    <row r="2014" spans="1:9" ht="13.5" x14ac:dyDescent="0.25">
      <c r="A2014" s="3">
        <f>TITRES_STAT!B2017</f>
        <v>44937</v>
      </c>
      <c r="B2014" s="5">
        <f>TITRES_STAT!D2017</f>
        <v>7.7370000000000001</v>
      </c>
      <c r="C2014" s="2">
        <f t="shared" si="279"/>
        <v>8.0000000000000071E-2</v>
      </c>
      <c r="D2014" s="2">
        <f t="shared" si="280"/>
        <v>8.0000000000000071E-2</v>
      </c>
      <c r="E2014" s="2">
        <f t="shared" si="281"/>
        <v>0</v>
      </c>
      <c r="F2014" s="2">
        <f t="shared" si="285"/>
        <v>2.7693832877430186E-2</v>
      </c>
      <c r="G2014" s="2">
        <f t="shared" si="285"/>
        <v>3.1020387587867088E-2</v>
      </c>
      <c r="H2014" s="2">
        <f t="shared" si="283"/>
        <v>0.89276230991588224</v>
      </c>
      <c r="I2014" s="2">
        <f t="shared" si="284"/>
        <v>47.167164373405036</v>
      </c>
    </row>
    <row r="2015" spans="1:9" ht="13.5" x14ac:dyDescent="0.25">
      <c r="A2015" s="3">
        <f>TITRES_STAT!B2018</f>
        <v>44938</v>
      </c>
      <c r="B2015" s="5">
        <f>TITRES_STAT!D2018</f>
        <v>7.5759999999999996</v>
      </c>
      <c r="C2015" s="2">
        <f t="shared" si="279"/>
        <v>-0.16100000000000048</v>
      </c>
      <c r="D2015" s="2">
        <f t="shared" si="280"/>
        <v>0</v>
      </c>
      <c r="E2015" s="2">
        <f t="shared" si="281"/>
        <v>0.16100000000000048</v>
      </c>
      <c r="F2015" s="2">
        <f t="shared" si="285"/>
        <v>2.5715701957613746E-2</v>
      </c>
      <c r="G2015" s="2">
        <f t="shared" si="285"/>
        <v>4.0304645617305186E-2</v>
      </c>
      <c r="H2015" s="2">
        <f t="shared" si="283"/>
        <v>0.6380331984998886</v>
      </c>
      <c r="I2015" s="2">
        <f t="shared" si="284"/>
        <v>38.951176269455324</v>
      </c>
    </row>
    <row r="2016" spans="1:9" ht="13.5" x14ac:dyDescent="0.25">
      <c r="A2016" s="3">
        <f>TITRES_STAT!B2019</f>
        <v>44939</v>
      </c>
      <c r="B2016" s="5">
        <f>TITRES_STAT!D2019</f>
        <v>7.5759999999999996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2.3878866103498479E-2</v>
      </c>
      <c r="G2016" s="2">
        <f t="shared" si="285"/>
        <v>3.7425742358926248E-2</v>
      </c>
      <c r="H2016" s="2">
        <f t="shared" si="283"/>
        <v>0.6380331984998886</v>
      </c>
      <c r="I2016" s="2">
        <f t="shared" si="284"/>
        <v>38.951176269455324</v>
      </c>
    </row>
    <row r="2017" spans="1:9" ht="13.5" x14ac:dyDescent="0.25">
      <c r="A2017" s="3">
        <f>TITRES_STAT!B2020</f>
        <v>44942</v>
      </c>
      <c r="B2017" s="5">
        <f>TITRES_STAT!D2020</f>
        <v>7.657</v>
      </c>
      <c r="C2017" s="2">
        <f t="shared" si="279"/>
        <v>8.1000000000000405E-2</v>
      </c>
      <c r="D2017" s="2">
        <f t="shared" si="280"/>
        <v>8.1000000000000405E-2</v>
      </c>
      <c r="E2017" s="2">
        <f t="shared" si="281"/>
        <v>0</v>
      </c>
      <c r="F2017" s="2">
        <f t="shared" si="285"/>
        <v>2.7958947096105757E-2</v>
      </c>
      <c r="G2017" s="2">
        <f t="shared" si="285"/>
        <v>3.4752475047574373E-2</v>
      </c>
      <c r="H2017" s="2">
        <f t="shared" si="283"/>
        <v>0.80451671594127838</v>
      </c>
      <c r="I2017" s="2">
        <f t="shared" si="284"/>
        <v>44.583500326380928</v>
      </c>
    </row>
    <row r="2018" spans="1:9" ht="13.5" x14ac:dyDescent="0.25">
      <c r="A2018" s="3">
        <f>TITRES_STAT!B2021</f>
        <v>44943</v>
      </c>
      <c r="B2018" s="5">
        <f>TITRES_STAT!D2021</f>
        <v>7.657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2.5961879446383916E-2</v>
      </c>
      <c r="G2018" s="2">
        <f t="shared" si="285"/>
        <v>3.2270155401319063E-2</v>
      </c>
      <c r="H2018" s="2">
        <f t="shared" si="283"/>
        <v>0.80451671594127827</v>
      </c>
      <c r="I2018" s="2">
        <f t="shared" si="284"/>
        <v>44.583500326380928</v>
      </c>
    </row>
    <row r="2019" spans="1:9" ht="13.5" x14ac:dyDescent="0.25">
      <c r="A2019" s="3">
        <f>TITRES_STAT!B2022</f>
        <v>44944</v>
      </c>
      <c r="B2019" s="5">
        <f>TITRES_STAT!D2022</f>
        <v>7.5839999999999996</v>
      </c>
      <c r="C2019" s="2">
        <f t="shared" si="279"/>
        <v>-7.3000000000000398E-2</v>
      </c>
      <c r="D2019" s="2">
        <f t="shared" si="280"/>
        <v>0</v>
      </c>
      <c r="E2019" s="2">
        <f t="shared" si="281"/>
        <v>7.3000000000000398E-2</v>
      </c>
      <c r="F2019" s="2">
        <f t="shared" si="285"/>
        <v>2.4107459485927924E-2</v>
      </c>
      <c r="G2019" s="2">
        <f t="shared" si="285"/>
        <v>3.517943001551059E-2</v>
      </c>
      <c r="H2019" s="2">
        <f t="shared" si="283"/>
        <v>0.68527146333237798</v>
      </c>
      <c r="I2019" s="2">
        <f t="shared" si="284"/>
        <v>40.662378628150137</v>
      </c>
    </row>
    <row r="2020" spans="1:9" ht="13.5" x14ac:dyDescent="0.25">
      <c r="A2020" s="3">
        <f>TITRES_STAT!B2023</f>
        <v>44945</v>
      </c>
      <c r="B2020" s="5">
        <f>TITRES_STAT!D2023</f>
        <v>7.5839999999999996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2.2385498094075928E-2</v>
      </c>
      <c r="G2020" s="2">
        <f t="shared" si="285"/>
        <v>3.2666613585831263E-2</v>
      </c>
      <c r="H2020" s="2">
        <f t="shared" si="283"/>
        <v>0.68527146333237798</v>
      </c>
      <c r="I2020" s="2">
        <f t="shared" si="284"/>
        <v>40.662378628150137</v>
      </c>
    </row>
    <row r="2021" spans="1:9" ht="13.5" x14ac:dyDescent="0.25">
      <c r="A2021" s="3">
        <f>TITRES_STAT!B2024</f>
        <v>44946</v>
      </c>
      <c r="B2021" s="5">
        <f>TITRES_STAT!D2024</f>
        <v>7.6970000000000001</v>
      </c>
      <c r="C2021" s="2">
        <f t="shared" si="279"/>
        <v>0.11300000000000043</v>
      </c>
      <c r="D2021" s="2">
        <f t="shared" si="280"/>
        <v>0.11300000000000043</v>
      </c>
      <c r="E2021" s="2">
        <f t="shared" si="281"/>
        <v>0</v>
      </c>
      <c r="F2021" s="2">
        <f t="shared" si="285"/>
        <v>2.8857962515927676E-2</v>
      </c>
      <c r="G2021" s="2">
        <f t="shared" si="285"/>
        <v>3.0333284043986171E-2</v>
      </c>
      <c r="H2021" s="2">
        <f t="shared" si="283"/>
        <v>0.95136294751603101</v>
      </c>
      <c r="I2021" s="2">
        <f t="shared" si="284"/>
        <v>48.753767141425918</v>
      </c>
    </row>
    <row r="2022" spans="1:9" ht="13.5" x14ac:dyDescent="0.25">
      <c r="A2022" s="3">
        <f>TITRES_STAT!B2025</f>
        <v>44949</v>
      </c>
      <c r="B2022" s="5">
        <f>TITRES_STAT!D2025</f>
        <v>7.5759999999999996</v>
      </c>
      <c r="C2022" s="2">
        <f t="shared" si="279"/>
        <v>-0.12100000000000044</v>
      </c>
      <c r="D2022" s="2">
        <f t="shared" si="280"/>
        <v>0</v>
      </c>
      <c r="E2022" s="2">
        <f t="shared" si="281"/>
        <v>0.12100000000000044</v>
      </c>
      <c r="F2022" s="2">
        <f t="shared" si="285"/>
        <v>2.6796679479075696E-2</v>
      </c>
      <c r="G2022" s="2">
        <f t="shared" si="285"/>
        <v>3.6809478040844335E-2</v>
      </c>
      <c r="H2022" s="2">
        <f t="shared" si="283"/>
        <v>0.72798314198700964</v>
      </c>
      <c r="I2022" s="2">
        <f t="shared" si="284"/>
        <v>42.129065052677603</v>
      </c>
    </row>
    <row r="2023" spans="1:9" ht="13.5" x14ac:dyDescent="0.25">
      <c r="A2023" s="3">
        <f>TITRES_STAT!B2026</f>
        <v>44950</v>
      </c>
      <c r="B2023" s="5">
        <f>TITRES_STAT!D2026</f>
        <v>7.6970000000000001</v>
      </c>
      <c r="C2023" s="2">
        <f t="shared" si="279"/>
        <v>0.12100000000000044</v>
      </c>
      <c r="D2023" s="2">
        <f t="shared" si="280"/>
        <v>0.12100000000000044</v>
      </c>
      <c r="E2023" s="2">
        <f t="shared" si="281"/>
        <v>0</v>
      </c>
      <c r="F2023" s="2">
        <f t="shared" si="285"/>
        <v>3.3525488087713176E-2</v>
      </c>
      <c r="G2023" s="2">
        <f t="shared" si="285"/>
        <v>3.4180229609355454E-2</v>
      </c>
      <c r="H2023" s="2">
        <f t="shared" si="283"/>
        <v>0.98084443758496376</v>
      </c>
      <c r="I2023" s="2">
        <f t="shared" si="284"/>
        <v>49.51647988979915</v>
      </c>
    </row>
    <row r="2024" spans="1:9" ht="13.5" x14ac:dyDescent="0.25">
      <c r="A2024" s="3">
        <f>TITRES_STAT!B2027</f>
        <v>44951</v>
      </c>
      <c r="B2024" s="5">
        <f>TITRES_STAT!D2027</f>
        <v>7.657</v>
      </c>
      <c r="C2024" s="2">
        <f t="shared" si="279"/>
        <v>-4.0000000000000036E-2</v>
      </c>
      <c r="D2024" s="2">
        <f t="shared" si="280"/>
        <v>0</v>
      </c>
      <c r="E2024" s="2">
        <f t="shared" si="281"/>
        <v>4.0000000000000036E-2</v>
      </c>
      <c r="F2024" s="2">
        <f t="shared" si="285"/>
        <v>3.1130810367162233E-2</v>
      </c>
      <c r="G2024" s="2">
        <f t="shared" si="285"/>
        <v>3.4595927494401497E-2</v>
      </c>
      <c r="H2024" s="2">
        <f t="shared" si="283"/>
        <v>0.8998403171066881</v>
      </c>
      <c r="I2024" s="2">
        <f t="shared" si="284"/>
        <v>47.363997332000842</v>
      </c>
    </row>
    <row r="2025" spans="1:9" ht="13.5" x14ac:dyDescent="0.25">
      <c r="A2025" s="3">
        <f>TITRES_STAT!B2028</f>
        <v>44952</v>
      </c>
      <c r="B2025" s="5">
        <f>TITRES_STAT!D2028</f>
        <v>7.657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2.8907181055222074E-2</v>
      </c>
      <c r="G2025" s="2">
        <f t="shared" si="285"/>
        <v>3.2124789816229966E-2</v>
      </c>
      <c r="H2025" s="2">
        <f t="shared" si="283"/>
        <v>0.89984031710668799</v>
      </c>
      <c r="I2025" s="2">
        <f t="shared" si="284"/>
        <v>47.363997332000842</v>
      </c>
    </row>
    <row r="2026" spans="1:9" ht="13.5" x14ac:dyDescent="0.25">
      <c r="A2026" s="3">
        <f>TITRES_STAT!B2029</f>
        <v>44953</v>
      </c>
      <c r="B2026" s="5">
        <f>TITRES_STAT!D2029</f>
        <v>7.657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2.6842382408420497E-2</v>
      </c>
      <c r="G2026" s="2">
        <f t="shared" si="285"/>
        <v>2.9830161972213543E-2</v>
      </c>
      <c r="H2026" s="2">
        <f t="shared" si="283"/>
        <v>0.89984031710668788</v>
      </c>
      <c r="I2026" s="2">
        <f t="shared" si="284"/>
        <v>47.363997332000835</v>
      </c>
    </row>
    <row r="2027" spans="1:9" ht="13.5" x14ac:dyDescent="0.25">
      <c r="A2027" s="3">
        <f>TITRES_STAT!B2030</f>
        <v>44956</v>
      </c>
      <c r="B2027" s="5">
        <f>TITRES_STAT!D2030</f>
        <v>7.5759999999999996</v>
      </c>
      <c r="C2027" s="2">
        <f t="shared" si="279"/>
        <v>-8.1000000000000405E-2</v>
      </c>
      <c r="D2027" s="2">
        <f t="shared" si="280"/>
        <v>0</v>
      </c>
      <c r="E2027" s="2">
        <f t="shared" si="281"/>
        <v>8.1000000000000405E-2</v>
      </c>
      <c r="F2027" s="2">
        <f t="shared" si="285"/>
        <v>2.4925069379247603E-2</v>
      </c>
      <c r="G2027" s="2">
        <f t="shared" si="285"/>
        <v>3.3485150402769746E-2</v>
      </c>
      <c r="H2027" s="2">
        <f t="shared" si="283"/>
        <v>0.74436187621799987</v>
      </c>
      <c r="I2027" s="2">
        <f t="shared" si="284"/>
        <v>42.67244580189243</v>
      </c>
    </row>
    <row r="2028" spans="1:9" ht="13.5" x14ac:dyDescent="0.25">
      <c r="A2028" s="3">
        <f>TITRES_STAT!B2031</f>
        <v>44957</v>
      </c>
      <c r="B2028" s="5">
        <f>TITRES_STAT!D2031</f>
        <v>7.5759999999999996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2.3144707280729919E-2</v>
      </c>
      <c r="G2028" s="2">
        <f t="shared" si="285"/>
        <v>3.1093353945429052E-2</v>
      </c>
      <c r="H2028" s="2">
        <f t="shared" si="283"/>
        <v>0.74436187621799987</v>
      </c>
      <c r="I2028" s="2">
        <f t="shared" si="284"/>
        <v>42.67244580189243</v>
      </c>
    </row>
    <row r="2029" spans="1:9" ht="13.5" x14ac:dyDescent="0.25">
      <c r="A2029" s="3">
        <f>TITRES_STAT!B2032</f>
        <v>44958</v>
      </c>
      <c r="B2029" s="5">
        <f>TITRES_STAT!D2032</f>
        <v>7.5759999999999996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2.1491513903534924E-2</v>
      </c>
      <c r="G2029" s="2">
        <f t="shared" si="286"/>
        <v>2.8872400092184117E-2</v>
      </c>
      <c r="H2029" s="2">
        <f t="shared" si="283"/>
        <v>0.74436187621799998</v>
      </c>
      <c r="I2029" s="2">
        <f t="shared" si="284"/>
        <v>42.67244580189243</v>
      </c>
    </row>
    <row r="2030" spans="1:9" ht="13.5" x14ac:dyDescent="0.25">
      <c r="A2030" s="3">
        <f>TITRES_STAT!B2033</f>
        <v>44959</v>
      </c>
      <c r="B2030" s="5">
        <f>TITRES_STAT!D2033</f>
        <v>7.5759999999999996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1.9956405767568141E-2</v>
      </c>
      <c r="G2030" s="2">
        <f t="shared" si="286"/>
        <v>2.6810085799885253E-2</v>
      </c>
      <c r="H2030" s="2">
        <f t="shared" si="283"/>
        <v>0.74436187621799976</v>
      </c>
      <c r="I2030" s="2">
        <f t="shared" si="284"/>
        <v>42.672445801892422</v>
      </c>
    </row>
    <row r="2031" spans="1:9" ht="13.5" x14ac:dyDescent="0.25">
      <c r="A2031" s="3">
        <f>TITRES_STAT!B2034</f>
        <v>44960</v>
      </c>
      <c r="B2031" s="5">
        <f>TITRES_STAT!D2034</f>
        <v>7.5759999999999996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1.8530948212741843E-2</v>
      </c>
      <c r="G2031" s="2">
        <f t="shared" si="286"/>
        <v>2.4895079671322019E-2</v>
      </c>
      <c r="H2031" s="2">
        <f t="shared" si="283"/>
        <v>0.74436187621799976</v>
      </c>
      <c r="I2031" s="2">
        <f t="shared" si="284"/>
        <v>42.672445801892422</v>
      </c>
    </row>
    <row r="2032" spans="1:9" ht="13.5" x14ac:dyDescent="0.25">
      <c r="A2032" s="3">
        <f>TITRES_STAT!B2035</f>
        <v>44963</v>
      </c>
      <c r="B2032" s="5">
        <f>TITRES_STAT!D2035</f>
        <v>7.4550000000000001</v>
      </c>
      <c r="C2032" s="2">
        <f t="shared" si="279"/>
        <v>-0.12099999999999955</v>
      </c>
      <c r="D2032" s="2">
        <f t="shared" si="280"/>
        <v>0</v>
      </c>
      <c r="E2032" s="2">
        <f t="shared" si="281"/>
        <v>0.12099999999999955</v>
      </c>
      <c r="F2032" s="2">
        <f t="shared" si="286"/>
        <v>1.7207309054688855E-2</v>
      </c>
      <c r="G2032" s="2">
        <f t="shared" si="286"/>
        <v>3.1759716837656125E-2</v>
      </c>
      <c r="H2032" s="2">
        <f t="shared" si="283"/>
        <v>0.54179667730182313</v>
      </c>
      <c r="I2032" s="2">
        <f t="shared" si="284"/>
        <v>35.140604807242084</v>
      </c>
    </row>
    <row r="2033" spans="1:9" ht="13.5" x14ac:dyDescent="0.25">
      <c r="A2033" s="3">
        <f>TITRES_STAT!B2036</f>
        <v>44964</v>
      </c>
      <c r="B2033" s="5">
        <f>TITRES_STAT!D2036</f>
        <v>7.4550000000000001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1.597821555078251E-2</v>
      </c>
      <c r="G2033" s="2">
        <f t="shared" si="286"/>
        <v>2.9491165634966402E-2</v>
      </c>
      <c r="H2033" s="2">
        <f t="shared" si="283"/>
        <v>0.54179667730182324</v>
      </c>
      <c r="I2033" s="2">
        <f t="shared" si="284"/>
        <v>35.140604807242084</v>
      </c>
    </row>
    <row r="2034" spans="1:9" ht="13.5" x14ac:dyDescent="0.25">
      <c r="A2034" s="3">
        <f>TITRES_STAT!B2037</f>
        <v>44965</v>
      </c>
      <c r="B2034" s="5">
        <f>TITRES_STAT!D2037</f>
        <v>7.4630000000000001</v>
      </c>
      <c r="C2034" s="2">
        <f t="shared" si="279"/>
        <v>8.0000000000000071E-3</v>
      </c>
      <c r="D2034" s="2">
        <f t="shared" si="280"/>
        <v>8.0000000000000071E-3</v>
      </c>
      <c r="E2034" s="2">
        <f t="shared" si="281"/>
        <v>0</v>
      </c>
      <c r="F2034" s="2">
        <f t="shared" si="286"/>
        <v>1.5408343011440903E-2</v>
      </c>
      <c r="G2034" s="2">
        <f t="shared" si="286"/>
        <v>2.7384653803897374E-2</v>
      </c>
      <c r="H2034" s="2">
        <f t="shared" si="283"/>
        <v>0.56266342170255934</v>
      </c>
      <c r="I2034" s="2">
        <f t="shared" si="284"/>
        <v>36.00669305291116</v>
      </c>
    </row>
    <row r="2035" spans="1:9" ht="13.5" x14ac:dyDescent="0.25">
      <c r="A2035" s="3">
        <f>TITRES_STAT!B2038</f>
        <v>44966</v>
      </c>
      <c r="B2035" s="5">
        <f>TITRES_STAT!D2038</f>
        <v>7.5679999999999996</v>
      </c>
      <c r="C2035" s="2">
        <f t="shared" si="279"/>
        <v>0.10499999999999954</v>
      </c>
      <c r="D2035" s="2">
        <f t="shared" si="280"/>
        <v>0.10499999999999954</v>
      </c>
      <c r="E2035" s="2">
        <f t="shared" si="281"/>
        <v>0</v>
      </c>
      <c r="F2035" s="2">
        <f t="shared" si="286"/>
        <v>2.1807747082052235E-2</v>
      </c>
      <c r="G2035" s="2">
        <f t="shared" si="286"/>
        <v>2.5428607103618991E-2</v>
      </c>
      <c r="H2035" s="2">
        <f t="shared" si="283"/>
        <v>0.85760682813603917</v>
      </c>
      <c r="I2035" s="2">
        <f t="shared" si="284"/>
        <v>46.167295207273732</v>
      </c>
    </row>
    <row r="2036" spans="1:9" ht="13.5" x14ac:dyDescent="0.25">
      <c r="A2036" s="3">
        <f>TITRES_STAT!B2039</f>
        <v>44967</v>
      </c>
      <c r="B2036" s="5">
        <f>TITRES_STAT!D2039</f>
        <v>7.5679999999999996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2.0250050861905646E-2</v>
      </c>
      <c r="G2036" s="2">
        <f t="shared" si="286"/>
        <v>2.3612278024789064E-2</v>
      </c>
      <c r="H2036" s="2">
        <f t="shared" si="283"/>
        <v>0.85760682813603906</v>
      </c>
      <c r="I2036" s="2">
        <f t="shared" si="284"/>
        <v>46.167295207273725</v>
      </c>
    </row>
    <row r="2037" spans="1:9" ht="13.5" x14ac:dyDescent="0.25">
      <c r="A2037" s="3">
        <f>TITRES_STAT!B2040</f>
        <v>44970</v>
      </c>
      <c r="B2037" s="5">
        <f>TITRES_STAT!D2040</f>
        <v>7.5679999999999996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1.8803618657483815E-2</v>
      </c>
      <c r="G2037" s="2">
        <f t="shared" si="286"/>
        <v>2.1925686737304131E-2</v>
      </c>
      <c r="H2037" s="2">
        <f t="shared" si="283"/>
        <v>0.85760682813603906</v>
      </c>
      <c r="I2037" s="2">
        <f t="shared" si="284"/>
        <v>46.167295207273725</v>
      </c>
    </row>
    <row r="2038" spans="1:9" ht="13.5" x14ac:dyDescent="0.25">
      <c r="A2038" s="3">
        <f>TITRES_STAT!B2041</f>
        <v>44971</v>
      </c>
      <c r="B2038" s="5">
        <f>TITRES_STAT!D2041</f>
        <v>7.5679999999999996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1.7460503039092114E-2</v>
      </c>
      <c r="G2038" s="2">
        <f t="shared" si="286"/>
        <v>2.0359566256068124E-2</v>
      </c>
      <c r="H2038" s="2">
        <f t="shared" si="283"/>
        <v>0.85760682813603895</v>
      </c>
      <c r="I2038" s="2">
        <f t="shared" si="284"/>
        <v>46.167295207273725</v>
      </c>
    </row>
    <row r="2039" spans="1:9" ht="13.5" x14ac:dyDescent="0.25">
      <c r="A2039" s="3">
        <f>TITRES_STAT!B2042</f>
        <v>44972</v>
      </c>
      <c r="B2039" s="5">
        <f>TITRES_STAT!D2042</f>
        <v>7.5679999999999996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1.6213324250585533E-2</v>
      </c>
      <c r="G2039" s="2">
        <f t="shared" si="286"/>
        <v>1.8905311523491831E-2</v>
      </c>
      <c r="H2039" s="2">
        <f t="shared" si="283"/>
        <v>0.85760682813603883</v>
      </c>
      <c r="I2039" s="2">
        <f t="shared" si="284"/>
        <v>46.167295207273725</v>
      </c>
    </row>
    <row r="2040" spans="1:9" ht="13.5" x14ac:dyDescent="0.25">
      <c r="A2040" s="3">
        <f>TITRES_STAT!B2043</f>
        <v>44973</v>
      </c>
      <c r="B2040" s="5">
        <f>TITRES_STAT!D2043</f>
        <v>7.5679999999999996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1.5055229661257994E-2</v>
      </c>
      <c r="G2040" s="2">
        <f t="shared" si="286"/>
        <v>1.7554932128956698E-2</v>
      </c>
      <c r="H2040" s="2">
        <f t="shared" si="283"/>
        <v>0.85760682813603883</v>
      </c>
      <c r="I2040" s="2">
        <f t="shared" si="284"/>
        <v>46.167295207273725</v>
      </c>
    </row>
    <row r="2041" spans="1:9" ht="13.5" x14ac:dyDescent="0.25">
      <c r="A2041" s="3">
        <f>TITRES_STAT!B2044</f>
        <v>44974</v>
      </c>
      <c r="B2041" s="5">
        <f>TITRES_STAT!D2044</f>
        <v>7.5679999999999996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1.3979856114025279E-2</v>
      </c>
      <c r="G2041" s="2">
        <f t="shared" si="286"/>
        <v>1.630100840545979E-2</v>
      </c>
      <c r="H2041" s="2">
        <f t="shared" si="283"/>
        <v>0.85760682813603895</v>
      </c>
      <c r="I2041" s="2">
        <f t="shared" si="284"/>
        <v>46.167295207273725</v>
      </c>
    </row>
    <row r="2042" spans="1:9" ht="13.5" x14ac:dyDescent="0.25">
      <c r="A2042" s="3">
        <f>TITRES_STAT!B2045</f>
        <v>44977</v>
      </c>
      <c r="B2042" s="5">
        <f>TITRES_STAT!D2045</f>
        <v>7.5679999999999996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1.2981294963023473E-2</v>
      </c>
      <c r="G2042" s="2">
        <f t="shared" si="286"/>
        <v>1.5136650662212661E-2</v>
      </c>
      <c r="H2042" s="2">
        <f t="shared" si="283"/>
        <v>0.85760682813603883</v>
      </c>
      <c r="I2042" s="2">
        <f t="shared" si="284"/>
        <v>46.167295207273725</v>
      </c>
    </row>
    <row r="2043" spans="1:9" ht="13.5" x14ac:dyDescent="0.25">
      <c r="A2043" s="3">
        <f>TITRES_STAT!B2046</f>
        <v>44978</v>
      </c>
      <c r="B2043" s="5">
        <f>TITRES_STAT!D2046</f>
        <v>7.5679999999999996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1.2054059608521796E-2</v>
      </c>
      <c r="G2043" s="2">
        <f t="shared" si="286"/>
        <v>1.405546132919747E-2</v>
      </c>
      <c r="H2043" s="2">
        <f t="shared" si="283"/>
        <v>0.85760682813603895</v>
      </c>
      <c r="I2043" s="2">
        <f t="shared" si="284"/>
        <v>46.167295207273725</v>
      </c>
    </row>
    <row r="2044" spans="1:9" ht="13.5" x14ac:dyDescent="0.25">
      <c r="A2044" s="3">
        <f>TITRES_STAT!B2047</f>
        <v>44979</v>
      </c>
      <c r="B2044" s="5">
        <f>TITRES_STAT!D2047</f>
        <v>7.5679999999999996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1.119305535077024E-2</v>
      </c>
      <c r="G2044" s="2">
        <f t="shared" si="286"/>
        <v>1.3051499805683365E-2</v>
      </c>
      <c r="H2044" s="2">
        <f t="shared" si="283"/>
        <v>0.85760682813603895</v>
      </c>
      <c r="I2044" s="2">
        <f t="shared" si="284"/>
        <v>46.167295207273725</v>
      </c>
    </row>
    <row r="2045" spans="1:9" ht="13.5" x14ac:dyDescent="0.25">
      <c r="A2045" s="3">
        <f>TITRES_STAT!B2048</f>
        <v>44980</v>
      </c>
      <c r="B2045" s="5">
        <f>TITRES_STAT!D2048</f>
        <v>7.5679999999999996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1.0393551397143794E-2</v>
      </c>
      <c r="G2045" s="2">
        <f t="shared" si="287"/>
        <v>1.2119249819563124E-2</v>
      </c>
      <c r="H2045" s="2">
        <f t="shared" si="283"/>
        <v>0.85760682813603906</v>
      </c>
      <c r="I2045" s="2">
        <f t="shared" si="284"/>
        <v>46.167295207273725</v>
      </c>
    </row>
    <row r="2046" spans="1:9" ht="13.5" x14ac:dyDescent="0.25">
      <c r="A2046" s="3">
        <f>TITRES_STAT!B2049</f>
        <v>44981</v>
      </c>
      <c r="B2046" s="5">
        <f>TITRES_STAT!D2049</f>
        <v>7.431</v>
      </c>
      <c r="C2046" s="2">
        <f t="shared" si="279"/>
        <v>-0.13699999999999957</v>
      </c>
      <c r="D2046" s="2">
        <f t="shared" si="280"/>
        <v>0</v>
      </c>
      <c r="E2046" s="2">
        <f t="shared" si="281"/>
        <v>0.13699999999999957</v>
      </c>
      <c r="F2046" s="2">
        <f t="shared" si="287"/>
        <v>9.651154868776381E-3</v>
      </c>
      <c r="G2046" s="2">
        <f t="shared" si="287"/>
        <v>2.1039303403880015E-2</v>
      </c>
      <c r="H2046" s="2">
        <f t="shared" si="283"/>
        <v>0.45872026670790533</v>
      </c>
      <c r="I2046" s="2">
        <f t="shared" si="284"/>
        <v>31.446760367781991</v>
      </c>
    </row>
    <row r="2047" spans="1:9" ht="13.5" x14ac:dyDescent="0.25">
      <c r="A2047" s="3">
        <f>TITRES_STAT!B2050</f>
        <v>44984</v>
      </c>
      <c r="B2047" s="5">
        <f>TITRES_STAT!D2050</f>
        <v>7.5679999999999996</v>
      </c>
      <c r="C2047" s="2">
        <f t="shared" si="279"/>
        <v>0.13699999999999957</v>
      </c>
      <c r="D2047" s="2">
        <f t="shared" si="280"/>
        <v>0.13699999999999957</v>
      </c>
      <c r="E2047" s="2">
        <f t="shared" si="281"/>
        <v>0</v>
      </c>
      <c r="F2047" s="2">
        <f t="shared" si="287"/>
        <v>1.8747500949578038E-2</v>
      </c>
      <c r="G2047" s="2">
        <f t="shared" si="287"/>
        <v>1.9536496017888587E-2</v>
      </c>
      <c r="H2047" s="2">
        <f t="shared" si="283"/>
        <v>0.95961429994467251</v>
      </c>
      <c r="I2047" s="2">
        <f t="shared" si="284"/>
        <v>48.969549771695689</v>
      </c>
    </row>
    <row r="2048" spans="1:9" ht="13.5" x14ac:dyDescent="0.25">
      <c r="A2048" s="3">
        <f>TITRES_STAT!B2051</f>
        <v>44985</v>
      </c>
      <c r="B2048" s="5">
        <f>TITRES_STAT!D2051</f>
        <v>7.5679999999999996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1.7408393738893892E-2</v>
      </c>
      <c r="G2048" s="2">
        <f t="shared" si="287"/>
        <v>1.8141032016610829E-2</v>
      </c>
      <c r="H2048" s="2">
        <f t="shared" si="283"/>
        <v>0.95961429994467251</v>
      </c>
      <c r="I2048" s="2">
        <f t="shared" si="284"/>
        <v>48.969549771695689</v>
      </c>
    </row>
    <row r="2049" spans="1:9" ht="13.5" x14ac:dyDescent="0.25">
      <c r="A2049" s="3">
        <f>TITRES_STAT!B2052</f>
        <v>44986</v>
      </c>
      <c r="B2049" s="5">
        <f>TITRES_STAT!D2052</f>
        <v>7.5679999999999996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1.6164937043258613E-2</v>
      </c>
      <c r="G2049" s="2">
        <f t="shared" si="287"/>
        <v>1.6845244015424341E-2</v>
      </c>
      <c r="H2049" s="2">
        <f t="shared" si="283"/>
        <v>0.95961429994467251</v>
      </c>
      <c r="I2049" s="2">
        <f t="shared" si="284"/>
        <v>48.969549771695689</v>
      </c>
    </row>
    <row r="2050" spans="1:9" ht="13.5" x14ac:dyDescent="0.25">
      <c r="A2050" s="3">
        <f>TITRES_STAT!B2053</f>
        <v>44987</v>
      </c>
      <c r="B2050" s="5">
        <f>TITRES_STAT!D2053</f>
        <v>7.5679999999999996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1.5010298683025855E-2</v>
      </c>
      <c r="G2050" s="2">
        <f t="shared" si="287"/>
        <v>1.5642012300036888E-2</v>
      </c>
      <c r="H2050" s="2">
        <f t="shared" si="283"/>
        <v>0.95961429994467251</v>
      </c>
      <c r="I2050" s="2">
        <f t="shared" si="284"/>
        <v>48.969549771695689</v>
      </c>
    </row>
    <row r="2051" spans="1:9" ht="13.5" x14ac:dyDescent="0.25">
      <c r="A2051" s="3">
        <f>TITRES_STAT!B2054</f>
        <v>44988</v>
      </c>
      <c r="B2051" s="5">
        <f>TITRES_STAT!D2054</f>
        <v>7.5679999999999996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1.3938134491381151E-2</v>
      </c>
      <c r="G2051" s="2">
        <f t="shared" si="287"/>
        <v>1.4524725707177111E-2</v>
      </c>
      <c r="H2051" s="2">
        <f t="shared" si="283"/>
        <v>0.9596142999446724</v>
      </c>
      <c r="I2051" s="2">
        <f t="shared" si="284"/>
        <v>48.969549771695689</v>
      </c>
    </row>
    <row r="2052" spans="1:9" ht="13.5" x14ac:dyDescent="0.25">
      <c r="A2052" s="3">
        <f>TITRES_STAT!B2055</f>
        <v>44991</v>
      </c>
      <c r="B2052" s="5">
        <f>TITRES_STAT!D2055</f>
        <v>7.5679999999999996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1.2942553456282497E-2</v>
      </c>
      <c r="G2052" s="2">
        <f t="shared" si="287"/>
        <v>1.3487245299521602E-2</v>
      </c>
      <c r="H2052" s="2">
        <f t="shared" si="283"/>
        <v>0.95961429994467251</v>
      </c>
      <c r="I2052" s="2">
        <f t="shared" si="284"/>
        <v>48.969549771695689</v>
      </c>
    </row>
    <row r="2053" spans="1:9" ht="13.5" x14ac:dyDescent="0.25">
      <c r="A2053" s="3">
        <f>TITRES_STAT!B2056</f>
        <v>44992</v>
      </c>
      <c r="B2053" s="5">
        <f>TITRES_STAT!D2056</f>
        <v>7.5679999999999996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1.2018085352262318E-2</v>
      </c>
      <c r="G2053" s="2">
        <f t="shared" si="287"/>
        <v>1.252387063527006E-2</v>
      </c>
      <c r="H2053" s="2">
        <f t="shared" si="283"/>
        <v>0.9596142999446724</v>
      </c>
      <c r="I2053" s="2">
        <f t="shared" si="284"/>
        <v>48.969549771695689</v>
      </c>
    </row>
    <row r="2054" spans="1:9" ht="13.5" x14ac:dyDescent="0.25">
      <c r="A2054" s="3">
        <f>TITRES_STAT!B2057</f>
        <v>44993</v>
      </c>
      <c r="B2054" s="5">
        <f>TITRES_STAT!D2057</f>
        <v>7.5679999999999996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1.1159650684243582E-2</v>
      </c>
      <c r="G2054" s="2">
        <f t="shared" si="287"/>
        <v>1.1629308447036484E-2</v>
      </c>
      <c r="H2054" s="2">
        <f t="shared" si="283"/>
        <v>0.95961429994467251</v>
      </c>
      <c r="I2054" s="2">
        <f t="shared" si="284"/>
        <v>48.969549771695689</v>
      </c>
    </row>
    <row r="2055" spans="1:9" ht="13.5" x14ac:dyDescent="0.25">
      <c r="A2055" s="3">
        <f>TITRES_STAT!B2058</f>
        <v>44994</v>
      </c>
      <c r="B2055" s="5">
        <f>TITRES_STAT!D2058</f>
        <v>7.5679999999999996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1.0362532778226184E-2</v>
      </c>
      <c r="G2055" s="2">
        <f t="shared" si="287"/>
        <v>1.0798643557962449E-2</v>
      </c>
      <c r="H2055" s="2">
        <f t="shared" si="283"/>
        <v>0.95961429994467262</v>
      </c>
      <c r="I2055" s="2">
        <f t="shared" si="284"/>
        <v>48.969549771695696</v>
      </c>
    </row>
    <row r="2056" spans="1:9" ht="13.5" x14ac:dyDescent="0.25">
      <c r="A2056" s="3">
        <f>TITRES_STAT!B2059</f>
        <v>44995</v>
      </c>
      <c r="B2056" s="5">
        <f>TITRES_STAT!D2059</f>
        <v>7.5679999999999996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9.6223518654957423E-3</v>
      </c>
      <c r="G2056" s="2">
        <f t="shared" si="287"/>
        <v>1.0027311875250845E-2</v>
      </c>
      <c r="H2056" s="2">
        <f t="shared" si="283"/>
        <v>0.95961429994467273</v>
      </c>
      <c r="I2056" s="2">
        <f t="shared" si="284"/>
        <v>48.969549771695704</v>
      </c>
    </row>
    <row r="2057" spans="1:9" ht="13.5" x14ac:dyDescent="0.25">
      <c r="A2057" s="3">
        <f>TITRES_STAT!B2060</f>
        <v>44998</v>
      </c>
      <c r="B2057" s="5">
        <f>TITRES_STAT!D2060</f>
        <v>7.5679999999999996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8.9350410179603323E-3</v>
      </c>
      <c r="G2057" s="2">
        <f t="shared" si="287"/>
        <v>9.3110753127329266E-3</v>
      </c>
      <c r="H2057" s="2">
        <f t="shared" si="283"/>
        <v>0.95961429994467273</v>
      </c>
      <c r="I2057" s="2">
        <f t="shared" si="284"/>
        <v>48.969549771695704</v>
      </c>
    </row>
    <row r="2058" spans="1:9" ht="13.5" x14ac:dyDescent="0.25">
      <c r="A2058" s="3">
        <f>TITRES_STAT!B2061</f>
        <v>44999</v>
      </c>
      <c r="B2058" s="5">
        <f>TITRES_STAT!D2061</f>
        <v>7.2539999999999996</v>
      </c>
      <c r="C2058" s="2">
        <f t="shared" si="288"/>
        <v>-0.31400000000000006</v>
      </c>
      <c r="D2058" s="2">
        <f t="shared" si="289"/>
        <v>0</v>
      </c>
      <c r="E2058" s="2">
        <f t="shared" si="290"/>
        <v>0.31400000000000006</v>
      </c>
      <c r="F2058" s="2">
        <f t="shared" si="287"/>
        <v>8.2968238023917364E-3</v>
      </c>
      <c r="G2058" s="2">
        <f t="shared" si="287"/>
        <v>3.1074569933252007E-2</v>
      </c>
      <c r="H2058" s="2">
        <f t="shared" si="283"/>
        <v>0.26699722056373637</v>
      </c>
      <c r="I2058" s="2">
        <f t="shared" si="284"/>
        <v>21.073228593582783</v>
      </c>
    </row>
    <row r="2059" spans="1:9" ht="13.5" x14ac:dyDescent="0.25">
      <c r="A2059" s="3">
        <f>TITRES_STAT!B2062</f>
        <v>45000</v>
      </c>
      <c r="B2059" s="5">
        <f>TITRES_STAT!D2062</f>
        <v>7.2460000000000004</v>
      </c>
      <c r="C2059" s="2">
        <f t="shared" si="288"/>
        <v>-7.9999999999991189E-3</v>
      </c>
      <c r="D2059" s="2">
        <f t="shared" si="289"/>
        <v>0</v>
      </c>
      <c r="E2059" s="2">
        <f t="shared" si="290"/>
        <v>7.9999999999991189E-3</v>
      </c>
      <c r="F2059" s="2">
        <f t="shared" si="287"/>
        <v>7.7041935307923266E-3</v>
      </c>
      <c r="G2059" s="2">
        <f t="shared" si="287"/>
        <v>2.9426386366591086E-2</v>
      </c>
      <c r="H2059" s="2">
        <f t="shared" si="283"/>
        <v>0.26181242354444156</v>
      </c>
      <c r="I2059" s="2">
        <f t="shared" si="284"/>
        <v>20.748917878697725</v>
      </c>
    </row>
    <row r="2060" spans="1:9" ht="13.5" x14ac:dyDescent="0.25">
      <c r="A2060" s="3">
        <f>TITRES_STAT!B2063</f>
        <v>45001</v>
      </c>
      <c r="B2060" s="5">
        <f>TITRES_STAT!D2063</f>
        <v>7.23</v>
      </c>
      <c r="C2060" s="2">
        <f t="shared" si="288"/>
        <v>-1.6000000000000014E-2</v>
      </c>
      <c r="D2060" s="2">
        <f t="shared" si="289"/>
        <v>0</v>
      </c>
      <c r="E2060" s="2">
        <f t="shared" si="290"/>
        <v>1.6000000000000014E-2</v>
      </c>
      <c r="F2060" s="2">
        <f t="shared" si="287"/>
        <v>7.153893992878589E-3</v>
      </c>
      <c r="G2060" s="2">
        <f t="shared" si="287"/>
        <v>2.8467358768977439E-2</v>
      </c>
      <c r="H2060" s="2">
        <f t="shared" si="283"/>
        <v>0.25130164167792796</v>
      </c>
      <c r="I2060" s="2">
        <f t="shared" si="284"/>
        <v>20.083218410945733</v>
      </c>
    </row>
    <row r="2061" spans="1:9" ht="13.5" x14ac:dyDescent="0.25">
      <c r="A2061" s="3">
        <f>TITRES_STAT!B2064</f>
        <v>45002</v>
      </c>
      <c r="B2061" s="5">
        <f>TITRES_STAT!D2064</f>
        <v>7.23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6.6429015648158327E-3</v>
      </c>
      <c r="G2061" s="2">
        <f t="shared" si="291"/>
        <v>2.6433975999764766E-2</v>
      </c>
      <c r="H2061" s="2">
        <f t="shared" si="283"/>
        <v>0.25130164167792796</v>
      </c>
      <c r="I2061" s="2">
        <f t="shared" si="284"/>
        <v>20.083218410945733</v>
      </c>
    </row>
    <row r="2062" spans="1:9" ht="13.5" x14ac:dyDescent="0.25">
      <c r="A2062" s="3">
        <f>TITRES_STAT!B2065</f>
        <v>45006</v>
      </c>
      <c r="B2062" s="5">
        <f>TITRES_STAT!D2065</f>
        <v>6.907</v>
      </c>
      <c r="C2062" s="2">
        <f t="shared" si="288"/>
        <v>-0.3230000000000004</v>
      </c>
      <c r="D2062" s="2">
        <f t="shared" si="289"/>
        <v>0</v>
      </c>
      <c r="E2062" s="2">
        <f t="shared" si="290"/>
        <v>0.3230000000000004</v>
      </c>
      <c r="F2062" s="2">
        <f t="shared" si="291"/>
        <v>6.1684085959004169E-3</v>
      </c>
      <c r="G2062" s="2">
        <f t="shared" si="291"/>
        <v>4.7617263428353027E-2</v>
      </c>
      <c r="H2062" s="2">
        <f t="shared" si="283"/>
        <v>0.12954143417295849</v>
      </c>
      <c r="I2062" s="2">
        <f t="shared" si="284"/>
        <v>11.468497768548687</v>
      </c>
    </row>
    <row r="2063" spans="1:9" ht="13.5" x14ac:dyDescent="0.25">
      <c r="A2063" s="3">
        <f>TITRES_STAT!B2066</f>
        <v>45007</v>
      </c>
      <c r="B2063" s="5">
        <f>TITRES_STAT!D2066</f>
        <v>6.8179999999999996</v>
      </c>
      <c r="C2063" s="2">
        <f t="shared" si="288"/>
        <v>-8.9000000000000412E-2</v>
      </c>
      <c r="D2063" s="2">
        <f t="shared" si="289"/>
        <v>0</v>
      </c>
      <c r="E2063" s="2">
        <f t="shared" si="290"/>
        <v>8.9000000000000412E-2</v>
      </c>
      <c r="F2063" s="2">
        <f t="shared" si="291"/>
        <v>5.7278079819075298E-3</v>
      </c>
      <c r="G2063" s="2">
        <f t="shared" si="291"/>
        <v>5.0573173183470696E-2</v>
      </c>
      <c r="H2063" s="2">
        <f t="shared" si="283"/>
        <v>0.11325783258899014</v>
      </c>
      <c r="I2063" s="2">
        <f t="shared" si="284"/>
        <v>10.173549134219698</v>
      </c>
    </row>
    <row r="2064" spans="1:9" ht="13.5" x14ac:dyDescent="0.25">
      <c r="A2064" s="3">
        <f>TITRES_STAT!B2067</f>
        <v>45008</v>
      </c>
      <c r="B2064" s="5">
        <f>TITRES_STAT!D2067</f>
        <v>7.125</v>
      </c>
      <c r="C2064" s="2">
        <f t="shared" si="288"/>
        <v>0.30700000000000038</v>
      </c>
      <c r="D2064" s="2">
        <f t="shared" si="289"/>
        <v>0.30700000000000038</v>
      </c>
      <c r="E2064" s="2">
        <f t="shared" si="290"/>
        <v>0</v>
      </c>
      <c r="F2064" s="2">
        <f t="shared" si="291"/>
        <v>2.7247250268914162E-2</v>
      </c>
      <c r="G2064" s="2">
        <f t="shared" si="291"/>
        <v>4.6960803670365647E-2</v>
      </c>
      <c r="H2064" s="2">
        <f t="shared" si="283"/>
        <v>0.58021260581850709</v>
      </c>
      <c r="I2064" s="2">
        <f t="shared" si="284"/>
        <v>36.717376110157836</v>
      </c>
    </row>
    <row r="2065" spans="1:9" ht="13.5" x14ac:dyDescent="0.25">
      <c r="A2065" s="3">
        <f>TITRES_STAT!B2068</f>
        <v>45009</v>
      </c>
      <c r="B2065" s="5">
        <f>TITRES_STAT!D2068</f>
        <v>7.02</v>
      </c>
      <c r="C2065" s="2">
        <f t="shared" si="288"/>
        <v>-0.10500000000000043</v>
      </c>
      <c r="D2065" s="2">
        <f t="shared" si="289"/>
        <v>0</v>
      </c>
      <c r="E2065" s="2">
        <f t="shared" si="290"/>
        <v>0.10500000000000043</v>
      </c>
      <c r="F2065" s="2">
        <f t="shared" si="291"/>
        <v>2.5301018106848865E-2</v>
      </c>
      <c r="G2065" s="2">
        <f t="shared" si="291"/>
        <v>5.1106460551053848E-2</v>
      </c>
      <c r="H2065" s="2">
        <f t="shared" ref="H2065:H2128" si="292">F2065/G2065</f>
        <v>0.49506496505610859</v>
      </c>
      <c r="I2065" s="2">
        <f t="shared" ref="I2065:I2128" si="293">IF(G2065=0,100,100-(100/(1+H2065)))</f>
        <v>33.113274448079196</v>
      </c>
    </row>
    <row r="2066" spans="1:9" ht="13.5" x14ac:dyDescent="0.25">
      <c r="A2066" s="3">
        <f>TITRES_STAT!B2069</f>
        <v>45012</v>
      </c>
      <c r="B2066" s="5">
        <f>TITRES_STAT!D2069</f>
        <v>7.02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2.3493802527788231E-2</v>
      </c>
      <c r="G2066" s="2">
        <f t="shared" si="291"/>
        <v>4.7455999083121432E-2</v>
      </c>
      <c r="H2066" s="2">
        <f t="shared" si="292"/>
        <v>0.49506496505610853</v>
      </c>
      <c r="I2066" s="2">
        <f t="shared" si="293"/>
        <v>33.113274448079196</v>
      </c>
    </row>
    <row r="2067" spans="1:9" ht="13.5" x14ac:dyDescent="0.25">
      <c r="A2067" s="3">
        <f>TITRES_STAT!B2070</f>
        <v>45013</v>
      </c>
      <c r="B2067" s="5">
        <f>TITRES_STAT!D2070</f>
        <v>7.02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2.1815673775803356E-2</v>
      </c>
      <c r="G2067" s="2">
        <f t="shared" si="291"/>
        <v>4.4066284862898472E-2</v>
      </c>
      <c r="H2067" s="2">
        <f t="shared" si="292"/>
        <v>0.49506496505610853</v>
      </c>
      <c r="I2067" s="2">
        <f t="shared" si="293"/>
        <v>33.113274448079196</v>
      </c>
    </row>
    <row r="2068" spans="1:9" ht="13.5" x14ac:dyDescent="0.25">
      <c r="A2068" s="3">
        <f>TITRES_STAT!B2071</f>
        <v>45014</v>
      </c>
      <c r="B2068" s="5">
        <f>TITRES_STAT!D2071</f>
        <v>7.3339999999999996</v>
      </c>
      <c r="C2068" s="2">
        <f t="shared" si="288"/>
        <v>0.31400000000000006</v>
      </c>
      <c r="D2068" s="2">
        <f t="shared" si="289"/>
        <v>0.31400000000000006</v>
      </c>
      <c r="E2068" s="2">
        <f t="shared" si="290"/>
        <v>0</v>
      </c>
      <c r="F2068" s="2">
        <f t="shared" si="291"/>
        <v>4.2685982791817408E-2</v>
      </c>
      <c r="G2068" s="2">
        <f t="shared" si="291"/>
        <v>4.0918693086977154E-2</v>
      </c>
      <c r="H2068" s="2">
        <f t="shared" si="292"/>
        <v>1.0431902773894486</v>
      </c>
      <c r="I2068" s="2">
        <f t="shared" si="293"/>
        <v>51.056932334384243</v>
      </c>
    </row>
    <row r="2069" spans="1:9" ht="13.5" x14ac:dyDescent="0.25">
      <c r="A2069" s="3">
        <f>TITRES_STAT!B2072</f>
        <v>45015</v>
      </c>
      <c r="B2069" s="5">
        <f>TITRES_STAT!D2072</f>
        <v>7.4470000000000001</v>
      </c>
      <c r="C2069" s="2">
        <f t="shared" si="288"/>
        <v>0.11300000000000043</v>
      </c>
      <c r="D2069" s="2">
        <f t="shared" si="289"/>
        <v>0.11300000000000043</v>
      </c>
      <c r="E2069" s="2">
        <f t="shared" si="290"/>
        <v>0</v>
      </c>
      <c r="F2069" s="2">
        <f t="shared" si="291"/>
        <v>4.7708412592401904E-2</v>
      </c>
      <c r="G2069" s="2">
        <f t="shared" si="291"/>
        <v>3.7995929295050211E-2</v>
      </c>
      <c r="H2069" s="2">
        <f t="shared" si="292"/>
        <v>1.2556190486073189</v>
      </c>
      <c r="I2069" s="2">
        <f t="shared" si="293"/>
        <v>55.66627260851395</v>
      </c>
    </row>
    <row r="2070" spans="1:9" ht="13.5" x14ac:dyDescent="0.25">
      <c r="A2070" s="3">
        <f>TITRES_STAT!B2073</f>
        <v>45016</v>
      </c>
      <c r="B2070" s="5">
        <f>TITRES_STAT!D2073</f>
        <v>7.7050000000000001</v>
      </c>
      <c r="C2070" s="2">
        <f t="shared" si="288"/>
        <v>0.25800000000000001</v>
      </c>
      <c r="D2070" s="2">
        <f t="shared" si="289"/>
        <v>0.25800000000000001</v>
      </c>
      <c r="E2070" s="2">
        <f t="shared" si="290"/>
        <v>0</v>
      </c>
      <c r="F2070" s="2">
        <f t="shared" si="291"/>
        <v>6.2729240264373196E-2</v>
      </c>
      <c r="G2070" s="2">
        <f t="shared" si="291"/>
        <v>3.5281934345403769E-2</v>
      </c>
      <c r="H2070" s="2">
        <f t="shared" si="292"/>
        <v>1.7779422083343066</v>
      </c>
      <c r="I2070" s="2">
        <f t="shared" si="293"/>
        <v>64.002130893874352</v>
      </c>
    </row>
    <row r="2071" spans="1:9" ht="13.5" x14ac:dyDescent="0.25">
      <c r="A2071" s="3">
        <f>TITRES_STAT!B2074</f>
        <v>45019</v>
      </c>
      <c r="B2071" s="5">
        <f>TITRES_STAT!D2074</f>
        <v>7.907</v>
      </c>
      <c r="C2071" s="2">
        <f t="shared" si="288"/>
        <v>0.20199999999999996</v>
      </c>
      <c r="D2071" s="2">
        <f t="shared" si="289"/>
        <v>0.20199999999999996</v>
      </c>
      <c r="E2071" s="2">
        <f t="shared" si="290"/>
        <v>0</v>
      </c>
      <c r="F2071" s="2">
        <f t="shared" si="291"/>
        <v>7.2677151674060816E-2</v>
      </c>
      <c r="G2071" s="2">
        <f t="shared" si="291"/>
        <v>3.2761796177874926E-2</v>
      </c>
      <c r="H2071" s="2">
        <f t="shared" si="292"/>
        <v>2.2183506447409616</v>
      </c>
      <c r="I2071" s="2">
        <f t="shared" si="293"/>
        <v>68.928183706953163</v>
      </c>
    </row>
    <row r="2072" spans="1:9" ht="13.5" x14ac:dyDescent="0.25">
      <c r="A2072" s="3">
        <f>TITRES_STAT!B2075</f>
        <v>45020</v>
      </c>
      <c r="B2072" s="5">
        <f>TITRES_STAT!D2075</f>
        <v>8.06</v>
      </c>
      <c r="C2072" s="2">
        <f t="shared" si="288"/>
        <v>0.15300000000000047</v>
      </c>
      <c r="D2072" s="2">
        <f t="shared" si="289"/>
        <v>0.15300000000000047</v>
      </c>
      <c r="E2072" s="2">
        <f t="shared" si="290"/>
        <v>0</v>
      </c>
      <c r="F2072" s="2">
        <f t="shared" si="291"/>
        <v>7.8414497983056511E-2</v>
      </c>
      <c r="G2072" s="2">
        <f t="shared" si="291"/>
        <v>3.0421667879455289E-2</v>
      </c>
      <c r="H2072" s="2">
        <f t="shared" si="292"/>
        <v>2.5775870768746474</v>
      </c>
      <c r="I2072" s="2">
        <f t="shared" si="293"/>
        <v>72.04819956825223</v>
      </c>
    </row>
    <row r="2073" spans="1:9" ht="13.5" x14ac:dyDescent="0.25">
      <c r="A2073" s="3">
        <f>TITRES_STAT!B2076</f>
        <v>45021</v>
      </c>
      <c r="B2073" s="5">
        <f>TITRES_STAT!D2076</f>
        <v>8.4220000000000006</v>
      </c>
      <c r="C2073" s="2">
        <f t="shared" si="288"/>
        <v>0.3620000000000001</v>
      </c>
      <c r="D2073" s="2">
        <f t="shared" si="289"/>
        <v>0.3620000000000001</v>
      </c>
      <c r="E2073" s="2">
        <f t="shared" si="290"/>
        <v>0</v>
      </c>
      <c r="F2073" s="2">
        <f t="shared" si="291"/>
        <v>9.867060526998106E-2</v>
      </c>
      <c r="G2073" s="2">
        <f t="shared" si="291"/>
        <v>2.8248691602351338E-2</v>
      </c>
      <c r="H2073" s="2">
        <f t="shared" si="292"/>
        <v>3.4929265630755091</v>
      </c>
      <c r="I2073" s="2">
        <f t="shared" si="293"/>
        <v>77.742792232164206</v>
      </c>
    </row>
    <row r="2074" spans="1:9" ht="13.5" x14ac:dyDescent="0.25">
      <c r="A2074" s="3">
        <f>TITRES_STAT!B2077</f>
        <v>45022</v>
      </c>
      <c r="B2074" s="5">
        <f>TITRES_STAT!D2077</f>
        <v>8.6240000000000006</v>
      </c>
      <c r="C2074" s="2">
        <f t="shared" si="288"/>
        <v>0.20199999999999996</v>
      </c>
      <c r="D2074" s="2">
        <f t="shared" si="289"/>
        <v>0.20199999999999996</v>
      </c>
      <c r="E2074" s="2">
        <f t="shared" si="290"/>
        <v>0</v>
      </c>
      <c r="F2074" s="2">
        <f t="shared" si="291"/>
        <v>0.10605127632212527</v>
      </c>
      <c r="G2074" s="2">
        <f t="shared" si="291"/>
        <v>2.62309279164691E-2</v>
      </c>
      <c r="H2074" s="2">
        <f t="shared" si="292"/>
        <v>4.0429860758200986</v>
      </c>
      <c r="I2074" s="2">
        <f t="shared" si="293"/>
        <v>80.170478661546213</v>
      </c>
    </row>
    <row r="2075" spans="1:9" ht="13.5" x14ac:dyDescent="0.25">
      <c r="A2075" s="3">
        <f>TITRES_STAT!B2078</f>
        <v>45023</v>
      </c>
      <c r="B2075" s="5">
        <f>TITRES_STAT!D2078</f>
        <v>8.8010000000000002</v>
      </c>
      <c r="C2075" s="2">
        <f t="shared" si="288"/>
        <v>0.1769999999999996</v>
      </c>
      <c r="D2075" s="2">
        <f t="shared" si="289"/>
        <v>0.1769999999999996</v>
      </c>
      <c r="E2075" s="2">
        <f t="shared" si="290"/>
        <v>0</v>
      </c>
      <c r="F2075" s="2">
        <f t="shared" si="291"/>
        <v>0.11111904229911629</v>
      </c>
      <c r="G2075" s="2">
        <f t="shared" si="291"/>
        <v>2.4357290208149879E-2</v>
      </c>
      <c r="H2075" s="2">
        <f t="shared" si="292"/>
        <v>4.5620445193010912</v>
      </c>
      <c r="I2075" s="2">
        <f t="shared" si="293"/>
        <v>82.02099971458594</v>
      </c>
    </row>
    <row r="2076" spans="1:9" ht="13.5" x14ac:dyDescent="0.25">
      <c r="A2076" s="3">
        <f>TITRES_STAT!B2079</f>
        <v>45026</v>
      </c>
      <c r="B2076" s="5">
        <f>TITRES_STAT!D2079</f>
        <v>8.6240000000000006</v>
      </c>
      <c r="C2076" s="2">
        <f t="shared" si="288"/>
        <v>-0.1769999999999996</v>
      </c>
      <c r="D2076" s="2">
        <f t="shared" si="289"/>
        <v>0</v>
      </c>
      <c r="E2076" s="2">
        <f t="shared" si="290"/>
        <v>0.1769999999999996</v>
      </c>
      <c r="F2076" s="2">
        <f t="shared" si="291"/>
        <v>0.10318196784917941</v>
      </c>
      <c r="G2076" s="2">
        <f t="shared" si="291"/>
        <v>3.5260340907567717E-2</v>
      </c>
      <c r="H2076" s="2">
        <f t="shared" si="292"/>
        <v>2.9262895704741778</v>
      </c>
      <c r="I2076" s="2">
        <f t="shared" si="293"/>
        <v>74.53066102103034</v>
      </c>
    </row>
    <row r="2077" spans="1:9" ht="13.5" x14ac:dyDescent="0.25">
      <c r="A2077" s="3">
        <f>TITRES_STAT!B2080</f>
        <v>45027</v>
      </c>
      <c r="B2077" s="5">
        <f>TITRES_STAT!D2080</f>
        <v>8.5839999999999996</v>
      </c>
      <c r="C2077" s="2">
        <f t="shared" si="288"/>
        <v>-4.0000000000000924E-2</v>
      </c>
      <c r="D2077" s="2">
        <f t="shared" si="289"/>
        <v>0</v>
      </c>
      <c r="E2077" s="2">
        <f t="shared" si="290"/>
        <v>4.0000000000000924E-2</v>
      </c>
      <c r="F2077" s="2">
        <f t="shared" ref="F2077:G2092" si="294">((F2076*13)+D2077)/14</f>
        <v>9.5811827288523735E-2</v>
      </c>
      <c r="G2077" s="2">
        <f t="shared" si="294"/>
        <v>3.5598887985598661E-2</v>
      </c>
      <c r="H2077" s="2">
        <f t="shared" si="292"/>
        <v>2.6914275335590228</v>
      </c>
      <c r="I2077" s="2">
        <f t="shared" si="293"/>
        <v>72.910209101792447</v>
      </c>
    </row>
    <row r="2078" spans="1:9" ht="13.5" x14ac:dyDescent="0.25">
      <c r="A2078" s="3">
        <f>TITRES_STAT!B2081</f>
        <v>45028</v>
      </c>
      <c r="B2078" s="5">
        <f>TITRES_STAT!D2081</f>
        <v>8.5839999999999996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8.8968125339343479E-2</v>
      </c>
      <c r="G2078" s="2">
        <f t="shared" si="294"/>
        <v>3.3056110272341614E-2</v>
      </c>
      <c r="H2078" s="2">
        <f t="shared" si="292"/>
        <v>2.6914275335590232</v>
      </c>
      <c r="I2078" s="2">
        <f t="shared" si="293"/>
        <v>72.910209101792447</v>
      </c>
    </row>
    <row r="2079" spans="1:9" ht="13.5" x14ac:dyDescent="0.25">
      <c r="A2079" s="3">
        <f>TITRES_STAT!B2082</f>
        <v>45029</v>
      </c>
      <c r="B2079" s="5">
        <f>TITRES_STAT!D2082</f>
        <v>8.7769999999999992</v>
      </c>
      <c r="C2079" s="2">
        <f t="shared" si="288"/>
        <v>0.19299999999999962</v>
      </c>
      <c r="D2079" s="2">
        <f t="shared" si="289"/>
        <v>0.19299999999999962</v>
      </c>
      <c r="E2079" s="2">
        <f t="shared" si="290"/>
        <v>0</v>
      </c>
      <c r="F2079" s="2">
        <f t="shared" si="294"/>
        <v>9.6398973529390336E-2</v>
      </c>
      <c r="G2079" s="2">
        <f t="shared" si="294"/>
        <v>3.0694959538602927E-2</v>
      </c>
      <c r="H2079" s="2">
        <f t="shared" si="292"/>
        <v>3.14054733996818</v>
      </c>
      <c r="I2079" s="2">
        <f t="shared" si="293"/>
        <v>75.848603629111381</v>
      </c>
    </row>
    <row r="2080" spans="1:9" ht="13.5" x14ac:dyDescent="0.25">
      <c r="A2080" s="3">
        <f>TITRES_STAT!B2083</f>
        <v>45030</v>
      </c>
      <c r="B2080" s="5">
        <f>TITRES_STAT!D2083</f>
        <v>8.7609999999999992</v>
      </c>
      <c r="C2080" s="2">
        <f t="shared" si="288"/>
        <v>-1.6000000000000014E-2</v>
      </c>
      <c r="D2080" s="2">
        <f t="shared" si="289"/>
        <v>0</v>
      </c>
      <c r="E2080" s="2">
        <f t="shared" si="290"/>
        <v>1.6000000000000014E-2</v>
      </c>
      <c r="F2080" s="2">
        <f t="shared" si="294"/>
        <v>8.951333256300531E-2</v>
      </c>
      <c r="G2080" s="2">
        <f t="shared" si="294"/>
        <v>2.9645319571559862E-2</v>
      </c>
      <c r="H2080" s="2">
        <f t="shared" si="292"/>
        <v>3.0194760541181558</v>
      </c>
      <c r="I2080" s="2">
        <f t="shared" si="293"/>
        <v>75.121135527715126</v>
      </c>
    </row>
    <row r="2081" spans="1:9" ht="13.5" x14ac:dyDescent="0.25">
      <c r="A2081" s="3">
        <f>TITRES_STAT!B2084</f>
        <v>45033</v>
      </c>
      <c r="B2081" s="5">
        <f>TITRES_STAT!D2084</f>
        <v>8.7609999999999992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8.3119523094219216E-2</v>
      </c>
      <c r="G2081" s="2">
        <f t="shared" si="294"/>
        <v>2.7527796745019872E-2</v>
      </c>
      <c r="H2081" s="2">
        <f t="shared" si="292"/>
        <v>3.0194760541181558</v>
      </c>
      <c r="I2081" s="2">
        <f t="shared" si="293"/>
        <v>75.121135527715126</v>
      </c>
    </row>
    <row r="2082" spans="1:9" ht="13.5" x14ac:dyDescent="0.25">
      <c r="A2082" s="3">
        <f>TITRES_STAT!B2085</f>
        <v>45034</v>
      </c>
      <c r="B2082" s="5">
        <f>TITRES_STAT!D2085</f>
        <v>8.4629999999999992</v>
      </c>
      <c r="C2082" s="2">
        <f t="shared" si="288"/>
        <v>-0.29800000000000004</v>
      </c>
      <c r="D2082" s="2">
        <f t="shared" si="289"/>
        <v>0</v>
      </c>
      <c r="E2082" s="2">
        <f t="shared" si="290"/>
        <v>0.29800000000000004</v>
      </c>
      <c r="F2082" s="2">
        <f t="shared" si="294"/>
        <v>7.7182414301774985E-2</v>
      </c>
      <c r="G2082" s="2">
        <f t="shared" si="294"/>
        <v>4.6847239834661311E-2</v>
      </c>
      <c r="H2082" s="2">
        <f t="shared" si="292"/>
        <v>1.6475338691068262</v>
      </c>
      <c r="I2082" s="2">
        <f t="shared" si="293"/>
        <v>62.229000668559507</v>
      </c>
    </row>
    <row r="2083" spans="1:9" ht="13.5" x14ac:dyDescent="0.25">
      <c r="A2083" s="3">
        <f>TITRES_STAT!B2086</f>
        <v>45035</v>
      </c>
      <c r="B2083" s="5">
        <f>TITRES_STAT!D2086</f>
        <v>8.3420000000000005</v>
      </c>
      <c r="C2083" s="2">
        <f t="shared" si="288"/>
        <v>-0.12099999999999866</v>
      </c>
      <c r="D2083" s="2">
        <f t="shared" si="289"/>
        <v>0</v>
      </c>
      <c r="E2083" s="2">
        <f t="shared" si="290"/>
        <v>0.12099999999999866</v>
      </c>
      <c r="F2083" s="2">
        <f t="shared" si="294"/>
        <v>7.1669384708791056E-2</v>
      </c>
      <c r="G2083" s="2">
        <f t="shared" si="294"/>
        <v>5.2143865560756834E-2</v>
      </c>
      <c r="H2083" s="2">
        <f t="shared" si="292"/>
        <v>1.3744547692821802</v>
      </c>
      <c r="I2083" s="2">
        <f t="shared" si="293"/>
        <v>57.885068482382195</v>
      </c>
    </row>
    <row r="2084" spans="1:9" ht="13.5" x14ac:dyDescent="0.25">
      <c r="A2084" s="3">
        <f>TITRES_STAT!B2087</f>
        <v>45036</v>
      </c>
      <c r="B2084" s="5">
        <f>TITRES_STAT!D2087</f>
        <v>8.4629999999999992</v>
      </c>
      <c r="C2084" s="2">
        <f t="shared" si="288"/>
        <v>0.12099999999999866</v>
      </c>
      <c r="D2084" s="2">
        <f t="shared" si="289"/>
        <v>0.12099999999999866</v>
      </c>
      <c r="E2084" s="2">
        <f t="shared" si="290"/>
        <v>0</v>
      </c>
      <c r="F2084" s="2">
        <f t="shared" si="294"/>
        <v>7.5193000086734463E-2</v>
      </c>
      <c r="G2084" s="2">
        <f t="shared" si="294"/>
        <v>4.8419303734988491E-2</v>
      </c>
      <c r="H2084" s="2">
        <f t="shared" si="292"/>
        <v>1.5529550052657801</v>
      </c>
      <c r="I2084" s="2">
        <f t="shared" si="293"/>
        <v>60.829705265569572</v>
      </c>
    </row>
    <row r="2085" spans="1:9" ht="13.5" x14ac:dyDescent="0.25">
      <c r="A2085" s="3">
        <f>TITRES_STAT!B2088</f>
        <v>45040</v>
      </c>
      <c r="B2085" s="5">
        <f>TITRES_STAT!D2088</f>
        <v>8.4629999999999992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6.9822071509110573E-2</v>
      </c>
      <c r="G2085" s="2">
        <f t="shared" si="294"/>
        <v>4.496078203963217E-2</v>
      </c>
      <c r="H2085" s="2">
        <f t="shared" si="292"/>
        <v>1.5529550052657801</v>
      </c>
      <c r="I2085" s="2">
        <f t="shared" si="293"/>
        <v>60.829705265569572</v>
      </c>
    </row>
    <row r="2086" spans="1:9" ht="13.5" x14ac:dyDescent="0.25">
      <c r="A2086" s="3">
        <f>TITRES_STAT!B2089</f>
        <v>45041</v>
      </c>
      <c r="B2086" s="5">
        <f>TITRES_STAT!D2089</f>
        <v>8.3819999999999997</v>
      </c>
      <c r="C2086" s="2">
        <f t="shared" si="288"/>
        <v>-8.0999999999999517E-2</v>
      </c>
      <c r="D2086" s="2">
        <f t="shared" si="289"/>
        <v>0</v>
      </c>
      <c r="E2086" s="2">
        <f t="shared" si="290"/>
        <v>8.0999999999999517E-2</v>
      </c>
      <c r="F2086" s="2">
        <f t="shared" si="294"/>
        <v>6.4834780687031246E-2</v>
      </c>
      <c r="G2086" s="2">
        <f t="shared" si="294"/>
        <v>4.7535011893944122E-2</v>
      </c>
      <c r="H2086" s="2">
        <f t="shared" si="292"/>
        <v>1.3639374032699272</v>
      </c>
      <c r="I2086" s="2">
        <f t="shared" si="293"/>
        <v>57.697695437419561</v>
      </c>
    </row>
    <row r="2087" spans="1:9" ht="13.5" x14ac:dyDescent="0.25">
      <c r="A2087" s="3">
        <f>TITRES_STAT!B2090</f>
        <v>45042</v>
      </c>
      <c r="B2087" s="5">
        <f>TITRES_STAT!D2090</f>
        <v>8.3339999999999996</v>
      </c>
      <c r="C2087" s="2">
        <f t="shared" si="288"/>
        <v>-4.8000000000000043E-2</v>
      </c>
      <c r="D2087" s="2">
        <f t="shared" si="289"/>
        <v>0</v>
      </c>
      <c r="E2087" s="2">
        <f t="shared" si="290"/>
        <v>4.8000000000000043E-2</v>
      </c>
      <c r="F2087" s="2">
        <f t="shared" si="294"/>
        <v>6.0203724923671875E-2</v>
      </c>
      <c r="G2087" s="2">
        <f t="shared" si="294"/>
        <v>4.7568225330090974E-2</v>
      </c>
      <c r="H2087" s="2">
        <f t="shared" si="292"/>
        <v>1.2656289888029071</v>
      </c>
      <c r="I2087" s="2">
        <f t="shared" si="293"/>
        <v>55.862146673521728</v>
      </c>
    </row>
    <row r="2088" spans="1:9" ht="13.5" x14ac:dyDescent="0.25">
      <c r="A2088" s="3">
        <f>TITRES_STAT!B2091</f>
        <v>45043</v>
      </c>
      <c r="B2088" s="5">
        <f>TITRES_STAT!D2091</f>
        <v>8.3010000000000002</v>
      </c>
      <c r="C2088" s="2">
        <f t="shared" si="288"/>
        <v>-3.2999999999999474E-2</v>
      </c>
      <c r="D2088" s="2">
        <f t="shared" si="289"/>
        <v>0</v>
      </c>
      <c r="E2088" s="2">
        <f t="shared" si="290"/>
        <v>3.2999999999999474E-2</v>
      </c>
      <c r="F2088" s="2">
        <f t="shared" si="294"/>
        <v>5.5903458857695314E-2</v>
      </c>
      <c r="G2088" s="2">
        <f t="shared" si="294"/>
        <v>4.6527637806513013E-2</v>
      </c>
      <c r="H2088" s="2">
        <f t="shared" si="292"/>
        <v>1.2015107899990973</v>
      </c>
      <c r="I2088" s="2">
        <f t="shared" si="293"/>
        <v>54.576647793744854</v>
      </c>
    </row>
    <row r="2089" spans="1:9" ht="13.5" x14ac:dyDescent="0.25">
      <c r="A2089" s="3">
        <f>TITRES_STAT!B2092</f>
        <v>45044</v>
      </c>
      <c r="B2089" s="5">
        <f>TITRES_STAT!D2092</f>
        <v>8.3420000000000005</v>
      </c>
      <c r="C2089" s="2">
        <f t="shared" si="288"/>
        <v>4.1000000000000369E-2</v>
      </c>
      <c r="D2089" s="2">
        <f t="shared" si="289"/>
        <v>4.1000000000000369E-2</v>
      </c>
      <c r="E2089" s="2">
        <f t="shared" si="290"/>
        <v>0</v>
      </c>
      <c r="F2089" s="2">
        <f t="shared" si="294"/>
        <v>5.4838926082145675E-2</v>
      </c>
      <c r="G2089" s="2">
        <f t="shared" si="294"/>
        <v>4.3204235106047803E-2</v>
      </c>
      <c r="H2089" s="2">
        <f t="shared" si="292"/>
        <v>1.2692951500597038</v>
      </c>
      <c r="I2089" s="2">
        <f t="shared" si="293"/>
        <v>55.933453611193301</v>
      </c>
    </row>
    <row r="2090" spans="1:9" ht="13.5" x14ac:dyDescent="0.25">
      <c r="A2090" s="3">
        <f>TITRES_STAT!B2093</f>
        <v>45048</v>
      </c>
      <c r="B2090" s="5">
        <f>TITRES_STAT!D2093</f>
        <v>8.3420000000000005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5.0921859933420979E-2</v>
      </c>
      <c r="G2090" s="2">
        <f t="shared" si="294"/>
        <v>4.0118218312758677E-2</v>
      </c>
      <c r="H2090" s="2">
        <f t="shared" si="292"/>
        <v>1.2692951500597038</v>
      </c>
      <c r="I2090" s="2">
        <f t="shared" si="293"/>
        <v>55.933453611193301</v>
      </c>
    </row>
    <row r="2091" spans="1:9" ht="13.5" x14ac:dyDescent="0.25">
      <c r="A2091" s="3">
        <f>TITRES_STAT!B2094</f>
        <v>45049</v>
      </c>
      <c r="B2091" s="5">
        <f>TITRES_STAT!D2094</f>
        <v>8.3420000000000005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4.728458422389091E-2</v>
      </c>
      <c r="G2091" s="2">
        <f t="shared" si="294"/>
        <v>3.7252631290418774E-2</v>
      </c>
      <c r="H2091" s="2">
        <f t="shared" si="292"/>
        <v>1.2692951500597036</v>
      </c>
      <c r="I2091" s="2">
        <f t="shared" si="293"/>
        <v>55.933453611193301</v>
      </c>
    </row>
    <row r="2092" spans="1:9" ht="13.5" x14ac:dyDescent="0.25">
      <c r="A2092" s="3">
        <f>TITRES_STAT!B2095</f>
        <v>45050</v>
      </c>
      <c r="B2092" s="5">
        <f>TITRES_STAT!D2095</f>
        <v>8.3420000000000005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4.3907113922184417E-2</v>
      </c>
      <c r="G2092" s="2">
        <f t="shared" si="294"/>
        <v>3.4591729055388862E-2</v>
      </c>
      <c r="H2092" s="2">
        <f t="shared" si="292"/>
        <v>1.2692951500597036</v>
      </c>
      <c r="I2092" s="2">
        <f t="shared" si="293"/>
        <v>55.933453611193301</v>
      </c>
    </row>
    <row r="2093" spans="1:9" ht="13.5" x14ac:dyDescent="0.25">
      <c r="A2093" s="3">
        <f>TITRES_STAT!B2096</f>
        <v>45051</v>
      </c>
      <c r="B2093" s="5">
        <f>TITRES_STAT!D2096</f>
        <v>8.5030000000000001</v>
      </c>
      <c r="C2093" s="2">
        <f t="shared" si="288"/>
        <v>0.16099999999999959</v>
      </c>
      <c r="D2093" s="2">
        <f t="shared" si="289"/>
        <v>0.16099999999999959</v>
      </c>
      <c r="E2093" s="2">
        <f t="shared" si="290"/>
        <v>0</v>
      </c>
      <c r="F2093" s="2">
        <f t="shared" ref="F2093:G2108" si="295">((F2092*13)+D2093)/14</f>
        <v>5.2270891499171211E-2</v>
      </c>
      <c r="G2093" s="2">
        <f t="shared" si="295"/>
        <v>3.2120891265718231E-2</v>
      </c>
      <c r="H2093" s="2">
        <f t="shared" si="292"/>
        <v>1.627317594233711</v>
      </c>
      <c r="I2093" s="2">
        <f t="shared" si="293"/>
        <v>61.938366256339016</v>
      </c>
    </row>
    <row r="2094" spans="1:9" ht="13.5" x14ac:dyDescent="0.25">
      <c r="A2094" s="3">
        <f>TITRES_STAT!B2097</f>
        <v>45054</v>
      </c>
      <c r="B2094" s="5">
        <f>TITRES_STAT!D2097</f>
        <v>8.5030000000000001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4.8537256392087551E-2</v>
      </c>
      <c r="G2094" s="2">
        <f t="shared" si="295"/>
        <v>2.98265418895955E-2</v>
      </c>
      <c r="H2094" s="2">
        <f t="shared" si="292"/>
        <v>1.627317594233711</v>
      </c>
      <c r="I2094" s="2">
        <f t="shared" si="293"/>
        <v>61.938366256339016</v>
      </c>
    </row>
    <row r="2095" spans="1:9" ht="13.5" x14ac:dyDescent="0.25">
      <c r="A2095" s="3">
        <f>TITRES_STAT!B2098</f>
        <v>45055</v>
      </c>
      <c r="B2095" s="5">
        <f>TITRES_STAT!D2098</f>
        <v>8.5030000000000001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4.5070309506938445E-2</v>
      </c>
      <c r="G2095" s="2">
        <f t="shared" si="295"/>
        <v>2.7696074611767253E-2</v>
      </c>
      <c r="H2095" s="2">
        <f t="shared" si="292"/>
        <v>1.627317594233711</v>
      </c>
      <c r="I2095" s="2">
        <f t="shared" si="293"/>
        <v>61.938366256339016</v>
      </c>
    </row>
    <row r="2096" spans="1:9" ht="13.5" x14ac:dyDescent="0.25">
      <c r="A2096" s="3">
        <f>TITRES_STAT!B2099</f>
        <v>45056</v>
      </c>
      <c r="B2096" s="5">
        <f>TITRES_STAT!D2099</f>
        <v>8.5030000000000001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4.1851001685014273E-2</v>
      </c>
      <c r="G2096" s="2">
        <f t="shared" si="295"/>
        <v>2.5717783568069592E-2</v>
      </c>
      <c r="H2096" s="2">
        <f t="shared" si="292"/>
        <v>1.627317594233711</v>
      </c>
      <c r="I2096" s="2">
        <f t="shared" si="293"/>
        <v>61.938366256339016</v>
      </c>
    </row>
    <row r="2097" spans="1:9" ht="13.5" x14ac:dyDescent="0.25">
      <c r="A2097" s="3">
        <f>TITRES_STAT!B2100</f>
        <v>45057</v>
      </c>
      <c r="B2097" s="5">
        <f>TITRES_STAT!D2100</f>
        <v>8.5429999999999993</v>
      </c>
      <c r="C2097" s="2">
        <f t="shared" si="288"/>
        <v>3.9999999999999147E-2</v>
      </c>
      <c r="D2097" s="2">
        <f t="shared" si="289"/>
        <v>3.9999999999999147E-2</v>
      </c>
      <c r="E2097" s="2">
        <f t="shared" si="290"/>
        <v>0</v>
      </c>
      <c r="F2097" s="2">
        <f t="shared" si="295"/>
        <v>4.1718787278941759E-2</v>
      </c>
      <c r="G2097" s="2">
        <f t="shared" si="295"/>
        <v>2.3880799027493193E-2</v>
      </c>
      <c r="H2097" s="2">
        <f t="shared" si="292"/>
        <v>1.7469594392931436</v>
      </c>
      <c r="I2097" s="2">
        <f t="shared" si="293"/>
        <v>63.596113371906092</v>
      </c>
    </row>
    <row r="2098" spans="1:9" ht="13.5" x14ac:dyDescent="0.25">
      <c r="A2098" s="3">
        <f>TITRES_STAT!B2101</f>
        <v>45058</v>
      </c>
      <c r="B2098" s="5">
        <f>TITRES_STAT!D2101</f>
        <v>8.5429999999999993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3.8738873901874485E-2</v>
      </c>
      <c r="G2098" s="2">
        <f t="shared" si="295"/>
        <v>2.2175027668386534E-2</v>
      </c>
      <c r="H2098" s="2">
        <f t="shared" si="292"/>
        <v>1.7469594392931436</v>
      </c>
      <c r="I2098" s="2">
        <f t="shared" si="293"/>
        <v>63.596113371906092</v>
      </c>
    </row>
    <row r="2099" spans="1:9" ht="13.5" x14ac:dyDescent="0.25">
      <c r="A2099" s="3">
        <f>TITRES_STAT!B2102</f>
        <v>45061</v>
      </c>
      <c r="B2099" s="5">
        <f>TITRES_STAT!D2102</f>
        <v>8.6720000000000006</v>
      </c>
      <c r="C2099" s="2">
        <f t="shared" si="288"/>
        <v>0.12900000000000134</v>
      </c>
      <c r="D2099" s="2">
        <f t="shared" si="289"/>
        <v>0.12900000000000134</v>
      </c>
      <c r="E2099" s="2">
        <f t="shared" si="290"/>
        <v>0</v>
      </c>
      <c r="F2099" s="2">
        <f t="shared" si="295"/>
        <v>4.5186097194597832E-2</v>
      </c>
      <c r="G2099" s="2">
        <f t="shared" si="295"/>
        <v>2.0591097120644639E-2</v>
      </c>
      <c r="H2099" s="2">
        <f t="shared" si="292"/>
        <v>2.1944482574119006</v>
      </c>
      <c r="I2099" s="2">
        <f t="shared" si="293"/>
        <v>68.695689539507939</v>
      </c>
    </row>
    <row r="2100" spans="1:9" ht="13.5" x14ac:dyDescent="0.25">
      <c r="A2100" s="3">
        <f>TITRES_STAT!B2103</f>
        <v>45062</v>
      </c>
      <c r="B2100" s="5">
        <f>TITRES_STAT!D2103</f>
        <v>8.6720000000000006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4.1958518823555127E-2</v>
      </c>
      <c r="G2100" s="2">
        <f t="shared" si="295"/>
        <v>1.912030446917002E-2</v>
      </c>
      <c r="H2100" s="2">
        <f t="shared" si="292"/>
        <v>2.1944482574119006</v>
      </c>
      <c r="I2100" s="2">
        <f t="shared" si="293"/>
        <v>68.695689539507939</v>
      </c>
    </row>
    <row r="2101" spans="1:9" ht="13.5" x14ac:dyDescent="0.25">
      <c r="A2101" s="3">
        <f>TITRES_STAT!B2104</f>
        <v>45063</v>
      </c>
      <c r="B2101" s="5">
        <f>TITRES_STAT!D2104</f>
        <v>8.7609999999999992</v>
      </c>
      <c r="C2101" s="2">
        <f t="shared" si="288"/>
        <v>8.8999999999998636E-2</v>
      </c>
      <c r="D2101" s="2">
        <f t="shared" si="289"/>
        <v>8.8999999999998636E-2</v>
      </c>
      <c r="E2101" s="2">
        <f t="shared" si="290"/>
        <v>0</v>
      </c>
      <c r="F2101" s="2">
        <f t="shared" si="295"/>
        <v>4.5318624621872521E-2</v>
      </c>
      <c r="G2101" s="2">
        <f t="shared" si="295"/>
        <v>1.7754568435657876E-2</v>
      </c>
      <c r="H2101" s="2">
        <f t="shared" si="292"/>
        <v>2.5525049953259136</v>
      </c>
      <c r="I2101" s="2">
        <f t="shared" si="293"/>
        <v>71.850848870987775</v>
      </c>
    </row>
    <row r="2102" spans="1:9" ht="13.5" x14ac:dyDescent="0.25">
      <c r="A2102" s="3">
        <f>TITRES_STAT!B2105</f>
        <v>45064</v>
      </c>
      <c r="B2102" s="5">
        <f>TITRES_STAT!D2105</f>
        <v>9.1539999999999999</v>
      </c>
      <c r="C2102" s="2">
        <f t="shared" si="288"/>
        <v>0.39300000000000068</v>
      </c>
      <c r="D2102" s="2">
        <f t="shared" si="289"/>
        <v>0.39300000000000068</v>
      </c>
      <c r="E2102" s="2">
        <f t="shared" si="290"/>
        <v>0</v>
      </c>
      <c r="F2102" s="2">
        <f t="shared" si="295"/>
        <v>7.0153008577453102E-2</v>
      </c>
      <c r="G2102" s="2">
        <f t="shared" si="295"/>
        <v>1.6486384975968028E-2</v>
      </c>
      <c r="H2102" s="2">
        <f t="shared" si="292"/>
        <v>4.2552086876361406</v>
      </c>
      <c r="I2102" s="2">
        <f t="shared" si="293"/>
        <v>80.971259954857999</v>
      </c>
    </row>
    <row r="2103" spans="1:9" ht="13.5" x14ac:dyDescent="0.25">
      <c r="A2103" s="3">
        <f>TITRES_STAT!B2106</f>
        <v>45065</v>
      </c>
      <c r="B2103" s="5">
        <f>TITRES_STAT!D2106</f>
        <v>9.5039999999999996</v>
      </c>
      <c r="C2103" s="2">
        <f t="shared" si="288"/>
        <v>0.34999999999999964</v>
      </c>
      <c r="D2103" s="2">
        <f t="shared" si="289"/>
        <v>0.34999999999999964</v>
      </c>
      <c r="E2103" s="2">
        <f t="shared" si="290"/>
        <v>0</v>
      </c>
      <c r="F2103" s="2">
        <f t="shared" si="295"/>
        <v>9.0142079393349284E-2</v>
      </c>
      <c r="G2103" s="2">
        <f t="shared" si="295"/>
        <v>1.5308786049113168E-2</v>
      </c>
      <c r="H2103" s="2">
        <f t="shared" si="292"/>
        <v>5.8882578346942918</v>
      </c>
      <c r="I2103" s="2">
        <f t="shared" si="293"/>
        <v>85.482541101129073</v>
      </c>
    </row>
    <row r="2104" spans="1:9" ht="13.5" x14ac:dyDescent="0.25">
      <c r="A2104" s="3">
        <f>TITRES_STAT!B2107</f>
        <v>45068</v>
      </c>
      <c r="B2104" s="5">
        <f>TITRES_STAT!D2107</f>
        <v>9.093</v>
      </c>
      <c r="C2104" s="2">
        <f t="shared" si="288"/>
        <v>-0.41099999999999959</v>
      </c>
      <c r="D2104" s="2">
        <f t="shared" si="289"/>
        <v>0</v>
      </c>
      <c r="E2104" s="2">
        <f t="shared" si="290"/>
        <v>0.41099999999999959</v>
      </c>
      <c r="F2104" s="2">
        <f t="shared" si="295"/>
        <v>8.3703359436681488E-2</v>
      </c>
      <c r="G2104" s="2">
        <f t="shared" si="295"/>
        <v>4.3572444188462192E-2</v>
      </c>
      <c r="H2104" s="2">
        <f t="shared" si="292"/>
        <v>1.9210159309549544</v>
      </c>
      <c r="I2104" s="2">
        <f t="shared" si="293"/>
        <v>65.765335635363186</v>
      </c>
    </row>
    <row r="2105" spans="1:9" ht="13.5" x14ac:dyDescent="0.25">
      <c r="A2105" s="3">
        <f>TITRES_STAT!B2108</f>
        <v>45069</v>
      </c>
      <c r="B2105" s="5">
        <f>TITRES_STAT!D2108</f>
        <v>9.0579999999999998</v>
      </c>
      <c r="C2105" s="2">
        <f t="shared" si="288"/>
        <v>-3.5000000000000142E-2</v>
      </c>
      <c r="D2105" s="2">
        <f t="shared" si="289"/>
        <v>0</v>
      </c>
      <c r="E2105" s="2">
        <f t="shared" si="290"/>
        <v>3.5000000000000142E-2</v>
      </c>
      <c r="F2105" s="2">
        <f t="shared" si="295"/>
        <v>7.7724548048347095E-2</v>
      </c>
      <c r="G2105" s="2">
        <f t="shared" si="295"/>
        <v>4.2960126746429191E-2</v>
      </c>
      <c r="H2105" s="2">
        <f t="shared" si="292"/>
        <v>1.8092252964502133</v>
      </c>
      <c r="I2105" s="2">
        <f t="shared" si="293"/>
        <v>64.402997464688298</v>
      </c>
    </row>
    <row r="2106" spans="1:9" ht="13.5" x14ac:dyDescent="0.25">
      <c r="A2106" s="3">
        <f>TITRES_STAT!B2109</f>
        <v>45070</v>
      </c>
      <c r="B2106" s="5">
        <f>TITRES_STAT!D2109</f>
        <v>9.0579999999999998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7.2172794616322297E-2</v>
      </c>
      <c r="G2106" s="2">
        <f t="shared" si="295"/>
        <v>3.9891546264541389E-2</v>
      </c>
      <c r="H2106" s="2">
        <f t="shared" si="292"/>
        <v>1.8092252964502133</v>
      </c>
      <c r="I2106" s="2">
        <f t="shared" si="293"/>
        <v>64.402997464688298</v>
      </c>
    </row>
    <row r="2107" spans="1:9" ht="13.5" x14ac:dyDescent="0.25">
      <c r="A2107" s="3">
        <f>TITRES_STAT!B2110</f>
        <v>45071</v>
      </c>
      <c r="B2107" s="5">
        <f>TITRES_STAT!D2110</f>
        <v>9.0579999999999998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6.7017595000870706E-2</v>
      </c>
      <c r="G2107" s="2">
        <f t="shared" si="295"/>
        <v>3.7042150102788433E-2</v>
      </c>
      <c r="H2107" s="2">
        <f t="shared" si="292"/>
        <v>1.8092252964502133</v>
      </c>
      <c r="I2107" s="2">
        <f t="shared" si="293"/>
        <v>64.402997464688298</v>
      </c>
    </row>
    <row r="2108" spans="1:9" ht="13.5" x14ac:dyDescent="0.25">
      <c r="A2108" s="3">
        <f>TITRES_STAT!B2111</f>
        <v>45072</v>
      </c>
      <c r="B2108" s="5">
        <f>TITRES_STAT!D2111</f>
        <v>9.0579999999999998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6.223062392937994E-2</v>
      </c>
      <c r="G2108" s="2">
        <f t="shared" si="295"/>
        <v>3.4396282238303544E-2</v>
      </c>
      <c r="H2108" s="2">
        <f t="shared" si="292"/>
        <v>1.8092252964502133</v>
      </c>
      <c r="I2108" s="2">
        <f t="shared" si="293"/>
        <v>64.402997464688298</v>
      </c>
    </row>
    <row r="2109" spans="1:9" ht="13.5" x14ac:dyDescent="0.25">
      <c r="A2109" s="3">
        <f>TITRES_STAT!B2112</f>
        <v>45075</v>
      </c>
      <c r="B2109" s="5">
        <f>TITRES_STAT!D2112</f>
        <v>9.0579999999999998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5.7785579362995658E-2</v>
      </c>
      <c r="G2109" s="2">
        <f t="shared" si="296"/>
        <v>3.1939404935567579E-2</v>
      </c>
      <c r="H2109" s="2">
        <f t="shared" si="292"/>
        <v>1.8092252964502133</v>
      </c>
      <c r="I2109" s="2">
        <f t="shared" si="293"/>
        <v>64.402997464688298</v>
      </c>
    </row>
    <row r="2110" spans="1:9" ht="13.5" x14ac:dyDescent="0.25">
      <c r="A2110" s="3">
        <f>TITRES_STAT!B2113</f>
        <v>45076</v>
      </c>
      <c r="B2110" s="5">
        <f>TITRES_STAT!D2113</f>
        <v>9.0579999999999998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5.3658037979924536E-2</v>
      </c>
      <c r="G2110" s="2">
        <f t="shared" si="296"/>
        <v>2.9658018868741327E-2</v>
      </c>
      <c r="H2110" s="2">
        <f t="shared" si="292"/>
        <v>1.8092252964502129</v>
      </c>
      <c r="I2110" s="2">
        <f t="shared" si="293"/>
        <v>64.402997464688298</v>
      </c>
    </row>
    <row r="2111" spans="1:9" ht="13.5" x14ac:dyDescent="0.25">
      <c r="A2111" s="3">
        <f>TITRES_STAT!B2114</f>
        <v>45077</v>
      </c>
      <c r="B2111" s="5">
        <f>TITRES_STAT!D2114</f>
        <v>9.0579999999999998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4.9825320981358501E-2</v>
      </c>
      <c r="G2111" s="2">
        <f t="shared" si="296"/>
        <v>2.7539588949545519E-2</v>
      </c>
      <c r="H2111" s="2">
        <f t="shared" si="292"/>
        <v>1.8092252964502129</v>
      </c>
      <c r="I2111" s="2">
        <f t="shared" si="293"/>
        <v>64.402997464688298</v>
      </c>
    </row>
    <row r="2112" spans="1:9" ht="13.5" x14ac:dyDescent="0.25">
      <c r="A2112" s="3">
        <f>TITRES_STAT!B2115</f>
        <v>45078</v>
      </c>
      <c r="B2112" s="5">
        <f>TITRES_STAT!D2115</f>
        <v>9.0579999999999998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4.6266369482690035E-2</v>
      </c>
      <c r="G2112" s="2">
        <f t="shared" si="296"/>
        <v>2.5572475453149411E-2</v>
      </c>
      <c r="H2112" s="2">
        <f t="shared" si="292"/>
        <v>1.8092252964502129</v>
      </c>
      <c r="I2112" s="2">
        <f t="shared" si="293"/>
        <v>64.402997464688298</v>
      </c>
    </row>
    <row r="2113" spans="1:9" ht="13.5" x14ac:dyDescent="0.25">
      <c r="A2113" s="3">
        <f>TITRES_STAT!B2116</f>
        <v>45079</v>
      </c>
      <c r="B2113" s="5">
        <f>TITRES_STAT!D2116</f>
        <v>9.0579999999999998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4.2961628805355034E-2</v>
      </c>
      <c r="G2113" s="2">
        <f t="shared" si="296"/>
        <v>2.3745870063638739E-2</v>
      </c>
      <c r="H2113" s="2">
        <f t="shared" si="292"/>
        <v>1.8092252964502129</v>
      </c>
      <c r="I2113" s="2">
        <f t="shared" si="293"/>
        <v>64.402997464688298</v>
      </c>
    </row>
    <row r="2114" spans="1:9" ht="13.5" x14ac:dyDescent="0.25">
      <c r="A2114" s="3">
        <f>TITRES_STAT!B2117</f>
        <v>45082</v>
      </c>
      <c r="B2114" s="5">
        <f>TITRES_STAT!D2117</f>
        <v>9.0579999999999998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3.989294103354396E-2</v>
      </c>
      <c r="G2114" s="2">
        <f t="shared" si="296"/>
        <v>2.2049736487664541E-2</v>
      </c>
      <c r="H2114" s="2">
        <f t="shared" si="292"/>
        <v>1.8092252964502131</v>
      </c>
      <c r="I2114" s="2">
        <f t="shared" si="293"/>
        <v>64.402997464688298</v>
      </c>
    </row>
    <row r="2115" spans="1:9" ht="13.5" x14ac:dyDescent="0.25">
      <c r="A2115" s="3">
        <f>TITRES_STAT!B2118</f>
        <v>45083</v>
      </c>
      <c r="B2115" s="5">
        <f>TITRES_STAT!D2118</f>
        <v>9.0579999999999998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3.7043445245433682E-2</v>
      </c>
      <c r="G2115" s="2">
        <f t="shared" si="296"/>
        <v>2.0474755309974217E-2</v>
      </c>
      <c r="H2115" s="2">
        <f t="shared" si="292"/>
        <v>1.8092252964502133</v>
      </c>
      <c r="I2115" s="2">
        <f t="shared" si="293"/>
        <v>64.402997464688298</v>
      </c>
    </row>
    <row r="2116" spans="1:9" ht="13.5" x14ac:dyDescent="0.25">
      <c r="A2116" s="3">
        <f>TITRES_STAT!B2119</f>
        <v>45084</v>
      </c>
      <c r="B2116" s="5">
        <f>TITRES_STAT!D2119</f>
        <v>9.0489999999999995</v>
      </c>
      <c r="C2116" s="2">
        <f t="shared" si="297"/>
        <v>-9.0000000000003411E-3</v>
      </c>
      <c r="D2116" s="2">
        <f t="shared" si="298"/>
        <v>0</v>
      </c>
      <c r="E2116" s="2">
        <f t="shared" si="299"/>
        <v>9.0000000000003411E-3</v>
      </c>
      <c r="F2116" s="2">
        <f t="shared" si="296"/>
        <v>3.4397484870759845E-2</v>
      </c>
      <c r="G2116" s="2">
        <f t="shared" si="296"/>
        <v>1.9655129930690369E-2</v>
      </c>
      <c r="H2116" s="2">
        <f t="shared" si="292"/>
        <v>1.7500512584783339</v>
      </c>
      <c r="I2116" s="2">
        <f t="shared" si="293"/>
        <v>63.637041421790705</v>
      </c>
    </row>
    <row r="2117" spans="1:9" ht="13.5" x14ac:dyDescent="0.25">
      <c r="A2117" s="3">
        <f>TITRES_STAT!B2120</f>
        <v>45085</v>
      </c>
      <c r="B2117" s="5">
        <f>TITRES_STAT!D2120</f>
        <v>9.0489999999999995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3.1940521665705567E-2</v>
      </c>
      <c r="G2117" s="2">
        <f t="shared" si="296"/>
        <v>1.82511920784982E-2</v>
      </c>
      <c r="H2117" s="2">
        <f t="shared" si="292"/>
        <v>1.7500512584783334</v>
      </c>
      <c r="I2117" s="2">
        <f t="shared" si="293"/>
        <v>63.637041421790698</v>
      </c>
    </row>
    <row r="2118" spans="1:9" ht="13.5" x14ac:dyDescent="0.25">
      <c r="A2118" s="3">
        <f>TITRES_STAT!B2121</f>
        <v>45086</v>
      </c>
      <c r="B2118" s="5">
        <f>TITRES_STAT!D2121</f>
        <v>9.0410000000000004</v>
      </c>
      <c r="C2118" s="2">
        <f t="shared" si="297"/>
        <v>-7.9999999999991189E-3</v>
      </c>
      <c r="D2118" s="2">
        <f t="shared" si="298"/>
        <v>0</v>
      </c>
      <c r="E2118" s="2">
        <f t="shared" si="299"/>
        <v>7.9999999999991189E-3</v>
      </c>
      <c r="F2118" s="2">
        <f t="shared" si="296"/>
        <v>2.9659055832440884E-2</v>
      </c>
      <c r="G2118" s="2">
        <f t="shared" si="296"/>
        <v>1.7518964072891125E-2</v>
      </c>
      <c r="H2118" s="2">
        <f t="shared" si="292"/>
        <v>1.6929685858729147</v>
      </c>
      <c r="I2118" s="2">
        <f t="shared" si="293"/>
        <v>62.866258253218568</v>
      </c>
    </row>
    <row r="2119" spans="1:9" ht="13.5" x14ac:dyDescent="0.25">
      <c r="A2119" s="3">
        <f>TITRES_STAT!B2122</f>
        <v>45089</v>
      </c>
      <c r="B2119" s="5">
        <f>TITRES_STAT!D2122</f>
        <v>9.0410000000000004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2.7540551844409393E-2</v>
      </c>
      <c r="G2119" s="2">
        <f t="shared" si="296"/>
        <v>1.6267609496256046E-2</v>
      </c>
      <c r="H2119" s="2">
        <f t="shared" si="292"/>
        <v>1.6929685858729144</v>
      </c>
      <c r="I2119" s="2">
        <f t="shared" si="293"/>
        <v>62.866258253218568</v>
      </c>
    </row>
    <row r="2120" spans="1:9" ht="13.5" x14ac:dyDescent="0.25">
      <c r="A2120" s="3">
        <f>TITRES_STAT!B2123</f>
        <v>45090</v>
      </c>
      <c r="B2120" s="5">
        <f>TITRES_STAT!D2123</f>
        <v>8.8480000000000008</v>
      </c>
      <c r="C2120" s="2">
        <f t="shared" si="297"/>
        <v>-0.19299999999999962</v>
      </c>
      <c r="D2120" s="2">
        <f t="shared" si="298"/>
        <v>0</v>
      </c>
      <c r="E2120" s="2">
        <f t="shared" si="299"/>
        <v>0.19299999999999962</v>
      </c>
      <c r="F2120" s="2">
        <f t="shared" si="296"/>
        <v>2.557336956980872E-2</v>
      </c>
      <c r="G2120" s="2">
        <f t="shared" si="296"/>
        <v>2.8891351675094872E-2</v>
      </c>
      <c r="H2120" s="2">
        <f t="shared" si="292"/>
        <v>0.88515656371500462</v>
      </c>
      <c r="I2120" s="2">
        <f t="shared" si="293"/>
        <v>46.95400799871291</v>
      </c>
    </row>
    <row r="2121" spans="1:9" ht="13.5" x14ac:dyDescent="0.25">
      <c r="A2121" s="3">
        <f>TITRES_STAT!B2124</f>
        <v>45091</v>
      </c>
      <c r="B2121" s="5">
        <f>TITRES_STAT!D2124</f>
        <v>8.7609999999999992</v>
      </c>
      <c r="C2121" s="2">
        <f t="shared" si="297"/>
        <v>-8.7000000000001521E-2</v>
      </c>
      <c r="D2121" s="2">
        <f t="shared" si="298"/>
        <v>0</v>
      </c>
      <c r="E2121" s="2">
        <f t="shared" si="299"/>
        <v>8.7000000000001521E-2</v>
      </c>
      <c r="F2121" s="2">
        <f t="shared" si="296"/>
        <v>2.3746700314822382E-2</v>
      </c>
      <c r="G2121" s="2">
        <f t="shared" si="296"/>
        <v>3.3041969412588204E-2</v>
      </c>
      <c r="H2121" s="2">
        <f t="shared" si="292"/>
        <v>0.71868295797693749</v>
      </c>
      <c r="I2121" s="2">
        <f t="shared" si="293"/>
        <v>41.815912274064765</v>
      </c>
    </row>
    <row r="2122" spans="1:9" ht="13.5" x14ac:dyDescent="0.25">
      <c r="A2122" s="3">
        <f>TITRES_STAT!B2125</f>
        <v>45092</v>
      </c>
      <c r="B2122" s="5">
        <f>TITRES_STAT!D2125</f>
        <v>8.7870000000000008</v>
      </c>
      <c r="C2122" s="2">
        <f t="shared" si="297"/>
        <v>2.6000000000001577E-2</v>
      </c>
      <c r="D2122" s="2">
        <f t="shared" si="298"/>
        <v>2.6000000000001577E-2</v>
      </c>
      <c r="E2122" s="2">
        <f t="shared" si="299"/>
        <v>0</v>
      </c>
      <c r="F2122" s="2">
        <f t="shared" si="296"/>
        <v>2.3907650292335183E-2</v>
      </c>
      <c r="G2122" s="2">
        <f t="shared" si="296"/>
        <v>3.0681828740260476E-2</v>
      </c>
      <c r="H2122" s="2">
        <f t="shared" si="292"/>
        <v>0.77921203767635061</v>
      </c>
      <c r="I2122" s="2">
        <f t="shared" si="293"/>
        <v>43.795344297130598</v>
      </c>
    </row>
    <row r="2123" spans="1:9" ht="13.5" x14ac:dyDescent="0.25">
      <c r="A2123" s="3">
        <f>TITRES_STAT!B2126</f>
        <v>45093</v>
      </c>
      <c r="B2123" s="5">
        <f>TITRES_STAT!D2126</f>
        <v>8.7959999999999994</v>
      </c>
      <c r="C2123" s="2">
        <f t="shared" si="297"/>
        <v>8.9999999999985647E-3</v>
      </c>
      <c r="D2123" s="2">
        <f t="shared" si="298"/>
        <v>8.9999999999985647E-3</v>
      </c>
      <c r="E2123" s="2">
        <f t="shared" si="299"/>
        <v>0</v>
      </c>
      <c r="F2123" s="2">
        <f t="shared" si="296"/>
        <v>2.2842818128596853E-2</v>
      </c>
      <c r="G2123" s="2">
        <f t="shared" si="296"/>
        <v>2.8490269544527585E-2</v>
      </c>
      <c r="H2123" s="2">
        <f t="shared" si="292"/>
        <v>0.80177613247553514</v>
      </c>
      <c r="I2123" s="2">
        <f t="shared" si="293"/>
        <v>44.499209309313116</v>
      </c>
    </row>
    <row r="2124" spans="1:9" ht="13.5" x14ac:dyDescent="0.25">
      <c r="A2124" s="3">
        <f>TITRES_STAT!B2127</f>
        <v>45096</v>
      </c>
      <c r="B2124" s="5">
        <f>TITRES_STAT!D2127</f>
        <v>9.0489999999999995</v>
      </c>
      <c r="C2124" s="2">
        <f t="shared" si="297"/>
        <v>0.25300000000000011</v>
      </c>
      <c r="D2124" s="2">
        <f t="shared" si="298"/>
        <v>0.25300000000000011</v>
      </c>
      <c r="E2124" s="2">
        <f t="shared" si="299"/>
        <v>0</v>
      </c>
      <c r="F2124" s="2">
        <f t="shared" si="296"/>
        <v>3.9282616833697083E-2</v>
      </c>
      <c r="G2124" s="2">
        <f t="shared" si="296"/>
        <v>2.6455250291347043E-2</v>
      </c>
      <c r="H2124" s="2">
        <f t="shared" si="292"/>
        <v>1.4848703528065128</v>
      </c>
      <c r="I2124" s="2">
        <f t="shared" si="293"/>
        <v>59.756451725114765</v>
      </c>
    </row>
    <row r="2125" spans="1:9" ht="13.5" x14ac:dyDescent="0.25">
      <c r="A2125" s="3">
        <f>TITRES_STAT!B2128</f>
        <v>45097</v>
      </c>
      <c r="B2125" s="5">
        <f>TITRES_STAT!D2128</f>
        <v>9.0489999999999995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3.6476715631290145E-2</v>
      </c>
      <c r="G2125" s="2">
        <f t="shared" si="300"/>
        <v>2.4565589556250825E-2</v>
      </c>
      <c r="H2125" s="2">
        <f t="shared" si="292"/>
        <v>1.4848703528065126</v>
      </c>
      <c r="I2125" s="2">
        <f t="shared" si="293"/>
        <v>59.756451725114765</v>
      </c>
    </row>
    <row r="2126" spans="1:9" ht="13.5" x14ac:dyDescent="0.25">
      <c r="A2126" s="3">
        <f>TITRES_STAT!B2129</f>
        <v>45098</v>
      </c>
      <c r="B2126" s="5">
        <f>TITRES_STAT!D2129</f>
        <v>9.0489999999999995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3.3871235943340849E-2</v>
      </c>
      <c r="G2126" s="2">
        <f t="shared" si="300"/>
        <v>2.2810904587947194E-2</v>
      </c>
      <c r="H2126" s="2">
        <f t="shared" si="292"/>
        <v>1.4848703528065126</v>
      </c>
      <c r="I2126" s="2">
        <f t="shared" si="293"/>
        <v>59.756451725114765</v>
      </c>
    </row>
    <row r="2127" spans="1:9" ht="13.5" x14ac:dyDescent="0.25">
      <c r="A2127" s="3">
        <f>TITRES_STAT!B2130</f>
        <v>45099</v>
      </c>
      <c r="B2127" s="5">
        <f>TITRES_STAT!D2130</f>
        <v>9.0489999999999995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3.145186194738793E-2</v>
      </c>
      <c r="G2127" s="2">
        <f t="shared" si="300"/>
        <v>2.1181554260236681E-2</v>
      </c>
      <c r="H2127" s="2">
        <f t="shared" si="292"/>
        <v>1.4848703528065126</v>
      </c>
      <c r="I2127" s="2">
        <f t="shared" si="293"/>
        <v>59.756451725114765</v>
      </c>
    </row>
    <row r="2128" spans="1:9" ht="13.5" x14ac:dyDescent="0.25">
      <c r="A2128" s="3">
        <f>TITRES_STAT!B2131</f>
        <v>45100</v>
      </c>
      <c r="B2128" s="5">
        <f>TITRES_STAT!D2131</f>
        <v>9.0489999999999995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2.9205300379717362E-2</v>
      </c>
      <c r="G2128" s="2">
        <f t="shared" si="300"/>
        <v>1.9668586098791206E-2</v>
      </c>
      <c r="H2128" s="2">
        <f t="shared" si="292"/>
        <v>1.4848703528065124</v>
      </c>
      <c r="I2128" s="2">
        <f t="shared" si="293"/>
        <v>59.756451725114758</v>
      </c>
    </row>
    <row r="2129" spans="1:9" ht="13.5" x14ac:dyDescent="0.25">
      <c r="A2129" s="3">
        <f>TITRES_STAT!B2132</f>
        <v>45103</v>
      </c>
      <c r="B2129" s="5">
        <f>TITRES_STAT!D2132</f>
        <v>9.0489999999999995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2.7119207495451835E-2</v>
      </c>
      <c r="G2129" s="2">
        <f t="shared" si="300"/>
        <v>1.8263687091734693E-2</v>
      </c>
      <c r="H2129" s="2">
        <f t="shared" ref="H2129:H2192" si="301">F2129/G2129</f>
        <v>1.4848703528065121</v>
      </c>
      <c r="I2129" s="2">
        <f t="shared" ref="I2129:I2192" si="302">IF(G2129=0,100,100-(100/(1+H2129)))</f>
        <v>59.756451725114751</v>
      </c>
    </row>
    <row r="2130" spans="1:9" ht="13.5" x14ac:dyDescent="0.25">
      <c r="A2130" s="3">
        <f>TITRES_STAT!B2133</f>
        <v>45104</v>
      </c>
      <c r="B2130" s="5">
        <f>TITRES_STAT!D2133</f>
        <v>9.0489999999999995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2.5182121245776703E-2</v>
      </c>
      <c r="G2130" s="2">
        <f t="shared" si="300"/>
        <v>1.6959138013753643E-2</v>
      </c>
      <c r="H2130" s="2">
        <f t="shared" si="301"/>
        <v>1.4848703528065121</v>
      </c>
      <c r="I2130" s="2">
        <f t="shared" si="302"/>
        <v>59.756451725114751</v>
      </c>
    </row>
    <row r="2131" spans="1:9" ht="13.5" x14ac:dyDescent="0.25">
      <c r="A2131" s="3">
        <f>TITRES_STAT!B2134</f>
        <v>45107</v>
      </c>
      <c r="B2131" s="5">
        <f>TITRES_STAT!D2134</f>
        <v>9.0489999999999995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2.3383398299649798E-2</v>
      </c>
      <c r="G2131" s="2">
        <f t="shared" si="300"/>
        <v>1.574777101277124E-2</v>
      </c>
      <c r="H2131" s="2">
        <f t="shared" si="301"/>
        <v>1.4848703528065124</v>
      </c>
      <c r="I2131" s="2">
        <f t="shared" si="302"/>
        <v>59.756451725114758</v>
      </c>
    </row>
    <row r="2132" spans="1:9" ht="13.5" x14ac:dyDescent="0.25">
      <c r="A2132" s="3">
        <f>TITRES_STAT!B2135</f>
        <v>45110</v>
      </c>
      <c r="B2132" s="5">
        <f>TITRES_STAT!D2135</f>
        <v>8.9179999999999993</v>
      </c>
      <c r="C2132" s="2">
        <f t="shared" si="297"/>
        <v>-0.13100000000000023</v>
      </c>
      <c r="D2132" s="2">
        <f t="shared" si="298"/>
        <v>0</v>
      </c>
      <c r="E2132" s="2">
        <f t="shared" si="299"/>
        <v>0.13100000000000023</v>
      </c>
      <c r="F2132" s="2">
        <f t="shared" si="300"/>
        <v>2.1713155563960525E-2</v>
      </c>
      <c r="G2132" s="2">
        <f t="shared" si="300"/>
        <v>2.3980073083287597E-2</v>
      </c>
      <c r="H2132" s="2">
        <f t="shared" si="301"/>
        <v>0.90546661340632228</v>
      </c>
      <c r="I2132" s="2">
        <f t="shared" si="302"/>
        <v>47.519416348505722</v>
      </c>
    </row>
    <row r="2133" spans="1:9" ht="13.5" x14ac:dyDescent="0.25">
      <c r="A2133" s="3">
        <f>TITRES_STAT!B2136</f>
        <v>45111</v>
      </c>
      <c r="B2133" s="5">
        <f>TITRES_STAT!D2136</f>
        <v>8.9179999999999993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2.0162215880820487E-2</v>
      </c>
      <c r="G2133" s="2">
        <f t="shared" si="300"/>
        <v>2.2267210720195628E-2</v>
      </c>
      <c r="H2133" s="2">
        <f t="shared" si="301"/>
        <v>0.90546661340632217</v>
      </c>
      <c r="I2133" s="2">
        <f t="shared" si="302"/>
        <v>47.519416348505722</v>
      </c>
    </row>
    <row r="2134" spans="1:9" ht="13.5" x14ac:dyDescent="0.25">
      <c r="A2134" s="3">
        <f>TITRES_STAT!B2137</f>
        <v>45112</v>
      </c>
      <c r="B2134" s="5">
        <f>TITRES_STAT!D2137</f>
        <v>8.9179999999999993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1.8722057603619023E-2</v>
      </c>
      <c r="G2134" s="2">
        <f t="shared" si="300"/>
        <v>2.0676695668753083E-2</v>
      </c>
      <c r="H2134" s="2">
        <f t="shared" si="301"/>
        <v>0.90546661340632217</v>
      </c>
      <c r="I2134" s="2">
        <f t="shared" si="302"/>
        <v>47.519416348505722</v>
      </c>
    </row>
    <row r="2135" spans="1:9" ht="13.5" x14ac:dyDescent="0.25">
      <c r="A2135" s="3">
        <f>TITRES_STAT!B2138</f>
        <v>45113</v>
      </c>
      <c r="B2135" s="5">
        <f>TITRES_STAT!D2138</f>
        <v>8.9179999999999993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1.7384767774789093E-2</v>
      </c>
      <c r="G2135" s="2">
        <f t="shared" si="300"/>
        <v>1.919978883527072E-2</v>
      </c>
      <c r="H2135" s="2">
        <f t="shared" si="301"/>
        <v>0.90546661340632217</v>
      </c>
      <c r="I2135" s="2">
        <f t="shared" si="302"/>
        <v>47.519416348505722</v>
      </c>
    </row>
    <row r="2136" spans="1:9" ht="13.5" x14ac:dyDescent="0.25">
      <c r="A2136" s="3">
        <f>TITRES_STAT!B2139</f>
        <v>45114</v>
      </c>
      <c r="B2136" s="5">
        <f>TITRES_STAT!D2139</f>
        <v>8.9179999999999993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1.6142998648018443E-2</v>
      </c>
      <c r="G2136" s="2">
        <f t="shared" si="300"/>
        <v>1.7828375347037097E-2</v>
      </c>
      <c r="H2136" s="2">
        <f t="shared" si="301"/>
        <v>0.90546661340632206</v>
      </c>
      <c r="I2136" s="2">
        <f t="shared" si="302"/>
        <v>47.519416348505722</v>
      </c>
    </row>
    <row r="2137" spans="1:9" ht="13.5" x14ac:dyDescent="0.25">
      <c r="A2137" s="3">
        <f>TITRES_STAT!B2140</f>
        <v>45117</v>
      </c>
      <c r="B2137" s="5">
        <f>TITRES_STAT!D2140</f>
        <v>8.7870000000000008</v>
      </c>
      <c r="C2137" s="2">
        <f t="shared" si="297"/>
        <v>-0.13099999999999845</v>
      </c>
      <c r="D2137" s="2">
        <f t="shared" si="298"/>
        <v>0</v>
      </c>
      <c r="E2137" s="2">
        <f t="shared" si="299"/>
        <v>0.13099999999999845</v>
      </c>
      <c r="F2137" s="2">
        <f t="shared" si="300"/>
        <v>1.4989927316017126E-2</v>
      </c>
      <c r="G2137" s="2">
        <f t="shared" si="300"/>
        <v>2.5912062822248623E-2</v>
      </c>
      <c r="H2137" s="2">
        <f t="shared" si="301"/>
        <v>0.57849224196641225</v>
      </c>
      <c r="I2137" s="2">
        <f t="shared" si="302"/>
        <v>36.648405775232291</v>
      </c>
    </row>
    <row r="2138" spans="1:9" ht="13.5" x14ac:dyDescent="0.25">
      <c r="A2138" s="3">
        <f>TITRES_STAT!B2141</f>
        <v>45118</v>
      </c>
      <c r="B2138" s="5">
        <f>TITRES_STAT!D2141</f>
        <v>8.7870000000000008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1.3919218222015903E-2</v>
      </c>
      <c r="G2138" s="2">
        <f t="shared" si="300"/>
        <v>2.406120119208801E-2</v>
      </c>
      <c r="H2138" s="2">
        <f t="shared" si="301"/>
        <v>0.57849224196641225</v>
      </c>
      <c r="I2138" s="2">
        <f t="shared" si="302"/>
        <v>36.648405775232291</v>
      </c>
    </row>
    <row r="2139" spans="1:9" ht="13.5" x14ac:dyDescent="0.25">
      <c r="A2139" s="3">
        <f>TITRES_STAT!B2142</f>
        <v>45119</v>
      </c>
      <c r="B2139" s="5">
        <f>TITRES_STAT!D2142</f>
        <v>8.9179999999999993</v>
      </c>
      <c r="C2139" s="2">
        <f t="shared" si="297"/>
        <v>0.13099999999999845</v>
      </c>
      <c r="D2139" s="2">
        <f t="shared" si="298"/>
        <v>0.13099999999999845</v>
      </c>
      <c r="E2139" s="2">
        <f t="shared" si="299"/>
        <v>0</v>
      </c>
      <c r="F2139" s="2">
        <f t="shared" si="300"/>
        <v>2.2282131206157515E-2</v>
      </c>
      <c r="G2139" s="2">
        <f t="shared" si="300"/>
        <v>2.2342543964081724E-2</v>
      </c>
      <c r="H2139" s="2">
        <f t="shared" si="301"/>
        <v>0.99729606628406642</v>
      </c>
      <c r="I2139" s="2">
        <f t="shared" si="302"/>
        <v>49.932310142657911</v>
      </c>
    </row>
    <row r="2140" spans="1:9" ht="13.5" x14ac:dyDescent="0.25">
      <c r="A2140" s="3">
        <f>TITRES_STAT!B2143</f>
        <v>45120</v>
      </c>
      <c r="B2140" s="5">
        <f>TITRES_STAT!D2143</f>
        <v>8.7870000000000008</v>
      </c>
      <c r="C2140" s="2">
        <f t="shared" si="297"/>
        <v>-0.13099999999999845</v>
      </c>
      <c r="D2140" s="2">
        <f t="shared" si="298"/>
        <v>0</v>
      </c>
      <c r="E2140" s="2">
        <f t="shared" si="299"/>
        <v>0.13099999999999845</v>
      </c>
      <c r="F2140" s="2">
        <f t="shared" si="300"/>
        <v>2.0690550405717691E-2</v>
      </c>
      <c r="G2140" s="2">
        <f t="shared" si="300"/>
        <v>3.0103790823790062E-2</v>
      </c>
      <c r="H2140" s="2">
        <f t="shared" si="301"/>
        <v>0.68730714104506108</v>
      </c>
      <c r="I2140" s="2">
        <f t="shared" si="302"/>
        <v>40.733967416232602</v>
      </c>
    </row>
    <row r="2141" spans="1:9" ht="13.5" x14ac:dyDescent="0.25">
      <c r="A2141" s="3">
        <f>TITRES_STAT!B2144</f>
        <v>45121</v>
      </c>
      <c r="B2141" s="5">
        <f>TITRES_STAT!D2144</f>
        <v>8.7870000000000008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1.9212653948166427E-2</v>
      </c>
      <c r="G2141" s="2">
        <f t="shared" si="303"/>
        <v>2.7953520050662203E-2</v>
      </c>
      <c r="H2141" s="2">
        <f t="shared" si="301"/>
        <v>0.68730714104506097</v>
      </c>
      <c r="I2141" s="2">
        <f t="shared" si="302"/>
        <v>40.733967416232602</v>
      </c>
    </row>
    <row r="2142" spans="1:9" ht="13.5" x14ac:dyDescent="0.25">
      <c r="A2142" s="3">
        <f>TITRES_STAT!B2145</f>
        <v>45124</v>
      </c>
      <c r="B2142" s="5">
        <f>TITRES_STAT!D2145</f>
        <v>8.9179999999999993</v>
      </c>
      <c r="C2142" s="2">
        <f t="shared" si="297"/>
        <v>0.13099999999999845</v>
      </c>
      <c r="D2142" s="2">
        <f t="shared" si="298"/>
        <v>0.13099999999999845</v>
      </c>
      <c r="E2142" s="2">
        <f t="shared" si="299"/>
        <v>0</v>
      </c>
      <c r="F2142" s="2">
        <f t="shared" si="303"/>
        <v>2.7197464380440146E-2</v>
      </c>
      <c r="G2142" s="2">
        <f t="shared" si="303"/>
        <v>2.5956840047043472E-2</v>
      </c>
      <c r="H2142" s="2">
        <f t="shared" si="301"/>
        <v>1.0477956612264128</v>
      </c>
      <c r="I2142" s="2">
        <f t="shared" si="302"/>
        <v>51.167002697861669</v>
      </c>
    </row>
    <row r="2143" spans="1:9" ht="13.5" x14ac:dyDescent="0.25">
      <c r="A2143" s="3">
        <f>TITRES_STAT!B2146</f>
        <v>45125</v>
      </c>
      <c r="B2143" s="5">
        <f>TITRES_STAT!D2146</f>
        <v>9.0410000000000004</v>
      </c>
      <c r="C2143" s="2">
        <f t="shared" si="297"/>
        <v>0.12300000000000111</v>
      </c>
      <c r="D2143" s="2">
        <f t="shared" si="298"/>
        <v>0.12300000000000111</v>
      </c>
      <c r="E2143" s="2">
        <f t="shared" si="299"/>
        <v>0</v>
      </c>
      <c r="F2143" s="2">
        <f t="shared" si="303"/>
        <v>3.4040502638980216E-2</v>
      </c>
      <c r="G2143" s="2">
        <f t="shared" si="303"/>
        <v>2.4102780043683221E-2</v>
      </c>
      <c r="H2143" s="2">
        <f t="shared" si="301"/>
        <v>1.4123060732947046</v>
      </c>
      <c r="I2143" s="2">
        <f t="shared" si="302"/>
        <v>58.545890545547167</v>
      </c>
    </row>
    <row r="2144" spans="1:9" ht="13.5" x14ac:dyDescent="0.25">
      <c r="A2144" s="3">
        <f>TITRES_STAT!B2147</f>
        <v>45127</v>
      </c>
      <c r="B2144" s="5">
        <f>TITRES_STAT!D2147</f>
        <v>9.0410000000000004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3.1609038164767345E-2</v>
      </c>
      <c r="G2144" s="2">
        <f t="shared" si="303"/>
        <v>2.2381152897705849E-2</v>
      </c>
      <c r="H2144" s="2">
        <f t="shared" si="301"/>
        <v>1.4123060732947046</v>
      </c>
      <c r="I2144" s="2">
        <f t="shared" si="302"/>
        <v>58.545890545547167</v>
      </c>
    </row>
    <row r="2145" spans="1:9" ht="13.5" x14ac:dyDescent="0.25">
      <c r="A2145" s="3">
        <f>TITRES_STAT!B2148</f>
        <v>45128</v>
      </c>
      <c r="B2145" s="5">
        <f>TITRES_STAT!D2148</f>
        <v>9.4429999999999996</v>
      </c>
      <c r="C2145" s="2">
        <f t="shared" si="297"/>
        <v>0.40199999999999925</v>
      </c>
      <c r="D2145" s="2">
        <f t="shared" si="298"/>
        <v>0.40199999999999925</v>
      </c>
      <c r="E2145" s="2">
        <f t="shared" si="299"/>
        <v>0</v>
      </c>
      <c r="F2145" s="2">
        <f t="shared" si="303"/>
        <v>5.8065535438712478E-2</v>
      </c>
      <c r="G2145" s="2">
        <f t="shared" si="303"/>
        <v>2.0782499119298286E-2</v>
      </c>
      <c r="H2145" s="2">
        <f t="shared" si="301"/>
        <v>2.7939630891067271</v>
      </c>
      <c r="I2145" s="2">
        <f t="shared" si="302"/>
        <v>73.642337141570721</v>
      </c>
    </row>
    <row r="2146" spans="1:9" ht="13.5" x14ac:dyDescent="0.25">
      <c r="A2146" s="3">
        <f>TITRES_STAT!B2149</f>
        <v>45131</v>
      </c>
      <c r="B2146" s="5">
        <f>TITRES_STAT!D2149</f>
        <v>9.4429999999999996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5.3917997193090157E-2</v>
      </c>
      <c r="G2146" s="2">
        <f t="shared" si="303"/>
        <v>1.9298034896491265E-2</v>
      </c>
      <c r="H2146" s="2">
        <f t="shared" si="301"/>
        <v>2.7939630891067271</v>
      </c>
      <c r="I2146" s="2">
        <f t="shared" si="302"/>
        <v>73.642337141570721</v>
      </c>
    </row>
    <row r="2147" spans="1:9" ht="13.5" x14ac:dyDescent="0.25">
      <c r="A2147" s="3">
        <f>TITRES_STAT!B2150</f>
        <v>45133</v>
      </c>
      <c r="B2147" s="5">
        <f>TITRES_STAT!D2150</f>
        <v>9.4949999999999992</v>
      </c>
      <c r="C2147" s="2">
        <f t="shared" si="297"/>
        <v>5.1999999999999602E-2</v>
      </c>
      <c r="D2147" s="2">
        <f t="shared" si="298"/>
        <v>5.1999999999999602E-2</v>
      </c>
      <c r="E2147" s="2">
        <f t="shared" si="299"/>
        <v>0</v>
      </c>
      <c r="F2147" s="2">
        <f t="shared" si="303"/>
        <v>5.3780997393583684E-2</v>
      </c>
      <c r="G2147" s="2">
        <f t="shared" si="303"/>
        <v>1.7919603832456173E-2</v>
      </c>
      <c r="H2147" s="2">
        <f t="shared" si="301"/>
        <v>3.0012380796150739</v>
      </c>
      <c r="I2147" s="2">
        <f t="shared" si="302"/>
        <v>75.00773560327103</v>
      </c>
    </row>
    <row r="2148" spans="1:9" ht="13.5" x14ac:dyDescent="0.25">
      <c r="A2148" s="3">
        <f>TITRES_STAT!B2151</f>
        <v>45134</v>
      </c>
      <c r="B2148" s="5">
        <f>TITRES_STAT!D2151</f>
        <v>9.4949999999999992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4.9939497579756277E-2</v>
      </c>
      <c r="G2148" s="2">
        <f t="shared" si="303"/>
        <v>1.6639632130137874E-2</v>
      </c>
      <c r="H2148" s="2">
        <f t="shared" si="301"/>
        <v>3.0012380796150739</v>
      </c>
      <c r="I2148" s="2">
        <f t="shared" si="302"/>
        <v>75.00773560327103</v>
      </c>
    </row>
    <row r="2149" spans="1:9" ht="13.5" x14ac:dyDescent="0.25">
      <c r="A2149" s="3">
        <f>TITRES_STAT!B2152</f>
        <v>45135</v>
      </c>
      <c r="B2149" s="5">
        <f>TITRES_STAT!D2152</f>
        <v>9.4949999999999992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4.6372390609773682E-2</v>
      </c>
      <c r="G2149" s="2">
        <f t="shared" si="303"/>
        <v>1.5451086977985168E-2</v>
      </c>
      <c r="H2149" s="2">
        <f t="shared" si="301"/>
        <v>3.0012380796150739</v>
      </c>
      <c r="I2149" s="2">
        <f t="shared" si="302"/>
        <v>75.00773560327103</v>
      </c>
    </row>
    <row r="2150" spans="1:9" ht="13.5" x14ac:dyDescent="0.25">
      <c r="A2150" s="3">
        <f>TITRES_STAT!B2153</f>
        <v>45138</v>
      </c>
      <c r="B2150" s="5">
        <f>TITRES_STAT!D2153</f>
        <v>9.4949999999999992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4.306007699478985E-2</v>
      </c>
      <c r="G2150" s="2">
        <f t="shared" si="303"/>
        <v>1.4347437908129085E-2</v>
      </c>
      <c r="H2150" s="2">
        <f t="shared" si="301"/>
        <v>3.0012380796150739</v>
      </c>
      <c r="I2150" s="2">
        <f t="shared" si="302"/>
        <v>75.00773560327103</v>
      </c>
    </row>
    <row r="2151" spans="1:9" ht="13.5" x14ac:dyDescent="0.25">
      <c r="A2151" s="3">
        <f>TITRES_STAT!B2154</f>
        <v>45139</v>
      </c>
      <c r="B2151" s="5">
        <f>TITRES_STAT!D2154</f>
        <v>9.4949999999999992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3.9984357209447714E-2</v>
      </c>
      <c r="G2151" s="2">
        <f t="shared" si="303"/>
        <v>1.3322620914691293E-2</v>
      </c>
      <c r="H2151" s="2">
        <f t="shared" si="301"/>
        <v>3.0012380796150735</v>
      </c>
      <c r="I2151" s="2">
        <f t="shared" si="302"/>
        <v>75.00773560327103</v>
      </c>
    </row>
    <row r="2152" spans="1:9" ht="13.5" x14ac:dyDescent="0.25">
      <c r="A2152" s="3">
        <f>TITRES_STAT!B2155</f>
        <v>45140</v>
      </c>
      <c r="B2152" s="5">
        <f>TITRES_STAT!D2155</f>
        <v>9.4949999999999992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3.7128331694487163E-2</v>
      </c>
      <c r="G2152" s="2">
        <f t="shared" si="303"/>
        <v>1.2371005135070487E-2</v>
      </c>
      <c r="H2152" s="2">
        <f t="shared" si="301"/>
        <v>3.0012380796150735</v>
      </c>
      <c r="I2152" s="2">
        <f t="shared" si="302"/>
        <v>75.00773560327103</v>
      </c>
    </row>
    <row r="2153" spans="1:9" ht="13.5" x14ac:dyDescent="0.25">
      <c r="A2153" s="3">
        <f>TITRES_STAT!B2156</f>
        <v>45141</v>
      </c>
      <c r="B2153" s="5">
        <f>TITRES_STAT!D2156</f>
        <v>9.4949999999999992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3.4476308002023795E-2</v>
      </c>
      <c r="G2153" s="2">
        <f t="shared" si="303"/>
        <v>1.1487361911136881E-2</v>
      </c>
      <c r="H2153" s="2">
        <f t="shared" si="301"/>
        <v>3.0012380796150735</v>
      </c>
      <c r="I2153" s="2">
        <f t="shared" si="302"/>
        <v>75.00773560327103</v>
      </c>
    </row>
    <row r="2154" spans="1:9" ht="13.5" x14ac:dyDescent="0.25">
      <c r="A2154" s="3">
        <f>TITRES_STAT!B2157</f>
        <v>45142</v>
      </c>
      <c r="B2154" s="5">
        <f>TITRES_STAT!D2157</f>
        <v>9.4949999999999992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3.201371457330781E-2</v>
      </c>
      <c r="G2154" s="2">
        <f t="shared" si="303"/>
        <v>1.0666836060341389E-2</v>
      </c>
      <c r="H2154" s="2">
        <f t="shared" si="301"/>
        <v>3.0012380796150739</v>
      </c>
      <c r="I2154" s="2">
        <f t="shared" si="302"/>
        <v>75.00773560327103</v>
      </c>
    </row>
    <row r="2155" spans="1:9" ht="13.5" x14ac:dyDescent="0.25">
      <c r="A2155" s="3">
        <f>TITRES_STAT!B2158</f>
        <v>45145</v>
      </c>
      <c r="B2155" s="5">
        <f>TITRES_STAT!D2158</f>
        <v>9.4949999999999992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2.9727020675214395E-2</v>
      </c>
      <c r="G2155" s="2">
        <f t="shared" si="303"/>
        <v>9.9049191988884316E-3</v>
      </c>
      <c r="H2155" s="2">
        <f t="shared" si="301"/>
        <v>3.0012380796150739</v>
      </c>
      <c r="I2155" s="2">
        <f t="shared" si="302"/>
        <v>75.00773560327103</v>
      </c>
    </row>
    <row r="2156" spans="1:9" ht="13.5" x14ac:dyDescent="0.25">
      <c r="A2156" s="3">
        <f>TITRES_STAT!B2159</f>
        <v>45146</v>
      </c>
      <c r="B2156" s="5">
        <f>TITRES_STAT!D2159</f>
        <v>9.4949999999999992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2.7603662055556224E-2</v>
      </c>
      <c r="G2156" s="2">
        <f t="shared" si="303"/>
        <v>9.1974249703963996E-3</v>
      </c>
      <c r="H2156" s="2">
        <f t="shared" si="301"/>
        <v>3.0012380796150744</v>
      </c>
      <c r="I2156" s="2">
        <f t="shared" si="302"/>
        <v>75.00773560327103</v>
      </c>
    </row>
    <row r="2157" spans="1:9" ht="13.5" x14ac:dyDescent="0.25">
      <c r="A2157" s="3">
        <f>TITRES_STAT!B2160</f>
        <v>45147</v>
      </c>
      <c r="B2157" s="5">
        <f>TITRES_STAT!D2160</f>
        <v>9.4949999999999992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2.5631971908730782E-2</v>
      </c>
      <c r="G2157" s="2">
        <f t="shared" si="304"/>
        <v>8.5404660439395135E-3</v>
      </c>
      <c r="H2157" s="2">
        <f t="shared" si="301"/>
        <v>3.0012380796150748</v>
      </c>
      <c r="I2157" s="2">
        <f t="shared" si="302"/>
        <v>75.00773560327103</v>
      </c>
    </row>
    <row r="2158" spans="1:9" ht="13.5" x14ac:dyDescent="0.25">
      <c r="A2158" s="3">
        <f>TITRES_STAT!B2161</f>
        <v>45148</v>
      </c>
      <c r="B2158" s="5">
        <f>TITRES_STAT!D2161</f>
        <v>9.4429999999999996</v>
      </c>
      <c r="C2158" s="2">
        <f t="shared" si="297"/>
        <v>-5.1999999999999602E-2</v>
      </c>
      <c r="D2158" s="2">
        <f t="shared" si="298"/>
        <v>0</v>
      </c>
      <c r="E2158" s="2">
        <f t="shared" si="299"/>
        <v>5.1999999999999602E-2</v>
      </c>
      <c r="F2158" s="2">
        <f t="shared" si="304"/>
        <v>2.3801116772392866E-2</v>
      </c>
      <c r="G2158" s="2">
        <f t="shared" si="304"/>
        <v>1.1644718469372376E-2</v>
      </c>
      <c r="H2158" s="2">
        <f t="shared" si="301"/>
        <v>2.0439409363990997</v>
      </c>
      <c r="I2158" s="2">
        <f t="shared" si="302"/>
        <v>67.147851390869192</v>
      </c>
    </row>
    <row r="2159" spans="1:9" ht="13.5" x14ac:dyDescent="0.25">
      <c r="A2159" s="3">
        <f>TITRES_STAT!B2162</f>
        <v>45149</v>
      </c>
      <c r="B2159" s="5">
        <f>TITRES_STAT!D2162</f>
        <v>9.4429999999999996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2.2101037002936232E-2</v>
      </c>
      <c r="G2159" s="2">
        <f t="shared" si="304"/>
        <v>1.0812952864417207E-2</v>
      </c>
      <c r="H2159" s="2">
        <f t="shared" si="301"/>
        <v>2.0439409363990997</v>
      </c>
      <c r="I2159" s="2">
        <f t="shared" si="302"/>
        <v>67.147851390869192</v>
      </c>
    </row>
    <row r="2160" spans="1:9" ht="13.5" x14ac:dyDescent="0.25">
      <c r="A2160" s="3">
        <f>TITRES_STAT!B2163</f>
        <v>45152</v>
      </c>
      <c r="B2160" s="5">
        <f>TITRES_STAT!D2163</f>
        <v>9.4429999999999996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2.05223915027265E-2</v>
      </c>
      <c r="G2160" s="2">
        <f t="shared" si="304"/>
        <v>1.0040599088387406E-2</v>
      </c>
      <c r="H2160" s="2">
        <f t="shared" si="301"/>
        <v>2.0439409363990997</v>
      </c>
      <c r="I2160" s="2">
        <f t="shared" si="302"/>
        <v>67.147851390869192</v>
      </c>
    </row>
    <row r="2161" spans="1:9" ht="13.5" x14ac:dyDescent="0.25">
      <c r="A2161" s="3">
        <f>TITRES_STAT!B2164</f>
        <v>45153</v>
      </c>
      <c r="B2161" s="5">
        <f>TITRES_STAT!D2164</f>
        <v>9.4429999999999996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1.9056506395388893E-2</v>
      </c>
      <c r="G2161" s="2">
        <f t="shared" si="304"/>
        <v>9.3234134392168756E-3</v>
      </c>
      <c r="H2161" s="2">
        <f t="shared" si="301"/>
        <v>2.0439409363990997</v>
      </c>
      <c r="I2161" s="2">
        <f t="shared" si="302"/>
        <v>67.147851390869192</v>
      </c>
    </row>
    <row r="2162" spans="1:9" ht="13.5" x14ac:dyDescent="0.25">
      <c r="A2162" s="3">
        <f>TITRES_STAT!B2165</f>
        <v>45154</v>
      </c>
      <c r="B2162" s="5">
        <f>TITRES_STAT!D2165</f>
        <v>9.4429999999999996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1.7695327367146831E-2</v>
      </c>
      <c r="G2162" s="2">
        <f t="shared" si="304"/>
        <v>8.657455336415671E-3</v>
      </c>
      <c r="H2162" s="2">
        <f t="shared" si="301"/>
        <v>2.0439409363990997</v>
      </c>
      <c r="I2162" s="2">
        <f t="shared" si="302"/>
        <v>67.147851390869192</v>
      </c>
    </row>
    <row r="2163" spans="1:9" ht="13.5" x14ac:dyDescent="0.25">
      <c r="A2163" s="3">
        <f>TITRES_STAT!B2166</f>
        <v>45155</v>
      </c>
      <c r="B2163" s="5">
        <f>TITRES_STAT!D2166</f>
        <v>9.4429999999999996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1.6431375412350627E-2</v>
      </c>
      <c r="G2163" s="2">
        <f t="shared" si="304"/>
        <v>8.0390656695288366E-3</v>
      </c>
      <c r="H2163" s="2">
        <f t="shared" si="301"/>
        <v>2.0439409363991001</v>
      </c>
      <c r="I2163" s="2">
        <f t="shared" si="302"/>
        <v>67.147851390869192</v>
      </c>
    </row>
    <row r="2164" spans="1:9" ht="13.5" x14ac:dyDescent="0.25">
      <c r="A2164" s="3">
        <f>TITRES_STAT!B2167</f>
        <v>45156</v>
      </c>
      <c r="B2164" s="5">
        <f>TITRES_STAT!D2167</f>
        <v>9.4429999999999996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1.525770574003987E-2</v>
      </c>
      <c r="G2164" s="2">
        <f t="shared" si="304"/>
        <v>7.4648466931339199E-3</v>
      </c>
      <c r="H2164" s="2">
        <f t="shared" si="301"/>
        <v>2.0439409363991001</v>
      </c>
      <c r="I2164" s="2">
        <f t="shared" si="302"/>
        <v>67.147851390869192</v>
      </c>
    </row>
    <row r="2165" spans="1:9" ht="13.5" x14ac:dyDescent="0.25">
      <c r="A2165" s="3">
        <f>TITRES_STAT!B2168</f>
        <v>45159</v>
      </c>
      <c r="B2165" s="5">
        <f>TITRES_STAT!D2168</f>
        <v>9.4429999999999996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1.4167869615751307E-2</v>
      </c>
      <c r="G2165" s="2">
        <f t="shared" si="304"/>
        <v>6.9316433579100691E-3</v>
      </c>
      <c r="H2165" s="2">
        <f t="shared" si="301"/>
        <v>2.0439409363990997</v>
      </c>
      <c r="I2165" s="2">
        <f t="shared" si="302"/>
        <v>67.147851390869192</v>
      </c>
    </row>
    <row r="2166" spans="1:9" ht="13.5" x14ac:dyDescent="0.25">
      <c r="A2166" s="3">
        <f>TITRES_STAT!B2169</f>
        <v>45160</v>
      </c>
      <c r="B2166" s="5">
        <f>TITRES_STAT!D2169</f>
        <v>9.4949999999999992</v>
      </c>
      <c r="C2166" s="2">
        <f t="shared" si="297"/>
        <v>5.1999999999999602E-2</v>
      </c>
      <c r="D2166" s="2">
        <f t="shared" si="298"/>
        <v>5.1999999999999602E-2</v>
      </c>
      <c r="E2166" s="2">
        <f t="shared" si="299"/>
        <v>0</v>
      </c>
      <c r="F2166" s="2">
        <f t="shared" si="304"/>
        <v>1.6870164643197613E-2</v>
      </c>
      <c r="G2166" s="2">
        <f t="shared" si="304"/>
        <v>6.4365259752022074E-3</v>
      </c>
      <c r="H2166" s="2">
        <f t="shared" si="301"/>
        <v>2.6210046705618439</v>
      </c>
      <c r="I2166" s="2">
        <f t="shared" si="302"/>
        <v>72.383355146436813</v>
      </c>
    </row>
    <row r="2167" spans="1:9" ht="13.5" x14ac:dyDescent="0.25">
      <c r="A2167" s="3">
        <f>TITRES_STAT!B2170</f>
        <v>45161</v>
      </c>
      <c r="B2167" s="5">
        <f>TITRES_STAT!D2170</f>
        <v>9.5299999999999994</v>
      </c>
      <c r="C2167" s="2">
        <f t="shared" si="297"/>
        <v>3.5000000000000142E-2</v>
      </c>
      <c r="D2167" s="2">
        <f t="shared" si="298"/>
        <v>3.5000000000000142E-2</v>
      </c>
      <c r="E2167" s="2">
        <f t="shared" si="299"/>
        <v>0</v>
      </c>
      <c r="F2167" s="2">
        <f t="shared" si="304"/>
        <v>1.8165152882969222E-2</v>
      </c>
      <c r="G2167" s="2">
        <f t="shared" si="304"/>
        <v>5.9767741198306209E-3</v>
      </c>
      <c r="H2167" s="2">
        <f t="shared" si="301"/>
        <v>3.0392905133721224</v>
      </c>
      <c r="I2167" s="2">
        <f t="shared" si="302"/>
        <v>75.243177070589809</v>
      </c>
    </row>
    <row r="2168" spans="1:9" ht="13.5" x14ac:dyDescent="0.25">
      <c r="A2168" s="3">
        <f>TITRES_STAT!B2171</f>
        <v>45162</v>
      </c>
      <c r="B2168" s="5">
        <f>TITRES_STAT!D2171</f>
        <v>9.7750000000000004</v>
      </c>
      <c r="C2168" s="2">
        <f t="shared" si="297"/>
        <v>0.24500000000000099</v>
      </c>
      <c r="D2168" s="2">
        <f t="shared" si="298"/>
        <v>0.24500000000000099</v>
      </c>
      <c r="E2168" s="2">
        <f t="shared" si="299"/>
        <v>0</v>
      </c>
      <c r="F2168" s="2">
        <f t="shared" si="304"/>
        <v>3.4367641962757205E-2</v>
      </c>
      <c r="G2168" s="2">
        <f t="shared" si="304"/>
        <v>5.5498616826998625E-3</v>
      </c>
      <c r="H2168" s="2">
        <f t="shared" si="301"/>
        <v>6.1925222514803728</v>
      </c>
      <c r="I2168" s="2">
        <f t="shared" si="302"/>
        <v>86.096671445205757</v>
      </c>
    </row>
    <row r="2169" spans="1:9" ht="13.5" x14ac:dyDescent="0.25">
      <c r="A2169" s="3">
        <f>TITRES_STAT!B2172</f>
        <v>45163</v>
      </c>
      <c r="B2169" s="5">
        <f>TITRES_STAT!D2172</f>
        <v>9.8710000000000004</v>
      </c>
      <c r="C2169" s="2">
        <f t="shared" si="297"/>
        <v>9.6000000000000085E-2</v>
      </c>
      <c r="D2169" s="2">
        <f t="shared" si="298"/>
        <v>9.6000000000000085E-2</v>
      </c>
      <c r="E2169" s="2">
        <f t="shared" si="299"/>
        <v>0</v>
      </c>
      <c r="F2169" s="2">
        <f t="shared" si="304"/>
        <v>3.8769953251131695E-2</v>
      </c>
      <c r="G2169" s="2">
        <f t="shared" si="304"/>
        <v>5.1534429910784435E-3</v>
      </c>
      <c r="H2169" s="2">
        <f t="shared" si="301"/>
        <v>7.523116743165609</v>
      </c>
      <c r="I2169" s="2">
        <f t="shared" si="302"/>
        <v>88.267202830445029</v>
      </c>
    </row>
    <row r="2170" spans="1:9" ht="13.5" x14ac:dyDescent="0.25">
      <c r="A2170" s="3">
        <f>TITRES_STAT!B2173</f>
        <v>45166</v>
      </c>
      <c r="B2170" s="5">
        <f>TITRES_STAT!D2173</f>
        <v>9.5299999999999994</v>
      </c>
      <c r="C2170" s="2">
        <f t="shared" si="297"/>
        <v>-0.34100000000000108</v>
      </c>
      <c r="D2170" s="2">
        <f t="shared" si="298"/>
        <v>0</v>
      </c>
      <c r="E2170" s="2">
        <f t="shared" si="299"/>
        <v>0.34100000000000108</v>
      </c>
      <c r="F2170" s="2">
        <f t="shared" si="304"/>
        <v>3.6000670876050855E-2</v>
      </c>
      <c r="G2170" s="2">
        <f t="shared" si="304"/>
        <v>2.9142482777430059E-2</v>
      </c>
      <c r="H2170" s="2">
        <f t="shared" si="301"/>
        <v>1.2353330068340043</v>
      </c>
      <c r="I2170" s="2">
        <f t="shared" si="302"/>
        <v>55.263936203566296</v>
      </c>
    </row>
    <row r="2171" spans="1:9" ht="13.5" x14ac:dyDescent="0.25">
      <c r="A2171" s="3">
        <f>TITRES_STAT!B2174</f>
        <v>45167</v>
      </c>
      <c r="B2171" s="5">
        <f>TITRES_STAT!D2174</f>
        <v>9.6180000000000003</v>
      </c>
      <c r="C2171" s="2">
        <f t="shared" si="297"/>
        <v>8.8000000000000966E-2</v>
      </c>
      <c r="D2171" s="2">
        <f t="shared" si="298"/>
        <v>8.8000000000000966E-2</v>
      </c>
      <c r="E2171" s="2">
        <f t="shared" si="299"/>
        <v>0</v>
      </c>
      <c r="F2171" s="2">
        <f t="shared" si="304"/>
        <v>3.971490867061872E-2</v>
      </c>
      <c r="G2171" s="2">
        <f t="shared" si="304"/>
        <v>2.7060876864756483E-2</v>
      </c>
      <c r="H2171" s="2">
        <f t="shared" si="301"/>
        <v>1.4676135170749984</v>
      </c>
      <c r="I2171" s="2">
        <f t="shared" si="302"/>
        <v>59.475015310122131</v>
      </c>
    </row>
    <row r="2172" spans="1:9" ht="13.5" x14ac:dyDescent="0.25">
      <c r="A2172" s="3">
        <f>TITRES_STAT!B2175</f>
        <v>45168</v>
      </c>
      <c r="B2172" s="5">
        <f>TITRES_STAT!D2175</f>
        <v>9.7140000000000004</v>
      </c>
      <c r="C2172" s="2">
        <f t="shared" si="297"/>
        <v>9.6000000000000085E-2</v>
      </c>
      <c r="D2172" s="2">
        <f t="shared" si="298"/>
        <v>9.6000000000000085E-2</v>
      </c>
      <c r="E2172" s="2">
        <f t="shared" si="299"/>
        <v>0</v>
      </c>
      <c r="F2172" s="2">
        <f t="shared" si="304"/>
        <v>4.3735272337003105E-2</v>
      </c>
      <c r="G2172" s="2">
        <f t="shared" si="304"/>
        <v>2.5127957088702448E-2</v>
      </c>
      <c r="H2172" s="2">
        <f t="shared" si="301"/>
        <v>1.7405025081273529</v>
      </c>
      <c r="I2172" s="2">
        <f t="shared" si="302"/>
        <v>63.510341733519432</v>
      </c>
    </row>
    <row r="2173" spans="1:9" ht="13.5" x14ac:dyDescent="0.25">
      <c r="A2173" s="3">
        <f>TITRES_STAT!B2176</f>
        <v>45169</v>
      </c>
      <c r="B2173" s="5">
        <f>TITRES_STAT!D2176</f>
        <v>9.8800000000000008</v>
      </c>
      <c r="C2173" s="2">
        <f t="shared" si="297"/>
        <v>0.16600000000000037</v>
      </c>
      <c r="D2173" s="2">
        <f t="shared" si="298"/>
        <v>0.16600000000000037</v>
      </c>
      <c r="E2173" s="2">
        <f t="shared" si="299"/>
        <v>0</v>
      </c>
      <c r="F2173" s="2">
        <f t="shared" ref="F2173:G2188" si="305">((F2172*13)+D2173)/14</f>
        <v>5.2468467170074341E-2</v>
      </c>
      <c r="G2173" s="2">
        <f t="shared" si="305"/>
        <v>2.3333103010937987E-2</v>
      </c>
      <c r="H2173" s="2">
        <f t="shared" si="301"/>
        <v>2.248670789542154</v>
      </c>
      <c r="I2173" s="2">
        <f t="shared" si="302"/>
        <v>69.218179840840889</v>
      </c>
    </row>
    <row r="2174" spans="1:9" ht="13.5" x14ac:dyDescent="0.25">
      <c r="A2174" s="3">
        <f>TITRES_STAT!B2177</f>
        <v>45170</v>
      </c>
      <c r="B2174" s="5">
        <f>TITRES_STAT!D2177</f>
        <v>9.9239999999999995</v>
      </c>
      <c r="C2174" s="2">
        <f t="shared" si="297"/>
        <v>4.3999999999998707E-2</v>
      </c>
      <c r="D2174" s="2">
        <f t="shared" si="298"/>
        <v>4.3999999999998707E-2</v>
      </c>
      <c r="E2174" s="2">
        <f t="shared" si="299"/>
        <v>0</v>
      </c>
      <c r="F2174" s="2">
        <f t="shared" si="305"/>
        <v>5.1863576657926083E-2</v>
      </c>
      <c r="G2174" s="2">
        <f t="shared" si="305"/>
        <v>2.1666452795870986E-2</v>
      </c>
      <c r="H2174" s="2">
        <f t="shared" si="301"/>
        <v>2.3937271664427606</v>
      </c>
      <c r="I2174" s="2">
        <f t="shared" si="302"/>
        <v>70.533871729936948</v>
      </c>
    </row>
    <row r="2175" spans="1:9" ht="13.5" x14ac:dyDescent="0.25">
      <c r="A2175" s="3">
        <f>TITRES_STAT!B2178</f>
        <v>45173</v>
      </c>
      <c r="B2175" s="5">
        <f>TITRES_STAT!D2178</f>
        <v>10.141999999999999</v>
      </c>
      <c r="C2175" s="2">
        <f t="shared" si="297"/>
        <v>0.21799999999999997</v>
      </c>
      <c r="D2175" s="2">
        <f t="shared" si="298"/>
        <v>0.21799999999999997</v>
      </c>
      <c r="E2175" s="2">
        <f t="shared" si="299"/>
        <v>0</v>
      </c>
      <c r="F2175" s="2">
        <f t="shared" si="305"/>
        <v>6.373046403950279E-2</v>
      </c>
      <c r="G2175" s="2">
        <f t="shared" si="305"/>
        <v>2.0118849024737345E-2</v>
      </c>
      <c r="H2175" s="2">
        <f t="shared" si="301"/>
        <v>3.1676993033320304</v>
      </c>
      <c r="I2175" s="2">
        <f t="shared" si="302"/>
        <v>76.00594651345142</v>
      </c>
    </row>
    <row r="2176" spans="1:9" ht="13.5" x14ac:dyDescent="0.25">
      <c r="A2176" s="3">
        <f>TITRES_STAT!B2179</f>
        <v>45174</v>
      </c>
      <c r="B2176" s="5">
        <f>TITRES_STAT!D2179</f>
        <v>10.256</v>
      </c>
      <c r="C2176" s="2">
        <f t="shared" si="297"/>
        <v>0.11400000000000077</v>
      </c>
      <c r="D2176" s="2">
        <f t="shared" si="298"/>
        <v>0.11400000000000077</v>
      </c>
      <c r="E2176" s="2">
        <f t="shared" si="299"/>
        <v>0</v>
      </c>
      <c r="F2176" s="2">
        <f t="shared" si="305"/>
        <v>6.7321145179538369E-2</v>
      </c>
      <c r="G2176" s="2">
        <f t="shared" si="305"/>
        <v>1.8681788380113251E-2</v>
      </c>
      <c r="H2176" s="2">
        <f t="shared" si="301"/>
        <v>3.603570697289435</v>
      </c>
      <c r="I2176" s="2">
        <f t="shared" si="302"/>
        <v>78.277731227440555</v>
      </c>
    </row>
    <row r="2177" spans="1:9" ht="13.5" x14ac:dyDescent="0.25">
      <c r="A2177" s="3">
        <f>TITRES_STAT!B2180</f>
        <v>45175</v>
      </c>
      <c r="B2177" s="5">
        <f>TITRES_STAT!D2180</f>
        <v>10.335000000000001</v>
      </c>
      <c r="C2177" s="2">
        <f t="shared" si="297"/>
        <v>7.9000000000000625E-2</v>
      </c>
      <c r="D2177" s="2">
        <f t="shared" si="298"/>
        <v>7.9000000000000625E-2</v>
      </c>
      <c r="E2177" s="2">
        <f t="shared" si="299"/>
        <v>0</v>
      </c>
      <c r="F2177" s="2">
        <f t="shared" si="305"/>
        <v>6.8155349095285672E-2</v>
      </c>
      <c r="G2177" s="2">
        <f t="shared" si="305"/>
        <v>1.7347374924390875E-2</v>
      </c>
      <c r="H2177" s="2">
        <f t="shared" si="301"/>
        <v>3.9288566363696575</v>
      </c>
      <c r="I2177" s="2">
        <f t="shared" si="302"/>
        <v>79.711318997978637</v>
      </c>
    </row>
    <row r="2178" spans="1:9" ht="13.5" x14ac:dyDescent="0.25">
      <c r="A2178" s="3">
        <f>TITRES_STAT!B2181</f>
        <v>45176</v>
      </c>
      <c r="B2178" s="5">
        <f>TITRES_STAT!D2181</f>
        <v>10.754</v>
      </c>
      <c r="C2178" s="2">
        <f t="shared" si="297"/>
        <v>0.41899999999999871</v>
      </c>
      <c r="D2178" s="2">
        <f t="shared" si="298"/>
        <v>0.41899999999999871</v>
      </c>
      <c r="E2178" s="2">
        <f t="shared" si="299"/>
        <v>0</v>
      </c>
      <c r="F2178" s="2">
        <f t="shared" si="305"/>
        <v>9.3215681302765169E-2</v>
      </c>
      <c r="G2178" s="2">
        <f t="shared" si="305"/>
        <v>1.6108276715505812E-2</v>
      </c>
      <c r="H2178" s="2">
        <f t="shared" si="301"/>
        <v>5.7868189719534584</v>
      </c>
      <c r="I2178" s="2">
        <f t="shared" si="302"/>
        <v>85.26555660122213</v>
      </c>
    </row>
    <row r="2179" spans="1:9" ht="13.5" x14ac:dyDescent="0.25">
      <c r="A2179" s="3">
        <f>TITRES_STAT!B2182</f>
        <v>45177</v>
      </c>
      <c r="B2179" s="5">
        <f>TITRES_STAT!D2182</f>
        <v>10.396000000000001</v>
      </c>
      <c r="C2179" s="2">
        <f t="shared" ref="C2179:C2242" si="306">B2179-B2178</f>
        <v>-0.35799999999999876</v>
      </c>
      <c r="D2179" s="2">
        <f t="shared" ref="D2179:D2242" si="307">IF(C2179&gt;0,C2179,0)</f>
        <v>0</v>
      </c>
      <c r="E2179" s="2">
        <f t="shared" ref="E2179:E2242" si="308">IF(C2179&lt;0,-C2179,0)</f>
        <v>0.35799999999999876</v>
      </c>
      <c r="F2179" s="2">
        <f t="shared" si="305"/>
        <v>8.6557418352567667E-2</v>
      </c>
      <c r="G2179" s="2">
        <f t="shared" si="305"/>
        <v>4.0529114092969595E-2</v>
      </c>
      <c r="H2179" s="2">
        <f t="shared" si="301"/>
        <v>2.1356849338974917</v>
      </c>
      <c r="I2179" s="2">
        <f t="shared" si="302"/>
        <v>68.109040892796187</v>
      </c>
    </row>
    <row r="2180" spans="1:9" ht="13.5" x14ac:dyDescent="0.25">
      <c r="A2180" s="3">
        <f>TITRES_STAT!B2183</f>
        <v>45180</v>
      </c>
      <c r="B2180" s="5">
        <f>TITRES_STAT!D2183</f>
        <v>10.413</v>
      </c>
      <c r="C2180" s="2">
        <f t="shared" si="306"/>
        <v>1.699999999999946E-2</v>
      </c>
      <c r="D2180" s="2">
        <f t="shared" si="307"/>
        <v>1.699999999999946E-2</v>
      </c>
      <c r="E2180" s="2">
        <f t="shared" si="308"/>
        <v>0</v>
      </c>
      <c r="F2180" s="2">
        <f t="shared" si="305"/>
        <v>8.1589031327384223E-2</v>
      </c>
      <c r="G2180" s="2">
        <f t="shared" si="305"/>
        <v>3.76341773720432E-2</v>
      </c>
      <c r="H2180" s="2">
        <f t="shared" si="301"/>
        <v>2.1679504382628854</v>
      </c>
      <c r="I2180" s="2">
        <f t="shared" si="302"/>
        <v>68.43384959809093</v>
      </c>
    </row>
    <row r="2181" spans="1:9" ht="13.5" x14ac:dyDescent="0.25">
      <c r="A2181" s="3">
        <f>TITRES_STAT!B2184</f>
        <v>45181</v>
      </c>
      <c r="B2181" s="5">
        <f>TITRES_STAT!D2184</f>
        <v>10.457000000000001</v>
      </c>
      <c r="C2181" s="2">
        <f t="shared" si="306"/>
        <v>4.4000000000000483E-2</v>
      </c>
      <c r="D2181" s="2">
        <f t="shared" si="307"/>
        <v>4.4000000000000483E-2</v>
      </c>
      <c r="E2181" s="2">
        <f t="shared" si="308"/>
        <v>0</v>
      </c>
      <c r="F2181" s="2">
        <f t="shared" si="305"/>
        <v>7.8904100518285378E-2</v>
      </c>
      <c r="G2181" s="2">
        <f t="shared" si="305"/>
        <v>3.4946021845468682E-2</v>
      </c>
      <c r="H2181" s="2">
        <f t="shared" si="301"/>
        <v>2.2578850567655264</v>
      </c>
      <c r="I2181" s="2">
        <f t="shared" si="302"/>
        <v>69.305239976980218</v>
      </c>
    </row>
    <row r="2182" spans="1:9" ht="13.5" x14ac:dyDescent="0.25">
      <c r="A2182" s="3">
        <f>TITRES_STAT!B2185</f>
        <v>45182</v>
      </c>
      <c r="B2182" s="5">
        <f>TITRES_STAT!D2185</f>
        <v>10.465999999999999</v>
      </c>
      <c r="C2182" s="2">
        <f t="shared" si="306"/>
        <v>8.9999999999985647E-3</v>
      </c>
      <c r="D2182" s="2">
        <f t="shared" si="307"/>
        <v>8.9999999999985647E-3</v>
      </c>
      <c r="E2182" s="2">
        <f t="shared" si="308"/>
        <v>0</v>
      </c>
      <c r="F2182" s="2">
        <f t="shared" si="305"/>
        <v>7.3910950481264878E-2</v>
      </c>
      <c r="G2182" s="2">
        <f t="shared" si="305"/>
        <v>3.2449877427935203E-2</v>
      </c>
      <c r="H2182" s="2">
        <f t="shared" si="301"/>
        <v>2.2776958293727478</v>
      </c>
      <c r="I2182" s="2">
        <f t="shared" si="302"/>
        <v>69.490762655930467</v>
      </c>
    </row>
    <row r="2183" spans="1:9" ht="13.5" x14ac:dyDescent="0.25">
      <c r="A2183" s="3">
        <f>TITRES_STAT!B2186</f>
        <v>45183</v>
      </c>
      <c r="B2183" s="5">
        <f>TITRES_STAT!D2186</f>
        <v>10.667</v>
      </c>
      <c r="C2183" s="2">
        <f t="shared" si="306"/>
        <v>0.20100000000000051</v>
      </c>
      <c r="D2183" s="2">
        <f t="shared" si="307"/>
        <v>0.20100000000000051</v>
      </c>
      <c r="E2183" s="2">
        <f t="shared" si="308"/>
        <v>0</v>
      </c>
      <c r="F2183" s="2">
        <f t="shared" si="305"/>
        <v>8.2988739732603137E-2</v>
      </c>
      <c r="G2183" s="2">
        <f t="shared" si="305"/>
        <v>3.0132029040225546E-2</v>
      </c>
      <c r="H2183" s="2">
        <f t="shared" si="301"/>
        <v>2.7541703090029261</v>
      </c>
      <c r="I2183" s="2">
        <f t="shared" si="302"/>
        <v>73.362955921262113</v>
      </c>
    </row>
    <row r="2184" spans="1:9" ht="13.5" x14ac:dyDescent="0.25">
      <c r="A2184" s="3">
        <f>TITRES_STAT!B2187</f>
        <v>45184</v>
      </c>
      <c r="B2184" s="5">
        <f>TITRES_STAT!D2187</f>
        <v>10.492000000000001</v>
      </c>
      <c r="C2184" s="2">
        <f t="shared" si="306"/>
        <v>-0.17499999999999893</v>
      </c>
      <c r="D2184" s="2">
        <f t="shared" si="307"/>
        <v>0</v>
      </c>
      <c r="E2184" s="2">
        <f t="shared" si="308"/>
        <v>0.17499999999999893</v>
      </c>
      <c r="F2184" s="2">
        <f t="shared" si="305"/>
        <v>7.7060972608845771E-2</v>
      </c>
      <c r="G2184" s="2">
        <f t="shared" si="305"/>
        <v>4.0479741251637932E-2</v>
      </c>
      <c r="H2184" s="2">
        <f t="shared" si="301"/>
        <v>1.903692321791401</v>
      </c>
      <c r="I2184" s="2">
        <f t="shared" si="302"/>
        <v>65.561089496456674</v>
      </c>
    </row>
    <row r="2185" spans="1:9" ht="13.5" x14ac:dyDescent="0.25">
      <c r="A2185" s="3">
        <f>TITRES_STAT!B2188</f>
        <v>45187</v>
      </c>
      <c r="B2185" s="5">
        <f>TITRES_STAT!D2188</f>
        <v>10.492000000000001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7.1556617422499649E-2</v>
      </c>
      <c r="G2185" s="2">
        <f t="shared" si="305"/>
        <v>3.7588331162235221E-2</v>
      </c>
      <c r="H2185" s="2">
        <f t="shared" si="301"/>
        <v>1.9036923217914012</v>
      </c>
      <c r="I2185" s="2">
        <f t="shared" si="302"/>
        <v>65.561089496456674</v>
      </c>
    </row>
    <row r="2186" spans="1:9" ht="13.5" x14ac:dyDescent="0.25">
      <c r="A2186" s="3">
        <f>TITRES_STAT!B2189</f>
        <v>45188</v>
      </c>
      <c r="B2186" s="5">
        <f>TITRES_STAT!D2189</f>
        <v>10.492000000000001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6.6445430463749677E-2</v>
      </c>
      <c r="G2186" s="2">
        <f t="shared" si="305"/>
        <v>3.4903450364932705E-2</v>
      </c>
      <c r="H2186" s="2">
        <f t="shared" si="301"/>
        <v>1.9036923217914015</v>
      </c>
      <c r="I2186" s="2">
        <f t="shared" si="302"/>
        <v>65.561089496456674</v>
      </c>
    </row>
    <row r="2187" spans="1:9" ht="13.5" x14ac:dyDescent="0.25">
      <c r="A2187" s="3">
        <f>TITRES_STAT!B2190</f>
        <v>45189</v>
      </c>
      <c r="B2187" s="5">
        <f>TITRES_STAT!D2190</f>
        <v>10.492000000000001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6.1699328287767551E-2</v>
      </c>
      <c r="G2187" s="2">
        <f t="shared" si="305"/>
        <v>3.2410346767437516E-2</v>
      </c>
      <c r="H2187" s="2">
        <f t="shared" si="301"/>
        <v>1.903692321791401</v>
      </c>
      <c r="I2187" s="2">
        <f t="shared" si="302"/>
        <v>65.561089496456674</v>
      </c>
    </row>
    <row r="2188" spans="1:9" ht="13.5" x14ac:dyDescent="0.25">
      <c r="A2188" s="3">
        <f>TITRES_STAT!B2191</f>
        <v>45190</v>
      </c>
      <c r="B2188" s="5">
        <f>TITRES_STAT!D2191</f>
        <v>10.492000000000001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5.7292233410069872E-2</v>
      </c>
      <c r="G2188" s="2">
        <f t="shared" si="305"/>
        <v>3.0095321998334836E-2</v>
      </c>
      <c r="H2188" s="2">
        <f t="shared" si="301"/>
        <v>1.903692321791401</v>
      </c>
      <c r="I2188" s="2">
        <f t="shared" si="302"/>
        <v>65.561089496456674</v>
      </c>
    </row>
    <row r="2189" spans="1:9" ht="13.5" x14ac:dyDescent="0.25">
      <c r="A2189" s="3">
        <f>TITRES_STAT!B2192</f>
        <v>45191</v>
      </c>
      <c r="B2189" s="5">
        <f>TITRES_STAT!D2192</f>
        <v>10.492000000000001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5.3199931023636307E-2</v>
      </c>
      <c r="G2189" s="2">
        <f t="shared" si="309"/>
        <v>2.7945656141310921E-2</v>
      </c>
      <c r="H2189" s="2">
        <f t="shared" si="301"/>
        <v>1.9036923217914008</v>
      </c>
      <c r="I2189" s="2">
        <f t="shared" si="302"/>
        <v>65.561089496456674</v>
      </c>
    </row>
    <row r="2190" spans="1:9" ht="13.5" x14ac:dyDescent="0.25">
      <c r="A2190" s="3">
        <f>TITRES_STAT!B2193</f>
        <v>45194</v>
      </c>
      <c r="B2190" s="5">
        <f>TITRES_STAT!D2193</f>
        <v>10.492000000000001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4.9399935950519433E-2</v>
      </c>
      <c r="G2190" s="2">
        <f t="shared" si="309"/>
        <v>2.5949537845502999E-2</v>
      </c>
      <c r="H2190" s="2">
        <f t="shared" si="301"/>
        <v>1.903692321791401</v>
      </c>
      <c r="I2190" s="2">
        <f t="shared" si="302"/>
        <v>65.561089496456674</v>
      </c>
    </row>
    <row r="2191" spans="1:9" ht="13.5" x14ac:dyDescent="0.25">
      <c r="A2191" s="3">
        <f>TITRES_STAT!B2194</f>
        <v>45195</v>
      </c>
      <c r="B2191" s="5">
        <f>TITRES_STAT!D2194</f>
        <v>10.492000000000001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4.5871369096910905E-2</v>
      </c>
      <c r="G2191" s="2">
        <f t="shared" si="309"/>
        <v>2.4095999427967068E-2</v>
      </c>
      <c r="H2191" s="2">
        <f t="shared" si="301"/>
        <v>1.9036923217914012</v>
      </c>
      <c r="I2191" s="2">
        <f t="shared" si="302"/>
        <v>65.561089496456674</v>
      </c>
    </row>
    <row r="2192" spans="1:9" ht="13.5" x14ac:dyDescent="0.25">
      <c r="A2192" s="3">
        <f>TITRES_STAT!B2195</f>
        <v>45197</v>
      </c>
      <c r="B2192" s="5">
        <f>TITRES_STAT!D2195</f>
        <v>10.404999999999999</v>
      </c>
      <c r="C2192" s="2">
        <f t="shared" si="306"/>
        <v>-8.7000000000001521E-2</v>
      </c>
      <c r="D2192" s="2">
        <f t="shared" si="307"/>
        <v>0</v>
      </c>
      <c r="E2192" s="2">
        <f t="shared" si="308"/>
        <v>8.7000000000001521E-2</v>
      </c>
      <c r="F2192" s="2">
        <f t="shared" si="309"/>
        <v>4.259484273284584E-2</v>
      </c>
      <c r="G2192" s="2">
        <f t="shared" si="309"/>
        <v>2.8589142325969531E-2</v>
      </c>
      <c r="H2192" s="2">
        <f t="shared" si="301"/>
        <v>1.4898957879598209</v>
      </c>
      <c r="I2192" s="2">
        <f t="shared" si="302"/>
        <v>59.837676547122342</v>
      </c>
    </row>
    <row r="2193" spans="1:9" ht="13.5" x14ac:dyDescent="0.25">
      <c r="A2193" s="3">
        <f>TITRES_STAT!B2196</f>
        <v>45198</v>
      </c>
      <c r="B2193" s="5">
        <f>TITRES_STAT!D2196</f>
        <v>10.492000000000001</v>
      </c>
      <c r="C2193" s="2">
        <f t="shared" si="306"/>
        <v>8.7000000000001521E-2</v>
      </c>
      <c r="D2193" s="2">
        <f t="shared" si="307"/>
        <v>8.7000000000001521E-2</v>
      </c>
      <c r="E2193" s="2">
        <f t="shared" si="308"/>
        <v>0</v>
      </c>
      <c r="F2193" s="2">
        <f t="shared" si="309"/>
        <v>4.5766639680499821E-2</v>
      </c>
      <c r="G2193" s="2">
        <f t="shared" si="309"/>
        <v>2.6547060731257423E-2</v>
      </c>
      <c r="H2193" s="2">
        <f t="shared" ref="H2193:H2256" si="310">F2193/G2193</f>
        <v>1.7239814284453949</v>
      </c>
      <c r="I2193" s="2">
        <f t="shared" ref="I2193:I2256" si="311">IF(G2193=0,100,100-(100/(1+H2193)))</f>
        <v>63.289030183634161</v>
      </c>
    </row>
    <row r="2194" spans="1:9" ht="13.5" x14ac:dyDescent="0.25">
      <c r="A2194" s="3">
        <f>TITRES_STAT!B2197</f>
        <v>45201</v>
      </c>
      <c r="B2194" s="5">
        <f>TITRES_STAT!D2197</f>
        <v>10.361000000000001</v>
      </c>
      <c r="C2194" s="2">
        <f t="shared" si="306"/>
        <v>-0.13100000000000023</v>
      </c>
      <c r="D2194" s="2">
        <f t="shared" si="307"/>
        <v>0</v>
      </c>
      <c r="E2194" s="2">
        <f t="shared" si="308"/>
        <v>0.13100000000000023</v>
      </c>
      <c r="F2194" s="2">
        <f t="shared" si="309"/>
        <v>4.2497593989035555E-2</v>
      </c>
      <c r="G2194" s="2">
        <f t="shared" si="309"/>
        <v>3.4007984964739051E-2</v>
      </c>
      <c r="H2194" s="2">
        <f t="shared" si="310"/>
        <v>1.2496357556350044</v>
      </c>
      <c r="I2194" s="2">
        <f t="shared" si="311"/>
        <v>55.548359440182793</v>
      </c>
    </row>
    <row r="2195" spans="1:9" ht="13.5" x14ac:dyDescent="0.25">
      <c r="A2195" s="3">
        <f>TITRES_STAT!B2198</f>
        <v>45202</v>
      </c>
      <c r="B2195" s="5">
        <f>TITRES_STAT!D2198</f>
        <v>10.361000000000001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3.9462051561247304E-2</v>
      </c>
      <c r="G2195" s="2">
        <f t="shared" si="309"/>
        <v>3.1578843181543401E-2</v>
      </c>
      <c r="H2195" s="2">
        <f t="shared" si="310"/>
        <v>1.2496357556350046</v>
      </c>
      <c r="I2195" s="2">
        <f t="shared" si="311"/>
        <v>55.5483594401828</v>
      </c>
    </row>
    <row r="2196" spans="1:9" ht="13.5" x14ac:dyDescent="0.25">
      <c r="A2196" s="3">
        <f>TITRES_STAT!B2199</f>
        <v>45203</v>
      </c>
      <c r="B2196" s="5">
        <f>TITRES_STAT!D2199</f>
        <v>10.361000000000001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3.6643333592586778E-2</v>
      </c>
      <c r="G2196" s="2">
        <f t="shared" si="309"/>
        <v>2.9323211525718873E-2</v>
      </c>
      <c r="H2196" s="2">
        <f t="shared" si="310"/>
        <v>1.2496357556350046</v>
      </c>
      <c r="I2196" s="2">
        <f t="shared" si="311"/>
        <v>55.5483594401828</v>
      </c>
    </row>
    <row r="2197" spans="1:9" ht="13.5" x14ac:dyDescent="0.25">
      <c r="A2197" s="3">
        <f>TITRES_STAT!B2200</f>
        <v>45204</v>
      </c>
      <c r="B2197" s="5">
        <f>TITRES_STAT!D2200</f>
        <v>10.317</v>
      </c>
      <c r="C2197" s="2">
        <f t="shared" si="306"/>
        <v>-4.4000000000000483E-2</v>
      </c>
      <c r="D2197" s="2">
        <f t="shared" si="307"/>
        <v>0</v>
      </c>
      <c r="E2197" s="2">
        <f t="shared" si="308"/>
        <v>4.4000000000000483E-2</v>
      </c>
      <c r="F2197" s="2">
        <f t="shared" si="309"/>
        <v>3.402595262168772E-2</v>
      </c>
      <c r="G2197" s="2">
        <f t="shared" si="309"/>
        <v>3.0371553559596132E-2</v>
      </c>
      <c r="H2197" s="2">
        <f t="shared" si="310"/>
        <v>1.120323086368328</v>
      </c>
      <c r="I2197" s="2">
        <f t="shared" si="311"/>
        <v>52.83737622680929</v>
      </c>
    </row>
    <row r="2198" spans="1:9" ht="13.5" x14ac:dyDescent="0.25">
      <c r="A2198" s="3">
        <f>TITRES_STAT!B2201</f>
        <v>45205</v>
      </c>
      <c r="B2198" s="5">
        <f>TITRES_STAT!D2201</f>
        <v>10.317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3.1595527434424307E-2</v>
      </c>
      <c r="G2198" s="2">
        <f t="shared" si="309"/>
        <v>2.8202156876767838E-2</v>
      </c>
      <c r="H2198" s="2">
        <f t="shared" si="310"/>
        <v>1.120323086368328</v>
      </c>
      <c r="I2198" s="2">
        <f t="shared" si="311"/>
        <v>52.83737622680929</v>
      </c>
    </row>
    <row r="2199" spans="1:9" ht="13.5" x14ac:dyDescent="0.25">
      <c r="A2199" s="3">
        <f>TITRES_STAT!B2202</f>
        <v>45208</v>
      </c>
      <c r="B2199" s="5">
        <f>TITRES_STAT!D2202</f>
        <v>9.8539999999999992</v>
      </c>
      <c r="C2199" s="2">
        <f t="shared" si="306"/>
        <v>-0.46300000000000097</v>
      </c>
      <c r="D2199" s="2">
        <f t="shared" si="307"/>
        <v>0</v>
      </c>
      <c r="E2199" s="2">
        <f t="shared" si="308"/>
        <v>0.46300000000000097</v>
      </c>
      <c r="F2199" s="2">
        <f t="shared" si="309"/>
        <v>2.9338704046251142E-2</v>
      </c>
      <c r="G2199" s="2">
        <f t="shared" si="309"/>
        <v>5.9259145671284492E-2</v>
      </c>
      <c r="H2199" s="2">
        <f t="shared" si="310"/>
        <v>0.4950915797705796</v>
      </c>
      <c r="I2199" s="2">
        <f t="shared" si="311"/>
        <v>33.11446512504277</v>
      </c>
    </row>
    <row r="2200" spans="1:9" ht="13.5" x14ac:dyDescent="0.25">
      <c r="A2200" s="3">
        <f>TITRES_STAT!B2203</f>
        <v>45209</v>
      </c>
      <c r="B2200" s="5">
        <f>TITRES_STAT!D2203</f>
        <v>9.8629999999999995</v>
      </c>
      <c r="C2200" s="2">
        <f t="shared" si="306"/>
        <v>9.0000000000003411E-3</v>
      </c>
      <c r="D2200" s="2">
        <f t="shared" si="307"/>
        <v>9.0000000000003411E-3</v>
      </c>
      <c r="E2200" s="2">
        <f t="shared" si="308"/>
        <v>0</v>
      </c>
      <c r="F2200" s="2">
        <f t="shared" si="309"/>
        <v>2.788593947151894E-2</v>
      </c>
      <c r="G2200" s="2">
        <f t="shared" si="309"/>
        <v>5.5026349551907029E-2</v>
      </c>
      <c r="H2200" s="2">
        <f t="shared" si="310"/>
        <v>0.50677429447166567</v>
      </c>
      <c r="I2200" s="2">
        <f t="shared" si="311"/>
        <v>33.633059465575812</v>
      </c>
    </row>
    <row r="2201" spans="1:9" ht="13.5" x14ac:dyDescent="0.25">
      <c r="A2201" s="3">
        <f>TITRES_STAT!B2204</f>
        <v>45210</v>
      </c>
      <c r="B2201" s="5">
        <f>TITRES_STAT!D2204</f>
        <v>10.055</v>
      </c>
      <c r="C2201" s="2">
        <f t="shared" si="306"/>
        <v>0.19200000000000017</v>
      </c>
      <c r="D2201" s="2">
        <f t="shared" si="307"/>
        <v>0.19200000000000017</v>
      </c>
      <c r="E2201" s="2">
        <f t="shared" si="308"/>
        <v>0</v>
      </c>
      <c r="F2201" s="2">
        <f t="shared" si="309"/>
        <v>3.960837236641046E-2</v>
      </c>
      <c r="G2201" s="2">
        <f t="shared" si="309"/>
        <v>5.1095896012485098E-2</v>
      </c>
      <c r="H2201" s="2">
        <f t="shared" si="310"/>
        <v>0.77517717580942891</v>
      </c>
      <c r="I2201" s="2">
        <f t="shared" si="311"/>
        <v>43.667594782812081</v>
      </c>
    </row>
    <row r="2202" spans="1:9" ht="13.5" x14ac:dyDescent="0.25">
      <c r="A2202" s="3">
        <f>TITRES_STAT!B2205</f>
        <v>45211</v>
      </c>
      <c r="B2202" s="5">
        <f>TITRES_STAT!D2205</f>
        <v>9.8800000000000008</v>
      </c>
      <c r="C2202" s="2">
        <f t="shared" si="306"/>
        <v>-0.17499999999999893</v>
      </c>
      <c r="D2202" s="2">
        <f t="shared" si="307"/>
        <v>0</v>
      </c>
      <c r="E2202" s="2">
        <f t="shared" si="308"/>
        <v>0.17499999999999893</v>
      </c>
      <c r="F2202" s="2">
        <f t="shared" si="309"/>
        <v>3.6779202911666857E-2</v>
      </c>
      <c r="G2202" s="2">
        <f t="shared" si="309"/>
        <v>5.9946189154450373E-2</v>
      </c>
      <c r="H2202" s="2">
        <f t="shared" si="310"/>
        <v>0.61353696424147741</v>
      </c>
      <c r="I2202" s="2">
        <f t="shared" si="311"/>
        <v>38.024351337367762</v>
      </c>
    </row>
    <row r="2203" spans="1:9" ht="13.5" x14ac:dyDescent="0.25">
      <c r="A2203" s="3">
        <f>TITRES_STAT!B2206</f>
        <v>45212</v>
      </c>
      <c r="B2203" s="5">
        <f>TITRES_STAT!D2206</f>
        <v>9.8889999999999993</v>
      </c>
      <c r="C2203" s="2">
        <f t="shared" si="306"/>
        <v>8.9999999999985647E-3</v>
      </c>
      <c r="D2203" s="2">
        <f t="shared" si="307"/>
        <v>8.9999999999985647E-3</v>
      </c>
      <c r="E2203" s="2">
        <f t="shared" si="308"/>
        <v>0</v>
      </c>
      <c r="F2203" s="2">
        <f t="shared" si="309"/>
        <v>3.4794974132261978E-2</v>
      </c>
      <c r="G2203" s="2">
        <f t="shared" si="309"/>
        <v>5.5664318500561062E-2</v>
      </c>
      <c r="H2203" s="2">
        <f t="shared" si="310"/>
        <v>0.62508578330858877</v>
      </c>
      <c r="I2203" s="2">
        <f t="shared" si="311"/>
        <v>38.464786888723324</v>
      </c>
    </row>
    <row r="2204" spans="1:9" ht="13.5" x14ac:dyDescent="0.25">
      <c r="A2204" s="3">
        <f>TITRES_STAT!B2207</f>
        <v>45215</v>
      </c>
      <c r="B2204" s="5">
        <f>TITRES_STAT!D2207</f>
        <v>9.8889999999999993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3.2309618837100408E-2</v>
      </c>
      <c r="G2204" s="2">
        <f t="shared" si="309"/>
        <v>5.1688295750520988E-2</v>
      </c>
      <c r="H2204" s="2">
        <f t="shared" si="310"/>
        <v>0.62508578330858866</v>
      </c>
      <c r="I2204" s="2">
        <f t="shared" si="311"/>
        <v>38.464786888723317</v>
      </c>
    </row>
    <row r="2205" spans="1:9" ht="13.5" x14ac:dyDescent="0.25">
      <c r="A2205" s="3">
        <f>TITRES_STAT!B2208</f>
        <v>45216</v>
      </c>
      <c r="B2205" s="5">
        <f>TITRES_STAT!D2208</f>
        <v>10.037000000000001</v>
      </c>
      <c r="C2205" s="2">
        <f t="shared" si="306"/>
        <v>0.14800000000000146</v>
      </c>
      <c r="D2205" s="2">
        <f t="shared" si="307"/>
        <v>0.14800000000000146</v>
      </c>
      <c r="E2205" s="2">
        <f t="shared" si="308"/>
        <v>0</v>
      </c>
      <c r="F2205" s="2">
        <f t="shared" ref="F2205:G2220" si="312">((F2204*13)+D2205)/14</f>
        <v>4.0573217491593337E-2</v>
      </c>
      <c r="G2205" s="2">
        <f t="shared" si="312"/>
        <v>4.7996274625483774E-2</v>
      </c>
      <c r="H2205" s="2">
        <f t="shared" si="310"/>
        <v>0.84534097298565869</v>
      </c>
      <c r="I2205" s="2">
        <f t="shared" si="311"/>
        <v>45.809472902882774</v>
      </c>
    </row>
    <row r="2206" spans="1:9" ht="13.5" x14ac:dyDescent="0.25">
      <c r="A2206" s="3">
        <f>TITRES_STAT!B2209</f>
        <v>45217</v>
      </c>
      <c r="B2206" s="5">
        <f>TITRES_STAT!D2209</f>
        <v>10.141999999999999</v>
      </c>
      <c r="C2206" s="2">
        <f t="shared" si="306"/>
        <v>0.10499999999999865</v>
      </c>
      <c r="D2206" s="2">
        <f t="shared" si="307"/>
        <v>0.10499999999999865</v>
      </c>
      <c r="E2206" s="2">
        <f t="shared" si="308"/>
        <v>0</v>
      </c>
      <c r="F2206" s="2">
        <f t="shared" si="312"/>
        <v>4.5175130527908003E-2</v>
      </c>
      <c r="G2206" s="2">
        <f t="shared" si="312"/>
        <v>4.4567969295092082E-2</v>
      </c>
      <c r="H2206" s="2">
        <f t="shared" si="310"/>
        <v>1.0136232644748924</v>
      </c>
      <c r="I2206" s="2">
        <f t="shared" si="311"/>
        <v>50.338277390692674</v>
      </c>
    </row>
    <row r="2207" spans="1:9" ht="13.5" x14ac:dyDescent="0.25">
      <c r="A2207" s="3">
        <f>TITRES_STAT!B2210</f>
        <v>45218</v>
      </c>
      <c r="B2207" s="5">
        <f>TITRES_STAT!D2210</f>
        <v>10.23</v>
      </c>
      <c r="C2207" s="2">
        <f t="shared" si="306"/>
        <v>8.8000000000000966E-2</v>
      </c>
      <c r="D2207" s="2">
        <f t="shared" si="307"/>
        <v>8.8000000000000966E-2</v>
      </c>
      <c r="E2207" s="2">
        <f t="shared" si="308"/>
        <v>0</v>
      </c>
      <c r="F2207" s="2">
        <f t="shared" si="312"/>
        <v>4.8234049775914646E-2</v>
      </c>
      <c r="G2207" s="2">
        <f t="shared" si="312"/>
        <v>4.1384542916871221E-2</v>
      </c>
      <c r="H2207" s="2">
        <f t="shared" si="310"/>
        <v>1.165508819870307</v>
      </c>
      <c r="I2207" s="2">
        <f t="shared" si="311"/>
        <v>53.821476466676756</v>
      </c>
    </row>
    <row r="2208" spans="1:9" ht="13.5" x14ac:dyDescent="0.25">
      <c r="A2208" s="3">
        <f>TITRES_STAT!B2211</f>
        <v>45219</v>
      </c>
      <c r="B2208" s="5">
        <f>TITRES_STAT!D2211</f>
        <v>10.23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4.4788760506206456E-2</v>
      </c>
      <c r="G2208" s="2">
        <f t="shared" si="312"/>
        <v>3.8428504137094706E-2</v>
      </c>
      <c r="H2208" s="2">
        <f t="shared" si="310"/>
        <v>1.165508819870307</v>
      </c>
      <c r="I2208" s="2">
        <f t="shared" si="311"/>
        <v>53.821476466676756</v>
      </c>
    </row>
    <row r="2209" spans="1:9" ht="13.5" x14ac:dyDescent="0.25">
      <c r="A2209" s="3">
        <f>TITRES_STAT!B2212</f>
        <v>45222</v>
      </c>
      <c r="B2209" s="5">
        <f>TITRES_STAT!D2212</f>
        <v>10.23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4.1589563327191707E-2</v>
      </c>
      <c r="G2209" s="2">
        <f t="shared" si="312"/>
        <v>3.5683610984445086E-2</v>
      </c>
      <c r="H2209" s="2">
        <f t="shared" si="310"/>
        <v>1.1655088198703067</v>
      </c>
      <c r="I2209" s="2">
        <f t="shared" si="311"/>
        <v>53.821476466676756</v>
      </c>
    </row>
    <row r="2210" spans="1:9" ht="13.5" x14ac:dyDescent="0.25">
      <c r="A2210" s="3">
        <f>TITRES_STAT!B2213</f>
        <v>45223</v>
      </c>
      <c r="B2210" s="5">
        <f>TITRES_STAT!D2213</f>
        <v>10.23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3.8618880232392301E-2</v>
      </c>
      <c r="G2210" s="2">
        <f t="shared" si="312"/>
        <v>3.3134781628413289E-2</v>
      </c>
      <c r="H2210" s="2">
        <f t="shared" si="310"/>
        <v>1.165508819870307</v>
      </c>
      <c r="I2210" s="2">
        <f t="shared" si="311"/>
        <v>53.821476466676756</v>
      </c>
    </row>
    <row r="2211" spans="1:9" ht="13.5" x14ac:dyDescent="0.25">
      <c r="A2211" s="3">
        <f>TITRES_STAT!B2214</f>
        <v>45224</v>
      </c>
      <c r="B2211" s="5">
        <f>TITRES_STAT!D2214</f>
        <v>9.8450000000000006</v>
      </c>
      <c r="C2211" s="2">
        <f t="shared" si="306"/>
        <v>-0.38499999999999979</v>
      </c>
      <c r="D2211" s="2">
        <f t="shared" si="307"/>
        <v>0</v>
      </c>
      <c r="E2211" s="2">
        <f t="shared" si="308"/>
        <v>0.38499999999999979</v>
      </c>
      <c r="F2211" s="2">
        <f t="shared" si="312"/>
        <v>3.586038878722142E-2</v>
      </c>
      <c r="G2211" s="2">
        <f t="shared" si="312"/>
        <v>5.8268011512098039E-2</v>
      </c>
      <c r="H2211" s="2">
        <f t="shared" si="310"/>
        <v>0.61543869194464995</v>
      </c>
      <c r="I2211" s="2">
        <f t="shared" si="311"/>
        <v>38.097310347555847</v>
      </c>
    </row>
    <row r="2212" spans="1:9" ht="13.5" x14ac:dyDescent="0.25">
      <c r="A2212" s="3">
        <f>TITRES_STAT!B2215</f>
        <v>45225</v>
      </c>
      <c r="B2212" s="5">
        <f>TITRES_STAT!D2215</f>
        <v>9.4079999999999995</v>
      </c>
      <c r="C2212" s="2">
        <f t="shared" si="306"/>
        <v>-0.43700000000000117</v>
      </c>
      <c r="D2212" s="2">
        <f t="shared" si="307"/>
        <v>0</v>
      </c>
      <c r="E2212" s="2">
        <f t="shared" si="308"/>
        <v>0.43700000000000117</v>
      </c>
      <c r="F2212" s="2">
        <f t="shared" si="312"/>
        <v>3.3298932445277034E-2</v>
      </c>
      <c r="G2212" s="2">
        <f t="shared" si="312"/>
        <v>8.5320296404091112E-2</v>
      </c>
      <c r="H2212" s="2">
        <f t="shared" si="310"/>
        <v>0.39028149043889571</v>
      </c>
      <c r="I2212" s="2">
        <f t="shared" si="311"/>
        <v>28.072120151415405</v>
      </c>
    </row>
    <row r="2213" spans="1:9" ht="13.5" x14ac:dyDescent="0.25">
      <c r="A2213" s="3">
        <f>TITRES_STAT!B2216</f>
        <v>45226</v>
      </c>
      <c r="B2213" s="5">
        <f>TITRES_STAT!D2216</f>
        <v>9.4079999999999995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3.0920437270614387E-2</v>
      </c>
      <c r="G2213" s="2">
        <f t="shared" si="312"/>
        <v>7.92259895180846E-2</v>
      </c>
      <c r="H2213" s="2">
        <f t="shared" si="310"/>
        <v>0.39028149043889571</v>
      </c>
      <c r="I2213" s="2">
        <f t="shared" si="311"/>
        <v>28.072120151415405</v>
      </c>
    </row>
    <row r="2214" spans="1:9" ht="13.5" x14ac:dyDescent="0.25">
      <c r="A2214" s="3">
        <f>TITRES_STAT!B2217</f>
        <v>45229</v>
      </c>
      <c r="B2214" s="5">
        <f>TITRES_STAT!D2217</f>
        <v>9.6349999999999998</v>
      </c>
      <c r="C2214" s="2">
        <f t="shared" si="306"/>
        <v>0.22700000000000031</v>
      </c>
      <c r="D2214" s="2">
        <f t="shared" si="307"/>
        <v>0.22700000000000031</v>
      </c>
      <c r="E2214" s="2">
        <f t="shared" si="308"/>
        <v>0</v>
      </c>
      <c r="F2214" s="2">
        <f t="shared" si="312"/>
        <v>4.4926120322713384E-2</v>
      </c>
      <c r="G2214" s="2">
        <f t="shared" si="312"/>
        <v>7.3566990266792837E-2</v>
      </c>
      <c r="H2214" s="2">
        <f t="shared" si="310"/>
        <v>0.61068313600688973</v>
      </c>
      <c r="I2214" s="2">
        <f t="shared" si="311"/>
        <v>37.914542119119666</v>
      </c>
    </row>
    <row r="2215" spans="1:9" ht="13.5" x14ac:dyDescent="0.25">
      <c r="A2215" s="3">
        <f>TITRES_STAT!B2218</f>
        <v>45230</v>
      </c>
      <c r="B2215" s="5">
        <f>TITRES_STAT!D2218</f>
        <v>9.6349999999999998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4.1717111728233856E-2</v>
      </c>
      <c r="G2215" s="2">
        <f t="shared" si="312"/>
        <v>6.8312205247736207E-2</v>
      </c>
      <c r="H2215" s="2">
        <f t="shared" si="310"/>
        <v>0.61068313600688973</v>
      </c>
      <c r="I2215" s="2">
        <f t="shared" si="311"/>
        <v>37.914542119119666</v>
      </c>
    </row>
    <row r="2216" spans="1:9" ht="13.5" x14ac:dyDescent="0.25">
      <c r="A2216" s="3">
        <f>TITRES_STAT!B2219</f>
        <v>45231</v>
      </c>
      <c r="B2216" s="5">
        <f>TITRES_STAT!D2219</f>
        <v>10.064</v>
      </c>
      <c r="C2216" s="2">
        <f t="shared" si="306"/>
        <v>0.42900000000000027</v>
      </c>
      <c r="D2216" s="2">
        <f t="shared" si="307"/>
        <v>0.42900000000000027</v>
      </c>
      <c r="E2216" s="2">
        <f t="shared" si="308"/>
        <v>0</v>
      </c>
      <c r="F2216" s="2">
        <f t="shared" si="312"/>
        <v>6.9380175176217168E-2</v>
      </c>
      <c r="G2216" s="2">
        <f t="shared" si="312"/>
        <v>6.3432762015755054E-2</v>
      </c>
      <c r="H2216" s="2">
        <f t="shared" si="310"/>
        <v>1.0937593283260303</v>
      </c>
      <c r="I2216" s="2">
        <f t="shared" si="311"/>
        <v>52.23901876059918</v>
      </c>
    </row>
    <row r="2217" spans="1:9" ht="13.5" x14ac:dyDescent="0.25">
      <c r="A2217" s="3">
        <f>TITRES_STAT!B2220</f>
        <v>45232</v>
      </c>
      <c r="B2217" s="5">
        <f>TITRES_STAT!D2220</f>
        <v>10.308</v>
      </c>
      <c r="C2217" s="2">
        <f t="shared" si="306"/>
        <v>0.24399999999999977</v>
      </c>
      <c r="D2217" s="2">
        <f t="shared" si="307"/>
        <v>0.24399999999999977</v>
      </c>
      <c r="E2217" s="2">
        <f t="shared" si="308"/>
        <v>0</v>
      </c>
      <c r="F2217" s="2">
        <f t="shared" si="312"/>
        <v>8.1853019806487362E-2</v>
      </c>
      <c r="G2217" s="2">
        <f t="shared" si="312"/>
        <v>5.890185044320112E-2</v>
      </c>
      <c r="H2217" s="2">
        <f t="shared" si="310"/>
        <v>1.3896510753158424</v>
      </c>
      <c r="I2217" s="2">
        <f t="shared" si="311"/>
        <v>58.152886405483734</v>
      </c>
    </row>
    <row r="2218" spans="1:9" ht="13.5" x14ac:dyDescent="0.25">
      <c r="A2218" s="3">
        <f>TITRES_STAT!B2221</f>
        <v>45233</v>
      </c>
      <c r="B2218" s="5">
        <f>TITRES_STAT!D2221</f>
        <v>10.308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7.6006375534595411E-2</v>
      </c>
      <c r="G2218" s="2">
        <f t="shared" si="312"/>
        <v>5.4694575411543891E-2</v>
      </c>
      <c r="H2218" s="2">
        <f t="shared" si="310"/>
        <v>1.3896510753158426</v>
      </c>
      <c r="I2218" s="2">
        <f t="shared" si="311"/>
        <v>58.152886405483741</v>
      </c>
    </row>
    <row r="2219" spans="1:9" ht="13.5" x14ac:dyDescent="0.25">
      <c r="A2219" s="3">
        <f>TITRES_STAT!B2222</f>
        <v>45236</v>
      </c>
      <c r="B2219" s="5">
        <f>TITRES_STAT!D2222</f>
        <v>10.308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7.0577348710695736E-2</v>
      </c>
      <c r="G2219" s="2">
        <f t="shared" si="312"/>
        <v>5.0787820025005044E-2</v>
      </c>
      <c r="H2219" s="2">
        <f t="shared" si="310"/>
        <v>1.3896510753158424</v>
      </c>
      <c r="I2219" s="2">
        <f t="shared" si="311"/>
        <v>58.152886405483734</v>
      </c>
    </row>
    <row r="2220" spans="1:9" ht="13.5" x14ac:dyDescent="0.25">
      <c r="A2220" s="3">
        <f>TITRES_STAT!B2223</f>
        <v>45237</v>
      </c>
      <c r="B2220" s="5">
        <f>TITRES_STAT!D2223</f>
        <v>10.291</v>
      </c>
      <c r="C2220" s="2">
        <f t="shared" si="306"/>
        <v>-1.699999999999946E-2</v>
      </c>
      <c r="D2220" s="2">
        <f t="shared" si="307"/>
        <v>0</v>
      </c>
      <c r="E2220" s="2">
        <f t="shared" si="308"/>
        <v>1.699999999999946E-2</v>
      </c>
      <c r="F2220" s="2">
        <f t="shared" si="312"/>
        <v>6.5536109517074614E-2</v>
      </c>
      <c r="G2220" s="2">
        <f t="shared" si="312"/>
        <v>4.8374404308933215E-2</v>
      </c>
      <c r="H2220" s="2">
        <f t="shared" si="310"/>
        <v>1.3547683005777535</v>
      </c>
      <c r="I2220" s="2">
        <f t="shared" si="311"/>
        <v>57.532976821768614</v>
      </c>
    </row>
    <row r="2221" spans="1:9" ht="13.5" x14ac:dyDescent="0.25">
      <c r="A2221" s="3">
        <f>TITRES_STAT!B2224</f>
        <v>45238</v>
      </c>
      <c r="B2221" s="5">
        <f>TITRES_STAT!D2224</f>
        <v>10.282</v>
      </c>
      <c r="C2221" s="2">
        <f t="shared" si="306"/>
        <v>-9.0000000000003411E-3</v>
      </c>
      <c r="D2221" s="2">
        <f t="shared" si="307"/>
        <v>0</v>
      </c>
      <c r="E2221" s="2">
        <f t="shared" si="308"/>
        <v>9.0000000000003411E-3</v>
      </c>
      <c r="F2221" s="2">
        <f t="shared" ref="F2221:G2236" si="313">((F2220*13)+D2221)/14</f>
        <v>6.085495883728357E-2</v>
      </c>
      <c r="G2221" s="2">
        <f t="shared" si="313"/>
        <v>4.5561946858295156E-2</v>
      </c>
      <c r="H2221" s="2">
        <f t="shared" si="310"/>
        <v>1.3356531718574733</v>
      </c>
      <c r="I2221" s="2">
        <f t="shared" si="311"/>
        <v>57.185424101099279</v>
      </c>
    </row>
    <row r="2222" spans="1:9" ht="13.5" x14ac:dyDescent="0.25">
      <c r="A2222" s="3">
        <f>TITRES_STAT!B2225</f>
        <v>45239</v>
      </c>
      <c r="B2222" s="5">
        <f>TITRES_STAT!D2225</f>
        <v>10.273</v>
      </c>
      <c r="C2222" s="2">
        <f t="shared" si="306"/>
        <v>-9.0000000000003411E-3</v>
      </c>
      <c r="D2222" s="2">
        <f t="shared" si="307"/>
        <v>0</v>
      </c>
      <c r="E2222" s="2">
        <f t="shared" si="308"/>
        <v>9.0000000000003411E-3</v>
      </c>
      <c r="F2222" s="2">
        <f t="shared" si="313"/>
        <v>5.6508176063191883E-2</v>
      </c>
      <c r="G2222" s="2">
        <f t="shared" si="313"/>
        <v>4.2950379225559818E-2</v>
      </c>
      <c r="H2222" s="2">
        <f t="shared" si="310"/>
        <v>1.3156618656713468</v>
      </c>
      <c r="I2222" s="2">
        <f t="shared" si="311"/>
        <v>56.815802219462455</v>
      </c>
    </row>
    <row r="2223" spans="1:9" ht="13.5" x14ac:dyDescent="0.25">
      <c r="A2223" s="3">
        <f>TITRES_STAT!B2226</f>
        <v>45240</v>
      </c>
      <c r="B2223" s="5">
        <f>TITRES_STAT!D2226</f>
        <v>10.273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5.2471877772963894E-2</v>
      </c>
      <c r="G2223" s="2">
        <f t="shared" si="313"/>
        <v>3.9882494995162686E-2</v>
      </c>
      <c r="H2223" s="2">
        <f t="shared" si="310"/>
        <v>1.3156618656713468</v>
      </c>
      <c r="I2223" s="2">
        <f t="shared" si="311"/>
        <v>56.815802219462455</v>
      </c>
    </row>
    <row r="2224" spans="1:9" ht="13.5" x14ac:dyDescent="0.25">
      <c r="A2224" s="3">
        <f>TITRES_STAT!B2227</f>
        <v>45243</v>
      </c>
      <c r="B2224" s="5">
        <f>TITRES_STAT!D2227</f>
        <v>10.273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4.8723886503466478E-2</v>
      </c>
      <c r="G2224" s="2">
        <f t="shared" si="313"/>
        <v>3.7033745352651068E-2</v>
      </c>
      <c r="H2224" s="2">
        <f t="shared" si="310"/>
        <v>1.315661865671347</v>
      </c>
      <c r="I2224" s="2">
        <f t="shared" si="311"/>
        <v>56.815802219462462</v>
      </c>
    </row>
    <row r="2225" spans="1:9" ht="13.5" x14ac:dyDescent="0.25">
      <c r="A2225" s="3">
        <f>TITRES_STAT!B2228</f>
        <v>45244</v>
      </c>
      <c r="B2225" s="5">
        <f>TITRES_STAT!D2228</f>
        <v>10.273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4.5243608896076017E-2</v>
      </c>
      <c r="G2225" s="2">
        <f t="shared" si="313"/>
        <v>3.4388477827461704E-2</v>
      </c>
      <c r="H2225" s="2">
        <f t="shared" si="310"/>
        <v>1.315661865671347</v>
      </c>
      <c r="I2225" s="2">
        <f t="shared" si="311"/>
        <v>56.815802219462462</v>
      </c>
    </row>
    <row r="2226" spans="1:9" ht="13.5" x14ac:dyDescent="0.25">
      <c r="A2226" s="3">
        <f>TITRES_STAT!B2229</f>
        <v>45245</v>
      </c>
      <c r="B2226" s="5">
        <f>TITRES_STAT!D2229</f>
        <v>9.9060000000000006</v>
      </c>
      <c r="C2226" s="2">
        <f t="shared" si="306"/>
        <v>-0.3669999999999991</v>
      </c>
      <c r="D2226" s="2">
        <f t="shared" si="307"/>
        <v>0</v>
      </c>
      <c r="E2226" s="2">
        <f t="shared" si="308"/>
        <v>0.3669999999999991</v>
      </c>
      <c r="F2226" s="2">
        <f t="shared" si="313"/>
        <v>4.2011922546356308E-2</v>
      </c>
      <c r="G2226" s="2">
        <f t="shared" si="313"/>
        <v>5.814644369692866E-2</v>
      </c>
      <c r="H2226" s="2">
        <f t="shared" si="310"/>
        <v>0.72251920969287775</v>
      </c>
      <c r="I2226" s="2">
        <f t="shared" si="311"/>
        <v>41.945495041631595</v>
      </c>
    </row>
    <row r="2227" spans="1:9" ht="13.5" x14ac:dyDescent="0.25">
      <c r="A2227" s="3">
        <f>TITRES_STAT!B2230</f>
        <v>45246</v>
      </c>
      <c r="B2227" s="5">
        <f>TITRES_STAT!D2230</f>
        <v>9.9060000000000006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3.9011070935902288E-2</v>
      </c>
      <c r="G2227" s="2">
        <f t="shared" si="313"/>
        <v>5.3993126290005182E-2</v>
      </c>
      <c r="H2227" s="2">
        <f t="shared" si="310"/>
        <v>0.72251920969287786</v>
      </c>
      <c r="I2227" s="2">
        <f t="shared" si="311"/>
        <v>41.945495041631595</v>
      </c>
    </row>
    <row r="2228" spans="1:9" ht="13.5" x14ac:dyDescent="0.25">
      <c r="A2228" s="3">
        <f>TITRES_STAT!B2231</f>
        <v>45247</v>
      </c>
      <c r="B2228" s="5">
        <f>TITRES_STAT!D2231</f>
        <v>10.247</v>
      </c>
      <c r="C2228" s="2">
        <f t="shared" si="306"/>
        <v>0.3409999999999993</v>
      </c>
      <c r="D2228" s="2">
        <f t="shared" si="307"/>
        <v>0.3409999999999993</v>
      </c>
      <c r="E2228" s="2">
        <f t="shared" si="308"/>
        <v>0</v>
      </c>
      <c r="F2228" s="2">
        <f t="shared" si="313"/>
        <v>6.0581708726194936E-2</v>
      </c>
      <c r="G2228" s="2">
        <f t="shared" si="313"/>
        <v>5.013647441214767E-2</v>
      </c>
      <c r="H2228" s="2">
        <f t="shared" si="310"/>
        <v>1.2083360355214061</v>
      </c>
      <c r="I2228" s="2">
        <f t="shared" si="311"/>
        <v>54.71703654177378</v>
      </c>
    </row>
    <row r="2229" spans="1:9" ht="13.5" x14ac:dyDescent="0.25">
      <c r="A2229" s="3">
        <f>TITRES_STAT!B2232</f>
        <v>45250</v>
      </c>
      <c r="B2229" s="5">
        <f>TITRES_STAT!D2232</f>
        <v>10.265000000000001</v>
      </c>
      <c r="C2229" s="2">
        <f t="shared" si="306"/>
        <v>1.8000000000000682E-2</v>
      </c>
      <c r="D2229" s="2">
        <f t="shared" si="307"/>
        <v>1.8000000000000682E-2</v>
      </c>
      <c r="E2229" s="2">
        <f t="shared" si="308"/>
        <v>0</v>
      </c>
      <c r="F2229" s="2">
        <f t="shared" si="313"/>
        <v>5.7540158102895346E-2</v>
      </c>
      <c r="G2229" s="2">
        <f t="shared" si="313"/>
        <v>4.6555297668422833E-2</v>
      </c>
      <c r="H2229" s="2">
        <f t="shared" si="310"/>
        <v>1.2359529631344885</v>
      </c>
      <c r="I2229" s="2">
        <f t="shared" si="311"/>
        <v>55.27634004437455</v>
      </c>
    </row>
    <row r="2230" spans="1:9" ht="13.5" x14ac:dyDescent="0.25">
      <c r="A2230" s="3">
        <f>TITRES_STAT!B2233</f>
        <v>45251</v>
      </c>
      <c r="B2230" s="5">
        <f>TITRES_STAT!D2233</f>
        <v>10.273</v>
      </c>
      <c r="C2230" s="2">
        <f t="shared" si="306"/>
        <v>7.9999999999991189E-3</v>
      </c>
      <c r="D2230" s="2">
        <f t="shared" si="307"/>
        <v>7.9999999999991189E-3</v>
      </c>
      <c r="E2230" s="2">
        <f t="shared" si="308"/>
        <v>0</v>
      </c>
      <c r="F2230" s="2">
        <f t="shared" si="313"/>
        <v>5.4001575381259902E-2</v>
      </c>
      <c r="G2230" s="2">
        <f t="shared" si="313"/>
        <v>4.3229919263535484E-2</v>
      </c>
      <c r="H2230" s="2">
        <f t="shared" si="310"/>
        <v>1.2491713216501501</v>
      </c>
      <c r="I2230" s="2">
        <f t="shared" si="311"/>
        <v>55.539180569565069</v>
      </c>
    </row>
    <row r="2231" spans="1:9" ht="13.5" x14ac:dyDescent="0.25">
      <c r="A2231" s="3">
        <f>TITRES_STAT!B2234</f>
        <v>45252</v>
      </c>
      <c r="B2231" s="5">
        <f>TITRES_STAT!D2234</f>
        <v>10.010999999999999</v>
      </c>
      <c r="C2231" s="2">
        <f t="shared" si="306"/>
        <v>-0.26200000000000045</v>
      </c>
      <c r="D2231" s="2">
        <f t="shared" si="307"/>
        <v>0</v>
      </c>
      <c r="E2231" s="2">
        <f t="shared" si="308"/>
        <v>0.26200000000000045</v>
      </c>
      <c r="F2231" s="2">
        <f t="shared" si="313"/>
        <v>5.0144319996884193E-2</v>
      </c>
      <c r="G2231" s="2">
        <f t="shared" si="313"/>
        <v>5.8856353601854414E-2</v>
      </c>
      <c r="H2231" s="2">
        <f t="shared" si="310"/>
        <v>0.85197802663915412</v>
      </c>
      <c r="I2231" s="2">
        <f t="shared" si="311"/>
        <v>46.003679006130916</v>
      </c>
    </row>
    <row r="2232" spans="1:9" ht="13.5" x14ac:dyDescent="0.25">
      <c r="A2232" s="3">
        <f>TITRES_STAT!B2235</f>
        <v>45253</v>
      </c>
      <c r="B2232" s="5">
        <f>TITRES_STAT!D2235</f>
        <v>10.055</v>
      </c>
      <c r="C2232" s="2">
        <f t="shared" si="306"/>
        <v>4.4000000000000483E-2</v>
      </c>
      <c r="D2232" s="2">
        <f t="shared" si="307"/>
        <v>4.4000000000000483E-2</v>
      </c>
      <c r="E2232" s="2">
        <f t="shared" si="308"/>
        <v>0</v>
      </c>
      <c r="F2232" s="2">
        <f t="shared" si="313"/>
        <v>4.970543999710679E-2</v>
      </c>
      <c r="G2232" s="2">
        <f t="shared" si="313"/>
        <v>5.4652328344579101E-2</v>
      </c>
      <c r="H2232" s="2">
        <f t="shared" si="310"/>
        <v>0.90948439897596811</v>
      </c>
      <c r="I2232" s="2">
        <f t="shared" si="311"/>
        <v>47.629841828700613</v>
      </c>
    </row>
    <row r="2233" spans="1:9" ht="13.5" x14ac:dyDescent="0.25">
      <c r="A2233" s="3">
        <f>TITRES_STAT!B2236</f>
        <v>45254</v>
      </c>
      <c r="B2233" s="5">
        <f>TITRES_STAT!D2236</f>
        <v>10.010999999999999</v>
      </c>
      <c r="C2233" s="2">
        <f t="shared" si="306"/>
        <v>-4.4000000000000483E-2</v>
      </c>
      <c r="D2233" s="2">
        <f t="shared" si="307"/>
        <v>0</v>
      </c>
      <c r="E2233" s="2">
        <f t="shared" si="308"/>
        <v>4.4000000000000483E-2</v>
      </c>
      <c r="F2233" s="2">
        <f t="shared" si="313"/>
        <v>4.6155051425884878E-2</v>
      </c>
      <c r="G2233" s="2">
        <f t="shared" si="313"/>
        <v>5.3891447748537769E-2</v>
      </c>
      <c r="H2233" s="2">
        <f t="shared" si="310"/>
        <v>0.8564448229568522</v>
      </c>
      <c r="I2233" s="2">
        <f t="shared" si="311"/>
        <v>46.133599682900879</v>
      </c>
    </row>
    <row r="2234" spans="1:9" ht="13.5" x14ac:dyDescent="0.25">
      <c r="A2234" s="3">
        <f>TITRES_STAT!B2237</f>
        <v>45257</v>
      </c>
      <c r="B2234" s="5">
        <f>TITRES_STAT!D2237</f>
        <v>9.9239999999999995</v>
      </c>
      <c r="C2234" s="2">
        <f t="shared" si="306"/>
        <v>-8.6999999999999744E-2</v>
      </c>
      <c r="D2234" s="2">
        <f t="shared" si="307"/>
        <v>0</v>
      </c>
      <c r="E2234" s="2">
        <f t="shared" si="308"/>
        <v>8.6999999999999744E-2</v>
      </c>
      <c r="F2234" s="2">
        <f t="shared" si="313"/>
        <v>4.2858262038321673E-2</v>
      </c>
      <c r="G2234" s="2">
        <f t="shared" si="313"/>
        <v>5.6256344337927908E-2</v>
      </c>
      <c r="H2234" s="2">
        <f t="shared" si="310"/>
        <v>0.76183873201705221</v>
      </c>
      <c r="I2234" s="2">
        <f t="shared" si="311"/>
        <v>43.241116123316033</v>
      </c>
    </row>
    <row r="2235" spans="1:9" ht="13.5" x14ac:dyDescent="0.25">
      <c r="A2235" s="3">
        <f>TITRES_STAT!B2238</f>
        <v>45258</v>
      </c>
      <c r="B2235" s="5">
        <f>TITRES_STAT!D2238</f>
        <v>9.9239999999999995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3.9796957607012982E-2</v>
      </c>
      <c r="G2235" s="2">
        <f t="shared" si="313"/>
        <v>5.2238034028075912E-2</v>
      </c>
      <c r="H2235" s="2">
        <f t="shared" si="310"/>
        <v>0.76183873201705232</v>
      </c>
      <c r="I2235" s="2">
        <f t="shared" si="311"/>
        <v>43.241116123316033</v>
      </c>
    </row>
    <row r="2236" spans="1:9" ht="13.5" x14ac:dyDescent="0.25">
      <c r="A2236" s="3">
        <f>TITRES_STAT!B2239</f>
        <v>45259</v>
      </c>
      <c r="B2236" s="5">
        <f>TITRES_STAT!D2239</f>
        <v>9.9239999999999995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3.6954317777940622E-2</v>
      </c>
      <c r="G2236" s="2">
        <f t="shared" si="313"/>
        <v>4.8506745883213347E-2</v>
      </c>
      <c r="H2236" s="2">
        <f t="shared" si="310"/>
        <v>0.76183873201705221</v>
      </c>
      <c r="I2236" s="2">
        <f t="shared" si="311"/>
        <v>43.241116123316033</v>
      </c>
    </row>
    <row r="2237" spans="1:9" ht="13.5" x14ac:dyDescent="0.25">
      <c r="A2237" s="3">
        <f>TITRES_STAT!B2240</f>
        <v>45260</v>
      </c>
      <c r="B2237" s="5">
        <f>TITRES_STAT!D2240</f>
        <v>10.352</v>
      </c>
      <c r="C2237" s="2">
        <f t="shared" si="306"/>
        <v>0.42800000000000082</v>
      </c>
      <c r="D2237" s="2">
        <f t="shared" si="307"/>
        <v>0.42800000000000082</v>
      </c>
      <c r="E2237" s="2">
        <f t="shared" si="308"/>
        <v>0</v>
      </c>
      <c r="F2237" s="2">
        <f t="shared" ref="F2237:G2252" si="314">((F2236*13)+D2237)/14</f>
        <v>6.4886152222373497E-2</v>
      </c>
      <c r="G2237" s="2">
        <f t="shared" si="314"/>
        <v>4.5041978320126679E-2</v>
      </c>
      <c r="H2237" s="2">
        <f t="shared" si="310"/>
        <v>1.4405706552498294</v>
      </c>
      <c r="I2237" s="2">
        <f t="shared" si="311"/>
        <v>59.025976246623571</v>
      </c>
    </row>
    <row r="2238" spans="1:9" ht="13.5" x14ac:dyDescent="0.25">
      <c r="A2238" s="3">
        <f>TITRES_STAT!B2241</f>
        <v>45261</v>
      </c>
      <c r="B2238" s="5">
        <f>TITRES_STAT!D2241</f>
        <v>10.352</v>
      </c>
      <c r="C2238" s="2">
        <f t="shared" si="306"/>
        <v>0</v>
      </c>
      <c r="D2238" s="2">
        <f t="shared" si="307"/>
        <v>0</v>
      </c>
      <c r="E2238" s="2">
        <f t="shared" si="308"/>
        <v>0</v>
      </c>
      <c r="F2238" s="2">
        <f t="shared" si="314"/>
        <v>6.0251427063632533E-2</v>
      </c>
      <c r="G2238" s="2">
        <f t="shared" si="314"/>
        <v>4.182469415440334E-2</v>
      </c>
      <c r="H2238" s="2">
        <f t="shared" si="310"/>
        <v>1.4405706552498294</v>
      </c>
      <c r="I2238" s="2">
        <f t="shared" si="311"/>
        <v>59.025976246623571</v>
      </c>
    </row>
    <row r="2239" spans="1:9" ht="13.5" x14ac:dyDescent="0.25">
      <c r="A2239" s="3">
        <f>TITRES_STAT!B2242</f>
        <v>45264</v>
      </c>
      <c r="B2239" s="5">
        <f>TITRES_STAT!D2242</f>
        <v>10.378</v>
      </c>
      <c r="C2239" s="2">
        <f t="shared" si="306"/>
        <v>2.5999999999999801E-2</v>
      </c>
      <c r="D2239" s="2">
        <f t="shared" si="307"/>
        <v>2.5999999999999801E-2</v>
      </c>
      <c r="E2239" s="2">
        <f t="shared" si="308"/>
        <v>0</v>
      </c>
      <c r="F2239" s="2">
        <f t="shared" si="314"/>
        <v>5.7804896559087333E-2</v>
      </c>
      <c r="G2239" s="2">
        <f t="shared" si="314"/>
        <v>3.8837216000517386E-2</v>
      </c>
      <c r="H2239" s="2">
        <f t="shared" si="310"/>
        <v>1.488389295420075</v>
      </c>
      <c r="I2239" s="2">
        <f t="shared" si="311"/>
        <v>59.813361926909188</v>
      </c>
    </row>
    <row r="2240" spans="1:9" ht="13.5" x14ac:dyDescent="0.25">
      <c r="A2240" s="3">
        <f>TITRES_STAT!B2243</f>
        <v>45265</v>
      </c>
      <c r="B2240" s="5">
        <f>TITRES_STAT!D2243</f>
        <v>10.492000000000001</v>
      </c>
      <c r="C2240" s="2">
        <f t="shared" si="306"/>
        <v>0.11400000000000077</v>
      </c>
      <c r="D2240" s="2">
        <f t="shared" si="307"/>
        <v>0.11400000000000077</v>
      </c>
      <c r="E2240" s="2">
        <f t="shared" si="308"/>
        <v>0</v>
      </c>
      <c r="F2240" s="2">
        <f t="shared" si="314"/>
        <v>6.1818832519152579E-2</v>
      </c>
      <c r="G2240" s="2">
        <f t="shared" si="314"/>
        <v>3.6063129143337577E-2</v>
      </c>
      <c r="H2240" s="2">
        <f t="shared" si="310"/>
        <v>1.7141838211943734</v>
      </c>
      <c r="I2240" s="2">
        <f t="shared" si="311"/>
        <v>63.156511648501713</v>
      </c>
    </row>
    <row r="2241" spans="1:9" ht="13.5" x14ac:dyDescent="0.25">
      <c r="A2241" s="3">
        <f>TITRES_STAT!B2244</f>
        <v>45266</v>
      </c>
      <c r="B2241" s="5">
        <f>TITRES_STAT!D2244</f>
        <v>10.561999999999999</v>
      </c>
      <c r="C2241" s="2">
        <f t="shared" si="306"/>
        <v>6.9999999999998508E-2</v>
      </c>
      <c r="D2241" s="2">
        <f t="shared" si="307"/>
        <v>6.9999999999998508E-2</v>
      </c>
      <c r="E2241" s="2">
        <f t="shared" si="308"/>
        <v>0</v>
      </c>
      <c r="F2241" s="2">
        <f t="shared" si="314"/>
        <v>6.2403201624927289E-2</v>
      </c>
      <c r="G2241" s="2">
        <f t="shared" si="314"/>
        <v>3.3487191347384891E-2</v>
      </c>
      <c r="H2241" s="2">
        <f t="shared" si="310"/>
        <v>1.8634946412070634</v>
      </c>
      <c r="I2241" s="2">
        <f t="shared" si="311"/>
        <v>65.077636758612385</v>
      </c>
    </row>
    <row r="2242" spans="1:9" ht="13.5" x14ac:dyDescent="0.25">
      <c r="A2242" s="3">
        <f>TITRES_STAT!B2245</f>
        <v>45267</v>
      </c>
      <c r="B2242" s="5">
        <f>TITRES_STAT!D2245</f>
        <v>10.553000000000001</v>
      </c>
      <c r="C2242" s="2">
        <f t="shared" si="306"/>
        <v>-8.9999999999985647E-3</v>
      </c>
      <c r="D2242" s="2">
        <f t="shared" si="307"/>
        <v>0</v>
      </c>
      <c r="E2242" s="2">
        <f t="shared" si="308"/>
        <v>8.9999999999985647E-3</v>
      </c>
      <c r="F2242" s="2">
        <f t="shared" si="314"/>
        <v>5.7945830080289626E-2</v>
      </c>
      <c r="G2242" s="2">
        <f t="shared" si="314"/>
        <v>3.1738106251143011E-2</v>
      </c>
      <c r="H2242" s="2">
        <f t="shared" si="310"/>
        <v>1.8257494515194261</v>
      </c>
      <c r="I2242" s="2">
        <f t="shared" si="311"/>
        <v>64.611158308381079</v>
      </c>
    </row>
    <row r="2243" spans="1:9" ht="13.5" x14ac:dyDescent="0.25">
      <c r="A2243" s="3">
        <f>TITRES_STAT!B2246</f>
        <v>45268</v>
      </c>
      <c r="B2243" s="5">
        <f>TITRES_STAT!D2246</f>
        <v>10.587999999999999</v>
      </c>
      <c r="C2243" s="2">
        <f t="shared" ref="C2243:C2306" si="315">B2243-B2242</f>
        <v>3.4999999999998366E-2</v>
      </c>
      <c r="D2243" s="2">
        <f t="shared" ref="D2243:D2306" si="316">IF(C2243&gt;0,C2243,0)</f>
        <v>3.4999999999998366E-2</v>
      </c>
      <c r="E2243" s="2">
        <f t="shared" ref="E2243:E2306" si="317">IF(C2243&lt;0,-C2243,0)</f>
        <v>0</v>
      </c>
      <c r="F2243" s="2">
        <f t="shared" si="314"/>
        <v>5.6306842217411675E-2</v>
      </c>
      <c r="G2243" s="2">
        <f t="shared" si="314"/>
        <v>2.9471098661775656E-2</v>
      </c>
      <c r="H2243" s="2">
        <f t="shared" si="310"/>
        <v>1.9105783216165699</v>
      </c>
      <c r="I2243" s="2">
        <f t="shared" si="311"/>
        <v>65.64256688874849</v>
      </c>
    </row>
    <row r="2244" spans="1:9" ht="13.5" x14ac:dyDescent="0.25">
      <c r="A2244" s="3">
        <f>TITRES_STAT!B2247</f>
        <v>45271</v>
      </c>
      <c r="B2244" s="5">
        <f>TITRES_STAT!D2247</f>
        <v>11.06</v>
      </c>
      <c r="C2244" s="2">
        <f t="shared" si="315"/>
        <v>0.47200000000000131</v>
      </c>
      <c r="D2244" s="2">
        <f t="shared" si="316"/>
        <v>0.47200000000000131</v>
      </c>
      <c r="E2244" s="2">
        <f t="shared" si="317"/>
        <v>0</v>
      </c>
      <c r="F2244" s="2">
        <f t="shared" si="314"/>
        <v>8.5999210630453793E-2</v>
      </c>
      <c r="G2244" s="2">
        <f t="shared" si="314"/>
        <v>2.7366020185934536E-2</v>
      </c>
      <c r="H2244" s="2">
        <f t="shared" si="310"/>
        <v>3.1425545273351543</v>
      </c>
      <c r="I2244" s="2">
        <f t="shared" si="311"/>
        <v>75.860305678503991</v>
      </c>
    </row>
    <row r="2245" spans="1:9" ht="13.5" x14ac:dyDescent="0.25">
      <c r="A2245" s="3">
        <f>TITRES_STAT!B2248</f>
        <v>45272</v>
      </c>
      <c r="B2245" s="5">
        <f>TITRES_STAT!D2248</f>
        <v>11.55</v>
      </c>
      <c r="C2245" s="2">
        <f t="shared" si="315"/>
        <v>0.49000000000000021</v>
      </c>
      <c r="D2245" s="2">
        <f t="shared" si="316"/>
        <v>0.49000000000000021</v>
      </c>
      <c r="E2245" s="2">
        <f t="shared" si="317"/>
        <v>0</v>
      </c>
      <c r="F2245" s="2">
        <f t="shared" si="314"/>
        <v>0.11485640987113567</v>
      </c>
      <c r="G2245" s="2">
        <f t="shared" si="314"/>
        <v>2.5411304458367784E-2</v>
      </c>
      <c r="H2245" s="2">
        <f t="shared" si="310"/>
        <v>4.5198942879657711</v>
      </c>
      <c r="I2245" s="2">
        <f t="shared" si="311"/>
        <v>81.883711030840658</v>
      </c>
    </row>
    <row r="2246" spans="1:9" ht="13.5" x14ac:dyDescent="0.25">
      <c r="A2246" s="3">
        <f>TITRES_STAT!B2249</f>
        <v>45273</v>
      </c>
      <c r="B2246" s="5">
        <f>TITRES_STAT!D2249</f>
        <v>11.629</v>
      </c>
      <c r="C2246" s="2">
        <f t="shared" si="315"/>
        <v>7.8999999999998849E-2</v>
      </c>
      <c r="D2246" s="2">
        <f t="shared" si="316"/>
        <v>7.8999999999998849E-2</v>
      </c>
      <c r="E2246" s="2">
        <f t="shared" si="317"/>
        <v>0</v>
      </c>
      <c r="F2246" s="2">
        <f t="shared" si="314"/>
        <v>0.11229523773748304</v>
      </c>
      <c r="G2246" s="2">
        <f t="shared" si="314"/>
        <v>2.3596211282770087E-2</v>
      </c>
      <c r="H2246" s="2">
        <f t="shared" si="310"/>
        <v>4.7590367958554785</v>
      </c>
      <c r="I2246" s="2">
        <f t="shared" si="311"/>
        <v>82.635985227257876</v>
      </c>
    </row>
    <row r="2247" spans="1:9" ht="13.5" x14ac:dyDescent="0.25">
      <c r="A2247" s="3">
        <f>TITRES_STAT!B2250</f>
        <v>45274</v>
      </c>
      <c r="B2247" s="5">
        <f>TITRES_STAT!D2250</f>
        <v>11.646000000000001</v>
      </c>
      <c r="C2247" s="2">
        <f t="shared" si="315"/>
        <v>1.7000000000001236E-2</v>
      </c>
      <c r="D2247" s="2">
        <f t="shared" si="316"/>
        <v>1.7000000000001236E-2</v>
      </c>
      <c r="E2247" s="2">
        <f t="shared" si="317"/>
        <v>0</v>
      </c>
      <c r="F2247" s="2">
        <f t="shared" si="314"/>
        <v>0.10548843504194862</v>
      </c>
      <c r="G2247" s="2">
        <f t="shared" si="314"/>
        <v>2.1910767619715082E-2</v>
      </c>
      <c r="H2247" s="2">
        <f t="shared" si="310"/>
        <v>4.8144563838571868</v>
      </c>
      <c r="I2247" s="2">
        <f t="shared" si="311"/>
        <v>82.801487637325408</v>
      </c>
    </row>
    <row r="2248" spans="1:9" ht="13.5" x14ac:dyDescent="0.25">
      <c r="A2248" s="3">
        <f>TITRES_STAT!B2251</f>
        <v>45275</v>
      </c>
      <c r="B2248" s="5">
        <f>TITRES_STAT!D2251</f>
        <v>11.680999999999999</v>
      </c>
      <c r="C2248" s="2">
        <f t="shared" si="315"/>
        <v>3.4999999999998366E-2</v>
      </c>
      <c r="D2248" s="2">
        <f t="shared" si="316"/>
        <v>3.4999999999998366E-2</v>
      </c>
      <c r="E2248" s="2">
        <f t="shared" si="317"/>
        <v>0</v>
      </c>
      <c r="F2248" s="2">
        <f t="shared" si="314"/>
        <v>0.10045354682466645</v>
      </c>
      <c r="G2248" s="2">
        <f t="shared" si="314"/>
        <v>2.0345712789735435E-2</v>
      </c>
      <c r="H2248" s="2">
        <f t="shared" si="310"/>
        <v>4.9373323934537217</v>
      </c>
      <c r="I2248" s="2">
        <f t="shared" si="311"/>
        <v>83.15741929654196</v>
      </c>
    </row>
    <row r="2249" spans="1:9" ht="13.5" x14ac:dyDescent="0.25">
      <c r="A2249" s="3">
        <f>TITRES_STAT!B2252</f>
        <v>45278</v>
      </c>
      <c r="B2249" s="5">
        <f>TITRES_STAT!D2252</f>
        <v>11.786</v>
      </c>
      <c r="C2249" s="2">
        <f t="shared" si="315"/>
        <v>0.10500000000000043</v>
      </c>
      <c r="D2249" s="2">
        <f t="shared" si="316"/>
        <v>0.10500000000000043</v>
      </c>
      <c r="E2249" s="2">
        <f t="shared" si="317"/>
        <v>0</v>
      </c>
      <c r="F2249" s="2">
        <f t="shared" si="314"/>
        <v>0.10077829348004744</v>
      </c>
      <c r="G2249" s="2">
        <f t="shared" si="314"/>
        <v>1.8892447590468618E-2</v>
      </c>
      <c r="H2249" s="2">
        <f t="shared" si="310"/>
        <v>5.3343164244579322</v>
      </c>
      <c r="I2249" s="2">
        <f t="shared" si="311"/>
        <v>84.212976855105936</v>
      </c>
    </row>
    <row r="2250" spans="1:9" ht="13.5" x14ac:dyDescent="0.25">
      <c r="A2250" s="3">
        <f>TITRES_STAT!B2253</f>
        <v>45279</v>
      </c>
      <c r="B2250" s="5">
        <f>TITRES_STAT!D2253</f>
        <v>11.672000000000001</v>
      </c>
      <c r="C2250" s="2">
        <f t="shared" si="315"/>
        <v>-0.11399999999999899</v>
      </c>
      <c r="D2250" s="2">
        <f t="shared" si="316"/>
        <v>0</v>
      </c>
      <c r="E2250" s="2">
        <f t="shared" si="317"/>
        <v>0.11399999999999899</v>
      </c>
      <c r="F2250" s="2">
        <f t="shared" si="314"/>
        <v>9.3579843945758343E-2</v>
      </c>
      <c r="G2250" s="2">
        <f t="shared" si="314"/>
        <v>2.568584419114936E-2</v>
      </c>
      <c r="H2250" s="2">
        <f t="shared" si="310"/>
        <v>3.6432457991006348</v>
      </c>
      <c r="I2250" s="2">
        <f t="shared" si="311"/>
        <v>78.463341307632405</v>
      </c>
    </row>
    <row r="2251" spans="1:9" ht="13.5" x14ac:dyDescent="0.25">
      <c r="A2251" s="3">
        <f>TITRES_STAT!B2254</f>
        <v>45280</v>
      </c>
      <c r="B2251" s="5">
        <f>TITRES_STAT!D2254</f>
        <v>11.629</v>
      </c>
      <c r="C2251" s="2">
        <f t="shared" si="315"/>
        <v>-4.3000000000001037E-2</v>
      </c>
      <c r="D2251" s="2">
        <f t="shared" si="316"/>
        <v>0</v>
      </c>
      <c r="E2251" s="2">
        <f t="shared" si="317"/>
        <v>4.3000000000001037E-2</v>
      </c>
      <c r="F2251" s="2">
        <f t="shared" si="314"/>
        <v>8.6895569378204182E-2</v>
      </c>
      <c r="G2251" s="2">
        <f t="shared" si="314"/>
        <v>2.6922569606067339E-2</v>
      </c>
      <c r="H2251" s="2">
        <f t="shared" si="310"/>
        <v>3.2276105382831353</v>
      </c>
      <c r="I2251" s="2">
        <f t="shared" si="311"/>
        <v>76.345976268520999</v>
      </c>
    </row>
    <row r="2252" spans="1:9" ht="13.5" x14ac:dyDescent="0.25">
      <c r="A2252" s="3">
        <f>TITRES_STAT!B2255</f>
        <v>45281</v>
      </c>
      <c r="B2252" s="5">
        <f>TITRES_STAT!D2255</f>
        <v>11.366</v>
      </c>
      <c r="C2252" s="2">
        <f t="shared" si="315"/>
        <v>-0.2629999999999999</v>
      </c>
      <c r="D2252" s="2">
        <f t="shared" si="316"/>
        <v>0</v>
      </c>
      <c r="E2252" s="2">
        <f t="shared" si="317"/>
        <v>0.2629999999999999</v>
      </c>
      <c r="F2252" s="2">
        <f t="shared" si="314"/>
        <v>8.0688742994046742E-2</v>
      </c>
      <c r="G2252" s="2">
        <f t="shared" si="314"/>
        <v>4.3785243205633949E-2</v>
      </c>
      <c r="H2252" s="2">
        <f t="shared" si="310"/>
        <v>1.8428296176202199</v>
      </c>
      <c r="I2252" s="2">
        <f t="shared" si="311"/>
        <v>64.823780018265154</v>
      </c>
    </row>
    <row r="2253" spans="1:9" ht="13.5" x14ac:dyDescent="0.25">
      <c r="A2253" s="3">
        <f>TITRES_STAT!B2256</f>
        <v>45282</v>
      </c>
      <c r="B2253" s="5">
        <f>TITRES_STAT!D2256</f>
        <v>11.366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7.4925261351614827E-2</v>
      </c>
      <c r="G2253" s="2">
        <f t="shared" si="318"/>
        <v>4.0657725833802949E-2</v>
      </c>
      <c r="H2253" s="2">
        <f t="shared" si="310"/>
        <v>1.8428296176202199</v>
      </c>
      <c r="I2253" s="2">
        <f t="shared" si="311"/>
        <v>64.823780018265154</v>
      </c>
    </row>
    <row r="2254" spans="1:9" ht="13.5" x14ac:dyDescent="0.25">
      <c r="A2254" s="3">
        <f>TITRES_STAT!B2257</f>
        <v>45285</v>
      </c>
      <c r="B2254" s="5">
        <f>TITRES_STAT!D2257</f>
        <v>11.366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6.9573456969356628E-2</v>
      </c>
      <c r="G2254" s="2">
        <f t="shared" si="318"/>
        <v>3.7753602559959888E-2</v>
      </c>
      <c r="H2254" s="2">
        <f t="shared" si="310"/>
        <v>1.8428296176202197</v>
      </c>
      <c r="I2254" s="2">
        <f t="shared" si="311"/>
        <v>64.823780018265154</v>
      </c>
    </row>
    <row r="2255" spans="1:9" ht="13.5" x14ac:dyDescent="0.25">
      <c r="A2255" s="3">
        <f>TITRES_STAT!B2258</f>
        <v>45286</v>
      </c>
      <c r="B2255" s="5">
        <f>TITRES_STAT!D2258</f>
        <v>11.366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6.4603924328688306E-2</v>
      </c>
      <c r="G2255" s="2">
        <f t="shared" si="318"/>
        <v>3.5056916662819897E-2</v>
      </c>
      <c r="H2255" s="2">
        <f t="shared" si="310"/>
        <v>1.8428296176202199</v>
      </c>
      <c r="I2255" s="2">
        <f t="shared" si="311"/>
        <v>64.823780018265154</v>
      </c>
    </row>
    <row r="2256" spans="1:9" ht="13.5" x14ac:dyDescent="0.25">
      <c r="A2256" s="3">
        <f>TITRES_STAT!B2259</f>
        <v>45287</v>
      </c>
      <c r="B2256" s="5">
        <f>TITRES_STAT!D2259</f>
        <v>11.366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5.9989358305210572E-2</v>
      </c>
      <c r="G2256" s="2">
        <f t="shared" si="318"/>
        <v>3.2552851186904187E-2</v>
      </c>
      <c r="H2256" s="2">
        <f t="shared" si="310"/>
        <v>1.8428296176202201</v>
      </c>
      <c r="I2256" s="2">
        <f t="shared" si="311"/>
        <v>64.823780018265154</v>
      </c>
    </row>
    <row r="2257" spans="1:9" ht="13.5" x14ac:dyDescent="0.25">
      <c r="A2257" s="3">
        <f>TITRES_STAT!B2260</f>
        <v>45288</v>
      </c>
      <c r="B2257" s="5">
        <f>TITRES_STAT!D2260</f>
        <v>11.025</v>
      </c>
      <c r="C2257" s="2">
        <f t="shared" si="315"/>
        <v>-0.3409999999999993</v>
      </c>
      <c r="D2257" s="2">
        <f t="shared" si="316"/>
        <v>0</v>
      </c>
      <c r="E2257" s="2">
        <f t="shared" si="317"/>
        <v>0.3409999999999993</v>
      </c>
      <c r="F2257" s="2">
        <f t="shared" si="318"/>
        <v>5.5704404140552673E-2</v>
      </c>
      <c r="G2257" s="2">
        <f t="shared" si="318"/>
        <v>5.4584790387839553E-2</v>
      </c>
      <c r="H2257" s="2">
        <f t="shared" ref="H2257:H2320" si="319">F2257/G2257</f>
        <v>1.0205114601477439</v>
      </c>
      <c r="I2257" s="2">
        <f t="shared" ref="I2257:I2320" si="320">IF(G2257=0,100,100-(100/(1+H2257)))</f>
        <v>50.507580891083983</v>
      </c>
    </row>
    <row r="2258" spans="1:9" ht="13.5" x14ac:dyDescent="0.25">
      <c r="A2258" s="3">
        <f>TITRES_STAT!B2261</f>
        <v>45289</v>
      </c>
      <c r="B2258" s="5">
        <f>TITRES_STAT!D2261</f>
        <v>11.358000000000001</v>
      </c>
      <c r="C2258" s="2">
        <f t="shared" si="315"/>
        <v>0.33300000000000018</v>
      </c>
      <c r="D2258" s="2">
        <f t="shared" si="316"/>
        <v>0.33300000000000018</v>
      </c>
      <c r="E2258" s="2">
        <f t="shared" si="317"/>
        <v>0</v>
      </c>
      <c r="F2258" s="2">
        <f t="shared" si="318"/>
        <v>7.5511232416227494E-2</v>
      </c>
      <c r="G2258" s="2">
        <f t="shared" si="318"/>
        <v>5.0685876788708159E-2</v>
      </c>
      <c r="H2258" s="2">
        <f t="shared" si="319"/>
        <v>1.489788422345097</v>
      </c>
      <c r="I2258" s="2">
        <f t="shared" si="320"/>
        <v>59.835944651951031</v>
      </c>
    </row>
    <row r="2259" spans="1:9" ht="13.5" x14ac:dyDescent="0.25">
      <c r="A2259" s="3">
        <f>TITRES_STAT!B2262</f>
        <v>45293</v>
      </c>
      <c r="B2259" s="5">
        <f>TITRES_STAT!D2262</f>
        <v>11.358000000000001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7.0117572957925534E-2</v>
      </c>
      <c r="G2259" s="2">
        <f t="shared" si="318"/>
        <v>4.7065457018086142E-2</v>
      </c>
      <c r="H2259" s="2">
        <f t="shared" si="319"/>
        <v>1.4897884223450972</v>
      </c>
      <c r="I2259" s="2">
        <f t="shared" si="320"/>
        <v>59.835944651951039</v>
      </c>
    </row>
    <row r="2260" spans="1:9" ht="13.5" x14ac:dyDescent="0.25">
      <c r="A2260" s="3">
        <f>TITRES_STAT!B2263</f>
        <v>45294</v>
      </c>
      <c r="B2260" s="5">
        <f>TITRES_STAT!D2263</f>
        <v>11.366</v>
      </c>
      <c r="C2260" s="2">
        <f t="shared" si="315"/>
        <v>7.9999999999991189E-3</v>
      </c>
      <c r="D2260" s="2">
        <f t="shared" si="316"/>
        <v>7.9999999999991189E-3</v>
      </c>
      <c r="E2260" s="2">
        <f t="shared" si="317"/>
        <v>0</v>
      </c>
      <c r="F2260" s="2">
        <f t="shared" si="318"/>
        <v>6.5680603460930784E-2</v>
      </c>
      <c r="G2260" s="2">
        <f t="shared" si="318"/>
        <v>4.370363865965142E-2</v>
      </c>
      <c r="H2260" s="2">
        <f t="shared" si="319"/>
        <v>1.5028635023373738</v>
      </c>
      <c r="I2260" s="2">
        <f t="shared" si="320"/>
        <v>60.045763619705184</v>
      </c>
    </row>
    <row r="2261" spans="1:9" ht="13.5" x14ac:dyDescent="0.25">
      <c r="A2261" s="3">
        <f>TITRES_STAT!B2264</f>
        <v>45295</v>
      </c>
      <c r="B2261" s="5">
        <f>TITRES_STAT!D2264</f>
        <v>11.349</v>
      </c>
      <c r="C2261" s="2">
        <f t="shared" si="315"/>
        <v>-1.699999999999946E-2</v>
      </c>
      <c r="D2261" s="2">
        <f t="shared" si="316"/>
        <v>0</v>
      </c>
      <c r="E2261" s="2">
        <f t="shared" si="317"/>
        <v>1.699999999999946E-2</v>
      </c>
      <c r="F2261" s="2">
        <f t="shared" si="318"/>
        <v>6.0989131785150016E-2</v>
      </c>
      <c r="G2261" s="2">
        <f t="shared" si="318"/>
        <v>4.1796235898247706E-2</v>
      </c>
      <c r="H2261" s="2">
        <f t="shared" si="319"/>
        <v>1.4592015399096492</v>
      </c>
      <c r="I2261" s="2">
        <f t="shared" si="320"/>
        <v>59.336395013938549</v>
      </c>
    </row>
    <row r="2262" spans="1:9" ht="13.5" x14ac:dyDescent="0.25">
      <c r="A2262" s="3">
        <f>TITRES_STAT!B2265</f>
        <v>45296</v>
      </c>
      <c r="B2262" s="5">
        <f>TITRES_STAT!D2265</f>
        <v>11.349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5.663276522906787E-2</v>
      </c>
      <c r="G2262" s="2">
        <f t="shared" si="318"/>
        <v>3.8810790476944301E-2</v>
      </c>
      <c r="H2262" s="2">
        <f t="shared" si="319"/>
        <v>1.4592015399096492</v>
      </c>
      <c r="I2262" s="2">
        <f t="shared" si="320"/>
        <v>59.336395013938549</v>
      </c>
    </row>
    <row r="2263" spans="1:9" ht="13.5" x14ac:dyDescent="0.25">
      <c r="A2263" s="3">
        <f>TITRES_STAT!B2266</f>
        <v>45299</v>
      </c>
      <c r="B2263" s="5">
        <f>TITRES_STAT!D2266</f>
        <v>11.016999999999999</v>
      </c>
      <c r="C2263" s="2">
        <f t="shared" si="315"/>
        <v>-0.33200000000000074</v>
      </c>
      <c r="D2263" s="2">
        <f t="shared" si="316"/>
        <v>0</v>
      </c>
      <c r="E2263" s="2">
        <f t="shared" si="317"/>
        <v>0.33200000000000074</v>
      </c>
      <c r="F2263" s="2">
        <f t="shared" si="318"/>
        <v>5.2587567712705882E-2</v>
      </c>
      <c r="G2263" s="2">
        <f t="shared" si="318"/>
        <v>5.9752876871448334E-2</v>
      </c>
      <c r="H2263" s="2">
        <f t="shared" si="319"/>
        <v>0.88008428156257956</v>
      </c>
      <c r="I2263" s="2">
        <f t="shared" si="320"/>
        <v>46.810895138760593</v>
      </c>
    </row>
    <row r="2264" spans="1:9" ht="13.5" x14ac:dyDescent="0.25">
      <c r="A2264" s="3">
        <f>TITRES_STAT!B2267</f>
        <v>45300</v>
      </c>
      <c r="B2264" s="5">
        <f>TITRES_STAT!D2267</f>
        <v>11.016999999999999</v>
      </c>
      <c r="C2264" s="2">
        <f t="shared" si="315"/>
        <v>0</v>
      </c>
      <c r="D2264" s="2">
        <f t="shared" si="316"/>
        <v>0</v>
      </c>
      <c r="E2264" s="2">
        <f t="shared" si="317"/>
        <v>0</v>
      </c>
      <c r="F2264" s="2">
        <f t="shared" si="318"/>
        <v>4.8831312876084033E-2</v>
      </c>
      <c r="G2264" s="2">
        <f t="shared" si="318"/>
        <v>5.5484814237773454E-2</v>
      </c>
      <c r="H2264" s="2">
        <f t="shared" si="319"/>
        <v>0.88008428156257956</v>
      </c>
      <c r="I2264" s="2">
        <f t="shared" si="320"/>
        <v>46.810895138760593</v>
      </c>
    </row>
    <row r="2265" spans="1:9" ht="13.5" x14ac:dyDescent="0.25">
      <c r="A2265" s="3">
        <f>TITRES_STAT!B2268</f>
        <v>45301</v>
      </c>
      <c r="B2265" s="5">
        <f>TITRES_STAT!D2268</f>
        <v>11.025</v>
      </c>
      <c r="C2265" s="2">
        <f t="shared" si="315"/>
        <v>8.0000000000008953E-3</v>
      </c>
      <c r="D2265" s="2">
        <f t="shared" si="316"/>
        <v>8.0000000000008953E-3</v>
      </c>
      <c r="E2265" s="2">
        <f t="shared" si="317"/>
        <v>0</v>
      </c>
      <c r="F2265" s="2">
        <f t="shared" si="318"/>
        <v>4.5914790527792383E-2</v>
      </c>
      <c r="G2265" s="2">
        <f t="shared" si="318"/>
        <v>5.1521613220789637E-2</v>
      </c>
      <c r="H2265" s="2">
        <f t="shared" si="319"/>
        <v>0.89117532735301019</v>
      </c>
      <c r="I2265" s="2">
        <f t="shared" si="320"/>
        <v>47.122829621532055</v>
      </c>
    </row>
    <row r="2266" spans="1:9" ht="13.5" x14ac:dyDescent="0.25">
      <c r="A2266" s="3">
        <f>TITRES_STAT!B2269</f>
        <v>45302</v>
      </c>
      <c r="B2266" s="5">
        <f>TITRES_STAT!D2269</f>
        <v>11.366</v>
      </c>
      <c r="C2266" s="2">
        <f t="shared" si="315"/>
        <v>0.3409999999999993</v>
      </c>
      <c r="D2266" s="2">
        <f t="shared" si="316"/>
        <v>0.3409999999999993</v>
      </c>
      <c r="E2266" s="2">
        <f t="shared" si="317"/>
        <v>0</v>
      </c>
      <c r="F2266" s="2">
        <f t="shared" si="318"/>
        <v>6.6992305490092871E-2</v>
      </c>
      <c r="G2266" s="2">
        <f t="shared" si="318"/>
        <v>4.7841497990733235E-2</v>
      </c>
      <c r="H2266" s="2">
        <f t="shared" si="319"/>
        <v>1.400296987002144</v>
      </c>
      <c r="I2266" s="2">
        <f t="shared" si="320"/>
        <v>58.338488719724964</v>
      </c>
    </row>
    <row r="2267" spans="1:9" ht="13.5" x14ac:dyDescent="0.25">
      <c r="A2267" s="3">
        <f>TITRES_STAT!B2270</f>
        <v>45303</v>
      </c>
      <c r="B2267" s="5">
        <f>TITRES_STAT!D2270</f>
        <v>11.366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6.2207140812229098E-2</v>
      </c>
      <c r="G2267" s="2">
        <f t="shared" si="318"/>
        <v>4.4424248134252289E-2</v>
      </c>
      <c r="H2267" s="2">
        <f t="shared" si="319"/>
        <v>1.400296987002144</v>
      </c>
      <c r="I2267" s="2">
        <f t="shared" si="320"/>
        <v>58.338488719724964</v>
      </c>
    </row>
    <row r="2268" spans="1:9" ht="13.5" x14ac:dyDescent="0.25">
      <c r="A2268" s="3">
        <f>TITRES_STAT!B2271</f>
        <v>45306</v>
      </c>
      <c r="B2268" s="5">
        <f>TITRES_STAT!D2271</f>
        <v>11.016999999999999</v>
      </c>
      <c r="C2268" s="2">
        <f t="shared" si="315"/>
        <v>-0.3490000000000002</v>
      </c>
      <c r="D2268" s="2">
        <f t="shared" si="316"/>
        <v>0</v>
      </c>
      <c r="E2268" s="2">
        <f t="shared" si="317"/>
        <v>0.3490000000000002</v>
      </c>
      <c r="F2268" s="2">
        <f t="shared" si="318"/>
        <v>5.7763773611355589E-2</v>
      </c>
      <c r="G2268" s="2">
        <f t="shared" si="318"/>
        <v>6.6179658981805708E-2</v>
      </c>
      <c r="H2268" s="2">
        <f t="shared" si="319"/>
        <v>0.87283274800851063</v>
      </c>
      <c r="I2268" s="2">
        <f t="shared" si="320"/>
        <v>46.604949050396691</v>
      </c>
    </row>
    <row r="2269" spans="1:9" ht="13.5" x14ac:dyDescent="0.25">
      <c r="A2269" s="3">
        <f>TITRES_STAT!B2272</f>
        <v>45307</v>
      </c>
      <c r="B2269" s="5">
        <f>TITRES_STAT!D2272</f>
        <v>11.016999999999999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5.3637789781973047E-2</v>
      </c>
      <c r="G2269" s="2">
        <f t="shared" si="321"/>
        <v>6.1452540483105299E-2</v>
      </c>
      <c r="H2269" s="2">
        <f t="shared" si="319"/>
        <v>0.87283274800851063</v>
      </c>
      <c r="I2269" s="2">
        <f t="shared" si="320"/>
        <v>46.604949050396691</v>
      </c>
    </row>
    <row r="2270" spans="1:9" ht="13.5" x14ac:dyDescent="0.25">
      <c r="A2270" s="3">
        <f>TITRES_STAT!B2273</f>
        <v>45308</v>
      </c>
      <c r="B2270" s="5">
        <f>TITRES_STAT!D2273</f>
        <v>11.366</v>
      </c>
      <c r="C2270" s="2">
        <f t="shared" si="315"/>
        <v>0.3490000000000002</v>
      </c>
      <c r="D2270" s="2">
        <f t="shared" si="316"/>
        <v>0.3490000000000002</v>
      </c>
      <c r="E2270" s="2">
        <f t="shared" si="317"/>
        <v>0</v>
      </c>
      <c r="F2270" s="2">
        <f t="shared" si="321"/>
        <v>7.4735090511832122E-2</v>
      </c>
      <c r="G2270" s="2">
        <f t="shared" si="321"/>
        <v>5.7063073305740633E-2</v>
      </c>
      <c r="H2270" s="2">
        <f t="shared" si="319"/>
        <v>1.3096926993645408</v>
      </c>
      <c r="I2270" s="2">
        <f t="shared" si="320"/>
        <v>56.704197044259296</v>
      </c>
    </row>
    <row r="2271" spans="1:9" ht="13.5" x14ac:dyDescent="0.25">
      <c r="A2271" s="3">
        <f>TITRES_STAT!B2274</f>
        <v>45309</v>
      </c>
      <c r="B2271" s="5">
        <f>TITRES_STAT!D2274</f>
        <v>11.349</v>
      </c>
      <c r="C2271" s="2">
        <f t="shared" si="315"/>
        <v>-1.699999999999946E-2</v>
      </c>
      <c r="D2271" s="2">
        <f t="shared" si="316"/>
        <v>0</v>
      </c>
      <c r="E2271" s="2">
        <f t="shared" si="317"/>
        <v>1.699999999999946E-2</v>
      </c>
      <c r="F2271" s="2">
        <f t="shared" si="321"/>
        <v>6.9396869760986968E-2</v>
      </c>
      <c r="G2271" s="2">
        <f t="shared" si="321"/>
        <v>5.4201425212473404E-2</v>
      </c>
      <c r="H2271" s="2">
        <f t="shared" si="319"/>
        <v>1.280351383546583</v>
      </c>
      <c r="I2271" s="2">
        <f t="shared" si="320"/>
        <v>56.14710929134435</v>
      </c>
    </row>
    <row r="2272" spans="1:9" ht="13.5" x14ac:dyDescent="0.25">
      <c r="A2272" s="3">
        <f>TITRES_STAT!B2275</f>
        <v>45310</v>
      </c>
      <c r="B2272" s="5">
        <f>TITRES_STAT!D2275</f>
        <v>11.27</v>
      </c>
      <c r="C2272" s="2">
        <f t="shared" si="315"/>
        <v>-7.9000000000000625E-2</v>
      </c>
      <c r="D2272" s="2">
        <f t="shared" si="316"/>
        <v>0</v>
      </c>
      <c r="E2272" s="2">
        <f t="shared" si="317"/>
        <v>7.9000000000000625E-2</v>
      </c>
      <c r="F2272" s="2">
        <f t="shared" si="321"/>
        <v>6.4439950492345049E-2</v>
      </c>
      <c r="G2272" s="2">
        <f t="shared" si="321"/>
        <v>5.5972751983011063E-2</v>
      </c>
      <c r="H2272" s="2">
        <f t="shared" si="319"/>
        <v>1.151273578828212</v>
      </c>
      <c r="I2272" s="2">
        <f t="shared" si="320"/>
        <v>53.5159075144364</v>
      </c>
    </row>
    <row r="2273" spans="1:9" ht="13.5" x14ac:dyDescent="0.25">
      <c r="A2273" s="3">
        <f>TITRES_STAT!B2276</f>
        <v>45313</v>
      </c>
      <c r="B2273" s="5">
        <f>TITRES_STAT!D2276</f>
        <v>11.27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5.9837096885748974E-2</v>
      </c>
      <c r="G2273" s="2">
        <f t="shared" si="321"/>
        <v>5.1974698269938842E-2</v>
      </c>
      <c r="H2273" s="2">
        <f t="shared" si="319"/>
        <v>1.151273578828212</v>
      </c>
      <c r="I2273" s="2">
        <f t="shared" si="320"/>
        <v>53.5159075144364</v>
      </c>
    </row>
    <row r="2274" spans="1:9" ht="13.5" x14ac:dyDescent="0.25">
      <c r="A2274" s="3">
        <f>TITRES_STAT!B2277</f>
        <v>45314</v>
      </c>
      <c r="B2274" s="5">
        <f>TITRES_STAT!D2277</f>
        <v>11.191000000000001</v>
      </c>
      <c r="C2274" s="2">
        <f t="shared" si="315"/>
        <v>-7.8999999999998849E-2</v>
      </c>
      <c r="D2274" s="2">
        <f t="shared" si="316"/>
        <v>0</v>
      </c>
      <c r="E2274" s="2">
        <f t="shared" si="317"/>
        <v>7.8999999999998849E-2</v>
      </c>
      <c r="F2274" s="2">
        <f t="shared" si="321"/>
        <v>5.5563018536766907E-2</v>
      </c>
      <c r="G2274" s="2">
        <f t="shared" si="321"/>
        <v>5.3905076964943129E-2</v>
      </c>
      <c r="H2274" s="2">
        <f t="shared" si="319"/>
        <v>1.0307566868497751</v>
      </c>
      <c r="I2274" s="2">
        <f t="shared" si="320"/>
        <v>50.75727158868763</v>
      </c>
    </row>
    <row r="2275" spans="1:9" ht="13.5" x14ac:dyDescent="0.25">
      <c r="A2275" s="3">
        <f>TITRES_STAT!B2278</f>
        <v>45315</v>
      </c>
      <c r="B2275" s="5">
        <f>TITRES_STAT!D2278</f>
        <v>11.016999999999999</v>
      </c>
      <c r="C2275" s="2">
        <f t="shared" si="315"/>
        <v>-0.17400000000000126</v>
      </c>
      <c r="D2275" s="2">
        <f t="shared" si="316"/>
        <v>0</v>
      </c>
      <c r="E2275" s="2">
        <f t="shared" si="317"/>
        <v>0.17400000000000126</v>
      </c>
      <c r="F2275" s="2">
        <f t="shared" si="321"/>
        <v>5.1594231498426416E-2</v>
      </c>
      <c r="G2275" s="2">
        <f t="shared" si="321"/>
        <v>6.2483285753161567E-2</v>
      </c>
      <c r="H2275" s="2">
        <f t="shared" si="319"/>
        <v>0.82572852686153464</v>
      </c>
      <c r="I2275" s="2">
        <f t="shared" si="320"/>
        <v>45.227344301892416</v>
      </c>
    </row>
    <row r="2276" spans="1:9" ht="13.5" x14ac:dyDescent="0.25">
      <c r="A2276" s="3">
        <f>TITRES_STAT!B2279</f>
        <v>45316</v>
      </c>
      <c r="B2276" s="5">
        <f>TITRES_STAT!D2279</f>
        <v>11.016999999999999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4.790892924853881E-2</v>
      </c>
      <c r="G2276" s="2">
        <f t="shared" si="321"/>
        <v>5.8020193913650028E-2</v>
      </c>
      <c r="H2276" s="2">
        <f t="shared" si="319"/>
        <v>0.82572852686153453</v>
      </c>
      <c r="I2276" s="2">
        <f t="shared" si="320"/>
        <v>45.227344301892416</v>
      </c>
    </row>
    <row r="2277" spans="1:9" ht="13.5" x14ac:dyDescent="0.25">
      <c r="A2277" s="3">
        <f>TITRES_STAT!B2280</f>
        <v>45317</v>
      </c>
      <c r="B2277" s="5">
        <f>TITRES_STAT!D2280</f>
        <v>11.34</v>
      </c>
      <c r="C2277" s="2">
        <f t="shared" si="315"/>
        <v>0.3230000000000004</v>
      </c>
      <c r="D2277" s="2">
        <f t="shared" si="316"/>
        <v>0.3230000000000004</v>
      </c>
      <c r="E2277" s="2">
        <f t="shared" si="317"/>
        <v>0</v>
      </c>
      <c r="F2277" s="2">
        <f t="shared" si="321"/>
        <v>6.7558291445071778E-2</v>
      </c>
      <c r="G2277" s="2">
        <f t="shared" si="321"/>
        <v>5.3875894348389311E-2</v>
      </c>
      <c r="H2277" s="2">
        <f t="shared" si="319"/>
        <v>1.253961391493662</v>
      </c>
      <c r="I2277" s="2">
        <f t="shared" si="320"/>
        <v>55.633667738322835</v>
      </c>
    </row>
    <row r="2278" spans="1:9" ht="13.5" x14ac:dyDescent="0.25">
      <c r="A2278" s="3">
        <f>TITRES_STAT!B2281</f>
        <v>45320</v>
      </c>
      <c r="B2278" s="5">
        <f>TITRES_STAT!D2281</f>
        <v>11.34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6.2732699198995226E-2</v>
      </c>
      <c r="G2278" s="2">
        <f t="shared" si="321"/>
        <v>5.0027616180647216E-2</v>
      </c>
      <c r="H2278" s="2">
        <f t="shared" si="319"/>
        <v>1.253961391493662</v>
      </c>
      <c r="I2278" s="2">
        <f t="shared" si="320"/>
        <v>55.633667738322835</v>
      </c>
    </row>
    <row r="2279" spans="1:9" ht="13.5" x14ac:dyDescent="0.25">
      <c r="A2279" s="3">
        <f>TITRES_STAT!B2282</f>
        <v>45321</v>
      </c>
      <c r="B2279" s="5">
        <f>TITRES_STAT!D2282</f>
        <v>11.34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5.8251792113352706E-2</v>
      </c>
      <c r="G2279" s="2">
        <f t="shared" si="321"/>
        <v>4.6454215024886704E-2</v>
      </c>
      <c r="H2279" s="2">
        <f t="shared" si="319"/>
        <v>1.2539613914936618</v>
      </c>
      <c r="I2279" s="2">
        <f t="shared" si="320"/>
        <v>55.633667738322835</v>
      </c>
    </row>
    <row r="2280" spans="1:9" ht="13.5" x14ac:dyDescent="0.25">
      <c r="A2280" s="3">
        <f>TITRES_STAT!B2283</f>
        <v>45322</v>
      </c>
      <c r="B2280" s="5">
        <f>TITRES_STAT!D2283</f>
        <v>11.34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5.4090949819541802E-2</v>
      </c>
      <c r="G2280" s="2">
        <f t="shared" si="321"/>
        <v>4.3136056808823368E-2</v>
      </c>
      <c r="H2280" s="2">
        <f t="shared" si="319"/>
        <v>1.253961391493662</v>
      </c>
      <c r="I2280" s="2">
        <f t="shared" si="320"/>
        <v>55.633667738322835</v>
      </c>
    </row>
    <row r="2281" spans="1:9" ht="13.5" x14ac:dyDescent="0.25">
      <c r="A2281" s="3">
        <f>TITRES_STAT!B2284</f>
        <v>45323</v>
      </c>
      <c r="B2281" s="5">
        <f>TITRES_STAT!D2284</f>
        <v>11.34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5.0227310546717384E-2</v>
      </c>
      <c r="G2281" s="2">
        <f t="shared" si="321"/>
        <v>4.0054909893907413E-2</v>
      </c>
      <c r="H2281" s="2">
        <f t="shared" si="319"/>
        <v>1.2539613914936618</v>
      </c>
      <c r="I2281" s="2">
        <f t="shared" si="320"/>
        <v>55.633667738322835</v>
      </c>
    </row>
    <row r="2282" spans="1:9" ht="13.5" x14ac:dyDescent="0.25">
      <c r="A2282" s="3">
        <f>TITRES_STAT!B2285</f>
        <v>45324</v>
      </c>
      <c r="B2282" s="5">
        <f>TITRES_STAT!D2285</f>
        <v>11.323</v>
      </c>
      <c r="C2282" s="2">
        <f t="shared" si="315"/>
        <v>-1.699999999999946E-2</v>
      </c>
      <c r="D2282" s="2">
        <f t="shared" si="316"/>
        <v>0</v>
      </c>
      <c r="E2282" s="2">
        <f t="shared" si="317"/>
        <v>1.699999999999946E-2</v>
      </c>
      <c r="F2282" s="2">
        <f t="shared" si="321"/>
        <v>4.6639645507666139E-2</v>
      </c>
      <c r="G2282" s="2">
        <f t="shared" si="321"/>
        <v>3.8408130615771134E-2</v>
      </c>
      <c r="H2282" s="2">
        <f t="shared" si="319"/>
        <v>1.2143169886147749</v>
      </c>
      <c r="I2282" s="2">
        <f t="shared" si="320"/>
        <v>54.839347521531835</v>
      </c>
    </row>
    <row r="2283" spans="1:9" ht="13.5" x14ac:dyDescent="0.25">
      <c r="A2283" s="3">
        <f>TITRES_STAT!B2286</f>
        <v>45327</v>
      </c>
      <c r="B2283" s="5">
        <f>TITRES_STAT!D2286</f>
        <v>11.052</v>
      </c>
      <c r="C2283" s="2">
        <f t="shared" si="315"/>
        <v>-0.2710000000000008</v>
      </c>
      <c r="D2283" s="2">
        <f t="shared" si="316"/>
        <v>0</v>
      </c>
      <c r="E2283" s="2">
        <f t="shared" si="317"/>
        <v>0.2710000000000008</v>
      </c>
      <c r="F2283" s="2">
        <f t="shared" si="321"/>
        <v>4.3308242257118552E-2</v>
      </c>
      <c r="G2283" s="2">
        <f t="shared" si="321"/>
        <v>5.5021835571787539E-2</v>
      </c>
      <c r="H2283" s="2">
        <f t="shared" si="319"/>
        <v>0.78711009560220602</v>
      </c>
      <c r="I2283" s="2">
        <f t="shared" si="320"/>
        <v>44.043738409802444</v>
      </c>
    </row>
    <row r="2284" spans="1:9" ht="13.5" x14ac:dyDescent="0.25">
      <c r="A2284" s="3">
        <f>TITRES_STAT!B2287</f>
        <v>45328</v>
      </c>
      <c r="B2284" s="5">
        <f>TITRES_STAT!D2287</f>
        <v>11.314</v>
      </c>
      <c r="C2284" s="2">
        <f t="shared" si="315"/>
        <v>0.26200000000000045</v>
      </c>
      <c r="D2284" s="2">
        <f t="shared" si="316"/>
        <v>0.26200000000000045</v>
      </c>
      <c r="E2284" s="2">
        <f t="shared" si="317"/>
        <v>0</v>
      </c>
      <c r="F2284" s="2">
        <f t="shared" si="321"/>
        <v>5.8929082095895827E-2</v>
      </c>
      <c r="G2284" s="2">
        <f t="shared" si="321"/>
        <v>5.1091704459517003E-2</v>
      </c>
      <c r="H2284" s="2">
        <f t="shared" si="319"/>
        <v>1.1533982418337374</v>
      </c>
      <c r="I2284" s="2">
        <f t="shared" si="320"/>
        <v>53.561771316928123</v>
      </c>
    </row>
    <row r="2285" spans="1:9" ht="13.5" x14ac:dyDescent="0.25">
      <c r="A2285" s="3">
        <f>TITRES_STAT!B2288</f>
        <v>45329</v>
      </c>
      <c r="B2285" s="5">
        <f>TITRES_STAT!D2288</f>
        <v>11.314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5.4719861946188983E-2</v>
      </c>
      <c r="G2285" s="2">
        <f t="shared" si="322"/>
        <v>4.7442296998122926E-2</v>
      </c>
      <c r="H2285" s="2">
        <f t="shared" si="319"/>
        <v>1.1533982418337374</v>
      </c>
      <c r="I2285" s="2">
        <f t="shared" si="320"/>
        <v>53.561771316928123</v>
      </c>
    </row>
    <row r="2286" spans="1:9" ht="13.5" x14ac:dyDescent="0.25">
      <c r="A2286" s="3">
        <f>TITRES_STAT!B2289</f>
        <v>45330</v>
      </c>
      <c r="B2286" s="5">
        <f>TITRES_STAT!D2289</f>
        <v>11.279</v>
      </c>
      <c r="C2286" s="2">
        <f t="shared" si="315"/>
        <v>-3.5000000000000142E-2</v>
      </c>
      <c r="D2286" s="2">
        <f t="shared" si="316"/>
        <v>0</v>
      </c>
      <c r="E2286" s="2">
        <f t="shared" si="317"/>
        <v>3.5000000000000142E-2</v>
      </c>
      <c r="F2286" s="2">
        <f t="shared" si="322"/>
        <v>5.0811300378604055E-2</v>
      </c>
      <c r="G2286" s="2">
        <f t="shared" si="322"/>
        <v>4.6553561498257012E-2</v>
      </c>
      <c r="H2286" s="2">
        <f t="shared" si="319"/>
        <v>1.0914589290983989</v>
      </c>
      <c r="I2286" s="2">
        <f t="shared" si="320"/>
        <v>52.186486376230818</v>
      </c>
    </row>
    <row r="2287" spans="1:9" ht="13.5" x14ac:dyDescent="0.25">
      <c r="A2287" s="3">
        <f>TITRES_STAT!B2290</f>
        <v>45331</v>
      </c>
      <c r="B2287" s="5">
        <f>TITRES_STAT!D2290</f>
        <v>11.279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4.7181921780132342E-2</v>
      </c>
      <c r="G2287" s="2">
        <f t="shared" si="322"/>
        <v>4.3228307105524374E-2</v>
      </c>
      <c r="H2287" s="2">
        <f t="shared" si="319"/>
        <v>1.0914589290983989</v>
      </c>
      <c r="I2287" s="2">
        <f t="shared" si="320"/>
        <v>52.186486376230818</v>
      </c>
    </row>
    <row r="2288" spans="1:9" ht="13.5" x14ac:dyDescent="0.25">
      <c r="A2288" s="3">
        <f>TITRES_STAT!B2291</f>
        <v>45334</v>
      </c>
      <c r="B2288" s="5">
        <f>TITRES_STAT!D2291</f>
        <v>11.279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4.3811784510122895E-2</v>
      </c>
      <c r="G2288" s="2">
        <f t="shared" si="322"/>
        <v>4.0140570883701203E-2</v>
      </c>
      <c r="H2288" s="2">
        <f t="shared" si="319"/>
        <v>1.0914589290983991</v>
      </c>
      <c r="I2288" s="2">
        <f t="shared" si="320"/>
        <v>52.186486376230832</v>
      </c>
    </row>
    <row r="2289" spans="1:9" ht="13.5" x14ac:dyDescent="0.25">
      <c r="A2289" s="3">
        <f>TITRES_STAT!B2292</f>
        <v>45335</v>
      </c>
      <c r="B2289" s="5">
        <f>TITRES_STAT!D2292</f>
        <v>11.279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4.0682371330828401E-2</v>
      </c>
      <c r="G2289" s="2">
        <f t="shared" si="322"/>
        <v>3.7273387249151121E-2</v>
      </c>
      <c r="H2289" s="2">
        <f t="shared" si="319"/>
        <v>1.0914589290983989</v>
      </c>
      <c r="I2289" s="2">
        <f t="shared" si="320"/>
        <v>52.186486376230818</v>
      </c>
    </row>
    <row r="2290" spans="1:9" ht="13.5" x14ac:dyDescent="0.25">
      <c r="A2290" s="3">
        <f>TITRES_STAT!B2293</f>
        <v>45336</v>
      </c>
      <c r="B2290" s="5">
        <f>TITRES_STAT!D2293</f>
        <v>11.279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3.7776487664340656E-2</v>
      </c>
      <c r="G2290" s="2">
        <f t="shared" si="322"/>
        <v>3.4611002445640325E-2</v>
      </c>
      <c r="H2290" s="2">
        <f t="shared" si="319"/>
        <v>1.0914589290983989</v>
      </c>
      <c r="I2290" s="2">
        <f t="shared" si="320"/>
        <v>52.186486376230818</v>
      </c>
    </row>
    <row r="2291" spans="1:9" ht="13.5" x14ac:dyDescent="0.25">
      <c r="A2291" s="3">
        <f>TITRES_STAT!B2294</f>
        <v>45337</v>
      </c>
      <c r="B2291" s="5">
        <f>TITRES_STAT!D2294</f>
        <v>11.138999999999999</v>
      </c>
      <c r="C2291" s="2">
        <f t="shared" si="315"/>
        <v>-0.14000000000000057</v>
      </c>
      <c r="D2291" s="2">
        <f t="shared" si="316"/>
        <v>0</v>
      </c>
      <c r="E2291" s="2">
        <f t="shared" si="317"/>
        <v>0.14000000000000057</v>
      </c>
      <c r="F2291" s="2">
        <f t="shared" si="322"/>
        <v>3.507816711688775E-2</v>
      </c>
      <c r="G2291" s="2">
        <f t="shared" si="322"/>
        <v>4.2138787985237479E-2</v>
      </c>
      <c r="H2291" s="2">
        <f t="shared" si="319"/>
        <v>0.83244366518507174</v>
      </c>
      <c r="I2291" s="2">
        <f t="shared" si="320"/>
        <v>45.428063137809872</v>
      </c>
    </row>
    <row r="2292" spans="1:9" ht="13.5" x14ac:dyDescent="0.25">
      <c r="A2292" s="3">
        <f>TITRES_STAT!B2295</f>
        <v>45338</v>
      </c>
      <c r="B2292" s="5">
        <f>TITRES_STAT!D2295</f>
        <v>11.183</v>
      </c>
      <c r="C2292" s="2">
        <f t="shared" si="315"/>
        <v>4.4000000000000483E-2</v>
      </c>
      <c r="D2292" s="2">
        <f t="shared" si="316"/>
        <v>4.4000000000000483E-2</v>
      </c>
      <c r="E2292" s="2">
        <f t="shared" si="317"/>
        <v>0</v>
      </c>
      <c r="F2292" s="2">
        <f t="shared" si="322"/>
        <v>3.5715440894252944E-2</v>
      </c>
      <c r="G2292" s="2">
        <f t="shared" si="322"/>
        <v>3.9128874557720517E-2</v>
      </c>
      <c r="H2292" s="2">
        <f t="shared" si="319"/>
        <v>0.91276432808124131</v>
      </c>
      <c r="I2292" s="2">
        <f t="shared" si="320"/>
        <v>47.719644008463199</v>
      </c>
    </row>
    <row r="2293" spans="1:9" ht="13.5" x14ac:dyDescent="0.25">
      <c r="A2293" s="3">
        <f>TITRES_STAT!B2296</f>
        <v>45341</v>
      </c>
      <c r="B2293" s="5">
        <f>TITRES_STAT!D2296</f>
        <v>11.103999999999999</v>
      </c>
      <c r="C2293" s="2">
        <f t="shared" si="315"/>
        <v>-7.9000000000000625E-2</v>
      </c>
      <c r="D2293" s="2">
        <f t="shared" si="316"/>
        <v>0</v>
      </c>
      <c r="E2293" s="2">
        <f t="shared" si="317"/>
        <v>7.9000000000000625E-2</v>
      </c>
      <c r="F2293" s="2">
        <f t="shared" si="322"/>
        <v>3.3164337973234877E-2</v>
      </c>
      <c r="G2293" s="2">
        <f t="shared" si="322"/>
        <v>4.1976812089311956E-2</v>
      </c>
      <c r="H2293" s="2">
        <f t="shared" si="319"/>
        <v>0.79006328309717233</v>
      </c>
      <c r="I2293" s="2">
        <f t="shared" si="320"/>
        <v>44.136053208700126</v>
      </c>
    </row>
    <row r="2294" spans="1:9" ht="13.5" x14ac:dyDescent="0.25">
      <c r="A2294" s="3">
        <f>TITRES_STAT!B2297</f>
        <v>45342</v>
      </c>
      <c r="B2294" s="5">
        <f>TITRES_STAT!D2297</f>
        <v>11.103999999999999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3.0795456689432388E-2</v>
      </c>
      <c r="G2294" s="2">
        <f t="shared" si="322"/>
        <v>3.8978468368646817E-2</v>
      </c>
      <c r="H2294" s="2">
        <f t="shared" si="319"/>
        <v>0.79006328309717233</v>
      </c>
      <c r="I2294" s="2">
        <f t="shared" si="320"/>
        <v>44.136053208700126</v>
      </c>
    </row>
    <row r="2295" spans="1:9" ht="13.5" x14ac:dyDescent="0.25">
      <c r="A2295" s="3">
        <f>TITRES_STAT!B2298</f>
        <v>45343</v>
      </c>
      <c r="B2295" s="5">
        <f>TITRES_STAT!D2298</f>
        <v>11.13</v>
      </c>
      <c r="C2295" s="2">
        <f t="shared" si="315"/>
        <v>2.6000000000001577E-2</v>
      </c>
      <c r="D2295" s="2">
        <f t="shared" si="316"/>
        <v>2.6000000000001577E-2</v>
      </c>
      <c r="E2295" s="2">
        <f t="shared" si="317"/>
        <v>0</v>
      </c>
      <c r="F2295" s="2">
        <f t="shared" si="322"/>
        <v>3.0452924068758762E-2</v>
      </c>
      <c r="G2295" s="2">
        <f t="shared" si="322"/>
        <v>3.6194292056600616E-2</v>
      </c>
      <c r="H2295" s="2">
        <f t="shared" si="319"/>
        <v>0.84137366248624212</v>
      </c>
      <c r="I2295" s="2">
        <f t="shared" si="320"/>
        <v>45.692717324424564</v>
      </c>
    </row>
    <row r="2296" spans="1:9" ht="13.5" x14ac:dyDescent="0.25">
      <c r="A2296" s="3">
        <f>TITRES_STAT!B2299</f>
        <v>45344</v>
      </c>
      <c r="B2296" s="5">
        <f>TITRES_STAT!D2299</f>
        <v>11.279</v>
      </c>
      <c r="C2296" s="2">
        <f t="shared" si="315"/>
        <v>0.14899999999999913</v>
      </c>
      <c r="D2296" s="2">
        <f t="shared" si="316"/>
        <v>0.14899999999999913</v>
      </c>
      <c r="E2296" s="2">
        <f t="shared" si="317"/>
        <v>0</v>
      </c>
      <c r="F2296" s="2">
        <f t="shared" si="322"/>
        <v>3.8920572349561644E-2</v>
      </c>
      <c r="G2296" s="2">
        <f t="shared" si="322"/>
        <v>3.3608985481129144E-2</v>
      </c>
      <c r="H2296" s="2">
        <f t="shared" si="319"/>
        <v>1.1580406784791186</v>
      </c>
      <c r="I2296" s="2">
        <f t="shared" si="320"/>
        <v>53.661670515647977</v>
      </c>
    </row>
    <row r="2297" spans="1:9" ht="13.5" x14ac:dyDescent="0.25">
      <c r="A2297" s="3">
        <f>TITRES_STAT!B2300</f>
        <v>45345</v>
      </c>
      <c r="B2297" s="5">
        <f>TITRES_STAT!D2300</f>
        <v>11.384</v>
      </c>
      <c r="C2297" s="2">
        <f t="shared" si="315"/>
        <v>0.10500000000000043</v>
      </c>
      <c r="D2297" s="2">
        <f t="shared" si="316"/>
        <v>0.10500000000000043</v>
      </c>
      <c r="E2297" s="2">
        <f t="shared" si="317"/>
        <v>0</v>
      </c>
      <c r="F2297" s="2">
        <f t="shared" si="322"/>
        <v>4.3640531467450124E-2</v>
      </c>
      <c r="G2297" s="2">
        <f t="shared" si="322"/>
        <v>3.120834366104849E-2</v>
      </c>
      <c r="H2297" s="2">
        <f t="shared" si="319"/>
        <v>1.3983610261866732</v>
      </c>
      <c r="I2297" s="2">
        <f t="shared" si="320"/>
        <v>58.304859481894937</v>
      </c>
    </row>
    <row r="2298" spans="1:9" ht="13.5" x14ac:dyDescent="0.25">
      <c r="A2298" s="3">
        <f>TITRES_STAT!B2301</f>
        <v>45348</v>
      </c>
      <c r="B2298" s="5">
        <f>TITRES_STAT!D2301</f>
        <v>11.515000000000001</v>
      </c>
      <c r="C2298" s="2">
        <f t="shared" si="315"/>
        <v>0.13100000000000023</v>
      </c>
      <c r="D2298" s="2">
        <f t="shared" si="316"/>
        <v>0.13100000000000023</v>
      </c>
      <c r="E2298" s="2">
        <f t="shared" si="317"/>
        <v>0</v>
      </c>
      <c r="F2298" s="2">
        <f t="shared" si="322"/>
        <v>4.9880493505489412E-2</v>
      </c>
      <c r="G2298" s="2">
        <f t="shared" si="322"/>
        <v>2.8979176256687885E-2</v>
      </c>
      <c r="H2298" s="2">
        <f t="shared" si="319"/>
        <v>1.7212529805424635</v>
      </c>
      <c r="I2298" s="2">
        <f t="shared" si="320"/>
        <v>63.252222150964563</v>
      </c>
    </row>
    <row r="2299" spans="1:9" ht="13.5" x14ac:dyDescent="0.25">
      <c r="A2299" s="3">
        <f>TITRES_STAT!B2302</f>
        <v>45349</v>
      </c>
      <c r="B2299" s="5">
        <f>TITRES_STAT!D2302</f>
        <v>11.515000000000001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4.6317601112240168E-2</v>
      </c>
      <c r="G2299" s="2">
        <f t="shared" si="322"/>
        <v>2.6909235095495893E-2</v>
      </c>
      <c r="H2299" s="2">
        <f t="shared" si="319"/>
        <v>1.7212529805424635</v>
      </c>
      <c r="I2299" s="2">
        <f t="shared" si="320"/>
        <v>63.252222150964563</v>
      </c>
    </row>
    <row r="2300" spans="1:9" ht="13.5" x14ac:dyDescent="0.25">
      <c r="A2300" s="3">
        <f>TITRES_STAT!B2303</f>
        <v>45350</v>
      </c>
      <c r="B2300" s="5">
        <f>TITRES_STAT!D2303</f>
        <v>11.611000000000001</v>
      </c>
      <c r="C2300" s="2">
        <f t="shared" si="315"/>
        <v>9.6000000000000085E-2</v>
      </c>
      <c r="D2300" s="2">
        <f t="shared" si="316"/>
        <v>9.6000000000000085E-2</v>
      </c>
      <c r="E2300" s="2">
        <f t="shared" si="317"/>
        <v>0</v>
      </c>
      <c r="F2300" s="2">
        <f t="shared" si="322"/>
        <v>4.9866343889937305E-2</v>
      </c>
      <c r="G2300" s="2">
        <f t="shared" si="322"/>
        <v>2.4987146874389046E-2</v>
      </c>
      <c r="H2300" s="2">
        <f t="shared" si="319"/>
        <v>1.995679784515477</v>
      </c>
      <c r="I2300" s="2">
        <f t="shared" si="320"/>
        <v>66.618595045807254</v>
      </c>
    </row>
    <row r="2301" spans="1:9" ht="13.5" x14ac:dyDescent="0.25">
      <c r="A2301" s="3">
        <f>TITRES_STAT!B2304</f>
        <v>45351</v>
      </c>
      <c r="B2301" s="5">
        <f>TITRES_STAT!D2304</f>
        <v>11.611000000000001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4.6304462183513209E-2</v>
      </c>
      <c r="G2301" s="2">
        <f t="shared" si="323"/>
        <v>2.3202350669075545E-2</v>
      </c>
      <c r="H2301" s="2">
        <f t="shared" si="319"/>
        <v>1.9956797845154766</v>
      </c>
      <c r="I2301" s="2">
        <f t="shared" si="320"/>
        <v>66.61859504580724</v>
      </c>
    </row>
    <row r="2302" spans="1:9" ht="13.5" x14ac:dyDescent="0.25">
      <c r="A2302" s="3">
        <f>TITRES_STAT!B2305</f>
        <v>45352</v>
      </c>
      <c r="B2302" s="5">
        <f>TITRES_STAT!D2305</f>
        <v>11.804</v>
      </c>
      <c r="C2302" s="2">
        <f t="shared" si="315"/>
        <v>0.19299999999999962</v>
      </c>
      <c r="D2302" s="2">
        <f t="shared" si="316"/>
        <v>0.19299999999999962</v>
      </c>
      <c r="E2302" s="2">
        <f t="shared" si="317"/>
        <v>0</v>
      </c>
      <c r="F2302" s="2">
        <f t="shared" si="323"/>
        <v>5.6782714884690812E-2</v>
      </c>
      <c r="G2302" s="2">
        <f t="shared" si="323"/>
        <v>2.1545039906998721E-2</v>
      </c>
      <c r="H2302" s="2">
        <f t="shared" si="319"/>
        <v>2.6355353775067938</v>
      </c>
      <c r="I2302" s="2">
        <f t="shared" si="320"/>
        <v>72.493734865377988</v>
      </c>
    </row>
    <row r="2303" spans="1:9" ht="13.5" x14ac:dyDescent="0.25">
      <c r="A2303" s="3">
        <f>TITRES_STAT!B2306</f>
        <v>45355</v>
      </c>
      <c r="B2303" s="5">
        <f>TITRES_STAT!D2306</f>
        <v>11.804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5.272680667864147E-2</v>
      </c>
      <c r="G2303" s="2">
        <f t="shared" si="323"/>
        <v>2.0006108485070239E-2</v>
      </c>
      <c r="H2303" s="2">
        <f t="shared" si="319"/>
        <v>2.6355353775067942</v>
      </c>
      <c r="I2303" s="2">
        <f t="shared" si="320"/>
        <v>72.493734865377988</v>
      </c>
    </row>
    <row r="2304" spans="1:9" ht="13.5" x14ac:dyDescent="0.25">
      <c r="A2304" s="3">
        <f>TITRES_STAT!B2307</f>
        <v>45356</v>
      </c>
      <c r="B2304" s="5">
        <f>TITRES_STAT!D2307</f>
        <v>11.804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4.8960606201595654E-2</v>
      </c>
      <c r="G2304" s="2">
        <f t="shared" si="323"/>
        <v>1.8577100736136647E-2</v>
      </c>
      <c r="H2304" s="2">
        <f t="shared" si="319"/>
        <v>2.6355353775067947</v>
      </c>
      <c r="I2304" s="2">
        <f t="shared" si="320"/>
        <v>72.493734865378002</v>
      </c>
    </row>
    <row r="2305" spans="1:9" ht="13.5" x14ac:dyDescent="0.25">
      <c r="A2305" s="3">
        <f>TITRES_STAT!B2308</f>
        <v>45357</v>
      </c>
      <c r="B2305" s="5">
        <f>TITRES_STAT!D2308</f>
        <v>11.83</v>
      </c>
      <c r="C2305" s="2">
        <f t="shared" si="315"/>
        <v>2.5999999999999801E-2</v>
      </c>
      <c r="D2305" s="2">
        <f t="shared" si="316"/>
        <v>2.5999999999999801E-2</v>
      </c>
      <c r="E2305" s="2">
        <f t="shared" si="317"/>
        <v>0</v>
      </c>
      <c r="F2305" s="2">
        <f t="shared" si="323"/>
        <v>4.7320562901481664E-2</v>
      </c>
      <c r="G2305" s="2">
        <f t="shared" si="323"/>
        <v>1.7250164969269743E-2</v>
      </c>
      <c r="H2305" s="2">
        <f t="shared" si="319"/>
        <v>2.743194803399315</v>
      </c>
      <c r="I2305" s="2">
        <f t="shared" si="320"/>
        <v>73.284852845706354</v>
      </c>
    </row>
    <row r="2306" spans="1:9" ht="13.5" x14ac:dyDescent="0.25">
      <c r="A2306" s="3">
        <f>TITRES_STAT!B2309</f>
        <v>45358</v>
      </c>
      <c r="B2306" s="5">
        <f>TITRES_STAT!D2309</f>
        <v>12.066000000000001</v>
      </c>
      <c r="C2306" s="2">
        <f t="shared" si="315"/>
        <v>0.23600000000000065</v>
      </c>
      <c r="D2306" s="2">
        <f t="shared" si="316"/>
        <v>0.23600000000000065</v>
      </c>
      <c r="E2306" s="2">
        <f t="shared" si="317"/>
        <v>0</v>
      </c>
      <c r="F2306" s="2">
        <f t="shared" si="323"/>
        <v>6.0797665551375876E-2</v>
      </c>
      <c r="G2306" s="2">
        <f t="shared" si="323"/>
        <v>1.6018010328607619E-2</v>
      </c>
      <c r="H2306" s="2">
        <f t="shared" si="319"/>
        <v>3.7955816174492858</v>
      </c>
      <c r="I2306" s="2">
        <f t="shared" si="320"/>
        <v>79.14747199043839</v>
      </c>
    </row>
    <row r="2307" spans="1:9" ht="13.5" x14ac:dyDescent="0.25">
      <c r="A2307" s="3">
        <f>TITRES_STAT!B2310</f>
        <v>45359</v>
      </c>
      <c r="B2307" s="5">
        <f>TITRES_STAT!D2310</f>
        <v>12.153</v>
      </c>
      <c r="C2307" s="2">
        <f t="shared" ref="C2307:C2370" si="324">B2307-B2306</f>
        <v>8.6999999999999744E-2</v>
      </c>
      <c r="D2307" s="2">
        <f t="shared" ref="D2307:D2370" si="325">IF(C2307&gt;0,C2307,0)</f>
        <v>8.6999999999999744E-2</v>
      </c>
      <c r="E2307" s="2">
        <f t="shared" ref="E2307:E2370" si="326">IF(C2307&lt;0,-C2307,0)</f>
        <v>0</v>
      </c>
      <c r="F2307" s="2">
        <f t="shared" si="323"/>
        <v>6.2669260869134727E-2</v>
      </c>
      <c r="G2307" s="2">
        <f t="shared" si="323"/>
        <v>1.4873866733707075E-2</v>
      </c>
      <c r="H2307" s="2">
        <f t="shared" si="319"/>
        <v>4.2133805547090182</v>
      </c>
      <c r="I2307" s="2">
        <f t="shared" si="320"/>
        <v>80.818588063809315</v>
      </c>
    </row>
    <row r="2308" spans="1:9" ht="13.5" x14ac:dyDescent="0.25">
      <c r="A2308" s="3">
        <f>TITRES_STAT!B2311</f>
        <v>45362</v>
      </c>
      <c r="B2308" s="5">
        <f>TITRES_STAT!D2311</f>
        <v>11.891</v>
      </c>
      <c r="C2308" s="2">
        <f t="shared" si="324"/>
        <v>-0.26200000000000045</v>
      </c>
      <c r="D2308" s="2">
        <f t="shared" si="325"/>
        <v>0</v>
      </c>
      <c r="E2308" s="2">
        <f t="shared" si="326"/>
        <v>0.26200000000000045</v>
      </c>
      <c r="F2308" s="2">
        <f t="shared" si="323"/>
        <v>5.8192885092767967E-2</v>
      </c>
      <c r="G2308" s="2">
        <f t="shared" si="323"/>
        <v>3.2525733395585177E-2</v>
      </c>
      <c r="H2308" s="2">
        <f t="shared" si="319"/>
        <v>1.7891336802467512</v>
      </c>
      <c r="I2308" s="2">
        <f t="shared" si="320"/>
        <v>64.146573286098956</v>
      </c>
    </row>
    <row r="2309" spans="1:9" ht="13.5" x14ac:dyDescent="0.25">
      <c r="A2309" s="3">
        <f>TITRES_STAT!B2312</f>
        <v>45363</v>
      </c>
      <c r="B2309" s="5">
        <f>TITRES_STAT!D2312</f>
        <v>12.153</v>
      </c>
      <c r="C2309" s="2">
        <f t="shared" si="324"/>
        <v>0.26200000000000045</v>
      </c>
      <c r="D2309" s="2">
        <f t="shared" si="325"/>
        <v>0.26200000000000045</v>
      </c>
      <c r="E2309" s="2">
        <f t="shared" si="326"/>
        <v>0</v>
      </c>
      <c r="F2309" s="2">
        <f t="shared" si="323"/>
        <v>7.2750536157570295E-2</v>
      </c>
      <c r="G2309" s="2">
        <f t="shared" si="323"/>
        <v>3.0202466724471948E-2</v>
      </c>
      <c r="H2309" s="2">
        <f t="shared" si="319"/>
        <v>2.4087614042009093</v>
      </c>
      <c r="I2309" s="2">
        <f t="shared" si="320"/>
        <v>70.663831186083769</v>
      </c>
    </row>
    <row r="2310" spans="1:9" ht="13.5" x14ac:dyDescent="0.25">
      <c r="A2310" s="3">
        <f>TITRES_STAT!B2313</f>
        <v>45364</v>
      </c>
      <c r="B2310" s="5">
        <f>TITRES_STAT!D2313</f>
        <v>12.153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6.7554069289172416E-2</v>
      </c>
      <c r="G2310" s="2">
        <f t="shared" si="323"/>
        <v>2.8045147672723952E-2</v>
      </c>
      <c r="H2310" s="2">
        <f t="shared" si="319"/>
        <v>2.4087614042009093</v>
      </c>
      <c r="I2310" s="2">
        <f t="shared" si="320"/>
        <v>70.663831186083769</v>
      </c>
    </row>
    <row r="2311" spans="1:9" ht="13.5" x14ac:dyDescent="0.25">
      <c r="A2311" s="3">
        <f>TITRES_STAT!B2314</f>
        <v>45365</v>
      </c>
      <c r="B2311" s="5">
        <f>TITRES_STAT!D2314</f>
        <v>12.11</v>
      </c>
      <c r="C2311" s="2">
        <f t="shared" si="324"/>
        <v>-4.3000000000001037E-2</v>
      </c>
      <c r="D2311" s="2">
        <f t="shared" si="325"/>
        <v>0</v>
      </c>
      <c r="E2311" s="2">
        <f t="shared" si="326"/>
        <v>4.3000000000001037E-2</v>
      </c>
      <c r="F2311" s="2">
        <f t="shared" si="323"/>
        <v>6.2728778625660106E-2</v>
      </c>
      <c r="G2311" s="2">
        <f t="shared" si="323"/>
        <v>2.9113351410386599E-2</v>
      </c>
      <c r="H2311" s="2">
        <f t="shared" si="319"/>
        <v>2.1546395583739195</v>
      </c>
      <c r="I2311" s="2">
        <f t="shared" si="320"/>
        <v>68.300657444508275</v>
      </c>
    </row>
    <row r="2312" spans="1:9" ht="13.5" x14ac:dyDescent="0.25">
      <c r="A2312" s="3">
        <f>TITRES_STAT!B2315</f>
        <v>45366</v>
      </c>
      <c r="B2312" s="5">
        <f>TITRES_STAT!D2315</f>
        <v>12.11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5.8248151580970096E-2</v>
      </c>
      <c r="G2312" s="2">
        <f t="shared" si="323"/>
        <v>2.7033826309644699E-2</v>
      </c>
      <c r="H2312" s="2">
        <f t="shared" si="319"/>
        <v>2.1546395583739195</v>
      </c>
      <c r="I2312" s="2">
        <f t="shared" si="320"/>
        <v>68.300657444508275</v>
      </c>
    </row>
    <row r="2313" spans="1:9" ht="13.5" x14ac:dyDescent="0.25">
      <c r="A2313" s="3">
        <f>TITRES_STAT!B2316</f>
        <v>45369</v>
      </c>
      <c r="B2313" s="5">
        <f>TITRES_STAT!D2316</f>
        <v>11.847</v>
      </c>
      <c r="C2313" s="2">
        <f t="shared" si="324"/>
        <v>-0.2629999999999999</v>
      </c>
      <c r="D2313" s="2">
        <f t="shared" si="325"/>
        <v>0</v>
      </c>
      <c r="E2313" s="2">
        <f t="shared" si="326"/>
        <v>0.2629999999999999</v>
      </c>
      <c r="F2313" s="2">
        <f t="shared" si="323"/>
        <v>5.4087569325186512E-2</v>
      </c>
      <c r="G2313" s="2">
        <f t="shared" si="323"/>
        <v>4.3888553001812929E-2</v>
      </c>
      <c r="H2313" s="2">
        <f t="shared" si="319"/>
        <v>1.2323844288726558</v>
      </c>
      <c r="I2313" s="2">
        <f t="shared" si="320"/>
        <v>55.204847916584171</v>
      </c>
    </row>
    <row r="2314" spans="1:9" ht="13.5" x14ac:dyDescent="0.25">
      <c r="A2314" s="3">
        <f>TITRES_STAT!B2317</f>
        <v>45370</v>
      </c>
      <c r="B2314" s="5">
        <f>TITRES_STAT!D2317</f>
        <v>11.891</v>
      </c>
      <c r="C2314" s="2">
        <f t="shared" si="324"/>
        <v>4.4000000000000483E-2</v>
      </c>
      <c r="D2314" s="2">
        <f t="shared" si="325"/>
        <v>4.4000000000000483E-2</v>
      </c>
      <c r="E2314" s="2">
        <f t="shared" si="326"/>
        <v>0</v>
      </c>
      <c r="F2314" s="2">
        <f t="shared" si="323"/>
        <v>5.3367028659101798E-2</v>
      </c>
      <c r="G2314" s="2">
        <f t="shared" si="323"/>
        <v>4.0753656358826287E-2</v>
      </c>
      <c r="H2314" s="2">
        <f t="shared" si="319"/>
        <v>1.3095028379593172</v>
      </c>
      <c r="I2314" s="2">
        <f t="shared" si="320"/>
        <v>56.700637749222139</v>
      </c>
    </row>
    <row r="2315" spans="1:9" ht="13.5" x14ac:dyDescent="0.25">
      <c r="A2315" s="3">
        <f>TITRES_STAT!B2318</f>
        <v>45372</v>
      </c>
      <c r="B2315" s="5">
        <f>TITRES_STAT!D2318</f>
        <v>12.013</v>
      </c>
      <c r="C2315" s="2">
        <f t="shared" si="324"/>
        <v>0.12199999999999989</v>
      </c>
      <c r="D2315" s="2">
        <f t="shared" si="325"/>
        <v>0.12199999999999989</v>
      </c>
      <c r="E2315" s="2">
        <f t="shared" si="326"/>
        <v>0</v>
      </c>
      <c r="F2315" s="2">
        <f t="shared" si="323"/>
        <v>5.8269383754880229E-2</v>
      </c>
      <c r="G2315" s="2">
        <f t="shared" si="323"/>
        <v>3.7842680904624407E-2</v>
      </c>
      <c r="H2315" s="2">
        <f t="shared" si="319"/>
        <v>1.5397794860712328</v>
      </c>
      <c r="I2315" s="2">
        <f t="shared" si="320"/>
        <v>60.626502990348463</v>
      </c>
    </row>
    <row r="2316" spans="1:9" ht="13.5" x14ac:dyDescent="0.25">
      <c r="A2316" s="3">
        <f>TITRES_STAT!B2319</f>
        <v>45373</v>
      </c>
      <c r="B2316" s="5">
        <f>TITRES_STAT!D2319</f>
        <v>12.013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5.4107284915245926E-2</v>
      </c>
      <c r="G2316" s="2">
        <f t="shared" si="323"/>
        <v>3.5139632268579808E-2</v>
      </c>
      <c r="H2316" s="2">
        <f t="shared" si="319"/>
        <v>1.5397794860712328</v>
      </c>
      <c r="I2316" s="2">
        <f t="shared" si="320"/>
        <v>60.626502990348463</v>
      </c>
    </row>
    <row r="2317" spans="1:9" ht="13.5" x14ac:dyDescent="0.25">
      <c r="A2317" s="3">
        <f>TITRES_STAT!B2320</f>
        <v>45376</v>
      </c>
      <c r="B2317" s="5">
        <f>TITRES_STAT!D2320</f>
        <v>12.241</v>
      </c>
      <c r="C2317" s="2">
        <f t="shared" si="324"/>
        <v>0.22799999999999976</v>
      </c>
      <c r="D2317" s="2">
        <f t="shared" si="325"/>
        <v>0.22799999999999976</v>
      </c>
      <c r="E2317" s="2">
        <f t="shared" si="326"/>
        <v>0</v>
      </c>
      <c r="F2317" s="2">
        <f t="shared" ref="F2317:G2332" si="327">((F2316*13)+D2317)/14</f>
        <v>6.6528193135585487E-2</v>
      </c>
      <c r="G2317" s="2">
        <f t="shared" si="327"/>
        <v>3.2629658535109823E-2</v>
      </c>
      <c r="H2317" s="2">
        <f t="shared" si="319"/>
        <v>2.0388872002445417</v>
      </c>
      <c r="I2317" s="2">
        <f t="shared" si="320"/>
        <v>67.093217546227805</v>
      </c>
    </row>
    <row r="2318" spans="1:9" ht="13.5" x14ac:dyDescent="0.25">
      <c r="A2318" s="3">
        <f>TITRES_STAT!B2321</f>
        <v>45377</v>
      </c>
      <c r="B2318" s="5">
        <f>TITRES_STAT!D2321</f>
        <v>12.555</v>
      </c>
      <c r="C2318" s="2">
        <f t="shared" si="324"/>
        <v>0.31400000000000006</v>
      </c>
      <c r="D2318" s="2">
        <f t="shared" si="325"/>
        <v>0.31400000000000006</v>
      </c>
      <c r="E2318" s="2">
        <f t="shared" si="326"/>
        <v>0</v>
      </c>
      <c r="F2318" s="2">
        <f t="shared" si="327"/>
        <v>8.4204750768757969E-2</v>
      </c>
      <c r="G2318" s="2">
        <f t="shared" si="327"/>
        <v>3.0298968639744833E-2</v>
      </c>
      <c r="H2318" s="2">
        <f t="shared" si="319"/>
        <v>2.779129275651381</v>
      </c>
      <c r="I2318" s="2">
        <f t="shared" si="320"/>
        <v>73.538878216129902</v>
      </c>
    </row>
    <row r="2319" spans="1:9" ht="13.5" x14ac:dyDescent="0.25">
      <c r="A2319" s="3">
        <f>TITRES_STAT!B2322</f>
        <v>45378</v>
      </c>
      <c r="B2319" s="5">
        <f>TITRES_STAT!D2322</f>
        <v>12.634</v>
      </c>
      <c r="C2319" s="2">
        <f t="shared" si="324"/>
        <v>7.9000000000000625E-2</v>
      </c>
      <c r="D2319" s="2">
        <f t="shared" si="325"/>
        <v>7.9000000000000625E-2</v>
      </c>
      <c r="E2319" s="2">
        <f t="shared" si="326"/>
        <v>0</v>
      </c>
      <c r="F2319" s="2">
        <f t="shared" si="327"/>
        <v>8.3832982856703861E-2</v>
      </c>
      <c r="G2319" s="2">
        <f t="shared" si="327"/>
        <v>2.8134756594048772E-2</v>
      </c>
      <c r="H2319" s="2">
        <f t="shared" si="319"/>
        <v>2.9796946199433871</v>
      </c>
      <c r="I2319" s="2">
        <f t="shared" si="320"/>
        <v>74.872443855648768</v>
      </c>
    </row>
    <row r="2320" spans="1:9" ht="13.5" x14ac:dyDescent="0.25">
      <c r="A2320" s="3">
        <f>TITRES_STAT!B2323</f>
        <v>45379</v>
      </c>
      <c r="B2320" s="5">
        <f>TITRES_STAT!D2323</f>
        <v>13.028</v>
      </c>
      <c r="C2320" s="2">
        <f t="shared" si="324"/>
        <v>0.39400000000000013</v>
      </c>
      <c r="D2320" s="2">
        <f t="shared" si="325"/>
        <v>0.39400000000000013</v>
      </c>
      <c r="E2320" s="2">
        <f t="shared" si="326"/>
        <v>0</v>
      </c>
      <c r="F2320" s="2">
        <f t="shared" si="327"/>
        <v>0.10598776979551074</v>
      </c>
      <c r="G2320" s="2">
        <f t="shared" si="327"/>
        <v>2.6125131123045289E-2</v>
      </c>
      <c r="H2320" s="2">
        <f t="shared" si="319"/>
        <v>4.0569277641641257</v>
      </c>
      <c r="I2320" s="2">
        <f t="shared" si="320"/>
        <v>80.225147626460256</v>
      </c>
    </row>
    <row r="2321" spans="1:9" ht="13.5" x14ac:dyDescent="0.25">
      <c r="A2321" s="3">
        <f>TITRES_STAT!B2324</f>
        <v>45380</v>
      </c>
      <c r="B2321" s="5">
        <f>TITRES_STAT!D2324</f>
        <v>13.115</v>
      </c>
      <c r="C2321" s="2">
        <f t="shared" si="324"/>
        <v>8.6999999999999744E-2</v>
      </c>
      <c r="D2321" s="2">
        <f t="shared" si="325"/>
        <v>8.6999999999999744E-2</v>
      </c>
      <c r="E2321" s="2">
        <f t="shared" si="326"/>
        <v>0</v>
      </c>
      <c r="F2321" s="2">
        <f t="shared" si="327"/>
        <v>0.10463150052440282</v>
      </c>
      <c r="G2321" s="2">
        <f t="shared" si="327"/>
        <v>2.4259050328542055E-2</v>
      </c>
      <c r="H2321" s="2">
        <f t="shared" ref="H2321:H2384" si="328">F2321/G2321</f>
        <v>4.3130913662064634</v>
      </c>
      <c r="I2321" s="2">
        <f t="shared" ref="I2321:I2384" si="329">IF(G2321=0,100,100-(100/(1+H2321)))</f>
        <v>81.178565714859928</v>
      </c>
    </row>
    <row r="2322" spans="1:9" ht="13.5" x14ac:dyDescent="0.25">
      <c r="A2322" s="3">
        <f>TITRES_STAT!B2325</f>
        <v>45383</v>
      </c>
      <c r="B2322" s="5">
        <f>TITRES_STAT!D2325</f>
        <v>13.64</v>
      </c>
      <c r="C2322" s="2">
        <f t="shared" si="324"/>
        <v>0.52500000000000036</v>
      </c>
      <c r="D2322" s="2">
        <f t="shared" si="325"/>
        <v>0.52500000000000036</v>
      </c>
      <c r="E2322" s="2">
        <f t="shared" si="326"/>
        <v>0</v>
      </c>
      <c r="F2322" s="2">
        <f t="shared" si="327"/>
        <v>0.13465782191551692</v>
      </c>
      <c r="G2322" s="2">
        <f t="shared" si="327"/>
        <v>2.2526261019360481E-2</v>
      </c>
      <c r="H2322" s="2">
        <f t="shared" si="328"/>
        <v>5.9778150399564112</v>
      </c>
      <c r="I2322" s="2">
        <f t="shared" si="329"/>
        <v>85.668866338907051</v>
      </c>
    </row>
    <row r="2323" spans="1:9" ht="13.5" x14ac:dyDescent="0.25">
      <c r="A2323" s="3">
        <f>TITRES_STAT!B2326</f>
        <v>45384</v>
      </c>
      <c r="B2323" s="5">
        <f>TITRES_STAT!D2326</f>
        <v>13.29</v>
      </c>
      <c r="C2323" s="2">
        <f t="shared" si="324"/>
        <v>-0.35000000000000142</v>
      </c>
      <c r="D2323" s="2">
        <f t="shared" si="325"/>
        <v>0</v>
      </c>
      <c r="E2323" s="2">
        <f t="shared" si="326"/>
        <v>0.35000000000000142</v>
      </c>
      <c r="F2323" s="2">
        <f t="shared" si="327"/>
        <v>0.12503940606440858</v>
      </c>
      <c r="G2323" s="2">
        <f t="shared" si="327"/>
        <v>4.591724237512055E-2</v>
      </c>
      <c r="H2323" s="2">
        <f t="shared" si="328"/>
        <v>2.7231471141690116</v>
      </c>
      <c r="I2323" s="2">
        <f t="shared" si="329"/>
        <v>73.141002239896849</v>
      </c>
    </row>
    <row r="2324" spans="1:9" ht="13.5" x14ac:dyDescent="0.25">
      <c r="A2324" s="3">
        <f>TITRES_STAT!B2327</f>
        <v>45385</v>
      </c>
      <c r="B2324" s="5">
        <f>TITRES_STAT!D2327</f>
        <v>13.64</v>
      </c>
      <c r="C2324" s="2">
        <f t="shared" si="324"/>
        <v>0.35000000000000142</v>
      </c>
      <c r="D2324" s="2">
        <f t="shared" si="325"/>
        <v>0.35000000000000142</v>
      </c>
      <c r="E2324" s="2">
        <f t="shared" si="326"/>
        <v>0</v>
      </c>
      <c r="F2324" s="2">
        <f t="shared" si="327"/>
        <v>0.14110801991695093</v>
      </c>
      <c r="G2324" s="2">
        <f t="shared" si="327"/>
        <v>4.2637439348326221E-2</v>
      </c>
      <c r="H2324" s="2">
        <f t="shared" si="328"/>
        <v>3.3094862654431494</v>
      </c>
      <c r="I2324" s="2">
        <f t="shared" si="329"/>
        <v>76.795377954472514</v>
      </c>
    </row>
    <row r="2325" spans="1:9" ht="13.5" x14ac:dyDescent="0.25">
      <c r="A2325" s="3">
        <f>TITRES_STAT!B2328</f>
        <v>45386</v>
      </c>
      <c r="B2325" s="5">
        <f>TITRES_STAT!D2328</f>
        <v>13.64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0.13102887563716872</v>
      </c>
      <c r="G2325" s="2">
        <f t="shared" si="327"/>
        <v>3.9591907966302915E-2</v>
      </c>
      <c r="H2325" s="2">
        <f t="shared" si="328"/>
        <v>3.3094862654431498</v>
      </c>
      <c r="I2325" s="2">
        <f t="shared" si="329"/>
        <v>76.795377954472514</v>
      </c>
    </row>
    <row r="2326" spans="1:9" ht="13.5" x14ac:dyDescent="0.25">
      <c r="A2326" s="3">
        <f>TITRES_STAT!B2329</f>
        <v>45387</v>
      </c>
      <c r="B2326" s="5">
        <f>TITRES_STAT!D2329</f>
        <v>13.64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0.12166967023451382</v>
      </c>
      <c r="G2326" s="2">
        <f t="shared" si="327"/>
        <v>3.6763914540138422E-2</v>
      </c>
      <c r="H2326" s="2">
        <f t="shared" si="328"/>
        <v>3.3094862654431498</v>
      </c>
      <c r="I2326" s="2">
        <f t="shared" si="329"/>
        <v>76.795377954472514</v>
      </c>
    </row>
    <row r="2327" spans="1:9" ht="13.5" x14ac:dyDescent="0.25">
      <c r="A2327" s="3">
        <f>TITRES_STAT!B2330</f>
        <v>45390</v>
      </c>
      <c r="B2327" s="5">
        <f>TITRES_STAT!D2330</f>
        <v>13.64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0.11297897950347711</v>
      </c>
      <c r="G2327" s="2">
        <f t="shared" si="327"/>
        <v>3.4137920644414246E-2</v>
      </c>
      <c r="H2327" s="2">
        <f t="shared" si="328"/>
        <v>3.3094862654431498</v>
      </c>
      <c r="I2327" s="2">
        <f t="shared" si="329"/>
        <v>76.795377954472514</v>
      </c>
    </row>
    <row r="2328" spans="1:9" ht="13.5" x14ac:dyDescent="0.25">
      <c r="A2328" s="3">
        <f>TITRES_STAT!B2331</f>
        <v>45394</v>
      </c>
      <c r="B2328" s="5">
        <f>TITRES_STAT!D2331</f>
        <v>13.64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0.1049090523960859</v>
      </c>
      <c r="G2328" s="2">
        <f t="shared" si="327"/>
        <v>3.1699497741241797E-2</v>
      </c>
      <c r="H2328" s="2">
        <f t="shared" si="328"/>
        <v>3.3094862654431507</v>
      </c>
      <c r="I2328" s="2">
        <f t="shared" si="329"/>
        <v>76.795377954472528</v>
      </c>
    </row>
    <row r="2329" spans="1:9" ht="13.5" x14ac:dyDescent="0.25">
      <c r="A2329" s="3">
        <f>TITRES_STAT!B2332</f>
        <v>45397</v>
      </c>
      <c r="B2329" s="5">
        <f>TITRES_STAT!D2332</f>
        <v>13.736000000000001</v>
      </c>
      <c r="C2329" s="2">
        <f t="shared" si="324"/>
        <v>9.6000000000000085E-2</v>
      </c>
      <c r="D2329" s="2">
        <f t="shared" si="325"/>
        <v>9.6000000000000085E-2</v>
      </c>
      <c r="E2329" s="2">
        <f t="shared" si="326"/>
        <v>0</v>
      </c>
      <c r="F2329" s="2">
        <f t="shared" si="327"/>
        <v>0.1042726915106512</v>
      </c>
      <c r="G2329" s="2">
        <f t="shared" si="327"/>
        <v>2.943524790258167E-2</v>
      </c>
      <c r="H2329" s="2">
        <f t="shared" si="328"/>
        <v>3.5424431231478022</v>
      </c>
      <c r="I2329" s="2">
        <f t="shared" si="329"/>
        <v>77.985415053319926</v>
      </c>
    </row>
    <row r="2330" spans="1:9" ht="13.5" x14ac:dyDescent="0.25">
      <c r="A2330" s="3">
        <f>TITRES_STAT!B2333</f>
        <v>45398</v>
      </c>
      <c r="B2330" s="5">
        <f>TITRES_STAT!D2333</f>
        <v>13.989000000000001</v>
      </c>
      <c r="C2330" s="2">
        <f t="shared" si="324"/>
        <v>0.25300000000000011</v>
      </c>
      <c r="D2330" s="2">
        <f t="shared" si="325"/>
        <v>0.25300000000000011</v>
      </c>
      <c r="E2330" s="2">
        <f t="shared" si="326"/>
        <v>0</v>
      </c>
      <c r="F2330" s="2">
        <f t="shared" si="327"/>
        <v>0.11489607068846185</v>
      </c>
      <c r="G2330" s="2">
        <f t="shared" si="327"/>
        <v>2.7332730195254406E-2</v>
      </c>
      <c r="H2330" s="2">
        <f t="shared" si="328"/>
        <v>4.2036075382037925</v>
      </c>
      <c r="I2330" s="2">
        <f t="shared" si="329"/>
        <v>80.782563007332698</v>
      </c>
    </row>
    <row r="2331" spans="1:9" ht="13.5" x14ac:dyDescent="0.25">
      <c r="A2331" s="3">
        <f>TITRES_STAT!B2334</f>
        <v>45399</v>
      </c>
      <c r="B2331" s="5">
        <f>TITRES_STAT!D2334</f>
        <v>14.164</v>
      </c>
      <c r="C2331" s="2">
        <f t="shared" si="324"/>
        <v>0.17499999999999893</v>
      </c>
      <c r="D2331" s="2">
        <f t="shared" si="325"/>
        <v>0.17499999999999893</v>
      </c>
      <c r="E2331" s="2">
        <f t="shared" si="326"/>
        <v>0</v>
      </c>
      <c r="F2331" s="2">
        <f t="shared" si="327"/>
        <v>0.11918920849642878</v>
      </c>
      <c r="G2331" s="2">
        <f t="shared" si="327"/>
        <v>2.5380392324164804E-2</v>
      </c>
      <c r="H2331" s="2">
        <f t="shared" si="328"/>
        <v>4.6961137154270114</v>
      </c>
      <c r="I2331" s="2">
        <f t="shared" si="329"/>
        <v>82.444170710783737</v>
      </c>
    </row>
    <row r="2332" spans="1:9" ht="13.5" x14ac:dyDescent="0.25">
      <c r="A2332" s="3">
        <f>TITRES_STAT!B2335</f>
        <v>45400</v>
      </c>
      <c r="B2332" s="5">
        <f>TITRES_STAT!D2335</f>
        <v>14.164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0.11067569360382672</v>
      </c>
      <c r="G2332" s="2">
        <f t="shared" si="327"/>
        <v>2.3567507158153034E-2</v>
      </c>
      <c r="H2332" s="2">
        <f t="shared" si="328"/>
        <v>4.6961137154270105</v>
      </c>
      <c r="I2332" s="2">
        <f t="shared" si="329"/>
        <v>82.444170710783737</v>
      </c>
    </row>
    <row r="2333" spans="1:9" ht="13.5" x14ac:dyDescent="0.25">
      <c r="A2333" s="3">
        <f>TITRES_STAT!B2336</f>
        <v>45401</v>
      </c>
      <c r="B2333" s="5">
        <f>TITRES_STAT!D2336</f>
        <v>14.252000000000001</v>
      </c>
      <c r="C2333" s="2">
        <f t="shared" si="324"/>
        <v>8.8000000000000966E-2</v>
      </c>
      <c r="D2333" s="2">
        <f t="shared" si="325"/>
        <v>8.8000000000000966E-2</v>
      </c>
      <c r="E2333" s="2">
        <f t="shared" si="326"/>
        <v>0</v>
      </c>
      <c r="F2333" s="2">
        <f t="shared" ref="F2333:G2348" si="330">((F2332*13)+D2333)/14</f>
        <v>0.10905600120355344</v>
      </c>
      <c r="G2333" s="2">
        <f t="shared" si="330"/>
        <v>2.1884113789713531E-2</v>
      </c>
      <c r="H2333" s="2">
        <f t="shared" si="328"/>
        <v>4.983340986593408</v>
      </c>
      <c r="I2333" s="2">
        <f t="shared" si="329"/>
        <v>83.286929455622655</v>
      </c>
    </row>
    <row r="2334" spans="1:9" ht="13.5" x14ac:dyDescent="0.25">
      <c r="A2334" s="3">
        <f>TITRES_STAT!B2337</f>
        <v>45404</v>
      </c>
      <c r="B2334" s="5">
        <f>TITRES_STAT!D2337</f>
        <v>14.164</v>
      </c>
      <c r="C2334" s="2">
        <f t="shared" si="324"/>
        <v>-8.8000000000000966E-2</v>
      </c>
      <c r="D2334" s="2">
        <f t="shared" si="325"/>
        <v>0</v>
      </c>
      <c r="E2334" s="2">
        <f t="shared" si="326"/>
        <v>8.8000000000000966E-2</v>
      </c>
      <c r="F2334" s="2">
        <f t="shared" si="330"/>
        <v>0.10126628683187104</v>
      </c>
      <c r="G2334" s="2">
        <f t="shared" si="330"/>
        <v>2.6606677090448345E-2</v>
      </c>
      <c r="H2334" s="2">
        <f t="shared" si="328"/>
        <v>3.8060478761635776</v>
      </c>
      <c r="I2334" s="2">
        <f t="shared" si="329"/>
        <v>79.192883097156141</v>
      </c>
    </row>
    <row r="2335" spans="1:9" ht="13.5" x14ac:dyDescent="0.25">
      <c r="A2335" s="3">
        <f>TITRES_STAT!B2338</f>
        <v>45405</v>
      </c>
      <c r="B2335" s="5">
        <f>TITRES_STAT!D2338</f>
        <v>14.164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9.4032980629594531E-2</v>
      </c>
      <c r="G2335" s="2">
        <f t="shared" si="330"/>
        <v>2.4706200155416323E-2</v>
      </c>
      <c r="H2335" s="2">
        <f t="shared" si="328"/>
        <v>3.8060478761635768</v>
      </c>
      <c r="I2335" s="2">
        <f t="shared" si="329"/>
        <v>79.192883097156141</v>
      </c>
    </row>
    <row r="2336" spans="1:9" ht="13.5" x14ac:dyDescent="0.25">
      <c r="A2336" s="3">
        <f>TITRES_STAT!B2339</f>
        <v>45406</v>
      </c>
      <c r="B2336" s="5">
        <f>TITRES_STAT!D2339</f>
        <v>14.164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8.7316339156052067E-2</v>
      </c>
      <c r="G2336" s="2">
        <f t="shared" si="330"/>
        <v>2.2941471572886587E-2</v>
      </c>
      <c r="H2336" s="2">
        <f t="shared" si="328"/>
        <v>3.8060478761635768</v>
      </c>
      <c r="I2336" s="2">
        <f t="shared" si="329"/>
        <v>79.192883097156141</v>
      </c>
    </row>
    <row r="2337" spans="1:9" ht="13.5" x14ac:dyDescent="0.25">
      <c r="A2337" s="3">
        <f>TITRES_STAT!B2340</f>
        <v>45407</v>
      </c>
      <c r="B2337" s="5">
        <f>TITRES_STAT!D2340</f>
        <v>13.814</v>
      </c>
      <c r="C2337" s="2">
        <f t="shared" si="324"/>
        <v>-0.34999999999999964</v>
      </c>
      <c r="D2337" s="2">
        <f t="shared" si="325"/>
        <v>0</v>
      </c>
      <c r="E2337" s="2">
        <f t="shared" si="326"/>
        <v>0.34999999999999964</v>
      </c>
      <c r="F2337" s="2">
        <f t="shared" si="330"/>
        <v>8.1079457787762627E-2</v>
      </c>
      <c r="G2337" s="2">
        <f t="shared" si="330"/>
        <v>4.630279503196609E-2</v>
      </c>
      <c r="H2337" s="2">
        <f t="shared" si="328"/>
        <v>1.7510704857403911</v>
      </c>
      <c r="I2337" s="2">
        <f t="shared" si="329"/>
        <v>63.650513311698319</v>
      </c>
    </row>
    <row r="2338" spans="1:9" ht="13.5" x14ac:dyDescent="0.25">
      <c r="A2338" s="3">
        <f>TITRES_STAT!B2341</f>
        <v>45408</v>
      </c>
      <c r="B2338" s="5">
        <f>TITRES_STAT!D2341</f>
        <v>13.989000000000001</v>
      </c>
      <c r="C2338" s="2">
        <f t="shared" si="324"/>
        <v>0.17500000000000071</v>
      </c>
      <c r="D2338" s="2">
        <f t="shared" si="325"/>
        <v>0.17500000000000071</v>
      </c>
      <c r="E2338" s="2">
        <f t="shared" si="326"/>
        <v>0</v>
      </c>
      <c r="F2338" s="2">
        <f t="shared" si="330"/>
        <v>8.7788067945779633E-2</v>
      </c>
      <c r="G2338" s="2">
        <f t="shared" si="330"/>
        <v>4.2995452529682794E-2</v>
      </c>
      <c r="H2338" s="2">
        <f t="shared" si="328"/>
        <v>2.0417989061790509</v>
      </c>
      <c r="I2338" s="2">
        <f t="shared" si="329"/>
        <v>67.124716957172296</v>
      </c>
    </row>
    <row r="2339" spans="1:9" ht="13.5" x14ac:dyDescent="0.25">
      <c r="A2339" s="3">
        <f>TITRES_STAT!B2342</f>
        <v>45411</v>
      </c>
      <c r="B2339" s="5">
        <f>TITRES_STAT!D2342</f>
        <v>13.736000000000001</v>
      </c>
      <c r="C2339" s="2">
        <f t="shared" si="324"/>
        <v>-0.25300000000000011</v>
      </c>
      <c r="D2339" s="2">
        <f t="shared" si="325"/>
        <v>0</v>
      </c>
      <c r="E2339" s="2">
        <f t="shared" si="326"/>
        <v>0.25300000000000011</v>
      </c>
      <c r="F2339" s="2">
        <f t="shared" si="330"/>
        <v>8.1517491663938221E-2</v>
      </c>
      <c r="G2339" s="2">
        <f t="shared" si="330"/>
        <v>5.7995777348991175E-2</v>
      </c>
      <c r="H2339" s="2">
        <f t="shared" si="328"/>
        <v>1.4055763262453487</v>
      </c>
      <c r="I2339" s="2">
        <f t="shared" si="329"/>
        <v>58.429920136401932</v>
      </c>
    </row>
    <row r="2340" spans="1:9" ht="13.5" x14ac:dyDescent="0.25">
      <c r="A2340" s="3">
        <f>TITRES_STAT!B2343</f>
        <v>45412</v>
      </c>
      <c r="B2340" s="5">
        <f>TITRES_STAT!D2343</f>
        <v>13.237</v>
      </c>
      <c r="C2340" s="2">
        <f t="shared" si="324"/>
        <v>-0.49900000000000055</v>
      </c>
      <c r="D2340" s="2">
        <f t="shared" si="325"/>
        <v>0</v>
      </c>
      <c r="E2340" s="2">
        <f t="shared" si="326"/>
        <v>0.49900000000000055</v>
      </c>
      <c r="F2340" s="2">
        <f t="shared" si="330"/>
        <v>7.5694813687942633E-2</v>
      </c>
      <c r="G2340" s="2">
        <f t="shared" si="330"/>
        <v>8.9496078966920425E-2</v>
      </c>
      <c r="H2340" s="2">
        <f t="shared" si="328"/>
        <v>0.84578916262824189</v>
      </c>
      <c r="I2340" s="2">
        <f t="shared" si="329"/>
        <v>45.82263130334519</v>
      </c>
    </row>
    <row r="2341" spans="1:9" ht="13.5" x14ac:dyDescent="0.25">
      <c r="A2341" s="3">
        <f>TITRES_STAT!B2344</f>
        <v>45414</v>
      </c>
      <c r="B2341" s="5">
        <f>TITRES_STAT!D2344</f>
        <v>13.246</v>
      </c>
      <c r="C2341" s="2">
        <f t="shared" si="324"/>
        <v>9.0000000000003411E-3</v>
      </c>
      <c r="D2341" s="2">
        <f t="shared" si="325"/>
        <v>9.0000000000003411E-3</v>
      </c>
      <c r="E2341" s="2">
        <f t="shared" si="326"/>
        <v>0</v>
      </c>
      <c r="F2341" s="2">
        <f t="shared" si="330"/>
        <v>7.0930898424518191E-2</v>
      </c>
      <c r="G2341" s="2">
        <f t="shared" si="330"/>
        <v>8.3103501897854676E-2</v>
      </c>
      <c r="H2341" s="2">
        <f t="shared" si="328"/>
        <v>0.85352478300736057</v>
      </c>
      <c r="I2341" s="2">
        <f t="shared" si="329"/>
        <v>46.048738642841826</v>
      </c>
    </row>
    <row r="2342" spans="1:9" ht="13.5" x14ac:dyDescent="0.25">
      <c r="A2342" s="3">
        <f>TITRES_STAT!B2345</f>
        <v>45415</v>
      </c>
      <c r="B2342" s="5">
        <f>TITRES_STAT!D2345</f>
        <v>13.727</v>
      </c>
      <c r="C2342" s="2">
        <f t="shared" si="324"/>
        <v>0.48099999999999987</v>
      </c>
      <c r="D2342" s="2">
        <f t="shared" si="325"/>
        <v>0.48099999999999987</v>
      </c>
      <c r="E2342" s="2">
        <f t="shared" si="326"/>
        <v>0</v>
      </c>
      <c r="F2342" s="2">
        <f t="shared" si="330"/>
        <v>0.10022154853705259</v>
      </c>
      <c r="G2342" s="2">
        <f t="shared" si="330"/>
        <v>7.716753747657934E-2</v>
      </c>
      <c r="H2342" s="2">
        <f t="shared" si="328"/>
        <v>1.2987527114943929</v>
      </c>
      <c r="I2342" s="2">
        <f t="shared" si="329"/>
        <v>56.498148104416522</v>
      </c>
    </row>
    <row r="2343" spans="1:9" ht="13.5" x14ac:dyDescent="0.25">
      <c r="A2343" s="3">
        <f>TITRES_STAT!B2346</f>
        <v>45418</v>
      </c>
      <c r="B2343" s="5">
        <f>TITRES_STAT!D2346</f>
        <v>13.727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9.3062866498691693E-2</v>
      </c>
      <c r="G2343" s="2">
        <f t="shared" si="330"/>
        <v>7.1655570513966538E-2</v>
      </c>
      <c r="H2343" s="2">
        <f t="shared" si="328"/>
        <v>1.2987527114943926</v>
      </c>
      <c r="I2343" s="2">
        <f t="shared" si="329"/>
        <v>56.498148104416522</v>
      </c>
    </row>
    <row r="2344" spans="1:9" ht="13.5" x14ac:dyDescent="0.25">
      <c r="A2344" s="3">
        <f>TITRES_STAT!B2347</f>
        <v>45419</v>
      </c>
      <c r="B2344" s="5">
        <f>TITRES_STAT!D2347</f>
        <v>13.727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8.6415518891642298E-2</v>
      </c>
      <c r="G2344" s="2">
        <f t="shared" si="330"/>
        <v>6.6537315477254638E-2</v>
      </c>
      <c r="H2344" s="2">
        <f t="shared" si="328"/>
        <v>1.2987527114943929</v>
      </c>
      <c r="I2344" s="2">
        <f t="shared" si="329"/>
        <v>56.498148104416522</v>
      </c>
    </row>
    <row r="2345" spans="1:9" ht="13.5" x14ac:dyDescent="0.25">
      <c r="A2345" s="3">
        <f>TITRES_STAT!B2348</f>
        <v>45420</v>
      </c>
      <c r="B2345" s="5">
        <f>TITRES_STAT!D2348</f>
        <v>13.377000000000001</v>
      </c>
      <c r="C2345" s="2">
        <f t="shared" si="324"/>
        <v>-0.34999999999999964</v>
      </c>
      <c r="D2345" s="2">
        <f t="shared" si="325"/>
        <v>0</v>
      </c>
      <c r="E2345" s="2">
        <f t="shared" si="326"/>
        <v>0.34999999999999964</v>
      </c>
      <c r="F2345" s="2">
        <f t="shared" si="330"/>
        <v>8.0242981827953558E-2</v>
      </c>
      <c r="G2345" s="2">
        <f t="shared" si="330"/>
        <v>8.6784650086022125E-2</v>
      </c>
      <c r="H2345" s="2">
        <f t="shared" si="328"/>
        <v>0.9246218282658929</v>
      </c>
      <c r="I2345" s="2">
        <f t="shared" si="329"/>
        <v>48.041740703886134</v>
      </c>
    </row>
    <row r="2346" spans="1:9" ht="13.5" x14ac:dyDescent="0.25">
      <c r="A2346" s="3">
        <f>TITRES_STAT!B2349</f>
        <v>45421</v>
      </c>
      <c r="B2346" s="5">
        <f>TITRES_STAT!D2349</f>
        <v>13.465</v>
      </c>
      <c r="C2346" s="2">
        <f t="shared" si="324"/>
        <v>8.799999999999919E-2</v>
      </c>
      <c r="D2346" s="2">
        <f t="shared" si="325"/>
        <v>8.799999999999919E-2</v>
      </c>
      <c r="E2346" s="2">
        <f t="shared" si="326"/>
        <v>0</v>
      </c>
      <c r="F2346" s="2">
        <f t="shared" si="330"/>
        <v>8.079705455452825E-2</v>
      </c>
      <c r="G2346" s="2">
        <f t="shared" si="330"/>
        <v>8.0585746508449116E-2</v>
      </c>
      <c r="H2346" s="2">
        <f t="shared" si="328"/>
        <v>1.0026221516240093</v>
      </c>
      <c r="I2346" s="2">
        <f t="shared" si="329"/>
        <v>50.065467957145152</v>
      </c>
    </row>
    <row r="2347" spans="1:9" ht="13.5" x14ac:dyDescent="0.25">
      <c r="A2347" s="3">
        <f>TITRES_STAT!B2350</f>
        <v>45422</v>
      </c>
      <c r="B2347" s="5">
        <f>TITRES_STAT!D2350</f>
        <v>13.465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7.5025836372061949E-2</v>
      </c>
      <c r="G2347" s="2">
        <f t="shared" si="330"/>
        <v>7.4829621757845605E-2</v>
      </c>
      <c r="H2347" s="2">
        <f t="shared" si="328"/>
        <v>1.0026221516240095</v>
      </c>
      <c r="I2347" s="2">
        <f t="shared" si="329"/>
        <v>50.06546795714516</v>
      </c>
    </row>
    <row r="2348" spans="1:9" ht="13.5" x14ac:dyDescent="0.25">
      <c r="A2348" s="3">
        <f>TITRES_STAT!B2351</f>
        <v>45425</v>
      </c>
      <c r="B2348" s="5">
        <f>TITRES_STAT!D2351</f>
        <v>13.377000000000001</v>
      </c>
      <c r="C2348" s="2">
        <f t="shared" si="324"/>
        <v>-8.799999999999919E-2</v>
      </c>
      <c r="D2348" s="2">
        <f t="shared" si="325"/>
        <v>0</v>
      </c>
      <c r="E2348" s="2">
        <f t="shared" si="326"/>
        <v>8.799999999999919E-2</v>
      </c>
      <c r="F2348" s="2">
        <f t="shared" si="330"/>
        <v>6.9666848059771816E-2</v>
      </c>
      <c r="G2348" s="2">
        <f t="shared" si="330"/>
        <v>7.5770363060856577E-2</v>
      </c>
      <c r="H2348" s="2">
        <f t="shared" si="328"/>
        <v>0.91944719868660796</v>
      </c>
      <c r="I2348" s="2">
        <f t="shared" si="329"/>
        <v>47.90166665255208</v>
      </c>
    </row>
    <row r="2349" spans="1:9" ht="13.5" x14ac:dyDescent="0.25">
      <c r="A2349" s="3">
        <f>TITRES_STAT!B2352</f>
        <v>45426</v>
      </c>
      <c r="B2349" s="5">
        <f>TITRES_STAT!D2352</f>
        <v>13.377000000000001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6.4690644626930971E-2</v>
      </c>
      <c r="G2349" s="2">
        <f t="shared" si="331"/>
        <v>7.0358194270795399E-2</v>
      </c>
      <c r="H2349" s="2">
        <f t="shared" si="328"/>
        <v>0.91944719868660785</v>
      </c>
      <c r="I2349" s="2">
        <f t="shared" si="329"/>
        <v>47.90166665255208</v>
      </c>
    </row>
    <row r="2350" spans="1:9" ht="13.5" x14ac:dyDescent="0.25">
      <c r="A2350" s="3">
        <f>TITRES_STAT!B2353</f>
        <v>45427</v>
      </c>
      <c r="B2350" s="5">
        <f>TITRES_STAT!D2353</f>
        <v>13.971</v>
      </c>
      <c r="C2350" s="2">
        <f t="shared" si="324"/>
        <v>0.59399999999999942</v>
      </c>
      <c r="D2350" s="2">
        <f t="shared" si="325"/>
        <v>0.59399999999999942</v>
      </c>
      <c r="E2350" s="2">
        <f t="shared" si="326"/>
        <v>0</v>
      </c>
      <c r="F2350" s="2">
        <f t="shared" si="331"/>
        <v>0.10249845572500729</v>
      </c>
      <c r="G2350" s="2">
        <f t="shared" si="331"/>
        <v>6.5332608965738587E-2</v>
      </c>
      <c r="H2350" s="2">
        <f t="shared" si="328"/>
        <v>1.5688713086409736</v>
      </c>
      <c r="I2350" s="2">
        <f t="shared" si="329"/>
        <v>61.072397957956241</v>
      </c>
    </row>
    <row r="2351" spans="1:9" ht="13.5" x14ac:dyDescent="0.25">
      <c r="A2351" s="3">
        <f>TITRES_STAT!B2354</f>
        <v>45428</v>
      </c>
      <c r="B2351" s="5">
        <f>TITRES_STAT!D2354</f>
        <v>14.084</v>
      </c>
      <c r="C2351" s="2">
        <f t="shared" si="324"/>
        <v>0.11299999999999955</v>
      </c>
      <c r="D2351" s="2">
        <f t="shared" si="325"/>
        <v>0.11299999999999955</v>
      </c>
      <c r="E2351" s="2">
        <f t="shared" si="326"/>
        <v>0</v>
      </c>
      <c r="F2351" s="2">
        <f t="shared" si="331"/>
        <v>0.10324856603036389</v>
      </c>
      <c r="G2351" s="2">
        <f t="shared" si="331"/>
        <v>6.0665994039614403E-2</v>
      </c>
      <c r="H2351" s="2">
        <f t="shared" si="328"/>
        <v>1.7019183096702151</v>
      </c>
      <c r="I2351" s="2">
        <f t="shared" si="329"/>
        <v>62.989258541941041</v>
      </c>
    </row>
    <row r="2352" spans="1:9" ht="13.5" x14ac:dyDescent="0.25">
      <c r="A2352" s="3">
        <f>TITRES_STAT!B2355</f>
        <v>45429</v>
      </c>
      <c r="B2352" s="5">
        <f>TITRES_STAT!D2355</f>
        <v>13.943</v>
      </c>
      <c r="C2352" s="2">
        <f t="shared" si="324"/>
        <v>-0.14100000000000001</v>
      </c>
      <c r="D2352" s="2">
        <f t="shared" si="325"/>
        <v>0</v>
      </c>
      <c r="E2352" s="2">
        <f t="shared" si="326"/>
        <v>0.14100000000000001</v>
      </c>
      <c r="F2352" s="2">
        <f t="shared" si="331"/>
        <v>9.5873668456766467E-2</v>
      </c>
      <c r="G2352" s="2">
        <f t="shared" si="331"/>
        <v>6.6404137322499085E-2</v>
      </c>
      <c r="H2352" s="2">
        <f t="shared" si="328"/>
        <v>1.4437905877934281</v>
      </c>
      <c r="I2352" s="2">
        <f t="shared" si="329"/>
        <v>59.079963520813372</v>
      </c>
    </row>
    <row r="2353" spans="1:9" ht="13.5" x14ac:dyDescent="0.25">
      <c r="A2353" s="3">
        <f>TITRES_STAT!B2356</f>
        <v>45432</v>
      </c>
      <c r="B2353" s="5">
        <f>TITRES_STAT!D2356</f>
        <v>13.943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8.9025549281283145E-2</v>
      </c>
      <c r="G2353" s="2">
        <f t="shared" si="331"/>
        <v>6.1660984656606292E-2</v>
      </c>
      <c r="H2353" s="2">
        <f t="shared" si="328"/>
        <v>1.4437905877934281</v>
      </c>
      <c r="I2353" s="2">
        <f t="shared" si="329"/>
        <v>59.079963520813372</v>
      </c>
    </row>
    <row r="2354" spans="1:9" ht="13.5" x14ac:dyDescent="0.25">
      <c r="A2354" s="3">
        <f>TITRES_STAT!B2357</f>
        <v>45433</v>
      </c>
      <c r="B2354" s="5">
        <f>TITRES_STAT!D2357</f>
        <v>14.131</v>
      </c>
      <c r="C2354" s="2">
        <f t="shared" si="324"/>
        <v>0.18800000000000061</v>
      </c>
      <c r="D2354" s="2">
        <f t="shared" si="325"/>
        <v>0.18800000000000061</v>
      </c>
      <c r="E2354" s="2">
        <f t="shared" si="326"/>
        <v>0</v>
      </c>
      <c r="F2354" s="2">
        <f t="shared" si="331"/>
        <v>9.6095152904048672E-2</v>
      </c>
      <c r="G2354" s="2">
        <f t="shared" si="331"/>
        <v>5.7256628609705838E-2</v>
      </c>
      <c r="H2354" s="2">
        <f t="shared" si="328"/>
        <v>1.6783236323446249</v>
      </c>
      <c r="I2354" s="2">
        <f t="shared" si="329"/>
        <v>62.663212618387256</v>
      </c>
    </row>
    <row r="2355" spans="1:9" ht="13.5" x14ac:dyDescent="0.25">
      <c r="A2355" s="3">
        <f>TITRES_STAT!B2358</f>
        <v>45434</v>
      </c>
      <c r="B2355" s="5">
        <f>TITRES_STAT!D2358</f>
        <v>14.112</v>
      </c>
      <c r="C2355" s="2">
        <f t="shared" si="324"/>
        <v>-1.9000000000000128E-2</v>
      </c>
      <c r="D2355" s="2">
        <f t="shared" si="325"/>
        <v>0</v>
      </c>
      <c r="E2355" s="2">
        <f t="shared" si="326"/>
        <v>1.9000000000000128E-2</v>
      </c>
      <c r="F2355" s="2">
        <f t="shared" si="331"/>
        <v>8.9231213410902344E-2</v>
      </c>
      <c r="G2355" s="2">
        <f t="shared" si="331"/>
        <v>5.4524012280441139E-2</v>
      </c>
      <c r="H2355" s="2">
        <f t="shared" si="328"/>
        <v>1.6365489199867886</v>
      </c>
      <c r="I2355" s="2">
        <f t="shared" si="329"/>
        <v>62.071631122816001</v>
      </c>
    </row>
    <row r="2356" spans="1:9" ht="13.5" x14ac:dyDescent="0.25">
      <c r="A2356" s="3">
        <f>TITRES_STAT!B2359</f>
        <v>45435</v>
      </c>
      <c r="B2356" s="5">
        <f>TITRES_STAT!D2359</f>
        <v>14.131</v>
      </c>
      <c r="C2356" s="2">
        <f t="shared" si="324"/>
        <v>1.9000000000000128E-2</v>
      </c>
      <c r="D2356" s="2">
        <f t="shared" si="325"/>
        <v>1.9000000000000128E-2</v>
      </c>
      <c r="E2356" s="2">
        <f t="shared" si="326"/>
        <v>0</v>
      </c>
      <c r="F2356" s="2">
        <f t="shared" si="331"/>
        <v>8.4214698167266469E-2</v>
      </c>
      <c r="G2356" s="2">
        <f t="shared" si="331"/>
        <v>5.0629439974695344E-2</v>
      </c>
      <c r="H2356" s="2">
        <f t="shared" si="328"/>
        <v>1.6633543292076127</v>
      </c>
      <c r="I2356" s="2">
        <f t="shared" si="329"/>
        <v>62.453362324587324</v>
      </c>
    </row>
    <row r="2357" spans="1:9" ht="13.5" x14ac:dyDescent="0.25">
      <c r="A2357" s="3">
        <f>TITRES_STAT!B2360</f>
        <v>45436</v>
      </c>
      <c r="B2357" s="5">
        <f>TITRES_STAT!D2360</f>
        <v>14.131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7.8199362583890292E-2</v>
      </c>
      <c r="G2357" s="2">
        <f t="shared" si="331"/>
        <v>4.7013051405074245E-2</v>
      </c>
      <c r="H2357" s="2">
        <f t="shared" si="328"/>
        <v>1.6633543292076129</v>
      </c>
      <c r="I2357" s="2">
        <f t="shared" si="329"/>
        <v>62.453362324587331</v>
      </c>
    </row>
    <row r="2358" spans="1:9" ht="13.5" x14ac:dyDescent="0.25">
      <c r="A2358" s="3">
        <f>TITRES_STAT!B2361</f>
        <v>45439</v>
      </c>
      <c r="B2358" s="5">
        <f>TITRES_STAT!D2361</f>
        <v>14.404</v>
      </c>
      <c r="C2358" s="2">
        <f t="shared" si="324"/>
        <v>0.27299999999999969</v>
      </c>
      <c r="D2358" s="2">
        <f t="shared" si="325"/>
        <v>0.27299999999999969</v>
      </c>
      <c r="E2358" s="2">
        <f t="shared" si="326"/>
        <v>0</v>
      </c>
      <c r="F2358" s="2">
        <f t="shared" si="331"/>
        <v>9.2113693827898108E-2</v>
      </c>
      <c r="G2358" s="2">
        <f t="shared" si="331"/>
        <v>4.3654976304711803E-2</v>
      </c>
      <c r="H2358" s="2">
        <f t="shared" si="328"/>
        <v>2.1100388002720325</v>
      </c>
      <c r="I2358" s="2">
        <f t="shared" si="329"/>
        <v>67.84606031562916</v>
      </c>
    </row>
    <row r="2359" spans="1:9" ht="13.5" x14ac:dyDescent="0.25">
      <c r="A2359" s="3">
        <f>TITRES_STAT!B2362</f>
        <v>45440</v>
      </c>
      <c r="B2359" s="5">
        <f>TITRES_STAT!D2362</f>
        <v>14.404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8.5534144268762519E-2</v>
      </c>
      <c r="G2359" s="2">
        <f t="shared" si="331"/>
        <v>4.0536763711518105E-2</v>
      </c>
      <c r="H2359" s="2">
        <f t="shared" si="328"/>
        <v>2.1100388002720325</v>
      </c>
      <c r="I2359" s="2">
        <f t="shared" si="329"/>
        <v>67.84606031562916</v>
      </c>
    </row>
    <row r="2360" spans="1:9" ht="13.5" x14ac:dyDescent="0.25">
      <c r="A2360" s="3">
        <f>TITRES_STAT!B2363</f>
        <v>45441</v>
      </c>
      <c r="B2360" s="5">
        <f>TITRES_STAT!D2363</f>
        <v>14.131</v>
      </c>
      <c r="C2360" s="2">
        <f t="shared" si="324"/>
        <v>-0.27299999999999969</v>
      </c>
      <c r="D2360" s="2">
        <f t="shared" si="325"/>
        <v>0</v>
      </c>
      <c r="E2360" s="2">
        <f t="shared" si="326"/>
        <v>0.27299999999999969</v>
      </c>
      <c r="F2360" s="2">
        <f t="shared" si="331"/>
        <v>7.9424562535279492E-2</v>
      </c>
      <c r="G2360" s="2">
        <f t="shared" si="331"/>
        <v>5.7141280589266784E-2</v>
      </c>
      <c r="H2360" s="2">
        <f t="shared" si="328"/>
        <v>1.3899681931559358</v>
      </c>
      <c r="I2360" s="2">
        <f t="shared" si="329"/>
        <v>58.158438975729332</v>
      </c>
    </row>
    <row r="2361" spans="1:9" ht="13.5" x14ac:dyDescent="0.25">
      <c r="A2361" s="3">
        <f>TITRES_STAT!B2364</f>
        <v>45442</v>
      </c>
      <c r="B2361" s="5">
        <f>TITRES_STAT!D2364</f>
        <v>14.131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7.3751379497045244E-2</v>
      </c>
      <c r="G2361" s="2">
        <f t="shared" si="331"/>
        <v>5.3059760547176302E-2</v>
      </c>
      <c r="H2361" s="2">
        <f t="shared" si="328"/>
        <v>1.3899681931559356</v>
      </c>
      <c r="I2361" s="2">
        <f t="shared" si="329"/>
        <v>58.158438975729325</v>
      </c>
    </row>
    <row r="2362" spans="1:9" ht="13.5" x14ac:dyDescent="0.25">
      <c r="A2362" s="3">
        <f>TITRES_STAT!B2365</f>
        <v>45443</v>
      </c>
      <c r="B2362" s="5">
        <f>TITRES_STAT!D2365</f>
        <v>14.291</v>
      </c>
      <c r="C2362" s="2">
        <f t="shared" si="324"/>
        <v>0.16000000000000014</v>
      </c>
      <c r="D2362" s="2">
        <f t="shared" si="325"/>
        <v>0.16000000000000014</v>
      </c>
      <c r="E2362" s="2">
        <f t="shared" si="326"/>
        <v>0</v>
      </c>
      <c r="F2362" s="2">
        <f t="shared" si="331"/>
        <v>7.9911995247256312E-2</v>
      </c>
      <c r="G2362" s="2">
        <f t="shared" si="331"/>
        <v>4.926977765094942E-2</v>
      </c>
      <c r="H2362" s="2">
        <f t="shared" si="328"/>
        <v>1.6219272555559507</v>
      </c>
      <c r="I2362" s="2">
        <f t="shared" si="329"/>
        <v>61.86011652760515</v>
      </c>
    </row>
    <row r="2363" spans="1:9" ht="13.5" x14ac:dyDescent="0.25">
      <c r="A2363" s="3">
        <f>TITRES_STAT!B2366</f>
        <v>45446</v>
      </c>
      <c r="B2363" s="5">
        <f>TITRES_STAT!D2366</f>
        <v>14.14</v>
      </c>
      <c r="C2363" s="2">
        <f t="shared" si="324"/>
        <v>-0.1509999999999998</v>
      </c>
      <c r="D2363" s="2">
        <f t="shared" si="325"/>
        <v>0</v>
      </c>
      <c r="E2363" s="2">
        <f t="shared" si="326"/>
        <v>0.1509999999999998</v>
      </c>
      <c r="F2363" s="2">
        <f t="shared" si="331"/>
        <v>7.4203995586738E-2</v>
      </c>
      <c r="G2363" s="2">
        <f t="shared" si="331"/>
        <v>5.653622210445302E-2</v>
      </c>
      <c r="H2363" s="2">
        <f t="shared" si="328"/>
        <v>1.3125036096264628</v>
      </c>
      <c r="I2363" s="2">
        <f t="shared" si="329"/>
        <v>56.756824255875237</v>
      </c>
    </row>
    <row r="2364" spans="1:9" ht="13.5" x14ac:dyDescent="0.25">
      <c r="A2364" s="3">
        <f>TITRES_STAT!B2367</f>
        <v>45447</v>
      </c>
      <c r="B2364" s="5">
        <f>TITRES_STAT!D2367</f>
        <v>14.14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6.8903710187685291E-2</v>
      </c>
      <c r="G2364" s="2">
        <f t="shared" si="331"/>
        <v>5.249792052556352E-2</v>
      </c>
      <c r="H2364" s="2">
        <f t="shared" si="328"/>
        <v>1.3125036096264628</v>
      </c>
      <c r="I2364" s="2">
        <f t="shared" si="329"/>
        <v>56.756824255875237</v>
      </c>
    </row>
    <row r="2365" spans="1:9" ht="13.5" x14ac:dyDescent="0.25">
      <c r="A2365" s="3">
        <f>TITRES_STAT!B2368</f>
        <v>45448</v>
      </c>
      <c r="B2365" s="5">
        <f>TITRES_STAT!D2368</f>
        <v>14.31</v>
      </c>
      <c r="C2365" s="2">
        <f t="shared" si="324"/>
        <v>0.16999999999999993</v>
      </c>
      <c r="D2365" s="2">
        <f t="shared" si="325"/>
        <v>0.16999999999999993</v>
      </c>
      <c r="E2365" s="2">
        <f t="shared" si="326"/>
        <v>0</v>
      </c>
      <c r="F2365" s="2">
        <f t="shared" ref="F2365:G2380" si="332">((F2364*13)+D2365)/14</f>
        <v>7.6124873745707769E-2</v>
      </c>
      <c r="G2365" s="2">
        <f t="shared" si="332"/>
        <v>4.8748069059451837E-2</v>
      </c>
      <c r="H2365" s="2">
        <f t="shared" si="328"/>
        <v>1.5615977250887192</v>
      </c>
      <c r="I2365" s="2">
        <f t="shared" si="329"/>
        <v>60.961864144169411</v>
      </c>
    </row>
    <row r="2366" spans="1:9" ht="13.5" x14ac:dyDescent="0.25">
      <c r="A2366" s="3">
        <f>TITRES_STAT!B2369</f>
        <v>45449</v>
      </c>
      <c r="B2366" s="5">
        <f>TITRES_STAT!D2369</f>
        <v>14.31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7.0687382763871501E-2</v>
      </c>
      <c r="G2366" s="2">
        <f t="shared" si="332"/>
        <v>4.5266064126633851E-2</v>
      </c>
      <c r="H2366" s="2">
        <f t="shared" si="328"/>
        <v>1.5615977250887192</v>
      </c>
      <c r="I2366" s="2">
        <f t="shared" si="329"/>
        <v>60.961864144169411</v>
      </c>
    </row>
    <row r="2367" spans="1:9" ht="13.5" x14ac:dyDescent="0.25">
      <c r="A2367" s="3">
        <f>TITRES_STAT!B2370</f>
        <v>45450</v>
      </c>
      <c r="B2367" s="5">
        <f>TITRES_STAT!D2370</f>
        <v>14.131</v>
      </c>
      <c r="C2367" s="2">
        <f t="shared" si="324"/>
        <v>-0.17900000000000027</v>
      </c>
      <c r="D2367" s="2">
        <f t="shared" si="325"/>
        <v>0</v>
      </c>
      <c r="E2367" s="2">
        <f t="shared" si="326"/>
        <v>0.17900000000000027</v>
      </c>
      <c r="F2367" s="2">
        <f t="shared" si="332"/>
        <v>6.5638283995023541E-2</v>
      </c>
      <c r="G2367" s="2">
        <f t="shared" si="332"/>
        <v>5.4818488117588597E-2</v>
      </c>
      <c r="H2367" s="2">
        <f t="shared" si="328"/>
        <v>1.197374941356024</v>
      </c>
      <c r="I2367" s="2">
        <f t="shared" si="329"/>
        <v>54.491153003552093</v>
      </c>
    </row>
    <row r="2368" spans="1:9" ht="13.5" x14ac:dyDescent="0.25">
      <c r="A2368" s="3">
        <f>TITRES_STAT!B2371</f>
        <v>45453</v>
      </c>
      <c r="B2368" s="5">
        <f>TITRES_STAT!D2371</f>
        <v>14.131</v>
      </c>
      <c r="C2368" s="2">
        <f t="shared" si="324"/>
        <v>0</v>
      </c>
      <c r="D2368" s="2">
        <f t="shared" si="325"/>
        <v>0</v>
      </c>
      <c r="E2368" s="2">
        <f t="shared" si="326"/>
        <v>0</v>
      </c>
      <c r="F2368" s="2">
        <f t="shared" si="332"/>
        <v>6.0949835138236146E-2</v>
      </c>
      <c r="G2368" s="2">
        <f t="shared" si="332"/>
        <v>5.0902881823475125E-2</v>
      </c>
      <c r="H2368" s="2">
        <f t="shared" si="328"/>
        <v>1.197374941356024</v>
      </c>
      <c r="I2368" s="2">
        <f t="shared" si="329"/>
        <v>54.491153003552093</v>
      </c>
    </row>
    <row r="2369" spans="1:9" ht="13.5" x14ac:dyDescent="0.25">
      <c r="A2369" s="3">
        <f>TITRES_STAT!B2372</f>
        <v>45454</v>
      </c>
      <c r="B2369" s="5">
        <f>TITRES_STAT!D2372</f>
        <v>14.131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5.6596275485504992E-2</v>
      </c>
      <c r="G2369" s="2">
        <f t="shared" si="332"/>
        <v>4.7266961693226903E-2</v>
      </c>
      <c r="H2369" s="2">
        <f t="shared" si="328"/>
        <v>1.197374941356024</v>
      </c>
      <c r="I2369" s="2">
        <f t="shared" si="329"/>
        <v>54.491153003552093</v>
      </c>
    </row>
    <row r="2370" spans="1:9" ht="13.5" x14ac:dyDescent="0.25">
      <c r="A2370" s="3">
        <f>TITRES_STAT!B2373</f>
        <v>45455</v>
      </c>
      <c r="B2370" s="5">
        <f>TITRES_STAT!D2373</f>
        <v>14.31</v>
      </c>
      <c r="C2370" s="2">
        <f t="shared" si="324"/>
        <v>0.17900000000000027</v>
      </c>
      <c r="D2370" s="2">
        <f t="shared" si="325"/>
        <v>0.17900000000000027</v>
      </c>
      <c r="E2370" s="2">
        <f t="shared" si="326"/>
        <v>0</v>
      </c>
      <c r="F2370" s="2">
        <f t="shared" si="332"/>
        <v>6.5339398665111806E-2</v>
      </c>
      <c r="G2370" s="2">
        <f t="shared" si="332"/>
        <v>4.3890750143710695E-2</v>
      </c>
      <c r="H2370" s="2">
        <f t="shared" si="328"/>
        <v>1.4886826598126526</v>
      </c>
      <c r="I2370" s="2">
        <f t="shared" si="329"/>
        <v>59.818099103270974</v>
      </c>
    </row>
    <row r="2371" spans="1:9" ht="13.5" x14ac:dyDescent="0.25">
      <c r="A2371" s="3">
        <f>TITRES_STAT!B2374</f>
        <v>45456</v>
      </c>
      <c r="B2371" s="5">
        <f>TITRES_STAT!D2374</f>
        <v>14.131</v>
      </c>
      <c r="C2371" s="2">
        <f t="shared" ref="C2371:C2434" si="333">B2371-B2370</f>
        <v>-0.17900000000000027</v>
      </c>
      <c r="D2371" s="2">
        <f t="shared" ref="D2371:D2434" si="334">IF(C2371&gt;0,C2371,0)</f>
        <v>0</v>
      </c>
      <c r="E2371" s="2">
        <f t="shared" ref="E2371:E2434" si="335">IF(C2371&lt;0,-C2371,0)</f>
        <v>0.17900000000000027</v>
      </c>
      <c r="F2371" s="2">
        <f t="shared" si="332"/>
        <v>6.0672298760460965E-2</v>
      </c>
      <c r="G2371" s="2">
        <f t="shared" si="332"/>
        <v>5.3541410847731383E-2</v>
      </c>
      <c r="H2371" s="2">
        <f t="shared" si="328"/>
        <v>1.1331845351070298</v>
      </c>
      <c r="I2371" s="2">
        <f t="shared" si="329"/>
        <v>53.12173027966255</v>
      </c>
    </row>
    <row r="2372" spans="1:9" ht="13.5" x14ac:dyDescent="0.25">
      <c r="A2372" s="3">
        <f>TITRES_STAT!B2375</f>
        <v>45457</v>
      </c>
      <c r="B2372" s="5">
        <f>TITRES_STAT!D2375</f>
        <v>14.131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5.6338563134713755E-2</v>
      </c>
      <c r="G2372" s="2">
        <f t="shared" si="332"/>
        <v>4.9717024358607712E-2</v>
      </c>
      <c r="H2372" s="2">
        <f t="shared" si="328"/>
        <v>1.1331845351070298</v>
      </c>
      <c r="I2372" s="2">
        <f t="shared" si="329"/>
        <v>53.12173027966255</v>
      </c>
    </row>
    <row r="2373" spans="1:9" ht="13.5" x14ac:dyDescent="0.25">
      <c r="A2373" s="3">
        <f>TITRES_STAT!B2376</f>
        <v>45461</v>
      </c>
      <c r="B2373" s="5">
        <f>TITRES_STAT!D2376</f>
        <v>14.272</v>
      </c>
      <c r="C2373" s="2">
        <f t="shared" si="333"/>
        <v>0.14100000000000001</v>
      </c>
      <c r="D2373" s="2">
        <f t="shared" si="334"/>
        <v>0.14100000000000001</v>
      </c>
      <c r="E2373" s="2">
        <f t="shared" si="335"/>
        <v>0</v>
      </c>
      <c r="F2373" s="2">
        <f t="shared" si="332"/>
        <v>6.2385808625091348E-2</v>
      </c>
      <c r="G2373" s="2">
        <f t="shared" si="332"/>
        <v>4.6165808332992879E-2</v>
      </c>
      <c r="H2373" s="2">
        <f t="shared" si="328"/>
        <v>1.3513422785777733</v>
      </c>
      <c r="I2373" s="2">
        <f t="shared" si="329"/>
        <v>57.471100268530137</v>
      </c>
    </row>
    <row r="2374" spans="1:9" ht="13.5" x14ac:dyDescent="0.25">
      <c r="A2374" s="3">
        <f>TITRES_STAT!B2377</f>
        <v>45462</v>
      </c>
      <c r="B2374" s="5">
        <f>TITRES_STAT!D2377</f>
        <v>14.272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5.792967943758482E-2</v>
      </c>
      <c r="G2374" s="2">
        <f t="shared" si="332"/>
        <v>4.2868250594921956E-2</v>
      </c>
      <c r="H2374" s="2">
        <f t="shared" si="328"/>
        <v>1.3513422785777733</v>
      </c>
      <c r="I2374" s="2">
        <f t="shared" si="329"/>
        <v>57.471100268530137</v>
      </c>
    </row>
    <row r="2375" spans="1:9" ht="13.5" x14ac:dyDescent="0.25">
      <c r="A2375" s="3">
        <f>TITRES_STAT!B2378</f>
        <v>45463</v>
      </c>
      <c r="B2375" s="5">
        <f>TITRES_STAT!D2378</f>
        <v>14.31</v>
      </c>
      <c r="C2375" s="2">
        <f t="shared" si="333"/>
        <v>3.8000000000000256E-2</v>
      </c>
      <c r="D2375" s="2">
        <f t="shared" si="334"/>
        <v>3.8000000000000256E-2</v>
      </c>
      <c r="E2375" s="2">
        <f t="shared" si="335"/>
        <v>0</v>
      </c>
      <c r="F2375" s="2">
        <f t="shared" si="332"/>
        <v>5.6506130906328778E-2</v>
      </c>
      <c r="G2375" s="2">
        <f t="shared" si="332"/>
        <v>3.9806232695284674E-2</v>
      </c>
      <c r="H2375" s="2">
        <f t="shared" si="328"/>
        <v>1.419529733920847</v>
      </c>
      <c r="I2375" s="2">
        <f t="shared" si="329"/>
        <v>58.66965443819943</v>
      </c>
    </row>
    <row r="2376" spans="1:9" ht="13.5" x14ac:dyDescent="0.25">
      <c r="A2376" s="3">
        <f>TITRES_STAT!B2379</f>
        <v>45464</v>
      </c>
      <c r="B2376" s="5">
        <f>TITRES_STAT!D2379</f>
        <v>14.131</v>
      </c>
      <c r="C2376" s="2">
        <f t="shared" si="333"/>
        <v>-0.17900000000000027</v>
      </c>
      <c r="D2376" s="2">
        <f t="shared" si="334"/>
        <v>0</v>
      </c>
      <c r="E2376" s="2">
        <f t="shared" si="335"/>
        <v>0.17900000000000027</v>
      </c>
      <c r="F2376" s="2">
        <f t="shared" si="332"/>
        <v>5.246997869873387E-2</v>
      </c>
      <c r="G2376" s="2">
        <f t="shared" si="332"/>
        <v>4.9748644645621502E-2</v>
      </c>
      <c r="H2376" s="2">
        <f t="shared" si="328"/>
        <v>1.0547016722263987</v>
      </c>
      <c r="I2376" s="2">
        <f t="shared" si="329"/>
        <v>51.331134173048248</v>
      </c>
    </row>
    <row r="2377" spans="1:9" ht="13.5" x14ac:dyDescent="0.25">
      <c r="A2377" s="3">
        <f>TITRES_STAT!B2380</f>
        <v>45467</v>
      </c>
      <c r="B2377" s="5">
        <f>TITRES_STAT!D2380</f>
        <v>14.131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4.8722123077395742E-2</v>
      </c>
      <c r="G2377" s="2">
        <f t="shared" si="332"/>
        <v>4.6195170028077111E-2</v>
      </c>
      <c r="H2377" s="2">
        <f t="shared" si="328"/>
        <v>1.0547016722263987</v>
      </c>
      <c r="I2377" s="2">
        <f t="shared" si="329"/>
        <v>51.331134173048248</v>
      </c>
    </row>
    <row r="2378" spans="1:9" ht="13.5" x14ac:dyDescent="0.25">
      <c r="A2378" s="3">
        <f>TITRES_STAT!B2381</f>
        <v>45468</v>
      </c>
      <c r="B2378" s="5">
        <f>TITRES_STAT!D2381</f>
        <v>14.131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4.5241971429010333E-2</v>
      </c>
      <c r="G2378" s="2">
        <f t="shared" si="332"/>
        <v>4.2895515026071598E-2</v>
      </c>
      <c r="H2378" s="2">
        <f t="shared" si="328"/>
        <v>1.0547016722263989</v>
      </c>
      <c r="I2378" s="2">
        <f t="shared" si="329"/>
        <v>51.331134173048248</v>
      </c>
    </row>
    <row r="2379" spans="1:9" ht="13.5" x14ac:dyDescent="0.25">
      <c r="A2379" s="3">
        <f>TITRES_STAT!B2382</f>
        <v>45469</v>
      </c>
      <c r="B2379" s="5">
        <f>TITRES_STAT!D2382</f>
        <v>14.31</v>
      </c>
      <c r="C2379" s="2">
        <f t="shared" si="333"/>
        <v>0.17900000000000027</v>
      </c>
      <c r="D2379" s="2">
        <f t="shared" si="334"/>
        <v>0.17900000000000027</v>
      </c>
      <c r="E2379" s="2">
        <f t="shared" si="335"/>
        <v>0</v>
      </c>
      <c r="F2379" s="2">
        <f t="shared" si="332"/>
        <v>5.4796116326938191E-2</v>
      </c>
      <c r="G2379" s="2">
        <f t="shared" si="332"/>
        <v>3.9831549667066486E-2</v>
      </c>
      <c r="H2379" s="2">
        <f t="shared" si="328"/>
        <v>1.375696320754618</v>
      </c>
      <c r="I2379" s="2">
        <f t="shared" si="329"/>
        <v>57.907077968519175</v>
      </c>
    </row>
    <row r="2380" spans="1:9" ht="13.5" x14ac:dyDescent="0.25">
      <c r="A2380" s="3">
        <f>TITRES_STAT!B2383</f>
        <v>45470</v>
      </c>
      <c r="B2380" s="5">
        <f>TITRES_STAT!D2383</f>
        <v>14.263</v>
      </c>
      <c r="C2380" s="2">
        <f t="shared" si="333"/>
        <v>-4.7000000000000597E-2</v>
      </c>
      <c r="D2380" s="2">
        <f t="shared" si="334"/>
        <v>0</v>
      </c>
      <c r="E2380" s="2">
        <f t="shared" si="335"/>
        <v>4.7000000000000597E-2</v>
      </c>
      <c r="F2380" s="2">
        <f t="shared" si="332"/>
        <v>5.0882108017871179E-2</v>
      </c>
      <c r="G2380" s="2">
        <f t="shared" si="332"/>
        <v>4.0343581833704636E-2</v>
      </c>
      <c r="H2380" s="2">
        <f t="shared" si="328"/>
        <v>1.2612193986048665</v>
      </c>
      <c r="I2380" s="2">
        <f t="shared" si="329"/>
        <v>55.776073714165783</v>
      </c>
    </row>
    <row r="2381" spans="1:9" ht="13.5" x14ac:dyDescent="0.25">
      <c r="A2381" s="3">
        <f>TITRES_STAT!B2384</f>
        <v>45471</v>
      </c>
      <c r="B2381" s="5">
        <f>TITRES_STAT!D2384</f>
        <v>14.263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4.7247671730880382E-2</v>
      </c>
      <c r="G2381" s="2">
        <f t="shared" si="336"/>
        <v>3.7461897417011447E-2</v>
      </c>
      <c r="H2381" s="2">
        <f t="shared" si="328"/>
        <v>1.2612193986048665</v>
      </c>
      <c r="I2381" s="2">
        <f t="shared" si="329"/>
        <v>55.776073714165783</v>
      </c>
    </row>
    <row r="2382" spans="1:9" ht="13.5" x14ac:dyDescent="0.25">
      <c r="A2382" s="3">
        <f>TITRES_STAT!B2385</f>
        <v>45474</v>
      </c>
      <c r="B2382" s="5">
        <f>TITRES_STAT!D2385</f>
        <v>14.272</v>
      </c>
      <c r="C2382" s="2">
        <f t="shared" si="333"/>
        <v>9.0000000000003411E-3</v>
      </c>
      <c r="D2382" s="2">
        <f t="shared" si="334"/>
        <v>9.0000000000003411E-3</v>
      </c>
      <c r="E2382" s="2">
        <f t="shared" si="335"/>
        <v>0</v>
      </c>
      <c r="F2382" s="2">
        <f t="shared" si="336"/>
        <v>4.4515695178674666E-2</v>
      </c>
      <c r="G2382" s="2">
        <f t="shared" si="336"/>
        <v>3.4786047601510627E-2</v>
      </c>
      <c r="H2382" s="2">
        <f t="shared" si="328"/>
        <v>1.2796997143401114</v>
      </c>
      <c r="I2382" s="2">
        <f t="shared" si="329"/>
        <v>56.134573614689295</v>
      </c>
    </row>
    <row r="2383" spans="1:9" ht="13.5" x14ac:dyDescent="0.25">
      <c r="A2383" s="3">
        <f>TITRES_STAT!B2386</f>
        <v>45475</v>
      </c>
      <c r="B2383" s="5">
        <f>TITRES_STAT!D2386</f>
        <v>14.319000000000001</v>
      </c>
      <c r="C2383" s="2">
        <f t="shared" si="333"/>
        <v>4.7000000000000597E-2</v>
      </c>
      <c r="D2383" s="2">
        <f t="shared" si="334"/>
        <v>4.7000000000000597E-2</v>
      </c>
      <c r="E2383" s="2">
        <f t="shared" si="335"/>
        <v>0</v>
      </c>
      <c r="F2383" s="2">
        <f t="shared" si="336"/>
        <v>4.4693145523055089E-2</v>
      </c>
      <c r="G2383" s="2">
        <f t="shared" si="336"/>
        <v>3.2301329915688438E-2</v>
      </c>
      <c r="H2383" s="2">
        <f t="shared" si="328"/>
        <v>1.3836317464237926</v>
      </c>
      <c r="I2383" s="2">
        <f t="shared" si="329"/>
        <v>58.047210878932162</v>
      </c>
    </row>
    <row r="2384" spans="1:9" ht="13.5" x14ac:dyDescent="0.25">
      <c r="A2384" s="3">
        <f>TITRES_STAT!B2387</f>
        <v>45476</v>
      </c>
      <c r="B2384" s="5">
        <f>TITRES_STAT!D2387</f>
        <v>14.272</v>
      </c>
      <c r="C2384" s="2">
        <f t="shared" si="333"/>
        <v>-4.7000000000000597E-2</v>
      </c>
      <c r="D2384" s="2">
        <f t="shared" si="334"/>
        <v>0</v>
      </c>
      <c r="E2384" s="2">
        <f t="shared" si="335"/>
        <v>4.7000000000000597E-2</v>
      </c>
      <c r="F2384" s="2">
        <f t="shared" si="336"/>
        <v>4.1500777985694008E-2</v>
      </c>
      <c r="G2384" s="2">
        <f t="shared" si="336"/>
        <v>3.3351234921710736E-2</v>
      </c>
      <c r="H2384" s="2">
        <f t="shared" si="328"/>
        <v>1.2443550616075731</v>
      </c>
      <c r="I2384" s="2">
        <f t="shared" si="329"/>
        <v>55.443770145543454</v>
      </c>
    </row>
    <row r="2385" spans="1:9" ht="13.5" x14ac:dyDescent="0.25">
      <c r="A2385" s="3">
        <f>TITRES_STAT!B2388</f>
        <v>45477</v>
      </c>
      <c r="B2385" s="5">
        <f>TITRES_STAT!D2388</f>
        <v>14.319000000000001</v>
      </c>
      <c r="C2385" s="2">
        <f t="shared" si="333"/>
        <v>4.7000000000000597E-2</v>
      </c>
      <c r="D2385" s="2">
        <f t="shared" si="334"/>
        <v>4.7000000000000597E-2</v>
      </c>
      <c r="E2385" s="2">
        <f t="shared" si="335"/>
        <v>0</v>
      </c>
      <c r="F2385" s="2">
        <f t="shared" si="336"/>
        <v>4.1893579558144482E-2</v>
      </c>
      <c r="G2385" s="2">
        <f t="shared" si="336"/>
        <v>3.0969003855874255E-2</v>
      </c>
      <c r="H2385" s="2">
        <f t="shared" ref="H2385:H2448" si="337">F2385/G2385</f>
        <v>1.3527583823203289</v>
      </c>
      <c r="I2385" s="2">
        <f t="shared" ref="I2385:I2448" si="338">IF(G2385=0,100,100-(100/(1+H2385)))</f>
        <v>57.496698024138645</v>
      </c>
    </row>
    <row r="2386" spans="1:9" ht="13.5" x14ac:dyDescent="0.25">
      <c r="A2386" s="3">
        <f>TITRES_STAT!B2389</f>
        <v>45478</v>
      </c>
      <c r="B2386" s="5">
        <f>TITRES_STAT!D2389</f>
        <v>14.272</v>
      </c>
      <c r="C2386" s="2">
        <f t="shared" si="333"/>
        <v>-4.7000000000000597E-2</v>
      </c>
      <c r="D2386" s="2">
        <f t="shared" si="334"/>
        <v>0</v>
      </c>
      <c r="E2386" s="2">
        <f t="shared" si="335"/>
        <v>4.7000000000000597E-2</v>
      </c>
      <c r="F2386" s="2">
        <f t="shared" si="336"/>
        <v>3.8901181018277019E-2</v>
      </c>
      <c r="G2386" s="2">
        <f t="shared" si="336"/>
        <v>3.211407500902614E-2</v>
      </c>
      <c r="H2386" s="2">
        <f t="shared" si="337"/>
        <v>1.2113436556196391</v>
      </c>
      <c r="I2386" s="2">
        <f t="shared" si="338"/>
        <v>54.778625318650853</v>
      </c>
    </row>
    <row r="2387" spans="1:9" ht="13.5" x14ac:dyDescent="0.25">
      <c r="A2387" s="3">
        <f>TITRES_STAT!B2390</f>
        <v>45481</v>
      </c>
      <c r="B2387" s="5">
        <f>TITRES_STAT!D2390</f>
        <v>14.319000000000001</v>
      </c>
      <c r="C2387" s="2">
        <f t="shared" si="333"/>
        <v>4.7000000000000597E-2</v>
      </c>
      <c r="D2387" s="2">
        <f t="shared" si="334"/>
        <v>4.7000000000000597E-2</v>
      </c>
      <c r="E2387" s="2">
        <f t="shared" si="335"/>
        <v>0</v>
      </c>
      <c r="F2387" s="2">
        <f t="shared" si="336"/>
        <v>3.947966808840013E-2</v>
      </c>
      <c r="G2387" s="2">
        <f t="shared" si="336"/>
        <v>2.9820212508381416E-2</v>
      </c>
      <c r="H2387" s="2">
        <f t="shared" si="337"/>
        <v>1.3239230967017348</v>
      </c>
      <c r="I2387" s="2">
        <f t="shared" si="338"/>
        <v>56.969316178350908</v>
      </c>
    </row>
    <row r="2388" spans="1:9" ht="13.5" x14ac:dyDescent="0.25">
      <c r="A2388" s="3">
        <f>TITRES_STAT!B2391</f>
        <v>45482</v>
      </c>
      <c r="B2388" s="5">
        <f>TITRES_STAT!D2391</f>
        <v>14.414</v>
      </c>
      <c r="C2388" s="2">
        <f t="shared" si="333"/>
        <v>9.4999999999998863E-2</v>
      </c>
      <c r="D2388" s="2">
        <f t="shared" si="334"/>
        <v>9.4999999999998863E-2</v>
      </c>
      <c r="E2388" s="2">
        <f t="shared" si="335"/>
        <v>0</v>
      </c>
      <c r="F2388" s="2">
        <f t="shared" si="336"/>
        <v>4.3445406082085754E-2</v>
      </c>
      <c r="G2388" s="2">
        <f t="shared" si="336"/>
        <v>2.7690197329211314E-2</v>
      </c>
      <c r="H2388" s="2">
        <f t="shared" si="337"/>
        <v>1.5689814545400058</v>
      </c>
      <c r="I2388" s="2">
        <f t="shared" si="338"/>
        <v>61.074066991306594</v>
      </c>
    </row>
    <row r="2389" spans="1:9" ht="13.5" x14ac:dyDescent="0.25">
      <c r="A2389" s="3">
        <f>TITRES_STAT!B2392</f>
        <v>45483</v>
      </c>
      <c r="B2389" s="5">
        <f>TITRES_STAT!D2392</f>
        <v>14.414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4.0342162790508194E-2</v>
      </c>
      <c r="G2389" s="2">
        <f t="shared" si="336"/>
        <v>2.5712326091410505E-2</v>
      </c>
      <c r="H2389" s="2">
        <f t="shared" si="337"/>
        <v>1.5689814545400058</v>
      </c>
      <c r="I2389" s="2">
        <f t="shared" si="338"/>
        <v>61.074066991306594</v>
      </c>
    </row>
    <row r="2390" spans="1:9" ht="13.5" x14ac:dyDescent="0.25">
      <c r="A2390" s="3">
        <f>TITRES_STAT!B2393</f>
        <v>45484</v>
      </c>
      <c r="B2390" s="5">
        <f>TITRES_STAT!D2393</f>
        <v>14.414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3.746057973404332E-2</v>
      </c>
      <c r="G2390" s="2">
        <f t="shared" si="336"/>
        <v>2.3875731370595472E-2</v>
      </c>
      <c r="H2390" s="2">
        <f t="shared" si="337"/>
        <v>1.5689814545400054</v>
      </c>
      <c r="I2390" s="2">
        <f t="shared" si="338"/>
        <v>61.074066991306594</v>
      </c>
    </row>
    <row r="2391" spans="1:9" ht="13.5" x14ac:dyDescent="0.25">
      <c r="A2391" s="3">
        <f>TITRES_STAT!B2394</f>
        <v>45485</v>
      </c>
      <c r="B2391" s="5">
        <f>TITRES_STAT!D2394</f>
        <v>14.461</v>
      </c>
      <c r="C2391" s="2">
        <f t="shared" si="333"/>
        <v>4.7000000000000597E-2</v>
      </c>
      <c r="D2391" s="2">
        <f t="shared" si="334"/>
        <v>4.7000000000000597E-2</v>
      </c>
      <c r="E2391" s="2">
        <f t="shared" si="335"/>
        <v>0</v>
      </c>
      <c r="F2391" s="2">
        <f t="shared" si="336"/>
        <v>3.8141966895897404E-2</v>
      </c>
      <c r="G2391" s="2">
        <f t="shared" si="336"/>
        <v>2.217032198698151E-2</v>
      </c>
      <c r="H2391" s="2">
        <f t="shared" si="337"/>
        <v>1.7204065379968094</v>
      </c>
      <c r="I2391" s="2">
        <f t="shared" si="338"/>
        <v>63.240788241291426</v>
      </c>
    </row>
    <row r="2392" spans="1:9" ht="13.5" x14ac:dyDescent="0.25">
      <c r="A2392" s="3">
        <f>TITRES_STAT!B2395</f>
        <v>45488</v>
      </c>
      <c r="B2392" s="5">
        <f>TITRES_STAT!D2395</f>
        <v>14.319000000000001</v>
      </c>
      <c r="C2392" s="2">
        <f t="shared" si="333"/>
        <v>-0.14199999999999946</v>
      </c>
      <c r="D2392" s="2">
        <f t="shared" si="334"/>
        <v>0</v>
      </c>
      <c r="E2392" s="2">
        <f t="shared" si="335"/>
        <v>0.14199999999999946</v>
      </c>
      <c r="F2392" s="2">
        <f t="shared" si="336"/>
        <v>3.5417540689047587E-2</v>
      </c>
      <c r="G2392" s="2">
        <f t="shared" si="336"/>
        <v>3.0729584702197079E-2</v>
      </c>
      <c r="H2392" s="2">
        <f t="shared" si="337"/>
        <v>1.1525551364355189</v>
      </c>
      <c r="I2392" s="2">
        <f t="shared" si="338"/>
        <v>53.54358255111039</v>
      </c>
    </row>
    <row r="2393" spans="1:9" ht="13.5" x14ac:dyDescent="0.25">
      <c r="A2393" s="3">
        <f>TITRES_STAT!B2396</f>
        <v>45489</v>
      </c>
      <c r="B2393" s="5">
        <f>TITRES_STAT!D2396</f>
        <v>14.319000000000001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3.2887716354115616E-2</v>
      </c>
      <c r="G2393" s="2">
        <f t="shared" si="336"/>
        <v>2.8534614366325862E-2</v>
      </c>
      <c r="H2393" s="2">
        <f t="shared" si="337"/>
        <v>1.1525551364355187</v>
      </c>
      <c r="I2393" s="2">
        <f t="shared" si="338"/>
        <v>53.543582551110376</v>
      </c>
    </row>
    <row r="2394" spans="1:9" ht="13.5" x14ac:dyDescent="0.25">
      <c r="A2394" s="3">
        <f>TITRES_STAT!B2397</f>
        <v>45490</v>
      </c>
      <c r="B2394" s="5">
        <f>TITRES_STAT!D2397</f>
        <v>14.319000000000001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3.0538593757393071E-2</v>
      </c>
      <c r="G2394" s="2">
        <f t="shared" si="336"/>
        <v>2.6496427625874015E-2</v>
      </c>
      <c r="H2394" s="2">
        <f t="shared" si="337"/>
        <v>1.1525551364355187</v>
      </c>
      <c r="I2394" s="2">
        <f t="shared" si="338"/>
        <v>53.543582551110376</v>
      </c>
    </row>
    <row r="2395" spans="1:9" ht="13.5" x14ac:dyDescent="0.25">
      <c r="A2395" s="3">
        <f>TITRES_STAT!B2398</f>
        <v>45491</v>
      </c>
      <c r="B2395" s="5">
        <f>TITRES_STAT!D2398</f>
        <v>14.319000000000001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2.8357265631864994E-2</v>
      </c>
      <c r="G2395" s="2">
        <f t="shared" si="336"/>
        <v>2.4603825652597302E-2</v>
      </c>
      <c r="H2395" s="2">
        <f t="shared" si="337"/>
        <v>1.1525551364355184</v>
      </c>
      <c r="I2395" s="2">
        <f t="shared" si="338"/>
        <v>53.543582551110376</v>
      </c>
    </row>
    <row r="2396" spans="1:9" ht="13.5" x14ac:dyDescent="0.25">
      <c r="A2396" s="3">
        <f>TITRES_STAT!B2399</f>
        <v>45492</v>
      </c>
      <c r="B2396" s="5">
        <f>TITRES_STAT!D2399</f>
        <v>14.319000000000001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2.6331746658160352E-2</v>
      </c>
      <c r="G2396" s="2">
        <f t="shared" si="336"/>
        <v>2.2846409534554638E-2</v>
      </c>
      <c r="H2396" s="2">
        <f t="shared" si="337"/>
        <v>1.1525551364355184</v>
      </c>
      <c r="I2396" s="2">
        <f t="shared" si="338"/>
        <v>53.543582551110376</v>
      </c>
    </row>
    <row r="2397" spans="1:9" ht="13.5" x14ac:dyDescent="0.25">
      <c r="A2397" s="3">
        <f>TITRES_STAT!B2400</f>
        <v>45495</v>
      </c>
      <c r="B2397" s="5">
        <f>TITRES_STAT!D2400</f>
        <v>14.263</v>
      </c>
      <c r="C2397" s="2">
        <f t="shared" si="333"/>
        <v>-5.6000000000000938E-2</v>
      </c>
      <c r="D2397" s="2">
        <f t="shared" si="334"/>
        <v>0</v>
      </c>
      <c r="E2397" s="2">
        <f t="shared" si="335"/>
        <v>5.6000000000000938E-2</v>
      </c>
      <c r="F2397" s="2">
        <f t="shared" ref="F2397:G2412" si="339">((F2396*13)+D2397)/14</f>
        <v>2.44509076111489E-2</v>
      </c>
      <c r="G2397" s="2">
        <f t="shared" si="339"/>
        <v>2.5214523139229374E-2</v>
      </c>
      <c r="H2397" s="2">
        <f t="shared" si="337"/>
        <v>0.96971525006188108</v>
      </c>
      <c r="I2397" s="2">
        <f t="shared" si="338"/>
        <v>49.231240405506142</v>
      </c>
    </row>
    <row r="2398" spans="1:9" ht="13.5" x14ac:dyDescent="0.25">
      <c r="A2398" s="3">
        <f>TITRES_STAT!B2401</f>
        <v>45496</v>
      </c>
      <c r="B2398" s="5">
        <f>TITRES_STAT!D2401</f>
        <v>14.461</v>
      </c>
      <c r="C2398" s="2">
        <f t="shared" si="333"/>
        <v>0.1980000000000004</v>
      </c>
      <c r="D2398" s="2">
        <f t="shared" si="334"/>
        <v>0.1980000000000004</v>
      </c>
      <c r="E2398" s="2">
        <f t="shared" si="335"/>
        <v>0</v>
      </c>
      <c r="F2398" s="2">
        <f t="shared" si="339"/>
        <v>3.6847271353209719E-2</v>
      </c>
      <c r="G2398" s="2">
        <f t="shared" si="339"/>
        <v>2.341348577214156E-2</v>
      </c>
      <c r="H2398" s="2">
        <f t="shared" si="337"/>
        <v>1.5737627328030026</v>
      </c>
      <c r="I2398" s="2">
        <f t="shared" si="338"/>
        <v>61.146379685475821</v>
      </c>
    </row>
    <row r="2399" spans="1:9" ht="13.5" x14ac:dyDescent="0.25">
      <c r="A2399" s="3">
        <f>TITRES_STAT!B2402</f>
        <v>45497</v>
      </c>
      <c r="B2399" s="5">
        <f>TITRES_STAT!D2402</f>
        <v>14.461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3.4215323399409026E-2</v>
      </c>
      <c r="G2399" s="2">
        <f t="shared" si="339"/>
        <v>2.1741093931274304E-2</v>
      </c>
      <c r="H2399" s="2">
        <f t="shared" si="337"/>
        <v>1.5737627328030026</v>
      </c>
      <c r="I2399" s="2">
        <f t="shared" si="338"/>
        <v>61.146379685475821</v>
      </c>
    </row>
    <row r="2400" spans="1:9" ht="13.5" x14ac:dyDescent="0.25">
      <c r="A2400" s="3">
        <f>TITRES_STAT!B2403</f>
        <v>45499</v>
      </c>
      <c r="B2400" s="5">
        <f>TITRES_STAT!D2403</f>
        <v>14.188000000000001</v>
      </c>
      <c r="C2400" s="2">
        <f t="shared" si="333"/>
        <v>-0.27299999999999969</v>
      </c>
      <c r="D2400" s="2">
        <f t="shared" si="334"/>
        <v>0</v>
      </c>
      <c r="E2400" s="2">
        <f t="shared" si="335"/>
        <v>0.27299999999999969</v>
      </c>
      <c r="F2400" s="2">
        <f t="shared" si="339"/>
        <v>3.177137172802267E-2</v>
      </c>
      <c r="G2400" s="2">
        <f t="shared" si="339"/>
        <v>3.9688158650468978E-2</v>
      </c>
      <c r="H2400" s="2">
        <f t="shared" si="337"/>
        <v>0.80052521478335803</v>
      </c>
      <c r="I2400" s="2">
        <f t="shared" si="338"/>
        <v>44.460650048695847</v>
      </c>
    </row>
    <row r="2401" spans="1:9" ht="13.5" x14ac:dyDescent="0.25">
      <c r="A2401" s="3">
        <f>TITRES_STAT!B2404</f>
        <v>45502</v>
      </c>
      <c r="B2401" s="5">
        <f>TITRES_STAT!D2404</f>
        <v>14.131</v>
      </c>
      <c r="C2401" s="2">
        <f t="shared" si="333"/>
        <v>-5.7000000000000384E-2</v>
      </c>
      <c r="D2401" s="2">
        <f t="shared" si="334"/>
        <v>0</v>
      </c>
      <c r="E2401" s="2">
        <f t="shared" si="335"/>
        <v>5.7000000000000384E-2</v>
      </c>
      <c r="F2401" s="2">
        <f t="shared" si="339"/>
        <v>2.9501988033163905E-2</v>
      </c>
      <c r="G2401" s="2">
        <f t="shared" si="339"/>
        <v>4.0924718746864083E-2</v>
      </c>
      <c r="H2401" s="2">
        <f t="shared" si="337"/>
        <v>0.72088431971018829</v>
      </c>
      <c r="I2401" s="2">
        <f t="shared" si="338"/>
        <v>41.890341579240577</v>
      </c>
    </row>
    <row r="2402" spans="1:9" ht="13.5" x14ac:dyDescent="0.25">
      <c r="A2402" s="3">
        <f>TITRES_STAT!B2405</f>
        <v>45503</v>
      </c>
      <c r="B2402" s="5">
        <f>TITRES_STAT!D2405</f>
        <v>14.188000000000001</v>
      </c>
      <c r="C2402" s="2">
        <f t="shared" si="333"/>
        <v>5.7000000000000384E-2</v>
      </c>
      <c r="D2402" s="2">
        <f t="shared" si="334"/>
        <v>5.7000000000000384E-2</v>
      </c>
      <c r="E2402" s="2">
        <f t="shared" si="335"/>
        <v>0</v>
      </c>
      <c r="F2402" s="2">
        <f t="shared" si="339"/>
        <v>3.1466131745080797E-2</v>
      </c>
      <c r="G2402" s="2">
        <f t="shared" si="339"/>
        <v>3.8001524550659506E-2</v>
      </c>
      <c r="H2402" s="2">
        <f t="shared" si="337"/>
        <v>0.82802287848040323</v>
      </c>
      <c r="I2402" s="2">
        <f t="shared" si="338"/>
        <v>45.296089465177879</v>
      </c>
    </row>
    <row r="2403" spans="1:9" ht="13.5" x14ac:dyDescent="0.25">
      <c r="A2403" s="3">
        <f>TITRES_STAT!B2406</f>
        <v>45504</v>
      </c>
      <c r="B2403" s="5">
        <f>TITRES_STAT!D2406</f>
        <v>14.188000000000001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2.9218550906146452E-2</v>
      </c>
      <c r="G2403" s="2">
        <f t="shared" si="339"/>
        <v>3.5287129939898111E-2</v>
      </c>
      <c r="H2403" s="2">
        <f t="shared" si="337"/>
        <v>0.82802287848040323</v>
      </c>
      <c r="I2403" s="2">
        <f t="shared" si="338"/>
        <v>45.296089465177879</v>
      </c>
    </row>
    <row r="2404" spans="1:9" ht="13.5" x14ac:dyDescent="0.25">
      <c r="A2404" s="3">
        <f>TITRES_STAT!B2407</f>
        <v>45505</v>
      </c>
      <c r="B2404" s="5">
        <f>TITRES_STAT!D2407</f>
        <v>14.366</v>
      </c>
      <c r="C2404" s="2">
        <f t="shared" si="333"/>
        <v>0.17799999999999905</v>
      </c>
      <c r="D2404" s="2">
        <f t="shared" si="334"/>
        <v>0.17799999999999905</v>
      </c>
      <c r="E2404" s="2">
        <f t="shared" si="335"/>
        <v>0</v>
      </c>
      <c r="F2404" s="2">
        <f t="shared" si="339"/>
        <v>3.9845797269993065E-2</v>
      </c>
      <c r="G2404" s="2">
        <f t="shared" si="339"/>
        <v>3.2766620658476818E-2</v>
      </c>
      <c r="H2404" s="2">
        <f t="shared" si="337"/>
        <v>1.2160484196799477</v>
      </c>
      <c r="I2404" s="2">
        <f t="shared" si="338"/>
        <v>54.874632200300709</v>
      </c>
    </row>
    <row r="2405" spans="1:9" ht="13.5" x14ac:dyDescent="0.25">
      <c r="A2405" s="3">
        <f>TITRES_STAT!B2408</f>
        <v>45506</v>
      </c>
      <c r="B2405" s="5">
        <f>TITRES_STAT!D2408</f>
        <v>14.084</v>
      </c>
      <c r="C2405" s="2">
        <f t="shared" si="333"/>
        <v>-0.28200000000000003</v>
      </c>
      <c r="D2405" s="2">
        <f t="shared" si="334"/>
        <v>0</v>
      </c>
      <c r="E2405" s="2">
        <f t="shared" si="335"/>
        <v>0.28200000000000003</v>
      </c>
      <c r="F2405" s="2">
        <f t="shared" si="339"/>
        <v>3.6999668893564985E-2</v>
      </c>
      <c r="G2405" s="2">
        <f t="shared" si="339"/>
        <v>5.0569004897157051E-2</v>
      </c>
      <c r="H2405" s="2">
        <f t="shared" si="337"/>
        <v>0.73166693647248493</v>
      </c>
      <c r="I2405" s="2">
        <f t="shared" si="338"/>
        <v>42.252174541308548</v>
      </c>
    </row>
    <row r="2406" spans="1:9" ht="13.5" x14ac:dyDescent="0.25">
      <c r="A2406" s="3">
        <f>TITRES_STAT!B2409</f>
        <v>45509</v>
      </c>
      <c r="B2406" s="5">
        <f>TITRES_STAT!D2409</f>
        <v>14.366</v>
      </c>
      <c r="C2406" s="2">
        <f t="shared" si="333"/>
        <v>0.28200000000000003</v>
      </c>
      <c r="D2406" s="2">
        <f t="shared" si="334"/>
        <v>0.28200000000000003</v>
      </c>
      <c r="E2406" s="2">
        <f t="shared" si="335"/>
        <v>0</v>
      </c>
      <c r="F2406" s="2">
        <f t="shared" si="339"/>
        <v>5.4499692544024633E-2</v>
      </c>
      <c r="G2406" s="2">
        <f t="shared" si="339"/>
        <v>4.6956933118788687E-2</v>
      </c>
      <c r="H2406" s="2">
        <f t="shared" si="337"/>
        <v>1.1606314323415192</v>
      </c>
      <c r="I2406" s="2">
        <f t="shared" si="338"/>
        <v>53.71723353500046</v>
      </c>
    </row>
    <row r="2407" spans="1:9" ht="13.5" x14ac:dyDescent="0.25">
      <c r="A2407" s="3">
        <f>TITRES_STAT!B2410</f>
        <v>45510</v>
      </c>
      <c r="B2407" s="5">
        <f>TITRES_STAT!D2410</f>
        <v>14.131</v>
      </c>
      <c r="C2407" s="2">
        <f t="shared" si="333"/>
        <v>-0.23499999999999943</v>
      </c>
      <c r="D2407" s="2">
        <f t="shared" si="334"/>
        <v>0</v>
      </c>
      <c r="E2407" s="2">
        <f t="shared" si="335"/>
        <v>0.23499999999999943</v>
      </c>
      <c r="F2407" s="2">
        <f t="shared" si="339"/>
        <v>5.0606857362308584E-2</v>
      </c>
      <c r="G2407" s="2">
        <f t="shared" si="339"/>
        <v>6.0388580753160885E-2</v>
      </c>
      <c r="H2407" s="2">
        <f t="shared" si="337"/>
        <v>0.83802031329672699</v>
      </c>
      <c r="I2407" s="2">
        <f t="shared" si="338"/>
        <v>45.593637199451251</v>
      </c>
    </row>
    <row r="2408" spans="1:9" ht="13.5" x14ac:dyDescent="0.25">
      <c r="A2408" s="3">
        <f>TITRES_STAT!B2411</f>
        <v>45511</v>
      </c>
      <c r="B2408" s="5">
        <f>TITRES_STAT!D2411</f>
        <v>14.225</v>
      </c>
      <c r="C2408" s="2">
        <f t="shared" si="333"/>
        <v>9.3999999999999417E-2</v>
      </c>
      <c r="D2408" s="2">
        <f t="shared" si="334"/>
        <v>9.3999999999999417E-2</v>
      </c>
      <c r="E2408" s="2">
        <f t="shared" si="335"/>
        <v>0</v>
      </c>
      <c r="F2408" s="2">
        <f t="shared" si="339"/>
        <v>5.3706367550715069E-2</v>
      </c>
      <c r="G2408" s="2">
        <f t="shared" si="339"/>
        <v>5.6075110699363676E-2</v>
      </c>
      <c r="H2408" s="2">
        <f t="shared" si="337"/>
        <v>0.95775767325100458</v>
      </c>
      <c r="I2408" s="2">
        <f t="shared" si="338"/>
        <v>48.921155377752939</v>
      </c>
    </row>
    <row r="2409" spans="1:9" ht="13.5" x14ac:dyDescent="0.25">
      <c r="A2409" s="3">
        <f>TITRES_STAT!B2412</f>
        <v>45512</v>
      </c>
      <c r="B2409" s="5">
        <f>TITRES_STAT!D2412</f>
        <v>14.319000000000001</v>
      </c>
      <c r="C2409" s="2">
        <f t="shared" si="333"/>
        <v>9.4000000000001194E-2</v>
      </c>
      <c r="D2409" s="2">
        <f t="shared" si="334"/>
        <v>9.4000000000001194E-2</v>
      </c>
      <c r="E2409" s="2">
        <f t="shared" si="335"/>
        <v>0</v>
      </c>
      <c r="F2409" s="2">
        <f t="shared" si="339"/>
        <v>5.6584484154235504E-2</v>
      </c>
      <c r="G2409" s="2">
        <f t="shared" si="339"/>
        <v>5.2069745649409131E-2</v>
      </c>
      <c r="H2409" s="2">
        <f t="shared" si="337"/>
        <v>1.0867055993556136</v>
      </c>
      <c r="I2409" s="2">
        <f t="shared" si="338"/>
        <v>52.07757144520982</v>
      </c>
    </row>
    <row r="2410" spans="1:9" ht="13.5" x14ac:dyDescent="0.25">
      <c r="A2410" s="3">
        <f>TITRES_STAT!B2413</f>
        <v>45513</v>
      </c>
      <c r="B2410" s="5">
        <f>TITRES_STAT!D2413</f>
        <v>14.319000000000001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5.254273528607583E-2</v>
      </c>
      <c r="G2410" s="2">
        <f t="shared" si="339"/>
        <v>4.8350478103022766E-2</v>
      </c>
      <c r="H2410" s="2">
        <f t="shared" si="337"/>
        <v>1.0867055993556136</v>
      </c>
      <c r="I2410" s="2">
        <f t="shared" si="338"/>
        <v>52.07757144520982</v>
      </c>
    </row>
    <row r="2411" spans="1:9" ht="13.5" x14ac:dyDescent="0.25">
      <c r="A2411" s="3">
        <f>TITRES_STAT!B2414</f>
        <v>45516</v>
      </c>
      <c r="B2411" s="5">
        <f>TITRES_STAT!D2414</f>
        <v>14.319000000000001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4.8789682765641842E-2</v>
      </c>
      <c r="G2411" s="2">
        <f t="shared" si="339"/>
        <v>4.4896872524235423E-2</v>
      </c>
      <c r="H2411" s="2">
        <f t="shared" si="337"/>
        <v>1.0867055993556138</v>
      </c>
      <c r="I2411" s="2">
        <f t="shared" si="338"/>
        <v>52.077571445209834</v>
      </c>
    </row>
    <row r="2412" spans="1:9" ht="13.5" x14ac:dyDescent="0.25">
      <c r="A2412" s="3">
        <f>TITRES_STAT!B2415</f>
        <v>45518</v>
      </c>
      <c r="B2412" s="5">
        <f>TITRES_STAT!D2415</f>
        <v>14.319000000000001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4.5304705425238852E-2</v>
      </c>
      <c r="G2412" s="2">
        <f t="shared" si="339"/>
        <v>4.1689953058218605E-2</v>
      </c>
      <c r="H2412" s="2">
        <f t="shared" si="337"/>
        <v>1.0867055993556138</v>
      </c>
      <c r="I2412" s="2">
        <f t="shared" si="338"/>
        <v>52.077571445209834</v>
      </c>
    </row>
    <row r="2413" spans="1:9" ht="13.5" x14ac:dyDescent="0.25">
      <c r="A2413" s="3">
        <f>TITRES_STAT!B2416</f>
        <v>45519</v>
      </c>
      <c r="B2413" s="5">
        <f>TITRES_STAT!D2416</f>
        <v>14.319000000000001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4.2068655037721787E-2</v>
      </c>
      <c r="G2413" s="2">
        <f t="shared" si="340"/>
        <v>3.8712099268345845E-2</v>
      </c>
      <c r="H2413" s="2">
        <f t="shared" si="337"/>
        <v>1.0867055993556136</v>
      </c>
      <c r="I2413" s="2">
        <f t="shared" si="338"/>
        <v>52.07757144520982</v>
      </c>
    </row>
    <row r="2414" spans="1:9" ht="13.5" x14ac:dyDescent="0.25">
      <c r="A2414" s="3">
        <f>TITRES_STAT!B2417</f>
        <v>45520</v>
      </c>
      <c r="B2414" s="5">
        <f>TITRES_STAT!D2417</f>
        <v>13.877000000000001</v>
      </c>
      <c r="C2414" s="2">
        <f t="shared" si="333"/>
        <v>-0.44200000000000017</v>
      </c>
      <c r="D2414" s="2">
        <f t="shared" si="334"/>
        <v>0</v>
      </c>
      <c r="E2414" s="2">
        <f t="shared" si="335"/>
        <v>0.44200000000000017</v>
      </c>
      <c r="F2414" s="2">
        <f t="shared" si="340"/>
        <v>3.9063751106455942E-2</v>
      </c>
      <c r="G2414" s="2">
        <f t="shared" si="340"/>
        <v>6.7518377892035436E-2</v>
      </c>
      <c r="H2414" s="2">
        <f t="shared" si="337"/>
        <v>0.57856471565298018</v>
      </c>
      <c r="I2414" s="2">
        <f t="shared" si="338"/>
        <v>36.651314318377771</v>
      </c>
    </row>
    <row r="2415" spans="1:9" ht="13.5" x14ac:dyDescent="0.25">
      <c r="A2415" s="3">
        <f>TITRES_STAT!B2418</f>
        <v>45523</v>
      </c>
      <c r="B2415" s="5">
        <f>TITRES_STAT!D2418</f>
        <v>14.272</v>
      </c>
      <c r="C2415" s="2">
        <f t="shared" si="333"/>
        <v>0.39499999999999957</v>
      </c>
      <c r="D2415" s="2">
        <f t="shared" si="334"/>
        <v>0.39499999999999957</v>
      </c>
      <c r="E2415" s="2">
        <f t="shared" si="335"/>
        <v>0</v>
      </c>
      <c r="F2415" s="2">
        <f t="shared" si="340"/>
        <v>6.4487768884566199E-2</v>
      </c>
      <c r="G2415" s="2">
        <f t="shared" si="340"/>
        <v>6.2695636614032907E-2</v>
      </c>
      <c r="H2415" s="2">
        <f t="shared" si="337"/>
        <v>1.0285846410901929</v>
      </c>
      <c r="I2415" s="2">
        <f t="shared" si="338"/>
        <v>50.70454642392518</v>
      </c>
    </row>
    <row r="2416" spans="1:9" ht="13.5" x14ac:dyDescent="0.25">
      <c r="A2416" s="3">
        <f>TITRES_STAT!B2419</f>
        <v>45524</v>
      </c>
      <c r="B2416" s="5">
        <f>TITRES_STAT!D2419</f>
        <v>14.272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5.9881499678525754E-2</v>
      </c>
      <c r="G2416" s="2">
        <f t="shared" si="340"/>
        <v>5.8217376855887695E-2</v>
      </c>
      <c r="H2416" s="2">
        <f t="shared" si="337"/>
        <v>1.0285846410901931</v>
      </c>
      <c r="I2416" s="2">
        <f t="shared" si="338"/>
        <v>50.70454642392518</v>
      </c>
    </row>
    <row r="2417" spans="1:9" ht="13.5" x14ac:dyDescent="0.25">
      <c r="A2417" s="3">
        <f>TITRES_STAT!B2420</f>
        <v>45525</v>
      </c>
      <c r="B2417" s="5">
        <f>TITRES_STAT!D2420</f>
        <v>14.272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5.5604249701488202E-2</v>
      </c>
      <c r="G2417" s="2">
        <f t="shared" si="340"/>
        <v>5.4058992794752861E-2</v>
      </c>
      <c r="H2417" s="2">
        <f t="shared" si="337"/>
        <v>1.0285846410901931</v>
      </c>
      <c r="I2417" s="2">
        <f t="shared" si="338"/>
        <v>50.70454642392518</v>
      </c>
    </row>
    <row r="2418" spans="1:9" ht="13.5" x14ac:dyDescent="0.25">
      <c r="A2418" s="3">
        <f>TITRES_STAT!B2421</f>
        <v>45526</v>
      </c>
      <c r="B2418" s="5">
        <f>TITRES_STAT!D2421</f>
        <v>14.272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5.1632517579953331E-2</v>
      </c>
      <c r="G2418" s="2">
        <f t="shared" si="340"/>
        <v>5.0197636166556224E-2</v>
      </c>
      <c r="H2418" s="2">
        <f t="shared" si="337"/>
        <v>1.0285846410901931</v>
      </c>
      <c r="I2418" s="2">
        <f t="shared" si="338"/>
        <v>50.70454642392518</v>
      </c>
    </row>
    <row r="2419" spans="1:9" ht="13.5" x14ac:dyDescent="0.25">
      <c r="A2419" s="3">
        <f>TITRES_STAT!B2422</f>
        <v>45527</v>
      </c>
      <c r="B2419" s="5">
        <f>TITRES_STAT!D2422</f>
        <v>14.131</v>
      </c>
      <c r="C2419" s="2">
        <f t="shared" si="333"/>
        <v>-0.14100000000000001</v>
      </c>
      <c r="D2419" s="2">
        <f t="shared" si="334"/>
        <v>0</v>
      </c>
      <c r="E2419" s="2">
        <f t="shared" si="335"/>
        <v>0.14100000000000001</v>
      </c>
      <c r="F2419" s="2">
        <f t="shared" si="340"/>
        <v>4.7944480609956666E-2</v>
      </c>
      <c r="G2419" s="2">
        <f t="shared" si="340"/>
        <v>5.6683519297516492E-2</v>
      </c>
      <c r="H2419" s="2">
        <f t="shared" si="337"/>
        <v>0.84582752101733538</v>
      </c>
      <c r="I2419" s="2">
        <f t="shared" si="338"/>
        <v>45.823757170504969</v>
      </c>
    </row>
    <row r="2420" spans="1:9" ht="13.5" x14ac:dyDescent="0.25">
      <c r="A2420" s="3">
        <f>TITRES_STAT!B2423</f>
        <v>45530</v>
      </c>
      <c r="B2420" s="5">
        <f>TITRES_STAT!D2423</f>
        <v>14.131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4.4519874852102619E-2</v>
      </c>
      <c r="G2420" s="2">
        <f t="shared" si="340"/>
        <v>5.2634696490551025E-2</v>
      </c>
      <c r="H2420" s="2">
        <f t="shared" si="337"/>
        <v>0.84582752101733538</v>
      </c>
      <c r="I2420" s="2">
        <f t="shared" si="338"/>
        <v>45.823757170504969</v>
      </c>
    </row>
    <row r="2421" spans="1:9" ht="13.5" x14ac:dyDescent="0.25">
      <c r="A2421" s="3">
        <f>TITRES_STAT!B2424</f>
        <v>45531</v>
      </c>
      <c r="B2421" s="5">
        <f>TITRES_STAT!D2424</f>
        <v>14.272</v>
      </c>
      <c r="C2421" s="2">
        <f t="shared" si="333"/>
        <v>0.14100000000000001</v>
      </c>
      <c r="D2421" s="2">
        <f t="shared" si="334"/>
        <v>0.14100000000000001</v>
      </c>
      <c r="E2421" s="2">
        <f t="shared" si="335"/>
        <v>0</v>
      </c>
      <c r="F2421" s="2">
        <f t="shared" si="340"/>
        <v>5.1411312362666717E-2</v>
      </c>
      <c r="G2421" s="2">
        <f t="shared" si="340"/>
        <v>4.8875075312654524E-2</v>
      </c>
      <c r="H2421" s="2">
        <f t="shared" si="337"/>
        <v>1.0518922381968283</v>
      </c>
      <c r="I2421" s="2">
        <f t="shared" si="338"/>
        <v>51.264497160982252</v>
      </c>
    </row>
    <row r="2422" spans="1:9" ht="13.5" x14ac:dyDescent="0.25">
      <c r="A2422" s="3">
        <f>TITRES_STAT!B2425</f>
        <v>45532</v>
      </c>
      <c r="B2422" s="5">
        <f>TITRES_STAT!D2425</f>
        <v>14.272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4.7739075765333379E-2</v>
      </c>
      <c r="G2422" s="2">
        <f t="shared" si="340"/>
        <v>4.5383998504607774E-2</v>
      </c>
      <c r="H2422" s="2">
        <f t="shared" si="337"/>
        <v>1.0518922381968283</v>
      </c>
      <c r="I2422" s="2">
        <f t="shared" si="338"/>
        <v>51.264497160982252</v>
      </c>
    </row>
    <row r="2423" spans="1:9" ht="13.5" x14ac:dyDescent="0.25">
      <c r="A2423" s="3">
        <f>TITRES_STAT!B2426</f>
        <v>45533</v>
      </c>
      <c r="B2423" s="5">
        <f>TITRES_STAT!D2426</f>
        <v>14.282</v>
      </c>
      <c r="C2423" s="2">
        <f t="shared" si="333"/>
        <v>9.9999999999997868E-3</v>
      </c>
      <c r="D2423" s="2">
        <f t="shared" si="334"/>
        <v>9.9999999999997868E-3</v>
      </c>
      <c r="E2423" s="2">
        <f t="shared" si="335"/>
        <v>0</v>
      </c>
      <c r="F2423" s="2">
        <f t="shared" si="340"/>
        <v>4.5043427496380975E-2</v>
      </c>
      <c r="G2423" s="2">
        <f t="shared" si="340"/>
        <v>4.214228432570722E-2</v>
      </c>
      <c r="H2423" s="2">
        <f t="shared" si="337"/>
        <v>1.0688416211198126</v>
      </c>
      <c r="I2423" s="2">
        <f t="shared" si="338"/>
        <v>51.663772142271341</v>
      </c>
    </row>
    <row r="2424" spans="1:9" ht="13.5" x14ac:dyDescent="0.25">
      <c r="A2424" s="3">
        <f>TITRES_STAT!B2427</f>
        <v>45534</v>
      </c>
      <c r="B2424" s="5">
        <f>TITRES_STAT!D2427</f>
        <v>14.329000000000001</v>
      </c>
      <c r="C2424" s="2">
        <f t="shared" si="333"/>
        <v>4.7000000000000597E-2</v>
      </c>
      <c r="D2424" s="2">
        <f t="shared" si="334"/>
        <v>4.7000000000000597E-2</v>
      </c>
      <c r="E2424" s="2">
        <f t="shared" si="335"/>
        <v>0</v>
      </c>
      <c r="F2424" s="2">
        <f t="shared" si="340"/>
        <v>4.5183182675210945E-2</v>
      </c>
      <c r="G2424" s="2">
        <f t="shared" si="340"/>
        <v>3.9132121159585274E-2</v>
      </c>
      <c r="H2424" s="2">
        <f t="shared" si="337"/>
        <v>1.1546315746838447</v>
      </c>
      <c r="I2424" s="2">
        <f t="shared" si="338"/>
        <v>53.588353027513165</v>
      </c>
    </row>
    <row r="2425" spans="1:9" ht="13.5" x14ac:dyDescent="0.25">
      <c r="A2425" s="3">
        <f>TITRES_STAT!B2428</f>
        <v>45537</v>
      </c>
      <c r="B2425" s="5">
        <f>TITRES_STAT!D2428</f>
        <v>14.461</v>
      </c>
      <c r="C2425" s="2">
        <f t="shared" si="333"/>
        <v>0.13199999999999967</v>
      </c>
      <c r="D2425" s="2">
        <f t="shared" si="334"/>
        <v>0.13199999999999967</v>
      </c>
      <c r="E2425" s="2">
        <f t="shared" si="335"/>
        <v>0</v>
      </c>
      <c r="F2425" s="2">
        <f t="shared" si="340"/>
        <v>5.1384383912695855E-2</v>
      </c>
      <c r="G2425" s="2">
        <f t="shared" si="340"/>
        <v>3.6336969648186328E-2</v>
      </c>
      <c r="H2425" s="2">
        <f t="shared" si="337"/>
        <v>1.4141075717154796</v>
      </c>
      <c r="I2425" s="2">
        <f t="shared" si="338"/>
        <v>58.576825170661564</v>
      </c>
    </row>
    <row r="2426" spans="1:9" ht="13.5" x14ac:dyDescent="0.25">
      <c r="A2426" s="3">
        <f>TITRES_STAT!B2429</f>
        <v>45538</v>
      </c>
      <c r="B2426" s="5">
        <f>TITRES_STAT!D2429</f>
        <v>14.507999999999999</v>
      </c>
      <c r="C2426" s="2">
        <f t="shared" si="333"/>
        <v>4.699999999999882E-2</v>
      </c>
      <c r="D2426" s="2">
        <f t="shared" si="334"/>
        <v>4.699999999999882E-2</v>
      </c>
      <c r="E2426" s="2">
        <f t="shared" si="335"/>
        <v>0</v>
      </c>
      <c r="F2426" s="2">
        <f t="shared" si="340"/>
        <v>5.1071213633217497E-2</v>
      </c>
      <c r="G2426" s="2">
        <f t="shared" si="340"/>
        <v>3.374147181617302E-2</v>
      </c>
      <c r="H2426" s="2">
        <f t="shared" si="337"/>
        <v>1.5136036125353001</v>
      </c>
      <c r="I2426" s="2">
        <f t="shared" si="338"/>
        <v>60.216479837432743</v>
      </c>
    </row>
    <row r="2427" spans="1:9" ht="13.5" x14ac:dyDescent="0.25">
      <c r="A2427" s="3">
        <f>TITRES_STAT!B2430</f>
        <v>45539</v>
      </c>
      <c r="B2427" s="5">
        <f>TITRES_STAT!D2430</f>
        <v>14.706</v>
      </c>
      <c r="C2427" s="2">
        <f t="shared" si="333"/>
        <v>0.1980000000000004</v>
      </c>
      <c r="D2427" s="2">
        <f t="shared" si="334"/>
        <v>0.1980000000000004</v>
      </c>
      <c r="E2427" s="2">
        <f t="shared" si="335"/>
        <v>0</v>
      </c>
      <c r="F2427" s="2">
        <f t="shared" si="340"/>
        <v>6.1566126945130563E-2</v>
      </c>
      <c r="G2427" s="2">
        <f t="shared" si="340"/>
        <v>3.1331366686446378E-2</v>
      </c>
      <c r="H2427" s="2">
        <f t="shared" si="337"/>
        <v>1.9649997257145959</v>
      </c>
      <c r="I2427" s="2">
        <f t="shared" si="338"/>
        <v>66.273184063820111</v>
      </c>
    </row>
    <row r="2428" spans="1:9" ht="13.5" x14ac:dyDescent="0.25">
      <c r="A2428" s="3">
        <f>TITRES_STAT!B2431</f>
        <v>45540</v>
      </c>
      <c r="B2428" s="5">
        <f>TITRES_STAT!D2431</f>
        <v>15.064</v>
      </c>
      <c r="C2428" s="2">
        <f t="shared" si="333"/>
        <v>0.35800000000000054</v>
      </c>
      <c r="D2428" s="2">
        <f t="shared" si="334"/>
        <v>0.35800000000000054</v>
      </c>
      <c r="E2428" s="2">
        <f t="shared" si="335"/>
        <v>0</v>
      </c>
      <c r="F2428" s="2">
        <f t="shared" si="340"/>
        <v>8.2739975020478404E-2</v>
      </c>
      <c r="G2428" s="2">
        <f t="shared" si="340"/>
        <v>2.9093411923128781E-2</v>
      </c>
      <c r="H2428" s="2">
        <f t="shared" si="337"/>
        <v>2.8439419631872567</v>
      </c>
      <c r="I2428" s="2">
        <f t="shared" si="338"/>
        <v>73.985039067269469</v>
      </c>
    </row>
    <row r="2429" spans="1:9" ht="13.5" x14ac:dyDescent="0.25">
      <c r="A2429" s="3">
        <f>TITRES_STAT!B2432</f>
        <v>45541</v>
      </c>
      <c r="B2429" s="5">
        <f>TITRES_STAT!D2432</f>
        <v>15.073</v>
      </c>
      <c r="C2429" s="2">
        <f t="shared" si="333"/>
        <v>9.0000000000003411E-3</v>
      </c>
      <c r="D2429" s="2">
        <f t="shared" si="334"/>
        <v>9.0000000000003411E-3</v>
      </c>
      <c r="E2429" s="2">
        <f t="shared" si="335"/>
        <v>0</v>
      </c>
      <c r="F2429" s="2">
        <f t="shared" ref="F2429:G2444" si="341">((F2428*13)+D2429)/14</f>
        <v>7.7472833947587111E-2</v>
      </c>
      <c r="G2429" s="2">
        <f t="shared" si="341"/>
        <v>2.7015311071476724E-2</v>
      </c>
      <c r="H2429" s="2">
        <f t="shared" si="337"/>
        <v>2.8677379928223146</v>
      </c>
      <c r="I2429" s="2">
        <f t="shared" si="338"/>
        <v>74.145094578387059</v>
      </c>
    </row>
    <row r="2430" spans="1:9" ht="13.5" x14ac:dyDescent="0.25">
      <c r="A2430" s="3">
        <f>TITRES_STAT!B2433</f>
        <v>45544</v>
      </c>
      <c r="B2430" s="5">
        <f>TITRES_STAT!D2433</f>
        <v>15.082000000000001</v>
      </c>
      <c r="C2430" s="2">
        <f t="shared" si="333"/>
        <v>9.0000000000003411E-3</v>
      </c>
      <c r="D2430" s="2">
        <f t="shared" si="334"/>
        <v>9.0000000000003411E-3</v>
      </c>
      <c r="E2430" s="2">
        <f t="shared" si="335"/>
        <v>0</v>
      </c>
      <c r="F2430" s="2">
        <f t="shared" si="341"/>
        <v>7.2581917237045199E-2</v>
      </c>
      <c r="G2430" s="2">
        <f t="shared" si="341"/>
        <v>2.5085645994942674E-2</v>
      </c>
      <c r="H2430" s="2">
        <f t="shared" si="337"/>
        <v>2.8933644862754537</v>
      </c>
      <c r="I2430" s="2">
        <f t="shared" si="338"/>
        <v>74.315274012358401</v>
      </c>
    </row>
    <row r="2431" spans="1:9" ht="13.5" x14ac:dyDescent="0.25">
      <c r="A2431" s="3">
        <f>TITRES_STAT!B2434</f>
        <v>45545</v>
      </c>
      <c r="B2431" s="5">
        <f>TITRES_STAT!D2434</f>
        <v>15.544</v>
      </c>
      <c r="C2431" s="2">
        <f t="shared" si="333"/>
        <v>0.46199999999999974</v>
      </c>
      <c r="D2431" s="2">
        <f t="shared" si="334"/>
        <v>0.46199999999999974</v>
      </c>
      <c r="E2431" s="2">
        <f t="shared" si="335"/>
        <v>0</v>
      </c>
      <c r="F2431" s="2">
        <f t="shared" si="341"/>
        <v>0.10039749457725623</v>
      </c>
      <c r="G2431" s="2">
        <f t="shared" si="341"/>
        <v>2.3293814138161055E-2</v>
      </c>
      <c r="H2431" s="2">
        <f t="shared" si="337"/>
        <v>4.3100496115309941</v>
      </c>
      <c r="I2431" s="2">
        <f t="shared" si="338"/>
        <v>81.167784236357079</v>
      </c>
    </row>
    <row r="2432" spans="1:9" ht="13.5" x14ac:dyDescent="0.25">
      <c r="A2432" s="3">
        <f>TITRES_STAT!B2435</f>
        <v>45546</v>
      </c>
      <c r="B2432" s="5">
        <f>TITRES_STAT!D2435</f>
        <v>15.685</v>
      </c>
      <c r="C2432" s="2">
        <f t="shared" si="333"/>
        <v>0.14100000000000001</v>
      </c>
      <c r="D2432" s="2">
        <f t="shared" si="334"/>
        <v>0.14100000000000001</v>
      </c>
      <c r="E2432" s="2">
        <f t="shared" si="335"/>
        <v>0</v>
      </c>
      <c r="F2432" s="2">
        <f t="shared" si="341"/>
        <v>0.10329767353602363</v>
      </c>
      <c r="G2432" s="2">
        <f t="shared" si="341"/>
        <v>2.1629970271149549E-2</v>
      </c>
      <c r="H2432" s="2">
        <f t="shared" si="337"/>
        <v>4.775673393957641</v>
      </c>
      <c r="I2432" s="2">
        <f t="shared" si="338"/>
        <v>82.686001583015866</v>
      </c>
    </row>
    <row r="2433" spans="1:9" ht="13.5" x14ac:dyDescent="0.25">
      <c r="A2433" s="3">
        <f>TITRES_STAT!B2436</f>
        <v>45547</v>
      </c>
      <c r="B2433" s="5">
        <f>TITRES_STAT!D2436</f>
        <v>15.271000000000001</v>
      </c>
      <c r="C2433" s="2">
        <f t="shared" si="333"/>
        <v>-0.4139999999999997</v>
      </c>
      <c r="D2433" s="2">
        <f t="shared" si="334"/>
        <v>0</v>
      </c>
      <c r="E2433" s="2">
        <f t="shared" si="335"/>
        <v>0.4139999999999997</v>
      </c>
      <c r="F2433" s="2">
        <f t="shared" si="341"/>
        <v>9.5919268283450515E-2</v>
      </c>
      <c r="G2433" s="2">
        <f t="shared" si="341"/>
        <v>4.9656400966067417E-2</v>
      </c>
      <c r="H2433" s="2">
        <f t="shared" si="337"/>
        <v>1.9316596937622748</v>
      </c>
      <c r="I2433" s="2">
        <f t="shared" si="338"/>
        <v>65.889628931771611</v>
      </c>
    </row>
    <row r="2434" spans="1:9" ht="13.5" x14ac:dyDescent="0.25">
      <c r="A2434" s="3">
        <f>TITRES_STAT!B2437</f>
        <v>45548</v>
      </c>
      <c r="B2434" s="5">
        <f>TITRES_STAT!D2437</f>
        <v>15.28</v>
      </c>
      <c r="C2434" s="2">
        <f t="shared" si="333"/>
        <v>8.9999999999985647E-3</v>
      </c>
      <c r="D2434" s="2">
        <f t="shared" si="334"/>
        <v>8.9999999999985647E-3</v>
      </c>
      <c r="E2434" s="2">
        <f t="shared" si="335"/>
        <v>0</v>
      </c>
      <c r="F2434" s="2">
        <f t="shared" si="341"/>
        <v>8.9710749120346808E-2</v>
      </c>
      <c r="G2434" s="2">
        <f t="shared" si="341"/>
        <v>4.6109515182776888E-2</v>
      </c>
      <c r="H2434" s="2">
        <f t="shared" si="337"/>
        <v>1.9456016565070311</v>
      </c>
      <c r="I2434" s="2">
        <f t="shared" si="338"/>
        <v>66.051078298692119</v>
      </c>
    </row>
    <row r="2435" spans="1:9" ht="13.5" x14ac:dyDescent="0.25">
      <c r="A2435" s="3">
        <f>TITRES_STAT!B2438</f>
        <v>45551</v>
      </c>
      <c r="B2435" s="5">
        <f>TITRES_STAT!D2438</f>
        <v>15.365</v>
      </c>
      <c r="C2435" s="2">
        <f t="shared" ref="C2435:C2498" si="342">B2435-B2434</f>
        <v>8.5000000000000853E-2</v>
      </c>
      <c r="D2435" s="2">
        <f t="shared" ref="D2435:D2498" si="343">IF(C2435&gt;0,C2435,0)</f>
        <v>8.5000000000000853E-2</v>
      </c>
      <c r="E2435" s="2">
        <f t="shared" ref="E2435:E2498" si="344">IF(C2435&lt;0,-C2435,0)</f>
        <v>0</v>
      </c>
      <c r="F2435" s="2">
        <f t="shared" si="341"/>
        <v>8.93742670403221E-2</v>
      </c>
      <c r="G2435" s="2">
        <f t="shared" si="341"/>
        <v>4.2815978384007115E-2</v>
      </c>
      <c r="H2435" s="2">
        <f t="shared" si="337"/>
        <v>2.0874045254494455</v>
      </c>
      <c r="I2435" s="2">
        <f t="shared" si="338"/>
        <v>67.610334448984261</v>
      </c>
    </row>
    <row r="2436" spans="1:9" ht="13.5" x14ac:dyDescent="0.25">
      <c r="A2436" s="3">
        <f>TITRES_STAT!B2439</f>
        <v>45552</v>
      </c>
      <c r="B2436" s="5">
        <f>TITRES_STAT!D2439</f>
        <v>15.911</v>
      </c>
      <c r="C2436" s="2">
        <f t="shared" si="342"/>
        <v>0.54599999999999937</v>
      </c>
      <c r="D2436" s="2">
        <f t="shared" si="343"/>
        <v>0.54599999999999937</v>
      </c>
      <c r="E2436" s="2">
        <f t="shared" si="344"/>
        <v>0</v>
      </c>
      <c r="F2436" s="2">
        <f t="shared" si="341"/>
        <v>0.1219903908231562</v>
      </c>
      <c r="G2436" s="2">
        <f t="shared" si="341"/>
        <v>3.9757694213720891E-2</v>
      </c>
      <c r="H2436" s="2">
        <f t="shared" si="337"/>
        <v>3.0683467247216702</v>
      </c>
      <c r="I2436" s="2">
        <f t="shared" si="338"/>
        <v>75.419990780937837</v>
      </c>
    </row>
    <row r="2437" spans="1:9" ht="13.5" x14ac:dyDescent="0.25">
      <c r="A2437" s="3">
        <f>TITRES_STAT!B2440</f>
        <v>45553</v>
      </c>
      <c r="B2437" s="5">
        <f>TITRES_STAT!D2440</f>
        <v>15.901999999999999</v>
      </c>
      <c r="C2437" s="2">
        <f t="shared" si="342"/>
        <v>-9.0000000000003411E-3</v>
      </c>
      <c r="D2437" s="2">
        <f t="shared" si="343"/>
        <v>0</v>
      </c>
      <c r="E2437" s="2">
        <f t="shared" si="344"/>
        <v>9.0000000000003411E-3</v>
      </c>
      <c r="F2437" s="2">
        <f t="shared" si="341"/>
        <v>0.11327679147864504</v>
      </c>
      <c r="G2437" s="2">
        <f t="shared" si="341"/>
        <v>3.7560716055597999E-2</v>
      </c>
      <c r="H2437" s="2">
        <f t="shared" si="337"/>
        <v>3.0158315222470957</v>
      </c>
      <c r="I2437" s="2">
        <f t="shared" si="338"/>
        <v>75.09855693745736</v>
      </c>
    </row>
    <row r="2438" spans="1:9" ht="13.5" x14ac:dyDescent="0.25">
      <c r="A2438" s="3">
        <f>TITRES_STAT!B2441</f>
        <v>45554</v>
      </c>
      <c r="B2438" s="5">
        <f>TITRES_STAT!D2441</f>
        <v>15.544</v>
      </c>
      <c r="C2438" s="2">
        <f t="shared" si="342"/>
        <v>-0.35799999999999876</v>
      </c>
      <c r="D2438" s="2">
        <f t="shared" si="343"/>
        <v>0</v>
      </c>
      <c r="E2438" s="2">
        <f t="shared" si="344"/>
        <v>0.35799999999999876</v>
      </c>
      <c r="F2438" s="2">
        <f t="shared" si="341"/>
        <v>0.10518559208731325</v>
      </c>
      <c r="G2438" s="2">
        <f t="shared" si="341"/>
        <v>6.0449236337340909E-2</v>
      </c>
      <c r="H2438" s="2">
        <f t="shared" si="337"/>
        <v>1.7400648620326349</v>
      </c>
      <c r="I2438" s="2">
        <f t="shared" si="338"/>
        <v>63.50451356621609</v>
      </c>
    </row>
    <row r="2439" spans="1:9" ht="13.5" x14ac:dyDescent="0.25">
      <c r="A2439" s="3">
        <f>TITRES_STAT!B2442</f>
        <v>45555</v>
      </c>
      <c r="B2439" s="5">
        <f>TITRES_STAT!D2442</f>
        <v>15.920999999999999</v>
      </c>
      <c r="C2439" s="2">
        <f t="shared" si="342"/>
        <v>0.37699999999999889</v>
      </c>
      <c r="D2439" s="2">
        <f t="shared" si="343"/>
        <v>0.37699999999999889</v>
      </c>
      <c r="E2439" s="2">
        <f t="shared" si="344"/>
        <v>0</v>
      </c>
      <c r="F2439" s="2">
        <f t="shared" si="341"/>
        <v>0.12460090693821936</v>
      </c>
      <c r="G2439" s="2">
        <f t="shared" si="341"/>
        <v>5.6131433741816561E-2</v>
      </c>
      <c r="H2439" s="2">
        <f t="shared" si="337"/>
        <v>2.2198062410330826</v>
      </c>
      <c r="I2439" s="2">
        <f t="shared" si="338"/>
        <v>68.942230521326422</v>
      </c>
    </row>
    <row r="2440" spans="1:9" ht="13.5" x14ac:dyDescent="0.25">
      <c r="A2440" s="3">
        <f>TITRES_STAT!B2443</f>
        <v>45558</v>
      </c>
      <c r="B2440" s="5">
        <f>TITRES_STAT!D2443</f>
        <v>15.920999999999999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0.11570084215691798</v>
      </c>
      <c r="G2440" s="2">
        <f t="shared" si="341"/>
        <v>5.2122045617401094E-2</v>
      </c>
      <c r="H2440" s="2">
        <f t="shared" si="337"/>
        <v>2.2198062410330826</v>
      </c>
      <c r="I2440" s="2">
        <f t="shared" si="338"/>
        <v>68.942230521326422</v>
      </c>
    </row>
    <row r="2441" spans="1:9" ht="13.5" x14ac:dyDescent="0.25">
      <c r="A2441" s="3">
        <f>TITRES_STAT!B2444</f>
        <v>45559</v>
      </c>
      <c r="B2441" s="5">
        <f>TITRES_STAT!D2444</f>
        <v>15.920999999999999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0.10743649628856669</v>
      </c>
      <c r="G2441" s="2">
        <f t="shared" si="341"/>
        <v>4.8399042359015307E-2</v>
      </c>
      <c r="H2441" s="2">
        <f t="shared" si="337"/>
        <v>2.2198062410330821</v>
      </c>
      <c r="I2441" s="2">
        <f t="shared" si="338"/>
        <v>68.942230521326408</v>
      </c>
    </row>
    <row r="2442" spans="1:9" ht="13.5" x14ac:dyDescent="0.25">
      <c r="A2442" s="3">
        <f>TITRES_STAT!B2445</f>
        <v>45560</v>
      </c>
      <c r="B2442" s="5">
        <f>TITRES_STAT!D2445</f>
        <v>15.544</v>
      </c>
      <c r="C2442" s="2">
        <f t="shared" si="342"/>
        <v>-0.37699999999999889</v>
      </c>
      <c r="D2442" s="2">
        <f t="shared" si="343"/>
        <v>0</v>
      </c>
      <c r="E2442" s="2">
        <f t="shared" si="344"/>
        <v>0.37699999999999889</v>
      </c>
      <c r="F2442" s="2">
        <f t="shared" si="341"/>
        <v>9.9762460839383352E-2</v>
      </c>
      <c r="G2442" s="2">
        <f t="shared" si="341"/>
        <v>7.1870539333371272E-2</v>
      </c>
      <c r="H2442" s="2">
        <f t="shared" si="337"/>
        <v>1.3880856017600687</v>
      </c>
      <c r="I2442" s="2">
        <f t="shared" si="338"/>
        <v>58.125454160312373</v>
      </c>
    </row>
    <row r="2443" spans="1:9" ht="13.5" x14ac:dyDescent="0.25">
      <c r="A2443" s="3">
        <f>TITRES_STAT!B2446</f>
        <v>45561</v>
      </c>
      <c r="B2443" s="5">
        <f>TITRES_STAT!D2446</f>
        <v>15.525</v>
      </c>
      <c r="C2443" s="2">
        <f t="shared" si="342"/>
        <v>-1.9000000000000128E-2</v>
      </c>
      <c r="D2443" s="2">
        <f t="shared" si="343"/>
        <v>0</v>
      </c>
      <c r="E2443" s="2">
        <f t="shared" si="344"/>
        <v>1.9000000000000128E-2</v>
      </c>
      <c r="F2443" s="2">
        <f t="shared" si="341"/>
        <v>9.2636570779427399E-2</v>
      </c>
      <c r="G2443" s="2">
        <f t="shared" si="341"/>
        <v>6.8094072238130479E-2</v>
      </c>
      <c r="H2443" s="2">
        <f t="shared" si="337"/>
        <v>1.3604204849941977</v>
      </c>
      <c r="I2443" s="2">
        <f t="shared" si="338"/>
        <v>57.63466694356967</v>
      </c>
    </row>
    <row r="2444" spans="1:9" ht="13.5" x14ac:dyDescent="0.25">
      <c r="A2444" s="3">
        <f>TITRES_STAT!B2447</f>
        <v>45562</v>
      </c>
      <c r="B2444" s="5">
        <f>TITRES_STAT!D2447</f>
        <v>15.544</v>
      </c>
      <c r="C2444" s="2">
        <f t="shared" si="342"/>
        <v>1.9000000000000128E-2</v>
      </c>
      <c r="D2444" s="2">
        <f t="shared" si="343"/>
        <v>1.9000000000000128E-2</v>
      </c>
      <c r="E2444" s="2">
        <f t="shared" si="344"/>
        <v>0</v>
      </c>
      <c r="F2444" s="2">
        <f t="shared" si="341"/>
        <v>8.7376815723754026E-2</v>
      </c>
      <c r="G2444" s="2">
        <f t="shared" si="341"/>
        <v>6.3230209935406873E-2</v>
      </c>
      <c r="H2444" s="2">
        <f t="shared" si="337"/>
        <v>1.3818840047030405</v>
      </c>
      <c r="I2444" s="2">
        <f t="shared" si="338"/>
        <v>58.01642741521016</v>
      </c>
    </row>
    <row r="2445" spans="1:9" ht="13.5" x14ac:dyDescent="0.25">
      <c r="A2445" s="3">
        <f>TITRES_STAT!B2448</f>
        <v>45565</v>
      </c>
      <c r="B2445" s="5">
        <f>TITRES_STAT!D2448</f>
        <v>15.920999999999999</v>
      </c>
      <c r="C2445" s="2">
        <f t="shared" si="342"/>
        <v>0.37699999999999889</v>
      </c>
      <c r="D2445" s="2">
        <f t="shared" si="343"/>
        <v>0.37699999999999889</v>
      </c>
      <c r="E2445" s="2">
        <f t="shared" si="344"/>
        <v>0</v>
      </c>
      <c r="F2445" s="2">
        <f t="shared" ref="F2445:G2460" si="345">((F2444*13)+D2445)/14</f>
        <v>0.10806418602920009</v>
      </c>
      <c r="G2445" s="2">
        <f t="shared" si="345"/>
        <v>5.8713766368592095E-2</v>
      </c>
      <c r="H2445" s="2">
        <f t="shared" si="337"/>
        <v>1.8405255311130431</v>
      </c>
      <c r="I2445" s="2">
        <f t="shared" si="338"/>
        <v>64.79524689897238</v>
      </c>
    </row>
    <row r="2446" spans="1:9" ht="13.5" x14ac:dyDescent="0.25">
      <c r="A2446" s="3">
        <f>TITRES_STAT!B2449</f>
        <v>45566</v>
      </c>
      <c r="B2446" s="5">
        <f>TITRES_STAT!D2449</f>
        <v>15.544</v>
      </c>
      <c r="C2446" s="2">
        <f t="shared" si="342"/>
        <v>-0.37699999999999889</v>
      </c>
      <c r="D2446" s="2">
        <f t="shared" si="343"/>
        <v>0</v>
      </c>
      <c r="E2446" s="2">
        <f t="shared" si="344"/>
        <v>0.37699999999999889</v>
      </c>
      <c r="F2446" s="2">
        <f t="shared" si="345"/>
        <v>0.10034531559854296</v>
      </c>
      <c r="G2446" s="2">
        <f t="shared" si="345"/>
        <v>8.1448497342264004E-2</v>
      </c>
      <c r="H2446" s="2">
        <f t="shared" si="337"/>
        <v>1.2320094154330494</v>
      </c>
      <c r="I2446" s="2">
        <f t="shared" si="338"/>
        <v>55.197321611388354</v>
      </c>
    </row>
    <row r="2447" spans="1:9" ht="13.5" x14ac:dyDescent="0.25">
      <c r="A2447" s="3">
        <f>TITRES_STAT!B2450</f>
        <v>45567</v>
      </c>
      <c r="B2447" s="5">
        <f>TITRES_STAT!D2450</f>
        <v>15.920999999999999</v>
      </c>
      <c r="C2447" s="2">
        <f t="shared" si="342"/>
        <v>0.37699999999999889</v>
      </c>
      <c r="D2447" s="2">
        <f t="shared" si="343"/>
        <v>0.37699999999999889</v>
      </c>
      <c r="E2447" s="2">
        <f t="shared" si="344"/>
        <v>0</v>
      </c>
      <c r="F2447" s="2">
        <f t="shared" si="345"/>
        <v>0.12010636448436122</v>
      </c>
      <c r="G2447" s="2">
        <f t="shared" si="345"/>
        <v>7.5630747532102291E-2</v>
      </c>
      <c r="H2447" s="2">
        <f t="shared" si="337"/>
        <v>1.5880626385899568</v>
      </c>
      <c r="I2447" s="2">
        <f t="shared" si="338"/>
        <v>61.361058844200706</v>
      </c>
    </row>
    <row r="2448" spans="1:9" ht="13.5" x14ac:dyDescent="0.25">
      <c r="A2448" s="3">
        <f>TITRES_STAT!B2451</f>
        <v>45568</v>
      </c>
      <c r="B2448" s="5">
        <f>TITRES_STAT!D2451</f>
        <v>15.874000000000001</v>
      </c>
      <c r="C2448" s="2">
        <f t="shared" si="342"/>
        <v>-4.699999999999882E-2</v>
      </c>
      <c r="D2448" s="2">
        <f t="shared" si="343"/>
        <v>0</v>
      </c>
      <c r="E2448" s="2">
        <f t="shared" si="344"/>
        <v>4.699999999999882E-2</v>
      </c>
      <c r="F2448" s="2">
        <f t="shared" si="345"/>
        <v>0.11152733844976399</v>
      </c>
      <c r="G2448" s="2">
        <f t="shared" si="345"/>
        <v>7.358569413695204E-2</v>
      </c>
      <c r="H2448" s="2">
        <f t="shared" si="337"/>
        <v>1.515611692704806</v>
      </c>
      <c r="I2448" s="2">
        <f t="shared" si="338"/>
        <v>60.248236923847664</v>
      </c>
    </row>
    <row r="2449" spans="1:9" ht="13.5" x14ac:dyDescent="0.25">
      <c r="A2449" s="3">
        <f>TITRES_STAT!B2452</f>
        <v>45569</v>
      </c>
      <c r="B2449" s="5">
        <f>TITRES_STAT!D2452</f>
        <v>15.874000000000001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0.10356109998906657</v>
      </c>
      <c r="G2449" s="2">
        <f t="shared" si="345"/>
        <v>6.8329573127169752E-2</v>
      </c>
      <c r="H2449" s="2">
        <f t="shared" ref="H2449:H2512" si="346">F2449/G2449</f>
        <v>1.515611692704806</v>
      </c>
      <c r="I2449" s="2">
        <f t="shared" ref="I2449:I2512" si="347">IF(G2449=0,100,100-(100/(1+H2449)))</f>
        <v>60.248236923847664</v>
      </c>
    </row>
    <row r="2450" spans="1:9" ht="13.5" x14ac:dyDescent="0.25">
      <c r="A2450" s="3">
        <f>TITRES_STAT!B2453</f>
        <v>45572</v>
      </c>
      <c r="B2450" s="5">
        <f>TITRES_STAT!D2453</f>
        <v>15.544</v>
      </c>
      <c r="C2450" s="2">
        <f t="shared" si="342"/>
        <v>-0.33000000000000007</v>
      </c>
      <c r="D2450" s="2">
        <f t="shared" si="343"/>
        <v>0</v>
      </c>
      <c r="E2450" s="2">
        <f t="shared" si="344"/>
        <v>0.33000000000000007</v>
      </c>
      <c r="F2450" s="2">
        <f t="shared" si="345"/>
        <v>9.6163878561276089E-2</v>
      </c>
      <c r="G2450" s="2">
        <f t="shared" si="345"/>
        <v>8.7020317903800493E-2</v>
      </c>
      <c r="H2450" s="2">
        <f t="shared" si="346"/>
        <v>1.1050738595046694</v>
      </c>
      <c r="I2450" s="2">
        <f t="shared" si="347"/>
        <v>52.495728571001145</v>
      </c>
    </row>
    <row r="2451" spans="1:9" ht="13.5" x14ac:dyDescent="0.25">
      <c r="A2451" s="3">
        <f>TITRES_STAT!B2454</f>
        <v>45573</v>
      </c>
      <c r="B2451" s="5">
        <f>TITRES_STAT!D2454</f>
        <v>15.554</v>
      </c>
      <c r="C2451" s="2">
        <f t="shared" si="342"/>
        <v>9.9999999999997868E-3</v>
      </c>
      <c r="D2451" s="2">
        <f t="shared" si="343"/>
        <v>9.9999999999997868E-3</v>
      </c>
      <c r="E2451" s="2">
        <f t="shared" si="344"/>
        <v>0</v>
      </c>
      <c r="F2451" s="2">
        <f t="shared" si="345"/>
        <v>9.0009315806899207E-2</v>
      </c>
      <c r="G2451" s="2">
        <f t="shared" si="345"/>
        <v>8.0804580910671886E-2</v>
      </c>
      <c r="H2451" s="2">
        <f t="shared" si="346"/>
        <v>1.1139135280758774</v>
      </c>
      <c r="I2451" s="2">
        <f t="shared" si="347"/>
        <v>52.694375303505524</v>
      </c>
    </row>
    <row r="2452" spans="1:9" ht="13.5" x14ac:dyDescent="0.25">
      <c r="A2452" s="3">
        <f>TITRES_STAT!B2455</f>
        <v>45574</v>
      </c>
      <c r="B2452" s="5">
        <f>TITRES_STAT!D2455</f>
        <v>15.874000000000001</v>
      </c>
      <c r="C2452" s="2">
        <f t="shared" si="342"/>
        <v>0.32000000000000028</v>
      </c>
      <c r="D2452" s="2">
        <f t="shared" si="343"/>
        <v>0.32000000000000028</v>
      </c>
      <c r="E2452" s="2">
        <f t="shared" si="344"/>
        <v>0</v>
      </c>
      <c r="F2452" s="2">
        <f t="shared" si="345"/>
        <v>0.10643722182069214</v>
      </c>
      <c r="G2452" s="2">
        <f t="shared" si="345"/>
        <v>7.5032825131338174E-2</v>
      </c>
      <c r="H2452" s="2">
        <f t="shared" si="346"/>
        <v>1.4185421065298209</v>
      </c>
      <c r="I2452" s="2">
        <f t="shared" si="347"/>
        <v>58.652776922919792</v>
      </c>
    </row>
    <row r="2453" spans="1:9" ht="13.5" x14ac:dyDescent="0.25">
      <c r="A2453" s="3">
        <f>TITRES_STAT!B2456</f>
        <v>45575</v>
      </c>
      <c r="B2453" s="5">
        <f>TITRES_STAT!D2456</f>
        <v>15.874000000000001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9.8834563119214125E-2</v>
      </c>
      <c r="G2453" s="2">
        <f t="shared" si="345"/>
        <v>6.9673337621956877E-2</v>
      </c>
      <c r="H2453" s="2">
        <f t="shared" si="346"/>
        <v>1.4185421065298209</v>
      </c>
      <c r="I2453" s="2">
        <f t="shared" si="347"/>
        <v>58.652776922919792</v>
      </c>
    </row>
    <row r="2454" spans="1:9" ht="13.5" x14ac:dyDescent="0.25">
      <c r="A2454" s="3">
        <f>TITRES_STAT!B2457</f>
        <v>45576</v>
      </c>
      <c r="B2454" s="5">
        <f>TITRES_STAT!D2457</f>
        <v>15.544</v>
      </c>
      <c r="C2454" s="2">
        <f t="shared" si="342"/>
        <v>-0.33000000000000007</v>
      </c>
      <c r="D2454" s="2">
        <f t="shared" si="343"/>
        <v>0</v>
      </c>
      <c r="E2454" s="2">
        <f t="shared" si="344"/>
        <v>0.33000000000000007</v>
      </c>
      <c r="F2454" s="2">
        <f t="shared" si="345"/>
        <v>9.1774951467841676E-2</v>
      </c>
      <c r="G2454" s="2">
        <f t="shared" si="345"/>
        <v>8.8268099220388543E-2</v>
      </c>
      <c r="H2454" s="2">
        <f t="shared" si="346"/>
        <v>1.0397295543738536</v>
      </c>
      <c r="I2454" s="2">
        <f t="shared" si="347"/>
        <v>50.973892697898613</v>
      </c>
    </row>
    <row r="2455" spans="1:9" ht="13.5" x14ac:dyDescent="0.25">
      <c r="A2455" s="3">
        <f>TITRES_STAT!B2458</f>
        <v>45579</v>
      </c>
      <c r="B2455" s="5">
        <f>TITRES_STAT!D2458</f>
        <v>15.874000000000001</v>
      </c>
      <c r="C2455" s="2">
        <f t="shared" si="342"/>
        <v>0.33000000000000007</v>
      </c>
      <c r="D2455" s="2">
        <f t="shared" si="343"/>
        <v>0.33000000000000007</v>
      </c>
      <c r="E2455" s="2">
        <f t="shared" si="344"/>
        <v>0</v>
      </c>
      <c r="F2455" s="2">
        <f t="shared" si="345"/>
        <v>0.10879102636299585</v>
      </c>
      <c r="G2455" s="2">
        <f t="shared" si="345"/>
        <v>8.1963234990360803E-2</v>
      </c>
      <c r="H2455" s="2">
        <f t="shared" si="346"/>
        <v>1.3273149403606399</v>
      </c>
      <c r="I2455" s="2">
        <f t="shared" si="347"/>
        <v>57.032029371794415</v>
      </c>
    </row>
    <row r="2456" spans="1:9" ht="13.5" x14ac:dyDescent="0.25">
      <c r="A2456" s="3">
        <f>TITRES_STAT!B2459</f>
        <v>45581</v>
      </c>
      <c r="B2456" s="5">
        <f>TITRES_STAT!D2459</f>
        <v>15.554</v>
      </c>
      <c r="C2456" s="2">
        <f t="shared" si="342"/>
        <v>-0.32000000000000028</v>
      </c>
      <c r="D2456" s="2">
        <f t="shared" si="343"/>
        <v>0</v>
      </c>
      <c r="E2456" s="2">
        <f t="shared" si="344"/>
        <v>0.32000000000000028</v>
      </c>
      <c r="F2456" s="2">
        <f t="shared" si="345"/>
        <v>0.10102023876563901</v>
      </c>
      <c r="G2456" s="2">
        <f t="shared" si="345"/>
        <v>9.8965861062477914E-2</v>
      </c>
      <c r="H2456" s="2">
        <f t="shared" si="346"/>
        <v>1.0207584482275576</v>
      </c>
      <c r="I2456" s="2">
        <f t="shared" si="347"/>
        <v>50.513630123525282</v>
      </c>
    </row>
    <row r="2457" spans="1:9" ht="13.5" x14ac:dyDescent="0.25">
      <c r="A2457" s="3">
        <f>TITRES_STAT!B2460</f>
        <v>45582</v>
      </c>
      <c r="B2457" s="5">
        <f>TITRES_STAT!D2460</f>
        <v>15.846</v>
      </c>
      <c r="C2457" s="2">
        <f t="shared" si="342"/>
        <v>0.29199999999999982</v>
      </c>
      <c r="D2457" s="2">
        <f t="shared" si="343"/>
        <v>0.29199999999999982</v>
      </c>
      <c r="E2457" s="2">
        <f t="shared" si="344"/>
        <v>0</v>
      </c>
      <c r="F2457" s="2">
        <f t="shared" si="345"/>
        <v>0.11466165028237907</v>
      </c>
      <c r="G2457" s="2">
        <f t="shared" si="345"/>
        <v>9.1896870986586637E-2</v>
      </c>
      <c r="H2457" s="2">
        <f t="shared" si="346"/>
        <v>1.2477209403475251</v>
      </c>
      <c r="I2457" s="2">
        <f t="shared" si="347"/>
        <v>55.510491447155019</v>
      </c>
    </row>
    <row r="2458" spans="1:9" ht="13.5" x14ac:dyDescent="0.25">
      <c r="A2458" s="3">
        <f>TITRES_STAT!B2461</f>
        <v>45583</v>
      </c>
      <c r="B2458" s="5">
        <f>TITRES_STAT!D2461</f>
        <v>15.874000000000001</v>
      </c>
      <c r="C2458" s="2">
        <f t="shared" si="342"/>
        <v>2.8000000000000469E-2</v>
      </c>
      <c r="D2458" s="2">
        <f t="shared" si="343"/>
        <v>2.8000000000000469E-2</v>
      </c>
      <c r="E2458" s="2">
        <f t="shared" si="344"/>
        <v>0</v>
      </c>
      <c r="F2458" s="2">
        <f t="shared" si="345"/>
        <v>0.10847153240506631</v>
      </c>
      <c r="G2458" s="2">
        <f t="shared" si="345"/>
        <v>8.5332808773259022E-2</v>
      </c>
      <c r="H2458" s="2">
        <f t="shared" si="346"/>
        <v>1.2711585844231386</v>
      </c>
      <c r="I2458" s="2">
        <f t="shared" si="347"/>
        <v>55.969609218019691</v>
      </c>
    </row>
    <row r="2459" spans="1:9" ht="13.5" x14ac:dyDescent="0.25">
      <c r="A2459" s="3">
        <f>TITRES_STAT!B2462</f>
        <v>45586</v>
      </c>
      <c r="B2459" s="5">
        <f>TITRES_STAT!D2462</f>
        <v>15.544</v>
      </c>
      <c r="C2459" s="2">
        <f t="shared" si="342"/>
        <v>-0.33000000000000007</v>
      </c>
      <c r="D2459" s="2">
        <f t="shared" si="343"/>
        <v>0</v>
      </c>
      <c r="E2459" s="2">
        <f t="shared" si="344"/>
        <v>0.33000000000000007</v>
      </c>
      <c r="F2459" s="2">
        <f t="shared" si="345"/>
        <v>0.10072356580470443</v>
      </c>
      <c r="G2459" s="2">
        <f t="shared" si="345"/>
        <v>0.10280903671802624</v>
      </c>
      <c r="H2459" s="2">
        <f t="shared" si="346"/>
        <v>0.97971510112441162</v>
      </c>
      <c r="I2459" s="2">
        <f t="shared" si="347"/>
        <v>49.487681362230674</v>
      </c>
    </row>
    <row r="2460" spans="1:9" ht="13.5" x14ac:dyDescent="0.25">
      <c r="A2460" s="3">
        <f>TITRES_STAT!B2463</f>
        <v>45587</v>
      </c>
      <c r="B2460" s="5">
        <f>TITRES_STAT!D2463</f>
        <v>15.864000000000001</v>
      </c>
      <c r="C2460" s="2">
        <f t="shared" si="342"/>
        <v>0.32000000000000028</v>
      </c>
      <c r="D2460" s="2">
        <f t="shared" si="343"/>
        <v>0.32000000000000028</v>
      </c>
      <c r="E2460" s="2">
        <f t="shared" si="344"/>
        <v>0</v>
      </c>
      <c r="F2460" s="2">
        <f t="shared" si="345"/>
        <v>0.11638616824722556</v>
      </c>
      <c r="G2460" s="2">
        <f t="shared" si="345"/>
        <v>9.5465534095310084E-2</v>
      </c>
      <c r="H2460" s="2">
        <f t="shared" si="346"/>
        <v>1.2191433206776898</v>
      </c>
      <c r="I2460" s="2">
        <f t="shared" si="347"/>
        <v>54.937565740701388</v>
      </c>
    </row>
    <row r="2461" spans="1:9" ht="13.5" x14ac:dyDescent="0.25">
      <c r="A2461" s="3">
        <f>TITRES_STAT!B2464</f>
        <v>45588</v>
      </c>
      <c r="B2461" s="5">
        <f>TITRES_STAT!D2464</f>
        <v>15.855</v>
      </c>
      <c r="C2461" s="2">
        <f t="shared" si="342"/>
        <v>-9.0000000000003411E-3</v>
      </c>
      <c r="D2461" s="2">
        <f t="shared" si="343"/>
        <v>0</v>
      </c>
      <c r="E2461" s="2">
        <f t="shared" si="344"/>
        <v>9.0000000000003411E-3</v>
      </c>
      <c r="F2461" s="2">
        <f t="shared" ref="F2461:G2476" si="348">((F2460*13)+D2461)/14</f>
        <v>0.10807287051528087</v>
      </c>
      <c r="G2461" s="2">
        <f t="shared" si="348"/>
        <v>8.9289424517073668E-2</v>
      </c>
      <c r="H2461" s="2">
        <f t="shared" si="346"/>
        <v>1.2103658535128703</v>
      </c>
      <c r="I2461" s="2">
        <f t="shared" si="347"/>
        <v>54.758620686673702</v>
      </c>
    </row>
    <row r="2462" spans="1:9" ht="13.5" x14ac:dyDescent="0.25">
      <c r="A2462" s="3">
        <f>TITRES_STAT!B2465</f>
        <v>45589</v>
      </c>
      <c r="B2462" s="5">
        <f>TITRES_STAT!D2465</f>
        <v>15.93</v>
      </c>
      <c r="C2462" s="2">
        <f t="shared" si="342"/>
        <v>7.4999999999999289E-2</v>
      </c>
      <c r="D2462" s="2">
        <f t="shared" si="343"/>
        <v>7.4999999999999289E-2</v>
      </c>
      <c r="E2462" s="2">
        <f t="shared" si="344"/>
        <v>0</v>
      </c>
      <c r="F2462" s="2">
        <f t="shared" si="348"/>
        <v>0.1057105226213322</v>
      </c>
      <c r="G2462" s="2">
        <f t="shared" si="348"/>
        <v>8.2911608480139828E-2</v>
      </c>
      <c r="H2462" s="2">
        <f t="shared" si="346"/>
        <v>1.2749785531739322</v>
      </c>
      <c r="I2462" s="2">
        <f t="shared" si="347"/>
        <v>56.043541658674023</v>
      </c>
    </row>
    <row r="2463" spans="1:9" ht="13.5" x14ac:dyDescent="0.25">
      <c r="A2463" s="3">
        <f>TITRES_STAT!B2466</f>
        <v>45590</v>
      </c>
      <c r="B2463" s="5">
        <f>TITRES_STAT!D2466</f>
        <v>16.241</v>
      </c>
      <c r="C2463" s="2">
        <f t="shared" si="342"/>
        <v>0.31099999999999994</v>
      </c>
      <c r="D2463" s="2">
        <f t="shared" si="343"/>
        <v>0.31099999999999994</v>
      </c>
      <c r="E2463" s="2">
        <f t="shared" si="344"/>
        <v>0</v>
      </c>
      <c r="F2463" s="2">
        <f t="shared" si="348"/>
        <v>0.12037405671980847</v>
      </c>
      <c r="G2463" s="2">
        <f t="shared" si="348"/>
        <v>7.6989350731558409E-2</v>
      </c>
      <c r="H2463" s="2">
        <f t="shared" si="346"/>
        <v>1.5635156755577937</v>
      </c>
      <c r="I2463" s="2">
        <f t="shared" si="347"/>
        <v>60.991071381593535</v>
      </c>
    </row>
    <row r="2464" spans="1:9" ht="13.5" x14ac:dyDescent="0.25">
      <c r="A2464" s="3">
        <f>TITRES_STAT!B2467</f>
        <v>45593</v>
      </c>
      <c r="B2464" s="5">
        <f>TITRES_STAT!D2467</f>
        <v>16.260000000000002</v>
      </c>
      <c r="C2464" s="2">
        <f t="shared" si="342"/>
        <v>1.9000000000001904E-2</v>
      </c>
      <c r="D2464" s="2">
        <f t="shared" si="343"/>
        <v>1.9000000000001904E-2</v>
      </c>
      <c r="E2464" s="2">
        <f t="shared" si="344"/>
        <v>0</v>
      </c>
      <c r="F2464" s="2">
        <f t="shared" si="348"/>
        <v>0.11313305266839371</v>
      </c>
      <c r="G2464" s="2">
        <f t="shared" si="348"/>
        <v>7.1490111393589947E-2</v>
      </c>
      <c r="H2464" s="2">
        <f t="shared" si="346"/>
        <v>1.5824993200183712</v>
      </c>
      <c r="I2464" s="2">
        <f t="shared" si="347"/>
        <v>61.27782136287702</v>
      </c>
    </row>
    <row r="2465" spans="1:9" ht="13.5" x14ac:dyDescent="0.25">
      <c r="A2465" s="3">
        <f>TITRES_STAT!B2468</f>
        <v>45594</v>
      </c>
      <c r="B2465" s="5">
        <f>TITRES_STAT!D2468</f>
        <v>16.957000000000001</v>
      </c>
      <c r="C2465" s="2">
        <f t="shared" si="342"/>
        <v>0.69699999999999918</v>
      </c>
      <c r="D2465" s="2">
        <f t="shared" si="343"/>
        <v>0.69699999999999918</v>
      </c>
      <c r="E2465" s="2">
        <f t="shared" si="344"/>
        <v>0</v>
      </c>
      <c r="F2465" s="2">
        <f t="shared" si="348"/>
        <v>0.15483783462065123</v>
      </c>
      <c r="G2465" s="2">
        <f t="shared" si="348"/>
        <v>6.6383674865476375E-2</v>
      </c>
      <c r="H2465" s="2">
        <f t="shared" si="346"/>
        <v>2.3324685615013534</v>
      </c>
      <c r="I2465" s="2">
        <f t="shared" si="347"/>
        <v>69.99221503384635</v>
      </c>
    </row>
    <row r="2466" spans="1:9" ht="13.5" x14ac:dyDescent="0.25">
      <c r="A2466" s="3">
        <f>TITRES_STAT!B2469</f>
        <v>45595</v>
      </c>
      <c r="B2466" s="5">
        <f>TITRES_STAT!D2469</f>
        <v>17.419</v>
      </c>
      <c r="C2466" s="2">
        <f t="shared" si="342"/>
        <v>0.46199999999999974</v>
      </c>
      <c r="D2466" s="2">
        <f t="shared" si="343"/>
        <v>0.46199999999999974</v>
      </c>
      <c r="E2466" s="2">
        <f t="shared" si="344"/>
        <v>0</v>
      </c>
      <c r="F2466" s="2">
        <f t="shared" si="348"/>
        <v>0.1767779892906047</v>
      </c>
      <c r="G2466" s="2">
        <f t="shared" si="348"/>
        <v>6.1641983803656639E-2</v>
      </c>
      <c r="H2466" s="2">
        <f t="shared" si="346"/>
        <v>2.8678179770086851</v>
      </c>
      <c r="I2466" s="2">
        <f t="shared" si="347"/>
        <v>74.145629242527448</v>
      </c>
    </row>
    <row r="2467" spans="1:9" ht="13.5" x14ac:dyDescent="0.25">
      <c r="A2467" s="3">
        <f>TITRES_STAT!B2470</f>
        <v>45596</v>
      </c>
      <c r="B2467" s="5">
        <f>TITRES_STAT!D2470</f>
        <v>16.637</v>
      </c>
      <c r="C2467" s="2">
        <f t="shared" si="342"/>
        <v>-0.78200000000000003</v>
      </c>
      <c r="D2467" s="2">
        <f t="shared" si="343"/>
        <v>0</v>
      </c>
      <c r="E2467" s="2">
        <f t="shared" si="344"/>
        <v>0.78200000000000003</v>
      </c>
      <c r="F2467" s="2">
        <f t="shared" si="348"/>
        <v>0.16415099005556152</v>
      </c>
      <c r="G2467" s="2">
        <f t="shared" si="348"/>
        <v>0.11309612781768116</v>
      </c>
      <c r="H2467" s="2">
        <f t="shared" si="346"/>
        <v>1.4514289147032899</v>
      </c>
      <c r="I2467" s="2">
        <f t="shared" si="347"/>
        <v>59.207464919657461</v>
      </c>
    </row>
    <row r="2468" spans="1:9" ht="13.5" x14ac:dyDescent="0.25">
      <c r="A2468" s="3">
        <f>TITRES_STAT!B2471</f>
        <v>45597</v>
      </c>
      <c r="B2468" s="5">
        <f>TITRES_STAT!D2471</f>
        <v>16.495999999999999</v>
      </c>
      <c r="C2468" s="2">
        <f t="shared" si="342"/>
        <v>-0.14100000000000179</v>
      </c>
      <c r="D2468" s="2">
        <f t="shared" si="343"/>
        <v>0</v>
      </c>
      <c r="E2468" s="2">
        <f t="shared" si="344"/>
        <v>0.14100000000000179</v>
      </c>
      <c r="F2468" s="2">
        <f t="shared" si="348"/>
        <v>0.15242591933730715</v>
      </c>
      <c r="G2468" s="2">
        <f t="shared" si="348"/>
        <v>0.11508926154498977</v>
      </c>
      <c r="H2468" s="2">
        <f t="shared" si="346"/>
        <v>1.324414782848546</v>
      </c>
      <c r="I2468" s="2">
        <f t="shared" si="347"/>
        <v>56.978418508657455</v>
      </c>
    </row>
    <row r="2469" spans="1:9" ht="13.5" x14ac:dyDescent="0.25">
      <c r="A2469" s="3">
        <f>TITRES_STAT!B2472</f>
        <v>45600</v>
      </c>
      <c r="B2469" s="5">
        <f>TITRES_STAT!D2472</f>
        <v>16.533000000000001</v>
      </c>
      <c r="C2469" s="2">
        <f t="shared" si="342"/>
        <v>3.7000000000002586E-2</v>
      </c>
      <c r="D2469" s="2">
        <f t="shared" si="343"/>
        <v>3.7000000000002586E-2</v>
      </c>
      <c r="E2469" s="2">
        <f t="shared" si="344"/>
        <v>0</v>
      </c>
      <c r="F2469" s="2">
        <f t="shared" si="348"/>
        <v>0.14418121081321397</v>
      </c>
      <c r="G2469" s="2">
        <f t="shared" si="348"/>
        <v>0.10686860000606194</v>
      </c>
      <c r="H2469" s="2">
        <f t="shared" si="346"/>
        <v>1.3491447516392612</v>
      </c>
      <c r="I2469" s="2">
        <f t="shared" si="347"/>
        <v>57.431316256599843</v>
      </c>
    </row>
    <row r="2470" spans="1:9" ht="13.5" x14ac:dyDescent="0.25">
      <c r="A2470" s="3">
        <f>TITRES_STAT!B2473</f>
        <v>45601</v>
      </c>
      <c r="B2470" s="5">
        <f>TITRES_STAT!D2473</f>
        <v>16.533000000000001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0.1338825528979844</v>
      </c>
      <c r="G2470" s="2">
        <f t="shared" si="348"/>
        <v>9.9235128577057519E-2</v>
      </c>
      <c r="H2470" s="2">
        <f t="shared" si="346"/>
        <v>1.349144751639261</v>
      </c>
      <c r="I2470" s="2">
        <f t="shared" si="347"/>
        <v>57.431316256599843</v>
      </c>
    </row>
    <row r="2471" spans="1:9" ht="13.5" x14ac:dyDescent="0.25">
      <c r="A2471" s="3">
        <f>TITRES_STAT!B2474</f>
        <v>45602</v>
      </c>
      <c r="B2471" s="5">
        <f>TITRES_STAT!D2474</f>
        <v>16.957000000000001</v>
      </c>
      <c r="C2471" s="2">
        <f t="shared" si="342"/>
        <v>0.42399999999999949</v>
      </c>
      <c r="D2471" s="2">
        <f t="shared" si="343"/>
        <v>0.42399999999999949</v>
      </c>
      <c r="E2471" s="2">
        <f t="shared" si="344"/>
        <v>0</v>
      </c>
      <c r="F2471" s="2">
        <f t="shared" si="348"/>
        <v>0.15460522769098548</v>
      </c>
      <c r="G2471" s="2">
        <f t="shared" si="348"/>
        <v>9.214690510726771E-2</v>
      </c>
      <c r="H2471" s="2">
        <f t="shared" si="346"/>
        <v>1.6778124833493906</v>
      </c>
      <c r="I2471" s="2">
        <f t="shared" si="347"/>
        <v>62.656085658798389</v>
      </c>
    </row>
    <row r="2472" spans="1:9" ht="13.5" x14ac:dyDescent="0.25">
      <c r="A2472" s="3">
        <f>TITRES_STAT!B2475</f>
        <v>45603</v>
      </c>
      <c r="B2472" s="5">
        <f>TITRES_STAT!D2475</f>
        <v>16.957000000000001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0.14356199714162937</v>
      </c>
      <c r="G2472" s="2">
        <f t="shared" si="348"/>
        <v>8.5564983313891438E-2</v>
      </c>
      <c r="H2472" s="2">
        <f t="shared" si="346"/>
        <v>1.6778124833493908</v>
      </c>
      <c r="I2472" s="2">
        <f t="shared" si="347"/>
        <v>62.656085658798396</v>
      </c>
    </row>
    <row r="2473" spans="1:9" ht="13.5" x14ac:dyDescent="0.25">
      <c r="A2473" s="3">
        <f>TITRES_STAT!B2476</f>
        <v>45604</v>
      </c>
      <c r="B2473" s="5">
        <f>TITRES_STAT!D2476</f>
        <v>17.259</v>
      </c>
      <c r="C2473" s="2">
        <f t="shared" si="342"/>
        <v>0.3019999999999996</v>
      </c>
      <c r="D2473" s="2">
        <f t="shared" si="343"/>
        <v>0.3019999999999996</v>
      </c>
      <c r="E2473" s="2">
        <f t="shared" si="344"/>
        <v>0</v>
      </c>
      <c r="F2473" s="2">
        <f t="shared" si="348"/>
        <v>0.15487899734579866</v>
      </c>
      <c r="G2473" s="2">
        <f t="shared" si="348"/>
        <v>7.9453198791470614E-2</v>
      </c>
      <c r="H2473" s="2">
        <f t="shared" si="346"/>
        <v>1.9493110372093048</v>
      </c>
      <c r="I2473" s="2">
        <f t="shared" si="347"/>
        <v>66.093776228287567</v>
      </c>
    </row>
    <row r="2474" spans="1:9" ht="13.5" x14ac:dyDescent="0.25">
      <c r="A2474" s="3">
        <f>TITRES_STAT!B2477</f>
        <v>45607</v>
      </c>
      <c r="B2474" s="5">
        <f>TITRES_STAT!D2477</f>
        <v>17.239999999999998</v>
      </c>
      <c r="C2474" s="2">
        <f t="shared" si="342"/>
        <v>-1.9000000000001904E-2</v>
      </c>
      <c r="D2474" s="2">
        <f t="shared" si="343"/>
        <v>0</v>
      </c>
      <c r="E2474" s="2">
        <f t="shared" si="344"/>
        <v>1.9000000000001904E-2</v>
      </c>
      <c r="F2474" s="2">
        <f t="shared" si="348"/>
        <v>0.14381621182109877</v>
      </c>
      <c r="G2474" s="2">
        <f t="shared" si="348"/>
        <v>7.5135113163508557E-2</v>
      </c>
      <c r="H2474" s="2">
        <f t="shared" si="346"/>
        <v>1.9141012206653212</v>
      </c>
      <c r="I2474" s="2">
        <f t="shared" si="347"/>
        <v>65.684102085798884</v>
      </c>
    </row>
    <row r="2475" spans="1:9" ht="13.5" x14ac:dyDescent="0.25">
      <c r="A2475" s="3">
        <f>TITRES_STAT!B2478</f>
        <v>45608</v>
      </c>
      <c r="B2475" s="5">
        <f>TITRES_STAT!D2478</f>
        <v>16.533000000000001</v>
      </c>
      <c r="C2475" s="2">
        <f t="shared" si="342"/>
        <v>-0.70699999999999719</v>
      </c>
      <c r="D2475" s="2">
        <f t="shared" si="343"/>
        <v>0</v>
      </c>
      <c r="E2475" s="2">
        <f t="shared" si="344"/>
        <v>0.70699999999999719</v>
      </c>
      <c r="F2475" s="2">
        <f t="shared" si="348"/>
        <v>0.13354362526244887</v>
      </c>
      <c r="G2475" s="2">
        <f t="shared" si="348"/>
        <v>0.1202683193661149</v>
      </c>
      <c r="H2475" s="2">
        <f t="shared" si="346"/>
        <v>1.110380738388153</v>
      </c>
      <c r="I2475" s="2">
        <f t="shared" si="347"/>
        <v>52.615185411340953</v>
      </c>
    </row>
    <row r="2476" spans="1:9" ht="13.5" x14ac:dyDescent="0.25">
      <c r="A2476" s="3">
        <f>TITRES_STAT!B2479</f>
        <v>45609</v>
      </c>
      <c r="B2476" s="5">
        <f>TITRES_STAT!D2479</f>
        <v>16.486000000000001</v>
      </c>
      <c r="C2476" s="2">
        <f t="shared" si="342"/>
        <v>-4.7000000000000597E-2</v>
      </c>
      <c r="D2476" s="2">
        <f t="shared" si="343"/>
        <v>0</v>
      </c>
      <c r="E2476" s="2">
        <f t="shared" si="344"/>
        <v>4.7000000000000597E-2</v>
      </c>
      <c r="F2476" s="2">
        <f t="shared" si="348"/>
        <v>0.12400479488655966</v>
      </c>
      <c r="G2476" s="2">
        <f t="shared" si="348"/>
        <v>0.11503486798282102</v>
      </c>
      <c r="H2476" s="2">
        <f t="shared" si="346"/>
        <v>1.0779757221530275</v>
      </c>
      <c r="I2476" s="2">
        <f t="shared" si="347"/>
        <v>51.876242376697149</v>
      </c>
    </row>
    <row r="2477" spans="1:9" ht="13.5" x14ac:dyDescent="0.25">
      <c r="A2477" s="3">
        <f>TITRES_STAT!B2480</f>
        <v>45610</v>
      </c>
      <c r="B2477" s="5">
        <f>TITRES_STAT!D2480</f>
        <v>16.957000000000001</v>
      </c>
      <c r="C2477" s="2">
        <f t="shared" si="342"/>
        <v>0.47100000000000009</v>
      </c>
      <c r="D2477" s="2">
        <f t="shared" si="343"/>
        <v>0.47100000000000009</v>
      </c>
      <c r="E2477" s="2">
        <f t="shared" si="344"/>
        <v>0</v>
      </c>
      <c r="F2477" s="2">
        <f t="shared" ref="F2477:G2492" si="349">((F2476*13)+D2477)/14</f>
        <v>0.14879016668037684</v>
      </c>
      <c r="G2477" s="2">
        <f t="shared" si="349"/>
        <v>0.1068180916983338</v>
      </c>
      <c r="H2477" s="2">
        <f t="shared" si="346"/>
        <v>1.3929303951672987</v>
      </c>
      <c r="I2477" s="2">
        <f t="shared" si="347"/>
        <v>58.210234530031691</v>
      </c>
    </row>
    <row r="2478" spans="1:9" ht="13.5" x14ac:dyDescent="0.25">
      <c r="A2478" s="3">
        <f>TITRES_STAT!B2481</f>
        <v>45611</v>
      </c>
      <c r="B2478" s="5">
        <f>TITRES_STAT!D2481</f>
        <v>16.957000000000001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0.13816229763177851</v>
      </c>
      <c r="G2478" s="2">
        <f t="shared" si="349"/>
        <v>9.9188228005595666E-2</v>
      </c>
      <c r="H2478" s="2">
        <f t="shared" si="346"/>
        <v>1.3929303951672989</v>
      </c>
      <c r="I2478" s="2">
        <f t="shared" si="347"/>
        <v>58.210234530031691</v>
      </c>
    </row>
    <row r="2479" spans="1:9" ht="13.5" x14ac:dyDescent="0.25">
      <c r="A2479" s="3">
        <f>TITRES_STAT!B2482</f>
        <v>45614</v>
      </c>
      <c r="B2479" s="5">
        <f>TITRES_STAT!D2482</f>
        <v>16.948</v>
      </c>
      <c r="C2479" s="2">
        <f t="shared" si="342"/>
        <v>-9.0000000000003411E-3</v>
      </c>
      <c r="D2479" s="2">
        <f t="shared" si="343"/>
        <v>0</v>
      </c>
      <c r="E2479" s="2">
        <f t="shared" si="344"/>
        <v>9.0000000000003411E-3</v>
      </c>
      <c r="F2479" s="2">
        <f t="shared" si="349"/>
        <v>0.12829356208665146</v>
      </c>
      <c r="G2479" s="2">
        <f t="shared" si="349"/>
        <v>9.2746211719481719E-2</v>
      </c>
      <c r="H2479" s="2">
        <f t="shared" si="346"/>
        <v>1.3832754967360341</v>
      </c>
      <c r="I2479" s="2">
        <f t="shared" si="347"/>
        <v>58.04093981709083</v>
      </c>
    </row>
    <row r="2480" spans="1:9" ht="13.5" x14ac:dyDescent="0.25">
      <c r="A2480" s="3">
        <f>TITRES_STAT!B2483</f>
        <v>45615</v>
      </c>
      <c r="B2480" s="5">
        <f>TITRES_STAT!D2483</f>
        <v>16.957000000000001</v>
      </c>
      <c r="C2480" s="2">
        <f t="shared" si="342"/>
        <v>9.0000000000003411E-3</v>
      </c>
      <c r="D2480" s="2">
        <f t="shared" si="343"/>
        <v>9.0000000000003411E-3</v>
      </c>
      <c r="E2480" s="2">
        <f t="shared" si="344"/>
        <v>0</v>
      </c>
      <c r="F2480" s="2">
        <f t="shared" si="349"/>
        <v>0.11977259336617639</v>
      </c>
      <c r="G2480" s="2">
        <f t="shared" si="349"/>
        <v>8.6121482310947309E-2</v>
      </c>
      <c r="H2480" s="2">
        <f t="shared" si="346"/>
        <v>1.390740035496945</v>
      </c>
      <c r="I2480" s="2">
        <f t="shared" si="347"/>
        <v>58.171947382303422</v>
      </c>
    </row>
    <row r="2481" spans="1:9" ht="13.5" x14ac:dyDescent="0.25">
      <c r="A2481" s="3">
        <f>TITRES_STAT!B2484</f>
        <v>45616</v>
      </c>
      <c r="B2481" s="5">
        <f>TITRES_STAT!D2484</f>
        <v>16.957000000000001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0.11121740812573522</v>
      </c>
      <c r="G2481" s="2">
        <f t="shared" si="349"/>
        <v>7.9969947860165355E-2</v>
      </c>
      <c r="H2481" s="2">
        <f t="shared" si="346"/>
        <v>1.390740035496945</v>
      </c>
      <c r="I2481" s="2">
        <f t="shared" si="347"/>
        <v>58.171947382303422</v>
      </c>
    </row>
    <row r="2482" spans="1:9" ht="13.5" x14ac:dyDescent="0.25">
      <c r="A2482" s="3">
        <f>TITRES_STAT!B2485</f>
        <v>45617</v>
      </c>
      <c r="B2482" s="5">
        <f>TITRES_STAT!D2485</f>
        <v>17.146000000000001</v>
      </c>
      <c r="C2482" s="2">
        <f t="shared" si="342"/>
        <v>0.18900000000000006</v>
      </c>
      <c r="D2482" s="2">
        <f t="shared" si="343"/>
        <v>0.18900000000000006</v>
      </c>
      <c r="E2482" s="2">
        <f t="shared" si="344"/>
        <v>0</v>
      </c>
      <c r="F2482" s="2">
        <f t="shared" si="349"/>
        <v>0.11677330754532557</v>
      </c>
      <c r="G2482" s="2">
        <f t="shared" si="349"/>
        <v>7.4257808727296398E-2</v>
      </c>
      <c r="H2482" s="2">
        <f t="shared" si="346"/>
        <v>1.572539097863265</v>
      </c>
      <c r="I2482" s="2">
        <f t="shared" si="347"/>
        <v>61.127898859512229</v>
      </c>
    </row>
    <row r="2483" spans="1:9" ht="13.5" x14ac:dyDescent="0.25">
      <c r="A2483" s="3">
        <f>TITRES_STAT!B2486</f>
        <v>45618</v>
      </c>
      <c r="B2483" s="5">
        <f>TITRES_STAT!D2486</f>
        <v>16.957000000000001</v>
      </c>
      <c r="C2483" s="2">
        <f t="shared" si="342"/>
        <v>-0.18900000000000006</v>
      </c>
      <c r="D2483" s="2">
        <f t="shared" si="343"/>
        <v>0</v>
      </c>
      <c r="E2483" s="2">
        <f t="shared" si="344"/>
        <v>0.18900000000000006</v>
      </c>
      <c r="F2483" s="2">
        <f t="shared" si="349"/>
        <v>0.10843235700637374</v>
      </c>
      <c r="G2483" s="2">
        <f t="shared" si="349"/>
        <v>8.2453679532489513E-2</v>
      </c>
      <c r="H2483" s="2">
        <f t="shared" si="346"/>
        <v>1.3150699595358599</v>
      </c>
      <c r="I2483" s="2">
        <f t="shared" si="347"/>
        <v>56.804761088062911</v>
      </c>
    </row>
    <row r="2484" spans="1:9" ht="13.5" x14ac:dyDescent="0.25">
      <c r="A2484" s="3">
        <f>TITRES_STAT!B2487</f>
        <v>45621</v>
      </c>
      <c r="B2484" s="5">
        <f>TITRES_STAT!D2487</f>
        <v>16.957000000000001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0.10068718864877561</v>
      </c>
      <c r="G2484" s="2">
        <f t="shared" si="349"/>
        <v>7.6564130994454555E-2</v>
      </c>
      <c r="H2484" s="2">
        <f t="shared" si="346"/>
        <v>1.3150699595358597</v>
      </c>
      <c r="I2484" s="2">
        <f t="shared" si="347"/>
        <v>56.804761088062911</v>
      </c>
    </row>
    <row r="2485" spans="1:9" ht="13.5" x14ac:dyDescent="0.25">
      <c r="A2485" s="3">
        <f>TITRES_STAT!B2488</f>
        <v>45622</v>
      </c>
      <c r="B2485" s="5">
        <f>TITRES_STAT!D2488</f>
        <v>16.957000000000001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9.3495246602434495E-2</v>
      </c>
      <c r="G2485" s="2">
        <f t="shared" si="349"/>
        <v>7.1095264494850666E-2</v>
      </c>
      <c r="H2485" s="2">
        <f t="shared" si="346"/>
        <v>1.3150699595358595</v>
      </c>
      <c r="I2485" s="2">
        <f t="shared" si="347"/>
        <v>56.804761088062904</v>
      </c>
    </row>
    <row r="2486" spans="1:9" ht="13.5" x14ac:dyDescent="0.25">
      <c r="A2486" s="3">
        <f>TITRES_STAT!B2489</f>
        <v>45623</v>
      </c>
      <c r="B2486" s="5">
        <f>TITRES_STAT!D2489</f>
        <v>16.957000000000001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8.6817014702260595E-2</v>
      </c>
      <c r="G2486" s="2">
        <f t="shared" si="349"/>
        <v>6.6017031316647046E-2</v>
      </c>
      <c r="H2486" s="2">
        <f t="shared" si="346"/>
        <v>1.3150699595358595</v>
      </c>
      <c r="I2486" s="2">
        <f t="shared" si="347"/>
        <v>56.804761088062904</v>
      </c>
    </row>
    <row r="2487" spans="1:9" ht="13.5" x14ac:dyDescent="0.25">
      <c r="A2487" s="3">
        <f>TITRES_STAT!B2490</f>
        <v>45624</v>
      </c>
      <c r="B2487" s="5">
        <f>TITRES_STAT!D2490</f>
        <v>16.957000000000001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8.0615799366384841E-2</v>
      </c>
      <c r="G2487" s="2">
        <f t="shared" si="349"/>
        <v>6.1301529079743684E-2</v>
      </c>
      <c r="H2487" s="2">
        <f t="shared" si="346"/>
        <v>1.3150699595358595</v>
      </c>
      <c r="I2487" s="2">
        <f t="shared" si="347"/>
        <v>56.804761088062904</v>
      </c>
    </row>
    <row r="2488" spans="1:9" ht="13.5" x14ac:dyDescent="0.25">
      <c r="A2488" s="3">
        <f>TITRES_STAT!B2491</f>
        <v>45625</v>
      </c>
      <c r="B2488" s="5">
        <f>TITRES_STAT!D2491</f>
        <v>16.957000000000001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7.4857527983071645E-2</v>
      </c>
      <c r="G2488" s="2">
        <f t="shared" si="349"/>
        <v>5.6922848431190561E-2</v>
      </c>
      <c r="H2488" s="2">
        <f t="shared" si="346"/>
        <v>1.3150699595358597</v>
      </c>
      <c r="I2488" s="2">
        <f t="shared" si="347"/>
        <v>56.804761088062911</v>
      </c>
    </row>
    <row r="2489" spans="1:9" ht="13.5" x14ac:dyDescent="0.25">
      <c r="A2489" s="3">
        <f>TITRES_STAT!B2492</f>
        <v>45628</v>
      </c>
      <c r="B2489" s="5">
        <f>TITRES_STAT!D2492</f>
        <v>16.957000000000001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6.9510561698566523E-2</v>
      </c>
      <c r="G2489" s="2">
        <f t="shared" si="349"/>
        <v>5.2856930686105523E-2</v>
      </c>
      <c r="H2489" s="2">
        <f t="shared" si="346"/>
        <v>1.3150699595358595</v>
      </c>
      <c r="I2489" s="2">
        <f t="shared" si="347"/>
        <v>56.804761088062904</v>
      </c>
    </row>
    <row r="2490" spans="1:9" ht="13.5" x14ac:dyDescent="0.25">
      <c r="A2490" s="3">
        <f>TITRES_STAT!B2493</f>
        <v>45629</v>
      </c>
      <c r="B2490" s="5">
        <f>TITRES_STAT!D2493</f>
        <v>16.439</v>
      </c>
      <c r="C2490" s="2">
        <f t="shared" si="342"/>
        <v>-0.51800000000000068</v>
      </c>
      <c r="D2490" s="2">
        <f t="shared" si="343"/>
        <v>0</v>
      </c>
      <c r="E2490" s="2">
        <f t="shared" si="344"/>
        <v>0.51800000000000068</v>
      </c>
      <c r="F2490" s="2">
        <f t="shared" si="349"/>
        <v>6.4545521577240347E-2</v>
      </c>
      <c r="G2490" s="2">
        <f t="shared" si="349"/>
        <v>8.6081435637098025E-2</v>
      </c>
      <c r="H2490" s="2">
        <f t="shared" si="346"/>
        <v>0.74981929726812702</v>
      </c>
      <c r="I2490" s="2">
        <f t="shared" si="347"/>
        <v>42.851241750434944</v>
      </c>
    </row>
    <row r="2491" spans="1:9" ht="13.5" x14ac:dyDescent="0.25">
      <c r="A2491" s="3">
        <f>TITRES_STAT!B2494</f>
        <v>45630</v>
      </c>
      <c r="B2491" s="5">
        <f>TITRES_STAT!D2494</f>
        <v>16.439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5.9935127178866031E-2</v>
      </c>
      <c r="G2491" s="2">
        <f t="shared" si="349"/>
        <v>7.9932761663019589E-2</v>
      </c>
      <c r="H2491" s="2">
        <f t="shared" si="346"/>
        <v>0.74981929726812702</v>
      </c>
      <c r="I2491" s="2">
        <f t="shared" si="347"/>
        <v>42.851241750434944</v>
      </c>
    </row>
    <row r="2492" spans="1:9" ht="13.5" x14ac:dyDescent="0.25">
      <c r="A2492" s="3">
        <f>TITRES_STAT!B2495</f>
        <v>45631</v>
      </c>
      <c r="B2492" s="5">
        <f>TITRES_STAT!D2495</f>
        <v>16.948</v>
      </c>
      <c r="C2492" s="2">
        <f t="shared" si="342"/>
        <v>0.50900000000000034</v>
      </c>
      <c r="D2492" s="2">
        <f t="shared" si="343"/>
        <v>0.50900000000000034</v>
      </c>
      <c r="E2492" s="2">
        <f t="shared" si="344"/>
        <v>0</v>
      </c>
      <c r="F2492" s="2">
        <f t="shared" si="349"/>
        <v>9.2011189523232756E-2</v>
      </c>
      <c r="G2492" s="2">
        <f t="shared" si="349"/>
        <v>7.4223278687089625E-2</v>
      </c>
      <c r="H2492" s="2">
        <f t="shared" si="346"/>
        <v>1.2396540701352385</v>
      </c>
      <c r="I2492" s="2">
        <f t="shared" si="347"/>
        <v>55.350247463010383</v>
      </c>
    </row>
    <row r="2493" spans="1:9" ht="13.5" x14ac:dyDescent="0.25">
      <c r="A2493" s="3">
        <f>TITRES_STAT!B2496</f>
        <v>45632</v>
      </c>
      <c r="B2493" s="5">
        <f>TITRES_STAT!D2496</f>
        <v>16.948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8.5438961700144714E-2</v>
      </c>
      <c r="G2493" s="2">
        <f t="shared" si="350"/>
        <v>6.8921615923726073E-2</v>
      </c>
      <c r="H2493" s="2">
        <f t="shared" si="346"/>
        <v>1.2396540701352388</v>
      </c>
      <c r="I2493" s="2">
        <f t="shared" si="347"/>
        <v>55.350247463010383</v>
      </c>
    </row>
    <row r="2494" spans="1:9" ht="13.5" x14ac:dyDescent="0.25">
      <c r="A2494" s="3">
        <f>TITRES_STAT!B2497</f>
        <v>45635</v>
      </c>
      <c r="B2494" s="5">
        <f>TITRES_STAT!D2497</f>
        <v>16.948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7.9336178721562955E-2</v>
      </c>
      <c r="G2494" s="2">
        <f t="shared" si="350"/>
        <v>6.3998643357745646E-2</v>
      </c>
      <c r="H2494" s="2">
        <f t="shared" si="346"/>
        <v>1.2396540701352388</v>
      </c>
      <c r="I2494" s="2">
        <f t="shared" si="347"/>
        <v>55.350247463010383</v>
      </c>
    </row>
    <row r="2495" spans="1:9" ht="13.5" x14ac:dyDescent="0.25">
      <c r="A2495" s="3">
        <f>TITRES_STAT!B2498</f>
        <v>45636</v>
      </c>
      <c r="B2495" s="5">
        <f>TITRES_STAT!D2498</f>
        <v>16.948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7.3669308812879891E-2</v>
      </c>
      <c r="G2495" s="2">
        <f t="shared" si="350"/>
        <v>5.9427311689335245E-2</v>
      </c>
      <c r="H2495" s="2">
        <f t="shared" si="346"/>
        <v>1.2396540701352388</v>
      </c>
      <c r="I2495" s="2">
        <f t="shared" si="347"/>
        <v>55.350247463010383</v>
      </c>
    </row>
    <row r="2496" spans="1:9" ht="13.5" x14ac:dyDescent="0.25">
      <c r="A2496" s="3">
        <f>TITRES_STAT!B2499</f>
        <v>45637</v>
      </c>
      <c r="B2496" s="5">
        <f>TITRES_STAT!D2499</f>
        <v>16.948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6.8407215326245621E-2</v>
      </c>
      <c r="G2496" s="2">
        <f t="shared" si="350"/>
        <v>5.5182503711525589E-2</v>
      </c>
      <c r="H2496" s="2">
        <f t="shared" si="346"/>
        <v>1.2396540701352388</v>
      </c>
      <c r="I2496" s="2">
        <f t="shared" si="347"/>
        <v>55.350247463010383</v>
      </c>
    </row>
    <row r="2497" spans="1:9" ht="13.5" x14ac:dyDescent="0.25">
      <c r="A2497" s="3">
        <f>TITRES_STAT!B2500</f>
        <v>45638</v>
      </c>
      <c r="B2497" s="5">
        <f>TITRES_STAT!D2500</f>
        <v>16.948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6.3520985660085225E-2</v>
      </c>
      <c r="G2497" s="2">
        <f t="shared" si="350"/>
        <v>5.1240896303559477E-2</v>
      </c>
      <c r="H2497" s="2">
        <f t="shared" si="346"/>
        <v>1.239654070135239</v>
      </c>
      <c r="I2497" s="2">
        <f t="shared" si="347"/>
        <v>55.350247463010383</v>
      </c>
    </row>
    <row r="2498" spans="1:9" ht="13.5" x14ac:dyDescent="0.25">
      <c r="A2498" s="3">
        <f>TITRES_STAT!B2501</f>
        <v>45639</v>
      </c>
      <c r="B2498" s="5">
        <f>TITRES_STAT!D2501</f>
        <v>16.948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5.8983772398650561E-2</v>
      </c>
      <c r="G2498" s="2">
        <f t="shared" si="350"/>
        <v>4.7580832281876657E-2</v>
      </c>
      <c r="H2498" s="2">
        <f t="shared" si="346"/>
        <v>1.2396540701352388</v>
      </c>
      <c r="I2498" s="2">
        <f t="shared" si="347"/>
        <v>55.350247463010383</v>
      </c>
    </row>
    <row r="2499" spans="1:9" ht="13.5" x14ac:dyDescent="0.25">
      <c r="A2499" s="3">
        <f>TITRES_STAT!B2502</f>
        <v>45642</v>
      </c>
      <c r="B2499" s="5">
        <f>TITRES_STAT!D2502</f>
        <v>16.948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5.477064579874695E-2</v>
      </c>
      <c r="G2499" s="2">
        <f t="shared" si="350"/>
        <v>4.4182201404599754E-2</v>
      </c>
      <c r="H2499" s="2">
        <f t="shared" si="346"/>
        <v>1.2396540701352388</v>
      </c>
      <c r="I2499" s="2">
        <f t="shared" si="347"/>
        <v>55.350247463010383</v>
      </c>
    </row>
    <row r="2500" spans="1:9" ht="13.5" x14ac:dyDescent="0.25">
      <c r="A2500" s="3">
        <f>TITRES_STAT!B2503</f>
        <v>45644</v>
      </c>
      <c r="B2500" s="5">
        <f>TITRES_STAT!D2503</f>
        <v>16.937999999999999</v>
      </c>
      <c r="C2500" s="2">
        <f t="shared" si="351"/>
        <v>-1.0000000000001563E-2</v>
      </c>
      <c r="D2500" s="2">
        <f t="shared" si="352"/>
        <v>0</v>
      </c>
      <c r="E2500" s="2">
        <f t="shared" si="353"/>
        <v>1.0000000000001563E-2</v>
      </c>
      <c r="F2500" s="2">
        <f t="shared" si="350"/>
        <v>5.085845681312217E-2</v>
      </c>
      <c r="G2500" s="2">
        <f t="shared" si="350"/>
        <v>4.1740615589985597E-2</v>
      </c>
      <c r="H2500" s="2">
        <f t="shared" si="346"/>
        <v>1.2184405067884079</v>
      </c>
      <c r="I2500" s="2">
        <f t="shared" si="347"/>
        <v>54.923289719061245</v>
      </c>
    </row>
    <row r="2501" spans="1:9" ht="13.5" x14ac:dyDescent="0.25">
      <c r="A2501" s="3">
        <f>TITRES_STAT!B2504</f>
        <v>45645</v>
      </c>
      <c r="B2501" s="5">
        <f>TITRES_STAT!D2504</f>
        <v>16.957000000000001</v>
      </c>
      <c r="C2501" s="2">
        <f t="shared" si="351"/>
        <v>1.9000000000001904E-2</v>
      </c>
      <c r="D2501" s="2">
        <f t="shared" si="352"/>
        <v>1.9000000000001904E-2</v>
      </c>
      <c r="E2501" s="2">
        <f t="shared" si="353"/>
        <v>0</v>
      </c>
      <c r="F2501" s="2">
        <f t="shared" si="350"/>
        <v>4.858285275504215E-2</v>
      </c>
      <c r="G2501" s="2">
        <f t="shared" si="350"/>
        <v>3.8759143047843767E-2</v>
      </c>
      <c r="H2501" s="2">
        <f t="shared" si="346"/>
        <v>1.2534552865390272</v>
      </c>
      <c r="I2501" s="2">
        <f t="shared" si="347"/>
        <v>55.623703475570103</v>
      </c>
    </row>
    <row r="2502" spans="1:9" ht="13.5" x14ac:dyDescent="0.25">
      <c r="A2502" s="3">
        <f>TITRES_STAT!B2505</f>
        <v>45646</v>
      </c>
      <c r="B2502" s="5">
        <f>TITRES_STAT!D2505</f>
        <v>16.486000000000001</v>
      </c>
      <c r="C2502" s="2">
        <f t="shared" si="351"/>
        <v>-0.47100000000000009</v>
      </c>
      <c r="D2502" s="2">
        <f t="shared" si="352"/>
        <v>0</v>
      </c>
      <c r="E2502" s="2">
        <f t="shared" si="353"/>
        <v>0.47100000000000009</v>
      </c>
      <c r="F2502" s="2">
        <f t="shared" si="350"/>
        <v>4.5112648986824856E-2</v>
      </c>
      <c r="G2502" s="2">
        <f t="shared" si="350"/>
        <v>6.9633489972997786E-2</v>
      </c>
      <c r="H2502" s="2">
        <f t="shared" si="346"/>
        <v>0.6478585089490484</v>
      </c>
      <c r="I2502" s="2">
        <f t="shared" si="347"/>
        <v>39.315178180087315</v>
      </c>
    </row>
    <row r="2503" spans="1:9" ht="13.5" x14ac:dyDescent="0.25">
      <c r="A2503" s="3">
        <f>TITRES_STAT!B2506</f>
        <v>45649</v>
      </c>
      <c r="B2503" s="5">
        <f>TITRES_STAT!D2506</f>
        <v>16.768999999999998</v>
      </c>
      <c r="C2503" s="2">
        <f t="shared" si="351"/>
        <v>0.2829999999999977</v>
      </c>
      <c r="D2503" s="2">
        <f t="shared" si="352"/>
        <v>0.2829999999999977</v>
      </c>
      <c r="E2503" s="2">
        <f t="shared" si="353"/>
        <v>0</v>
      </c>
      <c r="F2503" s="2">
        <f t="shared" si="350"/>
        <v>6.2104602630622917E-2</v>
      </c>
      <c r="G2503" s="2">
        <f t="shared" si="350"/>
        <v>6.4659669260640804E-2</v>
      </c>
      <c r="H2503" s="2">
        <f t="shared" si="346"/>
        <v>0.96048438448210272</v>
      </c>
      <c r="I2503" s="2">
        <f t="shared" si="347"/>
        <v>48.992197646901019</v>
      </c>
    </row>
    <row r="2504" spans="1:9" ht="13.5" x14ac:dyDescent="0.25">
      <c r="A2504" s="3">
        <f>TITRES_STAT!B2507</f>
        <v>45650</v>
      </c>
      <c r="B2504" s="5">
        <f>TITRES_STAT!D2507</f>
        <v>16.486000000000001</v>
      </c>
      <c r="C2504" s="2">
        <f t="shared" si="351"/>
        <v>-0.2829999999999977</v>
      </c>
      <c r="D2504" s="2">
        <f t="shared" si="352"/>
        <v>0</v>
      </c>
      <c r="E2504" s="2">
        <f t="shared" si="353"/>
        <v>0.2829999999999977</v>
      </c>
      <c r="F2504" s="2">
        <f t="shared" si="350"/>
        <v>5.766855958557842E-2</v>
      </c>
      <c r="G2504" s="2">
        <f t="shared" si="350"/>
        <v>8.0255407170594859E-2</v>
      </c>
      <c r="H2504" s="2">
        <f t="shared" si="346"/>
        <v>0.71856291829652397</v>
      </c>
      <c r="I2504" s="2">
        <f t="shared" si="347"/>
        <v>41.811848181198911</v>
      </c>
    </row>
    <row r="2505" spans="1:9" ht="13.5" x14ac:dyDescent="0.25">
      <c r="A2505" s="3">
        <f>TITRES_STAT!B2508</f>
        <v>45651</v>
      </c>
      <c r="B2505" s="5">
        <f>TITRES_STAT!D2508</f>
        <v>16.59</v>
      </c>
      <c r="C2505" s="2">
        <f t="shared" si="351"/>
        <v>0.1039999999999992</v>
      </c>
      <c r="D2505" s="2">
        <f t="shared" si="352"/>
        <v>0.1039999999999992</v>
      </c>
      <c r="E2505" s="2">
        <f t="shared" si="353"/>
        <v>0</v>
      </c>
      <c r="F2505" s="2">
        <f t="shared" si="350"/>
        <v>6.0977948186608476E-2</v>
      </c>
      <c r="G2505" s="2">
        <f t="shared" si="350"/>
        <v>7.4522878086980951E-2</v>
      </c>
      <c r="H2505" s="2">
        <f t="shared" si="346"/>
        <v>0.81824467535240353</v>
      </c>
      <c r="I2505" s="2">
        <f t="shared" si="347"/>
        <v>45.00190136367732</v>
      </c>
    </row>
    <row r="2506" spans="1:9" ht="13.5" x14ac:dyDescent="0.25">
      <c r="A2506" s="3">
        <f>TITRES_STAT!B2509</f>
        <v>45652</v>
      </c>
      <c r="B2506" s="5">
        <f>TITRES_STAT!D2509</f>
        <v>16.579999999999998</v>
      </c>
      <c r="C2506" s="2">
        <f t="shared" si="351"/>
        <v>-1.0000000000001563E-2</v>
      </c>
      <c r="D2506" s="2">
        <f t="shared" si="352"/>
        <v>0</v>
      </c>
      <c r="E2506" s="2">
        <f t="shared" si="353"/>
        <v>1.0000000000001563E-2</v>
      </c>
      <c r="F2506" s="2">
        <f t="shared" si="350"/>
        <v>5.6622380458993586E-2</v>
      </c>
      <c r="G2506" s="2">
        <f t="shared" si="350"/>
        <v>6.9914101080768135E-2</v>
      </c>
      <c r="H2506" s="2">
        <f t="shared" si="346"/>
        <v>0.80988498148006915</v>
      </c>
      <c r="I2506" s="2">
        <f t="shared" si="347"/>
        <v>44.747870155691864</v>
      </c>
    </row>
    <row r="2507" spans="1:9" ht="13.5" x14ac:dyDescent="0.25">
      <c r="A2507" s="3">
        <f>TITRES_STAT!B2510</f>
        <v>45653</v>
      </c>
      <c r="B2507" s="5">
        <f>TITRES_STAT!D2510</f>
        <v>16.571000000000002</v>
      </c>
      <c r="C2507" s="2">
        <f t="shared" si="351"/>
        <v>-8.9999999999967883E-3</v>
      </c>
      <c r="D2507" s="2">
        <f t="shared" si="352"/>
        <v>0</v>
      </c>
      <c r="E2507" s="2">
        <f t="shared" si="353"/>
        <v>8.9999999999967883E-3</v>
      </c>
      <c r="F2507" s="2">
        <f t="shared" si="350"/>
        <v>5.2577924711922616E-2</v>
      </c>
      <c r="G2507" s="2">
        <f t="shared" si="350"/>
        <v>6.5563093860713045E-2</v>
      </c>
      <c r="H2507" s="2">
        <f t="shared" si="346"/>
        <v>0.80194392326303188</v>
      </c>
      <c r="I2507" s="2">
        <f t="shared" si="347"/>
        <v>44.504377351035423</v>
      </c>
    </row>
    <row r="2508" spans="1:9" ht="13.5" x14ac:dyDescent="0.25">
      <c r="A2508" s="3">
        <f>TITRES_STAT!B2511</f>
        <v>45656</v>
      </c>
      <c r="B2508" s="5">
        <f>TITRES_STAT!D2511</f>
        <v>16.571000000000002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4.8822358661071E-2</v>
      </c>
      <c r="G2508" s="2">
        <f t="shared" si="350"/>
        <v>6.0880015727804972E-2</v>
      </c>
      <c r="H2508" s="2">
        <f t="shared" si="346"/>
        <v>0.80194392326303177</v>
      </c>
      <c r="I2508" s="2">
        <f t="shared" si="347"/>
        <v>44.504377351035423</v>
      </c>
    </row>
    <row r="2509" spans="1:9" ht="13.5" x14ac:dyDescent="0.25">
      <c r="A2509" s="3">
        <f>TITRES_STAT!B2512</f>
        <v>45657</v>
      </c>
      <c r="B2509" s="5">
        <f>TITRES_STAT!D2512</f>
        <v>16.853999999999999</v>
      </c>
      <c r="C2509" s="2">
        <f t="shared" si="351"/>
        <v>0.2829999999999977</v>
      </c>
      <c r="D2509" s="2">
        <f t="shared" si="352"/>
        <v>0.2829999999999977</v>
      </c>
      <c r="E2509" s="2">
        <f t="shared" si="353"/>
        <v>0</v>
      </c>
      <c r="F2509" s="2">
        <f t="shared" ref="F2509:G2524" si="354">((F2508*13)+D2509)/14</f>
        <v>6.5549333042422914E-2</v>
      </c>
      <c r="G2509" s="2">
        <f t="shared" si="354"/>
        <v>5.6531443175818909E-2</v>
      </c>
      <c r="H2509" s="2">
        <f t="shared" si="346"/>
        <v>1.15951989477002</v>
      </c>
      <c r="I2509" s="2">
        <f t="shared" si="347"/>
        <v>53.693411094668534</v>
      </c>
    </row>
    <row r="2510" spans="1:9" ht="13.5" x14ac:dyDescent="0.25">
      <c r="A2510" s="3">
        <f>TITRES_STAT!B2513</f>
        <v>45659</v>
      </c>
      <c r="B2510" s="5">
        <f>TITRES_STAT!D2513</f>
        <v>16.524000000000001</v>
      </c>
      <c r="C2510" s="2">
        <f t="shared" si="351"/>
        <v>-0.32999999999999829</v>
      </c>
      <c r="D2510" s="2">
        <f t="shared" si="352"/>
        <v>0</v>
      </c>
      <c r="E2510" s="2">
        <f t="shared" si="353"/>
        <v>0.32999999999999829</v>
      </c>
      <c r="F2510" s="2">
        <f t="shared" si="354"/>
        <v>6.0867237825106994E-2</v>
      </c>
      <c r="G2510" s="2">
        <f t="shared" si="354"/>
        <v>7.6064911520403164E-2</v>
      </c>
      <c r="H2510" s="2">
        <f t="shared" si="346"/>
        <v>0.80020125716941581</v>
      </c>
      <c r="I2510" s="2">
        <f t="shared" si="347"/>
        <v>44.450655391032726</v>
      </c>
    </row>
    <row r="2511" spans="1:9" ht="13.5" x14ac:dyDescent="0.25">
      <c r="A2511" s="3">
        <f>TITRES_STAT!B2514</f>
        <v>45660</v>
      </c>
      <c r="B2511" s="5">
        <f>TITRES_STAT!D2514</f>
        <v>16.675000000000001</v>
      </c>
      <c r="C2511" s="2">
        <f t="shared" si="351"/>
        <v>0.1509999999999998</v>
      </c>
      <c r="D2511" s="2">
        <f t="shared" si="352"/>
        <v>0.1509999999999998</v>
      </c>
      <c r="E2511" s="2">
        <f t="shared" si="353"/>
        <v>0</v>
      </c>
      <c r="F2511" s="2">
        <f t="shared" si="354"/>
        <v>6.7305292266170769E-2</v>
      </c>
      <c r="G2511" s="2">
        <f t="shared" si="354"/>
        <v>7.0631703554660072E-2</v>
      </c>
      <c r="H2511" s="2">
        <f t="shared" si="346"/>
        <v>0.95290484129531039</v>
      </c>
      <c r="I2511" s="2">
        <f t="shared" si="347"/>
        <v>48.794228021027067</v>
      </c>
    </row>
    <row r="2512" spans="1:9" ht="13.5" x14ac:dyDescent="0.25">
      <c r="A2512" s="3">
        <f>TITRES_STAT!B2515</f>
        <v>45663</v>
      </c>
      <c r="B2512" s="5">
        <f>TITRES_STAT!D2515</f>
        <v>16.957000000000001</v>
      </c>
      <c r="C2512" s="2">
        <f t="shared" si="351"/>
        <v>0.28200000000000003</v>
      </c>
      <c r="D2512" s="2">
        <f t="shared" si="352"/>
        <v>0.28200000000000003</v>
      </c>
      <c r="E2512" s="2">
        <f t="shared" si="353"/>
        <v>0</v>
      </c>
      <c r="F2512" s="2">
        <f t="shared" si="354"/>
        <v>8.2640628532872865E-2</v>
      </c>
      <c r="G2512" s="2">
        <f t="shared" si="354"/>
        <v>6.5586581872184344E-2</v>
      </c>
      <c r="H2512" s="2">
        <f t="shared" si="346"/>
        <v>1.2600234098786178</v>
      </c>
      <c r="I2512" s="2">
        <f t="shared" si="347"/>
        <v>55.752670718852933</v>
      </c>
    </row>
    <row r="2513" spans="1:9" ht="13.5" x14ac:dyDescent="0.25">
      <c r="A2513" s="3">
        <f>TITRES_STAT!B2516</f>
        <v>45664</v>
      </c>
      <c r="B2513" s="5">
        <f>TITRES_STAT!D2516</f>
        <v>16.626999999999999</v>
      </c>
      <c r="C2513" s="2">
        <f t="shared" si="351"/>
        <v>-0.33000000000000185</v>
      </c>
      <c r="D2513" s="2">
        <f t="shared" si="352"/>
        <v>0</v>
      </c>
      <c r="E2513" s="2">
        <f t="shared" si="353"/>
        <v>0.33000000000000185</v>
      </c>
      <c r="F2513" s="2">
        <f t="shared" si="354"/>
        <v>7.6737726494810518E-2</v>
      </c>
      <c r="G2513" s="2">
        <f t="shared" si="354"/>
        <v>8.4473254595599873E-2</v>
      </c>
      <c r="H2513" s="2">
        <f t="shared" ref="H2513:H2576" si="355">F2513/G2513</f>
        <v>0.90842630442236694</v>
      </c>
      <c r="I2513" s="2">
        <f t="shared" ref="I2513:I2576" si="356">IF(G2513=0,100,100-(100/(1+H2513)))</f>
        <v>47.600806083907173</v>
      </c>
    </row>
    <row r="2514" spans="1:9" ht="13.5" x14ac:dyDescent="0.25">
      <c r="A2514" s="3">
        <f>TITRES_STAT!B2517</f>
        <v>45665</v>
      </c>
      <c r="B2514" s="5">
        <f>TITRES_STAT!D2517</f>
        <v>16.957000000000001</v>
      </c>
      <c r="C2514" s="2">
        <f t="shared" si="351"/>
        <v>0.33000000000000185</v>
      </c>
      <c r="D2514" s="2">
        <f t="shared" si="352"/>
        <v>0.33000000000000185</v>
      </c>
      <c r="E2514" s="2">
        <f t="shared" si="353"/>
        <v>0</v>
      </c>
      <c r="F2514" s="2">
        <f t="shared" si="354"/>
        <v>9.4827888888038475E-2</v>
      </c>
      <c r="G2514" s="2">
        <f t="shared" si="354"/>
        <v>7.8439450695914167E-2</v>
      </c>
      <c r="H2514" s="2">
        <f t="shared" si="355"/>
        <v>1.2089310678074134</v>
      </c>
      <c r="I2514" s="2">
        <f t="shared" si="356"/>
        <v>54.729234670387399</v>
      </c>
    </row>
    <row r="2515" spans="1:9" ht="13.5" x14ac:dyDescent="0.25">
      <c r="A2515" s="3">
        <f>TITRES_STAT!B2518</f>
        <v>45666</v>
      </c>
      <c r="B2515" s="5">
        <f>TITRES_STAT!D2518</f>
        <v>16.957000000000001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8.8054468253178572E-2</v>
      </c>
      <c r="G2515" s="2">
        <f t="shared" si="354"/>
        <v>7.283663278906316E-2</v>
      </c>
      <c r="H2515" s="2">
        <f t="shared" si="355"/>
        <v>1.2089310678074132</v>
      </c>
      <c r="I2515" s="2">
        <f t="shared" si="356"/>
        <v>54.729234670387392</v>
      </c>
    </row>
    <row r="2516" spans="1:9" ht="13.5" x14ac:dyDescent="0.25">
      <c r="A2516" s="3">
        <f>TITRES_STAT!B2519</f>
        <v>45667</v>
      </c>
      <c r="B2516" s="5">
        <f>TITRES_STAT!D2519</f>
        <v>17.146000000000001</v>
      </c>
      <c r="C2516" s="2">
        <f t="shared" si="351"/>
        <v>0.18900000000000006</v>
      </c>
      <c r="D2516" s="2">
        <f t="shared" si="352"/>
        <v>0.18900000000000006</v>
      </c>
      <c r="E2516" s="2">
        <f t="shared" si="353"/>
        <v>0</v>
      </c>
      <c r="F2516" s="2">
        <f t="shared" si="354"/>
        <v>9.5264863377951522E-2</v>
      </c>
      <c r="G2516" s="2">
        <f t="shared" si="354"/>
        <v>6.7634016161272931E-2</v>
      </c>
      <c r="H2516" s="2">
        <f t="shared" si="355"/>
        <v>1.4085347697051287</v>
      </c>
      <c r="I2516" s="2">
        <f t="shared" si="356"/>
        <v>58.480981359366972</v>
      </c>
    </row>
    <row r="2517" spans="1:9" ht="13.5" x14ac:dyDescent="0.25">
      <c r="A2517" s="3">
        <f>TITRES_STAT!B2520</f>
        <v>45670</v>
      </c>
      <c r="B2517" s="5">
        <f>TITRES_STAT!D2520</f>
        <v>17.146000000000001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8.8460230279526417E-2</v>
      </c>
      <c r="G2517" s="2">
        <f t="shared" si="354"/>
        <v>6.2803015006896293E-2</v>
      </c>
      <c r="H2517" s="2">
        <f t="shared" si="355"/>
        <v>1.4085347697051287</v>
      </c>
      <c r="I2517" s="2">
        <f t="shared" si="356"/>
        <v>58.480981359366972</v>
      </c>
    </row>
    <row r="2518" spans="1:9" ht="13.5" x14ac:dyDescent="0.25">
      <c r="A2518" s="3">
        <f>TITRES_STAT!B2521</f>
        <v>45671</v>
      </c>
      <c r="B2518" s="5">
        <f>TITRES_STAT!D2521</f>
        <v>17.428000000000001</v>
      </c>
      <c r="C2518" s="2">
        <f t="shared" si="351"/>
        <v>0.28200000000000003</v>
      </c>
      <c r="D2518" s="2">
        <f t="shared" si="352"/>
        <v>0.28200000000000003</v>
      </c>
      <c r="E2518" s="2">
        <f t="shared" si="353"/>
        <v>0</v>
      </c>
      <c r="F2518" s="2">
        <f t="shared" si="354"/>
        <v>0.10228449954527453</v>
      </c>
      <c r="G2518" s="2">
        <f t="shared" si="354"/>
        <v>5.8317085363546559E-2</v>
      </c>
      <c r="H2518" s="2">
        <f t="shared" si="355"/>
        <v>1.7539370993532468</v>
      </c>
      <c r="I2518" s="2">
        <f t="shared" si="356"/>
        <v>63.688350026772703</v>
      </c>
    </row>
    <row r="2519" spans="1:9" ht="13.5" x14ac:dyDescent="0.25">
      <c r="A2519" s="3">
        <f>TITRES_STAT!B2522</f>
        <v>45672</v>
      </c>
      <c r="B2519" s="5">
        <f>TITRES_STAT!D2522</f>
        <v>17.428000000000001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9.4978463863469212E-2</v>
      </c>
      <c r="G2519" s="2">
        <f t="shared" si="354"/>
        <v>5.4151579266150378E-2</v>
      </c>
      <c r="H2519" s="2">
        <f t="shared" si="355"/>
        <v>1.7539370993532468</v>
      </c>
      <c r="I2519" s="2">
        <f t="shared" si="356"/>
        <v>63.688350026772703</v>
      </c>
    </row>
    <row r="2520" spans="1:9" ht="13.5" x14ac:dyDescent="0.25">
      <c r="A2520" s="3">
        <f>TITRES_STAT!B2523</f>
        <v>45673</v>
      </c>
      <c r="B2520" s="5">
        <f>TITRES_STAT!D2523</f>
        <v>17.097999999999999</v>
      </c>
      <c r="C2520" s="2">
        <f t="shared" si="351"/>
        <v>-0.33000000000000185</v>
      </c>
      <c r="D2520" s="2">
        <f t="shared" si="352"/>
        <v>0</v>
      </c>
      <c r="E2520" s="2">
        <f t="shared" si="353"/>
        <v>0.33000000000000185</v>
      </c>
      <c r="F2520" s="2">
        <f t="shared" si="354"/>
        <v>8.8194287873221408E-2</v>
      </c>
      <c r="G2520" s="2">
        <f t="shared" si="354"/>
        <v>7.3855037889996922E-2</v>
      </c>
      <c r="H2520" s="2">
        <f t="shared" si="355"/>
        <v>1.1941539858740851</v>
      </c>
      <c r="I2520" s="2">
        <f t="shared" si="356"/>
        <v>54.424347313908783</v>
      </c>
    </row>
    <row r="2521" spans="1:9" ht="13.5" x14ac:dyDescent="0.25">
      <c r="A2521" s="3">
        <f>TITRES_STAT!B2524</f>
        <v>45674</v>
      </c>
      <c r="B2521" s="5">
        <f>TITRES_STAT!D2524</f>
        <v>17.353000000000002</v>
      </c>
      <c r="C2521" s="2">
        <f t="shared" si="351"/>
        <v>0.25500000000000256</v>
      </c>
      <c r="D2521" s="2">
        <f t="shared" si="352"/>
        <v>0.25500000000000256</v>
      </c>
      <c r="E2521" s="2">
        <f t="shared" si="353"/>
        <v>0</v>
      </c>
      <c r="F2521" s="2">
        <f t="shared" si="354"/>
        <v>0.10010898159656291</v>
      </c>
      <c r="G2521" s="2">
        <f t="shared" si="354"/>
        <v>6.8579678040711425E-2</v>
      </c>
      <c r="H2521" s="2">
        <f t="shared" si="355"/>
        <v>1.4597470337661038</v>
      </c>
      <c r="I2521" s="2">
        <f t="shared" si="356"/>
        <v>59.345412911468948</v>
      </c>
    </row>
    <row r="2522" spans="1:9" ht="13.5" x14ac:dyDescent="0.25">
      <c r="A2522" s="3">
        <f>TITRES_STAT!B2525</f>
        <v>45677</v>
      </c>
      <c r="B2522" s="5">
        <f>TITRES_STAT!D2525</f>
        <v>16.957000000000001</v>
      </c>
      <c r="C2522" s="2">
        <f t="shared" si="351"/>
        <v>-0.3960000000000008</v>
      </c>
      <c r="D2522" s="2">
        <f t="shared" si="352"/>
        <v>0</v>
      </c>
      <c r="E2522" s="2">
        <f t="shared" si="353"/>
        <v>0.3960000000000008</v>
      </c>
      <c r="F2522" s="2">
        <f t="shared" si="354"/>
        <v>9.2958340053951274E-2</v>
      </c>
      <c r="G2522" s="2">
        <f t="shared" si="354"/>
        <v>9.1966843894946387E-2</v>
      </c>
      <c r="H2522" s="2">
        <f t="shared" si="355"/>
        <v>1.0107810175603882</v>
      </c>
      <c r="I2522" s="2">
        <f t="shared" si="356"/>
        <v>50.268080349531765</v>
      </c>
    </row>
    <row r="2523" spans="1:9" ht="13.5" x14ac:dyDescent="0.25">
      <c r="A2523" s="3">
        <f>TITRES_STAT!B2526</f>
        <v>45678</v>
      </c>
      <c r="B2523" s="5">
        <f>TITRES_STAT!D2526</f>
        <v>17.334</v>
      </c>
      <c r="C2523" s="2">
        <f t="shared" si="351"/>
        <v>0.37699999999999889</v>
      </c>
      <c r="D2523" s="2">
        <f t="shared" si="352"/>
        <v>0.37699999999999889</v>
      </c>
      <c r="E2523" s="2">
        <f t="shared" si="353"/>
        <v>0</v>
      </c>
      <c r="F2523" s="2">
        <f t="shared" si="354"/>
        <v>0.11324703005009754</v>
      </c>
      <c r="G2523" s="2">
        <f t="shared" si="354"/>
        <v>8.5397783616735931E-2</v>
      </c>
      <c r="H2523" s="2">
        <f t="shared" si="355"/>
        <v>1.326112051787534</v>
      </c>
      <c r="I2523" s="2">
        <f t="shared" si="356"/>
        <v>57.009809599174908</v>
      </c>
    </row>
    <row r="2524" spans="1:9" ht="13.5" x14ac:dyDescent="0.25">
      <c r="A2524" s="3">
        <f>TITRES_STAT!B2527</f>
        <v>45679</v>
      </c>
      <c r="B2524" s="5">
        <f>TITRES_STAT!D2527</f>
        <v>17.334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0.10515795647509056</v>
      </c>
      <c r="G2524" s="2">
        <f t="shared" si="354"/>
        <v>7.9297941929826213E-2</v>
      </c>
      <c r="H2524" s="2">
        <f t="shared" si="355"/>
        <v>1.326112051787534</v>
      </c>
      <c r="I2524" s="2">
        <f t="shared" si="356"/>
        <v>57.009809599174908</v>
      </c>
    </row>
    <row r="2525" spans="1:9" ht="13.5" x14ac:dyDescent="0.25">
      <c r="A2525" s="3">
        <f>TITRES_STAT!B2528</f>
        <v>45680</v>
      </c>
      <c r="B2525" s="5">
        <f>TITRES_STAT!D2528</f>
        <v>17.334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9.7646673869726947E-2</v>
      </c>
      <c r="G2525" s="2">
        <f t="shared" si="357"/>
        <v>7.3633803220552907E-2</v>
      </c>
      <c r="H2525" s="2">
        <f t="shared" si="355"/>
        <v>1.326112051787534</v>
      </c>
      <c r="I2525" s="2">
        <f t="shared" si="356"/>
        <v>57.009809599174908</v>
      </c>
    </row>
    <row r="2526" spans="1:9" ht="13.5" x14ac:dyDescent="0.25">
      <c r="A2526" s="3">
        <f>TITRES_STAT!B2529</f>
        <v>45681</v>
      </c>
      <c r="B2526" s="5">
        <f>TITRES_STAT!D2529</f>
        <v>16.957000000000001</v>
      </c>
      <c r="C2526" s="2">
        <f t="shared" si="351"/>
        <v>-0.37699999999999889</v>
      </c>
      <c r="D2526" s="2">
        <f t="shared" si="352"/>
        <v>0</v>
      </c>
      <c r="E2526" s="2">
        <f t="shared" si="353"/>
        <v>0.37699999999999889</v>
      </c>
      <c r="F2526" s="2">
        <f t="shared" si="357"/>
        <v>9.0671911450460732E-2</v>
      </c>
      <c r="G2526" s="2">
        <f t="shared" si="357"/>
        <v>9.5302817276227608E-2</v>
      </c>
      <c r="H2526" s="2">
        <f t="shared" si="355"/>
        <v>0.95140851070179211</v>
      </c>
      <c r="I2526" s="2">
        <f t="shared" si="356"/>
        <v>48.754963683110802</v>
      </c>
    </row>
    <row r="2527" spans="1:9" ht="13.5" x14ac:dyDescent="0.25">
      <c r="A2527" s="3">
        <f>TITRES_STAT!B2530</f>
        <v>45684</v>
      </c>
      <c r="B2527" s="5">
        <f>TITRES_STAT!D2530</f>
        <v>17.23</v>
      </c>
      <c r="C2527" s="2">
        <f t="shared" si="351"/>
        <v>0.27299999999999969</v>
      </c>
      <c r="D2527" s="2">
        <f t="shared" si="352"/>
        <v>0.27299999999999969</v>
      </c>
      <c r="E2527" s="2">
        <f t="shared" si="353"/>
        <v>0</v>
      </c>
      <c r="F2527" s="2">
        <f t="shared" si="357"/>
        <v>0.10369534634685637</v>
      </c>
      <c r="G2527" s="2">
        <f t="shared" si="357"/>
        <v>8.8495473185068493E-2</v>
      </c>
      <c r="H2527" s="2">
        <f t="shared" si="355"/>
        <v>1.1717587647675576</v>
      </c>
      <c r="I2527" s="2">
        <f t="shared" si="356"/>
        <v>53.954370244844867</v>
      </c>
    </row>
    <row r="2528" spans="1:9" ht="13.5" x14ac:dyDescent="0.25">
      <c r="A2528" s="3">
        <f>TITRES_STAT!B2531</f>
        <v>45685</v>
      </c>
      <c r="B2528" s="5">
        <f>TITRES_STAT!D2531</f>
        <v>17.23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9.6288535893509483E-2</v>
      </c>
      <c r="G2528" s="2">
        <f t="shared" si="357"/>
        <v>8.2174367957563596E-2</v>
      </c>
      <c r="H2528" s="2">
        <f t="shared" si="355"/>
        <v>1.1717587647675576</v>
      </c>
      <c r="I2528" s="2">
        <f t="shared" si="356"/>
        <v>53.954370244844867</v>
      </c>
    </row>
    <row r="2529" spans="1:9" ht="13.5" x14ac:dyDescent="0.25">
      <c r="A2529" s="3">
        <f>TITRES_STAT!B2532</f>
        <v>45686</v>
      </c>
      <c r="B2529" s="5">
        <f>TITRES_STAT!D2532</f>
        <v>17.146000000000001</v>
      </c>
      <c r="C2529" s="2">
        <f t="shared" si="351"/>
        <v>-8.3999999999999631E-2</v>
      </c>
      <c r="D2529" s="2">
        <f t="shared" si="352"/>
        <v>0</v>
      </c>
      <c r="E2529" s="2">
        <f t="shared" si="353"/>
        <v>8.3999999999999631E-2</v>
      </c>
      <c r="F2529" s="2">
        <f t="shared" si="357"/>
        <v>8.9410783329687368E-2</v>
      </c>
      <c r="G2529" s="2">
        <f t="shared" si="357"/>
        <v>8.2304770246309028E-2</v>
      </c>
      <c r="H2529" s="2">
        <f t="shared" si="355"/>
        <v>1.0863378035332893</v>
      </c>
      <c r="I2529" s="2">
        <f t="shared" si="356"/>
        <v>52.069123307526539</v>
      </c>
    </row>
    <row r="2530" spans="1:9" ht="13.5" x14ac:dyDescent="0.25">
      <c r="A2530" s="3">
        <f>TITRES_STAT!B2533</f>
        <v>45687</v>
      </c>
      <c r="B2530" s="5">
        <f>TITRES_STAT!D2533</f>
        <v>17.097999999999999</v>
      </c>
      <c r="C2530" s="2">
        <f t="shared" si="351"/>
        <v>-4.8000000000001819E-2</v>
      </c>
      <c r="D2530" s="2">
        <f t="shared" si="352"/>
        <v>0</v>
      </c>
      <c r="E2530" s="2">
        <f t="shared" si="353"/>
        <v>4.8000000000001819E-2</v>
      </c>
      <c r="F2530" s="2">
        <f t="shared" si="357"/>
        <v>8.3024298806138264E-2</v>
      </c>
      <c r="G2530" s="2">
        <f t="shared" si="357"/>
        <v>7.9854429514429934E-2</v>
      </c>
      <c r="H2530" s="2">
        <f t="shared" si="355"/>
        <v>1.0396955974888722</v>
      </c>
      <c r="I2530" s="2">
        <f t="shared" si="356"/>
        <v>50.973076510478883</v>
      </c>
    </row>
    <row r="2531" spans="1:9" ht="13.5" x14ac:dyDescent="0.25">
      <c r="A2531" s="3">
        <f>TITRES_STAT!B2534</f>
        <v>45688</v>
      </c>
      <c r="B2531" s="5">
        <f>TITRES_STAT!D2534</f>
        <v>17.428000000000001</v>
      </c>
      <c r="C2531" s="2">
        <f t="shared" si="351"/>
        <v>0.33000000000000185</v>
      </c>
      <c r="D2531" s="2">
        <f t="shared" si="352"/>
        <v>0.33000000000000185</v>
      </c>
      <c r="E2531" s="2">
        <f t="shared" si="353"/>
        <v>0</v>
      </c>
      <c r="F2531" s="2">
        <f t="shared" si="357"/>
        <v>0.10066542031998567</v>
      </c>
      <c r="G2531" s="2">
        <f t="shared" si="357"/>
        <v>7.4150541691970648E-2</v>
      </c>
      <c r="H2531" s="2">
        <f t="shared" si="355"/>
        <v>1.3575817252712825</v>
      </c>
      <c r="I2531" s="2">
        <f t="shared" si="356"/>
        <v>57.583654925687391</v>
      </c>
    </row>
    <row r="2532" spans="1:9" ht="13.5" x14ac:dyDescent="0.25">
      <c r="A2532" s="3">
        <f>TITRES_STAT!B2535</f>
        <v>45691</v>
      </c>
      <c r="B2532" s="5">
        <f>TITRES_STAT!D2535</f>
        <v>17.428000000000001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9.3475033154272413E-2</v>
      </c>
      <c r="G2532" s="2">
        <f t="shared" si="357"/>
        <v>6.8854074428258458E-2</v>
      </c>
      <c r="H2532" s="2">
        <f t="shared" si="355"/>
        <v>1.3575817252712825</v>
      </c>
      <c r="I2532" s="2">
        <f t="shared" si="356"/>
        <v>57.583654925687391</v>
      </c>
    </row>
    <row r="2533" spans="1:9" ht="13.5" x14ac:dyDescent="0.25">
      <c r="A2533" s="3">
        <f>TITRES_STAT!B2536</f>
        <v>45692</v>
      </c>
      <c r="B2533" s="5">
        <f>TITRES_STAT!D2536</f>
        <v>17.428000000000001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8.679824507182439E-2</v>
      </c>
      <c r="G2533" s="2">
        <f t="shared" si="357"/>
        <v>6.3935926254811426E-2</v>
      </c>
      <c r="H2533" s="2">
        <f t="shared" si="355"/>
        <v>1.3575817252712825</v>
      </c>
      <c r="I2533" s="2">
        <f t="shared" si="356"/>
        <v>57.583654925687391</v>
      </c>
    </row>
    <row r="2534" spans="1:9" ht="13.5" x14ac:dyDescent="0.25">
      <c r="A2534" s="3">
        <f>TITRES_STAT!B2537</f>
        <v>45693</v>
      </c>
      <c r="B2534" s="5">
        <f>TITRES_STAT!D2537</f>
        <v>17.428000000000001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8.0598370423836926E-2</v>
      </c>
      <c r="G2534" s="2">
        <f t="shared" si="357"/>
        <v>5.936907437946775E-2</v>
      </c>
      <c r="H2534" s="2">
        <f t="shared" si="355"/>
        <v>1.3575817252712825</v>
      </c>
      <c r="I2534" s="2">
        <f t="shared" si="356"/>
        <v>57.583654925687391</v>
      </c>
    </row>
    <row r="2535" spans="1:9" ht="13.5" x14ac:dyDescent="0.25">
      <c r="A2535" s="3">
        <f>TITRES_STAT!B2538</f>
        <v>45694</v>
      </c>
      <c r="B2535" s="5">
        <f>TITRES_STAT!D2538</f>
        <v>17.419</v>
      </c>
      <c r="C2535" s="2">
        <f t="shared" si="351"/>
        <v>-9.0000000000003411E-3</v>
      </c>
      <c r="D2535" s="2">
        <f t="shared" si="352"/>
        <v>0</v>
      </c>
      <c r="E2535" s="2">
        <f t="shared" si="353"/>
        <v>9.0000000000003411E-3</v>
      </c>
      <c r="F2535" s="2">
        <f t="shared" si="357"/>
        <v>7.4841343964991425E-2</v>
      </c>
      <c r="G2535" s="2">
        <f t="shared" si="357"/>
        <v>5.5771283352362935E-2</v>
      </c>
      <c r="H2535" s="2">
        <f t="shared" si="355"/>
        <v>1.3419333295980274</v>
      </c>
      <c r="I2535" s="2">
        <f t="shared" si="356"/>
        <v>57.300236203921251</v>
      </c>
    </row>
    <row r="2536" spans="1:9" ht="13.5" x14ac:dyDescent="0.25">
      <c r="A2536" s="3">
        <f>TITRES_STAT!B2539</f>
        <v>45695</v>
      </c>
      <c r="B2536" s="5">
        <f>TITRES_STAT!D2539</f>
        <v>17.57</v>
      </c>
      <c r="C2536" s="2">
        <f t="shared" si="351"/>
        <v>0.1509999999999998</v>
      </c>
      <c r="D2536" s="2">
        <f t="shared" si="352"/>
        <v>0.1509999999999998</v>
      </c>
      <c r="E2536" s="2">
        <f t="shared" si="353"/>
        <v>0</v>
      </c>
      <c r="F2536" s="2">
        <f t="shared" si="357"/>
        <v>8.0281247967492017E-2</v>
      </c>
      <c r="G2536" s="2">
        <f t="shared" si="357"/>
        <v>5.1787620255765589E-2</v>
      </c>
      <c r="H2536" s="2">
        <f t="shared" si="355"/>
        <v>1.5502015263687308</v>
      </c>
      <c r="I2536" s="2">
        <f t="shared" si="356"/>
        <v>60.787412694246377</v>
      </c>
    </row>
    <row r="2537" spans="1:9" ht="13.5" x14ac:dyDescent="0.25">
      <c r="A2537" s="3">
        <f>TITRES_STAT!B2540</f>
        <v>45698</v>
      </c>
      <c r="B2537" s="5">
        <f>TITRES_STAT!D2540</f>
        <v>17.521999999999998</v>
      </c>
      <c r="C2537" s="2">
        <f t="shared" si="351"/>
        <v>-4.8000000000001819E-2</v>
      </c>
      <c r="D2537" s="2">
        <f t="shared" si="352"/>
        <v>0</v>
      </c>
      <c r="E2537" s="2">
        <f t="shared" si="353"/>
        <v>4.8000000000001819E-2</v>
      </c>
      <c r="F2537" s="2">
        <f t="shared" si="357"/>
        <v>7.4546873112671164E-2</v>
      </c>
      <c r="G2537" s="2">
        <f t="shared" si="357"/>
        <v>5.1517075951782461E-2</v>
      </c>
      <c r="H2537" s="2">
        <f t="shared" si="355"/>
        <v>1.4470323040547468</v>
      </c>
      <c r="I2537" s="2">
        <f t="shared" si="356"/>
        <v>59.134172509983046</v>
      </c>
    </row>
    <row r="2538" spans="1:9" ht="13.5" x14ac:dyDescent="0.25">
      <c r="A2538" s="3">
        <f>TITRES_STAT!B2541</f>
        <v>45699</v>
      </c>
      <c r="B2538" s="5">
        <f>TITRES_STAT!D2541</f>
        <v>18.068999999999999</v>
      </c>
      <c r="C2538" s="2">
        <f t="shared" si="351"/>
        <v>0.5470000000000006</v>
      </c>
      <c r="D2538" s="2">
        <f t="shared" si="352"/>
        <v>0.5470000000000006</v>
      </c>
      <c r="E2538" s="2">
        <f t="shared" si="353"/>
        <v>0</v>
      </c>
      <c r="F2538" s="2">
        <f t="shared" si="357"/>
        <v>0.1082935250331947</v>
      </c>
      <c r="G2538" s="2">
        <f t="shared" si="357"/>
        <v>4.7837284812369429E-2</v>
      </c>
      <c r="H2538" s="2">
        <f t="shared" si="355"/>
        <v>2.2637891230229883</v>
      </c>
      <c r="I2538" s="2">
        <f t="shared" si="356"/>
        <v>69.360765591565567</v>
      </c>
    </row>
    <row r="2539" spans="1:9" ht="13.5" x14ac:dyDescent="0.25">
      <c r="A2539" s="3">
        <f>TITRES_STAT!B2542</f>
        <v>45700</v>
      </c>
      <c r="B2539" s="5">
        <f>TITRES_STAT!D2542</f>
        <v>17.992999999999999</v>
      </c>
      <c r="C2539" s="2">
        <f t="shared" si="351"/>
        <v>-7.6000000000000512E-2</v>
      </c>
      <c r="D2539" s="2">
        <f t="shared" si="352"/>
        <v>0</v>
      </c>
      <c r="E2539" s="2">
        <f t="shared" si="353"/>
        <v>7.6000000000000512E-2</v>
      </c>
      <c r="F2539" s="2">
        <f t="shared" si="357"/>
        <v>0.10055827324510937</v>
      </c>
      <c r="G2539" s="2">
        <f t="shared" si="357"/>
        <v>4.9848907325771644E-2</v>
      </c>
      <c r="H2539" s="2">
        <f t="shared" si="355"/>
        <v>2.0172613330908704</v>
      </c>
      <c r="I2539" s="2">
        <f t="shared" si="356"/>
        <v>66.857362037791944</v>
      </c>
    </row>
    <row r="2540" spans="1:9" ht="13.5" x14ac:dyDescent="0.25">
      <c r="A2540" s="3">
        <f>TITRES_STAT!B2543</f>
        <v>45701</v>
      </c>
      <c r="B2540" s="5">
        <f>TITRES_STAT!D2543</f>
        <v>17.992999999999999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9.337553944188727E-2</v>
      </c>
      <c r="G2540" s="2">
        <f t="shared" si="357"/>
        <v>4.628827108821653E-2</v>
      </c>
      <c r="H2540" s="2">
        <f t="shared" si="355"/>
        <v>2.0172613330908704</v>
      </c>
      <c r="I2540" s="2">
        <f t="shared" si="356"/>
        <v>66.857362037791944</v>
      </c>
    </row>
    <row r="2541" spans="1:9" ht="13.5" x14ac:dyDescent="0.25">
      <c r="A2541" s="3">
        <f>TITRES_STAT!B2544</f>
        <v>45702</v>
      </c>
      <c r="B2541" s="5">
        <f>TITRES_STAT!D2544</f>
        <v>17.992999999999999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8.6705858053181026E-2</v>
      </c>
      <c r="G2541" s="2">
        <f t="shared" si="358"/>
        <v>4.2981966010486775E-2</v>
      </c>
      <c r="H2541" s="2">
        <f t="shared" si="355"/>
        <v>2.0172613330908704</v>
      </c>
      <c r="I2541" s="2">
        <f t="shared" si="356"/>
        <v>66.857362037791944</v>
      </c>
    </row>
    <row r="2542" spans="1:9" ht="13.5" x14ac:dyDescent="0.25">
      <c r="A2542" s="3">
        <f>TITRES_STAT!B2545</f>
        <v>45705</v>
      </c>
      <c r="B2542" s="5">
        <f>TITRES_STAT!D2545</f>
        <v>17.805</v>
      </c>
      <c r="C2542" s="2">
        <f t="shared" si="351"/>
        <v>-0.18799999999999883</v>
      </c>
      <c r="D2542" s="2">
        <f t="shared" si="352"/>
        <v>0</v>
      </c>
      <c r="E2542" s="2">
        <f t="shared" si="353"/>
        <v>0.18799999999999883</v>
      </c>
      <c r="F2542" s="2">
        <f t="shared" si="358"/>
        <v>8.0512582477953801E-2</v>
      </c>
      <c r="G2542" s="2">
        <f t="shared" si="358"/>
        <v>5.3340397009737639E-2</v>
      </c>
      <c r="H2542" s="2">
        <f t="shared" si="355"/>
        <v>1.5094110091317037</v>
      </c>
      <c r="I2542" s="2">
        <f t="shared" si="356"/>
        <v>60.150011442485223</v>
      </c>
    </row>
    <row r="2543" spans="1:9" ht="13.5" x14ac:dyDescent="0.25">
      <c r="A2543" s="3">
        <f>TITRES_STAT!B2546</f>
        <v>45706</v>
      </c>
      <c r="B2543" s="5">
        <f>TITRES_STAT!D2546</f>
        <v>17.805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7.476168372952853E-2</v>
      </c>
      <c r="G2543" s="2">
        <f t="shared" si="358"/>
        <v>4.9530368651899241E-2</v>
      </c>
      <c r="H2543" s="2">
        <f t="shared" si="355"/>
        <v>1.5094110091317037</v>
      </c>
      <c r="I2543" s="2">
        <f t="shared" si="356"/>
        <v>60.150011442485223</v>
      </c>
    </row>
    <row r="2544" spans="1:9" ht="13.5" x14ac:dyDescent="0.25">
      <c r="A2544" s="3">
        <f>TITRES_STAT!B2547</f>
        <v>45707</v>
      </c>
      <c r="B2544" s="5">
        <f>TITRES_STAT!D2547</f>
        <v>17.852</v>
      </c>
      <c r="C2544" s="2">
        <f t="shared" si="351"/>
        <v>4.7000000000000597E-2</v>
      </c>
      <c r="D2544" s="2">
        <f t="shared" si="352"/>
        <v>4.7000000000000597E-2</v>
      </c>
      <c r="E2544" s="2">
        <f t="shared" si="353"/>
        <v>0</v>
      </c>
      <c r="F2544" s="2">
        <f t="shared" si="358"/>
        <v>7.2778706320276526E-2</v>
      </c>
      <c r="G2544" s="2">
        <f t="shared" si="358"/>
        <v>4.5992485176763583E-2</v>
      </c>
      <c r="H2544" s="2">
        <f t="shared" si="355"/>
        <v>1.5824043001930657</v>
      </c>
      <c r="I2544" s="2">
        <f t="shared" si="356"/>
        <v>61.276396576429256</v>
      </c>
    </row>
    <row r="2545" spans="1:9" ht="13.5" x14ac:dyDescent="0.25">
      <c r="A2545" s="3">
        <f>TITRES_STAT!B2548</f>
        <v>45708</v>
      </c>
      <c r="B2545" s="5">
        <f>TITRES_STAT!D2548</f>
        <v>17.899000000000001</v>
      </c>
      <c r="C2545" s="2">
        <f t="shared" si="351"/>
        <v>4.7000000000000597E-2</v>
      </c>
      <c r="D2545" s="2">
        <f t="shared" si="352"/>
        <v>4.7000000000000597E-2</v>
      </c>
      <c r="E2545" s="2">
        <f t="shared" si="353"/>
        <v>0</v>
      </c>
      <c r="F2545" s="2">
        <f t="shared" si="358"/>
        <v>7.0937370154542531E-2</v>
      </c>
      <c r="G2545" s="2">
        <f t="shared" si="358"/>
        <v>4.2707307664137613E-2</v>
      </c>
      <c r="H2545" s="2">
        <f t="shared" si="355"/>
        <v>1.6610124597976099</v>
      </c>
      <c r="I2545" s="2">
        <f t="shared" si="356"/>
        <v>62.420318765585279</v>
      </c>
    </row>
    <row r="2546" spans="1:9" ht="13.5" x14ac:dyDescent="0.25">
      <c r="A2546" s="3">
        <f>TITRES_STAT!B2549</f>
        <v>45709</v>
      </c>
      <c r="B2546" s="5">
        <f>TITRES_STAT!D2549</f>
        <v>18.041</v>
      </c>
      <c r="C2546" s="2">
        <f t="shared" si="351"/>
        <v>0.14199999999999946</v>
      </c>
      <c r="D2546" s="2">
        <f t="shared" si="352"/>
        <v>0.14199999999999946</v>
      </c>
      <c r="E2546" s="2">
        <f t="shared" si="353"/>
        <v>0</v>
      </c>
      <c r="F2546" s="2">
        <f t="shared" si="358"/>
        <v>7.6013272286360886E-2</v>
      </c>
      <c r="G2546" s="2">
        <f t="shared" si="358"/>
        <v>3.9656785688127784E-2</v>
      </c>
      <c r="H2546" s="2">
        <f t="shared" si="355"/>
        <v>1.9167784520952058</v>
      </c>
      <c r="I2546" s="2">
        <f t="shared" si="356"/>
        <v>65.715599713043986</v>
      </c>
    </row>
    <row r="2547" spans="1:9" ht="13.5" x14ac:dyDescent="0.25">
      <c r="A2547" s="3">
        <f>TITRES_STAT!B2550</f>
        <v>45712</v>
      </c>
      <c r="B2547" s="5">
        <f>TITRES_STAT!D2550</f>
        <v>17.992999999999999</v>
      </c>
      <c r="C2547" s="2">
        <f t="shared" si="351"/>
        <v>-4.8000000000001819E-2</v>
      </c>
      <c r="D2547" s="2">
        <f t="shared" si="352"/>
        <v>0</v>
      </c>
      <c r="E2547" s="2">
        <f t="shared" si="353"/>
        <v>4.8000000000001819E-2</v>
      </c>
      <c r="F2547" s="2">
        <f t="shared" si="358"/>
        <v>7.0583752837335104E-2</v>
      </c>
      <c r="G2547" s="2">
        <f t="shared" si="358"/>
        <v>4.0252729567547364E-2</v>
      </c>
      <c r="H2547" s="2">
        <f t="shared" si="355"/>
        <v>1.7535146956652916</v>
      </c>
      <c r="I2547" s="2">
        <f t="shared" si="356"/>
        <v>63.682779628006138</v>
      </c>
    </row>
    <row r="2548" spans="1:9" ht="13.5" x14ac:dyDescent="0.25">
      <c r="A2548" s="3">
        <f>TITRES_STAT!B2551</f>
        <v>45713</v>
      </c>
      <c r="B2548" s="5">
        <f>TITRES_STAT!D2551</f>
        <v>17.899000000000001</v>
      </c>
      <c r="C2548" s="2">
        <f t="shared" si="351"/>
        <v>-9.3999999999997641E-2</v>
      </c>
      <c r="D2548" s="2">
        <f t="shared" si="352"/>
        <v>0</v>
      </c>
      <c r="E2548" s="2">
        <f t="shared" si="353"/>
        <v>9.3999999999997641E-2</v>
      </c>
      <c r="F2548" s="2">
        <f t="shared" si="358"/>
        <v>6.5542056206096891E-2</v>
      </c>
      <c r="G2548" s="2">
        <f t="shared" si="358"/>
        <v>4.4091820312722386E-2</v>
      </c>
      <c r="H2548" s="2">
        <f t="shared" si="355"/>
        <v>1.4864901412833071</v>
      </c>
      <c r="I2548" s="2">
        <f t="shared" si="356"/>
        <v>59.78266780965847</v>
      </c>
    </row>
    <row r="2549" spans="1:9" ht="13.5" x14ac:dyDescent="0.25">
      <c r="A2549" s="3">
        <f>TITRES_STAT!B2552</f>
        <v>45714</v>
      </c>
      <c r="B2549" s="5">
        <f>TITRES_STAT!D2552</f>
        <v>17.899000000000001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6.0860480762804259E-2</v>
      </c>
      <c r="G2549" s="2">
        <f t="shared" si="358"/>
        <v>4.0942404576099364E-2</v>
      </c>
      <c r="H2549" s="2">
        <f t="shared" si="355"/>
        <v>1.4864901412833069</v>
      </c>
      <c r="I2549" s="2">
        <f t="shared" si="356"/>
        <v>59.782667809658463</v>
      </c>
    </row>
    <row r="2550" spans="1:9" ht="13.5" x14ac:dyDescent="0.25">
      <c r="A2550" s="3">
        <f>TITRES_STAT!B2553</f>
        <v>45715</v>
      </c>
      <c r="B2550" s="5">
        <f>TITRES_STAT!D2553</f>
        <v>17.805</v>
      </c>
      <c r="C2550" s="2">
        <f t="shared" si="351"/>
        <v>-9.4000000000001194E-2</v>
      </c>
      <c r="D2550" s="2">
        <f t="shared" si="352"/>
        <v>0</v>
      </c>
      <c r="E2550" s="2">
        <f t="shared" si="353"/>
        <v>9.4000000000001194E-2</v>
      </c>
      <c r="F2550" s="2">
        <f t="shared" si="358"/>
        <v>5.6513303565461095E-2</v>
      </c>
      <c r="G2550" s="2">
        <f t="shared" si="358"/>
        <v>4.4732232820663784E-2</v>
      </c>
      <c r="H2550" s="2">
        <f t="shared" si="355"/>
        <v>1.2633687165143055</v>
      </c>
      <c r="I2550" s="2">
        <f t="shared" si="356"/>
        <v>55.818069203499149</v>
      </c>
    </row>
    <row r="2551" spans="1:9" ht="13.5" x14ac:dyDescent="0.25">
      <c r="A2551" s="3">
        <f>TITRES_STAT!B2554</f>
        <v>45716</v>
      </c>
      <c r="B2551" s="5">
        <f>TITRES_STAT!D2554</f>
        <v>17.899000000000001</v>
      </c>
      <c r="C2551" s="2">
        <f t="shared" si="351"/>
        <v>9.4000000000001194E-2</v>
      </c>
      <c r="D2551" s="2">
        <f t="shared" si="352"/>
        <v>9.4000000000001194E-2</v>
      </c>
      <c r="E2551" s="2">
        <f t="shared" si="353"/>
        <v>0</v>
      </c>
      <c r="F2551" s="2">
        <f t="shared" si="358"/>
        <v>5.9190924739356818E-2</v>
      </c>
      <c r="G2551" s="2">
        <f t="shared" si="358"/>
        <v>4.1537073333473513E-2</v>
      </c>
      <c r="H2551" s="2">
        <f t="shared" si="355"/>
        <v>1.4250143303104743</v>
      </c>
      <c r="I2551" s="2">
        <f t="shared" si="356"/>
        <v>58.763130283359182</v>
      </c>
    </row>
    <row r="2552" spans="1:9" ht="13.5" x14ac:dyDescent="0.25">
      <c r="A2552" s="3">
        <f>TITRES_STAT!B2555</f>
        <v>45719</v>
      </c>
      <c r="B2552" s="5">
        <f>TITRES_STAT!D2555</f>
        <v>17.899000000000001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5.4963001543688474E-2</v>
      </c>
      <c r="G2552" s="2">
        <f t="shared" si="358"/>
        <v>3.8570139523939687E-2</v>
      </c>
      <c r="H2552" s="2">
        <f t="shared" si="355"/>
        <v>1.4250143303104745</v>
      </c>
      <c r="I2552" s="2">
        <f t="shared" si="356"/>
        <v>58.763130283359189</v>
      </c>
    </row>
    <row r="2553" spans="1:9" ht="13.5" x14ac:dyDescent="0.25">
      <c r="A2553" s="3">
        <f>TITRES_STAT!B2556</f>
        <v>45720</v>
      </c>
      <c r="B2553" s="5">
        <f>TITRES_STAT!D2556</f>
        <v>17.899000000000001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5.1037072861996442E-2</v>
      </c>
      <c r="G2553" s="2">
        <f t="shared" si="358"/>
        <v>3.5815129557943991E-2</v>
      </c>
      <c r="H2553" s="2">
        <f t="shared" si="355"/>
        <v>1.4250143303104748</v>
      </c>
      <c r="I2553" s="2">
        <f t="shared" si="356"/>
        <v>58.763130283359196</v>
      </c>
    </row>
    <row r="2554" spans="1:9" ht="13.5" x14ac:dyDescent="0.25">
      <c r="A2554" s="3">
        <f>TITRES_STAT!B2557</f>
        <v>45721</v>
      </c>
      <c r="B2554" s="5">
        <f>TITRES_STAT!D2557</f>
        <v>17.899000000000001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4.7391567657568127E-2</v>
      </c>
      <c r="G2554" s="2">
        <f t="shared" si="358"/>
        <v>3.3256906018090851E-2</v>
      </c>
      <c r="H2554" s="2">
        <f t="shared" si="355"/>
        <v>1.4250143303104745</v>
      </c>
      <c r="I2554" s="2">
        <f t="shared" si="356"/>
        <v>58.763130283359189</v>
      </c>
    </row>
    <row r="2555" spans="1:9" ht="13.5" x14ac:dyDescent="0.25">
      <c r="A2555" s="3">
        <f>TITRES_STAT!B2558</f>
        <v>45722</v>
      </c>
      <c r="B2555" s="5">
        <f>TITRES_STAT!D2558</f>
        <v>17.899000000000001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4.4006455682027545E-2</v>
      </c>
      <c r="G2555" s="2">
        <f t="shared" si="358"/>
        <v>3.088141273108436E-2</v>
      </c>
      <c r="H2555" s="2">
        <f t="shared" si="355"/>
        <v>1.4250143303104748</v>
      </c>
      <c r="I2555" s="2">
        <f t="shared" si="356"/>
        <v>58.763130283359196</v>
      </c>
    </row>
    <row r="2556" spans="1:9" ht="13.5" x14ac:dyDescent="0.25">
      <c r="A2556" s="3">
        <f>TITRES_STAT!B2559</f>
        <v>45723</v>
      </c>
      <c r="B2556" s="5">
        <f>TITRES_STAT!D2559</f>
        <v>17.814</v>
      </c>
      <c r="C2556" s="2">
        <f t="shared" si="351"/>
        <v>-8.5000000000000853E-2</v>
      </c>
      <c r="D2556" s="2">
        <f t="shared" si="352"/>
        <v>0</v>
      </c>
      <c r="E2556" s="2">
        <f t="shared" si="353"/>
        <v>8.5000000000000853E-2</v>
      </c>
      <c r="F2556" s="2">
        <f t="shared" si="358"/>
        <v>4.0863137419025579E-2</v>
      </c>
      <c r="G2556" s="2">
        <f t="shared" si="358"/>
        <v>3.474702610743554E-2</v>
      </c>
      <c r="H2556" s="2">
        <f t="shared" si="355"/>
        <v>1.1760182667915067</v>
      </c>
      <c r="I2556" s="2">
        <f t="shared" si="356"/>
        <v>54.044503428067308</v>
      </c>
    </row>
    <row r="2557" spans="1:9" ht="13.5" x14ac:dyDescent="0.25">
      <c r="A2557" s="3">
        <f>TITRES_STAT!B2560</f>
        <v>45726</v>
      </c>
      <c r="B2557" s="5">
        <f>TITRES_STAT!D2560</f>
        <v>17.899000000000001</v>
      </c>
      <c r="C2557" s="2">
        <f t="shared" si="351"/>
        <v>8.5000000000000853E-2</v>
      </c>
      <c r="D2557" s="2">
        <f t="shared" si="352"/>
        <v>8.5000000000000853E-2</v>
      </c>
      <c r="E2557" s="2">
        <f t="shared" si="353"/>
        <v>0</v>
      </c>
      <c r="F2557" s="2">
        <f t="shared" ref="F2557:G2572" si="359">((F2556*13)+D2557)/14</f>
        <v>4.4015770460523809E-2</v>
      </c>
      <c r="G2557" s="2">
        <f t="shared" si="359"/>
        <v>3.2265095671190146E-2</v>
      </c>
      <c r="H2557" s="2">
        <f t="shared" si="355"/>
        <v>1.3641915371670807</v>
      </c>
      <c r="I2557" s="2">
        <f t="shared" si="356"/>
        <v>57.702242636471773</v>
      </c>
    </row>
    <row r="2558" spans="1:9" ht="13.5" x14ac:dyDescent="0.25">
      <c r="A2558" s="3">
        <f>TITRES_STAT!B2561</f>
        <v>45727</v>
      </c>
      <c r="B2558" s="5">
        <f>TITRES_STAT!D2561</f>
        <v>18.276</v>
      </c>
      <c r="C2558" s="2">
        <f t="shared" si="351"/>
        <v>0.37699999999999889</v>
      </c>
      <c r="D2558" s="2">
        <f t="shared" si="352"/>
        <v>0.37699999999999889</v>
      </c>
      <c r="E2558" s="2">
        <f t="shared" si="353"/>
        <v>0</v>
      </c>
      <c r="F2558" s="2">
        <f t="shared" si="359"/>
        <v>6.780035828477203E-2</v>
      </c>
      <c r="G2558" s="2">
        <f t="shared" si="359"/>
        <v>2.9960445980390851E-2</v>
      </c>
      <c r="H2558" s="2">
        <f t="shared" si="355"/>
        <v>2.262995628608047</v>
      </c>
      <c r="I2558" s="2">
        <f t="shared" si="356"/>
        <v>69.353314750636443</v>
      </c>
    </row>
    <row r="2559" spans="1:9" ht="13.5" x14ac:dyDescent="0.25">
      <c r="A2559" s="3">
        <f>TITRES_STAT!B2562</f>
        <v>45728</v>
      </c>
      <c r="B2559" s="5">
        <f>TITRES_STAT!D2562</f>
        <v>17.992999999999999</v>
      </c>
      <c r="C2559" s="2">
        <f t="shared" si="351"/>
        <v>-0.28300000000000125</v>
      </c>
      <c r="D2559" s="2">
        <f t="shared" si="352"/>
        <v>0</v>
      </c>
      <c r="E2559" s="2">
        <f t="shared" si="353"/>
        <v>0.28300000000000125</v>
      </c>
      <c r="F2559" s="2">
        <f t="shared" si="359"/>
        <v>6.2957475550145456E-2</v>
      </c>
      <c r="G2559" s="2">
        <f t="shared" si="359"/>
        <v>4.803469983893445E-2</v>
      </c>
      <c r="H2559" s="2">
        <f t="shared" si="355"/>
        <v>1.3106665756473692</v>
      </c>
      <c r="I2559" s="2">
        <f t="shared" si="356"/>
        <v>56.722444919607909</v>
      </c>
    </row>
    <row r="2560" spans="1:9" ht="13.5" x14ac:dyDescent="0.25">
      <c r="A2560" s="3">
        <f>TITRES_STAT!B2563</f>
        <v>45729</v>
      </c>
      <c r="B2560" s="5">
        <f>TITRES_STAT!D2563</f>
        <v>17.88</v>
      </c>
      <c r="C2560" s="2">
        <f t="shared" si="351"/>
        <v>-0.11299999999999955</v>
      </c>
      <c r="D2560" s="2">
        <f t="shared" si="352"/>
        <v>0</v>
      </c>
      <c r="E2560" s="2">
        <f t="shared" si="353"/>
        <v>0.11299999999999955</v>
      </c>
      <c r="F2560" s="2">
        <f t="shared" si="359"/>
        <v>5.8460513010849355E-2</v>
      </c>
      <c r="G2560" s="2">
        <f t="shared" si="359"/>
        <v>5.2675078421867673E-2</v>
      </c>
      <c r="H2560" s="2">
        <f t="shared" si="355"/>
        <v>1.1098324817411169</v>
      </c>
      <c r="I2560" s="2">
        <f t="shared" si="356"/>
        <v>52.602872092728404</v>
      </c>
    </row>
    <row r="2561" spans="1:9" ht="13.5" x14ac:dyDescent="0.25">
      <c r="A2561" s="3">
        <f>TITRES_STAT!B2564</f>
        <v>45730</v>
      </c>
      <c r="B2561" s="5">
        <f>TITRES_STAT!D2564</f>
        <v>17.899000000000001</v>
      </c>
      <c r="C2561" s="2">
        <f t="shared" si="351"/>
        <v>1.9000000000001904E-2</v>
      </c>
      <c r="D2561" s="2">
        <f t="shared" si="352"/>
        <v>1.9000000000001904E-2</v>
      </c>
      <c r="E2561" s="2">
        <f t="shared" si="353"/>
        <v>0</v>
      </c>
      <c r="F2561" s="2">
        <f t="shared" si="359"/>
        <v>5.5641904938645965E-2</v>
      </c>
      <c r="G2561" s="2">
        <f t="shared" si="359"/>
        <v>4.89125728203057E-2</v>
      </c>
      <c r="H2561" s="2">
        <f t="shared" si="355"/>
        <v>1.137578780471483</v>
      </c>
      <c r="I2561" s="2">
        <f t="shared" si="356"/>
        <v>53.218098479653165</v>
      </c>
    </row>
    <row r="2562" spans="1:9" ht="13.5" x14ac:dyDescent="0.25">
      <c r="A2562" s="3">
        <f>TITRES_STAT!B2565</f>
        <v>45733</v>
      </c>
      <c r="B2562" s="5">
        <f>TITRES_STAT!D2565</f>
        <v>18.257000000000001</v>
      </c>
      <c r="C2562" s="2">
        <f t="shared" si="351"/>
        <v>0.35800000000000054</v>
      </c>
      <c r="D2562" s="2">
        <f t="shared" si="352"/>
        <v>0.35800000000000054</v>
      </c>
      <c r="E2562" s="2">
        <f t="shared" si="353"/>
        <v>0</v>
      </c>
      <c r="F2562" s="2">
        <f t="shared" si="359"/>
        <v>7.7238911728742726E-2</v>
      </c>
      <c r="G2562" s="2">
        <f t="shared" si="359"/>
        <v>4.5418817618855294E-2</v>
      </c>
      <c r="H2562" s="2">
        <f t="shared" si="355"/>
        <v>1.700592744992057</v>
      </c>
      <c r="I2562" s="2">
        <f t="shared" si="356"/>
        <v>62.971092111004644</v>
      </c>
    </row>
    <row r="2563" spans="1:9" ht="13.5" x14ac:dyDescent="0.25">
      <c r="A2563" s="3">
        <f>TITRES_STAT!B2566</f>
        <v>45734</v>
      </c>
      <c r="B2563" s="5">
        <f>TITRES_STAT!D2566</f>
        <v>18.248000000000001</v>
      </c>
      <c r="C2563" s="2">
        <f t="shared" ref="C2563:C2626" si="360">B2563-B2562</f>
        <v>-9.0000000000003411E-3</v>
      </c>
      <c r="D2563" s="2">
        <f t="shared" ref="D2563:D2626" si="361">IF(C2563&gt;0,C2563,0)</f>
        <v>0</v>
      </c>
      <c r="E2563" s="2">
        <f t="shared" ref="E2563:E2626" si="362">IF(C2563&lt;0,-C2563,0)</f>
        <v>9.0000000000003411E-3</v>
      </c>
      <c r="F2563" s="2">
        <f t="shared" si="359"/>
        <v>7.1721846605261111E-2</v>
      </c>
      <c r="G2563" s="2">
        <f t="shared" si="359"/>
        <v>4.2817473503222798E-2</v>
      </c>
      <c r="H2563" s="2">
        <f t="shared" si="355"/>
        <v>1.6750602204462794</v>
      </c>
      <c r="I2563" s="2">
        <f t="shared" si="356"/>
        <v>62.617663992881234</v>
      </c>
    </row>
    <row r="2564" spans="1:9" ht="13.5" x14ac:dyDescent="0.25">
      <c r="A2564" s="3">
        <f>TITRES_STAT!B2567</f>
        <v>45735</v>
      </c>
      <c r="B2564" s="5">
        <f>TITRES_STAT!D2567</f>
        <v>17.899000000000001</v>
      </c>
      <c r="C2564" s="2">
        <f t="shared" si="360"/>
        <v>-0.3490000000000002</v>
      </c>
      <c r="D2564" s="2">
        <f t="shared" si="361"/>
        <v>0</v>
      </c>
      <c r="E2564" s="2">
        <f t="shared" si="362"/>
        <v>0.3490000000000002</v>
      </c>
      <c r="F2564" s="2">
        <f t="shared" si="359"/>
        <v>6.6598857562028171E-2</v>
      </c>
      <c r="G2564" s="2">
        <f t="shared" si="359"/>
        <v>6.4687653967278325E-2</v>
      </c>
      <c r="H2564" s="2">
        <f t="shared" si="355"/>
        <v>1.0295451060215697</v>
      </c>
      <c r="I2564" s="2">
        <f t="shared" si="356"/>
        <v>50.727875077373518</v>
      </c>
    </row>
    <row r="2565" spans="1:9" ht="13.5" x14ac:dyDescent="0.25">
      <c r="A2565" s="3">
        <f>TITRES_STAT!B2568</f>
        <v>45737</v>
      </c>
      <c r="B2565" s="5">
        <f>TITRES_STAT!D2568</f>
        <v>18.088000000000001</v>
      </c>
      <c r="C2565" s="2">
        <f t="shared" si="360"/>
        <v>0.18900000000000006</v>
      </c>
      <c r="D2565" s="2">
        <f t="shared" si="361"/>
        <v>0.18900000000000006</v>
      </c>
      <c r="E2565" s="2">
        <f t="shared" si="362"/>
        <v>0</v>
      </c>
      <c r="F2565" s="2">
        <f t="shared" si="359"/>
        <v>7.5341796307597589E-2</v>
      </c>
      <c r="G2565" s="2">
        <f t="shared" si="359"/>
        <v>6.006710725532987E-2</v>
      </c>
      <c r="H2565" s="2">
        <f t="shared" si="355"/>
        <v>1.254293734961115</v>
      </c>
      <c r="I2565" s="2">
        <f t="shared" si="356"/>
        <v>55.640208527783116</v>
      </c>
    </row>
    <row r="2566" spans="1:9" ht="13.5" x14ac:dyDescent="0.25">
      <c r="A2566" s="3">
        <f>TITRES_STAT!B2569</f>
        <v>45740</v>
      </c>
      <c r="B2566" s="5">
        <f>TITRES_STAT!D2569</f>
        <v>17.899000000000001</v>
      </c>
      <c r="C2566" s="2">
        <f t="shared" si="360"/>
        <v>-0.18900000000000006</v>
      </c>
      <c r="D2566" s="2">
        <f t="shared" si="361"/>
        <v>0</v>
      </c>
      <c r="E2566" s="2">
        <f t="shared" si="362"/>
        <v>0.18900000000000006</v>
      </c>
      <c r="F2566" s="2">
        <f t="shared" si="359"/>
        <v>6.9960239428483478E-2</v>
      </c>
      <c r="G2566" s="2">
        <f t="shared" si="359"/>
        <v>6.9276599594234892E-2</v>
      </c>
      <c r="H2566" s="2">
        <f t="shared" si="355"/>
        <v>1.0098682648723059</v>
      </c>
      <c r="I2566" s="2">
        <f t="shared" si="356"/>
        <v>50.245495315408967</v>
      </c>
    </row>
    <row r="2567" spans="1:9" ht="13.5" x14ac:dyDescent="0.25">
      <c r="A2567" s="3">
        <f>TITRES_STAT!B2570</f>
        <v>45741</v>
      </c>
      <c r="B2567" s="5">
        <f>TITRES_STAT!D2570</f>
        <v>17.805</v>
      </c>
      <c r="C2567" s="2">
        <f t="shared" si="360"/>
        <v>-9.4000000000001194E-2</v>
      </c>
      <c r="D2567" s="2">
        <f t="shared" si="361"/>
        <v>0</v>
      </c>
      <c r="E2567" s="2">
        <f t="shared" si="362"/>
        <v>9.4000000000001194E-2</v>
      </c>
      <c r="F2567" s="2">
        <f t="shared" si="359"/>
        <v>6.4963079469306087E-2</v>
      </c>
      <c r="G2567" s="2">
        <f t="shared" si="359"/>
        <v>7.1042556766075335E-2</v>
      </c>
      <c r="H2567" s="2">
        <f t="shared" si="355"/>
        <v>0.91442485217997738</v>
      </c>
      <c r="I2567" s="2">
        <f t="shared" si="356"/>
        <v>47.764990677942329</v>
      </c>
    </row>
    <row r="2568" spans="1:9" ht="13.5" x14ac:dyDescent="0.25">
      <c r="A2568" s="3">
        <f>TITRES_STAT!B2571</f>
        <v>45742</v>
      </c>
      <c r="B2568" s="5">
        <f>TITRES_STAT!D2571</f>
        <v>17.899000000000001</v>
      </c>
      <c r="C2568" s="2">
        <f t="shared" si="360"/>
        <v>9.4000000000001194E-2</v>
      </c>
      <c r="D2568" s="2">
        <f t="shared" si="361"/>
        <v>9.4000000000001194E-2</v>
      </c>
      <c r="E2568" s="2">
        <f t="shared" si="362"/>
        <v>0</v>
      </c>
      <c r="F2568" s="2">
        <f t="shared" si="359"/>
        <v>6.703714522149859E-2</v>
      </c>
      <c r="G2568" s="2">
        <f t="shared" si="359"/>
        <v>6.5968088425641377E-2</v>
      </c>
      <c r="H2568" s="2">
        <f t="shared" si="355"/>
        <v>1.0162056658207133</v>
      </c>
      <c r="I2568" s="2">
        <f t="shared" si="356"/>
        <v>50.401885236596556</v>
      </c>
    </row>
    <row r="2569" spans="1:9" ht="13.5" x14ac:dyDescent="0.25">
      <c r="A2569" s="3">
        <f>TITRES_STAT!B2572</f>
        <v>45743</v>
      </c>
      <c r="B2569" s="5">
        <f>TITRES_STAT!D2572</f>
        <v>17.710999999999999</v>
      </c>
      <c r="C2569" s="2">
        <f t="shared" si="360"/>
        <v>-0.18800000000000239</v>
      </c>
      <c r="D2569" s="2">
        <f t="shared" si="361"/>
        <v>0</v>
      </c>
      <c r="E2569" s="2">
        <f t="shared" si="362"/>
        <v>0.18800000000000239</v>
      </c>
      <c r="F2569" s="2">
        <f t="shared" si="359"/>
        <v>6.2248777705677265E-2</v>
      </c>
      <c r="G2569" s="2">
        <f t="shared" si="359"/>
        <v>7.4684653538095738E-2</v>
      </c>
      <c r="H2569" s="2">
        <f t="shared" si="355"/>
        <v>0.83348820348915342</v>
      </c>
      <c r="I2569" s="2">
        <f t="shared" si="356"/>
        <v>45.459152772459291</v>
      </c>
    </row>
    <row r="2570" spans="1:9" ht="13.5" x14ac:dyDescent="0.25">
      <c r="A2570" s="3">
        <f>TITRES_STAT!B2573</f>
        <v>45744</v>
      </c>
      <c r="B2570" s="5">
        <f>TITRES_STAT!D2573</f>
        <v>17.88</v>
      </c>
      <c r="C2570" s="2">
        <f t="shared" si="360"/>
        <v>0.16900000000000048</v>
      </c>
      <c r="D2570" s="2">
        <f t="shared" si="361"/>
        <v>0.16900000000000048</v>
      </c>
      <c r="E2570" s="2">
        <f t="shared" si="362"/>
        <v>0</v>
      </c>
      <c r="F2570" s="2">
        <f t="shared" si="359"/>
        <v>6.9873865012414632E-2</v>
      </c>
      <c r="G2570" s="2">
        <f t="shared" si="359"/>
        <v>6.935003542823176E-2</v>
      </c>
      <c r="H2570" s="2">
        <f t="shared" si="355"/>
        <v>1.0075534148028658</v>
      </c>
      <c r="I2570" s="2">
        <f t="shared" si="356"/>
        <v>50.188124877454563</v>
      </c>
    </row>
    <row r="2571" spans="1:9" ht="13.5" x14ac:dyDescent="0.25">
      <c r="A2571" s="3">
        <f>TITRES_STAT!B2574</f>
        <v>45749</v>
      </c>
      <c r="B2571" s="5">
        <f>TITRES_STAT!D2574</f>
        <v>17.805</v>
      </c>
      <c r="C2571" s="2">
        <f t="shared" si="360"/>
        <v>-7.4999999999999289E-2</v>
      </c>
      <c r="D2571" s="2">
        <f t="shared" si="361"/>
        <v>0</v>
      </c>
      <c r="E2571" s="2">
        <f t="shared" si="362"/>
        <v>7.4999999999999289E-2</v>
      </c>
      <c r="F2571" s="2">
        <f t="shared" si="359"/>
        <v>6.4882874654385012E-2</v>
      </c>
      <c r="G2571" s="2">
        <f t="shared" si="359"/>
        <v>6.9753604326215149E-2</v>
      </c>
      <c r="H2571" s="2">
        <f t="shared" si="355"/>
        <v>0.9301723585629883</v>
      </c>
      <c r="I2571" s="2">
        <f t="shared" si="356"/>
        <v>48.191155283950955</v>
      </c>
    </row>
    <row r="2572" spans="1:9" ht="13.5" x14ac:dyDescent="0.25">
      <c r="A2572" s="3">
        <f>TITRES_STAT!B2575</f>
        <v>45750</v>
      </c>
      <c r="B2572" s="5">
        <f>TITRES_STAT!D2575</f>
        <v>17.757999999999999</v>
      </c>
      <c r="C2572" s="2">
        <f t="shared" si="360"/>
        <v>-4.7000000000000597E-2</v>
      </c>
      <c r="D2572" s="2">
        <f t="shared" si="361"/>
        <v>0</v>
      </c>
      <c r="E2572" s="2">
        <f t="shared" si="362"/>
        <v>4.7000000000000597E-2</v>
      </c>
      <c r="F2572" s="2">
        <f t="shared" si="359"/>
        <v>6.0248383607643223E-2</v>
      </c>
      <c r="G2572" s="2">
        <f t="shared" si="359"/>
        <v>6.8128346874342688E-2</v>
      </c>
      <c r="H2572" s="2">
        <f t="shared" si="355"/>
        <v>0.8843364968001729</v>
      </c>
      <c r="I2572" s="2">
        <f t="shared" si="356"/>
        <v>46.93092227963961</v>
      </c>
    </row>
    <row r="2573" spans="1:9" ht="13.5" x14ac:dyDescent="0.25">
      <c r="A2573" s="3">
        <f>TITRES_STAT!B2576</f>
        <v>45751</v>
      </c>
      <c r="B2573" s="5">
        <f>TITRES_STAT!D2576</f>
        <v>17.579000000000001</v>
      </c>
      <c r="C2573" s="2">
        <f t="shared" si="360"/>
        <v>-0.17899999999999849</v>
      </c>
      <c r="D2573" s="2">
        <f t="shared" si="361"/>
        <v>0</v>
      </c>
      <c r="E2573" s="2">
        <f t="shared" si="362"/>
        <v>0.17899999999999849</v>
      </c>
      <c r="F2573" s="2">
        <f t="shared" ref="F2573:G2588" si="363">((F2572*13)+D2573)/14</f>
        <v>5.5944927635668711E-2</v>
      </c>
      <c r="G2573" s="2">
        <f t="shared" si="363"/>
        <v>7.6047750669032382E-2</v>
      </c>
      <c r="H2573" s="2">
        <f t="shared" si="355"/>
        <v>0.73565525795952569</v>
      </c>
      <c r="I2573" s="2">
        <f t="shared" si="356"/>
        <v>42.384871914275081</v>
      </c>
    </row>
    <row r="2574" spans="1:9" ht="13.5" x14ac:dyDescent="0.25">
      <c r="A2574" s="3">
        <f>TITRES_STAT!B2577</f>
        <v>45754</v>
      </c>
      <c r="B2574" s="5">
        <f>TITRES_STAT!D2577</f>
        <v>17.748999999999999</v>
      </c>
      <c r="C2574" s="2">
        <f t="shared" si="360"/>
        <v>0.16999999999999815</v>
      </c>
      <c r="D2574" s="2">
        <f t="shared" si="361"/>
        <v>0.16999999999999815</v>
      </c>
      <c r="E2574" s="2">
        <f t="shared" si="362"/>
        <v>0</v>
      </c>
      <c r="F2574" s="2">
        <f t="shared" si="363"/>
        <v>6.4091718518835092E-2</v>
      </c>
      <c r="G2574" s="2">
        <f t="shared" si="363"/>
        <v>7.0615768478387214E-2</v>
      </c>
      <c r="H2574" s="2">
        <f t="shared" si="355"/>
        <v>0.90761199516579805</v>
      </c>
      <c r="I2574" s="2">
        <f t="shared" si="356"/>
        <v>47.578438249803199</v>
      </c>
    </row>
    <row r="2575" spans="1:9" ht="13.5" x14ac:dyDescent="0.25">
      <c r="A2575" s="3">
        <f>TITRES_STAT!B2578</f>
        <v>45755</v>
      </c>
      <c r="B2575" s="5">
        <f>TITRES_STAT!D2578</f>
        <v>17.748999999999999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5.9513738624632585E-2</v>
      </c>
      <c r="G2575" s="2">
        <f t="shared" si="363"/>
        <v>6.557178501564527E-2</v>
      </c>
      <c r="H2575" s="2">
        <f t="shared" si="355"/>
        <v>0.90761199516579805</v>
      </c>
      <c r="I2575" s="2">
        <f t="shared" si="356"/>
        <v>47.578438249803199</v>
      </c>
    </row>
    <row r="2576" spans="1:9" ht="13.5" x14ac:dyDescent="0.25">
      <c r="A2576" s="3">
        <f>TITRES_STAT!B2579</f>
        <v>45757</v>
      </c>
      <c r="B2576" s="5">
        <f>TITRES_STAT!D2579</f>
        <v>17.748999999999999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5.526275729430169E-2</v>
      </c>
      <c r="G2576" s="2">
        <f t="shared" si="363"/>
        <v>6.0888086085956319E-2</v>
      </c>
      <c r="H2576" s="2">
        <f t="shared" si="355"/>
        <v>0.90761199516579816</v>
      </c>
      <c r="I2576" s="2">
        <f t="shared" si="356"/>
        <v>47.578438249803206</v>
      </c>
    </row>
    <row r="2577" spans="1:9" ht="13.5" x14ac:dyDescent="0.25">
      <c r="A2577" s="3">
        <f>TITRES_STAT!B2580</f>
        <v>45758</v>
      </c>
      <c r="B2577" s="5">
        <f>TITRES_STAT!D2580</f>
        <v>17.664000000000001</v>
      </c>
      <c r="C2577" s="2">
        <f t="shared" si="360"/>
        <v>-8.49999999999973E-2</v>
      </c>
      <c r="D2577" s="2">
        <f t="shared" si="361"/>
        <v>0</v>
      </c>
      <c r="E2577" s="2">
        <f t="shared" si="362"/>
        <v>8.49999999999973E-2</v>
      </c>
      <c r="F2577" s="2">
        <f t="shared" si="363"/>
        <v>5.1315417487565851E-2</v>
      </c>
      <c r="G2577" s="2">
        <f t="shared" si="363"/>
        <v>6.2610365651244962E-2</v>
      </c>
      <c r="H2577" s="2">
        <f t="shared" ref="H2577:H2640" si="364">F2577/G2577</f>
        <v>0.81959938987427849</v>
      </c>
      <c r="I2577" s="2">
        <f t="shared" ref="I2577:I2640" si="365">IF(G2577=0,100,100-(100/(1+H2577)))</f>
        <v>45.042848136528939</v>
      </c>
    </row>
    <row r="2578" spans="1:9" ht="13.5" x14ac:dyDescent="0.25">
      <c r="A2578" s="3">
        <f>TITRES_STAT!B2581</f>
        <v>45761</v>
      </c>
      <c r="B2578" s="5">
        <f>TITRES_STAT!D2581</f>
        <v>17.710999999999999</v>
      </c>
      <c r="C2578" s="2">
        <f t="shared" si="360"/>
        <v>4.6999999999997044E-2</v>
      </c>
      <c r="D2578" s="2">
        <f t="shared" si="361"/>
        <v>4.6999999999997044E-2</v>
      </c>
      <c r="E2578" s="2">
        <f t="shared" si="362"/>
        <v>0</v>
      </c>
      <c r="F2578" s="2">
        <f t="shared" si="363"/>
        <v>5.1007173381310937E-2</v>
      </c>
      <c r="G2578" s="2">
        <f t="shared" si="363"/>
        <v>5.8138196676156037E-2</v>
      </c>
      <c r="H2578" s="2">
        <f t="shared" si="364"/>
        <v>0.87734357612489011</v>
      </c>
      <c r="I2578" s="2">
        <f t="shared" si="365"/>
        <v>46.733245170596568</v>
      </c>
    </row>
    <row r="2579" spans="1:9" ht="13.5" x14ac:dyDescent="0.25">
      <c r="A2579" s="3">
        <f>TITRES_STAT!B2582</f>
        <v>45762</v>
      </c>
      <c r="B2579" s="5">
        <f>TITRES_STAT!D2582</f>
        <v>17.521999999999998</v>
      </c>
      <c r="C2579" s="2">
        <f t="shared" si="360"/>
        <v>-0.18900000000000006</v>
      </c>
      <c r="D2579" s="2">
        <f t="shared" si="361"/>
        <v>0</v>
      </c>
      <c r="E2579" s="2">
        <f t="shared" si="362"/>
        <v>0.18900000000000006</v>
      </c>
      <c r="F2579" s="2">
        <f t="shared" si="363"/>
        <v>4.7363803854074446E-2</v>
      </c>
      <c r="G2579" s="2">
        <f t="shared" si="363"/>
        <v>6.7485468342144889E-2</v>
      </c>
      <c r="H2579" s="2">
        <f t="shared" si="364"/>
        <v>0.70183707719037347</v>
      </c>
      <c r="I2579" s="2">
        <f t="shared" si="365"/>
        <v>41.239968654876328</v>
      </c>
    </row>
    <row r="2580" spans="1:9" ht="13.5" x14ac:dyDescent="0.25">
      <c r="A2580" s="3">
        <f>TITRES_STAT!B2583</f>
        <v>45763</v>
      </c>
      <c r="B2580" s="5">
        <f>TITRES_STAT!D2583</f>
        <v>17.805</v>
      </c>
      <c r="C2580" s="2">
        <f t="shared" si="360"/>
        <v>0.28300000000000125</v>
      </c>
      <c r="D2580" s="2">
        <f t="shared" si="361"/>
        <v>0.28300000000000125</v>
      </c>
      <c r="E2580" s="2">
        <f t="shared" si="362"/>
        <v>0</v>
      </c>
      <c r="F2580" s="2">
        <f t="shared" si="363"/>
        <v>6.4194960721640645E-2</v>
      </c>
      <c r="G2580" s="2">
        <f t="shared" si="363"/>
        <v>6.2665077746277401E-2</v>
      </c>
      <c r="H2580" s="2">
        <f t="shared" si="364"/>
        <v>1.0244136452133281</v>
      </c>
      <c r="I2580" s="2">
        <f t="shared" si="365"/>
        <v>50.602980652473214</v>
      </c>
    </row>
    <row r="2581" spans="1:9" ht="13.5" x14ac:dyDescent="0.25">
      <c r="A2581" s="3">
        <f>TITRES_STAT!B2584</f>
        <v>45764</v>
      </c>
      <c r="B2581" s="5">
        <f>TITRES_STAT!D2584</f>
        <v>17.899000000000001</v>
      </c>
      <c r="C2581" s="2">
        <f t="shared" si="360"/>
        <v>9.4000000000001194E-2</v>
      </c>
      <c r="D2581" s="2">
        <f t="shared" si="361"/>
        <v>9.4000000000001194E-2</v>
      </c>
      <c r="E2581" s="2">
        <f t="shared" si="362"/>
        <v>0</v>
      </c>
      <c r="F2581" s="2">
        <f t="shared" si="363"/>
        <v>6.632389209866639E-2</v>
      </c>
      <c r="G2581" s="2">
        <f t="shared" si="363"/>
        <v>5.8189000764400443E-2</v>
      </c>
      <c r="H2581" s="2">
        <f t="shared" si="364"/>
        <v>1.1398011862620403</v>
      </c>
      <c r="I2581" s="2">
        <f t="shared" si="365"/>
        <v>53.266686343562952</v>
      </c>
    </row>
    <row r="2582" spans="1:9" ht="13.5" x14ac:dyDescent="0.25">
      <c r="A2582" s="3">
        <f>TITRES_STAT!B2585</f>
        <v>45765</v>
      </c>
      <c r="B2582" s="5">
        <f>TITRES_STAT!D2585</f>
        <v>17.899000000000001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6.1586471234475929E-2</v>
      </c>
      <c r="G2582" s="2">
        <f t="shared" si="363"/>
        <v>5.4032643566943268E-2</v>
      </c>
      <c r="H2582" s="2">
        <f t="shared" si="364"/>
        <v>1.1398011862620401</v>
      </c>
      <c r="I2582" s="2">
        <f t="shared" si="365"/>
        <v>53.266686343562945</v>
      </c>
    </row>
    <row r="2583" spans="1:9" ht="13.5" x14ac:dyDescent="0.25">
      <c r="A2583" s="3">
        <f>TITRES_STAT!B2586</f>
        <v>45768</v>
      </c>
      <c r="B2583" s="5">
        <f>TITRES_STAT!D2586</f>
        <v>17.992999999999999</v>
      </c>
      <c r="C2583" s="2">
        <f t="shared" si="360"/>
        <v>9.3999999999997641E-2</v>
      </c>
      <c r="D2583" s="2">
        <f t="shared" si="361"/>
        <v>9.3999999999997641E-2</v>
      </c>
      <c r="E2583" s="2">
        <f t="shared" si="362"/>
        <v>0</v>
      </c>
      <c r="F2583" s="2">
        <f t="shared" si="363"/>
        <v>6.3901723289156054E-2</v>
      </c>
      <c r="G2583" s="2">
        <f t="shared" si="363"/>
        <v>5.017316902644732E-2</v>
      </c>
      <c r="H2583" s="2">
        <f t="shared" si="364"/>
        <v>1.273623423217938</v>
      </c>
      <c r="I2583" s="2">
        <f t="shared" si="365"/>
        <v>56.017342635190417</v>
      </c>
    </row>
    <row r="2584" spans="1:9" ht="13.5" x14ac:dyDescent="0.25">
      <c r="A2584" s="3">
        <f>TITRES_STAT!B2587</f>
        <v>45769</v>
      </c>
      <c r="B2584" s="5">
        <f>TITRES_STAT!D2587</f>
        <v>17.992999999999999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5.933731448278777E-2</v>
      </c>
      <c r="G2584" s="2">
        <f t="shared" si="363"/>
        <v>4.6589371238843942E-2</v>
      </c>
      <c r="H2584" s="2">
        <f t="shared" si="364"/>
        <v>1.273623423217938</v>
      </c>
      <c r="I2584" s="2">
        <f t="shared" si="365"/>
        <v>56.017342635190417</v>
      </c>
    </row>
    <row r="2585" spans="1:9" ht="13.5" x14ac:dyDescent="0.25">
      <c r="A2585" s="3">
        <f>TITRES_STAT!B2588</f>
        <v>45770</v>
      </c>
      <c r="B2585" s="5">
        <f>TITRES_STAT!D2588</f>
        <v>17.899000000000001</v>
      </c>
      <c r="C2585" s="2">
        <f t="shared" si="360"/>
        <v>-9.3999999999997641E-2</v>
      </c>
      <c r="D2585" s="2">
        <f t="shared" si="361"/>
        <v>0</v>
      </c>
      <c r="E2585" s="2">
        <f t="shared" si="362"/>
        <v>9.3999999999997641E-2</v>
      </c>
      <c r="F2585" s="2">
        <f t="shared" si="363"/>
        <v>5.5098934876874353E-2</v>
      </c>
      <c r="G2585" s="2">
        <f t="shared" si="363"/>
        <v>4.9975844721783493E-2</v>
      </c>
      <c r="H2585" s="2">
        <f t="shared" si="364"/>
        <v>1.1025113268942466</v>
      </c>
      <c r="I2585" s="2">
        <f t="shared" si="365"/>
        <v>52.437830550137214</v>
      </c>
    </row>
    <row r="2586" spans="1:9" ht="13.5" x14ac:dyDescent="0.25">
      <c r="A2586" s="3">
        <f>TITRES_STAT!B2589</f>
        <v>45771</v>
      </c>
      <c r="B2586" s="5">
        <f>TITRES_STAT!D2589</f>
        <v>17.805</v>
      </c>
      <c r="C2586" s="2">
        <f t="shared" si="360"/>
        <v>-9.4000000000001194E-2</v>
      </c>
      <c r="D2586" s="2">
        <f t="shared" si="361"/>
        <v>0</v>
      </c>
      <c r="E2586" s="2">
        <f t="shared" si="362"/>
        <v>9.4000000000001194E-2</v>
      </c>
      <c r="F2586" s="2">
        <f t="shared" si="363"/>
        <v>5.1163296671383328E-2</v>
      </c>
      <c r="G2586" s="2">
        <f t="shared" si="363"/>
        <v>5.3120427241656186E-2</v>
      </c>
      <c r="H2586" s="2">
        <f t="shared" si="364"/>
        <v>0.96315672384618722</v>
      </c>
      <c r="I2586" s="2">
        <f t="shared" si="365"/>
        <v>49.06163181710653</v>
      </c>
    </row>
    <row r="2587" spans="1:9" ht="13.5" x14ac:dyDescent="0.25">
      <c r="A2587" s="3">
        <f>TITRES_STAT!B2590</f>
        <v>45772</v>
      </c>
      <c r="B2587" s="5">
        <f>TITRES_STAT!D2590</f>
        <v>17.992999999999999</v>
      </c>
      <c r="C2587" s="2">
        <f t="shared" si="360"/>
        <v>0.18799999999999883</v>
      </c>
      <c r="D2587" s="2">
        <f t="shared" si="361"/>
        <v>0.18799999999999883</v>
      </c>
      <c r="E2587" s="2">
        <f t="shared" si="362"/>
        <v>0</v>
      </c>
      <c r="F2587" s="2">
        <f t="shared" si="363"/>
        <v>6.0937346909141578E-2</v>
      </c>
      <c r="G2587" s="2">
        <f t="shared" si="363"/>
        <v>4.9326111010109315E-2</v>
      </c>
      <c r="H2587" s="2">
        <f t="shared" si="364"/>
        <v>1.2353973516511885</v>
      </c>
      <c r="I2587" s="2">
        <f t="shared" si="365"/>
        <v>55.265223909237228</v>
      </c>
    </row>
    <row r="2588" spans="1:9" ht="13.5" x14ac:dyDescent="0.25">
      <c r="A2588" s="3">
        <f>TITRES_STAT!B2591</f>
        <v>45775</v>
      </c>
      <c r="B2588" s="5">
        <f>TITRES_STAT!D2591</f>
        <v>18.7</v>
      </c>
      <c r="C2588" s="2">
        <f t="shared" si="360"/>
        <v>0.70700000000000074</v>
      </c>
      <c r="D2588" s="2">
        <f t="shared" si="361"/>
        <v>0.70700000000000074</v>
      </c>
      <c r="E2588" s="2">
        <f t="shared" si="362"/>
        <v>0</v>
      </c>
      <c r="F2588" s="2">
        <f t="shared" si="363"/>
        <v>0.10708467927277436</v>
      </c>
      <c r="G2588" s="2">
        <f t="shared" si="363"/>
        <v>4.580281736653008E-2</v>
      </c>
      <c r="H2588" s="2">
        <f t="shared" si="364"/>
        <v>2.3379496159776703</v>
      </c>
      <c r="I2588" s="2">
        <f t="shared" si="365"/>
        <v>70.041489086194474</v>
      </c>
    </row>
    <row r="2589" spans="1:9" ht="13.5" x14ac:dyDescent="0.25">
      <c r="A2589" s="3">
        <f>TITRES_STAT!B2592</f>
        <v>45776</v>
      </c>
      <c r="B2589" s="5">
        <f>TITRES_STAT!D2592</f>
        <v>19.68</v>
      </c>
      <c r="C2589" s="2">
        <f t="shared" si="360"/>
        <v>0.98000000000000043</v>
      </c>
      <c r="D2589" s="2">
        <f t="shared" si="361"/>
        <v>0.98000000000000043</v>
      </c>
      <c r="E2589" s="2">
        <f t="shared" si="362"/>
        <v>0</v>
      </c>
      <c r="F2589" s="2">
        <f t="shared" ref="F2589:G2604" si="366">((F2588*13)+D2589)/14</f>
        <v>0.16943577361043335</v>
      </c>
      <c r="G2589" s="2">
        <f t="shared" si="366"/>
        <v>4.2531187554635079E-2</v>
      </c>
      <c r="H2589" s="2">
        <f t="shared" si="364"/>
        <v>3.9838006731596218</v>
      </c>
      <c r="I2589" s="2">
        <f t="shared" si="365"/>
        <v>79.934992075715954</v>
      </c>
    </row>
    <row r="2590" spans="1:9" ht="13.5" x14ac:dyDescent="0.25">
      <c r="A2590" s="3">
        <f>TITRES_STAT!B2593</f>
        <v>45777</v>
      </c>
      <c r="B2590" s="5">
        <f>TITRES_STAT!D2593</f>
        <v>19.559999999999999</v>
      </c>
      <c r="C2590" s="2">
        <f t="shared" si="360"/>
        <v>-0.12000000000000099</v>
      </c>
      <c r="D2590" s="2">
        <f t="shared" si="361"/>
        <v>0</v>
      </c>
      <c r="E2590" s="2">
        <f t="shared" si="362"/>
        <v>0.12000000000000099</v>
      </c>
      <c r="F2590" s="2">
        <f t="shared" si="366"/>
        <v>0.15733321835254527</v>
      </c>
      <c r="G2590" s="2">
        <f t="shared" si="366"/>
        <v>4.8064674157875506E-2</v>
      </c>
      <c r="H2590" s="2">
        <f t="shared" si="364"/>
        <v>3.2733649215172274</v>
      </c>
      <c r="I2590" s="2">
        <f t="shared" si="365"/>
        <v>76.599236939377576</v>
      </c>
    </row>
    <row r="2591" spans="1:9" ht="13.5" x14ac:dyDescent="0.25">
      <c r="A2591" s="3">
        <f>TITRES_STAT!B2594</f>
        <v>45779</v>
      </c>
      <c r="B2591" s="5">
        <f>TITRES_STAT!D2594</f>
        <v>20.5</v>
      </c>
      <c r="C2591" s="2">
        <f t="shared" si="360"/>
        <v>0.94000000000000128</v>
      </c>
      <c r="D2591" s="2">
        <f t="shared" si="361"/>
        <v>0.94000000000000128</v>
      </c>
      <c r="E2591" s="2">
        <f t="shared" si="362"/>
        <v>0</v>
      </c>
      <c r="F2591" s="2">
        <f t="shared" si="366"/>
        <v>0.21323798847022069</v>
      </c>
      <c r="G2591" s="2">
        <f t="shared" si="366"/>
        <v>4.4631483146598684E-2</v>
      </c>
      <c r="H2591" s="2">
        <f t="shared" si="364"/>
        <v>4.777748204553478</v>
      </c>
      <c r="I2591" s="2">
        <f t="shared" si="365"/>
        <v>82.692219103423469</v>
      </c>
    </row>
    <row r="2592" spans="1:9" ht="13.5" x14ac:dyDescent="0.25">
      <c r="A2592" s="3">
        <f>TITRES_STAT!B2595</f>
        <v>45782</v>
      </c>
      <c r="B2592" s="5">
        <f>TITRES_STAT!D2595</f>
        <v>21.25</v>
      </c>
      <c r="C2592" s="2">
        <f t="shared" si="360"/>
        <v>0.75</v>
      </c>
      <c r="D2592" s="2">
        <f t="shared" si="361"/>
        <v>0.75</v>
      </c>
      <c r="E2592" s="2">
        <f t="shared" si="362"/>
        <v>0</v>
      </c>
      <c r="F2592" s="2">
        <f t="shared" si="366"/>
        <v>0.25157813215091923</v>
      </c>
      <c r="G2592" s="2">
        <f t="shared" si="366"/>
        <v>4.1443520064698779E-2</v>
      </c>
      <c r="H2592" s="2">
        <f t="shared" si="364"/>
        <v>6.0703852317122848</v>
      </c>
      <c r="I2592" s="2">
        <f t="shared" si="365"/>
        <v>85.856499084169101</v>
      </c>
    </row>
    <row r="2593" spans="1:9" ht="13.5" x14ac:dyDescent="0.25">
      <c r="A2593" s="3">
        <f>TITRES_STAT!B2596</f>
        <v>45783</v>
      </c>
      <c r="B2593" s="5">
        <f>TITRES_STAT!D2596</f>
        <v>22.51</v>
      </c>
      <c r="C2593" s="2">
        <f t="shared" si="360"/>
        <v>1.2600000000000016</v>
      </c>
      <c r="D2593" s="2">
        <f t="shared" si="361"/>
        <v>1.2600000000000016</v>
      </c>
      <c r="E2593" s="2">
        <f t="shared" si="362"/>
        <v>0</v>
      </c>
      <c r="F2593" s="2">
        <f t="shared" si="366"/>
        <v>0.32360826556871081</v>
      </c>
      <c r="G2593" s="2">
        <f t="shared" si="366"/>
        <v>3.8483268631506008E-2</v>
      </c>
      <c r="H2593" s="2">
        <f t="shared" si="364"/>
        <v>8.4090639146949897</v>
      </c>
      <c r="I2593" s="2">
        <f t="shared" si="365"/>
        <v>89.371950184776523</v>
      </c>
    </row>
    <row r="2594" spans="1:9" ht="13.5" x14ac:dyDescent="0.25">
      <c r="A2594" s="3">
        <f>TITRES_STAT!B2597</f>
        <v>45784</v>
      </c>
      <c r="B2594" s="5">
        <f>TITRES_STAT!D2597</f>
        <v>23.86</v>
      </c>
      <c r="C2594" s="2">
        <f t="shared" si="360"/>
        <v>1.3499999999999979</v>
      </c>
      <c r="D2594" s="2">
        <f t="shared" si="361"/>
        <v>1.3499999999999979</v>
      </c>
      <c r="E2594" s="2">
        <f t="shared" si="362"/>
        <v>0</v>
      </c>
      <c r="F2594" s="2">
        <f t="shared" si="366"/>
        <v>0.3969219608852313</v>
      </c>
      <c r="G2594" s="2">
        <f t="shared" si="366"/>
        <v>3.5734463729255581E-2</v>
      </c>
      <c r="H2594" s="2">
        <f t="shared" si="364"/>
        <v>11.107539318136563</v>
      </c>
      <c r="I2594" s="2">
        <f t="shared" si="365"/>
        <v>91.740683439267926</v>
      </c>
    </row>
    <row r="2595" spans="1:9" ht="13.5" x14ac:dyDescent="0.25">
      <c r="A2595" s="3">
        <f>TITRES_STAT!B2598</f>
        <v>45785</v>
      </c>
      <c r="B2595" s="5">
        <f>TITRES_STAT!D2598</f>
        <v>25.29</v>
      </c>
      <c r="C2595" s="2">
        <f t="shared" si="360"/>
        <v>1.4299999999999997</v>
      </c>
      <c r="D2595" s="2">
        <f t="shared" si="361"/>
        <v>1.4299999999999997</v>
      </c>
      <c r="E2595" s="2">
        <f t="shared" si="362"/>
        <v>0</v>
      </c>
      <c r="F2595" s="2">
        <f t="shared" si="366"/>
        <v>0.47071324939342901</v>
      </c>
      <c r="G2595" s="2">
        <f t="shared" si="366"/>
        <v>3.3182002034308752E-2</v>
      </c>
      <c r="H2595" s="2">
        <f t="shared" si="364"/>
        <v>14.185800148729179</v>
      </c>
      <c r="I2595" s="2">
        <f t="shared" si="365"/>
        <v>93.414900827048712</v>
      </c>
    </row>
    <row r="2596" spans="1:9" ht="13.5" x14ac:dyDescent="0.25">
      <c r="A2596" s="3">
        <f>TITRES_STAT!B2599</f>
        <v>45786</v>
      </c>
      <c r="B2596" s="5">
        <f>TITRES_STAT!D2599</f>
        <v>26.18</v>
      </c>
      <c r="C2596" s="2">
        <f t="shared" si="360"/>
        <v>0.89000000000000057</v>
      </c>
      <c r="D2596" s="2">
        <f t="shared" si="361"/>
        <v>0.89000000000000057</v>
      </c>
      <c r="E2596" s="2">
        <f t="shared" si="362"/>
        <v>0</v>
      </c>
      <c r="F2596" s="2">
        <f t="shared" si="366"/>
        <v>0.50066230300818415</v>
      </c>
      <c r="G2596" s="2">
        <f t="shared" si="366"/>
        <v>3.0811859031858128E-2</v>
      </c>
      <c r="H2596" s="2">
        <f t="shared" si="364"/>
        <v>16.249013163747147</v>
      </c>
      <c r="I2596" s="2">
        <f t="shared" si="365"/>
        <v>94.202566891758565</v>
      </c>
    </row>
    <row r="2597" spans="1:9" ht="13.5" x14ac:dyDescent="0.25">
      <c r="A2597" s="3">
        <f>TITRES_STAT!B2600</f>
        <v>45789</v>
      </c>
      <c r="B2597" s="5">
        <f>TITRES_STAT!D2600</f>
        <v>26.7</v>
      </c>
      <c r="C2597" s="2">
        <f t="shared" si="360"/>
        <v>0.51999999999999957</v>
      </c>
      <c r="D2597" s="2">
        <f t="shared" si="361"/>
        <v>0.51999999999999957</v>
      </c>
      <c r="E2597" s="2">
        <f t="shared" si="362"/>
        <v>0</v>
      </c>
      <c r="F2597" s="2">
        <f t="shared" si="366"/>
        <v>0.50204356707902809</v>
      </c>
      <c r="G2597" s="2">
        <f t="shared" si="366"/>
        <v>2.8611011958153975E-2</v>
      </c>
      <c r="H2597" s="2">
        <f t="shared" si="364"/>
        <v>17.5472146113989</v>
      </c>
      <c r="I2597" s="2">
        <f t="shared" si="365"/>
        <v>94.608354834124739</v>
      </c>
    </row>
    <row r="2598" spans="1:9" ht="13.5" x14ac:dyDescent="0.25">
      <c r="A2598" s="3">
        <f>TITRES_STAT!B2601</f>
        <v>45790</v>
      </c>
      <c r="B2598" s="5">
        <f>TITRES_STAT!D2601</f>
        <v>26.75</v>
      </c>
      <c r="C2598" s="2">
        <f t="shared" si="360"/>
        <v>5.0000000000000711E-2</v>
      </c>
      <c r="D2598" s="2">
        <f t="shared" si="361"/>
        <v>5.0000000000000711E-2</v>
      </c>
      <c r="E2598" s="2">
        <f t="shared" si="362"/>
        <v>0</v>
      </c>
      <c r="F2598" s="2">
        <f t="shared" si="366"/>
        <v>0.46975474085909757</v>
      </c>
      <c r="G2598" s="2">
        <f t="shared" si="366"/>
        <v>2.6567368246857261E-2</v>
      </c>
      <c r="H2598" s="2">
        <f t="shared" si="364"/>
        <v>17.68164375538651</v>
      </c>
      <c r="I2598" s="2">
        <f t="shared" si="365"/>
        <v>94.647151968564501</v>
      </c>
    </row>
    <row r="2599" spans="1:9" ht="13.5" x14ac:dyDescent="0.25">
      <c r="A2599" s="3">
        <f>TITRES_STAT!B2602</f>
        <v>45791</v>
      </c>
      <c r="B2599" s="5">
        <f>TITRES_STAT!D2602</f>
        <v>27.49</v>
      </c>
      <c r="C2599" s="2">
        <f t="shared" si="360"/>
        <v>0.73999999999999844</v>
      </c>
      <c r="D2599" s="2">
        <f t="shared" si="361"/>
        <v>0.73999999999999844</v>
      </c>
      <c r="E2599" s="2">
        <f t="shared" si="362"/>
        <v>0</v>
      </c>
      <c r="F2599" s="2">
        <f t="shared" si="366"/>
        <v>0.48905797365487619</v>
      </c>
      <c r="G2599" s="2">
        <f t="shared" si="366"/>
        <v>2.4669699086367458E-2</v>
      </c>
      <c r="H2599" s="2">
        <f t="shared" si="364"/>
        <v>19.824237496481299</v>
      </c>
      <c r="I2599" s="2">
        <f t="shared" si="365"/>
        <v>95.197903403815047</v>
      </c>
    </row>
    <row r="2600" spans="1:9" ht="13.5" x14ac:dyDescent="0.25">
      <c r="A2600" s="3">
        <f>TITRES_STAT!B2603</f>
        <v>45792</v>
      </c>
      <c r="B2600" s="5">
        <f>TITRES_STAT!D2603</f>
        <v>29</v>
      </c>
      <c r="C2600" s="2">
        <f t="shared" si="360"/>
        <v>1.5100000000000016</v>
      </c>
      <c r="D2600" s="2">
        <f t="shared" si="361"/>
        <v>1.5100000000000016</v>
      </c>
      <c r="E2600" s="2">
        <f t="shared" si="362"/>
        <v>0</v>
      </c>
      <c r="F2600" s="2">
        <f t="shared" si="366"/>
        <v>0.56198240410809941</v>
      </c>
      <c r="G2600" s="2">
        <f t="shared" si="366"/>
        <v>2.2907577723055496E-2</v>
      </c>
      <c r="H2600" s="2">
        <f t="shared" si="364"/>
        <v>24.532598378679218</v>
      </c>
      <c r="I2600" s="2">
        <f t="shared" si="365"/>
        <v>96.083438179033749</v>
      </c>
    </row>
    <row r="2601" spans="1:9" ht="13.5" x14ac:dyDescent="0.25">
      <c r="A2601" s="3">
        <f>TITRES_STAT!B2604</f>
        <v>45793</v>
      </c>
      <c r="B2601" s="5">
        <f>TITRES_STAT!D2604</f>
        <v>28.96</v>
      </c>
      <c r="C2601" s="2">
        <f t="shared" si="360"/>
        <v>-3.9999999999999147E-2</v>
      </c>
      <c r="D2601" s="2">
        <f t="shared" si="361"/>
        <v>0</v>
      </c>
      <c r="E2601" s="2">
        <f t="shared" si="362"/>
        <v>3.9999999999999147E-2</v>
      </c>
      <c r="F2601" s="2">
        <f t="shared" si="366"/>
        <v>0.52184080381466369</v>
      </c>
      <c r="G2601" s="2">
        <f t="shared" si="366"/>
        <v>2.4128465028551472E-2</v>
      </c>
      <c r="H2601" s="2">
        <f t="shared" si="364"/>
        <v>21.627600562122947</v>
      </c>
      <c r="I2601" s="2">
        <f t="shared" si="365"/>
        <v>95.580618469666945</v>
      </c>
    </row>
    <row r="2602" spans="1:9" ht="13.5" x14ac:dyDescent="0.25">
      <c r="A2602" s="3">
        <f>TITRES_STAT!B2605</f>
        <v>45796</v>
      </c>
      <c r="B2602" s="5">
        <f>TITRES_STAT!D2605</f>
        <v>28</v>
      </c>
      <c r="C2602" s="2">
        <f t="shared" si="360"/>
        <v>-0.96000000000000085</v>
      </c>
      <c r="D2602" s="2">
        <f t="shared" si="361"/>
        <v>0</v>
      </c>
      <c r="E2602" s="2">
        <f t="shared" si="362"/>
        <v>0.96000000000000085</v>
      </c>
      <c r="F2602" s="2">
        <f t="shared" si="366"/>
        <v>0.48456646068504483</v>
      </c>
      <c r="G2602" s="2">
        <f t="shared" si="366"/>
        <v>9.0976431812226435E-2</v>
      </c>
      <c r="H2602" s="2">
        <f t="shared" si="364"/>
        <v>5.326285621810058</v>
      </c>
      <c r="I2602" s="2">
        <f t="shared" si="365"/>
        <v>84.192936269705086</v>
      </c>
    </row>
    <row r="2603" spans="1:9" ht="13.5" x14ac:dyDescent="0.25">
      <c r="A2603" s="3">
        <f>TITRES_STAT!B2606</f>
        <v>45797</v>
      </c>
      <c r="B2603" s="5">
        <f>TITRES_STAT!D2606</f>
        <v>28.18</v>
      </c>
      <c r="C2603" s="2">
        <f t="shared" si="360"/>
        <v>0.17999999999999972</v>
      </c>
      <c r="D2603" s="2">
        <f t="shared" si="361"/>
        <v>0.17999999999999972</v>
      </c>
      <c r="E2603" s="2">
        <f t="shared" si="362"/>
        <v>0</v>
      </c>
      <c r="F2603" s="2">
        <f t="shared" si="366"/>
        <v>0.46281171349325589</v>
      </c>
      <c r="G2603" s="2">
        <f t="shared" si="366"/>
        <v>8.4478115254210256E-2</v>
      </c>
      <c r="H2603" s="2">
        <f t="shared" si="364"/>
        <v>5.478480575715615</v>
      </c>
      <c r="I2603" s="2">
        <f t="shared" si="365"/>
        <v>84.564281881951317</v>
      </c>
    </row>
    <row r="2604" spans="1:9" ht="13.5" x14ac:dyDescent="0.25">
      <c r="A2604" s="3">
        <f>TITRES_STAT!B2607</f>
        <v>45798</v>
      </c>
      <c r="B2604" s="5">
        <f>TITRES_STAT!D2607</f>
        <v>28.16</v>
      </c>
      <c r="C2604" s="2">
        <f t="shared" si="360"/>
        <v>-1.9999999999999574E-2</v>
      </c>
      <c r="D2604" s="2">
        <f t="shared" si="361"/>
        <v>0</v>
      </c>
      <c r="E2604" s="2">
        <f t="shared" si="362"/>
        <v>1.9999999999999574E-2</v>
      </c>
      <c r="F2604" s="2">
        <f t="shared" si="366"/>
        <v>0.42975373395802335</v>
      </c>
      <c r="G2604" s="2">
        <f t="shared" si="366"/>
        <v>7.987253559319521E-2</v>
      </c>
      <c r="H2604" s="2">
        <f t="shared" si="364"/>
        <v>5.3804944436324682</v>
      </c>
      <c r="I2604" s="2">
        <f t="shared" si="365"/>
        <v>84.327233432544276</v>
      </c>
    </row>
    <row r="2605" spans="1:9" ht="13.5" x14ac:dyDescent="0.25">
      <c r="A2605" s="3">
        <f>TITRES_STAT!B2608</f>
        <v>45799</v>
      </c>
      <c r="B2605" s="5">
        <f>TITRES_STAT!D2608</f>
        <v>28.14</v>
      </c>
      <c r="C2605" s="2">
        <f t="shared" si="360"/>
        <v>-1.9999999999999574E-2</v>
      </c>
      <c r="D2605" s="2">
        <f t="shared" si="361"/>
        <v>0</v>
      </c>
      <c r="E2605" s="2">
        <f t="shared" si="362"/>
        <v>1.9999999999999574E-2</v>
      </c>
      <c r="F2605" s="2">
        <f t="shared" ref="F2605:G2620" si="367">((F2604*13)+D2605)/14</f>
        <v>0.3990570386753074</v>
      </c>
      <c r="G2605" s="2">
        <f t="shared" si="367"/>
        <v>7.5595925907966946E-2</v>
      </c>
      <c r="H2605" s="2">
        <f t="shared" si="364"/>
        <v>5.2788167336045735</v>
      </c>
      <c r="I2605" s="2">
        <f t="shared" si="365"/>
        <v>84.073432265542252</v>
      </c>
    </row>
    <row r="2606" spans="1:9" ht="13.5" x14ac:dyDescent="0.25">
      <c r="A2606" s="3">
        <f>TITRES_STAT!B2609</f>
        <v>45800</v>
      </c>
      <c r="B2606" s="5">
        <f>TITRES_STAT!D2609</f>
        <v>27.75</v>
      </c>
      <c r="C2606" s="2">
        <f t="shared" si="360"/>
        <v>-0.39000000000000057</v>
      </c>
      <c r="D2606" s="2">
        <f t="shared" si="361"/>
        <v>0</v>
      </c>
      <c r="E2606" s="2">
        <f t="shared" si="362"/>
        <v>0.39000000000000057</v>
      </c>
      <c r="F2606" s="2">
        <f t="shared" si="367"/>
        <v>0.37055296448421399</v>
      </c>
      <c r="G2606" s="2">
        <f t="shared" si="367"/>
        <v>9.8053359771683626E-2</v>
      </c>
      <c r="H2606" s="2">
        <f t="shared" si="364"/>
        <v>3.7790950289418257</v>
      </c>
      <c r="I2606" s="2">
        <f t="shared" si="365"/>
        <v>79.075536394566797</v>
      </c>
    </row>
    <row r="2607" spans="1:9" ht="13.5" x14ac:dyDescent="0.25">
      <c r="A2607" s="3">
        <f>TITRES_STAT!B2610</f>
        <v>45803</v>
      </c>
      <c r="B2607" s="5">
        <f>TITRES_STAT!D2610</f>
        <v>26.96</v>
      </c>
      <c r="C2607" s="2">
        <f t="shared" si="360"/>
        <v>-0.78999999999999915</v>
      </c>
      <c r="D2607" s="2">
        <f t="shared" si="361"/>
        <v>0</v>
      </c>
      <c r="E2607" s="2">
        <f t="shared" si="362"/>
        <v>0.78999999999999915</v>
      </c>
      <c r="F2607" s="2">
        <f t="shared" si="367"/>
        <v>0.3440848955924844</v>
      </c>
      <c r="G2607" s="2">
        <f t="shared" si="367"/>
        <v>0.14747811978799188</v>
      </c>
      <c r="H2607" s="2">
        <f t="shared" si="364"/>
        <v>2.3331250499201226</v>
      </c>
      <c r="I2607" s="2">
        <f t="shared" si="365"/>
        <v>69.998125332142436</v>
      </c>
    </row>
    <row r="2608" spans="1:9" ht="13.5" x14ac:dyDescent="0.25">
      <c r="A2608" s="3">
        <f>TITRES_STAT!B2611</f>
        <v>45804</v>
      </c>
      <c r="B2608" s="5">
        <f>TITRES_STAT!D2611</f>
        <v>26.4</v>
      </c>
      <c r="C2608" s="2">
        <f t="shared" si="360"/>
        <v>-0.56000000000000227</v>
      </c>
      <c r="D2608" s="2">
        <f t="shared" si="361"/>
        <v>0</v>
      </c>
      <c r="E2608" s="2">
        <f t="shared" si="362"/>
        <v>0.56000000000000227</v>
      </c>
      <c r="F2608" s="2">
        <f t="shared" si="367"/>
        <v>0.31950740305016406</v>
      </c>
      <c r="G2608" s="2">
        <f t="shared" si="367"/>
        <v>0.17694396837456403</v>
      </c>
      <c r="H2608" s="2">
        <f t="shared" si="364"/>
        <v>1.8056981878795353</v>
      </c>
      <c r="I2608" s="2">
        <f t="shared" si="365"/>
        <v>64.358247643315806</v>
      </c>
    </row>
    <row r="2609" spans="1:9" ht="13.5" x14ac:dyDescent="0.25">
      <c r="A2609" s="3">
        <f>TITRES_STAT!B2612</f>
        <v>45805</v>
      </c>
      <c r="B2609" s="5">
        <f>TITRES_STAT!D2612</f>
        <v>25.99</v>
      </c>
      <c r="C2609" s="2">
        <f t="shared" si="360"/>
        <v>-0.41000000000000014</v>
      </c>
      <c r="D2609" s="2">
        <f t="shared" si="361"/>
        <v>0</v>
      </c>
      <c r="E2609" s="2">
        <f t="shared" si="362"/>
        <v>0.41000000000000014</v>
      </c>
      <c r="F2609" s="2">
        <f t="shared" si="367"/>
        <v>0.29668544568943805</v>
      </c>
      <c r="G2609" s="2">
        <f t="shared" si="367"/>
        <v>0.1935908277763809</v>
      </c>
      <c r="H2609" s="2">
        <f t="shared" si="364"/>
        <v>1.5325387524668421</v>
      </c>
      <c r="I2609" s="2">
        <f t="shared" si="365"/>
        <v>60.513930970416901</v>
      </c>
    </row>
    <row r="2610" spans="1:9" ht="13.5" x14ac:dyDescent="0.25">
      <c r="A2610" s="3">
        <f>TITRES_STAT!B2613</f>
        <v>45806</v>
      </c>
      <c r="B2610" s="5">
        <f>TITRES_STAT!D2613</f>
        <v>26</v>
      </c>
      <c r="C2610" s="2">
        <f t="shared" si="360"/>
        <v>1.0000000000001563E-2</v>
      </c>
      <c r="D2610" s="2">
        <f t="shared" si="361"/>
        <v>1.0000000000001563E-2</v>
      </c>
      <c r="E2610" s="2">
        <f t="shared" si="362"/>
        <v>0</v>
      </c>
      <c r="F2610" s="2">
        <f t="shared" si="367"/>
        <v>0.27620791385447829</v>
      </c>
      <c r="G2610" s="2">
        <f t="shared" si="367"/>
        <v>0.17976291150663942</v>
      </c>
      <c r="H2610" s="2">
        <f t="shared" si="364"/>
        <v>1.5365122401473605</v>
      </c>
      <c r="I2610" s="2">
        <f t="shared" si="365"/>
        <v>60.57578653979197</v>
      </c>
    </row>
    <row r="2611" spans="1:9" ht="13.5" x14ac:dyDescent="0.25">
      <c r="A2611" s="3">
        <f>TITRES_STAT!B2614</f>
        <v>45807</v>
      </c>
      <c r="B2611" s="5">
        <f>TITRES_STAT!D2614</f>
        <v>26.75</v>
      </c>
      <c r="C2611" s="2">
        <f t="shared" si="360"/>
        <v>0.75</v>
      </c>
      <c r="D2611" s="2">
        <f t="shared" si="361"/>
        <v>0.75</v>
      </c>
      <c r="E2611" s="2">
        <f t="shared" si="362"/>
        <v>0</v>
      </c>
      <c r="F2611" s="2">
        <f t="shared" si="367"/>
        <v>0.31005020572201553</v>
      </c>
      <c r="G2611" s="2">
        <f t="shared" si="367"/>
        <v>0.16692270354187946</v>
      </c>
      <c r="H2611" s="2">
        <f t="shared" si="364"/>
        <v>1.8574477835738301</v>
      </c>
      <c r="I2611" s="2">
        <f t="shared" si="365"/>
        <v>65.003734950169672</v>
      </c>
    </row>
    <row r="2612" spans="1:9" ht="13.5" x14ac:dyDescent="0.25">
      <c r="A2612" s="3">
        <f>TITRES_STAT!B2615</f>
        <v>45810</v>
      </c>
      <c r="B2612" s="5">
        <f>TITRES_STAT!D2615</f>
        <v>26.5</v>
      </c>
      <c r="C2612" s="2">
        <f t="shared" si="360"/>
        <v>-0.25</v>
      </c>
      <c r="D2612" s="2">
        <f t="shared" si="361"/>
        <v>0</v>
      </c>
      <c r="E2612" s="2">
        <f t="shared" si="362"/>
        <v>0.25</v>
      </c>
      <c r="F2612" s="2">
        <f t="shared" si="367"/>
        <v>0.28790376245615729</v>
      </c>
      <c r="G2612" s="2">
        <f t="shared" si="367"/>
        <v>0.17285679614603094</v>
      </c>
      <c r="H2612" s="2">
        <f t="shared" si="364"/>
        <v>1.6655622970874322</v>
      </c>
      <c r="I2612" s="2">
        <f t="shared" si="365"/>
        <v>62.484463368473307</v>
      </c>
    </row>
    <row r="2613" spans="1:9" ht="13.5" x14ac:dyDescent="0.25">
      <c r="A2613" s="3">
        <f>TITRES_STAT!B2616</f>
        <v>45811</v>
      </c>
      <c r="B2613" s="5">
        <f>TITRES_STAT!D2616</f>
        <v>27.25</v>
      </c>
      <c r="C2613" s="2">
        <f t="shared" si="360"/>
        <v>0.75</v>
      </c>
      <c r="D2613" s="2">
        <f t="shared" si="361"/>
        <v>0.75</v>
      </c>
      <c r="E2613" s="2">
        <f t="shared" si="362"/>
        <v>0</v>
      </c>
      <c r="F2613" s="2">
        <f t="shared" si="367"/>
        <v>0.32091063656643176</v>
      </c>
      <c r="G2613" s="2">
        <f t="shared" si="367"/>
        <v>0.16050988213560016</v>
      </c>
      <c r="H2613" s="2">
        <f t="shared" si="364"/>
        <v>1.9993201184667473</v>
      </c>
      <c r="I2613" s="2">
        <f t="shared" si="365"/>
        <v>66.659110715024312</v>
      </c>
    </row>
    <row r="2614" spans="1:9" ht="13.5" x14ac:dyDescent="0.25">
      <c r="A2614" s="3">
        <f>TITRES_STAT!B2617</f>
        <v>45812</v>
      </c>
      <c r="B2614" s="5">
        <f>TITRES_STAT!D2617</f>
        <v>28.47</v>
      </c>
      <c r="C2614" s="2">
        <f t="shared" si="360"/>
        <v>1.2199999999999989</v>
      </c>
      <c r="D2614" s="2">
        <f t="shared" si="361"/>
        <v>1.2199999999999989</v>
      </c>
      <c r="E2614" s="2">
        <f t="shared" si="362"/>
        <v>0</v>
      </c>
      <c r="F2614" s="2">
        <f t="shared" si="367"/>
        <v>0.38513130538311513</v>
      </c>
      <c r="G2614" s="2">
        <f t="shared" si="367"/>
        <v>0.14904489055448586</v>
      </c>
      <c r="H2614" s="2">
        <f t="shared" si="364"/>
        <v>2.5839953583804602</v>
      </c>
      <c r="I2614" s="2">
        <f t="shared" si="365"/>
        <v>72.098178150211638</v>
      </c>
    </row>
    <row r="2615" spans="1:9" ht="13.5" x14ac:dyDescent="0.25">
      <c r="A2615" s="3">
        <f>TITRES_STAT!B2618</f>
        <v>45813</v>
      </c>
      <c r="B2615" s="5">
        <f>TITRES_STAT!D2618</f>
        <v>29.56</v>
      </c>
      <c r="C2615" s="2">
        <f t="shared" si="360"/>
        <v>1.0899999999999999</v>
      </c>
      <c r="D2615" s="2">
        <f t="shared" si="361"/>
        <v>1.0899999999999999</v>
      </c>
      <c r="E2615" s="2">
        <f t="shared" si="362"/>
        <v>0</v>
      </c>
      <c r="F2615" s="2">
        <f t="shared" si="367"/>
        <v>0.43547906928432123</v>
      </c>
      <c r="G2615" s="2">
        <f t="shared" si="367"/>
        <v>0.13839882694345115</v>
      </c>
      <c r="H2615" s="2">
        <f t="shared" si="364"/>
        <v>3.1465517367589761</v>
      </c>
      <c r="I2615" s="2">
        <f t="shared" si="365"/>
        <v>75.883575956980124</v>
      </c>
    </row>
    <row r="2616" spans="1:9" ht="13.5" x14ac:dyDescent="0.25">
      <c r="A2616" s="3">
        <f>TITRES_STAT!B2619</f>
        <v>45817</v>
      </c>
      <c r="B2616" s="5">
        <f>TITRES_STAT!D2619</f>
        <v>29.15</v>
      </c>
      <c r="C2616" s="2">
        <f t="shared" si="360"/>
        <v>-0.41000000000000014</v>
      </c>
      <c r="D2616" s="2">
        <f t="shared" si="361"/>
        <v>0</v>
      </c>
      <c r="E2616" s="2">
        <f t="shared" si="362"/>
        <v>0.41000000000000014</v>
      </c>
      <c r="F2616" s="2">
        <f t="shared" si="367"/>
        <v>0.40437342147829825</v>
      </c>
      <c r="G2616" s="2">
        <f t="shared" si="367"/>
        <v>0.15779891073320465</v>
      </c>
      <c r="H2616" s="2">
        <f t="shared" si="364"/>
        <v>2.5625868999944146</v>
      </c>
      <c r="I2616" s="2">
        <f t="shared" si="365"/>
        <v>71.930509259954675</v>
      </c>
    </row>
    <row r="2617" spans="1:9" ht="13.5" x14ac:dyDescent="0.25">
      <c r="A2617" s="3">
        <f>TITRES_STAT!B2620</f>
        <v>45818</v>
      </c>
      <c r="B2617" s="5">
        <f>TITRES_STAT!D2620</f>
        <v>29.15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0.37548960565841982</v>
      </c>
      <c r="G2617" s="2">
        <f t="shared" si="367"/>
        <v>0.14652755996654718</v>
      </c>
      <c r="H2617" s="2">
        <f t="shared" si="364"/>
        <v>2.5625868999944146</v>
      </c>
      <c r="I2617" s="2">
        <f t="shared" si="365"/>
        <v>71.930509259954675</v>
      </c>
    </row>
    <row r="2618" spans="1:9" ht="13.5" x14ac:dyDescent="0.25">
      <c r="A2618" s="3">
        <f>TITRES_STAT!B2621</f>
        <v>45819</v>
      </c>
      <c r="B2618" s="5">
        <f>TITRES_STAT!D2621</f>
        <v>29</v>
      </c>
      <c r="C2618" s="2">
        <f t="shared" si="360"/>
        <v>-0.14999999999999858</v>
      </c>
      <c r="D2618" s="2">
        <f t="shared" si="361"/>
        <v>0</v>
      </c>
      <c r="E2618" s="2">
        <f t="shared" si="362"/>
        <v>0.14999999999999858</v>
      </c>
      <c r="F2618" s="2">
        <f t="shared" si="367"/>
        <v>0.34866891953996121</v>
      </c>
      <c r="G2618" s="2">
        <f t="shared" si="367"/>
        <v>0.14677559139750798</v>
      </c>
      <c r="H2618" s="2">
        <f t="shared" si="364"/>
        <v>2.3755238607465157</v>
      </c>
      <c r="I2618" s="2">
        <f t="shared" si="365"/>
        <v>70.374968708446801</v>
      </c>
    </row>
    <row r="2619" spans="1:9" ht="13.5" x14ac:dyDescent="0.25">
      <c r="A2619" s="3">
        <f>TITRES_STAT!B2622</f>
        <v>45820</v>
      </c>
      <c r="B2619" s="5">
        <f>TITRES_STAT!D2622</f>
        <v>28.99</v>
      </c>
      <c r="C2619" s="2">
        <f t="shared" si="360"/>
        <v>-1.0000000000001563E-2</v>
      </c>
      <c r="D2619" s="2">
        <f t="shared" si="361"/>
        <v>0</v>
      </c>
      <c r="E2619" s="2">
        <f t="shared" si="362"/>
        <v>1.0000000000001563E-2</v>
      </c>
      <c r="F2619" s="2">
        <f t="shared" si="367"/>
        <v>0.32376399671567829</v>
      </c>
      <c r="G2619" s="2">
        <f t="shared" si="367"/>
        <v>0.13700590629768611</v>
      </c>
      <c r="H2619" s="2">
        <f t="shared" si="364"/>
        <v>2.3631389730907268</v>
      </c>
      <c r="I2619" s="2">
        <f t="shared" si="365"/>
        <v>70.265873399784027</v>
      </c>
    </row>
    <row r="2620" spans="1:9" ht="13.5" x14ac:dyDescent="0.25">
      <c r="A2620" s="3">
        <f>TITRES_STAT!B2623</f>
        <v>45821</v>
      </c>
      <c r="B2620" s="5">
        <f>TITRES_STAT!D2623</f>
        <v>28.99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0.30063799695027271</v>
      </c>
      <c r="G2620" s="2">
        <f t="shared" si="367"/>
        <v>0.12721977013356567</v>
      </c>
      <c r="H2620" s="2">
        <f t="shared" si="364"/>
        <v>2.3631389730907268</v>
      </c>
      <c r="I2620" s="2">
        <f t="shared" si="365"/>
        <v>70.265873399784027</v>
      </c>
    </row>
    <row r="2621" spans="1:9" ht="13.5" x14ac:dyDescent="0.25">
      <c r="A2621" s="3">
        <f>TITRES_STAT!B2624</f>
        <v>45824</v>
      </c>
      <c r="B2621" s="5">
        <f>TITRES_STAT!D2624</f>
        <v>28.5</v>
      </c>
      <c r="C2621" s="2">
        <f t="shared" si="360"/>
        <v>-0.48999999999999844</v>
      </c>
      <c r="D2621" s="2">
        <f t="shared" si="361"/>
        <v>0</v>
      </c>
      <c r="E2621" s="2">
        <f t="shared" si="362"/>
        <v>0.48999999999999844</v>
      </c>
      <c r="F2621" s="2">
        <f t="shared" ref="F2621:G2636" si="368">((F2620*13)+D2621)/14</f>
        <v>0.27916385431096752</v>
      </c>
      <c r="G2621" s="2">
        <f t="shared" si="368"/>
        <v>0.15313264369545371</v>
      </c>
      <c r="H2621" s="2">
        <f t="shared" si="364"/>
        <v>1.823019883769273</v>
      </c>
      <c r="I2621" s="2">
        <f t="shared" si="365"/>
        <v>64.576940964907124</v>
      </c>
    </row>
    <row r="2622" spans="1:9" ht="13.5" x14ac:dyDescent="0.25">
      <c r="A2622" s="3">
        <f>TITRES_STAT!B2625</f>
        <v>45825</v>
      </c>
      <c r="B2622" s="5">
        <f>TITRES_STAT!D2625</f>
        <v>28.2</v>
      </c>
      <c r="C2622" s="2">
        <f t="shared" si="360"/>
        <v>-0.30000000000000071</v>
      </c>
      <c r="D2622" s="2">
        <f t="shared" si="361"/>
        <v>0</v>
      </c>
      <c r="E2622" s="2">
        <f t="shared" si="362"/>
        <v>0.30000000000000071</v>
      </c>
      <c r="F2622" s="2">
        <f t="shared" si="368"/>
        <v>0.25922357900304127</v>
      </c>
      <c r="G2622" s="2">
        <f t="shared" si="368"/>
        <v>0.16362316914577851</v>
      </c>
      <c r="H2622" s="2">
        <f t="shared" si="364"/>
        <v>1.5842718384954912</v>
      </c>
      <c r="I2622" s="2">
        <f t="shared" si="365"/>
        <v>61.304380402095042</v>
      </c>
    </row>
    <row r="2623" spans="1:9" ht="13.5" x14ac:dyDescent="0.25">
      <c r="A2623" s="3">
        <f>TITRES_STAT!B2626</f>
        <v>45826</v>
      </c>
      <c r="B2623" s="5">
        <f>TITRES_STAT!D2626</f>
        <v>28.6</v>
      </c>
      <c r="C2623" s="2">
        <f t="shared" si="360"/>
        <v>0.40000000000000213</v>
      </c>
      <c r="D2623" s="2">
        <f t="shared" si="361"/>
        <v>0.40000000000000213</v>
      </c>
      <c r="E2623" s="2">
        <f t="shared" si="362"/>
        <v>0</v>
      </c>
      <c r="F2623" s="2">
        <f t="shared" si="368"/>
        <v>0.26927903764568134</v>
      </c>
      <c r="G2623" s="2">
        <f t="shared" si="368"/>
        <v>0.15193579992108003</v>
      </c>
      <c r="H2623" s="2">
        <f t="shared" si="364"/>
        <v>1.772321189512629</v>
      </c>
      <c r="I2623" s="2">
        <f t="shared" si="365"/>
        <v>63.929143427432415</v>
      </c>
    </row>
    <row r="2624" spans="1:9" ht="13.5" x14ac:dyDescent="0.25">
      <c r="A2624" s="3">
        <f>TITRES_STAT!B2627</f>
        <v>45827</v>
      </c>
      <c r="B2624" s="5">
        <f>TITRES_STAT!D2627</f>
        <v>28.6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0.25004482067098982</v>
      </c>
      <c r="G2624" s="2">
        <f t="shared" si="368"/>
        <v>0.14108324278386003</v>
      </c>
      <c r="H2624" s="2">
        <f t="shared" si="364"/>
        <v>1.772321189512629</v>
      </c>
      <c r="I2624" s="2">
        <f t="shared" si="365"/>
        <v>63.929143427432415</v>
      </c>
    </row>
    <row r="2625" spans="1:9" ht="13.5" x14ac:dyDescent="0.25">
      <c r="A2625" s="3">
        <f>TITRES_STAT!B2628</f>
        <v>45828</v>
      </c>
      <c r="B2625" s="5">
        <f>TITRES_STAT!D2628</f>
        <v>28.49</v>
      </c>
      <c r="C2625" s="2">
        <f t="shared" si="360"/>
        <v>-0.11000000000000298</v>
      </c>
      <c r="D2625" s="2">
        <f t="shared" si="361"/>
        <v>0</v>
      </c>
      <c r="E2625" s="2">
        <f t="shared" si="362"/>
        <v>0.11000000000000298</v>
      </c>
      <c r="F2625" s="2">
        <f t="shared" si="368"/>
        <v>0.23218447633734771</v>
      </c>
      <c r="G2625" s="2">
        <f t="shared" si="368"/>
        <v>0.13886301115644167</v>
      </c>
      <c r="H2625" s="2">
        <f t="shared" si="364"/>
        <v>1.6720397635319244</v>
      </c>
      <c r="I2625" s="2">
        <f t="shared" si="365"/>
        <v>62.575407235774378</v>
      </c>
    </row>
    <row r="2626" spans="1:9" ht="13.5" x14ac:dyDescent="0.25">
      <c r="A2626" s="3">
        <f>TITRES_STAT!B2629</f>
        <v>45831</v>
      </c>
      <c r="B2626" s="5">
        <f>TITRES_STAT!D2629</f>
        <v>28.5</v>
      </c>
      <c r="C2626" s="2">
        <f t="shared" si="360"/>
        <v>1.0000000000001563E-2</v>
      </c>
      <c r="D2626" s="2">
        <f t="shared" si="361"/>
        <v>1.0000000000001563E-2</v>
      </c>
      <c r="E2626" s="2">
        <f t="shared" si="362"/>
        <v>0</v>
      </c>
      <c r="F2626" s="2">
        <f t="shared" si="368"/>
        <v>0.21631415659896586</v>
      </c>
      <c r="G2626" s="2">
        <f t="shared" si="368"/>
        <v>0.12894422464526728</v>
      </c>
      <c r="H2626" s="2">
        <f t="shared" si="364"/>
        <v>1.6775792571870365</v>
      </c>
      <c r="I2626" s="2">
        <f t="shared" si="365"/>
        <v>62.652832878210965</v>
      </c>
    </row>
    <row r="2627" spans="1:9" ht="13.5" x14ac:dyDescent="0.25">
      <c r="A2627" s="3">
        <f>TITRES_STAT!B2630</f>
        <v>45832</v>
      </c>
      <c r="B2627" s="5">
        <f>TITRES_STAT!D2630</f>
        <v>28.48</v>
      </c>
      <c r="C2627" s="2">
        <f t="shared" ref="C2627:C2672" si="369">B2627-B2626</f>
        <v>-1.9999999999999574E-2</v>
      </c>
      <c r="D2627" s="2">
        <f t="shared" ref="D2627:D2672" si="370">IF(C2627&gt;0,C2627,0)</f>
        <v>0</v>
      </c>
      <c r="E2627" s="2">
        <f t="shared" ref="E2627:E2672" si="371">IF(C2627&lt;0,-C2627,0)</f>
        <v>1.9999999999999574E-2</v>
      </c>
      <c r="F2627" s="2">
        <f t="shared" si="368"/>
        <v>0.20086314541332542</v>
      </c>
      <c r="G2627" s="2">
        <f t="shared" si="368"/>
        <v>0.12116249431346245</v>
      </c>
      <c r="H2627" s="2">
        <f t="shared" si="364"/>
        <v>1.6577996891816</v>
      </c>
      <c r="I2627" s="2">
        <f t="shared" si="365"/>
        <v>62.374892130869206</v>
      </c>
    </row>
    <row r="2628" spans="1:9" ht="13.5" x14ac:dyDescent="0.25">
      <c r="A2628" s="3">
        <f>TITRES_STAT!B2631</f>
        <v>45833</v>
      </c>
      <c r="B2628" s="5">
        <f>TITRES_STAT!D2631</f>
        <v>28.6</v>
      </c>
      <c r="C2628" s="2">
        <f t="shared" si="369"/>
        <v>0.12000000000000099</v>
      </c>
      <c r="D2628" s="2">
        <f t="shared" si="370"/>
        <v>0.12000000000000099</v>
      </c>
      <c r="E2628" s="2">
        <f t="shared" si="371"/>
        <v>0</v>
      </c>
      <c r="F2628" s="2">
        <f t="shared" si="368"/>
        <v>0.19508720645523084</v>
      </c>
      <c r="G2628" s="2">
        <f t="shared" si="368"/>
        <v>0.11250803043392942</v>
      </c>
      <c r="H2628" s="2">
        <f t="shared" si="364"/>
        <v>1.733984727159509</v>
      </c>
      <c r="I2628" s="2">
        <f t="shared" si="365"/>
        <v>63.423350903684216</v>
      </c>
    </row>
    <row r="2629" spans="1:9" ht="13.5" x14ac:dyDescent="0.25">
      <c r="A2629" s="3">
        <f>TITRES_STAT!B2632</f>
        <v>45835</v>
      </c>
      <c r="B2629" s="5">
        <f>TITRES_STAT!D2632</f>
        <v>28.69</v>
      </c>
      <c r="C2629" s="2">
        <f t="shared" si="369"/>
        <v>8.9999999999999858E-2</v>
      </c>
      <c r="D2629" s="2">
        <f t="shared" si="370"/>
        <v>8.9999999999999858E-2</v>
      </c>
      <c r="E2629" s="2">
        <f t="shared" si="371"/>
        <v>0</v>
      </c>
      <c r="F2629" s="2">
        <f t="shared" si="368"/>
        <v>0.18758097742271435</v>
      </c>
      <c r="G2629" s="2">
        <f t="shared" si="368"/>
        <v>0.1044717425457916</v>
      </c>
      <c r="H2629" s="2">
        <f t="shared" si="364"/>
        <v>1.7955187962955119</v>
      </c>
      <c r="I2629" s="2">
        <f t="shared" si="365"/>
        <v>64.22846445085068</v>
      </c>
    </row>
    <row r="2630" spans="1:9" ht="13.5" x14ac:dyDescent="0.25">
      <c r="A2630" s="3">
        <f>TITRES_STAT!B2633</f>
        <v>45838</v>
      </c>
      <c r="B2630" s="5">
        <f>TITRES_STAT!D2633</f>
        <v>28.6</v>
      </c>
      <c r="C2630" s="2">
        <f t="shared" si="369"/>
        <v>-8.9999999999999858E-2</v>
      </c>
      <c r="D2630" s="2">
        <f t="shared" si="370"/>
        <v>0</v>
      </c>
      <c r="E2630" s="2">
        <f t="shared" si="371"/>
        <v>8.9999999999999858E-2</v>
      </c>
      <c r="F2630" s="2">
        <f t="shared" si="368"/>
        <v>0.17418233617823473</v>
      </c>
      <c r="G2630" s="2">
        <f t="shared" si="368"/>
        <v>0.10343804664966362</v>
      </c>
      <c r="H2630" s="2">
        <f t="shared" si="364"/>
        <v>1.683929093983922</v>
      </c>
      <c r="I2630" s="2">
        <f t="shared" si="365"/>
        <v>62.741191552283588</v>
      </c>
    </row>
    <row r="2631" spans="1:9" ht="13.5" x14ac:dyDescent="0.25">
      <c r="A2631" s="3">
        <f>TITRES_STAT!B2634</f>
        <v>45839</v>
      </c>
      <c r="B2631" s="5">
        <f>TITRES_STAT!D2634</f>
        <v>28.59</v>
      </c>
      <c r="C2631" s="2">
        <f t="shared" si="369"/>
        <v>-1.0000000000001563E-2</v>
      </c>
      <c r="D2631" s="2">
        <f t="shared" si="370"/>
        <v>0</v>
      </c>
      <c r="E2631" s="2">
        <f t="shared" si="371"/>
        <v>1.0000000000001563E-2</v>
      </c>
      <c r="F2631" s="2">
        <f t="shared" si="368"/>
        <v>0.16174074073693223</v>
      </c>
      <c r="G2631" s="2">
        <f t="shared" si="368"/>
        <v>9.676390046040205E-2</v>
      </c>
      <c r="H2631" s="2">
        <f t="shared" si="364"/>
        <v>1.6714987714154841</v>
      </c>
      <c r="I2631" s="2">
        <f t="shared" si="365"/>
        <v>62.567828565006096</v>
      </c>
    </row>
    <row r="2632" spans="1:9" ht="13.5" x14ac:dyDescent="0.25">
      <c r="A2632" s="3">
        <f>TITRES_STAT!B2635</f>
        <v>45840</v>
      </c>
      <c r="B2632" s="5">
        <f>TITRES_STAT!D2635</f>
        <v>29.49</v>
      </c>
      <c r="C2632" s="2">
        <f t="shared" si="369"/>
        <v>0.89999999999999858</v>
      </c>
      <c r="D2632" s="2">
        <f t="shared" si="370"/>
        <v>0.89999999999999858</v>
      </c>
      <c r="E2632" s="2">
        <f t="shared" si="371"/>
        <v>0</v>
      </c>
      <c r="F2632" s="2">
        <f t="shared" si="368"/>
        <v>0.2144735449700084</v>
      </c>
      <c r="G2632" s="2">
        <f t="shared" si="368"/>
        <v>8.9852193284659057E-2</v>
      </c>
      <c r="H2632" s="2">
        <f t="shared" si="364"/>
        <v>2.3869594845674915</v>
      </c>
      <c r="I2632" s="2">
        <f t="shared" si="365"/>
        <v>70.474993735341414</v>
      </c>
    </row>
    <row r="2633" spans="1:9" ht="13.5" x14ac:dyDescent="0.25">
      <c r="A2633" s="3">
        <f>TITRES_STAT!B2636</f>
        <v>45841</v>
      </c>
      <c r="B2633" s="5">
        <f>TITRES_STAT!D2636</f>
        <v>28.91</v>
      </c>
      <c r="C2633" s="2">
        <f t="shared" si="369"/>
        <v>-0.57999999999999829</v>
      </c>
      <c r="D2633" s="2">
        <f t="shared" si="370"/>
        <v>0</v>
      </c>
      <c r="E2633" s="2">
        <f t="shared" si="371"/>
        <v>0.57999999999999829</v>
      </c>
      <c r="F2633" s="2">
        <f t="shared" si="368"/>
        <v>0.19915400604357922</v>
      </c>
      <c r="G2633" s="2">
        <f t="shared" si="368"/>
        <v>0.12486275090718328</v>
      </c>
      <c r="H2633" s="2">
        <f t="shared" si="364"/>
        <v>1.5949833284677537</v>
      </c>
      <c r="I2633" s="2">
        <f t="shared" si="365"/>
        <v>61.464106954765491</v>
      </c>
    </row>
    <row r="2634" spans="1:9" ht="13.5" x14ac:dyDescent="0.25">
      <c r="A2634" s="3">
        <f>TITRES_STAT!B2637</f>
        <v>45842</v>
      </c>
      <c r="B2634" s="5">
        <f>TITRES_STAT!D2637</f>
        <v>28.8</v>
      </c>
      <c r="C2634" s="2">
        <f t="shared" si="369"/>
        <v>-0.10999999999999943</v>
      </c>
      <c r="D2634" s="2">
        <f t="shared" si="370"/>
        <v>0</v>
      </c>
      <c r="E2634" s="2">
        <f t="shared" si="371"/>
        <v>0.10999999999999943</v>
      </c>
      <c r="F2634" s="2">
        <f t="shared" si="368"/>
        <v>0.18492871989760928</v>
      </c>
      <c r="G2634" s="2">
        <f t="shared" si="368"/>
        <v>0.12380112584238444</v>
      </c>
      <c r="H2634" s="2">
        <f t="shared" si="364"/>
        <v>1.4937563664247169</v>
      </c>
      <c r="I2634" s="2">
        <f t="shared" si="365"/>
        <v>59.899851747197985</v>
      </c>
    </row>
    <row r="2635" spans="1:9" ht="13.5" x14ac:dyDescent="0.25">
      <c r="A2635" s="3">
        <f>TITRES_STAT!B2638</f>
        <v>45845</v>
      </c>
      <c r="B2635" s="5">
        <f>TITRES_STAT!D2638</f>
        <v>28.7</v>
      </c>
      <c r="C2635" s="2">
        <f t="shared" si="369"/>
        <v>-0.10000000000000142</v>
      </c>
      <c r="D2635" s="2">
        <f t="shared" si="370"/>
        <v>0</v>
      </c>
      <c r="E2635" s="2">
        <f t="shared" si="371"/>
        <v>0.10000000000000142</v>
      </c>
      <c r="F2635" s="2">
        <f t="shared" si="368"/>
        <v>0.17171952561920861</v>
      </c>
      <c r="G2635" s="2">
        <f t="shared" si="368"/>
        <v>0.12210104542507137</v>
      </c>
      <c r="H2635" s="2">
        <f t="shared" si="364"/>
        <v>1.4063722797900708</v>
      </c>
      <c r="I2635" s="2">
        <f t="shared" si="365"/>
        <v>58.443670233466996</v>
      </c>
    </row>
    <row r="2636" spans="1:9" ht="13.5" x14ac:dyDescent="0.25">
      <c r="A2636" s="3">
        <f>TITRES_STAT!B2639</f>
        <v>45846</v>
      </c>
      <c r="B2636" s="5">
        <f>TITRES_STAT!D2639</f>
        <v>28.7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0.15945384521783659</v>
      </c>
      <c r="G2636" s="2">
        <f t="shared" si="368"/>
        <v>0.11337954218042343</v>
      </c>
      <c r="H2636" s="2">
        <f t="shared" si="364"/>
        <v>1.4063722797900708</v>
      </c>
      <c r="I2636" s="2">
        <f t="shared" si="365"/>
        <v>58.443670233466996</v>
      </c>
    </row>
    <row r="2637" spans="1:9" ht="13.5" x14ac:dyDescent="0.25">
      <c r="A2637" s="3">
        <f>TITRES_STAT!B2640</f>
        <v>45847</v>
      </c>
      <c r="B2637" s="5">
        <f>TITRES_STAT!D2640</f>
        <v>28.58</v>
      </c>
      <c r="C2637" s="2">
        <f t="shared" si="369"/>
        <v>-0.12000000000000099</v>
      </c>
      <c r="D2637" s="2">
        <f t="shared" si="370"/>
        <v>0</v>
      </c>
      <c r="E2637" s="2">
        <f t="shared" si="371"/>
        <v>0.12000000000000099</v>
      </c>
      <c r="F2637" s="2">
        <f t="shared" ref="F2637:G2652" si="372">((F2636*13)+D2637)/14</f>
        <v>0.14806428484513398</v>
      </c>
      <c r="G2637" s="2">
        <f t="shared" si="372"/>
        <v>0.11385243202467897</v>
      </c>
      <c r="H2637" s="2">
        <f t="shared" si="364"/>
        <v>1.3004929469845594</v>
      </c>
      <c r="I2637" s="2">
        <f t="shared" si="365"/>
        <v>56.531055602201249</v>
      </c>
    </row>
    <row r="2638" spans="1:9" ht="13.5" x14ac:dyDescent="0.25">
      <c r="A2638" s="3">
        <f>TITRES_STAT!B2641</f>
        <v>45848</v>
      </c>
      <c r="B2638" s="5">
        <f>TITRES_STAT!D2641</f>
        <v>28.5</v>
      </c>
      <c r="C2638" s="2">
        <f t="shared" si="369"/>
        <v>-7.9999999999998295E-2</v>
      </c>
      <c r="D2638" s="2">
        <f t="shared" si="370"/>
        <v>0</v>
      </c>
      <c r="E2638" s="2">
        <f t="shared" si="371"/>
        <v>7.9999999999998295E-2</v>
      </c>
      <c r="F2638" s="2">
        <f t="shared" si="372"/>
        <v>0.13748826449905299</v>
      </c>
      <c r="G2638" s="2">
        <f t="shared" si="372"/>
        <v>0.1114344011657732</v>
      </c>
      <c r="H2638" s="2">
        <f t="shared" si="364"/>
        <v>1.2338044900023402</v>
      </c>
      <c r="I2638" s="2">
        <f t="shared" si="365"/>
        <v>55.233324828756501</v>
      </c>
    </row>
    <row r="2639" spans="1:9" ht="13.5" x14ac:dyDescent="0.25">
      <c r="A2639" s="3">
        <f>TITRES_STAT!B2642</f>
        <v>45849</v>
      </c>
      <c r="B2639" s="5">
        <f>TITRES_STAT!D2642</f>
        <v>28.5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0.12766767417769206</v>
      </c>
      <c r="G2639" s="2">
        <f t="shared" si="372"/>
        <v>0.10347480108250369</v>
      </c>
      <c r="H2639" s="2">
        <f t="shared" si="364"/>
        <v>1.2338044900023402</v>
      </c>
      <c r="I2639" s="2">
        <f t="shared" si="365"/>
        <v>55.233324828756501</v>
      </c>
    </row>
    <row r="2640" spans="1:9" ht="13.5" x14ac:dyDescent="0.25">
      <c r="A2640" s="3">
        <f>TITRES_STAT!B2643</f>
        <v>45852</v>
      </c>
      <c r="B2640" s="5">
        <f>TITRES_STAT!D2643</f>
        <v>28.75</v>
      </c>
      <c r="C2640" s="2">
        <f t="shared" si="369"/>
        <v>0.25</v>
      </c>
      <c r="D2640" s="2">
        <f t="shared" si="370"/>
        <v>0.25</v>
      </c>
      <c r="E2640" s="2">
        <f t="shared" si="371"/>
        <v>0</v>
      </c>
      <c r="F2640" s="2">
        <f t="shared" si="372"/>
        <v>0.13640569745071404</v>
      </c>
      <c r="G2640" s="2">
        <f t="shared" si="372"/>
        <v>9.6083743862324864E-2</v>
      </c>
      <c r="H2640" s="2">
        <f t="shared" si="364"/>
        <v>1.4196542720708836</v>
      </c>
      <c r="I2640" s="2">
        <f t="shared" si="365"/>
        <v>58.671781686226574</v>
      </c>
    </row>
    <row r="2641" spans="1:9" ht="13.5" x14ac:dyDescent="0.25">
      <c r="A2641" s="3">
        <f>TITRES_STAT!B2644</f>
        <v>45853</v>
      </c>
      <c r="B2641" s="5">
        <f>TITRES_STAT!D2644</f>
        <v>29.6</v>
      </c>
      <c r="C2641" s="2">
        <f t="shared" si="369"/>
        <v>0.85000000000000142</v>
      </c>
      <c r="D2641" s="2">
        <f t="shared" si="370"/>
        <v>0.85000000000000142</v>
      </c>
      <c r="E2641" s="2">
        <f t="shared" si="371"/>
        <v>0</v>
      </c>
      <c r="F2641" s="2">
        <f t="shared" si="372"/>
        <v>0.1873767190613774</v>
      </c>
      <c r="G2641" s="2">
        <f t="shared" si="372"/>
        <v>8.9220619300730233E-2</v>
      </c>
      <c r="H2641" s="2">
        <f t="shared" ref="H2641:H2672" si="373">F2641/G2641</f>
        <v>2.1001503971833988</v>
      </c>
      <c r="I2641" s="2">
        <f t="shared" ref="I2641:I2672" si="374">IF(G2641=0,100,100-(100/(1+H2641)))</f>
        <v>67.743500415059316</v>
      </c>
    </row>
    <row r="2642" spans="1:9" ht="13.5" x14ac:dyDescent="0.25">
      <c r="A2642" s="3">
        <f>TITRES_STAT!B2645</f>
        <v>45854</v>
      </c>
      <c r="B2642" s="5">
        <f>TITRES_STAT!D2645</f>
        <v>29.7</v>
      </c>
      <c r="C2642" s="2">
        <f t="shared" si="369"/>
        <v>9.9999999999997868E-2</v>
      </c>
      <c r="D2642" s="2">
        <f t="shared" si="370"/>
        <v>9.9999999999997868E-2</v>
      </c>
      <c r="E2642" s="2">
        <f t="shared" si="371"/>
        <v>0</v>
      </c>
      <c r="F2642" s="2">
        <f t="shared" si="372"/>
        <v>0.18113552484270742</v>
      </c>
      <c r="G2642" s="2">
        <f t="shared" si="372"/>
        <v>8.2847717922106642E-2</v>
      </c>
      <c r="H2642" s="2">
        <f t="shared" si="373"/>
        <v>2.1863671008175616</v>
      </c>
      <c r="I2642" s="2">
        <f t="shared" si="374"/>
        <v>68.616296604888404</v>
      </c>
    </row>
    <row r="2643" spans="1:9" ht="13.5" x14ac:dyDescent="0.25">
      <c r="A2643" s="3">
        <f>TITRES_STAT!B2646</f>
        <v>45855</v>
      </c>
      <c r="B2643" s="5">
        <f>TITRES_STAT!D2646</f>
        <v>29.69</v>
      </c>
      <c r="C2643" s="2">
        <f t="shared" si="369"/>
        <v>-9.9999999999980105E-3</v>
      </c>
      <c r="D2643" s="2">
        <f t="shared" si="370"/>
        <v>0</v>
      </c>
      <c r="E2643" s="2">
        <f t="shared" si="371"/>
        <v>9.9999999999980105E-3</v>
      </c>
      <c r="F2643" s="2">
        <f t="shared" si="372"/>
        <v>0.16819727306822832</v>
      </c>
      <c r="G2643" s="2">
        <f t="shared" si="372"/>
        <v>7.7644309499098882E-2</v>
      </c>
      <c r="H2643" s="2">
        <f t="shared" si="373"/>
        <v>2.1662537042741086</v>
      </c>
      <c r="I2643" s="2">
        <f t="shared" si="374"/>
        <v>68.416933909935722</v>
      </c>
    </row>
    <row r="2644" spans="1:9" ht="13.5" x14ac:dyDescent="0.25">
      <c r="A2644" s="3">
        <f>TITRES_STAT!B2647</f>
        <v>45856</v>
      </c>
      <c r="B2644" s="5">
        <f>TITRES_STAT!D2647</f>
        <v>29.74</v>
      </c>
      <c r="C2644" s="2">
        <f t="shared" si="369"/>
        <v>4.9999999999997158E-2</v>
      </c>
      <c r="D2644" s="2">
        <f t="shared" si="370"/>
        <v>4.9999999999997158E-2</v>
      </c>
      <c r="E2644" s="2">
        <f t="shared" si="371"/>
        <v>0</v>
      </c>
      <c r="F2644" s="2">
        <f t="shared" si="372"/>
        <v>0.1597546107062118</v>
      </c>
      <c r="G2644" s="2">
        <f t="shared" si="372"/>
        <v>7.2098287392020385E-2</v>
      </c>
      <c r="H2644" s="2">
        <f t="shared" si="373"/>
        <v>2.2157892577611067</v>
      </c>
      <c r="I2644" s="2">
        <f t="shared" si="374"/>
        <v>68.90343490057495</v>
      </c>
    </row>
    <row r="2645" spans="1:9" ht="13.5" x14ac:dyDescent="0.25">
      <c r="A2645" s="3">
        <f>TITRES_STAT!B2648</f>
        <v>45859</v>
      </c>
      <c r="B2645" s="5">
        <f>TITRES_STAT!D2648</f>
        <v>29.73</v>
      </c>
      <c r="C2645" s="2">
        <f t="shared" si="369"/>
        <v>-9.9999999999980105E-3</v>
      </c>
      <c r="D2645" s="2">
        <f t="shared" si="370"/>
        <v>0</v>
      </c>
      <c r="E2645" s="2">
        <f t="shared" si="371"/>
        <v>9.9999999999980105E-3</v>
      </c>
      <c r="F2645" s="2">
        <f t="shared" si="372"/>
        <v>0.14834356708433954</v>
      </c>
      <c r="G2645" s="2">
        <f t="shared" si="372"/>
        <v>6.7662695435447354E-2</v>
      </c>
      <c r="H2645" s="2">
        <f t="shared" si="373"/>
        <v>2.1923981320824657</v>
      </c>
      <c r="I2645" s="2">
        <f t="shared" si="374"/>
        <v>68.675586232482857</v>
      </c>
    </row>
    <row r="2646" spans="1:9" ht="13.5" x14ac:dyDescent="0.25">
      <c r="A2646" s="3">
        <f>TITRES_STAT!B2649</f>
        <v>45860</v>
      </c>
      <c r="B2646" s="5">
        <f>TITRES_STAT!D2649</f>
        <v>29.74</v>
      </c>
      <c r="C2646" s="2">
        <f t="shared" si="369"/>
        <v>9.9999999999980105E-3</v>
      </c>
      <c r="D2646" s="2">
        <f t="shared" si="370"/>
        <v>9.9999999999980105E-3</v>
      </c>
      <c r="E2646" s="2">
        <f t="shared" si="371"/>
        <v>0</v>
      </c>
      <c r="F2646" s="2">
        <f t="shared" si="372"/>
        <v>0.1384618837211723</v>
      </c>
      <c r="G2646" s="2">
        <f t="shared" si="372"/>
        <v>6.2829645761486835E-2</v>
      </c>
      <c r="H2646" s="2">
        <f t="shared" si="373"/>
        <v>2.2037667416875095</v>
      </c>
      <c r="I2646" s="2">
        <f t="shared" si="374"/>
        <v>68.786741338313746</v>
      </c>
    </row>
    <row r="2647" spans="1:9" ht="13.5" x14ac:dyDescent="0.25">
      <c r="A2647" s="3">
        <f>TITRES_STAT!B2650</f>
        <v>45861</v>
      </c>
      <c r="B2647" s="5">
        <f>TITRES_STAT!D2650</f>
        <v>29.74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0.12857174916965999</v>
      </c>
      <c r="G2647" s="2">
        <f t="shared" si="372"/>
        <v>5.8341813921380638E-2</v>
      </c>
      <c r="H2647" s="2">
        <f t="shared" si="373"/>
        <v>2.2037667416875095</v>
      </c>
      <c r="I2647" s="2">
        <f t="shared" si="374"/>
        <v>68.786741338313746</v>
      </c>
    </row>
    <row r="2648" spans="1:9" ht="13.5" x14ac:dyDescent="0.25">
      <c r="A2648" s="3">
        <f>TITRES_STAT!B2651</f>
        <v>45862</v>
      </c>
      <c r="B2648" s="5">
        <f>TITRES_STAT!D2651</f>
        <v>30.05</v>
      </c>
      <c r="C2648" s="2">
        <f t="shared" si="369"/>
        <v>0.31000000000000227</v>
      </c>
      <c r="D2648" s="2">
        <f t="shared" si="370"/>
        <v>0.31000000000000227</v>
      </c>
      <c r="E2648" s="2">
        <f t="shared" si="371"/>
        <v>0</v>
      </c>
      <c r="F2648" s="2">
        <f t="shared" si="372"/>
        <v>0.14153090994325587</v>
      </c>
      <c r="G2648" s="2">
        <f t="shared" si="372"/>
        <v>5.4174541498424877E-2</v>
      </c>
      <c r="H2648" s="2">
        <f t="shared" si="373"/>
        <v>2.6124985284346316</v>
      </c>
      <c r="I2648" s="2">
        <f t="shared" si="374"/>
        <v>72.318327824113467</v>
      </c>
    </row>
    <row r="2649" spans="1:9" ht="13.5" x14ac:dyDescent="0.25">
      <c r="A2649" s="3">
        <f>TITRES_STAT!B2652</f>
        <v>45866</v>
      </c>
      <c r="B2649" s="5">
        <f>TITRES_STAT!D2652</f>
        <v>30.4</v>
      </c>
      <c r="C2649" s="2">
        <f t="shared" si="369"/>
        <v>0.34999999999999787</v>
      </c>
      <c r="D2649" s="2">
        <f t="shared" si="370"/>
        <v>0.34999999999999787</v>
      </c>
      <c r="E2649" s="2">
        <f t="shared" si="371"/>
        <v>0</v>
      </c>
      <c r="F2649" s="2">
        <f t="shared" si="372"/>
        <v>0.15642155923302317</v>
      </c>
      <c r="G2649" s="2">
        <f t="shared" si="372"/>
        <v>5.0304931391394532E-2</v>
      </c>
      <c r="H2649" s="2">
        <f t="shared" si="373"/>
        <v>3.1094676984249223</v>
      </c>
      <c r="I2649" s="2">
        <f t="shared" si="374"/>
        <v>75.66594816201426</v>
      </c>
    </row>
    <row r="2650" spans="1:9" ht="13.5" x14ac:dyDescent="0.25">
      <c r="A2650" s="3">
        <f>TITRES_STAT!B2653</f>
        <v>45867</v>
      </c>
      <c r="B2650" s="5">
        <f>TITRES_STAT!D2653</f>
        <v>31.8</v>
      </c>
      <c r="C2650" s="2">
        <f t="shared" si="369"/>
        <v>1.4000000000000021</v>
      </c>
      <c r="D2650" s="2">
        <f t="shared" si="370"/>
        <v>1.4000000000000021</v>
      </c>
      <c r="E2650" s="2">
        <f t="shared" si="371"/>
        <v>0</v>
      </c>
      <c r="F2650" s="2">
        <f t="shared" si="372"/>
        <v>0.24524859071637881</v>
      </c>
      <c r="G2650" s="2">
        <f t="shared" si="372"/>
        <v>4.671172200629492E-2</v>
      </c>
      <c r="H2650" s="2">
        <f t="shared" si="373"/>
        <v>5.2502579691523437</v>
      </c>
      <c r="I2650" s="2">
        <f t="shared" si="374"/>
        <v>84.00066037377303</v>
      </c>
    </row>
    <row r="2651" spans="1:9" ht="13.5" x14ac:dyDescent="0.25">
      <c r="A2651" s="3">
        <f>TITRES_STAT!B2654</f>
        <v>45868</v>
      </c>
      <c r="B2651" s="5">
        <f>TITRES_STAT!D2654</f>
        <v>32.4</v>
      </c>
      <c r="C2651" s="2">
        <f t="shared" si="369"/>
        <v>0.59999999999999787</v>
      </c>
      <c r="D2651" s="2">
        <f t="shared" si="370"/>
        <v>0.59999999999999787</v>
      </c>
      <c r="E2651" s="2">
        <f t="shared" si="371"/>
        <v>0</v>
      </c>
      <c r="F2651" s="2">
        <f t="shared" si="372"/>
        <v>0.27058797709378019</v>
      </c>
      <c r="G2651" s="2">
        <f t="shared" si="372"/>
        <v>4.3375170434416709E-2</v>
      </c>
      <c r="H2651" s="2">
        <f t="shared" si="373"/>
        <v>6.2383150171803798</v>
      </c>
      <c r="I2651" s="2">
        <f t="shared" si="374"/>
        <v>86.18463001919001</v>
      </c>
    </row>
    <row r="2652" spans="1:9" ht="13.5" x14ac:dyDescent="0.25">
      <c r="A2652" s="3">
        <f>TITRES_STAT!B2655</f>
        <v>45869</v>
      </c>
      <c r="B2652" s="5">
        <f>TITRES_STAT!D2655</f>
        <v>33.9</v>
      </c>
      <c r="C2652" s="2">
        <f t="shared" si="369"/>
        <v>1.5</v>
      </c>
      <c r="D2652" s="2">
        <f t="shared" si="370"/>
        <v>1.5</v>
      </c>
      <c r="E2652" s="2">
        <f t="shared" si="371"/>
        <v>0</v>
      </c>
      <c r="F2652" s="2">
        <f t="shared" si="372"/>
        <v>0.35840312158708165</v>
      </c>
      <c r="G2652" s="2">
        <f t="shared" si="372"/>
        <v>4.0276943974815516E-2</v>
      </c>
      <c r="H2652" s="2">
        <f t="shared" si="373"/>
        <v>8.8984686080251016</v>
      </c>
      <c r="I2652" s="2">
        <f t="shared" si="374"/>
        <v>89.897427171822741</v>
      </c>
    </row>
    <row r="2653" spans="1:9" ht="13.5" x14ac:dyDescent="0.25">
      <c r="A2653" s="3">
        <f>TITRES_STAT!B2656</f>
        <v>45870</v>
      </c>
      <c r="B2653" s="5">
        <f>TITRES_STAT!D2656</f>
        <v>34.590000000000003</v>
      </c>
      <c r="C2653" s="2">
        <f t="shared" si="369"/>
        <v>0.69000000000000483</v>
      </c>
      <c r="D2653" s="2">
        <f t="shared" si="370"/>
        <v>0.69000000000000483</v>
      </c>
      <c r="E2653" s="2">
        <f t="shared" si="371"/>
        <v>0</v>
      </c>
      <c r="F2653" s="2">
        <f t="shared" ref="F2653:G2668" si="375">((F2652*13)+D2653)/14</f>
        <v>0.3820886129022904</v>
      </c>
      <c r="G2653" s="2">
        <f t="shared" si="375"/>
        <v>3.7400019405185836E-2</v>
      </c>
      <c r="H2653" s="2">
        <f t="shared" si="373"/>
        <v>10.216267771489726</v>
      </c>
      <c r="I2653" s="2">
        <f t="shared" si="374"/>
        <v>91.084378330001471</v>
      </c>
    </row>
    <row r="2654" spans="1:9" ht="13.5" x14ac:dyDescent="0.25">
      <c r="A2654" s="3">
        <f>TITRES_STAT!B2657</f>
        <v>45873</v>
      </c>
      <c r="B2654" s="5">
        <f>TITRES_STAT!D2657</f>
        <v>34.549999999999997</v>
      </c>
      <c r="C2654" s="2">
        <f t="shared" si="369"/>
        <v>-4.0000000000006253E-2</v>
      </c>
      <c r="D2654" s="2">
        <f t="shared" si="370"/>
        <v>0</v>
      </c>
      <c r="E2654" s="2">
        <f t="shared" si="371"/>
        <v>4.0000000000006253E-2</v>
      </c>
      <c r="F2654" s="2">
        <f t="shared" si="375"/>
        <v>0.35479656912355534</v>
      </c>
      <c r="G2654" s="2">
        <f t="shared" si="375"/>
        <v>3.7585732304815864E-2</v>
      </c>
      <c r="H2654" s="2">
        <f t="shared" si="373"/>
        <v>9.4396609395873128</v>
      </c>
      <c r="I2654" s="2">
        <f t="shared" si="374"/>
        <v>90.421144845729728</v>
      </c>
    </row>
    <row r="2655" spans="1:9" ht="13.5" x14ac:dyDescent="0.25">
      <c r="A2655" s="3">
        <f>TITRES_STAT!B2658</f>
        <v>45874</v>
      </c>
      <c r="B2655" s="5">
        <f>TITRES_STAT!D2658</f>
        <v>33.799999999999997</v>
      </c>
      <c r="C2655" s="2">
        <f t="shared" si="369"/>
        <v>-0.75</v>
      </c>
      <c r="D2655" s="2">
        <f t="shared" si="370"/>
        <v>0</v>
      </c>
      <c r="E2655" s="2">
        <f t="shared" si="371"/>
        <v>0.75</v>
      </c>
      <c r="F2655" s="2">
        <f t="shared" si="375"/>
        <v>0.32945395704330138</v>
      </c>
      <c r="G2655" s="2">
        <f t="shared" si="375"/>
        <v>8.8472465711614726E-2</v>
      </c>
      <c r="H2655" s="2">
        <f t="shared" si="373"/>
        <v>3.7238021388167373</v>
      </c>
      <c r="I2655" s="2">
        <f t="shared" si="374"/>
        <v>78.830612066014908</v>
      </c>
    </row>
    <row r="2656" spans="1:9" ht="13.5" x14ac:dyDescent="0.25">
      <c r="A2656" s="3">
        <f>TITRES_STAT!B2659</f>
        <v>45875</v>
      </c>
      <c r="B2656" s="5">
        <f>TITRES_STAT!D2659</f>
        <v>33.79</v>
      </c>
      <c r="C2656" s="2">
        <f t="shared" si="369"/>
        <v>-9.9999999999980105E-3</v>
      </c>
      <c r="D2656" s="2">
        <f t="shared" si="370"/>
        <v>0</v>
      </c>
      <c r="E2656" s="2">
        <f t="shared" si="371"/>
        <v>9.9999999999980105E-3</v>
      </c>
      <c r="F2656" s="2">
        <f t="shared" si="375"/>
        <v>0.3059215315402084</v>
      </c>
      <c r="G2656" s="2">
        <f t="shared" si="375"/>
        <v>8.2867289589356394E-2</v>
      </c>
      <c r="H2656" s="2">
        <f t="shared" si="373"/>
        <v>3.6917043269567906</v>
      </c>
      <c r="I2656" s="2">
        <f t="shared" si="374"/>
        <v>78.685783879125296</v>
      </c>
    </row>
    <row r="2657" spans="1:9" ht="13.5" x14ac:dyDescent="0.25">
      <c r="A2657" s="3">
        <f>TITRES_STAT!B2660</f>
        <v>45876</v>
      </c>
      <c r="B2657" s="5">
        <f>TITRES_STAT!D2660</f>
        <v>33.799999999999997</v>
      </c>
      <c r="C2657" s="2">
        <f t="shared" si="369"/>
        <v>9.9999999999980105E-3</v>
      </c>
      <c r="D2657" s="2">
        <f t="shared" si="370"/>
        <v>9.9999999999980105E-3</v>
      </c>
      <c r="E2657" s="2">
        <f t="shared" si="371"/>
        <v>0</v>
      </c>
      <c r="F2657" s="2">
        <f t="shared" si="375"/>
        <v>0.28478427928733624</v>
      </c>
      <c r="G2657" s="2">
        <f t="shared" si="375"/>
        <v>7.694819747583094E-2</v>
      </c>
      <c r="H2657" s="2">
        <f t="shared" si="373"/>
        <v>3.7009870098228825</v>
      </c>
      <c r="I2657" s="2">
        <f t="shared" si="374"/>
        <v>78.727871446773548</v>
      </c>
    </row>
    <row r="2658" spans="1:9" ht="13.5" x14ac:dyDescent="0.25">
      <c r="A2658" s="3">
        <f>TITRES_STAT!B2661</f>
        <v>45877</v>
      </c>
      <c r="B2658" s="5">
        <f>TITRES_STAT!D2661</f>
        <v>33.799999999999997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0.26444254505252651</v>
      </c>
      <c r="G2658" s="2">
        <f t="shared" si="375"/>
        <v>7.1451897656128721E-2</v>
      </c>
      <c r="H2658" s="2">
        <f t="shared" si="373"/>
        <v>3.700987009822883</v>
      </c>
      <c r="I2658" s="2">
        <f t="shared" si="374"/>
        <v>78.727871446773548</v>
      </c>
    </row>
    <row r="2659" spans="1:9" ht="13.5" x14ac:dyDescent="0.25">
      <c r="A2659" s="3">
        <f>TITRES_STAT!B2662</f>
        <v>45880</v>
      </c>
      <c r="B2659" s="5">
        <f>TITRES_STAT!D2662</f>
        <v>35</v>
      </c>
      <c r="C2659" s="2">
        <f t="shared" si="369"/>
        <v>1.2000000000000028</v>
      </c>
      <c r="D2659" s="2">
        <f t="shared" si="370"/>
        <v>1.2000000000000028</v>
      </c>
      <c r="E2659" s="2">
        <f t="shared" si="371"/>
        <v>0</v>
      </c>
      <c r="F2659" s="2">
        <f t="shared" si="375"/>
        <v>0.3312680775487748</v>
      </c>
      <c r="G2659" s="2">
        <f t="shared" si="375"/>
        <v>6.6348190680690949E-2</v>
      </c>
      <c r="H2659" s="2">
        <f t="shared" si="373"/>
        <v>4.992872814618929</v>
      </c>
      <c r="I2659" s="2">
        <f t="shared" si="374"/>
        <v>83.313512051171614</v>
      </c>
    </row>
    <row r="2660" spans="1:9" ht="13.5" x14ac:dyDescent="0.25">
      <c r="A2660" s="3">
        <f>TITRES_STAT!B2663</f>
        <v>45881</v>
      </c>
      <c r="B2660" s="5">
        <f>TITRES_STAT!D2663</f>
        <v>34.5</v>
      </c>
      <c r="C2660" s="2">
        <f t="shared" si="369"/>
        <v>-0.5</v>
      </c>
      <c r="D2660" s="2">
        <f t="shared" si="370"/>
        <v>0</v>
      </c>
      <c r="E2660" s="2">
        <f t="shared" si="371"/>
        <v>0.5</v>
      </c>
      <c r="F2660" s="2">
        <f t="shared" si="375"/>
        <v>0.30760607200957663</v>
      </c>
      <c r="G2660" s="2">
        <f t="shared" si="375"/>
        <v>9.7323319917784451E-2</v>
      </c>
      <c r="H2660" s="2">
        <f t="shared" si="373"/>
        <v>3.160661517398216</v>
      </c>
      <c r="I2660" s="2">
        <f t="shared" si="374"/>
        <v>75.965360416404906</v>
      </c>
    </row>
    <row r="2661" spans="1:9" ht="13.5" x14ac:dyDescent="0.25">
      <c r="A2661" s="3">
        <f>TITRES_STAT!B2664</f>
        <v>45883</v>
      </c>
      <c r="B2661" s="5">
        <f>TITRES_STAT!D2664</f>
        <v>34.799999999999997</v>
      </c>
      <c r="C2661" s="2">
        <f t="shared" si="369"/>
        <v>0.29999999999999716</v>
      </c>
      <c r="D2661" s="2">
        <f t="shared" si="370"/>
        <v>0.29999999999999716</v>
      </c>
      <c r="E2661" s="2">
        <f t="shared" si="371"/>
        <v>0</v>
      </c>
      <c r="F2661" s="2">
        <f t="shared" si="375"/>
        <v>0.30706278115174956</v>
      </c>
      <c r="G2661" s="2">
        <f t="shared" si="375"/>
        <v>9.037165420937128E-2</v>
      </c>
      <c r="H2661" s="2">
        <f t="shared" si="373"/>
        <v>3.3977775867679982</v>
      </c>
      <c r="I2661" s="2">
        <f t="shared" si="374"/>
        <v>77.261242064428345</v>
      </c>
    </row>
    <row r="2662" spans="1:9" ht="13.5" x14ac:dyDescent="0.25">
      <c r="A2662" s="3">
        <f>TITRES_STAT!B2665</f>
        <v>45884</v>
      </c>
      <c r="B2662" s="5">
        <f>TITRES_STAT!D2665</f>
        <v>35.49</v>
      </c>
      <c r="C2662" s="2">
        <f t="shared" si="369"/>
        <v>0.69000000000000483</v>
      </c>
      <c r="D2662" s="2">
        <f t="shared" si="370"/>
        <v>0.69000000000000483</v>
      </c>
      <c r="E2662" s="2">
        <f t="shared" si="371"/>
        <v>0</v>
      </c>
      <c r="F2662" s="2">
        <f t="shared" si="375"/>
        <v>0.33441543964091064</v>
      </c>
      <c r="G2662" s="2">
        <f t="shared" si="375"/>
        <v>8.3916536051559049E-2</v>
      </c>
      <c r="H2662" s="2">
        <f t="shared" si="373"/>
        <v>3.9850958508993135</v>
      </c>
      <c r="I2662" s="2">
        <f t="shared" si="374"/>
        <v>79.940205165371097</v>
      </c>
    </row>
    <row r="2663" spans="1:9" ht="13.5" x14ac:dyDescent="0.25">
      <c r="A2663" s="3">
        <f>TITRES_STAT!B2666</f>
        <v>45887</v>
      </c>
      <c r="B2663" s="5">
        <f>TITRES_STAT!D2666</f>
        <v>34.9</v>
      </c>
      <c r="C2663" s="2">
        <f t="shared" si="369"/>
        <v>-0.59000000000000341</v>
      </c>
      <c r="D2663" s="2">
        <f t="shared" si="370"/>
        <v>0</v>
      </c>
      <c r="E2663" s="2">
        <f t="shared" si="371"/>
        <v>0.59000000000000341</v>
      </c>
      <c r="F2663" s="2">
        <f t="shared" si="375"/>
        <v>0.31052862252370278</v>
      </c>
      <c r="G2663" s="2">
        <f t="shared" si="375"/>
        <v>0.12006535490501936</v>
      </c>
      <c r="H2663" s="2">
        <f t="shared" si="373"/>
        <v>2.5863299431326716</v>
      </c>
      <c r="I2663" s="2">
        <f t="shared" si="374"/>
        <v>72.116341333433013</v>
      </c>
    </row>
    <row r="2664" spans="1:9" ht="13.5" x14ac:dyDescent="0.25">
      <c r="A2664" s="3">
        <f>TITRES_STAT!B2667</f>
        <v>45888</v>
      </c>
      <c r="B2664" s="5">
        <f>TITRES_STAT!D2667</f>
        <v>34.99</v>
      </c>
      <c r="C2664" s="2">
        <f t="shared" si="369"/>
        <v>9.0000000000003411E-2</v>
      </c>
      <c r="D2664" s="2">
        <f t="shared" si="370"/>
        <v>9.0000000000003411E-2</v>
      </c>
      <c r="E2664" s="2">
        <f t="shared" si="371"/>
        <v>0</v>
      </c>
      <c r="F2664" s="2">
        <f t="shared" si="375"/>
        <v>0.29477657805772423</v>
      </c>
      <c r="G2664" s="2">
        <f t="shared" si="375"/>
        <v>0.11148925812608941</v>
      </c>
      <c r="H2664" s="2">
        <f t="shared" si="373"/>
        <v>2.6439908473006879</v>
      </c>
      <c r="I2664" s="2">
        <f t="shared" si="374"/>
        <v>72.557560051481545</v>
      </c>
    </row>
    <row r="2665" spans="1:9" ht="13.5" x14ac:dyDescent="0.25">
      <c r="A2665" s="3">
        <f>TITRES_STAT!B2668</f>
        <v>45889</v>
      </c>
      <c r="B2665" s="5">
        <f>TITRES_STAT!D2668</f>
        <v>34.6</v>
      </c>
      <c r="C2665" s="2">
        <f t="shared" si="369"/>
        <v>-0.39000000000000057</v>
      </c>
      <c r="D2665" s="2">
        <f t="shared" si="370"/>
        <v>0</v>
      </c>
      <c r="E2665" s="2">
        <f t="shared" si="371"/>
        <v>0.39000000000000057</v>
      </c>
      <c r="F2665" s="2">
        <f t="shared" si="375"/>
        <v>0.27372110819645823</v>
      </c>
      <c r="G2665" s="2">
        <f t="shared" si="375"/>
        <v>0.1313828825456545</v>
      </c>
      <c r="H2665" s="2">
        <f t="shared" si="373"/>
        <v>2.0833848587645529</v>
      </c>
      <c r="I2665" s="2">
        <f t="shared" si="374"/>
        <v>67.568109535289125</v>
      </c>
    </row>
    <row r="2666" spans="1:9" ht="13.5" x14ac:dyDescent="0.25">
      <c r="A2666" s="3">
        <f>TITRES_STAT!B2669</f>
        <v>45890</v>
      </c>
      <c r="B2666" s="5">
        <f>TITRES_STAT!D2669</f>
        <v>34.6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0.2541696004681398</v>
      </c>
      <c r="G2666" s="2">
        <f t="shared" si="375"/>
        <v>0.1219983909352506</v>
      </c>
      <c r="H2666" s="2">
        <f t="shared" si="373"/>
        <v>2.0833848587645529</v>
      </c>
      <c r="I2666" s="2">
        <f t="shared" si="374"/>
        <v>67.568109535289125</v>
      </c>
    </row>
    <row r="2667" spans="1:9" ht="13.5" x14ac:dyDescent="0.25">
      <c r="A2667" s="3">
        <f>TITRES_STAT!B2670</f>
        <v>45891</v>
      </c>
      <c r="B2667" s="5">
        <f>TITRES_STAT!D2670</f>
        <v>34.97</v>
      </c>
      <c r="C2667" s="2">
        <f t="shared" si="369"/>
        <v>0.36999999999999744</v>
      </c>
      <c r="D2667" s="2">
        <f t="shared" si="370"/>
        <v>0.36999999999999744</v>
      </c>
      <c r="E2667" s="2">
        <f t="shared" si="371"/>
        <v>0</v>
      </c>
      <c r="F2667" s="2">
        <f t="shared" si="375"/>
        <v>0.2624432004347011</v>
      </c>
      <c r="G2667" s="2">
        <f t="shared" si="375"/>
        <v>0.11328422015416127</v>
      </c>
      <c r="H2667" s="2">
        <f t="shared" si="373"/>
        <v>2.3166792345620499</v>
      </c>
      <c r="I2667" s="2">
        <f t="shared" si="374"/>
        <v>69.849360481432115</v>
      </c>
    </row>
    <row r="2668" spans="1:9" ht="13.5" x14ac:dyDescent="0.25">
      <c r="A2668" s="3">
        <f>TITRES_STAT!B2671</f>
        <v>45894</v>
      </c>
      <c r="B2668" s="5">
        <f>TITRES_STAT!D2671</f>
        <v>34.950000000000003</v>
      </c>
      <c r="C2668" s="2">
        <f t="shared" si="369"/>
        <v>-1.9999999999996021E-2</v>
      </c>
      <c r="D2668" s="2">
        <f t="shared" si="370"/>
        <v>0</v>
      </c>
      <c r="E2668" s="2">
        <f t="shared" si="371"/>
        <v>1.9999999999996021E-2</v>
      </c>
      <c r="F2668" s="2">
        <f t="shared" si="375"/>
        <v>0.24369725754650817</v>
      </c>
      <c r="G2668" s="2">
        <f t="shared" si="375"/>
        <v>0.1066210615717209</v>
      </c>
      <c r="H2668" s="2">
        <f t="shared" si="373"/>
        <v>2.2856390093488246</v>
      </c>
      <c r="I2668" s="2">
        <f t="shared" si="374"/>
        <v>69.564520108428212</v>
      </c>
    </row>
    <row r="2669" spans="1:9" ht="13.5" x14ac:dyDescent="0.25">
      <c r="A2669" s="3">
        <f>TITRES_STAT!B2672</f>
        <v>45895</v>
      </c>
      <c r="B2669" s="5">
        <f>TITRES_STAT!D2672</f>
        <v>34.65</v>
      </c>
      <c r="C2669" s="2">
        <f t="shared" si="369"/>
        <v>-0.30000000000000426</v>
      </c>
      <c r="D2669" s="2">
        <f t="shared" si="370"/>
        <v>0</v>
      </c>
      <c r="E2669" s="2">
        <f t="shared" si="371"/>
        <v>0.30000000000000426</v>
      </c>
      <c r="F2669" s="2">
        <f t="shared" ref="F2669:G2672" si="376">((F2668*13)+D2669)/14</f>
        <v>0.22629031057890045</v>
      </c>
      <c r="G2669" s="2">
        <f t="shared" si="376"/>
        <v>0.12043384288802685</v>
      </c>
      <c r="H2669" s="2">
        <f t="shared" si="373"/>
        <v>1.8789594781036214</v>
      </c>
      <c r="I2669" s="2">
        <f t="shared" si="374"/>
        <v>65.265228371373155</v>
      </c>
    </row>
    <row r="2670" spans="1:9" ht="13.5" x14ac:dyDescent="0.25">
      <c r="A2670" s="3">
        <f>TITRES_STAT!B2673</f>
        <v>45896</v>
      </c>
      <c r="B2670" s="5">
        <f>TITRES_STAT!D2673</f>
        <v>35</v>
      </c>
      <c r="C2670" s="2">
        <f t="shared" si="369"/>
        <v>0.35000000000000142</v>
      </c>
      <c r="D2670" s="2">
        <f t="shared" si="370"/>
        <v>0.35000000000000142</v>
      </c>
      <c r="E2670" s="2">
        <f t="shared" si="371"/>
        <v>0</v>
      </c>
      <c r="F2670" s="2">
        <f t="shared" si="376"/>
        <v>0.23512671696612195</v>
      </c>
      <c r="G2670" s="2">
        <f t="shared" si="376"/>
        <v>0.11183142553888206</v>
      </c>
      <c r="H2670" s="2">
        <f t="shared" si="373"/>
        <v>2.1025102365736363</v>
      </c>
      <c r="I2670" s="2">
        <f t="shared" si="374"/>
        <v>67.768035437511259</v>
      </c>
    </row>
    <row r="2671" spans="1:9" ht="13.5" x14ac:dyDescent="0.25">
      <c r="A2671" s="3">
        <f>TITRES_STAT!B2674</f>
        <v>45897</v>
      </c>
      <c r="B2671" s="5">
        <f>TITRES_STAT!D2674</f>
        <v>34.01</v>
      </c>
      <c r="C2671" s="2">
        <f t="shared" si="369"/>
        <v>-0.99000000000000199</v>
      </c>
      <c r="D2671" s="2">
        <f t="shared" si="370"/>
        <v>0</v>
      </c>
      <c r="E2671" s="2">
        <f t="shared" si="371"/>
        <v>0.99000000000000199</v>
      </c>
      <c r="F2671" s="2">
        <f t="shared" si="376"/>
        <v>0.21833195146854181</v>
      </c>
      <c r="G2671" s="2">
        <f t="shared" si="376"/>
        <v>0.1745577522861049</v>
      </c>
      <c r="H2671" s="2">
        <f t="shared" si="373"/>
        <v>1.2507720144716907</v>
      </c>
      <c r="I2671" s="2">
        <f t="shared" si="374"/>
        <v>55.570799993498078</v>
      </c>
    </row>
    <row r="2672" spans="1:9" ht="13.5" x14ac:dyDescent="0.25">
      <c r="A2672" s="3">
        <f>TITRES_STAT!B2675</f>
        <v>45898</v>
      </c>
      <c r="B2672" s="5">
        <f>TITRES_STAT!D2675</f>
        <v>34.299999999999997</v>
      </c>
      <c r="C2672" s="2">
        <f t="shared" si="369"/>
        <v>0.28999999999999915</v>
      </c>
      <c r="D2672" s="2">
        <f t="shared" si="370"/>
        <v>0.28999999999999915</v>
      </c>
      <c r="E2672" s="2">
        <f t="shared" si="371"/>
        <v>0</v>
      </c>
      <c r="F2672" s="2">
        <f t="shared" si="376"/>
        <v>0.22345109779221733</v>
      </c>
      <c r="G2672" s="2">
        <f t="shared" si="376"/>
        <v>0.16208934140852599</v>
      </c>
      <c r="H2672" s="2">
        <f t="shared" si="373"/>
        <v>1.3785674977174267</v>
      </c>
      <c r="I2672" s="2">
        <f t="shared" si="374"/>
        <v>57.957888478689718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72"/>
  <sheetViews>
    <sheetView tabSelected="1" topLeftCell="A14" workbookViewId="0">
      <selection activeCell="F36" sqref="F36:F2672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42006</v>
      </c>
      <c r="B2" s="5">
        <f>TITRES_STAT!D5</f>
        <v>10.981999999999999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5">
        <f>TITRES_STAT!D6</f>
        <v>10.66</v>
      </c>
      <c r="C3" s="4" t="s">
        <v>37</v>
      </c>
      <c r="D3" s="4" t="s">
        <v>38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5">
        <f>TITRES_STAT!D7</f>
        <v>10.977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5">
        <f>TITRES_STAT!D8</f>
        <v>10.957000000000001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5">
        <f>TITRES_STAT!D9</f>
        <v>10.635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5">
        <f>TITRES_STAT!D10</f>
        <v>10.433999999999999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5">
        <f>TITRES_STAT!D11</f>
        <v>10.71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5">
        <f>TITRES_STAT!D12</f>
        <v>10.821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5">
        <f>TITRES_STAT!D13</f>
        <v>10.821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5">
        <f>TITRES_STAT!D14</f>
        <v>10.875999999999999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5">
        <f>TITRES_STAT!D15</f>
        <v>10.71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5">
        <f>TITRES_STAT!D16</f>
        <v>10.885999999999999</v>
      </c>
      <c r="C13" s="2">
        <f>AVERAGE(B2:B13)</f>
        <v>10.789083333333332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5">
        <f>TITRES_STAT!D17</f>
        <v>10.885999999999999</v>
      </c>
      <c r="C14" s="2">
        <f>$C$4*B4+C13*(1-$C$4)</f>
        <v>10.817993589743589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5">
        <f>TITRES_STAT!D18</f>
        <v>10.871</v>
      </c>
      <c r="C15" s="2">
        <f t="shared" ref="C15:C78" si="0">$C$4*B5+C14*(1-$C$4)</f>
        <v>10.839379191321498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5">
        <f>TITRES_STAT!D19</f>
        <v>10.856</v>
      </c>
      <c r="C16" s="2">
        <f t="shared" si="0"/>
        <v>10.807936238810498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5">
        <f>TITRES_STAT!D20</f>
        <v>10.861000000000001</v>
      </c>
      <c r="C17" s="2">
        <f t="shared" si="0"/>
        <v>10.750407586685805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5">
        <f>TITRES_STAT!D21</f>
        <v>10.760999999999999</v>
      </c>
      <c r="C18" s="2">
        <f t="shared" si="0"/>
        <v>10.744191034887988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5">
        <f>TITRES_STAT!D22</f>
        <v>11.012</v>
      </c>
      <c r="C19" s="2">
        <f t="shared" si="0"/>
        <v>10.756007798751375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5">
        <f>TITRES_STAT!D23</f>
        <v>11.052</v>
      </c>
      <c r="C20" s="2">
        <f t="shared" si="0"/>
        <v>10.766006598943472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5">
        <f>TITRES_STAT!D24</f>
        <v>11.047000000000001</v>
      </c>
      <c r="C21" s="2">
        <f t="shared" si="0"/>
        <v>10.782928660644476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5">
        <f>TITRES_STAT!D25</f>
        <v>11.294</v>
      </c>
      <c r="C22" s="2">
        <f t="shared" si="0"/>
        <v>10.771708866699173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5">
        <f>TITRES_STAT!D26</f>
        <v>11.541</v>
      </c>
      <c r="C23" s="2">
        <f t="shared" si="0"/>
        <v>10.789292117976224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5">
        <f>TITRES_STAT!D27</f>
        <v>11.294</v>
      </c>
      <c r="C24" s="2">
        <f t="shared" si="0"/>
        <v>10.80417025367219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5">
        <f>TITRES_STAT!D28</f>
        <v>11.294</v>
      </c>
      <c r="C25" s="2">
        <f t="shared" si="0"/>
        <v>10.814451753107237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5">
        <f>TITRES_STAT!D29</f>
        <v>11.452</v>
      </c>
      <c r="C26" s="2">
        <f t="shared" si="0"/>
        <v>10.82084379109074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5">
        <f>TITRES_STAT!D30</f>
        <v>11.452</v>
      </c>
      <c r="C27" s="2">
        <f t="shared" si="0"/>
        <v>10.827021669384473</v>
      </c>
      <c r="D27" s="2">
        <f>AVERAGE(B2:B27)</f>
        <v>10.967000000000001</v>
      </c>
      <c r="E27" s="2">
        <f>C27-D27</f>
        <v>-0.13997833061552711</v>
      </c>
      <c r="F27" s="2"/>
      <c r="G27" s="2"/>
      <c r="H27" s="2"/>
    </row>
    <row r="28" spans="1:8" ht="13.5" x14ac:dyDescent="0.25">
      <c r="A28" s="3">
        <f>TITRES_STAT!B31</f>
        <v>42045</v>
      </c>
      <c r="B28" s="5">
        <f>TITRES_STAT!D31</f>
        <v>11.452</v>
      </c>
      <c r="C28" s="2">
        <f t="shared" si="0"/>
        <v>10.816864489479169</v>
      </c>
      <c r="D28" s="2">
        <f>$D$4*B28+(1-$D$4)*D27</f>
        <v>11.002925925925926</v>
      </c>
      <c r="E28" s="2">
        <f t="shared" ref="E28:E91" si="1">C28-D28</f>
        <v>-0.18606143644675655</v>
      </c>
      <c r="F28" s="2"/>
      <c r="G28" s="2"/>
      <c r="H28" s="2"/>
    </row>
    <row r="29" spans="1:8" ht="13.5" x14ac:dyDescent="0.25">
      <c r="A29" s="3">
        <f>TITRES_STAT!B32</f>
        <v>42046</v>
      </c>
      <c r="B29" s="5">
        <f>TITRES_STAT!D32</f>
        <v>11.788</v>
      </c>
      <c r="C29" s="2">
        <f t="shared" si="0"/>
        <v>10.846885337251605</v>
      </c>
      <c r="D29" s="2">
        <f t="shared" ref="D29:D92" si="2">$D$4*B29+(1-$D$4)*D28</f>
        <v>11.061079561042524</v>
      </c>
      <c r="E29" s="2">
        <f t="shared" si="1"/>
        <v>-0.21419422379091912</v>
      </c>
      <c r="F29" s="2"/>
      <c r="G29" s="2"/>
      <c r="H29" s="2"/>
    </row>
    <row r="30" spans="1:8" ht="13.5" x14ac:dyDescent="0.25">
      <c r="A30" s="3">
        <f>TITRES_STAT!B33</f>
        <v>42047</v>
      </c>
      <c r="B30" s="5">
        <f>TITRES_STAT!D33</f>
        <v>11.557</v>
      </c>
      <c r="C30" s="2">
        <f t="shared" si="0"/>
        <v>10.878441439212896</v>
      </c>
      <c r="D30" s="2">
        <f t="shared" si="2"/>
        <v>11.097814408372708</v>
      </c>
      <c r="E30" s="2">
        <f t="shared" si="1"/>
        <v>-0.21937296915981186</v>
      </c>
      <c r="F30" s="2"/>
      <c r="G30" s="2"/>
      <c r="H30" s="2"/>
    </row>
    <row r="31" spans="1:8" ht="13.5" x14ac:dyDescent="0.25">
      <c r="A31" s="3">
        <f>TITRES_STAT!B34</f>
        <v>42048</v>
      </c>
      <c r="B31" s="5">
        <f>TITRES_STAT!D34</f>
        <v>11.452</v>
      </c>
      <c r="C31" s="2">
        <f t="shared" si="0"/>
        <v>10.904373525487834</v>
      </c>
      <c r="D31" s="2">
        <f t="shared" si="2"/>
        <v>11.124050378122877</v>
      </c>
      <c r="E31" s="2">
        <f t="shared" si="1"/>
        <v>-0.21967685263504322</v>
      </c>
      <c r="F31" s="2"/>
      <c r="G31" s="2"/>
      <c r="H31" s="2"/>
    </row>
    <row r="32" spans="1:8" ht="13.5" x14ac:dyDescent="0.25">
      <c r="A32" s="3">
        <f>TITRES_STAT!B35</f>
        <v>42051</v>
      </c>
      <c r="B32" s="5">
        <f>TITRES_STAT!D35</f>
        <v>11.452</v>
      </c>
      <c r="C32" s="2">
        <f t="shared" si="0"/>
        <v>10.964316060028167</v>
      </c>
      <c r="D32" s="2">
        <f t="shared" si="2"/>
        <v>11.148342942706368</v>
      </c>
      <c r="E32" s="2">
        <f t="shared" si="1"/>
        <v>-0.18402688267820011</v>
      </c>
      <c r="F32" s="2"/>
      <c r="G32" s="2"/>
      <c r="H32" s="2"/>
    </row>
    <row r="33" spans="1:8" ht="13.5" x14ac:dyDescent="0.25">
      <c r="A33" s="3">
        <f>TITRES_STAT!B36</f>
        <v>42052</v>
      </c>
      <c r="B33" s="5">
        <f>TITRES_STAT!D36</f>
        <v>11.552</v>
      </c>
      <c r="C33" s="2">
        <f t="shared" si="0"/>
        <v>11.053036666177681</v>
      </c>
      <c r="D33" s="2">
        <f t="shared" si="2"/>
        <v>11.178243465468858</v>
      </c>
      <c r="E33" s="2">
        <f t="shared" si="1"/>
        <v>-0.12520679929117762</v>
      </c>
      <c r="F33" s="2"/>
      <c r="G33" s="2"/>
      <c r="H33" s="2"/>
    </row>
    <row r="34" spans="1:8" ht="13.5" x14ac:dyDescent="0.25">
      <c r="A34" s="3">
        <f>TITRES_STAT!B37</f>
        <v>42053</v>
      </c>
      <c r="B34" s="5">
        <f>TITRES_STAT!D37</f>
        <v>11.557</v>
      </c>
      <c r="C34" s="2">
        <f t="shared" si="0"/>
        <v>11.09010794830419</v>
      </c>
      <c r="D34" s="2">
        <f t="shared" si="2"/>
        <v>11.206299505063757</v>
      </c>
      <c r="E34" s="2">
        <f t="shared" si="1"/>
        <v>-0.11619155675956705</v>
      </c>
      <c r="F34" s="2"/>
      <c r="G34" s="2"/>
      <c r="H34" s="2"/>
    </row>
    <row r="35" spans="1:8" ht="13.5" x14ac:dyDescent="0.25">
      <c r="A35" s="3">
        <f>TITRES_STAT!B38</f>
        <v>42054</v>
      </c>
      <c r="B35" s="5">
        <f>TITRES_STAT!D38</f>
        <v>11.531000000000001</v>
      </c>
      <c r="C35" s="2">
        <f t="shared" si="0"/>
        <v>11.121475956257392</v>
      </c>
      <c r="D35" s="2">
        <f t="shared" si="2"/>
        <v>11.230351393577553</v>
      </c>
      <c r="E35" s="2">
        <f t="shared" si="1"/>
        <v>-0.10887543732016169</v>
      </c>
      <c r="F35" s="2">
        <f>AVERAGE(E27:E35)</f>
        <v>-0.16817605429968494</v>
      </c>
      <c r="G35" s="2">
        <f>E35-F35</f>
        <v>5.9300616979523241E-2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5">
        <f>TITRES_STAT!D39</f>
        <v>11.557</v>
      </c>
      <c r="C36" s="2">
        <f t="shared" si="0"/>
        <v>11.172325809140871</v>
      </c>
      <c r="D36" s="2">
        <f t="shared" si="2"/>
        <v>11.254547586645883</v>
      </c>
      <c r="E36" s="2">
        <f t="shared" si="1"/>
        <v>-8.2221777505012028E-2</v>
      </c>
      <c r="F36" s="2">
        <f>(E36*(2/(10)))+((1-(2/10))*F35)</f>
        <v>-0.15098519894075035</v>
      </c>
      <c r="G36" s="2">
        <f t="shared" ref="G36:G99" si="3">E36-F36</f>
        <v>6.8763421435738326E-2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5">
        <f>TITRES_STAT!D40</f>
        <v>11.557</v>
      </c>
      <c r="C37" s="2">
        <f t="shared" si="0"/>
        <v>11.215352607734582</v>
      </c>
      <c r="D37" s="2">
        <f t="shared" si="2"/>
        <v>11.276951469116558</v>
      </c>
      <c r="E37" s="2">
        <f t="shared" si="1"/>
        <v>-6.1598861381975567E-2</v>
      </c>
      <c r="F37" s="2">
        <f t="shared" ref="F37:F100" si="5">(E37*(2/(10)))+((1-(2/10))*F36)</f>
        <v>-0.13310793142899541</v>
      </c>
      <c r="G37" s="2">
        <f t="shared" si="3"/>
        <v>7.150907004701984E-2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5">
        <f>TITRES_STAT!D41</f>
        <v>11.557</v>
      </c>
      <c r="C38" s="2">
        <f t="shared" si="0"/>
        <v>11.251759898852338</v>
      </c>
      <c r="D38" s="2">
        <f t="shared" si="2"/>
        <v>11.297695804737554</v>
      </c>
      <c r="E38" s="2">
        <f t="shared" si="1"/>
        <v>-4.5935905885215789E-2</v>
      </c>
      <c r="F38" s="2">
        <f t="shared" si="5"/>
        <v>-0.11567352632023949</v>
      </c>
      <c r="G38" s="2">
        <f t="shared" si="3"/>
        <v>6.9737620435023698E-2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5">
        <f>TITRES_STAT!D42</f>
        <v>11.609</v>
      </c>
      <c r="C39" s="2">
        <f t="shared" si="0"/>
        <v>11.334258375951979</v>
      </c>
      <c r="D39" s="2">
        <f t="shared" si="2"/>
        <v>11.320755374756995</v>
      </c>
      <c r="E39" s="2">
        <f t="shared" si="1"/>
        <v>1.350300119498371E-2</v>
      </c>
      <c r="F39" s="2">
        <f t="shared" si="5"/>
        <v>-8.9838220817194864E-2</v>
      </c>
      <c r="G39" s="2">
        <f t="shared" si="3"/>
        <v>0.10334122201217857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5">
        <f>TITRES_STAT!D43</f>
        <v>11.609</v>
      </c>
      <c r="C40" s="2">
        <f t="shared" si="0"/>
        <v>11.368526318113213</v>
      </c>
      <c r="D40" s="2">
        <f t="shared" si="2"/>
        <v>11.3421068284787</v>
      </c>
      <c r="E40" s="2">
        <f t="shared" si="1"/>
        <v>2.6419489634513127E-2</v>
      </c>
      <c r="F40" s="2">
        <f t="shared" si="5"/>
        <v>-6.6586678726853268E-2</v>
      </c>
      <c r="G40" s="2">
        <f t="shared" si="3"/>
        <v>9.3006168361366395E-2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5">
        <f>TITRES_STAT!D44</f>
        <v>11.557</v>
      </c>
      <c r="C41" s="2">
        <f t="shared" si="0"/>
        <v>11.381368423018873</v>
      </c>
      <c r="D41" s="2">
        <f t="shared" si="2"/>
        <v>11.358024841183981</v>
      </c>
      <c r="E41" s="2">
        <f t="shared" si="1"/>
        <v>2.3343581834891936E-2</v>
      </c>
      <c r="F41" s="2">
        <f t="shared" si="5"/>
        <v>-4.8600626614504226E-2</v>
      </c>
      <c r="G41" s="2">
        <f t="shared" si="3"/>
        <v>7.1944208449396169E-2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5">
        <f>TITRES_STAT!D45</f>
        <v>11.557</v>
      </c>
      <c r="C42" s="2">
        <f t="shared" si="0"/>
        <v>11.392234819477508</v>
      </c>
      <c r="D42" s="2">
        <f t="shared" si="2"/>
        <v>11.372763741837021</v>
      </c>
      <c r="E42" s="2">
        <f t="shared" si="1"/>
        <v>1.9471077640487167E-2</v>
      </c>
      <c r="F42" s="2">
        <f t="shared" si="5"/>
        <v>-3.4986285763505952E-2</v>
      </c>
      <c r="G42" s="2">
        <f t="shared" si="3"/>
        <v>5.4457363403993118E-2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5">
        <f>TITRES_STAT!D46</f>
        <v>11.557</v>
      </c>
      <c r="C43" s="2">
        <f t="shared" si="0"/>
        <v>11.41681407801943</v>
      </c>
      <c r="D43" s="2">
        <f t="shared" si="2"/>
        <v>11.386410872071316</v>
      </c>
      <c r="E43" s="2">
        <f t="shared" si="1"/>
        <v>3.040320594811341E-2</v>
      </c>
      <c r="F43" s="2">
        <f t="shared" si="5"/>
        <v>-2.190838742118208E-2</v>
      </c>
      <c r="G43" s="2">
        <f t="shared" si="3"/>
        <v>5.2311593369295487E-2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5">
        <f>TITRES_STAT!D47</f>
        <v>11.557</v>
      </c>
      <c r="C44" s="2">
        <f t="shared" si="0"/>
        <v>11.438381142939518</v>
      </c>
      <c r="D44" s="2">
        <f t="shared" si="2"/>
        <v>11.399047103769737</v>
      </c>
      <c r="E44" s="2">
        <f t="shared" si="1"/>
        <v>3.933403916978051E-2</v>
      </c>
      <c r="F44" s="2">
        <f t="shared" si="5"/>
        <v>-9.6599021029895628E-3</v>
      </c>
      <c r="G44" s="2">
        <f t="shared" si="3"/>
        <v>4.899394127277007E-2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5">
        <f>TITRES_STAT!D48</f>
        <v>11.557</v>
      </c>
      <c r="C45" s="2">
        <f t="shared" si="0"/>
        <v>11.452630197871901</v>
      </c>
      <c r="D45" s="2">
        <f t="shared" si="2"/>
        <v>11.410747318305313</v>
      </c>
      <c r="E45" s="2">
        <f t="shared" si="1"/>
        <v>4.1882879566587761E-2</v>
      </c>
      <c r="F45" s="2">
        <f t="shared" si="5"/>
        <v>6.4865423092590191E-4</v>
      </c>
      <c r="G45" s="2">
        <f t="shared" si="3"/>
        <v>4.1234225335661859E-2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5">
        <f>TITRES_STAT!D49</f>
        <v>11.714</v>
      </c>
      <c r="C46" s="2">
        <f t="shared" si="0"/>
        <v>11.468687090506993</v>
      </c>
      <c r="D46" s="2">
        <f t="shared" si="2"/>
        <v>11.433210479912328</v>
      </c>
      <c r="E46" s="2">
        <f t="shared" si="1"/>
        <v>3.5476610594665559E-2</v>
      </c>
      <c r="F46" s="2">
        <f t="shared" si="5"/>
        <v>7.6142455036738331E-3</v>
      </c>
      <c r="G46" s="2">
        <f t="shared" si="3"/>
        <v>2.7862365090991725E-2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5">
        <f>TITRES_STAT!D50</f>
        <v>11.557</v>
      </c>
      <c r="C47" s="2">
        <f t="shared" si="0"/>
        <v>11.482273691967457</v>
      </c>
      <c r="D47" s="2">
        <f t="shared" si="2"/>
        <v>11.442380073992897</v>
      </c>
      <c r="E47" s="2">
        <f t="shared" si="1"/>
        <v>3.9893617974559703E-2</v>
      </c>
      <c r="F47" s="2">
        <f t="shared" si="5"/>
        <v>1.4070119997851007E-2</v>
      </c>
      <c r="G47" s="2">
        <f t="shared" si="3"/>
        <v>2.5823497976708694E-2</v>
      </c>
      <c r="H47" s="2" t="str">
        <f t="shared" si="4"/>
        <v>Sell</v>
      </c>
    </row>
    <row r="48" spans="1:8" ht="13.5" x14ac:dyDescent="0.25">
      <c r="A48" s="3">
        <f>TITRES_STAT!B51</f>
        <v>42073</v>
      </c>
      <c r="B48" s="5">
        <f>TITRES_STAT!D51</f>
        <v>11.557</v>
      </c>
      <c r="C48" s="2">
        <f t="shared" si="0"/>
        <v>11.493770047049386</v>
      </c>
      <c r="D48" s="2">
        <f t="shared" si="2"/>
        <v>11.450870438882312</v>
      </c>
      <c r="E48" s="2">
        <f t="shared" si="1"/>
        <v>4.2899608167074277E-2</v>
      </c>
      <c r="F48" s="2">
        <f t="shared" si="5"/>
        <v>1.9836017631695662E-2</v>
      </c>
      <c r="G48" s="2">
        <f t="shared" si="3"/>
        <v>2.3063590535378615E-2</v>
      </c>
      <c r="H48" s="2" t="str">
        <f t="shared" si="4"/>
        <v>Sell</v>
      </c>
    </row>
    <row r="49" spans="1:8" ht="13.5" x14ac:dyDescent="0.25">
      <c r="A49" s="3">
        <f>TITRES_STAT!B52</f>
        <v>42074</v>
      </c>
      <c r="B49" s="5">
        <f>TITRES_STAT!D52</f>
        <v>11.452</v>
      </c>
      <c r="C49" s="2">
        <f t="shared" si="0"/>
        <v>11.511497732118711</v>
      </c>
      <c r="D49" s="2">
        <f t="shared" si="2"/>
        <v>11.450954110076214</v>
      </c>
      <c r="E49" s="2">
        <f t="shared" si="1"/>
        <v>6.0543622042496636E-2</v>
      </c>
      <c r="F49" s="2">
        <f t="shared" si="5"/>
        <v>2.7977538513855857E-2</v>
      </c>
      <c r="G49" s="2">
        <f t="shared" si="3"/>
        <v>3.256608352864078E-2</v>
      </c>
      <c r="H49" s="2" t="str">
        <f t="shared" si="4"/>
        <v>Sell</v>
      </c>
    </row>
    <row r="50" spans="1:8" ht="13.5" x14ac:dyDescent="0.25">
      <c r="A50" s="3">
        <f>TITRES_STAT!B53</f>
        <v>42075</v>
      </c>
      <c r="B50" s="5">
        <f>TITRES_STAT!D53</f>
        <v>11.552</v>
      </c>
      <c r="C50" s="2">
        <f t="shared" si="0"/>
        <v>11.526498081023524</v>
      </c>
      <c r="D50" s="2">
        <f t="shared" si="2"/>
        <v>11.45843899081131</v>
      </c>
      <c r="E50" s="2">
        <f t="shared" si="1"/>
        <v>6.8059090212214457E-2</v>
      </c>
      <c r="F50" s="2">
        <f t="shared" si="5"/>
        <v>3.5993848853527577E-2</v>
      </c>
      <c r="G50" s="2">
        <f t="shared" si="3"/>
        <v>3.206524135868688E-2</v>
      </c>
      <c r="H50" s="2" t="str">
        <f t="shared" si="4"/>
        <v>Sell</v>
      </c>
    </row>
    <row r="51" spans="1:8" ht="13.5" x14ac:dyDescent="0.25">
      <c r="A51" s="3">
        <f>TITRES_STAT!B54</f>
        <v>42076</v>
      </c>
      <c r="B51" s="5">
        <f>TITRES_STAT!D54</f>
        <v>11.557</v>
      </c>
      <c r="C51" s="2">
        <f t="shared" si="0"/>
        <v>11.531190683942983</v>
      </c>
      <c r="D51" s="2">
        <f t="shared" si="2"/>
        <v>11.465739806306768</v>
      </c>
      <c r="E51" s="2">
        <f t="shared" si="1"/>
        <v>6.5450877636214599E-2</v>
      </c>
      <c r="F51" s="2">
        <f t="shared" si="5"/>
        <v>4.1885254610064981E-2</v>
      </c>
      <c r="G51" s="2">
        <f t="shared" si="3"/>
        <v>2.3565623026149618E-2</v>
      </c>
      <c r="H51" s="2" t="str">
        <f t="shared" si="4"/>
        <v>Sell</v>
      </c>
    </row>
    <row r="52" spans="1:8" ht="13.5" x14ac:dyDescent="0.25">
      <c r="A52" s="3">
        <f>TITRES_STAT!B55</f>
        <v>42079</v>
      </c>
      <c r="B52" s="5">
        <f>TITRES_STAT!D55</f>
        <v>11.867000000000001</v>
      </c>
      <c r="C52" s="2">
        <f t="shared" si="0"/>
        <v>11.535161347951755</v>
      </c>
      <c r="D52" s="2">
        <f t="shared" si="2"/>
        <v>11.495462783617377</v>
      </c>
      <c r="E52" s="2">
        <f t="shared" si="1"/>
        <v>3.9698564334377906E-2</v>
      </c>
      <c r="F52" s="2">
        <f t="shared" si="5"/>
        <v>4.1447916554927564E-2</v>
      </c>
      <c r="G52" s="2">
        <f t="shared" si="3"/>
        <v>-1.7493522205496576E-3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5">
        <f>TITRES_STAT!D56</f>
        <v>11.872</v>
      </c>
      <c r="C53" s="2">
        <f t="shared" si="0"/>
        <v>11.538521140574563</v>
      </c>
      <c r="D53" s="2">
        <f t="shared" si="2"/>
        <v>11.523354429275349</v>
      </c>
      <c r="E53" s="2">
        <f t="shared" si="1"/>
        <v>1.5166711299213986E-2</v>
      </c>
      <c r="F53" s="2">
        <f t="shared" si="5"/>
        <v>3.6191675503784847E-2</v>
      </c>
      <c r="G53" s="2">
        <f t="shared" si="3"/>
        <v>-2.102496420457086E-2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5">
        <f>TITRES_STAT!D57</f>
        <v>11.52</v>
      </c>
      <c r="C54" s="2">
        <f t="shared" si="0"/>
        <v>11.541364042024631</v>
      </c>
      <c r="D54" s="2">
        <f t="shared" si="2"/>
        <v>11.523105953032731</v>
      </c>
      <c r="E54" s="2">
        <f t="shared" si="1"/>
        <v>1.8258088991899513E-2</v>
      </c>
      <c r="F54" s="2">
        <f t="shared" si="5"/>
        <v>3.2604958201407783E-2</v>
      </c>
      <c r="G54" s="2">
        <f t="shared" si="3"/>
        <v>-1.434686920950827E-2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5">
        <f>TITRES_STAT!D58</f>
        <v>11.552</v>
      </c>
      <c r="C55" s="2">
        <f t="shared" si="0"/>
        <v>11.543769574020841</v>
      </c>
      <c r="D55" s="2">
        <f t="shared" si="2"/>
        <v>11.525246252808085</v>
      </c>
      <c r="E55" s="2">
        <f t="shared" si="1"/>
        <v>1.8523321212756017E-2</v>
      </c>
      <c r="F55" s="2">
        <f t="shared" si="5"/>
        <v>2.9788630803677434E-2</v>
      </c>
      <c r="G55" s="2">
        <f t="shared" si="3"/>
        <v>-1.1265309590921417E-2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5">
        <f>TITRES_STAT!D59</f>
        <v>11.814</v>
      </c>
      <c r="C56" s="2">
        <f t="shared" si="0"/>
        <v>11.569958870325326</v>
      </c>
      <c r="D56" s="2">
        <f t="shared" si="2"/>
        <v>11.546635419266746</v>
      </c>
      <c r="E56" s="2">
        <f t="shared" si="1"/>
        <v>2.3323451058580247E-2</v>
      </c>
      <c r="F56" s="2">
        <f t="shared" si="5"/>
        <v>2.8495594854658E-2</v>
      </c>
      <c r="G56" s="2">
        <f t="shared" si="3"/>
        <v>-5.1721437960777529E-3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5">
        <f>TITRES_STAT!D60</f>
        <v>11.583</v>
      </c>
      <c r="C57" s="2">
        <f t="shared" si="0"/>
        <v>11.567965197967585</v>
      </c>
      <c r="D57" s="2">
        <f t="shared" si="2"/>
        <v>11.549329091913654</v>
      </c>
      <c r="E57" s="2">
        <f t="shared" si="1"/>
        <v>1.8636106053930845E-2</v>
      </c>
      <c r="F57" s="2">
        <f t="shared" si="5"/>
        <v>2.652369709451257E-2</v>
      </c>
      <c r="G57" s="2">
        <f t="shared" si="3"/>
        <v>-7.8875910405817248E-3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5">
        <f>TITRES_STAT!D61</f>
        <v>11.557</v>
      </c>
      <c r="C58" s="2">
        <f t="shared" si="0"/>
        <v>11.566278244434111</v>
      </c>
      <c r="D58" s="2">
        <f t="shared" si="2"/>
        <v>11.549897307327457</v>
      </c>
      <c r="E58" s="2">
        <f t="shared" si="1"/>
        <v>1.6380937106653448E-2</v>
      </c>
      <c r="F58" s="2">
        <f t="shared" si="5"/>
        <v>2.4495145096940747E-2</v>
      </c>
      <c r="G58" s="2">
        <f t="shared" si="3"/>
        <v>-8.1142079902872984E-3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5">
        <f>TITRES_STAT!D62</f>
        <v>11.552</v>
      </c>
      <c r="C59" s="2">
        <f t="shared" si="0"/>
        <v>11.548696976059633</v>
      </c>
      <c r="D59" s="2">
        <f t="shared" si="2"/>
        <v>11.550053062340238</v>
      </c>
      <c r="E59" s="2">
        <f t="shared" si="1"/>
        <v>-1.3560862806052398E-3</v>
      </c>
      <c r="F59" s="2">
        <f t="shared" si="5"/>
        <v>1.9324898821431551E-2</v>
      </c>
      <c r="G59" s="2">
        <f t="shared" si="3"/>
        <v>-2.0680985102036791E-2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5">
        <f>TITRES_STAT!D63</f>
        <v>11.804</v>
      </c>
      <c r="C60" s="2">
        <f t="shared" si="0"/>
        <v>11.54920513358892</v>
      </c>
      <c r="D60" s="2">
        <f t="shared" si="2"/>
        <v>11.56886394661133</v>
      </c>
      <c r="E60" s="2">
        <f t="shared" si="1"/>
        <v>-1.9658813022410015E-2</v>
      </c>
      <c r="F60" s="2">
        <f t="shared" si="5"/>
        <v>1.1528156452663238E-2</v>
      </c>
      <c r="G60" s="2">
        <f t="shared" si="3"/>
        <v>-3.1186969475073253E-2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5">
        <f>TITRES_STAT!D64</f>
        <v>11.557</v>
      </c>
      <c r="C61" s="2">
        <f t="shared" si="0"/>
        <v>11.55040434380601</v>
      </c>
      <c r="D61" s="2">
        <f t="shared" si="2"/>
        <v>11.567985135751233</v>
      </c>
      <c r="E61" s="2">
        <f t="shared" si="1"/>
        <v>-1.7580791945222884E-2</v>
      </c>
      <c r="F61" s="2">
        <f t="shared" si="5"/>
        <v>5.7063667730860137E-3</v>
      </c>
      <c r="G61" s="2">
        <f t="shared" si="3"/>
        <v>-2.3287158718308897E-2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5">
        <f>TITRES_STAT!D65</f>
        <v>11.557</v>
      </c>
      <c r="C62" s="2">
        <f t="shared" si="0"/>
        <v>11.599111367835853</v>
      </c>
      <c r="D62" s="2">
        <f t="shared" si="2"/>
        <v>11.567171421991883</v>
      </c>
      <c r="E62" s="2">
        <f t="shared" si="1"/>
        <v>3.1939945843969753E-2</v>
      </c>
      <c r="F62" s="2">
        <f t="shared" si="5"/>
        <v>1.0953082587262762E-2</v>
      </c>
      <c r="G62" s="2">
        <f t="shared" si="3"/>
        <v>2.098686325670699E-2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5">
        <f>TITRES_STAT!D66</f>
        <v>11.557</v>
      </c>
      <c r="C63" s="2">
        <f t="shared" si="0"/>
        <v>11.641094234322646</v>
      </c>
      <c r="D63" s="2">
        <f t="shared" si="2"/>
        <v>11.566417983325818</v>
      </c>
      <c r="E63" s="2">
        <f t="shared" si="1"/>
        <v>7.4676250996827065E-2</v>
      </c>
      <c r="F63" s="2">
        <f t="shared" si="5"/>
        <v>2.3697716269175623E-2</v>
      </c>
      <c r="G63" s="2">
        <f t="shared" si="3"/>
        <v>5.0978534727651445E-2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5">
        <f>TITRES_STAT!D67</f>
        <v>11.294</v>
      </c>
      <c r="C64" s="2">
        <f t="shared" si="0"/>
        <v>11.622464352119161</v>
      </c>
      <c r="D64" s="2">
        <f t="shared" si="2"/>
        <v>11.546238873449832</v>
      </c>
      <c r="E64" s="2">
        <f t="shared" si="1"/>
        <v>7.622547866932905E-2</v>
      </c>
      <c r="F64" s="2">
        <f t="shared" si="5"/>
        <v>3.420326874920631E-2</v>
      </c>
      <c r="G64" s="2">
        <f t="shared" si="3"/>
        <v>4.202220992012274E-2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5">
        <f>TITRES_STAT!D68</f>
        <v>11.289</v>
      </c>
      <c r="C65" s="2">
        <f t="shared" si="0"/>
        <v>11.611623682562367</v>
      </c>
      <c r="D65" s="2">
        <f t="shared" si="2"/>
        <v>11.527184142083177</v>
      </c>
      <c r="E65" s="2">
        <f t="shared" si="1"/>
        <v>8.4439540479190001E-2</v>
      </c>
      <c r="F65" s="2">
        <f t="shared" si="5"/>
        <v>4.4250523095203054E-2</v>
      </c>
      <c r="G65" s="2">
        <f t="shared" si="3"/>
        <v>4.0189017383986947E-2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5">
        <f>TITRES_STAT!D69</f>
        <v>10.952999999999999</v>
      </c>
      <c r="C66" s="2">
        <f t="shared" si="0"/>
        <v>11.642758500629695</v>
      </c>
      <c r="D66" s="2">
        <f t="shared" si="2"/>
        <v>11.48465198341035</v>
      </c>
      <c r="E66" s="2">
        <f t="shared" si="1"/>
        <v>0.15810651721934477</v>
      </c>
      <c r="F66" s="2">
        <f t="shared" si="5"/>
        <v>6.7021721920031391E-2</v>
      </c>
      <c r="G66" s="2">
        <f t="shared" si="3"/>
        <v>9.1084795299313376E-2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5">
        <f>TITRES_STAT!D70</f>
        <v>10.743</v>
      </c>
      <c r="C67" s="2">
        <f t="shared" si="0"/>
        <v>11.633564885148203</v>
      </c>
      <c r="D67" s="2">
        <f t="shared" si="2"/>
        <v>11.429714799454027</v>
      </c>
      <c r="E67" s="2">
        <f t="shared" si="1"/>
        <v>0.20385008569417629</v>
      </c>
      <c r="F67" s="2">
        <f t="shared" si="5"/>
        <v>9.4387394674860375E-2</v>
      </c>
      <c r="G67" s="2">
        <f t="shared" si="3"/>
        <v>0.10946269101931591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5">
        <f>TITRES_STAT!D71</f>
        <v>10.743</v>
      </c>
      <c r="C68" s="2">
        <f t="shared" si="0"/>
        <v>11.62178567204848</v>
      </c>
      <c r="D68" s="2">
        <f t="shared" si="2"/>
        <v>11.378847036531507</v>
      </c>
      <c r="E68" s="2">
        <f t="shared" si="1"/>
        <v>0.24293863551697292</v>
      </c>
      <c r="F68" s="2">
        <f t="shared" si="5"/>
        <v>0.1240976428432829</v>
      </c>
      <c r="G68" s="2">
        <f t="shared" si="3"/>
        <v>0.11884099267369003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5">
        <f>TITRES_STAT!D72</f>
        <v>11.063000000000001</v>
      </c>
      <c r="C69" s="2">
        <f t="shared" si="0"/>
        <v>11.611049414810251</v>
      </c>
      <c r="D69" s="2">
        <f t="shared" si="2"/>
        <v>11.355450959751396</v>
      </c>
      <c r="E69" s="2">
        <f t="shared" si="1"/>
        <v>0.25559845505885548</v>
      </c>
      <c r="F69" s="2">
        <f t="shared" si="5"/>
        <v>0.15039780528639743</v>
      </c>
      <c r="G69" s="2">
        <f t="shared" si="3"/>
        <v>0.10520064977245805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5">
        <f>TITRES_STAT!D73</f>
        <v>10.743</v>
      </c>
      <c r="C70" s="2">
        <f t="shared" si="0"/>
        <v>11.64073412022406</v>
      </c>
      <c r="D70" s="2">
        <f t="shared" si="2"/>
        <v>11.310084221992033</v>
      </c>
      <c r="E70" s="2">
        <f t="shared" si="1"/>
        <v>0.33064989823202673</v>
      </c>
      <c r="F70" s="2">
        <f t="shared" si="5"/>
        <v>0.18644822387552329</v>
      </c>
      <c r="G70" s="2">
        <f t="shared" si="3"/>
        <v>0.14420167435650344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5">
        <f>TITRES_STAT!D74</f>
        <v>11.053000000000001</v>
      </c>
      <c r="C71" s="2">
        <f t="shared" si="0"/>
        <v>11.627851947881897</v>
      </c>
      <c r="D71" s="2">
        <f t="shared" si="2"/>
        <v>11.29104094628892</v>
      </c>
      <c r="E71" s="2">
        <f t="shared" si="1"/>
        <v>0.33681100159297728</v>
      </c>
      <c r="F71" s="2">
        <f t="shared" si="5"/>
        <v>0.2165207794190141</v>
      </c>
      <c r="G71" s="2">
        <f t="shared" si="3"/>
        <v>0.12029022217396318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5">
        <f>TITRES_STAT!D75</f>
        <v>11.053000000000001</v>
      </c>
      <c r="C72" s="2">
        <f t="shared" si="0"/>
        <v>11.61695164820776</v>
      </c>
      <c r="D72" s="2">
        <f t="shared" si="2"/>
        <v>11.273408283600851</v>
      </c>
      <c r="E72" s="2">
        <f t="shared" si="1"/>
        <v>0.3435433646069086</v>
      </c>
      <c r="F72" s="2">
        <f t="shared" si="5"/>
        <v>0.241925296456593</v>
      </c>
      <c r="G72" s="2">
        <f t="shared" si="3"/>
        <v>0.1016180681503156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5">
        <f>TITRES_STAT!D76</f>
        <v>11.32</v>
      </c>
      <c r="C73" s="2">
        <f t="shared" si="0"/>
        <v>11.607728317714258</v>
      </c>
      <c r="D73" s="2">
        <f t="shared" si="2"/>
        <v>11.276859521852639</v>
      </c>
      <c r="E73" s="2">
        <f t="shared" si="1"/>
        <v>0.33086879586161899</v>
      </c>
      <c r="F73" s="2">
        <f t="shared" si="5"/>
        <v>0.25971399633759823</v>
      </c>
      <c r="G73" s="2">
        <f t="shared" si="3"/>
        <v>7.1154799524020762E-2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5">
        <f>TITRES_STAT!D77</f>
        <v>11.315</v>
      </c>
      <c r="C74" s="2">
        <f t="shared" si="0"/>
        <v>11.559462422681296</v>
      </c>
      <c r="D74" s="2">
        <f t="shared" si="2"/>
        <v>11.279684742456148</v>
      </c>
      <c r="E74" s="2">
        <f t="shared" si="1"/>
        <v>0.27977768022514837</v>
      </c>
      <c r="F74" s="2">
        <f t="shared" si="5"/>
        <v>0.2637267331151083</v>
      </c>
      <c r="G74" s="2">
        <f t="shared" si="3"/>
        <v>1.605094711004007E-2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5">
        <f>TITRES_STAT!D78</f>
        <v>11.315</v>
      </c>
      <c r="C75" s="2">
        <f t="shared" si="0"/>
        <v>11.517852819191866</v>
      </c>
      <c r="D75" s="2">
        <f t="shared" si="2"/>
        <v>11.282300687459395</v>
      </c>
      <c r="E75" s="2">
        <f t="shared" si="1"/>
        <v>0.23555213173247047</v>
      </c>
      <c r="F75" s="2">
        <f t="shared" si="5"/>
        <v>0.25809181283858074</v>
      </c>
      <c r="G75" s="2">
        <f t="shared" si="3"/>
        <v>-2.2539681106110265E-2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5">
        <f>TITRES_STAT!D79</f>
        <v>11.294</v>
      </c>
      <c r="C76" s="2">
        <f t="shared" si="0"/>
        <v>11.430952385470041</v>
      </c>
      <c r="D76" s="2">
        <f t="shared" si="2"/>
        <v>11.283167303203145</v>
      </c>
      <c r="E76" s="2">
        <f t="shared" si="1"/>
        <v>0.14778508226689624</v>
      </c>
      <c r="F76" s="2">
        <f t="shared" si="5"/>
        <v>0.23603046672424385</v>
      </c>
      <c r="G76" s="2">
        <f t="shared" si="3"/>
        <v>-8.8245384457347614E-2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5">
        <f>TITRES_STAT!D80</f>
        <v>11.137</v>
      </c>
      <c r="C77" s="2">
        <f t="shared" si="0"/>
        <v>11.325113556936188</v>
      </c>
      <c r="D77" s="2">
        <f t="shared" si="2"/>
        <v>11.272340095558466</v>
      </c>
      <c r="E77" s="2">
        <f t="shared" si="1"/>
        <v>5.2773461377721986E-2</v>
      </c>
      <c r="F77" s="2">
        <f t="shared" si="5"/>
        <v>0.19937906565493949</v>
      </c>
      <c r="G77" s="2">
        <f t="shared" si="3"/>
        <v>-0.1466056042772175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5">
        <f>TITRES_STAT!D81</f>
        <v>11.032</v>
      </c>
      <c r="C78" s="2">
        <f t="shared" si="0"/>
        <v>11.235557625099851</v>
      </c>
      <c r="D78" s="2">
        <f t="shared" si="2"/>
        <v>11.254537125517098</v>
      </c>
      <c r="E78" s="2">
        <f t="shared" si="1"/>
        <v>-1.8979500417247053E-2</v>
      </c>
      <c r="F78" s="2">
        <f t="shared" si="5"/>
        <v>0.15570735244050218</v>
      </c>
      <c r="G78" s="2">
        <f t="shared" si="3"/>
        <v>-0.17468685285774924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5">
        <f>TITRES_STAT!D82</f>
        <v>11.11</v>
      </c>
      <c r="C79" s="2">
        <f t="shared" ref="C79:C142" si="6">$C$4*B69+C78*(1-$C$4)</f>
        <v>11.209010298161413</v>
      </c>
      <c r="D79" s="2">
        <f t="shared" si="2"/>
        <v>11.243830671775092</v>
      </c>
      <c r="E79" s="2">
        <f t="shared" si="1"/>
        <v>-3.4820373613678512E-2</v>
      </c>
      <c r="F79" s="2">
        <f t="shared" si="5"/>
        <v>0.11760180722966605</v>
      </c>
      <c r="G79" s="2">
        <f t="shared" si="3"/>
        <v>-0.15242218084334458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5">
        <f>TITRES_STAT!D83</f>
        <v>11.394</v>
      </c>
      <c r="C80" s="2">
        <f t="shared" si="6"/>
        <v>11.137316406136581</v>
      </c>
      <c r="D80" s="2">
        <f t="shared" si="2"/>
        <v>11.254954325717677</v>
      </c>
      <c r="E80" s="2">
        <f t="shared" si="1"/>
        <v>-0.11763791958109593</v>
      </c>
      <c r="F80" s="2">
        <f t="shared" si="5"/>
        <v>7.0553861867513654E-2</v>
      </c>
      <c r="G80" s="2">
        <f t="shared" si="3"/>
        <v>-0.1881917814486096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5">
        <f>TITRES_STAT!D84</f>
        <v>11.347</v>
      </c>
      <c r="C81" s="2">
        <f t="shared" si="6"/>
        <v>11.124344651346338</v>
      </c>
      <c r="D81" s="2">
        <f t="shared" si="2"/>
        <v>11.261772523812663</v>
      </c>
      <c r="E81" s="2">
        <f t="shared" si="1"/>
        <v>-0.1374278724663256</v>
      </c>
      <c r="F81" s="2">
        <f t="shared" si="5"/>
        <v>2.8957515000745802E-2</v>
      </c>
      <c r="G81" s="2">
        <f t="shared" si="3"/>
        <v>-0.16638538746707141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5">
        <f>TITRES_STAT!D85</f>
        <v>11.347</v>
      </c>
      <c r="C82" s="2">
        <f t="shared" si="6"/>
        <v>11.113368551139208</v>
      </c>
      <c r="D82" s="2">
        <f t="shared" si="2"/>
        <v>11.268085670196911</v>
      </c>
      <c r="E82" s="2">
        <f t="shared" si="1"/>
        <v>-0.15471711905770213</v>
      </c>
      <c r="F82" s="2">
        <f t="shared" si="5"/>
        <v>-7.7774118109437858E-3</v>
      </c>
      <c r="G82" s="2">
        <f t="shared" si="3"/>
        <v>-0.14693970724675834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5">
        <f>TITRES_STAT!D86</f>
        <v>11.347</v>
      </c>
      <c r="C83" s="2">
        <f t="shared" si="6"/>
        <v>11.145158004810099</v>
      </c>
      <c r="D83" s="2">
        <f t="shared" si="2"/>
        <v>11.273931176108251</v>
      </c>
      <c r="E83" s="2">
        <f t="shared" si="1"/>
        <v>-0.12877317129815147</v>
      </c>
      <c r="F83" s="2">
        <f t="shared" si="5"/>
        <v>-3.1976563708385322E-2</v>
      </c>
      <c r="G83" s="2">
        <f t="shared" si="3"/>
        <v>-9.6796607589766145E-2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5">
        <f>TITRES_STAT!D87</f>
        <v>11.347</v>
      </c>
      <c r="C84" s="2">
        <f t="shared" si="6"/>
        <v>11.171287542531623</v>
      </c>
      <c r="D84" s="2">
        <f t="shared" si="2"/>
        <v>11.279343681581713</v>
      </c>
      <c r="E84" s="2">
        <f t="shared" si="1"/>
        <v>-0.10805613905009004</v>
      </c>
      <c r="F84" s="2">
        <f t="shared" si="5"/>
        <v>-4.7192478776726263E-2</v>
      </c>
      <c r="G84" s="2">
        <f t="shared" si="3"/>
        <v>-6.0863660273363776E-2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5">
        <f>TITRES_STAT!D88</f>
        <v>11.394</v>
      </c>
      <c r="C85" s="2">
        <f t="shared" si="6"/>
        <v>11.193397151372912</v>
      </c>
      <c r="D85" s="2">
        <f t="shared" si="2"/>
        <v>11.28783674220529</v>
      </c>
      <c r="E85" s="2">
        <f t="shared" si="1"/>
        <v>-9.4439590832378073E-2</v>
      </c>
      <c r="F85" s="2">
        <f t="shared" si="5"/>
        <v>-5.6641901187856628E-2</v>
      </c>
      <c r="G85" s="2">
        <f t="shared" si="3"/>
        <v>-3.7797689644521446E-2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5">
        <f>TITRES_STAT!D89</f>
        <v>11.079000000000001</v>
      </c>
      <c r="C86" s="2">
        <f t="shared" si="6"/>
        <v>11.208874512700156</v>
      </c>
      <c r="D86" s="2">
        <f t="shared" si="2"/>
        <v>11.272367353893786</v>
      </c>
      <c r="E86" s="2">
        <f t="shared" si="1"/>
        <v>-6.3492841193630412E-2</v>
      </c>
      <c r="F86" s="2">
        <f t="shared" si="5"/>
        <v>-5.8012089189011386E-2</v>
      </c>
      <c r="G86" s="2">
        <f t="shared" si="3"/>
        <v>-5.4807520046190258E-3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5">
        <f>TITRES_STAT!D90</f>
        <v>11.084</v>
      </c>
      <c r="C87" s="2">
        <f t="shared" si="6"/>
        <v>11.197816895361671</v>
      </c>
      <c r="D87" s="2">
        <f t="shared" si="2"/>
        <v>11.258414216568321</v>
      </c>
      <c r="E87" s="2">
        <f t="shared" si="1"/>
        <v>-6.0597321206650179E-2</v>
      </c>
      <c r="F87" s="2">
        <f t="shared" si="5"/>
        <v>-5.8529135592539146E-2</v>
      </c>
      <c r="G87" s="2">
        <f t="shared" si="3"/>
        <v>-2.068185614111033E-3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5">
        <f>TITRES_STAT!D91</f>
        <v>11.032</v>
      </c>
      <c r="C88" s="2">
        <f t="shared" si="6"/>
        <v>11.172306603767566</v>
      </c>
      <c r="D88" s="2">
        <f t="shared" si="2"/>
        <v>11.241642793118816</v>
      </c>
      <c r="E88" s="2">
        <f t="shared" si="1"/>
        <v>-6.9336189351249189E-2</v>
      </c>
      <c r="F88" s="2">
        <f t="shared" si="5"/>
        <v>-6.0690546344281157E-2</v>
      </c>
      <c r="G88" s="2">
        <f t="shared" si="3"/>
        <v>-8.6456430069680318E-3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5">
        <f>TITRES_STAT!D92</f>
        <v>11.340999999999999</v>
      </c>
      <c r="C89" s="2">
        <f t="shared" si="6"/>
        <v>11.162720972418711</v>
      </c>
      <c r="D89" s="2">
        <f t="shared" si="2"/>
        <v>11.249002586221126</v>
      </c>
      <c r="E89" s="2">
        <f t="shared" si="1"/>
        <v>-8.6281613802414725E-2</v>
      </c>
      <c r="F89" s="2">
        <f t="shared" si="5"/>
        <v>-6.5808759835907865E-2</v>
      </c>
      <c r="G89" s="2">
        <f t="shared" si="3"/>
        <v>-2.047285396650686E-2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5">
        <f>TITRES_STAT!D93</f>
        <v>11.331</v>
      </c>
      <c r="C90" s="2">
        <f t="shared" si="6"/>
        <v>11.198302361277371</v>
      </c>
      <c r="D90" s="2">
        <f t="shared" si="2"/>
        <v>11.255076468723264</v>
      </c>
      <c r="E90" s="2">
        <f t="shared" si="1"/>
        <v>-5.6774107445892952E-2</v>
      </c>
      <c r="F90" s="2">
        <f t="shared" si="5"/>
        <v>-6.4001829357904882E-2</v>
      </c>
      <c r="G90" s="2">
        <f t="shared" si="3"/>
        <v>7.2277219120119307E-3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5">
        <f>TITRES_STAT!D94</f>
        <v>11.037000000000001</v>
      </c>
      <c r="C91" s="2">
        <f t="shared" si="6"/>
        <v>11.221178921080851</v>
      </c>
      <c r="D91" s="2">
        <f t="shared" si="2"/>
        <v>11.238922656225244</v>
      </c>
      <c r="E91" s="2">
        <f t="shared" si="1"/>
        <v>-1.7743735144392758E-2</v>
      </c>
      <c r="F91" s="2">
        <f t="shared" si="5"/>
        <v>-5.4750210515202458E-2</v>
      </c>
      <c r="G91" s="2">
        <f t="shared" si="3"/>
        <v>3.7006475370809699E-2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5">
        <f>TITRES_STAT!D95</f>
        <v>11.032</v>
      </c>
      <c r="C92" s="2">
        <f t="shared" si="6"/>
        <v>11.240536010145334</v>
      </c>
      <c r="D92" s="2">
        <f t="shared" si="2"/>
        <v>11.223595052060411</v>
      </c>
      <c r="E92" s="2">
        <f t="shared" ref="E92:E155" si="7">C92-D92</f>
        <v>1.6940958084923352E-2</v>
      </c>
      <c r="F92" s="2">
        <f t="shared" si="5"/>
        <v>-4.0411976795177301E-2</v>
      </c>
      <c r="G92" s="2">
        <f t="shared" si="3"/>
        <v>5.7352934880100653E-2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5">
        <f>TITRES_STAT!D96</f>
        <v>11.032</v>
      </c>
      <c r="C93" s="2">
        <f t="shared" si="6"/>
        <v>11.25691508550759</v>
      </c>
      <c r="D93" s="2">
        <f t="shared" ref="D93:D156" si="8">$D$4*B93+(1-$D$4)*D92</f>
        <v>11.209402825981861</v>
      </c>
      <c r="E93" s="2">
        <f t="shared" si="7"/>
        <v>4.751225952572824E-2</v>
      </c>
      <c r="F93" s="2">
        <f t="shared" si="5"/>
        <v>-2.2827129530996193E-2</v>
      </c>
      <c r="G93" s="2">
        <f t="shared" si="3"/>
        <v>7.0339389056724433E-2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5">
        <f>TITRES_STAT!D97</f>
        <v>11.294</v>
      </c>
      <c r="C94" s="2">
        <f t="shared" si="6"/>
        <v>11.270774303121806</v>
      </c>
      <c r="D94" s="2">
        <f t="shared" si="8"/>
        <v>11.215669283316538</v>
      </c>
      <c r="E94" s="2">
        <f t="shared" si="7"/>
        <v>5.510501980526783E-2</v>
      </c>
      <c r="F94" s="2">
        <f t="shared" si="5"/>
        <v>-7.2406996637433881E-3</v>
      </c>
      <c r="G94" s="2">
        <f t="shared" si="3"/>
        <v>6.234571946901122E-2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5">
        <f>TITRES_STAT!D98</f>
        <v>11.032</v>
      </c>
      <c r="C95" s="2">
        <f t="shared" si="6"/>
        <v>11.289732102641528</v>
      </c>
      <c r="D95" s="2">
        <f t="shared" si="8"/>
        <v>11.202064151219016</v>
      </c>
      <c r="E95" s="2">
        <f t="shared" si="7"/>
        <v>8.7667951422512047E-2</v>
      </c>
      <c r="F95" s="2">
        <f t="shared" si="5"/>
        <v>1.1741030553507698E-2</v>
      </c>
      <c r="G95" s="2">
        <f t="shared" si="3"/>
        <v>7.592692086900435E-2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5">
        <f>TITRES_STAT!D99</f>
        <v>11.032</v>
      </c>
      <c r="C96" s="2">
        <f t="shared" si="6"/>
        <v>11.257311779158217</v>
      </c>
      <c r="D96" s="2">
        <f t="shared" si="8"/>
        <v>11.189466806684274</v>
      </c>
      <c r="E96" s="2">
        <f t="shared" si="7"/>
        <v>6.7844972473942278E-2</v>
      </c>
      <c r="F96" s="2">
        <f t="shared" si="5"/>
        <v>2.2961818937594615E-2</v>
      </c>
      <c r="G96" s="2">
        <f t="shared" si="3"/>
        <v>4.4883153536347663E-2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5">
        <f>TITRES_STAT!D100</f>
        <v>11.032</v>
      </c>
      <c r="C97" s="2">
        <f t="shared" si="6"/>
        <v>11.230648428518492</v>
      </c>
      <c r="D97" s="2">
        <f t="shared" si="8"/>
        <v>11.177802598781735</v>
      </c>
      <c r="E97" s="2">
        <f t="shared" si="7"/>
        <v>5.2845829736757111E-2</v>
      </c>
      <c r="F97" s="2">
        <f t="shared" si="5"/>
        <v>2.8938621097427113E-2</v>
      </c>
      <c r="G97" s="2">
        <f t="shared" si="3"/>
        <v>2.3907208639329998E-2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5">
        <f>TITRES_STAT!D101</f>
        <v>11.032</v>
      </c>
      <c r="C98" s="2">
        <f t="shared" si="6"/>
        <v>11.20008713182334</v>
      </c>
      <c r="D98" s="2">
        <f t="shared" si="8"/>
        <v>11.167002406279384</v>
      </c>
      <c r="E98" s="2">
        <f t="shared" si="7"/>
        <v>3.3084725543956139E-2</v>
      </c>
      <c r="F98" s="2">
        <f t="shared" si="5"/>
        <v>2.9767841986732921E-2</v>
      </c>
      <c r="G98" s="2">
        <f t="shared" si="3"/>
        <v>3.3168835572232186E-3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5">
        <f>TITRES_STAT!D102</f>
        <v>11.032</v>
      </c>
      <c r="C99" s="2">
        <f t="shared" si="6"/>
        <v>11.221766034619749</v>
      </c>
      <c r="D99" s="2">
        <f t="shared" si="8"/>
        <v>11.157002228036466</v>
      </c>
      <c r="E99" s="2">
        <f t="shared" si="7"/>
        <v>6.4763806583282957E-2</v>
      </c>
      <c r="F99" s="2">
        <f t="shared" si="5"/>
        <v>3.6767034906042932E-2</v>
      </c>
      <c r="G99" s="2">
        <f t="shared" si="3"/>
        <v>2.7996771677240025E-2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5">
        <f>TITRES_STAT!D103</f>
        <v>11.032</v>
      </c>
      <c r="C100" s="2">
        <f t="shared" si="6"/>
        <v>11.238571260062866</v>
      </c>
      <c r="D100" s="2">
        <f t="shared" si="8"/>
        <v>11.147742803737469</v>
      </c>
      <c r="E100" s="2">
        <f t="shared" si="7"/>
        <v>9.0828456325397156E-2</v>
      </c>
      <c r="F100" s="2">
        <f t="shared" si="5"/>
        <v>4.7579319189913774E-2</v>
      </c>
      <c r="G100" s="2">
        <f t="shared" ref="G100:G163" si="9">E100-F100</f>
        <v>4.3249137135483381E-2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5">
        <f>TITRES_STAT!D104</f>
        <v>11.032</v>
      </c>
      <c r="C101" s="2">
        <f t="shared" si="6"/>
        <v>11.207560296976272</v>
      </c>
      <c r="D101" s="2">
        <f t="shared" si="8"/>
        <v>11.139169262719879</v>
      </c>
      <c r="E101" s="2">
        <f t="shared" si="7"/>
        <v>6.8391034256393368E-2</v>
      </c>
      <c r="F101" s="2">
        <f t="shared" ref="F101:F164" si="11">(E101*(2/(10)))+((1-(2/10))*F100)</f>
        <v>5.1741662203209693E-2</v>
      </c>
      <c r="G101" s="2">
        <f t="shared" si="9"/>
        <v>1.6649372053183675E-2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5">
        <f>TITRES_STAT!D105</f>
        <v>11.032</v>
      </c>
      <c r="C102" s="2">
        <f t="shared" si="6"/>
        <v>11.180551020518383</v>
      </c>
      <c r="D102" s="2">
        <f t="shared" si="8"/>
        <v>11.131230798814702</v>
      </c>
      <c r="E102" s="2">
        <f t="shared" si="7"/>
        <v>4.9320221703681E-2</v>
      </c>
      <c r="F102" s="2">
        <f t="shared" si="11"/>
        <v>5.1257374103303957E-2</v>
      </c>
      <c r="G102" s="2">
        <f t="shared" si="9"/>
        <v>-1.9371523996229573E-3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5">
        <f>TITRES_STAT!D106</f>
        <v>11.037000000000001</v>
      </c>
      <c r="C103" s="2">
        <f t="shared" si="6"/>
        <v>11.157697017361709</v>
      </c>
      <c r="D103" s="2">
        <f t="shared" si="8"/>
        <v>11.124250739643243</v>
      </c>
      <c r="E103" s="2">
        <f t="shared" si="7"/>
        <v>3.3446277718466533E-2</v>
      </c>
      <c r="F103" s="2">
        <f t="shared" si="11"/>
        <v>4.7695154826336475E-2</v>
      </c>
      <c r="G103" s="2">
        <f t="shared" si="9"/>
        <v>-1.4248877107869942E-2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5">
        <f>TITRES_STAT!D107</f>
        <v>11.032</v>
      </c>
      <c r="C104" s="2">
        <f t="shared" si="6"/>
        <v>11.178666706998369</v>
      </c>
      <c r="D104" s="2">
        <f t="shared" si="8"/>
        <v>11.117417351521521</v>
      </c>
      <c r="E104" s="2">
        <f t="shared" si="7"/>
        <v>6.1249355476848066E-2</v>
      </c>
      <c r="F104" s="2">
        <f t="shared" si="11"/>
        <v>5.0405994956438799E-2</v>
      </c>
      <c r="G104" s="2">
        <f t="shared" si="9"/>
        <v>1.0843360520409268E-2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5">
        <f>TITRES_STAT!D108</f>
        <v>11.032</v>
      </c>
      <c r="C105" s="2">
        <f t="shared" si="6"/>
        <v>11.156102598229388</v>
      </c>
      <c r="D105" s="2">
        <f t="shared" si="8"/>
        <v>11.111090140297705</v>
      </c>
      <c r="E105" s="2">
        <f t="shared" si="7"/>
        <v>4.5012457931683514E-2</v>
      </c>
      <c r="F105" s="2">
        <f t="shared" si="11"/>
        <v>4.9327287551487742E-2</v>
      </c>
      <c r="G105" s="2">
        <f t="shared" si="9"/>
        <v>-4.314829619804228E-3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5">
        <f>TITRES_STAT!D109</f>
        <v>11.294</v>
      </c>
      <c r="C106" s="2">
        <f t="shared" si="6"/>
        <v>11.137009890809482</v>
      </c>
      <c r="D106" s="2">
        <f t="shared" si="8"/>
        <v>11.124639018794172</v>
      </c>
      <c r="E106" s="2">
        <f t="shared" si="7"/>
        <v>1.2370872015310397E-2</v>
      </c>
      <c r="F106" s="2">
        <f t="shared" si="11"/>
        <v>4.1936004444252273E-2</v>
      </c>
      <c r="G106" s="2">
        <f t="shared" si="9"/>
        <v>-2.9565132428941876E-2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5">
        <f>TITRES_STAT!D110</f>
        <v>11.032</v>
      </c>
      <c r="C107" s="2">
        <f t="shared" si="6"/>
        <v>11.120854522992639</v>
      </c>
      <c r="D107" s="2">
        <f t="shared" si="8"/>
        <v>11.117776869253863</v>
      </c>
      <c r="E107" s="2">
        <f t="shared" si="7"/>
        <v>3.0776537387762204E-3</v>
      </c>
      <c r="F107" s="2">
        <f t="shared" si="11"/>
        <v>3.416433430315706E-2</v>
      </c>
      <c r="G107" s="2">
        <f t="shared" si="9"/>
        <v>-3.1086680564380839E-2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5">
        <f>TITRES_STAT!D111</f>
        <v>11.032</v>
      </c>
      <c r="C108" s="2">
        <f t="shared" si="6"/>
        <v>11.107184596378387</v>
      </c>
      <c r="D108" s="2">
        <f t="shared" si="8"/>
        <v>11.111423027086909</v>
      </c>
      <c r="E108" s="2">
        <f t="shared" si="7"/>
        <v>-4.2384307085221451E-3</v>
      </c>
      <c r="F108" s="2">
        <f t="shared" si="11"/>
        <v>2.648378130082122E-2</v>
      </c>
      <c r="G108" s="2">
        <f t="shared" si="9"/>
        <v>-3.0722212009343365E-2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5">
        <f>TITRES_STAT!D112</f>
        <v>11.032</v>
      </c>
      <c r="C109" s="2">
        <f t="shared" si="6"/>
        <v>11.095617735397097</v>
      </c>
      <c r="D109" s="2">
        <f t="shared" si="8"/>
        <v>11.105539839895286</v>
      </c>
      <c r="E109" s="2">
        <f t="shared" si="7"/>
        <v>-9.9221044981891993E-3</v>
      </c>
      <c r="F109" s="2">
        <f t="shared" si="11"/>
        <v>1.9202604141019135E-2</v>
      </c>
      <c r="G109" s="2">
        <f t="shared" si="9"/>
        <v>-2.9124708639208335E-2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5">
        <f>TITRES_STAT!D113</f>
        <v>11.032</v>
      </c>
      <c r="C110" s="2">
        <f t="shared" si="6"/>
        <v>11.085830391489852</v>
      </c>
      <c r="D110" s="2">
        <f t="shared" si="8"/>
        <v>11.100092444347487</v>
      </c>
      <c r="E110" s="2">
        <f t="shared" si="7"/>
        <v>-1.4262052857635155E-2</v>
      </c>
      <c r="F110" s="2">
        <f t="shared" si="11"/>
        <v>1.2509672741288277E-2</v>
      </c>
      <c r="G110" s="2">
        <f t="shared" si="9"/>
        <v>-2.6771725598923431E-2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5">
        <f>TITRES_STAT!D114</f>
        <v>11.032</v>
      </c>
      <c r="C111" s="2">
        <f t="shared" si="6"/>
        <v>11.077548792799105</v>
      </c>
      <c r="D111" s="2">
        <f t="shared" si="8"/>
        <v>11.095048559581006</v>
      </c>
      <c r="E111" s="2">
        <f t="shared" si="7"/>
        <v>-1.7499766781901016E-2</v>
      </c>
      <c r="F111" s="2">
        <f t="shared" si="11"/>
        <v>6.5077848366504182E-3</v>
      </c>
      <c r="G111" s="2">
        <f t="shared" si="9"/>
        <v>-2.4007551618551434E-2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5">
        <f>TITRES_STAT!D115</f>
        <v>11.032</v>
      </c>
      <c r="C112" s="2">
        <f t="shared" si="6"/>
        <v>11.070541286214628</v>
      </c>
      <c r="D112" s="2">
        <f t="shared" si="8"/>
        <v>11.090378295908339</v>
      </c>
      <c r="E112" s="2">
        <f t="shared" si="7"/>
        <v>-1.9837009693711494E-2</v>
      </c>
      <c r="F112" s="2">
        <f t="shared" si="11"/>
        <v>1.2388259305780363E-3</v>
      </c>
      <c r="G112" s="2">
        <f t="shared" si="9"/>
        <v>-2.1075835624289531E-2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5">
        <f>TITRES_STAT!D116</f>
        <v>11.032</v>
      </c>
      <c r="C113" s="2">
        <f t="shared" si="6"/>
        <v>11.065381088335455</v>
      </c>
      <c r="D113" s="2">
        <f t="shared" si="8"/>
        <v>11.086053977692906</v>
      </c>
      <c r="E113" s="2">
        <f t="shared" si="7"/>
        <v>-2.0672889357451041E-2</v>
      </c>
      <c r="F113" s="2">
        <f t="shared" si="11"/>
        <v>-3.1435171270277791E-3</v>
      </c>
      <c r="G113" s="2">
        <f t="shared" si="9"/>
        <v>-1.7529372230423262E-2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5">
        <f>TITRES_STAT!D117</f>
        <v>11.032</v>
      </c>
      <c r="C114" s="2">
        <f t="shared" si="6"/>
        <v>11.060245536283846</v>
      </c>
      <c r="D114" s="2">
        <f t="shared" si="8"/>
        <v>11.082049979345284</v>
      </c>
      <c r="E114" s="2">
        <f t="shared" si="7"/>
        <v>-2.1804443061437695E-2</v>
      </c>
      <c r="F114" s="2">
        <f t="shared" si="11"/>
        <v>-6.8757023139097628E-3</v>
      </c>
      <c r="G114" s="2">
        <f t="shared" si="9"/>
        <v>-1.4928740747527931E-2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5">
        <f>TITRES_STAT!D118</f>
        <v>11.032</v>
      </c>
      <c r="C115" s="2">
        <f t="shared" si="6"/>
        <v>11.055900069163254</v>
      </c>
      <c r="D115" s="2">
        <f t="shared" si="8"/>
        <v>11.078342573467856</v>
      </c>
      <c r="E115" s="2">
        <f t="shared" si="7"/>
        <v>-2.2442504304601485E-2</v>
      </c>
      <c r="F115" s="2">
        <f t="shared" si="11"/>
        <v>-9.9890627120481079E-3</v>
      </c>
      <c r="G115" s="2">
        <f t="shared" si="9"/>
        <v>-1.2453441592553377E-2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5">
        <f>TITRES_STAT!D119</f>
        <v>10.976000000000001</v>
      </c>
      <c r="C116" s="2">
        <f t="shared" si="6"/>
        <v>11.092530827753523</v>
      </c>
      <c r="D116" s="2">
        <f t="shared" si="8"/>
        <v>11.070761642099868</v>
      </c>
      <c r="E116" s="2">
        <f t="shared" si="7"/>
        <v>2.1769185653655043E-2</v>
      </c>
      <c r="F116" s="2">
        <f t="shared" si="11"/>
        <v>-3.6374130389074787E-3</v>
      </c>
      <c r="G116" s="2">
        <f t="shared" si="9"/>
        <v>2.5406598692562524E-2</v>
      </c>
      <c r="H116" s="2" t="str">
        <f t="shared" si="10"/>
        <v>Sell</v>
      </c>
    </row>
    <row r="117" spans="1:8" ht="13.5" x14ac:dyDescent="0.25">
      <c r="A117" s="3">
        <f>TITRES_STAT!B120</f>
        <v>42173</v>
      </c>
      <c r="B117" s="5">
        <f>TITRES_STAT!D120</f>
        <v>10.920999999999999</v>
      </c>
      <c r="C117" s="2">
        <f t="shared" si="6"/>
        <v>11.083218392714519</v>
      </c>
      <c r="D117" s="2">
        <f t="shared" si="8"/>
        <v>11.059668187129507</v>
      </c>
      <c r="E117" s="2">
        <f t="shared" si="7"/>
        <v>2.3550205585012307E-2</v>
      </c>
      <c r="F117" s="2">
        <f t="shared" si="11"/>
        <v>1.8001106858764782E-3</v>
      </c>
      <c r="G117" s="2">
        <f t="shared" si="9"/>
        <v>2.1750094899135829E-2</v>
      </c>
      <c r="H117" s="2" t="str">
        <f t="shared" si="10"/>
        <v>Sell</v>
      </c>
    </row>
    <row r="118" spans="1:8" ht="13.5" x14ac:dyDescent="0.25">
      <c r="A118" s="3">
        <f>TITRES_STAT!B121</f>
        <v>42174</v>
      </c>
      <c r="B118" s="5">
        <f>TITRES_STAT!D121</f>
        <v>10.976000000000001</v>
      </c>
      <c r="C118" s="2">
        <f t="shared" si="6"/>
        <v>11.075338639989209</v>
      </c>
      <c r="D118" s="2">
        <f t="shared" si="8"/>
        <v>11.053470543638433</v>
      </c>
      <c r="E118" s="2">
        <f t="shared" si="7"/>
        <v>2.1868096350775801E-2</v>
      </c>
      <c r="F118" s="2">
        <f t="shared" si="11"/>
        <v>5.8137078188563425E-3</v>
      </c>
      <c r="G118" s="2">
        <f t="shared" si="9"/>
        <v>1.6054388531919459E-2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5">
        <f>TITRES_STAT!D122</f>
        <v>10.976000000000001</v>
      </c>
      <c r="C119" s="2">
        <f t="shared" si="6"/>
        <v>11.068671156913945</v>
      </c>
      <c r="D119" s="2">
        <f t="shared" si="8"/>
        <v>11.047731984850401</v>
      </c>
      <c r="E119" s="2">
        <f t="shared" si="7"/>
        <v>2.093917206354412E-2</v>
      </c>
      <c r="F119" s="2">
        <f t="shared" si="11"/>
        <v>8.8388006677938974E-3</v>
      </c>
      <c r="G119" s="2">
        <f t="shared" si="9"/>
        <v>1.2100371395750223E-2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5">
        <f>TITRES_STAT!D123</f>
        <v>10.987</v>
      </c>
      <c r="C120" s="2">
        <f t="shared" si="6"/>
        <v>11.063029440465646</v>
      </c>
      <c r="D120" s="2">
        <f t="shared" si="8"/>
        <v>11.043233319305926</v>
      </c>
      <c r="E120" s="2">
        <f t="shared" si="7"/>
        <v>1.9796121159719959E-2</v>
      </c>
      <c r="F120" s="2">
        <f t="shared" si="11"/>
        <v>1.1030264766179111E-2</v>
      </c>
      <c r="G120" s="2">
        <f t="shared" si="9"/>
        <v>8.7658563935408482E-3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5">
        <f>TITRES_STAT!D124</f>
        <v>10.993</v>
      </c>
      <c r="C121" s="2">
        <f t="shared" si="6"/>
        <v>11.058255680394009</v>
      </c>
      <c r="D121" s="2">
        <f t="shared" si="8"/>
        <v>11.039512332690673</v>
      </c>
      <c r="E121" s="2">
        <f t="shared" si="7"/>
        <v>1.8743347703335189E-2</v>
      </c>
      <c r="F121" s="2">
        <f t="shared" si="11"/>
        <v>1.2572881353610328E-2</v>
      </c>
      <c r="G121" s="2">
        <f t="shared" si="9"/>
        <v>6.1704663497248614E-3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5">
        <f>TITRES_STAT!D125</f>
        <v>11.004</v>
      </c>
      <c r="C122" s="2">
        <f t="shared" si="6"/>
        <v>11.054216344948776</v>
      </c>
      <c r="D122" s="2">
        <f t="shared" si="8"/>
        <v>11.036881789528401</v>
      </c>
      <c r="E122" s="2">
        <f t="shared" si="7"/>
        <v>1.7334555420374542E-2</v>
      </c>
      <c r="F122" s="2">
        <f t="shared" si="11"/>
        <v>1.352521616696317E-2</v>
      </c>
      <c r="G122" s="2">
        <f t="shared" si="9"/>
        <v>3.8093392534113719E-3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5">
        <f>TITRES_STAT!D126</f>
        <v>11.004</v>
      </c>
      <c r="C123" s="2">
        <f t="shared" si="6"/>
        <v>11.050798445725887</v>
      </c>
      <c r="D123" s="2">
        <f t="shared" si="8"/>
        <v>11.034446101415186</v>
      </c>
      <c r="E123" s="2">
        <f t="shared" si="7"/>
        <v>1.6352344310700317E-2</v>
      </c>
      <c r="F123" s="2">
        <f t="shared" si="11"/>
        <v>1.4090641795710599E-2</v>
      </c>
      <c r="G123" s="2">
        <f t="shared" si="9"/>
        <v>2.2617025149897184E-3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5">
        <f>TITRES_STAT!D127</f>
        <v>11.004</v>
      </c>
      <c r="C124" s="2">
        <f t="shared" si="6"/>
        <v>11.047906377152673</v>
      </c>
      <c r="D124" s="2">
        <f t="shared" si="8"/>
        <v>11.032190834643691</v>
      </c>
      <c r="E124" s="2">
        <f t="shared" si="7"/>
        <v>1.5715542508981883E-2</v>
      </c>
      <c r="F124" s="2">
        <f t="shared" si="11"/>
        <v>1.4415621938364858E-2</v>
      </c>
      <c r="G124" s="2">
        <f t="shared" si="9"/>
        <v>1.2999205706170254E-3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5">
        <f>TITRES_STAT!D128</f>
        <v>10.976000000000001</v>
      </c>
      <c r="C125" s="2">
        <f t="shared" si="6"/>
        <v>11.045459242206107</v>
      </c>
      <c r="D125" s="2">
        <f t="shared" si="8"/>
        <v>11.028028550596009</v>
      </c>
      <c r="E125" s="2">
        <f t="shared" si="7"/>
        <v>1.7430691610098137E-2</v>
      </c>
      <c r="F125" s="2">
        <f t="shared" si="11"/>
        <v>1.5018635872711515E-2</v>
      </c>
      <c r="G125" s="2">
        <f t="shared" si="9"/>
        <v>2.412055737386622E-3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5">
        <f>TITRES_STAT!D129</f>
        <v>11.032</v>
      </c>
      <c r="C126" s="2">
        <f t="shared" si="6"/>
        <v>11.03477320494363</v>
      </c>
      <c r="D126" s="2">
        <f t="shared" si="8"/>
        <v>11.028322732033342</v>
      </c>
      <c r="E126" s="2">
        <f t="shared" si="7"/>
        <v>6.4504729102878855E-3</v>
      </c>
      <c r="F126" s="2">
        <f t="shared" si="11"/>
        <v>1.3305003280226791E-2</v>
      </c>
      <c r="G126" s="2">
        <f t="shared" si="9"/>
        <v>-6.8545303699389052E-3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5">
        <f>TITRES_STAT!D130</f>
        <v>11.363</v>
      </c>
      <c r="C127" s="2">
        <f t="shared" si="6"/>
        <v>11.017269634952301</v>
      </c>
      <c r="D127" s="2">
        <f t="shared" si="8"/>
        <v>11.053113640771613</v>
      </c>
      <c r="E127" s="2">
        <f t="shared" si="7"/>
        <v>-3.584400581931213E-2</v>
      </c>
      <c r="F127" s="2">
        <f t="shared" si="11"/>
        <v>3.4752014603190075E-3</v>
      </c>
      <c r="G127" s="2">
        <f t="shared" si="9"/>
        <v>-3.931920727963114E-2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5">
        <f>TITRES_STAT!D131</f>
        <v>11.363</v>
      </c>
      <c r="C128" s="2">
        <f t="shared" si="6"/>
        <v>11.010920460344256</v>
      </c>
      <c r="D128" s="2">
        <f t="shared" si="8"/>
        <v>11.076068185899642</v>
      </c>
      <c r="E128" s="2">
        <f t="shared" si="7"/>
        <v>-6.514772555538606E-2</v>
      </c>
      <c r="F128" s="2">
        <f t="shared" si="11"/>
        <v>-1.0249383942822007E-2</v>
      </c>
      <c r="G128" s="2">
        <f t="shared" si="9"/>
        <v>-5.4898341612564051E-2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5">
        <f>TITRES_STAT!D132</f>
        <v>11.363</v>
      </c>
      <c r="C129" s="2">
        <f t="shared" si="6"/>
        <v>11.005548081829755</v>
      </c>
      <c r="D129" s="2">
        <f t="shared" si="8"/>
        <v>11.09732239435152</v>
      </c>
      <c r="E129" s="2">
        <f t="shared" si="7"/>
        <v>-9.1774312521765822E-2</v>
      </c>
      <c r="F129" s="2">
        <f t="shared" si="11"/>
        <v>-2.6554369658610771E-2</v>
      </c>
      <c r="G129" s="2">
        <f t="shared" si="9"/>
        <v>-6.521994286315505E-2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5">
        <f>TITRES_STAT!D133</f>
        <v>11.302</v>
      </c>
      <c r="C130" s="2">
        <f t="shared" si="6"/>
        <v>11.002694530779024</v>
      </c>
      <c r="D130" s="2">
        <f t="shared" si="8"/>
        <v>11.11248369847363</v>
      </c>
      <c r="E130" s="2">
        <f t="shared" si="7"/>
        <v>-0.10978916769460589</v>
      </c>
      <c r="F130" s="2">
        <f t="shared" si="11"/>
        <v>-4.3201329265809801E-2</v>
      </c>
      <c r="G130" s="2">
        <f t="shared" si="9"/>
        <v>-6.6587838428796092E-2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5">
        <f>TITRES_STAT!D134</f>
        <v>11.302</v>
      </c>
      <c r="C131" s="2">
        <f t="shared" si="6"/>
        <v>11.001203064505328</v>
      </c>
      <c r="D131" s="2">
        <f t="shared" si="8"/>
        <v>11.126521943031138</v>
      </c>
      <c r="E131" s="2">
        <f t="shared" si="7"/>
        <v>-0.12531887852581036</v>
      </c>
      <c r="F131" s="2">
        <f t="shared" si="11"/>
        <v>-5.9624839117809914E-2</v>
      </c>
      <c r="G131" s="2">
        <f t="shared" si="9"/>
        <v>-6.5694039408000449E-2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5">
        <f>TITRES_STAT!D135</f>
        <v>11.037000000000001</v>
      </c>
      <c r="C132" s="2">
        <f t="shared" si="6"/>
        <v>11.001633362273738</v>
      </c>
      <c r="D132" s="2">
        <f t="shared" si="8"/>
        <v>11.119890687991795</v>
      </c>
      <c r="E132" s="2">
        <f t="shared" si="7"/>
        <v>-0.1182573257180568</v>
      </c>
      <c r="F132" s="2">
        <f t="shared" si="11"/>
        <v>-7.1351336437859292E-2</v>
      </c>
      <c r="G132" s="2">
        <f t="shared" si="9"/>
        <v>-4.6905989280197513E-2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5">
        <f>TITRES_STAT!D136</f>
        <v>11.032</v>
      </c>
      <c r="C133" s="2">
        <f t="shared" si="6"/>
        <v>11.00199746038547</v>
      </c>
      <c r="D133" s="2">
        <f t="shared" si="8"/>
        <v>11.113380266659069</v>
      </c>
      <c r="E133" s="2">
        <f t="shared" si="7"/>
        <v>-0.11138280627359975</v>
      </c>
      <c r="F133" s="2">
        <f t="shared" si="11"/>
        <v>-7.9357630405007387E-2</v>
      </c>
      <c r="G133" s="2">
        <f t="shared" si="9"/>
        <v>-3.2025175868592368E-2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5">
        <f>TITRES_STAT!D137</f>
        <v>11.032</v>
      </c>
      <c r="C134" s="2">
        <f t="shared" si="6"/>
        <v>11.002305543403089</v>
      </c>
      <c r="D134" s="2">
        <f t="shared" si="8"/>
        <v>11.107352098758398</v>
      </c>
      <c r="E134" s="2">
        <f t="shared" si="7"/>
        <v>-0.10504655535530816</v>
      </c>
      <c r="F134" s="2">
        <f t="shared" si="11"/>
        <v>-8.4495415395067539E-2</v>
      </c>
      <c r="G134" s="2">
        <f t="shared" si="9"/>
        <v>-2.0551139960240619E-2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5">
        <f>TITRES_STAT!D138</f>
        <v>11.307</v>
      </c>
      <c r="C135" s="2">
        <f t="shared" si="6"/>
        <v>10.998258536725691</v>
      </c>
      <c r="D135" s="2">
        <f t="shared" si="8"/>
        <v>11.122140832183701</v>
      </c>
      <c r="E135" s="2">
        <f t="shared" si="7"/>
        <v>-0.12388229545801011</v>
      </c>
      <c r="F135" s="2">
        <f t="shared" si="11"/>
        <v>-9.2372791407656057E-2</v>
      </c>
      <c r="G135" s="2">
        <f t="shared" si="9"/>
        <v>-3.1509504050354048E-2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5">
        <f>TITRES_STAT!D139</f>
        <v>11.087</v>
      </c>
      <c r="C136" s="2">
        <f t="shared" si="6"/>
        <v>11.003449531075585</v>
      </c>
      <c r="D136" s="2">
        <f t="shared" si="8"/>
        <v>11.119537807577501</v>
      </c>
      <c r="E136" s="2">
        <f t="shared" si="7"/>
        <v>-0.116088276501916</v>
      </c>
      <c r="F136" s="2">
        <f t="shared" si="11"/>
        <v>-9.7115888426508062E-2</v>
      </c>
      <c r="G136" s="2">
        <f t="shared" si="9"/>
        <v>-1.8972388075407937E-2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5">
        <f>TITRES_STAT!D140</f>
        <v>11.417999999999999</v>
      </c>
      <c r="C137" s="2">
        <f t="shared" si="6"/>
        <v>11.058764987833188</v>
      </c>
      <c r="D137" s="2">
        <f t="shared" si="8"/>
        <v>11.141646118127316</v>
      </c>
      <c r="E137" s="2">
        <f t="shared" si="7"/>
        <v>-8.2881130294127914E-2</v>
      </c>
      <c r="F137" s="2">
        <f t="shared" si="11"/>
        <v>-9.4268936800032038E-2</v>
      </c>
      <c r="G137" s="2">
        <f t="shared" si="9"/>
        <v>1.1387806505904124E-2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5">
        <f>TITRES_STAT!D141</f>
        <v>11.417999999999999</v>
      </c>
      <c r="C138" s="2">
        <f t="shared" si="6"/>
        <v>11.10557037432039</v>
      </c>
      <c r="D138" s="2">
        <f t="shared" si="8"/>
        <v>11.162116776043812</v>
      </c>
      <c r="E138" s="2">
        <f t="shared" si="7"/>
        <v>-5.6546401723421624E-2</v>
      </c>
      <c r="F138" s="2">
        <f t="shared" si="11"/>
        <v>-8.6724429784709969E-2</v>
      </c>
      <c r="G138" s="2">
        <f t="shared" si="9"/>
        <v>3.0178028061288345E-2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5">
        <f>TITRES_STAT!D142</f>
        <v>11.417999999999999</v>
      </c>
      <c r="C139" s="2">
        <f t="shared" si="6"/>
        <v>11.145174932117254</v>
      </c>
      <c r="D139" s="2">
        <f t="shared" si="8"/>
        <v>11.181071088929455</v>
      </c>
      <c r="E139" s="2">
        <f t="shared" si="7"/>
        <v>-3.5896156812201596E-2</v>
      </c>
      <c r="F139" s="2">
        <f t="shared" si="11"/>
        <v>-7.6558775190208303E-2</v>
      </c>
      <c r="G139" s="2">
        <f t="shared" si="9"/>
        <v>4.0662618378006707E-2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5">
        <f>TITRES_STAT!D143</f>
        <v>11.417999999999999</v>
      </c>
      <c r="C140" s="2">
        <f t="shared" si="6"/>
        <v>11.169301865637676</v>
      </c>
      <c r="D140" s="2">
        <f t="shared" si="8"/>
        <v>11.198621378638386</v>
      </c>
      <c r="E140" s="2">
        <f t="shared" si="7"/>
        <v>-2.9319513000709563E-2</v>
      </c>
      <c r="F140" s="2">
        <f t="shared" si="11"/>
        <v>-6.7110922752308566E-2</v>
      </c>
      <c r="G140" s="2">
        <f t="shared" si="9"/>
        <v>3.7791409751599003E-2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5">
        <f>TITRES_STAT!D144</f>
        <v>11.417999999999999</v>
      </c>
      <c r="C141" s="2">
        <f t="shared" si="6"/>
        <v>11.189716963231879</v>
      </c>
      <c r="D141" s="2">
        <f t="shared" si="8"/>
        <v>11.214871646887394</v>
      </c>
      <c r="E141" s="2">
        <f t="shared" si="7"/>
        <v>-2.5154683655514987E-2</v>
      </c>
      <c r="F141" s="2">
        <f t="shared" si="11"/>
        <v>-5.8719674932949856E-2</v>
      </c>
      <c r="G141" s="2">
        <f t="shared" si="9"/>
        <v>3.3564991277434869E-2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5">
        <f>TITRES_STAT!D145</f>
        <v>11.577999999999999</v>
      </c>
      <c r="C142" s="2">
        <f t="shared" si="6"/>
        <v>11.16622204581159</v>
      </c>
      <c r="D142" s="2">
        <f t="shared" si="8"/>
        <v>11.241770043414254</v>
      </c>
      <c r="E142" s="2">
        <f t="shared" si="7"/>
        <v>-7.5547997602663841E-2</v>
      </c>
      <c r="F142" s="2">
        <f t="shared" si="11"/>
        <v>-6.208533946689266E-2</v>
      </c>
      <c r="G142" s="2">
        <f t="shared" si="9"/>
        <v>-1.3462658135771181E-2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5">
        <f>TITRES_STAT!D146</f>
        <v>11.417999999999999</v>
      </c>
      <c r="C143" s="2">
        <f t="shared" ref="C143:C206" si="12">$C$4*B133+C142*(1-$C$4)</f>
        <v>11.145572500302114</v>
      </c>
      <c r="D143" s="2">
        <f t="shared" si="8"/>
        <v>11.254824114272457</v>
      </c>
      <c r="E143" s="2">
        <f t="shared" si="7"/>
        <v>-0.10925161397034344</v>
      </c>
      <c r="F143" s="2">
        <f t="shared" si="11"/>
        <v>-7.1518594367582816E-2</v>
      </c>
      <c r="G143" s="2">
        <f t="shared" si="9"/>
        <v>-3.7733019602760626E-2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5">
        <f>TITRES_STAT!D147</f>
        <v>11.417999999999999</v>
      </c>
      <c r="C144" s="2">
        <f t="shared" si="12"/>
        <v>11.128099807947942</v>
      </c>
      <c r="D144" s="2">
        <f t="shared" si="8"/>
        <v>11.266911216918942</v>
      </c>
      <c r="E144" s="2">
        <f t="shared" si="7"/>
        <v>-0.13881140897099975</v>
      </c>
      <c r="F144" s="2">
        <f t="shared" si="11"/>
        <v>-8.4977157288266214E-2</v>
      </c>
      <c r="G144" s="2">
        <f t="shared" si="9"/>
        <v>-5.3834251682733536E-2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5">
        <f>TITRES_STAT!D148</f>
        <v>11.363</v>
      </c>
      <c r="C145" s="2">
        <f t="shared" si="12"/>
        <v>11.15562291441749</v>
      </c>
      <c r="D145" s="2">
        <f t="shared" si="8"/>
        <v>11.274028904554577</v>
      </c>
      <c r="E145" s="2">
        <f t="shared" si="7"/>
        <v>-0.11840599013708619</v>
      </c>
      <c r="F145" s="2">
        <f t="shared" si="11"/>
        <v>-9.166292385803021E-2</v>
      </c>
      <c r="G145" s="2">
        <f t="shared" si="9"/>
        <v>-2.6743066279055983E-2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5">
        <f>TITRES_STAT!D149</f>
        <v>11.423</v>
      </c>
      <c r="C146" s="2">
        <f t="shared" si="12"/>
        <v>11.145065542968647</v>
      </c>
      <c r="D146" s="2">
        <f t="shared" si="8"/>
        <v>11.285063800513496</v>
      </c>
      <c r="E146" s="2">
        <f t="shared" si="7"/>
        <v>-0.13999825754484974</v>
      </c>
      <c r="F146" s="2">
        <f t="shared" si="11"/>
        <v>-0.10132999059539412</v>
      </c>
      <c r="G146" s="2">
        <f t="shared" si="9"/>
        <v>-3.8668266949455618E-2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5">
        <f>TITRES_STAT!D150</f>
        <v>11.423</v>
      </c>
      <c r="C147" s="2">
        <f t="shared" si="12"/>
        <v>11.187055459435008</v>
      </c>
      <c r="D147" s="2">
        <f t="shared" si="8"/>
        <v>11.295281296771755</v>
      </c>
      <c r="E147" s="2">
        <f t="shared" si="7"/>
        <v>-0.10822583733674662</v>
      </c>
      <c r="F147" s="2">
        <f t="shared" si="11"/>
        <v>-0.10270915994366461</v>
      </c>
      <c r="G147" s="2">
        <f t="shared" si="9"/>
        <v>-5.516677393082009E-3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5">
        <f>TITRES_STAT!D151</f>
        <v>11.141999999999999</v>
      </c>
      <c r="C148" s="2">
        <f t="shared" si="12"/>
        <v>11.2225853887527</v>
      </c>
      <c r="D148" s="2">
        <f t="shared" si="8"/>
        <v>11.283927126640513</v>
      </c>
      <c r="E148" s="2">
        <f t="shared" si="7"/>
        <v>-6.1341737887813608E-2</v>
      </c>
      <c r="F148" s="2">
        <f t="shared" si="11"/>
        <v>-9.443567553249442E-2</v>
      </c>
      <c r="G148" s="2">
        <f t="shared" si="9"/>
        <v>3.3093937644680813E-2</v>
      </c>
      <c r="H148" s="2" t="str">
        <f t="shared" si="10"/>
        <v>Sell</v>
      </c>
    </row>
    <row r="149" spans="1:8" ht="13.5" x14ac:dyDescent="0.25">
      <c r="A149" s="3">
        <f>TITRES_STAT!B152</f>
        <v>42220</v>
      </c>
      <c r="B149" s="5">
        <f>TITRES_STAT!D152</f>
        <v>11.196999999999999</v>
      </c>
      <c r="C149" s="2">
        <f t="shared" si="12"/>
        <v>11.252649175098439</v>
      </c>
      <c r="D149" s="2">
        <f t="shared" si="8"/>
        <v>11.277488080222698</v>
      </c>
      <c r="E149" s="2">
        <f t="shared" si="7"/>
        <v>-2.4838905124259014E-2</v>
      </c>
      <c r="F149" s="2">
        <f t="shared" si="11"/>
        <v>-8.0516321450847347E-2</v>
      </c>
      <c r="G149" s="2">
        <f t="shared" si="9"/>
        <v>5.5677416326588333E-2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5">
        <f>TITRES_STAT!D153</f>
        <v>11.196999999999999</v>
      </c>
      <c r="C150" s="2">
        <f t="shared" si="12"/>
        <v>11.278087763544834</v>
      </c>
      <c r="D150" s="2">
        <f t="shared" si="8"/>
        <v>11.271526000206201</v>
      </c>
      <c r="E150" s="2">
        <f t="shared" si="7"/>
        <v>6.5617633386327867E-3</v>
      </c>
      <c r="F150" s="2">
        <f t="shared" si="11"/>
        <v>-6.3100704492951326E-2</v>
      </c>
      <c r="G150" s="2">
        <f t="shared" si="9"/>
        <v>6.9662467831584113E-2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5">
        <f>TITRES_STAT!D154</f>
        <v>11.417999999999999</v>
      </c>
      <c r="C151" s="2">
        <f t="shared" si="12"/>
        <v>11.299612722999475</v>
      </c>
      <c r="D151" s="2">
        <f t="shared" si="8"/>
        <v>11.282375926116853</v>
      </c>
      <c r="E151" s="2">
        <f t="shared" si="7"/>
        <v>1.7236796882622585E-2</v>
      </c>
      <c r="F151" s="2">
        <f t="shared" si="11"/>
        <v>-4.7033204217836549E-2</v>
      </c>
      <c r="G151" s="2">
        <f t="shared" si="9"/>
        <v>6.4270001100459134E-2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5">
        <f>TITRES_STAT!D155</f>
        <v>11.583</v>
      </c>
      <c r="C152" s="2">
        <f t="shared" si="12"/>
        <v>11.34244153484571</v>
      </c>
      <c r="D152" s="2">
        <f t="shared" si="8"/>
        <v>11.304644376034123</v>
      </c>
      <c r="E152" s="2">
        <f t="shared" si="7"/>
        <v>3.7797158811587295E-2</v>
      </c>
      <c r="F152" s="2">
        <f t="shared" si="11"/>
        <v>-3.0067131611951785E-2</v>
      </c>
      <c r="G152" s="2">
        <f t="shared" si="9"/>
        <v>6.7864290423539086E-2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5">
        <f>TITRES_STAT!D156</f>
        <v>11.583</v>
      </c>
      <c r="C153" s="2">
        <f t="shared" si="12"/>
        <v>11.354065914100216</v>
      </c>
      <c r="D153" s="2">
        <f t="shared" si="8"/>
        <v>11.325263311142706</v>
      </c>
      <c r="E153" s="2">
        <f t="shared" si="7"/>
        <v>2.8802602957510359E-2</v>
      </c>
      <c r="F153" s="2">
        <f t="shared" si="11"/>
        <v>-1.8293184698059357E-2</v>
      </c>
      <c r="G153" s="2">
        <f t="shared" si="9"/>
        <v>4.7095787655569717E-2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5">
        <f>TITRES_STAT!D157</f>
        <v>11.423</v>
      </c>
      <c r="C154" s="2">
        <f t="shared" si="12"/>
        <v>11.363901927315569</v>
      </c>
      <c r="D154" s="2">
        <f t="shared" si="8"/>
        <v>11.332503065872876</v>
      </c>
      <c r="E154" s="2">
        <f t="shared" si="7"/>
        <v>3.1398861442692549E-2</v>
      </c>
      <c r="F154" s="2">
        <f t="shared" si="11"/>
        <v>-8.3547754699089764E-3</v>
      </c>
      <c r="G154" s="2">
        <f t="shared" si="9"/>
        <v>3.9753636912601524E-2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5">
        <f>TITRES_STAT!D158</f>
        <v>11.417999999999999</v>
      </c>
      <c r="C155" s="2">
        <f t="shared" si="12"/>
        <v>11.363763169267019</v>
      </c>
      <c r="D155" s="2">
        <f t="shared" si="8"/>
        <v>11.338836172104516</v>
      </c>
      <c r="E155" s="2">
        <f t="shared" si="7"/>
        <v>2.4926997162502573E-2</v>
      </c>
      <c r="F155" s="2">
        <f t="shared" si="11"/>
        <v>-1.6984209434266666E-3</v>
      </c>
      <c r="G155" s="2">
        <f t="shared" si="9"/>
        <v>2.6625418105929239E-2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5">
        <f>TITRES_STAT!D159</f>
        <v>11.66</v>
      </c>
      <c r="C156" s="2">
        <f t="shared" si="12"/>
        <v>11.372876527841324</v>
      </c>
      <c r="D156" s="2">
        <f t="shared" si="8"/>
        <v>11.36262608528196</v>
      </c>
      <c r="E156" s="2">
        <f t="shared" ref="E156:E219" si="13">C156-D156</f>
        <v>1.0250442559364359E-2</v>
      </c>
      <c r="F156" s="2">
        <f t="shared" si="11"/>
        <v>6.9135175713153866E-4</v>
      </c>
      <c r="G156" s="2">
        <f t="shared" si="9"/>
        <v>9.5590908022328211E-3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5">
        <f>TITRES_STAT!D160</f>
        <v>11.666</v>
      </c>
      <c r="C157" s="2">
        <f t="shared" si="12"/>
        <v>11.380587831250352</v>
      </c>
      <c r="D157" s="2">
        <f t="shared" ref="D157:D220" si="14">$D$4*B157+(1-$D$4)*D156</f>
        <v>11.385098227112925</v>
      </c>
      <c r="E157" s="2">
        <f t="shared" si="13"/>
        <v>-4.5103958625727358E-3</v>
      </c>
      <c r="F157" s="2">
        <f t="shared" si="11"/>
        <v>-3.4899776680931622E-4</v>
      </c>
      <c r="G157" s="2">
        <f t="shared" si="9"/>
        <v>-4.1613980957634199E-3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5">
        <f>TITRES_STAT!D161</f>
        <v>11.666</v>
      </c>
      <c r="C158" s="2">
        <f t="shared" si="12"/>
        <v>11.343882011057989</v>
      </c>
      <c r="D158" s="2">
        <f t="shared" si="14"/>
        <v>11.405905765845301</v>
      </c>
      <c r="E158" s="2">
        <f t="shared" si="13"/>
        <v>-6.2023754787311702E-2</v>
      </c>
      <c r="F158" s="2">
        <f t="shared" si="11"/>
        <v>-1.2683949170909795E-2</v>
      </c>
      <c r="G158" s="2">
        <f t="shared" si="9"/>
        <v>-4.9339805616401909E-2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5">
        <f>TITRES_STAT!D162</f>
        <v>11.666</v>
      </c>
      <c r="C159" s="2">
        <f t="shared" si="12"/>
        <v>11.321284778587529</v>
      </c>
      <c r="D159" s="2">
        <f t="shared" si="14"/>
        <v>11.425172005412316</v>
      </c>
      <c r="E159" s="2">
        <f t="shared" si="13"/>
        <v>-0.10388722682478679</v>
      </c>
      <c r="F159" s="2">
        <f t="shared" si="11"/>
        <v>-3.0924604701685197E-2</v>
      </c>
      <c r="G159" s="2">
        <f t="shared" si="9"/>
        <v>-7.2962622123101589E-2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5">
        <f>TITRES_STAT!D163</f>
        <v>11.666</v>
      </c>
      <c r="C160" s="2">
        <f t="shared" si="12"/>
        <v>11.302164043420216</v>
      </c>
      <c r="D160" s="2">
        <f t="shared" si="14"/>
        <v>11.443011116122515</v>
      </c>
      <c r="E160" s="2">
        <f t="shared" si="13"/>
        <v>-0.14084707270229835</v>
      </c>
      <c r="F160" s="2">
        <f t="shared" si="11"/>
        <v>-5.290909830180783E-2</v>
      </c>
      <c r="G160" s="2">
        <f t="shared" si="9"/>
        <v>-8.7937974400490518E-2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5">
        <f>TITRES_STAT!D164</f>
        <v>11.666</v>
      </c>
      <c r="C161" s="2">
        <f t="shared" si="12"/>
        <v>11.319984959817106</v>
      </c>
      <c r="D161" s="2">
        <f t="shared" si="14"/>
        <v>11.459528811224551</v>
      </c>
      <c r="E161" s="2">
        <f t="shared" si="13"/>
        <v>-0.13954385140744563</v>
      </c>
      <c r="F161" s="2">
        <f t="shared" si="11"/>
        <v>-7.023604892293539E-2</v>
      </c>
      <c r="G161" s="2">
        <f t="shared" si="9"/>
        <v>-6.9307802484510239E-2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5">
        <f>TITRES_STAT!D165</f>
        <v>11.583</v>
      </c>
      <c r="C162" s="2">
        <f t="shared" si="12"/>
        <v>11.360448812152935</v>
      </c>
      <c r="D162" s="2">
        <f t="shared" si="14"/>
        <v>11.468674825207918</v>
      </c>
      <c r="E162" s="2">
        <f t="shared" si="13"/>
        <v>-0.10822601305498303</v>
      </c>
      <c r="F162" s="2">
        <f t="shared" si="11"/>
        <v>-7.7834041749344926E-2</v>
      </c>
      <c r="G162" s="2">
        <f t="shared" si="9"/>
        <v>-3.0391971305638102E-2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5">
        <f>TITRES_STAT!D166</f>
        <v>11.583</v>
      </c>
      <c r="C163" s="2">
        <f t="shared" si="12"/>
        <v>11.394687456437099</v>
      </c>
      <c r="D163" s="2">
        <f t="shared" si="14"/>
        <v>11.477143356673999</v>
      </c>
      <c r="E163" s="2">
        <f t="shared" si="13"/>
        <v>-8.2455900236899637E-2</v>
      </c>
      <c r="F163" s="2">
        <f t="shared" si="11"/>
        <v>-7.8758413446855871E-2</v>
      </c>
      <c r="G163" s="2">
        <f t="shared" si="9"/>
        <v>-3.6974867900437663E-3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5">
        <f>TITRES_STAT!D167</f>
        <v>11.417999999999999</v>
      </c>
      <c r="C164" s="2">
        <f t="shared" si="12"/>
        <v>11.399043232369854</v>
      </c>
      <c r="D164" s="2">
        <f t="shared" si="14"/>
        <v>11.47276236729074</v>
      </c>
      <c r="E164" s="2">
        <f t="shared" si="13"/>
        <v>-7.3719134920885665E-2</v>
      </c>
      <c r="F164" s="2">
        <f t="shared" si="11"/>
        <v>-7.7750557741661827E-2</v>
      </c>
      <c r="G164" s="2">
        <f t="shared" ref="G164:G227" si="15">E164-F164</f>
        <v>4.0314228207761621E-3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5">
        <f>TITRES_STAT!D168</f>
        <v>11.583</v>
      </c>
      <c r="C165" s="2">
        <f t="shared" si="12"/>
        <v>11.401959658159107</v>
      </c>
      <c r="D165" s="2">
        <f t="shared" si="14"/>
        <v>11.480928117861797</v>
      </c>
      <c r="E165" s="2">
        <f t="shared" si="13"/>
        <v>-7.8968459702689842E-2</v>
      </c>
      <c r="F165" s="2">
        <f t="shared" ref="F165:F228" si="17">(E165*(2/(10)))+((1-(2/10))*F164)</f>
        <v>-7.7994138133867436E-2</v>
      </c>
      <c r="G165" s="2">
        <f t="shared" si="15"/>
        <v>-9.7432156882240606E-4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5">
        <f>TITRES_STAT!D169</f>
        <v>11.417999999999999</v>
      </c>
      <c r="C166" s="2">
        <f t="shared" si="12"/>
        <v>11.441658172288475</v>
      </c>
      <c r="D166" s="2">
        <f t="shared" si="14"/>
        <v>11.476266775797962</v>
      </c>
      <c r="E166" s="2">
        <f t="shared" si="13"/>
        <v>-3.4608603509486358E-2</v>
      </c>
      <c r="F166" s="2">
        <f t="shared" si="17"/>
        <v>-6.9317031208991228E-2</v>
      </c>
      <c r="G166" s="2">
        <f t="shared" si="15"/>
        <v>3.4708427699504871E-2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5">
        <f>TITRES_STAT!D170</f>
        <v>11.583</v>
      </c>
      <c r="C167" s="2">
        <f t="shared" si="12"/>
        <v>11.476172299628711</v>
      </c>
      <c r="D167" s="2">
        <f t="shared" si="14"/>
        <v>11.48417294055367</v>
      </c>
      <c r="E167" s="2">
        <f t="shared" si="13"/>
        <v>-8.0006409249584465E-3</v>
      </c>
      <c r="F167" s="2">
        <f t="shared" si="17"/>
        <v>-5.7053753152184673E-2</v>
      </c>
      <c r="G167" s="2">
        <f t="shared" si="15"/>
        <v>4.9053112227226227E-2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5">
        <f>TITRES_STAT!D171</f>
        <v>11.555999999999999</v>
      </c>
      <c r="C168" s="2">
        <f t="shared" si="12"/>
        <v>11.505376561224296</v>
      </c>
      <c r="D168" s="2">
        <f t="shared" si="14"/>
        <v>11.48949346347562</v>
      </c>
      <c r="E168" s="2">
        <f t="shared" si="13"/>
        <v>1.5883097748675468E-2</v>
      </c>
      <c r="F168" s="2">
        <f t="shared" si="17"/>
        <v>-4.2466382972012648E-2</v>
      </c>
      <c r="G168" s="2">
        <f t="shared" si="15"/>
        <v>5.8349480720688116E-2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5">
        <f>TITRES_STAT!D172</f>
        <v>11.555999999999999</v>
      </c>
      <c r="C169" s="2">
        <f t="shared" si="12"/>
        <v>11.530087859497481</v>
      </c>
      <c r="D169" s="2">
        <f t="shared" si="14"/>
        <v>11.494419873588537</v>
      </c>
      <c r="E169" s="2">
        <f t="shared" si="13"/>
        <v>3.5667985908943933E-2</v>
      </c>
      <c r="F169" s="2">
        <f t="shared" si="17"/>
        <v>-2.6839509195821332E-2</v>
      </c>
      <c r="G169" s="2">
        <f t="shared" si="15"/>
        <v>6.2507495104765262E-2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5">
        <f>TITRES_STAT!D173</f>
        <v>11.555999999999999</v>
      </c>
      <c r="C170" s="2">
        <f t="shared" si="12"/>
        <v>11.550997419574792</v>
      </c>
      <c r="D170" s="2">
        <f t="shared" si="14"/>
        <v>11.498981364433831</v>
      </c>
      <c r="E170" s="2">
        <f t="shared" si="13"/>
        <v>5.2016055140960304E-2</v>
      </c>
      <c r="F170" s="2">
        <f t="shared" si="17"/>
        <v>-1.1068396328465006E-2</v>
      </c>
      <c r="G170" s="2">
        <f t="shared" si="15"/>
        <v>6.3084451469425318E-2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5">
        <f>TITRES_STAT!D174</f>
        <v>11.252000000000001</v>
      </c>
      <c r="C171" s="2">
        <f t="shared" si="12"/>
        <v>11.568690124255593</v>
      </c>
      <c r="D171" s="2">
        <f t="shared" si="14"/>
        <v>11.480686448549843</v>
      </c>
      <c r="E171" s="2">
        <f t="shared" si="13"/>
        <v>8.8003675705749629E-2</v>
      </c>
      <c r="F171" s="2">
        <f t="shared" si="17"/>
        <v>8.7460180783779217E-3</v>
      </c>
      <c r="G171" s="2">
        <f t="shared" si="15"/>
        <v>7.9257657627371705E-2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5">
        <f>TITRES_STAT!D175</f>
        <v>11.252000000000001</v>
      </c>
      <c r="C172" s="2">
        <f t="shared" si="12"/>
        <v>11.570891643600886</v>
      </c>
      <c r="D172" s="2">
        <f t="shared" si="14"/>
        <v>11.463746711620225</v>
      </c>
      <c r="E172" s="2">
        <f t="shared" si="13"/>
        <v>0.10714493198066144</v>
      </c>
      <c r="F172" s="2">
        <f t="shared" si="17"/>
        <v>2.8425800858834629E-2</v>
      </c>
      <c r="G172" s="2">
        <f t="shared" si="15"/>
        <v>7.871913112182681E-2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5">
        <f>TITRES_STAT!D176</f>
        <v>11.032</v>
      </c>
      <c r="C173" s="2">
        <f t="shared" si="12"/>
        <v>11.572754467662287</v>
      </c>
      <c r="D173" s="2">
        <f t="shared" si="14"/>
        <v>11.431765473722431</v>
      </c>
      <c r="E173" s="2">
        <f t="shared" si="13"/>
        <v>0.14098899393985675</v>
      </c>
      <c r="F173" s="2">
        <f t="shared" si="17"/>
        <v>5.0938439475039052E-2</v>
      </c>
      <c r="G173" s="2">
        <f t="shared" si="15"/>
        <v>9.0050554464817703E-2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5">
        <f>TITRES_STAT!D177</f>
        <v>11.032</v>
      </c>
      <c r="C174" s="2">
        <f t="shared" si="12"/>
        <v>11.548946088021935</v>
      </c>
      <c r="D174" s="2">
        <f t="shared" si="14"/>
        <v>11.402153216409658</v>
      </c>
      <c r="E174" s="2">
        <f t="shared" si="13"/>
        <v>0.14679287161227705</v>
      </c>
      <c r="F174" s="2">
        <f t="shared" si="17"/>
        <v>7.0109325902486655E-2</v>
      </c>
      <c r="G174" s="2">
        <f t="shared" si="15"/>
        <v>7.6683545709790399E-2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5">
        <f>TITRES_STAT!D178</f>
        <v>11.021000000000001</v>
      </c>
      <c r="C175" s="2">
        <f t="shared" si="12"/>
        <v>11.554185151403177</v>
      </c>
      <c r="D175" s="2">
        <f t="shared" si="14"/>
        <v>11.373919644823758</v>
      </c>
      <c r="E175" s="2">
        <f t="shared" si="13"/>
        <v>0.18026550657941875</v>
      </c>
      <c r="F175" s="2">
        <f t="shared" si="17"/>
        <v>9.2140562037873075E-2</v>
      </c>
      <c r="G175" s="2">
        <f t="shared" si="15"/>
        <v>8.812494454154568E-2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5">
        <f>TITRES_STAT!D179</f>
        <v>11.021000000000001</v>
      </c>
      <c r="C176" s="2">
        <f t="shared" si="12"/>
        <v>11.533233589648843</v>
      </c>
      <c r="D176" s="2">
        <f t="shared" si="14"/>
        <v>11.347777448910886</v>
      </c>
      <c r="E176" s="2">
        <f t="shared" si="13"/>
        <v>0.18545614073795669</v>
      </c>
      <c r="F176" s="2">
        <f t="shared" si="17"/>
        <v>0.1108036777778898</v>
      </c>
      <c r="G176" s="2">
        <f t="shared" si="15"/>
        <v>7.465246296006689E-2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5">
        <f>TITRES_STAT!D180</f>
        <v>10.695</v>
      </c>
      <c r="C177" s="2">
        <f t="shared" si="12"/>
        <v>11.540889960472098</v>
      </c>
      <c r="D177" s="2">
        <f t="shared" si="14"/>
        <v>11.299423563806375</v>
      </c>
      <c r="E177" s="2">
        <f t="shared" si="13"/>
        <v>0.24146639666572334</v>
      </c>
      <c r="F177" s="2">
        <f t="shared" si="17"/>
        <v>0.13693622155545651</v>
      </c>
      <c r="G177" s="2">
        <f t="shared" si="15"/>
        <v>0.10453017511026683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5">
        <f>TITRES_STAT!D181</f>
        <v>11.175000000000001</v>
      </c>
      <c r="C178" s="2">
        <f t="shared" si="12"/>
        <v>11.54321458193793</v>
      </c>
      <c r="D178" s="2">
        <f t="shared" si="14"/>
        <v>11.29020700352442</v>
      </c>
      <c r="E178" s="2">
        <f t="shared" si="13"/>
        <v>0.25300757841350929</v>
      </c>
      <c r="F178" s="2">
        <f t="shared" si="17"/>
        <v>0.16015049292706707</v>
      </c>
      <c r="G178" s="2">
        <f t="shared" si="15"/>
        <v>9.2857085486442226E-2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5">
        <f>TITRES_STAT!D182</f>
        <v>11.032</v>
      </c>
      <c r="C179" s="2">
        <f t="shared" si="12"/>
        <v>11.545181569332094</v>
      </c>
      <c r="D179" s="2">
        <f t="shared" si="14"/>
        <v>11.271080558818907</v>
      </c>
      <c r="E179" s="2">
        <f t="shared" si="13"/>
        <v>0.27410101051318669</v>
      </c>
      <c r="F179" s="2">
        <f t="shared" si="17"/>
        <v>0.182940596444291</v>
      </c>
      <c r="G179" s="2">
        <f t="shared" si="15"/>
        <v>9.116041406889569E-2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5">
        <f>TITRES_STAT!D183</f>
        <v>11.087</v>
      </c>
      <c r="C180" s="2">
        <f t="shared" si="12"/>
        <v>11.546845943281003</v>
      </c>
      <c r="D180" s="2">
        <f t="shared" si="14"/>
        <v>11.257444961869359</v>
      </c>
      <c r="E180" s="2">
        <f t="shared" si="13"/>
        <v>0.28940098141164405</v>
      </c>
      <c r="F180" s="2">
        <f t="shared" si="17"/>
        <v>0.20423267343776164</v>
      </c>
      <c r="G180" s="2">
        <f t="shared" si="15"/>
        <v>8.5168307973882418E-2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5">
        <f>TITRES_STAT!D184</f>
        <v>11.032</v>
      </c>
      <c r="C181" s="2">
        <f t="shared" si="12"/>
        <v>11.501485028930079</v>
      </c>
      <c r="D181" s="2">
        <f t="shared" si="14"/>
        <v>11.24074533506422</v>
      </c>
      <c r="E181" s="2">
        <f t="shared" si="13"/>
        <v>0.26073969386585816</v>
      </c>
      <c r="F181" s="2">
        <f t="shared" si="17"/>
        <v>0.21553407752338097</v>
      </c>
      <c r="G181" s="2">
        <f t="shared" si="15"/>
        <v>4.520561634247719E-2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5">
        <f>TITRES_STAT!D185</f>
        <v>11.032</v>
      </c>
      <c r="C182" s="2">
        <f t="shared" si="12"/>
        <v>11.46310271678699</v>
      </c>
      <c r="D182" s="2">
        <f t="shared" si="14"/>
        <v>11.225282717652055</v>
      </c>
      <c r="E182" s="2">
        <f t="shared" si="13"/>
        <v>0.23781999913493479</v>
      </c>
      <c r="F182" s="2">
        <f t="shared" si="17"/>
        <v>0.21999126184569173</v>
      </c>
      <c r="G182" s="2">
        <f t="shared" si="15"/>
        <v>1.7828737289243057E-2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5">
        <f>TITRES_STAT!D186</f>
        <v>11.087</v>
      </c>
      <c r="C183" s="2">
        <f t="shared" si="12"/>
        <v>11.396779221896683</v>
      </c>
      <c r="D183" s="2">
        <f t="shared" si="14"/>
        <v>11.215039553381532</v>
      </c>
      <c r="E183" s="2">
        <f t="shared" si="13"/>
        <v>0.18173966851515111</v>
      </c>
      <c r="F183" s="2">
        <f t="shared" si="17"/>
        <v>0.2123409431795836</v>
      </c>
      <c r="G183" s="2">
        <f t="shared" si="15"/>
        <v>-3.0601274664432493E-2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5">
        <f>TITRES_STAT!D187</f>
        <v>11.087</v>
      </c>
      <c r="C184" s="2">
        <f t="shared" si="12"/>
        <v>11.340659341604885</v>
      </c>
      <c r="D184" s="2">
        <f t="shared" si="14"/>
        <v>11.205555142019936</v>
      </c>
      <c r="E184" s="2">
        <f t="shared" si="13"/>
        <v>0.13510419958494957</v>
      </c>
      <c r="F184" s="2">
        <f t="shared" si="17"/>
        <v>0.19689359446065682</v>
      </c>
      <c r="G184" s="2">
        <f t="shared" si="15"/>
        <v>-6.1789394875707254E-2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5">
        <f>TITRES_STAT!D188</f>
        <v>11.196999999999999</v>
      </c>
      <c r="C185" s="2">
        <f t="shared" si="12"/>
        <v>11.29148098135798</v>
      </c>
      <c r="D185" s="2">
        <f t="shared" si="14"/>
        <v>11.204921427796236</v>
      </c>
      <c r="E185" s="2">
        <f t="shared" si="13"/>
        <v>8.6559553561743385E-2</v>
      </c>
      <c r="F185" s="2">
        <f t="shared" si="17"/>
        <v>0.17482678628087414</v>
      </c>
      <c r="G185" s="2">
        <f t="shared" si="15"/>
        <v>-8.8267232719130756E-2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5">
        <f>TITRES_STAT!D189</f>
        <v>11.141999999999999</v>
      </c>
      <c r="C186" s="2">
        <f t="shared" si="12"/>
        <v>11.249868522687521</v>
      </c>
      <c r="D186" s="2">
        <f t="shared" si="14"/>
        <v>11.200260581292811</v>
      </c>
      <c r="E186" s="2">
        <f t="shared" si="13"/>
        <v>4.9607941394709698E-2</v>
      </c>
      <c r="F186" s="2">
        <f t="shared" si="17"/>
        <v>0.14978301730364124</v>
      </c>
      <c r="G186" s="2">
        <f t="shared" si="15"/>
        <v>-0.10017507590893154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5">
        <f>TITRES_STAT!D190</f>
        <v>11.141999999999999</v>
      </c>
      <c r="C187" s="2">
        <f t="shared" si="12"/>
        <v>11.164504134581749</v>
      </c>
      <c r="D187" s="2">
        <f t="shared" si="14"/>
        <v>11.19594498267853</v>
      </c>
      <c r="E187" s="2">
        <f t="shared" si="13"/>
        <v>-3.1440848096780272E-2</v>
      </c>
      <c r="F187" s="2">
        <f t="shared" si="17"/>
        <v>0.11353824422355695</v>
      </c>
      <c r="G187" s="2">
        <f t="shared" si="15"/>
        <v>-0.14497909232033723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5">
        <f>TITRES_STAT!D191</f>
        <v>11.141999999999999</v>
      </c>
      <c r="C188" s="2">
        <f t="shared" si="12"/>
        <v>11.166118883107634</v>
      </c>
      <c r="D188" s="2">
        <f t="shared" si="14"/>
        <v>11.191949058035675</v>
      </c>
      <c r="E188" s="2">
        <f t="shared" si="13"/>
        <v>-2.5830174928040961E-2</v>
      </c>
      <c r="F188" s="2">
        <f t="shared" si="17"/>
        <v>8.5664560393237374E-2</v>
      </c>
      <c r="G188" s="2">
        <f t="shared" si="15"/>
        <v>-0.11149473532127833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5">
        <f>TITRES_STAT!D192</f>
        <v>10.976000000000001</v>
      </c>
      <c r="C189" s="2">
        <f t="shared" si="12"/>
        <v>11.145485208783382</v>
      </c>
      <c r="D189" s="2">
        <f t="shared" si="14"/>
        <v>11.175952831514515</v>
      </c>
      <c r="E189" s="2">
        <f t="shared" si="13"/>
        <v>-3.0467622731132238E-2</v>
      </c>
      <c r="F189" s="2">
        <f t="shared" si="17"/>
        <v>6.2438123768363447E-2</v>
      </c>
      <c r="G189" s="2">
        <f t="shared" si="15"/>
        <v>-9.2905746499495678E-2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5">
        <f>TITRES_STAT!D193</f>
        <v>10.839</v>
      </c>
      <c r="C190" s="2">
        <f t="shared" si="12"/>
        <v>11.13648748435517</v>
      </c>
      <c r="D190" s="2">
        <f t="shared" si="14"/>
        <v>11.150993362513439</v>
      </c>
      <c r="E190" s="2">
        <f t="shared" si="13"/>
        <v>-1.4505878158269425E-2</v>
      </c>
      <c r="F190" s="2">
        <f t="shared" si="17"/>
        <v>4.704932338303687E-2</v>
      </c>
      <c r="G190" s="2">
        <f t="shared" si="15"/>
        <v>-6.1555201541306295E-2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5">
        <f>TITRES_STAT!D194</f>
        <v>10.519</v>
      </c>
      <c r="C191" s="2">
        <f t="shared" si="12"/>
        <v>11.120412486762067</v>
      </c>
      <c r="D191" s="2">
        <f t="shared" si="14"/>
        <v>11.104179039364295</v>
      </c>
      <c r="E191" s="2">
        <f t="shared" si="13"/>
        <v>1.6233447397771883E-2</v>
      </c>
      <c r="F191" s="2">
        <f t="shared" si="17"/>
        <v>4.0886148185983878E-2</v>
      </c>
      <c r="G191" s="2">
        <f t="shared" si="15"/>
        <v>-2.4652700788211995E-2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5">
        <f>TITRES_STAT!D195</f>
        <v>10.756</v>
      </c>
      <c r="C192" s="2">
        <f t="shared" si="12"/>
        <v>11.106810565721748</v>
      </c>
      <c r="D192" s="2">
        <f t="shared" si="14"/>
        <v>11.078387999411385</v>
      </c>
      <c r="E192" s="2">
        <f t="shared" si="13"/>
        <v>2.8422566310362996E-2</v>
      </c>
      <c r="F192" s="2">
        <f t="shared" si="17"/>
        <v>3.8393431810859704E-2</v>
      </c>
      <c r="G192" s="2">
        <f t="shared" si="15"/>
        <v>-9.9708655004967089E-3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5">
        <f>TITRES_STAT!D196</f>
        <v>10.739000000000001</v>
      </c>
      <c r="C193" s="2">
        <f t="shared" si="12"/>
        <v>11.10376278637994</v>
      </c>
      <c r="D193" s="2">
        <f t="shared" si="14"/>
        <v>11.053248147603133</v>
      </c>
      <c r="E193" s="2">
        <f t="shared" si="13"/>
        <v>5.0514638776807175E-2</v>
      </c>
      <c r="F193" s="2">
        <f t="shared" si="17"/>
        <v>4.08176732040492E-2</v>
      </c>
      <c r="G193" s="2">
        <f t="shared" si="15"/>
        <v>9.6969655727579748E-3</v>
      </c>
      <c r="H193" s="2" t="str">
        <f t="shared" si="16"/>
        <v>Sell</v>
      </c>
    </row>
    <row r="194" spans="1:8" ht="13.5" x14ac:dyDescent="0.25">
      <c r="A194" s="3">
        <f>TITRES_STAT!B197</f>
        <v>42286</v>
      </c>
      <c r="B194" s="5">
        <f>TITRES_STAT!D197</f>
        <v>10.739000000000001</v>
      </c>
      <c r="C194" s="2">
        <f t="shared" si="12"/>
        <v>11.101183896167642</v>
      </c>
      <c r="D194" s="2">
        <f t="shared" si="14"/>
        <v>11.029970507039938</v>
      </c>
      <c r="E194" s="2">
        <f t="shared" si="13"/>
        <v>7.1213389127704474E-2</v>
      </c>
      <c r="F194" s="2">
        <f t="shared" si="17"/>
        <v>4.6896816388780259E-2</v>
      </c>
      <c r="G194" s="2">
        <f t="shared" si="15"/>
        <v>2.4316572738924215E-2</v>
      </c>
      <c r="H194" s="2" t="str">
        <f t="shared" si="16"/>
        <v>Sell</v>
      </c>
    </row>
    <row r="195" spans="1:8" ht="13.5" x14ac:dyDescent="0.25">
      <c r="A195" s="3">
        <f>TITRES_STAT!B198</f>
        <v>42289</v>
      </c>
      <c r="B195" s="5">
        <f>TITRES_STAT!D198</f>
        <v>11.015000000000001</v>
      </c>
      <c r="C195" s="2">
        <f t="shared" si="12"/>
        <v>11.115924835218774</v>
      </c>
      <c r="D195" s="2">
        <f t="shared" si="14"/>
        <v>11.028861580592535</v>
      </c>
      <c r="E195" s="2">
        <f t="shared" si="13"/>
        <v>8.7063254626238873E-2</v>
      </c>
      <c r="F195" s="2">
        <f t="shared" si="17"/>
        <v>5.4930104036271986E-2</v>
      </c>
      <c r="G195" s="2">
        <f t="shared" si="15"/>
        <v>3.2133150589966887E-2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5">
        <f>TITRES_STAT!D199</f>
        <v>11.032</v>
      </c>
      <c r="C196" s="2">
        <f t="shared" si="12"/>
        <v>11.119936399031271</v>
      </c>
      <c r="D196" s="2">
        <f t="shared" si="14"/>
        <v>11.029094056104199</v>
      </c>
      <c r="E196" s="2">
        <f t="shared" si="13"/>
        <v>9.084234292707194E-2</v>
      </c>
      <c r="F196" s="2">
        <f t="shared" si="17"/>
        <v>6.2112551814431982E-2</v>
      </c>
      <c r="G196" s="2">
        <f t="shared" si="15"/>
        <v>2.8729791112639957E-2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5">
        <f>TITRES_STAT!D200</f>
        <v>11.032</v>
      </c>
      <c r="C197" s="2">
        <f t="shared" si="12"/>
        <v>11.123330799180305</v>
      </c>
      <c r="D197" s="2">
        <f t="shared" si="14"/>
        <v>11.029309311207591</v>
      </c>
      <c r="E197" s="2">
        <f t="shared" si="13"/>
        <v>9.4021487972714368E-2</v>
      </c>
      <c r="F197" s="2">
        <f t="shared" si="17"/>
        <v>6.8494339046088468E-2</v>
      </c>
      <c r="G197" s="2">
        <f t="shared" si="15"/>
        <v>2.5527148926625901E-2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5">
        <f>TITRES_STAT!D201</f>
        <v>11.032</v>
      </c>
      <c r="C198" s="2">
        <f t="shared" si="12"/>
        <v>11.126202983921797</v>
      </c>
      <c r="D198" s="2">
        <f t="shared" si="14"/>
        <v>11.02950862148851</v>
      </c>
      <c r="E198" s="2">
        <f t="shared" si="13"/>
        <v>9.6694362433286329E-2</v>
      </c>
      <c r="F198" s="2">
        <f t="shared" si="17"/>
        <v>7.4134343723528048E-2</v>
      </c>
      <c r="G198" s="2">
        <f t="shared" si="15"/>
        <v>2.2560018709758281E-2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5">
        <f>TITRES_STAT!D202</f>
        <v>10.701000000000001</v>
      </c>
      <c r="C199" s="2">
        <f t="shared" si="12"/>
        <v>11.103094832549212</v>
      </c>
      <c r="D199" s="2">
        <f t="shared" si="14"/>
        <v>11.005174649526399</v>
      </c>
      <c r="E199" s="2">
        <f t="shared" si="13"/>
        <v>9.7920183022813134E-2</v>
      </c>
      <c r="F199" s="2">
        <f t="shared" si="17"/>
        <v>7.889151158338506E-2</v>
      </c>
      <c r="G199" s="2">
        <f t="shared" si="15"/>
        <v>1.9028671439428074E-2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5">
        <f>TITRES_STAT!D203</f>
        <v>10.48</v>
      </c>
      <c r="C200" s="2">
        <f t="shared" si="12"/>
        <v>11.062464858310872</v>
      </c>
      <c r="D200" s="2">
        <f t="shared" si="14"/>
        <v>10.966272823635554</v>
      </c>
      <c r="E200" s="2">
        <f t="shared" si="13"/>
        <v>9.6192034675317117E-2</v>
      </c>
      <c r="F200" s="2">
        <f t="shared" si="17"/>
        <v>8.2351616201771477E-2</v>
      </c>
      <c r="G200" s="2">
        <f t="shared" si="15"/>
        <v>1.384041847354564E-2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5">
        <f>TITRES_STAT!D204</f>
        <v>10.695</v>
      </c>
      <c r="C201" s="2">
        <f t="shared" si="12"/>
        <v>10.978854880109198</v>
      </c>
      <c r="D201" s="2">
        <f t="shared" si="14"/>
        <v>10.94617854040329</v>
      </c>
      <c r="E201" s="2">
        <f t="shared" si="13"/>
        <v>3.2676339705908219E-2</v>
      </c>
      <c r="F201" s="2">
        <f t="shared" si="17"/>
        <v>7.2416560902598834E-2</v>
      </c>
      <c r="G201" s="2">
        <f t="shared" si="15"/>
        <v>-3.9740221196690614E-2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5">
        <f>TITRES_STAT!D205</f>
        <v>10.695</v>
      </c>
      <c r="C202" s="2">
        <f t="shared" si="12"/>
        <v>10.944569513938552</v>
      </c>
      <c r="D202" s="2">
        <f t="shared" si="14"/>
        <v>10.927572722595638</v>
      </c>
      <c r="E202" s="2">
        <f t="shared" si="13"/>
        <v>1.6996791342913653E-2</v>
      </c>
      <c r="F202" s="2">
        <f t="shared" si="17"/>
        <v>6.13326069906618E-2</v>
      </c>
      <c r="G202" s="2">
        <f t="shared" si="15"/>
        <v>-4.4335815647748147E-2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5">
        <f>TITRES_STAT!D206</f>
        <v>10.381</v>
      </c>
      <c r="C203" s="2">
        <f t="shared" si="12"/>
        <v>10.912943434871082</v>
      </c>
      <c r="D203" s="2">
        <f t="shared" si="14"/>
        <v>10.88708585425522</v>
      </c>
      <c r="E203" s="2">
        <f t="shared" si="13"/>
        <v>2.5857580615861409E-2</v>
      </c>
      <c r="F203" s="2">
        <f t="shared" si="17"/>
        <v>5.423760171570173E-2</v>
      </c>
      <c r="G203" s="2">
        <f t="shared" si="15"/>
        <v>-2.8380021099840322E-2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5">
        <f>TITRES_STAT!D207</f>
        <v>10.69</v>
      </c>
      <c r="C204" s="2">
        <f t="shared" si="12"/>
        <v>10.886182906429376</v>
      </c>
      <c r="D204" s="2">
        <f t="shared" si="14"/>
        <v>10.872486902088168</v>
      </c>
      <c r="E204" s="2">
        <f t="shared" si="13"/>
        <v>1.3696004341207768E-2</v>
      </c>
      <c r="F204" s="2">
        <f t="shared" si="17"/>
        <v>4.6129282240802941E-2</v>
      </c>
      <c r="G204" s="2">
        <f t="shared" si="15"/>
        <v>-3.2433277899595173E-2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5">
        <f>TITRES_STAT!D208</f>
        <v>10.75</v>
      </c>
      <c r="C205" s="2">
        <f t="shared" si="12"/>
        <v>10.906000920824857</v>
      </c>
      <c r="D205" s="2">
        <f t="shared" si="14"/>
        <v>10.863413798229784</v>
      </c>
      <c r="E205" s="2">
        <f t="shared" si="13"/>
        <v>4.2587122595072913E-2</v>
      </c>
      <c r="F205" s="2">
        <f t="shared" si="17"/>
        <v>4.5420850311656935E-2</v>
      </c>
      <c r="G205" s="2">
        <f t="shared" si="15"/>
        <v>-2.8337277165840224E-3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5">
        <f>TITRES_STAT!D209</f>
        <v>10.744999999999999</v>
      </c>
      <c r="C206" s="2">
        <f t="shared" si="12"/>
        <v>10.92538539454411</v>
      </c>
      <c r="D206" s="2">
        <f t="shared" si="14"/>
        <v>10.854642405768319</v>
      </c>
      <c r="E206" s="2">
        <f t="shared" si="13"/>
        <v>7.0742988775791105E-2</v>
      </c>
      <c r="F206" s="2">
        <f t="shared" si="17"/>
        <v>5.0485278004483769E-2</v>
      </c>
      <c r="G206" s="2">
        <f t="shared" si="15"/>
        <v>2.0257710771307336E-2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5">
        <f>TITRES_STAT!D210</f>
        <v>10.48</v>
      </c>
      <c r="C207" s="2">
        <f t="shared" ref="C207:C270" si="18">$C$4*B197+C206*(1-$C$4)</f>
        <v>10.941787641537323</v>
      </c>
      <c r="D207" s="2">
        <f t="shared" si="14"/>
        <v>10.826891116452147</v>
      </c>
      <c r="E207" s="2">
        <f t="shared" si="13"/>
        <v>0.11489652508517523</v>
      </c>
      <c r="F207" s="2">
        <f t="shared" si="17"/>
        <v>6.3367527420622072E-2</v>
      </c>
      <c r="G207" s="2">
        <f t="shared" si="15"/>
        <v>5.1528997664553156E-2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5">
        <f>TITRES_STAT!D211</f>
        <v>10.48</v>
      </c>
      <c r="C208" s="2">
        <f t="shared" si="18"/>
        <v>10.955666465916195</v>
      </c>
      <c r="D208" s="2">
        <f t="shared" si="14"/>
        <v>10.801195478196433</v>
      </c>
      <c r="E208" s="2">
        <f t="shared" si="13"/>
        <v>0.15447098771976187</v>
      </c>
      <c r="F208" s="2">
        <f t="shared" si="17"/>
        <v>8.158821948045003E-2</v>
      </c>
      <c r="G208" s="2">
        <f t="shared" si="15"/>
        <v>7.2882768239311835E-2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5">
        <f>TITRES_STAT!D212</f>
        <v>10.75</v>
      </c>
      <c r="C209" s="2">
        <f t="shared" si="18"/>
        <v>10.916487009621395</v>
      </c>
      <c r="D209" s="2">
        <f t="shared" si="14"/>
        <v>10.797403220552253</v>
      </c>
      <c r="E209" s="2">
        <f t="shared" si="13"/>
        <v>0.1190837890691423</v>
      </c>
      <c r="F209" s="2">
        <f t="shared" si="17"/>
        <v>8.9087333398188487E-2</v>
      </c>
      <c r="G209" s="2">
        <f t="shared" si="15"/>
        <v>2.9996455670953812E-2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5">
        <f>TITRES_STAT!D213</f>
        <v>10.75</v>
      </c>
      <c r="C210" s="2">
        <f t="shared" si="18"/>
        <v>10.849335161987334</v>
      </c>
      <c r="D210" s="2">
        <f t="shared" si="14"/>
        <v>10.793891870881716</v>
      </c>
      <c r="E210" s="2">
        <f t="shared" si="13"/>
        <v>5.5443291105618187E-2</v>
      </c>
      <c r="F210" s="2">
        <f t="shared" si="17"/>
        <v>8.2358524939674424E-2</v>
      </c>
      <c r="G210" s="2">
        <f t="shared" si="15"/>
        <v>-2.6915233834056237E-2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5">
        <f>TITRES_STAT!D214</f>
        <v>10.48</v>
      </c>
      <c r="C211" s="2">
        <f t="shared" si="18"/>
        <v>10.82559129091236</v>
      </c>
      <c r="D211" s="2">
        <f t="shared" si="14"/>
        <v>10.770640621186773</v>
      </c>
      <c r="E211" s="2">
        <f t="shared" si="13"/>
        <v>5.495066972558682E-2</v>
      </c>
      <c r="F211" s="2">
        <f t="shared" si="17"/>
        <v>7.687695389685692E-2</v>
      </c>
      <c r="G211" s="2">
        <f t="shared" si="15"/>
        <v>-2.19262841712701E-2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5">
        <f>TITRES_STAT!D215</f>
        <v>10.48</v>
      </c>
      <c r="C212" s="2">
        <f t="shared" si="18"/>
        <v>10.80550032307969</v>
      </c>
      <c r="D212" s="2">
        <f t="shared" si="14"/>
        <v>10.749111686284049</v>
      </c>
      <c r="E212" s="2">
        <f t="shared" si="13"/>
        <v>5.6388636795640323E-2</v>
      </c>
      <c r="F212" s="2">
        <f t="shared" si="17"/>
        <v>7.2779290476613606E-2</v>
      </c>
      <c r="G212" s="2">
        <f t="shared" si="15"/>
        <v>-1.6390653680973283E-2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5">
        <f>TITRES_STAT!D216</f>
        <v>10.48</v>
      </c>
      <c r="C213" s="2">
        <f t="shared" si="18"/>
        <v>10.740192581067429</v>
      </c>
      <c r="D213" s="2">
        <f t="shared" si="14"/>
        <v>10.729177487300046</v>
      </c>
      <c r="E213" s="2">
        <f t="shared" si="13"/>
        <v>1.1015093767383632E-2</v>
      </c>
      <c r="F213" s="2">
        <f t="shared" si="17"/>
        <v>6.0426451134767613E-2</v>
      </c>
      <c r="G213" s="2">
        <f t="shared" si="15"/>
        <v>-4.941135736738398E-2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5">
        <f>TITRES_STAT!D217</f>
        <v>10.48</v>
      </c>
      <c r="C214" s="2">
        <f t="shared" si="18"/>
        <v>10.732470645518594</v>
      </c>
      <c r="D214" s="2">
        <f t="shared" si="14"/>
        <v>10.710719895648191</v>
      </c>
      <c r="E214" s="2">
        <f t="shared" si="13"/>
        <v>2.1750749870403041E-2</v>
      </c>
      <c r="F214" s="2">
        <f t="shared" si="17"/>
        <v>5.2691310881894701E-2</v>
      </c>
      <c r="G214" s="2">
        <f t="shared" si="15"/>
        <v>-3.094056101149166E-2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5">
        <f>TITRES_STAT!D218</f>
        <v>10.48</v>
      </c>
      <c r="C215" s="2">
        <f t="shared" si="18"/>
        <v>10.735167469284963</v>
      </c>
      <c r="D215" s="2">
        <f t="shared" si="14"/>
        <v>10.693629533007584</v>
      </c>
      <c r="E215" s="2">
        <f t="shared" si="13"/>
        <v>4.1537936277379117E-2</v>
      </c>
      <c r="F215" s="2">
        <f t="shared" si="17"/>
        <v>5.0460635960991589E-2</v>
      </c>
      <c r="G215" s="2">
        <f t="shared" si="15"/>
        <v>-8.9226996836124714E-3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5">
        <f>TITRES_STAT!D219</f>
        <v>10.48</v>
      </c>
      <c r="C216" s="2">
        <f t="shared" si="18"/>
        <v>10.736680166318047</v>
      </c>
      <c r="D216" s="2">
        <f t="shared" si="14"/>
        <v>10.677805123155171</v>
      </c>
      <c r="E216" s="2">
        <f t="shared" si="13"/>
        <v>5.8875043162876395E-2</v>
      </c>
      <c r="F216" s="2">
        <f t="shared" si="17"/>
        <v>5.2143517401368557E-2</v>
      </c>
      <c r="G216" s="2">
        <f t="shared" si="15"/>
        <v>6.731525761507838E-3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5">
        <f>TITRES_STAT!D220</f>
        <v>10.48</v>
      </c>
      <c r="C217" s="2">
        <f t="shared" si="18"/>
        <v>10.697190909961424</v>
      </c>
      <c r="D217" s="2">
        <f t="shared" si="14"/>
        <v>10.663152891810343</v>
      </c>
      <c r="E217" s="2">
        <f t="shared" si="13"/>
        <v>3.4038018151081317E-2</v>
      </c>
      <c r="F217" s="2">
        <f t="shared" si="17"/>
        <v>4.8522417551311113E-2</v>
      </c>
      <c r="G217" s="2">
        <f t="shared" si="15"/>
        <v>-1.4484399400229796E-2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5">
        <f>TITRES_STAT!D221</f>
        <v>10.48</v>
      </c>
      <c r="C218" s="2">
        <f t="shared" si="18"/>
        <v>10.663776923813511</v>
      </c>
      <c r="D218" s="2">
        <f t="shared" si="14"/>
        <v>10.649586010935503</v>
      </c>
      <c r="E218" s="2">
        <f t="shared" si="13"/>
        <v>1.4190912878008888E-2</v>
      </c>
      <c r="F218" s="2">
        <f t="shared" si="17"/>
        <v>4.1656116616650668E-2</v>
      </c>
      <c r="G218" s="2">
        <f t="shared" si="15"/>
        <v>-2.746520373864178E-2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5">
        <f>TITRES_STAT!D222</f>
        <v>10.48</v>
      </c>
      <c r="C219" s="2">
        <f t="shared" si="18"/>
        <v>10.677042012457585</v>
      </c>
      <c r="D219" s="2">
        <f t="shared" si="14"/>
        <v>10.63702408419954</v>
      </c>
      <c r="E219" s="2">
        <f t="shared" si="13"/>
        <v>4.0017928258045288E-2</v>
      </c>
      <c r="F219" s="2">
        <f t="shared" si="17"/>
        <v>4.1328478944929595E-2</v>
      </c>
      <c r="G219" s="2">
        <f t="shared" si="15"/>
        <v>-1.310550686884307E-3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5">
        <f>TITRES_STAT!D223</f>
        <v>10.425000000000001</v>
      </c>
      <c r="C220" s="2">
        <f t="shared" si="18"/>
        <v>10.688266318233341</v>
      </c>
      <c r="D220" s="2">
        <f t="shared" si="14"/>
        <v>10.621318596481055</v>
      </c>
      <c r="E220" s="2">
        <f t="shared" ref="E220:E283" si="19">C220-D220</f>
        <v>6.6947721752285361E-2</v>
      </c>
      <c r="F220" s="2">
        <f t="shared" si="17"/>
        <v>4.6452327506400756E-2</v>
      </c>
      <c r="G220" s="2">
        <f t="shared" si="15"/>
        <v>2.0495394245884604E-2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5">
        <f>TITRES_STAT!D224</f>
        <v>10.407999999999999</v>
      </c>
      <c r="C221" s="2">
        <f t="shared" si="18"/>
        <v>10.656225346197441</v>
      </c>
      <c r="D221" s="2">
        <f t="shared" ref="D221:D284" si="20">$D$4*B221+(1-$D$4)*D220</f>
        <v>10.605517218963941</v>
      </c>
      <c r="E221" s="2">
        <f t="shared" si="19"/>
        <v>5.0708127233500377E-2</v>
      </c>
      <c r="F221" s="2">
        <f t="shared" si="17"/>
        <v>4.7303487451820683E-2</v>
      </c>
      <c r="G221" s="2">
        <f t="shared" si="15"/>
        <v>3.4046397816796942E-3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5">
        <f>TITRES_STAT!D225</f>
        <v>10.403</v>
      </c>
      <c r="C222" s="2">
        <f t="shared" si="18"/>
        <v>10.629113754474758</v>
      </c>
      <c r="D222" s="2">
        <f t="shared" si="20"/>
        <v>10.59051594348513</v>
      </c>
      <c r="E222" s="2">
        <f t="shared" si="19"/>
        <v>3.8597810989628556E-2</v>
      </c>
      <c r="F222" s="2">
        <f t="shared" si="17"/>
        <v>4.5562352159382258E-2</v>
      </c>
      <c r="G222" s="2">
        <f t="shared" si="15"/>
        <v>-6.9645411697537019E-3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5">
        <f>TITRES_STAT!D226</f>
        <v>10.403</v>
      </c>
      <c r="C223" s="2">
        <f t="shared" si="18"/>
        <v>10.606173176863258</v>
      </c>
      <c r="D223" s="2">
        <f t="shared" si="20"/>
        <v>10.576625873597342</v>
      </c>
      <c r="E223" s="2">
        <f t="shared" si="19"/>
        <v>2.9547303265916369E-2</v>
      </c>
      <c r="F223" s="2">
        <f t="shared" si="17"/>
        <v>4.2359342380689086E-2</v>
      </c>
      <c r="G223" s="2">
        <f t="shared" si="15"/>
        <v>-1.2812039114772716E-2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5">
        <f>TITRES_STAT!D227</f>
        <v>10.403</v>
      </c>
      <c r="C224" s="2">
        <f t="shared" si="18"/>
        <v>10.586761918884296</v>
      </c>
      <c r="D224" s="2">
        <f t="shared" si="20"/>
        <v>10.563764697775317</v>
      </c>
      <c r="E224" s="2">
        <f t="shared" si="19"/>
        <v>2.2997221108978394E-2</v>
      </c>
      <c r="F224" s="2">
        <f t="shared" si="17"/>
        <v>3.8486918126346949E-2</v>
      </c>
      <c r="G224" s="2">
        <f t="shared" si="15"/>
        <v>-1.5489697017368555E-2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5">
        <f>TITRES_STAT!D228</f>
        <v>10.403</v>
      </c>
      <c r="C225" s="2">
        <f t="shared" si="18"/>
        <v>10.57033700828671</v>
      </c>
      <c r="D225" s="2">
        <f t="shared" si="20"/>
        <v>10.551856201643812</v>
      </c>
      <c r="E225" s="2">
        <f t="shared" si="19"/>
        <v>1.8480806642898528E-2</v>
      </c>
      <c r="F225" s="2">
        <f t="shared" si="17"/>
        <v>3.448569582965727E-2</v>
      </c>
      <c r="G225" s="2">
        <f t="shared" si="15"/>
        <v>-1.6004889186758742E-2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5">
        <f>TITRES_STAT!D229</f>
        <v>10.105</v>
      </c>
      <c r="C226" s="2">
        <f t="shared" si="18"/>
        <v>10.556439007011832</v>
      </c>
      <c r="D226" s="2">
        <f t="shared" si="20"/>
        <v>10.518755742262789</v>
      </c>
      <c r="E226" s="2">
        <f t="shared" si="19"/>
        <v>3.7683264749043488E-2</v>
      </c>
      <c r="F226" s="2">
        <f t="shared" si="17"/>
        <v>3.5125209613534519E-2</v>
      </c>
      <c r="G226" s="2">
        <f t="shared" si="15"/>
        <v>2.5580551355089687E-3</v>
      </c>
      <c r="H226" s="2" t="str">
        <f t="shared" si="16"/>
        <v>Sell</v>
      </c>
    </row>
    <row r="227" spans="1:8" ht="13.5" x14ac:dyDescent="0.25">
      <c r="A227" s="3">
        <f>TITRES_STAT!B230</f>
        <v>42335</v>
      </c>
      <c r="B227" s="5">
        <f>TITRES_STAT!D230</f>
        <v>10.37</v>
      </c>
      <c r="C227" s="2">
        <f t="shared" si="18"/>
        <v>10.544679159779243</v>
      </c>
      <c r="D227" s="2">
        <f t="shared" si="20"/>
        <v>10.507736798391472</v>
      </c>
      <c r="E227" s="2">
        <f t="shared" si="19"/>
        <v>3.6942361387771072E-2</v>
      </c>
      <c r="F227" s="2">
        <f t="shared" si="17"/>
        <v>3.5488639968381828E-2</v>
      </c>
      <c r="G227" s="2">
        <f t="shared" si="15"/>
        <v>1.4537214193892437E-3</v>
      </c>
      <c r="H227" s="2" t="str">
        <f t="shared" si="16"/>
        <v>Sell</v>
      </c>
    </row>
    <row r="228" spans="1:8" ht="13.5" x14ac:dyDescent="0.25">
      <c r="A228" s="3">
        <f>TITRES_STAT!B231</f>
        <v>42338</v>
      </c>
      <c r="B228" s="5">
        <f>TITRES_STAT!D231</f>
        <v>10.259</v>
      </c>
      <c r="C228" s="2">
        <f t="shared" si="18"/>
        <v>10.534728519813207</v>
      </c>
      <c r="D228" s="2">
        <f t="shared" si="20"/>
        <v>10.489311850362473</v>
      </c>
      <c r="E228" s="2">
        <f t="shared" si="19"/>
        <v>4.5416669450734304E-2</v>
      </c>
      <c r="F228" s="2">
        <f t="shared" si="17"/>
        <v>3.7474245864852325E-2</v>
      </c>
      <c r="G228" s="2">
        <f t="shared" ref="G228:G291" si="21">E228-F228</f>
        <v>7.9424235858819789E-3</v>
      </c>
      <c r="H228" s="2" t="str">
        <f t="shared" ref="H228:H291" si="22">IF(G228&lt;0,"Hold","Sell")</f>
        <v>Sell</v>
      </c>
    </row>
    <row r="229" spans="1:8" ht="13.5" x14ac:dyDescent="0.25">
      <c r="A229" s="3">
        <f>TITRES_STAT!B232</f>
        <v>42339</v>
      </c>
      <c r="B229" s="5">
        <f>TITRES_STAT!D232</f>
        <v>10.010999999999999</v>
      </c>
      <c r="C229" s="2">
        <f t="shared" si="18"/>
        <v>10.526308747534252</v>
      </c>
      <c r="D229" s="2">
        <f t="shared" si="20"/>
        <v>10.453881342928215</v>
      </c>
      <c r="E229" s="2">
        <f t="shared" si="19"/>
        <v>7.2427404606036916E-2</v>
      </c>
      <c r="F229" s="2">
        <f t="shared" ref="F229:F292" si="23">(E229*(2/(10)))+((1-(2/10))*F228)</f>
        <v>4.4464877613089246E-2</v>
      </c>
      <c r="G229" s="2">
        <f t="shared" si="21"/>
        <v>2.796252699294767E-2</v>
      </c>
      <c r="H229" s="2" t="str">
        <f t="shared" si="22"/>
        <v>Sell</v>
      </c>
    </row>
    <row r="230" spans="1:8" ht="13.5" x14ac:dyDescent="0.25">
      <c r="A230" s="3">
        <f>TITRES_STAT!B233</f>
        <v>42340</v>
      </c>
      <c r="B230" s="5">
        <f>TITRES_STAT!D233</f>
        <v>10.055</v>
      </c>
      <c r="C230" s="2">
        <f t="shared" si="18"/>
        <v>10.510722786375137</v>
      </c>
      <c r="D230" s="2">
        <f t="shared" si="20"/>
        <v>10.424334576785384</v>
      </c>
      <c r="E230" s="2">
        <f t="shared" si="19"/>
        <v>8.6388209589753018E-2</v>
      </c>
      <c r="F230" s="2">
        <f t="shared" si="23"/>
        <v>5.2849544008421998E-2</v>
      </c>
      <c r="G230" s="2">
        <f t="shared" si="21"/>
        <v>3.353866558133102E-2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5">
        <f>TITRES_STAT!D234</f>
        <v>10.039</v>
      </c>
      <c r="C231" s="2">
        <f t="shared" si="18"/>
        <v>10.494919280778962</v>
      </c>
      <c r="D231" s="2">
        <f t="shared" si="20"/>
        <v>10.395791274801281</v>
      </c>
      <c r="E231" s="2">
        <f t="shared" si="19"/>
        <v>9.91280059776809E-2</v>
      </c>
      <c r="F231" s="2">
        <f t="shared" si="23"/>
        <v>6.2105236402273785E-2</v>
      </c>
      <c r="G231" s="2">
        <f t="shared" si="21"/>
        <v>3.7022769575407115E-2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5">
        <f>TITRES_STAT!D235</f>
        <v>9.9280000000000008</v>
      </c>
      <c r="C232" s="2">
        <f t="shared" si="18"/>
        <v>10.480777852966813</v>
      </c>
      <c r="D232" s="2">
        <f t="shared" si="20"/>
        <v>10.361140069260445</v>
      </c>
      <c r="E232" s="2">
        <f t="shared" si="19"/>
        <v>0.11963778370636824</v>
      </c>
      <c r="F232" s="2">
        <f t="shared" si="23"/>
        <v>7.3611745863092687E-2</v>
      </c>
      <c r="G232" s="2">
        <f t="shared" si="21"/>
        <v>4.6026037843275552E-2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5">
        <f>TITRES_STAT!D236</f>
        <v>9.6310000000000002</v>
      </c>
      <c r="C233" s="2">
        <f t="shared" si="18"/>
        <v>10.468812029433458</v>
      </c>
      <c r="D233" s="2">
        <f t="shared" si="20"/>
        <v>10.307055619685597</v>
      </c>
      <c r="E233" s="2">
        <f t="shared" si="19"/>
        <v>0.16175640974786099</v>
      </c>
      <c r="F233" s="2">
        <f t="shared" si="23"/>
        <v>9.1240678640046355E-2</v>
      </c>
      <c r="G233" s="2">
        <f t="shared" si="21"/>
        <v>7.051573110781463E-2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5">
        <f>TITRES_STAT!D237</f>
        <v>9.8680000000000003</v>
      </c>
      <c r="C234" s="2">
        <f t="shared" si="18"/>
        <v>10.458687101828311</v>
      </c>
      <c r="D234" s="2">
        <f t="shared" si="20"/>
        <v>10.274532981190367</v>
      </c>
      <c r="E234" s="2">
        <f t="shared" si="19"/>
        <v>0.18415412063794356</v>
      </c>
      <c r="F234" s="2">
        <f t="shared" si="23"/>
        <v>0.10982336703962581</v>
      </c>
      <c r="G234" s="2">
        <f t="shared" si="21"/>
        <v>7.4330753598317756E-2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5">
        <f>TITRES_STAT!D238</f>
        <v>9.5860000000000003</v>
      </c>
      <c r="C235" s="2">
        <f t="shared" si="18"/>
        <v>10.450119855393186</v>
      </c>
      <c r="D235" s="2">
        <f t="shared" si="20"/>
        <v>10.223530538139228</v>
      </c>
      <c r="E235" s="2">
        <f t="shared" si="19"/>
        <v>0.22658931725395881</v>
      </c>
      <c r="F235" s="2">
        <f t="shared" si="23"/>
        <v>0.13317655708249243</v>
      </c>
      <c r="G235" s="2">
        <f t="shared" si="21"/>
        <v>9.341276017146638E-2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5">
        <f>TITRES_STAT!D239</f>
        <v>9.6530000000000005</v>
      </c>
      <c r="C236" s="2">
        <f t="shared" si="18"/>
        <v>10.397024493025004</v>
      </c>
      <c r="D236" s="2">
        <f t="shared" si="20"/>
        <v>10.181269016795582</v>
      </c>
      <c r="E236" s="2">
        <f t="shared" si="19"/>
        <v>0.21575547622942182</v>
      </c>
      <c r="F236" s="2">
        <f t="shared" si="23"/>
        <v>0.14969234091187833</v>
      </c>
      <c r="G236" s="2">
        <f t="shared" si="21"/>
        <v>6.6063135317543487E-2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5">
        <f>TITRES_STAT!D240</f>
        <v>9.5969999999999995</v>
      </c>
      <c r="C237" s="2">
        <f t="shared" si="18"/>
        <v>10.392866878713464</v>
      </c>
      <c r="D237" s="2">
        <f t="shared" si="20"/>
        <v>10.13798983036628</v>
      </c>
      <c r="E237" s="2">
        <f t="shared" si="19"/>
        <v>0.2548770483471845</v>
      </c>
      <c r="F237" s="2">
        <f t="shared" si="23"/>
        <v>0.17072928239893956</v>
      </c>
      <c r="G237" s="2">
        <f t="shared" si="21"/>
        <v>8.414776594824494E-2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5">
        <f>TITRES_STAT!D241</f>
        <v>9.6530000000000005</v>
      </c>
      <c r="C238" s="2">
        <f t="shared" si="18"/>
        <v>10.372271974296009</v>
      </c>
      <c r="D238" s="2">
        <f t="shared" si="20"/>
        <v>10.102064657746556</v>
      </c>
      <c r="E238" s="2">
        <f t="shared" si="19"/>
        <v>0.27020731654945251</v>
      </c>
      <c r="F238" s="2">
        <f t="shared" si="23"/>
        <v>0.19062488922904217</v>
      </c>
      <c r="G238" s="2">
        <f t="shared" si="21"/>
        <v>7.9582427320410348E-2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5">
        <f>TITRES_STAT!D242</f>
        <v>9.4870000000000001</v>
      </c>
      <c r="C239" s="2">
        <f t="shared" si="18"/>
        <v>10.316691670558161</v>
      </c>
      <c r="D239" s="2">
        <f t="shared" si="20"/>
        <v>10.056504312728292</v>
      </c>
      <c r="E239" s="2">
        <f t="shared" si="19"/>
        <v>0.26018735782986901</v>
      </c>
      <c r="F239" s="2">
        <f t="shared" si="23"/>
        <v>0.20453738294920754</v>
      </c>
      <c r="G239" s="2">
        <f t="shared" si="21"/>
        <v>5.5649974880661479E-2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5">
        <f>TITRES_STAT!D243</f>
        <v>9.5969999999999995</v>
      </c>
      <c r="C240" s="2">
        <f t="shared" si="18"/>
        <v>10.276431413549213</v>
      </c>
      <c r="D240" s="2">
        <f t="shared" si="20"/>
        <v>10.022466956229898</v>
      </c>
      <c r="E240" s="2">
        <f t="shared" si="19"/>
        <v>0.25396445731931472</v>
      </c>
      <c r="F240" s="2">
        <f t="shared" si="23"/>
        <v>0.21442279782322898</v>
      </c>
      <c r="G240" s="2">
        <f t="shared" si="21"/>
        <v>3.9541659496085735E-2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5">
        <f>TITRES_STAT!D244</f>
        <v>9.5969999999999995</v>
      </c>
      <c r="C241" s="2">
        <f t="shared" si="18"/>
        <v>10.23990350377241</v>
      </c>
      <c r="D241" s="2">
        <f t="shared" si="20"/>
        <v>9.9909508853980533</v>
      </c>
      <c r="E241" s="2">
        <f t="shared" si="19"/>
        <v>0.24895261837435712</v>
      </c>
      <c r="F241" s="2">
        <f t="shared" si="23"/>
        <v>0.22132876193345463</v>
      </c>
      <c r="G241" s="2">
        <f t="shared" si="21"/>
        <v>2.7623856440902483E-2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5">
        <f>TITRES_STAT!D245</f>
        <v>9.327</v>
      </c>
      <c r="C242" s="2">
        <f t="shared" si="18"/>
        <v>10.191918349345887</v>
      </c>
      <c r="D242" s="2">
        <f t="shared" si="20"/>
        <v>9.9417693383315306</v>
      </c>
      <c r="E242" s="2">
        <f t="shared" si="19"/>
        <v>0.25014901101435605</v>
      </c>
      <c r="F242" s="2">
        <f t="shared" si="23"/>
        <v>0.22709281174963492</v>
      </c>
      <c r="G242" s="2">
        <f t="shared" si="21"/>
        <v>2.3056199264721133E-2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5">
        <f>TITRES_STAT!D246</f>
        <v>9.2940000000000005</v>
      </c>
      <c r="C243" s="2">
        <f t="shared" si="18"/>
        <v>10.105623218677289</v>
      </c>
      <c r="D243" s="2">
        <f t="shared" si="20"/>
        <v>9.8937864243810463</v>
      </c>
      <c r="E243" s="2">
        <f t="shared" si="19"/>
        <v>0.21183679429624291</v>
      </c>
      <c r="F243" s="2">
        <f t="shared" si="23"/>
        <v>0.22404160825895653</v>
      </c>
      <c r="G243" s="2">
        <f t="shared" si="21"/>
        <v>-1.2204813962713612E-2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5">
        <f>TITRES_STAT!D247</f>
        <v>9.5419999999999998</v>
      </c>
      <c r="C244" s="2">
        <f t="shared" si="18"/>
        <v>10.069065800419244</v>
      </c>
      <c r="D244" s="2">
        <f t="shared" si="20"/>
        <v>9.8677281707231899</v>
      </c>
      <c r="E244" s="2">
        <f t="shared" si="19"/>
        <v>0.20133762969605407</v>
      </c>
      <c r="F244" s="2">
        <f t="shared" si="23"/>
        <v>0.21950081254637605</v>
      </c>
      <c r="G244" s="2">
        <f t="shared" si="21"/>
        <v>-1.8163182850321979E-2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5">
        <f>TITRES_STAT!D248</f>
        <v>9.2720000000000002</v>
      </c>
      <c r="C245" s="2">
        <f t="shared" si="18"/>
        <v>9.9947479849701306</v>
      </c>
      <c r="D245" s="2">
        <f t="shared" si="20"/>
        <v>9.8236001580770278</v>
      </c>
      <c r="E245" s="2">
        <f t="shared" si="19"/>
        <v>0.17114782689310282</v>
      </c>
      <c r="F245" s="2">
        <f t="shared" si="23"/>
        <v>0.20983021541572142</v>
      </c>
      <c r="G245" s="2">
        <f t="shared" si="21"/>
        <v>-3.8682388522618599E-2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5">
        <f>TITRES_STAT!D249</f>
        <v>9.5640000000000001</v>
      </c>
      <c r="C246" s="2">
        <f t="shared" si="18"/>
        <v>9.9421713718978015</v>
      </c>
      <c r="D246" s="2">
        <f t="shared" si="20"/>
        <v>9.804370516737988</v>
      </c>
      <c r="E246" s="2">
        <f t="shared" si="19"/>
        <v>0.13780085515981355</v>
      </c>
      <c r="F246" s="2">
        <f t="shared" si="23"/>
        <v>0.19542434336453984</v>
      </c>
      <c r="G246" s="2">
        <f t="shared" si="21"/>
        <v>-5.7623488204726292E-2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5">
        <f>TITRES_STAT!D250</f>
        <v>9.4320000000000004</v>
      </c>
      <c r="C247" s="2">
        <f t="shared" si="18"/>
        <v>9.889068083913525</v>
      </c>
      <c r="D247" s="2">
        <f t="shared" si="20"/>
        <v>9.7767875154981372</v>
      </c>
      <c r="E247" s="2">
        <f t="shared" si="19"/>
        <v>0.1122805684153878</v>
      </c>
      <c r="F247" s="2">
        <f t="shared" si="23"/>
        <v>0.17879558837470946</v>
      </c>
      <c r="G247" s="2">
        <f t="shared" si="21"/>
        <v>-6.6515019959321658E-2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5">
        <f>TITRES_STAT!D251</f>
        <v>9.3770000000000007</v>
      </c>
      <c r="C248" s="2">
        <f t="shared" si="18"/>
        <v>9.8527499171575972</v>
      </c>
      <c r="D248" s="2">
        <f t="shared" si="20"/>
        <v>9.7471736254612384</v>
      </c>
      <c r="E248" s="2">
        <f t="shared" si="19"/>
        <v>0.10557629169635874</v>
      </c>
      <c r="F248" s="2">
        <f t="shared" si="23"/>
        <v>0.16415172903903932</v>
      </c>
      <c r="G248" s="2">
        <f t="shared" si="21"/>
        <v>-5.8575437342680586E-2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5">
        <f>TITRES_STAT!D252</f>
        <v>9.3770000000000007</v>
      </c>
      <c r="C249" s="2">
        <f t="shared" si="18"/>
        <v>9.7964806991333511</v>
      </c>
      <c r="D249" s="2">
        <f t="shared" si="20"/>
        <v>9.7197533569085532</v>
      </c>
      <c r="E249" s="2">
        <f t="shared" si="19"/>
        <v>7.6727342224797823E-2</v>
      </c>
      <c r="F249" s="2">
        <f t="shared" si="23"/>
        <v>0.14666685167619103</v>
      </c>
      <c r="G249" s="2">
        <f t="shared" si="21"/>
        <v>-6.9939509451393211E-2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5">
        <f>TITRES_STAT!D253</f>
        <v>9.1069999999999993</v>
      </c>
      <c r="C250" s="2">
        <f t="shared" si="18"/>
        <v>9.7657913608051441</v>
      </c>
      <c r="D250" s="2">
        <f t="shared" si="20"/>
        <v>9.6743642193597719</v>
      </c>
      <c r="E250" s="2">
        <f t="shared" si="19"/>
        <v>9.1427141445372229E-2</v>
      </c>
      <c r="F250" s="2">
        <f t="shared" si="23"/>
        <v>0.13561890963002729</v>
      </c>
      <c r="G250" s="2">
        <f t="shared" si="21"/>
        <v>-4.4191768184655061E-2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5">
        <f>TITRES_STAT!D254</f>
        <v>9.2110000000000003</v>
      </c>
      <c r="C251" s="2">
        <f t="shared" si="18"/>
        <v>9.7398234591428139</v>
      </c>
      <c r="D251" s="2">
        <f t="shared" si="20"/>
        <v>9.6400409438516412</v>
      </c>
      <c r="E251" s="2">
        <f t="shared" si="19"/>
        <v>9.9782515291172658E-2</v>
      </c>
      <c r="F251" s="2">
        <f t="shared" si="23"/>
        <v>0.12845163076225638</v>
      </c>
      <c r="G251" s="2">
        <f t="shared" si="21"/>
        <v>-2.8669115471083723E-2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5">
        <f>TITRES_STAT!D255</f>
        <v>9.6029999999999998</v>
      </c>
      <c r="C252" s="2">
        <f t="shared" si="18"/>
        <v>9.676312157736227</v>
      </c>
      <c r="D252" s="2">
        <f t="shared" si="20"/>
        <v>9.6372971702330013</v>
      </c>
      <c r="E252" s="2">
        <f t="shared" si="19"/>
        <v>3.901498750322574E-2</v>
      </c>
      <c r="F252" s="2">
        <f t="shared" si="23"/>
        <v>0.11056430211045025</v>
      </c>
      <c r="G252" s="2">
        <f t="shared" si="21"/>
        <v>-7.154931460722451E-2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5">
        <f>TITRES_STAT!D256</f>
        <v>9.7629999999999999</v>
      </c>
      <c r="C253" s="2">
        <f t="shared" si="18"/>
        <v>9.6174949026998853</v>
      </c>
      <c r="D253" s="2">
        <f t="shared" si="20"/>
        <v>9.6466084909564831</v>
      </c>
      <c r="E253" s="2">
        <f t="shared" si="19"/>
        <v>-2.9113588256597822E-2</v>
      </c>
      <c r="F253" s="2">
        <f t="shared" si="23"/>
        <v>8.2628724037040649E-2</v>
      </c>
      <c r="G253" s="2">
        <f t="shared" si="21"/>
        <v>-0.11174231229363847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5">
        <f>TITRES_STAT!D257</f>
        <v>9.6530000000000005</v>
      </c>
      <c r="C254" s="2">
        <f t="shared" si="18"/>
        <v>9.6058803022845183</v>
      </c>
      <c r="D254" s="2">
        <f t="shared" si="20"/>
        <v>9.6470819360708173</v>
      </c>
      <c r="E254" s="2">
        <f t="shared" si="19"/>
        <v>-4.1201633786299041E-2</v>
      </c>
      <c r="F254" s="2">
        <f t="shared" si="23"/>
        <v>5.7862652472372718E-2</v>
      </c>
      <c r="G254" s="2">
        <f t="shared" si="21"/>
        <v>-9.9064286258671752E-2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5">
        <f>TITRES_STAT!D258</f>
        <v>9.6530000000000005</v>
      </c>
      <c r="C255" s="2">
        <f t="shared" si="18"/>
        <v>9.5545141019330533</v>
      </c>
      <c r="D255" s="2">
        <f t="shared" si="20"/>
        <v>9.6475203111766827</v>
      </c>
      <c r="E255" s="2">
        <f t="shared" si="19"/>
        <v>-9.3006209243629456E-2</v>
      </c>
      <c r="F255" s="2">
        <f t="shared" si="23"/>
        <v>2.7688880129172283E-2</v>
      </c>
      <c r="G255" s="2">
        <f t="shared" si="21"/>
        <v>-0.12069508937280174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5">
        <f>TITRES_STAT!D259</f>
        <v>9.7629999999999999</v>
      </c>
      <c r="C256" s="2">
        <f t="shared" si="18"/>
        <v>9.5559734708664283</v>
      </c>
      <c r="D256" s="2">
        <f t="shared" si="20"/>
        <v>9.6560743622006324</v>
      </c>
      <c r="E256" s="2">
        <f t="shared" si="19"/>
        <v>-0.10010089133420408</v>
      </c>
      <c r="F256" s="2">
        <f t="shared" si="23"/>
        <v>2.1309258364970128E-3</v>
      </c>
      <c r="G256" s="2">
        <f t="shared" si="21"/>
        <v>-0.10223181717070109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5">
        <f>TITRES_STAT!D260</f>
        <v>9.7629999999999999</v>
      </c>
      <c r="C257" s="2">
        <f t="shared" si="18"/>
        <v>9.5369006291946707</v>
      </c>
      <c r="D257" s="2">
        <f t="shared" si="20"/>
        <v>9.6639947798154004</v>
      </c>
      <c r="E257" s="2">
        <f t="shared" si="19"/>
        <v>-0.12709415062072971</v>
      </c>
      <c r="F257" s="2">
        <f t="shared" si="23"/>
        <v>-2.3714089454948333E-2</v>
      </c>
      <c r="G257" s="2">
        <f t="shared" si="21"/>
        <v>-0.10338006116578137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5">
        <f>TITRES_STAT!D261</f>
        <v>9.8680000000000003</v>
      </c>
      <c r="C258" s="2">
        <f t="shared" si="18"/>
        <v>9.512300532395491</v>
      </c>
      <c r="D258" s="2">
        <f t="shared" si="20"/>
        <v>9.6791062776068522</v>
      </c>
      <c r="E258" s="2">
        <f t="shared" si="19"/>
        <v>-0.16680574521136116</v>
      </c>
      <c r="F258" s="2">
        <f t="shared" si="23"/>
        <v>-5.2332420606230903E-2</v>
      </c>
      <c r="G258" s="2">
        <f t="shared" si="21"/>
        <v>-0.11447332460513025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5">
        <f>TITRES_STAT!D262</f>
        <v>9.9280000000000008</v>
      </c>
      <c r="C259" s="2">
        <f t="shared" si="18"/>
        <v>9.4914850658731087</v>
      </c>
      <c r="D259" s="2">
        <f t="shared" si="20"/>
        <v>9.6975428496359743</v>
      </c>
      <c r="E259" s="2">
        <f t="shared" si="19"/>
        <v>-0.20605778376286565</v>
      </c>
      <c r="F259" s="2">
        <f t="shared" si="23"/>
        <v>-8.3077493237557865E-2</v>
      </c>
      <c r="G259" s="2">
        <f t="shared" si="21"/>
        <v>-0.12298029052530779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5">
        <f>TITRES_STAT!D263</f>
        <v>9.9280000000000008</v>
      </c>
      <c r="C260" s="2">
        <f t="shared" si="18"/>
        <v>9.4323335172772449</v>
      </c>
      <c r="D260" s="2">
        <f t="shared" si="20"/>
        <v>9.7146137496629397</v>
      </c>
      <c r="E260" s="2">
        <f t="shared" si="19"/>
        <v>-0.28228023238569477</v>
      </c>
      <c r="F260" s="2">
        <f t="shared" si="23"/>
        <v>-0.12291804106718526</v>
      </c>
      <c r="G260" s="2">
        <f t="shared" si="21"/>
        <v>-0.15936219131850951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5">
        <f>TITRES_STAT!D264</f>
        <v>9.9280000000000008</v>
      </c>
      <c r="C261" s="2">
        <f t="shared" si="18"/>
        <v>9.3982822069269005</v>
      </c>
      <c r="D261" s="2">
        <f t="shared" si="20"/>
        <v>9.7304201385767968</v>
      </c>
      <c r="E261" s="2">
        <f t="shared" si="19"/>
        <v>-0.33213793164989625</v>
      </c>
      <c r="F261" s="2">
        <f t="shared" si="23"/>
        <v>-0.16476201918372746</v>
      </c>
      <c r="G261" s="2">
        <f t="shared" si="21"/>
        <v>-0.16737591246616879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5">
        <f>TITRES_STAT!D265</f>
        <v>9.6530000000000005</v>
      </c>
      <c r="C262" s="2">
        <f t="shared" si="18"/>
        <v>9.4297772520150698</v>
      </c>
      <c r="D262" s="2">
        <f t="shared" si="20"/>
        <v>9.7246853134970337</v>
      </c>
      <c r="E262" s="2">
        <f t="shared" si="19"/>
        <v>-0.29490806148196391</v>
      </c>
      <c r="F262" s="2">
        <f t="shared" si="23"/>
        <v>-0.19079122764337475</v>
      </c>
      <c r="G262" s="2">
        <f t="shared" si="21"/>
        <v>-0.10411683383858916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5">
        <f>TITRES_STAT!D266</f>
        <v>9.6530000000000005</v>
      </c>
      <c r="C263" s="2">
        <f t="shared" si="18"/>
        <v>9.4810422901665969</v>
      </c>
      <c r="D263" s="2">
        <f t="shared" si="20"/>
        <v>9.7193752902750319</v>
      </c>
      <c r="E263" s="2">
        <f t="shared" si="19"/>
        <v>-0.23833300010843494</v>
      </c>
      <c r="F263" s="2">
        <f t="shared" si="23"/>
        <v>-0.20029958213638679</v>
      </c>
      <c r="G263" s="2">
        <f t="shared" si="21"/>
        <v>-3.803341797204815E-2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5">
        <f>TITRES_STAT!D267</f>
        <v>9.6530000000000005</v>
      </c>
      <c r="C264" s="2">
        <f t="shared" si="18"/>
        <v>9.5074973224486587</v>
      </c>
      <c r="D264" s="2">
        <f t="shared" si="20"/>
        <v>9.7144586021065109</v>
      </c>
      <c r="E264" s="2">
        <f t="shared" si="19"/>
        <v>-0.20696127965785216</v>
      </c>
      <c r="F264" s="2">
        <f t="shared" si="23"/>
        <v>-0.20163192164067989</v>
      </c>
      <c r="G264" s="2">
        <f t="shared" si="21"/>
        <v>-5.3293580171722699E-3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5">
        <f>TITRES_STAT!D268</f>
        <v>9.6419999999999995</v>
      </c>
      <c r="C265" s="2">
        <f t="shared" si="18"/>
        <v>9.5298823497642484</v>
      </c>
      <c r="D265" s="2">
        <f t="shared" si="20"/>
        <v>9.7090912982467703</v>
      </c>
      <c r="E265" s="2">
        <f t="shared" si="19"/>
        <v>-0.17920894848252189</v>
      </c>
      <c r="F265" s="2">
        <f t="shared" si="23"/>
        <v>-0.1971473270090483</v>
      </c>
      <c r="G265" s="2">
        <f t="shared" si="21"/>
        <v>1.7938378526526411E-2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5">
        <f>TITRES_STAT!D269</f>
        <v>9.6419999999999995</v>
      </c>
      <c r="C266" s="2">
        <f t="shared" si="18"/>
        <v>9.565746603646673</v>
      </c>
      <c r="D266" s="2">
        <f t="shared" si="20"/>
        <v>9.7041215724507133</v>
      </c>
      <c r="E266" s="2">
        <f t="shared" si="19"/>
        <v>-0.13837496880404032</v>
      </c>
      <c r="F266" s="2">
        <f t="shared" si="23"/>
        <v>-0.18539285536804673</v>
      </c>
      <c r="G266" s="2">
        <f t="shared" si="21"/>
        <v>4.7017886564006406E-2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5">
        <f>TITRES_STAT!D270</f>
        <v>9.6419999999999995</v>
      </c>
      <c r="C267" s="2">
        <f t="shared" si="18"/>
        <v>9.5960932800087235</v>
      </c>
      <c r="D267" s="2">
        <f t="shared" si="20"/>
        <v>9.6995199744914018</v>
      </c>
      <c r="E267" s="2">
        <f t="shared" si="19"/>
        <v>-0.10342669448267827</v>
      </c>
      <c r="F267" s="2">
        <f t="shared" si="23"/>
        <v>-0.16899962319097303</v>
      </c>
      <c r="G267" s="2">
        <f t="shared" si="21"/>
        <v>6.5572928708294759E-2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5">
        <f>TITRES_STAT!D271</f>
        <v>9.3770000000000007</v>
      </c>
      <c r="C268" s="2">
        <f t="shared" si="18"/>
        <v>9.6379250830843031</v>
      </c>
      <c r="D268" s="2">
        <f t="shared" si="20"/>
        <v>9.6756296060105562</v>
      </c>
      <c r="E268" s="2">
        <f t="shared" si="19"/>
        <v>-3.7704522926253148E-2</v>
      </c>
      <c r="F268" s="2">
        <f t="shared" si="23"/>
        <v>-0.14274060313802908</v>
      </c>
      <c r="G268" s="2">
        <f t="shared" si="21"/>
        <v>0.10503608021177593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5">
        <f>TITRES_STAT!D272</f>
        <v>9.3770000000000007</v>
      </c>
      <c r="C269" s="2">
        <f t="shared" si="18"/>
        <v>9.6825519933790254</v>
      </c>
      <c r="D269" s="2">
        <f t="shared" si="20"/>
        <v>9.6535088944542178</v>
      </c>
      <c r="E269" s="2">
        <f t="shared" si="19"/>
        <v>2.9043098924807609E-2</v>
      </c>
      <c r="F269" s="2">
        <f t="shared" si="23"/>
        <v>-0.10838386272546174</v>
      </c>
      <c r="G269" s="2">
        <f t="shared" si="21"/>
        <v>0.13742696165026935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5">
        <f>TITRES_STAT!D273</f>
        <v>9.3770000000000007</v>
      </c>
      <c r="C270" s="2">
        <f t="shared" si="18"/>
        <v>9.7203132251668674</v>
      </c>
      <c r="D270" s="2">
        <f t="shared" si="20"/>
        <v>9.6330267541242751</v>
      </c>
      <c r="E270" s="2">
        <f t="shared" si="19"/>
        <v>8.728647104259224E-2</v>
      </c>
      <c r="F270" s="2">
        <f t="shared" si="23"/>
        <v>-6.924979597185095E-2</v>
      </c>
      <c r="G270" s="2">
        <f t="shared" si="21"/>
        <v>0.15653626701444318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5">
        <f>TITRES_STAT!D274</f>
        <v>9.3770000000000007</v>
      </c>
      <c r="C271" s="2">
        <f t="shared" ref="C271:C334" si="24">$C$4*B261+C270*(1-$C$4)</f>
        <v>9.7522650366796579</v>
      </c>
      <c r="D271" s="2">
        <f t="shared" si="20"/>
        <v>9.6140618093743289</v>
      </c>
      <c r="E271" s="2">
        <f t="shared" si="19"/>
        <v>0.13820322730532908</v>
      </c>
      <c r="F271" s="2">
        <f t="shared" si="23"/>
        <v>-2.7759191316414945E-2</v>
      </c>
      <c r="G271" s="2">
        <f t="shared" si="21"/>
        <v>0.16596241862174402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5">
        <f>TITRES_STAT!D275</f>
        <v>9.3770000000000007</v>
      </c>
      <c r="C272" s="2">
        <f t="shared" si="24"/>
        <v>9.7369934925750954</v>
      </c>
      <c r="D272" s="2">
        <f t="shared" si="20"/>
        <v>9.5965016753465999</v>
      </c>
      <c r="E272" s="2">
        <f t="shared" si="19"/>
        <v>0.14049181722849546</v>
      </c>
      <c r="F272" s="2">
        <f t="shared" si="23"/>
        <v>5.8910103925671371E-3</v>
      </c>
      <c r="G272" s="2">
        <f t="shared" si="21"/>
        <v>0.13460080683592832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5">
        <f>TITRES_STAT!D276</f>
        <v>9.3770000000000007</v>
      </c>
      <c r="C273" s="2">
        <f t="shared" si="24"/>
        <v>9.7240714167943114</v>
      </c>
      <c r="D273" s="2">
        <f t="shared" si="20"/>
        <v>9.5802422919875916</v>
      </c>
      <c r="E273" s="2">
        <f t="shared" si="19"/>
        <v>0.14382912480671983</v>
      </c>
      <c r="F273" s="2">
        <f t="shared" si="23"/>
        <v>3.3478633275397678E-2</v>
      </c>
      <c r="G273" s="2">
        <f t="shared" si="21"/>
        <v>0.11035049153132215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5">
        <f>TITRES_STAT!D277</f>
        <v>9.3770000000000007</v>
      </c>
      <c r="C274" s="2">
        <f t="shared" si="24"/>
        <v>9.7131373526721099</v>
      </c>
      <c r="D274" s="2">
        <f t="shared" si="20"/>
        <v>9.5651873073959184</v>
      </c>
      <c r="E274" s="2">
        <f t="shared" si="19"/>
        <v>0.14795004527619149</v>
      </c>
      <c r="F274" s="2">
        <f t="shared" si="23"/>
        <v>5.637291567555644E-2</v>
      </c>
      <c r="G274" s="2">
        <f t="shared" si="21"/>
        <v>9.1577129600635049E-2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5">
        <f>TITRES_STAT!D278</f>
        <v>9.3770000000000007</v>
      </c>
      <c r="C275" s="2">
        <f t="shared" si="24"/>
        <v>9.7021931445687084</v>
      </c>
      <c r="D275" s="2">
        <f t="shared" si="20"/>
        <v>9.5512475068480729</v>
      </c>
      <c r="E275" s="2">
        <f t="shared" si="19"/>
        <v>0.15094563772063552</v>
      </c>
      <c r="F275" s="2">
        <f t="shared" si="23"/>
        <v>7.5287460084572252E-2</v>
      </c>
      <c r="G275" s="2">
        <f t="shared" si="21"/>
        <v>7.5658177636063265E-2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5">
        <f>TITRES_STAT!D279</f>
        <v>9.3770000000000007</v>
      </c>
      <c r="C276" s="2">
        <f t="shared" si="24"/>
        <v>9.692932660788907</v>
      </c>
      <c r="D276" s="2">
        <f t="shared" si="20"/>
        <v>9.5383402841185863</v>
      </c>
      <c r="E276" s="2">
        <f t="shared" si="19"/>
        <v>0.15459237667032077</v>
      </c>
      <c r="F276" s="2">
        <f t="shared" si="23"/>
        <v>9.1148443401721957E-2</v>
      </c>
      <c r="G276" s="2">
        <f t="shared" si="21"/>
        <v>6.3443933268598818E-2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5">
        <f>TITRES_STAT!D280</f>
        <v>9.3770000000000007</v>
      </c>
      <c r="C277" s="2">
        <f t="shared" si="24"/>
        <v>9.6850968668213824</v>
      </c>
      <c r="D277" s="2">
        <f t="shared" si="20"/>
        <v>9.5263891519616539</v>
      </c>
      <c r="E277" s="2">
        <f t="shared" si="19"/>
        <v>0.15870771485972845</v>
      </c>
      <c r="F277" s="2">
        <f t="shared" si="23"/>
        <v>0.10466029769332327</v>
      </c>
      <c r="G277" s="2">
        <f t="shared" si="21"/>
        <v>5.4047417166405182E-2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5">
        <f>TITRES_STAT!D281</f>
        <v>9.3770000000000007</v>
      </c>
      <c r="C278" s="2">
        <f t="shared" si="24"/>
        <v>9.637697348848862</v>
      </c>
      <c r="D278" s="2">
        <f t="shared" si="20"/>
        <v>9.5153232888533825</v>
      </c>
      <c r="E278" s="2">
        <f t="shared" si="19"/>
        <v>0.12237405999547946</v>
      </c>
      <c r="F278" s="2">
        <f t="shared" si="23"/>
        <v>0.10820305015375452</v>
      </c>
      <c r="G278" s="2">
        <f t="shared" si="21"/>
        <v>1.4171009841724938E-2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5">
        <f>TITRES_STAT!D282</f>
        <v>9.3770000000000007</v>
      </c>
      <c r="C279" s="2">
        <f t="shared" si="24"/>
        <v>9.5975900644105749</v>
      </c>
      <c r="D279" s="2">
        <f t="shared" si="20"/>
        <v>9.5050771193086874</v>
      </c>
      <c r="E279" s="2">
        <f t="shared" si="19"/>
        <v>9.2512945101887567E-2</v>
      </c>
      <c r="F279" s="2">
        <f t="shared" si="23"/>
        <v>0.10506502914338114</v>
      </c>
      <c r="G279" s="2">
        <f t="shared" si="21"/>
        <v>-1.2552084041493577E-2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5">
        <f>TITRES_STAT!D283</f>
        <v>9.1229999999999993</v>
      </c>
      <c r="C280" s="2">
        <f t="shared" si="24"/>
        <v>9.5636531314243332</v>
      </c>
      <c r="D280" s="2">
        <f t="shared" si="20"/>
        <v>9.4767751104710065</v>
      </c>
      <c r="E280" s="2">
        <f t="shared" si="19"/>
        <v>8.687802095332664E-2</v>
      </c>
      <c r="F280" s="2">
        <f t="shared" si="23"/>
        <v>0.10142762750537025</v>
      </c>
      <c r="G280" s="2">
        <f t="shared" si="21"/>
        <v>-1.4549606552043612E-2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5">
        <f>TITRES_STAT!D284</f>
        <v>9.3770000000000007</v>
      </c>
      <c r="C281" s="2">
        <f t="shared" si="24"/>
        <v>9.5349372650513597</v>
      </c>
      <c r="D281" s="2">
        <f t="shared" si="20"/>
        <v>9.4693843615472275</v>
      </c>
      <c r="E281" s="2">
        <f t="shared" si="19"/>
        <v>6.5552903504132232E-2</v>
      </c>
      <c r="F281" s="2">
        <f t="shared" si="23"/>
        <v>9.4252682705122659E-2</v>
      </c>
      <c r="G281" s="2">
        <f t="shared" si="21"/>
        <v>-2.8699779200990427E-2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5">
        <f>TITRES_STAT!D285</f>
        <v>9.3770000000000007</v>
      </c>
      <c r="C282" s="2">
        <f t="shared" si="24"/>
        <v>9.510639224274227</v>
      </c>
      <c r="D282" s="2">
        <f t="shared" si="20"/>
        <v>9.4625410755066923</v>
      </c>
      <c r="E282" s="2">
        <f t="shared" si="19"/>
        <v>4.809814876753471E-2</v>
      </c>
      <c r="F282" s="2">
        <f t="shared" si="23"/>
        <v>8.5021775917605069E-2</v>
      </c>
      <c r="G282" s="2">
        <f t="shared" si="21"/>
        <v>-3.6923627150070359E-2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5">
        <f>TITRES_STAT!D286</f>
        <v>9.3770000000000007</v>
      </c>
      <c r="C283" s="2">
        <f t="shared" si="24"/>
        <v>9.4900793436166531</v>
      </c>
      <c r="D283" s="2">
        <f t="shared" si="20"/>
        <v>9.4562046995432336</v>
      </c>
      <c r="E283" s="2">
        <f t="shared" si="19"/>
        <v>3.3874644073419446E-2</v>
      </c>
      <c r="F283" s="2">
        <f t="shared" si="23"/>
        <v>7.4792349548767942E-2</v>
      </c>
      <c r="G283" s="2">
        <f t="shared" si="21"/>
        <v>-4.0917705475348495E-2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5">
        <f>TITRES_STAT!D287</f>
        <v>9.3770000000000007</v>
      </c>
      <c r="C284" s="2">
        <f t="shared" si="24"/>
        <v>9.4726825215217829</v>
      </c>
      <c r="D284" s="2">
        <f t="shared" si="20"/>
        <v>9.4503376847622533</v>
      </c>
      <c r="E284" s="2">
        <f t="shared" ref="E284:E347" si="25">C284-D284</f>
        <v>2.2344836759529585E-2</v>
      </c>
      <c r="F284" s="2">
        <f t="shared" si="23"/>
        <v>6.4302846990920273E-2</v>
      </c>
      <c r="G284" s="2">
        <f t="shared" si="21"/>
        <v>-4.1958010231390688E-2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5">
        <f>TITRES_STAT!D288</f>
        <v>9.3770000000000007</v>
      </c>
      <c r="C285" s="2">
        <f t="shared" si="24"/>
        <v>9.4579621335953554</v>
      </c>
      <c r="D285" s="2">
        <f t="shared" ref="D285:D348" si="26">$D$4*B285+(1-$D$4)*D284</f>
        <v>9.4449052636687529</v>
      </c>
      <c r="E285" s="2">
        <f t="shared" si="25"/>
        <v>1.3056869926602488E-2</v>
      </c>
      <c r="F285" s="2">
        <f t="shared" si="23"/>
        <v>5.4053651578056722E-2</v>
      </c>
      <c r="G285" s="2">
        <f t="shared" si="21"/>
        <v>-4.0996781651454234E-2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5">
        <f>TITRES_STAT!D289</f>
        <v>9.3710000000000004</v>
      </c>
      <c r="C286" s="2">
        <f t="shared" si="24"/>
        <v>9.4455064207345316</v>
      </c>
      <c r="D286" s="2">
        <f t="shared" si="26"/>
        <v>9.4394307996932891</v>
      </c>
      <c r="E286" s="2">
        <f t="shared" si="25"/>
        <v>6.0756210412424849E-3</v>
      </c>
      <c r="F286" s="2">
        <f t="shared" si="23"/>
        <v>4.4458045470693881E-2</v>
      </c>
      <c r="G286" s="2">
        <f t="shared" si="21"/>
        <v>-3.8382424429451396E-2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5">
        <f>TITRES_STAT!D290</f>
        <v>9.3710000000000004</v>
      </c>
      <c r="C287" s="2">
        <f t="shared" si="24"/>
        <v>9.4349669713907574</v>
      </c>
      <c r="D287" s="2">
        <f t="shared" si="26"/>
        <v>9.4343618515678607</v>
      </c>
      <c r="E287" s="2">
        <f t="shared" si="25"/>
        <v>6.0511982289668254E-4</v>
      </c>
      <c r="F287" s="2">
        <f t="shared" si="23"/>
        <v>3.5687460341134444E-2</v>
      </c>
      <c r="G287" s="2">
        <f t="shared" si="21"/>
        <v>-3.5082340518237762E-2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5">
        <f>TITRES_STAT!D291</f>
        <v>9.3710000000000004</v>
      </c>
      <c r="C288" s="2">
        <f t="shared" si="24"/>
        <v>9.4260489757921793</v>
      </c>
      <c r="D288" s="2">
        <f t="shared" si="26"/>
        <v>9.4296683810813526</v>
      </c>
      <c r="E288" s="2">
        <f t="shared" si="25"/>
        <v>-3.6194052891733719E-3</v>
      </c>
      <c r="F288" s="2">
        <f t="shared" si="23"/>
        <v>2.7826087215072882E-2</v>
      </c>
      <c r="G288" s="2">
        <f t="shared" si="21"/>
        <v>-3.1445492504246254E-2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5">
        <f>TITRES_STAT!D292</f>
        <v>9.2390000000000008</v>
      </c>
      <c r="C289" s="2">
        <f t="shared" si="24"/>
        <v>9.4185029795164592</v>
      </c>
      <c r="D289" s="2">
        <f t="shared" si="26"/>
        <v>9.4155447972975495</v>
      </c>
      <c r="E289" s="2">
        <f t="shared" si="25"/>
        <v>2.9581822189097551E-3</v>
      </c>
      <c r="F289" s="2">
        <f t="shared" si="23"/>
        <v>2.285250621584026E-2</v>
      </c>
      <c r="G289" s="2">
        <f t="shared" si="21"/>
        <v>-1.9894323996930505E-2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5">
        <f>TITRES_STAT!D293</f>
        <v>9.2110000000000003</v>
      </c>
      <c r="C290" s="2">
        <f t="shared" si="24"/>
        <v>9.3730409826677725</v>
      </c>
      <c r="D290" s="2">
        <f t="shared" si="26"/>
        <v>9.400393330831065</v>
      </c>
      <c r="E290" s="2">
        <f t="shared" si="25"/>
        <v>-2.7352348163292461E-2</v>
      </c>
      <c r="F290" s="2">
        <f t="shared" si="23"/>
        <v>1.2811535340013714E-2</v>
      </c>
      <c r="G290" s="2">
        <f t="shared" si="21"/>
        <v>-4.0163883503306172E-2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5">
        <f>TITRES_STAT!D294</f>
        <v>9.3219999999999992</v>
      </c>
      <c r="C291" s="2">
        <f t="shared" si="24"/>
        <v>9.3736500622573473</v>
      </c>
      <c r="D291" s="2">
        <f t="shared" si="26"/>
        <v>9.3945864174361713</v>
      </c>
      <c r="E291" s="2">
        <f t="shared" si="25"/>
        <v>-2.0936355178823973E-2</v>
      </c>
      <c r="F291" s="2">
        <f t="shared" si="23"/>
        <v>6.0619572362461769E-3</v>
      </c>
      <c r="G291" s="2">
        <f t="shared" si="21"/>
        <v>-2.6998312415070148E-2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5">
        <f>TITRES_STAT!D295</f>
        <v>9.3219999999999992</v>
      </c>
      <c r="C292" s="2">
        <f t="shared" si="24"/>
        <v>9.3741654372946783</v>
      </c>
      <c r="D292" s="2">
        <f t="shared" si="26"/>
        <v>9.3892096457742316</v>
      </c>
      <c r="E292" s="2">
        <f t="shared" si="25"/>
        <v>-1.5044208479553234E-2</v>
      </c>
      <c r="F292" s="2">
        <f t="shared" si="23"/>
        <v>1.8407240930862949E-3</v>
      </c>
      <c r="G292" s="2">
        <f t="shared" ref="G292:G355" si="27">E292-F292</f>
        <v>-1.6884932572639528E-2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5">
        <f>TITRES_STAT!D296</f>
        <v>9.2110000000000003</v>
      </c>
      <c r="C293" s="2">
        <f t="shared" si="24"/>
        <v>9.3746015238647278</v>
      </c>
      <c r="D293" s="2">
        <f t="shared" si="26"/>
        <v>9.3760089312724375</v>
      </c>
      <c r="E293" s="2">
        <f t="shared" si="25"/>
        <v>-1.4074074077097265E-3</v>
      </c>
      <c r="F293" s="2">
        <f t="shared" ref="F293:F356" si="29">(E293*(2/(10)))+((1-(2/10))*F292)</f>
        <v>1.1910977929270906E-3</v>
      </c>
      <c r="G293" s="2">
        <f t="shared" si="27"/>
        <v>-2.5985052006368171E-3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5">
        <f>TITRES_STAT!D297</f>
        <v>9.3710000000000004</v>
      </c>
      <c r="C294" s="2">
        <f t="shared" si="24"/>
        <v>9.3749705201932301</v>
      </c>
      <c r="D294" s="2">
        <f t="shared" si="26"/>
        <v>9.3756378993263318</v>
      </c>
      <c r="E294" s="2">
        <f t="shared" si="25"/>
        <v>-6.6737913310177532E-4</v>
      </c>
      <c r="F294" s="2">
        <f t="shared" si="29"/>
        <v>8.1940240772131754E-4</v>
      </c>
      <c r="G294" s="2">
        <f t="shared" si="27"/>
        <v>-1.4867815408230929E-3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5">
        <f>TITRES_STAT!D298</f>
        <v>9.1010000000000009</v>
      </c>
      <c r="C295" s="2">
        <f t="shared" si="24"/>
        <v>9.3752827478558096</v>
      </c>
      <c r="D295" s="2">
        <f t="shared" si="26"/>
        <v>9.3552943512280855</v>
      </c>
      <c r="E295" s="2">
        <f t="shared" si="25"/>
        <v>1.9988396627724114E-2</v>
      </c>
      <c r="F295" s="2">
        <f t="shared" si="29"/>
        <v>4.6532012517218778E-3</v>
      </c>
      <c r="G295" s="2">
        <f t="shared" si="27"/>
        <v>1.5335195376002236E-2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5">
        <f>TITRES_STAT!D299</f>
        <v>9.1120000000000001</v>
      </c>
      <c r="C296" s="2">
        <f t="shared" si="24"/>
        <v>9.3746238635702994</v>
      </c>
      <c r="D296" s="2">
        <f t="shared" si="26"/>
        <v>9.3372725474334128</v>
      </c>
      <c r="E296" s="2">
        <f t="shared" si="25"/>
        <v>3.7351316136886581E-2</v>
      </c>
      <c r="F296" s="2">
        <f t="shared" si="29"/>
        <v>1.1192824228754818E-2</v>
      </c>
      <c r="G296" s="2">
        <f t="shared" si="27"/>
        <v>2.6158491908131763E-2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5">
        <f>TITRES_STAT!D300</f>
        <v>9.3770000000000007</v>
      </c>
      <c r="C297" s="2">
        <f t="shared" si="24"/>
        <v>9.3740663460979459</v>
      </c>
      <c r="D297" s="2">
        <f t="shared" si="26"/>
        <v>9.3402153216976043</v>
      </c>
      <c r="E297" s="2">
        <f t="shared" si="25"/>
        <v>3.3851024400341601E-2</v>
      </c>
      <c r="F297" s="2">
        <f t="shared" si="29"/>
        <v>1.5724464263072176E-2</v>
      </c>
      <c r="G297" s="2">
        <f t="shared" si="27"/>
        <v>1.8126560137269425E-2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5">
        <f>TITRES_STAT!D301</f>
        <v>9.3770000000000007</v>
      </c>
      <c r="C298" s="2">
        <f t="shared" si="24"/>
        <v>9.3735946005444148</v>
      </c>
      <c r="D298" s="2">
        <f t="shared" si="26"/>
        <v>9.3429401126829656</v>
      </c>
      <c r="E298" s="2">
        <f t="shared" si="25"/>
        <v>3.0654487861449198E-2</v>
      </c>
      <c r="F298" s="2">
        <f t="shared" si="29"/>
        <v>1.8710468982747582E-2</v>
      </c>
      <c r="G298" s="2">
        <f t="shared" si="27"/>
        <v>1.1944018878701616E-2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5">
        <f>TITRES_STAT!D302</f>
        <v>9.3770000000000007</v>
      </c>
      <c r="C299" s="2">
        <f t="shared" si="24"/>
        <v>9.3528877389221972</v>
      </c>
      <c r="D299" s="2">
        <f t="shared" si="26"/>
        <v>9.3454630672990415</v>
      </c>
      <c r="E299" s="2">
        <f t="shared" si="25"/>
        <v>7.424671623155632E-3</v>
      </c>
      <c r="F299" s="2">
        <f t="shared" si="29"/>
        <v>1.6453309510829194E-2</v>
      </c>
      <c r="G299" s="2">
        <f t="shared" si="27"/>
        <v>-9.0286378876735622E-3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5">
        <f>TITRES_STAT!D303</f>
        <v>9.3770000000000007</v>
      </c>
      <c r="C300" s="2">
        <f t="shared" si="24"/>
        <v>9.3310588560110901</v>
      </c>
      <c r="D300" s="2">
        <f t="shared" si="26"/>
        <v>9.3477991363880015</v>
      </c>
      <c r="E300" s="2">
        <f t="shared" si="25"/>
        <v>-1.6740280376911443E-2</v>
      </c>
      <c r="F300" s="2">
        <f t="shared" si="29"/>
        <v>9.8145915332810661E-3</v>
      </c>
      <c r="G300" s="2">
        <f t="shared" si="27"/>
        <v>-2.6554871910192509E-2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5">
        <f>TITRES_STAT!D304</f>
        <v>9.2170000000000005</v>
      </c>
      <c r="C301" s="2">
        <f t="shared" si="24"/>
        <v>9.3296651858555375</v>
      </c>
      <c r="D301" s="2">
        <f t="shared" si="26"/>
        <v>9.3381103114703716</v>
      </c>
      <c r="E301" s="2">
        <f t="shared" si="25"/>
        <v>-8.4451256148341258E-3</v>
      </c>
      <c r="F301" s="2">
        <f t="shared" si="29"/>
        <v>6.1626481036580272E-3</v>
      </c>
      <c r="G301" s="2">
        <f t="shared" si="27"/>
        <v>-1.4607773718492152E-2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5">
        <f>TITRES_STAT!D305</f>
        <v>9.3219999999999992</v>
      </c>
      <c r="C302" s="2">
        <f t="shared" si="24"/>
        <v>9.3284859264931477</v>
      </c>
      <c r="D302" s="2">
        <f t="shared" si="26"/>
        <v>9.3369169550651581</v>
      </c>
      <c r="E302" s="2">
        <f t="shared" si="25"/>
        <v>-8.4310285720103906E-3</v>
      </c>
      <c r="F302" s="2">
        <f t="shared" si="29"/>
        <v>3.2439127685243438E-3</v>
      </c>
      <c r="G302" s="2">
        <f t="shared" si="27"/>
        <v>-1.1674941340534734E-2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5">
        <f>TITRES_STAT!D306</f>
        <v>9.2110000000000003</v>
      </c>
      <c r="C303" s="2">
        <f t="shared" si="24"/>
        <v>9.3104111685711253</v>
      </c>
      <c r="D303" s="2">
        <f t="shared" si="26"/>
        <v>9.32758977320848</v>
      </c>
      <c r="E303" s="2">
        <f t="shared" si="25"/>
        <v>-1.7178604637354766E-2</v>
      </c>
      <c r="F303" s="2">
        <f t="shared" si="29"/>
        <v>-8.4059071265147819E-4</v>
      </c>
      <c r="G303" s="2">
        <f t="shared" si="27"/>
        <v>-1.6338013924703288E-2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5">
        <f>TITRES_STAT!D307</f>
        <v>9.3659999999999997</v>
      </c>
      <c r="C304" s="2">
        <f t="shared" si="24"/>
        <v>9.3197325272524907</v>
      </c>
      <c r="D304" s="2">
        <f t="shared" si="26"/>
        <v>9.330434975193036</v>
      </c>
      <c r="E304" s="2">
        <f t="shared" si="25"/>
        <v>-1.0702447940545312E-2</v>
      </c>
      <c r="F304" s="2">
        <f t="shared" si="29"/>
        <v>-2.8129621582302453E-3</v>
      </c>
      <c r="G304" s="2">
        <f t="shared" si="27"/>
        <v>-7.8894857823150668E-3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5">
        <f>TITRES_STAT!D308</f>
        <v>9.3490000000000002</v>
      </c>
      <c r="C305" s="2">
        <f t="shared" si="24"/>
        <v>9.2860813692136457</v>
      </c>
      <c r="D305" s="2">
        <f t="shared" si="26"/>
        <v>9.3318101622157741</v>
      </c>
      <c r="E305" s="2">
        <f t="shared" si="25"/>
        <v>-4.5728793002128398E-2</v>
      </c>
      <c r="F305" s="2">
        <f t="shared" si="29"/>
        <v>-1.1396128327009876E-2</v>
      </c>
      <c r="G305" s="2">
        <f t="shared" si="27"/>
        <v>-3.4332664675118522E-2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5">
        <f>TITRES_STAT!D309</f>
        <v>9.2110000000000003</v>
      </c>
      <c r="C306" s="2">
        <f t="shared" si="24"/>
        <v>9.2592996201038549</v>
      </c>
      <c r="D306" s="2">
        <f t="shared" si="26"/>
        <v>9.3228612613109032</v>
      </c>
      <c r="E306" s="2">
        <f t="shared" si="25"/>
        <v>-6.3561641207048325E-2</v>
      </c>
      <c r="F306" s="2">
        <f t="shared" si="29"/>
        <v>-2.1829230903017569E-2</v>
      </c>
      <c r="G306" s="2">
        <f t="shared" si="27"/>
        <v>-4.1732410304030756E-2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5">
        <f>TITRES_STAT!D310</f>
        <v>9.2110000000000003</v>
      </c>
      <c r="C307" s="2">
        <f t="shared" si="24"/>
        <v>9.2774073708571088</v>
      </c>
      <c r="D307" s="2">
        <f t="shared" si="26"/>
        <v>9.3145752419545413</v>
      </c>
      <c r="E307" s="2">
        <f t="shared" si="25"/>
        <v>-3.7167871097432581E-2</v>
      </c>
      <c r="F307" s="2">
        <f t="shared" si="29"/>
        <v>-2.4896958941900572E-2</v>
      </c>
      <c r="G307" s="2">
        <f t="shared" si="27"/>
        <v>-1.2270912155532009E-2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5">
        <f>TITRES_STAT!D311</f>
        <v>9.2669999999999995</v>
      </c>
      <c r="C308" s="2">
        <f t="shared" si="24"/>
        <v>9.2927293138021696</v>
      </c>
      <c r="D308" s="2">
        <f t="shared" si="26"/>
        <v>9.3110511499579083</v>
      </c>
      <c r="E308" s="2">
        <f t="shared" si="25"/>
        <v>-1.832183615573868E-2</v>
      </c>
      <c r="F308" s="2">
        <f t="shared" si="29"/>
        <v>-2.3581934384668192E-2</v>
      </c>
      <c r="G308" s="2">
        <f t="shared" si="27"/>
        <v>5.260098228929512E-3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5">
        <f>TITRES_STAT!D312</f>
        <v>9.1620000000000008</v>
      </c>
      <c r="C309" s="2">
        <f t="shared" si="24"/>
        <v>9.3056940347556818</v>
      </c>
      <c r="D309" s="2">
        <f t="shared" si="26"/>
        <v>9.3000103240350995</v>
      </c>
      <c r="E309" s="2">
        <f t="shared" si="25"/>
        <v>5.683710720582269E-3</v>
      </c>
      <c r="F309" s="2">
        <f t="shared" si="29"/>
        <v>-1.7728805363618101E-2</v>
      </c>
      <c r="G309" s="2">
        <f t="shared" si="27"/>
        <v>2.341251608420037E-2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5">
        <f>TITRES_STAT!D313</f>
        <v>9.2110000000000003</v>
      </c>
      <c r="C310" s="2">
        <f t="shared" si="24"/>
        <v>9.3166641832548081</v>
      </c>
      <c r="D310" s="2">
        <f t="shared" si="26"/>
        <v>9.2934169666991675</v>
      </c>
      <c r="E310" s="2">
        <f t="shared" si="25"/>
        <v>2.3247216555640549E-2</v>
      </c>
      <c r="F310" s="2">
        <f t="shared" si="29"/>
        <v>-9.5336009797663719E-3</v>
      </c>
      <c r="G310" s="2">
        <f t="shared" si="27"/>
        <v>3.2780817535406917E-2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5">
        <f>TITRES_STAT!D314</f>
        <v>9.2110000000000003</v>
      </c>
      <c r="C311" s="2">
        <f t="shared" si="24"/>
        <v>9.3013312319848378</v>
      </c>
      <c r="D311" s="2">
        <f t="shared" si="26"/>
        <v>9.2873120062029333</v>
      </c>
      <c r="E311" s="2">
        <f t="shared" si="25"/>
        <v>1.401922578190451E-2</v>
      </c>
      <c r="F311" s="2">
        <f t="shared" si="29"/>
        <v>-4.8230356274321954E-3</v>
      </c>
      <c r="G311" s="2">
        <f t="shared" si="27"/>
        <v>1.8842261409336706E-2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5">
        <f>TITRES_STAT!D315</f>
        <v>9.3219999999999992</v>
      </c>
      <c r="C312" s="2">
        <f t="shared" si="24"/>
        <v>9.3045110424487092</v>
      </c>
      <c r="D312" s="2">
        <f t="shared" si="26"/>
        <v>9.2898814872249371</v>
      </c>
      <c r="E312" s="2">
        <f t="shared" si="25"/>
        <v>1.4629555223772073E-2</v>
      </c>
      <c r="F312" s="2">
        <f t="shared" si="29"/>
        <v>-9.3251745719134154E-4</v>
      </c>
      <c r="G312" s="2">
        <f t="shared" si="27"/>
        <v>1.5562072680963414E-2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5">
        <f>TITRES_STAT!D316</f>
        <v>9.3219999999999992</v>
      </c>
      <c r="C313" s="2">
        <f t="shared" si="24"/>
        <v>9.2901247282258304</v>
      </c>
      <c r="D313" s="2">
        <f t="shared" si="26"/>
        <v>9.2922606363193854</v>
      </c>
      <c r="E313" s="2">
        <f t="shared" si="25"/>
        <v>-2.1359080935550168E-3</v>
      </c>
      <c r="F313" s="2">
        <f t="shared" si="29"/>
        <v>-1.1731955844640767E-3</v>
      </c>
      <c r="G313" s="2">
        <f t="shared" si="27"/>
        <v>-9.6271250909094009E-4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5">
        <f>TITRES_STAT!D317</f>
        <v>9.1839999999999993</v>
      </c>
      <c r="C314" s="2">
        <f t="shared" si="24"/>
        <v>9.3017978469603175</v>
      </c>
      <c r="D314" s="2">
        <f t="shared" si="26"/>
        <v>9.2842413299253561</v>
      </c>
      <c r="E314" s="2">
        <f t="shared" si="25"/>
        <v>1.7556517034961416E-2</v>
      </c>
      <c r="F314" s="2">
        <f t="shared" si="29"/>
        <v>2.5727469394210222E-3</v>
      </c>
      <c r="G314" s="2">
        <f t="shared" si="27"/>
        <v>1.4983770095540394E-2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5">
        <f>TITRES_STAT!D318</f>
        <v>9.2110000000000003</v>
      </c>
      <c r="C315" s="2">
        <f t="shared" si="24"/>
        <v>9.3090597166587301</v>
      </c>
      <c r="D315" s="2">
        <f t="shared" si="26"/>
        <v>9.2788160462271829</v>
      </c>
      <c r="E315" s="2">
        <f t="shared" si="25"/>
        <v>3.0243670431547187E-2</v>
      </c>
      <c r="F315" s="2">
        <f t="shared" si="29"/>
        <v>8.1069316378462562E-3</v>
      </c>
      <c r="G315" s="2">
        <f t="shared" si="27"/>
        <v>2.2136738793700931E-2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5">
        <f>TITRES_STAT!D319</f>
        <v>9.2110000000000003</v>
      </c>
      <c r="C316" s="2">
        <f t="shared" si="24"/>
        <v>9.2939736064035401</v>
      </c>
      <c r="D316" s="2">
        <f t="shared" si="26"/>
        <v>9.2737926353955409</v>
      </c>
      <c r="E316" s="2">
        <f t="shared" si="25"/>
        <v>2.0180971007999204E-2</v>
      </c>
      <c r="F316" s="2">
        <f t="shared" si="29"/>
        <v>1.0521739511876845E-2</v>
      </c>
      <c r="G316" s="2">
        <f t="shared" si="27"/>
        <v>9.6592314961223592E-3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5">
        <f>TITRES_STAT!D320</f>
        <v>9.2940000000000005</v>
      </c>
      <c r="C317" s="2">
        <f t="shared" si="24"/>
        <v>9.2812084361876117</v>
      </c>
      <c r="D317" s="2">
        <f t="shared" si="26"/>
        <v>9.2752894772180934</v>
      </c>
      <c r="E317" s="2">
        <f t="shared" si="25"/>
        <v>5.9189589695183287E-3</v>
      </c>
      <c r="F317" s="2">
        <f t="shared" si="29"/>
        <v>9.6011834034051419E-3</v>
      </c>
      <c r="G317" s="2">
        <f t="shared" si="27"/>
        <v>-3.6822244338868132E-3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5">
        <f>TITRES_STAT!D321</f>
        <v>9.1839999999999993</v>
      </c>
      <c r="C318" s="2">
        <f t="shared" si="24"/>
        <v>9.2790225229279795</v>
      </c>
      <c r="D318" s="2">
        <f t="shared" si="26"/>
        <v>9.2685272937204566</v>
      </c>
      <c r="E318" s="2">
        <f t="shared" si="25"/>
        <v>1.0495229207522883E-2</v>
      </c>
      <c r="F318" s="2">
        <f t="shared" si="29"/>
        <v>9.7799925642286911E-3</v>
      </c>
      <c r="G318" s="2">
        <f t="shared" si="27"/>
        <v>7.1523664329419152E-4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5">
        <f>TITRES_STAT!D322</f>
        <v>9.1839999999999993</v>
      </c>
      <c r="C319" s="2">
        <f t="shared" si="24"/>
        <v>9.2610190578621356</v>
      </c>
      <c r="D319" s="2">
        <f t="shared" si="26"/>
        <v>9.2622660127041261</v>
      </c>
      <c r="E319" s="2">
        <f t="shared" si="25"/>
        <v>-1.2469548419904442E-3</v>
      </c>
      <c r="F319" s="2">
        <f t="shared" si="29"/>
        <v>7.5746030829848638E-3</v>
      </c>
      <c r="G319" s="2">
        <f t="shared" si="27"/>
        <v>-8.8215579249753089E-3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5">
        <f>TITRES_STAT!D323</f>
        <v>9.3219999999999992</v>
      </c>
      <c r="C320" s="2">
        <f t="shared" si="24"/>
        <v>9.2533238181910384</v>
      </c>
      <c r="D320" s="2">
        <f t="shared" si="26"/>
        <v>9.2666907525038198</v>
      </c>
      <c r="E320" s="2">
        <f t="shared" si="25"/>
        <v>-1.3366934312781353E-2</v>
      </c>
      <c r="F320" s="2">
        <f t="shared" si="29"/>
        <v>3.3862956038316202E-3</v>
      </c>
      <c r="G320" s="2">
        <f t="shared" si="27"/>
        <v>-1.6753229916612974E-2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5">
        <f>TITRES_STAT!D324</f>
        <v>9.3219999999999992</v>
      </c>
      <c r="C321" s="2">
        <f t="shared" si="24"/>
        <v>9.2468124615462628</v>
      </c>
      <c r="D321" s="2">
        <f t="shared" si="26"/>
        <v>9.2707877337998319</v>
      </c>
      <c r="E321" s="2">
        <f t="shared" si="25"/>
        <v>-2.3975272253569102E-2</v>
      </c>
      <c r="F321" s="2">
        <f t="shared" si="29"/>
        <v>-2.0860179676485241E-3</v>
      </c>
      <c r="G321" s="2">
        <f t="shared" si="27"/>
        <v>-2.1889254285920579E-2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5">
        <f>TITRES_STAT!D325</f>
        <v>9.3219999999999992</v>
      </c>
      <c r="C322" s="2">
        <f t="shared" si="24"/>
        <v>9.2583797751545305</v>
      </c>
      <c r="D322" s="2">
        <f t="shared" si="26"/>
        <v>9.2745812349998431</v>
      </c>
      <c r="E322" s="2">
        <f t="shared" si="25"/>
        <v>-1.6201459845312627E-2</v>
      </c>
      <c r="F322" s="2">
        <f t="shared" si="29"/>
        <v>-4.9091063431813452E-3</v>
      </c>
      <c r="G322" s="2">
        <f t="shared" si="27"/>
        <v>-1.1292353502131282E-2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5">
        <f>TITRES_STAT!D326</f>
        <v>9.3219999999999992</v>
      </c>
      <c r="C323" s="2">
        <f t="shared" si="24"/>
        <v>9.2681675020538332</v>
      </c>
      <c r="D323" s="2">
        <f t="shared" si="26"/>
        <v>9.2780937361109661</v>
      </c>
      <c r="E323" s="2">
        <f t="shared" si="25"/>
        <v>-9.9262340571328878E-3</v>
      </c>
      <c r="F323" s="2">
        <f t="shared" si="29"/>
        <v>-5.9125318859716541E-3</v>
      </c>
      <c r="G323" s="2">
        <f t="shared" si="27"/>
        <v>-4.0137021711612337E-3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5">
        <f>TITRES_STAT!D327</f>
        <v>9.3219999999999992</v>
      </c>
      <c r="C324" s="2">
        <f t="shared" si="24"/>
        <v>9.255218655584013</v>
      </c>
      <c r="D324" s="2">
        <f t="shared" si="26"/>
        <v>9.2813460519545981</v>
      </c>
      <c r="E324" s="2">
        <f t="shared" si="25"/>
        <v>-2.6127396370585032E-2</v>
      </c>
      <c r="F324" s="2">
        <f t="shared" si="29"/>
        <v>-9.9555047828943297E-3</v>
      </c>
      <c r="G324" s="2">
        <f t="shared" si="27"/>
        <v>-1.6171891587690702E-2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5">
        <f>TITRES_STAT!D328</f>
        <v>9.1289999999999996</v>
      </c>
      <c r="C325" s="2">
        <f t="shared" si="24"/>
        <v>9.2484157854941635</v>
      </c>
      <c r="D325" s="2">
        <f t="shared" si="26"/>
        <v>9.2700611592172208</v>
      </c>
      <c r="E325" s="2">
        <f t="shared" si="25"/>
        <v>-2.1645373723057304E-2</v>
      </c>
      <c r="F325" s="2">
        <f t="shared" si="29"/>
        <v>-1.2293478570926924E-2</v>
      </c>
      <c r="G325" s="2">
        <f t="shared" si="27"/>
        <v>-9.3518951521303802E-3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5">
        <f>TITRES_STAT!D329</f>
        <v>9.0459999999999994</v>
      </c>
      <c r="C326" s="2">
        <f t="shared" si="24"/>
        <v>9.2426595108027527</v>
      </c>
      <c r="D326" s="2">
        <f t="shared" si="26"/>
        <v>9.2534640363122413</v>
      </c>
      <c r="E326" s="2">
        <f t="shared" si="25"/>
        <v>-1.0804525509488627E-2</v>
      </c>
      <c r="F326" s="2">
        <f t="shared" si="29"/>
        <v>-1.1995687958639265E-2</v>
      </c>
      <c r="G326" s="2">
        <f t="shared" si="27"/>
        <v>1.1911624491506376E-3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5">
        <f>TITRES_STAT!D330</f>
        <v>9.1010000000000009</v>
      </c>
      <c r="C327" s="2">
        <f t="shared" si="24"/>
        <v>9.250558047602329</v>
      </c>
      <c r="D327" s="2">
        <f t="shared" si="26"/>
        <v>9.2421704039928159</v>
      </c>
      <c r="E327" s="2">
        <f t="shared" si="25"/>
        <v>8.3876436095131623E-3</v>
      </c>
      <c r="F327" s="2">
        <f t="shared" si="29"/>
        <v>-7.9190216450087808E-3</v>
      </c>
      <c r="G327" s="2">
        <f t="shared" si="27"/>
        <v>1.6306665254521943E-2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5">
        <f>TITRES_STAT!D331</f>
        <v>9.1010000000000009</v>
      </c>
      <c r="C328" s="2">
        <f t="shared" si="24"/>
        <v>9.2403183479712006</v>
      </c>
      <c r="D328" s="2">
        <f t="shared" si="26"/>
        <v>9.231713337030385</v>
      </c>
      <c r="E328" s="2">
        <f t="shared" si="25"/>
        <v>8.6050109408155606E-3</v>
      </c>
      <c r="F328" s="2">
        <f t="shared" si="29"/>
        <v>-4.614215127843913E-3</v>
      </c>
      <c r="G328" s="2">
        <f t="shared" si="27"/>
        <v>1.3219226068659475E-2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5">
        <f>TITRES_STAT!D332</f>
        <v>9.2609999999999992</v>
      </c>
      <c r="C329" s="2">
        <f t="shared" si="24"/>
        <v>9.2316539867448633</v>
      </c>
      <c r="D329" s="2">
        <f t="shared" si="26"/>
        <v>9.2338827194725788</v>
      </c>
      <c r="E329" s="2">
        <f t="shared" si="25"/>
        <v>-2.22873272771551E-3</v>
      </c>
      <c r="F329" s="2">
        <f t="shared" si="29"/>
        <v>-4.1371186478182326E-3</v>
      </c>
      <c r="G329" s="2">
        <f t="shared" si="27"/>
        <v>1.9083859201027226E-3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5">
        <f>TITRES_STAT!D333</f>
        <v>9.2889999999999997</v>
      </c>
      <c r="C330" s="2">
        <f t="shared" si="24"/>
        <v>9.245553373399499</v>
      </c>
      <c r="D330" s="2">
        <f t="shared" si="26"/>
        <v>9.2379654809931271</v>
      </c>
      <c r="E330" s="2">
        <f t="shared" si="25"/>
        <v>7.5878924063719211E-3</v>
      </c>
      <c r="F330" s="2">
        <f t="shared" si="29"/>
        <v>-1.7921164369802019E-3</v>
      </c>
      <c r="G330" s="2">
        <f t="shared" si="27"/>
        <v>9.380008843352123E-3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5">
        <f>TITRES_STAT!D334</f>
        <v>9.2889999999999997</v>
      </c>
      <c r="C331" s="2">
        <f t="shared" si="24"/>
        <v>9.2573143928764985</v>
      </c>
      <c r="D331" s="2">
        <f t="shared" si="26"/>
        <v>9.2417458157343759</v>
      </c>
      <c r="E331" s="2">
        <f t="shared" si="25"/>
        <v>1.5568577142122564E-2</v>
      </c>
      <c r="F331" s="2">
        <f t="shared" si="29"/>
        <v>1.6800222788403512E-3</v>
      </c>
      <c r="G331" s="2">
        <f t="shared" si="27"/>
        <v>1.3888554863282212E-2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5">
        <f>TITRES_STAT!D335</f>
        <v>9.3490000000000002</v>
      </c>
      <c r="C332" s="2">
        <f t="shared" si="24"/>
        <v>9.2672660247416534</v>
      </c>
      <c r="D332" s="2">
        <f t="shared" si="26"/>
        <v>9.2496905701244216</v>
      </c>
      <c r="E332" s="2">
        <f t="shared" si="25"/>
        <v>1.7575454617231756E-2</v>
      </c>
      <c r="F332" s="2">
        <f t="shared" si="29"/>
        <v>4.8591087465186325E-3</v>
      </c>
      <c r="G332" s="2">
        <f t="shared" si="27"/>
        <v>1.2716345870713124E-2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5">
        <f>TITRES_STAT!D336</f>
        <v>9.3490000000000002</v>
      </c>
      <c r="C333" s="2">
        <f t="shared" si="24"/>
        <v>9.2756866363198611</v>
      </c>
      <c r="D333" s="2">
        <f t="shared" si="26"/>
        <v>9.2570468241892794</v>
      </c>
      <c r="E333" s="2">
        <f t="shared" si="25"/>
        <v>1.8639812130581745E-2</v>
      </c>
      <c r="F333" s="2">
        <f t="shared" si="29"/>
        <v>7.6152494233312556E-3</v>
      </c>
      <c r="G333" s="2">
        <f t="shared" si="27"/>
        <v>1.1024562707250489E-2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5">
        <f>TITRES_STAT!D337</f>
        <v>9.5809999999999995</v>
      </c>
      <c r="C334" s="2">
        <f t="shared" si="24"/>
        <v>9.282811769193728</v>
      </c>
      <c r="D334" s="2">
        <f t="shared" si="26"/>
        <v>9.2810433557308158</v>
      </c>
      <c r="E334" s="2">
        <f t="shared" si="25"/>
        <v>1.7684134629121218E-3</v>
      </c>
      <c r="F334" s="2">
        <f t="shared" si="29"/>
        <v>6.4458822312474292E-3</v>
      </c>
      <c r="G334" s="2">
        <f t="shared" si="27"/>
        <v>-4.6774687683353074E-3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5">
        <f>TITRES_STAT!D338</f>
        <v>9.3770000000000007</v>
      </c>
      <c r="C335" s="2">
        <f t="shared" ref="C335:C398" si="30">$C$4*B325+C334*(1-$C$4)</f>
        <v>9.2591484200870013</v>
      </c>
      <c r="D335" s="2">
        <f t="shared" si="26"/>
        <v>9.2881512553063104</v>
      </c>
      <c r="E335" s="2">
        <f t="shared" si="25"/>
        <v>-2.900283521930902E-2</v>
      </c>
      <c r="F335" s="2">
        <f t="shared" si="29"/>
        <v>-6.4386125886386082E-4</v>
      </c>
      <c r="G335" s="2">
        <f t="shared" si="27"/>
        <v>-2.835897396044516E-2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5">
        <f>TITRES_STAT!D339</f>
        <v>9.5809999999999995</v>
      </c>
      <c r="C336" s="2">
        <f t="shared" si="30"/>
        <v>9.2263563554582309</v>
      </c>
      <c r="D336" s="2">
        <f t="shared" si="26"/>
        <v>9.3098437549132509</v>
      </c>
      <c r="E336" s="2">
        <f t="shared" si="25"/>
        <v>-8.3487399455020039E-2</v>
      </c>
      <c r="F336" s="2">
        <f t="shared" si="29"/>
        <v>-1.7212568898095096E-2</v>
      </c>
      <c r="G336" s="2">
        <f t="shared" si="27"/>
        <v>-6.6274830556924944E-2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5">
        <f>TITRES_STAT!D340</f>
        <v>9.5809999999999995</v>
      </c>
      <c r="C337" s="2">
        <f t="shared" si="30"/>
        <v>9.2070707623108117</v>
      </c>
      <c r="D337" s="2">
        <f t="shared" si="26"/>
        <v>9.3299294026974557</v>
      </c>
      <c r="E337" s="2">
        <f t="shared" si="25"/>
        <v>-0.12285864038664407</v>
      </c>
      <c r="F337" s="2">
        <f t="shared" si="29"/>
        <v>-3.834178319580489E-2</v>
      </c>
      <c r="G337" s="2">
        <f t="shared" si="27"/>
        <v>-8.4516857190839179E-2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5">
        <f>TITRES_STAT!D341</f>
        <v>9.5809999999999995</v>
      </c>
      <c r="C338" s="2">
        <f t="shared" si="30"/>
        <v>9.190752183493764</v>
      </c>
      <c r="D338" s="2">
        <f t="shared" si="26"/>
        <v>9.3485272247198665</v>
      </c>
      <c r="E338" s="2">
        <f t="shared" si="25"/>
        <v>-0.15777504122610253</v>
      </c>
      <c r="F338" s="2">
        <f t="shared" si="29"/>
        <v>-6.2228434801864421E-2</v>
      </c>
      <c r="G338" s="2">
        <f t="shared" si="27"/>
        <v>-9.5546606424238109E-2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5">
        <f>TITRES_STAT!D342</f>
        <v>9.5809999999999995</v>
      </c>
      <c r="C339" s="2">
        <f t="shared" si="30"/>
        <v>9.2015595398793391</v>
      </c>
      <c r="D339" s="2">
        <f t="shared" si="26"/>
        <v>9.3657474302961727</v>
      </c>
      <c r="E339" s="2">
        <f t="shared" si="25"/>
        <v>-0.16418789041683368</v>
      </c>
      <c r="F339" s="2">
        <f t="shared" si="29"/>
        <v>-8.2620325924858268E-2</v>
      </c>
      <c r="G339" s="2">
        <f t="shared" si="27"/>
        <v>-8.1567564491975414E-2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5">
        <f>TITRES_STAT!D343</f>
        <v>9.5809999999999995</v>
      </c>
      <c r="C340" s="2">
        <f t="shared" si="30"/>
        <v>9.2150119183594406</v>
      </c>
      <c r="D340" s="2">
        <f t="shared" si="26"/>
        <v>9.3816920650890498</v>
      </c>
      <c r="E340" s="2">
        <f t="shared" si="25"/>
        <v>-0.16668014672960929</v>
      </c>
      <c r="F340" s="2">
        <f t="shared" si="29"/>
        <v>-9.9432290085808478E-2</v>
      </c>
      <c r="G340" s="2">
        <f t="shared" si="27"/>
        <v>-6.7247856643800813E-2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5">
        <f>TITRES_STAT!D344</f>
        <v>9.3770000000000007</v>
      </c>
      <c r="C341" s="2">
        <f t="shared" si="30"/>
        <v>9.2263947001502959</v>
      </c>
      <c r="D341" s="2">
        <f t="shared" si="26"/>
        <v>9.3813445047120823</v>
      </c>
      <c r="E341" s="2">
        <f t="shared" si="25"/>
        <v>-0.15494980456178631</v>
      </c>
      <c r="F341" s="2">
        <f t="shared" si="29"/>
        <v>-0.11053579298100405</v>
      </c>
      <c r="G341" s="2">
        <f t="shared" si="27"/>
        <v>-4.4414011580782259E-2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5">
        <f>TITRES_STAT!D345</f>
        <v>9.3770000000000007</v>
      </c>
      <c r="C342" s="2">
        <f t="shared" si="30"/>
        <v>9.2452570539733276</v>
      </c>
      <c r="D342" s="2">
        <f t="shared" si="26"/>
        <v>9.3810226895482245</v>
      </c>
      <c r="E342" s="2">
        <f t="shared" si="25"/>
        <v>-0.13576563557489685</v>
      </c>
      <c r="F342" s="2">
        <f t="shared" si="29"/>
        <v>-0.11558176149978262</v>
      </c>
      <c r="G342" s="2">
        <f t="shared" si="27"/>
        <v>-2.0183874075114225E-2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5">
        <f>TITRES_STAT!D346</f>
        <v>9.3770000000000007</v>
      </c>
      <c r="C343" s="2">
        <f t="shared" si="30"/>
        <v>9.261217507208201</v>
      </c>
      <c r="D343" s="2">
        <f t="shared" si="26"/>
        <v>9.3807247125446516</v>
      </c>
      <c r="E343" s="2">
        <f t="shared" si="25"/>
        <v>-0.11950720533645054</v>
      </c>
      <c r="F343" s="2">
        <f t="shared" si="29"/>
        <v>-0.11636685026711621</v>
      </c>
      <c r="G343" s="2">
        <f t="shared" si="27"/>
        <v>-3.1403550693343274E-3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5">
        <f>TITRES_STAT!D347</f>
        <v>9.3770000000000007</v>
      </c>
      <c r="C344" s="2">
        <f t="shared" si="30"/>
        <v>9.3104148137915548</v>
      </c>
      <c r="D344" s="2">
        <f t="shared" si="26"/>
        <v>9.3804488079117139</v>
      </c>
      <c r="E344" s="2">
        <f t="shared" si="25"/>
        <v>-7.0033994120159093E-2</v>
      </c>
      <c r="F344" s="2">
        <f t="shared" si="29"/>
        <v>-0.10710027903772479</v>
      </c>
      <c r="G344" s="2">
        <f t="shared" si="27"/>
        <v>3.7066284917565695E-2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5">
        <f>TITRES_STAT!D348</f>
        <v>9.3770000000000007</v>
      </c>
      <c r="C345" s="2">
        <f t="shared" si="30"/>
        <v>9.3206586885928537</v>
      </c>
      <c r="D345" s="2">
        <f t="shared" si="26"/>
        <v>9.3801933406589946</v>
      </c>
      <c r="E345" s="2">
        <f t="shared" si="25"/>
        <v>-5.9534652066140836E-2</v>
      </c>
      <c r="F345" s="2">
        <f t="shared" si="29"/>
        <v>-9.7587153643408003E-2</v>
      </c>
      <c r="G345" s="2">
        <f t="shared" si="27"/>
        <v>3.8052501577267167E-2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5">
        <f>TITRES_STAT!D349</f>
        <v>9.5090000000000003</v>
      </c>
      <c r="C346" s="2">
        <f t="shared" si="30"/>
        <v>9.3607111980401072</v>
      </c>
      <c r="D346" s="2">
        <f t="shared" si="26"/>
        <v>9.3897345746842547</v>
      </c>
      <c r="E346" s="2">
        <f t="shared" si="25"/>
        <v>-2.9023376644147447E-2</v>
      </c>
      <c r="F346" s="2">
        <f t="shared" si="29"/>
        <v>-8.38743982435559E-2</v>
      </c>
      <c r="G346" s="2">
        <f t="shared" si="27"/>
        <v>5.4851021599408453E-2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5">
        <f>TITRES_STAT!D350</f>
        <v>9.4039999999999999</v>
      </c>
      <c r="C347" s="2">
        <f t="shared" si="30"/>
        <v>9.3946017829570128</v>
      </c>
      <c r="D347" s="2">
        <f t="shared" si="26"/>
        <v>9.3907912728557914</v>
      </c>
      <c r="E347" s="2">
        <f t="shared" si="25"/>
        <v>3.8105101012213538E-3</v>
      </c>
      <c r="F347" s="2">
        <f t="shared" si="29"/>
        <v>-6.6337416574600461E-2</v>
      </c>
      <c r="G347" s="2">
        <f t="shared" si="27"/>
        <v>7.0147926675821815E-2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5">
        <f>TITRES_STAT!D351</f>
        <v>9.4870000000000001</v>
      </c>
      <c r="C348" s="2">
        <f t="shared" si="30"/>
        <v>9.4232784317328573</v>
      </c>
      <c r="D348" s="2">
        <f t="shared" si="26"/>
        <v>9.3979178452368437</v>
      </c>
      <c r="E348" s="2">
        <f t="shared" ref="E348:E411" si="31">C348-D348</f>
        <v>2.5360586496013582E-2</v>
      </c>
      <c r="F348" s="2">
        <f t="shared" si="29"/>
        <v>-4.7997815960477655E-2</v>
      </c>
      <c r="G348" s="2">
        <f t="shared" si="27"/>
        <v>7.3358402456491237E-2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5">
        <f>TITRES_STAT!D352</f>
        <v>9.4870000000000001</v>
      </c>
      <c r="C349" s="2">
        <f t="shared" si="30"/>
        <v>9.4475432883893404</v>
      </c>
      <c r="D349" s="2">
        <f t="shared" ref="D349:D412" si="32">$D$4*B349+(1-$D$4)*D348</f>
        <v>9.4045165233674481</v>
      </c>
      <c r="E349" s="2">
        <f t="shared" si="31"/>
        <v>4.3026765021892288E-2</v>
      </c>
      <c r="F349" s="2">
        <f t="shared" si="29"/>
        <v>-2.9792899764003671E-2</v>
      </c>
      <c r="G349" s="2">
        <f t="shared" si="27"/>
        <v>7.2819664785895966E-2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5">
        <f>TITRES_STAT!D353</f>
        <v>9.4870000000000001</v>
      </c>
      <c r="C350" s="2">
        <f t="shared" si="30"/>
        <v>9.4680750901755957</v>
      </c>
      <c r="D350" s="2">
        <f t="shared" si="32"/>
        <v>9.4106264105254152</v>
      </c>
      <c r="E350" s="2">
        <f t="shared" si="31"/>
        <v>5.7448679650180523E-2</v>
      </c>
      <c r="F350" s="2">
        <f t="shared" si="29"/>
        <v>-1.2344583881166833E-2</v>
      </c>
      <c r="G350" s="2">
        <f t="shared" si="27"/>
        <v>6.9793263531347349E-2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5">
        <f>TITRES_STAT!D354</f>
        <v>9.4870000000000001</v>
      </c>
      <c r="C351" s="2">
        <f t="shared" si="30"/>
        <v>9.4540635378408879</v>
      </c>
      <c r="D351" s="2">
        <f t="shared" si="32"/>
        <v>9.4162837134494577</v>
      </c>
      <c r="E351" s="2">
        <f t="shared" si="31"/>
        <v>3.7779824391430239E-2</v>
      </c>
      <c r="F351" s="2">
        <f t="shared" si="29"/>
        <v>-2.3197022266474195E-3</v>
      </c>
      <c r="G351" s="2">
        <f t="shared" si="27"/>
        <v>4.0099526618077655E-2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5">
        <f>TITRES_STAT!D355</f>
        <v>9.4870000000000001</v>
      </c>
      <c r="C352" s="2">
        <f t="shared" si="30"/>
        <v>9.4422076089422902</v>
      </c>
      <c r="D352" s="2">
        <f t="shared" si="32"/>
        <v>9.4215219568976458</v>
      </c>
      <c r="E352" s="2">
        <f t="shared" si="31"/>
        <v>2.0685652044644343E-2</v>
      </c>
      <c r="F352" s="2">
        <f t="shared" si="29"/>
        <v>2.2813686276109326E-3</v>
      </c>
      <c r="G352" s="2">
        <f t="shared" si="27"/>
        <v>1.8404283417033408E-2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5">
        <f>TITRES_STAT!D356</f>
        <v>9.5419999999999998</v>
      </c>
      <c r="C353" s="2">
        <f t="shared" si="30"/>
        <v>9.432175669105014</v>
      </c>
      <c r="D353" s="2">
        <f t="shared" si="32"/>
        <v>9.4304462563867091</v>
      </c>
      <c r="E353" s="2">
        <f t="shared" si="31"/>
        <v>1.7294127183049568E-3</v>
      </c>
      <c r="F353" s="2">
        <f t="shared" si="29"/>
        <v>2.1709774457497376E-3</v>
      </c>
      <c r="G353" s="2">
        <f t="shared" si="27"/>
        <v>-4.4156472744478082E-4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5">
        <f>TITRES_STAT!D357</f>
        <v>9.5310000000000006</v>
      </c>
      <c r="C354" s="2">
        <f t="shared" si="30"/>
        <v>9.4236871046273194</v>
      </c>
      <c r="D354" s="2">
        <f t="shared" si="32"/>
        <v>9.4378946818395448</v>
      </c>
      <c r="E354" s="2">
        <f t="shared" si="31"/>
        <v>-1.4207577212225431E-2</v>
      </c>
      <c r="F354" s="2">
        <f t="shared" si="29"/>
        <v>-1.1047334858452962E-3</v>
      </c>
      <c r="G354" s="2">
        <f t="shared" si="27"/>
        <v>-1.3102843726380134E-2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5">
        <f>TITRES_STAT!D358</f>
        <v>9.5310000000000006</v>
      </c>
      <c r="C355" s="2">
        <f t="shared" si="30"/>
        <v>9.416504473146194</v>
      </c>
      <c r="D355" s="2">
        <f t="shared" si="32"/>
        <v>9.4447913720736523</v>
      </c>
      <c r="E355" s="2">
        <f t="shared" si="31"/>
        <v>-2.8286898927458282E-2</v>
      </c>
      <c r="F355" s="2">
        <f t="shared" si="29"/>
        <v>-6.541166574167894E-3</v>
      </c>
      <c r="G355" s="2">
        <f t="shared" si="27"/>
        <v>-2.1745732353290387E-2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5">
        <f>TITRES_STAT!D359</f>
        <v>9.5310000000000006</v>
      </c>
      <c r="C356" s="2">
        <f t="shared" si="30"/>
        <v>9.430734554200626</v>
      </c>
      <c r="D356" s="2">
        <f t="shared" si="32"/>
        <v>9.4511771963644922</v>
      </c>
      <c r="E356" s="2">
        <f t="shared" si="31"/>
        <v>-2.0442642163866154E-2</v>
      </c>
      <c r="F356" s="2">
        <f t="shared" si="29"/>
        <v>-9.3214616921075463E-3</v>
      </c>
      <c r="G356" s="2">
        <f t="shared" ref="G356:G419" si="33">E356-F356</f>
        <v>-1.1121180471758607E-2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5">
        <f>TITRES_STAT!D360</f>
        <v>9.5150000000000006</v>
      </c>
      <c r="C357" s="2">
        <f t="shared" si="30"/>
        <v>9.4266215458620675</v>
      </c>
      <c r="D357" s="2">
        <f t="shared" si="32"/>
        <v>9.4559048114486046</v>
      </c>
      <c r="E357" s="2">
        <f t="shared" si="31"/>
        <v>-2.9283265586537155E-2</v>
      </c>
      <c r="F357" s="2">
        <f t="shared" ref="F357:F420" si="35">(E357*(2/(10)))+((1-(2/10))*F356)</f>
        <v>-1.3313822470993469E-2</v>
      </c>
      <c r="G357" s="2">
        <f t="shared" si="33"/>
        <v>-1.5969443115543686E-2</v>
      </c>
      <c r="H357" s="2" t="str">
        <f t="shared" si="34"/>
        <v>Hold</v>
      </c>
    </row>
    <row r="358" spans="1:8" ht="13.5" x14ac:dyDescent="0.25">
      <c r="A358" s="3">
        <f>TITRES_STAT!B361</f>
        <v>42523</v>
      </c>
      <c r="B358" s="5">
        <f>TITRES_STAT!D361</f>
        <v>9.3770000000000007</v>
      </c>
      <c r="C358" s="2">
        <f t="shared" si="30"/>
        <v>9.4359105388063647</v>
      </c>
      <c r="D358" s="2">
        <f t="shared" si="32"/>
        <v>9.4500600106005592</v>
      </c>
      <c r="E358" s="2">
        <f t="shared" si="31"/>
        <v>-1.4149471794194568E-2</v>
      </c>
      <c r="F358" s="2">
        <f t="shared" si="35"/>
        <v>-1.3480952335633688E-2</v>
      </c>
      <c r="G358" s="2">
        <f t="shared" si="33"/>
        <v>-6.685194585608796E-4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5">
        <f>TITRES_STAT!D362</f>
        <v>9.5090000000000003</v>
      </c>
      <c r="C359" s="2">
        <f t="shared" si="30"/>
        <v>9.4437704559130768</v>
      </c>
      <c r="D359" s="2">
        <f t="shared" si="32"/>
        <v>9.4544259357412574</v>
      </c>
      <c r="E359" s="2">
        <f t="shared" si="31"/>
        <v>-1.0655479828180603E-2</v>
      </c>
      <c r="F359" s="2">
        <f t="shared" si="35"/>
        <v>-1.2915857834143072E-2</v>
      </c>
      <c r="G359" s="2">
        <f t="shared" si="33"/>
        <v>2.2603780059624688E-3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5">
        <f>TITRES_STAT!D363</f>
        <v>9.5090000000000003</v>
      </c>
      <c r="C360" s="2">
        <f t="shared" si="30"/>
        <v>9.4504211550033723</v>
      </c>
      <c r="D360" s="2">
        <f t="shared" si="32"/>
        <v>9.4584684590196826</v>
      </c>
      <c r="E360" s="2">
        <f t="shared" si="31"/>
        <v>-8.0473040163102638E-3</v>
      </c>
      <c r="F360" s="2">
        <f t="shared" si="35"/>
        <v>-1.194214707057651E-2</v>
      </c>
      <c r="G360" s="2">
        <f t="shared" si="33"/>
        <v>3.8948430542662463E-3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5">
        <f>TITRES_STAT!D364</f>
        <v>9.5090000000000003</v>
      </c>
      <c r="C361" s="2">
        <f t="shared" si="30"/>
        <v>9.4560486696182373</v>
      </c>
      <c r="D361" s="2">
        <f t="shared" si="32"/>
        <v>9.4622115361293346</v>
      </c>
      <c r="E361" s="2">
        <f t="shared" si="31"/>
        <v>-6.1628665110973202E-3</v>
      </c>
      <c r="F361" s="2">
        <f t="shared" si="35"/>
        <v>-1.0786290958680672E-2</v>
      </c>
      <c r="G361" s="2">
        <f t="shared" si="33"/>
        <v>4.6234244475833516E-3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5">
        <f>TITRES_STAT!D365</f>
        <v>9.5090000000000003</v>
      </c>
      <c r="C362" s="2">
        <f t="shared" si="30"/>
        <v>9.4608104127538919</v>
      </c>
      <c r="D362" s="2">
        <f t="shared" si="32"/>
        <v>9.4656773482679029</v>
      </c>
      <c r="E362" s="2">
        <f t="shared" si="31"/>
        <v>-4.8669355140109616E-3</v>
      </c>
      <c r="F362" s="2">
        <f t="shared" si="35"/>
        <v>-9.6024198697467304E-3</v>
      </c>
      <c r="G362" s="2">
        <f t="shared" si="33"/>
        <v>4.7354843557357688E-3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5">
        <f>TITRES_STAT!D366</f>
        <v>9.4870000000000001</v>
      </c>
      <c r="C363" s="2">
        <f t="shared" si="30"/>
        <v>9.4733011184840628</v>
      </c>
      <c r="D363" s="2">
        <f t="shared" si="32"/>
        <v>9.4672568039517611</v>
      </c>
      <c r="E363" s="2">
        <f t="shared" si="31"/>
        <v>6.0443145323016978E-3</v>
      </c>
      <c r="F363" s="2">
        <f t="shared" si="35"/>
        <v>-6.4730729893370453E-3</v>
      </c>
      <c r="G363" s="2">
        <f t="shared" si="33"/>
        <v>1.2517387521638744E-2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5">
        <f>TITRES_STAT!D367</f>
        <v>9.4819999999999993</v>
      </c>
      <c r="C364" s="2">
        <f t="shared" si="30"/>
        <v>9.4821778694865149</v>
      </c>
      <c r="D364" s="2">
        <f t="shared" si="32"/>
        <v>9.4683488925479278</v>
      </c>
      <c r="E364" s="2">
        <f t="shared" si="31"/>
        <v>1.382897693858709E-2</v>
      </c>
      <c r="F364" s="2">
        <f t="shared" si="35"/>
        <v>-2.4126630037522184E-3</v>
      </c>
      <c r="G364" s="2">
        <f t="shared" si="33"/>
        <v>1.6241639942339309E-2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5">
        <f>TITRES_STAT!D368</f>
        <v>9.4819999999999993</v>
      </c>
      <c r="C365" s="2">
        <f t="shared" si="30"/>
        <v>9.4896889664885897</v>
      </c>
      <c r="D365" s="2">
        <f t="shared" si="32"/>
        <v>9.4693600856925269</v>
      </c>
      <c r="E365" s="2">
        <f t="shared" si="31"/>
        <v>2.0328880796062876E-2</v>
      </c>
      <c r="F365" s="2">
        <f t="shared" si="35"/>
        <v>2.1356457562108008E-3</v>
      </c>
      <c r="G365" s="2">
        <f t="shared" si="33"/>
        <v>1.8193235039852075E-2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5">
        <f>TITRES_STAT!D369</f>
        <v>9.4369999999999994</v>
      </c>
      <c r="C366" s="2">
        <f t="shared" si="30"/>
        <v>9.4960445101057296</v>
      </c>
      <c r="D366" s="2">
        <f t="shared" si="32"/>
        <v>9.4669630423078956</v>
      </c>
      <c r="E366" s="2">
        <f t="shared" si="31"/>
        <v>2.9081467797833938E-2</v>
      </c>
      <c r="F366" s="2">
        <f t="shared" si="35"/>
        <v>7.5248101645354285E-3</v>
      </c>
      <c r="G366" s="2">
        <f t="shared" si="33"/>
        <v>2.1556657633298511E-2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5">
        <f>TITRES_STAT!D370</f>
        <v>9.5809999999999995</v>
      </c>
      <c r="C367" s="2">
        <f t="shared" si="30"/>
        <v>9.498960739320232</v>
      </c>
      <c r="D367" s="2">
        <f t="shared" si="32"/>
        <v>9.4754102243591642</v>
      </c>
      <c r="E367" s="2">
        <f t="shared" si="31"/>
        <v>2.3550514961067748E-2</v>
      </c>
      <c r="F367" s="2">
        <f t="shared" si="35"/>
        <v>1.0729951123841893E-2</v>
      </c>
      <c r="G367" s="2">
        <f t="shared" si="33"/>
        <v>1.2820563837225855E-2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5">
        <f>TITRES_STAT!D371</f>
        <v>9.5419999999999998</v>
      </c>
      <c r="C368" s="2">
        <f t="shared" si="30"/>
        <v>9.4801975486555818</v>
      </c>
      <c r="D368" s="2">
        <f t="shared" si="32"/>
        <v>9.4803428003325596</v>
      </c>
      <c r="E368" s="2">
        <f t="shared" si="31"/>
        <v>-1.4525167697776453E-4</v>
      </c>
      <c r="F368" s="2">
        <f t="shared" si="35"/>
        <v>8.5549105636779626E-3</v>
      </c>
      <c r="G368" s="2">
        <f t="shared" si="33"/>
        <v>-8.7001622406557271E-3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5">
        <f>TITRES_STAT!D372</f>
        <v>9.5090000000000003</v>
      </c>
      <c r="C369" s="2">
        <f t="shared" si="30"/>
        <v>9.4846286950162622</v>
      </c>
      <c r="D369" s="2">
        <f t="shared" si="32"/>
        <v>9.4824655558634809</v>
      </c>
      <c r="E369" s="2">
        <f t="shared" si="31"/>
        <v>2.1631391527812127E-3</v>
      </c>
      <c r="F369" s="2">
        <f t="shared" si="35"/>
        <v>7.2765562814986126E-3</v>
      </c>
      <c r="G369" s="2">
        <f t="shared" si="33"/>
        <v>-5.1134171287173999E-3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5">
        <f>TITRES_STAT!D373</f>
        <v>9.8729999999999993</v>
      </c>
      <c r="C370" s="2">
        <f t="shared" si="30"/>
        <v>9.488378126552222</v>
      </c>
      <c r="D370" s="2">
        <f t="shared" si="32"/>
        <v>9.511394033206928</v>
      </c>
      <c r="E370" s="2">
        <f t="shared" si="31"/>
        <v>-2.3015906654705987E-2</v>
      </c>
      <c r="F370" s="2">
        <f t="shared" si="35"/>
        <v>1.2180636942576931E-3</v>
      </c>
      <c r="G370" s="2">
        <f t="shared" si="33"/>
        <v>-2.4233970348963678E-2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5">
        <f>TITRES_STAT!D374</f>
        <v>10.164999999999999</v>
      </c>
      <c r="C371" s="2">
        <f t="shared" si="30"/>
        <v>9.4915507224672648</v>
      </c>
      <c r="D371" s="2">
        <f t="shared" si="32"/>
        <v>9.5598092900064149</v>
      </c>
      <c r="E371" s="2">
        <f t="shared" si="31"/>
        <v>-6.825856753915005E-2</v>
      </c>
      <c r="F371" s="2">
        <f t="shared" si="35"/>
        <v>-1.2677262552423855E-2</v>
      </c>
      <c r="G371" s="2">
        <f t="shared" si="33"/>
        <v>-5.5581304986726199E-2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5">
        <f>TITRES_STAT!D375</f>
        <v>10.164999999999999</v>
      </c>
      <c r="C372" s="2">
        <f t="shared" si="30"/>
        <v>9.4942352267030703</v>
      </c>
      <c r="D372" s="2">
        <f t="shared" si="32"/>
        <v>9.6046382314874208</v>
      </c>
      <c r="E372" s="2">
        <f t="shared" si="31"/>
        <v>-0.1104030047843505</v>
      </c>
      <c r="F372" s="2">
        <f t="shared" si="35"/>
        <v>-3.2222410998809188E-2</v>
      </c>
      <c r="G372" s="2">
        <f t="shared" si="33"/>
        <v>-7.8180593785541319E-2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5">
        <f>TITRES_STAT!D376</f>
        <v>10.195</v>
      </c>
      <c r="C373" s="2">
        <f t="shared" si="30"/>
        <v>9.4931221149025973</v>
      </c>
      <c r="D373" s="2">
        <f t="shared" si="32"/>
        <v>9.6483687328587227</v>
      </c>
      <c r="E373" s="2">
        <f t="shared" si="31"/>
        <v>-0.15524661795612538</v>
      </c>
      <c r="F373" s="2">
        <f t="shared" si="35"/>
        <v>-5.6827252390272427E-2</v>
      </c>
      <c r="G373" s="2">
        <f t="shared" si="33"/>
        <v>-9.8419365565852956E-2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5">
        <f>TITRES_STAT!D377</f>
        <v>10.504</v>
      </c>
      <c r="C374" s="2">
        <f t="shared" si="30"/>
        <v>9.4914110203021984</v>
      </c>
      <c r="D374" s="2">
        <f t="shared" si="32"/>
        <v>9.7117488267210383</v>
      </c>
      <c r="E374" s="2">
        <f t="shared" si="31"/>
        <v>-0.22033780641883993</v>
      </c>
      <c r="F374" s="2">
        <f t="shared" si="35"/>
        <v>-8.9529363195985923E-2</v>
      </c>
      <c r="G374" s="2">
        <f t="shared" si="33"/>
        <v>-0.13080844322285401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5">
        <f>TITRES_STAT!D378</f>
        <v>10.802</v>
      </c>
      <c r="C375" s="2">
        <f t="shared" si="30"/>
        <v>9.4899631710249377</v>
      </c>
      <c r="D375" s="2">
        <f t="shared" si="32"/>
        <v>9.7925081728898498</v>
      </c>
      <c r="E375" s="2">
        <f t="shared" si="31"/>
        <v>-0.30254500186491207</v>
      </c>
      <c r="F375" s="2">
        <f t="shared" si="35"/>
        <v>-0.13213249092977114</v>
      </c>
      <c r="G375" s="2">
        <f t="shared" si="33"/>
        <v>-0.17041251093514093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5">
        <f>TITRES_STAT!D379</f>
        <v>10.795999999999999</v>
      </c>
      <c r="C376" s="2">
        <f t="shared" si="30"/>
        <v>9.4818149908672549</v>
      </c>
      <c r="D376" s="2">
        <f t="shared" si="32"/>
        <v>9.8668409008239362</v>
      </c>
      <c r="E376" s="2">
        <f t="shared" si="31"/>
        <v>-0.38502590995668129</v>
      </c>
      <c r="F376" s="2">
        <f t="shared" si="35"/>
        <v>-0.18271117473515319</v>
      </c>
      <c r="G376" s="2">
        <f t="shared" si="33"/>
        <v>-0.2023147352215281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5">
        <f>TITRES_STAT!D380</f>
        <v>11.087999999999999</v>
      </c>
      <c r="C377" s="2">
        <f t="shared" si="30"/>
        <v>9.4970742230415226</v>
      </c>
      <c r="D377" s="2">
        <f t="shared" si="32"/>
        <v>9.9572971303925328</v>
      </c>
      <c r="E377" s="2">
        <f t="shared" si="31"/>
        <v>-0.46022290735101024</v>
      </c>
      <c r="F377" s="2">
        <f t="shared" si="35"/>
        <v>-0.23821352125832462</v>
      </c>
      <c r="G377" s="2">
        <f t="shared" si="33"/>
        <v>-0.22200938609268561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5">
        <f>TITRES_STAT!D381</f>
        <v>11.087999999999999</v>
      </c>
      <c r="C378" s="2">
        <f t="shared" si="30"/>
        <v>9.5039858810351348</v>
      </c>
      <c r="D378" s="2">
        <f t="shared" si="32"/>
        <v>10.041052898511605</v>
      </c>
      <c r="E378" s="2">
        <f t="shared" si="31"/>
        <v>-0.53706701747647045</v>
      </c>
      <c r="F378" s="2">
        <f t="shared" si="35"/>
        <v>-0.29798422050195383</v>
      </c>
      <c r="G378" s="2">
        <f t="shared" si="33"/>
        <v>-0.23908279697451662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5">
        <f>TITRES_STAT!D382</f>
        <v>11.1</v>
      </c>
      <c r="C379" s="2">
        <f t="shared" si="30"/>
        <v>9.5047572839528076</v>
      </c>
      <c r="D379" s="2">
        <f t="shared" si="32"/>
        <v>10.119493424547784</v>
      </c>
      <c r="E379" s="2">
        <f t="shared" si="31"/>
        <v>-0.61473614059497628</v>
      </c>
      <c r="F379" s="2">
        <f t="shared" si="35"/>
        <v>-0.36133460452055832</v>
      </c>
      <c r="G379" s="2">
        <f t="shared" si="33"/>
        <v>-0.25340153607441795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5">
        <f>TITRES_STAT!D383</f>
        <v>11.1</v>
      </c>
      <c r="C380" s="2">
        <f t="shared" si="30"/>
        <v>9.5614100094985286</v>
      </c>
      <c r="D380" s="2">
        <f t="shared" si="32"/>
        <v>10.192123541247948</v>
      </c>
      <c r="E380" s="2">
        <f t="shared" si="31"/>
        <v>-0.63071353174941969</v>
      </c>
      <c r="F380" s="2">
        <f t="shared" si="35"/>
        <v>-0.41521038996633064</v>
      </c>
      <c r="G380" s="2">
        <f t="shared" si="33"/>
        <v>-0.21550314178308905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5">
        <f>TITRES_STAT!D384</f>
        <v>11.1</v>
      </c>
      <c r="C381" s="2">
        <f t="shared" si="30"/>
        <v>9.6542700080372157</v>
      </c>
      <c r="D381" s="2">
        <f t="shared" si="32"/>
        <v>10.259373649303656</v>
      </c>
      <c r="E381" s="2">
        <f t="shared" si="31"/>
        <v>-0.60510364126644056</v>
      </c>
      <c r="F381" s="2">
        <f t="shared" si="35"/>
        <v>-0.45318904022635265</v>
      </c>
      <c r="G381" s="2">
        <f t="shared" si="33"/>
        <v>-0.15191460104008792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5">
        <f>TITRES_STAT!D385</f>
        <v>10.766999999999999</v>
      </c>
      <c r="C382" s="2">
        <f t="shared" si="30"/>
        <v>9.7328438529545664</v>
      </c>
      <c r="D382" s="2">
        <f t="shared" si="32"/>
        <v>10.296975601207089</v>
      </c>
      <c r="E382" s="2">
        <f t="shared" si="31"/>
        <v>-0.56413174825252277</v>
      </c>
      <c r="F382" s="2">
        <f t="shared" si="35"/>
        <v>-0.47537758183158674</v>
      </c>
      <c r="G382" s="2">
        <f t="shared" si="33"/>
        <v>-8.8754166420936031E-2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5">
        <f>TITRES_STAT!D386</f>
        <v>10.457000000000001</v>
      </c>
      <c r="C383" s="2">
        <f t="shared" si="30"/>
        <v>9.8039447986538626</v>
      </c>
      <c r="D383" s="2">
        <f t="shared" si="32"/>
        <v>10.308829260376934</v>
      </c>
      <c r="E383" s="2">
        <f t="shared" si="31"/>
        <v>-0.504884461723071</v>
      </c>
      <c r="F383" s="2">
        <f t="shared" si="35"/>
        <v>-0.48127895780988361</v>
      </c>
      <c r="G383" s="2">
        <f t="shared" si="33"/>
        <v>-2.3605503913187387E-2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5">
        <f>TITRES_STAT!D387</f>
        <v>10.766999999999999</v>
      </c>
      <c r="C384" s="2">
        <f t="shared" si="30"/>
        <v>9.9116455988609609</v>
      </c>
      <c r="D384" s="2">
        <f t="shared" si="32"/>
        <v>10.342767833682347</v>
      </c>
      <c r="E384" s="2">
        <f t="shared" si="31"/>
        <v>-0.43112223482138567</v>
      </c>
      <c r="F384" s="2">
        <f t="shared" si="35"/>
        <v>-0.471247613212184</v>
      </c>
      <c r="G384" s="2">
        <f t="shared" si="33"/>
        <v>4.0125378390798327E-2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5">
        <f>TITRES_STAT!D388</f>
        <v>10.766999999999999</v>
      </c>
      <c r="C385" s="2">
        <f t="shared" si="30"/>
        <v>10.048623199036198</v>
      </c>
      <c r="D385" s="2">
        <f t="shared" si="32"/>
        <v>10.374192438594767</v>
      </c>
      <c r="E385" s="2">
        <f t="shared" si="31"/>
        <v>-0.32556923955856831</v>
      </c>
      <c r="F385" s="2">
        <f t="shared" si="35"/>
        <v>-0.44211193848146085</v>
      </c>
      <c r="G385" s="2">
        <f t="shared" si="33"/>
        <v>0.11654269892289254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5">
        <f>TITRES_STAT!D389</f>
        <v>11.093999999999999</v>
      </c>
      <c r="C386" s="2">
        <f t="shared" si="30"/>
        <v>10.163604245338322</v>
      </c>
      <c r="D386" s="2">
        <f t="shared" si="32"/>
        <v>10.427511517217376</v>
      </c>
      <c r="E386" s="2">
        <f t="shared" si="31"/>
        <v>-0.26390727187905405</v>
      </c>
      <c r="F386" s="2">
        <f t="shared" si="35"/>
        <v>-0.40647100516097956</v>
      </c>
      <c r="G386" s="2">
        <f t="shared" si="33"/>
        <v>0.14256373328192551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5">
        <f>TITRES_STAT!D390</f>
        <v>11.093999999999999</v>
      </c>
      <c r="C387" s="2">
        <f t="shared" si="30"/>
        <v>10.305818976824732</v>
      </c>
      <c r="D387" s="2">
        <f t="shared" si="32"/>
        <v>10.476881034460533</v>
      </c>
      <c r="E387" s="2">
        <f t="shared" si="31"/>
        <v>-0.17106205763580107</v>
      </c>
      <c r="F387" s="2">
        <f t="shared" si="35"/>
        <v>-0.35938921565594389</v>
      </c>
      <c r="G387" s="2">
        <f t="shared" si="33"/>
        <v>0.18832715802014283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5">
        <f>TITRES_STAT!D391</f>
        <v>11.129</v>
      </c>
      <c r="C388" s="2">
        <f t="shared" si="30"/>
        <v>10.426154518851696</v>
      </c>
      <c r="D388" s="2">
        <f t="shared" si="32"/>
        <v>10.525186143019013</v>
      </c>
      <c r="E388" s="2">
        <f t="shared" si="31"/>
        <v>-9.9031624167317034E-2</v>
      </c>
      <c r="F388" s="2">
        <f t="shared" si="35"/>
        <v>-0.30731769735821851</v>
      </c>
      <c r="G388" s="2">
        <f t="shared" si="33"/>
        <v>0.20828607319090148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5">
        <f>TITRES_STAT!D392</f>
        <v>11.129</v>
      </c>
      <c r="C389" s="2">
        <f t="shared" si="30"/>
        <v>10.529823054412972</v>
      </c>
      <c r="D389" s="2">
        <f t="shared" si="32"/>
        <v>10.569913095387976</v>
      </c>
      <c r="E389" s="2">
        <f t="shared" si="31"/>
        <v>-4.0090040975004015E-2</v>
      </c>
      <c r="F389" s="2">
        <f t="shared" si="35"/>
        <v>-0.25387216608157565</v>
      </c>
      <c r="G389" s="2">
        <f t="shared" si="33"/>
        <v>0.21378212510657163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5">
        <f>TITRES_STAT!D393</f>
        <v>11.1</v>
      </c>
      <c r="C390" s="2">
        <f t="shared" si="30"/>
        <v>10.617542584503283</v>
      </c>
      <c r="D390" s="2">
        <f t="shared" si="32"/>
        <v>10.609178792025904</v>
      </c>
      <c r="E390" s="2">
        <f t="shared" si="31"/>
        <v>8.3637924773789507E-3</v>
      </c>
      <c r="F390" s="2">
        <f t="shared" si="35"/>
        <v>-0.20142497436978474</v>
      </c>
      <c r="G390" s="2">
        <f t="shared" si="33"/>
        <v>0.20978876684716369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5">
        <f>TITRES_STAT!D394</f>
        <v>11.363</v>
      </c>
      <c r="C391" s="2">
        <f t="shared" si="30"/>
        <v>10.69176680227201</v>
      </c>
      <c r="D391" s="2">
        <f t="shared" si="32"/>
        <v>10.665017400023986</v>
      </c>
      <c r="E391" s="2">
        <f t="shared" si="31"/>
        <v>2.6749402248023912E-2</v>
      </c>
      <c r="F391" s="2">
        <f t="shared" si="35"/>
        <v>-0.15579009904622304</v>
      </c>
      <c r="G391" s="2">
        <f t="shared" si="33"/>
        <v>0.18253950129424695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5">
        <f>TITRES_STAT!D395</f>
        <v>11.363</v>
      </c>
      <c r="C392" s="2">
        <f t="shared" si="30"/>
        <v>10.703341140384008</v>
      </c>
      <c r="D392" s="2">
        <f t="shared" si="32"/>
        <v>10.716719814837024</v>
      </c>
      <c r="E392" s="2">
        <f t="shared" si="31"/>
        <v>-1.3378674453015549E-2</v>
      </c>
      <c r="F392" s="2">
        <f t="shared" si="35"/>
        <v>-0.12730781412758155</v>
      </c>
      <c r="G392" s="2">
        <f t="shared" si="33"/>
        <v>0.113929139674566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5">
        <f>TITRES_STAT!D396</f>
        <v>11.363</v>
      </c>
      <c r="C393" s="2">
        <f t="shared" si="30"/>
        <v>10.665442503401852</v>
      </c>
      <c r="D393" s="2">
        <f t="shared" si="32"/>
        <v>10.764592421145393</v>
      </c>
      <c r="E393" s="2">
        <f t="shared" si="31"/>
        <v>-9.9149917743540428E-2</v>
      </c>
      <c r="F393" s="2">
        <f t="shared" si="35"/>
        <v>-0.12167623485077333</v>
      </c>
      <c r="G393" s="2">
        <f t="shared" si="33"/>
        <v>2.2526317107232907E-2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5">
        <f>TITRES_STAT!D397</f>
        <v>11.363</v>
      </c>
      <c r="C394" s="2">
        <f t="shared" si="30"/>
        <v>10.681066733647722</v>
      </c>
      <c r="D394" s="2">
        <f t="shared" si="32"/>
        <v>10.808918908467957</v>
      </c>
      <c r="E394" s="2">
        <f t="shared" si="31"/>
        <v>-0.12785217482023548</v>
      </c>
      <c r="F394" s="2">
        <f t="shared" si="35"/>
        <v>-0.12291142284466577</v>
      </c>
      <c r="G394" s="2">
        <f t="shared" si="33"/>
        <v>-4.9407519755697016E-3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5">
        <f>TITRES_STAT!D398</f>
        <v>11.305</v>
      </c>
      <c r="C395" s="2">
        <f t="shared" si="30"/>
        <v>10.694287236163456</v>
      </c>
      <c r="D395" s="2">
        <f t="shared" si="32"/>
        <v>10.845665655988849</v>
      </c>
      <c r="E395" s="2">
        <f t="shared" si="31"/>
        <v>-0.15137841982539335</v>
      </c>
      <c r="F395" s="2">
        <f t="shared" si="35"/>
        <v>-0.1286048222408113</v>
      </c>
      <c r="G395" s="2">
        <f t="shared" si="33"/>
        <v>-2.2773597584582056E-2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5">
        <f>TITRES_STAT!D399</f>
        <v>11.305</v>
      </c>
      <c r="C396" s="2">
        <f t="shared" si="30"/>
        <v>10.755781507522924</v>
      </c>
      <c r="D396" s="2">
        <f t="shared" si="32"/>
        <v>10.879690422211898</v>
      </c>
      <c r="E396" s="2">
        <f t="shared" si="31"/>
        <v>-0.12390891468897358</v>
      </c>
      <c r="F396" s="2">
        <f t="shared" si="35"/>
        <v>-0.12766564073044376</v>
      </c>
      <c r="G396" s="2">
        <f t="shared" si="33"/>
        <v>3.7567260414701764E-3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5">
        <f>TITRES_STAT!D400</f>
        <v>11.1</v>
      </c>
      <c r="C397" s="2">
        <f t="shared" si="30"/>
        <v>10.807815121750167</v>
      </c>
      <c r="D397" s="2">
        <f t="shared" si="32"/>
        <v>10.896009650196202</v>
      </c>
      <c r="E397" s="2">
        <f t="shared" si="31"/>
        <v>-8.8194528446035036E-2</v>
      </c>
      <c r="F397" s="2">
        <f t="shared" si="35"/>
        <v>-0.11977141827356202</v>
      </c>
      <c r="G397" s="2">
        <f t="shared" si="33"/>
        <v>3.1576889827526988E-2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5">
        <f>TITRES_STAT!D401</f>
        <v>11.1</v>
      </c>
      <c r="C398" s="2">
        <f t="shared" si="30"/>
        <v>10.857228179942449</v>
      </c>
      <c r="D398" s="2">
        <f t="shared" si="32"/>
        <v>10.911120046477965</v>
      </c>
      <c r="E398" s="2">
        <f t="shared" si="31"/>
        <v>-5.3891866535515476E-2</v>
      </c>
      <c r="F398" s="2">
        <f t="shared" si="35"/>
        <v>-0.10659550792595272</v>
      </c>
      <c r="G398" s="2">
        <f t="shared" si="33"/>
        <v>5.2703641390437247E-2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5">
        <f>TITRES_STAT!D402</f>
        <v>11.1</v>
      </c>
      <c r="C399" s="2">
        <f t="shared" ref="C399:C462" si="36">$C$4*B389+C398*(1-$C$4)</f>
        <v>10.899039229182073</v>
      </c>
      <c r="D399" s="2">
        <f t="shared" si="32"/>
        <v>10.925111154146265</v>
      </c>
      <c r="E399" s="2">
        <f t="shared" si="31"/>
        <v>-2.6071924964192306E-2</v>
      </c>
      <c r="F399" s="2">
        <f t="shared" si="35"/>
        <v>-9.0490791333600648E-2</v>
      </c>
      <c r="G399" s="2">
        <f t="shared" si="33"/>
        <v>6.4418866369408342E-2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5">
        <f>TITRES_STAT!D403</f>
        <v>11.1</v>
      </c>
      <c r="C400" s="2">
        <f t="shared" si="36"/>
        <v>10.929956270846368</v>
      </c>
      <c r="D400" s="2">
        <f t="shared" si="32"/>
        <v>10.938065883468765</v>
      </c>
      <c r="E400" s="2">
        <f t="shared" si="31"/>
        <v>-8.1096126223965115E-3</v>
      </c>
      <c r="F400" s="2">
        <f t="shared" si="35"/>
        <v>-7.4014555591359832E-2</v>
      </c>
      <c r="G400" s="2">
        <f t="shared" si="33"/>
        <v>6.590494296896332E-2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5">
        <f>TITRES_STAT!D404</f>
        <v>11.1</v>
      </c>
      <c r="C401" s="2">
        <f t="shared" si="36"/>
        <v>10.99657838302385</v>
      </c>
      <c r="D401" s="2">
        <f t="shared" si="32"/>
        <v>10.95006100321182</v>
      </c>
      <c r="E401" s="2">
        <f t="shared" si="31"/>
        <v>4.6517379812030413E-2</v>
      </c>
      <c r="F401" s="2">
        <f t="shared" si="35"/>
        <v>-4.9908168510681784E-2</v>
      </c>
      <c r="G401" s="2">
        <f t="shared" si="33"/>
        <v>9.642554832271219E-2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5">
        <f>TITRES_STAT!D405</f>
        <v>11.1</v>
      </c>
      <c r="C402" s="2">
        <f t="shared" si="36"/>
        <v>11.05295093948172</v>
      </c>
      <c r="D402" s="2">
        <f t="shared" si="32"/>
        <v>10.961167595566501</v>
      </c>
      <c r="E402" s="2">
        <f t="shared" si="31"/>
        <v>9.1783343915219362E-2</v>
      </c>
      <c r="F402" s="2">
        <f t="shared" si="35"/>
        <v>-2.1569866025501559E-2</v>
      </c>
      <c r="G402" s="2">
        <f t="shared" si="33"/>
        <v>0.11335320994072093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5">
        <f>TITRES_STAT!D406</f>
        <v>11.305</v>
      </c>
      <c r="C403" s="2">
        <f t="shared" si="36"/>
        <v>11.10065079494607</v>
      </c>
      <c r="D403" s="2">
        <f t="shared" si="32"/>
        <v>10.986636662561576</v>
      </c>
      <c r="E403" s="2">
        <f t="shared" si="31"/>
        <v>0.11401413238449365</v>
      </c>
      <c r="F403" s="2">
        <f t="shared" si="35"/>
        <v>5.5469336564974818E-3</v>
      </c>
      <c r="G403" s="2">
        <f t="shared" si="33"/>
        <v>0.10846719872799616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5">
        <f>TITRES_STAT!D407</f>
        <v>11.298999999999999</v>
      </c>
      <c r="C404" s="2">
        <f t="shared" si="36"/>
        <v>11.141012211108212</v>
      </c>
      <c r="D404" s="2">
        <f t="shared" si="32"/>
        <v>11.009774687557014</v>
      </c>
      <c r="E404" s="2">
        <f t="shared" si="31"/>
        <v>0.13123752355119755</v>
      </c>
      <c r="F404" s="2">
        <f t="shared" si="35"/>
        <v>3.0685051635437496E-2</v>
      </c>
      <c r="G404" s="2">
        <f t="shared" si="33"/>
        <v>0.10055247191576006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5">
        <f>TITRES_STAT!D408</f>
        <v>11.298999999999999</v>
      </c>
      <c r="C405" s="2">
        <f t="shared" si="36"/>
        <v>11.166241101706948</v>
      </c>
      <c r="D405" s="2">
        <f t="shared" si="32"/>
        <v>11.031198784775013</v>
      </c>
      <c r="E405" s="2">
        <f t="shared" si="31"/>
        <v>0.13504231693193525</v>
      </c>
      <c r="F405" s="2">
        <f t="shared" si="35"/>
        <v>5.1556504694737049E-2</v>
      </c>
      <c r="G405" s="2">
        <f t="shared" si="33"/>
        <v>8.3485812237198198E-2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5">
        <f>TITRES_STAT!D409</f>
        <v>11.1</v>
      </c>
      <c r="C406" s="2">
        <f t="shared" si="36"/>
        <v>11.187588624521263</v>
      </c>
      <c r="D406" s="2">
        <f t="shared" si="32"/>
        <v>11.036295171087975</v>
      </c>
      <c r="E406" s="2">
        <f t="shared" si="31"/>
        <v>0.15129345343328815</v>
      </c>
      <c r="F406" s="2">
        <f t="shared" si="35"/>
        <v>7.1503894442447272E-2</v>
      </c>
      <c r="G406" s="2">
        <f t="shared" si="33"/>
        <v>7.9789558990840878E-2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5">
        <f>TITRES_STAT!D410</f>
        <v>11.1</v>
      </c>
      <c r="C407" s="2">
        <f t="shared" si="36"/>
        <v>11.174113451517993</v>
      </c>
      <c r="D407" s="2">
        <f t="shared" si="32"/>
        <v>11.041014047303682</v>
      </c>
      <c r="E407" s="2">
        <f t="shared" si="31"/>
        <v>0.13309940421431143</v>
      </c>
      <c r="F407" s="2">
        <f t="shared" si="35"/>
        <v>8.3822996396820115E-2</v>
      </c>
      <c r="G407" s="2">
        <f t="shared" si="33"/>
        <v>4.9276407817491319E-2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5">
        <f>TITRES_STAT!D411</f>
        <v>11.1</v>
      </c>
      <c r="C408" s="2">
        <f t="shared" si="36"/>
        <v>11.162711382053686</v>
      </c>
      <c r="D408" s="2">
        <f t="shared" si="32"/>
        <v>11.045383377133039</v>
      </c>
      <c r="E408" s="2">
        <f t="shared" si="31"/>
        <v>0.11732800492064754</v>
      </c>
      <c r="F408" s="2">
        <f t="shared" si="35"/>
        <v>9.0523998101585595E-2</v>
      </c>
      <c r="G408" s="2">
        <f t="shared" si="33"/>
        <v>2.6804006819061948E-2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5">
        <f>TITRES_STAT!D412</f>
        <v>11.298999999999999</v>
      </c>
      <c r="C409" s="2">
        <f t="shared" si="36"/>
        <v>11.153063477122348</v>
      </c>
      <c r="D409" s="2">
        <f t="shared" si="32"/>
        <v>11.064169793641701</v>
      </c>
      <c r="E409" s="2">
        <f t="shared" si="31"/>
        <v>8.8893683480646857E-2</v>
      </c>
      <c r="F409" s="2">
        <f t="shared" si="35"/>
        <v>9.0197935177397853E-2</v>
      </c>
      <c r="G409" s="2">
        <f t="shared" si="33"/>
        <v>-1.3042516967509965E-3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5">
        <f>TITRES_STAT!D413</f>
        <v>11.334</v>
      </c>
      <c r="C410" s="2">
        <f t="shared" si="36"/>
        <v>11.144899865257372</v>
      </c>
      <c r="D410" s="2">
        <f t="shared" si="32"/>
        <v>11.084157216334908</v>
      </c>
      <c r="E410" s="2">
        <f t="shared" si="31"/>
        <v>6.0742648922463616E-2</v>
      </c>
      <c r="F410" s="2">
        <f t="shared" si="35"/>
        <v>8.4306877926411006E-2</v>
      </c>
      <c r="G410" s="2">
        <f t="shared" si="33"/>
        <v>-2.356422900394739E-2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5">
        <f>TITRES_STAT!D414</f>
        <v>11.327999999999999</v>
      </c>
      <c r="C411" s="2">
        <f t="shared" si="36"/>
        <v>11.137992193679313</v>
      </c>
      <c r="D411" s="2">
        <f t="shared" si="32"/>
        <v>11.102219644754545</v>
      </c>
      <c r="E411" s="2">
        <f t="shared" si="31"/>
        <v>3.5772548924768444E-2</v>
      </c>
      <c r="F411" s="2">
        <f t="shared" si="35"/>
        <v>7.4600012126082499E-2</v>
      </c>
      <c r="G411" s="2">
        <f t="shared" si="33"/>
        <v>-3.8827463201314055E-2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5">
        <f>TITRES_STAT!D415</f>
        <v>11.321999999999999</v>
      </c>
      <c r="C412" s="2">
        <f t="shared" si="36"/>
        <v>11.132147240805573</v>
      </c>
      <c r="D412" s="2">
        <f t="shared" si="32"/>
        <v>11.118499671069022</v>
      </c>
      <c r="E412" s="2">
        <f t="shared" ref="E412:E475" si="37">C412-D412</f>
        <v>1.3647569736550125E-2</v>
      </c>
      <c r="F412" s="2">
        <f t="shared" si="35"/>
        <v>6.2409523648176028E-2</v>
      </c>
      <c r="G412" s="2">
        <f t="shared" si="33"/>
        <v>-4.8761953911625903E-2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5">
        <f>TITRES_STAT!D416</f>
        <v>11.1</v>
      </c>
      <c r="C413" s="2">
        <f t="shared" si="36"/>
        <v>11.158739972989331</v>
      </c>
      <c r="D413" s="2">
        <f t="shared" ref="D413:D476" si="38">$D$4*B413+(1-$D$4)*D412</f>
        <v>11.11712932506391</v>
      </c>
      <c r="E413" s="2">
        <f t="shared" si="37"/>
        <v>4.1610647925420352E-2</v>
      </c>
      <c r="F413" s="2">
        <f t="shared" si="35"/>
        <v>5.8249748503624896E-2</v>
      </c>
      <c r="G413" s="2">
        <f t="shared" si="33"/>
        <v>-1.6639100578204544E-2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5">
        <f>TITRES_STAT!D417</f>
        <v>11.327999999999999</v>
      </c>
      <c r="C414" s="2">
        <f t="shared" si="36"/>
        <v>11.18031843868328</v>
      </c>
      <c r="D414" s="2">
        <f t="shared" si="38"/>
        <v>11.132749375059175</v>
      </c>
      <c r="E414" s="2">
        <f t="shared" si="37"/>
        <v>4.7569063624104402E-2</v>
      </c>
      <c r="F414" s="2">
        <f t="shared" si="35"/>
        <v>5.6113611527720798E-2</v>
      </c>
      <c r="G414" s="2">
        <f t="shared" si="33"/>
        <v>-8.5445479036163965E-3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5">
        <f>TITRES_STAT!D418</f>
        <v>11.356999999999999</v>
      </c>
      <c r="C415" s="2">
        <f t="shared" si="36"/>
        <v>11.198577140424314</v>
      </c>
      <c r="D415" s="2">
        <f t="shared" si="38"/>
        <v>11.149360532462198</v>
      </c>
      <c r="E415" s="2">
        <f t="shared" si="37"/>
        <v>4.9216607962115688E-2</v>
      </c>
      <c r="F415" s="2">
        <f t="shared" si="35"/>
        <v>5.4734210814599782E-2</v>
      </c>
      <c r="G415" s="2">
        <f t="shared" si="33"/>
        <v>-5.5176028524840937E-3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5">
        <f>TITRES_STAT!D419</f>
        <v>11.018000000000001</v>
      </c>
      <c r="C416" s="2">
        <f t="shared" si="36"/>
        <v>11.18341142651288</v>
      </c>
      <c r="D416" s="2">
        <f t="shared" si="38"/>
        <v>11.139630122650184</v>
      </c>
      <c r="E416" s="2">
        <f t="shared" si="37"/>
        <v>4.3781303862695964E-2</v>
      </c>
      <c r="F416" s="2">
        <f t="shared" si="35"/>
        <v>5.2543629424219022E-2</v>
      </c>
      <c r="G416" s="2">
        <f t="shared" si="33"/>
        <v>-8.7623255615230586E-3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5">
        <f>TITRES_STAT!D420</f>
        <v>11.018000000000001</v>
      </c>
      <c r="C417" s="2">
        <f t="shared" si="36"/>
        <v>11.170578899357054</v>
      </c>
      <c r="D417" s="2">
        <f t="shared" si="38"/>
        <v>11.130620483935354</v>
      </c>
      <c r="E417" s="2">
        <f t="shared" si="37"/>
        <v>3.99584154216992E-2</v>
      </c>
      <c r="F417" s="2">
        <f t="shared" si="35"/>
        <v>5.0026586623715064E-2</v>
      </c>
      <c r="G417" s="2">
        <f t="shared" si="33"/>
        <v>-1.0068171202015863E-2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5">
        <f>TITRES_STAT!D421</f>
        <v>10.808</v>
      </c>
      <c r="C418" s="2">
        <f t="shared" si="36"/>
        <v>11.159720607148277</v>
      </c>
      <c r="D418" s="2">
        <f t="shared" si="38"/>
        <v>11.106722670310512</v>
      </c>
      <c r="E418" s="2">
        <f t="shared" si="37"/>
        <v>5.2997936837764215E-2</v>
      </c>
      <c r="F418" s="2">
        <f t="shared" si="35"/>
        <v>5.0620856666524897E-2</v>
      </c>
      <c r="G418" s="2">
        <f t="shared" si="33"/>
        <v>2.377080171239318E-3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5">
        <f>TITRES_STAT!D422</f>
        <v>10.808</v>
      </c>
      <c r="C419" s="2">
        <f t="shared" si="36"/>
        <v>11.181148206048542</v>
      </c>
      <c r="D419" s="2">
        <f t="shared" si="38"/>
        <v>11.084595065102326</v>
      </c>
      <c r="E419" s="2">
        <f t="shared" si="37"/>
        <v>9.6553140946216587E-2</v>
      </c>
      <c r="F419" s="2">
        <f t="shared" si="35"/>
        <v>5.980731352246324E-2</v>
      </c>
      <c r="G419" s="2">
        <f t="shared" si="33"/>
        <v>3.6745827423753347E-2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5">
        <f>TITRES_STAT!D423</f>
        <v>10.808</v>
      </c>
      <c r="C420" s="2">
        <f t="shared" si="36"/>
        <v>11.204663866656459</v>
      </c>
      <c r="D420" s="2">
        <f t="shared" si="38"/>
        <v>11.064106541761412</v>
      </c>
      <c r="E420" s="2">
        <f t="shared" si="37"/>
        <v>0.14055732489504713</v>
      </c>
      <c r="F420" s="2">
        <f t="shared" si="35"/>
        <v>7.5957315796980021E-2</v>
      </c>
      <c r="G420" s="2">
        <f t="shared" ref="G420:G483" si="39">E420-F420</f>
        <v>6.460000909806711E-2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5">
        <f>TITRES_STAT!D424</f>
        <v>10.808</v>
      </c>
      <c r="C421" s="2">
        <f t="shared" si="36"/>
        <v>11.223638656401619</v>
      </c>
      <c r="D421" s="2">
        <f t="shared" si="38"/>
        <v>11.045135686816121</v>
      </c>
      <c r="E421" s="2">
        <f t="shared" si="37"/>
        <v>0.17850296958549805</v>
      </c>
      <c r="F421" s="2">
        <f t="shared" ref="F421:F484" si="41">(E421*(2/(10)))+((1-(2/10))*F420)</f>
        <v>9.6466446554683644E-2</v>
      </c>
      <c r="G421" s="2">
        <f t="shared" si="39"/>
        <v>8.2036523030814407E-2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5">
        <f>TITRES_STAT!D425</f>
        <v>10.808</v>
      </c>
      <c r="C422" s="2">
        <f t="shared" si="36"/>
        <v>11.238771170801369</v>
      </c>
      <c r="D422" s="2">
        <f t="shared" si="38"/>
        <v>11.027570080385296</v>
      </c>
      <c r="E422" s="2">
        <f t="shared" si="37"/>
        <v>0.21120109041607371</v>
      </c>
      <c r="F422" s="2">
        <f t="shared" si="41"/>
        <v>0.11941337532696167</v>
      </c>
      <c r="G422" s="2">
        <f t="shared" si="39"/>
        <v>9.1787715089112043E-2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5">
        <f>TITRES_STAT!D426</f>
        <v>10.586</v>
      </c>
      <c r="C423" s="2">
        <f t="shared" si="36"/>
        <v>11.217421759908852</v>
      </c>
      <c r="D423" s="2">
        <f t="shared" si="38"/>
        <v>10.994861185541941</v>
      </c>
      <c r="E423" s="2">
        <f t="shared" si="37"/>
        <v>0.22256057436691101</v>
      </c>
      <c r="F423" s="2">
        <f t="shared" si="41"/>
        <v>0.14004281513495154</v>
      </c>
      <c r="G423" s="2">
        <f t="shared" si="39"/>
        <v>8.2517759231959475E-2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5">
        <f>TITRES_STAT!D427</f>
        <v>10.551</v>
      </c>
      <c r="C424" s="2">
        <f t="shared" si="36"/>
        <v>11.234433796845952</v>
      </c>
      <c r="D424" s="2">
        <f t="shared" si="38"/>
        <v>10.961982579205502</v>
      </c>
      <c r="E424" s="2">
        <f t="shared" si="37"/>
        <v>0.27245121764044988</v>
      </c>
      <c r="F424" s="2">
        <f t="shared" si="41"/>
        <v>0.16652449563605121</v>
      </c>
      <c r="G424" s="2">
        <f t="shared" si="39"/>
        <v>0.10592672200439868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5">
        <f>TITRES_STAT!D428</f>
        <v>10.551</v>
      </c>
      <c r="C425" s="2">
        <f t="shared" si="36"/>
        <v>11.25329013579273</v>
      </c>
      <c r="D425" s="2">
        <f t="shared" si="38"/>
        <v>10.93153942519028</v>
      </c>
      <c r="E425" s="2">
        <f t="shared" si="37"/>
        <v>0.32175071060244953</v>
      </c>
      <c r="F425" s="2">
        <f t="shared" si="41"/>
        <v>0.19756973862933086</v>
      </c>
      <c r="G425" s="2">
        <f t="shared" si="39"/>
        <v>0.12418097197311867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5">
        <f>TITRES_STAT!D429</f>
        <v>10.808</v>
      </c>
      <c r="C426" s="2">
        <f t="shared" si="36"/>
        <v>11.217091653363079</v>
      </c>
      <c r="D426" s="2">
        <f t="shared" si="38"/>
        <v>10.922388356657667</v>
      </c>
      <c r="E426" s="2">
        <f t="shared" si="37"/>
        <v>0.2947032967054124</v>
      </c>
      <c r="F426" s="2">
        <f t="shared" si="41"/>
        <v>0.21699645024454717</v>
      </c>
      <c r="G426" s="2">
        <f t="shared" si="39"/>
        <v>7.7706846460865231E-2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5">
        <f>TITRES_STAT!D430</f>
        <v>11.1</v>
      </c>
      <c r="C427" s="2">
        <f t="shared" si="36"/>
        <v>11.186462168230298</v>
      </c>
      <c r="D427" s="2">
        <f t="shared" si="38"/>
        <v>10.935544774683025</v>
      </c>
      <c r="E427" s="2">
        <f t="shared" si="37"/>
        <v>0.25091739354727238</v>
      </c>
      <c r="F427" s="2">
        <f t="shared" si="41"/>
        <v>0.22378063890509223</v>
      </c>
      <c r="G427" s="2">
        <f t="shared" si="39"/>
        <v>2.7136754642180155E-2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5">
        <f>TITRES_STAT!D431</f>
        <v>11.1</v>
      </c>
      <c r="C428" s="2">
        <f t="shared" si="36"/>
        <v>11.12823721927179</v>
      </c>
      <c r="D428" s="2">
        <f t="shared" si="38"/>
        <v>10.947726643225025</v>
      </c>
      <c r="E428" s="2">
        <f t="shared" si="37"/>
        <v>0.18051057604676579</v>
      </c>
      <c r="F428" s="2">
        <f t="shared" si="41"/>
        <v>0.21512662633342697</v>
      </c>
      <c r="G428" s="2">
        <f t="shared" si="39"/>
        <v>-3.4616050286661176E-2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5">
        <f>TITRES_STAT!D432</f>
        <v>11.1</v>
      </c>
      <c r="C429" s="2">
        <f t="shared" si="36"/>
        <v>11.078969954768437</v>
      </c>
      <c r="D429" s="2">
        <f t="shared" si="38"/>
        <v>10.959006151134282</v>
      </c>
      <c r="E429" s="2">
        <f t="shared" si="37"/>
        <v>0.11996380363415504</v>
      </c>
      <c r="F429" s="2">
        <f t="shared" si="41"/>
        <v>0.19609406179357261</v>
      </c>
      <c r="G429" s="2">
        <f t="shared" si="39"/>
        <v>-7.6130258159417569E-2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5">
        <f>TITRES_STAT!D433</f>
        <v>11.1</v>
      </c>
      <c r="C430" s="2">
        <f t="shared" si="36"/>
        <v>11.037282269419446</v>
      </c>
      <c r="D430" s="2">
        <f t="shared" si="38"/>
        <v>10.969450139939152</v>
      </c>
      <c r="E430" s="2">
        <f t="shared" si="37"/>
        <v>6.7832129480294157E-2</v>
      </c>
      <c r="F430" s="2">
        <f t="shared" si="41"/>
        <v>0.17044167533091692</v>
      </c>
      <c r="G430" s="2">
        <f t="shared" si="39"/>
        <v>-0.10260954585062276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5">
        <f>TITRES_STAT!D434</f>
        <v>11.1</v>
      </c>
      <c r="C431" s="2">
        <f t="shared" si="36"/>
        <v>11.002008074124147</v>
      </c>
      <c r="D431" s="2">
        <f t="shared" si="38"/>
        <v>10.97912049994366</v>
      </c>
      <c r="E431" s="2">
        <f t="shared" si="37"/>
        <v>2.2887574180487036E-2</v>
      </c>
      <c r="F431" s="2">
        <f t="shared" si="41"/>
        <v>0.14093085510083095</v>
      </c>
      <c r="G431" s="2">
        <f t="shared" si="39"/>
        <v>-0.11804328092034391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5">
        <f>TITRES_STAT!D435</f>
        <v>11.1</v>
      </c>
      <c r="C432" s="2">
        <f t="shared" si="36"/>
        <v>10.972160678105046</v>
      </c>
      <c r="D432" s="2">
        <f t="shared" si="38"/>
        <v>10.98807453698487</v>
      </c>
      <c r="E432" s="2">
        <f t="shared" si="37"/>
        <v>-1.591385887982355E-2</v>
      </c>
      <c r="F432" s="2">
        <f t="shared" si="41"/>
        <v>0.10956191230470005</v>
      </c>
      <c r="G432" s="2">
        <f t="shared" si="39"/>
        <v>-0.1254757711845236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5">
        <f>TITRES_STAT!D436</f>
        <v>11.1</v>
      </c>
      <c r="C433" s="2">
        <f t="shared" si="36"/>
        <v>10.912751343011962</v>
      </c>
      <c r="D433" s="2">
        <f t="shared" si="38"/>
        <v>10.996365312023029</v>
      </c>
      <c r="E433" s="2">
        <f t="shared" si="37"/>
        <v>-8.3613969011066658E-2</v>
      </c>
      <c r="F433" s="2">
        <f t="shared" si="41"/>
        <v>7.0926736041546715E-2</v>
      </c>
      <c r="G433" s="2">
        <f t="shared" si="39"/>
        <v>-0.15454070505261336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5">
        <f>TITRES_STAT!D437</f>
        <v>11.1</v>
      </c>
      <c r="C434" s="2">
        <f t="shared" si="36"/>
        <v>10.85709729024089</v>
      </c>
      <c r="D434" s="2">
        <f t="shared" si="38"/>
        <v>11.004041955576879</v>
      </c>
      <c r="E434" s="2">
        <f t="shared" si="37"/>
        <v>-0.14694466533598849</v>
      </c>
      <c r="F434" s="2">
        <f t="shared" si="41"/>
        <v>2.7352455766039674E-2</v>
      </c>
      <c r="G434" s="2">
        <f t="shared" si="39"/>
        <v>-0.17429712110202816</v>
      </c>
      <c r="H434" s="2" t="str">
        <f t="shared" si="40"/>
        <v>Hold</v>
      </c>
    </row>
    <row r="435" spans="1:8" ht="13.5" x14ac:dyDescent="0.25">
      <c r="A435" s="3">
        <f>TITRES_STAT!B438</f>
        <v>42640</v>
      </c>
      <c r="B435" s="5">
        <f>TITRES_STAT!D438</f>
        <v>10.766999999999999</v>
      </c>
      <c r="C435" s="2">
        <f t="shared" si="36"/>
        <v>10.810005399434599</v>
      </c>
      <c r="D435" s="2">
        <f t="shared" si="38"/>
        <v>10.986483292200814</v>
      </c>
      <c r="E435" s="2">
        <f t="shared" si="37"/>
        <v>-0.17647789276621495</v>
      </c>
      <c r="F435" s="2">
        <f t="shared" si="41"/>
        <v>-1.3413613940411254E-2</v>
      </c>
      <c r="G435" s="2">
        <f t="shared" si="39"/>
        <v>-0.16306427882580371</v>
      </c>
      <c r="H435" s="2" t="str">
        <f t="shared" si="40"/>
        <v>Hold</v>
      </c>
    </row>
    <row r="436" spans="1:8" ht="13.5" x14ac:dyDescent="0.25">
      <c r="A436" s="3">
        <f>TITRES_STAT!B439</f>
        <v>42641</v>
      </c>
      <c r="B436" s="5">
        <f>TITRES_STAT!D439</f>
        <v>11.087999999999999</v>
      </c>
      <c r="C436" s="2">
        <f t="shared" si="36"/>
        <v>10.80969687644466</v>
      </c>
      <c r="D436" s="2">
        <f t="shared" si="38"/>
        <v>10.994003048334088</v>
      </c>
      <c r="E436" s="2">
        <f t="shared" si="37"/>
        <v>-0.18430617188942833</v>
      </c>
      <c r="F436" s="2">
        <f t="shared" si="41"/>
        <v>-4.759212553021467E-2</v>
      </c>
      <c r="G436" s="2">
        <f t="shared" si="39"/>
        <v>-0.13671404635921366</v>
      </c>
      <c r="H436" s="2" t="str">
        <f t="shared" si="40"/>
        <v>Hold</v>
      </c>
    </row>
    <row r="437" spans="1:8" ht="13.5" x14ac:dyDescent="0.25">
      <c r="A437" s="3">
        <f>TITRES_STAT!B440</f>
        <v>42642</v>
      </c>
      <c r="B437" s="5">
        <f>TITRES_STAT!D440</f>
        <v>10.766999999999999</v>
      </c>
      <c r="C437" s="2">
        <f t="shared" si="36"/>
        <v>10.854358895453174</v>
      </c>
      <c r="D437" s="2">
        <f t="shared" si="38"/>
        <v>10.977188007716748</v>
      </c>
      <c r="E437" s="2">
        <f t="shared" si="37"/>
        <v>-0.12282911226357385</v>
      </c>
      <c r="F437" s="2">
        <f t="shared" si="41"/>
        <v>-6.2639522876886511E-2</v>
      </c>
      <c r="G437" s="2">
        <f t="shared" si="39"/>
        <v>-6.0189589386687337E-2</v>
      </c>
      <c r="H437" s="2" t="str">
        <f t="shared" si="40"/>
        <v>Hold</v>
      </c>
    </row>
    <row r="438" spans="1:8" ht="13.5" x14ac:dyDescent="0.25">
      <c r="A438" s="3">
        <f>TITRES_STAT!B441</f>
        <v>42643</v>
      </c>
      <c r="B438" s="5">
        <f>TITRES_STAT!D441</f>
        <v>10.766999999999999</v>
      </c>
      <c r="C438" s="2">
        <f t="shared" si="36"/>
        <v>10.892149834614223</v>
      </c>
      <c r="D438" s="2">
        <f t="shared" si="38"/>
        <v>10.961618525663656</v>
      </c>
      <c r="E438" s="2">
        <f t="shared" si="37"/>
        <v>-6.9468691049433318E-2</v>
      </c>
      <c r="F438" s="2">
        <f t="shared" si="41"/>
        <v>-6.4005356511395869E-2</v>
      </c>
      <c r="G438" s="2">
        <f t="shared" si="39"/>
        <v>-5.4633345380374482E-3</v>
      </c>
      <c r="H438" s="2" t="str">
        <f t="shared" si="40"/>
        <v>Hold</v>
      </c>
    </row>
    <row r="439" spans="1:8" ht="13.5" x14ac:dyDescent="0.25">
      <c r="A439" s="3">
        <f>TITRES_STAT!B442</f>
        <v>42647</v>
      </c>
      <c r="B439" s="5">
        <f>TITRES_STAT!D442</f>
        <v>11.087999999999999</v>
      </c>
      <c r="C439" s="2">
        <f t="shared" si="36"/>
        <v>10.924126783135112</v>
      </c>
      <c r="D439" s="2">
        <f t="shared" si="38"/>
        <v>10.970980116355237</v>
      </c>
      <c r="E439" s="2">
        <f t="shared" si="37"/>
        <v>-4.6853333220125748E-2</v>
      </c>
      <c r="F439" s="2">
        <f t="shared" si="41"/>
        <v>-6.0574951853141851E-2</v>
      </c>
      <c r="G439" s="2">
        <f t="shared" si="39"/>
        <v>1.3721618633016103E-2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5">
        <f>TITRES_STAT!D443</f>
        <v>11.087999999999999</v>
      </c>
      <c r="C440" s="2">
        <f t="shared" si="36"/>
        <v>10.951184201114327</v>
      </c>
      <c r="D440" s="2">
        <f t="shared" si="38"/>
        <v>10.979648255884479</v>
      </c>
      <c r="E440" s="2">
        <f t="shared" si="37"/>
        <v>-2.8464054770152458E-2</v>
      </c>
      <c r="F440" s="2">
        <f t="shared" si="41"/>
        <v>-5.4152772436543976E-2</v>
      </c>
      <c r="G440" s="2">
        <f t="shared" si="39"/>
        <v>2.5688717666391518E-2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5">
        <f>TITRES_STAT!D444</f>
        <v>11.077</v>
      </c>
      <c r="C441" s="2">
        <f t="shared" si="36"/>
        <v>10.974078939404428</v>
      </c>
      <c r="D441" s="2">
        <f t="shared" si="38"/>
        <v>10.986859496189332</v>
      </c>
      <c r="E441" s="2">
        <f t="shared" si="37"/>
        <v>-1.2780556784903752E-2</v>
      </c>
      <c r="F441" s="2">
        <f t="shared" si="41"/>
        <v>-4.5878329306215937E-2</v>
      </c>
      <c r="G441" s="2">
        <f t="shared" si="39"/>
        <v>3.3097772521312185E-2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5">
        <f>TITRES_STAT!D445</f>
        <v>11.077</v>
      </c>
      <c r="C442" s="2">
        <f t="shared" si="36"/>
        <v>10.993451410265287</v>
      </c>
      <c r="D442" s="2">
        <f t="shared" si="38"/>
        <v>10.993536570545679</v>
      </c>
      <c r="E442" s="2">
        <f t="shared" si="37"/>
        <v>-8.5160280391960441E-5</v>
      </c>
      <c r="F442" s="2">
        <f t="shared" si="41"/>
        <v>-3.6719695501051142E-2</v>
      </c>
      <c r="G442" s="2">
        <f t="shared" si="39"/>
        <v>3.6634535220659181E-2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5">
        <f>TITRES_STAT!D446</f>
        <v>11.042</v>
      </c>
      <c r="C443" s="2">
        <f t="shared" si="36"/>
        <v>11.009843500993703</v>
      </c>
      <c r="D443" s="2">
        <f t="shared" si="38"/>
        <v>10.997126454208962</v>
      </c>
      <c r="E443" s="2">
        <f t="shared" si="37"/>
        <v>1.2717046784741726E-2</v>
      </c>
      <c r="F443" s="2">
        <f t="shared" si="41"/>
        <v>-2.683234704389257E-2</v>
      </c>
      <c r="G443" s="2">
        <f t="shared" si="39"/>
        <v>3.9549393828634295E-2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5">
        <f>TITRES_STAT!D447</f>
        <v>11.042</v>
      </c>
      <c r="C444" s="2">
        <f t="shared" si="36"/>
        <v>11.023713731610055</v>
      </c>
      <c r="D444" s="2">
        <f t="shared" si="38"/>
        <v>11.000450420563853</v>
      </c>
      <c r="E444" s="2">
        <f t="shared" si="37"/>
        <v>2.3263311046202162E-2</v>
      </c>
      <c r="F444" s="2">
        <f t="shared" si="41"/>
        <v>-1.6813215425873624E-2</v>
      </c>
      <c r="G444" s="2">
        <f t="shared" si="39"/>
        <v>4.0076526472075782E-2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5">
        <f>TITRES_STAT!D448</f>
        <v>11.042</v>
      </c>
      <c r="C445" s="2">
        <f t="shared" si="36"/>
        <v>10.984219311362354</v>
      </c>
      <c r="D445" s="2">
        <f t="shared" si="38"/>
        <v>11.003528167188751</v>
      </c>
      <c r="E445" s="2">
        <f t="shared" si="37"/>
        <v>-1.9308855826396965E-2</v>
      </c>
      <c r="F445" s="2">
        <f t="shared" si="41"/>
        <v>-1.7312343505978295E-2</v>
      </c>
      <c r="G445" s="2">
        <f t="shared" si="39"/>
        <v>-1.9965123204186697E-3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5">
        <f>TITRES_STAT!D449</f>
        <v>11.042</v>
      </c>
      <c r="C446" s="2">
        <f t="shared" si="36"/>
        <v>11.000185571152763</v>
      </c>
      <c r="D446" s="2">
        <f t="shared" si="38"/>
        <v>11.006377932582176</v>
      </c>
      <c r="E446" s="2">
        <f t="shared" si="37"/>
        <v>-6.1923614294130402E-3</v>
      </c>
      <c r="F446" s="2">
        <f t="shared" si="41"/>
        <v>-1.5088347090665245E-2</v>
      </c>
      <c r="G446" s="2">
        <f t="shared" si="39"/>
        <v>8.8959856612522044E-3</v>
      </c>
      <c r="H446" s="2" t="str">
        <f t="shared" si="40"/>
        <v>Sell</v>
      </c>
    </row>
    <row r="447" spans="1:8" ht="13.5" x14ac:dyDescent="0.25">
      <c r="A447" s="3">
        <f>TITRES_STAT!B450</f>
        <v>42657</v>
      </c>
      <c r="B447" s="5">
        <f>TITRES_STAT!D450</f>
        <v>10.808</v>
      </c>
      <c r="C447" s="2">
        <f t="shared" si="36"/>
        <v>10.964310867898492</v>
      </c>
      <c r="D447" s="2">
        <f t="shared" si="38"/>
        <v>10.991683270909421</v>
      </c>
      <c r="E447" s="2">
        <f t="shared" si="37"/>
        <v>-2.7372403010929247E-2</v>
      </c>
      <c r="F447" s="2">
        <f t="shared" si="41"/>
        <v>-1.7545158274718045E-2</v>
      </c>
      <c r="G447" s="2">
        <f t="shared" si="39"/>
        <v>-9.827244736211202E-3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5">
        <f>TITRES_STAT!D451</f>
        <v>11.042</v>
      </c>
      <c r="C448" s="2">
        <f t="shared" si="36"/>
        <v>10.933955349760263</v>
      </c>
      <c r="D448" s="2">
        <f t="shared" si="38"/>
        <v>10.995410436027241</v>
      </c>
      <c r="E448" s="2">
        <f t="shared" si="37"/>
        <v>-6.1455086266978043E-2</v>
      </c>
      <c r="F448" s="2">
        <f t="shared" si="41"/>
        <v>-2.6327143873170047E-2</v>
      </c>
      <c r="G448" s="2">
        <f t="shared" si="39"/>
        <v>-3.5127942393807995E-2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5">
        <f>TITRES_STAT!D452</f>
        <v>11.042</v>
      </c>
      <c r="C449" s="2">
        <f t="shared" si="36"/>
        <v>10.957654526720223</v>
      </c>
      <c r="D449" s="2">
        <f t="shared" si="38"/>
        <v>10.998861514840037</v>
      </c>
      <c r="E449" s="2">
        <f t="shared" si="37"/>
        <v>-4.120698811981427E-2</v>
      </c>
      <c r="F449" s="2">
        <f t="shared" si="41"/>
        <v>-2.9303112722498893E-2</v>
      </c>
      <c r="G449" s="2">
        <f t="shared" si="39"/>
        <v>-1.1903875397315376E-2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5">
        <f>TITRES_STAT!D453</f>
        <v>10.925000000000001</v>
      </c>
      <c r="C450" s="2">
        <f t="shared" si="36"/>
        <v>10.977707676455573</v>
      </c>
      <c r="D450" s="2">
        <f t="shared" si="38"/>
        <v>10.993390291518551</v>
      </c>
      <c r="E450" s="2">
        <f t="shared" si="37"/>
        <v>-1.56826150629783E-2</v>
      </c>
      <c r="F450" s="2">
        <f t="shared" si="41"/>
        <v>-2.6579013190594775E-2</v>
      </c>
      <c r="G450" s="2">
        <f t="shared" si="39"/>
        <v>1.0896398127616475E-2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5">
        <f>TITRES_STAT!D454</f>
        <v>10.925000000000001</v>
      </c>
      <c r="C451" s="2">
        <f t="shared" si="36"/>
        <v>10.992983418539332</v>
      </c>
      <c r="D451" s="2">
        <f t="shared" si="38"/>
        <v>10.988324343998658</v>
      </c>
      <c r="E451" s="2">
        <f t="shared" si="37"/>
        <v>4.6590745406742684E-3</v>
      </c>
      <c r="F451" s="2">
        <f t="shared" si="41"/>
        <v>-2.0331395644340965E-2</v>
      </c>
      <c r="G451" s="2">
        <f t="shared" si="39"/>
        <v>2.4990470185015233E-2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5">
        <f>TITRES_STAT!D455</f>
        <v>10.925000000000001</v>
      </c>
      <c r="C452" s="2">
        <f t="shared" si="36"/>
        <v>11.005909046456356</v>
      </c>
      <c r="D452" s="2">
        <f t="shared" si="38"/>
        <v>10.983633651850608</v>
      </c>
      <c r="E452" s="2">
        <f t="shared" si="37"/>
        <v>2.2275394605747678E-2</v>
      </c>
      <c r="F452" s="2">
        <f t="shared" si="41"/>
        <v>-1.1810037594323235E-2</v>
      </c>
      <c r="G452" s="2">
        <f t="shared" si="39"/>
        <v>3.4085432200070917E-2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5">
        <f>TITRES_STAT!D456</f>
        <v>10.896000000000001</v>
      </c>
      <c r="C453" s="2">
        <f t="shared" si="36"/>
        <v>11.011461500847687</v>
      </c>
      <c r="D453" s="2">
        <f t="shared" si="38"/>
        <v>10.977142270232044</v>
      </c>
      <c r="E453" s="2">
        <f t="shared" si="37"/>
        <v>3.4319230615643903E-2</v>
      </c>
      <c r="F453" s="2">
        <f t="shared" si="41"/>
        <v>-2.5841839523298073E-3</v>
      </c>
      <c r="G453" s="2">
        <f t="shared" si="39"/>
        <v>3.6903414567973712E-2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5">
        <f>TITRES_STAT!D457</f>
        <v>10.896000000000001</v>
      </c>
      <c r="C454" s="2">
        <f t="shared" si="36"/>
        <v>11.016159731486503</v>
      </c>
      <c r="D454" s="2">
        <f t="shared" si="38"/>
        <v>10.971131731696335</v>
      </c>
      <c r="E454" s="2">
        <f t="shared" si="37"/>
        <v>4.5027999790168138E-2</v>
      </c>
      <c r="F454" s="2">
        <f t="shared" si="41"/>
        <v>6.9382527961697818E-3</v>
      </c>
      <c r="G454" s="2">
        <f t="shared" si="39"/>
        <v>3.8089746993998357E-2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5">
        <f>TITRES_STAT!D458</f>
        <v>10.808</v>
      </c>
      <c r="C455" s="2">
        <f t="shared" si="36"/>
        <v>11.020135157411655</v>
      </c>
      <c r="D455" s="2">
        <f t="shared" si="38"/>
        <v>10.959047899718827</v>
      </c>
      <c r="E455" s="2">
        <f t="shared" si="37"/>
        <v>6.1087257692827635E-2</v>
      </c>
      <c r="F455" s="2">
        <f t="shared" si="41"/>
        <v>1.7768053775501353E-2</v>
      </c>
      <c r="G455" s="2">
        <f t="shared" si="39"/>
        <v>4.3319203917326285E-2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5">
        <f>TITRES_STAT!D459</f>
        <v>10.528</v>
      </c>
      <c r="C456" s="2">
        <f t="shared" si="36"/>
        <v>11.023498979348325</v>
      </c>
      <c r="D456" s="2">
        <f t="shared" si="38"/>
        <v>10.927118425665581</v>
      </c>
      <c r="E456" s="2">
        <f t="shared" si="37"/>
        <v>9.6380553682744008E-2</v>
      </c>
      <c r="F456" s="2">
        <f t="shared" si="41"/>
        <v>3.3490553756949884E-2</v>
      </c>
      <c r="G456" s="2">
        <f t="shared" si="39"/>
        <v>6.2889999925794124E-2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5">
        <f>TITRES_STAT!D460</f>
        <v>10.528</v>
      </c>
      <c r="C457" s="2">
        <f t="shared" si="36"/>
        <v>10.990345290217814</v>
      </c>
      <c r="D457" s="2">
        <f t="shared" si="38"/>
        <v>10.897554097838501</v>
      </c>
      <c r="E457" s="2">
        <f t="shared" si="37"/>
        <v>9.2791192379312548E-2</v>
      </c>
      <c r="F457" s="2">
        <f t="shared" si="41"/>
        <v>4.535068148142242E-2</v>
      </c>
      <c r="G457" s="2">
        <f t="shared" si="39"/>
        <v>4.7440510897890129E-2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5">
        <f>TITRES_STAT!D461</f>
        <v>10.532999999999999</v>
      </c>
      <c r="C458" s="2">
        <f t="shared" si="36"/>
        <v>10.998292168645843</v>
      </c>
      <c r="D458" s="2">
        <f t="shared" si="38"/>
        <v>10.870550090591205</v>
      </c>
      <c r="E458" s="2">
        <f t="shared" si="37"/>
        <v>0.12774207805463789</v>
      </c>
      <c r="F458" s="2">
        <f t="shared" si="41"/>
        <v>6.1828960796065514E-2</v>
      </c>
      <c r="G458" s="2">
        <f t="shared" si="39"/>
        <v>6.5913117258572379E-2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5">
        <f>TITRES_STAT!D462</f>
        <v>10.691000000000001</v>
      </c>
      <c r="C459" s="2">
        <f t="shared" si="36"/>
        <v>11.005016450392638</v>
      </c>
      <c r="D459" s="2">
        <f t="shared" si="38"/>
        <v>10.857250083880745</v>
      </c>
      <c r="E459" s="2">
        <f t="shared" si="37"/>
        <v>0.14776636651189357</v>
      </c>
      <c r="F459" s="2">
        <f t="shared" si="41"/>
        <v>7.901644193923113E-2</v>
      </c>
      <c r="G459" s="2">
        <f t="shared" si="39"/>
        <v>6.8749924572662435E-2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5">
        <f>TITRES_STAT!D463</f>
        <v>11.007</v>
      </c>
      <c r="C460" s="2">
        <f t="shared" si="36"/>
        <v>10.99270622725531</v>
      </c>
      <c r="D460" s="2">
        <f t="shared" si="38"/>
        <v>10.868342670259949</v>
      </c>
      <c r="E460" s="2">
        <f t="shared" si="37"/>
        <v>0.12436355699536072</v>
      </c>
      <c r="F460" s="2">
        <f t="shared" si="41"/>
        <v>8.8085864950457046E-2</v>
      </c>
      <c r="G460" s="2">
        <f t="shared" si="39"/>
        <v>3.6277692044903678E-2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5">
        <f>TITRES_STAT!D464</f>
        <v>10.679</v>
      </c>
      <c r="C461" s="2">
        <f t="shared" si="36"/>
        <v>10.982289884600647</v>
      </c>
      <c r="D461" s="2">
        <f t="shared" si="38"/>
        <v>10.85431728727773</v>
      </c>
      <c r="E461" s="2">
        <f t="shared" si="37"/>
        <v>0.12797259732291622</v>
      </c>
      <c r="F461" s="2">
        <f t="shared" si="41"/>
        <v>9.6063211424948877E-2</v>
      </c>
      <c r="G461" s="2">
        <f t="shared" si="39"/>
        <v>3.1909385897967338E-2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5">
        <f>TITRES_STAT!D465</f>
        <v>10.679</v>
      </c>
      <c r="C462" s="2">
        <f t="shared" si="36"/>
        <v>10.973476056200548</v>
      </c>
      <c r="D462" s="2">
        <f t="shared" si="38"/>
        <v>10.841330821553456</v>
      </c>
      <c r="E462" s="2">
        <f t="shared" si="37"/>
        <v>0.13214523464709238</v>
      </c>
      <c r="F462" s="2">
        <f t="shared" si="41"/>
        <v>0.10327961606937758</v>
      </c>
      <c r="G462" s="2">
        <f t="shared" si="39"/>
        <v>2.8865618577714802E-2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5">
        <f>TITRES_STAT!D466</f>
        <v>10.972</v>
      </c>
      <c r="C463" s="2">
        <f t="shared" ref="C463:C526" si="42">$C$4*B453+C462*(1-$C$4)</f>
        <v>10.961556662938925</v>
      </c>
      <c r="D463" s="2">
        <f t="shared" si="38"/>
        <v>10.851010019956904</v>
      </c>
      <c r="E463" s="2">
        <f t="shared" si="37"/>
        <v>0.11054664298202077</v>
      </c>
      <c r="F463" s="2">
        <f t="shared" si="41"/>
        <v>0.10473302145190623</v>
      </c>
      <c r="G463" s="2">
        <f t="shared" si="39"/>
        <v>5.8136215301145405E-3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5">
        <f>TITRES_STAT!D467</f>
        <v>10.644</v>
      </c>
      <c r="C464" s="2">
        <f t="shared" si="42"/>
        <v>10.951471022486782</v>
      </c>
      <c r="D464" s="2">
        <f t="shared" si="38"/>
        <v>10.835675944404541</v>
      </c>
      <c r="E464" s="2">
        <f t="shared" si="37"/>
        <v>0.11579507808224143</v>
      </c>
      <c r="F464" s="2">
        <f t="shared" si="41"/>
        <v>0.10694543277797328</v>
      </c>
      <c r="G464" s="2">
        <f t="shared" si="39"/>
        <v>8.8496453042681555E-3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5">
        <f>TITRES_STAT!D468</f>
        <v>10.808</v>
      </c>
      <c r="C465" s="2">
        <f t="shared" si="42"/>
        <v>10.929398557488815</v>
      </c>
      <c r="D465" s="2">
        <f t="shared" si="38"/>
        <v>10.833625874448648</v>
      </c>
      <c r="E465" s="2">
        <f t="shared" si="37"/>
        <v>9.5772683040166839E-2</v>
      </c>
      <c r="F465" s="2">
        <f t="shared" si="41"/>
        <v>0.10471088283041199</v>
      </c>
      <c r="G465" s="2">
        <f t="shared" si="39"/>
        <v>-8.9381997902451549E-3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5">
        <f>TITRES_STAT!D469</f>
        <v>10.808</v>
      </c>
      <c r="C466" s="2">
        <f t="shared" si="42"/>
        <v>10.867644933259767</v>
      </c>
      <c r="D466" s="2">
        <f t="shared" si="38"/>
        <v>10.831727661526525</v>
      </c>
      <c r="E466" s="2">
        <f t="shared" si="37"/>
        <v>3.5917271733241662E-2</v>
      </c>
      <c r="F466" s="2">
        <f t="shared" si="41"/>
        <v>9.0952160610977925E-2</v>
      </c>
      <c r="G466" s="2">
        <f t="shared" si="39"/>
        <v>-5.5034888877736263E-2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5">
        <f>TITRES_STAT!D470</f>
        <v>10.522</v>
      </c>
      <c r="C467" s="2">
        <f t="shared" si="42"/>
        <v>10.815391866604418</v>
      </c>
      <c r="D467" s="2">
        <f t="shared" si="38"/>
        <v>10.808784871783818</v>
      </c>
      <c r="E467" s="2">
        <f t="shared" si="37"/>
        <v>6.6069948206006757E-3</v>
      </c>
      <c r="F467" s="2">
        <f t="shared" si="41"/>
        <v>7.4083127452902478E-2</v>
      </c>
      <c r="G467" s="2">
        <f t="shared" si="39"/>
        <v>-6.7476132632301802E-2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5">
        <f>TITRES_STAT!D471</f>
        <v>10.532999999999999</v>
      </c>
      <c r="C468" s="2">
        <f t="shared" si="42"/>
        <v>10.771946964049892</v>
      </c>
      <c r="D468" s="2">
        <f t="shared" si="38"/>
        <v>10.788356362762794</v>
      </c>
      <c r="E468" s="2">
        <f t="shared" si="37"/>
        <v>-1.6409398712902146E-2</v>
      </c>
      <c r="F468" s="2">
        <f t="shared" si="41"/>
        <v>5.5984622219741556E-2</v>
      </c>
      <c r="G468" s="2">
        <f t="shared" si="39"/>
        <v>-7.2394020932643702E-2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5">
        <f>TITRES_STAT!D472</f>
        <v>10.808</v>
      </c>
      <c r="C469" s="2">
        <f t="shared" si="42"/>
        <v>10.759493584965293</v>
      </c>
      <c r="D469" s="2">
        <f t="shared" si="38"/>
        <v>10.789811447002586</v>
      </c>
      <c r="E469" s="2">
        <f t="shared" si="37"/>
        <v>-3.0317862037293253E-2</v>
      </c>
      <c r="F469" s="2">
        <f t="shared" si="41"/>
        <v>3.8724125368334597E-2</v>
      </c>
      <c r="G469" s="2">
        <f t="shared" si="39"/>
        <v>-6.904198740562785E-2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5">
        <f>TITRES_STAT!D473</f>
        <v>10.808</v>
      </c>
      <c r="C470" s="2">
        <f t="shared" si="42"/>
        <v>10.797571494970633</v>
      </c>
      <c r="D470" s="2">
        <f t="shared" si="38"/>
        <v>10.791158747224616</v>
      </c>
      <c r="E470" s="2">
        <f t="shared" si="37"/>
        <v>6.4127477460171889E-3</v>
      </c>
      <c r="F470" s="2">
        <f t="shared" si="41"/>
        <v>3.2261849843871121E-2</v>
      </c>
      <c r="G470" s="2">
        <f t="shared" si="39"/>
        <v>-2.5849102097853932E-2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5">
        <f>TITRES_STAT!D474</f>
        <v>10.528</v>
      </c>
      <c r="C471" s="2">
        <f t="shared" si="42"/>
        <v>10.779329726513613</v>
      </c>
      <c r="D471" s="2">
        <f t="shared" si="38"/>
        <v>10.771665506689459</v>
      </c>
      <c r="E471" s="2">
        <f t="shared" si="37"/>
        <v>7.6642198241536619E-3</v>
      </c>
      <c r="F471" s="2">
        <f t="shared" si="41"/>
        <v>2.7342323839927629E-2</v>
      </c>
      <c r="G471" s="2">
        <f t="shared" si="39"/>
        <v>-1.9678104015773967E-2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5">
        <f>TITRES_STAT!D475</f>
        <v>10.843</v>
      </c>
      <c r="C472" s="2">
        <f t="shared" si="42"/>
        <v>10.763894383973057</v>
      </c>
      <c r="D472" s="2">
        <f t="shared" si="38"/>
        <v>10.77694954323098</v>
      </c>
      <c r="E472" s="2">
        <f t="shared" si="37"/>
        <v>-1.3055159257923776E-2</v>
      </c>
      <c r="F472" s="2">
        <f t="shared" si="41"/>
        <v>1.9262827220357347E-2</v>
      </c>
      <c r="G472" s="2">
        <f t="shared" si="39"/>
        <v>-3.2317986478281123E-2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5">
        <f>TITRES_STAT!D476</f>
        <v>10.843</v>
      </c>
      <c r="C473" s="2">
        <f t="shared" si="42"/>
        <v>10.795910632592587</v>
      </c>
      <c r="D473" s="2">
        <f t="shared" si="38"/>
        <v>10.781842169658315</v>
      </c>
      <c r="E473" s="2">
        <f t="shared" si="37"/>
        <v>1.4068462934272219E-2</v>
      </c>
      <c r="F473" s="2">
        <f t="shared" si="41"/>
        <v>1.822395436314032E-2</v>
      </c>
      <c r="G473" s="2">
        <f t="shared" si="39"/>
        <v>-4.1554914288681015E-3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5">
        <f>TITRES_STAT!D477</f>
        <v>10.532999999999999</v>
      </c>
      <c r="C474" s="2">
        <f t="shared" si="42"/>
        <v>10.772539766039882</v>
      </c>
      <c r="D474" s="2">
        <f t="shared" si="38"/>
        <v>10.763409416350292</v>
      </c>
      <c r="E474" s="2">
        <f t="shared" si="37"/>
        <v>9.1303496895900338E-3</v>
      </c>
      <c r="F474" s="2">
        <f t="shared" si="41"/>
        <v>1.6405233428430262E-2</v>
      </c>
      <c r="G474" s="2">
        <f t="shared" si="39"/>
        <v>-7.2748837388402279E-3</v>
      </c>
      <c r="H474" s="2" t="str">
        <f t="shared" si="40"/>
        <v>Hold</v>
      </c>
    </row>
    <row r="475" spans="1:8" ht="13.5" x14ac:dyDescent="0.25">
      <c r="A475" s="3">
        <f>TITRES_STAT!B478</f>
        <v>42697</v>
      </c>
      <c r="B475" s="5">
        <f>TITRES_STAT!D478</f>
        <v>10.528</v>
      </c>
      <c r="C475" s="2">
        <f t="shared" si="42"/>
        <v>10.777995186649131</v>
      </c>
      <c r="D475" s="2">
        <f t="shared" si="38"/>
        <v>10.745971681805827</v>
      </c>
      <c r="E475" s="2">
        <f t="shared" si="37"/>
        <v>3.2023504843303741E-2</v>
      </c>
      <c r="F475" s="2">
        <f t="shared" si="41"/>
        <v>1.9528887711404957E-2</v>
      </c>
      <c r="G475" s="2">
        <f t="shared" si="39"/>
        <v>1.2494617131898783E-2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5">
        <f>TITRES_STAT!D479</f>
        <v>10.528</v>
      </c>
      <c r="C476" s="2">
        <f t="shared" si="42"/>
        <v>10.782611311780032</v>
      </c>
      <c r="D476" s="2">
        <f t="shared" si="38"/>
        <v>10.729825631301692</v>
      </c>
      <c r="E476" s="2">
        <f t="shared" ref="E476:E539" si="43">C476-D476</f>
        <v>5.2785680478340424E-2</v>
      </c>
      <c r="F476" s="2">
        <f t="shared" si="41"/>
        <v>2.6180246264792054E-2</v>
      </c>
      <c r="G476" s="2">
        <f t="shared" si="39"/>
        <v>2.6605434213548371E-2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5">
        <f>TITRES_STAT!D480</f>
        <v>10.574</v>
      </c>
      <c r="C477" s="2">
        <f t="shared" si="42"/>
        <v>10.742517263813873</v>
      </c>
      <c r="D477" s="2">
        <f t="shared" ref="D477:D540" si="44">$D$4*B477+(1-$D$4)*D476</f>
        <v>10.71828299194601</v>
      </c>
      <c r="E477" s="2">
        <f t="shared" si="43"/>
        <v>2.42342718678632E-2</v>
      </c>
      <c r="F477" s="2">
        <f t="shared" si="41"/>
        <v>2.5791051385406282E-2</v>
      </c>
      <c r="G477" s="2">
        <f t="shared" si="39"/>
        <v>-1.5567795175430825E-3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5">
        <f>TITRES_STAT!D481</f>
        <v>10.545</v>
      </c>
      <c r="C478" s="2">
        <f t="shared" si="42"/>
        <v>10.710283838611739</v>
      </c>
      <c r="D478" s="2">
        <f t="shared" si="44"/>
        <v>10.705447214764824</v>
      </c>
      <c r="E478" s="2">
        <f t="shared" si="43"/>
        <v>4.8366238469146339E-3</v>
      </c>
      <c r="F478" s="2">
        <f t="shared" si="41"/>
        <v>2.1600165877707956E-2</v>
      </c>
      <c r="G478" s="2">
        <f t="shared" si="39"/>
        <v>-1.6763542030793322E-2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5">
        <f>TITRES_STAT!D482</f>
        <v>10.551</v>
      </c>
      <c r="C479" s="2">
        <f t="shared" si="42"/>
        <v>10.725317094209933</v>
      </c>
      <c r="D479" s="2">
        <f t="shared" si="44"/>
        <v>10.6940066803378</v>
      </c>
      <c r="E479" s="2">
        <f t="shared" si="43"/>
        <v>3.1310413872132514E-2</v>
      </c>
      <c r="F479" s="2">
        <f t="shared" si="41"/>
        <v>2.3542215476592871E-2</v>
      </c>
      <c r="G479" s="2">
        <f t="shared" si="39"/>
        <v>7.7681983955396432E-3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5">
        <f>TITRES_STAT!D483</f>
        <v>10.545</v>
      </c>
      <c r="C480" s="2">
        <f t="shared" si="42"/>
        <v>10.738037541254558</v>
      </c>
      <c r="D480" s="2">
        <f t="shared" si="44"/>
        <v>10.682969148460925</v>
      </c>
      <c r="E480" s="2">
        <f t="shared" si="43"/>
        <v>5.5068392793632626E-2</v>
      </c>
      <c r="F480" s="2">
        <f t="shared" si="41"/>
        <v>2.9847450940000825E-2</v>
      </c>
      <c r="G480" s="2">
        <f t="shared" si="39"/>
        <v>2.5220941853631801E-2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5">
        <f>TITRES_STAT!D484</f>
        <v>10.528</v>
      </c>
      <c r="C481" s="2">
        <f t="shared" si="42"/>
        <v>10.705724073369241</v>
      </c>
      <c r="D481" s="2">
        <f t="shared" si="44"/>
        <v>10.671489952278634</v>
      </c>
      <c r="E481" s="2">
        <f t="shared" si="43"/>
        <v>3.4234121090607417E-2</v>
      </c>
      <c r="F481" s="2">
        <f t="shared" si="41"/>
        <v>3.0724784970122144E-2</v>
      </c>
      <c r="G481" s="2">
        <f t="shared" si="39"/>
        <v>3.5093361204852729E-3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5">
        <f>TITRES_STAT!D485</f>
        <v>10.532999999999999</v>
      </c>
      <c r="C482" s="2">
        <f t="shared" si="42"/>
        <v>10.72684344669705</v>
      </c>
      <c r="D482" s="2">
        <f t="shared" si="44"/>
        <v>10.661231437295033</v>
      </c>
      <c r="E482" s="2">
        <f t="shared" si="43"/>
        <v>6.5612009402016724E-2</v>
      </c>
      <c r="F482" s="2">
        <f t="shared" si="41"/>
        <v>3.7702229856501061E-2</v>
      </c>
      <c r="G482" s="2">
        <f t="shared" si="39"/>
        <v>2.7909779545515663E-2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5">
        <f>TITRES_STAT!D486</f>
        <v>10.522</v>
      </c>
      <c r="C483" s="2">
        <f t="shared" si="42"/>
        <v>10.744713685666733</v>
      </c>
      <c r="D483" s="2">
        <f t="shared" si="44"/>
        <v>10.650917997495402</v>
      </c>
      <c r="E483" s="2">
        <f t="shared" si="43"/>
        <v>9.3795688171331548E-2</v>
      </c>
      <c r="F483" s="2">
        <f t="shared" si="41"/>
        <v>4.8920921519467163E-2</v>
      </c>
      <c r="G483" s="2">
        <f t="shared" si="39"/>
        <v>4.4874766651864385E-2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5">
        <f>TITRES_STAT!D487</f>
        <v>10.574</v>
      </c>
      <c r="C484" s="2">
        <f t="shared" si="42"/>
        <v>10.712142349410312</v>
      </c>
      <c r="D484" s="2">
        <f t="shared" si="44"/>
        <v>10.645220368051298</v>
      </c>
      <c r="E484" s="2">
        <f t="shared" si="43"/>
        <v>6.6921981359014282E-2</v>
      </c>
      <c r="F484" s="2">
        <f t="shared" si="41"/>
        <v>5.2521133487376588E-2</v>
      </c>
      <c r="G484" s="2">
        <f t="shared" ref="G484:G547" si="45">E484-F484</f>
        <v>1.4400847871637694E-2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5">
        <f>TITRES_STAT!D488</f>
        <v>10.568</v>
      </c>
      <c r="C485" s="2">
        <f t="shared" si="42"/>
        <v>10.683812757193341</v>
      </c>
      <c r="D485" s="2">
        <f t="shared" si="44"/>
        <v>10.639500340788238</v>
      </c>
      <c r="E485" s="2">
        <f t="shared" si="43"/>
        <v>4.4312416405102084E-2</v>
      </c>
      <c r="F485" s="2">
        <f t="shared" ref="F485:F548" si="47">(E485*(2/(10)))+((1-(2/10))*F484)</f>
        <v>5.0879390070921696E-2</v>
      </c>
      <c r="G485" s="2">
        <f t="shared" si="45"/>
        <v>-6.5669736658196115E-3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5">
        <f>TITRES_STAT!D489</f>
        <v>10.574</v>
      </c>
      <c r="C486" s="2">
        <f t="shared" si="42"/>
        <v>10.659841563778981</v>
      </c>
      <c r="D486" s="2">
        <f t="shared" si="44"/>
        <v>10.634648463692812</v>
      </c>
      <c r="E486" s="2">
        <f t="shared" si="43"/>
        <v>2.5193100086168485E-2</v>
      </c>
      <c r="F486" s="2">
        <f t="shared" si="47"/>
        <v>4.5742132073971056E-2</v>
      </c>
      <c r="G486" s="2">
        <f t="shared" si="45"/>
        <v>-2.0549031987802571E-2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5">
        <f>TITRES_STAT!D490</f>
        <v>10.574</v>
      </c>
      <c r="C487" s="2">
        <f t="shared" si="42"/>
        <v>10.646635169351445</v>
      </c>
      <c r="D487" s="2">
        <f t="shared" si="44"/>
        <v>10.630155984900751</v>
      </c>
      <c r="E487" s="2">
        <f t="shared" si="43"/>
        <v>1.6479184450693296E-2</v>
      </c>
      <c r="F487" s="2">
        <f t="shared" si="47"/>
        <v>3.988954254931551E-2</v>
      </c>
      <c r="G487" s="2">
        <f t="shared" si="45"/>
        <v>-2.3410358098622214E-2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5">
        <f>TITRES_STAT!D491</f>
        <v>10.632999999999999</v>
      </c>
      <c r="C488" s="2">
        <f t="shared" si="42"/>
        <v>10.630998989451223</v>
      </c>
      <c r="D488" s="2">
        <f t="shared" si="44"/>
        <v>10.630366652685881</v>
      </c>
      <c r="E488" s="2">
        <f t="shared" si="43"/>
        <v>6.3233676534224514E-4</v>
      </c>
      <c r="F488" s="2">
        <f t="shared" si="47"/>
        <v>3.2038101392520855E-2</v>
      </c>
      <c r="G488" s="2">
        <f t="shared" si="45"/>
        <v>-3.140576462717861E-2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5">
        <f>TITRES_STAT!D492</f>
        <v>10.691000000000001</v>
      </c>
      <c r="C489" s="2">
        <f t="shared" si="42"/>
        <v>10.618691452612573</v>
      </c>
      <c r="D489" s="2">
        <f t="shared" si="44"/>
        <v>10.634858011746186</v>
      </c>
      <c r="E489" s="2">
        <f t="shared" si="43"/>
        <v>-1.6166559133612424E-2</v>
      </c>
      <c r="F489" s="2">
        <f t="shared" si="47"/>
        <v>2.23971692872942E-2</v>
      </c>
      <c r="G489" s="2">
        <f t="shared" si="45"/>
        <v>-3.8563728420906621E-2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5">
        <f>TITRES_STAT!D493</f>
        <v>10.75</v>
      </c>
      <c r="C490" s="2">
        <f t="shared" si="42"/>
        <v>10.607354306056793</v>
      </c>
      <c r="D490" s="2">
        <f t="shared" si="44"/>
        <v>10.643387047913135</v>
      </c>
      <c r="E490" s="2">
        <f t="shared" si="43"/>
        <v>-3.6032741856342199E-2</v>
      </c>
      <c r="F490" s="2">
        <f t="shared" si="47"/>
        <v>1.0711187058566923E-2</v>
      </c>
      <c r="G490" s="2">
        <f t="shared" si="45"/>
        <v>-4.6743928914909125E-2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5">
        <f>TITRES_STAT!D494</f>
        <v>10.691000000000001</v>
      </c>
      <c r="C491" s="2">
        <f t="shared" si="42"/>
        <v>10.595145951278825</v>
      </c>
      <c r="D491" s="2">
        <f t="shared" si="44"/>
        <v>10.646913933252902</v>
      </c>
      <c r="E491" s="2">
        <f t="shared" si="43"/>
        <v>-5.176798197407706E-2</v>
      </c>
      <c r="F491" s="2">
        <f t="shared" si="47"/>
        <v>-1.7846467479618738E-3</v>
      </c>
      <c r="G491" s="2">
        <f t="shared" si="45"/>
        <v>-4.9983335226115186E-2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5">
        <f>TITRES_STAT!D495</f>
        <v>10.691000000000001</v>
      </c>
      <c r="C492" s="2">
        <f t="shared" si="42"/>
        <v>10.585585035697468</v>
      </c>
      <c r="D492" s="2">
        <f t="shared" si="44"/>
        <v>10.650179567826761</v>
      </c>
      <c r="E492" s="2">
        <f t="shared" si="43"/>
        <v>-6.4594532129293114E-2</v>
      </c>
      <c r="F492" s="2">
        <f t="shared" si="47"/>
        <v>-1.4346623824228123E-2</v>
      </c>
      <c r="G492" s="2">
        <f t="shared" si="45"/>
        <v>-5.0247908305064995E-2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5">
        <f>TITRES_STAT!D496</f>
        <v>10.691000000000001</v>
      </c>
      <c r="C493" s="2">
        <f t="shared" si="42"/>
        <v>10.575802722513243</v>
      </c>
      <c r="D493" s="2">
        <f t="shared" si="44"/>
        <v>10.653203303543297</v>
      </c>
      <c r="E493" s="2">
        <f t="shared" si="43"/>
        <v>-7.7400581030053317E-2</v>
      </c>
      <c r="F493" s="2">
        <f t="shared" si="47"/>
        <v>-2.6957415265393164E-2</v>
      </c>
      <c r="G493" s="2">
        <f t="shared" si="45"/>
        <v>-5.0443165764660153E-2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5">
        <f>TITRES_STAT!D497</f>
        <v>10.691000000000001</v>
      </c>
      <c r="C494" s="2">
        <f t="shared" si="42"/>
        <v>10.575525380588129</v>
      </c>
      <c r="D494" s="2">
        <f t="shared" si="44"/>
        <v>10.656003058836385</v>
      </c>
      <c r="E494" s="2">
        <f t="shared" si="43"/>
        <v>-8.0477678248255913E-2</v>
      </c>
      <c r="F494" s="2">
        <f t="shared" si="47"/>
        <v>-3.7661467861965718E-2</v>
      </c>
      <c r="G494" s="2">
        <f t="shared" si="45"/>
        <v>-4.2816210386290195E-2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5">
        <f>TITRES_STAT!D498</f>
        <v>10.691000000000001</v>
      </c>
      <c r="C495" s="2">
        <f t="shared" si="42"/>
        <v>10.574367629728417</v>
      </c>
      <c r="D495" s="2">
        <f t="shared" si="44"/>
        <v>10.658595424848503</v>
      </c>
      <c r="E495" s="2">
        <f t="shared" si="43"/>
        <v>-8.4227795120085602E-2</v>
      </c>
      <c r="F495" s="2">
        <f t="shared" si="47"/>
        <v>-4.6974733313589701E-2</v>
      </c>
      <c r="G495" s="2">
        <f t="shared" si="45"/>
        <v>-3.7253061806495902E-2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5">
        <f>TITRES_STAT!D499</f>
        <v>10.691000000000001</v>
      </c>
      <c r="C496" s="2">
        <f t="shared" si="42"/>
        <v>10.57431107130866</v>
      </c>
      <c r="D496" s="2">
        <f t="shared" si="44"/>
        <v>10.660995763748613</v>
      </c>
      <c r="E496" s="2">
        <f t="shared" si="43"/>
        <v>-8.6684692439952471E-2</v>
      </c>
      <c r="F496" s="2">
        <f t="shared" si="47"/>
        <v>-5.4916725138862255E-2</v>
      </c>
      <c r="G496" s="2">
        <f t="shared" si="45"/>
        <v>-3.1767967301090216E-2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5">
        <f>TITRES_STAT!D500</f>
        <v>10.977</v>
      </c>
      <c r="C497" s="2">
        <f t="shared" si="42"/>
        <v>10.574263214184251</v>
      </c>
      <c r="D497" s="2">
        <f t="shared" si="44"/>
        <v>10.684403484952419</v>
      </c>
      <c r="E497" s="2">
        <f t="shared" si="43"/>
        <v>-0.11014027076816824</v>
      </c>
      <c r="F497" s="2">
        <f t="shared" si="47"/>
        <v>-6.5961434264723451E-2</v>
      </c>
      <c r="G497" s="2">
        <f t="shared" si="45"/>
        <v>-4.4178836503444785E-2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5">
        <f>TITRES_STAT!D501</f>
        <v>10.808</v>
      </c>
      <c r="C498" s="2">
        <f t="shared" si="42"/>
        <v>10.583299642771289</v>
      </c>
      <c r="D498" s="2">
        <f t="shared" si="44"/>
        <v>10.69355878236335</v>
      </c>
      <c r="E498" s="2">
        <f t="shared" si="43"/>
        <v>-0.11025913959206157</v>
      </c>
      <c r="F498" s="2">
        <f t="shared" si="47"/>
        <v>-7.4820975330191081E-2</v>
      </c>
      <c r="G498" s="2">
        <f t="shared" si="45"/>
        <v>-3.5438164261870492E-2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5">
        <f>TITRES_STAT!D502</f>
        <v>10.709</v>
      </c>
      <c r="C499" s="2">
        <f t="shared" si="42"/>
        <v>10.599868928498783</v>
      </c>
      <c r="D499" s="2">
        <f t="shared" si="44"/>
        <v>10.69470257626236</v>
      </c>
      <c r="E499" s="2">
        <f t="shared" si="43"/>
        <v>-9.4833647763577389E-2</v>
      </c>
      <c r="F499" s="2">
        <f t="shared" si="47"/>
        <v>-7.8823509816868337E-2</v>
      </c>
      <c r="G499" s="2">
        <f t="shared" si="45"/>
        <v>-1.6010137946709052E-2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5">
        <f>TITRES_STAT!D503</f>
        <v>10.726000000000001</v>
      </c>
      <c r="C500" s="2">
        <f t="shared" si="42"/>
        <v>10.622966016422046</v>
      </c>
      <c r="D500" s="2">
        <f t="shared" si="44"/>
        <v>10.69702090394663</v>
      </c>
      <c r="E500" s="2">
        <f t="shared" si="43"/>
        <v>-7.405488752458389E-2</v>
      </c>
      <c r="F500" s="2">
        <f t="shared" si="47"/>
        <v>-7.786978535841145E-2</v>
      </c>
      <c r="G500" s="2">
        <f t="shared" si="45"/>
        <v>3.8148978338275602E-3</v>
      </c>
      <c r="H500" s="2" t="str">
        <f t="shared" si="46"/>
        <v>Sell</v>
      </c>
    </row>
    <row r="501" spans="1:8" ht="13.5" x14ac:dyDescent="0.25">
      <c r="A501" s="3">
        <f>TITRES_STAT!B504</f>
        <v>42734</v>
      </c>
      <c r="B501" s="5">
        <f>TITRES_STAT!D504</f>
        <v>10.404999999999999</v>
      </c>
      <c r="C501" s="2">
        <f t="shared" si="42"/>
        <v>10.633432783126347</v>
      </c>
      <c r="D501" s="2">
        <f t="shared" si="44"/>
        <v>10.675389725876508</v>
      </c>
      <c r="E501" s="2">
        <f t="shared" si="43"/>
        <v>-4.1956942750161375E-2</v>
      </c>
      <c r="F501" s="2">
        <f t="shared" si="47"/>
        <v>-7.0687216836761435E-2</v>
      </c>
      <c r="G501" s="2">
        <f t="shared" si="45"/>
        <v>2.8730274086600061E-2</v>
      </c>
      <c r="H501" s="2" t="str">
        <f t="shared" si="46"/>
        <v>Sell</v>
      </c>
    </row>
    <row r="502" spans="1:8" ht="13.5" x14ac:dyDescent="0.25">
      <c r="A502" s="3">
        <f>TITRES_STAT!B505</f>
        <v>42737</v>
      </c>
      <c r="B502" s="5">
        <f>TITRES_STAT!D505</f>
        <v>10.691000000000001</v>
      </c>
      <c r="C502" s="2">
        <f t="shared" si="42"/>
        <v>10.642289278029986</v>
      </c>
      <c r="D502" s="2">
        <f t="shared" si="44"/>
        <v>10.676546042478249</v>
      </c>
      <c r="E502" s="2">
        <f t="shared" si="43"/>
        <v>-3.4256764448262089E-2</v>
      </c>
      <c r="F502" s="2">
        <f t="shared" si="47"/>
        <v>-6.340112635906156E-2</v>
      </c>
      <c r="G502" s="2">
        <f t="shared" si="45"/>
        <v>2.9144361910799471E-2</v>
      </c>
      <c r="H502" s="2" t="str">
        <f t="shared" si="46"/>
        <v>Sell</v>
      </c>
    </row>
    <row r="503" spans="1:8" ht="13.5" x14ac:dyDescent="0.25">
      <c r="A503" s="3">
        <f>TITRES_STAT!B506</f>
        <v>42738</v>
      </c>
      <c r="B503" s="5">
        <f>TITRES_STAT!D506</f>
        <v>10.72</v>
      </c>
      <c r="C503" s="2">
        <f t="shared" si="42"/>
        <v>10.649783235256143</v>
      </c>
      <c r="D503" s="2">
        <f t="shared" si="44"/>
        <v>10.679764854146526</v>
      </c>
      <c r="E503" s="2">
        <f t="shared" si="43"/>
        <v>-2.9981618890383643E-2</v>
      </c>
      <c r="F503" s="2">
        <f t="shared" si="47"/>
        <v>-5.6717224865325974E-2</v>
      </c>
      <c r="G503" s="2">
        <f t="shared" si="45"/>
        <v>2.6735605974942331E-2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5">
        <f>TITRES_STAT!D507</f>
        <v>10.802</v>
      </c>
      <c r="C504" s="2">
        <f t="shared" si="42"/>
        <v>10.656124275985967</v>
      </c>
      <c r="D504" s="2">
        <f t="shared" si="44"/>
        <v>10.688819309394932</v>
      </c>
      <c r="E504" s="2">
        <f t="shared" si="43"/>
        <v>-3.2695033408964846E-2</v>
      </c>
      <c r="F504" s="2">
        <f t="shared" si="47"/>
        <v>-5.1912786574053751E-2</v>
      </c>
      <c r="G504" s="2">
        <f t="shared" si="45"/>
        <v>1.9217753165088905E-2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5">
        <f>TITRES_STAT!D508</f>
        <v>10.795999999999999</v>
      </c>
      <c r="C505" s="2">
        <f t="shared" si="42"/>
        <v>10.661489771988126</v>
      </c>
      <c r="D505" s="2">
        <f t="shared" si="44"/>
        <v>10.696758619810122</v>
      </c>
      <c r="E505" s="2">
        <f t="shared" si="43"/>
        <v>-3.5268847821996019E-2</v>
      </c>
      <c r="F505" s="2">
        <f t="shared" si="47"/>
        <v>-4.8583998823642206E-2</v>
      </c>
      <c r="G505" s="2">
        <f t="shared" si="45"/>
        <v>1.3315151001646187E-2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5">
        <f>TITRES_STAT!D509</f>
        <v>10.866</v>
      </c>
      <c r="C506" s="2">
        <f t="shared" si="42"/>
        <v>10.666029807066877</v>
      </c>
      <c r="D506" s="2">
        <f t="shared" si="44"/>
        <v>10.709295018342704</v>
      </c>
      <c r="E506" s="2">
        <f t="shared" si="43"/>
        <v>-4.3265211275826942E-2</v>
      </c>
      <c r="F506" s="2">
        <f t="shared" si="47"/>
        <v>-4.7520241314079156E-2</v>
      </c>
      <c r="G506" s="2">
        <f t="shared" si="45"/>
        <v>4.2550300382522138E-3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5">
        <f>TITRES_STAT!D510</f>
        <v>10.866</v>
      </c>
      <c r="C507" s="2">
        <f t="shared" si="42"/>
        <v>10.713871375210434</v>
      </c>
      <c r="D507" s="2">
        <f t="shared" si="44"/>
        <v>10.720902794761763</v>
      </c>
      <c r="E507" s="2">
        <f t="shared" si="43"/>
        <v>-7.0314195513283551E-3</v>
      </c>
      <c r="F507" s="2">
        <f t="shared" si="47"/>
        <v>-3.9422476961529E-2</v>
      </c>
      <c r="G507" s="2">
        <f t="shared" si="45"/>
        <v>3.2391057410200645E-2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5">
        <f>TITRES_STAT!D511</f>
        <v>10.866</v>
      </c>
      <c r="C508" s="2">
        <f t="shared" si="42"/>
        <v>10.728352702101136</v>
      </c>
      <c r="D508" s="2">
        <f t="shared" si="44"/>
        <v>10.731650735890522</v>
      </c>
      <c r="E508" s="2">
        <f t="shared" si="43"/>
        <v>-3.2980337893864231E-3</v>
      </c>
      <c r="F508" s="2">
        <f t="shared" si="47"/>
        <v>-3.2197588327100485E-2</v>
      </c>
      <c r="G508" s="2">
        <f t="shared" si="45"/>
        <v>2.8899554537714062E-2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5">
        <f>TITRES_STAT!D512</f>
        <v>10.802</v>
      </c>
      <c r="C509" s="2">
        <f t="shared" si="42"/>
        <v>10.725375363316346</v>
      </c>
      <c r="D509" s="2">
        <f t="shared" si="44"/>
        <v>10.736861792491224</v>
      </c>
      <c r="E509" s="2">
        <f t="shared" si="43"/>
        <v>-1.148642917487841E-2</v>
      </c>
      <c r="F509" s="2">
        <f t="shared" si="47"/>
        <v>-2.805535649665607E-2</v>
      </c>
      <c r="G509" s="2">
        <f t="shared" si="45"/>
        <v>1.6568927321777661E-2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5">
        <f>TITRES_STAT!D513</f>
        <v>10.785</v>
      </c>
      <c r="C510" s="2">
        <f t="shared" si="42"/>
        <v>10.725471461267677</v>
      </c>
      <c r="D510" s="2">
        <f t="shared" si="44"/>
        <v>10.740427585640022</v>
      </c>
      <c r="E510" s="2">
        <f t="shared" si="43"/>
        <v>-1.4956124372345059E-2</v>
      </c>
      <c r="F510" s="2">
        <f t="shared" si="47"/>
        <v>-2.5435510071793871E-2</v>
      </c>
      <c r="G510" s="2">
        <f t="shared" si="45"/>
        <v>1.0479385699448812E-2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5">
        <f>TITRES_STAT!D514</f>
        <v>10.785</v>
      </c>
      <c r="C511" s="2">
        <f t="shared" si="42"/>
        <v>10.676168159534189</v>
      </c>
      <c r="D511" s="2">
        <f t="shared" si="44"/>
        <v>10.743729245962983</v>
      </c>
      <c r="E511" s="2">
        <f t="shared" si="43"/>
        <v>-6.7561086428794326E-2</v>
      </c>
      <c r="F511" s="2">
        <f t="shared" si="47"/>
        <v>-3.3860625343193965E-2</v>
      </c>
      <c r="G511" s="2">
        <f t="shared" si="45"/>
        <v>-3.3700461085600361E-2</v>
      </c>
      <c r="H511" s="2" t="str">
        <f t="shared" si="46"/>
        <v>Hold</v>
      </c>
    </row>
    <row r="512" spans="1:8" ht="13.5" x14ac:dyDescent="0.25">
      <c r="A512" s="3">
        <f>TITRES_STAT!B515</f>
        <v>42751</v>
      </c>
      <c r="B512" s="5">
        <f>TITRES_STAT!D515</f>
        <v>10.785</v>
      </c>
      <c r="C512" s="2">
        <f t="shared" si="42"/>
        <v>10.678449981144315</v>
      </c>
      <c r="D512" s="2">
        <f t="shared" si="44"/>
        <v>10.746786338854616</v>
      </c>
      <c r="E512" s="2">
        <f t="shared" si="43"/>
        <v>-6.8336357710300888E-2</v>
      </c>
      <c r="F512" s="2">
        <f t="shared" si="47"/>
        <v>-4.0755771816615348E-2</v>
      </c>
      <c r="G512" s="2">
        <f t="shared" si="45"/>
        <v>-2.758058589368554E-2</v>
      </c>
      <c r="H512" s="2" t="str">
        <f t="shared" si="46"/>
        <v>Hold</v>
      </c>
    </row>
    <row r="513" spans="1:8" ht="13.5" x14ac:dyDescent="0.25">
      <c r="A513" s="3">
        <f>TITRES_STAT!B516</f>
        <v>42752</v>
      </c>
      <c r="B513" s="5">
        <f>TITRES_STAT!D516</f>
        <v>10.785</v>
      </c>
      <c r="C513" s="2">
        <f t="shared" si="42"/>
        <v>10.684842291737496</v>
      </c>
      <c r="D513" s="2">
        <f t="shared" si="44"/>
        <v>10.74961698042094</v>
      </c>
      <c r="E513" s="2">
        <f t="shared" si="43"/>
        <v>-6.4774688683444381E-2</v>
      </c>
      <c r="F513" s="2">
        <f t="shared" si="47"/>
        <v>-4.5559555189981157E-2</v>
      </c>
      <c r="G513" s="2">
        <f t="shared" si="45"/>
        <v>-1.9215133493463224E-2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5">
        <f>TITRES_STAT!D517</f>
        <v>10.837</v>
      </c>
      <c r="C514" s="2">
        <f t="shared" si="42"/>
        <v>10.702866554547112</v>
      </c>
      <c r="D514" s="2">
        <f t="shared" si="44"/>
        <v>10.756089796686055</v>
      </c>
      <c r="E514" s="2">
        <f t="shared" si="43"/>
        <v>-5.3223242138942695E-2</v>
      </c>
      <c r="F514" s="2">
        <f t="shared" si="47"/>
        <v>-4.7092292579773466E-2</v>
      </c>
      <c r="G514" s="2">
        <f t="shared" si="45"/>
        <v>-6.1309495591692284E-3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5">
        <f>TITRES_STAT!D518</f>
        <v>10.75</v>
      </c>
      <c r="C515" s="2">
        <f t="shared" si="42"/>
        <v>10.71719477692448</v>
      </c>
      <c r="D515" s="2">
        <f t="shared" si="44"/>
        <v>10.755638700635236</v>
      </c>
      <c r="E515" s="2">
        <f t="shared" si="43"/>
        <v>-3.8443923710756778E-2</v>
      </c>
      <c r="F515" s="2">
        <f t="shared" si="47"/>
        <v>-4.5362618805970131E-2</v>
      </c>
      <c r="G515" s="2">
        <f t="shared" si="45"/>
        <v>6.9186950952133536E-3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5">
        <f>TITRES_STAT!D519</f>
        <v>11.071</v>
      </c>
      <c r="C516" s="2">
        <f t="shared" si="42"/>
        <v>10.740087888166867</v>
      </c>
      <c r="D516" s="2">
        <f t="shared" si="44"/>
        <v>10.778998796884476</v>
      </c>
      <c r="E516" s="2">
        <f t="shared" si="43"/>
        <v>-3.8910908717609161E-2</v>
      </c>
      <c r="F516" s="2">
        <f t="shared" si="47"/>
        <v>-4.4072276788297941E-2</v>
      </c>
      <c r="G516" s="2">
        <f t="shared" si="45"/>
        <v>5.1613680706887807E-3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5">
        <f>TITRES_STAT!D520</f>
        <v>11.1</v>
      </c>
      <c r="C517" s="2">
        <f t="shared" si="42"/>
        <v>10.75945898229504</v>
      </c>
      <c r="D517" s="2">
        <f t="shared" si="44"/>
        <v>10.802776663781923</v>
      </c>
      <c r="E517" s="2">
        <f t="shared" si="43"/>
        <v>-4.3317681486882975E-2</v>
      </c>
      <c r="F517" s="2">
        <f t="shared" si="47"/>
        <v>-4.3921357728014948E-2</v>
      </c>
      <c r="G517" s="2">
        <f t="shared" si="45"/>
        <v>6.0367624113197293E-4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5">
        <f>TITRES_STAT!D521</f>
        <v>10.766999999999999</v>
      </c>
      <c r="C518" s="2">
        <f t="shared" si="42"/>
        <v>10.775849908095802</v>
      </c>
      <c r="D518" s="2">
        <f t="shared" si="44"/>
        <v>10.800126540538818</v>
      </c>
      <c r="E518" s="2">
        <f t="shared" si="43"/>
        <v>-2.42766324430157E-2</v>
      </c>
      <c r="F518" s="2">
        <f t="shared" si="47"/>
        <v>-3.9992412671015096E-2</v>
      </c>
      <c r="G518" s="2">
        <f t="shared" si="45"/>
        <v>1.5715780227999396E-2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5">
        <f>TITRES_STAT!D522</f>
        <v>10.766999999999999</v>
      </c>
      <c r="C519" s="2">
        <f t="shared" si="42"/>
        <v>10.779872999157986</v>
      </c>
      <c r="D519" s="2">
        <f t="shared" si="44"/>
        <v>10.797672722721128</v>
      </c>
      <c r="E519" s="2">
        <f t="shared" si="43"/>
        <v>-1.7799723563141967E-2</v>
      </c>
      <c r="F519" s="2">
        <f t="shared" si="47"/>
        <v>-3.5553874849440475E-2</v>
      </c>
      <c r="G519" s="2">
        <f t="shared" si="45"/>
        <v>1.7754151286298508E-2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5">
        <f>TITRES_STAT!D523</f>
        <v>10.632999999999999</v>
      </c>
      <c r="C520" s="2">
        <f t="shared" si="42"/>
        <v>10.780661768518295</v>
      </c>
      <c r="D520" s="2">
        <f t="shared" si="44"/>
        <v>10.785474743260304</v>
      </c>
      <c r="E520" s="2">
        <f t="shared" si="43"/>
        <v>-4.8129747420091462E-3</v>
      </c>
      <c r="F520" s="2">
        <f t="shared" si="47"/>
        <v>-2.9405694827954212E-2</v>
      </c>
      <c r="G520" s="2">
        <f t="shared" si="45"/>
        <v>2.4592720085945066E-2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5">
        <f>TITRES_STAT!D524</f>
        <v>10.632999999999999</v>
      </c>
      <c r="C521" s="2">
        <f t="shared" si="42"/>
        <v>10.781329188746248</v>
      </c>
      <c r="D521" s="2">
        <f t="shared" si="44"/>
        <v>10.774180317833615</v>
      </c>
      <c r="E521" s="2">
        <f t="shared" si="43"/>
        <v>7.1488709126334982E-3</v>
      </c>
      <c r="F521" s="2">
        <f t="shared" si="47"/>
        <v>-2.209478167983667E-2</v>
      </c>
      <c r="G521" s="2">
        <f t="shared" si="45"/>
        <v>2.9243652592470169E-2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5">
        <f>TITRES_STAT!D525</f>
        <v>10.457000000000001</v>
      </c>
      <c r="C522" s="2">
        <f t="shared" si="42"/>
        <v>10.781893928939132</v>
      </c>
      <c r="D522" s="2">
        <f t="shared" si="44"/>
        <v>10.750685479475569</v>
      </c>
      <c r="E522" s="2">
        <f t="shared" si="43"/>
        <v>3.1208449463562715E-2</v>
      </c>
      <c r="F522" s="2">
        <f t="shared" si="47"/>
        <v>-1.1434135451156794E-2</v>
      </c>
      <c r="G522" s="2">
        <f t="shared" si="45"/>
        <v>4.2642584914719506E-2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5">
        <f>TITRES_STAT!D526</f>
        <v>10.516</v>
      </c>
      <c r="C523" s="2">
        <f t="shared" si="42"/>
        <v>10.782371786025418</v>
      </c>
      <c r="D523" s="2">
        <f t="shared" si="44"/>
        <v>10.733301369884787</v>
      </c>
      <c r="E523" s="2">
        <f t="shared" si="43"/>
        <v>4.9070416140631679E-2</v>
      </c>
      <c r="F523" s="2">
        <f t="shared" si="47"/>
        <v>6.6677486720090155E-4</v>
      </c>
      <c r="G523" s="2">
        <f t="shared" si="45"/>
        <v>4.8403641273430775E-2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5">
        <f>TITRES_STAT!D527</f>
        <v>10.224</v>
      </c>
      <c r="C524" s="2">
        <f t="shared" si="42"/>
        <v>10.790776126636892</v>
      </c>
      <c r="D524" s="2">
        <f t="shared" si="44"/>
        <v>10.695575342485913</v>
      </c>
      <c r="E524" s="2">
        <f t="shared" si="43"/>
        <v>9.520078415097899E-2</v>
      </c>
      <c r="F524" s="2">
        <f t="shared" si="47"/>
        <v>1.9573576723956522E-2</v>
      </c>
      <c r="G524" s="2">
        <f t="shared" si="45"/>
        <v>7.5627207427022475E-2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5">
        <f>TITRES_STAT!D528</f>
        <v>10.51</v>
      </c>
      <c r="C525" s="2">
        <f t="shared" si="42"/>
        <v>10.784502876385062</v>
      </c>
      <c r="D525" s="2">
        <f t="shared" si="44"/>
        <v>10.68182902082029</v>
      </c>
      <c r="E525" s="2">
        <f t="shared" si="43"/>
        <v>0.10267385556477215</v>
      </c>
      <c r="F525" s="2">
        <f t="shared" si="47"/>
        <v>3.6193632492119654E-2</v>
      </c>
      <c r="G525" s="2">
        <f t="shared" si="45"/>
        <v>6.64802230726525E-2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5">
        <f>TITRES_STAT!D529</f>
        <v>10.516</v>
      </c>
      <c r="C526" s="2">
        <f t="shared" si="42"/>
        <v>10.828579356941207</v>
      </c>
      <c r="D526" s="2">
        <f t="shared" si="44"/>
        <v>10.669545389648416</v>
      </c>
      <c r="E526" s="2">
        <f t="shared" si="43"/>
        <v>0.15903396729279073</v>
      </c>
      <c r="F526" s="2">
        <f t="shared" si="47"/>
        <v>6.0761699452253876E-2</v>
      </c>
      <c r="G526" s="2">
        <f t="shared" si="45"/>
        <v>9.8272267840536859E-2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5">
        <f>TITRES_STAT!D530</f>
        <v>10.212</v>
      </c>
      <c r="C527" s="2">
        <f t="shared" ref="C527:C590" si="48">$C$4*B517+C526*(1-$C$4)</f>
        <v>10.870336378950253</v>
      </c>
      <c r="D527" s="2">
        <f t="shared" si="44"/>
        <v>10.635653138563347</v>
      </c>
      <c r="E527" s="2">
        <f t="shared" si="43"/>
        <v>0.23468324038690547</v>
      </c>
      <c r="F527" s="2">
        <f t="shared" si="47"/>
        <v>9.5546007639184194E-2</v>
      </c>
      <c r="G527" s="2">
        <f t="shared" si="45"/>
        <v>0.13913723274772127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5">
        <f>TITRES_STAT!D531</f>
        <v>10.212</v>
      </c>
      <c r="C528" s="2">
        <f t="shared" si="48"/>
        <v>10.854438474496368</v>
      </c>
      <c r="D528" s="2">
        <f t="shared" si="44"/>
        <v>10.604271424595691</v>
      </c>
      <c r="E528" s="2">
        <f t="shared" si="43"/>
        <v>0.25016704990067673</v>
      </c>
      <c r="F528" s="2">
        <f t="shared" si="47"/>
        <v>0.12647021609148271</v>
      </c>
      <c r="G528" s="2">
        <f t="shared" si="45"/>
        <v>0.12369683380919402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5">
        <f>TITRES_STAT!D532</f>
        <v>10.212</v>
      </c>
      <c r="C529" s="2">
        <f t="shared" si="48"/>
        <v>10.840986401496927</v>
      </c>
      <c r="D529" s="2">
        <f t="shared" si="44"/>
        <v>10.575214282033047</v>
      </c>
      <c r="E529" s="2">
        <f t="shared" si="43"/>
        <v>0.26577211946388068</v>
      </c>
      <c r="F529" s="2">
        <f t="shared" si="47"/>
        <v>0.15433059676596231</v>
      </c>
      <c r="G529" s="2">
        <f t="shared" si="45"/>
        <v>0.11144152269791838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5">
        <f>TITRES_STAT!D533</f>
        <v>10.212</v>
      </c>
      <c r="C530" s="2">
        <f t="shared" si="48"/>
        <v>10.808988493574324</v>
      </c>
      <c r="D530" s="2">
        <f t="shared" si="44"/>
        <v>10.548309520400968</v>
      </c>
      <c r="E530" s="2">
        <f t="shared" si="43"/>
        <v>0.26067897317335564</v>
      </c>
      <c r="F530" s="2">
        <f t="shared" si="47"/>
        <v>0.175600272047441</v>
      </c>
      <c r="G530" s="2">
        <f t="shared" si="45"/>
        <v>8.5078701125914646E-2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5">
        <f>TITRES_STAT!D534</f>
        <v>10.164999999999999</v>
      </c>
      <c r="C531" s="2">
        <f t="shared" si="48"/>
        <v>10.781913340716736</v>
      </c>
      <c r="D531" s="2">
        <f t="shared" si="44"/>
        <v>10.519916222593489</v>
      </c>
      <c r="E531" s="2">
        <f t="shared" si="43"/>
        <v>0.26199711812324722</v>
      </c>
      <c r="F531" s="2">
        <f t="shared" si="47"/>
        <v>0.19287964126260224</v>
      </c>
      <c r="G531" s="2">
        <f t="shared" si="45"/>
        <v>6.9117476860644983E-2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5">
        <f>TITRES_STAT!D535</f>
        <v>10.164999999999999</v>
      </c>
      <c r="C532" s="2">
        <f t="shared" si="48"/>
        <v>10.73192667291416</v>
      </c>
      <c r="D532" s="2">
        <f t="shared" si="44"/>
        <v>10.493626132031007</v>
      </c>
      <c r="E532" s="2">
        <f t="shared" si="43"/>
        <v>0.23830054088315222</v>
      </c>
      <c r="F532" s="2">
        <f t="shared" si="47"/>
        <v>0.20196382118671224</v>
      </c>
      <c r="G532" s="2">
        <f t="shared" si="45"/>
        <v>3.6336719696439979E-2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5">
        <f>TITRES_STAT!D536</f>
        <v>10.206</v>
      </c>
      <c r="C533" s="2">
        <f t="shared" si="48"/>
        <v>10.69870718477352</v>
      </c>
      <c r="D533" s="2">
        <f t="shared" si="44"/>
        <v>10.472320492621304</v>
      </c>
      <c r="E533" s="2">
        <f t="shared" si="43"/>
        <v>0.22638669215221618</v>
      </c>
      <c r="F533" s="2">
        <f t="shared" si="47"/>
        <v>0.20684839537981303</v>
      </c>
      <c r="G533" s="2">
        <f t="shared" si="45"/>
        <v>1.9538296772403152E-2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5">
        <f>TITRES_STAT!D537</f>
        <v>10.077999999999999</v>
      </c>
      <c r="C534" s="2">
        <f t="shared" si="48"/>
        <v>10.625675310192978</v>
      </c>
      <c r="D534" s="2">
        <f t="shared" si="44"/>
        <v>10.443111567241948</v>
      </c>
      <c r="E534" s="2">
        <f t="shared" si="43"/>
        <v>0.18256374295103051</v>
      </c>
      <c r="F534" s="2">
        <f t="shared" si="47"/>
        <v>0.20199146489405656</v>
      </c>
      <c r="G534" s="2">
        <f t="shared" si="45"/>
        <v>-1.9427721943026055E-2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5">
        <f>TITRES_STAT!D538</f>
        <v>10.071999999999999</v>
      </c>
      <c r="C535" s="2">
        <f t="shared" si="48"/>
        <v>10.607879108624829</v>
      </c>
      <c r="D535" s="2">
        <f t="shared" si="44"/>
        <v>10.415621821520322</v>
      </c>
      <c r="E535" s="2">
        <f t="shared" si="43"/>
        <v>0.19225728710450696</v>
      </c>
      <c r="F535" s="2">
        <f t="shared" si="47"/>
        <v>0.20004462933614664</v>
      </c>
      <c r="G535" s="2">
        <f t="shared" si="45"/>
        <v>-7.7873422316396823E-3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5">
        <f>TITRES_STAT!D539</f>
        <v>10.071999999999999</v>
      </c>
      <c r="C536" s="2">
        <f t="shared" si="48"/>
        <v>10.593743861144086</v>
      </c>
      <c r="D536" s="2">
        <f t="shared" si="44"/>
        <v>10.390168353259556</v>
      </c>
      <c r="E536" s="2">
        <f t="shared" si="43"/>
        <v>0.20357550788452983</v>
      </c>
      <c r="F536" s="2">
        <f t="shared" si="47"/>
        <v>0.20075080504582329</v>
      </c>
      <c r="G536" s="2">
        <f t="shared" si="45"/>
        <v>2.8247028387065332E-3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5">
        <f>TITRES_STAT!D540</f>
        <v>9.9320000000000004</v>
      </c>
      <c r="C537" s="2">
        <f t="shared" si="48"/>
        <v>10.535014036352688</v>
      </c>
      <c r="D537" s="2">
        <f t="shared" si="44"/>
        <v>10.356229956721812</v>
      </c>
      <c r="E537" s="2">
        <f t="shared" si="43"/>
        <v>0.17878407963087639</v>
      </c>
      <c r="F537" s="2">
        <f t="shared" si="47"/>
        <v>0.19635745996283391</v>
      </c>
      <c r="G537" s="2">
        <f t="shared" si="45"/>
        <v>-1.7573380331957517E-2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5">
        <f>TITRES_STAT!D541</f>
        <v>9.9320000000000004</v>
      </c>
      <c r="C538" s="2">
        <f t="shared" si="48"/>
        <v>10.485319569221506</v>
      </c>
      <c r="D538" s="2">
        <f t="shared" si="44"/>
        <v>10.32480551548316</v>
      </c>
      <c r="E538" s="2">
        <f t="shared" si="43"/>
        <v>0.16051405373834626</v>
      </c>
      <c r="F538" s="2">
        <f t="shared" si="47"/>
        <v>0.18918877871793638</v>
      </c>
      <c r="G538" s="2">
        <f t="shared" si="45"/>
        <v>-2.8674724979590116E-2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5">
        <f>TITRES_STAT!D542</f>
        <v>9.9320000000000004</v>
      </c>
      <c r="C539" s="2">
        <f t="shared" si="48"/>
        <v>10.44327040472589</v>
      </c>
      <c r="D539" s="2">
        <f t="shared" si="44"/>
        <v>10.295708810632556</v>
      </c>
      <c r="E539" s="2">
        <f t="shared" si="43"/>
        <v>0.14756159409333414</v>
      </c>
      <c r="F539" s="2">
        <f t="shared" si="47"/>
        <v>0.18086334179301594</v>
      </c>
      <c r="G539" s="2">
        <f t="shared" si="45"/>
        <v>-3.3301747699681805E-2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5">
        <f>TITRES_STAT!D543</f>
        <v>9.9320000000000004</v>
      </c>
      <c r="C540" s="2">
        <f t="shared" si="48"/>
        <v>10.407690342460368</v>
      </c>
      <c r="D540" s="2">
        <f t="shared" si="44"/>
        <v>10.268767417252366</v>
      </c>
      <c r="E540" s="2">
        <f t="shared" ref="E540:E603" si="49">C540-D540</f>
        <v>0.13892292520800176</v>
      </c>
      <c r="F540" s="2">
        <f t="shared" si="47"/>
        <v>0.17247525847601311</v>
      </c>
      <c r="G540" s="2">
        <f t="shared" si="45"/>
        <v>-3.3552333268011353E-2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5">
        <f>TITRES_STAT!D544</f>
        <v>9.9320000000000004</v>
      </c>
      <c r="C541" s="2">
        <f t="shared" si="48"/>
        <v>10.370353366697234</v>
      </c>
      <c r="D541" s="2">
        <f t="shared" ref="D541:D604" si="50">$D$4*B541+(1-$D$4)*D540</f>
        <v>10.24382168264108</v>
      </c>
      <c r="E541" s="2">
        <f t="shared" si="49"/>
        <v>0.12653168405615389</v>
      </c>
      <c r="F541" s="2">
        <f t="shared" si="47"/>
        <v>0.16328654359204128</v>
      </c>
      <c r="G541" s="2">
        <f t="shared" si="45"/>
        <v>-3.6754859535887391E-2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5">
        <f>TITRES_STAT!D545</f>
        <v>9.9079999999999995</v>
      </c>
      <c r="C542" s="2">
        <f t="shared" si="48"/>
        <v>10.338760541051505</v>
      </c>
      <c r="D542" s="2">
        <f t="shared" si="50"/>
        <v>10.218946002445444</v>
      </c>
      <c r="E542" s="2">
        <f t="shared" si="49"/>
        <v>0.11981453860606095</v>
      </c>
      <c r="F542" s="2">
        <f t="shared" si="47"/>
        <v>0.15459214259484522</v>
      </c>
      <c r="G542" s="2">
        <f t="shared" si="45"/>
        <v>-3.4777603988784267E-2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5">
        <f>TITRES_STAT!D546</f>
        <v>9.8729999999999993</v>
      </c>
      <c r="C543" s="2">
        <f t="shared" si="48"/>
        <v>10.318335842428198</v>
      </c>
      <c r="D543" s="2">
        <f t="shared" si="50"/>
        <v>10.19332037263467</v>
      </c>
      <c r="E543" s="2">
        <f t="shared" si="49"/>
        <v>0.12501546979352796</v>
      </c>
      <c r="F543" s="2">
        <f t="shared" si="47"/>
        <v>0.14867680803458178</v>
      </c>
      <c r="G543" s="2">
        <f t="shared" si="45"/>
        <v>-2.366133824105382E-2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5">
        <f>TITRES_STAT!D547</f>
        <v>9.64</v>
      </c>
      <c r="C544" s="2">
        <f t="shared" si="48"/>
        <v>10.281361097439245</v>
      </c>
      <c r="D544" s="2">
        <f t="shared" si="50"/>
        <v>10.152333678365434</v>
      </c>
      <c r="E544" s="2">
        <f t="shared" si="49"/>
        <v>0.12902741907381099</v>
      </c>
      <c r="F544" s="2">
        <f t="shared" si="47"/>
        <v>0.14474693024242763</v>
      </c>
      <c r="G544" s="2">
        <f t="shared" si="45"/>
        <v>-1.571951116861664E-2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5">
        <f>TITRES_STAT!D548</f>
        <v>9.64</v>
      </c>
      <c r="C545" s="2">
        <f t="shared" si="48"/>
        <v>10.249151697833206</v>
      </c>
      <c r="D545" s="2">
        <f t="shared" si="50"/>
        <v>10.114383035523549</v>
      </c>
      <c r="E545" s="2">
        <f t="shared" si="49"/>
        <v>0.13476866230965712</v>
      </c>
      <c r="F545" s="2">
        <f t="shared" si="47"/>
        <v>0.14275127665587353</v>
      </c>
      <c r="G545" s="2">
        <f t="shared" si="45"/>
        <v>-7.9826143462164156E-3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5">
        <f>TITRES_STAT!D549</f>
        <v>9.3529999999999998</v>
      </c>
      <c r="C546" s="2">
        <f t="shared" si="48"/>
        <v>10.221897590474251</v>
      </c>
      <c r="D546" s="2">
        <f t="shared" si="50"/>
        <v>10.057984292151435</v>
      </c>
      <c r="E546" s="2">
        <f t="shared" si="49"/>
        <v>0.1639132983228162</v>
      </c>
      <c r="F546" s="2">
        <f t="shared" si="47"/>
        <v>0.14698368098926207</v>
      </c>
      <c r="G546" s="2">
        <f t="shared" si="45"/>
        <v>1.6929617333554137E-2</v>
      </c>
      <c r="H546" s="2" t="str">
        <f t="shared" si="46"/>
        <v>Sell</v>
      </c>
    </row>
    <row r="547" spans="1:8" ht="13.5" x14ac:dyDescent="0.25">
      <c r="A547" s="3">
        <f>TITRES_STAT!B550</f>
        <v>42800</v>
      </c>
      <c r="B547" s="5">
        <f>TITRES_STAT!D550</f>
        <v>9.3469999999999995</v>
      </c>
      <c r="C547" s="2">
        <f t="shared" si="48"/>
        <v>10.17729796117052</v>
      </c>
      <c r="D547" s="2">
        <f t="shared" si="50"/>
        <v>10.005318789029108</v>
      </c>
      <c r="E547" s="2">
        <f t="shared" si="49"/>
        <v>0.17197917214141256</v>
      </c>
      <c r="F547" s="2">
        <f t="shared" si="47"/>
        <v>0.15198277921969217</v>
      </c>
      <c r="G547" s="2">
        <f t="shared" si="45"/>
        <v>1.9996392921720396E-2</v>
      </c>
      <c r="H547" s="2" t="str">
        <f t="shared" si="46"/>
        <v>Sell</v>
      </c>
    </row>
    <row r="548" spans="1:8" ht="13.5" x14ac:dyDescent="0.25">
      <c r="A548" s="3">
        <f>TITRES_STAT!B551</f>
        <v>42801</v>
      </c>
      <c r="B548" s="5">
        <f>TITRES_STAT!D551</f>
        <v>9.3710000000000004</v>
      </c>
      <c r="C548" s="2">
        <f t="shared" si="48"/>
        <v>10.139559813298133</v>
      </c>
      <c r="D548" s="2">
        <f t="shared" si="50"/>
        <v>9.9583322120639881</v>
      </c>
      <c r="E548" s="2">
        <f t="shared" si="49"/>
        <v>0.18122760123414494</v>
      </c>
      <c r="F548" s="2">
        <f t="shared" si="47"/>
        <v>0.15783174362258273</v>
      </c>
      <c r="G548" s="2">
        <f t="shared" ref="G548:G611" si="51">E548-F548</f>
        <v>2.339585761156221E-2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5">
        <f>TITRES_STAT!D552</f>
        <v>9.3469999999999995</v>
      </c>
      <c r="C549" s="2">
        <f t="shared" si="48"/>
        <v>10.10762753432919</v>
      </c>
      <c r="D549" s="2">
        <f t="shared" si="50"/>
        <v>9.913048344503693</v>
      </c>
      <c r="E549" s="2">
        <f t="shared" si="49"/>
        <v>0.19457918982549671</v>
      </c>
      <c r="F549" s="2">
        <f t="shared" ref="F549:F612" si="53">(E549*(2/(10)))+((1-(2/10))*F548)</f>
        <v>0.16518123286316552</v>
      </c>
      <c r="G549" s="2">
        <f t="shared" si="51"/>
        <v>2.939795696233119E-2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5">
        <f>TITRES_STAT!D553</f>
        <v>9.3469999999999995</v>
      </c>
      <c r="C550" s="2">
        <f t="shared" si="48"/>
        <v>10.080607913663162</v>
      </c>
      <c r="D550" s="2">
        <f t="shared" si="50"/>
        <v>9.8711188375034205</v>
      </c>
      <c r="E550" s="2">
        <f t="shared" si="49"/>
        <v>0.20948907615974122</v>
      </c>
      <c r="F550" s="2">
        <f t="shared" si="53"/>
        <v>0.17404280152248067</v>
      </c>
      <c r="G550" s="2">
        <f t="shared" si="51"/>
        <v>3.544627463726055E-2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5">
        <f>TITRES_STAT!D554</f>
        <v>9.0670000000000002</v>
      </c>
      <c r="C551" s="2">
        <f t="shared" si="48"/>
        <v>10.057745157714983</v>
      </c>
      <c r="D551" s="2">
        <f t="shared" si="50"/>
        <v>9.8115544791698337</v>
      </c>
      <c r="E551" s="2">
        <f t="shared" si="49"/>
        <v>0.24619067854514931</v>
      </c>
      <c r="F551" s="2">
        <f t="shared" si="53"/>
        <v>0.18847237692701441</v>
      </c>
      <c r="G551" s="2">
        <f t="shared" si="51"/>
        <v>5.7718301618134904E-2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5">
        <f>TITRES_STAT!D555</f>
        <v>9.2829999999999995</v>
      </c>
      <c r="C552" s="2">
        <f t="shared" si="48"/>
        <v>10.034707441143446</v>
      </c>
      <c r="D552" s="2">
        <f t="shared" si="50"/>
        <v>9.7724022955276233</v>
      </c>
      <c r="E552" s="2">
        <f t="shared" si="49"/>
        <v>0.26230514561582297</v>
      </c>
      <c r="F552" s="2">
        <f t="shared" si="53"/>
        <v>0.20323893066477611</v>
      </c>
      <c r="G552" s="2">
        <f t="shared" si="51"/>
        <v>5.9066214951046858E-2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5">
        <f>TITRES_STAT!D556</f>
        <v>9.2889999999999997</v>
      </c>
      <c r="C553" s="2">
        <f t="shared" si="48"/>
        <v>10.009829373275224</v>
      </c>
      <c r="D553" s="2">
        <f t="shared" si="50"/>
        <v>9.7365947180811325</v>
      </c>
      <c r="E553" s="2">
        <f t="shared" si="49"/>
        <v>0.2732346551940914</v>
      </c>
      <c r="F553" s="2">
        <f t="shared" si="53"/>
        <v>0.21723807557063918</v>
      </c>
      <c r="G553" s="2">
        <f t="shared" si="51"/>
        <v>5.5996579623452225E-2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5">
        <f>TITRES_STAT!D557</f>
        <v>9.2889999999999997</v>
      </c>
      <c r="C554" s="2">
        <f t="shared" si="48"/>
        <v>9.9529325466174985</v>
      </c>
      <c r="D554" s="2">
        <f t="shared" si="50"/>
        <v>9.7034395537788249</v>
      </c>
      <c r="E554" s="2">
        <f t="shared" si="49"/>
        <v>0.24949299283867354</v>
      </c>
      <c r="F554" s="2">
        <f t="shared" si="53"/>
        <v>0.22368905902424607</v>
      </c>
      <c r="G554" s="2">
        <f t="shared" si="51"/>
        <v>2.5803933814427471E-2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5">
        <f>TITRES_STAT!D558</f>
        <v>9.3469999999999995</v>
      </c>
      <c r="C555" s="2">
        <f t="shared" si="48"/>
        <v>9.9047890779071146</v>
      </c>
      <c r="D555" s="2">
        <f t="shared" si="50"/>
        <v>9.6770366238692809</v>
      </c>
      <c r="E555" s="2">
        <f t="shared" si="49"/>
        <v>0.22775245403783373</v>
      </c>
      <c r="F555" s="2">
        <f t="shared" si="53"/>
        <v>0.2245017380269636</v>
      </c>
      <c r="G555" s="2">
        <f t="shared" si="51"/>
        <v>3.250716010870125E-3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5">
        <f>TITRES_STAT!D559</f>
        <v>9.61</v>
      </c>
      <c r="C556" s="2">
        <f t="shared" si="48"/>
        <v>9.8198984505367886</v>
      </c>
      <c r="D556" s="2">
        <f t="shared" si="50"/>
        <v>9.6720709480271125</v>
      </c>
      <c r="E556" s="2">
        <f t="shared" si="49"/>
        <v>0.14782750250967602</v>
      </c>
      <c r="F556" s="2">
        <f t="shared" si="53"/>
        <v>0.2091668909235061</v>
      </c>
      <c r="G556" s="2">
        <f t="shared" si="51"/>
        <v>-6.1339388413830076E-2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5">
        <f>TITRES_STAT!D560</f>
        <v>9.3469999999999995</v>
      </c>
      <c r="C557" s="2">
        <f t="shared" si="48"/>
        <v>9.7471448427618981</v>
      </c>
      <c r="D557" s="2">
        <f t="shared" si="50"/>
        <v>9.647991618543621</v>
      </c>
      <c r="E557" s="2">
        <f t="shared" si="49"/>
        <v>9.9153224218277103E-2</v>
      </c>
      <c r="F557" s="2">
        <f t="shared" si="53"/>
        <v>0.18716415758246033</v>
      </c>
      <c r="G557" s="2">
        <f t="shared" si="51"/>
        <v>-8.8010933364183225E-2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5">
        <f>TITRES_STAT!D561</f>
        <v>9.3469999999999995</v>
      </c>
      <c r="C558" s="2">
        <f t="shared" si="48"/>
        <v>9.6892764054139136</v>
      </c>
      <c r="D558" s="2">
        <f t="shared" si="50"/>
        <v>9.6256959430959448</v>
      </c>
      <c r="E558" s="2">
        <f t="shared" si="49"/>
        <v>6.3580462317968767E-2</v>
      </c>
      <c r="F558" s="2">
        <f t="shared" si="53"/>
        <v>0.16244741852956202</v>
      </c>
      <c r="G558" s="2">
        <f t="shared" si="51"/>
        <v>-9.8866956211593249E-2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5">
        <f>TITRES_STAT!D562</f>
        <v>9.3469999999999995</v>
      </c>
      <c r="C559" s="2">
        <f t="shared" si="48"/>
        <v>9.6366184968886959</v>
      </c>
      <c r="D559" s="2">
        <f t="shared" si="50"/>
        <v>9.6050517991629114</v>
      </c>
      <c r="E559" s="2">
        <f t="shared" si="49"/>
        <v>3.1566697725784465E-2</v>
      </c>
      <c r="F559" s="2">
        <f t="shared" si="53"/>
        <v>0.13627127436880651</v>
      </c>
      <c r="G559" s="2">
        <f t="shared" si="51"/>
        <v>-0.10470457664302205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5">
        <f>TITRES_STAT!D563</f>
        <v>9.3469999999999995</v>
      </c>
      <c r="C560" s="2">
        <f t="shared" si="48"/>
        <v>9.5920618050596662</v>
      </c>
      <c r="D560" s="2">
        <f t="shared" si="50"/>
        <v>9.5859368510767702</v>
      </c>
      <c r="E560" s="2">
        <f t="shared" si="49"/>
        <v>6.1249539828960309E-3</v>
      </c>
      <c r="F560" s="2">
        <f t="shared" si="53"/>
        <v>0.11024201029162442</v>
      </c>
      <c r="G560" s="2">
        <f t="shared" si="51"/>
        <v>-0.10411705630872839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5">
        <f>TITRES_STAT!D564</f>
        <v>9.3469999999999995</v>
      </c>
      <c r="C561" s="2">
        <f t="shared" si="48"/>
        <v>9.5112830658197165</v>
      </c>
      <c r="D561" s="2">
        <f t="shared" si="50"/>
        <v>9.5682378250710833</v>
      </c>
      <c r="E561" s="2">
        <f t="shared" si="49"/>
        <v>-5.6954759251366838E-2</v>
      </c>
      <c r="F561" s="2">
        <f t="shared" si="53"/>
        <v>7.6802656383026163E-2</v>
      </c>
      <c r="G561" s="2">
        <f t="shared" si="51"/>
        <v>-0.133757415634393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5">
        <f>TITRES_STAT!D565</f>
        <v>9.3469999999999995</v>
      </c>
      <c r="C562" s="2">
        <f t="shared" si="48"/>
        <v>9.4761625941551433</v>
      </c>
      <c r="D562" s="2">
        <f t="shared" si="50"/>
        <v>9.5518498380287795</v>
      </c>
      <c r="E562" s="2">
        <f t="shared" si="49"/>
        <v>-7.5687243873636234E-2</v>
      </c>
      <c r="F562" s="2">
        <f t="shared" si="53"/>
        <v>4.6304676331693689E-2</v>
      </c>
      <c r="G562" s="2">
        <f t="shared" si="51"/>
        <v>-0.12199192020532992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5">
        <f>TITRES_STAT!D566</f>
        <v>9.3469999999999995</v>
      </c>
      <c r="C563" s="2">
        <f t="shared" si="48"/>
        <v>9.4473683489005058</v>
      </c>
      <c r="D563" s="2">
        <f t="shared" si="50"/>
        <v>9.536675775952574</v>
      </c>
      <c r="E563" s="2">
        <f t="shared" si="49"/>
        <v>-8.9307427052068178E-2</v>
      </c>
      <c r="F563" s="2">
        <f t="shared" si="53"/>
        <v>1.9182255654941319E-2</v>
      </c>
      <c r="G563" s="2">
        <f t="shared" si="51"/>
        <v>-0.1084896827070095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5">
        <f>TITRES_STAT!D567</f>
        <v>9.3469999999999995</v>
      </c>
      <c r="C564" s="2">
        <f t="shared" si="48"/>
        <v>9.4230039875311977</v>
      </c>
      <c r="D564" s="2">
        <f t="shared" si="50"/>
        <v>9.5226257184746039</v>
      </c>
      <c r="E564" s="2">
        <f t="shared" si="49"/>
        <v>-9.9621730943406206E-2</v>
      </c>
      <c r="F564" s="2">
        <f t="shared" si="53"/>
        <v>-4.5785416647281876E-3</v>
      </c>
      <c r="G564" s="2">
        <f t="shared" si="51"/>
        <v>-9.5043189278678025E-2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5">
        <f>TITRES_STAT!D568</f>
        <v>9.2889999999999997</v>
      </c>
      <c r="C565" s="2">
        <f t="shared" si="48"/>
        <v>9.4113110663725514</v>
      </c>
      <c r="D565" s="2">
        <f t="shared" si="50"/>
        <v>9.5053201096987063</v>
      </c>
      <c r="E565" s="2">
        <f t="shared" si="49"/>
        <v>-9.4009043326154895E-2</v>
      </c>
      <c r="F565" s="2">
        <f t="shared" si="53"/>
        <v>-2.2464641997013531E-2</v>
      </c>
      <c r="G565" s="2">
        <f t="shared" si="51"/>
        <v>-7.1544401329141361E-2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5">
        <f>TITRES_STAT!D569</f>
        <v>9.3469999999999995</v>
      </c>
      <c r="C566" s="2">
        <f t="shared" si="48"/>
        <v>9.4418785946229278</v>
      </c>
      <c r="D566" s="2">
        <f t="shared" si="50"/>
        <v>9.4935926941654678</v>
      </c>
      <c r="E566" s="2">
        <f t="shared" si="49"/>
        <v>-5.1714099542540026E-2</v>
      </c>
      <c r="F566" s="2">
        <f t="shared" si="53"/>
        <v>-2.831453350611883E-2</v>
      </c>
      <c r="G566" s="2">
        <f t="shared" si="51"/>
        <v>-2.3399566036421196E-2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5">
        <f>TITRES_STAT!D570</f>
        <v>9.5109999999999992</v>
      </c>
      <c r="C567" s="2">
        <f t="shared" si="48"/>
        <v>9.4272818877578626</v>
      </c>
      <c r="D567" s="2">
        <f t="shared" si="50"/>
        <v>9.4948821242272849</v>
      </c>
      <c r="E567" s="2">
        <f t="shared" si="49"/>
        <v>-6.760023646942237E-2</v>
      </c>
      <c r="F567" s="2">
        <f t="shared" si="53"/>
        <v>-3.6171674098779541E-2</v>
      </c>
      <c r="G567" s="2">
        <f t="shared" si="51"/>
        <v>-3.1428562370642829E-2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5">
        <f>TITRES_STAT!D571</f>
        <v>9.3469999999999995</v>
      </c>
      <c r="C568" s="2">
        <f t="shared" si="48"/>
        <v>9.4149308281028077</v>
      </c>
      <c r="D568" s="2">
        <f t="shared" si="50"/>
        <v>9.4839278928030417</v>
      </c>
      <c r="E568" s="2">
        <f t="shared" si="49"/>
        <v>-6.8997064700234034E-2</v>
      </c>
      <c r="F568" s="2">
        <f t="shared" si="53"/>
        <v>-4.2736752219070445E-2</v>
      </c>
      <c r="G568" s="2">
        <f t="shared" si="51"/>
        <v>-2.6260312481163589E-2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5">
        <f>TITRES_STAT!D572</f>
        <v>9.3469999999999995</v>
      </c>
      <c r="C569" s="2">
        <f t="shared" si="48"/>
        <v>9.4044799314716059</v>
      </c>
      <c r="D569" s="2">
        <f t="shared" si="50"/>
        <v>9.4737850859287427</v>
      </c>
      <c r="E569" s="2">
        <f t="shared" si="49"/>
        <v>-6.9305154457136808E-2</v>
      </c>
      <c r="F569" s="2">
        <f t="shared" si="53"/>
        <v>-4.8050432666683726E-2</v>
      </c>
      <c r="G569" s="2">
        <f t="shared" si="51"/>
        <v>-2.1254721790453082E-2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5">
        <f>TITRES_STAT!D573</f>
        <v>9.2479999999999993</v>
      </c>
      <c r="C570" s="2">
        <f t="shared" si="48"/>
        <v>9.3956368650913582</v>
      </c>
      <c r="D570" s="2">
        <f t="shared" si="50"/>
        <v>9.4570602647488364</v>
      </c>
      <c r="E570" s="2">
        <f t="shared" si="49"/>
        <v>-6.1423399657478228E-2</v>
      </c>
      <c r="F570" s="2">
        <f t="shared" si="53"/>
        <v>-5.0725026064842631E-2</v>
      </c>
      <c r="G570" s="2">
        <f t="shared" si="51"/>
        <v>-1.0698373592635597E-2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5">
        <f>TITRES_STAT!D574</f>
        <v>9.5229999999999997</v>
      </c>
      <c r="C571" s="2">
        <f t="shared" si="48"/>
        <v>9.3881542704619179</v>
      </c>
      <c r="D571" s="2">
        <f t="shared" si="50"/>
        <v>9.4619446895822552</v>
      </c>
      <c r="E571" s="2">
        <f t="shared" si="49"/>
        <v>-7.3790419120337347E-2</v>
      </c>
      <c r="F571" s="2">
        <f t="shared" si="53"/>
        <v>-5.533810467594158E-2</v>
      </c>
      <c r="G571" s="2">
        <f t="shared" si="51"/>
        <v>-1.8452314444395768E-2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5">
        <f>TITRES_STAT!D575</f>
        <v>9.8030000000000008</v>
      </c>
      <c r="C572" s="2">
        <f t="shared" si="48"/>
        <v>9.3818228442370071</v>
      </c>
      <c r="D572" s="2">
        <f t="shared" si="50"/>
        <v>9.4872080459094956</v>
      </c>
      <c r="E572" s="2">
        <f t="shared" si="49"/>
        <v>-0.10538520167248855</v>
      </c>
      <c r="F572" s="2">
        <f t="shared" si="53"/>
        <v>-6.5347524075250976E-2</v>
      </c>
      <c r="G572" s="2">
        <f t="shared" si="51"/>
        <v>-4.0037677597237573E-2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5">
        <f>TITRES_STAT!D576</f>
        <v>9.8030000000000008</v>
      </c>
      <c r="C573" s="2">
        <f t="shared" si="48"/>
        <v>9.3764654835851591</v>
      </c>
      <c r="D573" s="2">
        <f t="shared" si="50"/>
        <v>9.5106000425087931</v>
      </c>
      <c r="E573" s="2">
        <f t="shared" si="49"/>
        <v>-0.13413455892363402</v>
      </c>
      <c r="F573" s="2">
        <f t="shared" si="53"/>
        <v>-7.9104931044927593E-2</v>
      </c>
      <c r="G573" s="2">
        <f t="shared" si="51"/>
        <v>-5.5029627878706425E-2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5">
        <f>TITRES_STAT!D577</f>
        <v>10.335000000000001</v>
      </c>
      <c r="C574" s="2">
        <f t="shared" si="48"/>
        <v>9.3719323322643646</v>
      </c>
      <c r="D574" s="2">
        <f t="shared" si="50"/>
        <v>9.5716667060266616</v>
      </c>
      <c r="E574" s="2">
        <f t="shared" si="49"/>
        <v>-0.19973437376229697</v>
      </c>
      <c r="F574" s="2">
        <f t="shared" si="53"/>
        <v>-0.10323081958840147</v>
      </c>
      <c r="G574" s="2">
        <f t="shared" si="51"/>
        <v>-9.6503554173895501E-2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5">
        <f>TITRES_STAT!D578</f>
        <v>10.335000000000001</v>
      </c>
      <c r="C575" s="2">
        <f t="shared" si="48"/>
        <v>9.3591735119160013</v>
      </c>
      <c r="D575" s="2">
        <f t="shared" si="50"/>
        <v>9.6282099129876499</v>
      </c>
      <c r="E575" s="2">
        <f t="shared" si="49"/>
        <v>-0.26903640107164861</v>
      </c>
      <c r="F575" s="2">
        <f t="shared" si="53"/>
        <v>-0.13639193588505091</v>
      </c>
      <c r="G575" s="2">
        <f t="shared" si="51"/>
        <v>-0.1326444651865977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5">
        <f>TITRES_STAT!D579</f>
        <v>10.077999999999999</v>
      </c>
      <c r="C576" s="2">
        <f t="shared" si="48"/>
        <v>9.3573006639289247</v>
      </c>
      <c r="D576" s="2">
        <f t="shared" si="50"/>
        <v>9.6615276972107882</v>
      </c>
      <c r="E576" s="2">
        <f t="shared" si="49"/>
        <v>-0.30422703328186351</v>
      </c>
      <c r="F576" s="2">
        <f t="shared" si="53"/>
        <v>-0.16995895536441344</v>
      </c>
      <c r="G576" s="2">
        <f t="shared" si="51"/>
        <v>-0.13426807791745007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5">
        <f>TITRES_STAT!D580</f>
        <v>9.9320000000000004</v>
      </c>
      <c r="C577" s="2">
        <f t="shared" si="48"/>
        <v>9.3809467156321666</v>
      </c>
      <c r="D577" s="2">
        <f t="shared" si="50"/>
        <v>9.681562682602582</v>
      </c>
      <c r="E577" s="2">
        <f t="shared" si="49"/>
        <v>-0.30061596697041537</v>
      </c>
      <c r="F577" s="2">
        <f t="shared" si="53"/>
        <v>-0.19609035768561384</v>
      </c>
      <c r="G577" s="2">
        <f t="shared" si="51"/>
        <v>-0.10452560928480154</v>
      </c>
      <c r="H577" s="2" t="str">
        <f t="shared" si="52"/>
        <v>Hold</v>
      </c>
    </row>
    <row r="578" spans="1:8" ht="13.5" x14ac:dyDescent="0.25">
      <c r="A578" s="3">
        <f>TITRES_STAT!B581</f>
        <v>42844</v>
      </c>
      <c r="B578" s="5">
        <f>TITRES_STAT!D581</f>
        <v>10.101000000000001</v>
      </c>
      <c r="C578" s="2">
        <f t="shared" si="48"/>
        <v>9.3757241439964485</v>
      </c>
      <c r="D578" s="2">
        <f t="shared" si="50"/>
        <v>9.7126321135209093</v>
      </c>
      <c r="E578" s="2">
        <f t="shared" si="49"/>
        <v>-0.33690796952446078</v>
      </c>
      <c r="F578" s="2">
        <f t="shared" si="53"/>
        <v>-0.22425388005338326</v>
      </c>
      <c r="G578" s="2">
        <f t="shared" si="51"/>
        <v>-0.11265408947107752</v>
      </c>
      <c r="H578" s="2" t="str">
        <f t="shared" si="52"/>
        <v>Hold</v>
      </c>
    </row>
    <row r="579" spans="1:8" ht="13.5" x14ac:dyDescent="0.25">
      <c r="A579" s="3">
        <f>TITRES_STAT!B582</f>
        <v>42845</v>
      </c>
      <c r="B579" s="5">
        <f>TITRES_STAT!D582</f>
        <v>10.06</v>
      </c>
      <c r="C579" s="2">
        <f t="shared" si="48"/>
        <v>9.3713050449200725</v>
      </c>
      <c r="D579" s="2">
        <f t="shared" si="50"/>
        <v>9.738363068074916</v>
      </c>
      <c r="E579" s="2">
        <f t="shared" si="49"/>
        <v>-0.36705802315484348</v>
      </c>
      <c r="F579" s="2">
        <f t="shared" si="53"/>
        <v>-0.25281470867367534</v>
      </c>
      <c r="G579" s="2">
        <f t="shared" si="51"/>
        <v>-0.11424331448116815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5">
        <f>TITRES_STAT!D583</f>
        <v>9.7620000000000005</v>
      </c>
      <c r="C580" s="2">
        <f t="shared" si="48"/>
        <v>9.3523350380092918</v>
      </c>
      <c r="D580" s="2">
        <f t="shared" si="50"/>
        <v>9.7401139519212183</v>
      </c>
      <c r="E580" s="2">
        <f t="shared" si="49"/>
        <v>-0.38777891391192654</v>
      </c>
      <c r="F580" s="2">
        <f t="shared" si="53"/>
        <v>-0.2798075497213256</v>
      </c>
      <c r="G580" s="2">
        <f t="shared" si="51"/>
        <v>-0.10797136419060094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5">
        <f>TITRES_STAT!D584</f>
        <v>9.6690000000000005</v>
      </c>
      <c r="C581" s="2">
        <f t="shared" si="48"/>
        <v>9.3785911860078635</v>
      </c>
      <c r="D581" s="2">
        <f t="shared" si="50"/>
        <v>9.7348462517789063</v>
      </c>
      <c r="E581" s="2">
        <f t="shared" si="49"/>
        <v>-0.35625506577104282</v>
      </c>
      <c r="F581" s="2">
        <f t="shared" si="53"/>
        <v>-0.29509705293126909</v>
      </c>
      <c r="G581" s="2">
        <f t="shared" si="51"/>
        <v>-6.1158012839773734E-2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5">
        <f>TITRES_STAT!D585</f>
        <v>9.7560000000000002</v>
      </c>
      <c r="C582" s="2">
        <f t="shared" si="48"/>
        <v>9.4438848496989607</v>
      </c>
      <c r="D582" s="2">
        <f t="shared" si="50"/>
        <v>9.736413196091581</v>
      </c>
      <c r="E582" s="2">
        <f t="shared" si="49"/>
        <v>-0.29252834639262026</v>
      </c>
      <c r="F582" s="2">
        <f t="shared" si="53"/>
        <v>-0.29458331162353935</v>
      </c>
      <c r="G582" s="2">
        <f t="shared" si="51"/>
        <v>2.0549652309190813E-3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5">
        <f>TITRES_STAT!D586</f>
        <v>9.7560000000000002</v>
      </c>
      <c r="C583" s="2">
        <f t="shared" si="48"/>
        <v>9.4991333343606588</v>
      </c>
      <c r="D583" s="2">
        <f t="shared" si="50"/>
        <v>9.7378640704551671</v>
      </c>
      <c r="E583" s="2">
        <f t="shared" si="49"/>
        <v>-0.23873073609450834</v>
      </c>
      <c r="F583" s="2">
        <f t="shared" si="53"/>
        <v>-0.28341279651773316</v>
      </c>
      <c r="G583" s="2">
        <f t="shared" si="51"/>
        <v>4.4682060423224812E-2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5">
        <f>TITRES_STAT!D587</f>
        <v>9.7560000000000002</v>
      </c>
      <c r="C584" s="2">
        <f t="shared" si="48"/>
        <v>9.6277282059974798</v>
      </c>
      <c r="D584" s="2">
        <f t="shared" si="50"/>
        <v>9.7392074726436739</v>
      </c>
      <c r="E584" s="2">
        <f t="shared" si="49"/>
        <v>-0.11147926664619412</v>
      </c>
      <c r="F584" s="2">
        <f t="shared" si="53"/>
        <v>-0.24902609054342537</v>
      </c>
      <c r="G584" s="2">
        <f t="shared" si="51"/>
        <v>0.13754682389723125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5">
        <f>TITRES_STAT!D588</f>
        <v>9.64</v>
      </c>
      <c r="C585" s="2">
        <f t="shared" si="48"/>
        <v>9.7365392512286366</v>
      </c>
      <c r="D585" s="2">
        <f t="shared" si="50"/>
        <v>9.7318587709663653</v>
      </c>
      <c r="E585" s="2">
        <f t="shared" si="49"/>
        <v>4.6804802622713026E-3</v>
      </c>
      <c r="F585" s="2">
        <f t="shared" si="53"/>
        <v>-0.19828477638228603</v>
      </c>
      <c r="G585" s="2">
        <f t="shared" si="51"/>
        <v>0.20296525664455733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5">
        <f>TITRES_STAT!D589</f>
        <v>9.6340000000000003</v>
      </c>
      <c r="C586" s="2">
        <f t="shared" si="48"/>
        <v>9.7890716741165384</v>
      </c>
      <c r="D586" s="2">
        <f t="shared" si="50"/>
        <v>9.7246099731170048</v>
      </c>
      <c r="E586" s="2">
        <f t="shared" si="49"/>
        <v>6.4461700999533633E-2</v>
      </c>
      <c r="F586" s="2">
        <f t="shared" si="53"/>
        <v>-0.14573548090592212</v>
      </c>
      <c r="G586" s="2">
        <f t="shared" si="51"/>
        <v>0.21019718190545575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5">
        <f>TITRES_STAT!D590</f>
        <v>9.6219999999999999</v>
      </c>
      <c r="C587" s="2">
        <f t="shared" si="48"/>
        <v>9.8110606473293789</v>
      </c>
      <c r="D587" s="2">
        <f t="shared" si="50"/>
        <v>9.7170092343675964</v>
      </c>
      <c r="E587" s="2">
        <f t="shared" si="49"/>
        <v>9.4051412961782432E-2</v>
      </c>
      <c r="F587" s="2">
        <f t="shared" si="53"/>
        <v>-9.7778102132381223E-2</v>
      </c>
      <c r="G587" s="2">
        <f t="shared" si="51"/>
        <v>0.19182951509416366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5">
        <f>TITRES_STAT!D591</f>
        <v>9.6159999999999997</v>
      </c>
      <c r="C588" s="2">
        <f t="shared" si="48"/>
        <v>9.8556667015863972</v>
      </c>
      <c r="D588" s="2">
        <f t="shared" si="50"/>
        <v>9.7095270688588862</v>
      </c>
      <c r="E588" s="2">
        <f t="shared" si="49"/>
        <v>0.14613963272751107</v>
      </c>
      <c r="F588" s="2">
        <f t="shared" si="53"/>
        <v>-4.899455516040277E-2</v>
      </c>
      <c r="G588" s="2">
        <f t="shared" si="51"/>
        <v>0.19513418788791384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5">
        <f>TITRES_STAT!D592</f>
        <v>9.3469999999999995</v>
      </c>
      <c r="C589" s="2">
        <f t="shared" si="48"/>
        <v>9.8871025936500292</v>
      </c>
      <c r="D589" s="2">
        <f t="shared" si="50"/>
        <v>9.6826732119063763</v>
      </c>
      <c r="E589" s="2">
        <f t="shared" si="49"/>
        <v>0.20442938174365288</v>
      </c>
      <c r="F589" s="2">
        <f t="shared" si="53"/>
        <v>1.690232220408365E-3</v>
      </c>
      <c r="G589" s="2">
        <f t="shared" si="51"/>
        <v>0.20273914952324451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5">
        <f>TITRES_STAT!D593</f>
        <v>9.3179999999999996</v>
      </c>
      <c r="C590" s="2">
        <f t="shared" si="48"/>
        <v>9.8678560407807936</v>
      </c>
      <c r="D590" s="2">
        <f t="shared" si="50"/>
        <v>9.6556603813947923</v>
      </c>
      <c r="E590" s="2">
        <f t="shared" si="49"/>
        <v>0.21219565938600127</v>
      </c>
      <c r="F590" s="2">
        <f t="shared" si="53"/>
        <v>4.3791317653526944E-2</v>
      </c>
      <c r="G590" s="2">
        <f t="shared" si="51"/>
        <v>0.16840434173247432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5">
        <f>TITRES_STAT!D594</f>
        <v>9.3469999999999995</v>
      </c>
      <c r="C591" s="2">
        <f t="shared" ref="C591:C654" si="54">$C$4*B581+C590*(1-$C$4)</f>
        <v>9.8372628037375947</v>
      </c>
      <c r="D591" s="2">
        <f t="shared" si="50"/>
        <v>9.6327966494396229</v>
      </c>
      <c r="E591" s="2">
        <f t="shared" si="49"/>
        <v>0.20446615429797177</v>
      </c>
      <c r="F591" s="2">
        <f t="shared" si="53"/>
        <v>7.5926284982415909E-2</v>
      </c>
      <c r="G591" s="2">
        <f t="shared" si="51"/>
        <v>0.12853986931555586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5">
        <f>TITRES_STAT!D595</f>
        <v>9.2889999999999997</v>
      </c>
      <c r="C592" s="2">
        <f t="shared" si="54"/>
        <v>9.824760833931812</v>
      </c>
      <c r="D592" s="2">
        <f t="shared" si="50"/>
        <v>9.6073302309626136</v>
      </c>
      <c r="E592" s="2">
        <f t="shared" si="49"/>
        <v>0.21743060296919836</v>
      </c>
      <c r="F592" s="2">
        <f t="shared" si="53"/>
        <v>0.1042271485797724</v>
      </c>
      <c r="G592" s="2">
        <f t="shared" si="51"/>
        <v>0.11320345438942596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5">
        <f>TITRES_STAT!D596</f>
        <v>9.3469999999999995</v>
      </c>
      <c r="C593" s="2">
        <f t="shared" si="54"/>
        <v>9.8141822440961484</v>
      </c>
      <c r="D593" s="2">
        <f t="shared" si="50"/>
        <v>9.5880465101505692</v>
      </c>
      <c r="E593" s="2">
        <f t="shared" si="49"/>
        <v>0.22613573394557918</v>
      </c>
      <c r="F593" s="2">
        <f t="shared" si="53"/>
        <v>0.12860886565293378</v>
      </c>
      <c r="G593" s="2">
        <f t="shared" si="51"/>
        <v>9.7526868292645397E-2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5">
        <f>TITRES_STAT!D597</f>
        <v>9.6050000000000004</v>
      </c>
      <c r="C594" s="2">
        <f t="shared" si="54"/>
        <v>9.8052311296198162</v>
      </c>
      <c r="D594" s="2">
        <f t="shared" si="50"/>
        <v>9.5893023242134898</v>
      </c>
      <c r="E594" s="2">
        <f t="shared" si="49"/>
        <v>0.21592880540632642</v>
      </c>
      <c r="F594" s="2">
        <f t="shared" si="53"/>
        <v>0.14607285360361233</v>
      </c>
      <c r="G594" s="2">
        <f t="shared" si="51"/>
        <v>6.9855951802714089E-2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5">
        <f>TITRES_STAT!D598</f>
        <v>9.6050000000000004</v>
      </c>
      <c r="C595" s="2">
        <f t="shared" si="54"/>
        <v>9.7798109558321524</v>
      </c>
      <c r="D595" s="2">
        <f t="shared" si="50"/>
        <v>9.5904651150124902</v>
      </c>
      <c r="E595" s="2">
        <f t="shared" si="49"/>
        <v>0.18934584081966221</v>
      </c>
      <c r="F595" s="2">
        <f t="shared" si="53"/>
        <v>0.15472745104682231</v>
      </c>
      <c r="G595" s="2">
        <f t="shared" si="51"/>
        <v>3.4618389772839903E-2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5">
        <f>TITRES_STAT!D599</f>
        <v>9.3469999999999995</v>
      </c>
      <c r="C596" s="2">
        <f t="shared" si="54"/>
        <v>9.7573785010887448</v>
      </c>
      <c r="D596" s="2">
        <f t="shared" si="50"/>
        <v>9.5724306620486033</v>
      </c>
      <c r="E596" s="2">
        <f t="shared" si="49"/>
        <v>0.18494783904014156</v>
      </c>
      <c r="F596" s="2">
        <f t="shared" si="53"/>
        <v>0.16077152864548616</v>
      </c>
      <c r="G596" s="2">
        <f t="shared" si="51"/>
        <v>2.4176310394655398E-2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5">
        <f>TITRES_STAT!D600</f>
        <v>9.3070000000000004</v>
      </c>
      <c r="C597" s="2">
        <f t="shared" si="54"/>
        <v>9.7365510393827837</v>
      </c>
      <c r="D597" s="2">
        <f t="shared" si="50"/>
        <v>9.5527691315264835</v>
      </c>
      <c r="E597" s="2">
        <f t="shared" si="49"/>
        <v>0.18378190785630011</v>
      </c>
      <c r="F597" s="2">
        <f t="shared" si="53"/>
        <v>0.16537360448764896</v>
      </c>
      <c r="G597" s="2">
        <f t="shared" si="51"/>
        <v>1.8408303368651152E-2</v>
      </c>
      <c r="H597" s="2" t="str">
        <f t="shared" si="52"/>
        <v>Sell</v>
      </c>
    </row>
    <row r="598" spans="1:8" ht="13.5" x14ac:dyDescent="0.25">
      <c r="A598" s="3">
        <f>TITRES_STAT!B601</f>
        <v>42873</v>
      </c>
      <c r="B598" s="5">
        <f>TITRES_STAT!D601</f>
        <v>9.3469999999999995</v>
      </c>
      <c r="C598" s="2">
        <f t="shared" si="54"/>
        <v>9.7180047256315856</v>
      </c>
      <c r="D598" s="2">
        <f t="shared" si="50"/>
        <v>9.5375269736356323</v>
      </c>
      <c r="E598" s="2">
        <f t="shared" si="49"/>
        <v>0.18047775199595328</v>
      </c>
      <c r="F598" s="2">
        <f t="shared" si="53"/>
        <v>0.16839443398930984</v>
      </c>
      <c r="G598" s="2">
        <f t="shared" si="51"/>
        <v>1.2083318006643445E-2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5">
        <f>TITRES_STAT!D602</f>
        <v>9.33</v>
      </c>
      <c r="C599" s="2">
        <f t="shared" si="54"/>
        <v>9.6609270755344188</v>
      </c>
      <c r="D599" s="2">
        <f t="shared" si="50"/>
        <v>9.5221546052181782</v>
      </c>
      <c r="E599" s="2">
        <f t="shared" si="49"/>
        <v>0.13877247031624051</v>
      </c>
      <c r="F599" s="2">
        <f t="shared" si="53"/>
        <v>0.162470041254696</v>
      </c>
      <c r="G599" s="2">
        <f t="shared" si="51"/>
        <v>-2.3697570938455481E-2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5">
        <f>TITRES_STAT!D603</f>
        <v>9.33</v>
      </c>
      <c r="C600" s="2">
        <f t="shared" si="54"/>
        <v>9.6081690639137385</v>
      </c>
      <c r="D600" s="2">
        <f t="shared" si="50"/>
        <v>9.5079209307575727</v>
      </c>
      <c r="E600" s="2">
        <f t="shared" si="49"/>
        <v>0.10024813315616576</v>
      </c>
      <c r="F600" s="2">
        <f t="shared" si="53"/>
        <v>0.15002565963498996</v>
      </c>
      <c r="G600" s="2">
        <f t="shared" si="51"/>
        <v>-4.9777526478824191E-2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5">
        <f>TITRES_STAT!D604</f>
        <v>9.3070000000000004</v>
      </c>
      <c r="C601" s="2">
        <f t="shared" si="54"/>
        <v>9.5679892079270097</v>
      </c>
      <c r="D601" s="2">
        <f t="shared" si="50"/>
        <v>9.4930378988496038</v>
      </c>
      <c r="E601" s="2">
        <f t="shared" si="49"/>
        <v>7.4951309077405881E-2</v>
      </c>
      <c r="F601" s="2">
        <f t="shared" si="53"/>
        <v>0.13501078952347315</v>
      </c>
      <c r="G601" s="2">
        <f t="shared" si="51"/>
        <v>-6.0059480446067265E-2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5">
        <f>TITRES_STAT!D605</f>
        <v>9.3070000000000004</v>
      </c>
      <c r="C602" s="2">
        <f t="shared" si="54"/>
        <v>9.5250677913228543</v>
      </c>
      <c r="D602" s="2">
        <f t="shared" si="50"/>
        <v>9.479257313749633</v>
      </c>
      <c r="E602" s="2">
        <f t="shared" si="49"/>
        <v>4.581047757322132E-2</v>
      </c>
      <c r="F602" s="2">
        <f t="shared" si="53"/>
        <v>0.11717072713342279</v>
      </c>
      <c r="G602" s="2">
        <f t="shared" si="51"/>
        <v>-7.1360249560201469E-2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5">
        <f>TITRES_STAT!D606</f>
        <v>9.2889999999999997</v>
      </c>
      <c r="C603" s="2">
        <f t="shared" si="54"/>
        <v>9.4976727465039534</v>
      </c>
      <c r="D603" s="2">
        <f t="shared" si="50"/>
        <v>9.4651641793978083</v>
      </c>
      <c r="E603" s="2">
        <f t="shared" si="49"/>
        <v>3.2508567106145136E-2</v>
      </c>
      <c r="F603" s="2">
        <f t="shared" si="53"/>
        <v>0.10023829512796727</v>
      </c>
      <c r="G603" s="2">
        <f t="shared" si="51"/>
        <v>-6.772972802182213E-2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5">
        <f>TITRES_STAT!D607</f>
        <v>9.2889999999999997</v>
      </c>
      <c r="C604" s="2">
        <f t="shared" si="54"/>
        <v>9.5141846316571925</v>
      </c>
      <c r="D604" s="2">
        <f t="shared" si="50"/>
        <v>9.4521149809238967</v>
      </c>
      <c r="E604" s="2">
        <f t="shared" ref="E604:E667" si="55">C604-D604</f>
        <v>6.2069650733295845E-2</v>
      </c>
      <c r="F604" s="2">
        <f t="shared" si="53"/>
        <v>9.2604566249032988E-2</v>
      </c>
      <c r="G604" s="2">
        <f t="shared" si="51"/>
        <v>-3.0534915515737143E-2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5">
        <f>TITRES_STAT!D608</f>
        <v>9.3469999999999995</v>
      </c>
      <c r="C605" s="2">
        <f t="shared" si="54"/>
        <v>9.5281562267868551</v>
      </c>
      <c r="D605" s="2">
        <f t="shared" ref="D605:D668" si="56">$D$4*B605+(1-$D$4)*D604</f>
        <v>9.4443286860406452</v>
      </c>
      <c r="E605" s="2">
        <f t="shared" si="55"/>
        <v>8.3827540746209905E-2</v>
      </c>
      <c r="F605" s="2">
        <f t="shared" si="53"/>
        <v>9.0849161148468374E-2</v>
      </c>
      <c r="G605" s="2">
        <f t="shared" si="51"/>
        <v>-7.0216204022584688E-3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5">
        <f>TITRES_STAT!D609</f>
        <v>9.2889999999999997</v>
      </c>
      <c r="C606" s="2">
        <f t="shared" si="54"/>
        <v>9.500286038050417</v>
      </c>
      <c r="D606" s="2">
        <f t="shared" si="56"/>
        <v>9.432822857445041</v>
      </c>
      <c r="E606" s="2">
        <f t="shared" si="55"/>
        <v>6.7463180605376039E-2</v>
      </c>
      <c r="F606" s="2">
        <f t="shared" si="53"/>
        <v>8.6171965039849904E-2</v>
      </c>
      <c r="G606" s="2">
        <f t="shared" si="51"/>
        <v>-1.8708784434473866E-2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5">
        <f>TITRES_STAT!D610</f>
        <v>9.5640000000000001</v>
      </c>
      <c r="C607" s="2">
        <f t="shared" si="54"/>
        <v>9.470549724504199</v>
      </c>
      <c r="D607" s="2">
        <f t="shared" si="56"/>
        <v>9.4425396828194827</v>
      </c>
      <c r="E607" s="2">
        <f t="shared" si="55"/>
        <v>2.8010041684716214E-2</v>
      </c>
      <c r="F607" s="2">
        <f t="shared" si="53"/>
        <v>7.4539580368823175E-2</v>
      </c>
      <c r="G607" s="2">
        <f t="shared" si="51"/>
        <v>-4.6529538684106961E-2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5">
        <f>TITRES_STAT!D611</f>
        <v>9.5640000000000001</v>
      </c>
      <c r="C608" s="2">
        <f t="shared" si="54"/>
        <v>9.4515420745804768</v>
      </c>
      <c r="D608" s="2">
        <f t="shared" si="56"/>
        <v>9.4515367433513724</v>
      </c>
      <c r="E608" s="2">
        <f t="shared" si="55"/>
        <v>5.3312291043994264E-6</v>
      </c>
      <c r="F608" s="2">
        <f t="shared" si="53"/>
        <v>5.9632730540879419E-2</v>
      </c>
      <c r="G608" s="2">
        <f t="shared" si="51"/>
        <v>-5.962739931177502E-2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5">
        <f>TITRES_STAT!D612</f>
        <v>9.5809999999999995</v>
      </c>
      <c r="C609" s="2">
        <f t="shared" si="54"/>
        <v>9.4328432938757878</v>
      </c>
      <c r="D609" s="2">
        <f t="shared" si="56"/>
        <v>9.4611266142142352</v>
      </c>
      <c r="E609" s="2">
        <f t="shared" si="55"/>
        <v>-2.8283320338447382E-2</v>
      </c>
      <c r="F609" s="2">
        <f t="shared" si="53"/>
        <v>4.2049520365014061E-2</v>
      </c>
      <c r="G609" s="2">
        <f t="shared" si="51"/>
        <v>-7.0332840703461436E-2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5">
        <f>TITRES_STAT!D613</f>
        <v>9.5749999999999993</v>
      </c>
      <c r="C610" s="2">
        <f t="shared" si="54"/>
        <v>9.4170212486641276</v>
      </c>
      <c r="D610" s="2">
        <f t="shared" si="56"/>
        <v>9.4695616798279953</v>
      </c>
      <c r="E610" s="2">
        <f t="shared" si="55"/>
        <v>-5.2540431163867751E-2</v>
      </c>
      <c r="F610" s="2">
        <f t="shared" si="53"/>
        <v>2.3131530059237702E-2</v>
      </c>
      <c r="G610" s="2">
        <f t="shared" si="51"/>
        <v>-7.5671961223105461E-2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5">
        <f>TITRES_STAT!D614</f>
        <v>9.3829999999999991</v>
      </c>
      <c r="C611" s="2">
        <f t="shared" si="54"/>
        <v>9.4000949027158001</v>
      </c>
      <c r="D611" s="2">
        <f t="shared" si="56"/>
        <v>9.4631497035444401</v>
      </c>
      <c r="E611" s="2">
        <f t="shared" si="55"/>
        <v>-6.3054800828640012E-2</v>
      </c>
      <c r="F611" s="2">
        <f t="shared" si="53"/>
        <v>5.8942638816621585E-3</v>
      </c>
      <c r="G611" s="2">
        <f t="shared" si="51"/>
        <v>-6.8949064710302169E-2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5">
        <f>TITRES_STAT!D615</f>
        <v>9.3829999999999991</v>
      </c>
      <c r="C612" s="2">
        <f t="shared" si="54"/>
        <v>9.3857726099902923</v>
      </c>
      <c r="D612" s="2">
        <f t="shared" si="56"/>
        <v>9.4572126884670755</v>
      </c>
      <c r="E612" s="2">
        <f t="shared" si="55"/>
        <v>-7.1440078476783242E-2</v>
      </c>
      <c r="F612" s="2">
        <f t="shared" si="53"/>
        <v>-9.5726045900269216E-3</v>
      </c>
      <c r="G612" s="2">
        <f t="shared" ref="G612:G675" si="57">E612-F612</f>
        <v>-6.186747388675632E-2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5">
        <f>TITRES_STAT!D616</f>
        <v>9.61</v>
      </c>
      <c r="C613" s="2">
        <f t="shared" si="54"/>
        <v>9.3708845161456313</v>
      </c>
      <c r="D613" s="2">
        <f t="shared" si="56"/>
        <v>9.468530267099144</v>
      </c>
      <c r="E613" s="2">
        <f t="shared" si="55"/>
        <v>-9.7645750953512689E-2</v>
      </c>
      <c r="F613" s="2">
        <f t="shared" ref="F613:F676" si="59">(E613*(2/(10)))+((1-(2/10))*F612)</f>
        <v>-2.7187233862724078E-2</v>
      </c>
      <c r="G613" s="2">
        <f t="shared" si="57"/>
        <v>-7.0458517090788611E-2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5">
        <f>TITRES_STAT!D617</f>
        <v>9.5809999999999995</v>
      </c>
      <c r="C614" s="2">
        <f t="shared" si="54"/>
        <v>9.3582868982770719</v>
      </c>
      <c r="D614" s="2">
        <f t="shared" si="56"/>
        <v>9.4768613584251344</v>
      </c>
      <c r="E614" s="2">
        <f t="shared" si="55"/>
        <v>-0.1185744601480625</v>
      </c>
      <c r="F614" s="2">
        <f t="shared" si="59"/>
        <v>-4.5464679119791768E-2</v>
      </c>
      <c r="G614" s="2">
        <f t="shared" si="57"/>
        <v>-7.3109781028270732E-2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5">
        <f>TITRES_STAT!D618</f>
        <v>9.6430000000000007</v>
      </c>
      <c r="C615" s="2">
        <f t="shared" si="54"/>
        <v>9.3565504523882925</v>
      </c>
      <c r="D615" s="2">
        <f t="shared" si="56"/>
        <v>9.4891679244677185</v>
      </c>
      <c r="E615" s="2">
        <f t="shared" si="55"/>
        <v>-0.13261747207942598</v>
      </c>
      <c r="F615" s="2">
        <f t="shared" si="59"/>
        <v>-6.2895237711718621E-2</v>
      </c>
      <c r="G615" s="2">
        <f t="shared" si="57"/>
        <v>-6.9722234367707359E-2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5">
        <f>TITRES_STAT!D619</f>
        <v>9.6120000000000001</v>
      </c>
      <c r="C616" s="2">
        <f t="shared" si="54"/>
        <v>9.3461580750977866</v>
      </c>
      <c r="D616" s="2">
        <f t="shared" si="56"/>
        <v>9.4982665967293691</v>
      </c>
      <c r="E616" s="2">
        <f t="shared" si="55"/>
        <v>-0.15210852163158251</v>
      </c>
      <c r="F616" s="2">
        <f t="shared" si="59"/>
        <v>-8.0737894495691409E-2</v>
      </c>
      <c r="G616" s="2">
        <f t="shared" si="57"/>
        <v>-7.1370627135891096E-2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5">
        <f>TITRES_STAT!D620</f>
        <v>9.4570000000000007</v>
      </c>
      <c r="C617" s="2">
        <f t="shared" si="54"/>
        <v>9.3796722173904339</v>
      </c>
      <c r="D617" s="2">
        <f t="shared" si="56"/>
        <v>9.4952098117864523</v>
      </c>
      <c r="E617" s="2">
        <f t="shared" si="55"/>
        <v>-0.11553759439601841</v>
      </c>
      <c r="F617" s="2">
        <f t="shared" si="59"/>
        <v>-8.7697834475756825E-2</v>
      </c>
      <c r="G617" s="2">
        <f t="shared" si="57"/>
        <v>-2.7839759920261581E-2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5">
        <f>TITRES_STAT!D621</f>
        <v>9.4570000000000007</v>
      </c>
      <c r="C618" s="2">
        <f t="shared" si="54"/>
        <v>9.4080303377919048</v>
      </c>
      <c r="D618" s="2">
        <f t="shared" si="56"/>
        <v>9.4923794553578276</v>
      </c>
      <c r="E618" s="2">
        <f t="shared" si="55"/>
        <v>-8.4349117565922782E-2</v>
      </c>
      <c r="F618" s="2">
        <f t="shared" si="59"/>
        <v>-8.7028091093790019E-2</v>
      </c>
      <c r="G618" s="2">
        <f t="shared" si="57"/>
        <v>2.6789735278672372E-3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5">
        <f>TITRES_STAT!D622</f>
        <v>9.3699999999999992</v>
      </c>
      <c r="C619" s="2">
        <f t="shared" si="54"/>
        <v>9.4346410550546889</v>
      </c>
      <c r="D619" s="2">
        <f t="shared" si="56"/>
        <v>9.4833143105165068</v>
      </c>
      <c r="E619" s="2">
        <f t="shared" si="55"/>
        <v>-4.8673255461817888E-2</v>
      </c>
      <c r="F619" s="2">
        <f t="shared" si="59"/>
        <v>-7.935712396739561E-2</v>
      </c>
      <c r="G619" s="2">
        <f t="shared" si="57"/>
        <v>3.0683868505577722E-2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5">
        <f>TITRES_STAT!D623</f>
        <v>9.4570000000000007</v>
      </c>
      <c r="C620" s="2">
        <f t="shared" si="54"/>
        <v>9.4562347388924284</v>
      </c>
      <c r="D620" s="2">
        <f t="shared" si="56"/>
        <v>9.4813651023300984</v>
      </c>
      <c r="E620" s="2">
        <f t="shared" si="55"/>
        <v>-2.5130363437670056E-2</v>
      </c>
      <c r="F620" s="2">
        <f t="shared" si="59"/>
        <v>-6.8511771861450493E-2</v>
      </c>
      <c r="G620" s="2">
        <f t="shared" si="57"/>
        <v>4.3381408423780438E-2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5">
        <f>TITRES_STAT!D624</f>
        <v>9.4260000000000002</v>
      </c>
      <c r="C621" s="2">
        <f t="shared" si="54"/>
        <v>9.4449678559859009</v>
      </c>
      <c r="D621" s="2">
        <f t="shared" si="56"/>
        <v>9.4772639836389807</v>
      </c>
      <c r="E621" s="2">
        <f t="shared" si="55"/>
        <v>-3.2296127653079765E-2</v>
      </c>
      <c r="F621" s="2">
        <f t="shared" si="59"/>
        <v>-6.1268643019776352E-2</v>
      </c>
      <c r="G621" s="2">
        <f t="shared" si="57"/>
        <v>2.8972515366696587E-2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5">
        <f>TITRES_STAT!D625</f>
        <v>9.6059999999999999</v>
      </c>
      <c r="C622" s="2">
        <f t="shared" si="54"/>
        <v>9.435434339680377</v>
      </c>
      <c r="D622" s="2">
        <f t="shared" si="56"/>
        <v>9.4867999848509079</v>
      </c>
      <c r="E622" s="2">
        <f t="shared" si="55"/>
        <v>-5.1365645170530883E-2</v>
      </c>
      <c r="F622" s="2">
        <f t="shared" si="59"/>
        <v>-5.9288043449927261E-2</v>
      </c>
      <c r="G622" s="2">
        <f t="shared" si="57"/>
        <v>7.9223982793963782E-3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5">
        <f>TITRES_STAT!D626</f>
        <v>9.6059999999999999</v>
      </c>
      <c r="C623" s="2">
        <f t="shared" si="54"/>
        <v>9.4622905951141654</v>
      </c>
      <c r="D623" s="2">
        <f t="shared" si="56"/>
        <v>9.4956296156026934</v>
      </c>
      <c r="E623" s="2">
        <f t="shared" si="55"/>
        <v>-3.3339020488527993E-2</v>
      </c>
      <c r="F623" s="2">
        <f t="shared" si="59"/>
        <v>-5.4098238857647411E-2</v>
      </c>
      <c r="G623" s="2">
        <f t="shared" si="57"/>
        <v>2.0759218369119418E-2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5">
        <f>TITRES_STAT!D627</f>
        <v>9.7059999999999995</v>
      </c>
      <c r="C624" s="2">
        <f t="shared" si="54"/>
        <v>9.4805535804812173</v>
      </c>
      <c r="D624" s="2">
        <f t="shared" si="56"/>
        <v>9.5112126070395302</v>
      </c>
      <c r="E624" s="2">
        <f t="shared" si="55"/>
        <v>-3.0659026558312874E-2</v>
      </c>
      <c r="F624" s="2">
        <f t="shared" si="59"/>
        <v>-4.9410396397780505E-2</v>
      </c>
      <c r="G624" s="2">
        <f t="shared" si="57"/>
        <v>1.8751369839467631E-2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5">
        <f>TITRES_STAT!D628</f>
        <v>9.6739999999999995</v>
      </c>
      <c r="C625" s="2">
        <f t="shared" si="54"/>
        <v>9.5055453373302612</v>
      </c>
      <c r="D625" s="2">
        <f t="shared" si="56"/>
        <v>9.5232709324440084</v>
      </c>
      <c r="E625" s="2">
        <f t="shared" si="55"/>
        <v>-1.7725595113747161E-2</v>
      </c>
      <c r="F625" s="2">
        <f t="shared" si="59"/>
        <v>-4.3073436140973843E-2</v>
      </c>
      <c r="G625" s="2">
        <f t="shared" si="57"/>
        <v>2.5347841027226682E-2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5">
        <f>TITRES_STAT!D629</f>
        <v>9.6989999999999998</v>
      </c>
      <c r="C626" s="2">
        <f t="shared" si="54"/>
        <v>9.5219229777409904</v>
      </c>
      <c r="D626" s="2">
        <f t="shared" si="56"/>
        <v>9.5362879004111178</v>
      </c>
      <c r="E626" s="2">
        <f t="shared" si="55"/>
        <v>-1.4364922670127456E-2</v>
      </c>
      <c r="F626" s="2">
        <f t="shared" si="59"/>
        <v>-3.7331733446804571E-2</v>
      </c>
      <c r="G626" s="2">
        <f t="shared" si="57"/>
        <v>2.2966810776677116E-2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5">
        <f>TITRES_STAT!D630</f>
        <v>9.6989999999999998</v>
      </c>
      <c r="C627" s="2">
        <f t="shared" si="54"/>
        <v>9.5119348273192994</v>
      </c>
      <c r="D627" s="2">
        <f t="shared" si="56"/>
        <v>9.5483406485288125</v>
      </c>
      <c r="E627" s="2">
        <f t="shared" si="55"/>
        <v>-3.6405821209513078E-2</v>
      </c>
      <c r="F627" s="2">
        <f t="shared" si="59"/>
        <v>-3.7146550999346273E-2</v>
      </c>
      <c r="G627" s="2">
        <f t="shared" si="57"/>
        <v>7.4072978983319437E-4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5">
        <f>TITRES_STAT!D631</f>
        <v>9.8239999999999998</v>
      </c>
      <c r="C628" s="2">
        <f t="shared" si="54"/>
        <v>9.5034833154240221</v>
      </c>
      <c r="D628" s="2">
        <f t="shared" si="56"/>
        <v>9.5687598597488996</v>
      </c>
      <c r="E628" s="2">
        <f t="shared" si="55"/>
        <v>-6.5276544324877506E-2</v>
      </c>
      <c r="F628" s="2">
        <f t="shared" si="59"/>
        <v>-4.2772549664452521E-2</v>
      </c>
      <c r="G628" s="2">
        <f t="shared" si="57"/>
        <v>-2.2503994660424985E-2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5">
        <f>TITRES_STAT!D632</f>
        <v>9.6430000000000007</v>
      </c>
      <c r="C629" s="2">
        <f t="shared" si="54"/>
        <v>9.4829474207434039</v>
      </c>
      <c r="D629" s="2">
        <f t="shared" si="56"/>
        <v>9.5742591293971291</v>
      </c>
      <c r="E629" s="2">
        <f t="shared" si="55"/>
        <v>-9.1311708653725177E-2</v>
      </c>
      <c r="F629" s="2">
        <f t="shared" si="59"/>
        <v>-5.2480381462307053E-2</v>
      </c>
      <c r="G629" s="2">
        <f t="shared" si="57"/>
        <v>-3.8831327191418123E-2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5">
        <f>TITRES_STAT!D633</f>
        <v>9.5190000000000001</v>
      </c>
      <c r="C630" s="2">
        <f t="shared" si="54"/>
        <v>9.4789555098598033</v>
      </c>
      <c r="D630" s="2">
        <f t="shared" si="56"/>
        <v>9.5701658605528976</v>
      </c>
      <c r="E630" s="2">
        <f t="shared" si="55"/>
        <v>-9.1210350693094355E-2</v>
      </c>
      <c r="F630" s="2">
        <f t="shared" si="59"/>
        <v>-6.0226375308464516E-2</v>
      </c>
      <c r="G630" s="2">
        <f t="shared" si="57"/>
        <v>-3.0983975384629839E-2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5">
        <f>TITRES_STAT!D634</f>
        <v>9.7929999999999993</v>
      </c>
      <c r="C631" s="2">
        <f t="shared" si="54"/>
        <v>9.4708085083429108</v>
      </c>
      <c r="D631" s="2">
        <f t="shared" si="56"/>
        <v>9.5866720931045357</v>
      </c>
      <c r="E631" s="2">
        <f t="shared" si="55"/>
        <v>-0.11586358476162495</v>
      </c>
      <c r="F631" s="2">
        <f t="shared" si="59"/>
        <v>-7.1353817199096614E-2</v>
      </c>
      <c r="G631" s="2">
        <f t="shared" si="57"/>
        <v>-4.4509767562528335E-2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5">
        <f>TITRES_STAT!D635</f>
        <v>9.9540000000000006</v>
      </c>
      <c r="C632" s="2">
        <f t="shared" si="54"/>
        <v>9.4916071993670776</v>
      </c>
      <c r="D632" s="2">
        <f t="shared" si="56"/>
        <v>9.6138815676893863</v>
      </c>
      <c r="E632" s="2">
        <f t="shared" si="55"/>
        <v>-0.12227436832230865</v>
      </c>
      <c r="F632" s="2">
        <f t="shared" si="59"/>
        <v>-8.1537927423739026E-2</v>
      </c>
      <c r="G632" s="2">
        <f t="shared" si="57"/>
        <v>-4.073644089856962E-2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5">
        <f>TITRES_STAT!D636</f>
        <v>9.6560000000000006</v>
      </c>
      <c r="C633" s="2">
        <f t="shared" si="54"/>
        <v>9.5092060917721426</v>
      </c>
      <c r="D633" s="2">
        <f t="shared" si="56"/>
        <v>9.6170014515642457</v>
      </c>
      <c r="E633" s="2">
        <f t="shared" si="55"/>
        <v>-0.10779535979210308</v>
      </c>
      <c r="F633" s="2">
        <f t="shared" si="59"/>
        <v>-8.6789413897411849E-2</v>
      </c>
      <c r="G633" s="2">
        <f t="shared" si="57"/>
        <v>-2.1005945894691236E-2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5">
        <f>TITRES_STAT!D637</f>
        <v>9.6560000000000006</v>
      </c>
      <c r="C634" s="2">
        <f t="shared" si="54"/>
        <v>9.53948207765335</v>
      </c>
      <c r="D634" s="2">
        <f t="shared" si="56"/>
        <v>9.6198902329298566</v>
      </c>
      <c r="E634" s="2">
        <f t="shared" si="55"/>
        <v>-8.0408155276506577E-2</v>
      </c>
      <c r="F634" s="2">
        <f t="shared" si="59"/>
        <v>-8.5513162173230794E-2</v>
      </c>
      <c r="G634" s="2">
        <f t="shared" si="57"/>
        <v>5.1050068967242179E-3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5">
        <f>TITRES_STAT!D638</f>
        <v>9.5500000000000007</v>
      </c>
      <c r="C635" s="2">
        <f t="shared" si="54"/>
        <v>9.5601771426297582</v>
      </c>
      <c r="D635" s="2">
        <f t="shared" si="56"/>
        <v>9.6147131786387554</v>
      </c>
      <c r="E635" s="2">
        <f t="shared" si="55"/>
        <v>-5.4536036008997257E-2</v>
      </c>
      <c r="F635" s="2">
        <f t="shared" si="59"/>
        <v>-7.931773694038409E-2</v>
      </c>
      <c r="G635" s="2">
        <f t="shared" si="57"/>
        <v>2.4781700931386832E-2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5">
        <f>TITRES_STAT!D639</f>
        <v>9.8179999999999996</v>
      </c>
      <c r="C636" s="2">
        <f t="shared" si="54"/>
        <v>9.5815345053021019</v>
      </c>
      <c r="D636" s="2">
        <f t="shared" si="56"/>
        <v>9.6297714617025516</v>
      </c>
      <c r="E636" s="2">
        <f t="shared" si="55"/>
        <v>-4.8236956400449671E-2</v>
      </c>
      <c r="F636" s="2">
        <f t="shared" si="59"/>
        <v>-7.3101580832397206E-2</v>
      </c>
      <c r="G636" s="2">
        <f t="shared" si="57"/>
        <v>2.4864624431947535E-2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5">
        <f>TITRES_STAT!D640</f>
        <v>9.8179999999999996</v>
      </c>
      <c r="C637" s="2">
        <f t="shared" si="54"/>
        <v>9.5996061198710088</v>
      </c>
      <c r="D637" s="2">
        <f t="shared" si="56"/>
        <v>9.643714316391252</v>
      </c>
      <c r="E637" s="2">
        <f t="shared" si="55"/>
        <v>-4.4108196520243226E-2</v>
      </c>
      <c r="F637" s="2">
        <f t="shared" si="59"/>
        <v>-6.730290396996641E-2</v>
      </c>
      <c r="G637" s="2">
        <f t="shared" si="57"/>
        <v>2.3194707449723184E-2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5">
        <f>TITRES_STAT!D641</f>
        <v>9.8179999999999996</v>
      </c>
      <c r="C638" s="2">
        <f t="shared" si="54"/>
        <v>9.6341282552754688</v>
      </c>
      <c r="D638" s="2">
        <f t="shared" si="56"/>
        <v>9.6566243670289378</v>
      </c>
      <c r="E638" s="2">
        <f t="shared" si="55"/>
        <v>-2.2496111753468995E-2</v>
      </c>
      <c r="F638" s="2">
        <f t="shared" si="59"/>
        <v>-5.8341545526666927E-2</v>
      </c>
      <c r="G638" s="2">
        <f t="shared" si="57"/>
        <v>3.5845433773197932E-2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5">
        <f>TITRES_STAT!D642</f>
        <v>9.8179999999999996</v>
      </c>
      <c r="C639" s="2">
        <f t="shared" si="54"/>
        <v>9.6354931390792427</v>
      </c>
      <c r="D639" s="2">
        <f t="shared" si="56"/>
        <v>9.6685781176193863</v>
      </c>
      <c r="E639" s="2">
        <f t="shared" si="55"/>
        <v>-3.3084978540143695E-2</v>
      </c>
      <c r="F639" s="2">
        <f t="shared" si="59"/>
        <v>-5.3290232129362285E-2</v>
      </c>
      <c r="G639" s="2">
        <f t="shared" si="57"/>
        <v>2.020525358921859E-2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5">
        <f>TITRES_STAT!D643</f>
        <v>9.8179999999999996</v>
      </c>
      <c r="C640" s="2">
        <f t="shared" si="54"/>
        <v>9.6175711176824361</v>
      </c>
      <c r="D640" s="2">
        <f t="shared" si="56"/>
        <v>9.679646405203135</v>
      </c>
      <c r="E640" s="2">
        <f t="shared" si="55"/>
        <v>-6.2075287520698907E-2</v>
      </c>
      <c r="F640" s="2">
        <f t="shared" si="59"/>
        <v>-5.5047243207629618E-2</v>
      </c>
      <c r="G640" s="2">
        <f t="shared" si="57"/>
        <v>-7.0280443130692899E-3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5">
        <f>TITRES_STAT!D644</f>
        <v>9.9540000000000006</v>
      </c>
      <c r="C641" s="2">
        <f t="shared" si="54"/>
        <v>9.6445601765005229</v>
      </c>
      <c r="D641" s="2">
        <f t="shared" si="56"/>
        <v>9.6999688937066075</v>
      </c>
      <c r="E641" s="2">
        <f t="shared" si="55"/>
        <v>-5.5408717206084646E-2</v>
      </c>
      <c r="F641" s="2">
        <f t="shared" si="59"/>
        <v>-5.5119538007320626E-2</v>
      </c>
      <c r="G641" s="2">
        <f t="shared" si="57"/>
        <v>-2.8917919876401965E-4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5">
        <f>TITRES_STAT!D645</f>
        <v>9.9540000000000006</v>
      </c>
      <c r="C642" s="2">
        <f t="shared" si="54"/>
        <v>9.6921663031927494</v>
      </c>
      <c r="D642" s="2">
        <f t="shared" si="56"/>
        <v>9.7187860126913037</v>
      </c>
      <c r="E642" s="2">
        <f t="shared" si="55"/>
        <v>-2.66197094985543E-2</v>
      </c>
      <c r="F642" s="2">
        <f t="shared" si="59"/>
        <v>-4.9419572305567365E-2</v>
      </c>
      <c r="G642" s="2">
        <f t="shared" si="57"/>
        <v>2.2799862807013065E-2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5">
        <f>TITRES_STAT!D646</f>
        <v>9.9540000000000006</v>
      </c>
      <c r="C643" s="2">
        <f t="shared" si="54"/>
        <v>9.6866022565477117</v>
      </c>
      <c r="D643" s="2">
        <f t="shared" si="56"/>
        <v>9.7362092710104662</v>
      </c>
      <c r="E643" s="2">
        <f t="shared" si="55"/>
        <v>-4.9607014462754506E-2</v>
      </c>
      <c r="F643" s="2">
        <f t="shared" si="59"/>
        <v>-4.9457060737004802E-2</v>
      </c>
      <c r="G643" s="2">
        <f t="shared" si="57"/>
        <v>-1.4995372574970467E-4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5">
        <f>TITRES_STAT!D647</f>
        <v>9.9540000000000006</v>
      </c>
      <c r="C644" s="2">
        <f t="shared" si="54"/>
        <v>9.6818942170788347</v>
      </c>
      <c r="D644" s="2">
        <f t="shared" si="56"/>
        <v>9.7523419176022834</v>
      </c>
      <c r="E644" s="2">
        <f t="shared" si="55"/>
        <v>-7.0447700523448731E-2</v>
      </c>
      <c r="F644" s="2">
        <f t="shared" si="59"/>
        <v>-5.3655188694293594E-2</v>
      </c>
      <c r="G644" s="2">
        <f t="shared" si="57"/>
        <v>-1.6792511829155136E-2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5">
        <f>TITRES_STAT!D648</f>
        <v>9.8919999999999995</v>
      </c>
      <c r="C645" s="2">
        <f t="shared" si="54"/>
        <v>9.6616027990667064</v>
      </c>
      <c r="D645" s="2">
        <f t="shared" si="56"/>
        <v>9.7626869607428564</v>
      </c>
      <c r="E645" s="2">
        <f t="shared" si="55"/>
        <v>-0.10108416167614998</v>
      </c>
      <c r="F645" s="2">
        <f t="shared" si="59"/>
        <v>-6.3140983290664879E-2</v>
      </c>
      <c r="G645" s="2">
        <f t="shared" si="57"/>
        <v>-3.7943178385485096E-2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5">
        <f>TITRES_STAT!D649</f>
        <v>9.7059999999999995</v>
      </c>
      <c r="C646" s="2">
        <f t="shared" si="54"/>
        <v>9.6856639069025974</v>
      </c>
      <c r="D646" s="2">
        <f t="shared" si="56"/>
        <v>9.7584879266137552</v>
      </c>
      <c r="E646" s="2">
        <f t="shared" si="55"/>
        <v>-7.2824019711157817E-2</v>
      </c>
      <c r="F646" s="2">
        <f t="shared" si="59"/>
        <v>-6.5077590574763478E-2</v>
      </c>
      <c r="G646" s="2">
        <f t="shared" si="57"/>
        <v>-7.7464291363943394E-3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5">
        <f>TITRES_STAT!D650</f>
        <v>9.8919999999999995</v>
      </c>
      <c r="C647" s="2">
        <f t="shared" si="54"/>
        <v>9.7060233058406578</v>
      </c>
      <c r="D647" s="2">
        <f t="shared" si="56"/>
        <v>9.7683777098275524</v>
      </c>
      <c r="E647" s="2">
        <f t="shared" si="55"/>
        <v>-6.2354403986894624E-2</v>
      </c>
      <c r="F647" s="2">
        <f t="shared" si="59"/>
        <v>-6.4532953257189718E-2</v>
      </c>
      <c r="G647" s="2">
        <f t="shared" si="57"/>
        <v>2.1785492702950937E-3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5">
        <f>TITRES_STAT!D651</f>
        <v>9.8919999999999995</v>
      </c>
      <c r="C648" s="2">
        <f t="shared" si="54"/>
        <v>9.7232504895574792</v>
      </c>
      <c r="D648" s="2">
        <f t="shared" si="56"/>
        <v>9.777534916506994</v>
      </c>
      <c r="E648" s="2">
        <f t="shared" si="55"/>
        <v>-5.4284426949514852E-2</v>
      </c>
      <c r="F648" s="2">
        <f t="shared" si="59"/>
        <v>-6.2483247995654745E-2</v>
      </c>
      <c r="G648" s="2">
        <f t="shared" si="57"/>
        <v>8.1988210461398925E-3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5">
        <f>TITRES_STAT!D652</f>
        <v>9.8919999999999995</v>
      </c>
      <c r="C649" s="2">
        <f t="shared" si="54"/>
        <v>9.7378273373178654</v>
      </c>
      <c r="D649" s="2">
        <f t="shared" si="56"/>
        <v>9.7860138115805508</v>
      </c>
      <c r="E649" s="2">
        <f t="shared" si="55"/>
        <v>-4.8186474262685408E-2</v>
      </c>
      <c r="F649" s="2">
        <f t="shared" si="59"/>
        <v>-5.962389324906088E-2</v>
      </c>
      <c r="G649" s="2">
        <f t="shared" si="57"/>
        <v>1.1437418986375472E-2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5">
        <f>TITRES_STAT!D653</f>
        <v>9.7059999999999995</v>
      </c>
      <c r="C650" s="2">
        <f t="shared" si="54"/>
        <v>9.7501615931151164</v>
      </c>
      <c r="D650" s="2">
        <f t="shared" si="56"/>
        <v>9.7800868625745832</v>
      </c>
      <c r="E650" s="2">
        <f t="shared" si="55"/>
        <v>-2.9925269459466719E-2</v>
      </c>
      <c r="F650" s="2">
        <f t="shared" si="59"/>
        <v>-5.3684168491142048E-2</v>
      </c>
      <c r="G650" s="2">
        <f t="shared" si="57"/>
        <v>2.3758899031675329E-2</v>
      </c>
      <c r="H650" s="2" t="str">
        <f t="shared" si="58"/>
        <v>Sell</v>
      </c>
    </row>
    <row r="651" spans="1:8" ht="13.5" x14ac:dyDescent="0.25">
      <c r="A651" s="3">
        <f>TITRES_STAT!B654</f>
        <v>42951</v>
      </c>
      <c r="B651" s="5">
        <f>TITRES_STAT!D654</f>
        <v>9.7059999999999995</v>
      </c>
      <c r="C651" s="2">
        <f t="shared" si="54"/>
        <v>9.7815213480204832</v>
      </c>
      <c r="D651" s="2">
        <f t="shared" si="56"/>
        <v>9.7745989468283163</v>
      </c>
      <c r="E651" s="2">
        <f t="shared" si="55"/>
        <v>6.922401192166916E-3</v>
      </c>
      <c r="F651" s="2">
        <f t="shared" si="59"/>
        <v>-4.1562854554480257E-2</v>
      </c>
      <c r="G651" s="2">
        <f t="shared" si="57"/>
        <v>4.8485255746647173E-2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5">
        <f>TITRES_STAT!D655</f>
        <v>9.7059999999999995</v>
      </c>
      <c r="C652" s="2">
        <f t="shared" si="54"/>
        <v>9.8080565252481016</v>
      </c>
      <c r="D652" s="2">
        <f t="shared" si="56"/>
        <v>9.7695175433595516</v>
      </c>
      <c r="E652" s="2">
        <f t="shared" si="55"/>
        <v>3.8538981888549984E-2</v>
      </c>
      <c r="F652" s="2">
        <f t="shared" si="59"/>
        <v>-2.5542487265874207E-2</v>
      </c>
      <c r="G652" s="2">
        <f t="shared" si="57"/>
        <v>6.4081469154424198E-2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5">
        <f>TITRES_STAT!D656</f>
        <v>9.8919999999999995</v>
      </c>
      <c r="C653" s="2">
        <f t="shared" si="54"/>
        <v>9.8305093675176245</v>
      </c>
      <c r="D653" s="2">
        <f t="shared" si="56"/>
        <v>9.7785903179255111</v>
      </c>
      <c r="E653" s="2">
        <f t="shared" si="55"/>
        <v>5.1919049592113353E-2</v>
      </c>
      <c r="F653" s="2">
        <f t="shared" si="59"/>
        <v>-1.0050179894276694E-2</v>
      </c>
      <c r="G653" s="2">
        <f t="shared" si="57"/>
        <v>6.1969229486390047E-2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5">
        <f>TITRES_STAT!D657</f>
        <v>9.8919999999999995</v>
      </c>
      <c r="C654" s="2">
        <f t="shared" si="54"/>
        <v>9.849507926361067</v>
      </c>
      <c r="D654" s="2">
        <f t="shared" si="56"/>
        <v>9.7869910351162144</v>
      </c>
      <c r="E654" s="2">
        <f t="shared" si="55"/>
        <v>6.2516891244852602E-2</v>
      </c>
      <c r="F654" s="2">
        <f t="shared" si="59"/>
        <v>4.4632343335491657E-3</v>
      </c>
      <c r="G654" s="2">
        <f t="shared" si="57"/>
        <v>5.8053656911303438E-2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5">
        <f>TITRES_STAT!D658</f>
        <v>9.8919999999999995</v>
      </c>
      <c r="C655" s="2">
        <f t="shared" ref="C655:C718" si="60">$C$4*B645+C654*(1-$C$4)</f>
        <v>9.8560451684593637</v>
      </c>
      <c r="D655" s="2">
        <f t="shared" si="56"/>
        <v>9.7947694769594591</v>
      </c>
      <c r="E655" s="2">
        <f t="shared" si="55"/>
        <v>6.1275691499904639E-2</v>
      </c>
      <c r="F655" s="2">
        <f t="shared" si="59"/>
        <v>1.5825725766820259E-2</v>
      </c>
      <c r="G655" s="2">
        <f t="shared" si="57"/>
        <v>4.544996573308438E-2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5">
        <f>TITRES_STAT!D659</f>
        <v>9.8919999999999995</v>
      </c>
      <c r="C656" s="2">
        <f t="shared" si="60"/>
        <v>9.8329612963886923</v>
      </c>
      <c r="D656" s="2">
        <f t="shared" si="56"/>
        <v>9.8019717379254256</v>
      </c>
      <c r="E656" s="2">
        <f t="shared" si="55"/>
        <v>3.0989558463266675E-2</v>
      </c>
      <c r="F656" s="2">
        <f t="shared" si="59"/>
        <v>1.8858492306109541E-2</v>
      </c>
      <c r="G656" s="2">
        <f t="shared" si="57"/>
        <v>1.2131066157157134E-2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5">
        <f>TITRES_STAT!D660</f>
        <v>9.8800000000000008</v>
      </c>
      <c r="C657" s="2">
        <f t="shared" si="60"/>
        <v>9.8420441738673539</v>
      </c>
      <c r="D657" s="2">
        <f t="shared" si="56"/>
        <v>9.8077516091902091</v>
      </c>
      <c r="E657" s="2">
        <f t="shared" si="55"/>
        <v>3.429256467714481E-2</v>
      </c>
      <c r="F657" s="2">
        <f t="shared" si="59"/>
        <v>2.1945306780316594E-2</v>
      </c>
      <c r="G657" s="2">
        <f t="shared" si="57"/>
        <v>1.2347257896828216E-2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5">
        <f>TITRES_STAT!D661</f>
        <v>10.172000000000001</v>
      </c>
      <c r="C658" s="2">
        <f t="shared" si="60"/>
        <v>9.8497296855800691</v>
      </c>
      <c r="D658" s="2">
        <f t="shared" si="56"/>
        <v>9.8347329714724161</v>
      </c>
      <c r="E658" s="2">
        <f t="shared" si="55"/>
        <v>1.499671410765302E-2</v>
      </c>
      <c r="F658" s="2">
        <f t="shared" si="59"/>
        <v>2.0555588245783879E-2</v>
      </c>
      <c r="G658" s="2">
        <f t="shared" si="57"/>
        <v>-5.5588741381308593E-3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5">
        <f>TITRES_STAT!D662</f>
        <v>9.9480000000000004</v>
      </c>
      <c r="C659" s="2">
        <f t="shared" si="60"/>
        <v>9.8562328108754436</v>
      </c>
      <c r="D659" s="2">
        <f t="shared" si="56"/>
        <v>9.8431231217337185</v>
      </c>
      <c r="E659" s="2">
        <f t="shared" si="55"/>
        <v>1.3109689141725056E-2</v>
      </c>
      <c r="F659" s="2">
        <f t="shared" si="59"/>
        <v>1.9066408424972116E-2</v>
      </c>
      <c r="G659" s="2">
        <f t="shared" si="57"/>
        <v>-5.9567192832470604E-3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5">
        <f>TITRES_STAT!D663</f>
        <v>9.9420000000000002</v>
      </c>
      <c r="C660" s="2">
        <f t="shared" si="60"/>
        <v>9.8331200707407582</v>
      </c>
      <c r="D660" s="2">
        <f t="shared" si="56"/>
        <v>9.8504473349386288</v>
      </c>
      <c r="E660" s="2">
        <f t="shared" si="55"/>
        <v>-1.7327264197870562E-2</v>
      </c>
      <c r="F660" s="2">
        <f t="shared" si="59"/>
        <v>1.1787673900403582E-2</v>
      </c>
      <c r="G660" s="2">
        <f t="shared" si="57"/>
        <v>-2.9114938098274146E-2</v>
      </c>
      <c r="H660" s="2" t="str">
        <f t="shared" si="58"/>
        <v>Hold</v>
      </c>
    </row>
    <row r="661" spans="1:8" ht="13.5" x14ac:dyDescent="0.25">
      <c r="A661" s="3">
        <f>TITRES_STAT!B664</f>
        <v>42965</v>
      </c>
      <c r="B661" s="5">
        <f>TITRES_STAT!D664</f>
        <v>9.9420000000000002</v>
      </c>
      <c r="C661" s="2">
        <f t="shared" si="60"/>
        <v>9.8135631367806404</v>
      </c>
      <c r="D661" s="2">
        <f t="shared" si="56"/>
        <v>9.8572290138320646</v>
      </c>
      <c r="E661" s="2">
        <f t="shared" si="55"/>
        <v>-4.3665877051424218E-2</v>
      </c>
      <c r="F661" s="2">
        <f t="shared" si="59"/>
        <v>6.9696371003802327E-4</v>
      </c>
      <c r="G661" s="2">
        <f t="shared" si="57"/>
        <v>-4.4362840761462241E-2</v>
      </c>
      <c r="H661" s="2" t="str">
        <f t="shared" si="58"/>
        <v>Hold</v>
      </c>
    </row>
    <row r="662" spans="1:8" ht="13.5" x14ac:dyDescent="0.25">
      <c r="A662" s="3">
        <f>TITRES_STAT!B665</f>
        <v>42968</v>
      </c>
      <c r="B662" s="5">
        <f>TITRES_STAT!D665</f>
        <v>9.7119999999999997</v>
      </c>
      <c r="C662" s="2">
        <f t="shared" si="60"/>
        <v>9.7970149618913105</v>
      </c>
      <c r="D662" s="2">
        <f t="shared" si="56"/>
        <v>9.8464713091037641</v>
      </c>
      <c r="E662" s="2">
        <f t="shared" si="55"/>
        <v>-4.9456347212453622E-2</v>
      </c>
      <c r="F662" s="2">
        <f t="shared" si="59"/>
        <v>-9.3336984744603075E-3</v>
      </c>
      <c r="G662" s="2">
        <f t="shared" si="57"/>
        <v>-4.0122648737993316E-2</v>
      </c>
      <c r="H662" s="2" t="str">
        <f t="shared" si="58"/>
        <v>Hold</v>
      </c>
    </row>
    <row r="663" spans="1:8" ht="13.5" x14ac:dyDescent="0.25">
      <c r="A663" s="3">
        <f>TITRES_STAT!B666</f>
        <v>42969</v>
      </c>
      <c r="B663" s="5">
        <f>TITRES_STAT!D666</f>
        <v>9.7059999999999995</v>
      </c>
      <c r="C663" s="2">
        <f t="shared" si="60"/>
        <v>9.8116280446772617</v>
      </c>
      <c r="D663" s="2">
        <f t="shared" si="56"/>
        <v>9.836066026947929</v>
      </c>
      <c r="E663" s="2">
        <f t="shared" si="55"/>
        <v>-2.4437982270667291E-2</v>
      </c>
      <c r="F663" s="2">
        <f t="shared" si="59"/>
        <v>-1.2354555233701704E-2</v>
      </c>
      <c r="G663" s="2">
        <f t="shared" si="57"/>
        <v>-1.2083427036965588E-2</v>
      </c>
      <c r="H663" s="2" t="str">
        <f t="shared" si="58"/>
        <v>Hold</v>
      </c>
    </row>
    <row r="664" spans="1:8" ht="13.5" x14ac:dyDescent="0.25">
      <c r="A664" s="3">
        <f>TITRES_STAT!B667</f>
        <v>42970</v>
      </c>
      <c r="B664" s="5">
        <f>TITRES_STAT!D667</f>
        <v>9.7119999999999997</v>
      </c>
      <c r="C664" s="2">
        <f t="shared" si="60"/>
        <v>9.8239929608807604</v>
      </c>
      <c r="D664" s="2">
        <f t="shared" si="56"/>
        <v>9.8268759508777119</v>
      </c>
      <c r="E664" s="2">
        <f t="shared" si="55"/>
        <v>-2.8829899969515793E-3</v>
      </c>
      <c r="F664" s="2">
        <f t="shared" si="59"/>
        <v>-1.0460242186351679E-2</v>
      </c>
      <c r="G664" s="2">
        <f t="shared" si="57"/>
        <v>7.5772521894000994E-3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5">
        <f>TITRES_STAT!D668</f>
        <v>9.7370000000000001</v>
      </c>
      <c r="C665" s="2">
        <f t="shared" si="60"/>
        <v>9.8344555822837201</v>
      </c>
      <c r="D665" s="2">
        <f t="shared" si="56"/>
        <v>9.8202184730349185</v>
      </c>
      <c r="E665" s="2">
        <f t="shared" si="55"/>
        <v>1.4237109248801616E-2</v>
      </c>
      <c r="F665" s="2">
        <f t="shared" si="59"/>
        <v>-5.5207718993210194E-3</v>
      </c>
      <c r="G665" s="2">
        <f t="shared" si="57"/>
        <v>1.9757881148122637E-2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5">
        <f>TITRES_STAT!D669</f>
        <v>9.9169999999999998</v>
      </c>
      <c r="C666" s="2">
        <f t="shared" si="60"/>
        <v>9.8433085696246856</v>
      </c>
      <c r="D666" s="2">
        <f t="shared" si="56"/>
        <v>9.8273874750323316</v>
      </c>
      <c r="E666" s="2">
        <f t="shared" si="55"/>
        <v>1.5921094592354024E-2</v>
      </c>
      <c r="F666" s="2">
        <f t="shared" si="59"/>
        <v>-1.2323986009860105E-3</v>
      </c>
      <c r="G666" s="2">
        <f t="shared" si="57"/>
        <v>1.7153493193340034E-2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5">
        <f>TITRES_STAT!D670</f>
        <v>9.6430000000000007</v>
      </c>
      <c r="C667" s="2">
        <f t="shared" si="60"/>
        <v>9.8489534050670411</v>
      </c>
      <c r="D667" s="2">
        <f t="shared" si="56"/>
        <v>9.8137291435484553</v>
      </c>
      <c r="E667" s="2">
        <f t="shared" si="55"/>
        <v>3.522426151858582E-2</v>
      </c>
      <c r="F667" s="2">
        <f t="shared" si="59"/>
        <v>6.0589334229283554E-3</v>
      </c>
      <c r="G667" s="2">
        <f t="shared" si="57"/>
        <v>2.9165328095657465E-2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5">
        <f>TITRES_STAT!D671</f>
        <v>9.6430000000000007</v>
      </c>
      <c r="C668" s="2">
        <f t="shared" si="60"/>
        <v>9.8986528812105732</v>
      </c>
      <c r="D668" s="2">
        <f t="shared" si="56"/>
        <v>9.8010825403226445</v>
      </c>
      <c r="E668" s="2">
        <f t="shared" ref="E668:E731" si="61">C668-D668</f>
        <v>9.7570340887928708E-2</v>
      </c>
      <c r="F668" s="2">
        <f t="shared" si="59"/>
        <v>2.4361214915928429E-2</v>
      </c>
      <c r="G668" s="2">
        <f t="shared" si="57"/>
        <v>7.3209125972000272E-2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5">
        <f>TITRES_STAT!D672</f>
        <v>9.6430000000000007</v>
      </c>
      <c r="C669" s="2">
        <f t="shared" si="60"/>
        <v>9.9062447456397162</v>
      </c>
      <c r="D669" s="2">
        <f t="shared" ref="D669:D732" si="62">$D$4*B669+(1-$D$4)*D668</f>
        <v>9.7893727225209677</v>
      </c>
      <c r="E669" s="2">
        <f t="shared" si="61"/>
        <v>0.11687202311874856</v>
      </c>
      <c r="F669" s="2">
        <f t="shared" si="59"/>
        <v>4.2863376556492458E-2</v>
      </c>
      <c r="G669" s="2">
        <f t="shared" si="57"/>
        <v>7.40086465622561E-2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5">
        <f>TITRES_STAT!D673</f>
        <v>9.5809999999999995</v>
      </c>
      <c r="C670" s="2">
        <f t="shared" si="60"/>
        <v>9.9117455540028363</v>
      </c>
      <c r="D670" s="2">
        <f t="shared" si="62"/>
        <v>9.773937706037934</v>
      </c>
      <c r="E670" s="2">
        <f t="shared" si="61"/>
        <v>0.13780784796490231</v>
      </c>
      <c r="F670" s="2">
        <f t="shared" si="59"/>
        <v>6.1852270838174433E-2</v>
      </c>
      <c r="G670" s="2">
        <f t="shared" si="57"/>
        <v>7.5955577126727875E-2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5">
        <f>TITRES_STAT!D674</f>
        <v>9.4570000000000007</v>
      </c>
      <c r="C671" s="2">
        <f t="shared" si="60"/>
        <v>9.9164000841562459</v>
      </c>
      <c r="D671" s="2">
        <f t="shared" si="62"/>
        <v>9.7504608389240133</v>
      </c>
      <c r="E671" s="2">
        <f t="shared" si="61"/>
        <v>0.16593924523223258</v>
      </c>
      <c r="F671" s="2">
        <f t="shared" si="59"/>
        <v>8.2669665716986071E-2</v>
      </c>
      <c r="G671" s="2">
        <f t="shared" si="57"/>
        <v>8.3269579515246508E-2</v>
      </c>
      <c r="H671" s="2" t="str">
        <f t="shared" si="58"/>
        <v>Sell</v>
      </c>
    </row>
    <row r="672" spans="1:8" ht="13.5" x14ac:dyDescent="0.25">
      <c r="A672" s="3">
        <f>TITRES_STAT!B675</f>
        <v>42983</v>
      </c>
      <c r="B672" s="5">
        <f>TITRES_STAT!D675</f>
        <v>9.6430000000000007</v>
      </c>
      <c r="C672" s="2">
        <f t="shared" si="60"/>
        <v>9.8849539173629779</v>
      </c>
      <c r="D672" s="2">
        <f t="shared" si="62"/>
        <v>9.742500776781494</v>
      </c>
      <c r="E672" s="2">
        <f t="shared" si="61"/>
        <v>0.14245314058148395</v>
      </c>
      <c r="F672" s="2">
        <f t="shared" si="59"/>
        <v>9.4626360689885655E-2</v>
      </c>
      <c r="G672" s="2">
        <f t="shared" si="57"/>
        <v>4.7826779891598295E-2</v>
      </c>
      <c r="H672" s="2" t="str">
        <f t="shared" si="58"/>
        <v>Sell</v>
      </c>
    </row>
    <row r="673" spans="1:8" ht="13.5" x14ac:dyDescent="0.25">
      <c r="A673" s="3">
        <f>TITRES_STAT!B676</f>
        <v>42984</v>
      </c>
      <c r="B673" s="5">
        <f>TITRES_STAT!D676</f>
        <v>9.3629999999999995</v>
      </c>
      <c r="C673" s="2">
        <f t="shared" si="60"/>
        <v>9.857422545460981</v>
      </c>
      <c r="D673" s="2">
        <f t="shared" si="62"/>
        <v>9.7143896081310128</v>
      </c>
      <c r="E673" s="2">
        <f t="shared" si="61"/>
        <v>0.14303293732996814</v>
      </c>
      <c r="F673" s="2">
        <f t="shared" si="59"/>
        <v>0.10430767601790217</v>
      </c>
      <c r="G673" s="2">
        <f t="shared" si="57"/>
        <v>3.8725261312065967E-2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5">
        <f>TITRES_STAT!D677</f>
        <v>9.3320000000000007</v>
      </c>
      <c r="C674" s="2">
        <f t="shared" si="60"/>
        <v>9.8350498461592917</v>
      </c>
      <c r="D674" s="2">
        <f t="shared" si="62"/>
        <v>9.6860644519731611</v>
      </c>
      <c r="E674" s="2">
        <f t="shared" si="61"/>
        <v>0.14898539418613055</v>
      </c>
      <c r="F674" s="2">
        <f t="shared" si="59"/>
        <v>0.11324321965154785</v>
      </c>
      <c r="G674" s="2">
        <f t="shared" si="57"/>
        <v>3.5742174534582699E-2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5">
        <f>TITRES_STAT!D678</f>
        <v>9.5809999999999995</v>
      </c>
      <c r="C675" s="2">
        <f t="shared" si="60"/>
        <v>9.8199652544424776</v>
      </c>
      <c r="D675" s="2">
        <f t="shared" si="62"/>
        <v>9.6782818999751505</v>
      </c>
      <c r="E675" s="2">
        <f t="shared" si="61"/>
        <v>0.14168335446732705</v>
      </c>
      <c r="F675" s="2">
        <f t="shared" si="59"/>
        <v>0.1189312466147037</v>
      </c>
      <c r="G675" s="2">
        <f t="shared" si="57"/>
        <v>2.2752107852623354E-2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5">
        <f>TITRES_STAT!D679</f>
        <v>9.5809999999999995</v>
      </c>
      <c r="C676" s="2">
        <f t="shared" si="60"/>
        <v>9.834893676835943</v>
      </c>
      <c r="D676" s="2">
        <f t="shared" si="62"/>
        <v>9.6710758333103257</v>
      </c>
      <c r="E676" s="2">
        <f t="shared" si="61"/>
        <v>0.16381784352561723</v>
      </c>
      <c r="F676" s="2">
        <f t="shared" si="59"/>
        <v>0.12790856599688641</v>
      </c>
      <c r="G676" s="2">
        <f t="shared" ref="G676:G739" si="63">E676-F676</f>
        <v>3.5909277528730826E-2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5">
        <f>TITRES_STAT!D680</f>
        <v>9.5809999999999995</v>
      </c>
      <c r="C677" s="2">
        <f t="shared" si="60"/>
        <v>9.8053715727073367</v>
      </c>
      <c r="D677" s="2">
        <f t="shared" si="62"/>
        <v>9.6644035493614133</v>
      </c>
      <c r="E677" s="2">
        <f t="shared" si="61"/>
        <v>0.1409680233459234</v>
      </c>
      <c r="F677" s="2">
        <f t="shared" ref="F677:F740" si="65">(E677*(2/(10)))+((1-(2/10))*F676)</f>
        <v>0.13052045746669383</v>
      </c>
      <c r="G677" s="2">
        <f t="shared" si="63"/>
        <v>1.044756587922957E-2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5">
        <f>TITRES_STAT!D681</f>
        <v>9.5690000000000008</v>
      </c>
      <c r="C678" s="2">
        <f t="shared" si="60"/>
        <v>9.7803913307523622</v>
      </c>
      <c r="D678" s="2">
        <f t="shared" si="62"/>
        <v>9.6573366197790875</v>
      </c>
      <c r="E678" s="2">
        <f t="shared" si="61"/>
        <v>0.12305471097327469</v>
      </c>
      <c r="F678" s="2">
        <f t="shared" si="65"/>
        <v>0.12902730816801</v>
      </c>
      <c r="G678" s="2">
        <f t="shared" si="63"/>
        <v>-5.9725971947353074E-3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5">
        <f>TITRES_STAT!D682</f>
        <v>9.5690000000000008</v>
      </c>
      <c r="C679" s="2">
        <f t="shared" si="60"/>
        <v>9.759254202944307</v>
      </c>
      <c r="D679" s="2">
        <f t="shared" si="62"/>
        <v>9.6507931664621189</v>
      </c>
      <c r="E679" s="2">
        <f t="shared" si="61"/>
        <v>0.10846103648218808</v>
      </c>
      <c r="F679" s="2">
        <f t="shared" si="65"/>
        <v>0.12491405383084563</v>
      </c>
      <c r="G679" s="2">
        <f t="shared" si="63"/>
        <v>-1.6453017348657548E-2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5">
        <f>TITRES_STAT!D683</f>
        <v>9.3320000000000007</v>
      </c>
      <c r="C680" s="2">
        <f t="shared" si="60"/>
        <v>9.7318304794144144</v>
      </c>
      <c r="D680" s="2">
        <f t="shared" si="62"/>
        <v>9.6271788578352968</v>
      </c>
      <c r="E680" s="2">
        <f t="shared" si="61"/>
        <v>0.10465162157911756</v>
      </c>
      <c r="F680" s="2">
        <f t="shared" si="65"/>
        <v>0.12086156738050002</v>
      </c>
      <c r="G680" s="2">
        <f t="shared" si="63"/>
        <v>-1.6209945801382464E-2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5">
        <f>TITRES_STAT!D684</f>
        <v>9.3320000000000007</v>
      </c>
      <c r="C681" s="2">
        <f t="shared" si="60"/>
        <v>9.6895488671968124</v>
      </c>
      <c r="D681" s="2">
        <f t="shared" si="62"/>
        <v>9.6053137572549048</v>
      </c>
      <c r="E681" s="2">
        <f t="shared" si="61"/>
        <v>8.4235109941907638E-2</v>
      </c>
      <c r="F681" s="2">
        <f t="shared" si="65"/>
        <v>0.11353627589278156</v>
      </c>
      <c r="G681" s="2">
        <f t="shared" si="63"/>
        <v>-2.9301165950873925E-2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5">
        <f>TITRES_STAT!D685</f>
        <v>9.3320000000000007</v>
      </c>
      <c r="C682" s="2">
        <f t="shared" si="60"/>
        <v>9.6823875030126878</v>
      </c>
      <c r="D682" s="2">
        <f t="shared" si="62"/>
        <v>9.5850682937545422</v>
      </c>
      <c r="E682" s="2">
        <f t="shared" si="61"/>
        <v>9.7319209258145634E-2</v>
      </c>
      <c r="F682" s="2">
        <f t="shared" si="65"/>
        <v>0.11029286256585438</v>
      </c>
      <c r="G682" s="2">
        <f t="shared" si="63"/>
        <v>-1.2973653307708749E-2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5">
        <f>TITRES_STAT!D686</f>
        <v>9.3320000000000007</v>
      </c>
      <c r="C683" s="2">
        <f t="shared" si="60"/>
        <v>9.633250964087658</v>
      </c>
      <c r="D683" s="2">
        <f t="shared" si="62"/>
        <v>9.5663224942171698</v>
      </c>
      <c r="E683" s="2">
        <f t="shared" si="61"/>
        <v>6.6928469870488172E-2</v>
      </c>
      <c r="F683" s="2">
        <f t="shared" si="65"/>
        <v>0.10161998402678116</v>
      </c>
      <c r="G683" s="2">
        <f t="shared" si="63"/>
        <v>-3.4691514156292985E-2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5">
        <f>TITRES_STAT!D687</f>
        <v>9.3320000000000007</v>
      </c>
      <c r="C684" s="2">
        <f t="shared" si="60"/>
        <v>9.5869046619203271</v>
      </c>
      <c r="D684" s="2">
        <f t="shared" si="62"/>
        <v>9.5489652724233061</v>
      </c>
      <c r="E684" s="2">
        <f t="shared" si="61"/>
        <v>3.7939389497021025E-2</v>
      </c>
      <c r="F684" s="2">
        <f t="shared" si="65"/>
        <v>8.8883865120829145E-2</v>
      </c>
      <c r="G684" s="2">
        <f t="shared" si="63"/>
        <v>-5.0944475623808119E-2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5">
        <f>TITRES_STAT!D688</f>
        <v>9.3140000000000001</v>
      </c>
      <c r="C685" s="2">
        <f t="shared" si="60"/>
        <v>9.5859962523941231</v>
      </c>
      <c r="D685" s="2">
        <f t="shared" si="62"/>
        <v>9.531560437428988</v>
      </c>
      <c r="E685" s="2">
        <f t="shared" si="61"/>
        <v>5.4435814965135165E-2</v>
      </c>
      <c r="F685" s="2">
        <f t="shared" si="65"/>
        <v>8.1994255089690354E-2</v>
      </c>
      <c r="G685" s="2">
        <f t="shared" si="63"/>
        <v>-2.7558440124555189E-2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5">
        <f>TITRES_STAT!D689</f>
        <v>9.2949999999999999</v>
      </c>
      <c r="C686" s="2">
        <f t="shared" si="60"/>
        <v>9.5852275981796424</v>
      </c>
      <c r="D686" s="2">
        <f t="shared" si="62"/>
        <v>9.5140374420638789</v>
      </c>
      <c r="E686" s="2">
        <f t="shared" si="61"/>
        <v>7.1190156115763514E-2</v>
      </c>
      <c r="F686" s="2">
        <f t="shared" si="65"/>
        <v>7.9833435294904984E-2</v>
      </c>
      <c r="G686" s="2">
        <f t="shared" si="63"/>
        <v>-8.6432791791414693E-3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5">
        <f>TITRES_STAT!D690</f>
        <v>9.2330000000000005</v>
      </c>
      <c r="C687" s="2">
        <f t="shared" si="60"/>
        <v>9.5845771984596979</v>
      </c>
      <c r="D687" s="2">
        <f t="shared" si="62"/>
        <v>9.4932198537628523</v>
      </c>
      <c r="E687" s="2">
        <f t="shared" si="61"/>
        <v>9.1357344696845644E-2</v>
      </c>
      <c r="F687" s="2">
        <f t="shared" si="65"/>
        <v>8.2138217175293127E-2</v>
      </c>
      <c r="G687" s="2">
        <f t="shared" si="63"/>
        <v>9.219127521552517E-3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5">
        <f>TITRES_STAT!D691</f>
        <v>9.2330000000000005</v>
      </c>
      <c r="C688" s="2">
        <f t="shared" si="60"/>
        <v>9.582180706388975</v>
      </c>
      <c r="D688" s="2">
        <f t="shared" si="62"/>
        <v>9.4739443090396787</v>
      </c>
      <c r="E688" s="2">
        <f t="shared" si="61"/>
        <v>0.10823639734929635</v>
      </c>
      <c r="F688" s="2">
        <f t="shared" si="65"/>
        <v>8.7357853210093775E-2</v>
      </c>
      <c r="G688" s="2">
        <f t="shared" si="63"/>
        <v>2.0878544139202579E-2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5">
        <f>TITRES_STAT!D692</f>
        <v>9.2270000000000003</v>
      </c>
      <c r="C689" s="2">
        <f t="shared" si="60"/>
        <v>9.5801529054060559</v>
      </c>
      <c r="D689" s="2">
        <f t="shared" si="62"/>
        <v>9.4556521379997012</v>
      </c>
      <c r="E689" s="2">
        <f t="shared" si="61"/>
        <v>0.12450076740635474</v>
      </c>
      <c r="F689" s="2">
        <f t="shared" si="65"/>
        <v>9.4786436049345973E-2</v>
      </c>
      <c r="G689" s="2">
        <f t="shared" si="63"/>
        <v>2.9714331357008766E-2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5">
        <f>TITRES_STAT!D693</f>
        <v>9.2390000000000008</v>
      </c>
      <c r="C690" s="2">
        <f t="shared" si="60"/>
        <v>9.5419755353435871</v>
      </c>
      <c r="D690" s="2">
        <f t="shared" si="62"/>
        <v>9.4396038314812056</v>
      </c>
      <c r="E690" s="2">
        <f t="shared" si="61"/>
        <v>0.10237170386238148</v>
      </c>
      <c r="F690" s="2">
        <f t="shared" si="65"/>
        <v>9.6303489611953078E-2</v>
      </c>
      <c r="G690" s="2">
        <f t="shared" si="63"/>
        <v>6.0682142504284026E-3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5">
        <f>TITRES_STAT!D694</f>
        <v>9.2390000000000008</v>
      </c>
      <c r="C691" s="2">
        <f t="shared" si="60"/>
        <v>9.5096716068291904</v>
      </c>
      <c r="D691" s="2">
        <f t="shared" si="62"/>
        <v>9.4247442884085242</v>
      </c>
      <c r="E691" s="2">
        <f t="shared" si="61"/>
        <v>8.4927318420666253E-2</v>
      </c>
      <c r="F691" s="2">
        <f t="shared" si="65"/>
        <v>9.4028255373695718E-2</v>
      </c>
      <c r="G691" s="2">
        <f t="shared" si="63"/>
        <v>-9.1009369530294648E-3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5">
        <f>TITRES_STAT!D695</f>
        <v>9.3140000000000001</v>
      </c>
      <c r="C692" s="2">
        <f t="shared" si="60"/>
        <v>9.4823375134708545</v>
      </c>
      <c r="D692" s="2">
        <f t="shared" si="62"/>
        <v>9.4165410077856713</v>
      </c>
      <c r="E692" s="2">
        <f t="shared" si="61"/>
        <v>6.5796505685183249E-2</v>
      </c>
      <c r="F692" s="2">
        <f t="shared" si="65"/>
        <v>8.8381905435993224E-2</v>
      </c>
      <c r="G692" s="2">
        <f t="shared" si="63"/>
        <v>-2.2585399750809976E-2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5">
        <f>TITRES_STAT!D696</f>
        <v>9.3140000000000001</v>
      </c>
      <c r="C693" s="2">
        <f t="shared" si="60"/>
        <v>9.459208665244569</v>
      </c>
      <c r="D693" s="2">
        <f t="shared" si="62"/>
        <v>9.4089453775793253</v>
      </c>
      <c r="E693" s="2">
        <f t="shared" si="61"/>
        <v>5.0263287665243794E-2</v>
      </c>
      <c r="F693" s="2">
        <f t="shared" si="65"/>
        <v>8.0758181881843347E-2</v>
      </c>
      <c r="G693" s="2">
        <f t="shared" si="63"/>
        <v>-3.0494894216599552E-2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5">
        <f>TITRES_STAT!D697</f>
        <v>9.2949999999999999</v>
      </c>
      <c r="C694" s="2">
        <f t="shared" si="60"/>
        <v>9.4396381013607904</v>
      </c>
      <c r="D694" s="2">
        <f t="shared" si="62"/>
        <v>9.4005049792401163</v>
      </c>
      <c r="E694" s="2">
        <f t="shared" si="61"/>
        <v>3.9133122120674102E-2</v>
      </c>
      <c r="F694" s="2">
        <f t="shared" si="65"/>
        <v>7.2433169929609492E-2</v>
      </c>
      <c r="G694" s="2">
        <f t="shared" si="63"/>
        <v>-3.330004780893539E-2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5">
        <f>TITRES_STAT!D698</f>
        <v>9.2949999999999999</v>
      </c>
      <c r="C695" s="2">
        <f t="shared" si="60"/>
        <v>9.4203091626899003</v>
      </c>
      <c r="D695" s="2">
        <f t="shared" si="62"/>
        <v>9.3926897955927</v>
      </c>
      <c r="E695" s="2">
        <f t="shared" si="61"/>
        <v>2.7619367097200254E-2</v>
      </c>
      <c r="F695" s="2">
        <f t="shared" si="65"/>
        <v>6.3470409363127644E-2</v>
      </c>
      <c r="G695" s="2">
        <f t="shared" si="63"/>
        <v>-3.5851042265927391E-2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5">
        <f>TITRES_STAT!D699</f>
        <v>9.27</v>
      </c>
      <c r="C696" s="2">
        <f t="shared" si="60"/>
        <v>9.4010308299683771</v>
      </c>
      <c r="D696" s="2">
        <f t="shared" si="62"/>
        <v>9.3836016625858338</v>
      </c>
      <c r="E696" s="2">
        <f t="shared" si="61"/>
        <v>1.7429167382543298E-2</v>
      </c>
      <c r="F696" s="2">
        <f t="shared" si="65"/>
        <v>5.4262160967010781E-2</v>
      </c>
      <c r="G696" s="2">
        <f t="shared" si="63"/>
        <v>-3.6832993584467483E-2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5">
        <f>TITRES_STAT!D700</f>
        <v>9.2140000000000004</v>
      </c>
      <c r="C697" s="2">
        <f t="shared" si="60"/>
        <v>9.3751799330501644</v>
      </c>
      <c r="D697" s="2">
        <f t="shared" si="62"/>
        <v>9.371038576468365</v>
      </c>
      <c r="E697" s="2">
        <f t="shared" si="61"/>
        <v>4.1413565817993714E-3</v>
      </c>
      <c r="F697" s="2">
        <f t="shared" si="65"/>
        <v>4.4238000089968504E-2</v>
      </c>
      <c r="G697" s="2">
        <f t="shared" si="63"/>
        <v>-4.0096643508169133E-2</v>
      </c>
      <c r="H697" s="2" t="str">
        <f t="shared" si="64"/>
        <v>Hold</v>
      </c>
    </row>
    <row r="698" spans="1:8" ht="13.5" x14ac:dyDescent="0.25">
      <c r="A698" s="3">
        <f>TITRES_STAT!B701</f>
        <v>43020</v>
      </c>
      <c r="B698" s="5">
        <f>TITRES_STAT!D701</f>
        <v>9.2140000000000004</v>
      </c>
      <c r="C698" s="2">
        <f t="shared" si="60"/>
        <v>9.3533060971962936</v>
      </c>
      <c r="D698" s="2">
        <f t="shared" si="62"/>
        <v>9.3594060893225599</v>
      </c>
      <c r="E698" s="2">
        <f t="shared" si="61"/>
        <v>-6.0999921262663293E-3</v>
      </c>
      <c r="F698" s="2">
        <f t="shared" si="65"/>
        <v>3.417040164672154E-2</v>
      </c>
      <c r="G698" s="2">
        <f t="shared" si="63"/>
        <v>-4.027039377298787E-2</v>
      </c>
      <c r="H698" s="2" t="str">
        <f t="shared" si="64"/>
        <v>Hold</v>
      </c>
    </row>
    <row r="699" spans="1:8" ht="13.5" x14ac:dyDescent="0.25">
      <c r="A699" s="3">
        <f>TITRES_STAT!B702</f>
        <v>43021</v>
      </c>
      <c r="B699" s="5">
        <f>TITRES_STAT!D702</f>
        <v>9.2140000000000004</v>
      </c>
      <c r="C699" s="2">
        <f t="shared" si="60"/>
        <v>9.3338743899353247</v>
      </c>
      <c r="D699" s="2">
        <f t="shared" si="62"/>
        <v>9.3486352678912592</v>
      </c>
      <c r="E699" s="2">
        <f t="shared" si="61"/>
        <v>-1.4760877955934504E-2</v>
      </c>
      <c r="F699" s="2">
        <f t="shared" si="65"/>
        <v>2.4384145726190333E-2</v>
      </c>
      <c r="G699" s="2">
        <f t="shared" si="63"/>
        <v>-3.9145023682124837E-2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5">
        <f>TITRES_STAT!D703</f>
        <v>9.2140000000000004</v>
      </c>
      <c r="C700" s="2">
        <f t="shared" si="60"/>
        <v>9.3192783299452753</v>
      </c>
      <c r="D700" s="2">
        <f t="shared" si="62"/>
        <v>9.3386622850844994</v>
      </c>
      <c r="E700" s="2">
        <f t="shared" si="61"/>
        <v>-1.9383955139224085E-2</v>
      </c>
      <c r="F700" s="2">
        <f t="shared" si="65"/>
        <v>1.5630525553107451E-2</v>
      </c>
      <c r="G700" s="2">
        <f t="shared" si="63"/>
        <v>-3.501448069233154E-2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5">
        <f>TITRES_STAT!D704</f>
        <v>9.27</v>
      </c>
      <c r="C701" s="2">
        <f t="shared" si="60"/>
        <v>9.3069278176460024</v>
      </c>
      <c r="D701" s="2">
        <f t="shared" si="62"/>
        <v>9.3335761898930549</v>
      </c>
      <c r="E701" s="2">
        <f t="shared" si="61"/>
        <v>-2.6648372247052521E-2</v>
      </c>
      <c r="F701" s="2">
        <f t="shared" si="65"/>
        <v>7.1747459930754567E-3</v>
      </c>
      <c r="G701" s="2">
        <f t="shared" si="63"/>
        <v>-3.3823118240127979E-2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5">
        <f>TITRES_STAT!D705</f>
        <v>9.27</v>
      </c>
      <c r="C702" s="2">
        <f t="shared" si="60"/>
        <v>9.3080158457004636</v>
      </c>
      <c r="D702" s="2">
        <f t="shared" si="62"/>
        <v>9.3288668424935697</v>
      </c>
      <c r="E702" s="2">
        <f t="shared" si="61"/>
        <v>-2.0850996793106091E-2</v>
      </c>
      <c r="F702" s="2">
        <f t="shared" si="65"/>
        <v>1.5695974358391476E-3</v>
      </c>
      <c r="G702" s="2">
        <f t="shared" si="63"/>
        <v>-2.242059422894524E-2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5">
        <f>TITRES_STAT!D706</f>
        <v>9.2639999999999993</v>
      </c>
      <c r="C703" s="2">
        <f t="shared" si="60"/>
        <v>9.3089364848234695</v>
      </c>
      <c r="D703" s="2">
        <f t="shared" si="62"/>
        <v>9.3240618911977489</v>
      </c>
      <c r="E703" s="2">
        <f t="shared" si="61"/>
        <v>-1.5125406374279393E-2</v>
      </c>
      <c r="F703" s="2">
        <f t="shared" si="65"/>
        <v>-1.7694033261845606E-3</v>
      </c>
      <c r="G703" s="2">
        <f t="shared" si="63"/>
        <v>-1.3356003048094832E-2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5">
        <f>TITRES_STAT!D707</f>
        <v>9.1080000000000005</v>
      </c>
      <c r="C704" s="2">
        <f t="shared" si="60"/>
        <v>9.3067924102352428</v>
      </c>
      <c r="D704" s="2">
        <f t="shared" si="62"/>
        <v>9.3080573066645833</v>
      </c>
      <c r="E704" s="2">
        <f t="shared" si="61"/>
        <v>-1.2648964293404674E-3</v>
      </c>
      <c r="F704" s="2">
        <f t="shared" si="65"/>
        <v>-1.6685019468157421E-3</v>
      </c>
      <c r="G704" s="2">
        <f t="shared" si="63"/>
        <v>4.0360551747527468E-4</v>
      </c>
      <c r="H704" s="2" t="str">
        <f t="shared" si="64"/>
        <v>Sell</v>
      </c>
    </row>
    <row r="705" spans="1:8" ht="13.5" x14ac:dyDescent="0.25">
      <c r="A705" s="3">
        <f>TITRES_STAT!B708</f>
        <v>43031</v>
      </c>
      <c r="B705" s="5">
        <f>TITRES_STAT!D708</f>
        <v>9.0210000000000008</v>
      </c>
      <c r="C705" s="2">
        <f t="shared" si="60"/>
        <v>9.304978193275975</v>
      </c>
      <c r="D705" s="2">
        <f t="shared" si="62"/>
        <v>9.2867938024672068</v>
      </c>
      <c r="E705" s="2">
        <f t="shared" si="61"/>
        <v>1.8184390808768214E-2</v>
      </c>
      <c r="F705" s="2">
        <f t="shared" si="65"/>
        <v>2.3020766043010494E-3</v>
      </c>
      <c r="G705" s="2">
        <f t="shared" si="63"/>
        <v>1.5882314204467163E-2</v>
      </c>
      <c r="H705" s="2" t="str">
        <f t="shared" si="64"/>
        <v>Sell</v>
      </c>
    </row>
    <row r="706" spans="1:8" ht="13.5" x14ac:dyDescent="0.25">
      <c r="A706" s="3">
        <f>TITRES_STAT!B709</f>
        <v>43032</v>
      </c>
      <c r="B706" s="5">
        <f>TITRES_STAT!D709</f>
        <v>9.1769999999999996</v>
      </c>
      <c r="C706" s="2">
        <f t="shared" si="60"/>
        <v>9.2995969327719781</v>
      </c>
      <c r="D706" s="2">
        <f t="shared" si="62"/>
        <v>9.2786609282103765</v>
      </c>
      <c r="E706" s="2">
        <f t="shared" si="61"/>
        <v>2.0936004561601607E-2</v>
      </c>
      <c r="F706" s="2">
        <f t="shared" si="65"/>
        <v>6.028862195761161E-3</v>
      </c>
      <c r="G706" s="2">
        <f t="shared" si="63"/>
        <v>1.4907142365840446E-2</v>
      </c>
      <c r="H706" s="2" t="str">
        <f t="shared" si="64"/>
        <v>Sell</v>
      </c>
    </row>
    <row r="707" spans="1:8" ht="13.5" x14ac:dyDescent="0.25">
      <c r="A707" s="3">
        <f>TITRES_STAT!B710</f>
        <v>43033</v>
      </c>
      <c r="B707" s="5">
        <f>TITRES_STAT!D710</f>
        <v>8.9030000000000005</v>
      </c>
      <c r="C707" s="2">
        <f t="shared" si="60"/>
        <v>9.2864281738839818</v>
      </c>
      <c r="D707" s="2">
        <f t="shared" si="62"/>
        <v>9.2508341927873854</v>
      </c>
      <c r="E707" s="2">
        <f t="shared" si="61"/>
        <v>3.5593981096596394E-2</v>
      </c>
      <c r="F707" s="2">
        <f t="shared" si="65"/>
        <v>1.1941885975928209E-2</v>
      </c>
      <c r="G707" s="2">
        <f t="shared" si="63"/>
        <v>2.3652095120668185E-2</v>
      </c>
      <c r="H707" s="2" t="str">
        <f t="shared" si="64"/>
        <v>Sell</v>
      </c>
    </row>
    <row r="708" spans="1:8" ht="13.5" x14ac:dyDescent="0.25">
      <c r="A708" s="3">
        <f>TITRES_STAT!B711</f>
        <v>43034</v>
      </c>
      <c r="B708" s="5">
        <f>TITRES_STAT!D711</f>
        <v>9.1639999999999997</v>
      </c>
      <c r="C708" s="2">
        <f t="shared" si="60"/>
        <v>9.2752853779018309</v>
      </c>
      <c r="D708" s="2">
        <f t="shared" si="62"/>
        <v>9.2444020303586889</v>
      </c>
      <c r="E708" s="2">
        <f t="shared" si="61"/>
        <v>3.0883347543142037E-2</v>
      </c>
      <c r="F708" s="2">
        <f t="shared" si="65"/>
        <v>1.5730178289370976E-2</v>
      </c>
      <c r="G708" s="2">
        <f t="shared" si="63"/>
        <v>1.5153169253771061E-2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5">
        <f>TITRES_STAT!D712</f>
        <v>9.1639999999999997</v>
      </c>
      <c r="C709" s="2">
        <f t="shared" si="60"/>
        <v>9.2658568582246268</v>
      </c>
      <c r="D709" s="2">
        <f t="shared" si="62"/>
        <v>9.2384463244061941</v>
      </c>
      <c r="E709" s="2">
        <f t="shared" si="61"/>
        <v>2.7410533818432725E-2</v>
      </c>
      <c r="F709" s="2">
        <f t="shared" si="65"/>
        <v>1.8066249395183327E-2</v>
      </c>
      <c r="G709" s="2">
        <f t="shared" si="63"/>
        <v>9.3442844232493986E-3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5">
        <f>TITRES_STAT!D713</f>
        <v>9.1639999999999997</v>
      </c>
      <c r="C710" s="2">
        <f t="shared" si="60"/>
        <v>9.2578788800362233</v>
      </c>
      <c r="D710" s="2">
        <f t="shared" si="62"/>
        <v>9.2329317818575873</v>
      </c>
      <c r="E710" s="2">
        <f t="shared" si="61"/>
        <v>2.494709817863594E-2</v>
      </c>
      <c r="F710" s="2">
        <f t="shared" si="65"/>
        <v>1.9442419151873849E-2</v>
      </c>
      <c r="G710" s="2">
        <f t="shared" si="63"/>
        <v>5.504679026762091E-3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5">
        <f>TITRES_STAT!D714</f>
        <v>9.1639999999999997</v>
      </c>
      <c r="C711" s="2">
        <f t="shared" si="60"/>
        <v>9.2597436677229581</v>
      </c>
      <c r="D711" s="2">
        <f t="shared" si="62"/>
        <v>9.2278257239422103</v>
      </c>
      <c r="E711" s="2">
        <f t="shared" si="61"/>
        <v>3.1917943780747748E-2</v>
      </c>
      <c r="F711" s="2">
        <f t="shared" si="65"/>
        <v>2.193752407764863E-2</v>
      </c>
      <c r="G711" s="2">
        <f t="shared" si="63"/>
        <v>9.9804197030991179E-3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5">
        <f>TITRES_STAT!D715</f>
        <v>9.1389999999999993</v>
      </c>
      <c r="C712" s="2">
        <f t="shared" si="60"/>
        <v>9.261321564996349</v>
      </c>
      <c r="D712" s="2">
        <f t="shared" si="62"/>
        <v>9.2212460406872321</v>
      </c>
      <c r="E712" s="2">
        <f t="shared" si="61"/>
        <v>4.0075524309116872E-2</v>
      </c>
      <c r="F712" s="2">
        <f t="shared" si="65"/>
        <v>2.5565124123942282E-2</v>
      </c>
      <c r="G712" s="2">
        <f t="shared" si="63"/>
        <v>1.4510400185174591E-2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5">
        <f>TITRES_STAT!D716</f>
        <v>9.1460000000000008</v>
      </c>
      <c r="C713" s="2">
        <f t="shared" si="60"/>
        <v>9.2617336319199879</v>
      </c>
      <c r="D713" s="2">
        <f t="shared" si="62"/>
        <v>9.2156722598955838</v>
      </c>
      <c r="E713" s="2">
        <f t="shared" si="61"/>
        <v>4.6061372024404079E-2</v>
      </c>
      <c r="F713" s="2">
        <f t="shared" si="65"/>
        <v>2.9664373704034644E-2</v>
      </c>
      <c r="G713" s="2">
        <f t="shared" si="63"/>
        <v>1.6396998320369435E-2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5">
        <f>TITRES_STAT!D717</f>
        <v>9.1460000000000008</v>
      </c>
      <c r="C714" s="2">
        <f t="shared" si="60"/>
        <v>9.2380823039322966</v>
      </c>
      <c r="D714" s="2">
        <f t="shared" si="62"/>
        <v>9.2105113517551693</v>
      </c>
      <c r="E714" s="2">
        <f t="shared" si="61"/>
        <v>2.7570952177127239E-2</v>
      </c>
      <c r="F714" s="2">
        <f t="shared" si="65"/>
        <v>2.9245689398653164E-2</v>
      </c>
      <c r="G714" s="2">
        <f t="shared" si="63"/>
        <v>-1.6747372215259251E-3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5">
        <f>TITRES_STAT!D718</f>
        <v>9.1460000000000008</v>
      </c>
      <c r="C715" s="2">
        <f t="shared" si="60"/>
        <v>9.2046850264042508</v>
      </c>
      <c r="D715" s="2">
        <f t="shared" si="62"/>
        <v>9.2057327331066379</v>
      </c>
      <c r="E715" s="2">
        <f t="shared" si="61"/>
        <v>-1.0477067023870745E-3</v>
      </c>
      <c r="F715" s="2">
        <f t="shared" si="65"/>
        <v>2.3187010178445117E-2</v>
      </c>
      <c r="G715" s="2">
        <f t="shared" si="63"/>
        <v>-2.4234716880832192E-2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5">
        <f>TITRES_STAT!D719</f>
        <v>9.0210000000000008</v>
      </c>
      <c r="C716" s="2">
        <f t="shared" si="60"/>
        <v>9.2004257915728278</v>
      </c>
      <c r="D716" s="2">
        <f t="shared" si="62"/>
        <v>9.1920488269505913</v>
      </c>
      <c r="E716" s="2">
        <f t="shared" si="61"/>
        <v>8.3769646222364713E-3</v>
      </c>
      <c r="F716" s="2">
        <f t="shared" si="65"/>
        <v>2.0225001067203388E-2</v>
      </c>
      <c r="G716" s="2">
        <f t="shared" si="63"/>
        <v>-1.1848036444966917E-2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5">
        <f>TITRES_STAT!D720</f>
        <v>9.0210000000000008</v>
      </c>
      <c r="C717" s="2">
        <f t="shared" si="60"/>
        <v>9.1546679774846993</v>
      </c>
      <c r="D717" s="2">
        <f t="shared" si="62"/>
        <v>9.1793785434727706</v>
      </c>
      <c r="E717" s="2">
        <f t="shared" si="61"/>
        <v>-2.4710565988071309E-2</v>
      </c>
      <c r="F717" s="2">
        <f t="shared" si="65"/>
        <v>1.1237887656148447E-2</v>
      </c>
      <c r="G717" s="2">
        <f t="shared" si="63"/>
        <v>-3.5948453644219752E-2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5">
        <f>TITRES_STAT!D721</f>
        <v>9.0210000000000008</v>
      </c>
      <c r="C718" s="2">
        <f t="shared" si="60"/>
        <v>9.1561036732562844</v>
      </c>
      <c r="D718" s="2">
        <f t="shared" si="62"/>
        <v>9.1676467995118252</v>
      </c>
      <c r="E718" s="2">
        <f t="shared" si="61"/>
        <v>-1.154312625554077E-2</v>
      </c>
      <c r="F718" s="2">
        <f t="shared" si="65"/>
        <v>6.6816848738106031E-3</v>
      </c>
      <c r="G718" s="2">
        <f t="shared" si="63"/>
        <v>-1.8224811129351374E-2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5">
        <f>TITRES_STAT!D722</f>
        <v>8.9339999999999993</v>
      </c>
      <c r="C719" s="2">
        <f t="shared" ref="C719:C782" si="66">$C$4*B709+C718*(1-$C$4)</f>
        <v>9.1573184927553175</v>
      </c>
      <c r="D719" s="2">
        <f t="shared" si="62"/>
        <v>9.1503396291776156</v>
      </c>
      <c r="E719" s="2">
        <f t="shared" si="61"/>
        <v>6.9788635777019437E-3</v>
      </c>
      <c r="F719" s="2">
        <f t="shared" si="65"/>
        <v>6.7411206145888717E-3</v>
      </c>
      <c r="G719" s="2">
        <f t="shared" si="63"/>
        <v>2.3774296311307192E-4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5">
        <f>TITRES_STAT!D723</f>
        <v>8.94</v>
      </c>
      <c r="C720" s="2">
        <f t="shared" si="66"/>
        <v>9.1583464169468076</v>
      </c>
      <c r="D720" s="2">
        <f t="shared" si="62"/>
        <v>9.1347589159052003</v>
      </c>
      <c r="E720" s="2">
        <f t="shared" si="61"/>
        <v>2.3587501041607339E-2</v>
      </c>
      <c r="F720" s="2">
        <f t="shared" si="65"/>
        <v>1.0110396699992565E-2</v>
      </c>
      <c r="G720" s="2">
        <f t="shared" si="63"/>
        <v>1.3477104341614775E-2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5">
        <f>TITRES_STAT!D724</f>
        <v>8.94</v>
      </c>
      <c r="C721" s="2">
        <f t="shared" si="66"/>
        <v>9.1592161989549918</v>
      </c>
      <c r="D721" s="2">
        <f t="shared" si="62"/>
        <v>9.1203323295418528</v>
      </c>
      <c r="E721" s="2">
        <f t="shared" si="61"/>
        <v>3.8883869413139038E-2</v>
      </c>
      <c r="F721" s="2">
        <f t="shared" si="65"/>
        <v>1.5865091242621858E-2</v>
      </c>
      <c r="G721" s="2">
        <f t="shared" si="63"/>
        <v>2.301877817051718E-2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5">
        <f>TITRES_STAT!D725</f>
        <v>8.9280000000000008</v>
      </c>
      <c r="C722" s="2">
        <f t="shared" si="66"/>
        <v>9.1561060145003772</v>
      </c>
      <c r="D722" s="2">
        <f t="shared" si="62"/>
        <v>9.1060854903165307</v>
      </c>
      <c r="E722" s="2">
        <f t="shared" si="61"/>
        <v>5.0020524183846504E-2</v>
      </c>
      <c r="F722" s="2">
        <f t="shared" si="65"/>
        <v>2.269617783086679E-2</v>
      </c>
      <c r="G722" s="2">
        <f t="shared" si="63"/>
        <v>2.7324346352979714E-2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5">
        <f>TITRES_STAT!D726</f>
        <v>8.9589999999999996</v>
      </c>
      <c r="C723" s="2">
        <f t="shared" si="66"/>
        <v>9.1545512430387816</v>
      </c>
      <c r="D723" s="2">
        <f t="shared" si="62"/>
        <v>9.0951902688116029</v>
      </c>
      <c r="E723" s="2">
        <f t="shared" si="61"/>
        <v>5.9360974227178787E-2</v>
      </c>
      <c r="F723" s="2">
        <f t="shared" si="65"/>
        <v>3.0029137110129191E-2</v>
      </c>
      <c r="G723" s="2">
        <f t="shared" si="63"/>
        <v>2.9331837117049595E-2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5">
        <f>TITRES_STAT!D727</f>
        <v>9.1389999999999993</v>
      </c>
      <c r="C724" s="2">
        <f t="shared" si="66"/>
        <v>9.1532356671866619</v>
      </c>
      <c r="D724" s="2">
        <f t="shared" si="62"/>
        <v>9.0984354340848164</v>
      </c>
      <c r="E724" s="2">
        <f t="shared" si="61"/>
        <v>5.4800233101845564E-2</v>
      </c>
      <c r="F724" s="2">
        <f t="shared" si="65"/>
        <v>3.498335630847247E-2</v>
      </c>
      <c r="G724" s="2">
        <f t="shared" si="63"/>
        <v>1.9816876793373094E-2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5">
        <f>TITRES_STAT!D728</f>
        <v>8.9280000000000008</v>
      </c>
      <c r="C725" s="2">
        <f t="shared" si="66"/>
        <v>9.1521224876194829</v>
      </c>
      <c r="D725" s="2">
        <f t="shared" si="62"/>
        <v>9.0858105871155708</v>
      </c>
      <c r="E725" s="2">
        <f t="shared" si="61"/>
        <v>6.6311900503912113E-2</v>
      </c>
      <c r="F725" s="2">
        <f t="shared" si="65"/>
        <v>4.1249065147560403E-2</v>
      </c>
      <c r="G725" s="2">
        <f t="shared" si="63"/>
        <v>2.5062835356351711E-2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5">
        <f>TITRES_STAT!D729</f>
        <v>9.1150000000000002</v>
      </c>
      <c r="C726" s="2">
        <f t="shared" si="66"/>
        <v>9.1319497972164854</v>
      </c>
      <c r="D726" s="2">
        <f t="shared" si="62"/>
        <v>9.0879727658477503</v>
      </c>
      <c r="E726" s="2">
        <f t="shared" si="61"/>
        <v>4.3977031368735098E-2</v>
      </c>
      <c r="F726" s="2">
        <f t="shared" si="65"/>
        <v>4.1794658391795345E-2</v>
      </c>
      <c r="G726" s="2">
        <f t="shared" si="63"/>
        <v>2.1823729769397532E-3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5">
        <f>TITRES_STAT!D730</f>
        <v>9.1150000000000002</v>
      </c>
      <c r="C727" s="2">
        <f t="shared" si="66"/>
        <v>9.1148805976447189</v>
      </c>
      <c r="D727" s="2">
        <f t="shared" si="62"/>
        <v>9.0899747831923623</v>
      </c>
      <c r="E727" s="2">
        <f t="shared" si="61"/>
        <v>2.4905814452356623E-2</v>
      </c>
      <c r="F727" s="2">
        <f t="shared" si="65"/>
        <v>3.84168896039076E-2</v>
      </c>
      <c r="G727" s="2">
        <f t="shared" si="63"/>
        <v>-1.3511075151550977E-2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5">
        <f>TITRES_STAT!D731</f>
        <v>8.8659999999999997</v>
      </c>
      <c r="C728" s="2">
        <f t="shared" si="66"/>
        <v>9.100437428776301</v>
      </c>
      <c r="D728" s="2">
        <f t="shared" si="62"/>
        <v>9.0733840585114471</v>
      </c>
      <c r="E728" s="2">
        <f t="shared" si="61"/>
        <v>2.7053370264853882E-2</v>
      </c>
      <c r="F728" s="2">
        <f t="shared" si="65"/>
        <v>3.6144185736096859E-2</v>
      </c>
      <c r="G728" s="2">
        <f t="shared" si="63"/>
        <v>-9.0908154712429773E-3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5">
        <f>TITRES_STAT!D732</f>
        <v>8.8030000000000008</v>
      </c>
      <c r="C729" s="2">
        <f t="shared" si="66"/>
        <v>9.0748316705030234</v>
      </c>
      <c r="D729" s="2">
        <f t="shared" si="62"/>
        <v>9.0533556097328205</v>
      </c>
      <c r="E729" s="2">
        <f t="shared" si="61"/>
        <v>2.147606077020292E-2</v>
      </c>
      <c r="F729" s="2">
        <f t="shared" si="65"/>
        <v>3.3210560742918074E-2</v>
      </c>
      <c r="G729" s="2">
        <f t="shared" si="63"/>
        <v>-1.1734499972715154E-2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5">
        <f>TITRES_STAT!D733</f>
        <v>8.81</v>
      </c>
      <c r="C730" s="2">
        <f t="shared" si="66"/>
        <v>9.0540883365794809</v>
      </c>
      <c r="D730" s="2">
        <f t="shared" si="62"/>
        <v>9.0353292682711306</v>
      </c>
      <c r="E730" s="2">
        <f t="shared" si="61"/>
        <v>1.875906830835028E-2</v>
      </c>
      <c r="F730" s="2">
        <f t="shared" si="65"/>
        <v>3.0320262256004517E-2</v>
      </c>
      <c r="G730" s="2">
        <f t="shared" si="63"/>
        <v>-1.1561193947654237E-2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5">
        <f>TITRES_STAT!D734</f>
        <v>8.891</v>
      </c>
      <c r="C731" s="2">
        <f t="shared" si="66"/>
        <v>9.0365362847980215</v>
      </c>
      <c r="D731" s="2">
        <f t="shared" si="62"/>
        <v>9.0246382113621575</v>
      </c>
      <c r="E731" s="2">
        <f t="shared" si="61"/>
        <v>1.1898073435864021E-2</v>
      </c>
      <c r="F731" s="2">
        <f t="shared" si="65"/>
        <v>2.6635824491976417E-2</v>
      </c>
      <c r="G731" s="2">
        <f t="shared" si="63"/>
        <v>-1.4737751056112396E-2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5">
        <f>TITRES_STAT!D735</f>
        <v>8.891</v>
      </c>
      <c r="C732" s="2">
        <f t="shared" si="66"/>
        <v>9.0198383948290957</v>
      </c>
      <c r="D732" s="2">
        <f t="shared" si="62"/>
        <v>9.0147390845945896</v>
      </c>
      <c r="E732" s="2">
        <f t="shared" ref="E732:E795" si="67">C732-D732</f>
        <v>5.0993102345060493E-3</v>
      </c>
      <c r="F732" s="2">
        <f t="shared" si="65"/>
        <v>2.2328521640482345E-2</v>
      </c>
      <c r="G732" s="2">
        <f t="shared" si="63"/>
        <v>-1.7229211405976295E-2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5">
        <f>TITRES_STAT!D736</f>
        <v>9.077</v>
      </c>
      <c r="C733" s="2">
        <f t="shared" si="66"/>
        <v>9.0104786417784659</v>
      </c>
      <c r="D733" s="2">
        <f t="shared" ref="D733:D796" si="68">$D$4*B733+(1-$D$4)*D732</f>
        <v>9.0193510042542488</v>
      </c>
      <c r="E733" s="2">
        <f t="shared" si="67"/>
        <v>-8.8723624757829356E-3</v>
      </c>
      <c r="F733" s="2">
        <f t="shared" si="65"/>
        <v>1.6088344817229289E-2</v>
      </c>
      <c r="G733" s="2">
        <f t="shared" si="63"/>
        <v>-2.4960707293012224E-2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5">
        <f>TITRES_STAT!D737</f>
        <v>9.077</v>
      </c>
      <c r="C734" s="2">
        <f t="shared" si="66"/>
        <v>9.0302511584279319</v>
      </c>
      <c r="D734" s="2">
        <f t="shared" si="68"/>
        <v>9.0236213002354155</v>
      </c>
      <c r="E734" s="2">
        <f t="shared" si="67"/>
        <v>6.6298581925163802E-3</v>
      </c>
      <c r="F734" s="2">
        <f t="shared" si="65"/>
        <v>1.4196647492286708E-2</v>
      </c>
      <c r="G734" s="2">
        <f t="shared" si="63"/>
        <v>-7.5667892997703275E-3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5">
        <f>TITRES_STAT!D738</f>
        <v>9.0709999999999997</v>
      </c>
      <c r="C735" s="2">
        <f t="shared" si="66"/>
        <v>9.0145202109774818</v>
      </c>
      <c r="D735" s="2">
        <f t="shared" si="68"/>
        <v>9.0271308335513112</v>
      </c>
      <c r="E735" s="2">
        <f t="shared" si="67"/>
        <v>-1.2610622573829389E-2</v>
      </c>
      <c r="F735" s="2">
        <f t="shared" si="65"/>
        <v>8.8351934790634884E-3</v>
      </c>
      <c r="G735" s="2">
        <f t="shared" si="63"/>
        <v>-2.1445816052892877E-2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5">
        <f>TITRES_STAT!D739</f>
        <v>9.0210000000000008</v>
      </c>
      <c r="C736" s="2">
        <f t="shared" si="66"/>
        <v>9.0299786400578697</v>
      </c>
      <c r="D736" s="2">
        <f t="shared" si="68"/>
        <v>9.0266766977326967</v>
      </c>
      <c r="E736" s="2">
        <f t="shared" si="67"/>
        <v>3.3019423251730018E-3</v>
      </c>
      <c r="F736" s="2">
        <f t="shared" si="65"/>
        <v>7.7285432482853914E-3</v>
      </c>
      <c r="G736" s="2">
        <f t="shared" si="63"/>
        <v>-4.4266009231123896E-3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5">
        <f>TITRES_STAT!D740</f>
        <v>8.859</v>
      </c>
      <c r="C737" s="2">
        <f t="shared" si="66"/>
        <v>9.0430588492797348</v>
      </c>
      <c r="D737" s="2">
        <f t="shared" si="68"/>
        <v>9.0142562016043488</v>
      </c>
      <c r="E737" s="2">
        <f t="shared" si="67"/>
        <v>2.8802647675385984E-2</v>
      </c>
      <c r="F737" s="2">
        <f t="shared" si="65"/>
        <v>1.194336413370551E-2</v>
      </c>
      <c r="G737" s="2">
        <f t="shared" si="63"/>
        <v>1.6859283541680474E-2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5">
        <f>TITRES_STAT!D741</f>
        <v>8.8350000000000009</v>
      </c>
      <c r="C738" s="2">
        <f t="shared" si="66"/>
        <v>9.015819026313622</v>
      </c>
      <c r="D738" s="2">
        <f t="shared" si="68"/>
        <v>9.0009779644484702</v>
      </c>
      <c r="E738" s="2">
        <f t="shared" si="67"/>
        <v>1.4841061865151772E-2</v>
      </c>
      <c r="F738" s="2">
        <f t="shared" si="65"/>
        <v>1.2522903679994764E-2</v>
      </c>
      <c r="G738" s="2">
        <f t="shared" si="63"/>
        <v>2.3181581851570085E-3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5">
        <f>TITRES_STAT!D742</f>
        <v>8.7850000000000001</v>
      </c>
      <c r="C739" s="2">
        <f t="shared" si="66"/>
        <v>8.9830776376499877</v>
      </c>
      <c r="D739" s="2">
        <f t="shared" si="68"/>
        <v>8.9849795967115469</v>
      </c>
      <c r="E739" s="2">
        <f t="shared" si="67"/>
        <v>-1.9019590615592108E-3</v>
      </c>
      <c r="F739" s="2">
        <f t="shared" si="65"/>
        <v>9.6379311316839699E-3</v>
      </c>
      <c r="G739" s="2">
        <f t="shared" si="63"/>
        <v>-1.1539890193243181E-2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5">
        <f>TITRES_STAT!D743</f>
        <v>8.7720000000000002</v>
      </c>
      <c r="C740" s="2">
        <f t="shared" si="66"/>
        <v>8.9564503087807594</v>
      </c>
      <c r="D740" s="2">
        <f t="shared" si="68"/>
        <v>8.9692033302884706</v>
      </c>
      <c r="E740" s="2">
        <f t="shared" si="67"/>
        <v>-1.2753021507711182E-2</v>
      </c>
      <c r="F740" s="2">
        <f t="shared" si="65"/>
        <v>5.1597406038049395E-3</v>
      </c>
      <c r="G740" s="2">
        <f t="shared" ref="G740:G803" si="69">E740-F740</f>
        <v>-1.7912762111516121E-2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5">
        <f>TITRES_STAT!D744</f>
        <v>8.76</v>
      </c>
      <c r="C741" s="2">
        <f t="shared" si="66"/>
        <v>8.9463810305067959</v>
      </c>
      <c r="D741" s="2">
        <f t="shared" si="68"/>
        <v>8.9537067873041405</v>
      </c>
      <c r="E741" s="2">
        <f t="shared" si="67"/>
        <v>-7.3257567973445958E-3</v>
      </c>
      <c r="F741" s="2">
        <f t="shared" ref="F741:F804" si="71">(E741*(2/(10)))+((1-(2/10))*F740)</f>
        <v>2.6626411235750325E-3</v>
      </c>
      <c r="G741" s="2">
        <f t="shared" si="69"/>
        <v>-9.9883979209196283E-3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5">
        <f>TITRES_STAT!D745</f>
        <v>8.8840000000000003</v>
      </c>
      <c r="C742" s="2">
        <f t="shared" si="66"/>
        <v>8.9378608719672883</v>
      </c>
      <c r="D742" s="2">
        <f t="shared" si="68"/>
        <v>8.9485433215779082</v>
      </c>
      <c r="E742" s="2">
        <f t="shared" si="67"/>
        <v>-1.0682449610619926E-2</v>
      </c>
      <c r="F742" s="2">
        <f t="shared" si="71"/>
        <v>-6.377023263959454E-6</v>
      </c>
      <c r="G742" s="2">
        <f t="shared" si="69"/>
        <v>-1.0676072587355968E-2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5">
        <f>TITRES_STAT!D746</f>
        <v>8.8840000000000003</v>
      </c>
      <c r="C743" s="2">
        <f t="shared" si="66"/>
        <v>8.9592668916646279</v>
      </c>
      <c r="D743" s="2">
        <f t="shared" si="68"/>
        <v>8.9437623347943589</v>
      </c>
      <c r="E743" s="2">
        <f t="shared" si="67"/>
        <v>1.5504556870268971E-2</v>
      </c>
      <c r="F743" s="2">
        <f t="shared" si="71"/>
        <v>3.095809755442627E-3</v>
      </c>
      <c r="G743" s="2">
        <f t="shared" si="69"/>
        <v>1.2408747114826344E-2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5">
        <f>TITRES_STAT!D747</f>
        <v>8.8840000000000003</v>
      </c>
      <c r="C744" s="2">
        <f t="shared" si="66"/>
        <v>8.9773796775623769</v>
      </c>
      <c r="D744" s="2">
        <f t="shared" si="68"/>
        <v>8.9393354951799626</v>
      </c>
      <c r="E744" s="2">
        <f t="shared" si="67"/>
        <v>3.8044182382414249E-2</v>
      </c>
      <c r="F744" s="2">
        <f t="shared" si="71"/>
        <v>1.0085484280836953E-2</v>
      </c>
      <c r="G744" s="2">
        <f t="shared" si="69"/>
        <v>2.7958698101577296E-2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5">
        <f>TITRES_STAT!D748</f>
        <v>8.6349999999999998</v>
      </c>
      <c r="C745" s="2">
        <f t="shared" si="66"/>
        <v>8.9917828040912422</v>
      </c>
      <c r="D745" s="2">
        <f t="shared" si="68"/>
        <v>8.9167921251666318</v>
      </c>
      <c r="E745" s="2">
        <f t="shared" si="67"/>
        <v>7.4990678924610421E-2</v>
      </c>
      <c r="F745" s="2">
        <f t="shared" si="71"/>
        <v>2.3066523209591648E-2</v>
      </c>
      <c r="G745" s="2">
        <f t="shared" si="69"/>
        <v>5.1924155715018773E-2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5">
        <f>TITRES_STAT!D749</f>
        <v>8.7100000000000009</v>
      </c>
      <c r="C746" s="2">
        <f t="shared" si="66"/>
        <v>8.9962777573079737</v>
      </c>
      <c r="D746" s="2">
        <f t="shared" si="68"/>
        <v>8.9014741899691039</v>
      </c>
      <c r="E746" s="2">
        <f t="shared" si="67"/>
        <v>9.4803567338869854E-2</v>
      </c>
      <c r="F746" s="2">
        <f t="shared" si="71"/>
        <v>3.7413932035447295E-2</v>
      </c>
      <c r="G746" s="2">
        <f t="shared" si="69"/>
        <v>5.7389635303422559E-2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5">
        <f>TITRES_STAT!D750</f>
        <v>8.7100000000000009</v>
      </c>
      <c r="C747" s="2">
        <f t="shared" si="66"/>
        <v>8.9751581023375167</v>
      </c>
      <c r="D747" s="2">
        <f t="shared" si="68"/>
        <v>8.8872909166380598</v>
      </c>
      <c r="E747" s="2">
        <f t="shared" si="67"/>
        <v>8.786718569945684E-2</v>
      </c>
      <c r="F747" s="2">
        <f t="shared" si="71"/>
        <v>4.7504582768249204E-2</v>
      </c>
      <c r="G747" s="2">
        <f t="shared" si="69"/>
        <v>4.0362602931207636E-2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5">
        <f>TITRES_STAT!D751</f>
        <v>8.7100000000000009</v>
      </c>
      <c r="C748" s="2">
        <f t="shared" si="66"/>
        <v>8.9535953173625149</v>
      </c>
      <c r="D748" s="2">
        <f t="shared" si="68"/>
        <v>8.8741582561463517</v>
      </c>
      <c r="E748" s="2">
        <f t="shared" si="67"/>
        <v>7.9437061216163229E-2</v>
      </c>
      <c r="F748" s="2">
        <f t="shared" si="71"/>
        <v>5.389107845783201E-2</v>
      </c>
      <c r="G748" s="2">
        <f t="shared" si="69"/>
        <v>2.5545982758331219E-2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5">
        <f>TITRES_STAT!D752</f>
        <v>8.7040000000000006</v>
      </c>
      <c r="C749" s="2">
        <f t="shared" si="66"/>
        <v>8.9276575762298211</v>
      </c>
      <c r="D749" s="2">
        <f t="shared" si="68"/>
        <v>8.8615539408762505</v>
      </c>
      <c r="E749" s="2">
        <f t="shared" si="67"/>
        <v>6.6103635353570667E-2</v>
      </c>
      <c r="F749" s="2">
        <f t="shared" si="71"/>
        <v>5.6333589836979739E-2</v>
      </c>
      <c r="G749" s="2">
        <f t="shared" si="69"/>
        <v>9.7700455165909278E-3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5">
        <f>TITRES_STAT!D753</f>
        <v>8.7040000000000006</v>
      </c>
      <c r="C750" s="2">
        <f t="shared" si="66"/>
        <v>8.9037102568098483</v>
      </c>
      <c r="D750" s="2">
        <f t="shared" si="68"/>
        <v>8.8498832785891199</v>
      </c>
      <c r="E750" s="2">
        <f t="shared" si="67"/>
        <v>5.382697822072835E-2</v>
      </c>
      <c r="F750" s="2">
        <f t="shared" si="71"/>
        <v>5.5832267513729467E-2</v>
      </c>
      <c r="G750" s="2">
        <f t="shared" si="69"/>
        <v>-2.0052892930011168E-3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5">
        <f>TITRES_STAT!D754</f>
        <v>8.7040000000000006</v>
      </c>
      <c r="C751" s="2">
        <f t="shared" si="66"/>
        <v>8.8816009865314101</v>
      </c>
      <c r="D751" s="2">
        <f t="shared" si="68"/>
        <v>8.8390771098047409</v>
      </c>
      <c r="E751" s="2">
        <f t="shared" si="67"/>
        <v>4.252387672666913E-2</v>
      </c>
      <c r="F751" s="2">
        <f t="shared" si="71"/>
        <v>5.3170589356317396E-2</v>
      </c>
      <c r="G751" s="2">
        <f t="shared" si="69"/>
        <v>-1.0646712629648267E-2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5">
        <f>TITRES_STAT!D755</f>
        <v>8.7100000000000009</v>
      </c>
      <c r="C752" s="2">
        <f t="shared" si="66"/>
        <v>8.881970065526577</v>
      </c>
      <c r="D752" s="2">
        <f t="shared" si="68"/>
        <v>8.8295158424117979</v>
      </c>
      <c r="E752" s="2">
        <f t="shared" si="67"/>
        <v>5.2454223114779097E-2</v>
      </c>
      <c r="F752" s="2">
        <f t="shared" si="71"/>
        <v>5.3027316108009738E-2</v>
      </c>
      <c r="G752" s="2">
        <f t="shared" si="69"/>
        <v>-5.7309299323064083E-4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5">
        <f>TITRES_STAT!D756</f>
        <v>8.5920000000000005</v>
      </c>
      <c r="C753" s="2">
        <f t="shared" si="66"/>
        <v>8.8822823631378718</v>
      </c>
      <c r="D753" s="2">
        <f t="shared" si="68"/>
        <v>8.811922076307221</v>
      </c>
      <c r="E753" s="2">
        <f t="shared" si="67"/>
        <v>7.0360286830650765E-2</v>
      </c>
      <c r="F753" s="2">
        <f t="shared" si="71"/>
        <v>5.6493910252537943E-2</v>
      </c>
      <c r="G753" s="2">
        <f t="shared" si="69"/>
        <v>1.3866376578112821E-2</v>
      </c>
      <c r="H753" s="2" t="str">
        <f t="shared" si="70"/>
        <v>Sell</v>
      </c>
    </row>
    <row r="754" spans="1:8" ht="13.5" x14ac:dyDescent="0.25">
      <c r="A754" s="3">
        <f>TITRES_STAT!B757</f>
        <v>43102</v>
      </c>
      <c r="B754" s="5">
        <f>TITRES_STAT!D757</f>
        <v>9.0030000000000001</v>
      </c>
      <c r="C754" s="2">
        <f t="shared" si="66"/>
        <v>8.8825466149628145</v>
      </c>
      <c r="D754" s="2">
        <f t="shared" si="68"/>
        <v>8.8260759965807587</v>
      </c>
      <c r="E754" s="2">
        <f t="shared" si="67"/>
        <v>5.6470618382055804E-2</v>
      </c>
      <c r="F754" s="2">
        <f t="shared" si="71"/>
        <v>5.6489251878441518E-2</v>
      </c>
      <c r="G754" s="2">
        <f t="shared" si="69"/>
        <v>-1.8633496385714321E-5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5">
        <f>TITRES_STAT!D758</f>
        <v>8.9960000000000004</v>
      </c>
      <c r="C755" s="2">
        <f t="shared" si="66"/>
        <v>8.8444625203531508</v>
      </c>
      <c r="D755" s="2">
        <f t="shared" si="68"/>
        <v>8.8386629597969986</v>
      </c>
      <c r="E755" s="2">
        <f t="shared" si="67"/>
        <v>5.7995605561522723E-3</v>
      </c>
      <c r="F755" s="2">
        <f t="shared" si="71"/>
        <v>4.6351313613983675E-2</v>
      </c>
      <c r="G755" s="2">
        <f t="shared" si="69"/>
        <v>-4.0551753057831402E-2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5">
        <f>TITRES_STAT!D759</f>
        <v>8.9960000000000004</v>
      </c>
      <c r="C756" s="2">
        <f t="shared" si="66"/>
        <v>8.8237759787603594</v>
      </c>
      <c r="D756" s="2">
        <f t="shared" si="68"/>
        <v>8.8503175553675906</v>
      </c>
      <c r="E756" s="2">
        <f t="shared" si="67"/>
        <v>-2.6541576607231221E-2</v>
      </c>
      <c r="F756" s="2">
        <f t="shared" si="71"/>
        <v>3.1772735569740695E-2</v>
      </c>
      <c r="G756" s="2">
        <f t="shared" si="69"/>
        <v>-5.8314312176971916E-2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5">
        <f>TITRES_STAT!D760</f>
        <v>8.9960000000000004</v>
      </c>
      <c r="C757" s="2">
        <f t="shared" si="66"/>
        <v>8.8062719820279973</v>
      </c>
      <c r="D757" s="2">
        <f t="shared" si="68"/>
        <v>8.8611088475625834</v>
      </c>
      <c r="E757" s="2">
        <f t="shared" si="67"/>
        <v>-5.483686553458611E-2</v>
      </c>
      <c r="F757" s="2">
        <f t="shared" si="71"/>
        <v>1.4450815348875335E-2</v>
      </c>
      <c r="G757" s="2">
        <f t="shared" si="69"/>
        <v>-6.9287680883461447E-2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5">
        <f>TITRES_STAT!D761</f>
        <v>8.9960000000000004</v>
      </c>
      <c r="C758" s="2">
        <f t="shared" si="66"/>
        <v>8.791460907869844</v>
      </c>
      <c r="D758" s="2">
        <f t="shared" si="68"/>
        <v>8.8711007847801699</v>
      </c>
      <c r="E758" s="2">
        <f t="shared" si="67"/>
        <v>-7.9639876910325924E-2</v>
      </c>
      <c r="F758" s="2">
        <f t="shared" si="71"/>
        <v>-4.3673231029649172E-3</v>
      </c>
      <c r="G758" s="2">
        <f t="shared" si="69"/>
        <v>-7.5272553807361003E-2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5">
        <f>TITRES_STAT!D762</f>
        <v>8.8350000000000009</v>
      </c>
      <c r="C759" s="2">
        <f t="shared" si="66"/>
        <v>8.7780053835821761</v>
      </c>
      <c r="D759" s="2">
        <f t="shared" si="68"/>
        <v>8.8684266525742306</v>
      </c>
      <c r="E759" s="2">
        <f t="shared" si="67"/>
        <v>-9.0421268992054493E-2</v>
      </c>
      <c r="F759" s="2">
        <f t="shared" si="71"/>
        <v>-2.1578112280782831E-2</v>
      </c>
      <c r="G759" s="2">
        <f t="shared" si="69"/>
        <v>-6.8843156711271669E-2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5">
        <f>TITRES_STAT!D763</f>
        <v>8.8350000000000009</v>
      </c>
      <c r="C760" s="2">
        <f t="shared" si="66"/>
        <v>8.7666199399541487</v>
      </c>
      <c r="D760" s="2">
        <f t="shared" si="68"/>
        <v>8.8659506042353975</v>
      </c>
      <c r="E760" s="2">
        <f t="shared" si="67"/>
        <v>-9.9330664281248815E-2</v>
      </c>
      <c r="F760" s="2">
        <f t="shared" si="71"/>
        <v>-3.7128622680876029E-2</v>
      </c>
      <c r="G760" s="2">
        <f t="shared" si="69"/>
        <v>-6.2202041600372786E-2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5">
        <f>TITRES_STAT!D764</f>
        <v>8.7100000000000009</v>
      </c>
      <c r="C761" s="2">
        <f t="shared" si="66"/>
        <v>8.7569861030381251</v>
      </c>
      <c r="D761" s="2">
        <f t="shared" si="68"/>
        <v>8.8543987076253696</v>
      </c>
      <c r="E761" s="2">
        <f t="shared" si="67"/>
        <v>-9.7412604587244545E-2</v>
      </c>
      <c r="F761" s="2">
        <f t="shared" si="71"/>
        <v>-4.9185419062149738E-2</v>
      </c>
      <c r="G761" s="2">
        <f t="shared" si="69"/>
        <v>-4.8227185525094807E-2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5">
        <f>TITRES_STAT!D765</f>
        <v>8.7409999999999997</v>
      </c>
      <c r="C762" s="2">
        <f t="shared" si="66"/>
        <v>8.749757471801491</v>
      </c>
      <c r="D762" s="2">
        <f t="shared" si="68"/>
        <v>8.8459988033568244</v>
      </c>
      <c r="E762" s="2">
        <f t="shared" si="67"/>
        <v>-9.6241331555333431E-2</v>
      </c>
      <c r="F762" s="2">
        <f t="shared" si="71"/>
        <v>-5.8596601560786478E-2</v>
      </c>
      <c r="G762" s="2">
        <f t="shared" si="69"/>
        <v>-3.7644729994546954E-2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5">
        <f>TITRES_STAT!D766</f>
        <v>8.7100000000000009</v>
      </c>
      <c r="C763" s="2">
        <f t="shared" si="66"/>
        <v>8.7254870915243377</v>
      </c>
      <c r="D763" s="2">
        <f t="shared" si="68"/>
        <v>8.8359248179229866</v>
      </c>
      <c r="E763" s="2">
        <f t="shared" si="67"/>
        <v>-0.11043772639864891</v>
      </c>
      <c r="F763" s="2">
        <f t="shared" si="71"/>
        <v>-6.8964826528358975E-2</v>
      </c>
      <c r="G763" s="2">
        <f t="shared" si="69"/>
        <v>-4.1472899870289931E-2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5">
        <f>TITRES_STAT!D767</f>
        <v>8.7100000000000009</v>
      </c>
      <c r="C764" s="2">
        <f t="shared" si="66"/>
        <v>8.7681813851359784</v>
      </c>
      <c r="D764" s="2">
        <f t="shared" si="68"/>
        <v>8.8265970536323959</v>
      </c>
      <c r="E764" s="2">
        <f t="shared" si="67"/>
        <v>-5.8415668496417439E-2</v>
      </c>
      <c r="F764" s="2">
        <f t="shared" si="71"/>
        <v>-6.6854994921970667E-2</v>
      </c>
      <c r="G764" s="2">
        <f t="shared" si="69"/>
        <v>8.4393264255532285E-3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5">
        <f>TITRES_STAT!D768</f>
        <v>8.7100000000000009</v>
      </c>
      <c r="C765" s="2">
        <f t="shared" si="66"/>
        <v>8.8032304028073654</v>
      </c>
      <c r="D765" s="2">
        <f t="shared" si="68"/>
        <v>8.8179602348448114</v>
      </c>
      <c r="E765" s="2">
        <f t="shared" si="67"/>
        <v>-1.4729832037446045E-2</v>
      </c>
      <c r="F765" s="2">
        <f t="shared" si="71"/>
        <v>-5.6429962345065747E-2</v>
      </c>
      <c r="G765" s="2">
        <f t="shared" si="69"/>
        <v>4.1700130307619702E-2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5">
        <f>TITRES_STAT!D769</f>
        <v>8.6479999999999997</v>
      </c>
      <c r="C766" s="2">
        <f t="shared" si="66"/>
        <v>8.8328872639139249</v>
      </c>
      <c r="D766" s="2">
        <f t="shared" si="68"/>
        <v>8.8053705878192687</v>
      </c>
      <c r="E766" s="2">
        <f t="shared" si="67"/>
        <v>2.7516676094656134E-2</v>
      </c>
      <c r="F766" s="2">
        <f t="shared" si="71"/>
        <v>-3.9640634657121372E-2</v>
      </c>
      <c r="G766" s="2">
        <f t="shared" si="69"/>
        <v>6.7157310751777499E-2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5">
        <f>TITRES_STAT!D770</f>
        <v>8.7100000000000009</v>
      </c>
      <c r="C767" s="2">
        <f t="shared" si="66"/>
        <v>8.8579815310040892</v>
      </c>
      <c r="D767" s="2">
        <f t="shared" si="68"/>
        <v>8.7983060998326579</v>
      </c>
      <c r="E767" s="2">
        <f t="shared" si="67"/>
        <v>5.967543117143137E-2</v>
      </c>
      <c r="F767" s="2">
        <f t="shared" si="71"/>
        <v>-1.9777421491410825E-2</v>
      </c>
      <c r="G767" s="2">
        <f t="shared" si="69"/>
        <v>7.9452852662842188E-2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5">
        <f>TITRES_STAT!D771</f>
        <v>8.7100000000000009</v>
      </c>
      <c r="C768" s="2">
        <f t="shared" si="66"/>
        <v>8.879215141618845</v>
      </c>
      <c r="D768" s="2">
        <f t="shared" si="68"/>
        <v>8.7917649072524622</v>
      </c>
      <c r="E768" s="2">
        <f t="shared" si="67"/>
        <v>8.7450234366382773E-2</v>
      </c>
      <c r="F768" s="2">
        <f t="shared" si="71"/>
        <v>1.6681096801478938E-3</v>
      </c>
      <c r="G768" s="2">
        <f t="shared" si="69"/>
        <v>8.5782124686234876E-2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5">
        <f>TITRES_STAT!D772</f>
        <v>8.7040000000000006</v>
      </c>
      <c r="C769" s="2">
        <f t="shared" si="66"/>
        <v>8.8724128121390233</v>
      </c>
      <c r="D769" s="2">
        <f t="shared" si="68"/>
        <v>8.7852638030115386</v>
      </c>
      <c r="E769" s="2">
        <f t="shared" si="67"/>
        <v>8.7149009127484689E-2</v>
      </c>
      <c r="F769" s="2">
        <f t="shared" si="71"/>
        <v>1.8764289569615254E-2</v>
      </c>
      <c r="G769" s="2">
        <f t="shared" si="69"/>
        <v>6.8384719557869428E-2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5">
        <f>TITRES_STAT!D773</f>
        <v>8.5860000000000003</v>
      </c>
      <c r="C770" s="2">
        <f t="shared" si="66"/>
        <v>8.8666569948868652</v>
      </c>
      <c r="D770" s="2">
        <f t="shared" si="68"/>
        <v>8.7705035213069795</v>
      </c>
      <c r="E770" s="2">
        <f t="shared" si="67"/>
        <v>9.6153473579885684E-2</v>
      </c>
      <c r="F770" s="2">
        <f t="shared" si="71"/>
        <v>3.4242126371669346E-2</v>
      </c>
      <c r="G770" s="2">
        <f t="shared" si="69"/>
        <v>6.1911347208216339E-2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5">
        <f>TITRES_STAT!D774</f>
        <v>8.6910000000000007</v>
      </c>
      <c r="C771" s="2">
        <f t="shared" si="66"/>
        <v>8.8425559187504241</v>
      </c>
      <c r="D771" s="2">
        <f t="shared" si="68"/>
        <v>8.7646143715805369</v>
      </c>
      <c r="E771" s="2">
        <f t="shared" si="67"/>
        <v>7.7941547169887215E-2</v>
      </c>
      <c r="F771" s="2">
        <f t="shared" si="71"/>
        <v>4.2982010531312925E-2</v>
      </c>
      <c r="G771" s="2">
        <f t="shared" si="69"/>
        <v>3.495953663857429E-2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5">
        <f>TITRES_STAT!D775</f>
        <v>8.6910000000000007</v>
      </c>
      <c r="C772" s="2">
        <f t="shared" si="66"/>
        <v>8.8269319312503587</v>
      </c>
      <c r="D772" s="2">
        <f t="shared" si="68"/>
        <v>8.759161455167165</v>
      </c>
      <c r="E772" s="2">
        <f t="shared" si="67"/>
        <v>6.7770476083193643E-2</v>
      </c>
      <c r="F772" s="2">
        <f t="shared" si="71"/>
        <v>4.793970364168907E-2</v>
      </c>
      <c r="G772" s="2">
        <f t="shared" si="69"/>
        <v>1.9830772441504572E-2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5">
        <f>TITRES_STAT!D776</f>
        <v>8.6039999999999992</v>
      </c>
      <c r="C773" s="2">
        <f t="shared" si="66"/>
        <v>8.8089424033656876</v>
      </c>
      <c r="D773" s="2">
        <f t="shared" si="68"/>
        <v>8.7476680140436702</v>
      </c>
      <c r="E773" s="2">
        <f t="shared" si="67"/>
        <v>6.1274389322017342E-2</v>
      </c>
      <c r="F773" s="2">
        <f t="shared" si="71"/>
        <v>5.060664077775473E-2</v>
      </c>
      <c r="G773" s="2">
        <f t="shared" si="69"/>
        <v>1.0667748544262612E-2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5">
        <f>TITRES_STAT!D777</f>
        <v>8.5730000000000004</v>
      </c>
      <c r="C774" s="2">
        <f t="shared" si="66"/>
        <v>8.7937204951555827</v>
      </c>
      <c r="D774" s="2">
        <f t="shared" si="68"/>
        <v>8.7347296426330274</v>
      </c>
      <c r="E774" s="2">
        <f t="shared" si="67"/>
        <v>5.8990852522555315E-2</v>
      </c>
      <c r="F774" s="2">
        <f t="shared" si="71"/>
        <v>5.2283483126714846E-2</v>
      </c>
      <c r="G774" s="2">
        <f t="shared" si="69"/>
        <v>6.7073693958404693E-3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5">
        <f>TITRES_STAT!D778</f>
        <v>8.5730000000000004</v>
      </c>
      <c r="C775" s="2">
        <f t="shared" si="66"/>
        <v>8.7808404189778013</v>
      </c>
      <c r="D775" s="2">
        <f t="shared" si="68"/>
        <v>8.7227496691046547</v>
      </c>
      <c r="E775" s="2">
        <f t="shared" si="67"/>
        <v>5.8090749873146663E-2</v>
      </c>
      <c r="F775" s="2">
        <f t="shared" si="71"/>
        <v>5.3444936476001209E-2</v>
      </c>
      <c r="G775" s="2">
        <f t="shared" si="69"/>
        <v>4.645813397145454E-3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5">
        <f>TITRES_STAT!D779</f>
        <v>8.5229999999999997</v>
      </c>
      <c r="C776" s="2">
        <f t="shared" si="66"/>
        <v>8.7604034314427555</v>
      </c>
      <c r="D776" s="2">
        <f t="shared" si="68"/>
        <v>8.707953397319125</v>
      </c>
      <c r="E776" s="2">
        <f t="shared" si="67"/>
        <v>5.2450034123630473E-2</v>
      </c>
      <c r="F776" s="2">
        <f t="shared" si="71"/>
        <v>5.3245956005527069E-2</v>
      </c>
      <c r="G776" s="2">
        <f t="shared" si="69"/>
        <v>-7.9592188189659546E-4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5">
        <f>TITRES_STAT!D780</f>
        <v>8.4610000000000003</v>
      </c>
      <c r="C777" s="2">
        <f t="shared" si="66"/>
        <v>8.7526490573746401</v>
      </c>
      <c r="D777" s="2">
        <f t="shared" si="68"/>
        <v>8.6896605530732653</v>
      </c>
      <c r="E777" s="2">
        <f t="shared" si="67"/>
        <v>6.2988504301374704E-2</v>
      </c>
      <c r="F777" s="2">
        <f t="shared" si="71"/>
        <v>5.5194465664696601E-2</v>
      </c>
      <c r="G777" s="2">
        <f t="shared" si="69"/>
        <v>7.7940386366781023E-3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5">
        <f>TITRES_STAT!D781</f>
        <v>8.43</v>
      </c>
      <c r="C778" s="2">
        <f t="shared" si="66"/>
        <v>8.7460876639323875</v>
      </c>
      <c r="D778" s="2">
        <f t="shared" si="68"/>
        <v>8.6704264380308018</v>
      </c>
      <c r="E778" s="2">
        <f t="shared" si="67"/>
        <v>7.5661225901585638E-2</v>
      </c>
      <c r="F778" s="2">
        <f t="shared" si="71"/>
        <v>5.9287817712074406E-2</v>
      </c>
      <c r="G778" s="2">
        <f t="shared" si="69"/>
        <v>1.6373408189511232E-2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5">
        <f>TITRES_STAT!D782</f>
        <v>8.3369999999999997</v>
      </c>
      <c r="C779" s="2">
        <f t="shared" si="66"/>
        <v>8.7396126387120194</v>
      </c>
      <c r="D779" s="2">
        <f t="shared" si="68"/>
        <v>8.645728183361852</v>
      </c>
      <c r="E779" s="2">
        <f t="shared" si="67"/>
        <v>9.3884455350167428E-2</v>
      </c>
      <c r="F779" s="2">
        <f t="shared" si="71"/>
        <v>6.620714523969301E-2</v>
      </c>
      <c r="G779" s="2">
        <f t="shared" si="69"/>
        <v>2.7677310110474418E-2</v>
      </c>
      <c r="H779" s="2" t="str">
        <f t="shared" si="70"/>
        <v>Sell</v>
      </c>
    </row>
    <row r="780" spans="1:8" ht="13.5" x14ac:dyDescent="0.25">
      <c r="A780" s="3">
        <f>TITRES_STAT!B783</f>
        <v>43138</v>
      </c>
      <c r="B780" s="5">
        <f>TITRES_STAT!D783</f>
        <v>8.0879999999999992</v>
      </c>
      <c r="C780" s="2">
        <f t="shared" si="66"/>
        <v>8.7159799250640155</v>
      </c>
      <c r="D780" s="2">
        <f t="shared" si="68"/>
        <v>8.6044149845943068</v>
      </c>
      <c r="E780" s="2">
        <f t="shared" si="67"/>
        <v>0.11156494046970877</v>
      </c>
      <c r="F780" s="2">
        <f t="shared" si="71"/>
        <v>7.5278704285696163E-2</v>
      </c>
      <c r="G780" s="2">
        <f t="shared" si="69"/>
        <v>3.628623618401261E-2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5">
        <f>TITRES_STAT!D784</f>
        <v>8.1189999999999998</v>
      </c>
      <c r="C781" s="2">
        <f t="shared" si="66"/>
        <v>8.7121368596695525</v>
      </c>
      <c r="D781" s="2">
        <f t="shared" si="68"/>
        <v>8.5684583190688031</v>
      </c>
      <c r="E781" s="2">
        <f t="shared" si="67"/>
        <v>0.14367854060074947</v>
      </c>
      <c r="F781" s="2">
        <f t="shared" si="71"/>
        <v>8.8958671548706819E-2</v>
      </c>
      <c r="G781" s="2">
        <f t="shared" si="69"/>
        <v>5.4719869052042652E-2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5">
        <f>TITRES_STAT!D785</f>
        <v>8.3309999999999995</v>
      </c>
      <c r="C782" s="2">
        <f t="shared" si="66"/>
        <v>8.7088850351050056</v>
      </c>
      <c r="D782" s="2">
        <f t="shared" si="68"/>
        <v>8.5508688139525955</v>
      </c>
      <c r="E782" s="2">
        <f t="shared" si="67"/>
        <v>0.1580162211524101</v>
      </c>
      <c r="F782" s="2">
        <f t="shared" si="71"/>
        <v>0.10277018146944747</v>
      </c>
      <c r="G782" s="2">
        <f t="shared" si="69"/>
        <v>5.5246039682962628E-2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5">
        <f>TITRES_STAT!D786</f>
        <v>8.3309999999999995</v>
      </c>
      <c r="C783" s="2">
        <f t="shared" ref="C783:C846" si="72">$C$4*B773+C782*(1-$C$4)</f>
        <v>8.6927488758580811</v>
      </c>
      <c r="D783" s="2">
        <f t="shared" si="68"/>
        <v>8.5345822351412917</v>
      </c>
      <c r="E783" s="2">
        <f t="shared" si="67"/>
        <v>0.15816664071678943</v>
      </c>
      <c r="F783" s="2">
        <f t="shared" si="71"/>
        <v>0.11384947331891587</v>
      </c>
      <c r="G783" s="2">
        <f t="shared" si="69"/>
        <v>4.4317167397873558E-2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5">
        <f>TITRES_STAT!D787</f>
        <v>8.3369999999999997</v>
      </c>
      <c r="C784" s="2">
        <f t="shared" si="72"/>
        <v>8.6743259718799148</v>
      </c>
      <c r="D784" s="2">
        <f t="shared" si="68"/>
        <v>8.5199465140197148</v>
      </c>
      <c r="E784" s="2">
        <f t="shared" si="67"/>
        <v>0.15437945786020002</v>
      </c>
      <c r="F784" s="2">
        <f t="shared" si="71"/>
        <v>0.12195547022717271</v>
      </c>
      <c r="G784" s="2">
        <f t="shared" si="69"/>
        <v>3.2423987633027312E-2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5">
        <f>TITRES_STAT!D788</f>
        <v>8.3369999999999997</v>
      </c>
      <c r="C785" s="2">
        <f t="shared" si="72"/>
        <v>8.6587373608214673</v>
      </c>
      <c r="D785" s="2">
        <f t="shared" si="68"/>
        <v>8.5063949203886242</v>
      </c>
      <c r="E785" s="2">
        <f t="shared" si="67"/>
        <v>0.15234244043284306</v>
      </c>
      <c r="F785" s="2">
        <f t="shared" si="71"/>
        <v>0.12803286426830679</v>
      </c>
      <c r="G785" s="2">
        <f t="shared" si="69"/>
        <v>2.4309576164536273E-2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5">
        <f>TITRES_STAT!D789</f>
        <v>8.3369999999999997</v>
      </c>
      <c r="C786" s="2">
        <f t="shared" si="72"/>
        <v>8.6378546899258577</v>
      </c>
      <c r="D786" s="2">
        <f t="shared" si="68"/>
        <v>8.4938471485079852</v>
      </c>
      <c r="E786" s="2">
        <f t="shared" si="67"/>
        <v>0.14400754141787253</v>
      </c>
      <c r="F786" s="2">
        <f t="shared" si="71"/>
        <v>0.13122779969821993</v>
      </c>
      <c r="G786" s="2">
        <f t="shared" si="69"/>
        <v>1.2779741719652599E-2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5">
        <f>TITRES_STAT!D790</f>
        <v>8.3369999999999997</v>
      </c>
      <c r="C787" s="2">
        <f t="shared" si="72"/>
        <v>8.61064627609111</v>
      </c>
      <c r="D787" s="2">
        <f t="shared" si="68"/>
        <v>8.4822288412110964</v>
      </c>
      <c r="E787" s="2">
        <f t="shared" si="67"/>
        <v>0.12841743488001356</v>
      </c>
      <c r="F787" s="2">
        <f t="shared" si="71"/>
        <v>0.13066572673457866</v>
      </c>
      <c r="G787" s="2">
        <f t="shared" si="69"/>
        <v>-2.2482918545650987E-3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5">
        <f>TITRES_STAT!D791</f>
        <v>8.2119999999999997</v>
      </c>
      <c r="C788" s="2">
        <f t="shared" si="72"/>
        <v>8.5828545413078619</v>
      </c>
      <c r="D788" s="2">
        <f t="shared" si="68"/>
        <v>8.4622118900102752</v>
      </c>
      <c r="E788" s="2">
        <f t="shared" si="67"/>
        <v>0.12064265129758667</v>
      </c>
      <c r="F788" s="2">
        <f t="shared" si="71"/>
        <v>0.12866111164718025</v>
      </c>
      <c r="G788" s="2">
        <f t="shared" si="69"/>
        <v>-8.0184603495935813E-3</v>
      </c>
      <c r="H788" s="2" t="str">
        <f t="shared" si="70"/>
        <v>Hold</v>
      </c>
    </row>
    <row r="789" spans="1:8" ht="13.5" x14ac:dyDescent="0.25">
      <c r="A789" s="3">
        <f>TITRES_STAT!B792</f>
        <v>43151</v>
      </c>
      <c r="B789" s="5">
        <f>TITRES_STAT!D792</f>
        <v>8.2119999999999997</v>
      </c>
      <c r="C789" s="2">
        <f t="shared" si="72"/>
        <v>8.5450307657220357</v>
      </c>
      <c r="D789" s="2">
        <f t="shared" si="68"/>
        <v>8.4436776759354402</v>
      </c>
      <c r="E789" s="2">
        <f t="shared" si="67"/>
        <v>0.10135308978659552</v>
      </c>
      <c r="F789" s="2">
        <f t="shared" si="71"/>
        <v>0.12319950727506331</v>
      </c>
      <c r="G789" s="2">
        <f t="shared" si="69"/>
        <v>-2.1846417488467787E-2</v>
      </c>
      <c r="H789" s="2" t="str">
        <f t="shared" si="70"/>
        <v>Hold</v>
      </c>
    </row>
    <row r="790" spans="1:8" ht="13.5" x14ac:dyDescent="0.25">
      <c r="A790" s="3">
        <f>TITRES_STAT!B793</f>
        <v>43152</v>
      </c>
      <c r="B790" s="5">
        <f>TITRES_STAT!D793</f>
        <v>8.1630000000000003</v>
      </c>
      <c r="C790" s="2">
        <f t="shared" si="72"/>
        <v>8.4747183402263389</v>
      </c>
      <c r="D790" s="2">
        <f t="shared" si="68"/>
        <v>8.4228867369772598</v>
      </c>
      <c r="E790" s="2">
        <f t="shared" si="67"/>
        <v>5.1831603249079095E-2</v>
      </c>
      <c r="F790" s="2">
        <f t="shared" si="71"/>
        <v>0.10892592646986647</v>
      </c>
      <c r="G790" s="2">
        <f t="shared" si="69"/>
        <v>-5.7094323220787377E-2</v>
      </c>
      <c r="H790" s="2" t="str">
        <f t="shared" si="70"/>
        <v>Hold</v>
      </c>
    </row>
    <row r="791" spans="1:8" ht="13.5" x14ac:dyDescent="0.25">
      <c r="A791" s="3">
        <f>TITRES_STAT!B794</f>
        <v>43153</v>
      </c>
      <c r="B791" s="5">
        <f>TITRES_STAT!D794</f>
        <v>8.15</v>
      </c>
      <c r="C791" s="2">
        <f t="shared" si="72"/>
        <v>8.4199924417299794</v>
      </c>
      <c r="D791" s="2">
        <f t="shared" si="68"/>
        <v>8.4026729046085737</v>
      </c>
      <c r="E791" s="2">
        <f t="shared" si="67"/>
        <v>1.7319537121405659E-2</v>
      </c>
      <c r="F791" s="2">
        <f t="shared" si="71"/>
        <v>9.0604648600174309E-2</v>
      </c>
      <c r="G791" s="2">
        <f t="shared" si="69"/>
        <v>-7.328511147876865E-2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5">
        <f>TITRES_STAT!D795</f>
        <v>8.1379999999999999</v>
      </c>
      <c r="C792" s="2">
        <f t="shared" si="72"/>
        <v>8.4063012968484436</v>
      </c>
      <c r="D792" s="2">
        <f t="shared" si="68"/>
        <v>8.3830675042671974</v>
      </c>
      <c r="E792" s="2">
        <f t="shared" si="67"/>
        <v>2.3233792581246249E-2</v>
      </c>
      <c r="F792" s="2">
        <f t="shared" si="71"/>
        <v>7.7130477396388702E-2</v>
      </c>
      <c r="G792" s="2">
        <f t="shared" si="69"/>
        <v>-5.3896684815142454E-2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5">
        <f>TITRES_STAT!D796</f>
        <v>8.0879999999999992</v>
      </c>
      <c r="C793" s="2">
        <f t="shared" si="72"/>
        <v>8.3947164819486826</v>
      </c>
      <c r="D793" s="2">
        <f t="shared" si="68"/>
        <v>8.3612106520992562</v>
      </c>
      <c r="E793" s="2">
        <f t="shared" si="67"/>
        <v>3.3505829849426405E-2</v>
      </c>
      <c r="F793" s="2">
        <f t="shared" si="71"/>
        <v>6.8405547886996251E-2</v>
      </c>
      <c r="G793" s="2">
        <f t="shared" si="69"/>
        <v>-3.4899718037569846E-2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5">
        <f>TITRES_STAT!D797</f>
        <v>8.0570000000000004</v>
      </c>
      <c r="C794" s="2">
        <f t="shared" si="72"/>
        <v>8.3858370231873458</v>
      </c>
      <c r="D794" s="2">
        <f t="shared" si="68"/>
        <v>8.3386765297215337</v>
      </c>
      <c r="E794" s="2">
        <f t="shared" si="67"/>
        <v>4.7160493465812081E-2</v>
      </c>
      <c r="F794" s="2">
        <f t="shared" si="71"/>
        <v>6.4156537002759417E-2</v>
      </c>
      <c r="G794" s="2">
        <f t="shared" si="69"/>
        <v>-1.6996043536947336E-2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5">
        <f>TITRES_STAT!D798</f>
        <v>8.0380000000000003</v>
      </c>
      <c r="C795" s="2">
        <f t="shared" si="72"/>
        <v>8.3783236350046764</v>
      </c>
      <c r="D795" s="2">
        <f t="shared" si="68"/>
        <v>8.3164041941866049</v>
      </c>
      <c r="E795" s="2">
        <f t="shared" si="67"/>
        <v>6.1919440818071436E-2</v>
      </c>
      <c r="F795" s="2">
        <f t="shared" si="71"/>
        <v>6.3709117765821818E-2</v>
      </c>
      <c r="G795" s="2">
        <f t="shared" si="69"/>
        <v>-1.7896769477503821E-3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5">
        <f>TITRES_STAT!D799</f>
        <v>8.2059999999999995</v>
      </c>
      <c r="C796" s="2">
        <f t="shared" si="72"/>
        <v>8.371966152696265</v>
      </c>
      <c r="D796" s="2">
        <f t="shared" si="68"/>
        <v>8.3082261057283375</v>
      </c>
      <c r="E796" s="2">
        <f t="shared" ref="E796:E859" si="73">C796-D796</f>
        <v>6.3740046967927455E-2</v>
      </c>
      <c r="F796" s="2">
        <f t="shared" si="71"/>
        <v>6.3715303606242946E-2</v>
      </c>
      <c r="G796" s="2">
        <f t="shared" si="69"/>
        <v>2.4743361684509413E-5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5">
        <f>TITRES_STAT!D800</f>
        <v>7.9640000000000004</v>
      </c>
      <c r="C797" s="2">
        <f t="shared" si="72"/>
        <v>8.3665867445891475</v>
      </c>
      <c r="D797" s="2">
        <f t="shared" ref="D797:D860" si="74">$D$4*B797+(1-$D$4)*D796</f>
        <v>8.2827278756743858</v>
      </c>
      <c r="E797" s="2">
        <f t="shared" si="73"/>
        <v>8.3858868914761686E-2</v>
      </c>
      <c r="F797" s="2">
        <f t="shared" si="71"/>
        <v>6.7744016667946688E-2</v>
      </c>
      <c r="G797" s="2">
        <f t="shared" si="69"/>
        <v>1.6114852246814998E-2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5">
        <f>TITRES_STAT!D801</f>
        <v>8.0259999999999998</v>
      </c>
      <c r="C798" s="2">
        <f t="shared" si="72"/>
        <v>8.3428041684985086</v>
      </c>
      <c r="D798" s="2">
        <f t="shared" si="74"/>
        <v>8.263710995994801</v>
      </c>
      <c r="E798" s="2">
        <f t="shared" si="73"/>
        <v>7.9093172503707621E-2</v>
      </c>
      <c r="F798" s="2">
        <f t="shared" si="71"/>
        <v>7.0013847835098883E-2</v>
      </c>
      <c r="G798" s="2">
        <f t="shared" si="69"/>
        <v>9.0793246686087375E-3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5">
        <f>TITRES_STAT!D802</f>
        <v>8.2560000000000002</v>
      </c>
      <c r="C799" s="2">
        <f t="shared" si="72"/>
        <v>8.3226804502679688</v>
      </c>
      <c r="D799" s="2">
        <f t="shared" si="74"/>
        <v>8.2631398111062975</v>
      </c>
      <c r="E799" s="2">
        <f t="shared" si="73"/>
        <v>5.9540639161671294E-2</v>
      </c>
      <c r="F799" s="2">
        <f t="shared" si="71"/>
        <v>6.7919206100413368E-2</v>
      </c>
      <c r="G799" s="2">
        <f t="shared" si="69"/>
        <v>-8.3785669387420741E-3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5">
        <f>TITRES_STAT!D803</f>
        <v>8.4990000000000006</v>
      </c>
      <c r="C800" s="2">
        <f t="shared" si="72"/>
        <v>8.2981142271498207</v>
      </c>
      <c r="D800" s="2">
        <f t="shared" si="74"/>
        <v>8.2806109362095341</v>
      </c>
      <c r="E800" s="2">
        <f t="shared" si="73"/>
        <v>1.7503290940286576E-2</v>
      </c>
      <c r="F800" s="2">
        <f t="shared" si="71"/>
        <v>5.7836023068388011E-2</v>
      </c>
      <c r="G800" s="2">
        <f t="shared" si="69"/>
        <v>-4.0332732128101435E-2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5">
        <f>TITRES_STAT!D804</f>
        <v>8.3989999999999991</v>
      </c>
      <c r="C801" s="2">
        <f t="shared" si="72"/>
        <v>8.275327422972925</v>
      </c>
      <c r="D801" s="2">
        <f t="shared" si="74"/>
        <v>8.2893804964903097</v>
      </c>
      <c r="E801" s="2">
        <f t="shared" si="73"/>
        <v>-1.4053073517384718E-2</v>
      </c>
      <c r="F801" s="2">
        <f t="shared" si="71"/>
        <v>4.3458203751233465E-2</v>
      </c>
      <c r="G801" s="2">
        <f t="shared" si="69"/>
        <v>-5.7511277268618183E-2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5">
        <f>TITRES_STAT!D805</f>
        <v>8.3309999999999995</v>
      </c>
      <c r="C802" s="2">
        <f t="shared" si="72"/>
        <v>8.254200127130936</v>
      </c>
      <c r="D802" s="2">
        <f t="shared" si="74"/>
        <v>8.2924634226762137</v>
      </c>
      <c r="E802" s="2">
        <f t="shared" si="73"/>
        <v>-3.8263295545277742E-2</v>
      </c>
      <c r="F802" s="2">
        <f t="shared" si="71"/>
        <v>2.7113903891931225E-2</v>
      </c>
      <c r="G802" s="2">
        <f t="shared" si="69"/>
        <v>-6.537719943720896E-2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5">
        <f>TITRES_STAT!D806</f>
        <v>8.3309999999999995</v>
      </c>
      <c r="C803" s="2">
        <f t="shared" si="72"/>
        <v>8.2286308768031002</v>
      </c>
      <c r="D803" s="2">
        <f t="shared" si="74"/>
        <v>8.2953179839594569</v>
      </c>
      <c r="E803" s="2">
        <f t="shared" si="73"/>
        <v>-6.6687107156356618E-2</v>
      </c>
      <c r="F803" s="2">
        <f t="shared" si="71"/>
        <v>8.3537016822736575E-3</v>
      </c>
      <c r="G803" s="2">
        <f t="shared" si="69"/>
        <v>-7.5040808838630277E-2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5">
        <f>TITRES_STAT!D807</f>
        <v>8.2119999999999997</v>
      </c>
      <c r="C804" s="2">
        <f t="shared" si="72"/>
        <v>8.2022261265256997</v>
      </c>
      <c r="D804" s="2">
        <f t="shared" si="74"/>
        <v>8.2891462814439425</v>
      </c>
      <c r="E804" s="2">
        <f t="shared" si="73"/>
        <v>-8.6920154918242787E-2</v>
      </c>
      <c r="F804" s="2">
        <f t="shared" si="71"/>
        <v>-1.070106963782963E-2</v>
      </c>
      <c r="G804" s="2">
        <f t="shared" ref="G804:G867" si="75">E804-F804</f>
        <v>-7.6219085280413157E-2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5">
        <f>TITRES_STAT!D808</f>
        <v>8.2119999999999997</v>
      </c>
      <c r="C805" s="2">
        <f t="shared" si="72"/>
        <v>8.1769605685986697</v>
      </c>
      <c r="D805" s="2">
        <f t="shared" si="74"/>
        <v>8.2834317420777257</v>
      </c>
      <c r="E805" s="2">
        <f t="shared" si="73"/>
        <v>-0.10647117347905599</v>
      </c>
      <c r="F805" s="2">
        <f t="shared" ref="F805:F868" si="77">(E805*(2/(10)))+((1-(2/10))*F804)</f>
        <v>-2.9855090406074904E-2</v>
      </c>
      <c r="G805" s="2">
        <f t="shared" si="75"/>
        <v>-7.6616083072981095E-2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5">
        <f>TITRES_STAT!D809</f>
        <v>8.7040000000000006</v>
      </c>
      <c r="C806" s="2">
        <f t="shared" si="72"/>
        <v>8.1814281734296443</v>
      </c>
      <c r="D806" s="2">
        <f t="shared" si="74"/>
        <v>8.3145849463682655</v>
      </c>
      <c r="E806" s="2">
        <f t="shared" si="73"/>
        <v>-0.13315677293862116</v>
      </c>
      <c r="F806" s="2">
        <f t="shared" si="77"/>
        <v>-5.0515426912584156E-2</v>
      </c>
      <c r="G806" s="2">
        <f t="shared" si="75"/>
        <v>-8.264134602603701E-2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5">
        <f>TITRES_STAT!D810</f>
        <v>9.1460000000000008</v>
      </c>
      <c r="C807" s="2">
        <f t="shared" si="72"/>
        <v>8.1479776852096997</v>
      </c>
      <c r="D807" s="2">
        <f t="shared" si="74"/>
        <v>8.3761712466372824</v>
      </c>
      <c r="E807" s="2">
        <f t="shared" si="73"/>
        <v>-0.22819356142758274</v>
      </c>
      <c r="F807" s="2">
        <f t="shared" si="77"/>
        <v>-8.6051053815583881E-2</v>
      </c>
      <c r="G807" s="2">
        <f t="shared" si="75"/>
        <v>-0.14214250761199887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5">
        <f>TITRES_STAT!D811</f>
        <v>9.4570000000000007</v>
      </c>
      <c r="C808" s="2">
        <f t="shared" si="72"/>
        <v>8.1292118874851305</v>
      </c>
      <c r="D808" s="2">
        <f t="shared" si="74"/>
        <v>8.4562326357752617</v>
      </c>
      <c r="E808" s="2">
        <f t="shared" si="73"/>
        <v>-0.32702074829013128</v>
      </c>
      <c r="F808" s="2">
        <f t="shared" si="77"/>
        <v>-0.13424499271049337</v>
      </c>
      <c r="G808" s="2">
        <f t="shared" si="75"/>
        <v>-0.19277575557963791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5">
        <f>TITRES_STAT!D812</f>
        <v>9.3320000000000007</v>
      </c>
      <c r="C809" s="2">
        <f t="shared" si="72"/>
        <v>8.1487177509489577</v>
      </c>
      <c r="D809" s="2">
        <f t="shared" si="74"/>
        <v>8.5211042923845017</v>
      </c>
      <c r="E809" s="2">
        <f t="shared" si="73"/>
        <v>-0.37238654143554406</v>
      </c>
      <c r="F809" s="2">
        <f t="shared" si="77"/>
        <v>-0.18187330245550351</v>
      </c>
      <c r="G809" s="2">
        <f t="shared" si="75"/>
        <v>-0.19051323898004055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5">
        <f>TITRES_STAT!D813</f>
        <v>9.4260000000000002</v>
      </c>
      <c r="C810" s="2">
        <f t="shared" si="72"/>
        <v>8.2026073277260423</v>
      </c>
      <c r="D810" s="2">
        <f t="shared" si="74"/>
        <v>8.588133604059724</v>
      </c>
      <c r="E810" s="2">
        <f t="shared" si="73"/>
        <v>-0.38552627633368175</v>
      </c>
      <c r="F810" s="2">
        <f t="shared" si="77"/>
        <v>-0.22260389723113916</v>
      </c>
      <c r="G810" s="2">
        <f t="shared" si="75"/>
        <v>-0.16292237910254259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5">
        <f>TITRES_STAT!D814</f>
        <v>9.7059999999999995</v>
      </c>
      <c r="C811" s="2">
        <f t="shared" si="72"/>
        <v>8.232821584998959</v>
      </c>
      <c r="D811" s="2">
        <f t="shared" si="74"/>
        <v>8.6709385222775222</v>
      </c>
      <c r="E811" s="2">
        <f t="shared" si="73"/>
        <v>-0.43811693727856316</v>
      </c>
      <c r="F811" s="2">
        <f t="shared" si="77"/>
        <v>-0.265706505240624</v>
      </c>
      <c r="G811" s="2">
        <f t="shared" si="75"/>
        <v>-0.17241043203793915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5">
        <f>TITRES_STAT!D815</f>
        <v>9.8919999999999995</v>
      </c>
      <c r="C812" s="2">
        <f t="shared" si="72"/>
        <v>8.2479259565375802</v>
      </c>
      <c r="D812" s="2">
        <f t="shared" si="74"/>
        <v>8.7613875206273359</v>
      </c>
      <c r="E812" s="2">
        <f t="shared" si="73"/>
        <v>-0.51346156408975574</v>
      </c>
      <c r="F812" s="2">
        <f t="shared" si="77"/>
        <v>-0.31525751701045035</v>
      </c>
      <c r="G812" s="2">
        <f t="shared" si="75"/>
        <v>-0.19820404707930539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5">
        <f>TITRES_STAT!D816</f>
        <v>9.8239999999999998</v>
      </c>
      <c r="C813" s="2">
        <f t="shared" si="72"/>
        <v>8.2607065786087226</v>
      </c>
      <c r="D813" s="2">
        <f t="shared" si="74"/>
        <v>8.8400995561364226</v>
      </c>
      <c r="E813" s="2">
        <f t="shared" si="73"/>
        <v>-0.57939297752770003</v>
      </c>
      <c r="F813" s="2">
        <f t="shared" si="77"/>
        <v>-0.36808460911390034</v>
      </c>
      <c r="G813" s="2">
        <f t="shared" si="75"/>
        <v>-0.21130836841379969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5">
        <f>TITRES_STAT!D817</f>
        <v>9.9420000000000002</v>
      </c>
      <c r="C814" s="2">
        <f t="shared" si="72"/>
        <v>8.2532132588227647</v>
      </c>
      <c r="D814" s="2">
        <f t="shared" si="74"/>
        <v>8.921721811237429</v>
      </c>
      <c r="E814" s="2">
        <f t="shared" si="73"/>
        <v>-0.66850855241466434</v>
      </c>
      <c r="F814" s="2">
        <f t="shared" si="77"/>
        <v>-0.42816939777405316</v>
      </c>
      <c r="G814" s="2">
        <f t="shared" si="75"/>
        <v>-0.24033915464061117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5">
        <f>TITRES_STAT!D818</f>
        <v>9.923</v>
      </c>
      <c r="C815" s="2">
        <f t="shared" si="72"/>
        <v>8.2468727574654164</v>
      </c>
      <c r="D815" s="2">
        <f t="shared" si="74"/>
        <v>8.9958905659605826</v>
      </c>
      <c r="E815" s="2">
        <f t="shared" si="73"/>
        <v>-0.74901780849516619</v>
      </c>
      <c r="F815" s="2">
        <f t="shared" si="77"/>
        <v>-0.4923390799182758</v>
      </c>
      <c r="G815" s="2">
        <f t="shared" si="75"/>
        <v>-0.25667872857689039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5">
        <f>TITRES_STAT!D819</f>
        <v>9.8610000000000007</v>
      </c>
      <c r="C816" s="2">
        <f t="shared" si="72"/>
        <v>8.3172000255476597</v>
      </c>
      <c r="D816" s="2">
        <f t="shared" si="74"/>
        <v>9.059972746259799</v>
      </c>
      <c r="E816" s="2">
        <f t="shared" si="73"/>
        <v>-0.74277272071213929</v>
      </c>
      <c r="F816" s="2">
        <f t="shared" si="77"/>
        <v>-0.54242580807704854</v>
      </c>
      <c r="G816" s="2">
        <f t="shared" si="75"/>
        <v>-0.20034691263509075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5">
        <f>TITRES_STAT!D820</f>
        <v>9.7929999999999993</v>
      </c>
      <c r="C817" s="2">
        <f t="shared" si="72"/>
        <v>8.4447077139249433</v>
      </c>
      <c r="D817" s="2">
        <f t="shared" si="74"/>
        <v>9.1142710613516655</v>
      </c>
      <c r="E817" s="2">
        <f t="shared" si="73"/>
        <v>-0.66956334742672219</v>
      </c>
      <c r="F817" s="2">
        <f t="shared" si="77"/>
        <v>-0.56785331594698329</v>
      </c>
      <c r="G817" s="2">
        <f t="shared" si="75"/>
        <v>-0.10171003147973889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5">
        <f>TITRES_STAT!D821</f>
        <v>9.6430000000000007</v>
      </c>
      <c r="C818" s="2">
        <f t="shared" si="72"/>
        <v>8.6004449887057213</v>
      </c>
      <c r="D818" s="2">
        <f t="shared" si="74"/>
        <v>9.1534361679182101</v>
      </c>
      <c r="E818" s="2">
        <f t="shared" si="73"/>
        <v>-0.55299117921248886</v>
      </c>
      <c r="F818" s="2">
        <f t="shared" si="77"/>
        <v>-0.56488088860008445</v>
      </c>
      <c r="G818" s="2">
        <f t="shared" si="75"/>
        <v>1.1889709387595593E-2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5">
        <f>TITRES_STAT!D822</f>
        <v>9.718</v>
      </c>
      <c r="C819" s="2">
        <f t="shared" si="72"/>
        <v>8.7129919135202254</v>
      </c>
      <c r="D819" s="2">
        <f t="shared" si="74"/>
        <v>9.1952557110353794</v>
      </c>
      <c r="E819" s="2">
        <f t="shared" si="73"/>
        <v>-0.48226379751515402</v>
      </c>
      <c r="F819" s="2">
        <f t="shared" si="77"/>
        <v>-0.54835747038309834</v>
      </c>
      <c r="G819" s="2">
        <f t="shared" si="75"/>
        <v>6.609367286794432E-2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5">
        <f>TITRES_STAT!D823</f>
        <v>9.7680000000000007</v>
      </c>
      <c r="C820" s="2">
        <f t="shared" si="72"/>
        <v>8.8226854652863445</v>
      </c>
      <c r="D820" s="2">
        <f t="shared" si="74"/>
        <v>9.2376812139216486</v>
      </c>
      <c r="E820" s="2">
        <f t="shared" si="73"/>
        <v>-0.4149957486353042</v>
      </c>
      <c r="F820" s="2">
        <f t="shared" si="77"/>
        <v>-0.52168512603353956</v>
      </c>
      <c r="G820" s="2">
        <f t="shared" si="75"/>
        <v>0.10668937739823536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5">
        <f>TITRES_STAT!D824</f>
        <v>9.7240000000000002</v>
      </c>
      <c r="C821" s="2">
        <f t="shared" si="72"/>
        <v>8.9585800090884451</v>
      </c>
      <c r="D821" s="2">
        <f t="shared" si="74"/>
        <v>9.273704827705231</v>
      </c>
      <c r="E821" s="2">
        <f t="shared" si="73"/>
        <v>-0.31512481861678587</v>
      </c>
      <c r="F821" s="2">
        <f t="shared" si="77"/>
        <v>-0.48037306455018886</v>
      </c>
      <c r="G821" s="2">
        <f t="shared" si="75"/>
        <v>0.16524824593340298</v>
      </c>
      <c r="H821" s="2" t="str">
        <f t="shared" si="76"/>
        <v>Sell</v>
      </c>
    </row>
    <row r="822" spans="1:8" ht="13.5" x14ac:dyDescent="0.25">
      <c r="A822" s="3">
        <f>TITRES_STAT!B825</f>
        <v>43200</v>
      </c>
      <c r="B822" s="5">
        <f>TITRES_STAT!D825</f>
        <v>9.9480000000000004</v>
      </c>
      <c r="C822" s="2">
        <f t="shared" si="72"/>
        <v>9.1021830846132996</v>
      </c>
      <c r="D822" s="2">
        <f t="shared" si="74"/>
        <v>9.3236526182455837</v>
      </c>
      <c r="E822" s="2">
        <f t="shared" si="73"/>
        <v>-0.22146953363228405</v>
      </c>
      <c r="F822" s="2">
        <f t="shared" si="77"/>
        <v>-0.42859235836660792</v>
      </c>
      <c r="G822" s="2">
        <f t="shared" si="75"/>
        <v>0.20712282473432386</v>
      </c>
      <c r="H822" s="2" t="str">
        <f t="shared" si="76"/>
        <v>Sell</v>
      </c>
    </row>
    <row r="823" spans="1:8" ht="13.5" x14ac:dyDescent="0.25">
      <c r="A823" s="3">
        <f>TITRES_STAT!B826</f>
        <v>43201</v>
      </c>
      <c r="B823" s="5">
        <f>TITRES_STAT!D826</f>
        <v>9.9480000000000004</v>
      </c>
      <c r="C823" s="2">
        <f t="shared" si="72"/>
        <v>9.2132318408266372</v>
      </c>
      <c r="D823" s="2">
        <f t="shared" si="74"/>
        <v>9.3699005724496143</v>
      </c>
      <c r="E823" s="2">
        <f t="shared" si="73"/>
        <v>-0.15666873162297712</v>
      </c>
      <c r="F823" s="2">
        <f t="shared" si="77"/>
        <v>-0.37420763301788174</v>
      </c>
      <c r="G823" s="2">
        <f t="shared" si="75"/>
        <v>0.21753890139490462</v>
      </c>
      <c r="H823" s="2" t="str">
        <f t="shared" si="76"/>
        <v>Sell</v>
      </c>
    </row>
    <row r="824" spans="1:8" ht="13.5" x14ac:dyDescent="0.25">
      <c r="A824" s="3">
        <f>TITRES_STAT!B827</f>
        <v>43202</v>
      </c>
      <c r="B824" s="5">
        <f>TITRES_STAT!D827</f>
        <v>9.9420000000000002</v>
      </c>
      <c r="C824" s="2">
        <f t="shared" si="72"/>
        <v>9.3253500191610001</v>
      </c>
      <c r="D824" s="2">
        <f t="shared" si="74"/>
        <v>9.4122783078237173</v>
      </c>
      <c r="E824" s="2">
        <f t="shared" si="73"/>
        <v>-8.6928288662717179E-2</v>
      </c>
      <c r="F824" s="2">
        <f t="shared" si="77"/>
        <v>-0.3167517641468488</v>
      </c>
      <c r="G824" s="2">
        <f t="shared" si="75"/>
        <v>0.22982347548413162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5">
        <f>TITRES_STAT!D828</f>
        <v>10.004</v>
      </c>
      <c r="C825" s="2">
        <f t="shared" si="72"/>
        <v>9.4172961700593074</v>
      </c>
      <c r="D825" s="2">
        <f t="shared" si="74"/>
        <v>9.4561095442812189</v>
      </c>
      <c r="E825" s="2">
        <f t="shared" si="73"/>
        <v>-3.8813374221911445E-2</v>
      </c>
      <c r="F825" s="2">
        <f t="shared" si="77"/>
        <v>-0.26116408616186138</v>
      </c>
      <c r="G825" s="2">
        <f t="shared" si="75"/>
        <v>0.22235071193994993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5">
        <f>TITRES_STAT!D829</f>
        <v>9.9979999999999993</v>
      </c>
      <c r="C826" s="2">
        <f t="shared" si="72"/>
        <v>9.4855582977424913</v>
      </c>
      <c r="D826" s="2">
        <f t="shared" si="74"/>
        <v>9.4962495780381655</v>
      </c>
      <c r="E826" s="2">
        <f t="shared" si="73"/>
        <v>-1.0691280295674233E-2</v>
      </c>
      <c r="F826" s="2">
        <f t="shared" si="77"/>
        <v>-0.21106952498862394</v>
      </c>
      <c r="G826" s="2">
        <f t="shared" si="75"/>
        <v>0.20037824469294971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5">
        <f>TITRES_STAT!D830</f>
        <v>9.9979999999999993</v>
      </c>
      <c r="C827" s="2">
        <f t="shared" si="72"/>
        <v>9.5328570211667234</v>
      </c>
      <c r="D827" s="2">
        <f t="shared" si="74"/>
        <v>9.5334162759612653</v>
      </c>
      <c r="E827" s="2">
        <f t="shared" si="73"/>
        <v>-5.5925479454188576E-4</v>
      </c>
      <c r="F827" s="2">
        <f t="shared" si="77"/>
        <v>-0.16896747094980752</v>
      </c>
      <c r="G827" s="2">
        <f t="shared" si="75"/>
        <v>0.16840821615526563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5">
        <f>TITRES_STAT!D831</f>
        <v>9.9540000000000006</v>
      </c>
      <c r="C828" s="2">
        <f t="shared" si="72"/>
        <v>9.5498020948333817</v>
      </c>
      <c r="D828" s="2">
        <f t="shared" si="74"/>
        <v>9.5645706258900614</v>
      </c>
      <c r="E828" s="2">
        <f t="shared" si="73"/>
        <v>-1.4768531056679635E-2</v>
      </c>
      <c r="F828" s="2">
        <f t="shared" si="77"/>
        <v>-0.13812768297118194</v>
      </c>
      <c r="G828" s="2">
        <f t="shared" si="75"/>
        <v>0.12335915191450231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5">
        <f>TITRES_STAT!D832</f>
        <v>9.9540000000000006</v>
      </c>
      <c r="C829" s="2">
        <f t="shared" si="72"/>
        <v>9.5756786956282447</v>
      </c>
      <c r="D829" s="2">
        <f t="shared" si="74"/>
        <v>9.5934172461945018</v>
      </c>
      <c r="E829" s="2">
        <f t="shared" si="73"/>
        <v>-1.7738550566257061E-2</v>
      </c>
      <c r="F829" s="2">
        <f t="shared" si="77"/>
        <v>-0.11404985649019697</v>
      </c>
      <c r="G829" s="2">
        <f t="shared" si="75"/>
        <v>9.6311305923939911E-2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5">
        <f>TITRES_STAT!D833</f>
        <v>9.9540000000000006</v>
      </c>
      <c r="C830" s="2">
        <f t="shared" si="72"/>
        <v>9.6052665886085133</v>
      </c>
      <c r="D830" s="2">
        <f t="shared" si="74"/>
        <v>9.6201270798097251</v>
      </c>
      <c r="E830" s="2">
        <f t="shared" si="73"/>
        <v>-1.4860491201211801E-2</v>
      </c>
      <c r="F830" s="2">
        <f t="shared" si="77"/>
        <v>-9.4211983432399948E-2</v>
      </c>
      <c r="G830" s="2">
        <f t="shared" si="75"/>
        <v>7.9351492231188148E-2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5">
        <f>TITRES_STAT!D834</f>
        <v>9.9540000000000006</v>
      </c>
      <c r="C831" s="2">
        <f t="shared" si="72"/>
        <v>9.6235332672841274</v>
      </c>
      <c r="D831" s="2">
        <f t="shared" si="74"/>
        <v>9.6448584072312276</v>
      </c>
      <c r="E831" s="2">
        <f t="shared" si="73"/>
        <v>-2.1325139947100169E-2</v>
      </c>
      <c r="F831" s="2">
        <f t="shared" si="77"/>
        <v>-7.9634614735340004E-2</v>
      </c>
      <c r="G831" s="2">
        <f t="shared" si="75"/>
        <v>5.8309474788239835E-2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5">
        <f>TITRES_STAT!D835</f>
        <v>9.9540000000000006</v>
      </c>
      <c r="C832" s="2">
        <f t="shared" si="72"/>
        <v>9.6734512261634933</v>
      </c>
      <c r="D832" s="2">
        <f t="shared" si="74"/>
        <v>9.6677577844733591</v>
      </c>
      <c r="E832" s="2">
        <f t="shared" si="73"/>
        <v>5.6934416901341933E-3</v>
      </c>
      <c r="F832" s="2">
        <f t="shared" si="77"/>
        <v>-6.2569003450245159E-2</v>
      </c>
      <c r="G832" s="2">
        <f t="shared" si="75"/>
        <v>6.8262445140379352E-2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5">
        <f>TITRES_STAT!D836</f>
        <v>9.9540000000000006</v>
      </c>
      <c r="C833" s="2">
        <f t="shared" si="72"/>
        <v>9.7156894990614173</v>
      </c>
      <c r="D833" s="2">
        <f t="shared" si="74"/>
        <v>9.6889609115494064</v>
      </c>
      <c r="E833" s="2">
        <f t="shared" si="73"/>
        <v>2.6728587512010904E-2</v>
      </c>
      <c r="F833" s="2">
        <f t="shared" si="77"/>
        <v>-4.4709485257793946E-2</v>
      </c>
      <c r="G833" s="2">
        <f t="shared" si="75"/>
        <v>7.143807276980485E-2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5">
        <f>TITRES_STAT!D837</f>
        <v>9.9540000000000006</v>
      </c>
      <c r="C834" s="2">
        <f t="shared" si="72"/>
        <v>9.7505064992058141</v>
      </c>
      <c r="D834" s="2">
        <f t="shared" si="74"/>
        <v>9.7085934366198217</v>
      </c>
      <c r="E834" s="2">
        <f t="shared" si="73"/>
        <v>4.1913062585992478E-2</v>
      </c>
      <c r="F834" s="2">
        <f t="shared" si="77"/>
        <v>-2.738497568903666E-2</v>
      </c>
      <c r="G834" s="2">
        <f t="shared" si="75"/>
        <v>6.9298038275029145E-2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5">
        <f>TITRES_STAT!D838</f>
        <v>9.9540000000000006</v>
      </c>
      <c r="C835" s="2">
        <f t="shared" si="72"/>
        <v>9.789505499327996</v>
      </c>
      <c r="D835" s="2">
        <f t="shared" si="74"/>
        <v>9.7267717005739094</v>
      </c>
      <c r="E835" s="2">
        <f t="shared" si="73"/>
        <v>6.2733798754086578E-2</v>
      </c>
      <c r="F835" s="2">
        <f t="shared" si="77"/>
        <v>-9.3612208004120144E-3</v>
      </c>
      <c r="G835" s="2">
        <f t="shared" si="75"/>
        <v>7.2095019554498596E-2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5">
        <f>TITRES_STAT!D839</f>
        <v>9.9540000000000006</v>
      </c>
      <c r="C836" s="2">
        <f t="shared" si="72"/>
        <v>9.8215815763544594</v>
      </c>
      <c r="D836" s="2">
        <f t="shared" si="74"/>
        <v>9.7436034264573248</v>
      </c>
      <c r="E836" s="2">
        <f t="shared" si="73"/>
        <v>7.7978149897134585E-2</v>
      </c>
      <c r="F836" s="2">
        <f t="shared" si="77"/>
        <v>8.1066533390973059E-3</v>
      </c>
      <c r="G836" s="2">
        <f t="shared" si="75"/>
        <v>6.9871496558037274E-2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5">
        <f>TITRES_STAT!D840</f>
        <v>9.9540000000000006</v>
      </c>
      <c r="C837" s="2">
        <f t="shared" si="72"/>
        <v>9.8487228722999269</v>
      </c>
      <c r="D837" s="2">
        <f t="shared" si="74"/>
        <v>9.7591883578308565</v>
      </c>
      <c r="E837" s="2">
        <f t="shared" si="73"/>
        <v>8.9534514469070459E-2</v>
      </c>
      <c r="F837" s="2">
        <f t="shared" si="77"/>
        <v>2.4392225565091935E-2</v>
      </c>
      <c r="G837" s="2">
        <f t="shared" si="75"/>
        <v>6.5142288903978524E-2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5">
        <f>TITRES_STAT!D841</f>
        <v>9.9480000000000004</v>
      </c>
      <c r="C838" s="2">
        <f t="shared" si="72"/>
        <v>9.8649193534845541</v>
      </c>
      <c r="D838" s="2">
        <f t="shared" si="74"/>
        <v>9.7731744053989402</v>
      </c>
      <c r="E838" s="2">
        <f t="shared" si="73"/>
        <v>9.1744948085613842E-2</v>
      </c>
      <c r="F838" s="2">
        <f t="shared" si="77"/>
        <v>3.7862770069196319E-2</v>
      </c>
      <c r="G838" s="2">
        <f t="shared" si="75"/>
        <v>5.3882178016417523E-2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5">
        <f>TITRES_STAT!D842</f>
        <v>9.9480000000000004</v>
      </c>
      <c r="C839" s="2">
        <f t="shared" si="72"/>
        <v>9.8786240683330835</v>
      </c>
      <c r="D839" s="2">
        <f t="shared" si="74"/>
        <v>9.7861244494434629</v>
      </c>
      <c r="E839" s="2">
        <f t="shared" si="73"/>
        <v>9.249961888962055E-2</v>
      </c>
      <c r="F839" s="2">
        <f t="shared" si="77"/>
        <v>4.8790139833281169E-2</v>
      </c>
      <c r="G839" s="2">
        <f t="shared" si="75"/>
        <v>4.370947905633938E-2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5">
        <f>TITRES_STAT!D843</f>
        <v>9.9540000000000006</v>
      </c>
      <c r="C840" s="2">
        <f t="shared" si="72"/>
        <v>9.8902203655126097</v>
      </c>
      <c r="D840" s="2">
        <f t="shared" si="74"/>
        <v>9.7985596754106137</v>
      </c>
      <c r="E840" s="2">
        <f t="shared" si="73"/>
        <v>9.1660690101996067E-2</v>
      </c>
      <c r="F840" s="2">
        <f t="shared" si="77"/>
        <v>5.7364249887024155E-2</v>
      </c>
      <c r="G840" s="2">
        <f t="shared" si="75"/>
        <v>3.4296440214971913E-2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5">
        <f>TITRES_STAT!D844</f>
        <v>9.9540000000000006</v>
      </c>
      <c r="C841" s="2">
        <f t="shared" si="72"/>
        <v>9.9000326169722079</v>
      </c>
      <c r="D841" s="2">
        <f t="shared" si="74"/>
        <v>9.8100737735283463</v>
      </c>
      <c r="E841" s="2">
        <f t="shared" si="73"/>
        <v>8.9958843443861625E-2</v>
      </c>
      <c r="F841" s="2">
        <f t="shared" si="77"/>
        <v>6.3883168598391646E-2</v>
      </c>
      <c r="G841" s="2">
        <f t="shared" si="75"/>
        <v>2.6075674845469979E-2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5">
        <f>TITRES_STAT!D845</f>
        <v>9.9540000000000006</v>
      </c>
      <c r="C842" s="2">
        <f t="shared" si="72"/>
        <v>9.9083352912841764</v>
      </c>
      <c r="D842" s="2">
        <f t="shared" si="74"/>
        <v>9.8207349754892093</v>
      </c>
      <c r="E842" s="2">
        <f t="shared" si="73"/>
        <v>8.7600315794967187E-2</v>
      </c>
      <c r="F842" s="2">
        <f t="shared" si="77"/>
        <v>6.8626598037706765E-2</v>
      </c>
      <c r="G842" s="2">
        <f t="shared" si="75"/>
        <v>1.8973717757260422E-2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5">
        <f>TITRES_STAT!D846</f>
        <v>9.9540000000000006</v>
      </c>
      <c r="C843" s="2">
        <f t="shared" si="72"/>
        <v>9.9153606310866103</v>
      </c>
      <c r="D843" s="2">
        <f t="shared" si="74"/>
        <v>9.8306064587863062</v>
      </c>
      <c r="E843" s="2">
        <f t="shared" si="73"/>
        <v>8.475417230030402E-2</v>
      </c>
      <c r="F843" s="2">
        <f t="shared" si="77"/>
        <v>7.1852112890226222E-2</v>
      </c>
      <c r="G843" s="2">
        <f t="shared" si="75"/>
        <v>1.2902059410077799E-2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5">
        <f>TITRES_STAT!D847</f>
        <v>10.202999999999999</v>
      </c>
      <c r="C844" s="2">
        <f t="shared" si="72"/>
        <v>9.9213051493809772</v>
      </c>
      <c r="D844" s="2">
        <f t="shared" si="74"/>
        <v>9.8581911655428769</v>
      </c>
      <c r="E844" s="2">
        <f t="shared" si="73"/>
        <v>6.3113983838100296E-2</v>
      </c>
      <c r="F844" s="2">
        <f t="shared" si="77"/>
        <v>7.0104487079801034E-2</v>
      </c>
      <c r="G844" s="2">
        <f t="shared" si="75"/>
        <v>-6.9905032417007379E-3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5">
        <f>TITRES_STAT!D848</f>
        <v>10.452</v>
      </c>
      <c r="C845" s="2">
        <f t="shared" si="72"/>
        <v>9.9263351263992874</v>
      </c>
      <c r="D845" s="2">
        <f t="shared" si="74"/>
        <v>9.9021770051322946</v>
      </c>
      <c r="E845" s="2">
        <f t="shared" si="73"/>
        <v>2.4158121266992794E-2</v>
      </c>
      <c r="F845" s="2">
        <f t="shared" si="77"/>
        <v>6.0915213917239391E-2</v>
      </c>
      <c r="G845" s="2">
        <f t="shared" si="75"/>
        <v>-3.6757092650246598E-2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5">
        <f>TITRES_STAT!D849</f>
        <v>10.726000000000001</v>
      </c>
      <c r="C846" s="2">
        <f t="shared" si="72"/>
        <v>9.930591260799396</v>
      </c>
      <c r="D846" s="2">
        <f t="shared" si="74"/>
        <v>9.9632009306780507</v>
      </c>
      <c r="E846" s="2">
        <f t="shared" si="73"/>
        <v>-3.2609669878654657E-2</v>
      </c>
      <c r="F846" s="2">
        <f t="shared" si="77"/>
        <v>4.2210237158060583E-2</v>
      </c>
      <c r="G846" s="2">
        <f t="shared" si="75"/>
        <v>-7.4819907036715233E-2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5">
        <f>TITRES_STAT!D850</f>
        <v>11.01</v>
      </c>
      <c r="C847" s="2">
        <f t="shared" ref="C847:C910" si="78">$C$4*B837+C846*(1-$C$4)</f>
        <v>9.9341926052917966</v>
      </c>
      <c r="D847" s="2">
        <f t="shared" si="74"/>
        <v>10.040741602479676</v>
      </c>
      <c r="E847" s="2">
        <f t="shared" si="73"/>
        <v>-0.10654899718787902</v>
      </c>
      <c r="F847" s="2">
        <f t="shared" si="77"/>
        <v>1.2458390288872662E-2</v>
      </c>
      <c r="G847" s="2">
        <f t="shared" si="75"/>
        <v>-0.11900738747675169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5">
        <f>TITRES_STAT!D851</f>
        <v>10.997</v>
      </c>
      <c r="C848" s="2">
        <f t="shared" si="78"/>
        <v>9.9363168198622898</v>
      </c>
      <c r="D848" s="2">
        <f t="shared" si="74"/>
        <v>10.111575557851552</v>
      </c>
      <c r="E848" s="2">
        <f t="shared" si="73"/>
        <v>-0.17525873798926206</v>
      </c>
      <c r="F848" s="2">
        <f t="shared" si="77"/>
        <v>-2.5085035366754285E-2</v>
      </c>
      <c r="G848" s="2">
        <f t="shared" si="75"/>
        <v>-0.15017370262250779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5">
        <f>TITRES_STAT!D852</f>
        <v>10.759</v>
      </c>
      <c r="C849" s="2">
        <f t="shared" si="78"/>
        <v>9.9381142321911682</v>
      </c>
      <c r="D849" s="2">
        <f t="shared" si="74"/>
        <v>10.159532923936622</v>
      </c>
      <c r="E849" s="2">
        <f t="shared" si="73"/>
        <v>-0.2214186917454537</v>
      </c>
      <c r="F849" s="2">
        <f t="shared" si="77"/>
        <v>-6.4351766642494174E-2</v>
      </c>
      <c r="G849" s="2">
        <f t="shared" si="75"/>
        <v>-0.15706692510295953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5">
        <f>TITRES_STAT!D853</f>
        <v>10.766</v>
      </c>
      <c r="C850" s="2">
        <f t="shared" si="78"/>
        <v>9.9405581964694498</v>
      </c>
      <c r="D850" s="2">
        <f t="shared" si="74"/>
        <v>10.204456411052428</v>
      </c>
      <c r="E850" s="2">
        <f t="shared" si="73"/>
        <v>-0.26389821458297824</v>
      </c>
      <c r="F850" s="2">
        <f t="shared" si="77"/>
        <v>-0.10426105623059098</v>
      </c>
      <c r="G850" s="2">
        <f t="shared" si="75"/>
        <v>-0.15963715835238726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5">
        <f>TITRES_STAT!D854</f>
        <v>10.699</v>
      </c>
      <c r="C851" s="2">
        <f t="shared" si="78"/>
        <v>9.9426261662433806</v>
      </c>
      <c r="D851" s="2">
        <f t="shared" si="74"/>
        <v>10.241089269492988</v>
      </c>
      <c r="E851" s="2">
        <f t="shared" si="73"/>
        <v>-0.2984631032496079</v>
      </c>
      <c r="F851" s="2">
        <f t="shared" si="77"/>
        <v>-0.14310146563439438</v>
      </c>
      <c r="G851" s="2">
        <f t="shared" si="75"/>
        <v>-0.15536163761521352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5">
        <f>TITRES_STAT!D855</f>
        <v>10.699</v>
      </c>
      <c r="C852" s="2">
        <f t="shared" si="78"/>
        <v>9.9443759868213224</v>
      </c>
      <c r="D852" s="2">
        <f t="shared" si="74"/>
        <v>10.275008582863878</v>
      </c>
      <c r="E852" s="2">
        <f t="shared" si="73"/>
        <v>-0.33063259604255535</v>
      </c>
      <c r="F852" s="2">
        <f t="shared" si="77"/>
        <v>-0.18060769171602659</v>
      </c>
      <c r="G852" s="2">
        <f t="shared" si="75"/>
        <v>-0.15002490432652876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5">
        <f>TITRES_STAT!D856</f>
        <v>10.699</v>
      </c>
      <c r="C853" s="2">
        <f t="shared" si="78"/>
        <v>9.9458566042334269</v>
      </c>
      <c r="D853" s="2">
        <f t="shared" si="74"/>
        <v>10.30641535450359</v>
      </c>
      <c r="E853" s="2">
        <f t="shared" si="73"/>
        <v>-0.36055875027016349</v>
      </c>
      <c r="F853" s="2">
        <f t="shared" si="77"/>
        <v>-0.21659790342685398</v>
      </c>
      <c r="G853" s="2">
        <f t="shared" si="75"/>
        <v>-0.14396084684330951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5">
        <f>TITRES_STAT!D857</f>
        <v>10.766</v>
      </c>
      <c r="C854" s="2">
        <f t="shared" si="78"/>
        <v>9.985417126659053</v>
      </c>
      <c r="D854" s="2">
        <f t="shared" si="74"/>
        <v>10.340458661577399</v>
      </c>
      <c r="E854" s="2">
        <f t="shared" si="73"/>
        <v>-0.355041534918346</v>
      </c>
      <c r="F854" s="2">
        <f t="shared" si="77"/>
        <v>-0.24428662972515242</v>
      </c>
      <c r="G854" s="2">
        <f t="shared" si="75"/>
        <v>-0.11075490519319359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5">
        <f>TITRES_STAT!D858</f>
        <v>11.076000000000001</v>
      </c>
      <c r="C855" s="2">
        <f t="shared" si="78"/>
        <v>10.057199107173044</v>
      </c>
      <c r="D855" s="2">
        <f t="shared" si="74"/>
        <v>10.394943205164259</v>
      </c>
      <c r="E855" s="2">
        <f t="shared" si="73"/>
        <v>-0.33774409799121408</v>
      </c>
      <c r="F855" s="2">
        <f t="shared" si="77"/>
        <v>-0.26297812337836474</v>
      </c>
      <c r="G855" s="2">
        <f t="shared" si="75"/>
        <v>-7.476597461284934E-2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5">
        <f>TITRES_STAT!D859</f>
        <v>11.076000000000001</v>
      </c>
      <c r="C856" s="2">
        <f t="shared" si="78"/>
        <v>10.160091552223346</v>
      </c>
      <c r="D856" s="2">
        <f t="shared" si="74"/>
        <v>10.445391856633572</v>
      </c>
      <c r="E856" s="2">
        <f t="shared" si="73"/>
        <v>-0.28530030441022625</v>
      </c>
      <c r="F856" s="2">
        <f t="shared" si="77"/>
        <v>-0.26744255958473706</v>
      </c>
      <c r="G856" s="2">
        <f t="shared" si="75"/>
        <v>-1.7857744825489186E-2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5">
        <f>TITRES_STAT!D860</f>
        <v>11.076000000000001</v>
      </c>
      <c r="C857" s="2">
        <f t="shared" si="78"/>
        <v>10.290846698035139</v>
      </c>
      <c r="D857" s="2">
        <f t="shared" si="74"/>
        <v>10.492103570957012</v>
      </c>
      <c r="E857" s="2">
        <f t="shared" si="73"/>
        <v>-0.20125687292187244</v>
      </c>
      <c r="F857" s="2">
        <f t="shared" si="77"/>
        <v>-0.25420542225216414</v>
      </c>
      <c r="G857" s="2">
        <f t="shared" si="75"/>
        <v>5.2948549330291694E-2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5">
        <f>TITRES_STAT!D861</f>
        <v>11.076000000000001</v>
      </c>
      <c r="C858" s="2">
        <f t="shared" si="78"/>
        <v>10.399485667568195</v>
      </c>
      <c r="D858" s="2">
        <f t="shared" si="74"/>
        <v>10.535355158293529</v>
      </c>
      <c r="E858" s="2">
        <f t="shared" si="73"/>
        <v>-0.13586949072533372</v>
      </c>
      <c r="F858" s="2">
        <f t="shared" si="77"/>
        <v>-0.23053823594679806</v>
      </c>
      <c r="G858" s="2">
        <f t="shared" si="75"/>
        <v>9.4668745221464345E-2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5">
        <f>TITRES_STAT!D862</f>
        <v>10.898</v>
      </c>
      <c r="C859" s="2">
        <f t="shared" si="78"/>
        <v>10.454795564865396</v>
      </c>
      <c r="D859" s="2">
        <f t="shared" si="74"/>
        <v>10.562217739160674</v>
      </c>
      <c r="E859" s="2">
        <f t="shared" si="73"/>
        <v>-0.10742217429527834</v>
      </c>
      <c r="F859" s="2">
        <f t="shared" si="77"/>
        <v>-0.20591502361649411</v>
      </c>
      <c r="G859" s="2">
        <f t="shared" si="75"/>
        <v>9.849284932121577E-2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5">
        <f>TITRES_STAT!D863</f>
        <v>10.898</v>
      </c>
      <c r="C860" s="2">
        <f t="shared" si="78"/>
        <v>10.50267317027072</v>
      </c>
      <c r="D860" s="2">
        <f t="shared" si="74"/>
        <v>10.587090499222848</v>
      </c>
      <c r="E860" s="2">
        <f t="shared" ref="E860:E923" si="79">C860-D860</f>
        <v>-8.4417328952127946E-2</v>
      </c>
      <c r="F860" s="2">
        <f t="shared" si="77"/>
        <v>-0.1816154846836209</v>
      </c>
      <c r="G860" s="2">
        <f t="shared" si="75"/>
        <v>9.7198155731492958E-2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5">
        <f>TITRES_STAT!D864</f>
        <v>10.884</v>
      </c>
      <c r="C861" s="2">
        <f t="shared" si="78"/>
        <v>10.532877297921379</v>
      </c>
      <c r="D861" s="2">
        <f t="shared" ref="D861:D924" si="80">$D$4*B861+(1-$D$4)*D860</f>
        <v>10.609083795576712</v>
      </c>
      <c r="E861" s="2">
        <f t="shared" si="79"/>
        <v>-7.6206497655332939E-2</v>
      </c>
      <c r="F861" s="2">
        <f t="shared" si="77"/>
        <v>-0.16053368727796333</v>
      </c>
      <c r="G861" s="2">
        <f t="shared" si="75"/>
        <v>8.4327189622630389E-2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5">
        <f>TITRES_STAT!D865</f>
        <v>10.699</v>
      </c>
      <c r="C862" s="2">
        <f t="shared" si="78"/>
        <v>10.558434636702707</v>
      </c>
      <c r="D862" s="2">
        <f t="shared" si="80"/>
        <v>10.615744255163621</v>
      </c>
      <c r="E862" s="2">
        <f t="shared" si="79"/>
        <v>-5.7309618460914535E-2</v>
      </c>
      <c r="F862" s="2">
        <f t="shared" si="77"/>
        <v>-0.13988887351455356</v>
      </c>
      <c r="G862" s="2">
        <f t="shared" si="75"/>
        <v>8.2579255053639028E-2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5">
        <f>TITRES_STAT!D866</f>
        <v>11.314</v>
      </c>
      <c r="C863" s="2">
        <f t="shared" si="78"/>
        <v>10.580060077209984</v>
      </c>
      <c r="D863" s="2">
        <f t="shared" si="80"/>
        <v>10.667466902929279</v>
      </c>
      <c r="E863" s="2">
        <f t="shared" si="79"/>
        <v>-8.7406825719295256E-2</v>
      </c>
      <c r="F863" s="2">
        <f t="shared" si="77"/>
        <v>-0.12939246395550191</v>
      </c>
      <c r="G863" s="2">
        <f t="shared" si="75"/>
        <v>4.1985638236206657E-2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5">
        <f>TITRES_STAT!D867</f>
        <v>11.36</v>
      </c>
      <c r="C864" s="2">
        <f t="shared" si="78"/>
        <v>10.608666219177678</v>
      </c>
      <c r="D864" s="2">
        <f t="shared" si="80"/>
        <v>10.718765650860444</v>
      </c>
      <c r="E864" s="2">
        <f t="shared" si="79"/>
        <v>-0.11009943168276592</v>
      </c>
      <c r="F864" s="2">
        <f t="shared" si="77"/>
        <v>-0.12553385750095472</v>
      </c>
      <c r="G864" s="2">
        <f t="shared" si="75"/>
        <v>1.5434425818188796E-2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5">
        <f>TITRES_STAT!D868</f>
        <v>11.644</v>
      </c>
      <c r="C865" s="2">
        <f t="shared" si="78"/>
        <v>10.680563723919574</v>
      </c>
      <c r="D865" s="2">
        <f t="shared" si="80"/>
        <v>10.787301528574485</v>
      </c>
      <c r="E865" s="2">
        <f t="shared" si="79"/>
        <v>-0.10673780465491056</v>
      </c>
      <c r="F865" s="2">
        <f t="shared" si="77"/>
        <v>-0.12177464693174589</v>
      </c>
      <c r="G865" s="2">
        <f t="shared" si="75"/>
        <v>1.5036842276835327E-2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5">
        <f>TITRES_STAT!D869</f>
        <v>11.743</v>
      </c>
      <c r="C866" s="2">
        <f t="shared" si="78"/>
        <v>10.741400074085794</v>
      </c>
      <c r="D866" s="2">
        <f t="shared" si="80"/>
        <v>10.858094007939338</v>
      </c>
      <c r="E866" s="2">
        <f t="shared" si="79"/>
        <v>-0.11669393385354354</v>
      </c>
      <c r="F866" s="2">
        <f t="shared" si="77"/>
        <v>-0.12075850431610542</v>
      </c>
      <c r="G866" s="2">
        <f t="shared" si="75"/>
        <v>4.0645704625618811E-3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5">
        <f>TITRES_STAT!D870</f>
        <v>11.71</v>
      </c>
      <c r="C867" s="2">
        <f t="shared" si="78"/>
        <v>10.792876985764902</v>
      </c>
      <c r="D867" s="2">
        <f t="shared" si="80"/>
        <v>10.921198155499386</v>
      </c>
      <c r="E867" s="2">
        <f t="shared" si="79"/>
        <v>-0.12832116973448393</v>
      </c>
      <c r="F867" s="2">
        <f t="shared" si="77"/>
        <v>-0.12227103739978114</v>
      </c>
      <c r="G867" s="2">
        <f t="shared" si="75"/>
        <v>-6.050132334702793E-3</v>
      </c>
      <c r="H867" s="2" t="str">
        <f t="shared" si="76"/>
        <v>Hold</v>
      </c>
    </row>
    <row r="868" spans="1:8" ht="13.5" x14ac:dyDescent="0.25">
      <c r="A868" s="3">
        <f>TITRES_STAT!B871</f>
        <v>43265</v>
      </c>
      <c r="B868" s="5">
        <f>TITRES_STAT!D871</f>
        <v>12.06</v>
      </c>
      <c r="C868" s="2">
        <f t="shared" si="78"/>
        <v>10.836434372570302</v>
      </c>
      <c r="D868" s="2">
        <f t="shared" si="80"/>
        <v>11.005553847684617</v>
      </c>
      <c r="E868" s="2">
        <f t="shared" si="79"/>
        <v>-0.16911947511431435</v>
      </c>
      <c r="F868" s="2">
        <f t="shared" si="77"/>
        <v>-0.1316407249426878</v>
      </c>
      <c r="G868" s="2">
        <f t="shared" ref="G868:G931" si="81">E868-F868</f>
        <v>-3.7478750171626551E-2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5">
        <f>TITRES_STAT!D872</f>
        <v>12.053000000000001</v>
      </c>
      <c r="C869" s="2">
        <f t="shared" si="78"/>
        <v>10.845906007559487</v>
      </c>
      <c r="D869" s="2">
        <f t="shared" si="80"/>
        <v>11.08314245155983</v>
      </c>
      <c r="E869" s="2">
        <f t="shared" si="79"/>
        <v>-0.23723644400034338</v>
      </c>
      <c r="F869" s="2">
        <f t="shared" ref="F869:F932" si="83">(E869*(2/(10)))+((1-(2/10))*F868)</f>
        <v>-0.15275986875421893</v>
      </c>
      <c r="G869" s="2">
        <f t="shared" si="81"/>
        <v>-8.4476575246124452E-2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5">
        <f>TITRES_STAT!D873</f>
        <v>12.536</v>
      </c>
      <c r="C870" s="2">
        <f t="shared" si="78"/>
        <v>10.85392046793495</v>
      </c>
      <c r="D870" s="2">
        <f t="shared" si="80"/>
        <v>11.190761529222064</v>
      </c>
      <c r="E870" s="2">
        <f t="shared" si="79"/>
        <v>-0.33684106128711377</v>
      </c>
      <c r="F870" s="2">
        <f t="shared" si="83"/>
        <v>-0.1895761072607979</v>
      </c>
      <c r="G870" s="2">
        <f t="shared" si="81"/>
        <v>-0.14726495402631587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5">
        <f>TITRES_STAT!D874</f>
        <v>12.397</v>
      </c>
      <c r="C871" s="2">
        <f t="shared" si="78"/>
        <v>10.85854808825265</v>
      </c>
      <c r="D871" s="2">
        <f t="shared" si="80"/>
        <v>11.280112527057465</v>
      </c>
      <c r="E871" s="2">
        <f t="shared" si="79"/>
        <v>-0.42156443880481476</v>
      </c>
      <c r="F871" s="2">
        <f t="shared" si="83"/>
        <v>-0.23597377356960131</v>
      </c>
      <c r="G871" s="2">
        <f t="shared" si="81"/>
        <v>-0.18559066523521345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5">
        <f>TITRES_STAT!D875</f>
        <v>12.397</v>
      </c>
      <c r="C872" s="2">
        <f t="shared" si="78"/>
        <v>10.834002228521474</v>
      </c>
      <c r="D872" s="2">
        <f t="shared" si="80"/>
        <v>11.362844932460616</v>
      </c>
      <c r="E872" s="2">
        <f t="shared" si="79"/>
        <v>-0.52884270393914257</v>
      </c>
      <c r="F872" s="2">
        <f t="shared" si="83"/>
        <v>-0.29454755964350954</v>
      </c>
      <c r="G872" s="2">
        <f t="shared" si="81"/>
        <v>-0.23429514429563303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5">
        <f>TITRES_STAT!D876</f>
        <v>12.351000000000001</v>
      </c>
      <c r="C873" s="2">
        <f t="shared" si="78"/>
        <v>10.90784803951817</v>
      </c>
      <c r="D873" s="2">
        <f t="shared" si="80"/>
        <v>11.436041604130201</v>
      </c>
      <c r="E873" s="2">
        <f t="shared" si="79"/>
        <v>-0.52819356461203171</v>
      </c>
      <c r="F873" s="2">
        <f t="shared" si="83"/>
        <v>-0.34127676063721402</v>
      </c>
      <c r="G873" s="2">
        <f t="shared" si="81"/>
        <v>-0.18691680397481769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5">
        <f>TITRES_STAT!D877</f>
        <v>12.278</v>
      </c>
      <c r="C874" s="2">
        <f t="shared" si="78"/>
        <v>10.977409879592297</v>
      </c>
      <c r="D874" s="2">
        <f t="shared" si="80"/>
        <v>11.498408892713149</v>
      </c>
      <c r="E874" s="2">
        <f t="shared" si="79"/>
        <v>-0.52099901312085173</v>
      </c>
      <c r="F874" s="2">
        <f t="shared" si="83"/>
        <v>-0.37722121113394158</v>
      </c>
      <c r="G874" s="2">
        <f t="shared" si="81"/>
        <v>-0.14377780198691015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5">
        <f>TITRES_STAT!D878</f>
        <v>12.278</v>
      </c>
      <c r="C875" s="2">
        <f t="shared" si="78"/>
        <v>11.079962205808867</v>
      </c>
      <c r="D875" s="2">
        <f t="shared" si="80"/>
        <v>11.556156382141806</v>
      </c>
      <c r="E875" s="2">
        <f t="shared" si="79"/>
        <v>-0.47619417633293892</v>
      </c>
      <c r="F875" s="2">
        <f t="shared" si="83"/>
        <v>-0.39701580417374105</v>
      </c>
      <c r="G875" s="2">
        <f t="shared" si="81"/>
        <v>-7.9178372159197874E-2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5">
        <f>TITRES_STAT!D879</f>
        <v>12.548999999999999</v>
      </c>
      <c r="C876" s="2">
        <f t="shared" si="78"/>
        <v>11.181968020299809</v>
      </c>
      <c r="D876" s="2">
        <f t="shared" si="80"/>
        <v>11.629700353835005</v>
      </c>
      <c r="E876" s="2">
        <f t="shared" si="79"/>
        <v>-0.44773233353519615</v>
      </c>
      <c r="F876" s="2">
        <f t="shared" si="83"/>
        <v>-0.40715911004603211</v>
      </c>
      <c r="G876" s="2">
        <f t="shared" si="81"/>
        <v>-4.0573223489164034E-2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5">
        <f>TITRES_STAT!D880</f>
        <v>12.648</v>
      </c>
      <c r="C877" s="2">
        <f t="shared" si="78"/>
        <v>11.263203709484454</v>
      </c>
      <c r="D877" s="2">
        <f t="shared" si="80"/>
        <v>11.705129957254636</v>
      </c>
      <c r="E877" s="2">
        <f t="shared" si="79"/>
        <v>-0.44192624777018175</v>
      </c>
      <c r="F877" s="2">
        <f t="shared" si="83"/>
        <v>-0.41411253759086208</v>
      </c>
      <c r="G877" s="2">
        <f t="shared" si="81"/>
        <v>-2.7813710179319662E-2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5">
        <f>TITRES_STAT!D881</f>
        <v>12.648</v>
      </c>
      <c r="C878" s="2">
        <f t="shared" si="78"/>
        <v>11.385787754179153</v>
      </c>
      <c r="D878" s="2">
        <f t="shared" si="80"/>
        <v>11.774972182643182</v>
      </c>
      <c r="E878" s="2">
        <f t="shared" si="79"/>
        <v>-0.3891844284640289</v>
      </c>
      <c r="F878" s="2">
        <f t="shared" si="83"/>
        <v>-0.40912691576549548</v>
      </c>
      <c r="G878" s="2">
        <f t="shared" si="81"/>
        <v>1.9942487301466583E-2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5">
        <f>TITRES_STAT!D882</f>
        <v>12.680999999999999</v>
      </c>
      <c r="C879" s="2">
        <f t="shared" si="78"/>
        <v>11.488435791997745</v>
      </c>
      <c r="D879" s="2">
        <f t="shared" si="80"/>
        <v>11.842085354299243</v>
      </c>
      <c r="E879" s="2">
        <f t="shared" si="79"/>
        <v>-0.35364956230149858</v>
      </c>
      <c r="F879" s="2">
        <f t="shared" si="83"/>
        <v>-0.39803144507269617</v>
      </c>
      <c r="G879" s="2">
        <f t="shared" si="81"/>
        <v>4.4381882771197589E-2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5">
        <f>TITRES_STAT!D883</f>
        <v>12.615</v>
      </c>
      <c r="C880" s="2">
        <f t="shared" si="78"/>
        <v>11.649599516305784</v>
      </c>
      <c r="D880" s="2">
        <f t="shared" si="80"/>
        <v>11.899338291017818</v>
      </c>
      <c r="E880" s="2">
        <f t="shared" si="79"/>
        <v>-0.24973877471203387</v>
      </c>
      <c r="F880" s="2">
        <f t="shared" si="83"/>
        <v>-0.36837291100056374</v>
      </c>
      <c r="G880" s="2">
        <f t="shared" si="81"/>
        <v>0.11863413628852987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5">
        <f>TITRES_STAT!D884</f>
        <v>12.548999999999999</v>
      </c>
      <c r="C881" s="2">
        <f t="shared" si="78"/>
        <v>11.764584206104894</v>
      </c>
      <c r="D881" s="2">
        <f t="shared" si="80"/>
        <v>11.947461380572054</v>
      </c>
      <c r="E881" s="2">
        <f t="shared" si="79"/>
        <v>-0.18287717446716023</v>
      </c>
      <c r="F881" s="2">
        <f t="shared" si="83"/>
        <v>-0.33127376369388306</v>
      </c>
      <c r="G881" s="2">
        <f t="shared" si="81"/>
        <v>0.14839658922672283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5">
        <f>TITRES_STAT!D885</f>
        <v>12.548999999999999</v>
      </c>
      <c r="C882" s="2">
        <f t="shared" si="78"/>
        <v>11.861878943627218</v>
      </c>
      <c r="D882" s="2">
        <f t="shared" si="80"/>
        <v>11.992019796825977</v>
      </c>
      <c r="E882" s="2">
        <f t="shared" si="79"/>
        <v>-0.13014085319875868</v>
      </c>
      <c r="F882" s="2">
        <f t="shared" si="83"/>
        <v>-0.29104718159485815</v>
      </c>
      <c r="G882" s="2">
        <f t="shared" si="81"/>
        <v>0.16090632839609947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5">
        <f>TITRES_STAT!D886</f>
        <v>12.548999999999999</v>
      </c>
      <c r="C883" s="2">
        <f t="shared" si="78"/>
        <v>11.93712833691534</v>
      </c>
      <c r="D883" s="2">
        <f t="shared" si="80"/>
        <v>12.033277589653682</v>
      </c>
      <c r="E883" s="2">
        <f t="shared" si="79"/>
        <v>-9.6149252738342739E-2</v>
      </c>
      <c r="F883" s="2">
        <f t="shared" si="83"/>
        <v>-0.25206759582355509</v>
      </c>
      <c r="G883" s="2">
        <f t="shared" si="81"/>
        <v>0.15591834308521235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5">
        <f>TITRES_STAT!D887</f>
        <v>12.813000000000001</v>
      </c>
      <c r="C884" s="2">
        <f t="shared" si="78"/>
        <v>11.989570131236057</v>
      </c>
      <c r="D884" s="2">
        <f t="shared" si="80"/>
        <v>12.091034805234891</v>
      </c>
      <c r="E884" s="2">
        <f t="shared" si="79"/>
        <v>-0.10146467399883363</v>
      </c>
      <c r="F884" s="2">
        <f t="shared" si="83"/>
        <v>-0.22194701145861082</v>
      </c>
      <c r="G884" s="2">
        <f t="shared" si="81"/>
        <v>0.12048233745977718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5">
        <f>TITRES_STAT!D888</f>
        <v>12.872</v>
      </c>
      <c r="C885" s="2">
        <f t="shared" si="78"/>
        <v>12.033943957199741</v>
      </c>
      <c r="D885" s="2">
        <f t="shared" si="80"/>
        <v>12.148884078921196</v>
      </c>
      <c r="E885" s="2">
        <f t="shared" si="79"/>
        <v>-0.11494012172145496</v>
      </c>
      <c r="F885" s="2">
        <f t="shared" si="83"/>
        <v>-0.20054563351117966</v>
      </c>
      <c r="G885" s="2">
        <f t="shared" si="81"/>
        <v>8.5605511789724698E-2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5">
        <f>TITRES_STAT!D889</f>
        <v>12.938000000000001</v>
      </c>
      <c r="C886" s="2">
        <f t="shared" si="78"/>
        <v>12.11318334839978</v>
      </c>
      <c r="D886" s="2">
        <f t="shared" si="80"/>
        <v>12.207337110112217</v>
      </c>
      <c r="E886" s="2">
        <f t="shared" si="79"/>
        <v>-9.41537617124375E-2</v>
      </c>
      <c r="F886" s="2">
        <f t="shared" si="83"/>
        <v>-0.17926725915143121</v>
      </c>
      <c r="G886" s="2">
        <f t="shared" si="81"/>
        <v>8.5113497438993713E-2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5">
        <f>TITRES_STAT!D890</f>
        <v>12.938000000000001</v>
      </c>
      <c r="C887" s="2">
        <f t="shared" si="78"/>
        <v>12.195462833261352</v>
      </c>
      <c r="D887" s="2">
        <f t="shared" si="80"/>
        <v>12.261460287140942</v>
      </c>
      <c r="E887" s="2">
        <f t="shared" si="79"/>
        <v>-6.599745387958933E-2</v>
      </c>
      <c r="F887" s="2">
        <f t="shared" si="83"/>
        <v>-0.15661329809706284</v>
      </c>
      <c r="G887" s="2">
        <f t="shared" si="81"/>
        <v>9.0615844217473512E-2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5">
        <f>TITRES_STAT!D891</f>
        <v>13.023999999999999</v>
      </c>
      <c r="C888" s="2">
        <f t="shared" si="78"/>
        <v>12.265083935836529</v>
      </c>
      <c r="D888" s="2">
        <f t="shared" si="80"/>
        <v>12.317944710315686</v>
      </c>
      <c r="E888" s="2">
        <f t="shared" si="79"/>
        <v>-5.2860774479157158E-2</v>
      </c>
      <c r="F888" s="2">
        <f t="shared" si="83"/>
        <v>-0.13586279337348173</v>
      </c>
      <c r="G888" s="2">
        <f t="shared" si="81"/>
        <v>8.300201889432457E-2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5">
        <f>TITRES_STAT!D892</f>
        <v>13.010999999999999</v>
      </c>
      <c r="C889" s="2">
        <f t="shared" si="78"/>
        <v>12.329071022630909</v>
      </c>
      <c r="D889" s="2">
        <f t="shared" si="80"/>
        <v>12.369282139181191</v>
      </c>
      <c r="E889" s="2">
        <f t="shared" si="79"/>
        <v>-4.0211116550281645E-2</v>
      </c>
      <c r="F889" s="2">
        <f t="shared" si="83"/>
        <v>-0.11673245800884172</v>
      </c>
      <c r="G889" s="2">
        <f t="shared" si="81"/>
        <v>7.6521341458560072E-2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5">
        <f>TITRES_STAT!D893</f>
        <v>13.010999999999999</v>
      </c>
      <c r="C890" s="2">
        <f t="shared" si="78"/>
        <v>12.373060096072308</v>
      </c>
      <c r="D890" s="2">
        <f t="shared" si="80"/>
        <v>12.416816795538139</v>
      </c>
      <c r="E890" s="2">
        <f t="shared" si="79"/>
        <v>-4.3756699465831161E-2</v>
      </c>
      <c r="F890" s="2">
        <f t="shared" si="83"/>
        <v>-0.10213730630023961</v>
      </c>
      <c r="G890" s="2">
        <f t="shared" si="81"/>
        <v>5.8380606834408447E-2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5">
        <f>TITRES_STAT!D894</f>
        <v>12.997999999999999</v>
      </c>
      <c r="C891" s="2">
        <f t="shared" si="78"/>
        <v>12.400127773599644</v>
      </c>
      <c r="D891" s="2">
        <f t="shared" si="80"/>
        <v>12.459867403276055</v>
      </c>
      <c r="E891" s="2">
        <f t="shared" si="79"/>
        <v>-5.9739629676410999E-2</v>
      </c>
      <c r="F891" s="2">
        <f t="shared" si="83"/>
        <v>-9.3657770975473884E-2</v>
      </c>
      <c r="G891" s="2">
        <f t="shared" si="81"/>
        <v>3.3918141299062884E-2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5">
        <f>TITRES_STAT!D895</f>
        <v>13.004</v>
      </c>
      <c r="C892" s="2">
        <f t="shared" si="78"/>
        <v>12.423031193045853</v>
      </c>
      <c r="D892" s="2">
        <f t="shared" si="80"/>
        <v>12.500173521551902</v>
      </c>
      <c r="E892" s="2">
        <f t="shared" si="79"/>
        <v>-7.7142328506049296E-2</v>
      </c>
      <c r="F892" s="2">
        <f t="shared" si="83"/>
        <v>-9.0354682481588969E-2</v>
      </c>
      <c r="G892" s="2">
        <f t="shared" si="81"/>
        <v>1.3212353975539673E-2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5">
        <f>TITRES_STAT!D896</f>
        <v>12.978</v>
      </c>
      <c r="C893" s="2">
        <f t="shared" si="78"/>
        <v>12.442411009500336</v>
      </c>
      <c r="D893" s="2">
        <f t="shared" si="80"/>
        <v>12.535568075511021</v>
      </c>
      <c r="E893" s="2">
        <f t="shared" si="79"/>
        <v>-9.315706601068463E-2</v>
      </c>
      <c r="F893" s="2">
        <f t="shared" si="83"/>
        <v>-9.0915159187408112E-2</v>
      </c>
      <c r="G893" s="2">
        <f t="shared" si="81"/>
        <v>-2.2419068232765182E-3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5">
        <f>TITRES_STAT!D897</f>
        <v>12.978</v>
      </c>
      <c r="C894" s="2">
        <f t="shared" si="78"/>
        <v>12.49942470034644</v>
      </c>
      <c r="D894" s="2">
        <f t="shared" si="80"/>
        <v>12.568340810658354</v>
      </c>
      <c r="E894" s="2">
        <f t="shared" si="79"/>
        <v>-6.8916110311914025E-2</v>
      </c>
      <c r="F894" s="2">
        <f t="shared" si="83"/>
        <v>-8.6515349412309303E-2</v>
      </c>
      <c r="G894" s="2">
        <f t="shared" si="81"/>
        <v>1.7599239100395278E-2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5">
        <f>TITRES_STAT!D898</f>
        <v>12.945</v>
      </c>
      <c r="C895" s="2">
        <f t="shared" si="78"/>
        <v>12.556743977216218</v>
      </c>
      <c r="D895" s="2">
        <f t="shared" si="80"/>
        <v>12.596241491350328</v>
      </c>
      <c r="E895" s="2">
        <f t="shared" si="79"/>
        <v>-3.949751413411029E-2</v>
      </c>
      <c r="F895" s="2">
        <f t="shared" si="83"/>
        <v>-7.7111782356669503E-2</v>
      </c>
      <c r="G895" s="2">
        <f t="shared" si="81"/>
        <v>3.7614268222559213E-2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5">
        <f>TITRES_STAT!D899</f>
        <v>12.945</v>
      </c>
      <c r="C896" s="2">
        <f t="shared" si="78"/>
        <v>12.615398749952185</v>
      </c>
      <c r="D896" s="2">
        <f t="shared" si="80"/>
        <v>12.622075454954009</v>
      </c>
      <c r="E896" s="2">
        <f t="shared" si="79"/>
        <v>-6.676705001824601E-3</v>
      </c>
      <c r="F896" s="2">
        <f t="shared" si="83"/>
        <v>-6.3024766885700523E-2</v>
      </c>
      <c r="G896" s="2">
        <f t="shared" si="81"/>
        <v>5.6348061883875922E-2</v>
      </c>
      <c r="H896" s="2" t="str">
        <f t="shared" si="82"/>
        <v>Sell</v>
      </c>
    </row>
    <row r="897" spans="1:8" ht="13.5" x14ac:dyDescent="0.25">
      <c r="A897" s="3">
        <f>TITRES_STAT!B900</f>
        <v>43308</v>
      </c>
      <c r="B897" s="5">
        <f>TITRES_STAT!D900</f>
        <v>12.561999999999999</v>
      </c>
      <c r="C897" s="2">
        <f t="shared" si="78"/>
        <v>12.665029711498002</v>
      </c>
      <c r="D897" s="2">
        <f t="shared" si="80"/>
        <v>12.617625421253711</v>
      </c>
      <c r="E897" s="2">
        <f t="shared" si="79"/>
        <v>4.7404290244291047E-2</v>
      </c>
      <c r="F897" s="2">
        <f t="shared" si="83"/>
        <v>-4.0938955459702213E-2</v>
      </c>
      <c r="G897" s="2">
        <f t="shared" si="81"/>
        <v>8.8343245703993267E-2</v>
      </c>
      <c r="H897" s="2" t="str">
        <f t="shared" si="82"/>
        <v>Sell</v>
      </c>
    </row>
    <row r="898" spans="1:8" ht="13.5" x14ac:dyDescent="0.25">
      <c r="A898" s="3">
        <f>TITRES_STAT!B901</f>
        <v>43311</v>
      </c>
      <c r="B898" s="5">
        <f>TITRES_STAT!D901</f>
        <v>12.561999999999999</v>
      </c>
      <c r="C898" s="2">
        <f t="shared" si="78"/>
        <v>12.720255909729079</v>
      </c>
      <c r="D898" s="2">
        <f t="shared" si="80"/>
        <v>12.613505019679362</v>
      </c>
      <c r="E898" s="2">
        <f t="shared" si="79"/>
        <v>0.10675089004971738</v>
      </c>
      <c r="F898" s="2">
        <f t="shared" si="83"/>
        <v>-1.1400986357818294E-2</v>
      </c>
      <c r="G898" s="2">
        <f t="shared" si="81"/>
        <v>0.11815187640753567</v>
      </c>
      <c r="H898" s="2" t="str">
        <f t="shared" si="82"/>
        <v>Sell</v>
      </c>
    </row>
    <row r="899" spans="1:8" ht="13.5" x14ac:dyDescent="0.25">
      <c r="A899" s="3">
        <f>TITRES_STAT!B902</f>
        <v>43312</v>
      </c>
      <c r="B899" s="5">
        <f>TITRES_STAT!D902</f>
        <v>12.938000000000001</v>
      </c>
      <c r="C899" s="2">
        <f t="shared" si="78"/>
        <v>12.764985769770758</v>
      </c>
      <c r="D899" s="2">
        <f t="shared" si="80"/>
        <v>12.637541684888298</v>
      </c>
      <c r="E899" s="2">
        <f t="shared" si="79"/>
        <v>0.12744408488246073</v>
      </c>
      <c r="F899" s="2">
        <f t="shared" si="83"/>
        <v>1.6368027890237512E-2</v>
      </c>
      <c r="G899" s="2">
        <f t="shared" si="81"/>
        <v>0.11107605699222321</v>
      </c>
      <c r="H899" s="2" t="str">
        <f t="shared" si="82"/>
        <v>Sell</v>
      </c>
    </row>
    <row r="900" spans="1:8" ht="13.5" x14ac:dyDescent="0.25">
      <c r="A900" s="3">
        <f>TITRES_STAT!B903</f>
        <v>43313</v>
      </c>
      <c r="B900" s="5">
        <f>TITRES_STAT!D903</f>
        <v>12.680999999999999</v>
      </c>
      <c r="C900" s="2">
        <f t="shared" si="78"/>
        <v>12.80283411288295</v>
      </c>
      <c r="D900" s="2">
        <f t="shared" si="80"/>
        <v>12.640760819341017</v>
      </c>
      <c r="E900" s="2">
        <f t="shared" si="79"/>
        <v>0.16207329354193334</v>
      </c>
      <c r="F900" s="2">
        <f t="shared" si="83"/>
        <v>4.5509081020576679E-2</v>
      </c>
      <c r="G900" s="2">
        <f t="shared" si="81"/>
        <v>0.11656421252135665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5">
        <f>TITRES_STAT!D904</f>
        <v>13.010999999999999</v>
      </c>
      <c r="C901" s="2">
        <f t="shared" si="78"/>
        <v>12.832859633977879</v>
      </c>
      <c r="D901" s="2">
        <f t="shared" si="80"/>
        <v>12.668185943834274</v>
      </c>
      <c r="E901" s="2">
        <f t="shared" si="79"/>
        <v>0.164673690143605</v>
      </c>
      <c r="F901" s="2">
        <f t="shared" si="83"/>
        <v>6.9342002845182354E-2</v>
      </c>
      <c r="G901" s="2">
        <f t="shared" si="81"/>
        <v>9.5331687298422646E-2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5">
        <f>TITRES_STAT!D905</f>
        <v>13.004</v>
      </c>
      <c r="C902" s="2">
        <f t="shared" si="78"/>
        <v>12.859188921058205</v>
      </c>
      <c r="D902" s="2">
        <f t="shared" si="80"/>
        <v>12.693061059105808</v>
      </c>
      <c r="E902" s="2">
        <f t="shared" si="79"/>
        <v>0.16612786195239693</v>
      </c>
      <c r="F902" s="2">
        <f t="shared" si="83"/>
        <v>8.8699174666625274E-2</v>
      </c>
      <c r="G902" s="2">
        <f t="shared" si="81"/>
        <v>7.7428687285771652E-2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5">
        <f>TITRES_STAT!D906</f>
        <v>13.209</v>
      </c>
      <c r="C903" s="2">
        <f t="shared" si="78"/>
        <v>12.877467548587713</v>
      </c>
      <c r="D903" s="2">
        <f t="shared" si="80"/>
        <v>12.731278758431303</v>
      </c>
      <c r="E903" s="2">
        <f t="shared" si="79"/>
        <v>0.14618879015641006</v>
      </c>
      <c r="F903" s="2">
        <f t="shared" si="83"/>
        <v>0.10019709776458224</v>
      </c>
      <c r="G903" s="2">
        <f t="shared" si="81"/>
        <v>4.5991692391827821E-2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5">
        <f>TITRES_STAT!D907</f>
        <v>13.209</v>
      </c>
      <c r="C904" s="2">
        <f t="shared" si="78"/>
        <v>12.89293407957422</v>
      </c>
      <c r="D904" s="2">
        <f t="shared" si="80"/>
        <v>12.76666551706602</v>
      </c>
      <c r="E904" s="2">
        <f t="shared" si="79"/>
        <v>0.12626856250819962</v>
      </c>
      <c r="F904" s="2">
        <f t="shared" si="83"/>
        <v>0.10541139071330573</v>
      </c>
      <c r="G904" s="2">
        <f t="shared" si="81"/>
        <v>2.0857171794893895E-2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5">
        <f>TITRES_STAT!D908</f>
        <v>13.209</v>
      </c>
      <c r="C905" s="2">
        <f t="shared" si="78"/>
        <v>12.900944221178186</v>
      </c>
      <c r="D905" s="2">
        <f t="shared" si="80"/>
        <v>12.799431034320389</v>
      </c>
      <c r="E905" s="2">
        <f t="shared" si="79"/>
        <v>0.10151318685779742</v>
      </c>
      <c r="F905" s="2">
        <f t="shared" si="83"/>
        <v>0.10463174994220407</v>
      </c>
      <c r="G905" s="2">
        <f t="shared" si="81"/>
        <v>-3.1185630844066531E-3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5">
        <f>TITRES_STAT!D909</f>
        <v>13.077</v>
      </c>
      <c r="C906" s="2">
        <f t="shared" si="78"/>
        <v>12.907722033304617</v>
      </c>
      <c r="D906" s="2">
        <f t="shared" si="80"/>
        <v>12.819991698444806</v>
      </c>
      <c r="E906" s="2">
        <f t="shared" si="79"/>
        <v>8.7730334859811521E-2</v>
      </c>
      <c r="F906" s="2">
        <f t="shared" si="83"/>
        <v>0.10125146692572556</v>
      </c>
      <c r="G906" s="2">
        <f t="shared" si="81"/>
        <v>-1.3521132065914043E-2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5">
        <f>TITRES_STAT!D910</f>
        <v>12.548999999999999</v>
      </c>
      <c r="C907" s="2">
        <f t="shared" si="78"/>
        <v>12.854534028180831</v>
      </c>
      <c r="D907" s="2">
        <f t="shared" si="80"/>
        <v>12.799918239300746</v>
      </c>
      <c r="E907" s="2">
        <f t="shared" si="79"/>
        <v>5.4615788880084892E-2</v>
      </c>
      <c r="F907" s="2">
        <f t="shared" si="83"/>
        <v>9.1924331316597427E-2</v>
      </c>
      <c r="G907" s="2">
        <f t="shared" si="81"/>
        <v>-3.7308542436512535E-2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5">
        <f>TITRES_STAT!D911</f>
        <v>12.879</v>
      </c>
      <c r="C908" s="2">
        <f t="shared" si="78"/>
        <v>12.809528793076089</v>
      </c>
      <c r="D908" s="2">
        <f t="shared" si="80"/>
        <v>12.805776147500692</v>
      </c>
      <c r="E908" s="2">
        <f t="shared" si="79"/>
        <v>3.7526455753962296E-3</v>
      </c>
      <c r="F908" s="2">
        <f t="shared" si="83"/>
        <v>7.4289994168357201E-2</v>
      </c>
      <c r="G908" s="2">
        <f t="shared" si="81"/>
        <v>-7.0537348592960972E-2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5">
        <f>TITRES_STAT!D912</f>
        <v>12.879</v>
      </c>
      <c r="C909" s="2">
        <f t="shared" si="78"/>
        <v>12.829293594141305</v>
      </c>
      <c r="D909" s="2">
        <f t="shared" si="80"/>
        <v>12.811200136574715</v>
      </c>
      <c r="E909" s="2">
        <f t="shared" si="79"/>
        <v>1.8093457566589422E-2</v>
      </c>
      <c r="F909" s="2">
        <f t="shared" si="83"/>
        <v>6.3050686848003648E-2</v>
      </c>
      <c r="G909" s="2">
        <f t="shared" si="81"/>
        <v>-4.4957229281414227E-2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5">
        <f>TITRES_STAT!D913</f>
        <v>12.872</v>
      </c>
      <c r="C910" s="2">
        <f t="shared" si="78"/>
        <v>12.806479195042643</v>
      </c>
      <c r="D910" s="2">
        <f t="shared" si="80"/>
        <v>12.815703830161773</v>
      </c>
      <c r="E910" s="2">
        <f t="shared" si="79"/>
        <v>-9.2246351191302978E-3</v>
      </c>
      <c r="F910" s="2">
        <f t="shared" si="83"/>
        <v>4.859562245457686E-2</v>
      </c>
      <c r="G910" s="2">
        <f t="shared" si="81"/>
        <v>-5.7820257573707158E-2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5">
        <f>TITRES_STAT!D914</f>
        <v>12.872</v>
      </c>
      <c r="C911" s="2">
        <f t="shared" ref="C911:C974" si="84">$C$4*B901+C910*(1-$C$4)</f>
        <v>12.837943934266852</v>
      </c>
      <c r="D911" s="2">
        <f t="shared" si="80"/>
        <v>12.819873916816455</v>
      </c>
      <c r="E911" s="2">
        <f t="shared" si="79"/>
        <v>1.8070017450396492E-2</v>
      </c>
      <c r="F911" s="2">
        <f t="shared" si="83"/>
        <v>4.2490501453740795E-2</v>
      </c>
      <c r="G911" s="2">
        <f t="shared" si="81"/>
        <v>-2.4420484003344303E-2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5">
        <f>TITRES_STAT!D915</f>
        <v>12.872</v>
      </c>
      <c r="C912" s="2">
        <f t="shared" si="84"/>
        <v>12.863491021302721</v>
      </c>
      <c r="D912" s="2">
        <f t="shared" si="80"/>
        <v>12.823735108163383</v>
      </c>
      <c r="E912" s="2">
        <f t="shared" si="79"/>
        <v>3.9755913139337906E-2</v>
      </c>
      <c r="F912" s="2">
        <f t="shared" si="83"/>
        <v>4.1943583790860217E-2</v>
      </c>
      <c r="G912" s="2">
        <f t="shared" si="81"/>
        <v>-2.187670651522311E-3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5">
        <f>TITRES_STAT!D916</f>
        <v>12.548999999999999</v>
      </c>
      <c r="C913" s="2">
        <f t="shared" si="84"/>
        <v>12.91664624879461</v>
      </c>
      <c r="D913" s="2">
        <f t="shared" si="80"/>
        <v>12.80338435941054</v>
      </c>
      <c r="E913" s="2">
        <f t="shared" si="79"/>
        <v>0.11326188938407</v>
      </c>
      <c r="F913" s="2">
        <f t="shared" si="83"/>
        <v>5.6207244909502171E-2</v>
      </c>
      <c r="G913" s="2">
        <f t="shared" si="81"/>
        <v>5.7054644474567831E-2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5">
        <f>TITRES_STAT!D917</f>
        <v>12.548999999999999</v>
      </c>
      <c r="C914" s="2">
        <f t="shared" si="84"/>
        <v>12.961623748980054</v>
      </c>
      <c r="D914" s="2">
        <f t="shared" si="80"/>
        <v>12.784541073528278</v>
      </c>
      <c r="E914" s="2">
        <f t="shared" si="79"/>
        <v>0.17708267545177669</v>
      </c>
      <c r="F914" s="2">
        <f t="shared" si="83"/>
        <v>8.0382331017957082E-2</v>
      </c>
      <c r="G914" s="2">
        <f t="shared" si="81"/>
        <v>9.6700344433819613E-2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5">
        <f>TITRES_STAT!D918</f>
        <v>12.879</v>
      </c>
      <c r="C915" s="2">
        <f t="shared" si="84"/>
        <v>12.999681633752354</v>
      </c>
      <c r="D915" s="2">
        <f t="shared" si="80"/>
        <v>12.791538031044702</v>
      </c>
      <c r="E915" s="2">
        <f t="shared" si="79"/>
        <v>0.20814360270765242</v>
      </c>
      <c r="F915" s="2">
        <f t="shared" si="83"/>
        <v>0.10593458535589614</v>
      </c>
      <c r="G915" s="2">
        <f t="shared" si="81"/>
        <v>0.10220901735175628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5">
        <f>TITRES_STAT!D919</f>
        <v>12.945</v>
      </c>
      <c r="C916" s="2">
        <f t="shared" si="84"/>
        <v>13.011576767021223</v>
      </c>
      <c r="D916" s="2">
        <f t="shared" si="80"/>
        <v>12.802905584300651</v>
      </c>
      <c r="E916" s="2">
        <f t="shared" si="79"/>
        <v>0.20867118272057184</v>
      </c>
      <c r="F916" s="2">
        <f t="shared" si="83"/>
        <v>0.12648190482883129</v>
      </c>
      <c r="G916" s="2">
        <f t="shared" si="81"/>
        <v>8.2189277891740548E-2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5">
        <f>TITRES_STAT!D920</f>
        <v>12.945</v>
      </c>
      <c r="C917" s="2">
        <f t="shared" si="84"/>
        <v>12.94041111055642</v>
      </c>
      <c r="D917" s="2">
        <f t="shared" si="80"/>
        <v>12.813431096574678</v>
      </c>
      <c r="E917" s="2">
        <f t="shared" si="79"/>
        <v>0.12698001398174164</v>
      </c>
      <c r="F917" s="2">
        <f t="shared" si="83"/>
        <v>0.12658152665941336</v>
      </c>
      <c r="G917" s="2">
        <f t="shared" si="81"/>
        <v>3.984873223282781E-4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5">
        <f>TITRES_STAT!D921</f>
        <v>13.077</v>
      </c>
      <c r="C918" s="2">
        <f t="shared" si="84"/>
        <v>12.930963247393894</v>
      </c>
      <c r="D918" s="2">
        <f t="shared" si="80"/>
        <v>12.83295471905063</v>
      </c>
      <c r="E918" s="2">
        <f t="shared" si="79"/>
        <v>9.8008528343264345E-2</v>
      </c>
      <c r="F918" s="2">
        <f t="shared" si="83"/>
        <v>0.12086692699618355</v>
      </c>
      <c r="G918" s="2">
        <f t="shared" si="81"/>
        <v>-2.2858398652919207E-2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5">
        <f>TITRES_STAT!D922</f>
        <v>13.010999999999999</v>
      </c>
      <c r="C919" s="2">
        <f t="shared" si="84"/>
        <v>12.922968901640989</v>
      </c>
      <c r="D919" s="2">
        <f t="shared" si="80"/>
        <v>12.846143258380213</v>
      </c>
      <c r="E919" s="2">
        <f t="shared" si="79"/>
        <v>7.6825643260775678E-2</v>
      </c>
      <c r="F919" s="2">
        <f t="shared" si="83"/>
        <v>0.11205867024910199</v>
      </c>
      <c r="G919" s="2">
        <f t="shared" si="81"/>
        <v>-3.523302698832631E-2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5">
        <f>TITRES_STAT!D923</f>
        <v>12.680999999999999</v>
      </c>
      <c r="C920" s="2">
        <f t="shared" si="84"/>
        <v>12.91512753215776</v>
      </c>
      <c r="D920" s="2">
        <f t="shared" si="80"/>
        <v>12.833910424426124</v>
      </c>
      <c r="E920" s="2">
        <f t="shared" si="79"/>
        <v>8.1217107731635707E-2</v>
      </c>
      <c r="F920" s="2">
        <f t="shared" si="83"/>
        <v>0.10589035774560875</v>
      </c>
      <c r="G920" s="2">
        <f t="shared" si="81"/>
        <v>-2.4673250013973039E-2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5">
        <f>TITRES_STAT!D924</f>
        <v>12.673999999999999</v>
      </c>
      <c r="C921" s="2">
        <f t="shared" si="84"/>
        <v>12.908492527210411</v>
      </c>
      <c r="D921" s="2">
        <f t="shared" si="80"/>
        <v>12.822065207801968</v>
      </c>
      <c r="E921" s="2">
        <f t="shared" si="79"/>
        <v>8.6427319408443282E-2</v>
      </c>
      <c r="F921" s="2">
        <f t="shared" si="83"/>
        <v>0.10199775007817566</v>
      </c>
      <c r="G921" s="2">
        <f t="shared" si="81"/>
        <v>-1.5570430669732377E-2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5">
        <f>TITRES_STAT!D925</f>
        <v>12.548999999999999</v>
      </c>
      <c r="C922" s="2">
        <f t="shared" si="84"/>
        <v>12.902878292254963</v>
      </c>
      <c r="D922" s="2">
        <f t="shared" si="80"/>
        <v>12.801838155372193</v>
      </c>
      <c r="E922" s="2">
        <f t="shared" si="79"/>
        <v>0.10104013688276936</v>
      </c>
      <c r="F922" s="2">
        <f t="shared" si="83"/>
        <v>0.10180622743909441</v>
      </c>
      <c r="G922" s="2">
        <f t="shared" si="81"/>
        <v>-7.6609055632505252E-4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5">
        <f>TITRES_STAT!D926</f>
        <v>12.529</v>
      </c>
      <c r="C923" s="2">
        <f t="shared" si="84"/>
        <v>12.848435478061891</v>
      </c>
      <c r="D923" s="2">
        <f t="shared" si="80"/>
        <v>12.781627921640919</v>
      </c>
      <c r="E923" s="2">
        <f t="shared" si="79"/>
        <v>6.6807556420972247E-2</v>
      </c>
      <c r="F923" s="2">
        <f t="shared" si="83"/>
        <v>9.4806493235469982E-2</v>
      </c>
      <c r="G923" s="2">
        <f t="shared" si="81"/>
        <v>-2.7998936814497735E-2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5">
        <f>TITRES_STAT!D927</f>
        <v>12.529</v>
      </c>
      <c r="C924" s="2">
        <f t="shared" si="84"/>
        <v>12.802368481436984</v>
      </c>
      <c r="D924" s="2">
        <f t="shared" si="80"/>
        <v>12.76291474226011</v>
      </c>
      <c r="E924" s="2">
        <f t="shared" ref="E924:E987" si="85">C924-D924</f>
        <v>3.9453739176874336E-2</v>
      </c>
      <c r="F924" s="2">
        <f t="shared" si="83"/>
        <v>8.3735942423750861E-2</v>
      </c>
      <c r="G924" s="2">
        <f t="shared" si="81"/>
        <v>-4.4282203246876525E-2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5">
        <f>TITRES_STAT!D928</f>
        <v>12.417</v>
      </c>
      <c r="C925" s="2">
        <f t="shared" si="84"/>
        <v>12.814157945831294</v>
      </c>
      <c r="D925" s="2">
        <f t="shared" ref="D925:D988" si="86">$D$4*B925+(1-$D$4)*D924</f>
        <v>12.73729142801862</v>
      </c>
      <c r="E925" s="2">
        <f t="shared" si="85"/>
        <v>7.6866517812673507E-2</v>
      </c>
      <c r="F925" s="2">
        <f t="shared" si="83"/>
        <v>8.2362057501535399E-2</v>
      </c>
      <c r="G925" s="2">
        <f t="shared" si="81"/>
        <v>-5.4955396888618918E-3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5">
        <f>TITRES_STAT!D929</f>
        <v>12.218999999999999</v>
      </c>
      <c r="C926" s="2">
        <f t="shared" si="84"/>
        <v>12.834287492626478</v>
      </c>
      <c r="D926" s="2">
        <f t="shared" si="86"/>
        <v>12.698899470387612</v>
      </c>
      <c r="E926" s="2">
        <f t="shared" si="85"/>
        <v>0.1353880222388657</v>
      </c>
      <c r="F926" s="2">
        <f t="shared" si="83"/>
        <v>9.2967250449001462E-2</v>
      </c>
      <c r="G926" s="2">
        <f t="shared" si="81"/>
        <v>4.2420771789864239E-2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5">
        <f>TITRES_STAT!D930</f>
        <v>12.218999999999999</v>
      </c>
      <c r="C927" s="2">
        <f t="shared" si="84"/>
        <v>12.851320186068557</v>
      </c>
      <c r="D927" s="2">
        <f t="shared" si="86"/>
        <v>12.663351361470012</v>
      </c>
      <c r="E927" s="2">
        <f t="shared" si="85"/>
        <v>0.18796882459854558</v>
      </c>
      <c r="F927" s="2">
        <f t="shared" si="83"/>
        <v>0.11196756527891029</v>
      </c>
      <c r="G927" s="2">
        <f t="shared" si="81"/>
        <v>7.6001259319635292E-2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5">
        <f>TITRES_STAT!D931</f>
        <v>12.212</v>
      </c>
      <c r="C928" s="2">
        <f t="shared" si="84"/>
        <v>12.886040157442626</v>
      </c>
      <c r="D928" s="2">
        <f t="shared" si="86"/>
        <v>12.629917927287048</v>
      </c>
      <c r="E928" s="2">
        <f t="shared" si="85"/>
        <v>0.25612223015557767</v>
      </c>
      <c r="F928" s="2">
        <f t="shared" si="83"/>
        <v>0.14079849825424379</v>
      </c>
      <c r="G928" s="2">
        <f t="shared" si="81"/>
        <v>0.11532373190133388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5">
        <f>TITRES_STAT!D932</f>
        <v>12.417</v>
      </c>
      <c r="C929" s="2">
        <f t="shared" si="84"/>
        <v>12.905264748605298</v>
      </c>
      <c r="D929" s="2">
        <f t="shared" si="86"/>
        <v>12.614146228969489</v>
      </c>
      <c r="E929" s="2">
        <f t="shared" si="85"/>
        <v>0.29111851963580904</v>
      </c>
      <c r="F929" s="2">
        <f t="shared" si="83"/>
        <v>0.17086250253055685</v>
      </c>
      <c r="G929" s="2">
        <f t="shared" si="81"/>
        <v>0.12025601710525219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5">
        <f>TITRES_STAT!D933</f>
        <v>12.343999999999999</v>
      </c>
      <c r="C930" s="2">
        <f t="shared" si="84"/>
        <v>12.870762479589098</v>
      </c>
      <c r="D930" s="2">
        <f t="shared" si="86"/>
        <v>12.594135397193972</v>
      </c>
      <c r="E930" s="2">
        <f t="shared" si="85"/>
        <v>0.27662708239512668</v>
      </c>
      <c r="F930" s="2">
        <f t="shared" si="83"/>
        <v>0.19201541850347081</v>
      </c>
      <c r="G930" s="2">
        <f t="shared" si="81"/>
        <v>8.4611663891655864E-2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5">
        <f>TITRES_STAT!D934</f>
        <v>12.403</v>
      </c>
      <c r="C931" s="2">
        <f t="shared" si="84"/>
        <v>12.840491328883084</v>
      </c>
      <c r="D931" s="2">
        <f t="shared" si="86"/>
        <v>12.579977219624048</v>
      </c>
      <c r="E931" s="2">
        <f t="shared" si="85"/>
        <v>0.26051410925903618</v>
      </c>
      <c r="F931" s="2">
        <f t="shared" si="83"/>
        <v>0.2057151566545839</v>
      </c>
      <c r="G931" s="2">
        <f t="shared" si="81"/>
        <v>5.4798952604452278E-2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5">
        <f>TITRES_STAT!D935</f>
        <v>12.331</v>
      </c>
      <c r="C932" s="2">
        <f t="shared" si="84"/>
        <v>12.795646509054917</v>
      </c>
      <c r="D932" s="2">
        <f t="shared" si="86"/>
        <v>12.561534462614858</v>
      </c>
      <c r="E932" s="2">
        <f t="shared" si="85"/>
        <v>0.23411204644005856</v>
      </c>
      <c r="F932" s="2">
        <f t="shared" si="83"/>
        <v>0.21139453461167884</v>
      </c>
      <c r="G932" s="2">
        <f t="shared" ref="G932:G995" si="87">E932-F932</f>
        <v>2.2717511828379722E-2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5">
        <f>TITRES_STAT!D936</f>
        <v>12.331</v>
      </c>
      <c r="C933" s="2">
        <f t="shared" si="84"/>
        <v>12.754623969200313</v>
      </c>
      <c r="D933" s="2">
        <f t="shared" si="86"/>
        <v>12.544457835754498</v>
      </c>
      <c r="E933" s="2">
        <f t="shared" si="85"/>
        <v>0.21016613344581536</v>
      </c>
      <c r="F933" s="2">
        <f t="shared" ref="F933:F996" si="89">(E933*(2/(10)))+((1-(2/10))*F932)</f>
        <v>0.21114885437850614</v>
      </c>
      <c r="G933" s="2">
        <f t="shared" si="87"/>
        <v>-9.827209326907782E-4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5">
        <f>TITRES_STAT!D937</f>
        <v>12.278</v>
      </c>
      <c r="C934" s="2">
        <f t="shared" si="84"/>
        <v>12.719912589323341</v>
      </c>
      <c r="D934" s="2">
        <f t="shared" si="86"/>
        <v>12.524720218291202</v>
      </c>
      <c r="E934" s="2">
        <f t="shared" si="85"/>
        <v>0.19519237103213882</v>
      </c>
      <c r="F934" s="2">
        <f t="shared" si="89"/>
        <v>0.20795755770923269</v>
      </c>
      <c r="G934" s="2">
        <f t="shared" si="87"/>
        <v>-1.2765186677093865E-2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5">
        <f>TITRES_STAT!D938</f>
        <v>12.265000000000001</v>
      </c>
      <c r="C935" s="2">
        <f t="shared" si="84"/>
        <v>12.673310652504366</v>
      </c>
      <c r="D935" s="2">
        <f t="shared" si="86"/>
        <v>12.505481683602964</v>
      </c>
      <c r="E935" s="2">
        <f t="shared" si="85"/>
        <v>0.16782896890140186</v>
      </c>
      <c r="F935" s="2">
        <f t="shared" si="89"/>
        <v>0.19993183994766653</v>
      </c>
      <c r="G935" s="2">
        <f t="shared" si="87"/>
        <v>-3.2102871046264664E-2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5">
        <f>TITRES_STAT!D939</f>
        <v>12.086</v>
      </c>
      <c r="C936" s="2">
        <f t="shared" si="84"/>
        <v>12.603416705965232</v>
      </c>
      <c r="D936" s="2">
        <f t="shared" si="86"/>
        <v>12.474408966299041</v>
      </c>
      <c r="E936" s="2">
        <f t="shared" si="85"/>
        <v>0.12900773966619106</v>
      </c>
      <c r="F936" s="2">
        <f t="shared" si="89"/>
        <v>0.18574701989137146</v>
      </c>
      <c r="G936" s="2">
        <f t="shared" si="87"/>
        <v>-5.6739280225180405E-2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5">
        <f>TITRES_STAT!D940</f>
        <v>12.086</v>
      </c>
      <c r="C937" s="2">
        <f t="shared" si="84"/>
        <v>12.544275674278273</v>
      </c>
      <c r="D937" s="2">
        <f t="shared" si="86"/>
        <v>12.445637931758371</v>
      </c>
      <c r="E937" s="2">
        <f t="shared" si="85"/>
        <v>9.863774251990165E-2</v>
      </c>
      <c r="F937" s="2">
        <f t="shared" si="89"/>
        <v>0.16832516441707751</v>
      </c>
      <c r="G937" s="2">
        <f t="shared" si="87"/>
        <v>-6.9687421897175861E-2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5">
        <f>TITRES_STAT!D941</f>
        <v>11.888</v>
      </c>
      <c r="C938" s="2">
        <f t="shared" si="84"/>
        <v>12.493156339773924</v>
      </c>
      <c r="D938" s="2">
        <f t="shared" si="86"/>
        <v>12.404331418294788</v>
      </c>
      <c r="E938" s="2">
        <f t="shared" si="85"/>
        <v>8.8824921479135455E-2</v>
      </c>
      <c r="F938" s="2">
        <f t="shared" si="89"/>
        <v>0.15242511582948912</v>
      </c>
      <c r="G938" s="2">
        <f t="shared" si="87"/>
        <v>-6.3600194350353662E-2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5">
        <f>TITRES_STAT!D942</f>
        <v>11.756</v>
      </c>
      <c r="C939" s="2">
        <f t="shared" si="84"/>
        <v>12.481439979808705</v>
      </c>
      <c r="D939" s="2">
        <f t="shared" si="86"/>
        <v>12.356306868791469</v>
      </c>
      <c r="E939" s="2">
        <f t="shared" si="85"/>
        <v>0.12513311101723623</v>
      </c>
      <c r="F939" s="2">
        <f t="shared" si="89"/>
        <v>0.14696671486703855</v>
      </c>
      <c r="G939" s="2">
        <f t="shared" si="87"/>
        <v>-2.1833603849802319E-2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5">
        <f>TITRES_STAT!D943</f>
        <v>11.624000000000001</v>
      </c>
      <c r="C940" s="2">
        <f t="shared" si="84"/>
        <v>12.460295367530442</v>
      </c>
      <c r="D940" s="2">
        <f t="shared" si="86"/>
        <v>12.302061915547657</v>
      </c>
      <c r="E940" s="2">
        <f t="shared" si="85"/>
        <v>0.1582334519827846</v>
      </c>
      <c r="F940" s="2">
        <f t="shared" si="89"/>
        <v>0.14922006229018778</v>
      </c>
      <c r="G940" s="2">
        <f t="shared" si="87"/>
        <v>9.0133896925968238E-3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5">
        <f>TITRES_STAT!D944</f>
        <v>11.492000000000001</v>
      </c>
      <c r="C941" s="2">
        <f t="shared" si="84"/>
        <v>12.451480695602681</v>
      </c>
      <c r="D941" s="2">
        <f t="shared" si="86"/>
        <v>12.242057329210795</v>
      </c>
      <c r="E941" s="2">
        <f t="shared" si="85"/>
        <v>0.20942336639188674</v>
      </c>
      <c r="F941" s="2">
        <f t="shared" si="89"/>
        <v>0.16126072311052758</v>
      </c>
      <c r="G941" s="2">
        <f t="shared" si="87"/>
        <v>4.8162643281359163E-2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5">
        <f>TITRES_STAT!D945</f>
        <v>11.426</v>
      </c>
      <c r="C942" s="2">
        <f t="shared" si="84"/>
        <v>12.432945203971499</v>
      </c>
      <c r="D942" s="2">
        <f t="shared" si="86"/>
        <v>12.181608638158144</v>
      </c>
      <c r="E942" s="2">
        <f t="shared" si="85"/>
        <v>0.25133656581335551</v>
      </c>
      <c r="F942" s="2">
        <f t="shared" si="89"/>
        <v>0.17927589165109317</v>
      </c>
      <c r="G942" s="2">
        <f t="shared" si="87"/>
        <v>7.2060674162262334E-2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5">
        <f>TITRES_STAT!D946</f>
        <v>11.228</v>
      </c>
      <c r="C943" s="2">
        <f t="shared" si="84"/>
        <v>12.417261326437423</v>
      </c>
      <c r="D943" s="2">
        <f t="shared" si="86"/>
        <v>12.110970961257541</v>
      </c>
      <c r="E943" s="2">
        <f t="shared" si="85"/>
        <v>0.30629036517988162</v>
      </c>
      <c r="F943" s="2">
        <f t="shared" si="89"/>
        <v>0.20467878635685088</v>
      </c>
      <c r="G943" s="2">
        <f t="shared" si="87"/>
        <v>0.10161157882303073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5">
        <f>TITRES_STAT!D947</f>
        <v>11.228</v>
      </c>
      <c r="C944" s="2">
        <f t="shared" si="84"/>
        <v>12.395836506985512</v>
      </c>
      <c r="D944" s="2">
        <f t="shared" si="86"/>
        <v>12.045565704868094</v>
      </c>
      <c r="E944" s="2">
        <f t="shared" si="85"/>
        <v>0.3502708021174179</v>
      </c>
      <c r="F944" s="2">
        <f t="shared" si="89"/>
        <v>0.2337971895089643</v>
      </c>
      <c r="G944" s="2">
        <f t="shared" si="87"/>
        <v>0.1164736126084536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5">
        <f>TITRES_STAT!D948</f>
        <v>11.228</v>
      </c>
      <c r="C945" s="2">
        <f t="shared" si="84"/>
        <v>12.375707813603126</v>
      </c>
      <c r="D945" s="2">
        <f t="shared" si="86"/>
        <v>11.985005282285274</v>
      </c>
      <c r="E945" s="2">
        <f t="shared" si="85"/>
        <v>0.39070253131785293</v>
      </c>
      <c r="F945" s="2">
        <f t="shared" si="89"/>
        <v>0.26517825787074206</v>
      </c>
      <c r="G945" s="2">
        <f t="shared" si="87"/>
        <v>0.12552427344711087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5">
        <f>TITRES_STAT!D949</f>
        <v>11.228</v>
      </c>
      <c r="C946" s="2">
        <f t="shared" si="84"/>
        <v>12.331137380741108</v>
      </c>
      <c r="D946" s="2">
        <f t="shared" si="86"/>
        <v>11.928930816930809</v>
      </c>
      <c r="E946" s="2">
        <f t="shared" si="85"/>
        <v>0.4022065638102994</v>
      </c>
      <c r="F946" s="2">
        <f t="shared" si="89"/>
        <v>0.29258391905865355</v>
      </c>
      <c r="G946" s="2">
        <f t="shared" si="87"/>
        <v>0.10962264475164585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5">
        <f>TITRES_STAT!D950</f>
        <v>11.228</v>
      </c>
      <c r="C947" s="2">
        <f t="shared" si="84"/>
        <v>12.29342393755017</v>
      </c>
      <c r="D947" s="2">
        <f t="shared" si="86"/>
        <v>11.877010015676674</v>
      </c>
      <c r="E947" s="2">
        <f t="shared" si="85"/>
        <v>0.41641392187349524</v>
      </c>
      <c r="F947" s="2">
        <f t="shared" si="89"/>
        <v>0.3173499196216219</v>
      </c>
      <c r="G947" s="2">
        <f t="shared" si="87"/>
        <v>9.906400225187334E-2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5">
        <f>TITRES_STAT!D951</f>
        <v>11.228</v>
      </c>
      <c r="C948" s="2">
        <f t="shared" si="84"/>
        <v>12.231051024080912</v>
      </c>
      <c r="D948" s="2">
        <f t="shared" si="86"/>
        <v>11.828935199700625</v>
      </c>
      <c r="E948" s="2">
        <f t="shared" si="85"/>
        <v>0.40211582438028692</v>
      </c>
      <c r="F948" s="2">
        <f t="shared" si="89"/>
        <v>0.33430310057335494</v>
      </c>
      <c r="G948" s="2">
        <f t="shared" si="87"/>
        <v>6.7812723806931985E-2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5">
        <f>TITRES_STAT!D952</f>
        <v>11.228</v>
      </c>
      <c r="C949" s="2">
        <f t="shared" si="84"/>
        <v>12.157966251145387</v>
      </c>
      <c r="D949" s="2">
        <f t="shared" si="86"/>
        <v>11.784421481204284</v>
      </c>
      <c r="E949" s="2">
        <f t="shared" si="85"/>
        <v>0.37354476994110364</v>
      </c>
      <c r="F949" s="2">
        <f t="shared" si="89"/>
        <v>0.34215143444690471</v>
      </c>
      <c r="G949" s="2">
        <f t="shared" si="87"/>
        <v>3.1393335494198926E-2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5">
        <f>TITRES_STAT!D953</f>
        <v>10.726000000000001</v>
      </c>
      <c r="C950" s="2">
        <f t="shared" si="84"/>
        <v>12.07581759712302</v>
      </c>
      <c r="D950" s="2">
        <f t="shared" si="86"/>
        <v>11.706019890003967</v>
      </c>
      <c r="E950" s="2">
        <f t="shared" si="85"/>
        <v>0.36979770711905324</v>
      </c>
      <c r="F950" s="2">
        <f t="shared" si="89"/>
        <v>0.34768068898133447</v>
      </c>
      <c r="G950" s="2">
        <f t="shared" si="87"/>
        <v>2.2117018137718769E-2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5">
        <f>TITRES_STAT!D954</f>
        <v>11.036</v>
      </c>
      <c r="C951" s="2">
        <f t="shared" si="84"/>
        <v>11.98599950525794</v>
      </c>
      <c r="D951" s="2">
        <f t="shared" si="86"/>
        <v>11.65638878704071</v>
      </c>
      <c r="E951" s="2">
        <f t="shared" si="85"/>
        <v>0.32961071821723031</v>
      </c>
      <c r="F951" s="2">
        <f t="shared" si="89"/>
        <v>0.34406669482851365</v>
      </c>
      <c r="G951" s="2">
        <f t="shared" si="87"/>
        <v>-1.4455976611283339E-2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5">
        <f>TITRES_STAT!D955</f>
        <v>11.036</v>
      </c>
      <c r="C952" s="2">
        <f t="shared" si="84"/>
        <v>11.899845735218257</v>
      </c>
      <c r="D952" s="2">
        <f t="shared" si="86"/>
        <v>11.610434062074731</v>
      </c>
      <c r="E952" s="2">
        <f t="shared" si="85"/>
        <v>0.28941167314352612</v>
      </c>
      <c r="F952" s="2">
        <f t="shared" si="89"/>
        <v>0.33313569049151615</v>
      </c>
      <c r="G952" s="2">
        <f t="shared" si="87"/>
        <v>-4.372401734799003E-2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5">
        <f>TITRES_STAT!D956</f>
        <v>10.964</v>
      </c>
      <c r="C953" s="2">
        <f t="shared" si="84"/>
        <v>11.796484852876986</v>
      </c>
      <c r="D953" s="2">
        <f t="shared" si="86"/>
        <v>11.562550057476603</v>
      </c>
      <c r="E953" s="2">
        <f t="shared" si="85"/>
        <v>0.23393479540038342</v>
      </c>
      <c r="F953" s="2">
        <f t="shared" si="89"/>
        <v>0.3132955114732896</v>
      </c>
      <c r="G953" s="2">
        <f t="shared" si="87"/>
        <v>-7.9360716072906179E-2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5">
        <f>TITRES_STAT!D957</f>
        <v>10.99</v>
      </c>
      <c r="C954" s="2">
        <f t="shared" si="84"/>
        <v>11.709025644742065</v>
      </c>
      <c r="D954" s="2">
        <f t="shared" si="86"/>
        <v>11.520138942107966</v>
      </c>
      <c r="E954" s="2">
        <f t="shared" si="85"/>
        <v>0.18888670263409857</v>
      </c>
      <c r="F954" s="2">
        <f t="shared" si="89"/>
        <v>0.28841374970545142</v>
      </c>
      <c r="G954" s="2">
        <f t="shared" si="87"/>
        <v>-9.9527047071352848E-2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5">
        <f>TITRES_STAT!D958</f>
        <v>10.898</v>
      </c>
      <c r="C955" s="2">
        <f t="shared" si="84"/>
        <v>11.63502169939713</v>
      </c>
      <c r="D955" s="2">
        <f t="shared" si="86"/>
        <v>11.474054576025894</v>
      </c>
      <c r="E955" s="2">
        <f t="shared" si="85"/>
        <v>0.1609671233712362</v>
      </c>
      <c r="F955" s="2">
        <f t="shared" si="89"/>
        <v>0.26292442443860842</v>
      </c>
      <c r="G955" s="2">
        <f t="shared" si="87"/>
        <v>-0.10195730106737222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5">
        <f>TITRES_STAT!D959</f>
        <v>10.898</v>
      </c>
      <c r="C956" s="2">
        <f t="shared" si="84"/>
        <v>11.572402976412956</v>
      </c>
      <c r="D956" s="2">
        <f t="shared" si="86"/>
        <v>11.431383866690643</v>
      </c>
      <c r="E956" s="2">
        <f t="shared" si="85"/>
        <v>0.14101910972231302</v>
      </c>
      <c r="F956" s="2">
        <f t="shared" si="89"/>
        <v>0.23854336149534935</v>
      </c>
      <c r="G956" s="2">
        <f t="shared" si="87"/>
        <v>-9.7524251773036336E-2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5">
        <f>TITRES_STAT!D960</f>
        <v>10.891</v>
      </c>
      <c r="C957" s="2">
        <f t="shared" si="84"/>
        <v>11.519417903118654</v>
      </c>
      <c r="D957" s="2">
        <f t="shared" si="86"/>
        <v>11.391355432120966</v>
      </c>
      <c r="E957" s="2">
        <f t="shared" si="85"/>
        <v>0.12806247099768875</v>
      </c>
      <c r="F957" s="2">
        <f t="shared" si="89"/>
        <v>0.21644718339581726</v>
      </c>
      <c r="G957" s="2">
        <f t="shared" si="87"/>
        <v>-8.8384712398128507E-2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5">
        <f>TITRES_STAT!D961</f>
        <v>10.891</v>
      </c>
      <c r="C958" s="2">
        <f t="shared" si="84"/>
        <v>11.474584379561938</v>
      </c>
      <c r="D958" s="2">
        <f t="shared" si="86"/>
        <v>11.354292066778672</v>
      </c>
      <c r="E958" s="2">
        <f t="shared" si="85"/>
        <v>0.12029231278326513</v>
      </c>
      <c r="F958" s="2">
        <f t="shared" si="89"/>
        <v>0.19721620927330685</v>
      </c>
      <c r="G958" s="2">
        <f t="shared" si="87"/>
        <v>-7.6923896490041721E-2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5">
        <f>TITRES_STAT!D962</f>
        <v>10.891</v>
      </c>
      <c r="C959" s="2">
        <f t="shared" si="84"/>
        <v>11.436648321167793</v>
      </c>
      <c r="D959" s="2">
        <f t="shared" si="86"/>
        <v>11.319974135906179</v>
      </c>
      <c r="E959" s="2">
        <f t="shared" si="85"/>
        <v>0.11667418526161377</v>
      </c>
      <c r="F959" s="2">
        <f t="shared" si="89"/>
        <v>0.18110780447096825</v>
      </c>
      <c r="G959" s="2">
        <f t="shared" si="87"/>
        <v>-6.4433619209354476E-2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5">
        <f>TITRES_STAT!D963</f>
        <v>10.891</v>
      </c>
      <c r="C960" s="2">
        <f t="shared" si="84"/>
        <v>11.327317810218902</v>
      </c>
      <c r="D960" s="2">
        <f t="shared" si="86"/>
        <v>11.288198273987204</v>
      </c>
      <c r="E960" s="2">
        <f t="shared" si="85"/>
        <v>3.9119536231698504E-2</v>
      </c>
      <c r="F960" s="2">
        <f t="shared" si="89"/>
        <v>0.15271015082311429</v>
      </c>
      <c r="G960" s="2">
        <f t="shared" si="87"/>
        <v>-0.11359061459141578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5">
        <f>TITRES_STAT!D964</f>
        <v>10.891</v>
      </c>
      <c r="C961" s="2">
        <f t="shared" si="84"/>
        <v>11.282499685569841</v>
      </c>
      <c r="D961" s="2">
        <f t="shared" si="86"/>
        <v>11.258776179617781</v>
      </c>
      <c r="E961" s="2">
        <f t="shared" si="85"/>
        <v>2.3723505952059298E-2</v>
      </c>
      <c r="F961" s="2">
        <f t="shared" si="89"/>
        <v>0.12691282184890329</v>
      </c>
      <c r="G961" s="2">
        <f t="shared" si="87"/>
        <v>-0.10318931589684399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5">
        <f>TITRES_STAT!D965</f>
        <v>10.891</v>
      </c>
      <c r="C962" s="2">
        <f t="shared" si="84"/>
        <v>11.244576657020634</v>
      </c>
      <c r="D962" s="2">
        <f t="shared" si="86"/>
        <v>11.231533499646094</v>
      </c>
      <c r="E962" s="2">
        <f t="shared" si="85"/>
        <v>1.304315737453976E-2</v>
      </c>
      <c r="F962" s="2">
        <f t="shared" si="89"/>
        <v>0.10413888895403059</v>
      </c>
      <c r="G962" s="2">
        <f t="shared" si="87"/>
        <v>-9.109573157949083E-2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5">
        <f>TITRES_STAT!D966</f>
        <v>10.832000000000001</v>
      </c>
      <c r="C963" s="2">
        <f t="shared" si="84"/>
        <v>11.201411017478998</v>
      </c>
      <c r="D963" s="2">
        <f t="shared" si="86"/>
        <v>11.201938425598236</v>
      </c>
      <c r="E963" s="2">
        <f t="shared" si="85"/>
        <v>-5.2740811923790432E-4</v>
      </c>
      <c r="F963" s="2">
        <f t="shared" si="89"/>
        <v>8.3205629539376907E-2</v>
      </c>
      <c r="G963" s="2">
        <f t="shared" si="87"/>
        <v>-8.3733037658614812E-2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5">
        <f>TITRES_STAT!D967</f>
        <v>10.832000000000001</v>
      </c>
      <c r="C964" s="2">
        <f t="shared" si="84"/>
        <v>11.168886245559152</v>
      </c>
      <c r="D964" s="2">
        <f t="shared" si="86"/>
        <v>11.174535579257626</v>
      </c>
      <c r="E964" s="2">
        <f t="shared" si="85"/>
        <v>-5.6493336984733133E-3</v>
      </c>
      <c r="F964" s="2">
        <f t="shared" si="89"/>
        <v>6.5434636891806869E-2</v>
      </c>
      <c r="G964" s="2">
        <f t="shared" si="87"/>
        <v>-7.1083970590280182E-2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5">
        <f>TITRES_STAT!D968</f>
        <v>10.832000000000001</v>
      </c>
      <c r="C965" s="2">
        <f t="shared" si="84"/>
        <v>11.127211438550052</v>
      </c>
      <c r="D965" s="2">
        <f t="shared" si="86"/>
        <v>11.149162573386691</v>
      </c>
      <c r="E965" s="2">
        <f t="shared" si="85"/>
        <v>-2.1951134836639241E-2</v>
      </c>
      <c r="F965" s="2">
        <f t="shared" si="89"/>
        <v>4.7957482546117654E-2</v>
      </c>
      <c r="G965" s="2">
        <f t="shared" si="87"/>
        <v>-6.9908617382756888E-2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5">
        <f>TITRES_STAT!D969</f>
        <v>10.832000000000001</v>
      </c>
      <c r="C966" s="2">
        <f t="shared" si="84"/>
        <v>11.091948140311583</v>
      </c>
      <c r="D966" s="2">
        <f t="shared" si="86"/>
        <v>11.125669049432123</v>
      </c>
      <c r="E966" s="2">
        <f t="shared" si="85"/>
        <v>-3.3720909120539488E-2</v>
      </c>
      <c r="F966" s="2">
        <f t="shared" si="89"/>
        <v>3.1621804212786223E-2</v>
      </c>
      <c r="G966" s="2">
        <f t="shared" si="87"/>
        <v>-6.5342713333325711E-2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5">
        <f>TITRES_STAT!D970</f>
        <v>10.832000000000001</v>
      </c>
      <c r="C967" s="2">
        <f t="shared" si="84"/>
        <v>11.061033041802109</v>
      </c>
      <c r="D967" s="2">
        <f t="shared" si="86"/>
        <v>11.103915786511225</v>
      </c>
      <c r="E967" s="2">
        <f t="shared" si="85"/>
        <v>-4.2882744709116238E-2</v>
      </c>
      <c r="F967" s="2">
        <f t="shared" si="89"/>
        <v>1.6720894428405731E-2</v>
      </c>
      <c r="G967" s="2">
        <f t="shared" si="87"/>
        <v>-5.9603639137521966E-2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5">
        <f>TITRES_STAT!D971</f>
        <v>10.507999999999999</v>
      </c>
      <c r="C968" s="2">
        <f t="shared" si="84"/>
        <v>11.034874112294093</v>
      </c>
      <c r="D968" s="2">
        <f t="shared" si="86"/>
        <v>11.059773876399282</v>
      </c>
      <c r="E968" s="2">
        <f t="shared" si="85"/>
        <v>-2.4899764105189348E-2</v>
      </c>
      <c r="F968" s="2">
        <f t="shared" si="89"/>
        <v>8.3967627216867159E-3</v>
      </c>
      <c r="G968" s="2">
        <f t="shared" si="87"/>
        <v>-3.3296526826876061E-2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5">
        <f>TITRES_STAT!D972</f>
        <v>10.494999999999999</v>
      </c>
      <c r="C969" s="2">
        <f t="shared" si="84"/>
        <v>11.012739633479617</v>
      </c>
      <c r="D969" s="2">
        <f t="shared" si="86"/>
        <v>11.017938774443779</v>
      </c>
      <c r="E969" s="2">
        <f t="shared" si="85"/>
        <v>-5.1991409641622965E-3</v>
      </c>
      <c r="F969" s="2">
        <f t="shared" si="89"/>
        <v>5.6775819845169134E-3</v>
      </c>
      <c r="G969" s="2">
        <f t="shared" si="87"/>
        <v>-1.087672294867921E-2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5">
        <f>TITRES_STAT!D973</f>
        <v>10.567</v>
      </c>
      <c r="C970" s="2">
        <f t="shared" si="84"/>
        <v>10.994010459098138</v>
      </c>
      <c r="D970" s="2">
        <f t="shared" si="86"/>
        <v>10.984535902262758</v>
      </c>
      <c r="E970" s="2">
        <f t="shared" si="85"/>
        <v>9.4745568353804543E-3</v>
      </c>
      <c r="F970" s="2">
        <f t="shared" si="89"/>
        <v>6.4369769546896221E-3</v>
      </c>
      <c r="G970" s="2">
        <f t="shared" si="87"/>
        <v>3.0375798806908322E-3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5">
        <f>TITRES_STAT!D974</f>
        <v>10.494999999999999</v>
      </c>
      <c r="C971" s="2">
        <f t="shared" si="84"/>
        <v>10.978162696159965</v>
      </c>
      <c r="D971" s="2">
        <f t="shared" si="86"/>
        <v>10.948273983576629</v>
      </c>
      <c r="E971" s="2">
        <f t="shared" si="85"/>
        <v>2.988871258333603E-2</v>
      </c>
      <c r="F971" s="2">
        <f t="shared" si="89"/>
        <v>1.1127324080418905E-2</v>
      </c>
      <c r="G971" s="2">
        <f t="shared" si="87"/>
        <v>1.8761388502917125E-2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5">
        <f>TITRES_STAT!D975</f>
        <v>10.494999999999999</v>
      </c>
      <c r="C972" s="2">
        <f t="shared" si="84"/>
        <v>10.964753050596894</v>
      </c>
      <c r="D972" s="2">
        <f t="shared" si="86"/>
        <v>10.914698132941323</v>
      </c>
      <c r="E972" s="2">
        <f t="shared" si="85"/>
        <v>5.0054917655570463E-2</v>
      </c>
      <c r="F972" s="2">
        <f t="shared" si="89"/>
        <v>1.891284279544922E-2</v>
      </c>
      <c r="G972" s="2">
        <f t="shared" si="87"/>
        <v>3.1142074860121244E-2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5">
        <f>TITRES_STAT!D976</f>
        <v>10.554</v>
      </c>
      <c r="C973" s="2">
        <f t="shared" si="84"/>
        <v>10.944329504351218</v>
      </c>
      <c r="D973" s="2">
        <f t="shared" si="86"/>
        <v>10.887979752723448</v>
      </c>
      <c r="E973" s="2">
        <f t="shared" si="85"/>
        <v>5.6349751627770672E-2</v>
      </c>
      <c r="F973" s="2">
        <f t="shared" si="89"/>
        <v>2.6400224561913509E-2</v>
      </c>
      <c r="G973" s="2">
        <f t="shared" si="87"/>
        <v>2.9949527065857164E-2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5">
        <f>TITRES_STAT!D977</f>
        <v>10.488</v>
      </c>
      <c r="C974" s="2">
        <f t="shared" si="84"/>
        <v>10.927048042143339</v>
      </c>
      <c r="D974" s="2">
        <f t="shared" si="86"/>
        <v>10.858351622892082</v>
      </c>
      <c r="E974" s="2">
        <f t="shared" si="85"/>
        <v>6.8696419251256913E-2</v>
      </c>
      <c r="F974" s="2">
        <f t="shared" si="89"/>
        <v>3.4859463499782188E-2</v>
      </c>
      <c r="G974" s="2">
        <f t="shared" si="87"/>
        <v>3.3836955751474725E-2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5">
        <f>TITRES_STAT!D978</f>
        <v>10.488</v>
      </c>
      <c r="C975" s="2">
        <f t="shared" ref="C975:C1038" si="90">$C$4*B965+C974*(1-$C$4)</f>
        <v>10.912425266428979</v>
      </c>
      <c r="D975" s="2">
        <f t="shared" si="86"/>
        <v>10.830918169344521</v>
      </c>
      <c r="E975" s="2">
        <f t="shared" si="85"/>
        <v>8.1507097084458024E-2</v>
      </c>
      <c r="F975" s="2">
        <f t="shared" si="89"/>
        <v>4.4188990216717357E-2</v>
      </c>
      <c r="G975" s="2">
        <f t="shared" si="87"/>
        <v>3.7318106867740668E-2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5">
        <f>TITRES_STAT!D979</f>
        <v>10.488</v>
      </c>
      <c r="C976" s="2">
        <f t="shared" si="90"/>
        <v>10.900052148516828</v>
      </c>
      <c r="D976" s="2">
        <f t="shared" si="86"/>
        <v>10.805516823467149</v>
      </c>
      <c r="E976" s="2">
        <f t="shared" si="85"/>
        <v>9.453532504967832E-2</v>
      </c>
      <c r="F976" s="2">
        <f t="shared" si="89"/>
        <v>5.4258257183309552E-2</v>
      </c>
      <c r="G976" s="2">
        <f t="shared" si="87"/>
        <v>4.0277067866368768E-2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5">
        <f>TITRES_STAT!D980</f>
        <v>10.435</v>
      </c>
      <c r="C977" s="2">
        <f t="shared" si="90"/>
        <v>10.889582587206547</v>
      </c>
      <c r="D977" s="2">
        <f t="shared" si="86"/>
        <v>10.778071132839953</v>
      </c>
      <c r="E977" s="2">
        <f t="shared" si="85"/>
        <v>0.11151145436659426</v>
      </c>
      <c r="F977" s="2">
        <f t="shared" si="89"/>
        <v>6.5708896619966498E-2</v>
      </c>
      <c r="G977" s="2">
        <f t="shared" si="87"/>
        <v>4.5802557746627767E-2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5">
        <f>TITRES_STAT!D981</f>
        <v>10.435</v>
      </c>
      <c r="C978" s="2">
        <f t="shared" si="90"/>
        <v>10.830877573790154</v>
      </c>
      <c r="D978" s="2">
        <f t="shared" si="86"/>
        <v>10.75265845633329</v>
      </c>
      <c r="E978" s="2">
        <f t="shared" si="85"/>
        <v>7.8219117456864495E-2</v>
      </c>
      <c r="F978" s="2">
        <f t="shared" si="89"/>
        <v>6.8210940787346103E-2</v>
      </c>
      <c r="G978" s="2">
        <f t="shared" si="87"/>
        <v>1.0008176669518393E-2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5">
        <f>TITRES_STAT!D982</f>
        <v>10.435</v>
      </c>
      <c r="C979" s="2">
        <f t="shared" si="90"/>
        <v>10.77920410089936</v>
      </c>
      <c r="D979" s="2">
        <f t="shared" si="86"/>
        <v>10.729128200308601</v>
      </c>
      <c r="E979" s="2">
        <f t="shared" si="85"/>
        <v>5.0075900590758948E-2</v>
      </c>
      <c r="F979" s="2">
        <f t="shared" si="89"/>
        <v>6.4583932748028677E-2</v>
      </c>
      <c r="G979" s="2">
        <f t="shared" si="87"/>
        <v>-1.4508032157269729E-2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5">
        <f>TITRES_STAT!D983</f>
        <v>10.429</v>
      </c>
      <c r="C980" s="2">
        <f t="shared" si="90"/>
        <v>10.746557316145612</v>
      </c>
      <c r="D980" s="2">
        <f t="shared" si="86"/>
        <v>10.706896481767224</v>
      </c>
      <c r="E980" s="2">
        <f t="shared" si="85"/>
        <v>3.9660834378388188E-2</v>
      </c>
      <c r="F980" s="2">
        <f t="shared" si="89"/>
        <v>5.9599313074100581E-2</v>
      </c>
      <c r="G980" s="2">
        <f t="shared" si="87"/>
        <v>-1.9938478695712393E-2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5">
        <f>TITRES_STAT!D984</f>
        <v>10.422000000000001</v>
      </c>
      <c r="C981" s="2">
        <f t="shared" si="90"/>
        <v>10.707856190584749</v>
      </c>
      <c r="D981" s="2">
        <f t="shared" si="86"/>
        <v>10.685793038673356</v>
      </c>
      <c r="E981" s="2">
        <f t="shared" si="85"/>
        <v>2.2063151911392964E-2</v>
      </c>
      <c r="F981" s="2">
        <f t="shared" si="89"/>
        <v>5.2092080841559057E-2</v>
      </c>
      <c r="G981" s="2">
        <f t="shared" si="87"/>
        <v>-3.0028928930166093E-2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5">
        <f>TITRES_STAT!D985</f>
        <v>10.409000000000001</v>
      </c>
      <c r="C982" s="2">
        <f t="shared" si="90"/>
        <v>10.675109084340942</v>
      </c>
      <c r="D982" s="2">
        <f t="shared" si="86"/>
        <v>10.665289850623477</v>
      </c>
      <c r="E982" s="2">
        <f t="shared" si="85"/>
        <v>9.8192337174651811E-3</v>
      </c>
      <c r="F982" s="2">
        <f t="shared" si="89"/>
        <v>4.3637511416740285E-2</v>
      </c>
      <c r="G982" s="2">
        <f t="shared" si="87"/>
        <v>-3.3818277699275104E-2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5">
        <f>TITRES_STAT!D986</f>
        <v>10.211</v>
      </c>
      <c r="C983" s="2">
        <f t="shared" si="90"/>
        <v>10.656476917519258</v>
      </c>
      <c r="D983" s="2">
        <f t="shared" si="86"/>
        <v>10.631638750577295</v>
      </c>
      <c r="E983" s="2">
        <f t="shared" si="85"/>
        <v>2.483816694196328E-2</v>
      </c>
      <c r="F983" s="2">
        <f t="shared" si="89"/>
        <v>3.9877642521784884E-2</v>
      </c>
      <c r="G983" s="2">
        <f t="shared" si="87"/>
        <v>-1.5039475579821604E-2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5">
        <f>TITRES_STAT!D987</f>
        <v>10.211</v>
      </c>
      <c r="C984" s="2">
        <f t="shared" si="90"/>
        <v>10.630557391747065</v>
      </c>
      <c r="D984" s="2">
        <f t="shared" si="86"/>
        <v>10.600480324608608</v>
      </c>
      <c r="E984" s="2">
        <f t="shared" si="85"/>
        <v>3.0077067138456925E-2</v>
      </c>
      <c r="F984" s="2">
        <f t="shared" si="89"/>
        <v>3.7917527445119295E-2</v>
      </c>
      <c r="G984" s="2">
        <f t="shared" si="87"/>
        <v>-7.8404603066623696E-3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5">
        <f>TITRES_STAT!D988</f>
        <v>10.409000000000001</v>
      </c>
      <c r="C985" s="2">
        <f t="shared" si="90"/>
        <v>10.608625485324438</v>
      </c>
      <c r="D985" s="2">
        <f t="shared" si="86"/>
        <v>10.586296596859821</v>
      </c>
      <c r="E985" s="2">
        <f t="shared" si="85"/>
        <v>2.2328888464617336E-2</v>
      </c>
      <c r="F985" s="2">
        <f t="shared" si="89"/>
        <v>3.4799799649018907E-2</v>
      </c>
      <c r="G985" s="2">
        <f t="shared" si="87"/>
        <v>-1.2470911184401572E-2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5">
        <f>TITRES_STAT!D989</f>
        <v>10.435</v>
      </c>
      <c r="C986" s="2">
        <f t="shared" si="90"/>
        <v>10.590067718351447</v>
      </c>
      <c r="D986" s="2">
        <f t="shared" si="86"/>
        <v>10.575089441536871</v>
      </c>
      <c r="E986" s="2">
        <f t="shared" si="85"/>
        <v>1.4978276814575864E-2</v>
      </c>
      <c r="F986" s="2">
        <f t="shared" si="89"/>
        <v>3.08354950821303E-2</v>
      </c>
      <c r="G986" s="2">
        <f t="shared" si="87"/>
        <v>-1.5857218267554436E-2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5">
        <f>TITRES_STAT!D990</f>
        <v>10.435</v>
      </c>
      <c r="C987" s="2">
        <f t="shared" si="90"/>
        <v>10.566211146297379</v>
      </c>
      <c r="D987" s="2">
        <f t="shared" si="86"/>
        <v>10.564712445867473</v>
      </c>
      <c r="E987" s="2">
        <f t="shared" si="85"/>
        <v>1.4987004299058526E-3</v>
      </c>
      <c r="F987" s="2">
        <f t="shared" si="89"/>
        <v>2.4968136151685413E-2</v>
      </c>
      <c r="G987" s="2">
        <f t="shared" si="87"/>
        <v>-2.346943572177956E-2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5">
        <f>TITRES_STAT!D991</f>
        <v>10.435</v>
      </c>
      <c r="C988" s="2">
        <f t="shared" si="90"/>
        <v>10.546024816097782</v>
      </c>
      <c r="D988" s="2">
        <f t="shared" si="86"/>
        <v>10.555104116543955</v>
      </c>
      <c r="E988" s="2">
        <f t="shared" ref="E988:E1051" si="91">C988-D988</f>
        <v>-9.0793004461726667E-3</v>
      </c>
      <c r="F988" s="2">
        <f t="shared" si="89"/>
        <v>1.8158648832113801E-2</v>
      </c>
      <c r="G988" s="2">
        <f t="shared" si="87"/>
        <v>-2.7237949278286468E-2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5">
        <f>TITRES_STAT!D992</f>
        <v>10.435</v>
      </c>
      <c r="C989" s="2">
        <f t="shared" si="90"/>
        <v>10.528944075159661</v>
      </c>
      <c r="D989" s="2">
        <f t="shared" ref="D989:D1052" si="92">$D$4*B989+(1-$D$4)*D988</f>
        <v>10.546207515318477</v>
      </c>
      <c r="E989" s="2">
        <f t="shared" si="91"/>
        <v>-1.7263440158815868E-2</v>
      </c>
      <c r="F989" s="2">
        <f t="shared" si="89"/>
        <v>1.1074231033927868E-2</v>
      </c>
      <c r="G989" s="2">
        <f t="shared" si="87"/>
        <v>-2.8337671192743736E-2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5">
        <f>TITRES_STAT!D993</f>
        <v>10.303000000000001</v>
      </c>
      <c r="C990" s="2">
        <f t="shared" si="90"/>
        <v>10.513568063596637</v>
      </c>
      <c r="D990" s="2">
        <f t="shared" si="92"/>
        <v>10.528192143813405</v>
      </c>
      <c r="E990" s="2">
        <f t="shared" si="91"/>
        <v>-1.4624080216767865E-2</v>
      </c>
      <c r="F990" s="2">
        <f t="shared" si="89"/>
        <v>5.9345687837887226E-3</v>
      </c>
      <c r="G990" s="2">
        <f t="shared" si="87"/>
        <v>-2.0558649000556588E-2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5">
        <f>TITRES_STAT!D994</f>
        <v>10.303000000000001</v>
      </c>
      <c r="C991" s="2">
        <f t="shared" si="90"/>
        <v>10.499480669197155</v>
      </c>
      <c r="D991" s="2">
        <f t="shared" si="92"/>
        <v>10.51151124427167</v>
      </c>
      <c r="E991" s="2">
        <f t="shared" si="91"/>
        <v>-1.2030575074515326E-2</v>
      </c>
      <c r="F991" s="2">
        <f t="shared" si="89"/>
        <v>2.3415400121279129E-3</v>
      </c>
      <c r="G991" s="2">
        <f t="shared" si="87"/>
        <v>-1.4372115086643239E-2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5">
        <f>TITRES_STAT!D995</f>
        <v>10.303000000000001</v>
      </c>
      <c r="C992" s="2">
        <f t="shared" si="90"/>
        <v>10.485560566243747</v>
      </c>
      <c r="D992" s="2">
        <f t="shared" si="92"/>
        <v>10.496065966918213</v>
      </c>
      <c r="E992" s="2">
        <f t="shared" si="91"/>
        <v>-1.0505400674466259E-2</v>
      </c>
      <c r="F992" s="2">
        <f t="shared" si="89"/>
        <v>-2.2784812519092154E-4</v>
      </c>
      <c r="G992" s="2">
        <f t="shared" si="87"/>
        <v>-1.0277552549275338E-2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5">
        <f>TITRES_STAT!D996</f>
        <v>9.9990000000000006</v>
      </c>
      <c r="C993" s="2">
        <f t="shared" si="90"/>
        <v>10.443320479129323</v>
      </c>
      <c r="D993" s="2">
        <f t="shared" si="92"/>
        <v>10.459246265665012</v>
      </c>
      <c r="E993" s="2">
        <f t="shared" si="91"/>
        <v>-1.5925786535689213E-2</v>
      </c>
      <c r="F993" s="2">
        <f t="shared" si="89"/>
        <v>-3.3674358072905797E-3</v>
      </c>
      <c r="G993" s="2">
        <f t="shared" si="87"/>
        <v>-1.2558350728398632E-2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5">
        <f>TITRES_STAT!D997</f>
        <v>9.9990000000000006</v>
      </c>
      <c r="C994" s="2">
        <f t="shared" si="90"/>
        <v>10.40757886695558</v>
      </c>
      <c r="D994" s="2">
        <f t="shared" si="92"/>
        <v>10.425153949689825</v>
      </c>
      <c r="E994" s="2">
        <f t="shared" si="91"/>
        <v>-1.7575082734245129E-2</v>
      </c>
      <c r="F994" s="2">
        <f t="shared" si="89"/>
        <v>-6.2089651926814891E-3</v>
      </c>
      <c r="G994" s="2">
        <f t="shared" si="87"/>
        <v>-1.136611754156364E-2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5">
        <f>TITRES_STAT!D998</f>
        <v>9.92</v>
      </c>
      <c r="C995" s="2">
        <f t="shared" si="90"/>
        <v>10.407797502808569</v>
      </c>
      <c r="D995" s="2">
        <f t="shared" si="92"/>
        <v>10.387735138601689</v>
      </c>
      <c r="E995" s="2">
        <f t="shared" si="91"/>
        <v>2.0062364206879124E-2</v>
      </c>
      <c r="F995" s="2">
        <f t="shared" si="89"/>
        <v>-9.5469931276936666E-4</v>
      </c>
      <c r="G995" s="2">
        <f t="shared" si="87"/>
        <v>2.101706351964849E-2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5">
        <f>TITRES_STAT!D999</f>
        <v>9.92</v>
      </c>
      <c r="C996" s="2">
        <f t="shared" si="90"/>
        <v>10.41198250237648</v>
      </c>
      <c r="D996" s="2">
        <f t="shared" si="92"/>
        <v>10.353088091297861</v>
      </c>
      <c r="E996" s="2">
        <f t="shared" si="91"/>
        <v>5.8894411078618703E-2</v>
      </c>
      <c r="F996" s="2">
        <f t="shared" si="89"/>
        <v>1.1015122765508249E-2</v>
      </c>
      <c r="G996" s="2">
        <f t="shared" ref="G996:G1059" si="93">E996-F996</f>
        <v>4.7879288313110453E-2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5">
        <f>TITRES_STAT!D1000</f>
        <v>9.7810000000000006</v>
      </c>
      <c r="C997" s="2">
        <f t="shared" si="90"/>
        <v>10.415523655857021</v>
      </c>
      <c r="D997" s="2">
        <f t="shared" si="92"/>
        <v>10.310711195646167</v>
      </c>
      <c r="E997" s="2">
        <f t="shared" si="91"/>
        <v>0.10481246021085333</v>
      </c>
      <c r="F997" s="2">
        <f t="shared" ref="F997:F1060" si="95">(E997*(2/(10)))+((1-(2/10))*F996)</f>
        <v>2.9774590254577269E-2</v>
      </c>
      <c r="G997" s="2">
        <f t="shared" si="93"/>
        <v>7.5037869956276065E-2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5">
        <f>TITRES_STAT!D1001</f>
        <v>9.5830000000000002</v>
      </c>
      <c r="C998" s="2">
        <f t="shared" si="90"/>
        <v>10.418520016494401</v>
      </c>
      <c r="D998" s="2">
        <f t="shared" si="92"/>
        <v>10.25680666263534</v>
      </c>
      <c r="E998" s="2">
        <f t="shared" si="91"/>
        <v>0.16171335385906183</v>
      </c>
      <c r="F998" s="2">
        <f t="shared" si="95"/>
        <v>5.6162342975474185E-2</v>
      </c>
      <c r="G998" s="2">
        <f t="shared" si="93"/>
        <v>0.10555101088358765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5">
        <f>TITRES_STAT!D1002</f>
        <v>9.4049999999999994</v>
      </c>
      <c r="C999" s="2">
        <f t="shared" si="90"/>
        <v>10.421055398572186</v>
      </c>
      <c r="D999" s="2">
        <f t="shared" si="92"/>
        <v>10.1937098728105</v>
      </c>
      <c r="E999" s="2">
        <f t="shared" si="91"/>
        <v>0.22734552576168632</v>
      </c>
      <c r="F999" s="2">
        <f t="shared" si="95"/>
        <v>9.0398979532716611E-2</v>
      </c>
      <c r="G999" s="2">
        <f t="shared" si="93"/>
        <v>0.13694654622896971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5">
        <f>TITRES_STAT!D1003</f>
        <v>9.49</v>
      </c>
      <c r="C1000" s="2">
        <f t="shared" si="90"/>
        <v>10.402893029561081</v>
      </c>
      <c r="D1000" s="2">
        <f t="shared" si="92"/>
        <v>10.141583215565277</v>
      </c>
      <c r="E1000" s="2">
        <f t="shared" si="91"/>
        <v>0.26130981399580477</v>
      </c>
      <c r="F1000" s="2">
        <f t="shared" si="95"/>
        <v>0.12458114642533424</v>
      </c>
      <c r="G1000" s="2">
        <f t="shared" si="93"/>
        <v>0.13672866757047053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5">
        <f>TITRES_STAT!D1004</f>
        <v>9.7750000000000004</v>
      </c>
      <c r="C1001" s="2">
        <f t="shared" si="90"/>
        <v>10.38752487116707</v>
      </c>
      <c r="D1001" s="2">
        <f t="shared" si="92"/>
        <v>10.114428903301183</v>
      </c>
      <c r="E1001" s="2">
        <f t="shared" si="91"/>
        <v>0.27309596786588664</v>
      </c>
      <c r="F1001" s="2">
        <f t="shared" si="95"/>
        <v>0.15428411071344472</v>
      </c>
      <c r="G1001" s="2">
        <f t="shared" si="93"/>
        <v>0.11881185715244191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5">
        <f>TITRES_STAT!D1005</f>
        <v>9.7810000000000006</v>
      </c>
      <c r="C1002" s="2">
        <f t="shared" si="90"/>
        <v>10.374521044833674</v>
      </c>
      <c r="D1002" s="2">
        <f t="shared" si="92"/>
        <v>10.089730466019615</v>
      </c>
      <c r="E1002" s="2">
        <f t="shared" si="91"/>
        <v>0.284790578814059</v>
      </c>
      <c r="F1002" s="2">
        <f t="shared" si="95"/>
        <v>0.18038540433356759</v>
      </c>
      <c r="G1002" s="2">
        <f t="shared" si="93"/>
        <v>0.10440517448049141</v>
      </c>
      <c r="H1002" s="2" t="str">
        <f t="shared" si="94"/>
        <v>Sell</v>
      </c>
    </row>
    <row r="1003" spans="1:8" ht="13.5" x14ac:dyDescent="0.25">
      <c r="A1003" s="3">
        <f>TITRES_STAT!B1006</f>
        <v>43467</v>
      </c>
      <c r="B1003" s="5">
        <f>TITRES_STAT!D1006</f>
        <v>9.49</v>
      </c>
      <c r="C1003" s="2">
        <f t="shared" si="90"/>
        <v>10.316748576397723</v>
      </c>
      <c r="D1003" s="2">
        <f t="shared" si="92"/>
        <v>10.045305987055199</v>
      </c>
      <c r="E1003" s="2">
        <f t="shared" si="91"/>
        <v>0.27144258934252363</v>
      </c>
      <c r="F1003" s="2">
        <f t="shared" si="95"/>
        <v>0.19859684133535879</v>
      </c>
      <c r="G1003" s="2">
        <f t="shared" si="93"/>
        <v>7.284574800716484E-2</v>
      </c>
      <c r="H1003" s="2" t="str">
        <f t="shared" si="94"/>
        <v>Sell</v>
      </c>
    </row>
    <row r="1004" spans="1:8" ht="13.5" x14ac:dyDescent="0.25">
      <c r="A1004" s="3">
        <f>TITRES_STAT!B1007</f>
        <v>43468</v>
      </c>
      <c r="B1004" s="5">
        <f>TITRES_STAT!D1007</f>
        <v>9.6029999999999998</v>
      </c>
      <c r="C1004" s="2">
        <f t="shared" si="90"/>
        <v>10.267864180028841</v>
      </c>
      <c r="D1004" s="2">
        <f t="shared" si="92"/>
        <v>10.012542580606667</v>
      </c>
      <c r="E1004" s="2">
        <f t="shared" si="91"/>
        <v>0.25532159942217447</v>
      </c>
      <c r="F1004" s="2">
        <f t="shared" si="95"/>
        <v>0.20994179295272192</v>
      </c>
      <c r="G1004" s="2">
        <f t="shared" si="93"/>
        <v>4.5379806469452555E-2</v>
      </c>
      <c r="H1004" s="2" t="str">
        <f t="shared" si="94"/>
        <v>Sell</v>
      </c>
    </row>
    <row r="1005" spans="1:8" ht="13.5" x14ac:dyDescent="0.25">
      <c r="A1005" s="3">
        <f>TITRES_STAT!B1008</f>
        <v>43469</v>
      </c>
      <c r="B1005" s="5">
        <f>TITRES_STAT!D1008</f>
        <v>9.7810000000000006</v>
      </c>
      <c r="C1005" s="2">
        <f t="shared" si="90"/>
        <v>10.214346613870559</v>
      </c>
      <c r="D1005" s="2">
        <f t="shared" si="92"/>
        <v>9.9953912783395058</v>
      </c>
      <c r="E1005" s="2">
        <f t="shared" si="91"/>
        <v>0.21895533553105295</v>
      </c>
      <c r="F1005" s="2">
        <f t="shared" si="95"/>
        <v>0.21174450146838814</v>
      </c>
      <c r="G1005" s="2">
        <f t="shared" si="93"/>
        <v>7.2108340626648171E-3</v>
      </c>
      <c r="H1005" s="2" t="str">
        <f t="shared" si="94"/>
        <v>Sell</v>
      </c>
    </row>
    <row r="1006" spans="1:8" ht="13.5" x14ac:dyDescent="0.25">
      <c r="A1006" s="3">
        <f>TITRES_STAT!B1009</f>
        <v>43472</v>
      </c>
      <c r="B1006" s="5">
        <f>TITRES_STAT!D1009</f>
        <v>9.6560000000000006</v>
      </c>
      <c r="C1006" s="2">
        <f t="shared" si="90"/>
        <v>10.169062519428934</v>
      </c>
      <c r="D1006" s="2">
        <f t="shared" si="92"/>
        <v>9.9702511836476901</v>
      </c>
      <c r="E1006" s="2">
        <f t="shared" si="91"/>
        <v>0.19881133578124377</v>
      </c>
      <c r="F1006" s="2">
        <f t="shared" si="95"/>
        <v>0.20915786833095928</v>
      </c>
      <c r="G1006" s="2">
        <f t="shared" si="93"/>
        <v>-1.0346532549715515E-2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5">
        <f>TITRES_STAT!D1010</f>
        <v>9.9469999999999992</v>
      </c>
      <c r="C1007" s="2">
        <f t="shared" si="90"/>
        <v>10.109360593362943</v>
      </c>
      <c r="D1007" s="2">
        <f t="shared" si="92"/>
        <v>9.9685288737478626</v>
      </c>
      <c r="E1007" s="2">
        <f t="shared" si="91"/>
        <v>0.14083171961508079</v>
      </c>
      <c r="F1007" s="2">
        <f t="shared" si="95"/>
        <v>0.1954926385877836</v>
      </c>
      <c r="G1007" s="2">
        <f t="shared" si="93"/>
        <v>-5.466091897270281E-2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5">
        <f>TITRES_STAT!D1011</f>
        <v>9.94</v>
      </c>
      <c r="C1008" s="2">
        <f t="shared" si="90"/>
        <v>10.028382040537874</v>
      </c>
      <c r="D1008" s="2">
        <f t="shared" si="92"/>
        <v>9.9664156238406143</v>
      </c>
      <c r="E1008" s="2">
        <f t="shared" si="91"/>
        <v>6.1966416697259774E-2</v>
      </c>
      <c r="F1008" s="2">
        <f t="shared" si="95"/>
        <v>0.16878739420967884</v>
      </c>
      <c r="G1008" s="2">
        <f t="shared" si="93"/>
        <v>-0.10682097751241906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5">
        <f>TITRES_STAT!D1012</f>
        <v>9.9130000000000003</v>
      </c>
      <c r="C1009" s="2">
        <f t="shared" si="90"/>
        <v>9.9324771112243564</v>
      </c>
      <c r="D1009" s="2">
        <f t="shared" si="92"/>
        <v>9.962458910963532</v>
      </c>
      <c r="E1009" s="2">
        <f t="shared" si="91"/>
        <v>-2.9981799739175585E-2</v>
      </c>
      <c r="F1009" s="2">
        <f t="shared" si="95"/>
        <v>0.12903355541990796</v>
      </c>
      <c r="G1009" s="2">
        <f t="shared" si="93"/>
        <v>-0.15901535515908355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5">
        <f>TITRES_STAT!D1013</f>
        <v>9.9130000000000003</v>
      </c>
      <c r="C1010" s="2">
        <f t="shared" si="90"/>
        <v>9.8644037094975339</v>
      </c>
      <c r="D1010" s="2">
        <f t="shared" si="92"/>
        <v>9.9587952879291972</v>
      </c>
      <c r="E1010" s="2">
        <f t="shared" si="91"/>
        <v>-9.4391578431663348E-2</v>
      </c>
      <c r="F1010" s="2">
        <f t="shared" si="95"/>
        <v>8.4348528649593718E-2</v>
      </c>
      <c r="G1010" s="2">
        <f t="shared" si="93"/>
        <v>-0.17874010708125707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5">
        <f>TITRES_STAT!D1014</f>
        <v>9.9130000000000003</v>
      </c>
      <c r="C1011" s="2">
        <f t="shared" si="90"/>
        <v>9.8506492926517595</v>
      </c>
      <c r="D1011" s="2">
        <f t="shared" si="92"/>
        <v>9.9554030443788868</v>
      </c>
      <c r="E1011" s="2">
        <f t="shared" si="91"/>
        <v>-0.10475375172712731</v>
      </c>
      <c r="F1011" s="2">
        <f t="shared" si="95"/>
        <v>4.652807257424952E-2</v>
      </c>
      <c r="G1011" s="2">
        <f t="shared" si="93"/>
        <v>-0.15128182430137682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5">
        <f>TITRES_STAT!D1015</f>
        <v>9.9130000000000003</v>
      </c>
      <c r="C1012" s="2">
        <f t="shared" si="90"/>
        <v>9.8399340168591802</v>
      </c>
      <c r="D1012" s="2">
        <f t="shared" si="92"/>
        <v>9.9522620781285998</v>
      </c>
      <c r="E1012" s="2">
        <f t="shared" si="91"/>
        <v>-0.11232806126941952</v>
      </c>
      <c r="F1012" s="2">
        <f t="shared" si="95"/>
        <v>1.4756845805515711E-2</v>
      </c>
      <c r="G1012" s="2">
        <f t="shared" si="93"/>
        <v>-0.12708490707493522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5">
        <f>TITRES_STAT!D1016</f>
        <v>9.8469999999999995</v>
      </c>
      <c r="C1013" s="2">
        <f t="shared" si="90"/>
        <v>9.7860980142654608</v>
      </c>
      <c r="D1013" s="2">
        <f t="shared" si="92"/>
        <v>9.9444648871561103</v>
      </c>
      <c r="E1013" s="2">
        <f t="shared" si="91"/>
        <v>-0.15836687289064955</v>
      </c>
      <c r="F1013" s="2">
        <f t="shared" si="95"/>
        <v>-1.9867897933717342E-2</v>
      </c>
      <c r="G1013" s="2">
        <f t="shared" si="93"/>
        <v>-0.1384989749569322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5">
        <f>TITRES_STAT!D1017</f>
        <v>9.8469999999999995</v>
      </c>
      <c r="C1014" s="2">
        <f t="shared" si="90"/>
        <v>9.7579290889938513</v>
      </c>
      <c r="D1014" s="2">
        <f t="shared" si="92"/>
        <v>9.9372452658852879</v>
      </c>
      <c r="E1014" s="2">
        <f t="shared" si="91"/>
        <v>-0.17931617689143664</v>
      </c>
      <c r="F1014" s="2">
        <f t="shared" si="95"/>
        <v>-5.175755372526121E-2</v>
      </c>
      <c r="G1014" s="2">
        <f t="shared" si="93"/>
        <v>-0.12755862316617544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5">
        <f>TITRES_STAT!D1018</f>
        <v>9.5830000000000002</v>
      </c>
      <c r="C1015" s="2">
        <f t="shared" si="90"/>
        <v>9.7614784599178748</v>
      </c>
      <c r="D1015" s="2">
        <f t="shared" si="92"/>
        <v>9.9110048758197102</v>
      </c>
      <c r="E1015" s="2">
        <f t="shared" si="91"/>
        <v>-0.14952641590183546</v>
      </c>
      <c r="F1015" s="2">
        <f t="shared" si="95"/>
        <v>-7.1311326160576061E-2</v>
      </c>
      <c r="G1015" s="2">
        <f t="shared" si="93"/>
        <v>-7.8215089741259403E-2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5">
        <f>TITRES_STAT!D1019</f>
        <v>9.2460000000000004</v>
      </c>
      <c r="C1016" s="2">
        <f t="shared" si="90"/>
        <v>9.7452510045458958</v>
      </c>
      <c r="D1016" s="2">
        <f t="shared" si="92"/>
        <v>9.8617452553886196</v>
      </c>
      <c r="E1016" s="2">
        <f t="shared" si="91"/>
        <v>-0.1164942508427238</v>
      </c>
      <c r="F1016" s="2">
        <f t="shared" si="95"/>
        <v>-8.0347911097005606E-2</v>
      </c>
      <c r="G1016" s="2">
        <f t="shared" si="93"/>
        <v>-3.6146339745718195E-2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5">
        <f>TITRES_STAT!D1020</f>
        <v>9.0869999999999997</v>
      </c>
      <c r="C1017" s="2">
        <f t="shared" si="90"/>
        <v>9.7762893115388358</v>
      </c>
      <c r="D1017" s="2">
        <f t="shared" si="92"/>
        <v>9.8043567179524267</v>
      </c>
      <c r="E1017" s="2">
        <f t="shared" si="91"/>
        <v>-2.8067406413590845E-2</v>
      </c>
      <c r="F1017" s="2">
        <f t="shared" si="95"/>
        <v>-6.9891810160322657E-2</v>
      </c>
      <c r="G1017" s="2">
        <f t="shared" si="93"/>
        <v>4.1824403746731811E-2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5">
        <f>TITRES_STAT!D1021</f>
        <v>9.2460000000000004</v>
      </c>
      <c r="C1018" s="2">
        <f t="shared" si="90"/>
        <v>9.8014755713020918</v>
      </c>
      <c r="D1018" s="2">
        <f t="shared" si="92"/>
        <v>9.7629969610670617</v>
      </c>
      <c r="E1018" s="2">
        <f t="shared" si="91"/>
        <v>3.8478610235030075E-2</v>
      </c>
      <c r="F1018" s="2">
        <f t="shared" si="95"/>
        <v>-4.8217726081252119E-2</v>
      </c>
      <c r="G1018" s="2">
        <f t="shared" si="93"/>
        <v>8.6696336316282194E-2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5">
        <f>TITRES_STAT!D1022</f>
        <v>9.4570000000000007</v>
      </c>
      <c r="C1019" s="2">
        <f t="shared" si="90"/>
        <v>9.8186331757171548</v>
      </c>
      <c r="D1019" s="2">
        <f t="shared" si="92"/>
        <v>9.7403305195065393</v>
      </c>
      <c r="E1019" s="2">
        <f t="shared" si="91"/>
        <v>7.8302656210615496E-2</v>
      </c>
      <c r="F1019" s="2">
        <f t="shared" si="95"/>
        <v>-2.2913649622878594E-2</v>
      </c>
      <c r="G1019" s="2">
        <f t="shared" si="93"/>
        <v>0.10121630583349409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5">
        <f>TITRES_STAT!D1023</f>
        <v>10.006</v>
      </c>
      <c r="C1020" s="2">
        <f t="shared" si="90"/>
        <v>9.8331511486837471</v>
      </c>
      <c r="D1020" s="2">
        <f t="shared" si="92"/>
        <v>9.7600097402838344</v>
      </c>
      <c r="E1020" s="2">
        <f t="shared" si="91"/>
        <v>7.3141408399912677E-2</v>
      </c>
      <c r="F1020" s="2">
        <f t="shared" si="95"/>
        <v>-3.7026380183203395E-3</v>
      </c>
      <c r="G1020" s="2">
        <f t="shared" si="93"/>
        <v>7.6844046418233017E-2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5">
        <f>TITRES_STAT!D1024</f>
        <v>9.9930000000000003</v>
      </c>
      <c r="C1021" s="2">
        <f t="shared" si="90"/>
        <v>9.8454355873477866</v>
      </c>
      <c r="D1021" s="2">
        <f t="shared" si="92"/>
        <v>9.7772682780405873</v>
      </c>
      <c r="E1021" s="2">
        <f t="shared" si="91"/>
        <v>6.8167309307199275E-2</v>
      </c>
      <c r="F1021" s="2">
        <f t="shared" si="95"/>
        <v>1.0671351446783585E-2</v>
      </c>
      <c r="G1021" s="2">
        <f t="shared" si="93"/>
        <v>5.749595786041569E-2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5">
        <f>TITRES_STAT!D1025</f>
        <v>9.9130000000000003</v>
      </c>
      <c r="C1022" s="2">
        <f t="shared" si="90"/>
        <v>9.8558301123712049</v>
      </c>
      <c r="D1022" s="2">
        <f t="shared" si="92"/>
        <v>9.7873224796672105</v>
      </c>
      <c r="E1022" s="2">
        <f t="shared" si="91"/>
        <v>6.8507632703994403E-2</v>
      </c>
      <c r="F1022" s="2">
        <f t="shared" si="95"/>
        <v>2.2238607698225749E-2</v>
      </c>
      <c r="G1022" s="2">
        <f t="shared" si="93"/>
        <v>4.6269025005768655E-2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5">
        <f>TITRES_STAT!D1026</f>
        <v>9.9</v>
      </c>
      <c r="C1023" s="2">
        <f t="shared" si="90"/>
        <v>9.8544716335448665</v>
      </c>
      <c r="D1023" s="2">
        <f t="shared" si="92"/>
        <v>9.7956689626548243</v>
      </c>
      <c r="E1023" s="2">
        <f t="shared" si="91"/>
        <v>5.8802670890042208E-2</v>
      </c>
      <c r="F1023" s="2">
        <f t="shared" si="95"/>
        <v>2.9551420336589043E-2</v>
      </c>
      <c r="G1023" s="2">
        <f t="shared" si="93"/>
        <v>2.9251250553453165E-2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5">
        <f>TITRES_STAT!D1027</f>
        <v>9.9</v>
      </c>
      <c r="C1024" s="2">
        <f t="shared" si="90"/>
        <v>9.8533221514610414</v>
      </c>
      <c r="D1024" s="2">
        <f t="shared" si="92"/>
        <v>9.8033971876433554</v>
      </c>
      <c r="E1024" s="2">
        <f t="shared" si="91"/>
        <v>4.9924963817685963E-2</v>
      </c>
      <c r="F1024" s="2">
        <f t="shared" si="95"/>
        <v>3.3626129032808427E-2</v>
      </c>
      <c r="G1024" s="2">
        <f t="shared" si="93"/>
        <v>1.6298834784877536E-2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5">
        <f>TITRES_STAT!D1028</f>
        <v>9.9</v>
      </c>
      <c r="C1025" s="2">
        <f t="shared" si="90"/>
        <v>9.8117341281593422</v>
      </c>
      <c r="D1025" s="2">
        <f t="shared" si="92"/>
        <v>9.8105529515216254</v>
      </c>
      <c r="E1025" s="2">
        <f t="shared" si="91"/>
        <v>1.1811766377167743E-3</v>
      </c>
      <c r="F1025" s="2">
        <f t="shared" si="95"/>
        <v>2.7137138553790099E-2</v>
      </c>
      <c r="G1025" s="2">
        <f t="shared" si="93"/>
        <v>-2.5955961916073324E-2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5">
        <f>TITRES_STAT!D1029</f>
        <v>9.8940000000000001</v>
      </c>
      <c r="C1026" s="2">
        <f t="shared" si="90"/>
        <v>9.7246981084425208</v>
      </c>
      <c r="D1026" s="2">
        <f t="shared" si="92"/>
        <v>9.8167342143718752</v>
      </c>
      <c r="E1026" s="2">
        <f t="shared" si="91"/>
        <v>-9.2036105929354406E-2</v>
      </c>
      <c r="F1026" s="2">
        <f t="shared" si="95"/>
        <v>3.3024896571611992E-3</v>
      </c>
      <c r="G1026" s="2">
        <f t="shared" si="93"/>
        <v>-9.5338595586515612E-2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5">
        <f>TITRES_STAT!D1030</f>
        <v>9.6029999999999998</v>
      </c>
      <c r="C1027" s="2">
        <f t="shared" si="90"/>
        <v>9.6265907071436718</v>
      </c>
      <c r="D1027" s="2">
        <f t="shared" si="92"/>
        <v>9.8009020503443303</v>
      </c>
      <c r="E1027" s="2">
        <f t="shared" si="91"/>
        <v>-0.17431134320065844</v>
      </c>
      <c r="F1027" s="2">
        <f t="shared" si="95"/>
        <v>-3.2220276914402733E-2</v>
      </c>
      <c r="G1027" s="2">
        <f t="shared" si="93"/>
        <v>-0.1420910662862557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5">
        <f>TITRES_STAT!D1031</f>
        <v>9.5830000000000002</v>
      </c>
      <c r="C1028" s="2">
        <f t="shared" si="90"/>
        <v>9.5680382906600308</v>
      </c>
      <c r="D1028" s="2">
        <f t="shared" si="92"/>
        <v>9.7847611577262317</v>
      </c>
      <c r="E1028" s="2">
        <f t="shared" si="91"/>
        <v>-0.21672286706620092</v>
      </c>
      <c r="F1028" s="2">
        <f t="shared" si="95"/>
        <v>-6.9120794944762379E-2</v>
      </c>
      <c r="G1028" s="2">
        <f t="shared" si="93"/>
        <v>-0.14760207212143855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5">
        <f>TITRES_STAT!D1032</f>
        <v>9.5500000000000007</v>
      </c>
      <c r="C1029" s="2">
        <f t="shared" si="90"/>
        <v>9.5509554767123337</v>
      </c>
      <c r="D1029" s="2">
        <f t="shared" si="92"/>
        <v>9.7673714423391029</v>
      </c>
      <c r="E1029" s="2">
        <f t="shared" si="91"/>
        <v>-0.21641596562676924</v>
      </c>
      <c r="F1029" s="2">
        <f t="shared" si="95"/>
        <v>-9.857982908116375E-2</v>
      </c>
      <c r="G1029" s="2">
        <f t="shared" si="93"/>
        <v>-0.11783613654560549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5">
        <f>TITRES_STAT!D1033</f>
        <v>9.2590000000000003</v>
      </c>
      <c r="C1030" s="2">
        <f t="shared" si="90"/>
        <v>9.6209623264488986</v>
      </c>
      <c r="D1030" s="2">
        <f t="shared" si="92"/>
        <v>9.7297142984621328</v>
      </c>
      <c r="E1030" s="2">
        <f t="shared" si="91"/>
        <v>-0.10875197201323417</v>
      </c>
      <c r="F1030" s="2">
        <f t="shared" si="95"/>
        <v>-0.10061425766757784</v>
      </c>
      <c r="G1030" s="2">
        <f t="shared" si="93"/>
        <v>-8.1377143456563272E-3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5">
        <f>TITRES_STAT!D1034</f>
        <v>9.1199999999999992</v>
      </c>
      <c r="C1031" s="2">
        <f t="shared" si="90"/>
        <v>9.6781988916106059</v>
      </c>
      <c r="D1031" s="2">
        <f t="shared" si="92"/>
        <v>9.6845502763538249</v>
      </c>
      <c r="E1031" s="2">
        <f t="shared" si="91"/>
        <v>-6.3513847432190573E-3</v>
      </c>
      <c r="F1031" s="2">
        <f t="shared" si="95"/>
        <v>-8.1761683082706094E-2</v>
      </c>
      <c r="G1031" s="2">
        <f t="shared" si="93"/>
        <v>7.5410298339487036E-2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5">
        <f>TITRES_STAT!D1035</f>
        <v>8.9879999999999995</v>
      </c>
      <c r="C1032" s="2">
        <f t="shared" si="90"/>
        <v>9.7143221390551293</v>
      </c>
      <c r="D1032" s="2">
        <f t="shared" si="92"/>
        <v>9.6329539595868763</v>
      </c>
      <c r="E1032" s="2">
        <f t="shared" si="91"/>
        <v>8.1368179468253032E-2</v>
      </c>
      <c r="F1032" s="2">
        <f t="shared" si="95"/>
        <v>-4.9135710572514271E-2</v>
      </c>
      <c r="G1032" s="2">
        <f t="shared" si="93"/>
        <v>0.13050389004076729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5">
        <f>TITRES_STAT!D1036</f>
        <v>9.2200000000000006</v>
      </c>
      <c r="C1033" s="2">
        <f t="shared" si="90"/>
        <v>9.7428879638158783</v>
      </c>
      <c r="D1033" s="2">
        <f t="shared" si="92"/>
        <v>9.6023647773952554</v>
      </c>
      <c r="E1033" s="2">
        <f t="shared" si="91"/>
        <v>0.14052318642062289</v>
      </c>
      <c r="F1033" s="2">
        <f t="shared" si="95"/>
        <v>-1.1203931173886843E-2</v>
      </c>
      <c r="G1033" s="2">
        <f t="shared" si="93"/>
        <v>0.15172711759450974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5">
        <f>TITRES_STAT!D1037</f>
        <v>9.2200000000000006</v>
      </c>
      <c r="C1034" s="2">
        <f t="shared" si="90"/>
        <v>9.767059046305743</v>
      </c>
      <c r="D1034" s="2">
        <f t="shared" si="92"/>
        <v>9.5740414605511628</v>
      </c>
      <c r="E1034" s="2">
        <f t="shared" si="91"/>
        <v>0.19301758575458017</v>
      </c>
      <c r="F1034" s="2">
        <f t="shared" si="95"/>
        <v>2.9640372211806557E-2</v>
      </c>
      <c r="G1034" s="2">
        <f t="shared" si="93"/>
        <v>0.16337721354277362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5">
        <f>TITRES_STAT!D1038</f>
        <v>9.1859999999999999</v>
      </c>
      <c r="C1035" s="2">
        <f t="shared" si="90"/>
        <v>9.7875115007202442</v>
      </c>
      <c r="D1035" s="2">
        <f t="shared" si="92"/>
        <v>9.5452976486584831</v>
      </c>
      <c r="E1035" s="2">
        <f t="shared" si="91"/>
        <v>0.24221385206176116</v>
      </c>
      <c r="F1035" s="2">
        <f t="shared" si="95"/>
        <v>7.2155068181797483E-2</v>
      </c>
      <c r="G1035" s="2">
        <f t="shared" si="93"/>
        <v>0.17005878387996368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5">
        <f>TITRES_STAT!D1039</f>
        <v>9.0869999999999997</v>
      </c>
      <c r="C1036" s="2">
        <f t="shared" si="90"/>
        <v>9.8038943467632844</v>
      </c>
      <c r="D1036" s="2">
        <f t="shared" si="92"/>
        <v>9.5113496746837818</v>
      </c>
      <c r="E1036" s="2">
        <f t="shared" si="91"/>
        <v>0.29254467207950263</v>
      </c>
      <c r="F1036" s="2">
        <f t="shared" si="95"/>
        <v>0.11623298896133852</v>
      </c>
      <c r="G1036" s="2">
        <f t="shared" si="93"/>
        <v>0.17631168311816411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5">
        <f>TITRES_STAT!D1040</f>
        <v>8.8160000000000007</v>
      </c>
      <c r="C1037" s="2">
        <f t="shared" si="90"/>
        <v>9.7729875241843178</v>
      </c>
      <c r="D1037" s="2">
        <f t="shared" si="92"/>
        <v>9.4598422913738727</v>
      </c>
      <c r="E1037" s="2">
        <f t="shared" si="91"/>
        <v>0.31314523281044515</v>
      </c>
      <c r="F1037" s="2">
        <f t="shared" si="95"/>
        <v>0.15561543773115985</v>
      </c>
      <c r="G1037" s="2">
        <f t="shared" si="93"/>
        <v>0.1575297950792853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5">
        <f>TITRES_STAT!D1041</f>
        <v>8.4659999999999993</v>
      </c>
      <c r="C1038" s="2">
        <f t="shared" si="90"/>
        <v>9.7437586743098059</v>
      </c>
      <c r="D1038" s="2">
        <f t="shared" si="92"/>
        <v>9.3862243438646971</v>
      </c>
      <c r="E1038" s="2">
        <f t="shared" si="91"/>
        <v>0.35753433044510885</v>
      </c>
      <c r="F1038" s="2">
        <f t="shared" si="95"/>
        <v>0.19599921627394967</v>
      </c>
      <c r="G1038" s="2">
        <f t="shared" si="93"/>
        <v>0.16153511417115918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5">
        <f>TITRES_STAT!D1042</f>
        <v>8.2609999999999992</v>
      </c>
      <c r="C1039" s="2">
        <f t="shared" ref="C1039:C1102" si="96">$C$4*B1029+C1038*(1-$C$4)</f>
        <v>9.7139496474929121</v>
      </c>
      <c r="D1039" s="2">
        <f t="shared" si="92"/>
        <v>9.3028743924673112</v>
      </c>
      <c r="E1039" s="2">
        <f t="shared" si="91"/>
        <v>0.41107525502560094</v>
      </c>
      <c r="F1039" s="2">
        <f t="shared" si="95"/>
        <v>0.23901442402427994</v>
      </c>
      <c r="G1039" s="2">
        <f t="shared" si="93"/>
        <v>0.172060831001321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5">
        <f>TITRES_STAT!D1043</f>
        <v>8.0169999999999995</v>
      </c>
      <c r="C1040" s="2">
        <f t="shared" si="96"/>
        <v>9.6439573940324657</v>
      </c>
      <c r="D1040" s="2">
        <f t="shared" si="92"/>
        <v>9.2076244374697325</v>
      </c>
      <c r="E1040" s="2">
        <f t="shared" si="91"/>
        <v>0.43633295656273319</v>
      </c>
      <c r="F1040" s="2">
        <f t="shared" si="95"/>
        <v>0.27847813053197062</v>
      </c>
      <c r="G1040" s="2">
        <f t="shared" si="93"/>
        <v>0.15785482603076256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5">
        <f>TITRES_STAT!D1044</f>
        <v>7.931</v>
      </c>
      <c r="C1041" s="2">
        <f t="shared" si="96"/>
        <v>9.5633485641813181</v>
      </c>
      <c r="D1041" s="2">
        <f t="shared" si="92"/>
        <v>9.113059664323826</v>
      </c>
      <c r="E1041" s="2">
        <f t="shared" si="91"/>
        <v>0.4502888998574921</v>
      </c>
      <c r="F1041" s="2">
        <f t="shared" si="95"/>
        <v>0.31284028439707495</v>
      </c>
      <c r="G1041" s="2">
        <f t="shared" si="93"/>
        <v>0.13744861546041715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5">
        <f>TITRES_STAT!D1045</f>
        <v>7.7789999999999999</v>
      </c>
      <c r="C1042" s="2">
        <f t="shared" si="96"/>
        <v>9.4748334004611152</v>
      </c>
      <c r="D1042" s="2">
        <f t="shared" si="92"/>
        <v>9.0142404299294689</v>
      </c>
      <c r="E1042" s="2">
        <f t="shared" si="91"/>
        <v>0.46059297053164627</v>
      </c>
      <c r="F1042" s="2">
        <f t="shared" si="95"/>
        <v>0.34239082162398926</v>
      </c>
      <c r="G1042" s="2">
        <f t="shared" si="93"/>
        <v>0.11820214890765701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5">
        <f>TITRES_STAT!D1046</f>
        <v>7.97</v>
      </c>
      <c r="C1043" s="2">
        <f t="shared" si="96"/>
        <v>9.4356282619286365</v>
      </c>
      <c r="D1043" s="2">
        <f t="shared" si="92"/>
        <v>8.9368892869717307</v>
      </c>
      <c r="E1043" s="2">
        <f t="shared" si="91"/>
        <v>0.49873897495690578</v>
      </c>
      <c r="F1043" s="2">
        <f t="shared" si="95"/>
        <v>0.37366045229057254</v>
      </c>
      <c r="G1043" s="2">
        <f t="shared" si="93"/>
        <v>0.12507852266633324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5">
        <f>TITRES_STAT!D1047</f>
        <v>7.97</v>
      </c>
      <c r="C1044" s="2">
        <f t="shared" si="96"/>
        <v>9.4024546831703848</v>
      </c>
      <c r="D1044" s="2">
        <f t="shared" si="92"/>
        <v>8.865267858307158</v>
      </c>
      <c r="E1044" s="2">
        <f t="shared" si="91"/>
        <v>0.53718682486322678</v>
      </c>
      <c r="F1044" s="2">
        <f t="shared" si="95"/>
        <v>0.40636572680510341</v>
      </c>
      <c r="G1044" s="2">
        <f t="shared" si="93"/>
        <v>0.13082109805812336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5">
        <f>TITRES_STAT!D1048</f>
        <v>7.931</v>
      </c>
      <c r="C1045" s="2">
        <f t="shared" si="96"/>
        <v>9.369153962682633</v>
      </c>
      <c r="D1045" s="2">
        <f t="shared" si="92"/>
        <v>8.7960628317658873</v>
      </c>
      <c r="E1045" s="2">
        <f t="shared" si="91"/>
        <v>0.57309113091674568</v>
      </c>
      <c r="F1045" s="2">
        <f t="shared" si="95"/>
        <v>0.43971080762743192</v>
      </c>
      <c r="G1045" s="2">
        <f t="shared" si="93"/>
        <v>0.13338032328931376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5">
        <f>TITRES_STAT!D1049</f>
        <v>7.9180000000000001</v>
      </c>
      <c r="C1046" s="2">
        <f t="shared" si="96"/>
        <v>9.3257456607314584</v>
      </c>
      <c r="D1046" s="2">
        <f t="shared" si="92"/>
        <v>8.7310211405239695</v>
      </c>
      <c r="E1046" s="2">
        <f t="shared" si="91"/>
        <v>0.59472452020748889</v>
      </c>
      <c r="F1046" s="2">
        <f t="shared" si="95"/>
        <v>0.47071355014344335</v>
      </c>
      <c r="G1046" s="2">
        <f t="shared" si="93"/>
        <v>0.12401097006404554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5">
        <f>TITRES_STAT!D1050</f>
        <v>7.6859999999999999</v>
      </c>
      <c r="C1047" s="2">
        <f t="shared" si="96"/>
        <v>9.247323251388158</v>
      </c>
      <c r="D1047" s="2">
        <f t="shared" si="92"/>
        <v>8.6536121671518238</v>
      </c>
      <c r="E1047" s="2">
        <f t="shared" si="91"/>
        <v>0.59371108423633423</v>
      </c>
      <c r="F1047" s="2">
        <f t="shared" si="95"/>
        <v>0.49531305696202155</v>
      </c>
      <c r="G1047" s="2">
        <f t="shared" si="93"/>
        <v>9.8398027274312683E-2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5">
        <f>TITRES_STAT!D1051</f>
        <v>7.68</v>
      </c>
      <c r="C1048" s="2">
        <f t="shared" si="96"/>
        <v>9.1271196742515173</v>
      </c>
      <c r="D1048" s="2">
        <f t="shared" si="92"/>
        <v>8.5814927473628</v>
      </c>
      <c r="E1048" s="2">
        <f t="shared" si="91"/>
        <v>0.54562692688871728</v>
      </c>
      <c r="F1048" s="2">
        <f t="shared" si="95"/>
        <v>0.50537583094736072</v>
      </c>
      <c r="G1048" s="2">
        <f t="shared" si="93"/>
        <v>4.0251095941356563E-2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5">
        <f>TITRES_STAT!D1052</f>
        <v>7.5339999999999998</v>
      </c>
      <c r="C1049" s="2">
        <f t="shared" si="96"/>
        <v>8.9938704935974378</v>
      </c>
      <c r="D1049" s="2">
        <f t="shared" si="92"/>
        <v>8.5039006920025919</v>
      </c>
      <c r="E1049" s="2">
        <f t="shared" si="91"/>
        <v>0.48996980159484593</v>
      </c>
      <c r="F1049" s="2">
        <f t="shared" si="95"/>
        <v>0.50229462507685785</v>
      </c>
      <c r="G1049" s="2">
        <f t="shared" si="93"/>
        <v>-1.2324823482011915E-2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5">
        <f>TITRES_STAT!D1053</f>
        <v>7.31</v>
      </c>
      <c r="C1050" s="2">
        <f t="shared" si="96"/>
        <v>8.843582725351677</v>
      </c>
      <c r="D1050" s="2">
        <f t="shared" si="92"/>
        <v>8.4154636037061046</v>
      </c>
      <c r="E1050" s="2">
        <f t="shared" si="91"/>
        <v>0.42811912164557242</v>
      </c>
      <c r="F1050" s="2">
        <f t="shared" si="95"/>
        <v>0.48745952439060075</v>
      </c>
      <c r="G1050" s="2">
        <f t="shared" si="93"/>
        <v>-5.9340402745028331E-2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5">
        <f>TITRES_STAT!D1054</f>
        <v>7.3949999999999996</v>
      </c>
      <c r="C1051" s="2">
        <f t="shared" si="96"/>
        <v>8.7031853829898811</v>
      </c>
      <c r="D1051" s="2">
        <f t="shared" si="92"/>
        <v>8.3398737071352826</v>
      </c>
      <c r="E1051" s="2">
        <f t="shared" si="91"/>
        <v>0.36331167585459845</v>
      </c>
      <c r="F1051" s="2">
        <f t="shared" si="95"/>
        <v>0.46262995468340029</v>
      </c>
      <c r="G1051" s="2">
        <f t="shared" si="93"/>
        <v>-9.9318278828801843E-2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5">
        <f>TITRES_STAT!D1055</f>
        <v>7.3689999999999998</v>
      </c>
      <c r="C1052" s="2">
        <f t="shared" si="96"/>
        <v>8.5610030163760538</v>
      </c>
      <c r="D1052" s="2">
        <f t="shared" si="92"/>
        <v>8.2679571362363724</v>
      </c>
      <c r="E1052" s="2">
        <f t="shared" ref="E1052:E1115" si="97">C1052-D1052</f>
        <v>0.29304588013968136</v>
      </c>
      <c r="F1052" s="2">
        <f t="shared" si="95"/>
        <v>0.42871313977465653</v>
      </c>
      <c r="G1052" s="2">
        <f t="shared" si="93"/>
        <v>-0.13566725963497517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5">
        <f>TITRES_STAT!D1056</f>
        <v>7.5140000000000002</v>
      </c>
      <c r="C1053" s="2">
        <f t="shared" si="96"/>
        <v>8.4700794753951225</v>
      </c>
      <c r="D1053" s="2">
        <f t="shared" ref="D1053:D1116" si="98">$D$4*B1053+(1-$D$4)*D1052</f>
        <v>8.212108459478122</v>
      </c>
      <c r="E1053" s="2">
        <f t="shared" si="97"/>
        <v>0.25797101591700056</v>
      </c>
      <c r="F1053" s="2">
        <f t="shared" si="95"/>
        <v>0.3945647150031254</v>
      </c>
      <c r="G1053" s="2">
        <f t="shared" si="93"/>
        <v>-0.13659369908612484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5">
        <f>TITRES_STAT!D1057</f>
        <v>7.468</v>
      </c>
      <c r="C1054" s="2">
        <f t="shared" si="96"/>
        <v>8.3931441714881814</v>
      </c>
      <c r="D1054" s="2">
        <f t="shared" si="98"/>
        <v>8.1569893143315948</v>
      </c>
      <c r="E1054" s="2">
        <f t="shared" si="97"/>
        <v>0.23615485715658657</v>
      </c>
      <c r="F1054" s="2">
        <f t="shared" si="95"/>
        <v>0.36288274343381766</v>
      </c>
      <c r="G1054" s="2">
        <f t="shared" si="93"/>
        <v>-0.12672788627723108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5">
        <f>TITRES_STAT!D1058</f>
        <v>7.3890000000000002</v>
      </c>
      <c r="C1055" s="2">
        <f t="shared" si="96"/>
        <v>8.322045068182307</v>
      </c>
      <c r="D1055" s="2">
        <f t="shared" si="98"/>
        <v>8.1001012169736981</v>
      </c>
      <c r="E1055" s="2">
        <f t="shared" si="97"/>
        <v>0.22194385120860893</v>
      </c>
      <c r="F1055" s="2">
        <f t="shared" si="95"/>
        <v>0.33469496498877593</v>
      </c>
      <c r="G1055" s="2">
        <f t="shared" si="93"/>
        <v>-0.112751113780167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5">
        <f>TITRES_STAT!D1059</f>
        <v>7.3819999999999997</v>
      </c>
      <c r="C1056" s="2">
        <f t="shared" si="96"/>
        <v>8.2598842884619526</v>
      </c>
      <c r="D1056" s="2">
        <f t="shared" si="98"/>
        <v>8.0469085342349054</v>
      </c>
      <c r="E1056" s="2">
        <f t="shared" si="97"/>
        <v>0.21297575422704718</v>
      </c>
      <c r="F1056" s="2">
        <f t="shared" si="95"/>
        <v>0.31035112283643018</v>
      </c>
      <c r="G1056" s="2">
        <f t="shared" si="93"/>
        <v>-9.7375368609383006E-2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5">
        <f>TITRES_STAT!D1060</f>
        <v>7.1909999999999998</v>
      </c>
      <c r="C1057" s="2">
        <f t="shared" si="96"/>
        <v>8.1715943979293435</v>
      </c>
      <c r="D1057" s="2">
        <f t="shared" si="98"/>
        <v>7.9835079020693565</v>
      </c>
      <c r="E1057" s="2">
        <f t="shared" si="97"/>
        <v>0.18808649585998705</v>
      </c>
      <c r="F1057" s="2">
        <f t="shared" si="95"/>
        <v>0.28589819744114153</v>
      </c>
      <c r="G1057" s="2">
        <f t="shared" si="93"/>
        <v>-9.7811701581154487E-2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5">
        <f>TITRES_STAT!D1061</f>
        <v>6.9790000000000001</v>
      </c>
      <c r="C1058" s="2">
        <f t="shared" si="96"/>
        <v>8.0959644905555983</v>
      </c>
      <c r="D1058" s="2">
        <f t="shared" si="98"/>
        <v>7.9090999093234782</v>
      </c>
      <c r="E1058" s="2">
        <f t="shared" si="97"/>
        <v>0.18686458123212013</v>
      </c>
      <c r="F1058" s="2">
        <f t="shared" si="95"/>
        <v>0.26609147419933726</v>
      </c>
      <c r="G1058" s="2">
        <f t="shared" si="93"/>
        <v>-7.9226892967217133E-2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5">
        <f>TITRES_STAT!D1062</f>
        <v>7.3949999999999996</v>
      </c>
      <c r="C1059" s="2">
        <f t="shared" si="96"/>
        <v>8.0095084150855058</v>
      </c>
      <c r="D1059" s="2">
        <f t="shared" si="98"/>
        <v>7.8710184345587759</v>
      </c>
      <c r="E1059" s="2">
        <f t="shared" si="97"/>
        <v>0.13848998052672989</v>
      </c>
      <c r="F1059" s="2">
        <f t="shared" si="95"/>
        <v>0.2405711754648158</v>
      </c>
      <c r="G1059" s="2">
        <f t="shared" si="93"/>
        <v>-0.1020811949380859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5">
        <f>TITRES_STAT!D1063</f>
        <v>7.5940000000000003</v>
      </c>
      <c r="C1060" s="2">
        <f t="shared" si="96"/>
        <v>7.9018917358415814</v>
      </c>
      <c r="D1060" s="2">
        <f t="shared" si="98"/>
        <v>7.8504985505173854</v>
      </c>
      <c r="E1060" s="2">
        <f t="shared" si="97"/>
        <v>5.1393185324196011E-2</v>
      </c>
      <c r="F1060" s="2">
        <f t="shared" si="95"/>
        <v>0.20273557743669185</v>
      </c>
      <c r="G1060" s="2">
        <f t="shared" ref="G1060:G1123" si="99">E1060-F1060</f>
        <v>-0.15134239211249584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5">
        <f>TITRES_STAT!D1064</f>
        <v>7.66</v>
      </c>
      <c r="C1061" s="2">
        <f t="shared" si="96"/>
        <v>7.8239083918659533</v>
      </c>
      <c r="D1061" s="2">
        <f t="shared" si="98"/>
        <v>7.8363875467753568</v>
      </c>
      <c r="E1061" s="2">
        <f t="shared" si="97"/>
        <v>-1.2479154909403434E-2</v>
      </c>
      <c r="F1061" s="2">
        <f t="shared" ref="F1061:F1124" si="101">(E1061*(2/(10)))+((1-(2/10))*F1060)</f>
        <v>0.1596926309674728</v>
      </c>
      <c r="G1061" s="2">
        <f t="shared" si="99"/>
        <v>-0.17217178587687623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5">
        <f>TITRES_STAT!D1065</f>
        <v>7.4349999999999996</v>
      </c>
      <c r="C1062" s="2">
        <f t="shared" si="96"/>
        <v>7.7539224854250373</v>
      </c>
      <c r="D1062" s="2">
        <f t="shared" si="98"/>
        <v>7.8066551359031084</v>
      </c>
      <c r="E1062" s="2">
        <f t="shared" si="97"/>
        <v>-5.2732650478071186E-2</v>
      </c>
      <c r="F1062" s="2">
        <f t="shared" si="101"/>
        <v>0.11720757467836401</v>
      </c>
      <c r="G1062" s="2">
        <f t="shared" si="99"/>
        <v>-0.1699402251564352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5">
        <f>TITRES_STAT!D1066</f>
        <v>7.2169999999999996</v>
      </c>
      <c r="C1063" s="2">
        <f t="shared" si="96"/>
        <v>7.7170113338211852</v>
      </c>
      <c r="D1063" s="2">
        <f t="shared" si="98"/>
        <v>7.7629769776880639</v>
      </c>
      <c r="E1063" s="2">
        <f t="shared" si="97"/>
        <v>-4.5965643866878736E-2</v>
      </c>
      <c r="F1063" s="2">
        <f t="shared" si="101"/>
        <v>8.4572930969315466E-2</v>
      </c>
      <c r="G1063" s="2">
        <f t="shared" si="99"/>
        <v>-0.13053857483619419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5">
        <f>TITRES_STAT!D1067</f>
        <v>7.0060000000000002</v>
      </c>
      <c r="C1064" s="2">
        <f t="shared" si="96"/>
        <v>7.6787018978486952</v>
      </c>
      <c r="D1064" s="2">
        <f t="shared" si="98"/>
        <v>7.7069046089704294</v>
      </c>
      <c r="E1064" s="2">
        <f t="shared" si="97"/>
        <v>-2.8202711121734225E-2</v>
      </c>
      <c r="F1064" s="2">
        <f t="shared" si="101"/>
        <v>6.2017802551105533E-2</v>
      </c>
      <c r="G1064" s="2">
        <f t="shared" si="99"/>
        <v>-9.0220513672839758E-2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5">
        <f>TITRES_STAT!D1068</f>
        <v>6.8010000000000002</v>
      </c>
      <c r="C1065" s="2">
        <f t="shared" si="96"/>
        <v>7.6341323751027428</v>
      </c>
      <c r="D1065" s="2">
        <f t="shared" si="98"/>
        <v>7.6398005638615087</v>
      </c>
      <c r="E1065" s="2">
        <f t="shared" si="97"/>
        <v>-5.6681887587659574E-3</v>
      </c>
      <c r="F1065" s="2">
        <f t="shared" si="101"/>
        <v>4.8480604289131236E-2</v>
      </c>
      <c r="G1065" s="2">
        <f t="shared" si="99"/>
        <v>-5.4148793047897194E-2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5">
        <f>TITRES_STAT!D1069</f>
        <v>6.7939999999999996</v>
      </c>
      <c r="C1066" s="2">
        <f t="shared" si="96"/>
        <v>7.5953427789330901</v>
      </c>
      <c r="D1066" s="2">
        <f t="shared" si="98"/>
        <v>7.5771486702421376</v>
      </c>
      <c r="E1066" s="2">
        <f t="shared" si="97"/>
        <v>1.8194108690952504E-2</v>
      </c>
      <c r="F1066" s="2">
        <f t="shared" si="101"/>
        <v>4.2423305169495495E-2</v>
      </c>
      <c r="G1066" s="2">
        <f t="shared" si="99"/>
        <v>-2.4229196478542991E-2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5">
        <f>TITRES_STAT!D1070</f>
        <v>6.9790000000000001</v>
      </c>
      <c r="C1067" s="2">
        <f t="shared" si="96"/>
        <v>7.5331361975587683</v>
      </c>
      <c r="D1067" s="2">
        <f t="shared" si="98"/>
        <v>7.5328413613353131</v>
      </c>
      <c r="E1067" s="2">
        <f t="shared" si="97"/>
        <v>2.948362234551638E-4</v>
      </c>
      <c r="F1067" s="2">
        <f t="shared" si="101"/>
        <v>3.3997611380287431E-2</v>
      </c>
      <c r="G1067" s="2">
        <f t="shared" si="99"/>
        <v>-3.3702775156832267E-2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5">
        <f>TITRES_STAT!D1071</f>
        <v>6.774</v>
      </c>
      <c r="C1068" s="2">
        <f t="shared" si="96"/>
        <v>7.4478844748574193</v>
      </c>
      <c r="D1068" s="2">
        <f t="shared" si="98"/>
        <v>7.47663089012529</v>
      </c>
      <c r="E1068" s="2">
        <f t="shared" si="97"/>
        <v>-2.8746415267870695E-2</v>
      </c>
      <c r="F1068" s="2">
        <f t="shared" si="101"/>
        <v>2.1448806050655807E-2</v>
      </c>
      <c r="G1068" s="2">
        <f t="shared" si="99"/>
        <v>-5.0195221318526502E-2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5">
        <f>TITRES_STAT!D1072</f>
        <v>6.609</v>
      </c>
      <c r="C1069" s="2">
        <f t="shared" si="96"/>
        <v>7.4397484018024311</v>
      </c>
      <c r="D1069" s="2">
        <f t="shared" si="98"/>
        <v>7.4123619353011945</v>
      </c>
      <c r="E1069" s="2">
        <f t="shared" si="97"/>
        <v>2.7386466501236661E-2</v>
      </c>
      <c r="F1069" s="2">
        <f t="shared" si="101"/>
        <v>2.2636338140771976E-2</v>
      </c>
      <c r="G1069" s="2">
        <f t="shared" si="99"/>
        <v>4.7501283604646852E-3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5">
        <f>TITRES_STAT!D1073</f>
        <v>6.609</v>
      </c>
      <c r="C1070" s="2">
        <f t="shared" si="96"/>
        <v>7.4634794169097498</v>
      </c>
      <c r="D1070" s="2">
        <f t="shared" si="98"/>
        <v>7.3528536437974026</v>
      </c>
      <c r="E1070" s="2">
        <f t="shared" si="97"/>
        <v>0.11062577311234723</v>
      </c>
      <c r="F1070" s="2">
        <f t="shared" si="101"/>
        <v>4.0234225135087023E-2</v>
      </c>
      <c r="G1070" s="2">
        <f t="shared" si="99"/>
        <v>7.0391547977260202E-2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5">
        <f>TITRES_STAT!D1074</f>
        <v>6.609</v>
      </c>
      <c r="C1071" s="2">
        <f t="shared" si="96"/>
        <v>7.4937133527697881</v>
      </c>
      <c r="D1071" s="2">
        <f t="shared" si="98"/>
        <v>7.2977533738864837</v>
      </c>
      <c r="E1071" s="2">
        <f t="shared" si="97"/>
        <v>0.19595997888330441</v>
      </c>
      <c r="F1071" s="2">
        <f t="shared" si="101"/>
        <v>7.1379375884730506E-2</v>
      </c>
      <c r="G1071" s="2">
        <f t="shared" si="99"/>
        <v>0.1245806029985739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5">
        <f>TITRES_STAT!D1075</f>
        <v>6.609</v>
      </c>
      <c r="C1072" s="2">
        <f t="shared" si="96"/>
        <v>7.4846805292667433</v>
      </c>
      <c r="D1072" s="2">
        <f t="shared" si="98"/>
        <v>7.246734605450448</v>
      </c>
      <c r="E1072" s="2">
        <f t="shared" si="97"/>
        <v>0.23794592381629531</v>
      </c>
      <c r="F1072" s="2">
        <f t="shared" si="101"/>
        <v>0.10469268547104348</v>
      </c>
      <c r="G1072" s="2">
        <f t="shared" si="99"/>
        <v>0.13325323834525182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5">
        <f>TITRES_STAT!D1076</f>
        <v>6.8070000000000004</v>
      </c>
      <c r="C1073" s="2">
        <f t="shared" si="96"/>
        <v>7.4434989093795512</v>
      </c>
      <c r="D1073" s="2">
        <f t="shared" si="98"/>
        <v>7.2141616717133781</v>
      </c>
      <c r="E1073" s="2">
        <f t="shared" si="97"/>
        <v>0.22933723766617309</v>
      </c>
      <c r="F1073" s="2">
        <f t="shared" si="101"/>
        <v>0.12962159591006941</v>
      </c>
      <c r="G1073" s="2">
        <f t="shared" si="99"/>
        <v>9.9715641756103673E-2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5">
        <f>TITRES_STAT!D1077</f>
        <v>6.7939999999999996</v>
      </c>
      <c r="C1074" s="2">
        <f t="shared" si="96"/>
        <v>7.3761913848596201</v>
      </c>
      <c r="D1074" s="2">
        <f t="shared" si="98"/>
        <v>7.1830385849197942</v>
      </c>
      <c r="E1074" s="2">
        <f t="shared" si="97"/>
        <v>0.19315279993982593</v>
      </c>
      <c r="F1074" s="2">
        <f t="shared" si="101"/>
        <v>0.14232783671602073</v>
      </c>
      <c r="G1074" s="2">
        <f t="shared" si="99"/>
        <v>5.0824963223805197E-2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5">
        <f>TITRES_STAT!D1078</f>
        <v>6.5430000000000001</v>
      </c>
      <c r="C1075" s="2">
        <f t="shared" si="96"/>
        <v>7.2877004025735248</v>
      </c>
      <c r="D1075" s="2">
        <f t="shared" si="98"/>
        <v>7.1356283193701797</v>
      </c>
      <c r="E1075" s="2">
        <f t="shared" si="97"/>
        <v>0.15207208320334509</v>
      </c>
      <c r="F1075" s="2">
        <f t="shared" si="101"/>
        <v>0.14427668601348559</v>
      </c>
      <c r="G1075" s="2">
        <f t="shared" si="99"/>
        <v>7.7953971898594987E-3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5">
        <f>TITRES_STAT!D1079</f>
        <v>6.4770000000000003</v>
      </c>
      <c r="C1076" s="2">
        <f t="shared" si="96"/>
        <v>7.2117464944852898</v>
      </c>
      <c r="D1076" s="2">
        <f t="shared" si="98"/>
        <v>7.0868410364538699</v>
      </c>
      <c r="E1076" s="2">
        <f t="shared" si="97"/>
        <v>0.12490545803141995</v>
      </c>
      <c r="F1076" s="2">
        <f t="shared" si="101"/>
        <v>0.14040244041707245</v>
      </c>
      <c r="G1076" s="2">
        <f t="shared" si="99"/>
        <v>-1.5496982385652502E-2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5">
        <f>TITRES_STAT!D1080</f>
        <v>6.6219999999999999</v>
      </c>
      <c r="C1077" s="2">
        <f t="shared" si="96"/>
        <v>7.1759393414875525</v>
      </c>
      <c r="D1077" s="2">
        <f t="shared" si="98"/>
        <v>7.0524083670869162</v>
      </c>
      <c r="E1077" s="2">
        <f t="shared" si="97"/>
        <v>0.12353097440063632</v>
      </c>
      <c r="F1077" s="2">
        <f t="shared" si="101"/>
        <v>0.13702814721378523</v>
      </c>
      <c r="G1077" s="2">
        <f t="shared" si="99"/>
        <v>-1.3497172813148911E-2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5">
        <f>TITRES_STAT!D1081</f>
        <v>6.609</v>
      </c>
      <c r="C1078" s="2">
        <f t="shared" si="96"/>
        <v>7.1141025197202366</v>
      </c>
      <c r="D1078" s="2">
        <f t="shared" si="98"/>
        <v>7.0195633028582556</v>
      </c>
      <c r="E1078" s="2">
        <f t="shared" si="97"/>
        <v>9.4539216861980968E-2</v>
      </c>
      <c r="F1078" s="2">
        <f t="shared" si="101"/>
        <v>0.12853036114342439</v>
      </c>
      <c r="G1078" s="2">
        <f t="shared" si="99"/>
        <v>-3.3991144281443425E-2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5">
        <f>TITRES_STAT!D1082</f>
        <v>6.4770000000000003</v>
      </c>
      <c r="C1079" s="2">
        <f t="shared" si="96"/>
        <v>7.0363944397632778</v>
      </c>
      <c r="D1079" s="2">
        <f t="shared" si="98"/>
        <v>6.9793734285724591</v>
      </c>
      <c r="E1079" s="2">
        <f t="shared" si="97"/>
        <v>5.7021011190818705E-2</v>
      </c>
      <c r="F1079" s="2">
        <f t="shared" si="101"/>
        <v>0.11422849115290326</v>
      </c>
      <c r="G1079" s="2">
        <f t="shared" si="99"/>
        <v>-5.7207479962084556E-2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5">
        <f>TITRES_STAT!D1083</f>
        <v>6.6680000000000001</v>
      </c>
      <c r="C1080" s="2">
        <f t="shared" si="96"/>
        <v>6.9706414490304667</v>
      </c>
      <c r="D1080" s="2">
        <f t="shared" si="98"/>
        <v>6.9563087301596847</v>
      </c>
      <c r="E1080" s="2">
        <f t="shared" si="97"/>
        <v>1.4332718870782024E-2</v>
      </c>
      <c r="F1080" s="2">
        <f t="shared" si="101"/>
        <v>9.4249336696479016E-2</v>
      </c>
      <c r="G1080" s="2">
        <f t="shared" si="99"/>
        <v>-7.9916617825696992E-2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5">
        <f>TITRES_STAT!D1084</f>
        <v>6.7869999999999999</v>
      </c>
      <c r="C1081" s="2">
        <f t="shared" si="96"/>
        <v>6.9150043030257802</v>
      </c>
      <c r="D1081" s="2">
        <f t="shared" si="98"/>
        <v>6.9437673427404487</v>
      </c>
      <c r="E1081" s="2">
        <f t="shared" si="97"/>
        <v>-2.8763039714668537E-2</v>
      </c>
      <c r="F1081" s="2">
        <f t="shared" si="101"/>
        <v>6.9646861414249514E-2</v>
      </c>
      <c r="G1081" s="2">
        <f t="shared" si="99"/>
        <v>-9.8409901128918051E-2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5">
        <f>TITRES_STAT!D1085</f>
        <v>6.702</v>
      </c>
      <c r="C1082" s="2">
        <f t="shared" si="96"/>
        <v>6.8679267179448917</v>
      </c>
      <c r="D1082" s="2">
        <f t="shared" si="98"/>
        <v>6.9258586506856004</v>
      </c>
      <c r="E1082" s="2">
        <f t="shared" si="97"/>
        <v>-5.7931932740708625E-2</v>
      </c>
      <c r="F1082" s="2">
        <f t="shared" si="101"/>
        <v>4.4131102583257892E-2</v>
      </c>
      <c r="G1082" s="2">
        <f t="shared" si="99"/>
        <v>-0.10206303532396652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5">
        <f>TITRES_STAT!D1086</f>
        <v>6.6749999999999998</v>
      </c>
      <c r="C1083" s="2">
        <f t="shared" si="96"/>
        <v>6.8585533767226012</v>
      </c>
      <c r="D1083" s="2">
        <f t="shared" si="98"/>
        <v>6.9072765284125932</v>
      </c>
      <c r="E1083" s="2">
        <f t="shared" si="97"/>
        <v>-4.8723151689991973E-2</v>
      </c>
      <c r="F1083" s="2">
        <f t="shared" si="101"/>
        <v>2.5560251728607916E-2</v>
      </c>
      <c r="G1083" s="2">
        <f t="shared" si="99"/>
        <v>-7.4283403418599889E-2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5">
        <f>TITRES_STAT!D1087</f>
        <v>6.4770000000000003</v>
      </c>
      <c r="C1084" s="2">
        <f t="shared" si="96"/>
        <v>6.8486220879960467</v>
      </c>
      <c r="D1084" s="2">
        <f t="shared" si="98"/>
        <v>6.8754041929746235</v>
      </c>
      <c r="E1084" s="2">
        <f t="shared" si="97"/>
        <v>-2.6782104978576804E-2</v>
      </c>
      <c r="F1084" s="2">
        <f t="shared" si="101"/>
        <v>1.5091780387170971E-2</v>
      </c>
      <c r="G1084" s="2">
        <f t="shared" si="99"/>
        <v>-4.1873885365747779E-2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5">
        <f>TITRES_STAT!D1088</f>
        <v>6.4109999999999996</v>
      </c>
      <c r="C1085" s="2">
        <f t="shared" si="96"/>
        <v>6.8016033052274247</v>
      </c>
      <c r="D1085" s="2">
        <f t="shared" si="98"/>
        <v>6.8410038823839106</v>
      </c>
      <c r="E1085" s="2">
        <f t="shared" si="97"/>
        <v>-3.9400577156485816E-2</v>
      </c>
      <c r="F1085" s="2">
        <f t="shared" si="101"/>
        <v>4.1933088784396142E-3</v>
      </c>
      <c r="G1085" s="2">
        <f t="shared" si="99"/>
        <v>-4.3593886034925429E-2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5">
        <f>TITRES_STAT!D1089</f>
        <v>6.4109999999999996</v>
      </c>
      <c r="C1086" s="2">
        <f t="shared" si="96"/>
        <v>6.7516643351924364</v>
      </c>
      <c r="D1086" s="2">
        <f t="shared" si="98"/>
        <v>6.8091517429480648</v>
      </c>
      <c r="E1086" s="2">
        <f t="shared" si="97"/>
        <v>-5.7487407755628439E-2</v>
      </c>
      <c r="F1086" s="2">
        <f t="shared" si="101"/>
        <v>-8.1428344483739975E-3</v>
      </c>
      <c r="G1086" s="2">
        <f t="shared" si="99"/>
        <v>-4.934457330725444E-2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5">
        <f>TITRES_STAT!D1090</f>
        <v>6.4109999999999996</v>
      </c>
      <c r="C1087" s="2">
        <f t="shared" si="96"/>
        <v>6.7317159759320617</v>
      </c>
      <c r="D1087" s="2">
        <f t="shared" si="98"/>
        <v>6.7796590212482082</v>
      </c>
      <c r="E1087" s="2">
        <f t="shared" si="97"/>
        <v>-4.794304531614646E-2</v>
      </c>
      <c r="F1087" s="2">
        <f t="shared" si="101"/>
        <v>-1.610287662192849E-2</v>
      </c>
      <c r="G1087" s="2">
        <f t="shared" si="99"/>
        <v>-3.184016869421797E-2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5">
        <f>TITRES_STAT!D1091</f>
        <v>6.4109999999999996</v>
      </c>
      <c r="C1088" s="2">
        <f t="shared" si="96"/>
        <v>6.7128365950194375</v>
      </c>
      <c r="D1088" s="2">
        <f t="shared" si="98"/>
        <v>6.7523509456001927</v>
      </c>
      <c r="E1088" s="2">
        <f t="shared" si="97"/>
        <v>-3.9514350580755142E-2</v>
      </c>
      <c r="F1088" s="2">
        <f t="shared" si="101"/>
        <v>-2.078517141369382E-2</v>
      </c>
      <c r="G1088" s="2">
        <f t="shared" si="99"/>
        <v>-1.8729179167061322E-2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5">
        <f>TITRES_STAT!D1092</f>
        <v>6.6020000000000003</v>
      </c>
      <c r="C1089" s="2">
        <f t="shared" si="96"/>
        <v>6.6765540419395242</v>
      </c>
      <c r="D1089" s="2">
        <f t="shared" si="98"/>
        <v>6.7412138385186973</v>
      </c>
      <c r="E1089" s="2">
        <f t="shared" si="97"/>
        <v>-6.465979657917309E-2</v>
      </c>
      <c r="F1089" s="2">
        <f t="shared" si="101"/>
        <v>-2.9560096446789676E-2</v>
      </c>
      <c r="G1089" s="2">
        <f t="shared" si="99"/>
        <v>-3.5099700132383414E-2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5">
        <f>TITRES_STAT!D1093</f>
        <v>6.5960000000000001</v>
      </c>
      <c r="C1090" s="2">
        <f t="shared" si="96"/>
        <v>6.6752380354872898</v>
      </c>
      <c r="D1090" s="2">
        <f t="shared" si="98"/>
        <v>6.7304572578876822</v>
      </c>
      <c r="E1090" s="2">
        <f t="shared" si="97"/>
        <v>-5.5219222400392454E-2</v>
      </c>
      <c r="F1090" s="2">
        <f t="shared" si="101"/>
        <v>-3.4691921637510233E-2</v>
      </c>
      <c r="G1090" s="2">
        <f t="shared" si="99"/>
        <v>-2.0527300762882221E-2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5">
        <f>TITRES_STAT!D1094</f>
        <v>6.4109999999999996</v>
      </c>
      <c r="C1091" s="2">
        <f t="shared" si="96"/>
        <v>6.6924321838738603</v>
      </c>
      <c r="D1091" s="2">
        <f t="shared" si="98"/>
        <v>6.7067937573034095</v>
      </c>
      <c r="E1091" s="2">
        <f t="shared" si="97"/>
        <v>-1.4361573429549246E-2</v>
      </c>
      <c r="F1091" s="2">
        <f t="shared" si="101"/>
        <v>-3.0625851995918038E-2</v>
      </c>
      <c r="G1091" s="2">
        <f t="shared" si="99"/>
        <v>1.6264278566368792E-2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5">
        <f>TITRES_STAT!D1095</f>
        <v>6.5960000000000001</v>
      </c>
      <c r="C1092" s="2">
        <f t="shared" si="96"/>
        <v>6.6939041555855736</v>
      </c>
      <c r="D1092" s="2">
        <f t="shared" si="98"/>
        <v>6.6985868123179717</v>
      </c>
      <c r="E1092" s="2">
        <f t="shared" si="97"/>
        <v>-4.6826567323980939E-3</v>
      </c>
      <c r="F1092" s="2">
        <f t="shared" si="101"/>
        <v>-2.5437212943214053E-2</v>
      </c>
      <c r="G1092" s="2">
        <f t="shared" si="99"/>
        <v>2.0754556210815959E-2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5">
        <f>TITRES_STAT!D1096</f>
        <v>6.4039999999999999</v>
      </c>
      <c r="C1093" s="2">
        <f t="shared" si="96"/>
        <v>6.6909958239570235</v>
      </c>
      <c r="D1093" s="2">
        <f t="shared" si="98"/>
        <v>6.6767655669610848</v>
      </c>
      <c r="E1093" s="2">
        <f t="shared" si="97"/>
        <v>1.4230256995938717E-2</v>
      </c>
      <c r="F1093" s="2">
        <f t="shared" si="101"/>
        <v>-1.7503718955383499E-2</v>
      </c>
      <c r="G1093" s="2">
        <f t="shared" si="99"/>
        <v>3.1733975951322213E-2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5">
        <f>TITRES_STAT!D1097</f>
        <v>6.5430000000000001</v>
      </c>
      <c r="C1094" s="2">
        <f t="shared" si="96"/>
        <v>6.6580733895020972</v>
      </c>
      <c r="D1094" s="2">
        <f t="shared" si="98"/>
        <v>6.6668570064454489</v>
      </c>
      <c r="E1094" s="2">
        <f t="shared" si="97"/>
        <v>-8.7836169433517242E-3</v>
      </c>
      <c r="F1094" s="2">
        <f t="shared" si="101"/>
        <v>-1.5759698552977146E-2</v>
      </c>
      <c r="G1094" s="2">
        <f t="shared" si="99"/>
        <v>6.9760816096254216E-3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5">
        <f>TITRES_STAT!D1098</f>
        <v>6.8330000000000002</v>
      </c>
      <c r="C1095" s="2">
        <f t="shared" si="96"/>
        <v>6.6200620988094663</v>
      </c>
      <c r="D1095" s="2">
        <f t="shared" si="98"/>
        <v>6.6791638948568979</v>
      </c>
      <c r="E1095" s="2">
        <f t="shared" si="97"/>
        <v>-5.9101796047431598E-2</v>
      </c>
      <c r="F1095" s="2">
        <f t="shared" si="101"/>
        <v>-2.4428118051868036E-2</v>
      </c>
      <c r="G1095" s="2">
        <f t="shared" si="99"/>
        <v>-3.4673677995563562E-2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5">
        <f>TITRES_STAT!D1099</f>
        <v>6.8609999999999998</v>
      </c>
      <c r="C1096" s="2">
        <f t="shared" si="96"/>
        <v>6.5878986989926247</v>
      </c>
      <c r="D1096" s="2">
        <f t="shared" si="98"/>
        <v>6.6926332359786089</v>
      </c>
      <c r="E1096" s="2">
        <f t="shared" si="97"/>
        <v>-0.10473453698598423</v>
      </c>
      <c r="F1096" s="2">
        <f t="shared" si="101"/>
        <v>-4.0489401838691277E-2</v>
      </c>
      <c r="G1096" s="2">
        <f t="shared" si="99"/>
        <v>-6.424513514729295E-2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5">
        <f>TITRES_STAT!D1100</f>
        <v>6.8609999999999998</v>
      </c>
      <c r="C1097" s="2">
        <f t="shared" si="96"/>
        <v>6.5606835145322204</v>
      </c>
      <c r="D1097" s="2">
        <f t="shared" si="98"/>
        <v>6.7051048481283413</v>
      </c>
      <c r="E1097" s="2">
        <f t="shared" si="97"/>
        <v>-0.14442133359612086</v>
      </c>
      <c r="F1097" s="2">
        <f t="shared" si="101"/>
        <v>-6.1275788190177198E-2</v>
      </c>
      <c r="G1097" s="2">
        <f t="shared" si="99"/>
        <v>-8.3145545405943655E-2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5">
        <f>TITRES_STAT!D1101</f>
        <v>6.8609999999999998</v>
      </c>
      <c r="C1098" s="2">
        <f t="shared" si="96"/>
        <v>6.5376552815272628</v>
      </c>
      <c r="D1098" s="2">
        <f t="shared" si="98"/>
        <v>6.716652637155871</v>
      </c>
      <c r="E1098" s="2">
        <f t="shared" si="97"/>
        <v>-0.17899735562860819</v>
      </c>
      <c r="F1098" s="2">
        <f t="shared" si="101"/>
        <v>-8.4820101677863399E-2</v>
      </c>
      <c r="G1098" s="2">
        <f t="shared" si="99"/>
        <v>-9.4177253950744791E-2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5">
        <f>TITRES_STAT!D1102</f>
        <v>6.8609999999999998</v>
      </c>
      <c r="C1099" s="2">
        <f t="shared" si="96"/>
        <v>6.5475544689846066</v>
      </c>
      <c r="D1099" s="2">
        <f t="shared" si="98"/>
        <v>6.7273450344035837</v>
      </c>
      <c r="E1099" s="2">
        <f t="shared" si="97"/>
        <v>-0.17979056541897709</v>
      </c>
      <c r="F1099" s="2">
        <f t="shared" si="101"/>
        <v>-0.10381419442608614</v>
      </c>
      <c r="G1099" s="2">
        <f t="shared" si="99"/>
        <v>-7.5976370992890951E-2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5">
        <f>TITRES_STAT!D1103</f>
        <v>7.0380000000000003</v>
      </c>
      <c r="C1100" s="2">
        <f t="shared" si="96"/>
        <v>6.5550076276023592</v>
      </c>
      <c r="D1100" s="2">
        <f t="shared" si="98"/>
        <v>6.7503565133366523</v>
      </c>
      <c r="E1100" s="2">
        <f t="shared" si="97"/>
        <v>-0.1953488857342931</v>
      </c>
      <c r="F1100" s="2">
        <f t="shared" si="101"/>
        <v>-0.12212113268772753</v>
      </c>
      <c r="G1100" s="2">
        <f t="shared" si="99"/>
        <v>-7.3227753046565563E-2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5">
        <f>TITRES_STAT!D1104</f>
        <v>6.8259999999999996</v>
      </c>
      <c r="C1101" s="2">
        <f t="shared" si="96"/>
        <v>6.5328526079712264</v>
      </c>
      <c r="D1101" s="2">
        <f t="shared" si="98"/>
        <v>6.7559597345709737</v>
      </c>
      <c r="E1101" s="2">
        <f t="shared" si="97"/>
        <v>-0.2231071265997473</v>
      </c>
      <c r="F1101" s="2">
        <f t="shared" si="101"/>
        <v>-0.14231833147013151</v>
      </c>
      <c r="G1101" s="2">
        <f t="shared" si="99"/>
        <v>-8.0788795129615787E-2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5">
        <f>TITRES_STAT!D1105</f>
        <v>6.8259999999999996</v>
      </c>
      <c r="C1102" s="2">
        <f t="shared" si="96"/>
        <v>6.5425675913602683</v>
      </c>
      <c r="D1102" s="2">
        <f t="shared" si="98"/>
        <v>6.7611479023805305</v>
      </c>
      <c r="E1102" s="2">
        <f t="shared" si="97"/>
        <v>-0.21858031102026221</v>
      </c>
      <c r="F1102" s="2">
        <f t="shared" si="101"/>
        <v>-0.15757072738015765</v>
      </c>
      <c r="G1102" s="2">
        <f t="shared" si="99"/>
        <v>-6.1009583640104559E-2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5">
        <f>TITRES_STAT!D1106</f>
        <v>6.8609999999999998</v>
      </c>
      <c r="C1103" s="2">
        <f t="shared" ref="C1103:C1166" si="102">$C$4*B1093+C1102*(1-$C$4)</f>
        <v>6.5212495003817654</v>
      </c>
      <c r="D1103" s="2">
        <f t="shared" si="98"/>
        <v>6.7685443540560462</v>
      </c>
      <c r="E1103" s="2">
        <f t="shared" si="97"/>
        <v>-0.24729485367428072</v>
      </c>
      <c r="F1103" s="2">
        <f t="shared" si="101"/>
        <v>-0.17551555263898228</v>
      </c>
      <c r="G1103" s="2">
        <f t="shared" si="99"/>
        <v>-7.1779301035298448E-2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5">
        <f>TITRES_STAT!D1107</f>
        <v>6.8609999999999998</v>
      </c>
      <c r="C1104" s="2">
        <f t="shared" si="102"/>
        <v>6.5245957310922629</v>
      </c>
      <c r="D1104" s="2">
        <f t="shared" si="98"/>
        <v>6.7753929204222647</v>
      </c>
      <c r="E1104" s="2">
        <f t="shared" si="97"/>
        <v>-0.25079718933000184</v>
      </c>
      <c r="F1104" s="2">
        <f t="shared" si="101"/>
        <v>-0.19057187997718622</v>
      </c>
      <c r="G1104" s="2">
        <f t="shared" si="99"/>
        <v>-6.0225309352815615E-2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5">
        <f>TITRES_STAT!D1108</f>
        <v>7.0449999999999999</v>
      </c>
      <c r="C1105" s="2">
        <f t="shared" si="102"/>
        <v>6.5720425416934534</v>
      </c>
      <c r="D1105" s="2">
        <f t="shared" si="98"/>
        <v>6.7953638152058007</v>
      </c>
      <c r="E1105" s="2">
        <f t="shared" si="97"/>
        <v>-0.22332127351234732</v>
      </c>
      <c r="F1105" s="2">
        <f t="shared" si="101"/>
        <v>-0.19712175868421844</v>
      </c>
      <c r="G1105" s="2">
        <f t="shared" si="99"/>
        <v>-2.6199514828128878E-2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5">
        <f>TITRES_STAT!D1109</f>
        <v>7.0449999999999999</v>
      </c>
      <c r="C1106" s="2">
        <f t="shared" si="102"/>
        <v>6.6164975352790751</v>
      </c>
      <c r="D1106" s="2">
        <f t="shared" si="98"/>
        <v>6.8138553844498153</v>
      </c>
      <c r="E1106" s="2">
        <f t="shared" si="97"/>
        <v>-0.19735784917074017</v>
      </c>
      <c r="F1106" s="2">
        <f t="shared" si="101"/>
        <v>-0.19716897678152281</v>
      </c>
      <c r="G1106" s="2">
        <f t="shared" si="99"/>
        <v>-1.8887238921735938E-4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5">
        <f>TITRES_STAT!D1110</f>
        <v>7.0449999999999999</v>
      </c>
      <c r="C1107" s="2">
        <f t="shared" si="102"/>
        <v>6.6541132990822938</v>
      </c>
      <c r="D1107" s="2">
        <f t="shared" si="98"/>
        <v>6.8309772078239028</v>
      </c>
      <c r="E1107" s="2">
        <f t="shared" si="97"/>
        <v>-0.17686390874160907</v>
      </c>
      <c r="F1107" s="2">
        <f t="shared" si="101"/>
        <v>-0.19310796317354006</v>
      </c>
      <c r="G1107" s="2">
        <f t="shared" si="99"/>
        <v>1.6244054431930999E-2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5">
        <f>TITRES_STAT!D1111</f>
        <v>7.0449999999999999</v>
      </c>
      <c r="C1108" s="2">
        <f t="shared" si="102"/>
        <v>6.6859420223004022</v>
      </c>
      <c r="D1108" s="2">
        <f t="shared" si="98"/>
        <v>6.8468307479850958</v>
      </c>
      <c r="E1108" s="2">
        <f t="shared" si="97"/>
        <v>-0.16088872568469359</v>
      </c>
      <c r="F1108" s="2">
        <f t="shared" si="101"/>
        <v>-0.18666411567577079</v>
      </c>
      <c r="G1108" s="2">
        <f t="shared" si="99"/>
        <v>2.5775389991077202E-2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5">
        <f>TITRES_STAT!D1112</f>
        <v>6.9320000000000004</v>
      </c>
      <c r="C1109" s="2">
        <f t="shared" si="102"/>
        <v>6.7128740188695719</v>
      </c>
      <c r="D1109" s="2">
        <f t="shared" si="98"/>
        <v>6.8531395814676817</v>
      </c>
      <c r="E1109" s="2">
        <f t="shared" si="97"/>
        <v>-0.14026556259810974</v>
      </c>
      <c r="F1109" s="2">
        <f t="shared" si="101"/>
        <v>-0.17738440506023859</v>
      </c>
      <c r="G1109" s="2">
        <f t="shared" si="99"/>
        <v>3.7118842462128848E-2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5">
        <f>TITRES_STAT!D1113</f>
        <v>6.9320000000000004</v>
      </c>
      <c r="C1110" s="2">
        <f t="shared" si="102"/>
        <v>6.7628934005819454</v>
      </c>
      <c r="D1110" s="2">
        <f t="shared" si="98"/>
        <v>6.8589810939515576</v>
      </c>
      <c r="E1110" s="2">
        <f t="shared" si="97"/>
        <v>-9.6087693369612204E-2</v>
      </c>
      <c r="F1110" s="2">
        <f t="shared" si="101"/>
        <v>-0.16112506272211333</v>
      </c>
      <c r="G1110" s="2">
        <f t="shared" si="99"/>
        <v>6.5037369352501123E-2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5">
        <f>TITRES_STAT!D1114</f>
        <v>6.9320000000000004</v>
      </c>
      <c r="C1111" s="2">
        <f t="shared" si="102"/>
        <v>6.7726021081847234</v>
      </c>
      <c r="D1111" s="2">
        <f t="shared" si="98"/>
        <v>6.864389901806998</v>
      </c>
      <c r="E1111" s="2">
        <f t="shared" si="97"/>
        <v>-9.1787793622274627E-2</v>
      </c>
      <c r="F1111" s="2">
        <f t="shared" si="101"/>
        <v>-0.14725760890214559</v>
      </c>
      <c r="G1111" s="2">
        <f t="shared" si="99"/>
        <v>5.5469815279870965E-2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5">
        <f>TITRES_STAT!D1115</f>
        <v>6.9320000000000004</v>
      </c>
      <c r="C1112" s="2">
        <f t="shared" si="102"/>
        <v>6.7808171684639973</v>
      </c>
      <c r="D1112" s="2">
        <f t="shared" si="98"/>
        <v>6.8693980572287021</v>
      </c>
      <c r="E1112" s="2">
        <f t="shared" si="97"/>
        <v>-8.8580888764704824E-2</v>
      </c>
      <c r="F1112" s="2">
        <f t="shared" si="101"/>
        <v>-0.13552226487465743</v>
      </c>
      <c r="G1112" s="2">
        <f t="shared" si="99"/>
        <v>4.6941376109952609E-2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5">
        <f>TITRES_STAT!D1116</f>
        <v>6.9320000000000004</v>
      </c>
      <c r="C1113" s="2">
        <f t="shared" si="102"/>
        <v>6.7931529887003048</v>
      </c>
      <c r="D1113" s="2">
        <f t="shared" si="98"/>
        <v>6.8740352381747236</v>
      </c>
      <c r="E1113" s="2">
        <f t="shared" si="97"/>
        <v>-8.0882249474418799E-2</v>
      </c>
      <c r="F1113" s="2">
        <f t="shared" si="101"/>
        <v>-0.12459426179460971</v>
      </c>
      <c r="G1113" s="2">
        <f t="shared" si="99"/>
        <v>4.371201232019091E-2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5">
        <f>TITRES_STAT!D1117</f>
        <v>6.9320000000000004</v>
      </c>
      <c r="C1114" s="2">
        <f t="shared" si="102"/>
        <v>6.8035909904387193</v>
      </c>
      <c r="D1114" s="2">
        <f t="shared" si="98"/>
        <v>6.8783289242358556</v>
      </c>
      <c r="E1114" s="2">
        <f t="shared" si="97"/>
        <v>-7.4737933797136336E-2</v>
      </c>
      <c r="F1114" s="2">
        <f t="shared" si="101"/>
        <v>-0.11462299619511504</v>
      </c>
      <c r="G1114" s="2">
        <f t="shared" si="99"/>
        <v>3.9885062397978704E-2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5">
        <f>TITRES_STAT!D1118</f>
        <v>6.9320000000000004</v>
      </c>
      <c r="C1115" s="2">
        <f t="shared" si="102"/>
        <v>6.8407308380635321</v>
      </c>
      <c r="D1115" s="2">
        <f t="shared" si="98"/>
        <v>6.8823045594776442</v>
      </c>
      <c r="E1115" s="2">
        <f t="shared" si="97"/>
        <v>-4.1573721414112086E-2</v>
      </c>
      <c r="F1115" s="2">
        <f t="shared" si="101"/>
        <v>-0.10001314123891446</v>
      </c>
      <c r="G1115" s="2">
        <f t="shared" si="99"/>
        <v>5.8439419824802372E-2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5">
        <f>TITRES_STAT!D1119</f>
        <v>6.9180000000000001</v>
      </c>
      <c r="C1116" s="2">
        <f t="shared" si="102"/>
        <v>6.8721568629768353</v>
      </c>
      <c r="D1116" s="2">
        <f t="shared" si="98"/>
        <v>6.8849486661830035</v>
      </c>
      <c r="E1116" s="2">
        <f t="shared" ref="E1116:E1179" si="103">C1116-D1116</f>
        <v>-1.279180320616824E-2</v>
      </c>
      <c r="F1116" s="2">
        <f t="shared" si="101"/>
        <v>-8.2568873632365217E-2</v>
      </c>
      <c r="G1116" s="2">
        <f t="shared" si="99"/>
        <v>6.9777070426196977E-2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5">
        <f>TITRES_STAT!D1120</f>
        <v>6.9180000000000001</v>
      </c>
      <c r="C1117" s="2">
        <f t="shared" si="102"/>
        <v>6.898748114826553</v>
      </c>
      <c r="D1117" s="2">
        <f t="shared" ref="D1117:D1180" si="104">$D$4*B1117+(1-$D$4)*D1116</f>
        <v>6.8873969131324104</v>
      </c>
      <c r="E1117" s="2">
        <f t="shared" si="103"/>
        <v>1.135120169414261E-2</v>
      </c>
      <c r="F1117" s="2">
        <f t="shared" si="101"/>
        <v>-6.3784858567063646E-2</v>
      </c>
      <c r="G1117" s="2">
        <f t="shared" si="99"/>
        <v>7.5136060261206256E-2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5">
        <f>TITRES_STAT!D1121</f>
        <v>7.0730000000000004</v>
      </c>
      <c r="C1118" s="2">
        <f t="shared" si="102"/>
        <v>6.9212484048532374</v>
      </c>
      <c r="D1118" s="2">
        <f t="shared" si="104"/>
        <v>6.9011452899374177</v>
      </c>
      <c r="E1118" s="2">
        <f t="shared" si="103"/>
        <v>2.0103114915819731E-2</v>
      </c>
      <c r="F1118" s="2">
        <f t="shared" si="101"/>
        <v>-4.7007263870486975E-2</v>
      </c>
      <c r="G1118" s="2">
        <f t="shared" si="99"/>
        <v>6.7110378786306712E-2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5">
        <f>TITRES_STAT!D1122</f>
        <v>7.0730000000000004</v>
      </c>
      <c r="C1119" s="2">
        <f t="shared" si="102"/>
        <v>6.9229024964142782</v>
      </c>
      <c r="D1119" s="2">
        <f t="shared" si="104"/>
        <v>6.913875268460572</v>
      </c>
      <c r="E1119" s="2">
        <f t="shared" si="103"/>
        <v>9.0272279537062516E-3</v>
      </c>
      <c r="F1119" s="2">
        <f t="shared" si="101"/>
        <v>-3.5800365505648329E-2</v>
      </c>
      <c r="G1119" s="2">
        <f t="shared" si="99"/>
        <v>4.4827593459354581E-2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5">
        <f>TITRES_STAT!D1123</f>
        <v>7.0380000000000003</v>
      </c>
      <c r="C1120" s="2">
        <f t="shared" si="102"/>
        <v>6.924302112350543</v>
      </c>
      <c r="D1120" s="2">
        <f t="shared" si="104"/>
        <v>6.9230696930190483</v>
      </c>
      <c r="E1120" s="2">
        <f t="shared" si="103"/>
        <v>1.2324193314947607E-3</v>
      </c>
      <c r="F1120" s="2">
        <f t="shared" si="101"/>
        <v>-2.8393808538219715E-2</v>
      </c>
      <c r="G1120" s="2">
        <f t="shared" si="99"/>
        <v>2.9626227869714476E-2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5">
        <f>TITRES_STAT!D1124</f>
        <v>6.8330000000000002</v>
      </c>
      <c r="C1121" s="2">
        <f t="shared" si="102"/>
        <v>6.9254864027581524</v>
      </c>
      <c r="D1121" s="2">
        <f t="shared" si="104"/>
        <v>6.9163978639065267</v>
      </c>
      <c r="E1121" s="2">
        <f t="shared" si="103"/>
        <v>9.0885388516257493E-3</v>
      </c>
      <c r="F1121" s="2">
        <f t="shared" si="101"/>
        <v>-2.0897339060250625E-2</v>
      </c>
      <c r="G1121" s="2">
        <f t="shared" si="99"/>
        <v>2.9985877911876374E-2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5">
        <f>TITRES_STAT!D1125</f>
        <v>6.8609999999999998</v>
      </c>
      <c r="C1122" s="2">
        <f t="shared" si="102"/>
        <v>6.9264884946415135</v>
      </c>
      <c r="D1122" s="2">
        <f t="shared" si="104"/>
        <v>6.912294318431969</v>
      </c>
      <c r="E1122" s="2">
        <f t="shared" si="103"/>
        <v>1.4194176209544551E-2</v>
      </c>
      <c r="F1122" s="2">
        <f t="shared" si="101"/>
        <v>-1.387903600629159E-2</v>
      </c>
      <c r="G1122" s="2">
        <f t="shared" si="99"/>
        <v>2.8073212215836141E-2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5">
        <f>TITRES_STAT!D1126</f>
        <v>7.0460000000000003</v>
      </c>
      <c r="C1123" s="2">
        <f t="shared" si="102"/>
        <v>6.9273364185428195</v>
      </c>
      <c r="D1123" s="2">
        <f t="shared" si="104"/>
        <v>6.9221984429925634</v>
      </c>
      <c r="E1123" s="2">
        <f t="shared" si="103"/>
        <v>5.1379755502560798E-3</v>
      </c>
      <c r="F1123" s="2">
        <f t="shared" si="101"/>
        <v>-1.0075633694982057E-2</v>
      </c>
      <c r="G1123" s="2">
        <f t="shared" si="99"/>
        <v>1.5213609245238137E-2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5">
        <f>TITRES_STAT!D1127</f>
        <v>7.0460000000000003</v>
      </c>
      <c r="C1124" s="2">
        <f t="shared" si="102"/>
        <v>6.9280538926131552</v>
      </c>
      <c r="D1124" s="2">
        <f t="shared" si="104"/>
        <v>6.9313689286968181</v>
      </c>
      <c r="E1124" s="2">
        <f t="shared" si="103"/>
        <v>-3.3150360836629034E-3</v>
      </c>
      <c r="F1124" s="2">
        <f t="shared" si="101"/>
        <v>-8.7235141727182251E-3</v>
      </c>
      <c r="G1124" s="2">
        <f t="shared" ref="G1124:G1187" si="105">E1124-F1124</f>
        <v>5.4084780890553217E-3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5">
        <f>TITRES_STAT!D1128</f>
        <v>7.0460000000000003</v>
      </c>
      <c r="C1125" s="2">
        <f t="shared" si="102"/>
        <v>6.9286609860572854</v>
      </c>
      <c r="D1125" s="2">
        <f t="shared" si="104"/>
        <v>6.9398601191637201</v>
      </c>
      <c r="E1125" s="2">
        <f t="shared" si="103"/>
        <v>-1.1199133106434722E-2</v>
      </c>
      <c r="F1125" s="2">
        <f t="shared" ref="F1125:F1188" si="107">(E1125*(2/(10)))+((1-(2/10))*F1124)</f>
        <v>-9.2186379594615241E-3</v>
      </c>
      <c r="G1125" s="2">
        <f t="shared" si="105"/>
        <v>-1.980495146973198E-3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5">
        <f>TITRES_STAT!D1129</f>
        <v>6.891</v>
      </c>
      <c r="C1126" s="2">
        <f t="shared" si="102"/>
        <v>6.9270208343561643</v>
      </c>
      <c r="D1126" s="2">
        <f t="shared" si="104"/>
        <v>6.9362408510775184</v>
      </c>
      <c r="E1126" s="2">
        <f t="shared" si="103"/>
        <v>-9.2200167213540851E-3</v>
      </c>
      <c r="F1126" s="2">
        <f t="shared" si="107"/>
        <v>-9.218913711840037E-3</v>
      </c>
      <c r="G1126" s="2">
        <f t="shared" si="105"/>
        <v>-1.1030095140480978E-6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5">
        <f>TITRES_STAT!D1130</f>
        <v>6.883</v>
      </c>
      <c r="C1127" s="2">
        <f t="shared" si="102"/>
        <v>6.9256330136859852</v>
      </c>
      <c r="D1127" s="2">
        <f t="shared" si="104"/>
        <v>6.9322970843310356</v>
      </c>
      <c r="E1127" s="2">
        <f t="shared" si="103"/>
        <v>-6.6640706450504794E-3</v>
      </c>
      <c r="F1127" s="2">
        <f t="shared" si="107"/>
        <v>-8.7079450984821269E-3</v>
      </c>
      <c r="G1127" s="2">
        <f t="shared" si="105"/>
        <v>2.0438744534316475E-3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5">
        <f>TITRES_STAT!D1131</f>
        <v>6.883</v>
      </c>
      <c r="C1128" s="2">
        <f t="shared" si="102"/>
        <v>6.9483048577342945</v>
      </c>
      <c r="D1128" s="2">
        <f t="shared" si="104"/>
        <v>6.9286454484546622</v>
      </c>
      <c r="E1128" s="2">
        <f t="shared" si="103"/>
        <v>1.9659409279632278E-2</v>
      </c>
      <c r="F1128" s="2">
        <f t="shared" si="107"/>
        <v>-3.0344742228592464E-3</v>
      </c>
      <c r="G1128" s="2">
        <f t="shared" si="105"/>
        <v>2.2693883502491526E-2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5">
        <f>TITRES_STAT!D1132</f>
        <v>6.7359999999999998</v>
      </c>
      <c r="C1129" s="2">
        <f t="shared" si="102"/>
        <v>6.9674887257751728</v>
      </c>
      <c r="D1129" s="2">
        <f t="shared" si="104"/>
        <v>6.9143754152357984</v>
      </c>
      <c r="E1129" s="2">
        <f t="shared" si="103"/>
        <v>5.3113310539374403E-2</v>
      </c>
      <c r="F1129" s="2">
        <f t="shared" si="107"/>
        <v>8.1950827295874835E-3</v>
      </c>
      <c r="G1129" s="2">
        <f t="shared" si="105"/>
        <v>4.4918227809786923E-2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5">
        <f>TITRES_STAT!D1133</f>
        <v>6.7210000000000001</v>
      </c>
      <c r="C1130" s="2">
        <f t="shared" si="102"/>
        <v>6.9783366141174543</v>
      </c>
      <c r="D1130" s="2">
        <f t="shared" si="104"/>
        <v>6.9000513104035175</v>
      </c>
      <c r="E1130" s="2">
        <f t="shared" si="103"/>
        <v>7.8285303713936827E-2</v>
      </c>
      <c r="F1130" s="2">
        <f t="shared" si="107"/>
        <v>2.2213126926457355E-2</v>
      </c>
      <c r="G1130" s="2">
        <f t="shared" si="105"/>
        <v>5.6072176787479472E-2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5">
        <f>TITRES_STAT!D1134</f>
        <v>6.6470000000000002</v>
      </c>
      <c r="C1131" s="2">
        <f t="shared" si="102"/>
        <v>6.9559771350224615</v>
      </c>
      <c r="D1131" s="2">
        <f t="shared" si="104"/>
        <v>6.8813067688921459</v>
      </c>
      <c r="E1131" s="2">
        <f t="shared" si="103"/>
        <v>7.4670366130315635E-2</v>
      </c>
      <c r="F1131" s="2">
        <f t="shared" si="107"/>
        <v>3.270457476722901E-2</v>
      </c>
      <c r="G1131" s="2">
        <f t="shared" si="105"/>
        <v>4.1965791363086626E-2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5">
        <f>TITRES_STAT!D1135</f>
        <v>6.6470000000000002</v>
      </c>
      <c r="C1132" s="2">
        <f t="shared" si="102"/>
        <v>6.9413652680959288</v>
      </c>
      <c r="D1132" s="2">
        <f t="shared" si="104"/>
        <v>6.8639507119371723</v>
      </c>
      <c r="E1132" s="2">
        <f t="shared" si="103"/>
        <v>7.7414556158756476E-2</v>
      </c>
      <c r="F1132" s="2">
        <f t="shared" si="107"/>
        <v>4.1646571045534507E-2</v>
      </c>
      <c r="G1132" s="2">
        <f t="shared" si="105"/>
        <v>3.5767985113221969E-2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5">
        <f>TITRES_STAT!D1136</f>
        <v>6.7130000000000001</v>
      </c>
      <c r="C1133" s="2">
        <f t="shared" si="102"/>
        <v>6.9574629191580932</v>
      </c>
      <c r="D1133" s="2">
        <f t="shared" si="104"/>
        <v>6.8527691777196038</v>
      </c>
      <c r="E1133" s="2">
        <f t="shared" si="103"/>
        <v>0.10469374143848942</v>
      </c>
      <c r="F1133" s="2">
        <f t="shared" si="107"/>
        <v>5.4256005124125491E-2</v>
      </c>
      <c r="G1133" s="2">
        <f t="shared" si="105"/>
        <v>5.0437736314363928E-2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5">
        <f>TITRES_STAT!D1137</f>
        <v>6.6539999999999999</v>
      </c>
      <c r="C1134" s="2">
        <f t="shared" si="102"/>
        <v>6.9710840085183872</v>
      </c>
      <c r="D1134" s="2">
        <f t="shared" si="104"/>
        <v>6.8380455349255591</v>
      </c>
      <c r="E1134" s="2">
        <f t="shared" si="103"/>
        <v>0.13303847359282805</v>
      </c>
      <c r="F1134" s="2">
        <f t="shared" si="107"/>
        <v>7.0012498817866003E-2</v>
      </c>
      <c r="G1134" s="2">
        <f t="shared" si="105"/>
        <v>6.3025974774962051E-2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5">
        <f>TITRES_STAT!D1138</f>
        <v>6.6470000000000002</v>
      </c>
      <c r="C1135" s="2">
        <f t="shared" si="102"/>
        <v>6.9826095456694048</v>
      </c>
      <c r="D1135" s="2">
        <f t="shared" si="104"/>
        <v>6.8238940138199622</v>
      </c>
      <c r="E1135" s="2">
        <f t="shared" si="103"/>
        <v>0.15871553184944265</v>
      </c>
      <c r="F1135" s="2">
        <f t="shared" si="107"/>
        <v>8.7753105424181327E-2</v>
      </c>
      <c r="G1135" s="2">
        <f t="shared" si="105"/>
        <v>7.0962426425261321E-2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5">
        <f>TITRES_STAT!D1139</f>
        <v>6.7130000000000001</v>
      </c>
      <c r="C1136" s="2">
        <f t="shared" si="102"/>
        <v>6.9685157694125737</v>
      </c>
      <c r="D1136" s="2">
        <f t="shared" si="104"/>
        <v>6.8156796424258905</v>
      </c>
      <c r="E1136" s="2">
        <f t="shared" si="103"/>
        <v>0.15283612698668314</v>
      </c>
      <c r="F1136" s="2">
        <f t="shared" si="107"/>
        <v>0.10076970973668169</v>
      </c>
      <c r="G1136" s="2">
        <f t="shared" si="105"/>
        <v>5.2066417250001454E-2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5">
        <f>TITRES_STAT!D1140</f>
        <v>6.7130000000000001</v>
      </c>
      <c r="C1137" s="2">
        <f t="shared" si="102"/>
        <v>6.9553594971952544</v>
      </c>
      <c r="D1137" s="2">
        <f t="shared" si="104"/>
        <v>6.8080737429869354</v>
      </c>
      <c r="E1137" s="2">
        <f t="shared" si="103"/>
        <v>0.14728575420831902</v>
      </c>
      <c r="F1137" s="2">
        <f t="shared" si="107"/>
        <v>0.11007291863100917</v>
      </c>
      <c r="G1137" s="2">
        <f t="shared" si="105"/>
        <v>3.7212835577309852E-2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5">
        <f>TITRES_STAT!D1141</f>
        <v>6.7210000000000001</v>
      </c>
      <c r="C1138" s="2">
        <f t="shared" si="102"/>
        <v>6.9442272668575225</v>
      </c>
      <c r="D1138" s="2">
        <f t="shared" si="104"/>
        <v>6.8016238360990142</v>
      </c>
      <c r="E1138" s="2">
        <f t="shared" si="103"/>
        <v>0.14260343075850823</v>
      </c>
      <c r="F1138" s="2">
        <f t="shared" si="107"/>
        <v>0.116579021056509</v>
      </c>
      <c r="G1138" s="2">
        <f t="shared" si="105"/>
        <v>2.6024409701999235E-2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5">
        <f>TITRES_STAT!D1142</f>
        <v>6.7130000000000001</v>
      </c>
      <c r="C1139" s="2">
        <f t="shared" si="102"/>
        <v>6.9121923027255967</v>
      </c>
      <c r="D1139" s="2">
        <f t="shared" si="104"/>
        <v>6.7950591074990871</v>
      </c>
      <c r="E1139" s="2">
        <f t="shared" si="103"/>
        <v>0.11713319522650956</v>
      </c>
      <c r="F1139" s="2">
        <f t="shared" si="107"/>
        <v>0.11668985589050912</v>
      </c>
      <c r="G1139" s="2">
        <f t="shared" si="105"/>
        <v>4.4333933600043673E-4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5">
        <f>TITRES_STAT!D1143</f>
        <v>6.6470000000000002</v>
      </c>
      <c r="C1140" s="2">
        <f t="shared" si="102"/>
        <v>6.8827781023062737</v>
      </c>
      <c r="D1140" s="2">
        <f t="shared" si="104"/>
        <v>6.7840917662028586</v>
      </c>
      <c r="E1140" s="2">
        <f t="shared" si="103"/>
        <v>9.8686336103415151E-2</v>
      </c>
      <c r="F1140" s="2">
        <f t="shared" si="107"/>
        <v>0.11308915193309033</v>
      </c>
      <c r="G1140" s="2">
        <f t="shared" si="105"/>
        <v>-1.4402815829675175E-2</v>
      </c>
      <c r="H1140" s="2" t="str">
        <f t="shared" si="106"/>
        <v>Hold</v>
      </c>
    </row>
    <row r="1141" spans="1:8" ht="13.5" x14ac:dyDescent="0.25">
      <c r="A1141" s="3">
        <f>TITRES_STAT!B1144</f>
        <v>43670</v>
      </c>
      <c r="B1141" s="5">
        <f>TITRES_STAT!D1144</f>
        <v>6.8689999999999998</v>
      </c>
      <c r="C1141" s="2">
        <f t="shared" si="102"/>
        <v>6.8465045481053091</v>
      </c>
      <c r="D1141" s="2">
        <f t="shared" si="104"/>
        <v>6.7903812650026465</v>
      </c>
      <c r="E1141" s="2">
        <f t="shared" si="103"/>
        <v>5.6123283102662569E-2</v>
      </c>
      <c r="F1141" s="2">
        <f t="shared" si="107"/>
        <v>0.10169597816700478</v>
      </c>
      <c r="G1141" s="2">
        <f t="shared" si="105"/>
        <v>-4.5572695064342209E-2</v>
      </c>
      <c r="H1141" s="2" t="str">
        <f t="shared" si="106"/>
        <v>Hold</v>
      </c>
    </row>
    <row r="1142" spans="1:8" ht="13.5" x14ac:dyDescent="0.25">
      <c r="A1142" s="3">
        <f>TITRES_STAT!B1145</f>
        <v>43672</v>
      </c>
      <c r="B1142" s="5">
        <f>TITRES_STAT!D1145</f>
        <v>6.8689999999999998</v>
      </c>
      <c r="C1142" s="2">
        <f t="shared" si="102"/>
        <v>6.8158115407044928</v>
      </c>
      <c r="D1142" s="2">
        <f t="shared" si="104"/>
        <v>6.7962048750024504</v>
      </c>
      <c r="E1142" s="2">
        <f t="shared" si="103"/>
        <v>1.9606665702042392E-2</v>
      </c>
      <c r="F1142" s="2">
        <f t="shared" si="107"/>
        <v>8.5278115674012306E-2</v>
      </c>
      <c r="G1142" s="2">
        <f t="shared" si="105"/>
        <v>-6.5671449971969914E-2</v>
      </c>
      <c r="H1142" s="2" t="str">
        <f t="shared" si="106"/>
        <v>Hold</v>
      </c>
    </row>
    <row r="1143" spans="1:8" ht="13.5" x14ac:dyDescent="0.25">
      <c r="A1143" s="3">
        <f>TITRES_STAT!B1146</f>
        <v>43675</v>
      </c>
      <c r="B1143" s="5">
        <f>TITRES_STAT!D1146</f>
        <v>6.8979999999999997</v>
      </c>
      <c r="C1143" s="2">
        <f t="shared" si="102"/>
        <v>6.7999943805961092</v>
      </c>
      <c r="D1143" s="2">
        <f t="shared" si="104"/>
        <v>6.8037452546318988</v>
      </c>
      <c r="E1143" s="2">
        <f t="shared" si="103"/>
        <v>-3.7508740357896642E-3</v>
      </c>
      <c r="F1143" s="2">
        <f t="shared" si="107"/>
        <v>6.7472317732051923E-2</v>
      </c>
      <c r="G1143" s="2">
        <f t="shared" si="105"/>
        <v>-7.1223191767841587E-2</v>
      </c>
      <c r="H1143" s="2" t="str">
        <f t="shared" si="106"/>
        <v>Hold</v>
      </c>
    </row>
    <row r="1144" spans="1:8" ht="13.5" x14ac:dyDescent="0.25">
      <c r="A1144" s="3">
        <f>TITRES_STAT!B1147</f>
        <v>43676</v>
      </c>
      <c r="B1144" s="5">
        <f>TITRES_STAT!D1147</f>
        <v>6.8689999999999998</v>
      </c>
      <c r="C1144" s="2">
        <f t="shared" si="102"/>
        <v>6.7775337066582457</v>
      </c>
      <c r="D1144" s="2">
        <f t="shared" si="104"/>
        <v>6.8085789394739802</v>
      </c>
      <c r="E1144" s="2">
        <f t="shared" si="103"/>
        <v>-3.1045232815734458E-2</v>
      </c>
      <c r="F1144" s="2">
        <f t="shared" si="107"/>
        <v>4.776880762249465E-2</v>
      </c>
      <c r="G1144" s="2">
        <f t="shared" si="105"/>
        <v>-7.8814040438229108E-2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5">
        <f>TITRES_STAT!D1148</f>
        <v>6.8689999999999998</v>
      </c>
      <c r="C1145" s="2">
        <f t="shared" si="102"/>
        <v>6.7574515979415928</v>
      </c>
      <c r="D1145" s="2">
        <f t="shared" si="104"/>
        <v>6.8130545735870189</v>
      </c>
      <c r="E1145" s="2">
        <f t="shared" si="103"/>
        <v>-5.5602975645426156E-2</v>
      </c>
      <c r="F1145" s="2">
        <f t="shared" si="107"/>
        <v>2.7094450968910493E-2</v>
      </c>
      <c r="G1145" s="2">
        <f t="shared" si="105"/>
        <v>-8.2697426614336655E-2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5">
        <f>TITRES_STAT!D1149</f>
        <v>6.8609999999999998</v>
      </c>
      <c r="C1146" s="2">
        <f t="shared" si="102"/>
        <v>6.7506128905659626</v>
      </c>
      <c r="D1146" s="2">
        <f t="shared" si="104"/>
        <v>6.8166060866546472</v>
      </c>
      <c r="E1146" s="2">
        <f t="shared" si="103"/>
        <v>-6.5993196088684591E-2</v>
      </c>
      <c r="F1146" s="2">
        <f t="shared" si="107"/>
        <v>8.4769215573914768E-3</v>
      </c>
      <c r="G1146" s="2">
        <f t="shared" si="105"/>
        <v>-7.447011764607607E-2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5">
        <f>TITRES_STAT!D1150</f>
        <v>6.8609999999999998</v>
      </c>
      <c r="C1147" s="2">
        <f t="shared" si="102"/>
        <v>6.7448262920173523</v>
      </c>
      <c r="D1147" s="2">
        <f t="shared" si="104"/>
        <v>6.8198945246802287</v>
      </c>
      <c r="E1147" s="2">
        <f t="shared" si="103"/>
        <v>-7.5068232662876433E-2</v>
      </c>
      <c r="F1147" s="2">
        <f t="shared" si="107"/>
        <v>-8.2321092866621051E-3</v>
      </c>
      <c r="G1147" s="2">
        <f t="shared" si="105"/>
        <v>-6.6836123376214335E-2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5">
        <f>TITRES_STAT!D1151</f>
        <v>6.6840000000000002</v>
      </c>
      <c r="C1148" s="2">
        <f t="shared" si="102"/>
        <v>6.7411607086300673</v>
      </c>
      <c r="D1148" s="2">
        <f t="shared" si="104"/>
        <v>6.809828263592804</v>
      </c>
      <c r="E1148" s="2">
        <f t="shared" si="103"/>
        <v>-6.8667554962736688E-2</v>
      </c>
      <c r="F1148" s="2">
        <f t="shared" si="107"/>
        <v>-2.0319198421877023E-2</v>
      </c>
      <c r="G1148" s="2">
        <f t="shared" si="105"/>
        <v>-4.8348356540859665E-2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5">
        <f>TITRES_STAT!D1152</f>
        <v>6.6470000000000002</v>
      </c>
      <c r="C1149" s="2">
        <f t="shared" si="102"/>
        <v>6.7368282919177496</v>
      </c>
      <c r="D1149" s="2">
        <f t="shared" si="104"/>
        <v>6.7977669107340777</v>
      </c>
      <c r="E1149" s="2">
        <f t="shared" si="103"/>
        <v>-6.0938618816328116E-2</v>
      </c>
      <c r="F1149" s="2">
        <f t="shared" si="107"/>
        <v>-2.8443082500767242E-2</v>
      </c>
      <c r="G1149" s="2">
        <f t="shared" si="105"/>
        <v>-3.2495536315560875E-2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5">
        <f>TITRES_STAT!D1153</f>
        <v>6.6319999999999997</v>
      </c>
      <c r="C1150" s="2">
        <f t="shared" si="102"/>
        <v>6.7230085546996348</v>
      </c>
      <c r="D1150" s="2">
        <f t="shared" si="104"/>
        <v>6.785487880309331</v>
      </c>
      <c r="E1150" s="2">
        <f t="shared" si="103"/>
        <v>-6.2479325609696268E-2</v>
      </c>
      <c r="F1150" s="2">
        <f t="shared" si="107"/>
        <v>-3.5250331122553047E-2</v>
      </c>
      <c r="G1150" s="2">
        <f t="shared" si="105"/>
        <v>-2.7228994487143221E-2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5">
        <f>TITRES_STAT!D1154</f>
        <v>6.4989999999999997</v>
      </c>
      <c r="C1151" s="2">
        <f t="shared" si="102"/>
        <v>6.7454687770535369</v>
      </c>
      <c r="D1151" s="2">
        <f t="shared" si="104"/>
        <v>6.7642665558419734</v>
      </c>
      <c r="E1151" s="2">
        <f t="shared" si="103"/>
        <v>-1.8797778788436581E-2</v>
      </c>
      <c r="F1151" s="2">
        <f t="shared" si="107"/>
        <v>-3.1959820655729755E-2</v>
      </c>
      <c r="G1151" s="2">
        <f t="shared" si="105"/>
        <v>1.3162041867293174E-2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5">
        <f>TITRES_STAT!D1155</f>
        <v>6.6470000000000002</v>
      </c>
      <c r="C1152" s="2">
        <f t="shared" si="102"/>
        <v>6.7644735805837612</v>
      </c>
      <c r="D1152" s="2">
        <f t="shared" si="104"/>
        <v>6.7555801442981229</v>
      </c>
      <c r="E1152" s="2">
        <f t="shared" si="103"/>
        <v>8.8934362856383231E-3</v>
      </c>
      <c r="F1152" s="2">
        <f t="shared" si="107"/>
        <v>-2.3789169267456143E-2</v>
      </c>
      <c r="G1152" s="2">
        <f t="shared" si="105"/>
        <v>3.2682605553094463E-2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5">
        <f>TITRES_STAT!D1156</f>
        <v>6.6470000000000002</v>
      </c>
      <c r="C1153" s="2">
        <f t="shared" si="102"/>
        <v>6.7850161066477979</v>
      </c>
      <c r="D1153" s="2">
        <f t="shared" si="104"/>
        <v>6.7475371706464102</v>
      </c>
      <c r="E1153" s="2">
        <f t="shared" si="103"/>
        <v>3.747893600138763E-2</v>
      </c>
      <c r="F1153" s="2">
        <f t="shared" si="107"/>
        <v>-1.1535548213687387E-2</v>
      </c>
      <c r="G1153" s="2">
        <f t="shared" si="105"/>
        <v>4.9014484215075017E-2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5">
        <f>TITRES_STAT!D1157</f>
        <v>6.6470000000000002</v>
      </c>
      <c r="C1154" s="2">
        <f t="shared" si="102"/>
        <v>6.7979367056250597</v>
      </c>
      <c r="D1154" s="2">
        <f t="shared" si="104"/>
        <v>6.7400899728207504</v>
      </c>
      <c r="E1154" s="2">
        <f t="shared" si="103"/>
        <v>5.7846732804309298E-2</v>
      </c>
      <c r="F1154" s="2">
        <f t="shared" si="107"/>
        <v>2.3409079899119507E-3</v>
      </c>
      <c r="G1154" s="2">
        <f t="shared" si="105"/>
        <v>5.550582481439735E-2</v>
      </c>
      <c r="H1154" s="2" t="str">
        <f t="shared" si="106"/>
        <v>Sell</v>
      </c>
    </row>
    <row r="1155" spans="1:8" ht="13.5" x14ac:dyDescent="0.25">
      <c r="A1155" s="3">
        <f>TITRES_STAT!B1158</f>
        <v>43693</v>
      </c>
      <c r="B1155" s="5">
        <f>TITRES_STAT!D1158</f>
        <v>6.6470000000000002</v>
      </c>
      <c r="C1155" s="2">
        <f t="shared" si="102"/>
        <v>6.808869520144281</v>
      </c>
      <c r="D1155" s="2">
        <f t="shared" si="104"/>
        <v>6.7331944192784725</v>
      </c>
      <c r="E1155" s="2">
        <f t="shared" si="103"/>
        <v>7.5675100865808531E-2</v>
      </c>
      <c r="F1155" s="2">
        <f t="shared" si="107"/>
        <v>1.7007746565091266E-2</v>
      </c>
      <c r="G1155" s="2">
        <f t="shared" si="105"/>
        <v>5.8667354300717262E-2</v>
      </c>
      <c r="H1155" s="2" t="str">
        <f t="shared" si="106"/>
        <v>Sell</v>
      </c>
    </row>
    <row r="1156" spans="1:8" ht="13.5" x14ac:dyDescent="0.25">
      <c r="A1156" s="3">
        <f>TITRES_STAT!B1159</f>
        <v>43696</v>
      </c>
      <c r="B1156" s="5">
        <f>TITRES_STAT!D1159</f>
        <v>6.6470000000000002</v>
      </c>
      <c r="C1156" s="2">
        <f t="shared" si="102"/>
        <v>6.8168895939682379</v>
      </c>
      <c r="D1156" s="2">
        <f t="shared" si="104"/>
        <v>6.7268096474800672</v>
      </c>
      <c r="E1156" s="2">
        <f t="shared" si="103"/>
        <v>9.0079946488170748E-2</v>
      </c>
      <c r="F1156" s="2">
        <f t="shared" si="107"/>
        <v>3.1622186549707165E-2</v>
      </c>
      <c r="G1156" s="2">
        <f t="shared" si="105"/>
        <v>5.8457759938463583E-2</v>
      </c>
      <c r="H1156" s="2" t="str">
        <f t="shared" si="106"/>
        <v>Sell</v>
      </c>
    </row>
    <row r="1157" spans="1:8" ht="13.5" x14ac:dyDescent="0.25">
      <c r="A1157" s="3">
        <f>TITRES_STAT!B1160</f>
        <v>43697</v>
      </c>
      <c r="B1157" s="5">
        <f>TITRES_STAT!D1160</f>
        <v>6.5439999999999996</v>
      </c>
      <c r="C1157" s="2">
        <f t="shared" si="102"/>
        <v>6.8236758102808164</v>
      </c>
      <c r="D1157" s="2">
        <f t="shared" si="104"/>
        <v>6.7132681921111725</v>
      </c>
      <c r="E1157" s="2">
        <f t="shared" si="103"/>
        <v>0.11040761816964384</v>
      </c>
      <c r="F1157" s="2">
        <f t="shared" si="107"/>
        <v>4.7379272873694506E-2</v>
      </c>
      <c r="G1157" s="2">
        <f t="shared" si="105"/>
        <v>6.3028345295949334E-2</v>
      </c>
      <c r="H1157" s="2" t="str">
        <f t="shared" si="106"/>
        <v>Sell</v>
      </c>
    </row>
    <row r="1158" spans="1:8" ht="13.5" x14ac:dyDescent="0.25">
      <c r="A1158" s="3">
        <f>TITRES_STAT!B1161</f>
        <v>43698</v>
      </c>
      <c r="B1158" s="5">
        <f>TITRES_STAT!D1161</f>
        <v>6.6470000000000002</v>
      </c>
      <c r="C1158" s="2">
        <f t="shared" si="102"/>
        <v>6.8021872240837684</v>
      </c>
      <c r="D1158" s="2">
        <f t="shared" si="104"/>
        <v>6.7083594371399746</v>
      </c>
      <c r="E1158" s="2">
        <f t="shared" si="103"/>
        <v>9.3827786943793789E-2</v>
      </c>
      <c r="F1158" s="2">
        <f t="shared" si="107"/>
        <v>5.6668975687714368E-2</v>
      </c>
      <c r="G1158" s="2">
        <f t="shared" si="105"/>
        <v>3.7158811256079421E-2</v>
      </c>
      <c r="H1158" s="2" t="str">
        <f t="shared" si="106"/>
        <v>Sell</v>
      </c>
    </row>
    <row r="1159" spans="1:8" ht="13.5" x14ac:dyDescent="0.25">
      <c r="A1159" s="3">
        <f>TITRES_STAT!B1162</f>
        <v>43699</v>
      </c>
      <c r="B1159" s="5">
        <f>TITRES_STAT!D1162</f>
        <v>6.6470000000000002</v>
      </c>
      <c r="C1159" s="2">
        <f t="shared" si="102"/>
        <v>6.7783122665324198</v>
      </c>
      <c r="D1159" s="2">
        <f t="shared" si="104"/>
        <v>6.7038142936481249</v>
      </c>
      <c r="E1159" s="2">
        <f t="shared" si="103"/>
        <v>7.4497972884294938E-2</v>
      </c>
      <c r="F1159" s="2">
        <f t="shared" si="107"/>
        <v>6.0234775127030481E-2</v>
      </c>
      <c r="G1159" s="2">
        <f t="shared" si="105"/>
        <v>1.4263197757264458E-2</v>
      </c>
      <c r="H1159" s="2" t="str">
        <f t="shared" si="106"/>
        <v>Sell</v>
      </c>
    </row>
    <row r="1160" spans="1:8" ht="13.5" x14ac:dyDescent="0.25">
      <c r="A1160" s="3">
        <f>TITRES_STAT!B1163</f>
        <v>43700</v>
      </c>
      <c r="B1160" s="5">
        <f>TITRES_STAT!D1163</f>
        <v>6.5730000000000004</v>
      </c>
      <c r="C1160" s="2">
        <f t="shared" si="102"/>
        <v>6.7558026870658932</v>
      </c>
      <c r="D1160" s="2">
        <f t="shared" si="104"/>
        <v>6.6941243459704864</v>
      </c>
      <c r="E1160" s="2">
        <f t="shared" si="103"/>
        <v>6.1678341095406708E-2</v>
      </c>
      <c r="F1160" s="2">
        <f t="shared" si="107"/>
        <v>6.0523488320705733E-2</v>
      </c>
      <c r="G1160" s="2">
        <f t="shared" si="105"/>
        <v>1.1548527747009749E-3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5">
        <f>TITRES_STAT!D1164</f>
        <v>6.5579999999999998</v>
      </c>
      <c r="C1161" s="2">
        <f t="shared" si="102"/>
        <v>6.7162945813634476</v>
      </c>
      <c r="D1161" s="2">
        <f t="shared" si="104"/>
        <v>6.6840410610837839</v>
      </c>
      <c r="E1161" s="2">
        <f t="shared" si="103"/>
        <v>3.2253520279663661E-2</v>
      </c>
      <c r="F1161" s="2">
        <f t="shared" si="107"/>
        <v>5.4869494712497323E-2</v>
      </c>
      <c r="G1161" s="2">
        <f t="shared" si="105"/>
        <v>-2.2615974432833662E-2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5">
        <f>TITRES_STAT!D1165</f>
        <v>6.4619999999999997</v>
      </c>
      <c r="C1162" s="2">
        <f t="shared" si="102"/>
        <v>6.7056338765383021</v>
      </c>
      <c r="D1162" s="2">
        <f t="shared" si="104"/>
        <v>6.6675935750775777</v>
      </c>
      <c r="E1162" s="2">
        <f t="shared" si="103"/>
        <v>3.8040301460724457E-2</v>
      </c>
      <c r="F1162" s="2">
        <f t="shared" si="107"/>
        <v>5.1503656062142751E-2</v>
      </c>
      <c r="G1162" s="2">
        <f t="shared" si="105"/>
        <v>-1.3463354601418294E-2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5">
        <f>TITRES_STAT!D1166</f>
        <v>6.492</v>
      </c>
      <c r="C1163" s="2">
        <f t="shared" si="102"/>
        <v>6.696613280147794</v>
      </c>
      <c r="D1163" s="2">
        <f t="shared" si="104"/>
        <v>6.65458664359035</v>
      </c>
      <c r="E1163" s="2">
        <f t="shared" si="103"/>
        <v>4.2026636557443986E-2</v>
      </c>
      <c r="F1163" s="2">
        <f t="shared" si="107"/>
        <v>4.9608252161203001E-2</v>
      </c>
      <c r="G1163" s="2">
        <f t="shared" si="105"/>
        <v>-7.5816156037590149E-3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5">
        <f>TITRES_STAT!D1167</f>
        <v>6.4989999999999997</v>
      </c>
      <c r="C1164" s="2">
        <f t="shared" si="102"/>
        <v>6.6889804678173643</v>
      </c>
      <c r="D1164" s="2">
        <f t="shared" si="104"/>
        <v>6.6430617070281022</v>
      </c>
      <c r="E1164" s="2">
        <f t="shared" si="103"/>
        <v>4.5918760789262159E-2</v>
      </c>
      <c r="F1164" s="2">
        <f t="shared" si="107"/>
        <v>4.8870353886814835E-2</v>
      </c>
      <c r="G1164" s="2">
        <f t="shared" si="105"/>
        <v>-2.9515930975526766E-3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5">
        <f>TITRES_STAT!D1168</f>
        <v>6.3150000000000004</v>
      </c>
      <c r="C1165" s="2">
        <f t="shared" si="102"/>
        <v>6.682521934307001</v>
      </c>
      <c r="D1165" s="2">
        <f t="shared" si="104"/>
        <v>6.618760839840836</v>
      </c>
      <c r="E1165" s="2">
        <f t="shared" si="103"/>
        <v>6.3761094466165069E-2</v>
      </c>
      <c r="F1165" s="2">
        <f t="shared" si="107"/>
        <v>5.1848502002684885E-2</v>
      </c>
      <c r="G1165" s="2">
        <f t="shared" si="105"/>
        <v>1.1912592463480184E-2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5">
        <f>TITRES_STAT!D1169</f>
        <v>6.5579999999999998</v>
      </c>
      <c r="C1166" s="2">
        <f t="shared" si="102"/>
        <v>6.6770570213366938</v>
      </c>
      <c r="D1166" s="2">
        <f t="shared" si="104"/>
        <v>6.6142600368896627</v>
      </c>
      <c r="E1166" s="2">
        <f t="shared" si="103"/>
        <v>6.2796984447031079E-2</v>
      </c>
      <c r="F1166" s="2">
        <f t="shared" si="107"/>
        <v>5.4038198491554126E-2</v>
      </c>
      <c r="G1166" s="2">
        <f t="shared" si="105"/>
        <v>8.7587859554769526E-3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5">
        <f>TITRES_STAT!D1170</f>
        <v>6.7430000000000003</v>
      </c>
      <c r="C1167" s="2">
        <f t="shared" ref="C1167:C1230" si="108">$C$4*B1157+C1166*(1-$C$4)</f>
        <v>6.6565867103618173</v>
      </c>
      <c r="D1167" s="2">
        <f t="shared" si="104"/>
        <v>6.6237963304533913</v>
      </c>
      <c r="E1167" s="2">
        <f t="shared" si="103"/>
        <v>3.2790379908425926E-2</v>
      </c>
      <c r="F1167" s="2">
        <f t="shared" si="107"/>
        <v>4.9788634774928495E-2</v>
      </c>
      <c r="G1167" s="2">
        <f t="shared" si="105"/>
        <v>-1.6998254866502568E-2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5">
        <f>TITRES_STAT!D1171</f>
        <v>7.016</v>
      </c>
      <c r="C1168" s="2">
        <f t="shared" si="108"/>
        <v>6.6551118318446152</v>
      </c>
      <c r="D1168" s="2">
        <f t="shared" si="104"/>
        <v>6.6528484541235109</v>
      </c>
      <c r="E1168" s="2">
        <f t="shared" si="103"/>
        <v>2.2633777211042982E-3</v>
      </c>
      <c r="F1168" s="2">
        <f t="shared" si="107"/>
        <v>4.0283583364163662E-2</v>
      </c>
      <c r="G1168" s="2">
        <f t="shared" si="105"/>
        <v>-3.8020205643059364E-2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5">
        <f>TITRES_STAT!D1172</f>
        <v>7.2160000000000002</v>
      </c>
      <c r="C1169" s="2">
        <f t="shared" si="108"/>
        <v>6.6538638577146747</v>
      </c>
      <c r="D1169" s="2">
        <f t="shared" si="104"/>
        <v>6.6945633834476945</v>
      </c>
      <c r="E1169" s="2">
        <f t="shared" si="103"/>
        <v>-4.0699525733019826E-2</v>
      </c>
      <c r="F1169" s="2">
        <f t="shared" si="107"/>
        <v>2.4086961544726962E-2</v>
      </c>
      <c r="G1169" s="2">
        <f t="shared" si="105"/>
        <v>-6.4786487277746788E-2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5">
        <f>TITRES_STAT!D1173</f>
        <v>7.2160000000000002</v>
      </c>
      <c r="C1170" s="2">
        <f t="shared" si="108"/>
        <v>6.6414232642201094</v>
      </c>
      <c r="D1170" s="2">
        <f t="shared" si="104"/>
        <v>6.7331883180071239</v>
      </c>
      <c r="E1170" s="2">
        <f t="shared" si="103"/>
        <v>-9.1765053787014494E-2</v>
      </c>
      <c r="F1170" s="2">
        <f t="shared" si="107"/>
        <v>9.1655847837867135E-4</v>
      </c>
      <c r="G1170" s="2">
        <f t="shared" si="105"/>
        <v>-9.2681612265393162E-2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5">
        <f>TITRES_STAT!D1174</f>
        <v>7.3780000000000001</v>
      </c>
      <c r="C1171" s="2">
        <f t="shared" si="108"/>
        <v>6.628588915878554</v>
      </c>
      <c r="D1171" s="2">
        <f t="shared" si="104"/>
        <v>6.7809521463028926</v>
      </c>
      <c r="E1171" s="2">
        <f t="shared" si="103"/>
        <v>-0.15236323042433852</v>
      </c>
      <c r="F1171" s="2">
        <f t="shared" si="107"/>
        <v>-2.9739399302164769E-2</v>
      </c>
      <c r="G1171" s="2">
        <f t="shared" si="105"/>
        <v>-0.12262383112217376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5">
        <f>TITRES_STAT!D1175</f>
        <v>7.3780000000000001</v>
      </c>
      <c r="C1172" s="2">
        <f t="shared" si="108"/>
        <v>6.6029598518972383</v>
      </c>
      <c r="D1172" s="2">
        <f t="shared" si="104"/>
        <v>6.8251779132434196</v>
      </c>
      <c r="E1172" s="2">
        <f t="shared" si="103"/>
        <v>-0.22221806134618127</v>
      </c>
      <c r="F1172" s="2">
        <f t="shared" si="107"/>
        <v>-6.8235131710968067E-2</v>
      </c>
      <c r="G1172" s="2">
        <f t="shared" si="105"/>
        <v>-0.15398292963521321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5">
        <f>TITRES_STAT!D1176</f>
        <v>7.1639999999999997</v>
      </c>
      <c r="C1173" s="2">
        <f t="shared" si="108"/>
        <v>6.5858891054515087</v>
      </c>
      <c r="D1173" s="2">
        <f t="shared" si="104"/>
        <v>6.8502758455957595</v>
      </c>
      <c r="E1173" s="2">
        <f t="shared" si="103"/>
        <v>-0.26438674014425079</v>
      </c>
      <c r="F1173" s="2">
        <f t="shared" si="107"/>
        <v>-0.10746545339762462</v>
      </c>
      <c r="G1173" s="2">
        <f t="shared" si="105"/>
        <v>-0.15692128674662617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5">
        <f>TITRES_STAT!D1177</f>
        <v>7.3780000000000001</v>
      </c>
      <c r="C1174" s="2">
        <f t="shared" si="108"/>
        <v>6.5725215507666608</v>
      </c>
      <c r="D1174" s="2">
        <f t="shared" si="104"/>
        <v>6.8893665236997776</v>
      </c>
      <c r="E1174" s="2">
        <f t="shared" si="103"/>
        <v>-0.31684497293311686</v>
      </c>
      <c r="F1174" s="2">
        <f t="shared" si="107"/>
        <v>-0.14934135730472309</v>
      </c>
      <c r="G1174" s="2">
        <f t="shared" si="105"/>
        <v>-0.16750361562839378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5">
        <f>TITRES_STAT!D1178</f>
        <v>7.3780000000000001</v>
      </c>
      <c r="C1175" s="2">
        <f t="shared" si="108"/>
        <v>6.5329028506487132</v>
      </c>
      <c r="D1175" s="2">
        <f t="shared" si="104"/>
        <v>6.925561596018313</v>
      </c>
      <c r="E1175" s="2">
        <f t="shared" si="103"/>
        <v>-0.39265874536959977</v>
      </c>
      <c r="F1175" s="2">
        <f t="shared" si="107"/>
        <v>-0.19800483491769844</v>
      </c>
      <c r="G1175" s="2">
        <f t="shared" si="105"/>
        <v>-0.19465391045190134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5">
        <f>TITRES_STAT!D1179</f>
        <v>7.1639999999999997</v>
      </c>
      <c r="C1176" s="2">
        <f t="shared" si="108"/>
        <v>6.5367639505489112</v>
      </c>
      <c r="D1176" s="2">
        <f t="shared" si="104"/>
        <v>6.943223700016957</v>
      </c>
      <c r="E1176" s="2">
        <f t="shared" si="103"/>
        <v>-0.40645974946804575</v>
      </c>
      <c r="F1176" s="2">
        <f t="shared" si="107"/>
        <v>-0.23969581782776792</v>
      </c>
      <c r="G1176" s="2">
        <f t="shared" si="105"/>
        <v>-0.16676393164027783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5">
        <f>TITRES_STAT!D1180</f>
        <v>7.3120000000000003</v>
      </c>
      <c r="C1177" s="2">
        <f t="shared" si="108"/>
        <v>6.5684925735413868</v>
      </c>
      <c r="D1177" s="2">
        <f t="shared" si="104"/>
        <v>6.970540462978664</v>
      </c>
      <c r="E1177" s="2">
        <f t="shared" si="103"/>
        <v>-0.40204788943727721</v>
      </c>
      <c r="F1177" s="2">
        <f t="shared" si="107"/>
        <v>-0.27216623214966978</v>
      </c>
      <c r="G1177" s="2">
        <f t="shared" si="105"/>
        <v>-0.12988165728760742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5">
        <f>TITRES_STAT!D1181</f>
        <v>7.3120000000000003</v>
      </c>
      <c r="C1178" s="2">
        <f t="shared" si="108"/>
        <v>6.6373398699196349</v>
      </c>
      <c r="D1178" s="2">
        <f t="shared" si="104"/>
        <v>6.9958337620172815</v>
      </c>
      <c r="E1178" s="2">
        <f t="shared" si="103"/>
        <v>-0.35849389209764659</v>
      </c>
      <c r="F1178" s="2">
        <f t="shared" si="107"/>
        <v>-0.28943176413926519</v>
      </c>
      <c r="G1178" s="2">
        <f t="shared" si="105"/>
        <v>-6.9062127958381403E-2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5">
        <f>TITRES_STAT!D1182</f>
        <v>7.016</v>
      </c>
      <c r="C1179" s="2">
        <f t="shared" si="108"/>
        <v>6.7263645053166137</v>
      </c>
      <c r="D1179" s="2">
        <f t="shared" si="104"/>
        <v>6.9973275574234091</v>
      </c>
      <c r="E1179" s="2">
        <f t="shared" si="103"/>
        <v>-0.27096305210679539</v>
      </c>
      <c r="F1179" s="2">
        <f t="shared" si="107"/>
        <v>-0.28573802173277124</v>
      </c>
      <c r="G1179" s="2">
        <f t="shared" si="105"/>
        <v>1.4774969625975853E-2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5">
        <f>TITRES_STAT!D1183</f>
        <v>7.016</v>
      </c>
      <c r="C1180" s="2">
        <f t="shared" si="108"/>
        <v>6.8016930429602116</v>
      </c>
      <c r="D1180" s="2">
        <f t="shared" si="104"/>
        <v>6.9987107013179717</v>
      </c>
      <c r="E1180" s="2">
        <f t="shared" ref="E1180:E1243" si="109">C1180-D1180</f>
        <v>-0.19701765835776008</v>
      </c>
      <c r="F1180" s="2">
        <f t="shared" si="107"/>
        <v>-0.26799394905776902</v>
      </c>
      <c r="G1180" s="2">
        <f t="shared" si="105"/>
        <v>7.0976290700008937E-2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5">
        <f>TITRES_STAT!D1184</f>
        <v>7.2229999999999999</v>
      </c>
      <c r="C1181" s="2">
        <f t="shared" si="108"/>
        <v>6.8903556517355637</v>
      </c>
      <c r="D1181" s="2">
        <f t="shared" ref="D1181:D1244" si="110">$D$4*B1181+(1-$D$4)*D1180</f>
        <v>7.015324723442566</v>
      </c>
      <c r="E1181" s="2">
        <f t="shared" si="109"/>
        <v>-0.12496907170700222</v>
      </c>
      <c r="F1181" s="2">
        <f t="shared" si="107"/>
        <v>-0.23938897358761566</v>
      </c>
      <c r="G1181" s="2">
        <f t="shared" si="105"/>
        <v>0.11441990188061343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5">
        <f>TITRES_STAT!D1185</f>
        <v>7.2380000000000004</v>
      </c>
      <c r="C1182" s="2">
        <f t="shared" si="108"/>
        <v>6.9653778591608617</v>
      </c>
      <c r="D1182" s="2">
        <f t="shared" si="110"/>
        <v>7.0318191883727463</v>
      </c>
      <c r="E1182" s="2">
        <f t="shared" si="109"/>
        <v>-6.6441329211884614E-2</v>
      </c>
      <c r="F1182" s="2">
        <f t="shared" si="107"/>
        <v>-0.20479944471246944</v>
      </c>
      <c r="G1182" s="2">
        <f t="shared" si="105"/>
        <v>0.13835811550058483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5">
        <f>TITRES_STAT!D1186</f>
        <v>7.024</v>
      </c>
      <c r="C1183" s="2">
        <f t="shared" si="108"/>
        <v>6.9959351115976522</v>
      </c>
      <c r="D1183" s="2">
        <f t="shared" si="110"/>
        <v>7.0312399892340238</v>
      </c>
      <c r="E1183" s="2">
        <f t="shared" si="109"/>
        <v>-3.5304877636371579E-2</v>
      </c>
      <c r="F1183" s="2">
        <f t="shared" si="107"/>
        <v>-0.17090053129724986</v>
      </c>
      <c r="G1183" s="2">
        <f t="shared" si="105"/>
        <v>0.13559565366087828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5">
        <f>TITRES_STAT!D1187</f>
        <v>7.1420000000000003</v>
      </c>
      <c r="C1184" s="2">
        <f t="shared" si="108"/>
        <v>7.0547143251980131</v>
      </c>
      <c r="D1184" s="2">
        <f t="shared" si="110"/>
        <v>7.0394444344759481</v>
      </c>
      <c r="E1184" s="2">
        <f t="shared" si="109"/>
        <v>1.5269890722064972E-2</v>
      </c>
      <c r="F1184" s="2">
        <f t="shared" si="107"/>
        <v>-0.13366644689338689</v>
      </c>
      <c r="G1184" s="2">
        <f t="shared" si="105"/>
        <v>0.14893633761545186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5">
        <f>TITRES_STAT!D1188</f>
        <v>6.9420000000000002</v>
      </c>
      <c r="C1185" s="2">
        <f t="shared" si="108"/>
        <v>7.1044505828598572</v>
      </c>
      <c r="D1185" s="2">
        <f t="shared" si="110"/>
        <v>7.0322263282184707</v>
      </c>
      <c r="E1185" s="2">
        <f t="shared" si="109"/>
        <v>7.2224254641386487E-2</v>
      </c>
      <c r="F1185" s="2">
        <f t="shared" si="107"/>
        <v>-9.2488306586432215E-2</v>
      </c>
      <c r="G1185" s="2">
        <f t="shared" si="105"/>
        <v>0.16471256122781869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5">
        <f>TITRES_STAT!D1189</f>
        <v>6.9420000000000002</v>
      </c>
      <c r="C1186" s="2">
        <f t="shared" si="108"/>
        <v>7.1136120316506481</v>
      </c>
      <c r="D1186" s="2">
        <f t="shared" si="110"/>
        <v>7.0255428964985835</v>
      </c>
      <c r="E1186" s="2">
        <f t="shared" si="109"/>
        <v>8.8069135152064604E-2</v>
      </c>
      <c r="F1186" s="2">
        <f t="shared" si="107"/>
        <v>-5.6376818238732848E-2</v>
      </c>
      <c r="G1186" s="2">
        <f t="shared" si="105"/>
        <v>0.14444595339079747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5">
        <f>TITRES_STAT!D1190</f>
        <v>6.9349999999999996</v>
      </c>
      <c r="C1187" s="2">
        <f t="shared" si="108"/>
        <v>7.1441332575505481</v>
      </c>
      <c r="D1187" s="2">
        <f t="shared" si="110"/>
        <v>7.0188360152764666</v>
      </c>
      <c r="E1187" s="2">
        <f t="shared" si="109"/>
        <v>0.12529724227408146</v>
      </c>
      <c r="F1187" s="2">
        <f t="shared" si="107"/>
        <v>-2.0042006136169986E-2</v>
      </c>
      <c r="G1187" s="2">
        <f t="shared" si="105"/>
        <v>0.14533924841025145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5">
        <f>TITRES_STAT!D1191</f>
        <v>6.9349999999999996</v>
      </c>
      <c r="C1188" s="2">
        <f t="shared" si="108"/>
        <v>7.1699589102350796</v>
      </c>
      <c r="D1188" s="2">
        <f t="shared" si="110"/>
        <v>7.0126259400708024</v>
      </c>
      <c r="E1188" s="2">
        <f t="shared" si="109"/>
        <v>0.15733297016427716</v>
      </c>
      <c r="F1188" s="2">
        <f t="shared" si="107"/>
        <v>1.5432989123919445E-2</v>
      </c>
      <c r="G1188" s="2">
        <f t="shared" ref="G1188:G1251" si="111">E1188-F1188</f>
        <v>0.14189998104035773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5">
        <f>TITRES_STAT!D1192</f>
        <v>6.9349999999999996</v>
      </c>
      <c r="C1189" s="2">
        <f t="shared" si="108"/>
        <v>7.1462729240450669</v>
      </c>
      <c r="D1189" s="2">
        <f t="shared" si="110"/>
        <v>7.0068758704359286</v>
      </c>
      <c r="E1189" s="2">
        <f t="shared" si="109"/>
        <v>0.13939705360913823</v>
      </c>
      <c r="F1189" s="2">
        <f t="shared" ref="F1189:F1252" si="113">(E1189*(2/(10)))+((1-(2/10))*F1188)</f>
        <v>4.0225802020963201E-2</v>
      </c>
      <c r="G1189" s="2">
        <f t="shared" si="111"/>
        <v>9.9171251588175025E-2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5">
        <f>TITRES_STAT!D1193</f>
        <v>6.7359999999999998</v>
      </c>
      <c r="C1190" s="2">
        <f t="shared" si="108"/>
        <v>7.1262309357304412</v>
      </c>
      <c r="D1190" s="2">
        <f t="shared" si="110"/>
        <v>6.9868109911443783</v>
      </c>
      <c r="E1190" s="2">
        <f t="shared" si="109"/>
        <v>0.13941994458606288</v>
      </c>
      <c r="F1190" s="2">
        <f t="shared" si="113"/>
        <v>6.0064630533983143E-2</v>
      </c>
      <c r="G1190" s="2">
        <f t="shared" si="111"/>
        <v>7.935531405207974E-2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5">
        <f>TITRES_STAT!D1194</f>
        <v>6.7359999999999998</v>
      </c>
      <c r="C1191" s="2">
        <f t="shared" si="108"/>
        <v>7.1411184840796036</v>
      </c>
      <c r="D1191" s="2">
        <f t="shared" si="110"/>
        <v>6.9682323992077579</v>
      </c>
      <c r="E1191" s="2">
        <f t="shared" si="109"/>
        <v>0.17288608487184565</v>
      </c>
      <c r="F1191" s="2">
        <f t="shared" si="113"/>
        <v>8.2628921401555644E-2</v>
      </c>
      <c r="G1191" s="2">
        <f t="shared" si="111"/>
        <v>9.0257163470290003E-2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5">
        <f>TITRES_STAT!D1195</f>
        <v>6.7359999999999998</v>
      </c>
      <c r="C1192" s="2">
        <f t="shared" si="108"/>
        <v>7.156023332682742</v>
      </c>
      <c r="D1192" s="2">
        <f t="shared" si="110"/>
        <v>6.951029999266443</v>
      </c>
      <c r="E1192" s="2">
        <f t="shared" si="109"/>
        <v>0.204993333416299</v>
      </c>
      <c r="F1192" s="2">
        <f t="shared" si="113"/>
        <v>0.10710180380450432</v>
      </c>
      <c r="G1192" s="2">
        <f t="shared" si="111"/>
        <v>9.7891529611794675E-2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5">
        <f>TITRES_STAT!D1196</f>
        <v>6.7359999999999998</v>
      </c>
      <c r="C1193" s="2">
        <f t="shared" si="108"/>
        <v>7.1357120507315512</v>
      </c>
      <c r="D1193" s="2">
        <f t="shared" si="110"/>
        <v>6.9351018511726332</v>
      </c>
      <c r="E1193" s="2">
        <f t="shared" si="109"/>
        <v>0.20061019955891801</v>
      </c>
      <c r="F1193" s="2">
        <f t="shared" si="113"/>
        <v>0.12580348295538707</v>
      </c>
      <c r="G1193" s="2">
        <f t="shared" si="111"/>
        <v>7.4806716603530943E-2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5">
        <f>TITRES_STAT!D1197</f>
        <v>6.7359999999999998</v>
      </c>
      <c r="C1194" s="2">
        <f t="shared" si="108"/>
        <v>7.1366794275420817</v>
      </c>
      <c r="D1194" s="2">
        <f t="shared" si="110"/>
        <v>6.9203535659005864</v>
      </c>
      <c r="E1194" s="2">
        <f t="shared" si="109"/>
        <v>0.21632586164149537</v>
      </c>
      <c r="F1194" s="2">
        <f t="shared" si="113"/>
        <v>0.14390795869260875</v>
      </c>
      <c r="G1194" s="2">
        <f t="shared" si="111"/>
        <v>7.2417902948886614E-2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5">
        <f>TITRES_STAT!D1198</f>
        <v>6.7359999999999998</v>
      </c>
      <c r="C1195" s="2">
        <f t="shared" si="108"/>
        <v>7.1067287463817621</v>
      </c>
      <c r="D1195" s="2">
        <f t="shared" si="110"/>
        <v>6.9066977462042471</v>
      </c>
      <c r="E1195" s="2">
        <f t="shared" si="109"/>
        <v>0.20003100017751496</v>
      </c>
      <c r="F1195" s="2">
        <f t="shared" si="113"/>
        <v>0.15513256698958999</v>
      </c>
      <c r="G1195" s="2">
        <f t="shared" si="111"/>
        <v>4.4898433187924969E-2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5">
        <f>TITRES_STAT!D1199</f>
        <v>6.8689999999999998</v>
      </c>
      <c r="C1196" s="2">
        <f t="shared" si="108"/>
        <v>7.0813858623230299</v>
      </c>
      <c r="D1196" s="2">
        <f t="shared" si="110"/>
        <v>6.9039053205594882</v>
      </c>
      <c r="E1196" s="2">
        <f t="shared" si="109"/>
        <v>0.17748054176354167</v>
      </c>
      <c r="F1196" s="2">
        <f t="shared" si="113"/>
        <v>0.15960216194438032</v>
      </c>
      <c r="G1196" s="2">
        <f t="shared" si="111"/>
        <v>1.787837981916135E-2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5">
        <f>TITRES_STAT!D1200</f>
        <v>6.758</v>
      </c>
      <c r="C1197" s="2">
        <f t="shared" si="108"/>
        <v>7.0588649604271794</v>
      </c>
      <c r="D1197" s="2">
        <f t="shared" si="110"/>
        <v>6.893097519036564</v>
      </c>
      <c r="E1197" s="2">
        <f t="shared" si="109"/>
        <v>0.16576744139061539</v>
      </c>
      <c r="F1197" s="2">
        <f t="shared" si="113"/>
        <v>0.16083521783362734</v>
      </c>
      <c r="G1197" s="2">
        <f t="shared" si="111"/>
        <v>4.9322235569880524E-3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5">
        <f>TITRES_STAT!D1201</f>
        <v>6.9279999999999999</v>
      </c>
      <c r="C1198" s="2">
        <f t="shared" si="108"/>
        <v>7.0398088126691514</v>
      </c>
      <c r="D1198" s="2">
        <f t="shared" si="110"/>
        <v>6.8956828879968191</v>
      </c>
      <c r="E1198" s="2">
        <f t="shared" si="109"/>
        <v>0.14412592467233232</v>
      </c>
      <c r="F1198" s="2">
        <f t="shared" si="113"/>
        <v>0.15749335920136837</v>
      </c>
      <c r="G1198" s="2">
        <f t="shared" si="111"/>
        <v>-1.3367434529036049E-2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5">
        <f>TITRES_STAT!D1202</f>
        <v>6.9279999999999999</v>
      </c>
      <c r="C1199" s="2">
        <f t="shared" si="108"/>
        <v>7.0236843799508204</v>
      </c>
      <c r="D1199" s="2">
        <f t="shared" si="110"/>
        <v>6.8980767481452032</v>
      </c>
      <c r="E1199" s="2">
        <f t="shared" si="109"/>
        <v>0.12560763180561718</v>
      </c>
      <c r="F1199" s="2">
        <f t="shared" si="113"/>
        <v>0.15111621372221815</v>
      </c>
      <c r="G1199" s="2">
        <f t="shared" si="111"/>
        <v>-2.5508581916600964E-2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5">
        <f>TITRES_STAT!D1203</f>
        <v>6.9279999999999999</v>
      </c>
      <c r="C1200" s="2">
        <f t="shared" si="108"/>
        <v>6.9794252445737719</v>
      </c>
      <c r="D1200" s="2">
        <f t="shared" si="110"/>
        <v>6.9002932853196333</v>
      </c>
      <c r="E1200" s="2">
        <f t="shared" si="109"/>
        <v>7.9131959254138629E-2</v>
      </c>
      <c r="F1200" s="2">
        <f t="shared" si="113"/>
        <v>0.13671936282860225</v>
      </c>
      <c r="G1200" s="2">
        <f t="shared" si="111"/>
        <v>-5.7587403574463625E-2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5">
        <f>TITRES_STAT!D1204</f>
        <v>6.7210000000000001</v>
      </c>
      <c r="C1201" s="2">
        <f t="shared" si="108"/>
        <v>6.9419752069470384</v>
      </c>
      <c r="D1201" s="2">
        <f t="shared" si="110"/>
        <v>6.8870123012218825</v>
      </c>
      <c r="E1201" s="2">
        <f t="shared" si="109"/>
        <v>5.4962905725155942E-2</v>
      </c>
      <c r="F1201" s="2">
        <f t="shared" si="113"/>
        <v>0.120368071407913</v>
      </c>
      <c r="G1201" s="2">
        <f t="shared" si="111"/>
        <v>-6.540516568275706E-2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5">
        <f>TITRES_STAT!D1205</f>
        <v>6.7210000000000001</v>
      </c>
      <c r="C1202" s="2">
        <f t="shared" si="108"/>
        <v>6.9102867135705708</v>
      </c>
      <c r="D1202" s="2">
        <f t="shared" si="110"/>
        <v>6.8747150937239656</v>
      </c>
      <c r="E1202" s="2">
        <f t="shared" si="109"/>
        <v>3.5571619846605174E-2</v>
      </c>
      <c r="F1202" s="2">
        <f t="shared" si="113"/>
        <v>0.10340878109565144</v>
      </c>
      <c r="G1202" s="2">
        <f t="shared" si="111"/>
        <v>-6.7837161249046263E-2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5">
        <f>TITRES_STAT!D1206</f>
        <v>6.6470000000000002</v>
      </c>
      <c r="C1203" s="2">
        <f t="shared" si="108"/>
        <v>6.8834733730212516</v>
      </c>
      <c r="D1203" s="2">
        <f t="shared" si="110"/>
        <v>6.857847309003672</v>
      </c>
      <c r="E1203" s="2">
        <f t="shared" si="109"/>
        <v>2.5626064017579608E-2</v>
      </c>
      <c r="F1203" s="2">
        <f t="shared" si="113"/>
        <v>8.7852237680037082E-2</v>
      </c>
      <c r="G1203" s="2">
        <f t="shared" si="111"/>
        <v>-6.2226173662457474E-2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5">
        <f>TITRES_STAT!D1207</f>
        <v>6.6470000000000002</v>
      </c>
      <c r="C1204" s="2">
        <f t="shared" si="108"/>
        <v>6.8607851617872129</v>
      </c>
      <c r="D1204" s="2">
        <f t="shared" si="110"/>
        <v>6.8422289898182145</v>
      </c>
      <c r="E1204" s="2">
        <f t="shared" si="109"/>
        <v>1.8556171968998392E-2</v>
      </c>
      <c r="F1204" s="2">
        <f t="shared" si="113"/>
        <v>7.3993024537829355E-2</v>
      </c>
      <c r="G1204" s="2">
        <f t="shared" si="111"/>
        <v>-5.5436852568830963E-2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5">
        <f>TITRES_STAT!D1208</f>
        <v>6.61</v>
      </c>
      <c r="C1205" s="2">
        <f t="shared" si="108"/>
        <v>6.8415874445891802</v>
      </c>
      <c r="D1205" s="2">
        <f t="shared" si="110"/>
        <v>6.8250268424242719</v>
      </c>
      <c r="E1205" s="2">
        <f t="shared" si="109"/>
        <v>1.6560602164908289E-2</v>
      </c>
      <c r="F1205" s="2">
        <f t="shared" si="113"/>
        <v>6.2506540063245145E-2</v>
      </c>
      <c r="G1205" s="2">
        <f t="shared" si="111"/>
        <v>-4.5945937898336855E-2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5">
        <f>TITRES_STAT!D1209</f>
        <v>6.5359999999999996</v>
      </c>
      <c r="C1206" s="2">
        <f t="shared" si="108"/>
        <v>6.8458047608062289</v>
      </c>
      <c r="D1206" s="2">
        <f t="shared" si="110"/>
        <v>6.8036174466891408</v>
      </c>
      <c r="E1206" s="2">
        <f t="shared" si="109"/>
        <v>4.2187314117088093E-2</v>
      </c>
      <c r="F1206" s="2">
        <f t="shared" si="113"/>
        <v>5.844269487401374E-2</v>
      </c>
      <c r="G1206" s="2">
        <f t="shared" si="111"/>
        <v>-1.6255380756925647E-2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5">
        <f>TITRES_STAT!D1210</f>
        <v>6.5359999999999996</v>
      </c>
      <c r="C1207" s="2">
        <f t="shared" si="108"/>
        <v>6.8322963360668094</v>
      </c>
      <c r="D1207" s="2">
        <f t="shared" si="110"/>
        <v>6.7837939321195746</v>
      </c>
      <c r="E1207" s="2">
        <f t="shared" si="109"/>
        <v>4.8502403947234818E-2</v>
      </c>
      <c r="F1207" s="2">
        <f t="shared" si="113"/>
        <v>5.645463668865796E-2</v>
      </c>
      <c r="G1207" s="2">
        <f t="shared" si="111"/>
        <v>-7.9522327414231417E-3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5">
        <f>TITRES_STAT!D1211</f>
        <v>6.5359999999999996</v>
      </c>
      <c r="C1208" s="2">
        <f t="shared" si="108"/>
        <v>6.8470199766719162</v>
      </c>
      <c r="D1208" s="2">
        <f t="shared" si="110"/>
        <v>6.7654388260366431</v>
      </c>
      <c r="E1208" s="2">
        <f t="shared" si="109"/>
        <v>8.1581150635273048E-2</v>
      </c>
      <c r="F1208" s="2">
        <f t="shared" si="113"/>
        <v>6.1479939477980979E-2</v>
      </c>
      <c r="G1208" s="2">
        <f t="shared" si="111"/>
        <v>2.0101211157292069E-2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5">
        <f>TITRES_STAT!D1212</f>
        <v>6.3150000000000004</v>
      </c>
      <c r="C1209" s="2">
        <f t="shared" si="108"/>
        <v>6.8594784417993138</v>
      </c>
      <c r="D1209" s="2">
        <f t="shared" si="110"/>
        <v>6.7320729870709659</v>
      </c>
      <c r="E1209" s="2">
        <f t="shared" si="109"/>
        <v>0.12740545472834786</v>
      </c>
      <c r="F1209" s="2">
        <f t="shared" si="113"/>
        <v>7.4665042528054351E-2</v>
      </c>
      <c r="G1209" s="2">
        <f t="shared" si="111"/>
        <v>5.2740412200293504E-2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5">
        <f>TITRES_STAT!D1213</f>
        <v>6.13</v>
      </c>
      <c r="C1210" s="2">
        <f t="shared" si="108"/>
        <v>6.8700202199840348</v>
      </c>
      <c r="D1210" s="2">
        <f t="shared" si="110"/>
        <v>6.6874749880286721</v>
      </c>
      <c r="E1210" s="2">
        <f t="shared" si="109"/>
        <v>0.18254523195536265</v>
      </c>
      <c r="F1210" s="2">
        <f t="shared" si="113"/>
        <v>9.6241080413516006E-2</v>
      </c>
      <c r="G1210" s="2">
        <f t="shared" si="111"/>
        <v>8.6304151541846647E-2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5">
        <f>TITRES_STAT!D1214</f>
        <v>6.3890000000000002</v>
      </c>
      <c r="C1211" s="2">
        <f t="shared" si="108"/>
        <v>6.8470940322941827</v>
      </c>
      <c r="D1211" s="2">
        <f t="shared" si="110"/>
        <v>6.6653657296561777</v>
      </c>
      <c r="E1211" s="2">
        <f t="shared" si="109"/>
        <v>0.18172830263800499</v>
      </c>
      <c r="F1211" s="2">
        <f t="shared" si="113"/>
        <v>0.11333852485841381</v>
      </c>
      <c r="G1211" s="2">
        <f t="shared" si="111"/>
        <v>6.8389777779591182E-2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5">
        <f>TITRES_STAT!D1215</f>
        <v>6.4989999999999997</v>
      </c>
      <c r="C1212" s="2">
        <f t="shared" si="108"/>
        <v>6.82769495040277</v>
      </c>
      <c r="D1212" s="2">
        <f t="shared" si="110"/>
        <v>6.6530423422742384</v>
      </c>
      <c r="E1212" s="2">
        <f t="shared" si="109"/>
        <v>0.17465260812853156</v>
      </c>
      <c r="F1212" s="2">
        <f t="shared" si="113"/>
        <v>0.12560134151243735</v>
      </c>
      <c r="G1212" s="2">
        <f t="shared" si="111"/>
        <v>4.9051266616094213E-2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5">
        <f>TITRES_STAT!D1216</f>
        <v>6.4989999999999997</v>
      </c>
      <c r="C1213" s="2">
        <f t="shared" si="108"/>
        <v>6.7998957272638823</v>
      </c>
      <c r="D1213" s="2">
        <f t="shared" si="110"/>
        <v>6.6416317984020727</v>
      </c>
      <c r="E1213" s="2">
        <f t="shared" si="109"/>
        <v>0.15826392886180951</v>
      </c>
      <c r="F1213" s="2">
        <f t="shared" si="113"/>
        <v>0.13213385898231178</v>
      </c>
      <c r="G1213" s="2">
        <f t="shared" si="111"/>
        <v>2.613006987949773E-2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5">
        <f>TITRES_STAT!D1217</f>
        <v>6.492</v>
      </c>
      <c r="C1214" s="2">
        <f t="shared" si="108"/>
        <v>6.7763733076848238</v>
      </c>
      <c r="D1214" s="2">
        <f t="shared" si="110"/>
        <v>6.6305479614834004</v>
      </c>
      <c r="E1214" s="2">
        <f t="shared" si="109"/>
        <v>0.1458253462014234</v>
      </c>
      <c r="F1214" s="2">
        <f t="shared" si="113"/>
        <v>0.13487215642613409</v>
      </c>
      <c r="G1214" s="2">
        <f t="shared" si="111"/>
        <v>1.0953189775289307E-2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5">
        <f>TITRES_STAT!D1218</f>
        <v>6.3070000000000004</v>
      </c>
      <c r="C1215" s="2">
        <f t="shared" si="108"/>
        <v>6.7507774141948511</v>
      </c>
      <c r="D1215" s="2">
        <f t="shared" si="110"/>
        <v>6.6065814458179632</v>
      </c>
      <c r="E1215" s="2">
        <f t="shared" si="109"/>
        <v>0.14419596837688786</v>
      </c>
      <c r="F1215" s="2">
        <f t="shared" si="113"/>
        <v>0.13673691881628486</v>
      </c>
      <c r="G1215" s="2">
        <f t="shared" si="111"/>
        <v>7.4590495606030038E-3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5">
        <f>TITRES_STAT!D1219</f>
        <v>6.2039999999999997</v>
      </c>
      <c r="C1216" s="2">
        <f t="shared" si="108"/>
        <v>6.7177347350879506</v>
      </c>
      <c r="D1216" s="2">
        <f t="shared" si="110"/>
        <v>6.5767605979795958</v>
      </c>
      <c r="E1216" s="2">
        <f t="shared" si="109"/>
        <v>0.14097413710835482</v>
      </c>
      <c r="F1216" s="2">
        <f t="shared" si="113"/>
        <v>0.13758436247469885</v>
      </c>
      <c r="G1216" s="2">
        <f t="shared" si="111"/>
        <v>3.3897746336559731E-3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5">
        <f>TITRES_STAT!D1220</f>
        <v>6.0339999999999998</v>
      </c>
      <c r="C1217" s="2">
        <f t="shared" si="108"/>
        <v>6.6897755450744194</v>
      </c>
      <c r="D1217" s="2">
        <f t="shared" si="110"/>
        <v>6.5365561092403661</v>
      </c>
      <c r="E1217" s="2">
        <f t="shared" si="109"/>
        <v>0.15321943583405329</v>
      </c>
      <c r="F1217" s="2">
        <f t="shared" si="113"/>
        <v>0.14071137714656973</v>
      </c>
      <c r="G1217" s="2">
        <f t="shared" si="111"/>
        <v>1.2508058687483559E-2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5">
        <f>TITRES_STAT!D1221</f>
        <v>6.2110000000000003</v>
      </c>
      <c r="C1218" s="2">
        <f t="shared" si="108"/>
        <v>6.6661177689091238</v>
      </c>
      <c r="D1218" s="2">
        <f t="shared" si="110"/>
        <v>6.5124408418892283</v>
      </c>
      <c r="E1218" s="2">
        <f t="shared" si="109"/>
        <v>0.15367692701989544</v>
      </c>
      <c r="F1218" s="2">
        <f t="shared" si="113"/>
        <v>0.14330448712123489</v>
      </c>
      <c r="G1218" s="2">
        <f t="shared" si="111"/>
        <v>1.0372439898660546E-2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5">
        <f>TITRES_STAT!D1222</f>
        <v>6.2779999999999996</v>
      </c>
      <c r="C1219" s="2">
        <f t="shared" si="108"/>
        <v>6.6120996506154119</v>
      </c>
      <c r="D1219" s="2">
        <f t="shared" si="110"/>
        <v>6.4950748536011371</v>
      </c>
      <c r="E1219" s="2">
        <f t="shared" si="109"/>
        <v>0.11702479701427482</v>
      </c>
      <c r="F1219" s="2">
        <f t="shared" si="113"/>
        <v>0.13804854909984288</v>
      </c>
      <c r="G1219" s="2">
        <f t="shared" si="111"/>
        <v>-2.1023752085568059E-2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5">
        <f>TITRES_STAT!D1223</f>
        <v>6.093</v>
      </c>
      <c r="C1220" s="2">
        <f t="shared" si="108"/>
        <v>6.5379304735976564</v>
      </c>
      <c r="D1220" s="2">
        <f t="shared" si="110"/>
        <v>6.4652915311121637</v>
      </c>
      <c r="E1220" s="2">
        <f t="shared" si="109"/>
        <v>7.2638942485492741E-2</v>
      </c>
      <c r="F1220" s="2">
        <f t="shared" si="113"/>
        <v>0.12496662777697284</v>
      </c>
      <c r="G1220" s="2">
        <f t="shared" si="111"/>
        <v>-5.2327685291480103E-2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5">
        <f>TITRES_STAT!D1224</f>
        <v>5.9820000000000002</v>
      </c>
      <c r="C1221" s="2">
        <f t="shared" si="108"/>
        <v>6.515018093044171</v>
      </c>
      <c r="D1221" s="2">
        <f t="shared" si="110"/>
        <v>6.4294921584371894</v>
      </c>
      <c r="E1221" s="2">
        <f t="shared" si="109"/>
        <v>8.5525934606981657E-2</v>
      </c>
      <c r="F1221" s="2">
        <f t="shared" si="113"/>
        <v>0.11707848914297461</v>
      </c>
      <c r="G1221" s="2">
        <f t="shared" si="111"/>
        <v>-3.1552554535992955E-2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5">
        <f>TITRES_STAT!D1225</f>
        <v>5.9080000000000004</v>
      </c>
      <c r="C1222" s="2">
        <f t="shared" si="108"/>
        <v>6.5125537710373749</v>
      </c>
      <c r="D1222" s="2">
        <f t="shared" si="110"/>
        <v>6.390863109664064</v>
      </c>
      <c r="E1222" s="2">
        <f t="shared" si="109"/>
        <v>0.12169066137331086</v>
      </c>
      <c r="F1222" s="2">
        <f t="shared" si="113"/>
        <v>0.11800092358904188</v>
      </c>
      <c r="G1222" s="2">
        <f t="shared" si="111"/>
        <v>3.6897377842689816E-3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5">
        <f>TITRES_STAT!D1226</f>
        <v>5.9080000000000004</v>
      </c>
      <c r="C1223" s="2">
        <f t="shared" si="108"/>
        <v>6.5104685754931637</v>
      </c>
      <c r="D1223" s="2">
        <f t="shared" si="110"/>
        <v>6.3550954719111701</v>
      </c>
      <c r="E1223" s="2">
        <f t="shared" si="109"/>
        <v>0.15537310358199363</v>
      </c>
      <c r="F1223" s="2">
        <f t="shared" si="113"/>
        <v>0.12547535958763223</v>
      </c>
      <c r="G1223" s="2">
        <f t="shared" si="111"/>
        <v>2.9897743994361403E-2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5">
        <f>TITRES_STAT!D1227</f>
        <v>5.9080000000000004</v>
      </c>
      <c r="C1224" s="2">
        <f t="shared" si="108"/>
        <v>6.5076272561865229</v>
      </c>
      <c r="D1224" s="2">
        <f t="shared" si="110"/>
        <v>6.3219772888066386</v>
      </c>
      <c r="E1224" s="2">
        <f t="shared" si="109"/>
        <v>0.18564996737988437</v>
      </c>
      <c r="F1224" s="2">
        <f t="shared" si="113"/>
        <v>0.13751028114608266</v>
      </c>
      <c r="G1224" s="2">
        <f t="shared" si="111"/>
        <v>4.8139686233801715E-2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5">
        <f>TITRES_STAT!D1228</f>
        <v>5.9080000000000004</v>
      </c>
      <c r="C1225" s="2">
        <f t="shared" si="108"/>
        <v>6.4767615244655188</v>
      </c>
      <c r="D1225" s="2">
        <f t="shared" si="110"/>
        <v>6.2913123044505914</v>
      </c>
      <c r="E1225" s="2">
        <f t="shared" si="109"/>
        <v>0.18544922001492736</v>
      </c>
      <c r="F1225" s="2">
        <f t="shared" si="113"/>
        <v>0.14709806891985161</v>
      </c>
      <c r="G1225" s="2">
        <f t="shared" si="111"/>
        <v>3.8351151095075753E-2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5">
        <f>TITRES_STAT!D1229</f>
        <v>5.9080000000000004</v>
      </c>
      <c r="C1226" s="2">
        <f t="shared" si="108"/>
        <v>6.4347982130092856</v>
      </c>
      <c r="D1226" s="2">
        <f t="shared" si="110"/>
        <v>6.2629188004172143</v>
      </c>
      <c r="E1226" s="2">
        <f t="shared" si="109"/>
        <v>0.17187941259207129</v>
      </c>
      <c r="F1226" s="2">
        <f t="shared" si="113"/>
        <v>0.15205433765429555</v>
      </c>
      <c r="G1226" s="2">
        <f t="shared" si="111"/>
        <v>1.9825074937775744E-2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5">
        <f>TITRES_STAT!D1230</f>
        <v>5.9080000000000004</v>
      </c>
      <c r="C1227" s="2">
        <f t="shared" si="108"/>
        <v>6.3731369494693952</v>
      </c>
      <c r="D1227" s="2">
        <f t="shared" si="110"/>
        <v>6.2366285189048281</v>
      </c>
      <c r="E1227" s="2">
        <f t="shared" si="109"/>
        <v>0.13650843056456718</v>
      </c>
      <c r="F1227" s="2">
        <f t="shared" si="113"/>
        <v>0.14894515623634988</v>
      </c>
      <c r="G1227" s="2">
        <f t="shared" si="111"/>
        <v>-1.2436725671782695E-2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5">
        <f>TITRES_STAT!D1231</f>
        <v>5.9009999999999998</v>
      </c>
      <c r="C1228" s="2">
        <f t="shared" si="108"/>
        <v>6.3481928033971808</v>
      </c>
      <c r="D1228" s="2">
        <f t="shared" si="110"/>
        <v>6.2117671471341005</v>
      </c>
      <c r="E1228" s="2">
        <f t="shared" si="109"/>
        <v>0.13642565626308034</v>
      </c>
      <c r="F1228" s="2">
        <f t="shared" si="113"/>
        <v>0.14644125624169596</v>
      </c>
      <c r="G1228" s="2">
        <f t="shared" si="111"/>
        <v>-1.0015599978615619E-2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5">
        <f>TITRES_STAT!D1232</f>
        <v>5.9080000000000004</v>
      </c>
      <c r="C1229" s="2">
        <f t="shared" si="108"/>
        <v>6.3373939105668446</v>
      </c>
      <c r="D1229" s="2">
        <f t="shared" si="110"/>
        <v>6.1892658769760187</v>
      </c>
      <c r="E1229" s="2">
        <f t="shared" si="109"/>
        <v>0.14812803359082594</v>
      </c>
      <c r="F1229" s="2">
        <f t="shared" si="113"/>
        <v>0.14677861171152196</v>
      </c>
      <c r="G1229" s="2">
        <f t="shared" si="111"/>
        <v>1.3494218793039803E-3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5">
        <f>TITRES_STAT!D1233</f>
        <v>5.9009999999999998</v>
      </c>
      <c r="C1230" s="2">
        <f t="shared" si="108"/>
        <v>6.2997948474027154</v>
      </c>
      <c r="D1230" s="2">
        <f t="shared" si="110"/>
        <v>6.1679128490518691</v>
      </c>
      <c r="E1230" s="2">
        <f t="shared" si="109"/>
        <v>0.13188199835084635</v>
      </c>
      <c r="F1230" s="2">
        <f t="shared" si="113"/>
        <v>0.14379928903938685</v>
      </c>
      <c r="G1230" s="2">
        <f t="shared" si="111"/>
        <v>-1.1917290688540499E-2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5">
        <f>TITRES_STAT!D1234</f>
        <v>5.9080000000000004</v>
      </c>
      <c r="C1231" s="2">
        <f t="shared" ref="C1231:C1294" si="114">$C$4*B1221+C1230*(1-$C$4)</f>
        <v>6.2509033324176819</v>
      </c>
      <c r="D1231" s="2">
        <f t="shared" si="110"/>
        <v>6.1486600454183975</v>
      </c>
      <c r="E1231" s="2">
        <f t="shared" si="109"/>
        <v>0.10224328699928442</v>
      </c>
      <c r="F1231" s="2">
        <f t="shared" si="113"/>
        <v>0.13548808863136638</v>
      </c>
      <c r="G1231" s="2">
        <f t="shared" si="111"/>
        <v>-3.3244801632081961E-2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5">
        <f>TITRES_STAT!D1235</f>
        <v>5.9080000000000004</v>
      </c>
      <c r="C1232" s="2">
        <f t="shared" si="114"/>
        <v>6.1981489735841926</v>
      </c>
      <c r="D1232" s="2">
        <f t="shared" si="110"/>
        <v>6.1308333753874047</v>
      </c>
      <c r="E1232" s="2">
        <f t="shared" si="109"/>
        <v>6.7315598196787896E-2</v>
      </c>
      <c r="F1232" s="2">
        <f t="shared" si="113"/>
        <v>0.12185359054445069</v>
      </c>
      <c r="G1232" s="2">
        <f t="shared" si="111"/>
        <v>-5.4537992347662795E-2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5">
        <f>TITRES_STAT!D1236</f>
        <v>6.0860000000000003</v>
      </c>
      <c r="C1233" s="2">
        <f t="shared" si="114"/>
        <v>6.1535106699558559</v>
      </c>
      <c r="D1233" s="2">
        <f t="shared" si="110"/>
        <v>6.1275123846179671</v>
      </c>
      <c r="E1233" s="2">
        <f t="shared" si="109"/>
        <v>2.5998285337888838E-2</v>
      </c>
      <c r="F1233" s="2">
        <f t="shared" si="113"/>
        <v>0.10268252950313833</v>
      </c>
      <c r="G1233" s="2">
        <f t="shared" si="111"/>
        <v>-7.6684244165249493E-2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5">
        <f>TITRES_STAT!D1237</f>
        <v>6.093</v>
      </c>
      <c r="C1234" s="2">
        <f t="shared" si="114"/>
        <v>6.115739797654955</v>
      </c>
      <c r="D1234" s="2">
        <f t="shared" si="110"/>
        <v>6.124955911683303</v>
      </c>
      <c r="E1234" s="2">
        <f t="shared" si="109"/>
        <v>-9.2161140283479881E-3</v>
      </c>
      <c r="F1234" s="2">
        <f t="shared" si="113"/>
        <v>8.0302800796841073E-2</v>
      </c>
      <c r="G1234" s="2">
        <f t="shared" si="111"/>
        <v>-8.9518914825189061E-2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5">
        <f>TITRES_STAT!D1238</f>
        <v>5.9160000000000004</v>
      </c>
      <c r="C1235" s="2">
        <f t="shared" si="114"/>
        <v>6.0837798287849623</v>
      </c>
      <c r="D1235" s="2">
        <f t="shared" si="110"/>
        <v>6.1094776960030588</v>
      </c>
      <c r="E1235" s="2">
        <f t="shared" si="109"/>
        <v>-2.5697867218096526E-2</v>
      </c>
      <c r="F1235" s="2">
        <f t="shared" si="113"/>
        <v>5.9102667193853556E-2</v>
      </c>
      <c r="G1235" s="2">
        <f t="shared" si="111"/>
        <v>-8.4800534411950082E-2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5">
        <f>TITRES_STAT!D1239</f>
        <v>6.0860000000000003</v>
      </c>
      <c r="C1236" s="2">
        <f t="shared" si="114"/>
        <v>6.0567367782026604</v>
      </c>
      <c r="D1236" s="2">
        <f t="shared" si="110"/>
        <v>6.1077386074102398</v>
      </c>
      <c r="E1236" s="2">
        <f t="shared" si="109"/>
        <v>-5.1001829207579341E-2</v>
      </c>
      <c r="F1236" s="2">
        <f t="shared" si="113"/>
        <v>3.7081767913566981E-2</v>
      </c>
      <c r="G1236" s="2">
        <f t="shared" si="111"/>
        <v>-8.8083597121146329E-2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5">
        <f>TITRES_STAT!D1240</f>
        <v>6.1820000000000004</v>
      </c>
      <c r="C1237" s="2">
        <f t="shared" si="114"/>
        <v>6.0338541969407133</v>
      </c>
      <c r="D1237" s="2">
        <f t="shared" si="110"/>
        <v>6.1132394513057777</v>
      </c>
      <c r="E1237" s="2">
        <f t="shared" si="109"/>
        <v>-7.9385254365064384E-2</v>
      </c>
      <c r="F1237" s="2">
        <f t="shared" si="113"/>
        <v>1.3788363457840708E-2</v>
      </c>
      <c r="G1237" s="2">
        <f t="shared" si="111"/>
        <v>-9.3173617822905092E-2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5">
        <f>TITRES_STAT!D1241</f>
        <v>6.3150000000000004</v>
      </c>
      <c r="C1238" s="2">
        <f t="shared" si="114"/>
        <v>6.0134150897190652</v>
      </c>
      <c r="D1238" s="2">
        <f t="shared" si="110"/>
        <v>6.1281846771349793</v>
      </c>
      <c r="E1238" s="2">
        <f t="shared" si="109"/>
        <v>-0.11476958741591403</v>
      </c>
      <c r="F1238" s="2">
        <f t="shared" si="113"/>
        <v>-1.192322671691024E-2</v>
      </c>
      <c r="G1238" s="2">
        <f t="shared" si="111"/>
        <v>-0.1028463606990038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5">
        <f>TITRES_STAT!D1242</f>
        <v>6.4989999999999997</v>
      </c>
      <c r="C1239" s="2">
        <f t="shared" si="114"/>
        <v>5.99719738360844</v>
      </c>
      <c r="D1239" s="2">
        <f t="shared" si="110"/>
        <v>6.1556524788286842</v>
      </c>
      <c r="E1239" s="2">
        <f t="shared" si="109"/>
        <v>-0.15845509522024415</v>
      </c>
      <c r="F1239" s="2">
        <f t="shared" si="113"/>
        <v>-4.122960041757702E-2</v>
      </c>
      <c r="G1239" s="2">
        <f t="shared" si="111"/>
        <v>-0.11722549480266713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5">
        <f>TITRES_STAT!D1243</f>
        <v>6.4989999999999997</v>
      </c>
      <c r="C1240" s="2">
        <f t="shared" si="114"/>
        <v>5.9823977861302184</v>
      </c>
      <c r="D1240" s="2">
        <f t="shared" si="110"/>
        <v>6.1810856285450777</v>
      </c>
      <c r="E1240" s="2">
        <f t="shared" si="109"/>
        <v>-0.19868784241485926</v>
      </c>
      <c r="F1240" s="2">
        <f t="shared" si="113"/>
        <v>-7.2721248817033485E-2</v>
      </c>
      <c r="G1240" s="2">
        <f t="shared" si="111"/>
        <v>-0.12596659359782578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5">
        <f>TITRES_STAT!D1244</f>
        <v>6.4850000000000003</v>
      </c>
      <c r="C1241" s="2">
        <f t="shared" si="114"/>
        <v>5.9709519728794156</v>
      </c>
      <c r="D1241" s="2">
        <f t="shared" si="110"/>
        <v>6.2035978042084059</v>
      </c>
      <c r="E1241" s="2">
        <f t="shared" si="109"/>
        <v>-0.2326458313289903</v>
      </c>
      <c r="F1241" s="2">
        <f t="shared" si="113"/>
        <v>-0.10470616531942485</v>
      </c>
      <c r="G1241" s="2">
        <f t="shared" si="111"/>
        <v>-0.12793966600956547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5">
        <f>TITRES_STAT!D1245</f>
        <v>6.4770000000000003</v>
      </c>
      <c r="C1242" s="2">
        <f t="shared" si="114"/>
        <v>5.9612670539748907</v>
      </c>
      <c r="D1242" s="2">
        <f t="shared" si="110"/>
        <v>6.2238498187114866</v>
      </c>
      <c r="E1242" s="2">
        <f t="shared" si="109"/>
        <v>-0.26258276473659592</v>
      </c>
      <c r="F1242" s="2">
        <f t="shared" si="113"/>
        <v>-0.13628148520285907</v>
      </c>
      <c r="G1242" s="2">
        <f t="shared" si="111"/>
        <v>-0.12630127953373685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5">
        <f>TITRES_STAT!D1246</f>
        <v>6.492</v>
      </c>
      <c r="C1243" s="2">
        <f t="shared" si="114"/>
        <v>5.9804567379787539</v>
      </c>
      <c r="D1243" s="2">
        <f t="shared" si="110"/>
        <v>6.2437127951032281</v>
      </c>
      <c r="E1243" s="2">
        <f t="shared" si="109"/>
        <v>-0.2632560571244742</v>
      </c>
      <c r="F1243" s="2">
        <f t="shared" si="113"/>
        <v>-0.16167639958718211</v>
      </c>
      <c r="G1243" s="2">
        <f t="shared" si="111"/>
        <v>-0.10157965753729209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5">
        <f>TITRES_STAT!D1247</f>
        <v>6.4249999999999998</v>
      </c>
      <c r="C1244" s="2">
        <f t="shared" si="114"/>
        <v>5.9977710859820217</v>
      </c>
      <c r="D1244" s="2">
        <f t="shared" si="110"/>
        <v>6.2571414769474334</v>
      </c>
      <c r="E1244" s="2">
        <f t="shared" ref="E1244:E1307" si="115">C1244-D1244</f>
        <v>-0.2593703909654117</v>
      </c>
      <c r="F1244" s="2">
        <f t="shared" si="113"/>
        <v>-0.18121519786282803</v>
      </c>
      <c r="G1244" s="2">
        <f t="shared" si="111"/>
        <v>-7.8155193102583675E-2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5">
        <f>TITRES_STAT!D1248</f>
        <v>6.4249999999999998</v>
      </c>
      <c r="C1245" s="2">
        <f t="shared" si="114"/>
        <v>5.9851909189078647</v>
      </c>
      <c r="D1245" s="2">
        <f t="shared" ref="D1245:D1308" si="116">$D$4*B1245+(1-$D$4)*D1244</f>
        <v>6.2695754416179934</v>
      </c>
      <c r="E1245" s="2">
        <f t="shared" si="115"/>
        <v>-0.28438452271012871</v>
      </c>
      <c r="F1245" s="2">
        <f t="shared" si="113"/>
        <v>-0.20184906283228815</v>
      </c>
      <c r="G1245" s="2">
        <f t="shared" si="111"/>
        <v>-8.2535459877840556E-2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5">
        <f>TITRES_STAT!D1249</f>
        <v>6.2409999999999997</v>
      </c>
      <c r="C1246" s="2">
        <f t="shared" si="114"/>
        <v>6.0007000083066551</v>
      </c>
      <c r="D1246" s="2">
        <f t="shared" si="116"/>
        <v>6.2674587422388823</v>
      </c>
      <c r="E1246" s="2">
        <f t="shared" si="115"/>
        <v>-0.26675873393222727</v>
      </c>
      <c r="F1246" s="2">
        <f t="shared" si="113"/>
        <v>-0.21483099705227598</v>
      </c>
      <c r="G1246" s="2">
        <f t="shared" si="111"/>
        <v>-5.1927736879951281E-2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5">
        <f>TITRES_STAT!D1250</f>
        <v>6.226</v>
      </c>
      <c r="C1247" s="2">
        <f t="shared" si="114"/>
        <v>6.0285923147210152</v>
      </c>
      <c r="D1247" s="2">
        <f t="shared" si="116"/>
        <v>6.2643877242952613</v>
      </c>
      <c r="E1247" s="2">
        <f t="shared" si="115"/>
        <v>-0.23579540957424605</v>
      </c>
      <c r="F1247" s="2">
        <f t="shared" si="113"/>
        <v>-0.21902387955667002</v>
      </c>
      <c r="G1247" s="2">
        <f t="shared" si="111"/>
        <v>-1.6771530017576031E-2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5">
        <f>TITRES_STAT!D1251</f>
        <v>6.0410000000000004</v>
      </c>
      <c r="C1248" s="2">
        <f t="shared" si="114"/>
        <v>6.0726550355331668</v>
      </c>
      <c r="D1248" s="2">
        <f t="shared" si="116"/>
        <v>6.2478404854585747</v>
      </c>
      <c r="E1248" s="2">
        <f t="shared" si="115"/>
        <v>-0.17518544992540797</v>
      </c>
      <c r="F1248" s="2">
        <f t="shared" si="113"/>
        <v>-0.21025619363041761</v>
      </c>
      <c r="G1248" s="2">
        <f t="shared" si="111"/>
        <v>3.5070743705009649E-2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5">
        <f>TITRES_STAT!D1252</f>
        <v>6.1740000000000004</v>
      </c>
      <c r="C1249" s="2">
        <f t="shared" si="114"/>
        <v>6.1382465685280643</v>
      </c>
      <c r="D1249" s="2">
        <f t="shared" si="116"/>
        <v>6.2423708198690511</v>
      </c>
      <c r="E1249" s="2">
        <f t="shared" si="115"/>
        <v>-0.1041242513409868</v>
      </c>
      <c r="F1249" s="2">
        <f t="shared" si="113"/>
        <v>-0.18902980517253146</v>
      </c>
      <c r="G1249" s="2">
        <f t="shared" si="111"/>
        <v>8.4905553831544661E-2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5">
        <f>TITRES_STAT!D1253</f>
        <v>6.2039999999999997</v>
      </c>
      <c r="C1250" s="2">
        <f t="shared" si="114"/>
        <v>6.193747096446824</v>
      </c>
      <c r="D1250" s="2">
        <f t="shared" si="116"/>
        <v>6.2395285369157873</v>
      </c>
      <c r="E1250" s="2">
        <f t="shared" si="115"/>
        <v>-4.5781440468963375E-2</v>
      </c>
      <c r="F1250" s="2">
        <f t="shared" si="113"/>
        <v>-0.16038013223181785</v>
      </c>
      <c r="G1250" s="2">
        <f t="shared" si="111"/>
        <v>0.11459869176285448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5">
        <f>TITRES_STAT!D1254</f>
        <v>6.2039999999999997</v>
      </c>
      <c r="C1251" s="2">
        <f t="shared" si="114"/>
        <v>6.2385552354550047</v>
      </c>
      <c r="D1251" s="2">
        <f t="shared" si="116"/>
        <v>6.2368967934405433</v>
      </c>
      <c r="E1251" s="2">
        <f t="shared" si="115"/>
        <v>1.6584420144614143E-3</v>
      </c>
      <c r="F1251" s="2">
        <f t="shared" si="113"/>
        <v>-0.12797241738256201</v>
      </c>
      <c r="G1251" s="2">
        <f t="shared" si="111"/>
        <v>0.12963085939702343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5">
        <f>TITRES_STAT!D1255</f>
        <v>6.0640000000000001</v>
      </c>
      <c r="C1252" s="2">
        <f t="shared" si="114"/>
        <v>6.2752390453850042</v>
      </c>
      <c r="D1252" s="2">
        <f t="shared" si="116"/>
        <v>6.2240896235560585</v>
      </c>
      <c r="E1252" s="2">
        <f t="shared" si="115"/>
        <v>5.1149421828945663E-2</v>
      </c>
      <c r="F1252" s="2">
        <f t="shared" si="113"/>
        <v>-9.2148049540260485E-2</v>
      </c>
      <c r="G1252" s="2">
        <f t="shared" ref="G1252:G1315" si="117">E1252-F1252</f>
        <v>0.14329747136920615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5">
        <f>TITRES_STAT!D1256</f>
        <v>6.4180000000000001</v>
      </c>
      <c r="C1253" s="2">
        <f t="shared" si="114"/>
        <v>6.3085868845565418</v>
      </c>
      <c r="D1253" s="2">
        <f t="shared" si="116"/>
        <v>6.2384533551444985</v>
      </c>
      <c r="E1253" s="2">
        <f t="shared" si="115"/>
        <v>7.0133529412043316E-2</v>
      </c>
      <c r="F1253" s="2">
        <f t="shared" ref="F1253:F1316" si="119">(E1253*(2/(10)))+((1-(2/10))*F1252)</f>
        <v>-5.9691733749799733E-2</v>
      </c>
      <c r="G1253" s="2">
        <f t="shared" si="117"/>
        <v>0.12982526316184306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5">
        <f>TITRES_STAT!D1257</f>
        <v>6.226</v>
      </c>
      <c r="C1254" s="2">
        <f t="shared" si="114"/>
        <v>6.326496594624766</v>
      </c>
      <c r="D1254" s="2">
        <f t="shared" si="116"/>
        <v>6.2375308843930544</v>
      </c>
      <c r="E1254" s="2">
        <f t="shared" si="115"/>
        <v>8.8965710231711626E-2</v>
      </c>
      <c r="F1254" s="2">
        <f t="shared" si="119"/>
        <v>-2.9960244953497462E-2</v>
      </c>
      <c r="G1254" s="2">
        <f t="shared" si="117"/>
        <v>0.11892595518520908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5">
        <f>TITRES_STAT!D1258</f>
        <v>6.16</v>
      </c>
      <c r="C1255" s="2">
        <f t="shared" si="114"/>
        <v>6.3416509646824943</v>
      </c>
      <c r="D1255" s="2">
        <f t="shared" si="116"/>
        <v>6.2317878559194941</v>
      </c>
      <c r="E1255" s="2">
        <f t="shared" si="115"/>
        <v>0.10986310876300021</v>
      </c>
      <c r="F1255" s="2">
        <f t="shared" si="119"/>
        <v>-1.9955742101979285E-3</v>
      </c>
      <c r="G1255" s="2">
        <f t="shared" si="117"/>
        <v>0.11185868297319813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5">
        <f>TITRES_STAT!D1259</f>
        <v>6.16</v>
      </c>
      <c r="C1256" s="2">
        <f t="shared" si="114"/>
        <v>6.3261662008851882</v>
      </c>
      <c r="D1256" s="2">
        <f t="shared" si="116"/>
        <v>6.226470236962494</v>
      </c>
      <c r="E1256" s="2">
        <f t="shared" si="115"/>
        <v>9.9695963922694197E-2</v>
      </c>
      <c r="F1256" s="2">
        <f t="shared" si="119"/>
        <v>1.8342733416380499E-2</v>
      </c>
      <c r="G1256" s="2">
        <f t="shared" si="117"/>
        <v>8.1353230506313698E-2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5">
        <f>TITRES_STAT!D1260</f>
        <v>6.1230000000000002</v>
      </c>
      <c r="C1257" s="2">
        <f t="shared" si="114"/>
        <v>6.3107560161336202</v>
      </c>
      <c r="D1257" s="2">
        <f t="shared" si="116"/>
        <v>6.218805774965273</v>
      </c>
      <c r="E1257" s="2">
        <f t="shared" si="115"/>
        <v>9.1950241168347269E-2</v>
      </c>
      <c r="F1257" s="2">
        <f t="shared" si="119"/>
        <v>3.3064234966773853E-2</v>
      </c>
      <c r="G1257" s="2">
        <f t="shared" si="117"/>
        <v>5.8886006201573415E-2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5">
        <f>TITRES_STAT!D1261</f>
        <v>6.1230000000000002</v>
      </c>
      <c r="C1258" s="2">
        <f t="shared" si="114"/>
        <v>6.2692550905746014</v>
      </c>
      <c r="D1258" s="2">
        <f t="shared" si="116"/>
        <v>6.2117090508937718</v>
      </c>
      <c r="E1258" s="2">
        <f t="shared" si="115"/>
        <v>5.7546039680829608E-2</v>
      </c>
      <c r="F1258" s="2">
        <f t="shared" si="119"/>
        <v>3.7960595909585004E-2</v>
      </c>
      <c r="G1258" s="2">
        <f t="shared" si="117"/>
        <v>1.9585443771244604E-2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5">
        <f>TITRES_STAT!D1262</f>
        <v>5.9080000000000004</v>
      </c>
      <c r="C1259" s="2">
        <f t="shared" si="114"/>
        <v>6.254600461255432</v>
      </c>
      <c r="D1259" s="2">
        <f t="shared" si="116"/>
        <v>6.1892120841609</v>
      </c>
      <c r="E1259" s="2">
        <f t="shared" si="115"/>
        <v>6.5388377094532046E-2</v>
      </c>
      <c r="F1259" s="2">
        <f t="shared" si="119"/>
        <v>4.3446152146574414E-2</v>
      </c>
      <c r="G1259" s="2">
        <f t="shared" si="117"/>
        <v>2.1942224947957632E-2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5">
        <f>TITRES_STAT!D1263</f>
        <v>5.9080000000000004</v>
      </c>
      <c r="C1260" s="2">
        <f t="shared" si="114"/>
        <v>6.246815774908443</v>
      </c>
      <c r="D1260" s="2">
        <f t="shared" si="116"/>
        <v>6.1683815594082407</v>
      </c>
      <c r="E1260" s="2">
        <f t="shared" si="115"/>
        <v>7.8434215500202242E-2</v>
      </c>
      <c r="F1260" s="2">
        <f t="shared" si="119"/>
        <v>5.044376481729998E-2</v>
      </c>
      <c r="G1260" s="2">
        <f t="shared" si="117"/>
        <v>2.7990450682902263E-2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5">
        <f>TITRES_STAT!D1264</f>
        <v>6.0860000000000003</v>
      </c>
      <c r="C1261" s="2">
        <f t="shared" si="114"/>
        <v>6.2402287326148365</v>
      </c>
      <c r="D1261" s="2">
        <f t="shared" si="116"/>
        <v>6.1622792216742974</v>
      </c>
      <c r="E1261" s="2">
        <f t="shared" si="115"/>
        <v>7.7949510940539035E-2</v>
      </c>
      <c r="F1261" s="2">
        <f t="shared" si="119"/>
        <v>5.5944914041947798E-2</v>
      </c>
      <c r="G1261" s="2">
        <f t="shared" si="117"/>
        <v>2.2004596898591237E-2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5">
        <f>TITRES_STAT!D1265</f>
        <v>6.13</v>
      </c>
      <c r="C1262" s="2">
        <f t="shared" si="114"/>
        <v>6.2131166199048611</v>
      </c>
      <c r="D1262" s="2">
        <f t="shared" si="116"/>
        <v>6.1598881682169422</v>
      </c>
      <c r="E1262" s="2">
        <f t="shared" si="115"/>
        <v>5.3228451687918898E-2</v>
      </c>
      <c r="F1262" s="2">
        <f t="shared" si="119"/>
        <v>5.5401621571142021E-2</v>
      </c>
      <c r="G1262" s="2">
        <f t="shared" si="117"/>
        <v>-2.1731698832231222E-3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5">
        <f>TITRES_STAT!D1266</f>
        <v>6.226</v>
      </c>
      <c r="C1263" s="2">
        <f t="shared" si="114"/>
        <v>6.2446371399194982</v>
      </c>
      <c r="D1263" s="2">
        <f t="shared" si="116"/>
        <v>6.1647853409416129</v>
      </c>
      <c r="E1263" s="2">
        <f t="shared" si="115"/>
        <v>7.9851798977885302E-2</v>
      </c>
      <c r="F1263" s="2">
        <f t="shared" si="119"/>
        <v>6.0291657052490677E-2</v>
      </c>
      <c r="G1263" s="2">
        <f t="shared" si="117"/>
        <v>1.9560141925394625E-2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5">
        <f>TITRES_STAT!D1267</f>
        <v>6.3659999999999997</v>
      </c>
      <c r="C1264" s="2">
        <f t="shared" si="114"/>
        <v>6.2417698876241907</v>
      </c>
      <c r="D1264" s="2">
        <f t="shared" si="116"/>
        <v>6.179690130501494</v>
      </c>
      <c r="E1264" s="2">
        <f t="shared" si="115"/>
        <v>6.2079757122696755E-2</v>
      </c>
      <c r="F1264" s="2">
        <f t="shared" si="119"/>
        <v>6.0649277066531893E-2</v>
      </c>
      <c r="G1264" s="2">
        <f t="shared" si="117"/>
        <v>1.4304800561648623E-3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5">
        <f>TITRES_STAT!D1268</f>
        <v>6.4989999999999997</v>
      </c>
      <c r="C1265" s="2">
        <f t="shared" si="114"/>
        <v>6.2291899049127775</v>
      </c>
      <c r="D1265" s="2">
        <f t="shared" si="116"/>
        <v>6.2033427134273094</v>
      </c>
      <c r="E1265" s="2">
        <f t="shared" si="115"/>
        <v>2.5847191485468102E-2</v>
      </c>
      <c r="F1265" s="2">
        <f t="shared" si="119"/>
        <v>5.3688859950319134E-2</v>
      </c>
      <c r="G1265" s="2">
        <f t="shared" si="117"/>
        <v>-2.7841668464851033E-2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5">
        <f>TITRES_STAT!D1269</f>
        <v>6.7869999999999999</v>
      </c>
      <c r="C1266" s="2">
        <f t="shared" si="114"/>
        <v>6.218545304156966</v>
      </c>
      <c r="D1266" s="2">
        <f t="shared" si="116"/>
        <v>6.2465765865067677</v>
      </c>
      <c r="E1266" s="2">
        <f t="shared" si="115"/>
        <v>-2.8031282349801678E-2</v>
      </c>
      <c r="F1266" s="2">
        <f t="shared" si="119"/>
        <v>3.7344831490294973E-2</v>
      </c>
      <c r="G1266" s="2">
        <f t="shared" si="117"/>
        <v>-6.5376113840096645E-2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5">
        <f>TITRES_STAT!D1270</f>
        <v>7.1710000000000003</v>
      </c>
      <c r="C1267" s="2">
        <f t="shared" si="114"/>
        <v>6.2038460265943556</v>
      </c>
      <c r="D1267" s="2">
        <f t="shared" si="116"/>
        <v>6.3150523949136739</v>
      </c>
      <c r="E1267" s="2">
        <f t="shared" si="115"/>
        <v>-0.11120636831931829</v>
      </c>
      <c r="F1267" s="2">
        <f t="shared" si="119"/>
        <v>7.6345915283723177E-3</v>
      </c>
      <c r="G1267" s="2">
        <f t="shared" si="117"/>
        <v>-0.11884095984769061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5">
        <f>TITRES_STAT!D1271</f>
        <v>7.6070000000000002</v>
      </c>
      <c r="C1268" s="2">
        <f t="shared" si="114"/>
        <v>6.1914081763490705</v>
      </c>
      <c r="D1268" s="2">
        <f t="shared" si="116"/>
        <v>6.4107522175126617</v>
      </c>
      <c r="E1268" s="2">
        <f t="shared" si="115"/>
        <v>-0.21934404116359119</v>
      </c>
      <c r="F1268" s="2">
        <f t="shared" si="119"/>
        <v>-3.7761135010020389E-2</v>
      </c>
      <c r="G1268" s="2">
        <f t="shared" si="117"/>
        <v>-0.18158290615357081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5">
        <f>TITRES_STAT!D1272</f>
        <v>7.9249999999999998</v>
      </c>
      <c r="C1269" s="2">
        <f t="shared" si="114"/>
        <v>6.1478069184492137</v>
      </c>
      <c r="D1269" s="2">
        <f t="shared" si="116"/>
        <v>6.5229187199191312</v>
      </c>
      <c r="E1269" s="2">
        <f t="shared" si="115"/>
        <v>-0.37511180146991752</v>
      </c>
      <c r="F1269" s="2">
        <f t="shared" si="119"/>
        <v>-0.10523126830199983</v>
      </c>
      <c r="G1269" s="2">
        <f t="shared" si="117"/>
        <v>-0.26988053316791771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5">
        <f>TITRES_STAT!D1273</f>
        <v>8.1609999999999996</v>
      </c>
      <c r="C1270" s="2">
        <f t="shared" si="114"/>
        <v>6.1109135463801039</v>
      </c>
      <c r="D1270" s="2">
        <f t="shared" si="116"/>
        <v>6.6442580739991959</v>
      </c>
      <c r="E1270" s="2">
        <f t="shared" si="115"/>
        <v>-0.53334452761909201</v>
      </c>
      <c r="F1270" s="2">
        <f t="shared" si="119"/>
        <v>-0.1908539201654183</v>
      </c>
      <c r="G1270" s="2">
        <f t="shared" si="117"/>
        <v>-0.34249060745367371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5">
        <f>TITRES_STAT!D1274</f>
        <v>8.4860000000000007</v>
      </c>
      <c r="C1271" s="2">
        <f t="shared" si="114"/>
        <v>6.1070806930908574</v>
      </c>
      <c r="D1271" s="2">
        <f t="shared" si="116"/>
        <v>6.7806834018511069</v>
      </c>
      <c r="E1271" s="2">
        <f t="shared" si="115"/>
        <v>-0.67360270876024941</v>
      </c>
      <c r="F1271" s="2">
        <f t="shared" si="119"/>
        <v>-0.28740367788438453</v>
      </c>
      <c r="G1271" s="2">
        <f t="shared" si="117"/>
        <v>-0.38619903087586488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5">
        <f>TITRES_STAT!D1275</f>
        <v>8.4789999999999992</v>
      </c>
      <c r="C1272" s="2">
        <f t="shared" si="114"/>
        <v>6.1106067403076487</v>
      </c>
      <c r="D1272" s="2">
        <f t="shared" si="116"/>
        <v>6.9064846313436172</v>
      </c>
      <c r="E1272" s="2">
        <f t="shared" si="115"/>
        <v>-0.79587789103596851</v>
      </c>
      <c r="F1272" s="2">
        <f t="shared" si="119"/>
        <v>-0.3890985205147014</v>
      </c>
      <c r="G1272" s="2">
        <f t="shared" si="117"/>
        <v>-0.40677937052126711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5">
        <f>TITRES_STAT!D1276</f>
        <v>8.2279999999999998</v>
      </c>
      <c r="C1273" s="2">
        <f t="shared" si="114"/>
        <v>6.128359549491087</v>
      </c>
      <c r="D1273" s="2">
        <f t="shared" si="116"/>
        <v>7.0043746586514972</v>
      </c>
      <c r="E1273" s="2">
        <f t="shared" si="115"/>
        <v>-0.87601510916041025</v>
      </c>
      <c r="F1273" s="2">
        <f t="shared" si="119"/>
        <v>-0.48648183824384317</v>
      </c>
      <c r="G1273" s="2">
        <f t="shared" si="117"/>
        <v>-0.38953327091656709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5">
        <f>TITRES_STAT!D1277</f>
        <v>7.984</v>
      </c>
      <c r="C1274" s="2">
        <f t="shared" si="114"/>
        <v>6.1649196188001509</v>
      </c>
      <c r="D1274" s="2">
        <f t="shared" si="116"/>
        <v>7.0769394987513863</v>
      </c>
      <c r="E1274" s="2">
        <f t="shared" si="115"/>
        <v>-0.91201987995123535</v>
      </c>
      <c r="F1274" s="2">
        <f t="shared" si="119"/>
        <v>-0.57158944658532163</v>
      </c>
      <c r="G1274" s="2">
        <f t="shared" si="117"/>
        <v>-0.34043043336591372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5">
        <f>TITRES_STAT!D1278</f>
        <v>8.3239999999999998</v>
      </c>
      <c r="C1275" s="2">
        <f t="shared" si="114"/>
        <v>6.2163166005232053</v>
      </c>
      <c r="D1275" s="2">
        <f t="shared" si="116"/>
        <v>7.1693143506957284</v>
      </c>
      <c r="E1275" s="2">
        <f t="shared" si="115"/>
        <v>-0.95299775017252308</v>
      </c>
      <c r="F1275" s="2">
        <f t="shared" si="119"/>
        <v>-0.64787110730276187</v>
      </c>
      <c r="G1275" s="2">
        <f t="shared" si="117"/>
        <v>-0.30512664286976121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5">
        <f>TITRES_STAT!D1279</f>
        <v>8.3239999999999998</v>
      </c>
      <c r="C1276" s="2">
        <f t="shared" si="114"/>
        <v>6.3041140465965579</v>
      </c>
      <c r="D1276" s="2">
        <f t="shared" si="116"/>
        <v>7.254846621014563</v>
      </c>
      <c r="E1276" s="2">
        <f t="shared" si="115"/>
        <v>-0.95073257441800507</v>
      </c>
      <c r="F1276" s="2">
        <f t="shared" si="119"/>
        <v>-0.70844340072581058</v>
      </c>
      <c r="G1276" s="2">
        <f t="shared" si="117"/>
        <v>-0.24228917369219449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5">
        <f>TITRES_STAT!D1280</f>
        <v>8.3010000000000002</v>
      </c>
      <c r="C1277" s="2">
        <f t="shared" si="114"/>
        <v>6.4374811163509342</v>
      </c>
      <c r="D1277" s="2">
        <f t="shared" si="116"/>
        <v>7.3323394639023736</v>
      </c>
      <c r="E1277" s="2">
        <f t="shared" si="115"/>
        <v>-0.89485834755143934</v>
      </c>
      <c r="F1277" s="2">
        <f t="shared" si="119"/>
        <v>-0.74572639009093633</v>
      </c>
      <c r="G1277" s="2">
        <f t="shared" si="117"/>
        <v>-0.14913195746050301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5">
        <f>TITRES_STAT!D1281</f>
        <v>8.0579999999999998</v>
      </c>
      <c r="C1278" s="2">
        <f t="shared" si="114"/>
        <v>6.6174070984507907</v>
      </c>
      <c r="D1278" s="2">
        <f t="shared" si="116"/>
        <v>7.3860920962059016</v>
      </c>
      <c r="E1278" s="2">
        <f t="shared" si="115"/>
        <v>-0.7686849977551109</v>
      </c>
      <c r="F1278" s="2">
        <f t="shared" si="119"/>
        <v>-0.75031811162377127</v>
      </c>
      <c r="G1278" s="2">
        <f t="shared" si="117"/>
        <v>-1.8366886131339633E-2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5">
        <f>TITRES_STAT!D1282</f>
        <v>8.109</v>
      </c>
      <c r="C1279" s="2">
        <f t="shared" si="114"/>
        <v>6.8185752371506689</v>
      </c>
      <c r="D1279" s="2">
        <f t="shared" si="116"/>
        <v>7.439640829820279</v>
      </c>
      <c r="E1279" s="2">
        <f t="shared" si="115"/>
        <v>-0.62106559266961003</v>
      </c>
      <c r="F1279" s="2">
        <f t="shared" si="119"/>
        <v>-0.72446760783293906</v>
      </c>
      <c r="G1279" s="2">
        <f t="shared" si="117"/>
        <v>0.10340201516332903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5">
        <f>TITRES_STAT!D1283</f>
        <v>7.8730000000000002</v>
      </c>
      <c r="C1280" s="2">
        <f t="shared" si="114"/>
        <v>7.0251021237428732</v>
      </c>
      <c r="D1280" s="2">
        <f t="shared" si="116"/>
        <v>7.4717415090928503</v>
      </c>
      <c r="E1280" s="2">
        <f t="shared" si="115"/>
        <v>-0.44663938534997705</v>
      </c>
      <c r="F1280" s="2">
        <f t="shared" si="119"/>
        <v>-0.66890196333634677</v>
      </c>
      <c r="G1280" s="2">
        <f t="shared" si="117"/>
        <v>0.22226257798636972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5">
        <f>TITRES_STAT!D1284</f>
        <v>7.9029999999999996</v>
      </c>
      <c r="C1281" s="2">
        <f t="shared" si="114"/>
        <v>7.2498556431670469</v>
      </c>
      <c r="D1281" s="2">
        <f t="shared" si="116"/>
        <v>7.5036865824933798</v>
      </c>
      <c r="E1281" s="2">
        <f t="shared" si="115"/>
        <v>-0.25383093932633294</v>
      </c>
      <c r="F1281" s="2">
        <f t="shared" si="119"/>
        <v>-0.58588775853434394</v>
      </c>
      <c r="G1281" s="2">
        <f t="shared" si="117"/>
        <v>0.332056819208011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5">
        <f>TITRES_STAT!D1285</f>
        <v>7.8949999999999996</v>
      </c>
      <c r="C1282" s="2">
        <f t="shared" si="114"/>
        <v>7.4389547749875007</v>
      </c>
      <c r="D1282" s="2">
        <f t="shared" si="116"/>
        <v>7.5326727615679436</v>
      </c>
      <c r="E1282" s="2">
        <f t="shared" si="115"/>
        <v>-9.3717986580442947E-2</v>
      </c>
      <c r="F1282" s="2">
        <f t="shared" si="119"/>
        <v>-0.48745380414356376</v>
      </c>
      <c r="G1282" s="2">
        <f t="shared" si="117"/>
        <v>0.39373581756312082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5">
        <f>TITRES_STAT!D1286</f>
        <v>7.8949999999999996</v>
      </c>
      <c r="C1283" s="2">
        <f t="shared" si="114"/>
        <v>7.5603463480663464</v>
      </c>
      <c r="D1283" s="2">
        <f t="shared" si="116"/>
        <v>7.5595118162666139</v>
      </c>
      <c r="E1283" s="2">
        <f t="shared" si="115"/>
        <v>8.3453179973247416E-4</v>
      </c>
      <c r="F1283" s="2">
        <f t="shared" si="119"/>
        <v>-0.38979613695490456</v>
      </c>
      <c r="G1283" s="2">
        <f t="shared" si="117"/>
        <v>0.39063066875463703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5">
        <f>TITRES_STAT!D1287</f>
        <v>7.8949999999999996</v>
      </c>
      <c r="C1284" s="2">
        <f t="shared" si="114"/>
        <v>7.6255238329792157</v>
      </c>
      <c r="D1284" s="2">
        <f t="shared" si="116"/>
        <v>7.5843627928394568</v>
      </c>
      <c r="E1284" s="2">
        <f t="shared" si="115"/>
        <v>4.1161040139758853E-2</v>
      </c>
      <c r="F1284" s="2">
        <f t="shared" si="119"/>
        <v>-0.30360470153597191</v>
      </c>
      <c r="G1284" s="2">
        <f t="shared" si="117"/>
        <v>0.34476574167573076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5">
        <f>TITRES_STAT!D1288</f>
        <v>7.7549999999999999</v>
      </c>
      <c r="C1285" s="2">
        <f t="shared" si="114"/>
        <v>7.7329817048285676</v>
      </c>
      <c r="D1285" s="2">
        <f t="shared" si="116"/>
        <v>7.5970025859624597</v>
      </c>
      <c r="E1285" s="2">
        <f t="shared" si="115"/>
        <v>0.13597911886610792</v>
      </c>
      <c r="F1285" s="2">
        <f t="shared" si="119"/>
        <v>-0.21568793745555595</v>
      </c>
      <c r="G1285" s="2">
        <f t="shared" si="117"/>
        <v>0.35166705632166384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5">
        <f>TITRES_STAT!D1289</f>
        <v>7.5330000000000004</v>
      </c>
      <c r="C1286" s="2">
        <f t="shared" si="114"/>
        <v>7.8239075963934033</v>
      </c>
      <c r="D1286" s="2">
        <f t="shared" si="116"/>
        <v>7.5922616536689445</v>
      </c>
      <c r="E1286" s="2">
        <f t="shared" si="115"/>
        <v>0.23164594272445882</v>
      </c>
      <c r="F1286" s="2">
        <f t="shared" si="119"/>
        <v>-0.126221161419553</v>
      </c>
      <c r="G1286" s="2">
        <f t="shared" si="117"/>
        <v>0.35786710414401179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5">
        <f>TITRES_STAT!D1290</f>
        <v>7.3860000000000001</v>
      </c>
      <c r="C1287" s="2">
        <f t="shared" si="114"/>
        <v>7.8973064277174956</v>
      </c>
      <c r="D1287" s="2">
        <f t="shared" si="116"/>
        <v>7.5769830126564308</v>
      </c>
      <c r="E1287" s="2">
        <f t="shared" si="115"/>
        <v>0.32032341506106476</v>
      </c>
      <c r="F1287" s="2">
        <f t="shared" si="119"/>
        <v>-3.6912246123429457E-2</v>
      </c>
      <c r="G1287" s="2">
        <f t="shared" si="117"/>
        <v>0.35723566118449424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5">
        <f>TITRES_STAT!D1291</f>
        <v>7.6070000000000002</v>
      </c>
      <c r="C1288" s="2">
        <f t="shared" si="114"/>
        <v>7.9220285157609576</v>
      </c>
      <c r="D1288" s="2">
        <f t="shared" si="116"/>
        <v>7.5792064932003989</v>
      </c>
      <c r="E1288" s="2">
        <f t="shared" si="115"/>
        <v>0.34282202256055871</v>
      </c>
      <c r="F1288" s="2">
        <f t="shared" si="119"/>
        <v>3.9034607613368189E-2</v>
      </c>
      <c r="G1288" s="2">
        <f t="shared" si="117"/>
        <v>0.30378741494719053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5">
        <f>TITRES_STAT!D1292</f>
        <v>7.74</v>
      </c>
      <c r="C1289" s="2">
        <f t="shared" si="114"/>
        <v>7.9507933594900404</v>
      </c>
      <c r="D1289" s="2">
        <f t="shared" si="116"/>
        <v>7.5911171233337029</v>
      </c>
      <c r="E1289" s="2">
        <f t="shared" si="115"/>
        <v>0.35967623615633748</v>
      </c>
      <c r="F1289" s="2">
        <f t="shared" si="119"/>
        <v>0.10316293332196205</v>
      </c>
      <c r="G1289" s="2">
        <f t="shared" si="117"/>
        <v>0.25651330283437546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5">
        <f>TITRES_STAT!D1293</f>
        <v>7.74</v>
      </c>
      <c r="C1290" s="2">
        <f t="shared" si="114"/>
        <v>7.9388251503377267</v>
      </c>
      <c r="D1290" s="2">
        <f t="shared" si="116"/>
        <v>7.6021454845682435</v>
      </c>
      <c r="E1290" s="2">
        <f t="shared" si="115"/>
        <v>0.33667966576948327</v>
      </c>
      <c r="F1290" s="2">
        <f t="shared" si="119"/>
        <v>0.1498662798114663</v>
      </c>
      <c r="G1290" s="2">
        <f t="shared" si="117"/>
        <v>0.18681338595801697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5">
        <f>TITRES_STAT!D1294</f>
        <v>7.7329999999999997</v>
      </c>
      <c r="C1291" s="2">
        <f t="shared" si="114"/>
        <v>7.933313588747307</v>
      </c>
      <c r="D1291" s="2">
        <f t="shared" si="116"/>
        <v>7.6118384116372626</v>
      </c>
      <c r="E1291" s="2">
        <f t="shared" si="115"/>
        <v>0.32147517711004436</v>
      </c>
      <c r="F1291" s="2">
        <f t="shared" si="119"/>
        <v>0.18418805927118193</v>
      </c>
      <c r="G1291" s="2">
        <f t="shared" si="117"/>
        <v>0.13728711783886244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5">
        <f>TITRES_STAT!D1295</f>
        <v>7.8360000000000003</v>
      </c>
      <c r="C1292" s="2">
        <f t="shared" si="114"/>
        <v>7.9274191904784903</v>
      </c>
      <c r="D1292" s="2">
        <f t="shared" si="116"/>
        <v>7.6284429737382062</v>
      </c>
      <c r="E1292" s="2">
        <f t="shared" si="115"/>
        <v>0.29897621674028407</v>
      </c>
      <c r="F1292" s="2">
        <f t="shared" si="119"/>
        <v>0.20714569076500239</v>
      </c>
      <c r="G1292" s="2">
        <f t="shared" si="117"/>
        <v>9.1830525975281685E-2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5">
        <f>TITRES_STAT!D1296</f>
        <v>7.8209999999999997</v>
      </c>
      <c r="C1293" s="2">
        <f t="shared" si="114"/>
        <v>7.9224316227125691</v>
      </c>
      <c r="D1293" s="2">
        <f t="shared" si="116"/>
        <v>7.6427064571650059</v>
      </c>
      <c r="E1293" s="2">
        <f t="shared" si="115"/>
        <v>0.27972516554756321</v>
      </c>
      <c r="F1293" s="2">
        <f t="shared" si="119"/>
        <v>0.22166158572151456</v>
      </c>
      <c r="G1293" s="2">
        <f t="shared" si="117"/>
        <v>5.806357982604865E-2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5">
        <f>TITRES_STAT!D1297</f>
        <v>7.8209999999999997</v>
      </c>
      <c r="C1294" s="2">
        <f t="shared" si="114"/>
        <v>7.9182113730644819</v>
      </c>
      <c r="D1294" s="2">
        <f t="shared" si="116"/>
        <v>7.6559133862638946</v>
      </c>
      <c r="E1294" s="2">
        <f t="shared" si="115"/>
        <v>0.26229798680058725</v>
      </c>
      <c r="F1294" s="2">
        <f t="shared" si="119"/>
        <v>0.22978886593732911</v>
      </c>
      <c r="G1294" s="2">
        <f t="shared" si="117"/>
        <v>3.2509120863258134E-2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5">
        <f>TITRES_STAT!D1298</f>
        <v>7.8209999999999997</v>
      </c>
      <c r="C1295" s="2">
        <f t="shared" ref="C1295:C1358" si="120">$C$4*B1285+C1294*(1-$C$4)</f>
        <v>7.8931019310545611</v>
      </c>
      <c r="D1295" s="2">
        <f t="shared" si="116"/>
        <v>7.6681420243184215</v>
      </c>
      <c r="E1295" s="2">
        <f t="shared" si="115"/>
        <v>0.22495990673613964</v>
      </c>
      <c r="F1295" s="2">
        <f t="shared" si="119"/>
        <v>0.22882307409709124</v>
      </c>
      <c r="G1295" s="2">
        <f t="shared" si="117"/>
        <v>-3.8631673609516026E-3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5">
        <f>TITRES_STAT!D1299</f>
        <v>7.7110000000000003</v>
      </c>
      <c r="C1296" s="2">
        <f t="shared" si="120"/>
        <v>7.8377016339692442</v>
      </c>
      <c r="D1296" s="2">
        <f t="shared" si="116"/>
        <v>7.6713166891837234</v>
      </c>
      <c r="E1296" s="2">
        <f t="shared" si="115"/>
        <v>0.16638494478552079</v>
      </c>
      <c r="F1296" s="2">
        <f t="shared" si="119"/>
        <v>0.21633544823477716</v>
      </c>
      <c r="G1296" s="2">
        <f t="shared" si="117"/>
        <v>-4.9950503449256362E-2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5">
        <f>TITRES_STAT!D1300</f>
        <v>7.7110000000000003</v>
      </c>
      <c r="C1297" s="2">
        <f t="shared" si="120"/>
        <v>7.7682090748970527</v>
      </c>
      <c r="D1297" s="2">
        <f t="shared" si="116"/>
        <v>7.6742561936886329</v>
      </c>
      <c r="E1297" s="2">
        <f t="shared" si="115"/>
        <v>9.3952881208419825E-2</v>
      </c>
      <c r="F1297" s="2">
        <f t="shared" si="119"/>
        <v>0.19185893482950572</v>
      </c>
      <c r="G1297" s="2">
        <f t="shared" si="117"/>
        <v>-9.7906053621085898E-2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5">
        <f>TITRES_STAT!D1301</f>
        <v>7.7110000000000003</v>
      </c>
      <c r="C1298" s="2">
        <f t="shared" si="120"/>
        <v>7.7434076787590449</v>
      </c>
      <c r="D1298" s="2">
        <f t="shared" si="116"/>
        <v>7.6769779571191048</v>
      </c>
      <c r="E1298" s="2">
        <f t="shared" si="115"/>
        <v>6.6429721639940098E-2</v>
      </c>
      <c r="F1298" s="2">
        <f t="shared" si="119"/>
        <v>0.16677309219159261</v>
      </c>
      <c r="G1298" s="2">
        <f t="shared" si="117"/>
        <v>-0.10034337055165252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5">
        <f>TITRES_STAT!D1302</f>
        <v>7.7110000000000003</v>
      </c>
      <c r="C1299" s="2">
        <f t="shared" si="120"/>
        <v>7.7428834204884227</v>
      </c>
      <c r="D1299" s="2">
        <f t="shared" si="116"/>
        <v>7.6794981084436156</v>
      </c>
      <c r="E1299" s="2">
        <f t="shared" si="115"/>
        <v>6.3385312044807129E-2</v>
      </c>
      <c r="F1299" s="2">
        <f t="shared" si="119"/>
        <v>0.14609553616223553</v>
      </c>
      <c r="G1299" s="2">
        <f t="shared" si="117"/>
        <v>-8.2710224117428399E-2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5">
        <f>TITRES_STAT!D1303</f>
        <v>7.7110000000000003</v>
      </c>
      <c r="C1300" s="2">
        <f t="shared" si="120"/>
        <v>7.7424398173363578</v>
      </c>
      <c r="D1300" s="2">
        <f t="shared" si="116"/>
        <v>7.6818315818922365</v>
      </c>
      <c r="E1300" s="2">
        <f t="shared" si="115"/>
        <v>6.0608235444121306E-2</v>
      </c>
      <c r="F1300" s="2">
        <f t="shared" si="119"/>
        <v>0.12899807601861268</v>
      </c>
      <c r="G1300" s="2">
        <f t="shared" si="117"/>
        <v>-6.8389840574491378E-2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5">
        <f>TITRES_STAT!D1304</f>
        <v>7.4820000000000002</v>
      </c>
      <c r="C1301" s="2">
        <f t="shared" si="120"/>
        <v>7.7409875377461486</v>
      </c>
      <c r="D1301" s="2">
        <f t="shared" si="116"/>
        <v>7.6670292424928119</v>
      </c>
      <c r="E1301" s="2">
        <f t="shared" si="115"/>
        <v>7.3958295253336637E-2</v>
      </c>
      <c r="F1301" s="2">
        <f t="shared" si="119"/>
        <v>0.11799011986555748</v>
      </c>
      <c r="G1301" s="2">
        <f t="shared" si="117"/>
        <v>-4.4031824612220841E-2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5">
        <f>TITRES_STAT!D1305</f>
        <v>7.0609999999999999</v>
      </c>
      <c r="C1302" s="2">
        <f t="shared" si="120"/>
        <v>7.7556048396313564</v>
      </c>
      <c r="D1302" s="2">
        <f t="shared" si="116"/>
        <v>7.622138187493344</v>
      </c>
      <c r="E1302" s="2">
        <f t="shared" si="115"/>
        <v>0.13346665213801234</v>
      </c>
      <c r="F1302" s="2">
        <f t="shared" si="119"/>
        <v>0.12108542632004846</v>
      </c>
      <c r="G1302" s="2">
        <f t="shared" si="117"/>
        <v>1.2381225817963887E-2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5">
        <f>TITRES_STAT!D1306</f>
        <v>6.8540000000000001</v>
      </c>
      <c r="C1303" s="2">
        <f t="shared" si="120"/>
        <v>7.7656656335342245</v>
      </c>
      <c r="D1303" s="2">
        <f t="shared" si="116"/>
        <v>7.5652390624938368</v>
      </c>
      <c r="E1303" s="2">
        <f t="shared" si="115"/>
        <v>0.20042657104038764</v>
      </c>
      <c r="F1303" s="2">
        <f t="shared" si="119"/>
        <v>0.13695365526411629</v>
      </c>
      <c r="G1303" s="2">
        <f t="shared" si="117"/>
        <v>6.3472915776271344E-2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5">
        <f>TITRES_STAT!D1307</f>
        <v>6.8540000000000001</v>
      </c>
      <c r="C1304" s="2">
        <f t="shared" si="120"/>
        <v>7.7741786129904975</v>
      </c>
      <c r="D1304" s="2">
        <f t="shared" si="116"/>
        <v>7.5125546874942932</v>
      </c>
      <c r="E1304" s="2">
        <f t="shared" si="115"/>
        <v>0.26162392549620428</v>
      </c>
      <c r="F1304" s="2">
        <f t="shared" si="119"/>
        <v>0.16188770931053389</v>
      </c>
      <c r="G1304" s="2">
        <f t="shared" si="117"/>
        <v>9.9736216185670384E-2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5">
        <f>TITRES_STAT!D1308</f>
        <v>6.6539999999999999</v>
      </c>
      <c r="C1305" s="2">
        <f t="shared" si="120"/>
        <v>7.7813819032996516</v>
      </c>
      <c r="D1305" s="2">
        <f t="shared" si="116"/>
        <v>7.4489580439761971</v>
      </c>
      <c r="E1305" s="2">
        <f t="shared" si="115"/>
        <v>0.33242385932345453</v>
      </c>
      <c r="F1305" s="2">
        <f t="shared" si="119"/>
        <v>0.19599493931311801</v>
      </c>
      <c r="G1305" s="2">
        <f t="shared" si="117"/>
        <v>0.13642892001033652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5">
        <f>TITRES_STAT!D1309</f>
        <v>6.6539999999999999</v>
      </c>
      <c r="C1306" s="2">
        <f t="shared" si="120"/>
        <v>7.7705539181766285</v>
      </c>
      <c r="D1306" s="2">
        <f t="shared" si="116"/>
        <v>7.3900722629409232</v>
      </c>
      <c r="E1306" s="2">
        <f t="shared" si="115"/>
        <v>0.38048165523570532</v>
      </c>
      <c r="F1306" s="2">
        <f t="shared" si="119"/>
        <v>0.23289228249763549</v>
      </c>
      <c r="G1306" s="2">
        <f t="shared" si="117"/>
        <v>0.14758937273806982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5">
        <f>TITRES_STAT!D1310</f>
        <v>6.8540000000000001</v>
      </c>
      <c r="C1307" s="2">
        <f t="shared" si="120"/>
        <v>7.7613917769186855</v>
      </c>
      <c r="D1307" s="2">
        <f t="shared" si="116"/>
        <v>7.3503632064267803</v>
      </c>
      <c r="E1307" s="2">
        <f t="shared" si="115"/>
        <v>0.41102857049190522</v>
      </c>
      <c r="F1307" s="2">
        <f t="shared" si="119"/>
        <v>0.26851954009648948</v>
      </c>
      <c r="G1307" s="2">
        <f t="shared" si="117"/>
        <v>0.14250903039541574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5">
        <f>TITRES_STAT!D1311</f>
        <v>7.0529999999999999</v>
      </c>
      <c r="C1308" s="2">
        <f t="shared" si="120"/>
        <v>7.7536391958542721</v>
      </c>
      <c r="D1308" s="2">
        <f t="shared" si="116"/>
        <v>7.3283363022470187</v>
      </c>
      <c r="E1308" s="2">
        <f t="shared" ref="E1308:E1371" si="121">C1308-D1308</f>
        <v>0.42530289360725337</v>
      </c>
      <c r="F1308" s="2">
        <f t="shared" si="119"/>
        <v>0.29987621079864224</v>
      </c>
      <c r="G1308" s="2">
        <f t="shared" si="117"/>
        <v>0.12542668280861113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5">
        <f>TITRES_STAT!D1312</f>
        <v>7.26</v>
      </c>
      <c r="C1309" s="2">
        <f t="shared" si="120"/>
        <v>7.7470793195689991</v>
      </c>
      <c r="D1309" s="2">
        <f t="shared" ref="D1309:D1372" si="122">$D$4*B1309+(1-$D$4)*D1308</f>
        <v>7.3232743539324243</v>
      </c>
      <c r="E1309" s="2">
        <f t="shared" si="121"/>
        <v>0.42380496563657477</v>
      </c>
      <c r="F1309" s="2">
        <f t="shared" si="119"/>
        <v>0.32466196176622875</v>
      </c>
      <c r="G1309" s="2">
        <f t="shared" si="117"/>
        <v>9.9143003870346025E-2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5">
        <f>TITRES_STAT!D1313</f>
        <v>7.0460000000000003</v>
      </c>
      <c r="C1310" s="2">
        <f t="shared" si="120"/>
        <v>7.7415286550199225</v>
      </c>
      <c r="D1310" s="2">
        <f t="shared" si="122"/>
        <v>7.3027355129003926</v>
      </c>
      <c r="E1310" s="2">
        <f t="shared" si="121"/>
        <v>0.43879314211952991</v>
      </c>
      <c r="F1310" s="2">
        <f t="shared" si="119"/>
        <v>0.347488197836889</v>
      </c>
      <c r="G1310" s="2">
        <f t="shared" si="117"/>
        <v>9.130494428264091E-2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5">
        <f>TITRES_STAT!D1314</f>
        <v>6.8390000000000004</v>
      </c>
      <c r="C1311" s="2">
        <f t="shared" si="120"/>
        <v>7.7016011696322417</v>
      </c>
      <c r="D1311" s="2">
        <f t="shared" si="122"/>
        <v>7.2683847341670296</v>
      </c>
      <c r="E1311" s="2">
        <f t="shared" si="121"/>
        <v>0.43321643546521216</v>
      </c>
      <c r="F1311" s="2">
        <f t="shared" si="119"/>
        <v>0.36463384536255361</v>
      </c>
      <c r="G1311" s="2">
        <f t="shared" si="117"/>
        <v>6.8582590102658547E-2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5">
        <f>TITRES_STAT!D1315</f>
        <v>6.6470000000000002</v>
      </c>
      <c r="C1312" s="2">
        <f t="shared" si="120"/>
        <v>7.6030471435349742</v>
      </c>
      <c r="D1312" s="2">
        <f t="shared" si="122"/>
        <v>7.2223562353398423</v>
      </c>
      <c r="E1312" s="2">
        <f t="shared" si="121"/>
        <v>0.38069090819513196</v>
      </c>
      <c r="F1312" s="2">
        <f t="shared" si="119"/>
        <v>0.3678452579290693</v>
      </c>
      <c r="G1312" s="2">
        <f t="shared" si="117"/>
        <v>1.2845650266062658E-2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5">
        <f>TITRES_STAT!D1316</f>
        <v>6.4550000000000001</v>
      </c>
      <c r="C1313" s="2">
        <f t="shared" si="120"/>
        <v>7.4878091214526705</v>
      </c>
      <c r="D1313" s="2">
        <f t="shared" si="122"/>
        <v>7.1655150327220758</v>
      </c>
      <c r="E1313" s="2">
        <f t="shared" si="121"/>
        <v>0.32229408873059473</v>
      </c>
      <c r="F1313" s="2">
        <f t="shared" si="119"/>
        <v>0.35873502408937441</v>
      </c>
      <c r="G1313" s="2">
        <f t="shared" si="117"/>
        <v>-3.644093535877968E-2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5">
        <f>TITRES_STAT!D1317</f>
        <v>6.6470000000000002</v>
      </c>
      <c r="C1314" s="2">
        <f t="shared" si="120"/>
        <v>7.3903000258445672</v>
      </c>
      <c r="D1314" s="2">
        <f t="shared" si="122"/>
        <v>7.1271065117796999</v>
      </c>
      <c r="E1314" s="2">
        <f t="shared" si="121"/>
        <v>0.26319351406486735</v>
      </c>
      <c r="F1314" s="2">
        <f t="shared" si="119"/>
        <v>0.33962672208447298</v>
      </c>
      <c r="G1314" s="2">
        <f t="shared" si="117"/>
        <v>-7.6433208019605625E-2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5">
        <f>TITRES_STAT!D1318</f>
        <v>6.6470000000000002</v>
      </c>
      <c r="C1315" s="2">
        <f t="shared" si="120"/>
        <v>7.277023098791557</v>
      </c>
      <c r="D1315" s="2">
        <f t="shared" si="122"/>
        <v>7.0915430664626848</v>
      </c>
      <c r="E1315" s="2">
        <f t="shared" si="121"/>
        <v>0.18548003232887211</v>
      </c>
      <c r="F1315" s="2">
        <f t="shared" si="119"/>
        <v>0.30879738413335284</v>
      </c>
      <c r="G1315" s="2">
        <f t="shared" si="117"/>
        <v>-0.12331735180448072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5">
        <f>TITRES_STAT!D1319</f>
        <v>6.4619999999999997</v>
      </c>
      <c r="C1316" s="2">
        <f t="shared" si="120"/>
        <v>7.1811733912851636</v>
      </c>
      <c r="D1316" s="2">
        <f t="shared" si="122"/>
        <v>7.044910246724708</v>
      </c>
      <c r="E1316" s="2">
        <f t="shared" si="121"/>
        <v>0.13626314456045563</v>
      </c>
      <c r="F1316" s="2">
        <f t="shared" si="119"/>
        <v>0.27429053621877342</v>
      </c>
      <c r="G1316" s="2">
        <f t="shared" ref="G1316:G1379" si="123">E1316-F1316</f>
        <v>-0.13802739165831779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5">
        <f>TITRES_STAT!D1320</f>
        <v>6.6470000000000002</v>
      </c>
      <c r="C1317" s="2">
        <f t="shared" si="120"/>
        <v>7.1308390233951382</v>
      </c>
      <c r="D1317" s="2">
        <f t="shared" si="122"/>
        <v>7.0154354136339885</v>
      </c>
      <c r="E1317" s="2">
        <f t="shared" si="121"/>
        <v>0.11540360976114972</v>
      </c>
      <c r="F1317" s="2">
        <f t="shared" ref="F1317:F1380" si="125">(E1317*(2/(10)))+((1-(2/10))*F1316)</f>
        <v>0.24251315092724868</v>
      </c>
      <c r="G1317" s="2">
        <f t="shared" si="123"/>
        <v>-0.12710954116609896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5">
        <f>TITRES_STAT!D1321</f>
        <v>6.8460000000000001</v>
      </c>
      <c r="C1318" s="2">
        <f t="shared" si="120"/>
        <v>7.1188637890266557</v>
      </c>
      <c r="D1318" s="2">
        <f t="shared" si="122"/>
        <v>7.0028846422536937</v>
      </c>
      <c r="E1318" s="2">
        <f t="shared" si="121"/>
        <v>0.11597914677296206</v>
      </c>
      <c r="F1318" s="2">
        <f t="shared" si="125"/>
        <v>0.21720635009639136</v>
      </c>
      <c r="G1318" s="2">
        <f t="shared" si="123"/>
        <v>-0.1012272033234293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5">
        <f>TITRES_STAT!D1322</f>
        <v>6.8460000000000001</v>
      </c>
      <c r="C1319" s="2">
        <f t="shared" si="120"/>
        <v>7.1405770522533238</v>
      </c>
      <c r="D1319" s="2">
        <f t="shared" si="122"/>
        <v>6.9912635576423092</v>
      </c>
      <c r="E1319" s="2">
        <f t="shared" si="121"/>
        <v>0.14931349461101462</v>
      </c>
      <c r="F1319" s="2">
        <f t="shared" si="125"/>
        <v>0.20362777899931603</v>
      </c>
      <c r="G1319" s="2">
        <f t="shared" si="123"/>
        <v>-5.4314284388301409E-2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5">
        <f>TITRES_STAT!D1323</f>
        <v>7.016</v>
      </c>
      <c r="C1320" s="2">
        <f t="shared" si="120"/>
        <v>7.1260267365220429</v>
      </c>
      <c r="D1320" s="2">
        <f t="shared" si="122"/>
        <v>6.9930958867058424</v>
      </c>
      <c r="E1320" s="2">
        <f t="shared" si="121"/>
        <v>0.13293084981620051</v>
      </c>
      <c r="F1320" s="2">
        <f t="shared" si="125"/>
        <v>0.18948839316269295</v>
      </c>
      <c r="G1320" s="2">
        <f t="shared" si="123"/>
        <v>-5.6557543346492434E-2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5">
        <f>TITRES_STAT!D1324</f>
        <v>6.8090000000000002</v>
      </c>
      <c r="C1321" s="2">
        <f t="shared" si="120"/>
        <v>7.0818687770571129</v>
      </c>
      <c r="D1321" s="2">
        <f t="shared" si="122"/>
        <v>6.9794591543572615</v>
      </c>
      <c r="E1321" s="2">
        <f t="shared" si="121"/>
        <v>0.10240962269985143</v>
      </c>
      <c r="F1321" s="2">
        <f t="shared" si="125"/>
        <v>0.17207263907012466</v>
      </c>
      <c r="G1321" s="2">
        <f t="shared" si="123"/>
        <v>-6.9663016370273223E-2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5">
        <f>TITRES_STAT!D1325</f>
        <v>6.6470000000000002</v>
      </c>
      <c r="C1322" s="2">
        <f t="shared" si="120"/>
        <v>7.0149658882790957</v>
      </c>
      <c r="D1322" s="2">
        <f t="shared" si="122"/>
        <v>6.9548325503307975</v>
      </c>
      <c r="E1322" s="2">
        <f t="shared" si="121"/>
        <v>6.0133337948298227E-2</v>
      </c>
      <c r="F1322" s="2">
        <f t="shared" si="125"/>
        <v>0.14968477884575937</v>
      </c>
      <c r="G1322" s="2">
        <f t="shared" si="123"/>
        <v>-8.9551440897461143E-2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5">
        <f>TITRES_STAT!D1326</f>
        <v>6.6470000000000002</v>
      </c>
      <c r="C1323" s="2">
        <f t="shared" si="120"/>
        <v>6.9288172900823124</v>
      </c>
      <c r="D1323" s="2">
        <f t="shared" si="122"/>
        <v>6.9320301391951826</v>
      </c>
      <c r="E1323" s="2">
        <f t="shared" si="121"/>
        <v>-3.2128491128702308E-3</v>
      </c>
      <c r="F1323" s="2">
        <f t="shared" si="125"/>
        <v>0.11910525325403346</v>
      </c>
      <c r="G1323" s="2">
        <f t="shared" si="123"/>
        <v>-0.12231810236690369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5">
        <f>TITRES_STAT!D1327</f>
        <v>6.6470000000000002</v>
      </c>
      <c r="C1324" s="2">
        <f t="shared" si="120"/>
        <v>6.8854607839158026</v>
      </c>
      <c r="D1324" s="2">
        <f t="shared" si="122"/>
        <v>6.9109167955510946</v>
      </c>
      <c r="E1324" s="2">
        <f t="shared" si="121"/>
        <v>-2.5456011635291986E-2</v>
      </c>
      <c r="F1324" s="2">
        <f t="shared" si="125"/>
        <v>9.0193000276168375E-2</v>
      </c>
      <c r="G1324" s="2">
        <f t="shared" si="123"/>
        <v>-0.11564901191146036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5">
        <f>TITRES_STAT!D1328</f>
        <v>6.6470000000000002</v>
      </c>
      <c r="C1325" s="2">
        <f t="shared" si="120"/>
        <v>6.8487745094672174</v>
      </c>
      <c r="D1325" s="2">
        <f t="shared" si="122"/>
        <v>6.8913674032880508</v>
      </c>
      <c r="E1325" s="2">
        <f t="shared" si="121"/>
        <v>-4.2592893820833311E-2</v>
      </c>
      <c r="F1325" s="2">
        <f t="shared" si="125"/>
        <v>6.3635821456768049E-2</v>
      </c>
      <c r="G1325" s="2">
        <f t="shared" si="123"/>
        <v>-0.10622871527760136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5">
        <f>TITRES_STAT!D1329</f>
        <v>6.4480000000000004</v>
      </c>
      <c r="C1326" s="2">
        <f t="shared" si="120"/>
        <v>6.7892707387799538</v>
      </c>
      <c r="D1326" s="2">
        <f t="shared" si="122"/>
        <v>6.8585253734148619</v>
      </c>
      <c r="E1326" s="2">
        <f t="shared" si="121"/>
        <v>-6.9254634634908108E-2</v>
      </c>
      <c r="F1326" s="2">
        <f t="shared" si="125"/>
        <v>3.7057730238432819E-2</v>
      </c>
      <c r="G1326" s="2">
        <f t="shared" si="123"/>
        <v>-0.10631236487334092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5">
        <f>TITRES_STAT!D1330</f>
        <v>6.2779999999999996</v>
      </c>
      <c r="C1327" s="2">
        <f t="shared" si="120"/>
        <v>6.7673829328138071</v>
      </c>
      <c r="D1327" s="2">
        <f t="shared" si="122"/>
        <v>6.8155234939026501</v>
      </c>
      <c r="E1327" s="2">
        <f t="shared" si="121"/>
        <v>-4.8140561088843015E-2</v>
      </c>
      <c r="F1327" s="2">
        <f t="shared" si="125"/>
        <v>2.0018071972977655E-2</v>
      </c>
      <c r="G1327" s="2">
        <f t="shared" si="123"/>
        <v>-6.815863306182067E-2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5">
        <f>TITRES_STAT!D1331</f>
        <v>6.4619999999999997</v>
      </c>
      <c r="C1328" s="2">
        <f t="shared" si="120"/>
        <v>6.7794778662270669</v>
      </c>
      <c r="D1328" s="2">
        <f t="shared" si="122"/>
        <v>6.7893365684283795</v>
      </c>
      <c r="E1328" s="2">
        <f t="shared" si="121"/>
        <v>-9.8587022013125747E-3</v>
      </c>
      <c r="F1328" s="2">
        <f t="shared" si="125"/>
        <v>1.4042717138119611E-2</v>
      </c>
      <c r="G1328" s="2">
        <f t="shared" si="123"/>
        <v>-2.3901419339432184E-2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5">
        <f>TITRES_STAT!D1332</f>
        <v>6.4619999999999997</v>
      </c>
      <c r="C1329" s="2">
        <f t="shared" si="120"/>
        <v>6.7897120406536713</v>
      </c>
      <c r="D1329" s="2">
        <f t="shared" si="122"/>
        <v>6.7650894152114622</v>
      </c>
      <c r="E1329" s="2">
        <f t="shared" si="121"/>
        <v>2.4622625442209056E-2</v>
      </c>
      <c r="F1329" s="2">
        <f t="shared" si="125"/>
        <v>1.6158698798937502E-2</v>
      </c>
      <c r="G1329" s="2">
        <f t="shared" si="123"/>
        <v>8.4639266432715542E-3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5">
        <f>TITRES_STAT!D1333</f>
        <v>6.4619999999999997</v>
      </c>
      <c r="C1330" s="2">
        <f t="shared" si="120"/>
        <v>6.8245255728607983</v>
      </c>
      <c r="D1330" s="2">
        <f t="shared" si="122"/>
        <v>6.74263834741802</v>
      </c>
      <c r="E1330" s="2">
        <f t="shared" si="121"/>
        <v>8.1887225442778266E-2</v>
      </c>
      <c r="F1330" s="2">
        <f t="shared" si="125"/>
        <v>2.9304404127705658E-2</v>
      </c>
      <c r="G1330" s="2">
        <f t="shared" si="123"/>
        <v>5.2582821315072609E-2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5">
        <f>TITRES_STAT!D1334</f>
        <v>6.4619999999999997</v>
      </c>
      <c r="C1331" s="2">
        <f t="shared" si="120"/>
        <v>6.8221370231899066</v>
      </c>
      <c r="D1331" s="2">
        <f t="shared" si="122"/>
        <v>6.7218503216833518</v>
      </c>
      <c r="E1331" s="2">
        <f t="shared" si="121"/>
        <v>0.10028670150655472</v>
      </c>
      <c r="F1331" s="2">
        <f t="shared" si="125"/>
        <v>4.3500863603475472E-2</v>
      </c>
      <c r="G1331" s="2">
        <f t="shared" si="123"/>
        <v>5.6785837903079249E-2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5">
        <f>TITRES_STAT!D1335</f>
        <v>6.4619999999999997</v>
      </c>
      <c r="C1332" s="2">
        <f t="shared" si="120"/>
        <v>6.795192865776075</v>
      </c>
      <c r="D1332" s="2">
        <f t="shared" si="122"/>
        <v>6.7026021497068067</v>
      </c>
      <c r="E1332" s="2">
        <f t="shared" si="121"/>
        <v>9.2590716069268275E-2</v>
      </c>
      <c r="F1332" s="2">
        <f t="shared" si="125"/>
        <v>5.331883409663403E-2</v>
      </c>
      <c r="G1332" s="2">
        <f t="shared" si="123"/>
        <v>3.9271881972634246E-2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5">
        <f>TITRES_STAT!D1336</f>
        <v>6.4619999999999997</v>
      </c>
      <c r="C1333" s="2">
        <f t="shared" si="120"/>
        <v>6.7723939633489865</v>
      </c>
      <c r="D1333" s="2">
        <f t="shared" si="122"/>
        <v>6.6847797682470427</v>
      </c>
      <c r="E1333" s="2">
        <f t="shared" si="121"/>
        <v>8.7614195101943793E-2</v>
      </c>
      <c r="F1333" s="2">
        <f t="shared" si="125"/>
        <v>6.0177906297695982E-2</v>
      </c>
      <c r="G1333" s="2">
        <f t="shared" si="123"/>
        <v>2.743628880424781E-2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5">
        <f>TITRES_STAT!D1337</f>
        <v>6.4619999999999997</v>
      </c>
      <c r="C1334" s="2">
        <f t="shared" si="120"/>
        <v>6.7531025843722192</v>
      </c>
      <c r="D1334" s="2">
        <f t="shared" si="122"/>
        <v>6.6682775631917055</v>
      </c>
      <c r="E1334" s="2">
        <f t="shared" si="121"/>
        <v>8.4825021180513716E-2</v>
      </c>
      <c r="F1334" s="2">
        <f t="shared" si="125"/>
        <v>6.5107329274259537E-2</v>
      </c>
      <c r="G1334" s="2">
        <f t="shared" si="123"/>
        <v>1.9717691906254178E-2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5">
        <f>TITRES_STAT!D1338</f>
        <v>6.4619999999999997</v>
      </c>
      <c r="C1335" s="2">
        <f t="shared" si="120"/>
        <v>6.7367791098534164</v>
      </c>
      <c r="D1335" s="2">
        <f t="shared" si="122"/>
        <v>6.652997743696023</v>
      </c>
      <c r="E1335" s="2">
        <f t="shared" si="121"/>
        <v>8.37813661573934E-2</v>
      </c>
      <c r="F1335" s="2">
        <f t="shared" si="125"/>
        <v>6.8842136650886315E-2</v>
      </c>
      <c r="G1335" s="2">
        <f t="shared" si="123"/>
        <v>1.4939229506507085E-2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5">
        <f>TITRES_STAT!D1339</f>
        <v>6.4619999999999997</v>
      </c>
      <c r="C1336" s="2">
        <f t="shared" si="120"/>
        <v>6.6923515544913519</v>
      </c>
      <c r="D1336" s="2">
        <f t="shared" si="122"/>
        <v>6.6388497626815024</v>
      </c>
      <c r="E1336" s="2">
        <f t="shared" si="121"/>
        <v>5.3501791809849486E-2</v>
      </c>
      <c r="F1336" s="2">
        <f t="shared" si="125"/>
        <v>6.5774067682678961E-2</v>
      </c>
      <c r="G1336" s="2">
        <f t="shared" si="123"/>
        <v>-1.2272275872829475E-2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5">
        <f>TITRES_STAT!D1340</f>
        <v>6.4619999999999997</v>
      </c>
      <c r="C1337" s="2">
        <f t="shared" si="120"/>
        <v>6.6286051614926818</v>
      </c>
      <c r="D1337" s="2">
        <f t="shared" si="122"/>
        <v>6.6257497802606498</v>
      </c>
      <c r="E1337" s="2">
        <f t="shared" si="121"/>
        <v>2.8553812320319949E-3</v>
      </c>
      <c r="F1337" s="2">
        <f t="shared" si="125"/>
        <v>5.319033039254957E-2</v>
      </c>
      <c r="G1337" s="2">
        <f t="shared" si="123"/>
        <v>-5.0334949160517575E-2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5">
        <f>TITRES_STAT!D1341</f>
        <v>6.4619999999999997</v>
      </c>
      <c r="C1338" s="2">
        <f t="shared" si="120"/>
        <v>6.6029735981861153</v>
      </c>
      <c r="D1338" s="2">
        <f t="shared" si="122"/>
        <v>6.6136201669080084</v>
      </c>
      <c r="E1338" s="2">
        <f t="shared" si="121"/>
        <v>-1.0646568721893068E-2</v>
      </c>
      <c r="F1338" s="2">
        <f t="shared" si="125"/>
        <v>4.0422950569661047E-2</v>
      </c>
      <c r="G1338" s="2">
        <f t="shared" si="123"/>
        <v>-5.1069519291554115E-2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5">
        <f>TITRES_STAT!D1342</f>
        <v>6.27</v>
      </c>
      <c r="C1339" s="2">
        <f t="shared" si="120"/>
        <v>6.5812853523113288</v>
      </c>
      <c r="D1339" s="2">
        <f t="shared" si="122"/>
        <v>6.5881668212111189</v>
      </c>
      <c r="E1339" s="2">
        <f t="shared" si="121"/>
        <v>-6.881468899790022E-3</v>
      </c>
      <c r="F1339" s="2">
        <f t="shared" si="125"/>
        <v>3.0962066675770835E-2</v>
      </c>
      <c r="G1339" s="2">
        <f t="shared" si="123"/>
        <v>-3.784353557556086E-2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5">
        <f>TITRES_STAT!D1343</f>
        <v>6.27</v>
      </c>
      <c r="C1340" s="2">
        <f t="shared" si="120"/>
        <v>6.5629337596480477</v>
      </c>
      <c r="D1340" s="2">
        <f t="shared" si="122"/>
        <v>6.5645989085288132</v>
      </c>
      <c r="E1340" s="2">
        <f t="shared" si="121"/>
        <v>-1.6651488807655213E-3</v>
      </c>
      <c r="F1340" s="2">
        <f t="shared" si="125"/>
        <v>2.4436623564463564E-2</v>
      </c>
      <c r="G1340" s="2">
        <f t="shared" si="123"/>
        <v>-2.6101772445229085E-2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5">
        <f>TITRES_STAT!D1344</f>
        <v>6.27</v>
      </c>
      <c r="C1341" s="2">
        <f t="shared" si="120"/>
        <v>6.5474054889329638</v>
      </c>
      <c r="D1341" s="2">
        <f t="shared" si="122"/>
        <v>6.5427767671563082</v>
      </c>
      <c r="E1341" s="2">
        <f t="shared" si="121"/>
        <v>4.628721776655631E-3</v>
      </c>
      <c r="F1341" s="2">
        <f t="shared" si="125"/>
        <v>2.0475043206901977E-2</v>
      </c>
      <c r="G1341" s="2">
        <f t="shared" si="123"/>
        <v>-1.5846321430246346E-2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5">
        <f>TITRES_STAT!D1345</f>
        <v>6.4249999999999998</v>
      </c>
      <c r="C1342" s="2">
        <f t="shared" si="120"/>
        <v>6.5342661829432771</v>
      </c>
      <c r="D1342" s="2">
        <f t="shared" si="122"/>
        <v>6.5340525621817669</v>
      </c>
      <c r="E1342" s="2">
        <f t="shared" si="121"/>
        <v>2.136207615102137E-4</v>
      </c>
      <c r="F1342" s="2">
        <f t="shared" si="125"/>
        <v>1.6422758717823626E-2</v>
      </c>
      <c r="G1342" s="2">
        <f t="shared" si="123"/>
        <v>-1.6209137956313412E-2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5">
        <f>TITRES_STAT!D1346</f>
        <v>6.3150000000000004</v>
      </c>
      <c r="C1343" s="2">
        <f t="shared" si="120"/>
        <v>6.5231483086443118</v>
      </c>
      <c r="D1343" s="2">
        <f t="shared" si="122"/>
        <v>6.517826446464599</v>
      </c>
      <c r="E1343" s="2">
        <f t="shared" si="121"/>
        <v>5.3218621797128662E-3</v>
      </c>
      <c r="F1343" s="2">
        <f t="shared" si="125"/>
        <v>1.4202579410201475E-2</v>
      </c>
      <c r="G1343" s="2">
        <f t="shared" si="123"/>
        <v>-8.8807172304886089E-3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5">
        <f>TITRES_STAT!D1347</f>
        <v>6.3150000000000004</v>
      </c>
      <c r="C1344" s="2">
        <f t="shared" si="120"/>
        <v>6.513740876545187</v>
      </c>
      <c r="D1344" s="2">
        <f t="shared" si="122"/>
        <v>6.5028022652449993</v>
      </c>
      <c r="E1344" s="2">
        <f t="shared" si="121"/>
        <v>1.0938611300187695E-2</v>
      </c>
      <c r="F1344" s="2">
        <f t="shared" si="125"/>
        <v>1.354978578819872E-2</v>
      </c>
      <c r="G1344" s="2">
        <f t="shared" si="123"/>
        <v>-2.6111744880110248E-3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5">
        <f>TITRES_STAT!D1348</f>
        <v>6.3150000000000004</v>
      </c>
      <c r="C1345" s="2">
        <f t="shared" si="120"/>
        <v>6.5057807416920816</v>
      </c>
      <c r="D1345" s="2">
        <f t="shared" si="122"/>
        <v>6.4888909863379629</v>
      </c>
      <c r="E1345" s="2">
        <f t="shared" si="121"/>
        <v>1.6889755354118741E-2</v>
      </c>
      <c r="F1345" s="2">
        <f t="shared" si="125"/>
        <v>1.4217779701382724E-2</v>
      </c>
      <c r="G1345" s="2">
        <f t="shared" si="123"/>
        <v>2.6719756527360163E-3</v>
      </c>
      <c r="H1345" s="2" t="str">
        <f t="shared" si="124"/>
        <v>Sell</v>
      </c>
    </row>
    <row r="1346" spans="1:8" ht="13.5" x14ac:dyDescent="0.25">
      <c r="A1346" s="3">
        <f>TITRES_STAT!B1349</f>
        <v>43971</v>
      </c>
      <c r="B1346" s="5">
        <f>TITRES_STAT!D1349</f>
        <v>6.3150000000000004</v>
      </c>
      <c r="C1346" s="2">
        <f t="shared" si="120"/>
        <v>6.4990452429702232</v>
      </c>
      <c r="D1346" s="2">
        <f t="shared" si="122"/>
        <v>6.4760101725351511</v>
      </c>
      <c r="E1346" s="2">
        <f t="shared" si="121"/>
        <v>2.3035070435072136E-2</v>
      </c>
      <c r="F1346" s="2">
        <f t="shared" si="125"/>
        <v>1.5981237848120607E-2</v>
      </c>
      <c r="G1346" s="2">
        <f t="shared" si="123"/>
        <v>7.0538325869515285E-3</v>
      </c>
      <c r="H1346" s="2" t="str">
        <f t="shared" si="124"/>
        <v>Sell</v>
      </c>
    </row>
    <row r="1347" spans="1:8" ht="13.5" x14ac:dyDescent="0.25">
      <c r="A1347" s="3">
        <f>TITRES_STAT!B1350</f>
        <v>43972</v>
      </c>
      <c r="B1347" s="5">
        <f>TITRES_STAT!D1350</f>
        <v>6.13</v>
      </c>
      <c r="C1347" s="2">
        <f t="shared" si="120"/>
        <v>6.4933459748209579</v>
      </c>
      <c r="D1347" s="2">
        <f t="shared" si="122"/>
        <v>6.4503797893843995</v>
      </c>
      <c r="E1347" s="2">
        <f t="shared" si="121"/>
        <v>4.2966185436558391E-2</v>
      </c>
      <c r="F1347" s="2">
        <f t="shared" si="125"/>
        <v>2.1378227365808165E-2</v>
      </c>
      <c r="G1347" s="2">
        <f t="shared" si="123"/>
        <v>2.1587958070750226E-2</v>
      </c>
      <c r="H1347" s="2" t="str">
        <f t="shared" si="124"/>
        <v>Sell</v>
      </c>
    </row>
    <row r="1348" spans="1:8" ht="13.5" x14ac:dyDescent="0.25">
      <c r="A1348" s="3">
        <f>TITRES_STAT!B1351</f>
        <v>43973</v>
      </c>
      <c r="B1348" s="5">
        <f>TITRES_STAT!D1351</f>
        <v>6.13</v>
      </c>
      <c r="C1348" s="2">
        <f t="shared" si="120"/>
        <v>6.488523517156195</v>
      </c>
      <c r="D1348" s="2">
        <f t="shared" si="122"/>
        <v>6.4266479531337035</v>
      </c>
      <c r="E1348" s="2">
        <f t="shared" si="121"/>
        <v>6.1875564022491503E-2</v>
      </c>
      <c r="F1348" s="2">
        <f t="shared" si="125"/>
        <v>2.9477694697144834E-2</v>
      </c>
      <c r="G1348" s="2">
        <f t="shared" si="123"/>
        <v>3.2397869325346669E-2</v>
      </c>
      <c r="H1348" s="2" t="str">
        <f t="shared" si="124"/>
        <v>Sell</v>
      </c>
    </row>
    <row r="1349" spans="1:8" ht="13.5" x14ac:dyDescent="0.25">
      <c r="A1349" s="3">
        <f>TITRES_STAT!B1352</f>
        <v>43977</v>
      </c>
      <c r="B1349" s="5">
        <f>TITRES_STAT!D1352</f>
        <v>6.13</v>
      </c>
      <c r="C1349" s="2">
        <f t="shared" si="120"/>
        <v>6.4549045145167803</v>
      </c>
      <c r="D1349" s="2">
        <f t="shared" si="122"/>
        <v>6.404674030679355</v>
      </c>
      <c r="E1349" s="2">
        <f t="shared" si="121"/>
        <v>5.0230483837425233E-2</v>
      </c>
      <c r="F1349" s="2">
        <f t="shared" si="125"/>
        <v>3.3628252525200915E-2</v>
      </c>
      <c r="G1349" s="2">
        <f t="shared" si="123"/>
        <v>1.6602231312224318E-2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5">
        <f>TITRES_STAT!D1353</f>
        <v>6.13</v>
      </c>
      <c r="C1350" s="2">
        <f t="shared" si="120"/>
        <v>6.4264576661295827</v>
      </c>
      <c r="D1350" s="2">
        <f t="shared" si="122"/>
        <v>6.3843278061845883</v>
      </c>
      <c r="E1350" s="2">
        <f t="shared" si="121"/>
        <v>4.2129859944994408E-2</v>
      </c>
      <c r="F1350" s="2">
        <f t="shared" si="125"/>
        <v>3.5328574009159612E-2</v>
      </c>
      <c r="G1350" s="2">
        <f t="shared" si="123"/>
        <v>6.8012859358347957E-3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5">
        <f>TITRES_STAT!D1354</f>
        <v>6.13</v>
      </c>
      <c r="C1351" s="2">
        <f t="shared" si="120"/>
        <v>6.4023872559558015</v>
      </c>
      <c r="D1351" s="2">
        <f t="shared" si="122"/>
        <v>6.3654887094301742</v>
      </c>
      <c r="E1351" s="2">
        <f t="shared" si="121"/>
        <v>3.6898546525627296E-2</v>
      </c>
      <c r="F1351" s="2">
        <f t="shared" si="125"/>
        <v>3.5642568512453149E-2</v>
      </c>
      <c r="G1351" s="2">
        <f t="shared" si="123"/>
        <v>1.2559780131741471E-3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5">
        <f>TITRES_STAT!D1355</f>
        <v>6.2779999999999996</v>
      </c>
      <c r="C1352" s="2">
        <f t="shared" si="120"/>
        <v>6.4058661396549086</v>
      </c>
      <c r="D1352" s="2">
        <f t="shared" si="122"/>
        <v>6.3590080642871989</v>
      </c>
      <c r="E1352" s="2">
        <f t="shared" si="121"/>
        <v>4.6858075367709695E-2</v>
      </c>
      <c r="F1352" s="2">
        <f t="shared" si="125"/>
        <v>3.7885669883504461E-2</v>
      </c>
      <c r="G1352" s="2">
        <f t="shared" si="123"/>
        <v>8.9724054842052342E-3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5">
        <f>TITRES_STAT!D1356</f>
        <v>6.1</v>
      </c>
      <c r="C1353" s="2">
        <f t="shared" si="120"/>
        <v>6.3918867335541529</v>
      </c>
      <c r="D1353" s="2">
        <f t="shared" si="122"/>
        <v>6.3398222817474066</v>
      </c>
      <c r="E1353" s="2">
        <f t="shared" si="121"/>
        <v>5.2064451806746348E-2</v>
      </c>
      <c r="F1353" s="2">
        <f t="shared" si="125"/>
        <v>4.0721426268152838E-2</v>
      </c>
      <c r="G1353" s="2">
        <f t="shared" si="123"/>
        <v>1.134302553859351E-2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5">
        <f>TITRES_STAT!D1357</f>
        <v>6.2779999999999996</v>
      </c>
      <c r="C1354" s="2">
        <f t="shared" si="120"/>
        <v>6.3800580053150524</v>
      </c>
      <c r="D1354" s="2">
        <f t="shared" si="122"/>
        <v>6.3352428534698211</v>
      </c>
      <c r="E1354" s="2">
        <f t="shared" si="121"/>
        <v>4.4815151845231327E-2</v>
      </c>
      <c r="F1354" s="2">
        <f t="shared" si="125"/>
        <v>4.1540171383568539E-2</v>
      </c>
      <c r="G1354" s="2">
        <f t="shared" si="123"/>
        <v>3.2749804616627881E-3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5">
        <f>TITRES_STAT!D1358</f>
        <v>6.4619999999999997</v>
      </c>
      <c r="C1355" s="2">
        <f t="shared" si="120"/>
        <v>6.3700490814204285</v>
      </c>
      <c r="D1355" s="2">
        <f t="shared" si="122"/>
        <v>6.3446322717313155</v>
      </c>
      <c r="E1355" s="2">
        <f t="shared" si="121"/>
        <v>2.5416809689112974E-2</v>
      </c>
      <c r="F1355" s="2">
        <f t="shared" si="125"/>
        <v>3.8315499044677431E-2</v>
      </c>
      <c r="G1355" s="2">
        <f t="shared" si="123"/>
        <v>-1.2898689355564458E-2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5">
        <f>TITRES_STAT!D1359</f>
        <v>6.27</v>
      </c>
      <c r="C1356" s="2">
        <f t="shared" si="120"/>
        <v>6.3615799919711318</v>
      </c>
      <c r="D1356" s="2">
        <f t="shared" si="122"/>
        <v>6.3391039553067738</v>
      </c>
      <c r="E1356" s="2">
        <f t="shared" si="121"/>
        <v>2.2476036664357935E-2</v>
      </c>
      <c r="F1356" s="2">
        <f t="shared" si="125"/>
        <v>3.5147606568613536E-2</v>
      </c>
      <c r="G1356" s="2">
        <f t="shared" si="123"/>
        <v>-1.2671569904255602E-2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5">
        <f>TITRES_STAT!D1360</f>
        <v>6.3520000000000003</v>
      </c>
      <c r="C1357" s="2">
        <f t="shared" si="120"/>
        <v>6.32595230089865</v>
      </c>
      <c r="D1357" s="2">
        <f t="shared" si="122"/>
        <v>6.3400592178766422</v>
      </c>
      <c r="E1357" s="2">
        <f t="shared" si="121"/>
        <v>-1.4106916977992157E-2</v>
      </c>
      <c r="F1357" s="2">
        <f t="shared" si="125"/>
        <v>2.5296701859292399E-2</v>
      </c>
      <c r="G1357" s="2">
        <f t="shared" si="123"/>
        <v>-3.9403618837284556E-2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5">
        <f>TITRES_STAT!D1361</f>
        <v>6.3520000000000003</v>
      </c>
      <c r="C1358" s="2">
        <f t="shared" si="120"/>
        <v>6.2958057930680882</v>
      </c>
      <c r="D1358" s="2">
        <f t="shared" si="122"/>
        <v>6.3409437202561501</v>
      </c>
      <c r="E1358" s="2">
        <f t="shared" si="121"/>
        <v>-4.5137927188061866E-2</v>
      </c>
      <c r="F1358" s="2">
        <f t="shared" si="125"/>
        <v>1.1209776049821549E-2</v>
      </c>
      <c r="G1358" s="2">
        <f t="shared" si="123"/>
        <v>-5.6347703237883413E-2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5">
        <f>TITRES_STAT!D1362</f>
        <v>6.27</v>
      </c>
      <c r="C1359" s="2">
        <f t="shared" ref="C1359:C1422" si="126">$C$4*B1349+C1358*(1-$C$4)</f>
        <v>6.2702972095191516</v>
      </c>
      <c r="D1359" s="2">
        <f t="shared" si="122"/>
        <v>6.3356886298668051</v>
      </c>
      <c r="E1359" s="2">
        <f t="shared" si="121"/>
        <v>-6.539142034765355E-2</v>
      </c>
      <c r="F1359" s="2">
        <f t="shared" si="125"/>
        <v>-4.1104632296734712E-3</v>
      </c>
      <c r="G1359" s="2">
        <f t="shared" si="123"/>
        <v>-6.1280957117980081E-2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5">
        <f>TITRES_STAT!D1363</f>
        <v>6.2110000000000003</v>
      </c>
      <c r="C1360" s="2">
        <f t="shared" si="126"/>
        <v>6.248713023439282</v>
      </c>
      <c r="D1360" s="2">
        <f t="shared" si="122"/>
        <v>6.3264524350618565</v>
      </c>
      <c r="E1360" s="2">
        <f t="shared" si="121"/>
        <v>-7.7739411622574472E-2</v>
      </c>
      <c r="F1360" s="2">
        <f t="shared" si="125"/>
        <v>-1.8836252908253671E-2</v>
      </c>
      <c r="G1360" s="2">
        <f t="shared" si="123"/>
        <v>-5.8903158714320801E-2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5">
        <f>TITRES_STAT!D1364</f>
        <v>6.2039999999999997</v>
      </c>
      <c r="C1361" s="2">
        <f t="shared" si="126"/>
        <v>6.2304494813717</v>
      </c>
      <c r="D1361" s="2">
        <f t="shared" si="122"/>
        <v>6.3173818843165339</v>
      </c>
      <c r="E1361" s="2">
        <f t="shared" si="121"/>
        <v>-8.6932402944833953E-2</v>
      </c>
      <c r="F1361" s="2">
        <f t="shared" si="125"/>
        <v>-3.2455482915569725E-2</v>
      </c>
      <c r="G1361" s="2">
        <f t="shared" si="123"/>
        <v>-5.4476920029264228E-2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5">
        <f>TITRES_STAT!D1365</f>
        <v>6.13</v>
      </c>
      <c r="C1362" s="2">
        <f t="shared" si="126"/>
        <v>6.2377649457760533</v>
      </c>
      <c r="D1362" s="2">
        <f t="shared" si="122"/>
        <v>6.3035017447375319</v>
      </c>
      <c r="E1362" s="2">
        <f t="shared" si="121"/>
        <v>-6.5736798961478549E-2</v>
      </c>
      <c r="F1362" s="2">
        <f t="shared" si="125"/>
        <v>-3.911174612475149E-2</v>
      </c>
      <c r="G1362" s="2">
        <f t="shared" si="123"/>
        <v>-2.6625052836727059E-2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5">
        <f>TITRES_STAT!D1366</f>
        <v>6.2930000000000001</v>
      </c>
      <c r="C1363" s="2">
        <f t="shared" si="126"/>
        <v>6.2165703387335833</v>
      </c>
      <c r="D1363" s="2">
        <f t="shared" si="122"/>
        <v>6.3027238377199373</v>
      </c>
      <c r="E1363" s="2">
        <f t="shared" si="121"/>
        <v>-8.6153498986353938E-2</v>
      </c>
      <c r="F1363" s="2">
        <f t="shared" si="125"/>
        <v>-4.8520096697071982E-2</v>
      </c>
      <c r="G1363" s="2">
        <f t="shared" si="123"/>
        <v>-3.7633402289281956E-2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5">
        <f>TITRES_STAT!D1367</f>
        <v>6.5730000000000004</v>
      </c>
      <c r="C1364" s="2">
        <f t="shared" si="126"/>
        <v>6.2260210558514935</v>
      </c>
      <c r="D1364" s="2">
        <f t="shared" si="122"/>
        <v>6.3227442941851271</v>
      </c>
      <c r="E1364" s="2">
        <f t="shared" si="121"/>
        <v>-9.672323833363361E-2</v>
      </c>
      <c r="F1364" s="2">
        <f t="shared" si="125"/>
        <v>-5.816072502438431E-2</v>
      </c>
      <c r="G1364" s="2">
        <f t="shared" si="123"/>
        <v>-3.8562513309249299E-2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5">
        <f>TITRES_STAT!D1368</f>
        <v>6.6470000000000002</v>
      </c>
      <c r="C1365" s="2">
        <f t="shared" si="126"/>
        <v>6.2623255087974181</v>
      </c>
      <c r="D1365" s="2">
        <f t="shared" si="122"/>
        <v>6.3467632353565993</v>
      </c>
      <c r="E1365" s="2">
        <f t="shared" si="121"/>
        <v>-8.4437726559181137E-2</v>
      </c>
      <c r="F1365" s="2">
        <f t="shared" si="125"/>
        <v>-6.3416125331343678E-2</v>
      </c>
      <c r="G1365" s="2">
        <f t="shared" si="123"/>
        <v>-2.1021601227837458E-2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5">
        <f>TITRES_STAT!D1369</f>
        <v>6.8460000000000001</v>
      </c>
      <c r="C1366" s="2">
        <f t="shared" si="126"/>
        <v>6.2635061997516619</v>
      </c>
      <c r="D1366" s="2">
        <f t="shared" si="122"/>
        <v>6.3837437364412963</v>
      </c>
      <c r="E1366" s="2">
        <f t="shared" si="121"/>
        <v>-0.12023753668963444</v>
      </c>
      <c r="F1366" s="2">
        <f t="shared" si="125"/>
        <v>-7.4780407603001836E-2</v>
      </c>
      <c r="G1366" s="2">
        <f t="shared" si="123"/>
        <v>-4.5457129086632603E-2</v>
      </c>
      <c r="H1366" s="2" t="str">
        <f t="shared" si="124"/>
        <v>Hold</v>
      </c>
    </row>
    <row r="1367" spans="1:8" ht="13.5" x14ac:dyDescent="0.25">
      <c r="A1367" s="3">
        <f>TITRES_STAT!B1370</f>
        <v>44001</v>
      </c>
      <c r="B1367" s="5">
        <f>TITRES_STAT!D1370</f>
        <v>7.0460000000000003</v>
      </c>
      <c r="C1367" s="2">
        <f t="shared" si="126"/>
        <v>6.2771206305590983</v>
      </c>
      <c r="D1367" s="2">
        <f t="shared" si="122"/>
        <v>6.4327997559641634</v>
      </c>
      <c r="E1367" s="2">
        <f t="shared" si="121"/>
        <v>-0.15567912540506512</v>
      </c>
      <c r="F1367" s="2">
        <f t="shared" si="125"/>
        <v>-9.0960151163414493E-2</v>
      </c>
      <c r="G1367" s="2">
        <f t="shared" si="123"/>
        <v>-6.4718974241650629E-2</v>
      </c>
      <c r="H1367" s="2" t="str">
        <f t="shared" si="124"/>
        <v>Hold</v>
      </c>
    </row>
    <row r="1368" spans="1:8" ht="13.5" x14ac:dyDescent="0.25">
      <c r="A1368" s="3">
        <f>TITRES_STAT!B1371</f>
        <v>44004</v>
      </c>
      <c r="B1368" s="5">
        <f>TITRES_STAT!D1371</f>
        <v>7.2380000000000004</v>
      </c>
      <c r="C1368" s="2">
        <f t="shared" si="126"/>
        <v>6.288640533550006</v>
      </c>
      <c r="D1368" s="2">
        <f t="shared" si="122"/>
        <v>6.4924442184853364</v>
      </c>
      <c r="E1368" s="2">
        <f t="shared" si="121"/>
        <v>-0.20380368493533041</v>
      </c>
      <c r="F1368" s="2">
        <f t="shared" si="125"/>
        <v>-0.11352885791779768</v>
      </c>
      <c r="G1368" s="2">
        <f t="shared" si="123"/>
        <v>-9.0274827017532727E-2</v>
      </c>
      <c r="H1368" s="2" t="str">
        <f t="shared" si="124"/>
        <v>Hold</v>
      </c>
    </row>
    <row r="1369" spans="1:8" ht="13.5" x14ac:dyDescent="0.25">
      <c r="A1369" s="3">
        <f>TITRES_STAT!B1372</f>
        <v>44005</v>
      </c>
      <c r="B1369" s="5">
        <f>TITRES_STAT!D1372</f>
        <v>7.4080000000000004</v>
      </c>
      <c r="C1369" s="2">
        <f t="shared" si="126"/>
        <v>6.2857727591576982</v>
      </c>
      <c r="D1369" s="2">
        <f t="shared" si="122"/>
        <v>6.5602631652641996</v>
      </c>
      <c r="E1369" s="2">
        <f t="shared" si="121"/>
        <v>-0.27449040610650144</v>
      </c>
      <c r="F1369" s="2">
        <f t="shared" si="125"/>
        <v>-0.14572116755553843</v>
      </c>
      <c r="G1369" s="2">
        <f t="shared" si="123"/>
        <v>-0.12876923855096301</v>
      </c>
      <c r="H1369" s="2" t="str">
        <f t="shared" si="124"/>
        <v>Hold</v>
      </c>
    </row>
    <row r="1370" spans="1:8" ht="13.5" x14ac:dyDescent="0.25">
      <c r="A1370" s="3">
        <f>TITRES_STAT!B1373</f>
        <v>44006</v>
      </c>
      <c r="B1370" s="5">
        <f>TITRES_STAT!D1373</f>
        <v>7.6070000000000002</v>
      </c>
      <c r="C1370" s="2">
        <f t="shared" si="126"/>
        <v>6.2742692577488217</v>
      </c>
      <c r="D1370" s="2">
        <f t="shared" si="122"/>
        <v>6.6377992270964814</v>
      </c>
      <c r="E1370" s="2">
        <f t="shared" si="121"/>
        <v>-0.36352996934765969</v>
      </c>
      <c r="F1370" s="2">
        <f t="shared" si="125"/>
        <v>-0.1892829279139627</v>
      </c>
      <c r="G1370" s="2">
        <f t="shared" si="123"/>
        <v>-0.17424704143369699</v>
      </c>
      <c r="H1370" s="2" t="str">
        <f t="shared" si="124"/>
        <v>Hold</v>
      </c>
    </row>
    <row r="1371" spans="1:8" ht="13.5" x14ac:dyDescent="0.25">
      <c r="A1371" s="3">
        <f>TITRES_STAT!B1374</f>
        <v>44007</v>
      </c>
      <c r="B1371" s="5">
        <f>TITRES_STAT!D1374</f>
        <v>7.3929999999999998</v>
      </c>
      <c r="C1371" s="2">
        <f t="shared" si="126"/>
        <v>6.2634586027105419</v>
      </c>
      <c r="D1371" s="2">
        <f t="shared" si="122"/>
        <v>6.6937400250893351</v>
      </c>
      <c r="E1371" s="2">
        <f t="shared" si="121"/>
        <v>-0.43028142237879319</v>
      </c>
      <c r="F1371" s="2">
        <f t="shared" si="125"/>
        <v>-0.2374826268069288</v>
      </c>
      <c r="G1371" s="2">
        <f t="shared" si="123"/>
        <v>-0.19279879557186438</v>
      </c>
      <c r="H1371" s="2" t="str">
        <f t="shared" si="124"/>
        <v>Hold</v>
      </c>
    </row>
    <row r="1372" spans="1:8" ht="13.5" x14ac:dyDescent="0.25">
      <c r="A1372" s="3">
        <f>TITRES_STAT!B1375</f>
        <v>44008</v>
      </c>
      <c r="B1372" s="5">
        <f>TITRES_STAT!D1375</f>
        <v>7.6070000000000002</v>
      </c>
      <c r="C1372" s="2">
        <f t="shared" si="126"/>
        <v>6.2429265099858426</v>
      </c>
      <c r="D1372" s="2">
        <f t="shared" si="122"/>
        <v>6.761388912119755</v>
      </c>
      <c r="E1372" s="2">
        <f t="shared" ref="E1372:E1435" si="127">C1372-D1372</f>
        <v>-0.51846240213391237</v>
      </c>
      <c r="F1372" s="2">
        <f t="shared" si="125"/>
        <v>-0.29367858187232554</v>
      </c>
      <c r="G1372" s="2">
        <f t="shared" si="123"/>
        <v>-0.22478382026158683</v>
      </c>
      <c r="H1372" s="2" t="str">
        <f t="shared" si="124"/>
        <v>Hold</v>
      </c>
    </row>
    <row r="1373" spans="1:8" ht="13.5" x14ac:dyDescent="0.25">
      <c r="A1373" s="3">
        <f>TITRES_STAT!B1376</f>
        <v>44011</v>
      </c>
      <c r="B1373" s="5">
        <f>TITRES_STAT!D1376</f>
        <v>7.7110000000000003</v>
      </c>
      <c r="C1373" s="2">
        <f t="shared" si="126"/>
        <v>6.250630123834175</v>
      </c>
      <c r="D1373" s="2">
        <f t="shared" ref="D1373:D1436" si="128">$D$4*B1373+(1-$D$4)*D1372</f>
        <v>6.8317304741849583</v>
      </c>
      <c r="E1373" s="2">
        <f t="shared" si="127"/>
        <v>-0.58110035035078322</v>
      </c>
      <c r="F1373" s="2">
        <f t="shared" si="125"/>
        <v>-0.35116293556801709</v>
      </c>
      <c r="G1373" s="2">
        <f t="shared" si="123"/>
        <v>-0.22993741478276614</v>
      </c>
      <c r="H1373" s="2" t="str">
        <f t="shared" si="124"/>
        <v>Hold</v>
      </c>
    </row>
    <row r="1374" spans="1:8" ht="13.5" x14ac:dyDescent="0.25">
      <c r="A1374" s="3">
        <f>TITRES_STAT!B1377</f>
        <v>44012</v>
      </c>
      <c r="B1374" s="5">
        <f>TITRES_STAT!D1377</f>
        <v>7.7030000000000003</v>
      </c>
      <c r="C1374" s="2">
        <f t="shared" si="126"/>
        <v>6.300225489398148</v>
      </c>
      <c r="D1374" s="2">
        <f t="shared" si="128"/>
        <v>6.8962689575786644</v>
      </c>
      <c r="E1374" s="2">
        <f t="shared" si="127"/>
        <v>-0.59604346818051646</v>
      </c>
      <c r="F1374" s="2">
        <f t="shared" si="125"/>
        <v>-0.40013904209051698</v>
      </c>
      <c r="G1374" s="2">
        <f t="shared" si="123"/>
        <v>-0.19590442608999947</v>
      </c>
      <c r="H1374" s="2" t="str">
        <f t="shared" si="124"/>
        <v>Hold</v>
      </c>
    </row>
    <row r="1375" spans="1:8" ht="13.5" x14ac:dyDescent="0.25">
      <c r="A1375" s="3">
        <f>TITRES_STAT!B1378</f>
        <v>44013</v>
      </c>
      <c r="B1375" s="5">
        <f>TITRES_STAT!D1378</f>
        <v>7.4960000000000004</v>
      </c>
      <c r="C1375" s="2">
        <f t="shared" si="126"/>
        <v>6.3535754141061256</v>
      </c>
      <c r="D1375" s="2">
        <f t="shared" si="128"/>
        <v>6.9406934792395036</v>
      </c>
      <c r="E1375" s="2">
        <f t="shared" si="127"/>
        <v>-0.58711806513337805</v>
      </c>
      <c r="F1375" s="2">
        <f t="shared" si="125"/>
        <v>-0.43753484669908926</v>
      </c>
      <c r="G1375" s="2">
        <f t="shared" si="123"/>
        <v>-0.14958321843428879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5">
        <f>TITRES_STAT!D1379</f>
        <v>7.6740000000000004</v>
      </c>
      <c r="C1376" s="2">
        <f t="shared" si="126"/>
        <v>6.4293330427051831</v>
      </c>
      <c r="D1376" s="2">
        <f t="shared" si="128"/>
        <v>6.9950124807773184</v>
      </c>
      <c r="E1376" s="2">
        <f t="shared" si="127"/>
        <v>-0.56567943807213528</v>
      </c>
      <c r="F1376" s="2">
        <f t="shared" si="125"/>
        <v>-0.46316376497369849</v>
      </c>
      <c r="G1376" s="2">
        <f t="shared" si="123"/>
        <v>-0.10251567309843679</v>
      </c>
      <c r="H1376" s="2" t="str">
        <f t="shared" si="124"/>
        <v>Hold</v>
      </c>
    </row>
    <row r="1377" spans="1:8" ht="13.5" x14ac:dyDescent="0.25">
      <c r="A1377" s="3">
        <f>TITRES_STAT!B1380</f>
        <v>44015</v>
      </c>
      <c r="B1377" s="5">
        <f>TITRES_STAT!D1380</f>
        <v>7.4589999999999996</v>
      </c>
      <c r="C1377" s="2">
        <f t="shared" si="126"/>
        <v>6.524204882289002</v>
      </c>
      <c r="D1377" s="2">
        <f t="shared" si="128"/>
        <v>7.0293819266456659</v>
      </c>
      <c r="E1377" s="2">
        <f t="shared" si="127"/>
        <v>-0.50517704435666388</v>
      </c>
      <c r="F1377" s="2">
        <f t="shared" si="125"/>
        <v>-0.4715664208502916</v>
      </c>
      <c r="G1377" s="2">
        <f t="shared" si="123"/>
        <v>-3.3610623506372284E-2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5">
        <f>TITRES_STAT!D1381</f>
        <v>7.6</v>
      </c>
      <c r="C1378" s="2">
        <f t="shared" si="126"/>
        <v>6.6340195157830015</v>
      </c>
      <c r="D1378" s="2">
        <f t="shared" si="128"/>
        <v>7.0716499320793194</v>
      </c>
      <c r="E1378" s="2">
        <f t="shared" si="127"/>
        <v>-0.43763041629631783</v>
      </c>
      <c r="F1378" s="2">
        <f t="shared" si="125"/>
        <v>-0.46477921993949689</v>
      </c>
      <c r="G1378" s="2">
        <f t="shared" si="123"/>
        <v>2.7148803643179065E-2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5">
        <f>TITRES_STAT!D1382</f>
        <v>7.6070000000000002</v>
      </c>
      <c r="C1379" s="2">
        <f t="shared" si="126"/>
        <v>6.7530934364317705</v>
      </c>
      <c r="D1379" s="2">
        <f t="shared" si="128"/>
        <v>7.1113054926660366</v>
      </c>
      <c r="E1379" s="2">
        <f t="shared" si="127"/>
        <v>-0.35821205623426611</v>
      </c>
      <c r="F1379" s="2">
        <f t="shared" si="125"/>
        <v>-0.44346578719845076</v>
      </c>
      <c r="G1379" s="2">
        <f t="shared" si="123"/>
        <v>8.5253730964184649E-2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5">
        <f>TITRES_STAT!D1383</f>
        <v>7.6</v>
      </c>
      <c r="C1380" s="2">
        <f t="shared" si="126"/>
        <v>6.8844636769807286</v>
      </c>
      <c r="D1380" s="2">
        <f t="shared" si="128"/>
        <v>7.1475050858018854</v>
      </c>
      <c r="E1380" s="2">
        <f t="shared" si="127"/>
        <v>-0.26304140882115679</v>
      </c>
      <c r="F1380" s="2">
        <f t="shared" si="125"/>
        <v>-0.407380911522992</v>
      </c>
      <c r="G1380" s="2">
        <f t="shared" ref="G1380:G1443" si="129">E1380-F1380</f>
        <v>0.14433950270183521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5">
        <f>TITRES_STAT!D1384</f>
        <v>7.6660000000000004</v>
      </c>
      <c r="C1381" s="2">
        <f t="shared" si="126"/>
        <v>6.962700034368309</v>
      </c>
      <c r="D1381" s="2">
        <f t="shared" si="128"/>
        <v>7.1859121164832267</v>
      </c>
      <c r="E1381" s="2">
        <f t="shared" si="127"/>
        <v>-0.22321208211491772</v>
      </c>
      <c r="F1381" s="2">
        <f t="shared" ref="F1381:F1444" si="131">(E1381*(2/(10)))+((1-(2/10))*F1380)</f>
        <v>-0.3705471456413772</v>
      </c>
      <c r="G1381" s="2">
        <f t="shared" si="129"/>
        <v>0.14733506352645948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5">
        <f>TITRES_STAT!D1385</f>
        <v>7.6660000000000004</v>
      </c>
      <c r="C1382" s="2">
        <f t="shared" si="126"/>
        <v>7.0618231060039536</v>
      </c>
      <c r="D1382" s="2">
        <f t="shared" si="128"/>
        <v>7.2214741819289134</v>
      </c>
      <c r="E1382" s="2">
        <f t="shared" si="127"/>
        <v>-0.15965107592495986</v>
      </c>
      <c r="F1382" s="2">
        <f t="shared" si="131"/>
        <v>-0.3283679316980937</v>
      </c>
      <c r="G1382" s="2">
        <f t="shared" si="129"/>
        <v>0.16871685577313383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5">
        <f>TITRES_STAT!D1386</f>
        <v>7.4370000000000003</v>
      </c>
      <c r="C1383" s="2">
        <f t="shared" si="126"/>
        <v>7.1616964743110376</v>
      </c>
      <c r="D1383" s="2">
        <f t="shared" si="128"/>
        <v>7.2374390573415868</v>
      </c>
      <c r="E1383" s="2">
        <f t="shared" si="127"/>
        <v>-7.5742583030549149E-2</v>
      </c>
      <c r="F1383" s="2">
        <f t="shared" si="131"/>
        <v>-0.2778428619645848</v>
      </c>
      <c r="G1383" s="2">
        <f t="shared" si="129"/>
        <v>0.20210027893403565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5">
        <f>TITRES_STAT!D1387</f>
        <v>7.3120000000000003</v>
      </c>
      <c r="C1384" s="2">
        <f t="shared" si="126"/>
        <v>7.2449739398016471</v>
      </c>
      <c r="D1384" s="2">
        <f t="shared" si="128"/>
        <v>7.2429620901310994</v>
      </c>
      <c r="E1384" s="2">
        <f t="shared" si="127"/>
        <v>2.0118496705476829E-3</v>
      </c>
      <c r="F1384" s="2">
        <f t="shared" si="131"/>
        <v>-0.22187191963755831</v>
      </c>
      <c r="G1384" s="2">
        <f t="shared" si="129"/>
        <v>0.223883769308106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5">
        <f>TITRES_STAT!D1388</f>
        <v>7.4960000000000004</v>
      </c>
      <c r="C1385" s="2">
        <f t="shared" si="126"/>
        <v>7.2835933336783167</v>
      </c>
      <c r="D1385" s="2">
        <f t="shared" si="128"/>
        <v>7.2617056390102768</v>
      </c>
      <c r="E1385" s="2">
        <f t="shared" si="127"/>
        <v>2.188769466803997E-2</v>
      </c>
      <c r="F1385" s="2">
        <f t="shared" si="131"/>
        <v>-0.17311999677643869</v>
      </c>
      <c r="G1385" s="2">
        <f t="shared" si="129"/>
        <v>0.19500769144447866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5">
        <f>TITRES_STAT!D1389</f>
        <v>7.6070000000000002</v>
      </c>
      <c r="C1386" s="2">
        <f t="shared" si="126"/>
        <v>7.3436558977278068</v>
      </c>
      <c r="D1386" s="2">
        <f t="shared" si="128"/>
        <v>7.2872829990835895</v>
      </c>
      <c r="E1386" s="2">
        <f t="shared" si="127"/>
        <v>5.6372898644217351E-2</v>
      </c>
      <c r="F1386" s="2">
        <f t="shared" si="131"/>
        <v>-0.12722141769230749</v>
      </c>
      <c r="G1386" s="2">
        <f t="shared" si="129"/>
        <v>0.18359431633652484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5">
        <f>TITRES_STAT!D1390</f>
        <v>7.6740000000000004</v>
      </c>
      <c r="C1387" s="2">
        <f t="shared" si="126"/>
        <v>7.3614011442312215</v>
      </c>
      <c r="D1387" s="2">
        <f t="shared" si="128"/>
        <v>7.3159287028551754</v>
      </c>
      <c r="E1387" s="2">
        <f t="shared" si="127"/>
        <v>4.5472441376046113E-2</v>
      </c>
      <c r="F1387" s="2">
        <f t="shared" si="131"/>
        <v>-9.2682645878636769E-2</v>
      </c>
      <c r="G1387" s="2">
        <f t="shared" si="129"/>
        <v>0.1381550872546829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5">
        <f>TITRES_STAT!D1391</f>
        <v>7.681</v>
      </c>
      <c r="C1388" s="2">
        <f t="shared" si="126"/>
        <v>7.3981086605033415</v>
      </c>
      <c r="D1388" s="2">
        <f t="shared" si="128"/>
        <v>7.3429710211621995</v>
      </c>
      <c r="E1388" s="2">
        <f t="shared" si="127"/>
        <v>5.513763934114202E-2</v>
      </c>
      <c r="F1388" s="2">
        <f t="shared" si="131"/>
        <v>-6.3118588834681022E-2</v>
      </c>
      <c r="G1388" s="2">
        <f t="shared" si="129"/>
        <v>0.11825622817582304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5">
        <f>TITRES_STAT!D1392</f>
        <v>7.681</v>
      </c>
      <c r="C1389" s="2">
        <f t="shared" si="126"/>
        <v>7.4302457896566736</v>
      </c>
      <c r="D1389" s="2">
        <f t="shared" si="128"/>
        <v>7.3680102047798144</v>
      </c>
      <c r="E1389" s="2">
        <f t="shared" si="127"/>
        <v>6.2235584876859207E-2</v>
      </c>
      <c r="F1389" s="2">
        <f t="shared" si="131"/>
        <v>-3.804775409237298E-2</v>
      </c>
      <c r="G1389" s="2">
        <f t="shared" si="129"/>
        <v>0.10028333896923219</v>
      </c>
      <c r="H1389" s="2" t="str">
        <f t="shared" si="130"/>
        <v>Sell</v>
      </c>
    </row>
    <row r="1390" spans="1:8" ht="13.5" x14ac:dyDescent="0.25">
      <c r="A1390" s="3">
        <f>TITRES_STAT!B1393</f>
        <v>44034</v>
      </c>
      <c r="B1390" s="5">
        <f>TITRES_STAT!D1393</f>
        <v>7.6740000000000004</v>
      </c>
      <c r="C1390" s="2">
        <f t="shared" si="126"/>
        <v>7.4563618220171852</v>
      </c>
      <c r="D1390" s="2">
        <f t="shared" si="128"/>
        <v>7.3906761155368654</v>
      </c>
      <c r="E1390" s="2">
        <f t="shared" si="127"/>
        <v>6.5685706480319794E-2</v>
      </c>
      <c r="F1390" s="2">
        <f t="shared" si="131"/>
        <v>-1.7301061977834428E-2</v>
      </c>
      <c r="G1390" s="2">
        <f t="shared" si="129"/>
        <v>8.2986768458154225E-2</v>
      </c>
      <c r="H1390" s="2" t="str">
        <f t="shared" si="130"/>
        <v>Sell</v>
      </c>
    </row>
    <row r="1391" spans="1:8" ht="13.5" x14ac:dyDescent="0.25">
      <c r="A1391" s="3">
        <f>TITRES_STAT!B1394</f>
        <v>44035</v>
      </c>
      <c r="B1391" s="5">
        <f>TITRES_STAT!D1394</f>
        <v>7.9029999999999996</v>
      </c>
      <c r="C1391" s="2">
        <f t="shared" si="126"/>
        <v>7.4886138493991563</v>
      </c>
      <c r="D1391" s="2">
        <f t="shared" si="128"/>
        <v>7.4286260329045053</v>
      </c>
      <c r="E1391" s="2">
        <f t="shared" si="127"/>
        <v>5.9987816494651014E-2</v>
      </c>
      <c r="F1391" s="2">
        <f t="shared" si="131"/>
        <v>-1.8432862833373392E-3</v>
      </c>
      <c r="G1391" s="2">
        <f t="shared" si="129"/>
        <v>6.1831102777988353E-2</v>
      </c>
      <c r="H1391" s="2" t="str">
        <f t="shared" si="130"/>
        <v>Sell</v>
      </c>
    </row>
    <row r="1392" spans="1:8" ht="13.5" x14ac:dyDescent="0.25">
      <c r="A1392" s="3">
        <f>TITRES_STAT!B1395</f>
        <v>44036</v>
      </c>
      <c r="B1392" s="5">
        <f>TITRES_STAT!D1395</f>
        <v>7.8659999999999997</v>
      </c>
      <c r="C1392" s="2">
        <f t="shared" si="126"/>
        <v>7.5159040264146704</v>
      </c>
      <c r="D1392" s="2">
        <f t="shared" si="128"/>
        <v>7.4610241045412087</v>
      </c>
      <c r="E1392" s="2">
        <f t="shared" si="127"/>
        <v>5.487992187346169E-2</v>
      </c>
      <c r="F1392" s="2">
        <f t="shared" si="131"/>
        <v>9.501355348022468E-3</v>
      </c>
      <c r="G1392" s="2">
        <f t="shared" si="129"/>
        <v>4.5378566525439222E-2</v>
      </c>
      <c r="H1392" s="2" t="str">
        <f t="shared" si="130"/>
        <v>Sell</v>
      </c>
    </row>
    <row r="1393" spans="1:8" ht="13.5" x14ac:dyDescent="0.25">
      <c r="A1393" s="3">
        <f>TITRES_STAT!B1396</f>
        <v>44039</v>
      </c>
      <c r="B1393" s="5">
        <f>TITRES_STAT!D1396</f>
        <v>7.8659999999999997</v>
      </c>
      <c r="C1393" s="2">
        <f t="shared" si="126"/>
        <v>7.5037649454277986</v>
      </c>
      <c r="D1393" s="2">
        <f t="shared" si="128"/>
        <v>7.4910223190196374</v>
      </c>
      <c r="E1393" s="2">
        <f t="shared" si="127"/>
        <v>1.2742626408161151E-2</v>
      </c>
      <c r="F1393" s="2">
        <f t="shared" si="131"/>
        <v>1.0149609560050205E-2</v>
      </c>
      <c r="G1393" s="2">
        <f t="shared" si="129"/>
        <v>2.5930168481109461E-3</v>
      </c>
      <c r="H1393" s="2" t="str">
        <f t="shared" si="130"/>
        <v>Sell</v>
      </c>
    </row>
    <row r="1394" spans="1:8" ht="13.5" x14ac:dyDescent="0.25">
      <c r="A1394" s="3">
        <f>TITRES_STAT!B1397</f>
        <v>44040</v>
      </c>
      <c r="B1394" s="5">
        <f>TITRES_STAT!D1397</f>
        <v>7.8659999999999997</v>
      </c>
      <c r="C1394" s="2">
        <f t="shared" si="126"/>
        <v>7.4742626461312138</v>
      </c>
      <c r="D1394" s="2">
        <f t="shared" si="128"/>
        <v>7.518798443536701</v>
      </c>
      <c r="E1394" s="2">
        <f t="shared" si="127"/>
        <v>-4.4535797405487187E-2</v>
      </c>
      <c r="F1394" s="2">
        <f t="shared" si="131"/>
        <v>-7.8747183305727386E-4</v>
      </c>
      <c r="G1394" s="2">
        <f t="shared" si="129"/>
        <v>-4.3748325572429914E-2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5">
        <f>TITRES_STAT!D1398</f>
        <v>7.9249999999999998</v>
      </c>
      <c r="C1395" s="2">
        <f t="shared" si="126"/>
        <v>7.4776068544187195</v>
      </c>
      <c r="D1395" s="2">
        <f t="shared" si="128"/>
        <v>7.5488874477191672</v>
      </c>
      <c r="E1395" s="2">
        <f t="shared" si="127"/>
        <v>-7.128059330044767E-2</v>
      </c>
      <c r="F1395" s="2">
        <f t="shared" si="131"/>
        <v>-1.4886096126535355E-2</v>
      </c>
      <c r="G1395" s="2">
        <f t="shared" si="129"/>
        <v>-5.6394497173912317E-2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5">
        <f>TITRES_STAT!D1399</f>
        <v>7.9249999999999998</v>
      </c>
      <c r="C1396" s="2">
        <f t="shared" si="126"/>
        <v>7.4975134922004552</v>
      </c>
      <c r="D1396" s="2">
        <f t="shared" si="128"/>
        <v>7.5767476367770064</v>
      </c>
      <c r="E1396" s="2">
        <f t="shared" si="127"/>
        <v>-7.9234144576551202E-2</v>
      </c>
      <c r="F1396" s="2">
        <f t="shared" si="131"/>
        <v>-2.7755705816538526E-2</v>
      </c>
      <c r="G1396" s="2">
        <f t="shared" si="129"/>
        <v>-5.1478438760012679E-2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5">
        <f>TITRES_STAT!D1400</f>
        <v>7.9249999999999998</v>
      </c>
      <c r="C1397" s="2">
        <f t="shared" si="126"/>
        <v>7.5246652626311548</v>
      </c>
      <c r="D1397" s="2">
        <f t="shared" si="128"/>
        <v>7.6025441081268577</v>
      </c>
      <c r="E1397" s="2">
        <f t="shared" si="127"/>
        <v>-7.7878845495702897E-2</v>
      </c>
      <c r="F1397" s="2">
        <f t="shared" si="131"/>
        <v>-3.7780333752371401E-2</v>
      </c>
      <c r="G1397" s="2">
        <f t="shared" si="129"/>
        <v>-4.0098511743331497E-2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5">
        <f>TITRES_STAT!D1401</f>
        <v>8.1609999999999996</v>
      </c>
      <c r="C1398" s="2">
        <f t="shared" si="126"/>
        <v>7.5487167606879009</v>
      </c>
      <c r="D1398" s="2">
        <f t="shared" si="128"/>
        <v>7.6439112112285716</v>
      </c>
      <c r="E1398" s="2">
        <f t="shared" si="127"/>
        <v>-9.5194450540670772E-2</v>
      </c>
      <c r="F1398" s="2">
        <f t="shared" si="131"/>
        <v>-4.9263157110031278E-2</v>
      </c>
      <c r="G1398" s="2">
        <f t="shared" si="129"/>
        <v>-4.5931293430639494E-2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5">
        <f>TITRES_STAT!D1402</f>
        <v>8.1980000000000004</v>
      </c>
      <c r="C1399" s="2">
        <f t="shared" si="126"/>
        <v>7.5690680282743781</v>
      </c>
      <c r="D1399" s="2">
        <f t="shared" si="128"/>
        <v>7.6849548252116406</v>
      </c>
      <c r="E1399" s="2">
        <f t="shared" si="127"/>
        <v>-0.11588679693726256</v>
      </c>
      <c r="F1399" s="2">
        <f t="shared" si="131"/>
        <v>-6.2587885075477537E-2</v>
      </c>
      <c r="G1399" s="2">
        <f t="shared" si="129"/>
        <v>-5.3298911861785023E-2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5">
        <f>TITRES_STAT!D1403</f>
        <v>8.2720000000000002</v>
      </c>
      <c r="C1400" s="2">
        <f t="shared" si="126"/>
        <v>7.585211408539859</v>
      </c>
      <c r="D1400" s="2">
        <f t="shared" si="128"/>
        <v>7.7284396529737407</v>
      </c>
      <c r="E1400" s="2">
        <f t="shared" si="127"/>
        <v>-0.14322824443388171</v>
      </c>
      <c r="F1400" s="2">
        <f t="shared" si="131"/>
        <v>-7.8715956947158383E-2</v>
      </c>
      <c r="G1400" s="2">
        <f t="shared" si="129"/>
        <v>-6.451228748672333E-2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5">
        <f>TITRES_STAT!D1404</f>
        <v>8.1240000000000006</v>
      </c>
      <c r="C1401" s="2">
        <f t="shared" si="126"/>
        <v>7.6341019610721883</v>
      </c>
      <c r="D1401" s="2">
        <f t="shared" si="128"/>
        <v>7.7577404194201298</v>
      </c>
      <c r="E1401" s="2">
        <f t="shared" si="127"/>
        <v>-0.12363845834794152</v>
      </c>
      <c r="F1401" s="2">
        <f t="shared" si="131"/>
        <v>-8.770045722731501E-2</v>
      </c>
      <c r="G1401" s="2">
        <f t="shared" si="129"/>
        <v>-3.5938001120626506E-2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5">
        <f>TITRES_STAT!D1405</f>
        <v>8.1240000000000006</v>
      </c>
      <c r="C1402" s="2">
        <f t="shared" si="126"/>
        <v>7.6697785824456979</v>
      </c>
      <c r="D1402" s="2">
        <f t="shared" si="128"/>
        <v>7.7848707587223425</v>
      </c>
      <c r="E1402" s="2">
        <f t="shared" si="127"/>
        <v>-0.11509217627664459</v>
      </c>
      <c r="F1402" s="2">
        <f t="shared" si="131"/>
        <v>-9.3178801037180931E-2</v>
      </c>
      <c r="G1402" s="2">
        <f t="shared" si="129"/>
        <v>-2.1913375239463656E-2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5">
        <f>TITRES_STAT!D1406</f>
        <v>8.1240000000000006</v>
      </c>
      <c r="C1403" s="2">
        <f t="shared" si="126"/>
        <v>7.6999664928386675</v>
      </c>
      <c r="D1403" s="2">
        <f t="shared" si="128"/>
        <v>7.8099914432614277</v>
      </c>
      <c r="E1403" s="2">
        <f t="shared" si="127"/>
        <v>-0.11002495042276017</v>
      </c>
      <c r="F1403" s="2">
        <f t="shared" si="131"/>
        <v>-9.6548030914296784E-2</v>
      </c>
      <c r="G1403" s="2">
        <f t="shared" si="129"/>
        <v>-1.3476919508463386E-2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5">
        <f>TITRES_STAT!D1407</f>
        <v>8.1240000000000006</v>
      </c>
      <c r="C1404" s="2">
        <f t="shared" si="126"/>
        <v>7.7255101093250271</v>
      </c>
      <c r="D1404" s="2">
        <f t="shared" si="128"/>
        <v>7.8332513363531735</v>
      </c>
      <c r="E1404" s="2">
        <f t="shared" si="127"/>
        <v>-0.10774122702814637</v>
      </c>
      <c r="F1404" s="2">
        <f t="shared" si="131"/>
        <v>-9.8786670137066712E-2</v>
      </c>
      <c r="G1404" s="2">
        <f t="shared" si="129"/>
        <v>-8.9545568910796569E-3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5">
        <f>TITRES_STAT!D1408</f>
        <v>8.1240000000000006</v>
      </c>
      <c r="C1405" s="2">
        <f t="shared" si="126"/>
        <v>7.7562008617365619</v>
      </c>
      <c r="D1405" s="2">
        <f t="shared" si="128"/>
        <v>7.854788274401086</v>
      </c>
      <c r="E1405" s="2">
        <f t="shared" si="127"/>
        <v>-9.8587412664524088E-2</v>
      </c>
      <c r="F1405" s="2">
        <f t="shared" si="131"/>
        <v>-9.8746818642558187E-2</v>
      </c>
      <c r="G1405" s="2">
        <f t="shared" si="129"/>
        <v>1.594059780340995E-4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5">
        <f>TITRES_STAT!D1409</f>
        <v>8.3379999999999992</v>
      </c>
      <c r="C1406" s="2">
        <f t="shared" si="126"/>
        <v>7.7821699599309371</v>
      </c>
      <c r="D1406" s="2">
        <f t="shared" si="128"/>
        <v>7.8905817355565606</v>
      </c>
      <c r="E1406" s="2">
        <f t="shared" si="127"/>
        <v>-0.10841177562562354</v>
      </c>
      <c r="F1406" s="2">
        <f t="shared" si="131"/>
        <v>-0.10067981003917126</v>
      </c>
      <c r="G1406" s="2">
        <f t="shared" si="129"/>
        <v>-7.7319655864522829E-3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5">
        <f>TITRES_STAT!D1410</f>
        <v>7.9690000000000003</v>
      </c>
      <c r="C1407" s="2">
        <f t="shared" si="126"/>
        <v>7.8041438122492544</v>
      </c>
      <c r="D1407" s="2">
        <f t="shared" si="128"/>
        <v>7.8963904958857043</v>
      </c>
      <c r="E1407" s="2">
        <f t="shared" si="127"/>
        <v>-9.2246683636449944E-2</v>
      </c>
      <c r="F1407" s="2">
        <f t="shared" si="131"/>
        <v>-9.8993184758627006E-2</v>
      </c>
      <c r="G1407" s="2">
        <f t="shared" si="129"/>
        <v>6.7465011221770621E-3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5">
        <f>TITRES_STAT!D1411</f>
        <v>8.1240000000000006</v>
      </c>
      <c r="C1408" s="2">
        <f t="shared" si="126"/>
        <v>7.8590447642109069</v>
      </c>
      <c r="D1408" s="2">
        <f t="shared" si="128"/>
        <v>7.9132504591534296</v>
      </c>
      <c r="E1408" s="2">
        <f t="shared" si="127"/>
        <v>-5.4205694942522697E-2</v>
      </c>
      <c r="F1408" s="2">
        <f t="shared" si="131"/>
        <v>-9.0035686795406147E-2</v>
      </c>
      <c r="G1408" s="2">
        <f t="shared" si="129"/>
        <v>3.582999185288345E-2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5">
        <f>TITRES_STAT!D1412</f>
        <v>7.88</v>
      </c>
      <c r="C1409" s="2">
        <f t="shared" si="126"/>
        <v>7.9111917235630749</v>
      </c>
      <c r="D1409" s="2">
        <f t="shared" si="128"/>
        <v>7.9107874621791012</v>
      </c>
      <c r="E1409" s="2">
        <f t="shared" si="127"/>
        <v>4.0426138397364753E-4</v>
      </c>
      <c r="F1409" s="2">
        <f t="shared" si="131"/>
        <v>-7.1947697159530186E-2</v>
      </c>
      <c r="G1409" s="2">
        <f t="shared" si="129"/>
        <v>7.2351958543503833E-2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5">
        <f>TITRES_STAT!D1413</f>
        <v>7.7549999999999999</v>
      </c>
      <c r="C1410" s="2">
        <f t="shared" si="126"/>
        <v>7.9667006891687562</v>
      </c>
      <c r="D1410" s="2">
        <f t="shared" si="128"/>
        <v>7.8992476501658349</v>
      </c>
      <c r="E1410" s="2">
        <f t="shared" si="127"/>
        <v>6.7453039002921322E-2</v>
      </c>
      <c r="F1410" s="2">
        <f t="shared" si="131"/>
        <v>-4.4067549927039887E-2</v>
      </c>
      <c r="G1410" s="2">
        <f t="shared" si="129"/>
        <v>0.11152058892996121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5">
        <f>TITRES_STAT!D1414</f>
        <v>7.7030000000000003</v>
      </c>
      <c r="C1411" s="2">
        <f t="shared" si="126"/>
        <v>7.9909005831427944</v>
      </c>
      <c r="D1411" s="2">
        <f t="shared" si="128"/>
        <v>7.8847107871905875</v>
      </c>
      <c r="E1411" s="2">
        <f t="shared" si="127"/>
        <v>0.1061897959522069</v>
      </c>
      <c r="F1411" s="2">
        <f t="shared" si="131"/>
        <v>-1.401608075119053E-2</v>
      </c>
      <c r="G1411" s="2">
        <f t="shared" si="129"/>
        <v>0.12020587670339743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5">
        <f>TITRES_STAT!D1415</f>
        <v>7.7030000000000003</v>
      </c>
      <c r="C1412" s="2">
        <f t="shared" si="126"/>
        <v>8.0113774165054412</v>
      </c>
      <c r="D1412" s="2">
        <f t="shared" si="128"/>
        <v>7.871250728880173</v>
      </c>
      <c r="E1412" s="2">
        <f t="shared" si="127"/>
        <v>0.14012668762526825</v>
      </c>
      <c r="F1412" s="2">
        <f t="shared" si="131"/>
        <v>1.6812472924101228E-2</v>
      </c>
      <c r="G1412" s="2">
        <f t="shared" si="129"/>
        <v>0.12331421470116702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5">
        <f>TITRES_STAT!D1416</f>
        <v>7.9320000000000004</v>
      </c>
      <c r="C1413" s="2">
        <f t="shared" si="126"/>
        <v>8.0287039678122962</v>
      </c>
      <c r="D1413" s="2">
        <f t="shared" si="128"/>
        <v>7.8757506748890487</v>
      </c>
      <c r="E1413" s="2">
        <f t="shared" si="127"/>
        <v>0.15295329292324755</v>
      </c>
      <c r="F1413" s="2">
        <f t="shared" si="131"/>
        <v>4.4040636923930496E-2</v>
      </c>
      <c r="G1413" s="2">
        <f t="shared" si="129"/>
        <v>0.10891265599931706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5">
        <f>TITRES_STAT!D1417</f>
        <v>7.7549999999999999</v>
      </c>
      <c r="C1414" s="2">
        <f t="shared" si="126"/>
        <v>8.0433648958411741</v>
      </c>
      <c r="D1414" s="2">
        <f t="shared" si="128"/>
        <v>7.8668061804528229</v>
      </c>
      <c r="E1414" s="2">
        <f t="shared" si="127"/>
        <v>0.17655871538835122</v>
      </c>
      <c r="F1414" s="2">
        <f t="shared" si="131"/>
        <v>7.0544252616814643E-2</v>
      </c>
      <c r="G1414" s="2">
        <f t="shared" si="129"/>
        <v>0.10601446277153657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5">
        <f>TITRES_STAT!D1418</f>
        <v>7.5330000000000004</v>
      </c>
      <c r="C1415" s="2">
        <f t="shared" si="126"/>
        <v>8.0557702964809934</v>
      </c>
      <c r="D1415" s="2">
        <f t="shared" si="128"/>
        <v>7.8420797967155762</v>
      </c>
      <c r="E1415" s="2">
        <f t="shared" si="127"/>
        <v>0.21369049976541721</v>
      </c>
      <c r="F1415" s="2">
        <f t="shared" si="131"/>
        <v>9.9173502046535161E-2</v>
      </c>
      <c r="G1415" s="2">
        <f t="shared" si="129"/>
        <v>0.11451699771888205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5">
        <f>TITRES_STAT!D1419</f>
        <v>7.74</v>
      </c>
      <c r="C1416" s="2">
        <f t="shared" si="126"/>
        <v>8.0991902508685332</v>
      </c>
      <c r="D1416" s="2">
        <f t="shared" si="128"/>
        <v>7.8345183302921999</v>
      </c>
      <c r="E1416" s="2">
        <f t="shared" si="127"/>
        <v>0.26467192057633326</v>
      </c>
      <c r="F1416" s="2">
        <f t="shared" si="131"/>
        <v>0.1322731857524948</v>
      </c>
      <c r="G1416" s="2">
        <f t="shared" si="129"/>
        <v>0.13239873482383846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5">
        <f>TITRES_STAT!D1420</f>
        <v>7.7329999999999997</v>
      </c>
      <c r="C1417" s="2">
        <f t="shared" si="126"/>
        <v>8.0791609815041436</v>
      </c>
      <c r="D1417" s="2">
        <f t="shared" si="128"/>
        <v>7.8269984539742596</v>
      </c>
      <c r="E1417" s="2">
        <f t="shared" si="127"/>
        <v>0.252162527529884</v>
      </c>
      <c r="F1417" s="2">
        <f t="shared" si="131"/>
        <v>0.15625105410797266</v>
      </c>
      <c r="G1417" s="2">
        <f t="shared" si="129"/>
        <v>9.5911473421911336E-2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5">
        <f>TITRES_STAT!D1421</f>
        <v>7.7249999999999996</v>
      </c>
      <c r="C1418" s="2">
        <f t="shared" si="126"/>
        <v>8.086059292041968</v>
      </c>
      <c r="D1418" s="2">
        <f t="shared" si="128"/>
        <v>7.8194430129391295</v>
      </c>
      <c r="E1418" s="2">
        <f t="shared" si="127"/>
        <v>0.26661627910283858</v>
      </c>
      <c r="F1418" s="2">
        <f t="shared" si="131"/>
        <v>0.17832409910694585</v>
      </c>
      <c r="G1418" s="2">
        <f t="shared" si="129"/>
        <v>8.8292179995892728E-2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5">
        <f>TITRES_STAT!D1422</f>
        <v>7.6070000000000002</v>
      </c>
      <c r="C1419" s="2">
        <f t="shared" si="126"/>
        <v>8.0543578624970493</v>
      </c>
      <c r="D1419" s="2">
        <f t="shared" si="128"/>
        <v>7.8037064934621574</v>
      </c>
      <c r="E1419" s="2">
        <f t="shared" si="127"/>
        <v>0.25065136903489194</v>
      </c>
      <c r="F1419" s="2">
        <f t="shared" si="131"/>
        <v>0.19278955309253509</v>
      </c>
      <c r="G1419" s="2">
        <f t="shared" si="129"/>
        <v>5.7861815942356842E-2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5">
        <f>TITRES_STAT!D1423</f>
        <v>7.452</v>
      </c>
      <c r="C1420" s="2">
        <f t="shared" si="126"/>
        <v>8.0083028067282722</v>
      </c>
      <c r="D1420" s="2">
        <f t="shared" si="128"/>
        <v>7.7776541606131087</v>
      </c>
      <c r="E1420" s="2">
        <f t="shared" si="127"/>
        <v>0.23064864611516356</v>
      </c>
      <c r="F1420" s="2">
        <f t="shared" si="131"/>
        <v>0.20036137169706081</v>
      </c>
      <c r="G1420" s="2">
        <f t="shared" si="129"/>
        <v>3.028727441810275E-2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5">
        <f>TITRES_STAT!D1424</f>
        <v>7.452</v>
      </c>
      <c r="C1421" s="2">
        <f t="shared" si="126"/>
        <v>7.9613331441546915</v>
      </c>
      <c r="D1421" s="2">
        <f t="shared" si="128"/>
        <v>7.7535316301973225</v>
      </c>
      <c r="E1421" s="2">
        <f t="shared" si="127"/>
        <v>0.20780151395736901</v>
      </c>
      <c r="F1421" s="2">
        <f t="shared" si="131"/>
        <v>0.20184940014912245</v>
      </c>
      <c r="G1421" s="2">
        <f t="shared" si="129"/>
        <v>5.9521138082465619E-3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5">
        <f>TITRES_STAT!D1425</f>
        <v>7.4450000000000003</v>
      </c>
      <c r="C1422" s="2">
        <f t="shared" si="126"/>
        <v>7.9215895835155079</v>
      </c>
      <c r="D1422" s="2">
        <f t="shared" si="128"/>
        <v>7.7306774353678911</v>
      </c>
      <c r="E1422" s="2">
        <f t="shared" si="127"/>
        <v>0.19091214814761681</v>
      </c>
      <c r="F1422" s="2">
        <f t="shared" si="131"/>
        <v>0.19966194974882134</v>
      </c>
      <c r="G1422" s="2">
        <f t="shared" si="129"/>
        <v>-8.7498016012045321E-3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5">
        <f>TITRES_STAT!D1426</f>
        <v>7.2229999999999999</v>
      </c>
      <c r="C1423" s="2">
        <f t="shared" ref="C1423:C1486" si="132">$C$4*B1413+C1422*(1-$C$4)</f>
        <v>7.923191186051584</v>
      </c>
      <c r="D1423" s="2">
        <f t="shared" si="128"/>
        <v>7.6930716994147144</v>
      </c>
      <c r="E1423" s="2">
        <f t="shared" si="127"/>
        <v>0.23011948663686965</v>
      </c>
      <c r="F1423" s="2">
        <f t="shared" si="131"/>
        <v>0.20575345712643103</v>
      </c>
      <c r="G1423" s="2">
        <f t="shared" si="129"/>
        <v>2.4366029510438619E-2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5">
        <f>TITRES_STAT!D1427</f>
        <v>7.0309999999999997</v>
      </c>
      <c r="C1424" s="2">
        <f t="shared" si="132"/>
        <v>7.8973156189667248</v>
      </c>
      <c r="D1424" s="2">
        <f t="shared" si="128"/>
        <v>7.6440293513099205</v>
      </c>
      <c r="E1424" s="2">
        <f t="shared" si="127"/>
        <v>0.2532862676568044</v>
      </c>
      <c r="F1424" s="2">
        <f t="shared" si="131"/>
        <v>0.21526001923250573</v>
      </c>
      <c r="G1424" s="2">
        <f t="shared" si="129"/>
        <v>3.8026248424298664E-2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5">
        <f>TITRES_STAT!D1428</f>
        <v>7.0309999999999997</v>
      </c>
      <c r="C1425" s="2">
        <f t="shared" si="132"/>
        <v>7.841267062202613</v>
      </c>
      <c r="D1425" s="2">
        <f t="shared" si="128"/>
        <v>7.5986197697314077</v>
      </c>
      <c r="E1425" s="2">
        <f t="shared" si="127"/>
        <v>0.24264729247120531</v>
      </c>
      <c r="F1425" s="2">
        <f t="shared" si="131"/>
        <v>0.22073747388024567</v>
      </c>
      <c r="G1425" s="2">
        <f t="shared" si="129"/>
        <v>2.190981859095964E-2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5">
        <f>TITRES_STAT!D1429</f>
        <v>7.0309999999999997</v>
      </c>
      <c r="C1426" s="2">
        <f t="shared" si="132"/>
        <v>7.8256875141714417</v>
      </c>
      <c r="D1426" s="2">
        <f t="shared" si="128"/>
        <v>7.5565738608624144</v>
      </c>
      <c r="E1426" s="2">
        <f t="shared" si="127"/>
        <v>0.26911365330902726</v>
      </c>
      <c r="F1426" s="2">
        <f t="shared" si="131"/>
        <v>0.23041270976600201</v>
      </c>
      <c r="G1426" s="2">
        <f t="shared" si="129"/>
        <v>3.8700943543025251E-2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5">
        <f>TITRES_STAT!D1430</f>
        <v>7.016</v>
      </c>
      <c r="C1427" s="2">
        <f t="shared" si="132"/>
        <v>7.8114278966066042</v>
      </c>
      <c r="D1427" s="2">
        <f t="shared" si="128"/>
        <v>7.5165313526503841</v>
      </c>
      <c r="E1427" s="2">
        <f t="shared" si="127"/>
        <v>0.29489654395622011</v>
      </c>
      <c r="F1427" s="2">
        <f t="shared" si="131"/>
        <v>0.24330947660404564</v>
      </c>
      <c r="G1427" s="2">
        <f t="shared" si="129"/>
        <v>5.158706735217447E-2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5">
        <f>TITRES_STAT!D1431</f>
        <v>7.0090000000000003</v>
      </c>
      <c r="C1428" s="2">
        <f t="shared" si="132"/>
        <v>7.7981312971286654</v>
      </c>
      <c r="D1428" s="2">
        <f t="shared" si="128"/>
        <v>7.4789364376392449</v>
      </c>
      <c r="E1428" s="2">
        <f t="shared" si="127"/>
        <v>0.3191948594894205</v>
      </c>
      <c r="F1428" s="2">
        <f t="shared" si="131"/>
        <v>0.25848655318112063</v>
      </c>
      <c r="G1428" s="2">
        <f t="shared" si="129"/>
        <v>6.0708306308299875E-2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5">
        <f>TITRES_STAT!D1432</f>
        <v>6.8019999999999996</v>
      </c>
      <c r="C1429" s="2">
        <f t="shared" si="132"/>
        <v>7.7687264821857935</v>
      </c>
      <c r="D1429" s="2">
        <f t="shared" si="128"/>
        <v>7.4287929978141154</v>
      </c>
      <c r="E1429" s="2">
        <f t="shared" si="127"/>
        <v>0.33993348437167814</v>
      </c>
      <c r="F1429" s="2">
        <f t="shared" si="131"/>
        <v>0.27477593941923212</v>
      </c>
      <c r="G1429" s="2">
        <f t="shared" si="129"/>
        <v>6.5157544952446023E-2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5">
        <f>TITRES_STAT!D1433</f>
        <v>7.0019999999999998</v>
      </c>
      <c r="C1430" s="2">
        <f t="shared" si="132"/>
        <v>7.7199993310802864</v>
      </c>
      <c r="D1430" s="2">
        <f t="shared" si="128"/>
        <v>7.3971787016797359</v>
      </c>
      <c r="E1430" s="2">
        <f t="shared" si="127"/>
        <v>0.32282062940055045</v>
      </c>
      <c r="F1430" s="2">
        <f t="shared" si="131"/>
        <v>0.28438487741549578</v>
      </c>
      <c r="G1430" s="2">
        <f t="shared" si="129"/>
        <v>3.8435751985054667E-2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5">
        <f>TITRES_STAT!D1434</f>
        <v>7.0019999999999998</v>
      </c>
      <c r="C1431" s="2">
        <f t="shared" si="132"/>
        <v>7.6787686647602413</v>
      </c>
      <c r="D1431" s="2">
        <f t="shared" si="128"/>
        <v>7.3679062052590147</v>
      </c>
      <c r="E1431" s="2">
        <f t="shared" si="127"/>
        <v>0.3108624595012266</v>
      </c>
      <c r="F1431" s="2">
        <f t="shared" si="131"/>
        <v>0.28968039383264199</v>
      </c>
      <c r="G1431" s="2">
        <f t="shared" si="129"/>
        <v>2.1182065668584604E-2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5">
        <f>TITRES_STAT!D1435</f>
        <v>7.0019999999999998</v>
      </c>
      <c r="C1432" s="2">
        <f t="shared" si="132"/>
        <v>7.6428042547971273</v>
      </c>
      <c r="D1432" s="2">
        <f t="shared" si="128"/>
        <v>7.3408020419064952</v>
      </c>
      <c r="E1432" s="2">
        <f t="shared" si="127"/>
        <v>0.30200221289063212</v>
      </c>
      <c r="F1432" s="2">
        <f t="shared" si="131"/>
        <v>0.29214475764424003</v>
      </c>
      <c r="G1432" s="2">
        <f t="shared" si="129"/>
        <v>9.8574552463920884E-3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5">
        <f>TITRES_STAT!D1436</f>
        <v>7.0019999999999998</v>
      </c>
      <c r="C1433" s="2">
        <f t="shared" si="132"/>
        <v>7.5782189848283377</v>
      </c>
      <c r="D1433" s="2">
        <f t="shared" si="128"/>
        <v>7.3157055943578655</v>
      </c>
      <c r="E1433" s="2">
        <f t="shared" si="127"/>
        <v>0.26251339047047217</v>
      </c>
      <c r="F1433" s="2">
        <f t="shared" si="131"/>
        <v>0.28621848420948648</v>
      </c>
      <c r="G1433" s="2">
        <f t="shared" si="129"/>
        <v>-2.3705093739014305E-2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5">
        <f>TITRES_STAT!D1437</f>
        <v>7.0019999999999998</v>
      </c>
      <c r="C1434" s="2">
        <f t="shared" si="132"/>
        <v>7.494031448700901</v>
      </c>
      <c r="D1434" s="2">
        <f t="shared" si="128"/>
        <v>7.2924681429239495</v>
      </c>
      <c r="E1434" s="2">
        <f t="shared" si="127"/>
        <v>0.20156330577695147</v>
      </c>
      <c r="F1434" s="2">
        <f t="shared" si="131"/>
        <v>0.26928744852297948</v>
      </c>
      <c r="G1434" s="2">
        <f t="shared" si="129"/>
        <v>-6.7724142746028004E-2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5">
        <f>TITRES_STAT!D1438</f>
        <v>7.0019999999999998</v>
      </c>
      <c r="C1435" s="2">
        <f t="shared" si="132"/>
        <v>7.4227958412084547</v>
      </c>
      <c r="D1435" s="2">
        <f t="shared" si="128"/>
        <v>7.2709519841888417</v>
      </c>
      <c r="E1435" s="2">
        <f t="shared" si="127"/>
        <v>0.151843857019613</v>
      </c>
      <c r="F1435" s="2">
        <f t="shared" si="131"/>
        <v>0.24579873022230619</v>
      </c>
      <c r="G1435" s="2">
        <f t="shared" si="129"/>
        <v>-9.395487320269319E-2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5">
        <f>TITRES_STAT!D1439</f>
        <v>7.0019999999999998</v>
      </c>
      <c r="C1436" s="2">
        <f t="shared" si="132"/>
        <v>7.3625195579456149</v>
      </c>
      <c r="D1436" s="2">
        <f t="shared" si="128"/>
        <v>7.251029614989668</v>
      </c>
      <c r="E1436" s="2">
        <f t="shared" ref="E1436:E1499" si="133">C1436-D1436</f>
        <v>0.11148994295594683</v>
      </c>
      <c r="F1436" s="2">
        <f t="shared" si="131"/>
        <v>0.21893697276903434</v>
      </c>
      <c r="G1436" s="2">
        <f t="shared" si="129"/>
        <v>-0.10744702981308751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5">
        <f>TITRES_STAT!D1440</f>
        <v>6.7949999999999999</v>
      </c>
      <c r="C1437" s="2">
        <f t="shared" si="132"/>
        <v>7.3092088567232123</v>
      </c>
      <c r="D1437" s="2">
        <f t="shared" ref="D1437:D1500" si="134">$D$4*B1437+(1-$D$4)*D1436</f>
        <v>7.2172496435089517</v>
      </c>
      <c r="E1437" s="2">
        <f t="shared" si="133"/>
        <v>9.1959213214260593E-2</v>
      </c>
      <c r="F1437" s="2">
        <f t="shared" si="131"/>
        <v>0.1935414208580796</v>
      </c>
      <c r="G1437" s="2">
        <f t="shared" si="129"/>
        <v>-0.10158220764381901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5">
        <f>TITRES_STAT!D1441</f>
        <v>6.7949999999999999</v>
      </c>
      <c r="C1438" s="2">
        <f t="shared" si="132"/>
        <v>7.2630228787657956</v>
      </c>
      <c r="D1438" s="2">
        <f t="shared" si="134"/>
        <v>7.1859718921379176</v>
      </c>
      <c r="E1438" s="2">
        <f t="shared" si="133"/>
        <v>7.7050986627877904E-2</v>
      </c>
      <c r="F1438" s="2">
        <f t="shared" si="131"/>
        <v>0.17024333401203928</v>
      </c>
      <c r="G1438" s="2">
        <f t="shared" si="129"/>
        <v>-9.3192347384161378E-2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5">
        <f>TITRES_STAT!D1442</f>
        <v>6.7949999999999999</v>
      </c>
      <c r="C1439" s="2">
        <f t="shared" si="132"/>
        <v>7.1920962820325958</v>
      </c>
      <c r="D1439" s="2">
        <f t="shared" si="134"/>
        <v>7.1570110112388123</v>
      </c>
      <c r="E1439" s="2">
        <f t="shared" si="133"/>
        <v>3.508527079378343E-2</v>
      </c>
      <c r="F1439" s="2">
        <f t="shared" si="131"/>
        <v>0.14321172136838814</v>
      </c>
      <c r="G1439" s="2">
        <f t="shared" si="129"/>
        <v>-0.10812645057460471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5">
        <f>TITRES_STAT!D1443</f>
        <v>6.7949999999999999</v>
      </c>
      <c r="C1440" s="2">
        <f t="shared" si="132"/>
        <v>7.1628507001814272</v>
      </c>
      <c r="D1440" s="2">
        <f t="shared" si="134"/>
        <v>7.1301953807766774</v>
      </c>
      <c r="E1440" s="2">
        <f t="shared" si="133"/>
        <v>3.2655319404749861E-2</v>
      </c>
      <c r="F1440" s="2">
        <f t="shared" si="131"/>
        <v>0.12110044097566049</v>
      </c>
      <c r="G1440" s="2">
        <f t="shared" si="129"/>
        <v>-8.8445121570910626E-2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5">
        <f>TITRES_STAT!D1444</f>
        <v>6.7949999999999999</v>
      </c>
      <c r="C1441" s="2">
        <f t="shared" si="132"/>
        <v>7.1381044386150538</v>
      </c>
      <c r="D1441" s="2">
        <f t="shared" si="134"/>
        <v>7.105366093311738</v>
      </c>
      <c r="E1441" s="2">
        <f t="shared" si="133"/>
        <v>3.2738345303315874E-2</v>
      </c>
      <c r="F1441" s="2">
        <f t="shared" si="131"/>
        <v>0.10342802184119157</v>
      </c>
      <c r="G1441" s="2">
        <f t="shared" si="129"/>
        <v>-7.0689676537875695E-2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5">
        <f>TITRES_STAT!D1445</f>
        <v>6.7949999999999999</v>
      </c>
      <c r="C1442" s="2">
        <f t="shared" si="132"/>
        <v>7.1171652942127377</v>
      </c>
      <c r="D1442" s="2">
        <f t="shared" si="134"/>
        <v>7.0823760123256827</v>
      </c>
      <c r="E1442" s="2">
        <f t="shared" si="133"/>
        <v>3.478928188705499E-2</v>
      </c>
      <c r="F1442" s="2">
        <f t="shared" si="131"/>
        <v>8.9700273850364262E-2</v>
      </c>
      <c r="G1442" s="2">
        <f t="shared" si="129"/>
        <v>-5.4910991963309272E-2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5">
        <f>TITRES_STAT!D1446</f>
        <v>6.7949999999999999</v>
      </c>
      <c r="C1443" s="2">
        <f t="shared" si="132"/>
        <v>7.0994475566415467</v>
      </c>
      <c r="D1443" s="2">
        <f t="shared" si="134"/>
        <v>7.0610889003015576</v>
      </c>
      <c r="E1443" s="2">
        <f t="shared" si="133"/>
        <v>3.8358656339989139E-2</v>
      </c>
      <c r="F1443" s="2">
        <f t="shared" si="131"/>
        <v>7.9431950348289246E-2</v>
      </c>
      <c r="G1443" s="2">
        <f t="shared" si="129"/>
        <v>-4.1073294008300107E-2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5">
        <f>TITRES_STAT!D1447</f>
        <v>6.7949999999999999</v>
      </c>
      <c r="C1444" s="2">
        <f t="shared" si="132"/>
        <v>7.0844556248505395</v>
      </c>
      <c r="D1444" s="2">
        <f t="shared" si="134"/>
        <v>7.0413786113903312</v>
      </c>
      <c r="E1444" s="2">
        <f t="shared" si="133"/>
        <v>4.3077013460208313E-2</v>
      </c>
      <c r="F1444" s="2">
        <f t="shared" si="131"/>
        <v>7.2160962970673065E-2</v>
      </c>
      <c r="G1444" s="2">
        <f t="shared" ref="G1444:G1507" si="135">E1444-F1444</f>
        <v>-2.9083949510464752E-2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5">
        <f>TITRES_STAT!D1448</f>
        <v>6.7949999999999999</v>
      </c>
      <c r="C1445" s="2">
        <f t="shared" si="132"/>
        <v>7.0717701441043026</v>
      </c>
      <c r="D1445" s="2">
        <f t="shared" si="134"/>
        <v>7.0231283438799359</v>
      </c>
      <c r="E1445" s="2">
        <f t="shared" si="133"/>
        <v>4.8641800224366705E-2</v>
      </c>
      <c r="F1445" s="2">
        <f t="shared" ref="F1445:F1508" si="137">(E1445*(2/(10)))+((1-(2/10))*F1444)</f>
        <v>6.7457130421411798E-2</v>
      </c>
      <c r="G1445" s="2">
        <f t="shared" si="135"/>
        <v>-1.8815330197045094E-2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5">
        <f>TITRES_STAT!D1449</f>
        <v>6.7949999999999999</v>
      </c>
      <c r="C1446" s="2">
        <f t="shared" si="132"/>
        <v>7.0610362757805634</v>
      </c>
      <c r="D1446" s="2">
        <f t="shared" si="134"/>
        <v>7.0062299480369772</v>
      </c>
      <c r="E1446" s="2">
        <f t="shared" si="133"/>
        <v>5.4806327743586181E-2</v>
      </c>
      <c r="F1446" s="2">
        <f t="shared" si="137"/>
        <v>6.4926969885846675E-2</v>
      </c>
      <c r="G1446" s="2">
        <f t="shared" si="135"/>
        <v>-1.0120642142260494E-2</v>
      </c>
      <c r="H1446" s="2" t="str">
        <f t="shared" si="136"/>
        <v>Hold</v>
      </c>
    </row>
    <row r="1447" spans="1:8" ht="13.5" x14ac:dyDescent="0.25">
      <c r="A1447" s="3">
        <f>TITRES_STAT!B1450</f>
        <v>44118</v>
      </c>
      <c r="B1447" s="5">
        <f>TITRES_STAT!D1450</f>
        <v>6.7949999999999999</v>
      </c>
      <c r="C1447" s="2">
        <f t="shared" si="132"/>
        <v>7.0201076179681694</v>
      </c>
      <c r="D1447" s="2">
        <f t="shared" si="134"/>
        <v>6.9905832852194232</v>
      </c>
      <c r="E1447" s="2">
        <f t="shared" si="133"/>
        <v>2.9524332748746218E-2</v>
      </c>
      <c r="F1447" s="2">
        <f t="shared" si="137"/>
        <v>5.7846442458426586E-2</v>
      </c>
      <c r="G1447" s="2">
        <f t="shared" si="135"/>
        <v>-2.8322109709680368E-2</v>
      </c>
      <c r="H1447" s="2" t="str">
        <f t="shared" si="136"/>
        <v>Hold</v>
      </c>
    </row>
    <row r="1448" spans="1:8" ht="13.5" x14ac:dyDescent="0.25">
      <c r="A1448" s="3">
        <f>TITRES_STAT!B1451</f>
        <v>44120</v>
      </c>
      <c r="B1448" s="5">
        <f>TITRES_STAT!D1451</f>
        <v>6.7949999999999999</v>
      </c>
      <c r="C1448" s="2">
        <f t="shared" si="132"/>
        <v>6.985475676742297</v>
      </c>
      <c r="D1448" s="2">
        <f t="shared" si="134"/>
        <v>6.9760956344624283</v>
      </c>
      <c r="E1448" s="2">
        <f t="shared" si="133"/>
        <v>9.3800422798686611E-3</v>
      </c>
      <c r="F1448" s="2">
        <f t="shared" si="137"/>
        <v>4.8153162422715001E-2</v>
      </c>
      <c r="G1448" s="2">
        <f t="shared" si="135"/>
        <v>-3.877312014284634E-2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5">
        <f>TITRES_STAT!D1452</f>
        <v>6.7949999999999999</v>
      </c>
      <c r="C1449" s="2">
        <f t="shared" si="132"/>
        <v>6.9561717264742517</v>
      </c>
      <c r="D1449" s="2">
        <f t="shared" si="134"/>
        <v>6.9626811430207667</v>
      </c>
      <c r="E1449" s="2">
        <f t="shared" si="133"/>
        <v>-6.5094165465149345E-3</v>
      </c>
      <c r="F1449" s="2">
        <f t="shared" si="137"/>
        <v>3.7220646628869015E-2</v>
      </c>
      <c r="G1449" s="2">
        <f t="shared" si="135"/>
        <v>-4.373006317538395E-2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5">
        <f>TITRES_STAT!D1453</f>
        <v>6.8689999999999998</v>
      </c>
      <c r="C1450" s="2">
        <f t="shared" si="132"/>
        <v>6.9313760762474441</v>
      </c>
      <c r="D1450" s="2">
        <f t="shared" si="134"/>
        <v>6.9557417990933024</v>
      </c>
      <c r="E1450" s="2">
        <f t="shared" si="133"/>
        <v>-2.4365722845858251E-2</v>
      </c>
      <c r="F1450" s="2">
        <f t="shared" si="137"/>
        <v>2.4903372733923564E-2</v>
      </c>
      <c r="G1450" s="2">
        <f t="shared" si="135"/>
        <v>-4.9269095579781819E-2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5">
        <f>TITRES_STAT!D1454</f>
        <v>6.9130000000000003</v>
      </c>
      <c r="C1451" s="2">
        <f t="shared" si="132"/>
        <v>6.9103951414401452</v>
      </c>
      <c r="D1451" s="2">
        <f t="shared" si="134"/>
        <v>6.9525757399012056</v>
      </c>
      <c r="E1451" s="2">
        <f t="shared" si="133"/>
        <v>-4.218059846106037E-2</v>
      </c>
      <c r="F1451" s="2">
        <f t="shared" si="137"/>
        <v>1.1486578494926777E-2</v>
      </c>
      <c r="G1451" s="2">
        <f t="shared" si="135"/>
        <v>-5.3667176955987148E-2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5">
        <f>TITRES_STAT!D1455</f>
        <v>6.9790000000000001</v>
      </c>
      <c r="C1452" s="2">
        <f t="shared" si="132"/>
        <v>6.8926420427570463</v>
      </c>
      <c r="D1452" s="2">
        <f t="shared" si="134"/>
        <v>6.9545330925011166</v>
      </c>
      <c r="E1452" s="2">
        <f t="shared" si="133"/>
        <v>-6.1891049744070337E-2</v>
      </c>
      <c r="F1452" s="2">
        <f t="shared" si="137"/>
        <v>-3.1889471528726461E-3</v>
      </c>
      <c r="G1452" s="2">
        <f t="shared" si="135"/>
        <v>-5.8702102591197694E-2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5">
        <f>TITRES_STAT!D1456</f>
        <v>7.3929999999999998</v>
      </c>
      <c r="C1453" s="2">
        <f t="shared" si="132"/>
        <v>6.8776201900251932</v>
      </c>
      <c r="D1453" s="2">
        <f t="shared" si="134"/>
        <v>6.9870121226862194</v>
      </c>
      <c r="E1453" s="2">
        <f t="shared" si="133"/>
        <v>-0.1093919326610262</v>
      </c>
      <c r="F1453" s="2">
        <f t="shared" si="137"/>
        <v>-2.442954425450336E-2</v>
      </c>
      <c r="G1453" s="2">
        <f t="shared" si="135"/>
        <v>-8.4962388406522843E-2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5">
        <f>TITRES_STAT!D1457</f>
        <v>7.4960000000000004</v>
      </c>
      <c r="C1454" s="2">
        <f t="shared" si="132"/>
        <v>6.8649093915597792</v>
      </c>
      <c r="D1454" s="2">
        <f t="shared" si="134"/>
        <v>7.0247149284131654</v>
      </c>
      <c r="E1454" s="2">
        <f t="shared" si="133"/>
        <v>-0.15980553685338617</v>
      </c>
      <c r="F1454" s="2">
        <f t="shared" si="137"/>
        <v>-5.1504742774279924E-2</v>
      </c>
      <c r="G1454" s="2">
        <f t="shared" si="135"/>
        <v>-0.10830079407910624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5">
        <f>TITRES_STAT!D1458</f>
        <v>7.57</v>
      </c>
      <c r="C1455" s="2">
        <f t="shared" si="132"/>
        <v>6.8541541005505824</v>
      </c>
      <c r="D1455" s="2">
        <f t="shared" si="134"/>
        <v>7.0651064151973753</v>
      </c>
      <c r="E1455" s="2">
        <f t="shared" si="133"/>
        <v>-0.21095231464679287</v>
      </c>
      <c r="F1455" s="2">
        <f t="shared" si="137"/>
        <v>-8.3394257148782514E-2</v>
      </c>
      <c r="G1455" s="2">
        <f t="shared" si="135"/>
        <v>-0.12755805749801036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5">
        <f>TITRES_STAT!D1459</f>
        <v>7.5259999999999998</v>
      </c>
      <c r="C1456" s="2">
        <f t="shared" si="132"/>
        <v>6.845053469696647</v>
      </c>
      <c r="D1456" s="2">
        <f t="shared" si="134"/>
        <v>7.0992466807383101</v>
      </c>
      <c r="E1456" s="2">
        <f t="shared" si="133"/>
        <v>-0.25419321104166315</v>
      </c>
      <c r="F1456" s="2">
        <f t="shared" si="137"/>
        <v>-0.11755404792735864</v>
      </c>
      <c r="G1456" s="2">
        <f t="shared" si="135"/>
        <v>-0.13663916311430452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5">
        <f>TITRES_STAT!D1460</f>
        <v>7.3040000000000003</v>
      </c>
      <c r="C1457" s="2">
        <f t="shared" si="132"/>
        <v>6.8373529358971625</v>
      </c>
      <c r="D1457" s="2">
        <f t="shared" si="134"/>
        <v>7.1144135932762129</v>
      </c>
      <c r="E1457" s="2">
        <f t="shared" si="133"/>
        <v>-0.27706065737905039</v>
      </c>
      <c r="F1457" s="2">
        <f t="shared" si="137"/>
        <v>-0.149455369817697</v>
      </c>
      <c r="G1457" s="2">
        <f t="shared" si="135"/>
        <v>-0.12760528756135339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5">
        <f>TITRES_STAT!D1461</f>
        <v>7.3780000000000001</v>
      </c>
      <c r="C1458" s="2">
        <f t="shared" si="132"/>
        <v>6.8308370996052918</v>
      </c>
      <c r="D1458" s="2">
        <f t="shared" si="134"/>
        <v>7.1339385122927901</v>
      </c>
      <c r="E1458" s="2">
        <f t="shared" si="133"/>
        <v>-0.30310141268749824</v>
      </c>
      <c r="F1458" s="2">
        <f t="shared" si="137"/>
        <v>-0.18018457839165725</v>
      </c>
      <c r="G1458" s="2">
        <f t="shared" si="135"/>
        <v>-0.12291683429584099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5">
        <f>TITRES_STAT!D1462</f>
        <v>7.3040000000000003</v>
      </c>
      <c r="C1459" s="2">
        <f t="shared" si="132"/>
        <v>6.8253236996660167</v>
      </c>
      <c r="D1459" s="2">
        <f t="shared" si="134"/>
        <v>7.1465356595303611</v>
      </c>
      <c r="E1459" s="2">
        <f t="shared" si="133"/>
        <v>-0.32121195986434437</v>
      </c>
      <c r="F1459" s="2">
        <f t="shared" si="137"/>
        <v>-0.20839005468619468</v>
      </c>
      <c r="G1459" s="2">
        <f t="shared" si="135"/>
        <v>-0.11282190517814969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5">
        <f>TITRES_STAT!D1463</f>
        <v>7.3040000000000003</v>
      </c>
      <c r="C1460" s="2">
        <f t="shared" si="132"/>
        <v>6.8320431304866291</v>
      </c>
      <c r="D1460" s="2">
        <f t="shared" si="134"/>
        <v>7.1581996847503344</v>
      </c>
      <c r="E1460" s="2">
        <f t="shared" si="133"/>
        <v>-0.32615655426370527</v>
      </c>
      <c r="F1460" s="2">
        <f t="shared" si="137"/>
        <v>-0.23194335460169682</v>
      </c>
      <c r="G1460" s="2">
        <f t="shared" si="135"/>
        <v>-9.4213199662008446E-2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5">
        <f>TITRES_STAT!D1464</f>
        <v>7.2670000000000003</v>
      </c>
      <c r="C1461" s="2">
        <f t="shared" si="132"/>
        <v>6.8444980334886854</v>
      </c>
      <c r="D1461" s="2">
        <f t="shared" si="134"/>
        <v>7.1662589673614203</v>
      </c>
      <c r="E1461" s="2">
        <f t="shared" si="133"/>
        <v>-0.32176093387273497</v>
      </c>
      <c r="F1461" s="2">
        <f t="shared" si="137"/>
        <v>-0.24990687045590448</v>
      </c>
      <c r="G1461" s="2">
        <f t="shared" si="135"/>
        <v>-7.1854063416830483E-2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5">
        <f>TITRES_STAT!D1465</f>
        <v>7.0529999999999999</v>
      </c>
      <c r="C1462" s="2">
        <f t="shared" si="132"/>
        <v>6.8651906437211947</v>
      </c>
      <c r="D1462" s="2">
        <f t="shared" si="134"/>
        <v>7.1578694142235371</v>
      </c>
      <c r="E1462" s="2">
        <f t="shared" si="133"/>
        <v>-0.29267877050234237</v>
      </c>
      <c r="F1462" s="2">
        <f t="shared" si="137"/>
        <v>-0.25846125046519208</v>
      </c>
      <c r="G1462" s="2">
        <f t="shared" si="135"/>
        <v>-3.4217520037150284E-2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5">
        <f>TITRES_STAT!D1466</f>
        <v>7.0019999999999998</v>
      </c>
      <c r="C1463" s="2">
        <f t="shared" si="132"/>
        <v>6.9463920831487034</v>
      </c>
      <c r="D1463" s="2">
        <f t="shared" si="134"/>
        <v>7.1463235316884601</v>
      </c>
      <c r="E1463" s="2">
        <f t="shared" si="133"/>
        <v>-0.19993144853975675</v>
      </c>
      <c r="F1463" s="2">
        <f t="shared" si="137"/>
        <v>-0.24675529008010502</v>
      </c>
      <c r="G1463" s="2">
        <f t="shared" si="135"/>
        <v>4.6823841540348271E-2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5">
        <f>TITRES_STAT!D1467</f>
        <v>7.0529999999999999</v>
      </c>
      <c r="C1464" s="2">
        <f t="shared" si="132"/>
        <v>7.0309471472796723</v>
      </c>
      <c r="D1464" s="2">
        <f t="shared" si="134"/>
        <v>7.1394106774893142</v>
      </c>
      <c r="E1464" s="2">
        <f t="shared" si="133"/>
        <v>-0.10846353020964195</v>
      </c>
      <c r="F1464" s="2">
        <f t="shared" si="137"/>
        <v>-0.21909693810601241</v>
      </c>
      <c r="G1464" s="2">
        <f t="shared" si="135"/>
        <v>0.11063340789637047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5">
        <f>TITRES_STAT!D1468</f>
        <v>7.0529999999999999</v>
      </c>
      <c r="C1465" s="2">
        <f t="shared" si="132"/>
        <v>7.1138783553904918</v>
      </c>
      <c r="D1465" s="2">
        <f t="shared" si="134"/>
        <v>7.1330098865641798</v>
      </c>
      <c r="E1465" s="2">
        <f t="shared" si="133"/>
        <v>-1.9131531173687932E-2</v>
      </c>
      <c r="F1465" s="2">
        <f t="shared" si="137"/>
        <v>-0.17910385671954754</v>
      </c>
      <c r="G1465" s="2">
        <f t="shared" si="135"/>
        <v>0.15997232554585961</v>
      </c>
      <c r="H1465" s="2" t="str">
        <f t="shared" si="136"/>
        <v>Sell</v>
      </c>
    </row>
    <row r="1466" spans="1:8" ht="13.5" x14ac:dyDescent="0.25">
      <c r="A1466" s="3">
        <f>TITRES_STAT!B1469</f>
        <v>44147</v>
      </c>
      <c r="B1466" s="5">
        <f>TITRES_STAT!D1469</f>
        <v>7.0830000000000002</v>
      </c>
      <c r="C1466" s="2">
        <f t="shared" si="132"/>
        <v>7.1772816853304162</v>
      </c>
      <c r="D1466" s="2">
        <f t="shared" si="134"/>
        <v>7.1293054505223887</v>
      </c>
      <c r="E1466" s="2">
        <f t="shared" si="133"/>
        <v>4.7976234808027485E-2</v>
      </c>
      <c r="F1466" s="2">
        <f t="shared" si="137"/>
        <v>-0.13368783841403253</v>
      </c>
      <c r="G1466" s="2">
        <f t="shared" si="135"/>
        <v>0.18166407322206002</v>
      </c>
      <c r="H1466" s="2" t="str">
        <f t="shared" si="136"/>
        <v>Sell</v>
      </c>
    </row>
    <row r="1467" spans="1:8" ht="13.5" x14ac:dyDescent="0.25">
      <c r="A1467" s="3">
        <f>TITRES_STAT!B1470</f>
        <v>44148</v>
      </c>
      <c r="B1467" s="5">
        <f>TITRES_STAT!D1470</f>
        <v>7.0529999999999999</v>
      </c>
      <c r="C1467" s="2">
        <f t="shared" si="132"/>
        <v>7.1967768106641987</v>
      </c>
      <c r="D1467" s="2">
        <f t="shared" si="134"/>
        <v>7.1236531949281376</v>
      </c>
      <c r="E1467" s="2">
        <f t="shared" si="133"/>
        <v>7.3123615736061076E-2</v>
      </c>
      <c r="F1467" s="2">
        <f t="shared" si="137"/>
        <v>-9.2325547584013817E-2</v>
      </c>
      <c r="G1467" s="2">
        <f t="shared" si="135"/>
        <v>0.16544916332007489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5">
        <f>TITRES_STAT!D1471</f>
        <v>7.09</v>
      </c>
      <c r="C1468" s="2">
        <f t="shared" si="132"/>
        <v>7.224657301331245</v>
      </c>
      <c r="D1468" s="2">
        <f t="shared" si="134"/>
        <v>7.1211603656742017</v>
      </c>
      <c r="E1468" s="2">
        <f t="shared" si="133"/>
        <v>0.10349693565704321</v>
      </c>
      <c r="F1468" s="2">
        <f t="shared" si="137"/>
        <v>-5.3161050935802409E-2</v>
      </c>
      <c r="G1468" s="2">
        <f t="shared" si="135"/>
        <v>0.15665798659284563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5">
        <f>TITRES_STAT!D1472</f>
        <v>7.0830000000000002</v>
      </c>
      <c r="C1469" s="2">
        <f t="shared" si="132"/>
        <v>7.2368638703572081</v>
      </c>
      <c r="D1469" s="2">
        <f t="shared" si="134"/>
        <v>7.1183336719205572</v>
      </c>
      <c r="E1469" s="2">
        <f t="shared" si="133"/>
        <v>0.11853019843665091</v>
      </c>
      <c r="F1469" s="2">
        <f t="shared" si="137"/>
        <v>-1.8822801061311747E-2</v>
      </c>
      <c r="G1469" s="2">
        <f t="shared" si="135"/>
        <v>0.13735299949796265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5">
        <f>TITRES_STAT!D1473</f>
        <v>6.9420000000000002</v>
      </c>
      <c r="C1470" s="2">
        <f t="shared" si="132"/>
        <v>7.2471925056868685</v>
      </c>
      <c r="D1470" s="2">
        <f t="shared" si="134"/>
        <v>7.1052719184449602</v>
      </c>
      <c r="E1470" s="2">
        <f t="shared" si="133"/>
        <v>0.14192058724190826</v>
      </c>
      <c r="F1470" s="2">
        <f t="shared" si="137"/>
        <v>1.3325876599332253E-2</v>
      </c>
      <c r="G1470" s="2">
        <f t="shared" si="135"/>
        <v>0.12859471064257599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5">
        <f>TITRES_STAT!D1474</f>
        <v>7.0750000000000002</v>
      </c>
      <c r="C1471" s="2">
        <f t="shared" si="132"/>
        <v>7.2502398125042733</v>
      </c>
      <c r="D1471" s="2">
        <f t="shared" si="134"/>
        <v>7.1030295541157038</v>
      </c>
      <c r="E1471" s="2">
        <f t="shared" si="133"/>
        <v>0.14721025838856949</v>
      </c>
      <c r="F1471" s="2">
        <f t="shared" si="137"/>
        <v>4.0102752957179702E-2</v>
      </c>
      <c r="G1471" s="2">
        <f t="shared" si="135"/>
        <v>0.10710750543138979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5">
        <f>TITRES_STAT!D1475</f>
        <v>7.024</v>
      </c>
      <c r="C1472" s="2">
        <f t="shared" si="132"/>
        <v>7.2198952259651543</v>
      </c>
      <c r="D1472" s="2">
        <f t="shared" si="134"/>
        <v>7.0971755130700958</v>
      </c>
      <c r="E1472" s="2">
        <f t="shared" si="133"/>
        <v>0.12271971289505856</v>
      </c>
      <c r="F1472" s="2">
        <f t="shared" si="137"/>
        <v>5.6626144944755478E-2</v>
      </c>
      <c r="G1472" s="2">
        <f t="shared" si="135"/>
        <v>6.6093567950303078E-2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5">
        <f>TITRES_STAT!D1476</f>
        <v>7.024</v>
      </c>
      <c r="C1473" s="2">
        <f t="shared" si="132"/>
        <v>7.1863728835089766</v>
      </c>
      <c r="D1473" s="2">
        <f t="shared" si="134"/>
        <v>7.0917551046945331</v>
      </c>
      <c r="E1473" s="2">
        <f t="shared" si="133"/>
        <v>9.4617778814443554E-2</v>
      </c>
      <c r="F1473" s="2">
        <f t="shared" si="137"/>
        <v>6.4224471718693096E-2</v>
      </c>
      <c r="G1473" s="2">
        <f t="shared" si="135"/>
        <v>3.0393307095750458E-2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5">
        <f>TITRES_STAT!D1477</f>
        <v>6.8170000000000002</v>
      </c>
      <c r="C1474" s="2">
        <f t="shared" si="132"/>
        <v>7.1658539783537494</v>
      </c>
      <c r="D1474" s="2">
        <f t="shared" si="134"/>
        <v>7.07140287471716</v>
      </c>
      <c r="E1474" s="2">
        <f t="shared" si="133"/>
        <v>9.4451103636589373E-2</v>
      </c>
      <c r="F1474" s="2">
        <f t="shared" si="137"/>
        <v>7.0269798102272352E-2</v>
      </c>
      <c r="G1474" s="2">
        <f t="shared" si="135"/>
        <v>2.4181305534317021E-2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5">
        <f>TITRES_STAT!D1478</f>
        <v>7.016</v>
      </c>
      <c r="C1475" s="2">
        <f t="shared" si="132"/>
        <v>7.1484918278377885</v>
      </c>
      <c r="D1475" s="2">
        <f t="shared" si="134"/>
        <v>7.0672989580714445</v>
      </c>
      <c r="E1475" s="2">
        <f t="shared" si="133"/>
        <v>8.1192869766343989E-2</v>
      </c>
      <c r="F1475" s="2">
        <f t="shared" si="137"/>
        <v>7.2454412435086685E-2</v>
      </c>
      <c r="G1475" s="2">
        <f t="shared" si="135"/>
        <v>8.7384573312573044E-3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5">
        <f>TITRES_STAT!D1479</f>
        <v>7.016</v>
      </c>
      <c r="C1476" s="2">
        <f t="shared" si="132"/>
        <v>7.1384161620165898</v>
      </c>
      <c r="D1476" s="2">
        <f t="shared" si="134"/>
        <v>7.063499035251338</v>
      </c>
      <c r="E1476" s="2">
        <f t="shared" si="133"/>
        <v>7.4917126765251751E-2</v>
      </c>
      <c r="F1476" s="2">
        <f t="shared" si="137"/>
        <v>7.2946955301119706E-2</v>
      </c>
      <c r="G1476" s="2">
        <f t="shared" si="135"/>
        <v>1.970171464132045E-3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5">
        <f>TITRES_STAT!D1480</f>
        <v>6.9420000000000002</v>
      </c>
      <c r="C1477" s="2">
        <f t="shared" si="132"/>
        <v>7.1252752140140379</v>
      </c>
      <c r="D1477" s="2">
        <f t="shared" si="134"/>
        <v>7.0544991067142018</v>
      </c>
      <c r="E1477" s="2">
        <f t="shared" si="133"/>
        <v>7.0776107299836077E-2</v>
      </c>
      <c r="F1477" s="2">
        <f t="shared" si="137"/>
        <v>7.2512785700862989E-2</v>
      </c>
      <c r="G1477" s="2">
        <f t="shared" si="135"/>
        <v>-1.7366784010269115E-3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5">
        <f>TITRES_STAT!D1481</f>
        <v>6.8090000000000002</v>
      </c>
      <c r="C1478" s="2">
        <f t="shared" si="132"/>
        <v>7.1198482580118778</v>
      </c>
      <c r="D1478" s="2">
        <f t="shared" si="134"/>
        <v>7.0363139876983354</v>
      </c>
      <c r="E1478" s="2">
        <f t="shared" si="133"/>
        <v>8.3534270313542436E-2</v>
      </c>
      <c r="F1478" s="2">
        <f t="shared" si="137"/>
        <v>7.4717082623398878E-2</v>
      </c>
      <c r="G1478" s="2">
        <f t="shared" si="135"/>
        <v>8.8171876901435575E-3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5">
        <f>TITRES_STAT!D1482</f>
        <v>6.9279999999999999</v>
      </c>
      <c r="C1479" s="2">
        <f t="shared" si="132"/>
        <v>7.1141792952408194</v>
      </c>
      <c r="D1479" s="2">
        <f t="shared" si="134"/>
        <v>7.028290729350311</v>
      </c>
      <c r="E1479" s="2">
        <f t="shared" si="133"/>
        <v>8.5888565890508417E-2</v>
      </c>
      <c r="F1479" s="2">
        <f t="shared" si="137"/>
        <v>7.6951379276820789E-2</v>
      </c>
      <c r="G1479" s="2">
        <f t="shared" si="135"/>
        <v>8.9371866136876282E-3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5">
        <f>TITRES_STAT!D1483</f>
        <v>6.7279999999999998</v>
      </c>
      <c r="C1480" s="2">
        <f t="shared" si="132"/>
        <v>7.0876901728960782</v>
      </c>
      <c r="D1480" s="2">
        <f t="shared" si="134"/>
        <v>7.0060469716206581</v>
      </c>
      <c r="E1480" s="2">
        <f t="shared" si="133"/>
        <v>8.1643201275420019E-2</v>
      </c>
      <c r="F1480" s="2">
        <f t="shared" si="137"/>
        <v>7.788974367654064E-2</v>
      </c>
      <c r="G1480" s="2">
        <f t="shared" si="135"/>
        <v>3.7534575988793784E-3</v>
      </c>
      <c r="H1480" s="2" t="str">
        <f t="shared" si="136"/>
        <v>Sell</v>
      </c>
    </row>
    <row r="1481" spans="1:8" ht="13.5" x14ac:dyDescent="0.25">
      <c r="A1481" s="3">
        <f>TITRES_STAT!B1484</f>
        <v>44168</v>
      </c>
      <c r="B1481" s="5">
        <f>TITRES_STAT!D1484</f>
        <v>6.8319999999999999</v>
      </c>
      <c r="C1481" s="2">
        <f t="shared" si="132"/>
        <v>7.0857378386043735</v>
      </c>
      <c r="D1481" s="2">
        <f t="shared" si="134"/>
        <v>6.993154603352461</v>
      </c>
      <c r="E1481" s="2">
        <f t="shared" si="133"/>
        <v>9.2583235251912477E-2</v>
      </c>
      <c r="F1481" s="2">
        <f t="shared" si="137"/>
        <v>8.0828441991615013E-2</v>
      </c>
      <c r="G1481" s="2">
        <f t="shared" si="135"/>
        <v>1.1754793260297464E-2</v>
      </c>
      <c r="H1481" s="2" t="str">
        <f t="shared" si="136"/>
        <v>Sell</v>
      </c>
    </row>
    <row r="1482" spans="1:8" ht="13.5" x14ac:dyDescent="0.25">
      <c r="A1482" s="3">
        <f>TITRES_STAT!B1485</f>
        <v>44169</v>
      </c>
      <c r="B1482" s="5">
        <f>TITRES_STAT!D1485</f>
        <v>6.9420000000000002</v>
      </c>
      <c r="C1482" s="2">
        <f t="shared" si="132"/>
        <v>7.0762397095883163</v>
      </c>
      <c r="D1482" s="2">
        <f t="shared" si="134"/>
        <v>6.9893653734745005</v>
      </c>
      <c r="E1482" s="2">
        <f t="shared" si="133"/>
        <v>8.6874336113815787E-2</v>
      </c>
      <c r="F1482" s="2">
        <f t="shared" si="137"/>
        <v>8.2037620816055173E-2</v>
      </c>
      <c r="G1482" s="2">
        <f t="shared" si="135"/>
        <v>4.8367152977606132E-3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5">
        <f>TITRES_STAT!D1486</f>
        <v>6.8689999999999998</v>
      </c>
      <c r="C1483" s="2">
        <f t="shared" si="132"/>
        <v>7.0682028311901135</v>
      </c>
      <c r="D1483" s="2">
        <f t="shared" si="134"/>
        <v>6.9804494198837972</v>
      </c>
      <c r="E1483" s="2">
        <f t="shared" si="133"/>
        <v>8.7753411306316309E-2</v>
      </c>
      <c r="F1483" s="2">
        <f t="shared" si="137"/>
        <v>8.3180778914107398E-2</v>
      </c>
      <c r="G1483" s="2">
        <f t="shared" si="135"/>
        <v>4.5726323922089113E-3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5">
        <f>TITRES_STAT!D1487</f>
        <v>6.8609999999999998</v>
      </c>
      <c r="C1484" s="2">
        <f t="shared" si="132"/>
        <v>7.02955624177625</v>
      </c>
      <c r="D1484" s="2">
        <f t="shared" si="134"/>
        <v>6.9716013147072191</v>
      </c>
      <c r="E1484" s="2">
        <f t="shared" si="133"/>
        <v>5.7954927069030937E-2</v>
      </c>
      <c r="F1484" s="2">
        <f t="shared" si="137"/>
        <v>7.8135608545092106E-2</v>
      </c>
      <c r="G1484" s="2">
        <f t="shared" si="135"/>
        <v>-2.0180681476061169E-2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5">
        <f>TITRES_STAT!D1488</f>
        <v>6.7949999999999999</v>
      </c>
      <c r="C1485" s="2">
        <f t="shared" si="132"/>
        <v>7.027470666118365</v>
      </c>
      <c r="D1485" s="2">
        <f t="shared" si="134"/>
        <v>6.9585197358400173</v>
      </c>
      <c r="E1485" s="2">
        <f t="shared" si="133"/>
        <v>6.8950930278347755E-2</v>
      </c>
      <c r="F1485" s="2">
        <f t="shared" si="137"/>
        <v>7.6298672891743233E-2</v>
      </c>
      <c r="G1485" s="2">
        <f t="shared" si="135"/>
        <v>-7.3477426133954776E-3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5">
        <f>TITRES_STAT!D1489</f>
        <v>6.7949999999999999</v>
      </c>
      <c r="C1486" s="2">
        <f t="shared" si="132"/>
        <v>7.025705948254001</v>
      </c>
      <c r="D1486" s="2">
        <f t="shared" si="134"/>
        <v>6.9464071628148307</v>
      </c>
      <c r="E1486" s="2">
        <f t="shared" si="133"/>
        <v>7.9298785439170238E-2</v>
      </c>
      <c r="F1486" s="2">
        <f t="shared" si="137"/>
        <v>7.6898695401228637E-2</v>
      </c>
      <c r="G1486" s="2">
        <f t="shared" si="135"/>
        <v>2.4000900379416018E-3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5">
        <f>TITRES_STAT!D1490</f>
        <v>6.8609999999999998</v>
      </c>
      <c r="C1487" s="2">
        <f t="shared" ref="C1487:C1550" si="138">$C$4*B1477+C1486*(1-$C$4)</f>
        <v>7.0128281100610774</v>
      </c>
      <c r="D1487" s="2">
        <f t="shared" si="134"/>
        <v>6.9400807063100283</v>
      </c>
      <c r="E1487" s="2">
        <f t="shared" si="133"/>
        <v>7.2747403751049156E-2</v>
      </c>
      <c r="F1487" s="2">
        <f t="shared" si="137"/>
        <v>7.6068437071192749E-2</v>
      </c>
      <c r="G1487" s="2">
        <f t="shared" si="135"/>
        <v>-3.3210333201435932E-3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5">
        <f>TITRES_STAT!D1491</f>
        <v>6.7869999999999999</v>
      </c>
      <c r="C1488" s="2">
        <f t="shared" si="138"/>
        <v>6.9814699392824497</v>
      </c>
      <c r="D1488" s="2">
        <f t="shared" si="134"/>
        <v>6.9287413947315075</v>
      </c>
      <c r="E1488" s="2">
        <f t="shared" si="133"/>
        <v>5.2728544550942225E-2</v>
      </c>
      <c r="F1488" s="2">
        <f t="shared" si="137"/>
        <v>7.1400458567142638E-2</v>
      </c>
      <c r="G1488" s="2">
        <f t="shared" si="135"/>
        <v>-1.8671914016200414E-2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5">
        <f>TITRES_STAT!D1492</f>
        <v>6.7869999999999999</v>
      </c>
      <c r="C1489" s="2">
        <f t="shared" si="138"/>
        <v>6.9732437947774573</v>
      </c>
      <c r="D1489" s="2">
        <f t="shared" si="134"/>
        <v>6.9182420321588038</v>
      </c>
      <c r="E1489" s="2">
        <f t="shared" si="133"/>
        <v>5.5001762618653416E-2</v>
      </c>
      <c r="F1489" s="2">
        <f t="shared" si="137"/>
        <v>6.8120719377444794E-2</v>
      </c>
      <c r="G1489" s="2">
        <f t="shared" si="135"/>
        <v>-1.3118956758791378E-2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5">
        <f>TITRES_STAT!D1493</f>
        <v>6.7729999999999997</v>
      </c>
      <c r="C1490" s="2">
        <f t="shared" si="138"/>
        <v>6.9355139801963102</v>
      </c>
      <c r="D1490" s="2">
        <f t="shared" si="134"/>
        <v>6.9074833631100034</v>
      </c>
      <c r="E1490" s="2">
        <f t="shared" si="133"/>
        <v>2.8030617086306719E-2</v>
      </c>
      <c r="F1490" s="2">
        <f t="shared" si="137"/>
        <v>6.0102698919217185E-2</v>
      </c>
      <c r="G1490" s="2">
        <f t="shared" si="135"/>
        <v>-3.2072081832910465E-2</v>
      </c>
      <c r="H1490" s="2" t="str">
        <f t="shared" si="136"/>
        <v>Hold</v>
      </c>
    </row>
    <row r="1491" spans="1:8" ht="13.5" x14ac:dyDescent="0.25">
      <c r="A1491" s="3">
        <f>TITRES_STAT!B1494</f>
        <v>44182</v>
      </c>
      <c r="B1491" s="5">
        <f>TITRES_STAT!D1494</f>
        <v>6.9790000000000001</v>
      </c>
      <c r="C1491" s="2">
        <f t="shared" si="138"/>
        <v>6.9195887524738016</v>
      </c>
      <c r="D1491" s="2">
        <f t="shared" si="134"/>
        <v>6.9127808917685218</v>
      </c>
      <c r="E1491" s="2">
        <f t="shared" si="133"/>
        <v>6.8078607052797224E-3</v>
      </c>
      <c r="F1491" s="2">
        <f t="shared" si="137"/>
        <v>4.9443731276429696E-2</v>
      </c>
      <c r="G1491" s="2">
        <f t="shared" si="135"/>
        <v>-4.2635870571149974E-2</v>
      </c>
      <c r="H1491" s="2" t="str">
        <f t="shared" si="136"/>
        <v>Hold</v>
      </c>
    </row>
    <row r="1492" spans="1:8" ht="13.5" x14ac:dyDescent="0.25">
      <c r="A1492" s="3">
        <f>TITRES_STAT!B1495</f>
        <v>44183</v>
      </c>
      <c r="B1492" s="5">
        <f>TITRES_STAT!D1495</f>
        <v>6.9279999999999999</v>
      </c>
      <c r="C1492" s="2">
        <f t="shared" si="138"/>
        <v>6.923036636708602</v>
      </c>
      <c r="D1492" s="2">
        <f t="shared" si="134"/>
        <v>6.9139082331190016</v>
      </c>
      <c r="E1492" s="2">
        <f t="shared" si="133"/>
        <v>9.1284035896004312E-3</v>
      </c>
      <c r="F1492" s="2">
        <f t="shared" si="137"/>
        <v>4.1380665739063849E-2</v>
      </c>
      <c r="G1492" s="2">
        <f t="shared" si="135"/>
        <v>-3.2252262149463418E-2</v>
      </c>
      <c r="H1492" s="2" t="str">
        <f t="shared" si="136"/>
        <v>Hold</v>
      </c>
    </row>
    <row r="1493" spans="1:8" ht="13.5" x14ac:dyDescent="0.25">
      <c r="A1493" s="3">
        <f>TITRES_STAT!B1496</f>
        <v>44186</v>
      </c>
      <c r="B1493" s="5">
        <f>TITRES_STAT!D1496</f>
        <v>7.0679999999999996</v>
      </c>
      <c r="C1493" s="2">
        <f t="shared" si="138"/>
        <v>6.9147233079842012</v>
      </c>
      <c r="D1493" s="2">
        <f t="shared" si="134"/>
        <v>6.9253224380731497</v>
      </c>
      <c r="E1493" s="2">
        <f t="shared" si="133"/>
        <v>-1.0599130088948527E-2</v>
      </c>
      <c r="F1493" s="2">
        <f t="shared" si="137"/>
        <v>3.0984706573461376E-2</v>
      </c>
      <c r="G1493" s="2">
        <f t="shared" si="135"/>
        <v>-4.1583836662409904E-2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5">
        <f>TITRES_STAT!D1497</f>
        <v>7.0679999999999996</v>
      </c>
      <c r="C1494" s="2">
        <f t="shared" si="138"/>
        <v>6.9064581836789394</v>
      </c>
      <c r="D1494" s="2">
        <f t="shared" si="134"/>
        <v>6.9358911463640274</v>
      </c>
      <c r="E1494" s="2">
        <f t="shared" si="133"/>
        <v>-2.9432962685087993E-2</v>
      </c>
      <c r="F1494" s="2">
        <f t="shared" si="137"/>
        <v>1.8901172721751503E-2</v>
      </c>
      <c r="G1494" s="2">
        <f t="shared" si="135"/>
        <v>-4.8334135406839493E-2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5">
        <f>TITRES_STAT!D1498</f>
        <v>7.0679999999999996</v>
      </c>
      <c r="C1495" s="2">
        <f t="shared" si="138"/>
        <v>6.8893107708052561</v>
      </c>
      <c r="D1495" s="2">
        <f t="shared" si="134"/>
        <v>6.9456769873740996</v>
      </c>
      <c r="E1495" s="2">
        <f t="shared" si="133"/>
        <v>-5.6366216568843441E-2</v>
      </c>
      <c r="F1495" s="2">
        <f t="shared" si="137"/>
        <v>3.8476948636325149E-3</v>
      </c>
      <c r="G1495" s="2">
        <f t="shared" si="135"/>
        <v>-6.0213911432475953E-2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5">
        <f>TITRES_STAT!D1499</f>
        <v>7.3780000000000001</v>
      </c>
      <c r="C1496" s="2">
        <f t="shared" si="138"/>
        <v>6.8748014214506012</v>
      </c>
      <c r="D1496" s="2">
        <f t="shared" si="134"/>
        <v>6.9777009142352773</v>
      </c>
      <c r="E1496" s="2">
        <f t="shared" si="133"/>
        <v>-0.10289949278467603</v>
      </c>
      <c r="F1496" s="2">
        <f t="shared" si="137"/>
        <v>-1.7501742666029194E-2</v>
      </c>
      <c r="G1496" s="2">
        <f t="shared" si="135"/>
        <v>-8.5397750118646837E-2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5">
        <f>TITRES_STAT!D1500</f>
        <v>7.1710000000000003</v>
      </c>
      <c r="C1497" s="2">
        <f t="shared" si="138"/>
        <v>6.8726781258428158</v>
      </c>
      <c r="D1497" s="2">
        <f t="shared" si="134"/>
        <v>6.9920193650326645</v>
      </c>
      <c r="E1497" s="2">
        <f t="shared" si="133"/>
        <v>-0.11934123918984874</v>
      </c>
      <c r="F1497" s="2">
        <f t="shared" si="137"/>
        <v>-3.7869641970793108E-2</v>
      </c>
      <c r="G1497" s="2">
        <f t="shared" si="135"/>
        <v>-8.1471597219055628E-2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5">
        <f>TITRES_STAT!D1501</f>
        <v>7.3860000000000001</v>
      </c>
      <c r="C1498" s="2">
        <f t="shared" si="138"/>
        <v>6.8594968757131518</v>
      </c>
      <c r="D1498" s="2">
        <f t="shared" si="134"/>
        <v>7.0212031157709855</v>
      </c>
      <c r="E1498" s="2">
        <f t="shared" si="133"/>
        <v>-0.16170624005783374</v>
      </c>
      <c r="F1498" s="2">
        <f t="shared" si="137"/>
        <v>-6.2636961588201243E-2</v>
      </c>
      <c r="G1498" s="2">
        <f t="shared" si="135"/>
        <v>-9.9069278469632496E-2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5">
        <f>TITRES_STAT!D1502</f>
        <v>7.3630000000000004</v>
      </c>
      <c r="C1499" s="2">
        <f t="shared" si="138"/>
        <v>6.8483435102188208</v>
      </c>
      <c r="D1499" s="2">
        <f t="shared" si="134"/>
        <v>7.0465214034916537</v>
      </c>
      <c r="E1499" s="2">
        <f t="shared" si="133"/>
        <v>-0.19817789327283286</v>
      </c>
      <c r="F1499" s="2">
        <f t="shared" si="137"/>
        <v>-8.9745147925127569E-2</v>
      </c>
      <c r="G1499" s="2">
        <f t="shared" si="135"/>
        <v>-0.10843274534770529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5">
        <f>TITRES_STAT!D1503</f>
        <v>7.6</v>
      </c>
      <c r="C1500" s="2">
        <f t="shared" si="138"/>
        <v>6.8367522009543862</v>
      </c>
      <c r="D1500" s="2">
        <f t="shared" si="134"/>
        <v>7.0875198180478272</v>
      </c>
      <c r="E1500" s="2">
        <f t="shared" ref="E1500:E1563" si="139">C1500-D1500</f>
        <v>-0.25076761709344098</v>
      </c>
      <c r="F1500" s="2">
        <f t="shared" si="137"/>
        <v>-0.12194964175879026</v>
      </c>
      <c r="G1500" s="2">
        <f t="shared" si="135"/>
        <v>-0.12881797533465073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5">
        <f>TITRES_STAT!D1504</f>
        <v>7.6879999999999997</v>
      </c>
      <c r="C1501" s="2">
        <f t="shared" si="138"/>
        <v>6.8586364777306343</v>
      </c>
      <c r="D1501" s="2">
        <f t="shared" ref="D1501:D1564" si="140">$D$4*B1501+(1-$D$4)*D1500</f>
        <v>7.131999831525766</v>
      </c>
      <c r="E1501" s="2">
        <f t="shared" si="139"/>
        <v>-0.27336335379513166</v>
      </c>
      <c r="F1501" s="2">
        <f t="shared" si="137"/>
        <v>-0.15223238416605855</v>
      </c>
      <c r="G1501" s="2">
        <f t="shared" si="135"/>
        <v>-0.1211309696290731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5">
        <f>TITRES_STAT!D1505</f>
        <v>7.718</v>
      </c>
      <c r="C1502" s="2">
        <f t="shared" si="138"/>
        <v>6.8693077888489986</v>
      </c>
      <c r="D1502" s="2">
        <f t="shared" si="140"/>
        <v>7.1754072514127465</v>
      </c>
      <c r="E1502" s="2">
        <f t="shared" si="139"/>
        <v>-0.30609946256374787</v>
      </c>
      <c r="F1502" s="2">
        <f t="shared" si="137"/>
        <v>-0.18300579984559642</v>
      </c>
      <c r="G1502" s="2">
        <f t="shared" si="135"/>
        <v>-0.12309366271815145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5">
        <f>TITRES_STAT!D1506</f>
        <v>7.6879999999999997</v>
      </c>
      <c r="C1503" s="2">
        <f t="shared" si="138"/>
        <v>6.8998758213337679</v>
      </c>
      <c r="D1503" s="2">
        <f t="shared" si="140"/>
        <v>7.2133770846414311</v>
      </c>
      <c r="E1503" s="2">
        <f t="shared" si="139"/>
        <v>-0.31350126330766326</v>
      </c>
      <c r="F1503" s="2">
        <f t="shared" si="137"/>
        <v>-0.20910489253800979</v>
      </c>
      <c r="G1503" s="2">
        <f t="shared" si="135"/>
        <v>-0.10439637076965347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5">
        <f>TITRES_STAT!D1507</f>
        <v>7.6879999999999997</v>
      </c>
      <c r="C1504" s="2">
        <f t="shared" si="138"/>
        <v>6.9257410795901109</v>
      </c>
      <c r="D1504" s="2">
        <f t="shared" si="140"/>
        <v>7.2485343376309554</v>
      </c>
      <c r="E1504" s="2">
        <f t="shared" si="139"/>
        <v>-0.32279325804084458</v>
      </c>
      <c r="F1504" s="2">
        <f t="shared" si="137"/>
        <v>-0.23184256563857675</v>
      </c>
      <c r="G1504" s="2">
        <f t="shared" si="135"/>
        <v>-9.095069240226783E-2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5">
        <f>TITRES_STAT!D1508</f>
        <v>7.5330000000000004</v>
      </c>
      <c r="C1505" s="2">
        <f t="shared" si="138"/>
        <v>6.9476270673454783</v>
      </c>
      <c r="D1505" s="2">
        <f t="shared" si="140"/>
        <v>7.2696058681768108</v>
      </c>
      <c r="E1505" s="2">
        <f t="shared" si="139"/>
        <v>-0.32197880083133246</v>
      </c>
      <c r="F1505" s="2">
        <f t="shared" si="137"/>
        <v>-0.24986981267712791</v>
      </c>
      <c r="G1505" s="2">
        <f t="shared" si="135"/>
        <v>-7.2108988154204551E-2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5">
        <f>TITRES_STAT!D1509</f>
        <v>7.3860000000000001</v>
      </c>
      <c r="C1506" s="2">
        <f t="shared" si="138"/>
        <v>7.0138382877538659</v>
      </c>
      <c r="D1506" s="2">
        <f t="shared" si="140"/>
        <v>7.2782276557192684</v>
      </c>
      <c r="E1506" s="2">
        <f t="shared" si="139"/>
        <v>-0.26438936796540258</v>
      </c>
      <c r="F1506" s="2">
        <f t="shared" si="137"/>
        <v>-0.25277372373478285</v>
      </c>
      <c r="G1506" s="2">
        <f t="shared" si="135"/>
        <v>-1.1615644230619726E-2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5">
        <f>TITRES_STAT!D1510</f>
        <v>7.1639999999999997</v>
      </c>
      <c r="C1507" s="2">
        <f t="shared" si="138"/>
        <v>7.0380170127148087</v>
      </c>
      <c r="D1507" s="2">
        <f t="shared" si="140"/>
        <v>7.2697663478882113</v>
      </c>
      <c r="E1507" s="2">
        <f t="shared" si="139"/>
        <v>-0.23174933517340257</v>
      </c>
      <c r="F1507" s="2">
        <f t="shared" si="137"/>
        <v>-0.24856884602250681</v>
      </c>
      <c r="G1507" s="2">
        <f t="shared" si="135"/>
        <v>1.6819510849104241E-2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5">
        <f>TITRES_STAT!D1511</f>
        <v>7.3120000000000003</v>
      </c>
      <c r="C1508" s="2">
        <f t="shared" si="138"/>
        <v>7.0915528569125303</v>
      </c>
      <c r="D1508" s="2">
        <f t="shared" si="140"/>
        <v>7.2728947665631587</v>
      </c>
      <c r="E1508" s="2">
        <f t="shared" si="139"/>
        <v>-0.18134190965062835</v>
      </c>
      <c r="F1508" s="2">
        <f t="shared" si="137"/>
        <v>-0.23512345874813112</v>
      </c>
      <c r="G1508" s="2">
        <f t="shared" ref="G1508:G1571" si="141">E1508-F1508</f>
        <v>5.3781549097502768E-2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5">
        <f>TITRES_STAT!D1512</f>
        <v>7.3120000000000003</v>
      </c>
      <c r="C1509" s="2">
        <f t="shared" si="138"/>
        <v>7.1333139558490641</v>
      </c>
      <c r="D1509" s="2">
        <f t="shared" si="140"/>
        <v>7.2757914505214432</v>
      </c>
      <c r="E1509" s="2">
        <f t="shared" si="139"/>
        <v>-0.14247749467237902</v>
      </c>
      <c r="F1509" s="2">
        <f t="shared" ref="F1509:F1572" si="143">(E1509*(2/(10)))+((1-(2/10))*F1508)</f>
        <v>-0.21659426593298073</v>
      </c>
      <c r="G1509" s="2">
        <f t="shared" si="141"/>
        <v>7.4116771260601705E-2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5">
        <f>TITRES_STAT!D1513</f>
        <v>7.3120000000000003</v>
      </c>
      <c r="C1510" s="2">
        <f t="shared" si="138"/>
        <v>7.2051118087953618</v>
      </c>
      <c r="D1510" s="2">
        <f t="shared" si="140"/>
        <v>7.2784735652976327</v>
      </c>
      <c r="E1510" s="2">
        <f t="shared" si="139"/>
        <v>-7.3361756502270836E-2</v>
      </c>
      <c r="F1510" s="2">
        <f t="shared" si="143"/>
        <v>-0.18794776404683874</v>
      </c>
      <c r="G1510" s="2">
        <f t="shared" si="141"/>
        <v>0.11458600754456791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5">
        <f>TITRES_STAT!D1514</f>
        <v>7.3410000000000002</v>
      </c>
      <c r="C1511" s="2">
        <f t="shared" si="138"/>
        <v>7.2794022997499219</v>
      </c>
      <c r="D1511" s="2">
        <f t="shared" si="140"/>
        <v>7.2831051530533637</v>
      </c>
      <c r="E1511" s="2">
        <f t="shared" si="139"/>
        <v>-3.7028533034417777E-3</v>
      </c>
      <c r="F1511" s="2">
        <f t="shared" si="143"/>
        <v>-0.15109878189815937</v>
      </c>
      <c r="G1511" s="2">
        <f t="shared" si="141"/>
        <v>0.14739592859471759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5">
        <f>TITRES_STAT!D1515</f>
        <v>7.2750000000000004</v>
      </c>
      <c r="C1512" s="2">
        <f t="shared" si="138"/>
        <v>7.3468788690191644</v>
      </c>
      <c r="D1512" s="2">
        <f t="shared" si="140"/>
        <v>7.2825047713457067</v>
      </c>
      <c r="E1512" s="2">
        <f t="shared" si="139"/>
        <v>6.4374097673457698E-2</v>
      </c>
      <c r="F1512" s="2">
        <f t="shared" si="143"/>
        <v>-0.10800420598383596</v>
      </c>
      <c r="G1512" s="2">
        <f t="shared" si="141"/>
        <v>0.17237830365729367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5">
        <f>TITRES_STAT!D1516</f>
        <v>7.2969999999999997</v>
      </c>
      <c r="C1513" s="2">
        <f t="shared" si="138"/>
        <v>7.3993590430162159</v>
      </c>
      <c r="D1513" s="2">
        <f t="shared" si="140"/>
        <v>7.2835784919867654</v>
      </c>
      <c r="E1513" s="2">
        <f t="shared" si="139"/>
        <v>0.11578055102945051</v>
      </c>
      <c r="F1513" s="2">
        <f t="shared" si="143"/>
        <v>-6.3247254581178677E-2</v>
      </c>
      <c r="G1513" s="2">
        <f t="shared" si="141"/>
        <v>0.1790278056106292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5">
        <f>TITRES_STAT!D1517</f>
        <v>7.3120000000000003</v>
      </c>
      <c r="C1514" s="2">
        <f t="shared" si="138"/>
        <v>7.4437653440906439</v>
      </c>
      <c r="D1514" s="2">
        <f t="shared" si="140"/>
        <v>7.2856837888766348</v>
      </c>
      <c r="E1514" s="2">
        <f t="shared" si="139"/>
        <v>0.15808155521400913</v>
      </c>
      <c r="F1514" s="2">
        <f t="shared" si="143"/>
        <v>-1.8981492622141119E-2</v>
      </c>
      <c r="G1514" s="2">
        <f t="shared" si="141"/>
        <v>0.17706304783615023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5">
        <f>TITRES_STAT!D1518</f>
        <v>7.0979999999999999</v>
      </c>
      <c r="C1515" s="2">
        <f t="shared" si="138"/>
        <v>7.4574937526920841</v>
      </c>
      <c r="D1515" s="2">
        <f t="shared" si="140"/>
        <v>7.2717812859968847</v>
      </c>
      <c r="E1515" s="2">
        <f t="shared" si="139"/>
        <v>0.18571246669519947</v>
      </c>
      <c r="F1515" s="2">
        <f t="shared" si="143"/>
        <v>2.1957299241327003E-2</v>
      </c>
      <c r="G1515" s="2">
        <f t="shared" si="141"/>
        <v>0.16375516745387247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5">
        <f>TITRES_STAT!D1519</f>
        <v>7.2380000000000004</v>
      </c>
      <c r="C1516" s="2">
        <f t="shared" si="138"/>
        <v>7.4464947138163788</v>
      </c>
      <c r="D1516" s="2">
        <f t="shared" si="140"/>
        <v>7.2692789685156338</v>
      </c>
      <c r="E1516" s="2">
        <f t="shared" si="139"/>
        <v>0.17721574530074502</v>
      </c>
      <c r="F1516" s="2">
        <f t="shared" si="143"/>
        <v>5.3008988453210608E-2</v>
      </c>
      <c r="G1516" s="2">
        <f t="shared" si="141"/>
        <v>0.12420675684753441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5">
        <f>TITRES_STAT!D1520</f>
        <v>7.024</v>
      </c>
      <c r="C1517" s="2">
        <f t="shared" si="138"/>
        <v>7.403033988613859</v>
      </c>
      <c r="D1517" s="2">
        <f t="shared" si="140"/>
        <v>7.2511101560329942</v>
      </c>
      <c r="E1517" s="2">
        <f t="shared" si="139"/>
        <v>0.15192383258086473</v>
      </c>
      <c r="F1517" s="2">
        <f t="shared" si="143"/>
        <v>7.2791957278741437E-2</v>
      </c>
      <c r="G1517" s="2">
        <f t="shared" si="141"/>
        <v>7.9131875302123289E-2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5">
        <f>TITRES_STAT!D1521</f>
        <v>7.024</v>
      </c>
      <c r="C1518" s="2">
        <f t="shared" si="138"/>
        <v>7.3890287595963429</v>
      </c>
      <c r="D1518" s="2">
        <f t="shared" si="140"/>
        <v>7.2342871815120313</v>
      </c>
      <c r="E1518" s="2">
        <f t="shared" si="139"/>
        <v>0.15474157808431155</v>
      </c>
      <c r="F1518" s="2">
        <f t="shared" si="143"/>
        <v>8.9181881439855462E-2</v>
      </c>
      <c r="G1518" s="2">
        <f t="shared" si="141"/>
        <v>6.5559696644456086E-2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5">
        <f>TITRES_STAT!D1522</f>
        <v>7.2009999999999996</v>
      </c>
      <c r="C1519" s="2">
        <f t="shared" si="138"/>
        <v>7.3771781811969053</v>
      </c>
      <c r="D1519" s="2">
        <f t="shared" si="140"/>
        <v>7.2318214643629926</v>
      </c>
      <c r="E1519" s="2">
        <f t="shared" si="139"/>
        <v>0.14535671683391271</v>
      </c>
      <c r="F1519" s="2">
        <f t="shared" si="143"/>
        <v>0.10041684851866692</v>
      </c>
      <c r="G1519" s="2">
        <f t="shared" si="141"/>
        <v>4.4939868315245796E-2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5">
        <f>TITRES_STAT!D1523</f>
        <v>7.2009999999999996</v>
      </c>
      <c r="C1520" s="2">
        <f t="shared" si="138"/>
        <v>7.3671507687050735</v>
      </c>
      <c r="D1520" s="2">
        <f t="shared" si="140"/>
        <v>7.2295383929286974</v>
      </c>
      <c r="E1520" s="2">
        <f t="shared" si="139"/>
        <v>0.13761237577637608</v>
      </c>
      <c r="F1520" s="2">
        <f t="shared" si="143"/>
        <v>0.10785595397020875</v>
      </c>
      <c r="G1520" s="2">
        <f t="shared" si="141"/>
        <v>2.9756421806167332E-2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5">
        <f>TITRES_STAT!D1524</f>
        <v>7.2009999999999996</v>
      </c>
      <c r="C1521" s="2">
        <f t="shared" si="138"/>
        <v>7.3631275735196775</v>
      </c>
      <c r="D1521" s="2">
        <f t="shared" si="140"/>
        <v>7.2274244378969428</v>
      </c>
      <c r="E1521" s="2">
        <f t="shared" si="139"/>
        <v>0.13570313562273473</v>
      </c>
      <c r="F1521" s="2">
        <f t="shared" si="143"/>
        <v>0.11342539030071395</v>
      </c>
      <c r="G1521" s="2">
        <f t="shared" si="141"/>
        <v>2.2277745322020773E-2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5">
        <f>TITRES_STAT!D1525</f>
        <v>7.2009999999999996</v>
      </c>
      <c r="C1522" s="2">
        <f t="shared" si="138"/>
        <v>7.3495694852858815</v>
      </c>
      <c r="D1522" s="2">
        <f t="shared" si="140"/>
        <v>7.2254670721267988</v>
      </c>
      <c r="E1522" s="2">
        <f t="shared" si="139"/>
        <v>0.12410241315908266</v>
      </c>
      <c r="F1522" s="2">
        <f t="shared" si="143"/>
        <v>0.1155607948723877</v>
      </c>
      <c r="G1522" s="2">
        <f t="shared" si="141"/>
        <v>8.5416182866949603E-3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5">
        <f>TITRES_STAT!D1526</f>
        <v>7.016</v>
      </c>
      <c r="C1523" s="2">
        <f t="shared" si="138"/>
        <v>7.3414818721649766</v>
      </c>
      <c r="D1523" s="2">
        <f t="shared" si="140"/>
        <v>7.2099509927099996</v>
      </c>
      <c r="E1523" s="2">
        <f t="shared" si="139"/>
        <v>0.13153087945497699</v>
      </c>
      <c r="F1523" s="2">
        <f t="shared" si="143"/>
        <v>0.11875481178890557</v>
      </c>
      <c r="G1523" s="2">
        <f t="shared" si="141"/>
        <v>1.2776067666071422E-2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5">
        <f>TITRES_STAT!D1527</f>
        <v>7.0750000000000002</v>
      </c>
      <c r="C1524" s="2">
        <f t="shared" si="138"/>
        <v>7.3369461995242116</v>
      </c>
      <c r="D1524" s="2">
        <f t="shared" si="140"/>
        <v>7.1999546228796287</v>
      </c>
      <c r="E1524" s="2">
        <f t="shared" si="139"/>
        <v>0.13699157664458284</v>
      </c>
      <c r="F1524" s="2">
        <f t="shared" si="143"/>
        <v>0.12240216476004102</v>
      </c>
      <c r="G1524" s="2">
        <f t="shared" si="141"/>
        <v>1.4589411884541811E-2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5">
        <f>TITRES_STAT!D1528</f>
        <v>7.0750000000000002</v>
      </c>
      <c r="C1525" s="2">
        <f t="shared" si="138"/>
        <v>7.3001852457512566</v>
      </c>
      <c r="D1525" s="2">
        <f t="shared" si="140"/>
        <v>7.190698724888545</v>
      </c>
      <c r="E1525" s="2">
        <f t="shared" si="139"/>
        <v>0.1094865208627116</v>
      </c>
      <c r="F1525" s="2">
        <f t="shared" si="143"/>
        <v>0.11981903598057514</v>
      </c>
      <c r="G1525" s="2">
        <f t="shared" si="141"/>
        <v>-1.0332515117863539E-2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5">
        <f>TITRES_STAT!D1529</f>
        <v>7.0750000000000002</v>
      </c>
      <c r="C1526" s="2">
        <f t="shared" si="138"/>
        <v>7.290618284866448</v>
      </c>
      <c r="D1526" s="2">
        <f t="shared" si="140"/>
        <v>7.1821284489708743</v>
      </c>
      <c r="E1526" s="2">
        <f t="shared" si="139"/>
        <v>0.10848983589557371</v>
      </c>
      <c r="F1526" s="2">
        <f t="shared" si="143"/>
        <v>0.11755319596357486</v>
      </c>
      <c r="G1526" s="2">
        <f t="shared" si="141"/>
        <v>-9.0633600680011528E-3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5">
        <f>TITRES_STAT!D1530</f>
        <v>7.1269999999999998</v>
      </c>
      <c r="C1527" s="2">
        <f t="shared" si="138"/>
        <v>7.2496000871946871</v>
      </c>
      <c r="D1527" s="2">
        <f t="shared" si="140"/>
        <v>7.1780448601582174</v>
      </c>
      <c r="E1527" s="2">
        <f t="shared" si="139"/>
        <v>7.155522703646966E-2</v>
      </c>
      <c r="F1527" s="2">
        <f t="shared" si="143"/>
        <v>0.10835360217815382</v>
      </c>
      <c r="G1527" s="2">
        <f t="shared" si="141"/>
        <v>-3.6798375141684159E-2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5">
        <f>TITRES_STAT!D1531</f>
        <v>7.016</v>
      </c>
      <c r="C1528" s="2">
        <f t="shared" si="138"/>
        <v>7.2148923814724277</v>
      </c>
      <c r="D1528" s="2">
        <f t="shared" si="140"/>
        <v>7.1660415371835349</v>
      </c>
      <c r="E1528" s="2">
        <f t="shared" si="139"/>
        <v>4.8850844288892858E-2</v>
      </c>
      <c r="F1528" s="2">
        <f t="shared" si="143"/>
        <v>9.6453050600301626E-2</v>
      </c>
      <c r="G1528" s="2">
        <f t="shared" si="141"/>
        <v>-4.7602206311408768E-2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5">
        <f>TITRES_STAT!D1532</f>
        <v>7.016</v>
      </c>
      <c r="C1529" s="2">
        <f t="shared" si="138"/>
        <v>7.2127550920151311</v>
      </c>
      <c r="D1529" s="2">
        <f t="shared" si="140"/>
        <v>7.154927349244014</v>
      </c>
      <c r="E1529" s="2">
        <f t="shared" si="139"/>
        <v>5.782774277111713E-2</v>
      </c>
      <c r="F1529" s="2">
        <f t="shared" si="143"/>
        <v>8.872798903446473E-2</v>
      </c>
      <c r="G1529" s="2">
        <f t="shared" si="141"/>
        <v>-3.09002462633476E-2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5">
        <f>TITRES_STAT!D1533</f>
        <v>7.016</v>
      </c>
      <c r="C1530" s="2">
        <f t="shared" si="138"/>
        <v>7.2109466163204958</v>
      </c>
      <c r="D1530" s="2">
        <f t="shared" si="140"/>
        <v>7.1446364344851983</v>
      </c>
      <c r="E1530" s="2">
        <f t="shared" si="139"/>
        <v>6.6310181835297577E-2</v>
      </c>
      <c r="F1530" s="2">
        <f t="shared" si="143"/>
        <v>8.4244427594631299E-2</v>
      </c>
      <c r="G1530" s="2">
        <f t="shared" si="141"/>
        <v>-1.7934245759333722E-2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5">
        <f>TITRES_STAT!D1534</f>
        <v>7.016</v>
      </c>
      <c r="C1531" s="2">
        <f t="shared" si="138"/>
        <v>7.2094163676558045</v>
      </c>
      <c r="D1531" s="2">
        <f t="shared" si="140"/>
        <v>7.1351078097085177</v>
      </c>
      <c r="E1531" s="2">
        <f t="shared" si="139"/>
        <v>7.4308557947286857E-2</v>
      </c>
      <c r="F1531" s="2">
        <f t="shared" si="143"/>
        <v>8.2257253665162414E-2</v>
      </c>
      <c r="G1531" s="2">
        <f t="shared" si="141"/>
        <v>-7.9486957178755563E-3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5">
        <f>TITRES_STAT!D1535</f>
        <v>7.0090000000000003</v>
      </c>
      <c r="C1532" s="2">
        <f t="shared" si="138"/>
        <v>7.2081215418626039</v>
      </c>
      <c r="D1532" s="2">
        <f t="shared" si="140"/>
        <v>7.1257664904708502</v>
      </c>
      <c r="E1532" s="2">
        <f t="shared" si="139"/>
        <v>8.2355051391753697E-2</v>
      </c>
      <c r="F1532" s="2">
        <f t="shared" si="143"/>
        <v>8.2276813210480679E-2</v>
      </c>
      <c r="G1532" s="2">
        <f t="shared" si="141"/>
        <v>7.8238181273018736E-5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5">
        <f>TITRES_STAT!D1536</f>
        <v>7.0019999999999998</v>
      </c>
      <c r="C1533" s="2">
        <f t="shared" si="138"/>
        <v>7.1785643815760496</v>
      </c>
      <c r="D1533" s="2">
        <f t="shared" si="140"/>
        <v>7.1165986022878238</v>
      </c>
      <c r="E1533" s="2">
        <f t="shared" si="139"/>
        <v>6.1965779288225775E-2</v>
      </c>
      <c r="F1533" s="2">
        <f t="shared" si="143"/>
        <v>7.8214606426029704E-2</v>
      </c>
      <c r="G1533" s="2">
        <f t="shared" si="141"/>
        <v>-1.6248827137803928E-2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5">
        <f>TITRES_STAT!D1537</f>
        <v>6.9420000000000002</v>
      </c>
      <c r="C1534" s="2">
        <f t="shared" si="138"/>
        <v>7.162631399795119</v>
      </c>
      <c r="D1534" s="2">
        <f t="shared" si="140"/>
        <v>7.1036653724887255</v>
      </c>
      <c r="E1534" s="2">
        <f t="shared" si="139"/>
        <v>5.8966027306393443E-2</v>
      </c>
      <c r="F1534" s="2">
        <f t="shared" si="143"/>
        <v>7.4364890602102468E-2</v>
      </c>
      <c r="G1534" s="2">
        <f t="shared" si="141"/>
        <v>-1.5398863295709025E-2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5">
        <f>TITRES_STAT!D1538</f>
        <v>6.9420000000000002</v>
      </c>
      <c r="C1535" s="2">
        <f t="shared" si="138"/>
        <v>7.1491496459804846</v>
      </c>
      <c r="D1535" s="2">
        <f t="shared" si="140"/>
        <v>7.0916901597117832</v>
      </c>
      <c r="E1535" s="2">
        <f t="shared" si="139"/>
        <v>5.7459486268701454E-2</v>
      </c>
      <c r="F1535" s="2">
        <f t="shared" si="143"/>
        <v>7.0983809735422274E-2</v>
      </c>
      <c r="G1535" s="2">
        <f t="shared" si="141"/>
        <v>-1.352432346672082E-2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5">
        <f>TITRES_STAT!D1539</f>
        <v>7.0679999999999996</v>
      </c>
      <c r="C1536" s="2">
        <f t="shared" si="138"/>
        <v>7.1377420081373337</v>
      </c>
      <c r="D1536" s="2">
        <f t="shared" si="140"/>
        <v>7.0899353330664656</v>
      </c>
      <c r="E1536" s="2">
        <f t="shared" si="139"/>
        <v>4.780667507086811E-2</v>
      </c>
      <c r="F1536" s="2">
        <f t="shared" si="143"/>
        <v>6.6348382802511444E-2</v>
      </c>
      <c r="G1536" s="2">
        <f t="shared" si="141"/>
        <v>-1.8541707731643334E-2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5">
        <f>TITRES_STAT!D1540</f>
        <v>7.0380000000000003</v>
      </c>
      <c r="C1537" s="2">
        <f t="shared" si="138"/>
        <v>7.1360893915008212</v>
      </c>
      <c r="D1537" s="2">
        <f t="shared" si="140"/>
        <v>7.0860882713578386</v>
      </c>
      <c r="E1537" s="2">
        <f t="shared" si="139"/>
        <v>5.0001120142982636E-2</v>
      </c>
      <c r="F1537" s="2">
        <f t="shared" si="143"/>
        <v>6.3078930270605682E-2</v>
      </c>
      <c r="G1537" s="2">
        <f t="shared" si="141"/>
        <v>-1.3077810127623046E-2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5">
        <f>TITRES_STAT!D1541</f>
        <v>7.0380000000000003</v>
      </c>
      <c r="C1538" s="2">
        <f t="shared" si="138"/>
        <v>7.1176141005006945</v>
      </c>
      <c r="D1538" s="2">
        <f t="shared" si="140"/>
        <v>7.0825261771831842</v>
      </c>
      <c r="E1538" s="2">
        <f t="shared" si="139"/>
        <v>3.5087923317510317E-2</v>
      </c>
      <c r="F1538" s="2">
        <f t="shared" si="143"/>
        <v>5.7480728879986613E-2</v>
      </c>
      <c r="G1538" s="2">
        <f t="shared" si="141"/>
        <v>-2.2392805562476296E-2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5">
        <f>TITRES_STAT!D1542</f>
        <v>7.0380000000000003</v>
      </c>
      <c r="C1539" s="2">
        <f t="shared" si="138"/>
        <v>7.1019811619621258</v>
      </c>
      <c r="D1539" s="2">
        <f t="shared" si="140"/>
        <v>7.0792279418362822</v>
      </c>
      <c r="E1539" s="2">
        <f t="shared" si="139"/>
        <v>2.2753220125843576E-2</v>
      </c>
      <c r="F1539" s="2">
        <f t="shared" si="143"/>
        <v>5.0535227129158006E-2</v>
      </c>
      <c r="G1539" s="2">
        <f t="shared" si="141"/>
        <v>-2.778200700331443E-2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5">
        <f>TITRES_STAT!D1543</f>
        <v>7.0380000000000003</v>
      </c>
      <c r="C1540" s="2">
        <f t="shared" si="138"/>
        <v>7.0887532908910291</v>
      </c>
      <c r="D1540" s="2">
        <f t="shared" si="140"/>
        <v>7.0761740202187804</v>
      </c>
      <c r="E1540" s="2">
        <f t="shared" si="139"/>
        <v>1.2579270672248732E-2</v>
      </c>
      <c r="F1540" s="2">
        <f t="shared" si="143"/>
        <v>4.2944035837776152E-2</v>
      </c>
      <c r="G1540" s="2">
        <f t="shared" si="141"/>
        <v>-3.036476516552742E-2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5">
        <f>TITRES_STAT!D1544</f>
        <v>7.0380000000000003</v>
      </c>
      <c r="C1541" s="2">
        <f t="shared" si="138"/>
        <v>7.0775604769077942</v>
      </c>
      <c r="D1541" s="2">
        <f t="shared" si="140"/>
        <v>7.0733463150173899</v>
      </c>
      <c r="E1541" s="2">
        <f t="shared" si="139"/>
        <v>4.2141618904043554E-3</v>
      </c>
      <c r="F1541" s="2">
        <f t="shared" si="143"/>
        <v>3.5198061048301796E-2</v>
      </c>
      <c r="G1541" s="2">
        <f t="shared" si="141"/>
        <v>-3.098389915789744E-2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5">
        <f>TITRES_STAT!D1545</f>
        <v>7.1269999999999998</v>
      </c>
      <c r="C1542" s="2">
        <f t="shared" si="138"/>
        <v>7.0670127112296726</v>
      </c>
      <c r="D1542" s="2">
        <f t="shared" si="140"/>
        <v>7.0773206620531388</v>
      </c>
      <c r="E1542" s="2">
        <f t="shared" si="139"/>
        <v>-1.030795082346625E-2</v>
      </c>
      <c r="F1542" s="2">
        <f t="shared" si="143"/>
        <v>2.6096858673948186E-2</v>
      </c>
      <c r="G1542" s="2">
        <f t="shared" si="141"/>
        <v>-3.6404809497414439E-2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5">
        <f>TITRES_STAT!D1546</f>
        <v>7.0830000000000002</v>
      </c>
      <c r="C1543" s="2">
        <f t="shared" si="138"/>
        <v>7.0570107556558765</v>
      </c>
      <c r="D1543" s="2">
        <f t="shared" si="140"/>
        <v>7.0777413537529066</v>
      </c>
      <c r="E1543" s="2">
        <f t="shared" si="139"/>
        <v>-2.073059809703004E-2</v>
      </c>
      <c r="F1543" s="2">
        <f t="shared" si="143"/>
        <v>1.6731367319752541E-2</v>
      </c>
      <c r="G1543" s="2">
        <f t="shared" si="141"/>
        <v>-3.7461965416782581E-2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5">
        <f>TITRES_STAT!D1547</f>
        <v>7.0679999999999996</v>
      </c>
      <c r="C1544" s="2">
        <f t="shared" si="138"/>
        <v>7.0393167932472807</v>
      </c>
      <c r="D1544" s="2">
        <f t="shared" si="140"/>
        <v>7.0770197719934318</v>
      </c>
      <c r="E1544" s="2">
        <f t="shared" si="139"/>
        <v>-3.7702978746151139E-2</v>
      </c>
      <c r="F1544" s="2">
        <f t="shared" si="143"/>
        <v>5.8444981065718061E-3</v>
      </c>
      <c r="G1544" s="2">
        <f t="shared" si="141"/>
        <v>-4.3547476852722942E-2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5">
        <f>TITRES_STAT!D1548</f>
        <v>7.0679999999999996</v>
      </c>
      <c r="C1545" s="2">
        <f t="shared" si="138"/>
        <v>7.0243449789015457</v>
      </c>
      <c r="D1545" s="2">
        <f t="shared" si="140"/>
        <v>7.0763516407346589</v>
      </c>
      <c r="E1545" s="2">
        <f t="shared" si="139"/>
        <v>-5.2006661833113199E-2</v>
      </c>
      <c r="F1545" s="2">
        <f t="shared" si="143"/>
        <v>-5.7257338813651963E-3</v>
      </c>
      <c r="G1545" s="2">
        <f t="shared" si="141"/>
        <v>-4.6280927951747999E-2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5">
        <f>TITRES_STAT!D1549</f>
        <v>6.9420000000000002</v>
      </c>
      <c r="C1546" s="2">
        <f t="shared" si="138"/>
        <v>7.0310611359936157</v>
      </c>
      <c r="D1546" s="2">
        <f t="shared" si="140"/>
        <v>7.0663996673469063</v>
      </c>
      <c r="E1546" s="2">
        <f t="shared" si="139"/>
        <v>-3.533853135329057E-2</v>
      </c>
      <c r="F1546" s="2">
        <f t="shared" si="143"/>
        <v>-1.1648293375750272E-2</v>
      </c>
      <c r="G1546" s="2">
        <f t="shared" si="141"/>
        <v>-2.3690237977540298E-2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5">
        <f>TITRES_STAT!D1550</f>
        <v>7.0830000000000002</v>
      </c>
      <c r="C1547" s="2">
        <f t="shared" si="138"/>
        <v>7.0321286535330598</v>
      </c>
      <c r="D1547" s="2">
        <f t="shared" si="140"/>
        <v>7.0676293216175061</v>
      </c>
      <c r="E1547" s="2">
        <f t="shared" si="139"/>
        <v>-3.5500668084446296E-2</v>
      </c>
      <c r="F1547" s="2">
        <f t="shared" si="143"/>
        <v>-1.6418768317489479E-2</v>
      </c>
      <c r="G1547" s="2">
        <f t="shared" si="141"/>
        <v>-1.9081899766956817E-2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5">
        <f>TITRES_STAT!D1551</f>
        <v>7.0830000000000002</v>
      </c>
      <c r="C1548" s="2">
        <f t="shared" si="138"/>
        <v>7.0330319376048971</v>
      </c>
      <c r="D1548" s="2">
        <f t="shared" si="140"/>
        <v>7.0687678903865798</v>
      </c>
      <c r="E1548" s="2">
        <f t="shared" si="139"/>
        <v>-3.5735952781682734E-2</v>
      </c>
      <c r="F1548" s="2">
        <f t="shared" si="143"/>
        <v>-2.0282205210328131E-2</v>
      </c>
      <c r="G1548" s="2">
        <f t="shared" si="141"/>
        <v>-1.5453747571354603E-2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5">
        <f>TITRES_STAT!D1552</f>
        <v>7.0830000000000002</v>
      </c>
      <c r="C1549" s="2">
        <f t="shared" si="138"/>
        <v>7.0337962548964521</v>
      </c>
      <c r="D1549" s="2">
        <f t="shared" si="140"/>
        <v>7.0698221207283147</v>
      </c>
      <c r="E1549" s="2">
        <f t="shared" si="139"/>
        <v>-3.6025865831862625E-2</v>
      </c>
      <c r="F1549" s="2">
        <f t="shared" si="143"/>
        <v>-2.343093733463503E-2</v>
      </c>
      <c r="G1549" s="2">
        <f t="shared" si="141"/>
        <v>-1.2594928497227594E-2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5">
        <f>TITRES_STAT!D1553</f>
        <v>7.2670000000000003</v>
      </c>
      <c r="C1550" s="2">
        <f t="shared" si="138"/>
        <v>7.0344429849123831</v>
      </c>
      <c r="D1550" s="2">
        <f t="shared" si="140"/>
        <v>7.0844278895632549</v>
      </c>
      <c r="E1550" s="2">
        <f t="shared" si="139"/>
        <v>-4.9984904650871798E-2</v>
      </c>
      <c r="F1550" s="2">
        <f t="shared" si="143"/>
        <v>-2.8741730797882385E-2</v>
      </c>
      <c r="G1550" s="2">
        <f t="shared" si="141"/>
        <v>-2.1243173852989412E-2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5">
        <f>TITRES_STAT!D1554</f>
        <v>7.2670000000000003</v>
      </c>
      <c r="C1551" s="2">
        <f t="shared" ref="C1551:C1614" si="144">$C$4*B1541+C1550*(1-$C$4)</f>
        <v>7.0349902180027861</v>
      </c>
      <c r="D1551" s="2">
        <f t="shared" si="140"/>
        <v>7.097951749595607</v>
      </c>
      <c r="E1551" s="2">
        <f t="shared" si="139"/>
        <v>-6.2961531592820918E-2</v>
      </c>
      <c r="F1551" s="2">
        <f t="shared" si="143"/>
        <v>-3.5585690956870093E-2</v>
      </c>
      <c r="G1551" s="2">
        <f t="shared" si="141"/>
        <v>-2.7375840635950825E-2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5">
        <f>TITRES_STAT!D1555</f>
        <v>7.3860000000000001</v>
      </c>
      <c r="C1552" s="2">
        <f t="shared" si="144"/>
        <v>7.0491455690792808</v>
      </c>
      <c r="D1552" s="2">
        <f t="shared" si="140"/>
        <v>7.1192886570329694</v>
      </c>
      <c r="E1552" s="2">
        <f t="shared" si="139"/>
        <v>-7.0143087953688621E-2</v>
      </c>
      <c r="F1552" s="2">
        <f t="shared" si="143"/>
        <v>-4.24971703562338E-2</v>
      </c>
      <c r="G1552" s="2">
        <f t="shared" si="141"/>
        <v>-2.7645917597454821E-2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5">
        <f>TITRES_STAT!D1556</f>
        <v>7.3860000000000001</v>
      </c>
      <c r="C1553" s="2">
        <f t="shared" si="144"/>
        <v>7.0543539430670839</v>
      </c>
      <c r="D1553" s="2">
        <f t="shared" si="140"/>
        <v>7.1390450528083047</v>
      </c>
      <c r="E1553" s="2">
        <f t="shared" si="139"/>
        <v>-8.4691109741220849E-2</v>
      </c>
      <c r="F1553" s="2">
        <f t="shared" si="143"/>
        <v>-5.0935958233231216E-2</v>
      </c>
      <c r="G1553" s="2">
        <f t="shared" si="141"/>
        <v>-3.3755151507989634E-2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5">
        <f>TITRES_STAT!D1557</f>
        <v>7.3490000000000002</v>
      </c>
      <c r="C1554" s="2">
        <f t="shared" si="144"/>
        <v>7.0564533364413782</v>
      </c>
      <c r="D1554" s="2">
        <f t="shared" si="140"/>
        <v>7.1545972711188011</v>
      </c>
      <c r="E1554" s="2">
        <f t="shared" si="139"/>
        <v>-9.8143934677422884E-2</v>
      </c>
      <c r="F1554" s="2">
        <f t="shared" si="143"/>
        <v>-6.0377553522069555E-2</v>
      </c>
      <c r="G1554" s="2">
        <f t="shared" si="141"/>
        <v>-3.7766381155353329E-2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5">
        <f>TITRES_STAT!D1558</f>
        <v>7.2009999999999996</v>
      </c>
      <c r="C1555" s="2">
        <f t="shared" si="144"/>
        <v>7.0582297462196273</v>
      </c>
      <c r="D1555" s="2">
        <f t="shared" si="140"/>
        <v>7.1580345102951863</v>
      </c>
      <c r="E1555" s="2">
        <f t="shared" si="139"/>
        <v>-9.9804764075559049E-2</v>
      </c>
      <c r="F1555" s="2">
        <f t="shared" si="143"/>
        <v>-6.8262995632767456E-2</v>
      </c>
      <c r="G1555" s="2">
        <f t="shared" si="141"/>
        <v>-3.1541768442791593E-2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5">
        <f>TITRES_STAT!D1559</f>
        <v>7.415</v>
      </c>
      <c r="C1556" s="2">
        <f t="shared" si="144"/>
        <v>7.0403482468012228</v>
      </c>
      <c r="D1556" s="2">
        <f t="shared" si="140"/>
        <v>7.1770689910140621</v>
      </c>
      <c r="E1556" s="2">
        <f t="shared" si="139"/>
        <v>-0.13672074421283931</v>
      </c>
      <c r="F1556" s="2">
        <f t="shared" si="143"/>
        <v>-8.1954545348781827E-2</v>
      </c>
      <c r="G1556" s="2">
        <f t="shared" si="141"/>
        <v>-5.476619886405748E-2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5">
        <f>TITRES_STAT!D1560</f>
        <v>7.4820000000000002</v>
      </c>
      <c r="C1557" s="2">
        <f t="shared" si="144"/>
        <v>7.0469100549856503</v>
      </c>
      <c r="D1557" s="2">
        <f t="shared" si="140"/>
        <v>7.199656473161169</v>
      </c>
      <c r="E1557" s="2">
        <f t="shared" si="139"/>
        <v>-0.15274641817551871</v>
      </c>
      <c r="F1557" s="2">
        <f t="shared" si="143"/>
        <v>-9.6112919914129208E-2</v>
      </c>
      <c r="G1557" s="2">
        <f t="shared" si="141"/>
        <v>-5.6633498261389498E-2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5">
        <f>TITRES_STAT!D1561</f>
        <v>7.681</v>
      </c>
      <c r="C1558" s="2">
        <f t="shared" si="144"/>
        <v>7.0524623542186271</v>
      </c>
      <c r="D1558" s="2">
        <f t="shared" si="140"/>
        <v>7.2353115492233044</v>
      </c>
      <c r="E1558" s="2">
        <f t="shared" si="139"/>
        <v>-0.18284919500467733</v>
      </c>
      <c r="F1558" s="2">
        <f t="shared" si="143"/>
        <v>-0.11346017493223884</v>
      </c>
      <c r="G1558" s="2">
        <f t="shared" si="141"/>
        <v>-6.9389020072438495E-2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5">
        <f>TITRES_STAT!D1562</f>
        <v>7.681</v>
      </c>
      <c r="C1559" s="2">
        <f t="shared" si="144"/>
        <v>7.0571604535696073</v>
      </c>
      <c r="D1559" s="2">
        <f t="shared" si="140"/>
        <v>7.2683255085400962</v>
      </c>
      <c r="E1559" s="2">
        <f t="shared" si="139"/>
        <v>-0.21116505497048887</v>
      </c>
      <c r="F1559" s="2">
        <f t="shared" si="143"/>
        <v>-0.13300115093988885</v>
      </c>
      <c r="G1559" s="2">
        <f t="shared" si="141"/>
        <v>-7.8163904030600029E-2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5">
        <f>TITRES_STAT!D1563</f>
        <v>7.681</v>
      </c>
      <c r="C1560" s="2">
        <f t="shared" si="144"/>
        <v>7.0894434607127446</v>
      </c>
      <c r="D1560" s="2">
        <f t="shared" si="140"/>
        <v>7.2988939893889775</v>
      </c>
      <c r="E1560" s="2">
        <f t="shared" si="139"/>
        <v>-0.20945052867623293</v>
      </c>
      <c r="F1560" s="2">
        <f t="shared" si="143"/>
        <v>-0.14829102648715767</v>
      </c>
      <c r="G1560" s="2">
        <f t="shared" si="141"/>
        <v>-6.115950218907526E-2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5">
        <f>TITRES_STAT!D1564</f>
        <v>7.7549999999999999</v>
      </c>
      <c r="C1561" s="2">
        <f t="shared" si="144"/>
        <v>7.1167598513723229</v>
      </c>
      <c r="D1561" s="2">
        <f t="shared" si="140"/>
        <v>7.3326796198046091</v>
      </c>
      <c r="E1561" s="2">
        <f t="shared" si="139"/>
        <v>-0.21591976843228622</v>
      </c>
      <c r="F1561" s="2">
        <f t="shared" si="143"/>
        <v>-0.1618167748761834</v>
      </c>
      <c r="G1561" s="2">
        <f t="shared" si="141"/>
        <v>-5.4102993556102819E-2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5">
        <f>TITRES_STAT!D1565</f>
        <v>7.984</v>
      </c>
      <c r="C1562" s="2">
        <f t="shared" si="144"/>
        <v>7.1581814126996584</v>
      </c>
      <c r="D1562" s="2">
        <f t="shared" si="140"/>
        <v>7.3809255738931565</v>
      </c>
      <c r="E1562" s="2">
        <f t="shared" si="139"/>
        <v>-0.22274416119349816</v>
      </c>
      <c r="F1562" s="2">
        <f t="shared" si="143"/>
        <v>-0.17400225213964635</v>
      </c>
      <c r="G1562" s="2">
        <f t="shared" si="141"/>
        <v>-4.8741909053851812E-2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5">
        <f>TITRES_STAT!D1566</f>
        <v>8.1240000000000006</v>
      </c>
      <c r="C1563" s="2">
        <f t="shared" si="144"/>
        <v>7.19323042613048</v>
      </c>
      <c r="D1563" s="2">
        <f t="shared" si="140"/>
        <v>7.4359681239751447</v>
      </c>
      <c r="E1563" s="2">
        <f t="shared" si="139"/>
        <v>-0.2427376978446647</v>
      </c>
      <c r="F1563" s="2">
        <f t="shared" si="143"/>
        <v>-0.18774934128065002</v>
      </c>
      <c r="G1563" s="2">
        <f t="shared" si="141"/>
        <v>-5.4988356564014684E-2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5">
        <f>TITRES_STAT!D1567</f>
        <v>8.2279999999999998</v>
      </c>
      <c r="C1564" s="2">
        <f t="shared" si="144"/>
        <v>7.2171949759565601</v>
      </c>
      <c r="D1564" s="2">
        <f t="shared" si="140"/>
        <v>7.4946371518288375</v>
      </c>
      <c r="E1564" s="2">
        <f t="shared" ref="E1564:E1627" si="145">C1564-D1564</f>
        <v>-0.27744217587227737</v>
      </c>
      <c r="F1564" s="2">
        <f t="shared" si="143"/>
        <v>-0.20568790819897551</v>
      </c>
      <c r="G1564" s="2">
        <f t="shared" si="141"/>
        <v>-7.1754267673301869E-2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5">
        <f>TITRES_STAT!D1568</f>
        <v>8.25</v>
      </c>
      <c r="C1565" s="2">
        <f t="shared" si="144"/>
        <v>7.2147034411940121</v>
      </c>
      <c r="D1565" s="2">
        <f t="shared" ref="D1565:D1628" si="146">$D$4*B1565+(1-$D$4)*D1564</f>
        <v>7.5505899553970712</v>
      </c>
      <c r="E1565" s="2">
        <f t="shared" si="145"/>
        <v>-0.33588651420305915</v>
      </c>
      <c r="F1565" s="2">
        <f t="shared" si="143"/>
        <v>-0.23172762939979225</v>
      </c>
      <c r="G1565" s="2">
        <f t="shared" si="141"/>
        <v>-0.1041588848032669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5">
        <f>TITRES_STAT!D1569</f>
        <v>8.3460000000000001</v>
      </c>
      <c r="C1566" s="2">
        <f t="shared" si="144"/>
        <v>7.2455182963949332</v>
      </c>
      <c r="D1566" s="2">
        <f t="shared" si="146"/>
        <v>7.6095092179602508</v>
      </c>
      <c r="E1566" s="2">
        <f t="shared" si="145"/>
        <v>-0.36399092156531765</v>
      </c>
      <c r="F1566" s="2">
        <f t="shared" si="143"/>
        <v>-0.25818028783289737</v>
      </c>
      <c r="G1566" s="2">
        <f t="shared" si="141"/>
        <v>-0.10581063373242028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5">
        <f>TITRES_STAT!D1570</f>
        <v>8.1980000000000004</v>
      </c>
      <c r="C1567" s="2">
        <f t="shared" si="144"/>
        <v>7.2819000969495589</v>
      </c>
      <c r="D1567" s="2">
        <f t="shared" si="146"/>
        <v>7.6531011277409728</v>
      </c>
      <c r="E1567" s="2">
        <f t="shared" si="145"/>
        <v>-0.37120103079141398</v>
      </c>
      <c r="F1567" s="2">
        <f t="shared" si="143"/>
        <v>-0.28078443642460071</v>
      </c>
      <c r="G1567" s="2">
        <f t="shared" si="141"/>
        <v>-9.0416594366813263E-2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5">
        <f>TITRES_STAT!D1571</f>
        <v>8.2720000000000002</v>
      </c>
      <c r="C1568" s="2">
        <f t="shared" si="144"/>
        <v>7.3433000820342427</v>
      </c>
      <c r="D1568" s="2">
        <f t="shared" si="146"/>
        <v>7.6989454886490485</v>
      </c>
      <c r="E1568" s="2">
        <f t="shared" si="145"/>
        <v>-0.35564540661480581</v>
      </c>
      <c r="F1568" s="2">
        <f t="shared" si="143"/>
        <v>-0.29575663046264178</v>
      </c>
      <c r="G1568" s="2">
        <f t="shared" si="141"/>
        <v>-5.9888776152164036E-2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5">
        <f>TITRES_STAT!D1572</f>
        <v>8.25</v>
      </c>
      <c r="C1569" s="2">
        <f t="shared" si="144"/>
        <v>7.3952539155674364</v>
      </c>
      <c r="D1569" s="2">
        <f t="shared" si="146"/>
        <v>7.7397643413417114</v>
      </c>
      <c r="E1569" s="2">
        <f t="shared" si="145"/>
        <v>-0.34451042577427504</v>
      </c>
      <c r="F1569" s="2">
        <f t="shared" si="143"/>
        <v>-0.30550738952496842</v>
      </c>
      <c r="G1569" s="2">
        <f t="shared" si="141"/>
        <v>-3.9003036249306622E-2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5">
        <f>TITRES_STAT!D1573</f>
        <v>8.3460000000000001</v>
      </c>
      <c r="C1570" s="2">
        <f t="shared" si="144"/>
        <v>7.4392148516339853</v>
      </c>
      <c r="D1570" s="2">
        <f t="shared" si="146"/>
        <v>7.7846706864275106</v>
      </c>
      <c r="E1570" s="2">
        <f t="shared" si="145"/>
        <v>-0.34545583479352526</v>
      </c>
      <c r="F1570" s="2">
        <f t="shared" si="143"/>
        <v>-0.31349707857867981</v>
      </c>
      <c r="G1570" s="2">
        <f t="shared" si="141"/>
        <v>-3.1958756214845452E-2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5">
        <f>TITRES_STAT!D1574</f>
        <v>8.2720000000000002</v>
      </c>
      <c r="C1571" s="2">
        <f t="shared" si="144"/>
        <v>7.4877971821518337</v>
      </c>
      <c r="D1571" s="2">
        <f t="shared" si="146"/>
        <v>7.8207691540995468</v>
      </c>
      <c r="E1571" s="2">
        <f t="shared" si="145"/>
        <v>-0.33297197194771311</v>
      </c>
      <c r="F1571" s="2">
        <f t="shared" si="143"/>
        <v>-0.31739205725248648</v>
      </c>
      <c r="G1571" s="2">
        <f t="shared" si="141"/>
        <v>-1.5579914695226627E-2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5">
        <f>TITRES_STAT!D1575</f>
        <v>8.2720000000000002</v>
      </c>
      <c r="C1572" s="2">
        <f t="shared" si="144"/>
        <v>7.5641360772053972</v>
      </c>
      <c r="D1572" s="2">
        <f t="shared" si="146"/>
        <v>7.8541936612032837</v>
      </c>
      <c r="E1572" s="2">
        <f t="shared" si="145"/>
        <v>-0.2900575839978865</v>
      </c>
      <c r="F1572" s="2">
        <f t="shared" si="143"/>
        <v>-0.31192516260156655</v>
      </c>
      <c r="G1572" s="2">
        <f t="shared" ref="G1572:G1635" si="147">E1572-F1572</f>
        <v>2.1867578603680049E-2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5">
        <f>TITRES_STAT!D1576</f>
        <v>8.2720000000000002</v>
      </c>
      <c r="C1573" s="2">
        <f t="shared" si="144"/>
        <v>7.6502689884045676</v>
      </c>
      <c r="D1573" s="2">
        <f t="shared" si="146"/>
        <v>7.8851422788919292</v>
      </c>
      <c r="E1573" s="2">
        <f t="shared" si="145"/>
        <v>-0.23487329048736161</v>
      </c>
      <c r="F1573" s="2">
        <f t="shared" ref="F1573:F1636" si="149">(E1573*(2/(10)))+((1-(2/10))*F1572)</f>
        <v>-0.29651478817872556</v>
      </c>
      <c r="G1573" s="2">
        <f t="shared" si="147"/>
        <v>6.1641497691363956E-2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5">
        <f>TITRES_STAT!D1577</f>
        <v>8.3089999999999993</v>
      </c>
      <c r="C1574" s="2">
        <f t="shared" si="144"/>
        <v>7.739150682496172</v>
      </c>
      <c r="D1574" s="2">
        <f t="shared" si="146"/>
        <v>7.9165391471221565</v>
      </c>
      <c r="E1574" s="2">
        <f t="shared" si="145"/>
        <v>-0.17738846462598445</v>
      </c>
      <c r="F1574" s="2">
        <f t="shared" si="149"/>
        <v>-0.27268952346817732</v>
      </c>
      <c r="G1574" s="2">
        <f t="shared" si="147"/>
        <v>9.5301058842192865E-2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5">
        <f>TITRES_STAT!D1578</f>
        <v>8.3089999999999993</v>
      </c>
      <c r="C1575" s="2">
        <f t="shared" si="144"/>
        <v>7.8177428851890687</v>
      </c>
      <c r="D1575" s="2">
        <f t="shared" si="146"/>
        <v>7.9456103214094043</v>
      </c>
      <c r="E1575" s="2">
        <f t="shared" si="145"/>
        <v>-0.12786743622033558</v>
      </c>
      <c r="F1575" s="2">
        <f t="shared" si="149"/>
        <v>-0.24372510601860897</v>
      </c>
      <c r="G1575" s="2">
        <f t="shared" si="147"/>
        <v>0.11585766979827339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5">
        <f>TITRES_STAT!D1579</f>
        <v>8.2940000000000005</v>
      </c>
      <c r="C1576" s="2">
        <f t="shared" si="144"/>
        <v>7.899013210544596</v>
      </c>
      <c r="D1576" s="2">
        <f t="shared" si="146"/>
        <v>7.9714169642679664</v>
      </c>
      <c r="E1576" s="2">
        <f t="shared" si="145"/>
        <v>-7.2403753723370379E-2</v>
      </c>
      <c r="F1576" s="2">
        <f t="shared" si="149"/>
        <v>-0.20946083555956127</v>
      </c>
      <c r="G1576" s="2">
        <f t="shared" si="147"/>
        <v>0.13705708183619089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5">
        <f>TITRES_STAT!D1580</f>
        <v>8.2940000000000005</v>
      </c>
      <c r="C1577" s="2">
        <f t="shared" si="144"/>
        <v>7.9450111781531199</v>
      </c>
      <c r="D1577" s="2">
        <f t="shared" si="146"/>
        <v>7.9953120039518204</v>
      </c>
      <c r="E1577" s="2">
        <f t="shared" si="145"/>
        <v>-5.0300825798700544E-2</v>
      </c>
      <c r="F1577" s="2">
        <f t="shared" si="149"/>
        <v>-0.17762883360738915</v>
      </c>
      <c r="G1577" s="2">
        <f t="shared" si="147"/>
        <v>0.12732800780868861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5">
        <f>TITRES_STAT!D1581</f>
        <v>8.2940000000000005</v>
      </c>
      <c r="C1578" s="2">
        <f t="shared" si="144"/>
        <v>7.9953171507449481</v>
      </c>
      <c r="D1578" s="2">
        <f t="shared" si="146"/>
        <v>8.0174370406961302</v>
      </c>
      <c r="E1578" s="2">
        <f t="shared" si="145"/>
        <v>-2.2119889951182081E-2</v>
      </c>
      <c r="F1578" s="2">
        <f t="shared" si="149"/>
        <v>-0.14652704487614773</v>
      </c>
      <c r="G1578" s="2">
        <f t="shared" si="147"/>
        <v>0.12440715492496565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5">
        <f>TITRES_STAT!D1582</f>
        <v>8.2940000000000005</v>
      </c>
      <c r="C1579" s="2">
        <f t="shared" si="144"/>
        <v>8.0344991275534188</v>
      </c>
      <c r="D1579" s="2">
        <f t="shared" si="146"/>
        <v>8.0379231858297508</v>
      </c>
      <c r="E1579" s="2">
        <f t="shared" si="145"/>
        <v>-3.4240582763320759E-3</v>
      </c>
      <c r="F1579" s="2">
        <f t="shared" si="149"/>
        <v>-0.11790644755618461</v>
      </c>
      <c r="G1579" s="2">
        <f t="shared" si="147"/>
        <v>0.11448238927985253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5">
        <f>TITRES_STAT!D1583</f>
        <v>8.2789999999999999</v>
      </c>
      <c r="C1580" s="2">
        <f t="shared" si="144"/>
        <v>8.0824223386990468</v>
      </c>
      <c r="D1580" s="2">
        <f t="shared" si="146"/>
        <v>8.0557807276201387</v>
      </c>
      <c r="E1580" s="2">
        <f t="shared" si="145"/>
        <v>2.6641611078908056E-2</v>
      </c>
      <c r="F1580" s="2">
        <f t="shared" si="149"/>
        <v>-8.8996835829166079E-2</v>
      </c>
      <c r="G1580" s="2">
        <f t="shared" si="147"/>
        <v>0.11563844690807414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5">
        <f>TITRES_STAT!D1584</f>
        <v>8.1980000000000004</v>
      </c>
      <c r="C1581" s="2">
        <f t="shared" si="144"/>
        <v>8.1115881327453465</v>
      </c>
      <c r="D1581" s="2">
        <f t="shared" si="146"/>
        <v>8.0663154885371657</v>
      </c>
      <c r="E1581" s="2">
        <f t="shared" si="145"/>
        <v>4.5272644208180779E-2</v>
      </c>
      <c r="F1581" s="2">
        <f t="shared" si="149"/>
        <v>-6.2142939821696705E-2</v>
      </c>
      <c r="G1581" s="2">
        <f t="shared" si="147"/>
        <v>0.10741558402987748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5">
        <f>TITRES_STAT!D1585</f>
        <v>8.1980000000000004</v>
      </c>
      <c r="C1582" s="2">
        <f t="shared" si="144"/>
        <v>8.1362668815537553</v>
      </c>
      <c r="D1582" s="2">
        <f t="shared" si="146"/>
        <v>8.0760698967936708</v>
      </c>
      <c r="E1582" s="2">
        <f t="shared" si="145"/>
        <v>6.0196984760084504E-2</v>
      </c>
      <c r="F1582" s="2">
        <f t="shared" si="149"/>
        <v>-3.7674954905340466E-2</v>
      </c>
      <c r="G1582" s="2">
        <f t="shared" si="147"/>
        <v>9.787193966542497E-2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5">
        <f>TITRES_STAT!D1586</f>
        <v>8.1980000000000004</v>
      </c>
      <c r="C1583" s="2">
        <f t="shared" si="144"/>
        <v>8.1571488997762547</v>
      </c>
      <c r="D1583" s="2">
        <f t="shared" si="146"/>
        <v>8.0851017562904364</v>
      </c>
      <c r="E1583" s="2">
        <f t="shared" si="145"/>
        <v>7.204714348581831E-2</v>
      </c>
      <c r="F1583" s="2">
        <f t="shared" si="149"/>
        <v>-1.5730535227108711E-2</v>
      </c>
      <c r="G1583" s="2">
        <f t="shared" si="147"/>
        <v>8.7777678712927021E-2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5">
        <f>TITRES_STAT!D1587</f>
        <v>8.1980000000000004</v>
      </c>
      <c r="C1584" s="2">
        <f t="shared" si="144"/>
        <v>8.1805106075029848</v>
      </c>
      <c r="D1584" s="2">
        <f t="shared" si="146"/>
        <v>8.0934645891578114</v>
      </c>
      <c r="E1584" s="2">
        <f t="shared" si="145"/>
        <v>8.7046018345173337E-2</v>
      </c>
      <c r="F1584" s="2">
        <f t="shared" si="149"/>
        <v>4.8247754873477003E-3</v>
      </c>
      <c r="G1584" s="2">
        <f t="shared" si="147"/>
        <v>8.2221242857825644E-2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5">
        <f>TITRES_STAT!D1588</f>
        <v>7.9390000000000001</v>
      </c>
      <c r="C1585" s="2">
        <f t="shared" si="144"/>
        <v>8.2002782063486794</v>
      </c>
      <c r="D1585" s="2">
        <f t="shared" si="146"/>
        <v>8.0820227677387138</v>
      </c>
      <c r="E1585" s="2">
        <f t="shared" si="145"/>
        <v>0.11825543860996568</v>
      </c>
      <c r="F1585" s="2">
        <f t="shared" si="149"/>
        <v>2.7510908111871298E-2</v>
      </c>
      <c r="G1585" s="2">
        <f t="shared" si="147"/>
        <v>9.0744530498094389E-2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5">
        <f>TITRES_STAT!D1589</f>
        <v>8.1760000000000002</v>
      </c>
      <c r="C1586" s="2">
        <f t="shared" si="144"/>
        <v>8.2146969438334985</v>
      </c>
      <c r="D1586" s="2">
        <f t="shared" si="146"/>
        <v>8.0889840442025118</v>
      </c>
      <c r="E1586" s="2">
        <f t="shared" si="145"/>
        <v>0.12571289963098664</v>
      </c>
      <c r="F1586" s="2">
        <f t="shared" si="149"/>
        <v>4.7151306415694372E-2</v>
      </c>
      <c r="G1586" s="2">
        <f t="shared" si="147"/>
        <v>7.8561593215292269E-2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5">
        <f>TITRES_STAT!D1590</f>
        <v>8.1240000000000006</v>
      </c>
      <c r="C1587" s="2">
        <f t="shared" si="144"/>
        <v>8.22689741401296</v>
      </c>
      <c r="D1587" s="2">
        <f t="shared" si="146"/>
        <v>8.0915778187060301</v>
      </c>
      <c r="E1587" s="2">
        <f t="shared" si="145"/>
        <v>0.13531959530692994</v>
      </c>
      <c r="F1587" s="2">
        <f t="shared" si="149"/>
        <v>6.4784964193941488E-2</v>
      </c>
      <c r="G1587" s="2">
        <f t="shared" si="147"/>
        <v>7.0534631112988452E-2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5">
        <f>TITRES_STAT!D1591</f>
        <v>8.1240000000000006</v>
      </c>
      <c r="C1588" s="2">
        <f t="shared" si="144"/>
        <v>8.2372208887801968</v>
      </c>
      <c r="D1588" s="2">
        <f t="shared" si="146"/>
        <v>8.0939794617648424</v>
      </c>
      <c r="E1588" s="2">
        <f t="shared" si="145"/>
        <v>0.14324142701535436</v>
      </c>
      <c r="F1588" s="2">
        <f t="shared" si="149"/>
        <v>8.0476256758224063E-2</v>
      </c>
      <c r="G1588" s="2">
        <f t="shared" si="147"/>
        <v>6.2765170257130298E-2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5">
        <f>TITRES_STAT!D1592</f>
        <v>8.1240000000000006</v>
      </c>
      <c r="C1589" s="2">
        <f t="shared" si="144"/>
        <v>8.2459561366601672</v>
      </c>
      <c r="D1589" s="2">
        <f t="shared" si="146"/>
        <v>8.096203205337817</v>
      </c>
      <c r="E1589" s="2">
        <f t="shared" si="145"/>
        <v>0.14975293132235024</v>
      </c>
      <c r="F1589" s="2">
        <f t="shared" si="149"/>
        <v>9.4331591671049292E-2</v>
      </c>
      <c r="G1589" s="2">
        <f t="shared" si="147"/>
        <v>5.5421339651300944E-2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5">
        <f>TITRES_STAT!D1593</f>
        <v>8.1240000000000006</v>
      </c>
      <c r="C1590" s="2">
        <f t="shared" si="144"/>
        <v>8.2510398079432186</v>
      </c>
      <c r="D1590" s="2">
        <f t="shared" si="146"/>
        <v>8.0982622271646463</v>
      </c>
      <c r="E1590" s="2">
        <f t="shared" si="145"/>
        <v>0.15277758077857229</v>
      </c>
      <c r="F1590" s="2">
        <f t="shared" si="149"/>
        <v>0.1060207894925539</v>
      </c>
      <c r="G1590" s="2">
        <f t="shared" si="147"/>
        <v>4.6756791286018382E-2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5">
        <f>TITRES_STAT!D1594</f>
        <v>8.1240000000000006</v>
      </c>
      <c r="C1591" s="2">
        <f t="shared" si="144"/>
        <v>8.2428798374904169</v>
      </c>
      <c r="D1591" s="2">
        <f t="shared" si="146"/>
        <v>8.1001687288561541</v>
      </c>
      <c r="E1591" s="2">
        <f t="shared" si="145"/>
        <v>0.14271110863426273</v>
      </c>
      <c r="F1591" s="2">
        <f t="shared" si="149"/>
        <v>0.11335885332089567</v>
      </c>
      <c r="G1591" s="2">
        <f t="shared" si="147"/>
        <v>2.9352255313367062E-2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5">
        <f>TITRES_STAT!D1595</f>
        <v>8.1240000000000006</v>
      </c>
      <c r="C1592" s="2">
        <f t="shared" si="144"/>
        <v>8.2359752471072767</v>
      </c>
      <c r="D1592" s="2">
        <f t="shared" si="146"/>
        <v>8.1019340082001428</v>
      </c>
      <c r="E1592" s="2">
        <f t="shared" si="145"/>
        <v>0.13404123890713393</v>
      </c>
      <c r="F1592" s="2">
        <f t="shared" si="149"/>
        <v>0.11749533043814334</v>
      </c>
      <c r="G1592" s="2">
        <f t="shared" si="147"/>
        <v>1.6545908468990594E-2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5">
        <f>TITRES_STAT!D1596</f>
        <v>8.1240000000000006</v>
      </c>
      <c r="C1593" s="2">
        <f t="shared" si="144"/>
        <v>8.2301329013984645</v>
      </c>
      <c r="D1593" s="2">
        <f t="shared" si="146"/>
        <v>8.1035685261112427</v>
      </c>
      <c r="E1593" s="2">
        <f t="shared" si="145"/>
        <v>0.12656437528722186</v>
      </c>
      <c r="F1593" s="2">
        <f t="shared" si="149"/>
        <v>0.11930913940795904</v>
      </c>
      <c r="G1593" s="2">
        <f t="shared" si="147"/>
        <v>7.255235879262828E-3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5">
        <f>TITRES_STAT!D1597</f>
        <v>8.1999999999999993</v>
      </c>
      <c r="C1594" s="2">
        <f t="shared" si="144"/>
        <v>8.2251893781063927</v>
      </c>
      <c r="D1594" s="2">
        <f t="shared" si="146"/>
        <v>8.1107115982511502</v>
      </c>
      <c r="E1594" s="2">
        <f t="shared" si="145"/>
        <v>0.11447777985524255</v>
      </c>
      <c r="F1594" s="2">
        <f t="shared" si="149"/>
        <v>0.11834286749741574</v>
      </c>
      <c r="G1594" s="2">
        <f t="shared" si="147"/>
        <v>-3.8650876421731928E-3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5">
        <f>TITRES_STAT!D1598</f>
        <v>8.1999999999999993</v>
      </c>
      <c r="C1595" s="2">
        <f t="shared" si="144"/>
        <v>8.1811602430131014</v>
      </c>
      <c r="D1595" s="2">
        <f t="shared" si="146"/>
        <v>8.1173255539362508</v>
      </c>
      <c r="E1595" s="2">
        <f t="shared" si="145"/>
        <v>6.3834689076850637E-2</v>
      </c>
      <c r="F1595" s="2">
        <f t="shared" si="149"/>
        <v>0.10744123181330271</v>
      </c>
      <c r="G1595" s="2">
        <f t="shared" si="147"/>
        <v>-4.3606542736452078E-2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5">
        <f>TITRES_STAT!D1599</f>
        <v>8.1620000000000008</v>
      </c>
      <c r="C1596" s="2">
        <f t="shared" si="144"/>
        <v>8.1803663594726235</v>
      </c>
      <c r="D1596" s="2">
        <f t="shared" si="146"/>
        <v>8.1206347721631946</v>
      </c>
      <c r="E1596" s="2">
        <f t="shared" si="145"/>
        <v>5.9731587309428846E-2</v>
      </c>
      <c r="F1596" s="2">
        <f t="shared" si="149"/>
        <v>9.7899302912527936E-2</v>
      </c>
      <c r="G1596" s="2">
        <f t="shared" si="147"/>
        <v>-3.8167715603099089E-2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5">
        <f>TITRES_STAT!D1600</f>
        <v>8.1549999999999994</v>
      </c>
      <c r="C1597" s="2">
        <f t="shared" si="144"/>
        <v>8.1716946118614509</v>
      </c>
      <c r="D1597" s="2">
        <f t="shared" si="146"/>
        <v>8.1231803445955499</v>
      </c>
      <c r="E1597" s="2">
        <f t="shared" si="145"/>
        <v>4.8514267265900912E-2</v>
      </c>
      <c r="F1597" s="2">
        <f t="shared" si="149"/>
        <v>8.8022295783202545E-2</v>
      </c>
      <c r="G1597" s="2">
        <f t="shared" si="147"/>
        <v>-3.9508028517301633E-2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5">
        <f>TITRES_STAT!D1601</f>
        <v>8.0939999999999994</v>
      </c>
      <c r="C1598" s="2">
        <f t="shared" si="144"/>
        <v>8.1643569792673816</v>
      </c>
      <c r="D1598" s="2">
        <f t="shared" si="146"/>
        <v>8.1210188375884726</v>
      </c>
      <c r="E1598" s="2">
        <f t="shared" si="145"/>
        <v>4.3338141678908926E-2</v>
      </c>
      <c r="F1598" s="2">
        <f t="shared" si="149"/>
        <v>7.9085464962343824E-2</v>
      </c>
      <c r="G1598" s="2">
        <f t="shared" si="147"/>
        <v>-3.5747323283434898E-2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5">
        <f>TITRES_STAT!D1602</f>
        <v>8.1620000000000008</v>
      </c>
      <c r="C1599" s="2">
        <f t="shared" si="144"/>
        <v>8.1581482132262462</v>
      </c>
      <c r="D1599" s="2">
        <f t="shared" si="146"/>
        <v>8.1240544792485849</v>
      </c>
      <c r="E1599" s="2">
        <f t="shared" si="145"/>
        <v>3.4093733977661245E-2</v>
      </c>
      <c r="F1599" s="2">
        <f t="shared" si="149"/>
        <v>7.0087118765407311E-2</v>
      </c>
      <c r="G1599" s="2">
        <f t="shared" si="147"/>
        <v>-3.5993384787746066E-2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5">
        <f>TITRES_STAT!D1603</f>
        <v>8.1999999999999993</v>
      </c>
      <c r="C1600" s="2">
        <f t="shared" si="144"/>
        <v>8.1528946419606694</v>
      </c>
      <c r="D1600" s="2">
        <f t="shared" si="146"/>
        <v>8.129680073378319</v>
      </c>
      <c r="E1600" s="2">
        <f t="shared" si="145"/>
        <v>2.3214568582350381E-2</v>
      </c>
      <c r="F1600" s="2">
        <f t="shared" si="149"/>
        <v>6.0712608728795928E-2</v>
      </c>
      <c r="G1600" s="2">
        <f t="shared" si="147"/>
        <v>-3.7498040146445547E-2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5">
        <f>TITRES_STAT!D1604</f>
        <v>8.1999999999999993</v>
      </c>
      <c r="C1601" s="2">
        <f t="shared" si="144"/>
        <v>8.1484493124282587</v>
      </c>
      <c r="D1601" s="2">
        <f t="shared" si="146"/>
        <v>8.1348889568317766</v>
      </c>
      <c r="E1601" s="2">
        <f t="shared" si="145"/>
        <v>1.3560355596482054E-2</v>
      </c>
      <c r="F1601" s="2">
        <f t="shared" si="149"/>
        <v>5.1282158102333157E-2</v>
      </c>
      <c r="G1601" s="2">
        <f t="shared" si="147"/>
        <v>-3.7721802505851103E-2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5">
        <f>TITRES_STAT!D1605</f>
        <v>8.1850000000000005</v>
      </c>
      <c r="C1602" s="2">
        <f t="shared" si="144"/>
        <v>8.1446878797469875</v>
      </c>
      <c r="D1602" s="2">
        <f t="shared" si="146"/>
        <v>8.1386008859553485</v>
      </c>
      <c r="E1602" s="2">
        <f t="shared" si="145"/>
        <v>6.0869937916390171E-3</v>
      </c>
      <c r="F1602" s="2">
        <f t="shared" si="149"/>
        <v>4.2243125240194336E-2</v>
      </c>
      <c r="G1602" s="2">
        <f t="shared" si="147"/>
        <v>-3.6156131448555319E-2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5">
        <f>TITRES_STAT!D1606</f>
        <v>8.1850000000000005</v>
      </c>
      <c r="C1603" s="2">
        <f t="shared" si="144"/>
        <v>8.1415051290166822</v>
      </c>
      <c r="D1603" s="2">
        <f t="shared" si="146"/>
        <v>8.1420378573660628</v>
      </c>
      <c r="E1603" s="2">
        <f t="shared" si="145"/>
        <v>-5.3272834938056235E-4</v>
      </c>
      <c r="F1603" s="2">
        <f t="shared" si="149"/>
        <v>3.3687954522279358E-2</v>
      </c>
      <c r="G1603" s="2">
        <f t="shared" si="147"/>
        <v>-3.422068287165992E-2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5">
        <f>TITRES_STAT!D1607</f>
        <v>8.17</v>
      </c>
      <c r="C1604" s="2">
        <f t="shared" si="144"/>
        <v>8.1505043399371928</v>
      </c>
      <c r="D1604" s="2">
        <f t="shared" si="146"/>
        <v>8.1441091271907986</v>
      </c>
      <c r="E1604" s="2">
        <f t="shared" si="145"/>
        <v>6.3952127463942077E-3</v>
      </c>
      <c r="F1604" s="2">
        <f t="shared" si="149"/>
        <v>2.8229406167102331E-2</v>
      </c>
      <c r="G1604" s="2">
        <f t="shared" si="147"/>
        <v>-2.1834193420708123E-2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5">
        <f>TITRES_STAT!D1608</f>
        <v>8.17</v>
      </c>
      <c r="C1605" s="2">
        <f t="shared" si="144"/>
        <v>8.158119056869932</v>
      </c>
      <c r="D1605" s="2">
        <f t="shared" si="146"/>
        <v>8.1460269696211096</v>
      </c>
      <c r="E1605" s="2">
        <f t="shared" si="145"/>
        <v>1.2092087248822381E-2</v>
      </c>
      <c r="F1605" s="2">
        <f t="shared" si="149"/>
        <v>2.5001942383446343E-2</v>
      </c>
      <c r="G1605" s="2">
        <f t="shared" si="147"/>
        <v>-1.2909855134623963E-2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5">
        <f>TITRES_STAT!D1609</f>
        <v>8.1319999999999997</v>
      </c>
      <c r="C1606" s="2">
        <f t="shared" si="144"/>
        <v>8.1587161250437887</v>
      </c>
      <c r="D1606" s="2">
        <f t="shared" si="146"/>
        <v>8.1449879348343597</v>
      </c>
      <c r="E1606" s="2">
        <f t="shared" si="145"/>
        <v>1.3728190209429059E-2</v>
      </c>
      <c r="F1606" s="2">
        <f t="shared" si="149"/>
        <v>2.274719194864289E-2</v>
      </c>
      <c r="G1606" s="2">
        <f t="shared" si="147"/>
        <v>-9.0190017392138312E-3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5">
        <f>TITRES_STAT!D1610</f>
        <v>8.1319999999999997</v>
      </c>
      <c r="C1607" s="2">
        <f t="shared" si="144"/>
        <v>8.1581444134985901</v>
      </c>
      <c r="D1607" s="2">
        <f t="shared" si="146"/>
        <v>8.1440258655873699</v>
      </c>
      <c r="E1607" s="2">
        <f t="shared" si="145"/>
        <v>1.4118547911220247E-2</v>
      </c>
      <c r="F1607" s="2">
        <f t="shared" si="149"/>
        <v>2.102146314115836E-2</v>
      </c>
      <c r="G1607" s="2">
        <f t="shared" si="147"/>
        <v>-6.9029152299381127E-3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5">
        <f>TITRES_STAT!D1611</f>
        <v>7.9409999999999998</v>
      </c>
      <c r="C1608" s="2">
        <f t="shared" si="144"/>
        <v>8.1482760421911138</v>
      </c>
      <c r="D1608" s="2">
        <f t="shared" si="146"/>
        <v>8.1289869125808991</v>
      </c>
      <c r="E1608" s="2">
        <f t="shared" si="145"/>
        <v>1.9289129610214673E-2</v>
      </c>
      <c r="F1608" s="2">
        <f t="shared" si="149"/>
        <v>2.0674996434969624E-2</v>
      </c>
      <c r="G1608" s="2">
        <f t="shared" si="147"/>
        <v>-1.3858668247549513E-3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5">
        <f>TITRES_STAT!D1612</f>
        <v>8.17</v>
      </c>
      <c r="C1609" s="2">
        <f t="shared" si="144"/>
        <v>8.1503874203155569</v>
      </c>
      <c r="D1609" s="2">
        <f t="shared" si="146"/>
        <v>8.1320249190563878</v>
      </c>
      <c r="E1609" s="2">
        <f t="shared" si="145"/>
        <v>1.8362501259169051E-2</v>
      </c>
      <c r="F1609" s="2">
        <f t="shared" si="149"/>
        <v>2.0212497399809508E-2</v>
      </c>
      <c r="G1609" s="2">
        <f t="shared" si="147"/>
        <v>-1.8499961406404572E-3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5">
        <f>TITRES_STAT!D1613</f>
        <v>8.17</v>
      </c>
      <c r="C1610" s="2">
        <f t="shared" si="144"/>
        <v>8.1580201248823947</v>
      </c>
      <c r="D1610" s="2">
        <f t="shared" si="146"/>
        <v>8.1348378880151735</v>
      </c>
      <c r="E1610" s="2">
        <f t="shared" si="145"/>
        <v>2.3182236867221206E-2</v>
      </c>
      <c r="F1610" s="2">
        <f t="shared" si="149"/>
        <v>2.0806445293291849E-2</v>
      </c>
      <c r="G1610" s="2">
        <f t="shared" si="147"/>
        <v>2.3757915739293575E-3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5">
        <f>TITRES_STAT!D1614</f>
        <v>8.17</v>
      </c>
      <c r="C1611" s="2">
        <f t="shared" si="144"/>
        <v>8.1644785672081799</v>
      </c>
      <c r="D1611" s="2">
        <f t="shared" si="146"/>
        <v>8.1374424889029395</v>
      </c>
      <c r="E1611" s="2">
        <f t="shared" si="145"/>
        <v>2.7036078305240352E-2</v>
      </c>
      <c r="F1611" s="2">
        <f t="shared" si="149"/>
        <v>2.2052371895681551E-2</v>
      </c>
      <c r="G1611" s="2">
        <f t="shared" si="147"/>
        <v>4.983706409558801E-3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5">
        <f>TITRES_STAT!D1615</f>
        <v>8.1549999999999994</v>
      </c>
      <c r="C1612" s="2">
        <f t="shared" si="144"/>
        <v>8.1676357107146131</v>
      </c>
      <c r="D1612" s="2">
        <f t="shared" si="146"/>
        <v>8.1387430452804992</v>
      </c>
      <c r="E1612" s="2">
        <f t="shared" si="145"/>
        <v>2.8892665434113951E-2</v>
      </c>
      <c r="F1612" s="2">
        <f t="shared" si="149"/>
        <v>2.3420430603368032E-2</v>
      </c>
      <c r="G1612" s="2">
        <f t="shared" si="147"/>
        <v>5.4722348307459194E-3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5">
        <f>TITRES_STAT!D1616</f>
        <v>7.9409999999999998</v>
      </c>
      <c r="C1613" s="2">
        <f t="shared" si="144"/>
        <v>8.1703071398354421</v>
      </c>
      <c r="D1613" s="2">
        <f t="shared" si="146"/>
        <v>8.124095412296759</v>
      </c>
      <c r="E1613" s="2">
        <f t="shared" si="145"/>
        <v>4.6211727538683078E-2</v>
      </c>
      <c r="F1613" s="2">
        <f t="shared" si="149"/>
        <v>2.7978689990431044E-2</v>
      </c>
      <c r="G1613" s="2">
        <f t="shared" si="147"/>
        <v>1.8233037548252035E-2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5">
        <f>TITRES_STAT!D1617</f>
        <v>8.1549999999999994</v>
      </c>
      <c r="C1614" s="2">
        <f t="shared" si="144"/>
        <v>8.1702598875530654</v>
      </c>
      <c r="D1614" s="2">
        <f t="shared" si="146"/>
        <v>8.1263846410155178</v>
      </c>
      <c r="E1614" s="2">
        <f t="shared" si="145"/>
        <v>4.3875246537547596E-2</v>
      </c>
      <c r="F1614" s="2">
        <f t="shared" si="149"/>
        <v>3.1158001299854354E-2</v>
      </c>
      <c r="G1614" s="2">
        <f t="shared" si="147"/>
        <v>1.2717245237693242E-2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5">
        <f>TITRES_STAT!D1618</f>
        <v>8.1549999999999994</v>
      </c>
      <c r="C1615" s="2">
        <f t="shared" ref="C1615:C1678" si="150">$C$4*B1605+C1614*(1-$C$4)</f>
        <v>8.1702199048525941</v>
      </c>
      <c r="D1615" s="2">
        <f t="shared" si="146"/>
        <v>8.1285042972365904</v>
      </c>
      <c r="E1615" s="2">
        <f t="shared" si="145"/>
        <v>4.171560761600368E-2</v>
      </c>
      <c r="F1615" s="2">
        <f t="shared" si="149"/>
        <v>3.3269522563084221E-2</v>
      </c>
      <c r="G1615" s="2">
        <f t="shared" si="147"/>
        <v>8.4460850529194595E-3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5">
        <f>TITRES_STAT!D1619</f>
        <v>8.0939999999999994</v>
      </c>
      <c r="C1616" s="2">
        <f t="shared" si="150"/>
        <v>8.1643399194906561</v>
      </c>
      <c r="D1616" s="2">
        <f t="shared" si="146"/>
        <v>8.1259484233672126</v>
      </c>
      <c r="E1616" s="2">
        <f t="shared" si="145"/>
        <v>3.8391496123443503E-2</v>
      </c>
      <c r="F1616" s="2">
        <f t="shared" si="149"/>
        <v>3.4293917275156079E-2</v>
      </c>
      <c r="G1616" s="2">
        <f t="shared" si="147"/>
        <v>4.097578848287424E-3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5">
        <f>TITRES_STAT!D1620</f>
        <v>8.1319999999999997</v>
      </c>
      <c r="C1617" s="2">
        <f t="shared" si="150"/>
        <v>8.1593645472613243</v>
      </c>
      <c r="D1617" s="2">
        <f t="shared" si="146"/>
        <v>8.1263966883029735</v>
      </c>
      <c r="E1617" s="2">
        <f t="shared" si="145"/>
        <v>3.296785895835086E-2</v>
      </c>
      <c r="F1617" s="2">
        <f t="shared" si="149"/>
        <v>3.4028705611795038E-2</v>
      </c>
      <c r="G1617" s="2">
        <f t="shared" si="147"/>
        <v>-1.0608466534441779E-3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5">
        <f>TITRES_STAT!D1621</f>
        <v>8.1319999999999997</v>
      </c>
      <c r="C1618" s="2">
        <f t="shared" si="150"/>
        <v>8.1257700015288119</v>
      </c>
      <c r="D1618" s="2">
        <f t="shared" si="146"/>
        <v>8.126811748428679</v>
      </c>
      <c r="E1618" s="2">
        <f t="shared" si="145"/>
        <v>-1.0417468998671353E-3</v>
      </c>
      <c r="F1618" s="2">
        <f t="shared" si="149"/>
        <v>2.7014615109462604E-2</v>
      </c>
      <c r="G1618" s="2">
        <f t="shared" si="147"/>
        <v>-2.805636200932974E-2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5">
        <f>TITRES_STAT!D1622</f>
        <v>8.1319999999999997</v>
      </c>
      <c r="C1619" s="2">
        <f t="shared" si="150"/>
        <v>8.1325746166782249</v>
      </c>
      <c r="D1619" s="2">
        <f t="shared" si="146"/>
        <v>8.1271960633598876</v>
      </c>
      <c r="E1619" s="2">
        <f t="shared" si="145"/>
        <v>5.3785533183372536E-3</v>
      </c>
      <c r="F1619" s="2">
        <f t="shared" si="149"/>
        <v>2.2687402751237536E-2</v>
      </c>
      <c r="G1619" s="2">
        <f t="shared" si="147"/>
        <v>-1.7308849432900283E-2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5">
        <f>TITRES_STAT!D1623</f>
        <v>7.9029999999999996</v>
      </c>
      <c r="C1620" s="2">
        <f t="shared" si="150"/>
        <v>8.1383323679584976</v>
      </c>
      <c r="D1620" s="2">
        <f t="shared" si="146"/>
        <v>8.1105889475554527</v>
      </c>
      <c r="E1620" s="2">
        <f t="shared" si="145"/>
        <v>2.7743420403044894E-2</v>
      </c>
      <c r="F1620" s="2">
        <f t="shared" si="149"/>
        <v>2.3698606281599009E-2</v>
      </c>
      <c r="G1620" s="2">
        <f t="shared" si="147"/>
        <v>4.0448141214458853E-3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5">
        <f>TITRES_STAT!D1624</f>
        <v>8.0939999999999994</v>
      </c>
      <c r="C1621" s="2">
        <f t="shared" si="150"/>
        <v>8.1432043113494981</v>
      </c>
      <c r="D1621" s="2">
        <f t="shared" si="146"/>
        <v>8.1093601366254191</v>
      </c>
      <c r="E1621" s="2">
        <f t="shared" si="145"/>
        <v>3.3844174724078968E-2</v>
      </c>
      <c r="F1621" s="2">
        <f t="shared" si="149"/>
        <v>2.5727719970095E-2</v>
      </c>
      <c r="G1621" s="2">
        <f t="shared" si="147"/>
        <v>8.1164547539839677E-3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5">
        <f>TITRES_STAT!D1625</f>
        <v>7.8650000000000002</v>
      </c>
      <c r="C1622" s="2">
        <f t="shared" si="150"/>
        <v>8.1450190326803451</v>
      </c>
      <c r="D1622" s="2">
        <f t="shared" si="146"/>
        <v>8.0912593857642765</v>
      </c>
      <c r="E1622" s="2">
        <f t="shared" si="145"/>
        <v>5.3759646916068604E-2</v>
      </c>
      <c r="F1622" s="2">
        <f t="shared" si="149"/>
        <v>3.1334105359289724E-2</v>
      </c>
      <c r="G1622" s="2">
        <f t="shared" si="147"/>
        <v>2.242554155677888E-2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5">
        <f>TITRES_STAT!D1626</f>
        <v>7.8650000000000002</v>
      </c>
      <c r="C1623" s="2">
        <f t="shared" si="150"/>
        <v>8.1136314891910608</v>
      </c>
      <c r="D1623" s="2">
        <f t="shared" si="146"/>
        <v>8.0744994312632183</v>
      </c>
      <c r="E1623" s="2">
        <f t="shared" si="145"/>
        <v>3.9132057927842467E-2</v>
      </c>
      <c r="F1623" s="2">
        <f t="shared" si="149"/>
        <v>3.2893695873000277E-2</v>
      </c>
      <c r="G1623" s="2">
        <f t="shared" si="147"/>
        <v>6.2383620548421906E-3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5">
        <f>TITRES_STAT!D1627</f>
        <v>7.9029999999999996</v>
      </c>
      <c r="C1624" s="2">
        <f t="shared" si="150"/>
        <v>8.1199958754693586</v>
      </c>
      <c r="D1624" s="2">
        <f t="shared" si="146"/>
        <v>8.0617957696881639</v>
      </c>
      <c r="E1624" s="2">
        <f t="shared" si="145"/>
        <v>5.8200105781194722E-2</v>
      </c>
      <c r="F1624" s="2">
        <f t="shared" si="149"/>
        <v>3.7954977854639166E-2</v>
      </c>
      <c r="G1624" s="2">
        <f t="shared" si="147"/>
        <v>2.0245127926555556E-2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5">
        <f>TITRES_STAT!D1628</f>
        <v>7.9029999999999996</v>
      </c>
      <c r="C1625" s="2">
        <f t="shared" si="150"/>
        <v>8.1253811253971495</v>
      </c>
      <c r="D1625" s="2">
        <f t="shared" si="146"/>
        <v>8.0500331200816326</v>
      </c>
      <c r="E1625" s="2">
        <f t="shared" si="145"/>
        <v>7.5348005315516886E-2</v>
      </c>
      <c r="F1625" s="2">
        <f t="shared" si="149"/>
        <v>4.5433583346814715E-2</v>
      </c>
      <c r="G1625" s="2">
        <f t="shared" si="147"/>
        <v>2.9914421968702171E-2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5">
        <f>TITRES_STAT!D1629</f>
        <v>7.9029999999999996</v>
      </c>
      <c r="C1626" s="2">
        <f t="shared" si="150"/>
        <v>8.1205532599514338</v>
      </c>
      <c r="D1626" s="2">
        <f t="shared" si="146"/>
        <v>8.0391417778533629</v>
      </c>
      <c r="E1626" s="2">
        <f t="shared" si="145"/>
        <v>8.141148209807092E-2</v>
      </c>
      <c r="F1626" s="2">
        <f t="shared" si="149"/>
        <v>5.2629163097065959E-2</v>
      </c>
      <c r="G1626" s="2">
        <f t="shared" si="147"/>
        <v>2.8782319001004961E-2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5">
        <f>TITRES_STAT!D1630</f>
        <v>7.9029999999999996</v>
      </c>
      <c r="C1627" s="2">
        <f t="shared" si="150"/>
        <v>8.1223142968819833</v>
      </c>
      <c r="D1627" s="2">
        <f t="shared" si="146"/>
        <v>8.0290572017160766</v>
      </c>
      <c r="E1627" s="2">
        <f t="shared" si="145"/>
        <v>9.3257095165906634E-2</v>
      </c>
      <c r="F1627" s="2">
        <f t="shared" si="149"/>
        <v>6.0754749510834101E-2</v>
      </c>
      <c r="G1627" s="2">
        <f t="shared" si="147"/>
        <v>3.2502345655072533E-2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5">
        <f>TITRES_STAT!D1631</f>
        <v>7.9029999999999996</v>
      </c>
      <c r="C1628" s="2">
        <f t="shared" si="150"/>
        <v>8.1238044050539866</v>
      </c>
      <c r="D1628" s="2">
        <f t="shared" si="146"/>
        <v>8.0197196312185888</v>
      </c>
      <c r="E1628" s="2">
        <f t="shared" ref="E1628:E1691" si="151">C1628-D1628</f>
        <v>0.10408477383539783</v>
      </c>
      <c r="F1628" s="2">
        <f t="shared" si="149"/>
        <v>6.9420754375746851E-2</v>
      </c>
      <c r="G1628" s="2">
        <f t="shared" si="147"/>
        <v>3.4664019459650974E-2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5">
        <f>TITRES_STAT!D1632</f>
        <v>8.1240000000000006</v>
      </c>
      <c r="C1629" s="2">
        <f t="shared" si="150"/>
        <v>8.1250652658149125</v>
      </c>
      <c r="D1629" s="2">
        <f t="shared" ref="D1629:D1692" si="152">$D$4*B1629+(1-$D$4)*D1628</f>
        <v>8.0274441029801746</v>
      </c>
      <c r="E1629" s="2">
        <f t="shared" si="151"/>
        <v>9.7621162834737873E-2</v>
      </c>
      <c r="F1629" s="2">
        <f t="shared" si="149"/>
        <v>7.5060836067545059E-2</v>
      </c>
      <c r="G1629" s="2">
        <f t="shared" si="147"/>
        <v>2.2560326767192815E-2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5">
        <f>TITRES_STAT!D1633</f>
        <v>8.1240000000000006</v>
      </c>
      <c r="C1630" s="2">
        <f t="shared" si="150"/>
        <v>8.0909013787664641</v>
      </c>
      <c r="D1630" s="2">
        <f t="shared" si="152"/>
        <v>8.0345963916483107</v>
      </c>
      <c r="E1630" s="2">
        <f t="shared" si="151"/>
        <v>5.6304987118153349E-2</v>
      </c>
      <c r="F1630" s="2">
        <f t="shared" si="149"/>
        <v>7.1309666277666717E-2</v>
      </c>
      <c r="G1630" s="2">
        <f t="shared" si="147"/>
        <v>-1.5004679159513368E-2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5">
        <f>TITRES_STAT!D1634</f>
        <v>8.1240000000000006</v>
      </c>
      <c r="C1631" s="2">
        <f t="shared" si="150"/>
        <v>8.0913780897254703</v>
      </c>
      <c r="D1631" s="2">
        <f t="shared" si="152"/>
        <v>8.041218881155844</v>
      </c>
      <c r="E1631" s="2">
        <f t="shared" si="151"/>
        <v>5.0159208569626301E-2</v>
      </c>
      <c r="F1631" s="2">
        <f t="shared" si="149"/>
        <v>6.7079574736058634E-2</v>
      </c>
      <c r="G1631" s="2">
        <f t="shared" si="147"/>
        <v>-1.6920366166432332E-2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5">
        <f>TITRES_STAT!D1635</f>
        <v>8.1240000000000006</v>
      </c>
      <c r="C1632" s="2">
        <f t="shared" si="150"/>
        <v>8.0565506913061675</v>
      </c>
      <c r="D1632" s="2">
        <f t="shared" si="152"/>
        <v>8.0473508158850411</v>
      </c>
      <c r="E1632" s="2">
        <f t="shared" si="151"/>
        <v>9.1998754211264355E-3</v>
      </c>
      <c r="F1632" s="2">
        <f t="shared" si="149"/>
        <v>5.5503634873072194E-2</v>
      </c>
      <c r="G1632" s="2">
        <f t="shared" si="147"/>
        <v>-4.6303759451945758E-2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5">
        <f>TITRES_STAT!D1636</f>
        <v>8.1240000000000006</v>
      </c>
      <c r="C1633" s="2">
        <f t="shared" si="150"/>
        <v>8.0270813541821422</v>
      </c>
      <c r="D1633" s="2">
        <f t="shared" si="152"/>
        <v>8.0530285332268896</v>
      </c>
      <c r="E1633" s="2">
        <f t="shared" si="151"/>
        <v>-2.5947179044747415E-2</v>
      </c>
      <c r="F1633" s="2">
        <f t="shared" si="149"/>
        <v>3.9213472089508275E-2</v>
      </c>
      <c r="G1633" s="2">
        <f t="shared" si="147"/>
        <v>-6.516065113425569E-2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5">
        <f>TITRES_STAT!D1637</f>
        <v>8.1240000000000006</v>
      </c>
      <c r="C1634" s="2">
        <f t="shared" si="150"/>
        <v>8.0079919150771968</v>
      </c>
      <c r="D1634" s="2">
        <f t="shared" si="152"/>
        <v>8.0582856789137871</v>
      </c>
      <c r="E1634" s="2">
        <f t="shared" si="151"/>
        <v>-5.0293763836590344E-2</v>
      </c>
      <c r="F1634" s="2">
        <f t="shared" si="149"/>
        <v>2.1312024904288553E-2</v>
      </c>
      <c r="G1634" s="2">
        <f t="shared" si="147"/>
        <v>-7.160578874087889E-2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5">
        <f>TITRES_STAT!D1638</f>
        <v>8.1240000000000006</v>
      </c>
      <c r="C1635" s="2">
        <f t="shared" si="150"/>
        <v>7.9918393127576275</v>
      </c>
      <c r="D1635" s="2">
        <f t="shared" si="152"/>
        <v>8.0631534064016552</v>
      </c>
      <c r="E1635" s="2">
        <f t="shared" si="151"/>
        <v>-7.1314093644027743E-2</v>
      </c>
      <c r="F1635" s="2">
        <f t="shared" si="149"/>
        <v>2.7868011946252953E-3</v>
      </c>
      <c r="G1635" s="2">
        <f t="shared" si="147"/>
        <v>-7.4100894838653036E-2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5">
        <f>TITRES_STAT!D1639</f>
        <v>8.1240000000000006</v>
      </c>
      <c r="C1636" s="2">
        <f t="shared" si="150"/>
        <v>7.9781717261795304</v>
      </c>
      <c r="D1636" s="2">
        <f t="shared" si="152"/>
        <v>8.0676605614830148</v>
      </c>
      <c r="E1636" s="2">
        <f t="shared" si="151"/>
        <v>-8.9488835303484393E-2</v>
      </c>
      <c r="F1636" s="2">
        <f t="shared" si="149"/>
        <v>-1.5668326104996643E-2</v>
      </c>
      <c r="G1636" s="2">
        <f t="shared" ref="G1636:G1699" si="153">E1636-F1636</f>
        <v>-7.3820509198487747E-2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5">
        <f>TITRES_STAT!D1640</f>
        <v>8.1240000000000006</v>
      </c>
      <c r="C1637" s="2">
        <f t="shared" si="150"/>
        <v>7.9666068452288332</v>
      </c>
      <c r="D1637" s="2">
        <f t="shared" si="152"/>
        <v>8.071833853225014</v>
      </c>
      <c r="E1637" s="2">
        <f t="shared" si="151"/>
        <v>-0.10522700799618079</v>
      </c>
      <c r="F1637" s="2">
        <f t="shared" ref="F1637:F1700" si="155">(E1637*(2/(10)))+((1-(2/10))*F1636)</f>
        <v>-3.3580062483233475E-2</v>
      </c>
      <c r="G1637" s="2">
        <f t="shared" si="153"/>
        <v>-7.1646945512947313E-2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5">
        <f>TITRES_STAT!D1641</f>
        <v>8.1240000000000006</v>
      </c>
      <c r="C1638" s="2">
        <f t="shared" si="150"/>
        <v>7.9568211767320891</v>
      </c>
      <c r="D1638" s="2">
        <f t="shared" si="152"/>
        <v>8.0756980122453843</v>
      </c>
      <c r="E1638" s="2">
        <f t="shared" si="151"/>
        <v>-0.1188768355132952</v>
      </c>
      <c r="F1638" s="2">
        <f t="shared" si="155"/>
        <v>-5.0639417089245825E-2</v>
      </c>
      <c r="G1638" s="2">
        <f t="shared" si="153"/>
        <v>-6.8237418424049373E-2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5">
        <f>TITRES_STAT!D1642</f>
        <v>8.1240000000000006</v>
      </c>
      <c r="C1639" s="2">
        <f t="shared" si="150"/>
        <v>7.9825409956963833</v>
      </c>
      <c r="D1639" s="2">
        <f t="shared" si="152"/>
        <v>8.0792759372642458</v>
      </c>
      <c r="E1639" s="2">
        <f t="shared" si="151"/>
        <v>-9.6734941567862442E-2</v>
      </c>
      <c r="F1639" s="2">
        <f t="shared" si="155"/>
        <v>-5.9858521984969153E-2</v>
      </c>
      <c r="G1639" s="2">
        <f t="shared" si="153"/>
        <v>-3.687641958289329E-2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5">
        <f>TITRES_STAT!D1643</f>
        <v>8.1240000000000006</v>
      </c>
      <c r="C1640" s="2">
        <f t="shared" si="150"/>
        <v>8.0043039194354009</v>
      </c>
      <c r="D1640" s="2">
        <f t="shared" si="152"/>
        <v>8.0825888308002281</v>
      </c>
      <c r="E1640" s="2">
        <f t="shared" si="151"/>
        <v>-7.8284911364827181E-2</v>
      </c>
      <c r="F1640" s="2">
        <f t="shared" si="155"/>
        <v>-6.3543799860940761E-2</v>
      </c>
      <c r="G1640" s="2">
        <f t="shared" si="153"/>
        <v>-1.474111150388642E-2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5">
        <f>TITRES_STAT!D1644</f>
        <v>8.1240000000000006</v>
      </c>
      <c r="C1641" s="2">
        <f t="shared" si="150"/>
        <v>8.0227187010607235</v>
      </c>
      <c r="D1641" s="2">
        <f t="shared" si="152"/>
        <v>8.0856563248150266</v>
      </c>
      <c r="E1641" s="2">
        <f t="shared" si="151"/>
        <v>-6.2937623754303118E-2</v>
      </c>
      <c r="F1641" s="2">
        <f t="shared" si="155"/>
        <v>-6.3422564639613238E-2</v>
      </c>
      <c r="G1641" s="2">
        <f t="shared" si="153"/>
        <v>4.8494088531012003E-4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5">
        <f>TITRES_STAT!D1645</f>
        <v>8.1240000000000006</v>
      </c>
      <c r="C1642" s="2">
        <f t="shared" si="150"/>
        <v>8.0383004393590731</v>
      </c>
      <c r="D1642" s="2">
        <f t="shared" si="152"/>
        <v>8.0884965970509501</v>
      </c>
      <c r="E1642" s="2">
        <f t="shared" si="151"/>
        <v>-5.0196157691877019E-2</v>
      </c>
      <c r="F1642" s="2">
        <f t="shared" si="155"/>
        <v>-6.0777283250065997E-2</v>
      </c>
      <c r="G1642" s="2">
        <f t="shared" si="153"/>
        <v>1.0581125558188978E-2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5">
        <f>TITRES_STAT!D1646</f>
        <v>8.1240000000000006</v>
      </c>
      <c r="C1643" s="2">
        <f t="shared" si="150"/>
        <v>8.0514849871499852</v>
      </c>
      <c r="D1643" s="2">
        <f t="shared" si="152"/>
        <v>8.0911264787508799</v>
      </c>
      <c r="E1643" s="2">
        <f t="shared" si="151"/>
        <v>-3.9641491600894696E-2</v>
      </c>
      <c r="F1643" s="2">
        <f t="shared" si="155"/>
        <v>-5.6550124920231738E-2</v>
      </c>
      <c r="G1643" s="2">
        <f t="shared" si="153"/>
        <v>1.6908633319337042E-2</v>
      </c>
      <c r="H1643" s="2" t="str">
        <f t="shared" si="154"/>
        <v>Sell</v>
      </c>
    </row>
    <row r="1644" spans="1:8" ht="13.5" x14ac:dyDescent="0.25">
      <c r="A1644" s="3">
        <f>TITRES_STAT!B1647</f>
        <v>44407</v>
      </c>
      <c r="B1644" s="5">
        <f>TITRES_STAT!D1647</f>
        <v>8.1240000000000006</v>
      </c>
      <c r="C1644" s="2">
        <f t="shared" si="150"/>
        <v>8.0626411429730638</v>
      </c>
      <c r="D1644" s="2">
        <f t="shared" si="152"/>
        <v>8.0935615543989634</v>
      </c>
      <c r="E1644" s="2">
        <f t="shared" si="151"/>
        <v>-3.092041142589963E-2</v>
      </c>
      <c r="F1644" s="2">
        <f t="shared" si="155"/>
        <v>-5.1424182221365321E-2</v>
      </c>
      <c r="G1644" s="2">
        <f t="shared" si="153"/>
        <v>2.0503770795465691E-2</v>
      </c>
      <c r="H1644" s="2" t="str">
        <f t="shared" si="154"/>
        <v>Sell</v>
      </c>
    </row>
    <row r="1645" spans="1:8" ht="13.5" x14ac:dyDescent="0.25">
      <c r="A1645" s="3">
        <f>TITRES_STAT!B1648</f>
        <v>44410</v>
      </c>
      <c r="B1645" s="5">
        <f>TITRES_STAT!D1648</f>
        <v>8.1240000000000006</v>
      </c>
      <c r="C1645" s="2">
        <f t="shared" si="150"/>
        <v>8.0720809671310541</v>
      </c>
      <c r="D1645" s="2">
        <f t="shared" si="152"/>
        <v>8.0958162540731138</v>
      </c>
      <c r="E1645" s="2">
        <f t="shared" si="151"/>
        <v>-2.373528694205973E-2</v>
      </c>
      <c r="F1645" s="2">
        <f t="shared" si="155"/>
        <v>-4.5886403165504207E-2</v>
      </c>
      <c r="G1645" s="2">
        <f t="shared" si="153"/>
        <v>2.2151116223444477E-2</v>
      </c>
      <c r="H1645" s="2" t="str">
        <f t="shared" si="154"/>
        <v>Sell</v>
      </c>
    </row>
    <row r="1646" spans="1:8" ht="13.5" x14ac:dyDescent="0.25">
      <c r="A1646" s="3">
        <f>TITRES_STAT!B1649</f>
        <v>44411</v>
      </c>
      <c r="B1646" s="5">
        <f>TITRES_STAT!D1649</f>
        <v>8.1240000000000006</v>
      </c>
      <c r="C1646" s="2">
        <f t="shared" si="150"/>
        <v>8.0800685106493528</v>
      </c>
      <c r="D1646" s="2">
        <f t="shared" si="152"/>
        <v>8.0979039389565877</v>
      </c>
      <c r="E1646" s="2">
        <f t="shared" si="151"/>
        <v>-1.7835428307234835E-2</v>
      </c>
      <c r="F1646" s="2">
        <f t="shared" si="155"/>
        <v>-4.0276208193850332E-2</v>
      </c>
      <c r="G1646" s="2">
        <f t="shared" si="153"/>
        <v>2.2440779886615497E-2</v>
      </c>
      <c r="H1646" s="2" t="str">
        <f t="shared" si="154"/>
        <v>Sell</v>
      </c>
    </row>
    <row r="1647" spans="1:8" ht="13.5" x14ac:dyDescent="0.25">
      <c r="A1647" s="3">
        <f>TITRES_STAT!B1650</f>
        <v>44412</v>
      </c>
      <c r="B1647" s="5">
        <f>TITRES_STAT!D1650</f>
        <v>8.1240000000000006</v>
      </c>
      <c r="C1647" s="2">
        <f t="shared" si="150"/>
        <v>8.0868272013186839</v>
      </c>
      <c r="D1647" s="2">
        <f t="shared" si="152"/>
        <v>8.0998369805153594</v>
      </c>
      <c r="E1647" s="2">
        <f t="shared" si="151"/>
        <v>-1.3009779196675453E-2</v>
      </c>
      <c r="F1647" s="2">
        <f t="shared" si="155"/>
        <v>-3.4822922394415361E-2</v>
      </c>
      <c r="G1647" s="2">
        <f t="shared" si="153"/>
        <v>2.1813143197739908E-2</v>
      </c>
      <c r="H1647" s="2" t="str">
        <f t="shared" si="154"/>
        <v>Sell</v>
      </c>
    </row>
    <row r="1648" spans="1:8" ht="13.5" x14ac:dyDescent="0.25">
      <c r="A1648" s="3">
        <f>TITRES_STAT!B1651</f>
        <v>44413</v>
      </c>
      <c r="B1648" s="5">
        <f>TITRES_STAT!D1651</f>
        <v>8.1240000000000006</v>
      </c>
      <c r="C1648" s="2">
        <f t="shared" si="150"/>
        <v>8.0925460934235023</v>
      </c>
      <c r="D1648" s="2">
        <f t="shared" si="152"/>
        <v>8.1016268338105188</v>
      </c>
      <c r="E1648" s="2">
        <f t="shared" si="151"/>
        <v>-9.0807403870165615E-3</v>
      </c>
      <c r="F1648" s="2">
        <f t="shared" si="155"/>
        <v>-2.9674485992935602E-2</v>
      </c>
      <c r="G1648" s="2">
        <f t="shared" si="153"/>
        <v>2.0593745605919041E-2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5">
        <f>TITRES_STAT!D1652</f>
        <v>8.1240000000000006</v>
      </c>
      <c r="C1649" s="2">
        <f t="shared" si="150"/>
        <v>8.0973851559737327</v>
      </c>
      <c r="D1649" s="2">
        <f t="shared" si="152"/>
        <v>8.1032841053801103</v>
      </c>
      <c r="E1649" s="2">
        <f t="shared" si="151"/>
        <v>-5.8989494063776959E-3</v>
      </c>
      <c r="F1649" s="2">
        <f t="shared" si="155"/>
        <v>-2.4919378675624021E-2</v>
      </c>
      <c r="G1649" s="2">
        <f t="shared" si="153"/>
        <v>1.9020429269246325E-2</v>
      </c>
      <c r="H1649" s="2" t="str">
        <f t="shared" si="154"/>
        <v>Sell</v>
      </c>
    </row>
    <row r="1650" spans="1:8" ht="13.5" x14ac:dyDescent="0.25">
      <c r="A1650" s="3">
        <f>TITRES_STAT!B1653</f>
        <v>44417</v>
      </c>
      <c r="B1650" s="5">
        <f>TITRES_STAT!D1653</f>
        <v>8.1240000000000006</v>
      </c>
      <c r="C1650" s="2">
        <f t="shared" si="150"/>
        <v>8.1014797473623883</v>
      </c>
      <c r="D1650" s="2">
        <f t="shared" si="152"/>
        <v>8.1048186160926949</v>
      </c>
      <c r="E1650" s="2">
        <f t="shared" si="151"/>
        <v>-3.3388687303066433E-3</v>
      </c>
      <c r="F1650" s="2">
        <f t="shared" si="155"/>
        <v>-2.0603276686560545E-2</v>
      </c>
      <c r="G1650" s="2">
        <f t="shared" si="153"/>
        <v>1.7264407956253901E-2</v>
      </c>
      <c r="H1650" s="2" t="str">
        <f t="shared" si="154"/>
        <v>Sell</v>
      </c>
    </row>
    <row r="1651" spans="1:8" ht="13.5" x14ac:dyDescent="0.25">
      <c r="A1651" s="3">
        <f>TITRES_STAT!B1654</f>
        <v>44419</v>
      </c>
      <c r="B1651" s="5">
        <f>TITRES_STAT!D1654</f>
        <v>8.1240000000000006</v>
      </c>
      <c r="C1651" s="2">
        <f t="shared" si="150"/>
        <v>8.1049444016143291</v>
      </c>
      <c r="D1651" s="2">
        <f t="shared" si="152"/>
        <v>8.1062394593450886</v>
      </c>
      <c r="E1651" s="2">
        <f t="shared" si="151"/>
        <v>-1.2950577307595523E-3</v>
      </c>
      <c r="F1651" s="2">
        <f t="shared" si="155"/>
        <v>-1.6741632895400347E-2</v>
      </c>
      <c r="G1651" s="2">
        <f t="shared" si="153"/>
        <v>1.5446575164640795E-2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5">
        <f>TITRES_STAT!D1655</f>
        <v>8.3230000000000004</v>
      </c>
      <c r="C1652" s="2">
        <f t="shared" si="150"/>
        <v>8.1078760321352021</v>
      </c>
      <c r="D1652" s="2">
        <f t="shared" si="152"/>
        <v>8.1222957956898973</v>
      </c>
      <c r="E1652" s="2">
        <f t="shared" si="151"/>
        <v>-1.4419763554695209E-2</v>
      </c>
      <c r="F1652" s="2">
        <f t="shared" si="155"/>
        <v>-1.6277259027259319E-2</v>
      </c>
      <c r="G1652" s="2">
        <f t="shared" si="153"/>
        <v>1.85749547256411E-3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5">
        <f>TITRES_STAT!D1656</f>
        <v>8.3230000000000004</v>
      </c>
      <c r="C1653" s="2">
        <f t="shared" si="150"/>
        <v>8.1103566425759404</v>
      </c>
      <c r="D1653" s="2">
        <f t="shared" si="152"/>
        <v>8.1371627737869421</v>
      </c>
      <c r="E1653" s="2">
        <f t="shared" si="151"/>
        <v>-2.6806131211001727E-2</v>
      </c>
      <c r="F1653" s="2">
        <f t="shared" si="155"/>
        <v>-1.8383033464007801E-2</v>
      </c>
      <c r="G1653" s="2">
        <f t="shared" si="153"/>
        <v>-8.423097746993926E-3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5">
        <f>TITRES_STAT!D1657</f>
        <v>8.3230000000000004</v>
      </c>
      <c r="C1654" s="2">
        <f t="shared" si="150"/>
        <v>8.11245562064118</v>
      </c>
      <c r="D1654" s="2">
        <f t="shared" si="152"/>
        <v>8.150928494247168</v>
      </c>
      <c r="E1654" s="2">
        <f t="shared" si="151"/>
        <v>-3.8472873605988056E-2</v>
      </c>
      <c r="F1654" s="2">
        <f t="shared" si="155"/>
        <v>-2.2401001492403851E-2</v>
      </c>
      <c r="G1654" s="2">
        <f t="shared" si="153"/>
        <v>-1.6071872113584205E-2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5">
        <f>TITRES_STAT!D1658</f>
        <v>8.3230000000000004</v>
      </c>
      <c r="C1655" s="2">
        <f t="shared" si="150"/>
        <v>8.1142316790040745</v>
      </c>
      <c r="D1655" s="2">
        <f t="shared" si="152"/>
        <v>8.1636745317103401</v>
      </c>
      <c r="E1655" s="2">
        <f t="shared" si="151"/>
        <v>-4.9442852706265583E-2</v>
      </c>
      <c r="F1655" s="2">
        <f t="shared" si="155"/>
        <v>-2.7809371735176201E-2</v>
      </c>
      <c r="G1655" s="2">
        <f t="shared" si="153"/>
        <v>-2.1633480971089383E-2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5">
        <f>TITRES_STAT!D1659</f>
        <v>8.1240000000000006</v>
      </c>
      <c r="C1656" s="2">
        <f t="shared" si="150"/>
        <v>8.115734497618833</v>
      </c>
      <c r="D1656" s="2">
        <f t="shared" si="152"/>
        <v>8.1607356775095745</v>
      </c>
      <c r="E1656" s="2">
        <f t="shared" si="151"/>
        <v>-4.5001179890741483E-2</v>
      </c>
      <c r="F1656" s="2">
        <f t="shared" si="155"/>
        <v>-3.1247733366289259E-2</v>
      </c>
      <c r="G1656" s="2">
        <f t="shared" si="153"/>
        <v>-1.3753446524452224E-2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5">
        <f>TITRES_STAT!D1660</f>
        <v>8.1240000000000006</v>
      </c>
      <c r="C1657" s="2">
        <f t="shared" si="150"/>
        <v>8.1170061133697811</v>
      </c>
      <c r="D1657" s="2">
        <f t="shared" si="152"/>
        <v>8.1580145162125692</v>
      </c>
      <c r="E1657" s="2">
        <f t="shared" si="151"/>
        <v>-4.1008402842788172E-2</v>
      </c>
      <c r="F1657" s="2">
        <f t="shared" si="155"/>
        <v>-3.3199867261589043E-2</v>
      </c>
      <c r="G1657" s="2">
        <f t="shared" si="153"/>
        <v>-7.8085355811991289E-3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5">
        <f>TITRES_STAT!D1661</f>
        <v>8.1240000000000006</v>
      </c>
      <c r="C1658" s="2">
        <f t="shared" si="150"/>
        <v>8.1180820959282762</v>
      </c>
      <c r="D1658" s="2">
        <f t="shared" si="152"/>
        <v>8.1554949224190452</v>
      </c>
      <c r="E1658" s="2">
        <f t="shared" si="151"/>
        <v>-3.7412826490768936E-2</v>
      </c>
      <c r="F1658" s="2">
        <f t="shared" si="155"/>
        <v>-3.4042459107425024E-2</v>
      </c>
      <c r="G1658" s="2">
        <f t="shared" si="153"/>
        <v>-3.3703673833439113E-3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5">
        <f>TITRES_STAT!D1662</f>
        <v>8.1240000000000006</v>
      </c>
      <c r="C1659" s="2">
        <f t="shared" si="150"/>
        <v>8.1189925427085416</v>
      </c>
      <c r="D1659" s="2">
        <f t="shared" si="152"/>
        <v>8.1531619652028198</v>
      </c>
      <c r="E1659" s="2">
        <f t="shared" si="151"/>
        <v>-3.4169422494278123E-2</v>
      </c>
      <c r="F1659" s="2">
        <f t="shared" si="155"/>
        <v>-3.4067851784795641E-2</v>
      </c>
      <c r="G1659" s="2">
        <f t="shared" si="153"/>
        <v>-1.0157070948248192E-4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5">
        <f>TITRES_STAT!D1663</f>
        <v>8.1240000000000006</v>
      </c>
      <c r="C1660" s="2">
        <f t="shared" si="150"/>
        <v>8.1197629207533808</v>
      </c>
      <c r="D1660" s="2">
        <f t="shared" si="152"/>
        <v>8.1510018196322402</v>
      </c>
      <c r="E1660" s="2">
        <f t="shared" si="151"/>
        <v>-3.1238898878859445E-2</v>
      </c>
      <c r="F1660" s="2">
        <f t="shared" si="155"/>
        <v>-3.3502061203608408E-2</v>
      </c>
      <c r="G1660" s="2">
        <f t="shared" si="153"/>
        <v>2.263162324748963E-3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5">
        <f>TITRES_STAT!D1664</f>
        <v>8.1240000000000006</v>
      </c>
      <c r="C1661" s="2">
        <f t="shared" si="150"/>
        <v>8.1204147790990149</v>
      </c>
      <c r="D1661" s="2">
        <f t="shared" si="152"/>
        <v>8.1490016848446665</v>
      </c>
      <c r="E1661" s="2">
        <f t="shared" si="151"/>
        <v>-2.8586905745651592E-2</v>
      </c>
      <c r="F1661" s="2">
        <f t="shared" si="155"/>
        <v>-3.2519030112017046E-2</v>
      </c>
      <c r="G1661" s="2">
        <f t="shared" si="153"/>
        <v>3.932124366365454E-3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5">
        <f>TITRES_STAT!D1665</f>
        <v>8.1240000000000006</v>
      </c>
      <c r="C1662" s="2">
        <f t="shared" si="150"/>
        <v>8.1515817361607059</v>
      </c>
      <c r="D1662" s="2">
        <f t="shared" si="152"/>
        <v>8.1471497081895059</v>
      </c>
      <c r="E1662" s="2">
        <f t="shared" si="151"/>
        <v>4.4320279712000143E-3</v>
      </c>
      <c r="F1662" s="2">
        <f t="shared" si="155"/>
        <v>-2.5128818495373635E-2</v>
      </c>
      <c r="G1662" s="2">
        <f t="shared" si="153"/>
        <v>2.956084646657365E-2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5">
        <f>TITRES_STAT!D1666</f>
        <v>8.1240000000000006</v>
      </c>
      <c r="C1663" s="2">
        <f t="shared" si="150"/>
        <v>8.1779537767513659</v>
      </c>
      <c r="D1663" s="2">
        <f t="shared" si="152"/>
        <v>8.1454349149902843</v>
      </c>
      <c r="E1663" s="2">
        <f t="shared" si="151"/>
        <v>3.2518861761081652E-2</v>
      </c>
      <c r="F1663" s="2">
        <f t="shared" si="155"/>
        <v>-1.359928244408258E-2</v>
      </c>
      <c r="G1663" s="2">
        <f t="shared" si="153"/>
        <v>4.6118144205164233E-2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5">
        <f>TITRES_STAT!D1667</f>
        <v>8.1240000000000006</v>
      </c>
      <c r="C1664" s="2">
        <f t="shared" si="150"/>
        <v>8.2002685803280784</v>
      </c>
      <c r="D1664" s="2">
        <f t="shared" si="152"/>
        <v>8.1438471435095234</v>
      </c>
      <c r="E1664" s="2">
        <f t="shared" si="151"/>
        <v>5.6421436818554938E-2</v>
      </c>
      <c r="F1664" s="2">
        <f t="shared" si="155"/>
        <v>4.0486140844492313E-4</v>
      </c>
      <c r="G1664" s="2">
        <f t="shared" si="153"/>
        <v>5.6016575410110014E-2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5">
        <f>TITRES_STAT!D1668</f>
        <v>8.1240000000000006</v>
      </c>
      <c r="C1665" s="2">
        <f t="shared" si="150"/>
        <v>8.2191503372006824</v>
      </c>
      <c r="D1665" s="2">
        <f t="shared" si="152"/>
        <v>8.1423769847310403</v>
      </c>
      <c r="E1665" s="2">
        <f t="shared" si="151"/>
        <v>7.677335246964212E-2</v>
      </c>
      <c r="F1665" s="2">
        <f t="shared" si="155"/>
        <v>1.5678559620684363E-2</v>
      </c>
      <c r="G1665" s="2">
        <f t="shared" si="153"/>
        <v>6.109479284895776E-2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5">
        <f>TITRES_STAT!D1669</f>
        <v>7.9640000000000004</v>
      </c>
      <c r="C1666" s="2">
        <f t="shared" si="150"/>
        <v>8.2045118237851931</v>
      </c>
      <c r="D1666" s="2">
        <f t="shared" si="152"/>
        <v>8.1291638747509634</v>
      </c>
      <c r="E1666" s="2">
        <f t="shared" si="151"/>
        <v>7.53479490342297E-2</v>
      </c>
      <c r="F1666" s="2">
        <f t="shared" si="155"/>
        <v>2.7612437503393431E-2</v>
      </c>
      <c r="G1666" s="2">
        <f t="shared" si="153"/>
        <v>4.7735511530836272E-2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5">
        <f>TITRES_STAT!D1670</f>
        <v>7.9640000000000004</v>
      </c>
      <c r="C1667" s="2">
        <f t="shared" si="150"/>
        <v>8.1921253893567023</v>
      </c>
      <c r="D1667" s="2">
        <f t="shared" si="152"/>
        <v>8.1169295136582988</v>
      </c>
      <c r="E1667" s="2">
        <f t="shared" si="151"/>
        <v>7.5195875698403469E-2</v>
      </c>
      <c r="F1667" s="2">
        <f t="shared" si="155"/>
        <v>3.7129125142395442E-2</v>
      </c>
      <c r="G1667" s="2">
        <f t="shared" si="153"/>
        <v>3.8066750556008028E-2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5">
        <f>TITRES_STAT!D1671</f>
        <v>7.9640000000000004</v>
      </c>
      <c r="C1668" s="2">
        <f t="shared" si="150"/>
        <v>8.1816445602249015</v>
      </c>
      <c r="D1668" s="2">
        <f t="shared" si="152"/>
        <v>8.1056014015354609</v>
      </c>
      <c r="E1668" s="2">
        <f t="shared" si="151"/>
        <v>7.604315868944056E-2</v>
      </c>
      <c r="F1668" s="2">
        <f t="shared" si="155"/>
        <v>4.4911931851804462E-2</v>
      </c>
      <c r="G1668" s="2">
        <f t="shared" si="153"/>
        <v>3.1131226837636097E-2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5">
        <f>TITRES_STAT!D1672</f>
        <v>7.9640000000000004</v>
      </c>
      <c r="C1669" s="2">
        <f t="shared" si="150"/>
        <v>8.1727761663441481</v>
      </c>
      <c r="D1669" s="2">
        <f t="shared" si="152"/>
        <v>8.0951124088291309</v>
      </c>
      <c r="E1669" s="2">
        <f t="shared" si="151"/>
        <v>7.7663757515017195E-2</v>
      </c>
      <c r="F1669" s="2">
        <f t="shared" si="155"/>
        <v>5.1462296984447015E-2</v>
      </c>
      <c r="G1669" s="2">
        <f t="shared" si="153"/>
        <v>2.6201460530570181E-2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5">
        <f>TITRES_STAT!D1673</f>
        <v>7.9409999999999998</v>
      </c>
      <c r="C1670" s="2">
        <f t="shared" si="150"/>
        <v>8.1652721407527409</v>
      </c>
      <c r="D1670" s="2">
        <f t="shared" si="152"/>
        <v>8.0836966748417876</v>
      </c>
      <c r="E1670" s="2">
        <f t="shared" si="151"/>
        <v>8.1575465910953326E-2</v>
      </c>
      <c r="F1670" s="2">
        <f t="shared" si="155"/>
        <v>5.7484930769748283E-2</v>
      </c>
      <c r="G1670" s="2">
        <f t="shared" si="153"/>
        <v>2.4090535141205044E-2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5">
        <f>TITRES_STAT!D1674</f>
        <v>7.9409999999999998</v>
      </c>
      <c r="C1671" s="2">
        <f t="shared" si="150"/>
        <v>8.1589225806369345</v>
      </c>
      <c r="D1671" s="2">
        <f t="shared" si="152"/>
        <v>8.073126550779433</v>
      </c>
      <c r="E1671" s="2">
        <f t="shared" si="151"/>
        <v>8.5796029857501566E-2</v>
      </c>
      <c r="F1671" s="2">
        <f t="shared" si="155"/>
        <v>6.3147150587298945E-2</v>
      </c>
      <c r="G1671" s="2">
        <f t="shared" si="153"/>
        <v>2.2648879270202621E-2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5">
        <f>TITRES_STAT!D1675</f>
        <v>7.9409999999999998</v>
      </c>
      <c r="C1672" s="2">
        <f t="shared" si="150"/>
        <v>8.1535498759235594</v>
      </c>
      <c r="D1672" s="2">
        <f t="shared" si="152"/>
        <v>8.0633393988698447</v>
      </c>
      <c r="E1672" s="2">
        <f t="shared" si="151"/>
        <v>9.0210477053714655E-2</v>
      </c>
      <c r="F1672" s="2">
        <f t="shared" si="155"/>
        <v>6.855981588058209E-2</v>
      </c>
      <c r="G1672" s="2">
        <f t="shared" si="153"/>
        <v>2.1650661173132565E-2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5">
        <f>TITRES_STAT!D1676</f>
        <v>7.9409999999999998</v>
      </c>
      <c r="C1673" s="2">
        <f t="shared" si="150"/>
        <v>8.1490037411660889</v>
      </c>
      <c r="D1673" s="2">
        <f t="shared" si="152"/>
        <v>8.0542772211757825</v>
      </c>
      <c r="E1673" s="2">
        <f t="shared" si="151"/>
        <v>9.4726519990306457E-2</v>
      </c>
      <c r="F1673" s="2">
        <f t="shared" si="155"/>
        <v>7.3793156702526966E-2</v>
      </c>
      <c r="G1673" s="2">
        <f t="shared" si="153"/>
        <v>2.0933363287779491E-2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5">
        <f>TITRES_STAT!D1677</f>
        <v>7.9409999999999998</v>
      </c>
      <c r="C1674" s="2">
        <f t="shared" si="150"/>
        <v>8.1451570117559218</v>
      </c>
      <c r="D1674" s="2">
        <f t="shared" si="152"/>
        <v>8.0458863159035019</v>
      </c>
      <c r="E1674" s="2">
        <f t="shared" si="151"/>
        <v>9.9270695852419877E-2</v>
      </c>
      <c r="F1674" s="2">
        <f t="shared" si="155"/>
        <v>7.8888664532505551E-2</v>
      </c>
      <c r="G1674" s="2">
        <f t="shared" si="153"/>
        <v>2.0382031319914326E-2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5">
        <f>TITRES_STAT!D1678</f>
        <v>7.9409999999999998</v>
      </c>
      <c r="C1675" s="2">
        <f t="shared" si="150"/>
        <v>8.1419020868703953</v>
      </c>
      <c r="D1675" s="2">
        <f t="shared" si="152"/>
        <v>8.0381169591699102</v>
      </c>
      <c r="E1675" s="2">
        <f t="shared" si="151"/>
        <v>0.10378512770048509</v>
      </c>
      <c r="F1675" s="2">
        <f t="shared" si="155"/>
        <v>8.3867957166101459E-2</v>
      </c>
      <c r="G1675" s="2">
        <f t="shared" si="153"/>
        <v>1.9917170534383632E-2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5">
        <f>TITRES_STAT!D1679</f>
        <v>7.9409999999999998</v>
      </c>
      <c r="C1676" s="2">
        <f t="shared" si="150"/>
        <v>8.1145325350441802</v>
      </c>
      <c r="D1676" s="2">
        <f t="shared" si="152"/>
        <v>8.0309231103425098</v>
      </c>
      <c r="E1676" s="2">
        <f t="shared" si="151"/>
        <v>8.3609424701670321E-2</v>
      </c>
      <c r="F1676" s="2">
        <f t="shared" si="155"/>
        <v>8.3816250673215242E-2</v>
      </c>
      <c r="G1676" s="2">
        <f t="shared" si="153"/>
        <v>-2.0682597154492166E-4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5">
        <f>TITRES_STAT!D1680</f>
        <v>7.9409999999999998</v>
      </c>
      <c r="C1677" s="2">
        <f t="shared" si="150"/>
        <v>8.0913736834989223</v>
      </c>
      <c r="D1677" s="2">
        <f t="shared" si="152"/>
        <v>8.0242621392060283</v>
      </c>
      <c r="E1677" s="2">
        <f t="shared" si="151"/>
        <v>6.711154429289401E-2</v>
      </c>
      <c r="F1677" s="2">
        <f t="shared" si="155"/>
        <v>8.0475309397151001E-2</v>
      </c>
      <c r="G1677" s="2">
        <f t="shared" si="153"/>
        <v>-1.3363765104256992E-2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5">
        <f>TITRES_STAT!D1681</f>
        <v>7.9409999999999998</v>
      </c>
      <c r="C1678" s="2">
        <f t="shared" si="150"/>
        <v>8.0717777321913964</v>
      </c>
      <c r="D1678" s="2">
        <f t="shared" si="152"/>
        <v>8.0180945733389155</v>
      </c>
      <c r="E1678" s="2">
        <f t="shared" si="151"/>
        <v>5.3683158852480872E-2</v>
      </c>
      <c r="F1678" s="2">
        <f t="shared" si="155"/>
        <v>7.5116879288216976E-2</v>
      </c>
      <c r="G1678" s="2">
        <f t="shared" si="153"/>
        <v>-2.1433720435736103E-2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5">
        <f>TITRES_STAT!D1682</f>
        <v>7.9029999999999996</v>
      </c>
      <c r="C1679" s="2">
        <f t="shared" ref="C1679:C1742" si="156">$C$4*B1669+C1678*(1-$C$4)</f>
        <v>8.0551965426234897</v>
      </c>
      <c r="D1679" s="2">
        <f t="shared" si="152"/>
        <v>8.0095690493878848</v>
      </c>
      <c r="E1679" s="2">
        <f t="shared" si="151"/>
        <v>4.5627493235604888E-2</v>
      </c>
      <c r="F1679" s="2">
        <f t="shared" si="155"/>
        <v>6.9219002077694561E-2</v>
      </c>
      <c r="G1679" s="2">
        <f t="shared" si="153"/>
        <v>-2.3591508842089673E-2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5">
        <f>TITRES_STAT!D1683</f>
        <v>7.75</v>
      </c>
      <c r="C1680" s="2">
        <f t="shared" si="156"/>
        <v>8.0376278437583366</v>
      </c>
      <c r="D1680" s="2">
        <f t="shared" si="152"/>
        <v>7.99034171239619</v>
      </c>
      <c r="E1680" s="2">
        <f t="shared" si="151"/>
        <v>4.7286131362146655E-2</v>
      </c>
      <c r="F1680" s="2">
        <f t="shared" si="155"/>
        <v>6.4832427934584977E-2</v>
      </c>
      <c r="G1680" s="2">
        <f t="shared" si="153"/>
        <v>-1.7546296572438322E-2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5">
        <f>TITRES_STAT!D1684</f>
        <v>7.6349999999999998</v>
      </c>
      <c r="C1681" s="2">
        <f t="shared" si="156"/>
        <v>8.02276202164167</v>
      </c>
      <c r="D1681" s="2">
        <f t="shared" si="152"/>
        <v>7.9640201040705456</v>
      </c>
      <c r="E1681" s="2">
        <f t="shared" si="151"/>
        <v>5.8741917571124347E-2</v>
      </c>
      <c r="F1681" s="2">
        <f t="shared" si="155"/>
        <v>6.3614325861892848E-2</v>
      </c>
      <c r="G1681" s="2">
        <f t="shared" si="153"/>
        <v>-4.8724082907685012E-3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5">
        <f>TITRES_STAT!D1685</f>
        <v>7.7119999999999997</v>
      </c>
      <c r="C1682" s="2">
        <f t="shared" si="156"/>
        <v>8.0101832490814129</v>
      </c>
      <c r="D1682" s="2">
        <f t="shared" si="152"/>
        <v>7.9453519482134682</v>
      </c>
      <c r="E1682" s="2">
        <f t="shared" si="151"/>
        <v>6.4831300867944641E-2</v>
      </c>
      <c r="F1682" s="2">
        <f t="shared" si="155"/>
        <v>6.3857720863103207E-2</v>
      </c>
      <c r="G1682" s="2">
        <f t="shared" si="153"/>
        <v>9.7358000484143448E-4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5">
        <f>TITRES_STAT!D1686</f>
        <v>7.4059999999999997</v>
      </c>
      <c r="C1683" s="2">
        <f t="shared" si="156"/>
        <v>7.9995396722996563</v>
      </c>
      <c r="D1683" s="2">
        <f t="shared" si="152"/>
        <v>7.9053999520495069</v>
      </c>
      <c r="E1683" s="2">
        <f t="shared" si="151"/>
        <v>9.4139720250149495E-2</v>
      </c>
      <c r="F1683" s="2">
        <f t="shared" si="155"/>
        <v>6.9914120740512467E-2</v>
      </c>
      <c r="G1683" s="2">
        <f t="shared" si="153"/>
        <v>2.4225599509637027E-2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5">
        <f>TITRES_STAT!D1687</f>
        <v>7.7119999999999997</v>
      </c>
      <c r="C1684" s="2">
        <f t="shared" si="156"/>
        <v>7.9905335688689405</v>
      </c>
      <c r="D1684" s="2">
        <f t="shared" si="152"/>
        <v>7.8910740296754689</v>
      </c>
      <c r="E1684" s="2">
        <f t="shared" si="151"/>
        <v>9.9459539193471613E-2</v>
      </c>
      <c r="F1684" s="2">
        <f t="shared" si="155"/>
        <v>7.5823204431104296E-2</v>
      </c>
      <c r="G1684" s="2">
        <f t="shared" si="153"/>
        <v>2.3636334762367317E-2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5">
        <f>TITRES_STAT!D1688</f>
        <v>7.6349999999999998</v>
      </c>
      <c r="C1685" s="2">
        <f t="shared" si="156"/>
        <v>7.9829130198121803</v>
      </c>
      <c r="D1685" s="2">
        <f t="shared" si="152"/>
        <v>7.872105583032841</v>
      </c>
      <c r="E1685" s="2">
        <f t="shared" si="151"/>
        <v>0.11080743677933924</v>
      </c>
      <c r="F1685" s="2">
        <f t="shared" si="155"/>
        <v>8.2820050900751285E-2</v>
      </c>
      <c r="G1685" s="2">
        <f t="shared" si="153"/>
        <v>2.7987385878587956E-2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5">
        <f>TITRES_STAT!D1689</f>
        <v>7.4139999999999997</v>
      </c>
      <c r="C1686" s="2">
        <f t="shared" si="156"/>
        <v>7.9764648629179984</v>
      </c>
      <c r="D1686" s="2">
        <f t="shared" si="152"/>
        <v>7.8381718361415196</v>
      </c>
      <c r="E1686" s="2">
        <f t="shared" si="151"/>
        <v>0.13829302677647881</v>
      </c>
      <c r="F1686" s="2">
        <f t="shared" si="155"/>
        <v>9.3914646075896793E-2</v>
      </c>
      <c r="G1686" s="2">
        <f t="shared" si="153"/>
        <v>4.4378380700582018E-2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5">
        <f>TITRES_STAT!D1690</f>
        <v>7.6349999999999998</v>
      </c>
      <c r="C1687" s="2">
        <f t="shared" si="156"/>
        <v>7.9710087301613832</v>
      </c>
      <c r="D1687" s="2">
        <f t="shared" si="152"/>
        <v>7.8231220705014071</v>
      </c>
      <c r="E1687" s="2">
        <f t="shared" si="151"/>
        <v>0.14788665965997616</v>
      </c>
      <c r="F1687" s="2">
        <f t="shared" si="155"/>
        <v>0.10470904879271267</v>
      </c>
      <c r="G1687" s="2">
        <f t="shared" si="153"/>
        <v>4.3177610867263488E-2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5">
        <f>TITRES_STAT!D1691</f>
        <v>7.62</v>
      </c>
      <c r="C1688" s="2">
        <f t="shared" si="156"/>
        <v>7.9663920024442465</v>
      </c>
      <c r="D1688" s="2">
        <f t="shared" si="152"/>
        <v>7.8080759912050066</v>
      </c>
      <c r="E1688" s="2">
        <f t="shared" si="151"/>
        <v>0.15831601123923988</v>
      </c>
      <c r="F1688" s="2">
        <f t="shared" si="155"/>
        <v>0.11543044128201813</v>
      </c>
      <c r="G1688" s="2">
        <f t="shared" si="153"/>
        <v>4.2885569957221759E-2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5">
        <f>TITRES_STAT!D1692</f>
        <v>7.6349999999999998</v>
      </c>
      <c r="C1689" s="2">
        <f t="shared" si="156"/>
        <v>7.9566393866835927</v>
      </c>
      <c r="D1689" s="2">
        <f t="shared" si="152"/>
        <v>7.7952555474120429</v>
      </c>
      <c r="E1689" s="2">
        <f t="shared" si="151"/>
        <v>0.16138383927154987</v>
      </c>
      <c r="F1689" s="2">
        <f t="shared" si="155"/>
        <v>0.12462112087992447</v>
      </c>
      <c r="G1689" s="2">
        <f t="shared" si="153"/>
        <v>3.6762718391625399E-2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5">
        <f>TITRES_STAT!D1693</f>
        <v>7.6349999999999998</v>
      </c>
      <c r="C1690" s="2">
        <f t="shared" si="156"/>
        <v>7.9248487118091937</v>
      </c>
      <c r="D1690" s="2">
        <f t="shared" si="152"/>
        <v>7.7833847661222615</v>
      </c>
      <c r="E1690" s="2">
        <f t="shared" si="151"/>
        <v>0.14146394568693221</v>
      </c>
      <c r="F1690" s="2">
        <f t="shared" si="155"/>
        <v>0.12798968584132603</v>
      </c>
      <c r="G1690" s="2">
        <f t="shared" si="153"/>
        <v>1.3474259845606185E-2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5">
        <f>TITRES_STAT!D1694</f>
        <v>7.6349999999999998</v>
      </c>
      <c r="C1691" s="2">
        <f t="shared" si="156"/>
        <v>7.8802566023000864</v>
      </c>
      <c r="D1691" s="2">
        <f t="shared" si="152"/>
        <v>7.7723933019650566</v>
      </c>
      <c r="E1691" s="2">
        <f t="shared" si="151"/>
        <v>0.10786330033502978</v>
      </c>
      <c r="F1691" s="2">
        <f t="shared" si="155"/>
        <v>0.12396440874006678</v>
      </c>
      <c r="G1691" s="2">
        <f t="shared" si="153"/>
        <v>-1.6101108405037007E-2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5">
        <f>TITRES_STAT!D1695</f>
        <v>7.6349999999999998</v>
      </c>
      <c r="C1692" s="2">
        <f t="shared" si="156"/>
        <v>7.854370971176996</v>
      </c>
      <c r="D1692" s="2">
        <f t="shared" si="152"/>
        <v>7.7622160203380153</v>
      </c>
      <c r="E1692" s="2">
        <f t="shared" ref="E1692:E1755" si="157">C1692-D1692</f>
        <v>9.2154950838980731E-2</v>
      </c>
      <c r="F1692" s="2">
        <f t="shared" si="155"/>
        <v>0.11760251715984958</v>
      </c>
      <c r="G1692" s="2">
        <f t="shared" si="153"/>
        <v>-2.544756632086885E-2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5">
        <f>TITRES_STAT!D1696</f>
        <v>7.6349999999999998</v>
      </c>
      <c r="C1693" s="2">
        <f t="shared" si="156"/>
        <v>7.7853908217651497</v>
      </c>
      <c r="D1693" s="2">
        <f t="shared" ref="D1693:D1756" si="158">$D$4*B1693+(1-$D$4)*D1692</f>
        <v>7.7527926114240877</v>
      </c>
      <c r="E1693" s="2">
        <f t="shared" si="157"/>
        <v>3.2598210341062028E-2</v>
      </c>
      <c r="F1693" s="2">
        <f t="shared" si="155"/>
        <v>0.10060165579609207</v>
      </c>
      <c r="G1693" s="2">
        <f t="shared" si="153"/>
        <v>-6.8003445455030037E-2</v>
      </c>
      <c r="H1693" s="2" t="str">
        <f t="shared" si="154"/>
        <v>Hold</v>
      </c>
    </row>
    <row r="1694" spans="1:8" ht="13.5" x14ac:dyDescent="0.25">
      <c r="A1694" s="3">
        <f>TITRES_STAT!B1697</f>
        <v>44481</v>
      </c>
      <c r="B1694" s="5">
        <f>TITRES_STAT!D1697</f>
        <v>7.6349999999999998</v>
      </c>
      <c r="C1694" s="2">
        <f t="shared" si="156"/>
        <v>7.7740999261089723</v>
      </c>
      <c r="D1694" s="2">
        <f t="shared" si="158"/>
        <v>7.7440672328000808</v>
      </c>
      <c r="E1694" s="2">
        <f t="shared" si="157"/>
        <v>3.0032693308891467E-2</v>
      </c>
      <c r="F1694" s="2">
        <f t="shared" si="155"/>
        <v>8.6487863298651949E-2</v>
      </c>
      <c r="G1694" s="2">
        <f t="shared" si="153"/>
        <v>-5.6455169989760481E-2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5">
        <f>TITRES_STAT!D1698</f>
        <v>7.6349999999999998</v>
      </c>
      <c r="C1695" s="2">
        <f t="shared" si="156"/>
        <v>7.7526999374768231</v>
      </c>
      <c r="D1695" s="2">
        <f t="shared" si="158"/>
        <v>7.7359881785185927</v>
      </c>
      <c r="E1695" s="2">
        <f t="shared" si="157"/>
        <v>1.6711758958230405E-2</v>
      </c>
      <c r="F1695" s="2">
        <f t="shared" si="155"/>
        <v>7.2532642430567631E-2</v>
      </c>
      <c r="G1695" s="2">
        <f t="shared" si="153"/>
        <v>-5.5820883472337227E-2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5">
        <f>TITRES_STAT!D1699</f>
        <v>7.6349999999999998</v>
      </c>
      <c r="C1696" s="2">
        <f t="shared" si="156"/>
        <v>7.7005922547880807</v>
      </c>
      <c r="D1696" s="2">
        <f t="shared" si="158"/>
        <v>7.7285075727024006</v>
      </c>
      <c r="E1696" s="2">
        <f t="shared" si="157"/>
        <v>-2.7915317914319893E-2</v>
      </c>
      <c r="F1696" s="2">
        <f t="shared" si="155"/>
        <v>5.2443050361590131E-2</v>
      </c>
      <c r="G1696" s="2">
        <f t="shared" si="153"/>
        <v>-8.035836827591003E-2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5">
        <f>TITRES_STAT!D1700</f>
        <v>7.6349999999999998</v>
      </c>
      <c r="C1697" s="2">
        <f t="shared" si="156"/>
        <v>7.6905011386668374</v>
      </c>
      <c r="D1697" s="2">
        <f t="shared" si="158"/>
        <v>7.721581085835556</v>
      </c>
      <c r="E1697" s="2">
        <f t="shared" si="157"/>
        <v>-3.1079947168718647E-2</v>
      </c>
      <c r="F1697" s="2">
        <f t="shared" si="155"/>
        <v>3.5738450855528375E-2</v>
      </c>
      <c r="G1697" s="2">
        <f t="shared" si="153"/>
        <v>-6.6818398024247022E-2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5">
        <f>TITRES_STAT!D1701</f>
        <v>7.391</v>
      </c>
      <c r="C1698" s="2">
        <f t="shared" si="156"/>
        <v>7.6796548096411694</v>
      </c>
      <c r="D1698" s="2">
        <f t="shared" si="158"/>
        <v>7.6970935979958854</v>
      </c>
      <c r="E1698" s="2">
        <f t="shared" si="157"/>
        <v>-1.7438788354716017E-2</v>
      </c>
      <c r="F1698" s="2">
        <f t="shared" si="155"/>
        <v>2.5103003013479498E-2</v>
      </c>
      <c r="G1698" s="2">
        <f t="shared" si="153"/>
        <v>-4.2541791368195511E-2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5">
        <f>TITRES_STAT!D1702</f>
        <v>7.3609999999999998</v>
      </c>
      <c r="C1699" s="2">
        <f t="shared" si="156"/>
        <v>7.6727848389271429</v>
      </c>
      <c r="D1699" s="2">
        <f t="shared" si="158"/>
        <v>7.6721977759221156</v>
      </c>
      <c r="E1699" s="2">
        <f t="shared" si="157"/>
        <v>5.8706300502731068E-4</v>
      </c>
      <c r="F1699" s="2">
        <f t="shared" si="155"/>
        <v>2.0199815011789062E-2</v>
      </c>
      <c r="G1699" s="2">
        <f t="shared" si="153"/>
        <v>-1.9612752006761752E-2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5">
        <f>TITRES_STAT!D1703</f>
        <v>7.3609999999999998</v>
      </c>
      <c r="C1700" s="2">
        <f t="shared" si="156"/>
        <v>7.6669717867845062</v>
      </c>
      <c r="D1700" s="2">
        <f t="shared" si="158"/>
        <v>7.6491460888167735</v>
      </c>
      <c r="E1700" s="2">
        <f t="shared" si="157"/>
        <v>1.7825697967732701E-2</v>
      </c>
      <c r="F1700" s="2">
        <f t="shared" si="155"/>
        <v>1.972499160297779E-2</v>
      </c>
      <c r="G1700" s="2">
        <f t="shared" ref="G1700:G1763" si="159">E1700-F1700</f>
        <v>-1.899293635245089E-3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5">
        <f>TITRES_STAT!D1704</f>
        <v>7.3609999999999998</v>
      </c>
      <c r="C1701" s="2">
        <f t="shared" si="156"/>
        <v>7.6620530503561213</v>
      </c>
      <c r="D1701" s="2">
        <f t="shared" si="158"/>
        <v>7.6278019340896046</v>
      </c>
      <c r="E1701" s="2">
        <f t="shared" si="157"/>
        <v>3.4251116266516668E-2</v>
      </c>
      <c r="F1701" s="2">
        <f t="shared" ref="F1701:F1764" si="161">(E1701*(2/(10)))+((1-(2/10))*F1700)</f>
        <v>2.2630216535685567E-2</v>
      </c>
      <c r="G1701" s="2">
        <f t="shared" si="159"/>
        <v>1.1620899730831101E-2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5">
        <f>TITRES_STAT!D1705</f>
        <v>7.3609999999999998</v>
      </c>
      <c r="C1702" s="2">
        <f t="shared" si="156"/>
        <v>7.657891042609025</v>
      </c>
      <c r="D1702" s="2">
        <f t="shared" si="158"/>
        <v>7.6080388278607449</v>
      </c>
      <c r="E1702" s="2">
        <f t="shared" si="157"/>
        <v>4.9852214748280055E-2</v>
      </c>
      <c r="F1702" s="2">
        <f t="shared" si="161"/>
        <v>2.8074616178204469E-2</v>
      </c>
      <c r="G1702" s="2">
        <f t="shared" si="159"/>
        <v>2.1777598570075586E-2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5">
        <f>TITRES_STAT!D1706</f>
        <v>7.3609999999999998</v>
      </c>
      <c r="C1703" s="2">
        <f t="shared" si="156"/>
        <v>7.6543693437460973</v>
      </c>
      <c r="D1703" s="2">
        <f t="shared" si="158"/>
        <v>7.5897396554266159</v>
      </c>
      <c r="E1703" s="2">
        <f t="shared" si="157"/>
        <v>6.462968831948146E-2</v>
      </c>
      <c r="F1703" s="2">
        <f t="shared" si="161"/>
        <v>3.538563060645987E-2</v>
      </c>
      <c r="G1703" s="2">
        <f t="shared" si="159"/>
        <v>2.924405771302159E-2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5">
        <f>TITRES_STAT!D1707</f>
        <v>7.3609999999999998</v>
      </c>
      <c r="C1704" s="2">
        <f t="shared" si="156"/>
        <v>7.6513894447082365</v>
      </c>
      <c r="D1704" s="2">
        <f t="shared" si="158"/>
        <v>7.5727959772468667</v>
      </c>
      <c r="E1704" s="2">
        <f t="shared" si="157"/>
        <v>7.8593467461369748E-2</v>
      </c>
      <c r="F1704" s="2">
        <f t="shared" si="161"/>
        <v>4.4027197977441847E-2</v>
      </c>
      <c r="G1704" s="2">
        <f t="shared" si="159"/>
        <v>3.4566269483927901E-2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5">
        <f>TITRES_STAT!D1708</f>
        <v>7.3609999999999998</v>
      </c>
      <c r="C1705" s="2">
        <f t="shared" si="156"/>
        <v>7.6488679916761999</v>
      </c>
      <c r="D1705" s="2">
        <f t="shared" si="158"/>
        <v>7.5571073863396911</v>
      </c>
      <c r="E1705" s="2">
        <f t="shared" si="157"/>
        <v>9.176060533650876E-2</v>
      </c>
      <c r="F1705" s="2">
        <f t="shared" si="161"/>
        <v>5.3573879449255235E-2</v>
      </c>
      <c r="G1705" s="2">
        <f t="shared" si="159"/>
        <v>3.8186725887253525E-2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5">
        <f>TITRES_STAT!D1709</f>
        <v>7.3609999999999998</v>
      </c>
      <c r="C1706" s="2">
        <f t="shared" si="156"/>
        <v>7.6467344544952454</v>
      </c>
      <c r="D1706" s="2">
        <f t="shared" si="158"/>
        <v>7.5425809132774919</v>
      </c>
      <c r="E1706" s="2">
        <f t="shared" si="157"/>
        <v>0.10415354121775344</v>
      </c>
      <c r="F1706" s="2">
        <f t="shared" si="161"/>
        <v>6.3689811802954882E-2</v>
      </c>
      <c r="G1706" s="2">
        <f t="shared" si="159"/>
        <v>4.046372941479856E-2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5">
        <f>TITRES_STAT!D1710</f>
        <v>7.3609999999999998</v>
      </c>
      <c r="C1707" s="2">
        <f t="shared" si="156"/>
        <v>7.6449291538036697</v>
      </c>
      <c r="D1707" s="2">
        <f t="shared" si="158"/>
        <v>7.5291304752569372</v>
      </c>
      <c r="E1707" s="2">
        <f t="shared" si="157"/>
        <v>0.11579867854673243</v>
      </c>
      <c r="F1707" s="2">
        <f t="shared" si="161"/>
        <v>7.4111585151710402E-2</v>
      </c>
      <c r="G1707" s="2">
        <f t="shared" si="159"/>
        <v>4.1687093395022023E-2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5">
        <f>TITRES_STAT!D1711</f>
        <v>7.3609999999999998</v>
      </c>
      <c r="C1708" s="2">
        <f t="shared" si="156"/>
        <v>7.6058631301415662</v>
      </c>
      <c r="D1708" s="2">
        <f t="shared" si="158"/>
        <v>7.5166763659786451</v>
      </c>
      <c r="E1708" s="2">
        <f t="shared" si="157"/>
        <v>8.9186764162921151E-2</v>
      </c>
      <c r="F1708" s="2">
        <f t="shared" si="161"/>
        <v>7.7126620953952563E-2</v>
      </c>
      <c r="G1708" s="2">
        <f t="shared" si="159"/>
        <v>1.2060143208968588E-2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5">
        <f>TITRES_STAT!D1712</f>
        <v>7.3529999999999998</v>
      </c>
      <c r="C1709" s="2">
        <f t="shared" si="156"/>
        <v>7.5681918793505565</v>
      </c>
      <c r="D1709" s="2">
        <f t="shared" si="158"/>
        <v>7.5045521907209682</v>
      </c>
      <c r="E1709" s="2">
        <f t="shared" si="157"/>
        <v>6.3639688629588242E-2</v>
      </c>
      <c r="F1709" s="2">
        <f t="shared" si="161"/>
        <v>7.4429234489079704E-2</v>
      </c>
      <c r="G1709" s="2">
        <f t="shared" si="159"/>
        <v>-1.0789545859491462E-2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5">
        <f>TITRES_STAT!D1713</f>
        <v>7.3529999999999998</v>
      </c>
      <c r="C1710" s="2">
        <f t="shared" si="156"/>
        <v>7.5363162056043169</v>
      </c>
      <c r="D1710" s="2">
        <f t="shared" si="158"/>
        <v>7.4933261025194149</v>
      </c>
      <c r="E1710" s="2">
        <f t="shared" si="157"/>
        <v>4.2990103084902032E-2</v>
      </c>
      <c r="F1710" s="2">
        <f t="shared" si="161"/>
        <v>6.8141408208244172E-2</v>
      </c>
      <c r="G1710" s="2">
        <f t="shared" si="159"/>
        <v>-2.5151305123342141E-2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5">
        <f>TITRES_STAT!D1714</f>
        <v>7.3529999999999998</v>
      </c>
      <c r="C1711" s="2">
        <f t="shared" si="156"/>
        <v>7.5093444816651918</v>
      </c>
      <c r="D1711" s="2">
        <f t="shared" si="158"/>
        <v>7.482931576406866</v>
      </c>
      <c r="E1711" s="2">
        <f t="shared" si="157"/>
        <v>2.6412905258325736E-2</v>
      </c>
      <c r="F1711" s="2">
        <f t="shared" si="161"/>
        <v>5.9795707618260488E-2</v>
      </c>
      <c r="G1711" s="2">
        <f t="shared" si="159"/>
        <v>-3.3382802359934752E-2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5">
        <f>TITRES_STAT!D1715</f>
        <v>7.3529999999999998</v>
      </c>
      <c r="C1712" s="2">
        <f t="shared" si="156"/>
        <v>7.4865222537167009</v>
      </c>
      <c r="D1712" s="2">
        <f t="shared" si="158"/>
        <v>7.4733070151915424</v>
      </c>
      <c r="E1712" s="2">
        <f t="shared" si="157"/>
        <v>1.321523852515849E-2</v>
      </c>
      <c r="F1712" s="2">
        <f t="shared" si="161"/>
        <v>5.047961379964009E-2</v>
      </c>
      <c r="G1712" s="2">
        <f t="shared" si="159"/>
        <v>-3.72643752744816E-2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5">
        <f>TITRES_STAT!D1716</f>
        <v>7.3529999999999998</v>
      </c>
      <c r="C1713" s="2">
        <f t="shared" si="156"/>
        <v>7.4672111377602857</v>
      </c>
      <c r="D1713" s="2">
        <f t="shared" si="158"/>
        <v>7.4643953844366138</v>
      </c>
      <c r="E1713" s="2">
        <f t="shared" si="157"/>
        <v>2.815753323671899E-3</v>
      </c>
      <c r="F1713" s="2">
        <f t="shared" si="161"/>
        <v>4.094684170444645E-2</v>
      </c>
      <c r="G1713" s="2">
        <f t="shared" si="159"/>
        <v>-3.8131088380774551E-2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5">
        <f>TITRES_STAT!D1717</f>
        <v>7.3529999999999998</v>
      </c>
      <c r="C1714" s="2">
        <f t="shared" si="156"/>
        <v>7.4508709627202414</v>
      </c>
      <c r="D1714" s="2">
        <f t="shared" si="158"/>
        <v>7.4561438744783466</v>
      </c>
      <c r="E1714" s="2">
        <f t="shared" si="157"/>
        <v>-5.272911758105181E-3</v>
      </c>
      <c r="F1714" s="2">
        <f t="shared" si="161"/>
        <v>3.1702891011936123E-2</v>
      </c>
      <c r="G1714" s="2">
        <f t="shared" si="159"/>
        <v>-3.6975802770041304E-2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5">
        <f>TITRES_STAT!D1718</f>
        <v>7.0629999999999997</v>
      </c>
      <c r="C1715" s="2">
        <f t="shared" si="156"/>
        <v>7.4370446607632816</v>
      </c>
      <c r="D1715" s="2">
        <f t="shared" si="158"/>
        <v>7.4270221059984687</v>
      </c>
      <c r="E1715" s="2">
        <f t="shared" si="157"/>
        <v>1.0022554764812952E-2</v>
      </c>
      <c r="F1715" s="2">
        <f t="shared" si="161"/>
        <v>2.736682376251149E-2</v>
      </c>
      <c r="G1715" s="2">
        <f t="shared" si="159"/>
        <v>-1.7344268997698538E-2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5">
        <f>TITRES_STAT!D1719</f>
        <v>7.0629999999999997</v>
      </c>
      <c r="C1716" s="2">
        <f t="shared" si="156"/>
        <v>7.4253454821843157</v>
      </c>
      <c r="D1716" s="2">
        <f t="shared" si="158"/>
        <v>7.4000575055541375</v>
      </c>
      <c r="E1716" s="2">
        <f t="shared" si="157"/>
        <v>2.5287976630178122E-2</v>
      </c>
      <c r="F1716" s="2">
        <f t="shared" si="161"/>
        <v>2.6951054336044816E-2</v>
      </c>
      <c r="G1716" s="2">
        <f t="shared" si="159"/>
        <v>-1.6630777058666939E-3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5">
        <f>TITRES_STAT!D1720</f>
        <v>7.0629999999999997</v>
      </c>
      <c r="C1717" s="2">
        <f t="shared" si="156"/>
        <v>7.4154461772328828</v>
      </c>
      <c r="D1717" s="2">
        <f t="shared" si="158"/>
        <v>7.3750902829204978</v>
      </c>
      <c r="E1717" s="2">
        <f t="shared" si="157"/>
        <v>4.0355894312384955E-2</v>
      </c>
      <c r="F1717" s="2">
        <f t="shared" si="161"/>
        <v>2.9632022331312846E-2</v>
      </c>
      <c r="G1717" s="2">
        <f t="shared" si="159"/>
        <v>1.0723871981072108E-2</v>
      </c>
      <c r="H1717" s="2" t="str">
        <f t="shared" si="160"/>
        <v>Sell</v>
      </c>
    </row>
    <row r="1718" spans="1:8" ht="13.5" x14ac:dyDescent="0.25">
      <c r="A1718" s="3">
        <f>TITRES_STAT!B1721</f>
        <v>44517</v>
      </c>
      <c r="B1718" s="5">
        <f>TITRES_STAT!D1721</f>
        <v>6.88</v>
      </c>
      <c r="C1718" s="2">
        <f t="shared" si="156"/>
        <v>7.4070698422739776</v>
      </c>
      <c r="D1718" s="2">
        <f t="shared" si="158"/>
        <v>7.3384169286300907</v>
      </c>
      <c r="E1718" s="2">
        <f t="shared" si="157"/>
        <v>6.8652913643886926E-2</v>
      </c>
      <c r="F1718" s="2">
        <f t="shared" si="161"/>
        <v>3.7436200593827663E-2</v>
      </c>
      <c r="G1718" s="2">
        <f t="shared" si="159"/>
        <v>3.1216713050059262E-2</v>
      </c>
      <c r="H1718" s="2" t="str">
        <f t="shared" si="160"/>
        <v>Sell</v>
      </c>
    </row>
    <row r="1719" spans="1:8" ht="13.5" x14ac:dyDescent="0.25">
      <c r="A1719" s="3">
        <f>TITRES_STAT!B1722</f>
        <v>44518</v>
      </c>
      <c r="B1719" s="5">
        <f>TITRES_STAT!D1722</f>
        <v>6.9480000000000004</v>
      </c>
      <c r="C1719" s="2">
        <f t="shared" si="156"/>
        <v>7.3987514050010583</v>
      </c>
      <c r="D1719" s="2">
        <f t="shared" si="158"/>
        <v>7.3094971561389732</v>
      </c>
      <c r="E1719" s="2">
        <f t="shared" si="157"/>
        <v>8.9254248862085106E-2</v>
      </c>
      <c r="F1719" s="2">
        <f t="shared" si="161"/>
        <v>4.7799810247479153E-2</v>
      </c>
      <c r="G1719" s="2">
        <f t="shared" si="159"/>
        <v>4.1454438614605953E-2</v>
      </c>
      <c r="H1719" s="2" t="str">
        <f t="shared" si="160"/>
        <v>Sell</v>
      </c>
    </row>
    <row r="1720" spans="1:8" ht="13.5" x14ac:dyDescent="0.25">
      <c r="A1720" s="3">
        <f>TITRES_STAT!B1723</f>
        <v>44519</v>
      </c>
      <c r="B1720" s="5">
        <f>TITRES_STAT!D1723</f>
        <v>6.9480000000000004</v>
      </c>
      <c r="C1720" s="2">
        <f t="shared" si="156"/>
        <v>7.3917127273085876</v>
      </c>
      <c r="D1720" s="2">
        <f t="shared" si="158"/>
        <v>7.2827195890175682</v>
      </c>
      <c r="E1720" s="2">
        <f t="shared" si="157"/>
        <v>0.10899313829101942</v>
      </c>
      <c r="F1720" s="2">
        <f t="shared" si="161"/>
        <v>6.0038475856187212E-2</v>
      </c>
      <c r="G1720" s="2">
        <f t="shared" si="159"/>
        <v>4.8954662434832208E-2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5">
        <f>TITRES_STAT!D1724</f>
        <v>6.9480000000000004</v>
      </c>
      <c r="C1721" s="2">
        <f t="shared" si="156"/>
        <v>7.3857569231072668</v>
      </c>
      <c r="D1721" s="2">
        <f t="shared" si="158"/>
        <v>7.2579255453866374</v>
      </c>
      <c r="E1721" s="2">
        <f t="shared" si="157"/>
        <v>0.12783137772062947</v>
      </c>
      <c r="F1721" s="2">
        <f t="shared" si="161"/>
        <v>7.3597056229075669E-2</v>
      </c>
      <c r="G1721" s="2">
        <f t="shared" si="159"/>
        <v>5.42343214915538E-2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5">
        <f>TITRES_STAT!D1725</f>
        <v>6.9480000000000004</v>
      </c>
      <c r="C1722" s="2">
        <f t="shared" si="156"/>
        <v>7.3807173964753794</v>
      </c>
      <c r="D1722" s="2">
        <f t="shared" si="158"/>
        <v>7.2349680975802197</v>
      </c>
      <c r="E1722" s="2">
        <f t="shared" si="157"/>
        <v>0.14574929889515964</v>
      </c>
      <c r="F1722" s="2">
        <f t="shared" si="161"/>
        <v>8.8027504762292458E-2</v>
      </c>
      <c r="G1722" s="2">
        <f t="shared" si="159"/>
        <v>5.7721794132867182E-2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5">
        <f>TITRES_STAT!D1726</f>
        <v>6.9480000000000004</v>
      </c>
      <c r="C1723" s="2">
        <f t="shared" si="156"/>
        <v>7.3764531816330132</v>
      </c>
      <c r="D1723" s="2">
        <f t="shared" si="158"/>
        <v>7.213711201463167</v>
      </c>
      <c r="E1723" s="2">
        <f t="shared" si="157"/>
        <v>0.1627419801698462</v>
      </c>
      <c r="F1723" s="2">
        <f t="shared" si="161"/>
        <v>0.10297039984380321</v>
      </c>
      <c r="G1723" s="2">
        <f t="shared" si="159"/>
        <v>5.9771580326042989E-2</v>
      </c>
      <c r="H1723" s="2" t="str">
        <f t="shared" si="160"/>
        <v>Sell</v>
      </c>
    </row>
    <row r="1724" spans="1:8" ht="13.5" x14ac:dyDescent="0.25">
      <c r="A1724" s="3">
        <f>TITRES_STAT!B1727</f>
        <v>44525</v>
      </c>
      <c r="B1724" s="5">
        <f>TITRES_STAT!D1727</f>
        <v>6.9480000000000004</v>
      </c>
      <c r="C1724" s="2">
        <f t="shared" si="156"/>
        <v>7.372844999843319</v>
      </c>
      <c r="D1724" s="2">
        <f t="shared" si="158"/>
        <v>7.1940288902436738</v>
      </c>
      <c r="E1724" s="2">
        <f t="shared" si="157"/>
        <v>0.17881610959964522</v>
      </c>
      <c r="F1724" s="2">
        <f t="shared" si="161"/>
        <v>0.11813954179497162</v>
      </c>
      <c r="G1724" s="2">
        <f t="shared" si="159"/>
        <v>6.0676567804673606E-2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5">
        <f>TITRES_STAT!D1728</f>
        <v>6.9480000000000004</v>
      </c>
      <c r="C1725" s="2">
        <f t="shared" si="156"/>
        <v>7.3251765383289626</v>
      </c>
      <c r="D1725" s="2">
        <f t="shared" si="158"/>
        <v>7.1758045280034022</v>
      </c>
      <c r="E1725" s="2">
        <f t="shared" si="157"/>
        <v>0.14937201032556047</v>
      </c>
      <c r="F1725" s="2">
        <f t="shared" si="161"/>
        <v>0.12438603550108938</v>
      </c>
      <c r="G1725" s="2">
        <f t="shared" si="159"/>
        <v>2.4985974824471083E-2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5">
        <f>TITRES_STAT!D1729</f>
        <v>6.9480000000000004</v>
      </c>
      <c r="C1726" s="2">
        <f t="shared" si="156"/>
        <v>7.2848416862783534</v>
      </c>
      <c r="D1726" s="2">
        <f t="shared" si="158"/>
        <v>7.1589301185216687</v>
      </c>
      <c r="E1726" s="2">
        <f t="shared" si="157"/>
        <v>0.12591156775668466</v>
      </c>
      <c r="F1726" s="2">
        <f t="shared" si="161"/>
        <v>0.12469114195220844</v>
      </c>
      <c r="G1726" s="2">
        <f t="shared" si="159"/>
        <v>1.220425804476219E-3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5">
        <f>TITRES_STAT!D1730</f>
        <v>6.9480000000000004</v>
      </c>
      <c r="C1727" s="2">
        <f t="shared" si="156"/>
        <v>7.2507121960816843</v>
      </c>
      <c r="D1727" s="2">
        <f t="shared" si="158"/>
        <v>7.1433056652978415</v>
      </c>
      <c r="E1727" s="2">
        <f t="shared" si="157"/>
        <v>0.10740653078384277</v>
      </c>
      <c r="F1727" s="2">
        <f t="shared" si="161"/>
        <v>0.12123421971853532</v>
      </c>
      <c r="G1727" s="2">
        <f t="shared" si="159"/>
        <v>-1.382768893469255E-2</v>
      </c>
      <c r="H1727" s="2" t="str">
        <f t="shared" si="160"/>
        <v>Hold</v>
      </c>
    </row>
    <row r="1728" spans="1:8" ht="13.5" x14ac:dyDescent="0.25">
      <c r="A1728" s="3">
        <f>TITRES_STAT!B1731</f>
        <v>44531</v>
      </c>
      <c r="B1728" s="5">
        <f>TITRES_STAT!D1731</f>
        <v>6.9480000000000004</v>
      </c>
      <c r="C1728" s="2">
        <f t="shared" si="156"/>
        <v>7.1936795505306561</v>
      </c>
      <c r="D1728" s="2">
        <f t="shared" si="158"/>
        <v>7.128838578979483</v>
      </c>
      <c r="E1728" s="2">
        <f t="shared" si="157"/>
        <v>6.4840971551173077E-2</v>
      </c>
      <c r="F1728" s="2">
        <f t="shared" si="161"/>
        <v>0.10995557008506288</v>
      </c>
      <c r="G1728" s="2">
        <f t="shared" si="159"/>
        <v>-4.5114598533889799E-2</v>
      </c>
      <c r="H1728" s="2" t="str">
        <f t="shared" si="160"/>
        <v>Hold</v>
      </c>
    </row>
    <row r="1729" spans="1:8" ht="13.5" x14ac:dyDescent="0.25">
      <c r="A1729" s="3">
        <f>TITRES_STAT!B1732</f>
        <v>44532</v>
      </c>
      <c r="B1729" s="5">
        <f>TITRES_STAT!D1732</f>
        <v>6.9480000000000004</v>
      </c>
      <c r="C1729" s="2">
        <f t="shared" si="156"/>
        <v>7.1558826966028626</v>
      </c>
      <c r="D1729" s="2">
        <f t="shared" si="158"/>
        <v>7.1154431286847064</v>
      </c>
      <c r="E1729" s="2">
        <f t="shared" si="157"/>
        <v>4.0439567918156172E-2</v>
      </c>
      <c r="F1729" s="2">
        <f t="shared" si="161"/>
        <v>9.6052369651681541E-2</v>
      </c>
      <c r="G1729" s="2">
        <f t="shared" si="159"/>
        <v>-5.5612801733525369E-2</v>
      </c>
      <c r="H1729" s="2" t="str">
        <f t="shared" si="160"/>
        <v>Hold</v>
      </c>
    </row>
    <row r="1730" spans="1:8" ht="13.5" x14ac:dyDescent="0.25">
      <c r="A1730" s="3">
        <f>TITRES_STAT!B1733</f>
        <v>44533</v>
      </c>
      <c r="B1730" s="5">
        <f>TITRES_STAT!D1733</f>
        <v>6.9480000000000004</v>
      </c>
      <c r="C1730" s="2">
        <f t="shared" si="156"/>
        <v>7.1239007432793446</v>
      </c>
      <c r="D1730" s="2">
        <f t="shared" si="158"/>
        <v>7.1030399339673211</v>
      </c>
      <c r="E1730" s="2">
        <f t="shared" si="157"/>
        <v>2.0860809312023498E-2</v>
      </c>
      <c r="F1730" s="2">
        <f t="shared" si="161"/>
        <v>8.1014057583749938E-2</v>
      </c>
      <c r="G1730" s="2">
        <f t="shared" si="159"/>
        <v>-6.0153248271726439E-2</v>
      </c>
      <c r="H1730" s="2" t="str">
        <f t="shared" si="160"/>
        <v>Hold</v>
      </c>
    </row>
    <row r="1731" spans="1:8" ht="13.5" x14ac:dyDescent="0.25">
      <c r="A1731" s="3">
        <f>TITRES_STAT!B1734</f>
        <v>44536</v>
      </c>
      <c r="B1731" s="5">
        <f>TITRES_STAT!D1734</f>
        <v>6.9480000000000004</v>
      </c>
      <c r="C1731" s="2">
        <f t="shared" si="156"/>
        <v>7.096839090467137</v>
      </c>
      <c r="D1731" s="2">
        <f t="shared" si="158"/>
        <v>7.0915554944141865</v>
      </c>
      <c r="E1731" s="2">
        <f t="shared" si="157"/>
        <v>5.2835960529504788E-3</v>
      </c>
      <c r="F1731" s="2">
        <f t="shared" si="161"/>
        <v>6.5867965277590049E-2</v>
      </c>
      <c r="G1731" s="2">
        <f t="shared" si="159"/>
        <v>-6.058436922463957E-2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5">
        <f>TITRES_STAT!D1735</f>
        <v>6.9480000000000004</v>
      </c>
      <c r="C1732" s="2">
        <f t="shared" si="156"/>
        <v>7.0739407688568079</v>
      </c>
      <c r="D1732" s="2">
        <f t="shared" si="158"/>
        <v>7.0809217540872096</v>
      </c>
      <c r="E1732" s="2">
        <f t="shared" si="157"/>
        <v>-6.9809852304016928E-3</v>
      </c>
      <c r="F1732" s="2">
        <f t="shared" si="161"/>
        <v>5.1298175175991709E-2</v>
      </c>
      <c r="G1732" s="2">
        <f t="shared" si="159"/>
        <v>-5.8279160406393402E-2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5">
        <f>TITRES_STAT!D1736</f>
        <v>6.9480000000000004</v>
      </c>
      <c r="C1733" s="2">
        <f t="shared" si="156"/>
        <v>7.0545652659557607</v>
      </c>
      <c r="D1733" s="2">
        <f t="shared" si="158"/>
        <v>7.0710756982288983</v>
      </c>
      <c r="E1733" s="2">
        <f t="shared" si="157"/>
        <v>-1.6510432273137532E-2</v>
      </c>
      <c r="F1733" s="2">
        <f t="shared" si="161"/>
        <v>3.7736453686165863E-2</v>
      </c>
      <c r="G1733" s="2">
        <f t="shared" si="159"/>
        <v>-5.4246885959303395E-2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5">
        <f>TITRES_STAT!D1737</f>
        <v>6.9480000000000004</v>
      </c>
      <c r="C1734" s="2">
        <f t="shared" si="156"/>
        <v>7.0381706096548751</v>
      </c>
      <c r="D1734" s="2">
        <f t="shared" si="158"/>
        <v>7.0619589798415729</v>
      </c>
      <c r="E1734" s="2">
        <f t="shared" si="157"/>
        <v>-2.3788370186697883E-2</v>
      </c>
      <c r="F1734" s="2">
        <f t="shared" si="161"/>
        <v>2.5431488911593116E-2</v>
      </c>
      <c r="G1734" s="2">
        <f t="shared" si="159"/>
        <v>-4.9219859098290998E-2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5">
        <f>TITRES_STAT!D1738</f>
        <v>6.9480000000000004</v>
      </c>
      <c r="C1735" s="2">
        <f t="shared" si="156"/>
        <v>7.02429820816951</v>
      </c>
      <c r="D1735" s="2">
        <f t="shared" si="158"/>
        <v>7.0535175739273823</v>
      </c>
      <c r="E1735" s="2">
        <f t="shared" si="157"/>
        <v>-2.9219365757872318E-2</v>
      </c>
      <c r="F1735" s="2">
        <f t="shared" si="161"/>
        <v>1.4501317977700028E-2</v>
      </c>
      <c r="G1735" s="2">
        <f t="shared" si="159"/>
        <v>-4.3720683735572349E-2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5">
        <f>TITRES_STAT!D1739</f>
        <v>6.9480000000000004</v>
      </c>
      <c r="C1736" s="2">
        <f t="shared" si="156"/>
        <v>7.0125600222972775</v>
      </c>
      <c r="D1736" s="2">
        <f t="shared" si="158"/>
        <v>7.0457014573401686</v>
      </c>
      <c r="E1736" s="2">
        <f t="shared" si="157"/>
        <v>-3.3141435042891132E-2</v>
      </c>
      <c r="F1736" s="2">
        <f t="shared" si="161"/>
        <v>4.9727673735817969E-3</v>
      </c>
      <c r="G1736" s="2">
        <f t="shared" si="159"/>
        <v>-3.8114202416472925E-2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5">
        <f>TITRES_STAT!D1740</f>
        <v>6.9480000000000004</v>
      </c>
      <c r="C1737" s="2">
        <f t="shared" si="156"/>
        <v>7.00262771117462</v>
      </c>
      <c r="D1737" s="2">
        <f t="shared" si="158"/>
        <v>7.0384643123520085</v>
      </c>
      <c r="E1737" s="2">
        <f t="shared" si="157"/>
        <v>-3.5836601177388516E-2</v>
      </c>
      <c r="F1737" s="2">
        <f t="shared" si="161"/>
        <v>-3.1891063366122664E-3</v>
      </c>
      <c r="G1737" s="2">
        <f t="shared" si="159"/>
        <v>-3.2647494840776253E-2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5">
        <f>TITRES_STAT!D1741</f>
        <v>6.91</v>
      </c>
      <c r="C1738" s="2">
        <f t="shared" si="156"/>
        <v>6.9942234479169869</v>
      </c>
      <c r="D1738" s="2">
        <f t="shared" si="158"/>
        <v>7.0289484373629705</v>
      </c>
      <c r="E1738" s="2">
        <f t="shared" si="157"/>
        <v>-3.4724989445983567E-2</v>
      </c>
      <c r="F1738" s="2">
        <f t="shared" si="161"/>
        <v>-9.496282958486528E-3</v>
      </c>
      <c r="G1738" s="2">
        <f t="shared" si="159"/>
        <v>-2.5228706487497039E-2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5">
        <f>TITRES_STAT!D1742</f>
        <v>6.91</v>
      </c>
      <c r="C1739" s="2">
        <f t="shared" si="156"/>
        <v>6.9871121482374505</v>
      </c>
      <c r="D1739" s="2">
        <f t="shared" si="158"/>
        <v>7.0201374420027509</v>
      </c>
      <c r="E1739" s="2">
        <f t="shared" si="157"/>
        <v>-3.302529376530039E-2</v>
      </c>
      <c r="F1739" s="2">
        <f t="shared" si="161"/>
        <v>-1.42020851198493E-2</v>
      </c>
      <c r="G1739" s="2">
        <f t="shared" si="159"/>
        <v>-1.8823208645451089E-2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5">
        <f>TITRES_STAT!D1743</f>
        <v>6.91</v>
      </c>
      <c r="C1740" s="2">
        <f t="shared" si="156"/>
        <v>6.9810948946624585</v>
      </c>
      <c r="D1740" s="2">
        <f t="shared" si="158"/>
        <v>7.0119791129655109</v>
      </c>
      <c r="E1740" s="2">
        <f t="shared" si="157"/>
        <v>-3.0884218303052435E-2</v>
      </c>
      <c r="F1740" s="2">
        <f t="shared" si="161"/>
        <v>-1.7538511756489929E-2</v>
      </c>
      <c r="G1740" s="2">
        <f t="shared" si="159"/>
        <v>-1.3345706546562506E-2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5">
        <f>TITRES_STAT!D1744</f>
        <v>6.91</v>
      </c>
      <c r="C1741" s="2">
        <f t="shared" si="156"/>
        <v>6.9760033724066961</v>
      </c>
      <c r="D1741" s="2">
        <f t="shared" si="158"/>
        <v>7.0044251045976953</v>
      </c>
      <c r="E1741" s="2">
        <f t="shared" si="157"/>
        <v>-2.8421732190999194E-2</v>
      </c>
      <c r="F1741" s="2">
        <f t="shared" si="161"/>
        <v>-1.9715155843391785E-2</v>
      </c>
      <c r="G1741" s="2">
        <f t="shared" si="159"/>
        <v>-8.7065763476074087E-3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5">
        <f>TITRES_STAT!D1745</f>
        <v>6.91</v>
      </c>
      <c r="C1742" s="2">
        <f t="shared" si="156"/>
        <v>6.9716951612672045</v>
      </c>
      <c r="D1742" s="2">
        <f t="shared" si="158"/>
        <v>6.9974306524052725</v>
      </c>
      <c r="E1742" s="2">
        <f t="shared" si="157"/>
        <v>-2.5735491138068056E-2</v>
      </c>
      <c r="F1742" s="2">
        <f t="shared" si="161"/>
        <v>-2.0919222902327041E-2</v>
      </c>
      <c r="G1742" s="2">
        <f t="shared" si="159"/>
        <v>-4.8162682357410155E-3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5">
        <f>TITRES_STAT!D1746</f>
        <v>6.91</v>
      </c>
      <c r="C1743" s="2">
        <f t="shared" ref="C1743:C1806" si="162">$C$4*B1733+C1742*(1-$C$4)</f>
        <v>6.9680497518414803</v>
      </c>
      <c r="D1743" s="2">
        <f t="shared" si="158"/>
        <v>6.9909543077826601</v>
      </c>
      <c r="E1743" s="2">
        <f t="shared" si="157"/>
        <v>-2.2904555941179794E-2</v>
      </c>
      <c r="F1743" s="2">
        <f t="shared" si="161"/>
        <v>-2.1316289510097591E-2</v>
      </c>
      <c r="G1743" s="2">
        <f t="shared" si="159"/>
        <v>-1.5882664310822026E-3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5">
        <f>TITRES_STAT!D1747</f>
        <v>6.91</v>
      </c>
      <c r="C1744" s="2">
        <f t="shared" si="162"/>
        <v>6.9649651746350987</v>
      </c>
      <c r="D1744" s="2">
        <f t="shared" si="158"/>
        <v>6.9849576923913528</v>
      </c>
      <c r="E1744" s="2">
        <f t="shared" si="157"/>
        <v>-1.9992517756254102E-2</v>
      </c>
      <c r="F1744" s="2">
        <f t="shared" si="161"/>
        <v>-2.1051535159328894E-2</v>
      </c>
      <c r="G1744" s="2">
        <f t="shared" si="159"/>
        <v>1.0590174030747912E-3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5">
        <f>TITRES_STAT!D1748</f>
        <v>6.91</v>
      </c>
      <c r="C1745" s="2">
        <f t="shared" si="162"/>
        <v>6.9623551477681609</v>
      </c>
      <c r="D1745" s="2">
        <f t="shared" si="158"/>
        <v>6.9794052707327339</v>
      </c>
      <c r="E1745" s="2">
        <f t="shared" si="157"/>
        <v>-1.7050122964572978E-2</v>
      </c>
      <c r="F1745" s="2">
        <f t="shared" si="161"/>
        <v>-2.0251252720377713E-2</v>
      </c>
      <c r="G1745" s="2">
        <f t="shared" si="159"/>
        <v>3.2011297558047352E-3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5">
        <f>TITRES_STAT!D1749</f>
        <v>6.91</v>
      </c>
      <c r="C1746" s="2">
        <f t="shared" si="162"/>
        <v>6.9601466634961362</v>
      </c>
      <c r="D1746" s="2">
        <f t="shared" si="158"/>
        <v>6.9742641395673459</v>
      </c>
      <c r="E1746" s="2">
        <f t="shared" si="157"/>
        <v>-1.4117476071209722E-2</v>
      </c>
      <c r="F1746" s="2">
        <f t="shared" si="161"/>
        <v>-1.9024497390544116E-2</v>
      </c>
      <c r="G1746" s="2">
        <f t="shared" si="159"/>
        <v>4.9070213193343933E-3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5">
        <f>TITRES_STAT!D1750</f>
        <v>6.91</v>
      </c>
      <c r="C1747" s="2">
        <f t="shared" si="162"/>
        <v>6.9582779460351922</v>
      </c>
      <c r="D1747" s="2">
        <f t="shared" si="158"/>
        <v>6.9695038329327268</v>
      </c>
      <c r="E1747" s="2">
        <f t="shared" si="157"/>
        <v>-1.1225886897534565E-2</v>
      </c>
      <c r="F1747" s="2">
        <f t="shared" si="161"/>
        <v>-1.7464775291942208E-2</v>
      </c>
      <c r="G1747" s="2">
        <f t="shared" si="159"/>
        <v>6.2388883944076434E-3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5">
        <f>TITRES_STAT!D1751</f>
        <v>6.91</v>
      </c>
      <c r="C1748" s="2">
        <f t="shared" si="162"/>
        <v>6.9508505697220855</v>
      </c>
      <c r="D1748" s="2">
        <f t="shared" si="158"/>
        <v>6.9650961416043771</v>
      </c>
      <c r="E1748" s="2">
        <f t="shared" si="157"/>
        <v>-1.4245571882291586E-2</v>
      </c>
      <c r="F1748" s="2">
        <f t="shared" si="161"/>
        <v>-1.6820934610012085E-2</v>
      </c>
      <c r="G1748" s="2">
        <f t="shared" si="159"/>
        <v>2.5753627277204996E-3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5">
        <f>TITRES_STAT!D1752</f>
        <v>7.048</v>
      </c>
      <c r="C1749" s="2">
        <f t="shared" si="162"/>
        <v>6.9445658666879186</v>
      </c>
      <c r="D1749" s="2">
        <f t="shared" si="158"/>
        <v>6.971237168152201</v>
      </c>
      <c r="E1749" s="2">
        <f t="shared" si="157"/>
        <v>-2.6671301464282315E-2</v>
      </c>
      <c r="F1749" s="2">
        <f t="shared" si="161"/>
        <v>-1.879100798086613E-2</v>
      </c>
      <c r="G1749" s="2">
        <f t="shared" si="159"/>
        <v>-7.8802934834161856E-3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5">
        <f>TITRES_STAT!D1753</f>
        <v>7.048</v>
      </c>
      <c r="C1750" s="2">
        <f t="shared" si="162"/>
        <v>6.9392480410436237</v>
      </c>
      <c r="D1750" s="2">
        <f t="shared" si="158"/>
        <v>6.9769233038446306</v>
      </c>
      <c r="E1750" s="2">
        <f t="shared" si="157"/>
        <v>-3.7675262801006859E-2</v>
      </c>
      <c r="F1750" s="2">
        <f t="shared" si="161"/>
        <v>-2.2567858944894277E-2</v>
      </c>
      <c r="G1750" s="2">
        <f t="shared" si="159"/>
        <v>-1.5107403856112582E-2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5">
        <f>TITRES_STAT!D1754</f>
        <v>7.048</v>
      </c>
      <c r="C1751" s="2">
        <f t="shared" si="162"/>
        <v>6.9347483424215275</v>
      </c>
      <c r="D1751" s="2">
        <f t="shared" si="158"/>
        <v>6.982188244300584</v>
      </c>
      <c r="E1751" s="2">
        <f t="shared" si="157"/>
        <v>-4.7439901879056556E-2</v>
      </c>
      <c r="F1751" s="2">
        <f t="shared" si="161"/>
        <v>-2.7542267531726734E-2</v>
      </c>
      <c r="G1751" s="2">
        <f t="shared" si="159"/>
        <v>-1.9897634347329822E-2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5">
        <f>TITRES_STAT!D1755</f>
        <v>7.048</v>
      </c>
      <c r="C1752" s="2">
        <f t="shared" si="162"/>
        <v>6.9309409051259081</v>
      </c>
      <c r="D1752" s="2">
        <f t="shared" si="158"/>
        <v>6.9870631891672073</v>
      </c>
      <c r="E1752" s="2">
        <f t="shared" si="157"/>
        <v>-5.6122284041299153E-2</v>
      </c>
      <c r="F1752" s="2">
        <f t="shared" si="161"/>
        <v>-3.3258270833641218E-2</v>
      </c>
      <c r="G1752" s="2">
        <f t="shared" si="159"/>
        <v>-2.2864013207657935E-2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5">
        <f>TITRES_STAT!D1756</f>
        <v>7.048</v>
      </c>
      <c r="C1753" s="2">
        <f t="shared" si="162"/>
        <v>6.9277192274142294</v>
      </c>
      <c r="D1753" s="2">
        <f t="shared" si="158"/>
        <v>6.9915770270066728</v>
      </c>
      <c r="E1753" s="2">
        <f t="shared" si="157"/>
        <v>-6.3857799592443421E-2</v>
      </c>
      <c r="F1753" s="2">
        <f t="shared" si="161"/>
        <v>-3.9378176585401659E-2</v>
      </c>
      <c r="G1753" s="2">
        <f t="shared" si="159"/>
        <v>-2.4479623007041762E-2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5">
        <f>TITRES_STAT!D1757</f>
        <v>7.048</v>
      </c>
      <c r="C1754" s="2">
        <f t="shared" si="162"/>
        <v>6.9249931924274248</v>
      </c>
      <c r="D1754" s="2">
        <f t="shared" si="158"/>
        <v>6.9957565064876599</v>
      </c>
      <c r="E1754" s="2">
        <f t="shared" si="157"/>
        <v>-7.0763314060235061E-2</v>
      </c>
      <c r="F1754" s="2">
        <f t="shared" si="161"/>
        <v>-4.5655204080368342E-2</v>
      </c>
      <c r="G1754" s="2">
        <f t="shared" si="159"/>
        <v>-2.5108109979866719E-2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5">
        <f>TITRES_STAT!D1758</f>
        <v>7.048</v>
      </c>
      <c r="C1755" s="2">
        <f t="shared" si="162"/>
        <v>6.9226865474385901</v>
      </c>
      <c r="D1755" s="2">
        <f t="shared" si="158"/>
        <v>6.9996263948959809</v>
      </c>
      <c r="E1755" s="2">
        <f t="shared" si="157"/>
        <v>-7.6939847457390798E-2</v>
      </c>
      <c r="F1755" s="2">
        <f t="shared" si="161"/>
        <v>-5.1912132755772833E-2</v>
      </c>
      <c r="G1755" s="2">
        <f t="shared" si="159"/>
        <v>-2.5027714701617965E-2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5">
        <f>TITRES_STAT!D1759</f>
        <v>7.048</v>
      </c>
      <c r="C1756" s="2">
        <f t="shared" si="162"/>
        <v>6.9207347709095766</v>
      </c>
      <c r="D1756" s="2">
        <f t="shared" si="158"/>
        <v>7.0032096249036861</v>
      </c>
      <c r="E1756" s="2">
        <f t="shared" ref="E1756:E1819" si="163">C1756-D1756</f>
        <v>-8.2474853994109587E-2</v>
      </c>
      <c r="F1756" s="2">
        <f t="shared" si="161"/>
        <v>-5.8024677003440189E-2</v>
      </c>
      <c r="G1756" s="2">
        <f t="shared" si="159"/>
        <v>-2.4450176990669398E-2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5">
        <f>TITRES_STAT!D1760</f>
        <v>7.048</v>
      </c>
      <c r="C1757" s="2">
        <f t="shared" si="162"/>
        <v>6.9190832676927183</v>
      </c>
      <c r="D1757" s="2">
        <f t="shared" ref="D1757:D1820" si="164">$D$4*B1757+(1-$D$4)*D1756</f>
        <v>7.0065274304663756</v>
      </c>
      <c r="E1757" s="2">
        <f t="shared" si="163"/>
        <v>-8.7444162773657297E-2</v>
      </c>
      <c r="F1757" s="2">
        <f t="shared" si="161"/>
        <v>-6.3908574157483619E-2</v>
      </c>
      <c r="G1757" s="2">
        <f t="shared" si="159"/>
        <v>-2.3535588616173678E-2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5">
        <f>TITRES_STAT!D1761</f>
        <v>7.048</v>
      </c>
      <c r="C1758" s="2">
        <f t="shared" si="162"/>
        <v>6.9176858418938387</v>
      </c>
      <c r="D1758" s="2">
        <f t="shared" si="164"/>
        <v>7.0095994726540516</v>
      </c>
      <c r="E1758" s="2">
        <f t="shared" si="163"/>
        <v>-9.1913630760212861E-2</v>
      </c>
      <c r="F1758" s="2">
        <f t="shared" si="161"/>
        <v>-6.9509585478029476E-2</v>
      </c>
      <c r="G1758" s="2">
        <f t="shared" si="159"/>
        <v>-2.2404045282183385E-2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5">
        <f>TITRES_STAT!D1762</f>
        <v>7.048</v>
      </c>
      <c r="C1759" s="2">
        <f t="shared" si="162"/>
        <v>6.9377341739101706</v>
      </c>
      <c r="D1759" s="2">
        <f t="shared" si="164"/>
        <v>7.0124439561611585</v>
      </c>
      <c r="E1759" s="2">
        <f t="shared" si="163"/>
        <v>-7.4709782250987899E-2</v>
      </c>
      <c r="F1759" s="2">
        <f t="shared" si="161"/>
        <v>-7.0549624832621172E-2</v>
      </c>
      <c r="G1759" s="2">
        <f t="shared" si="159"/>
        <v>-4.1601574183667278E-3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5">
        <f>TITRES_STAT!D1763</f>
        <v>7.048</v>
      </c>
      <c r="C1760" s="2">
        <f t="shared" si="162"/>
        <v>6.95469814715476</v>
      </c>
      <c r="D1760" s="2">
        <f t="shared" si="164"/>
        <v>7.0150777371862576</v>
      </c>
      <c r="E1760" s="2">
        <f t="shared" si="163"/>
        <v>-6.0379590031497621E-2</v>
      </c>
      <c r="F1760" s="2">
        <f t="shared" si="161"/>
        <v>-6.8515617872396462E-2</v>
      </c>
      <c r="G1760" s="2">
        <f t="shared" si="159"/>
        <v>8.1360278408988407E-3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5">
        <f>TITRES_STAT!D1764</f>
        <v>7.048</v>
      </c>
      <c r="C1761" s="2">
        <f t="shared" si="162"/>
        <v>6.9690522783617208</v>
      </c>
      <c r="D1761" s="2">
        <f t="shared" si="164"/>
        <v>7.0175164233206084</v>
      </c>
      <c r="E1761" s="2">
        <f t="shared" si="163"/>
        <v>-4.8464144958887623E-2</v>
      </c>
      <c r="F1761" s="2">
        <f t="shared" si="161"/>
        <v>-6.4505323289694702E-2</v>
      </c>
      <c r="G1761" s="2">
        <f t="shared" si="159"/>
        <v>1.6041178330807079E-2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5">
        <f>TITRES_STAT!D1765</f>
        <v>7.048</v>
      </c>
      <c r="C1762" s="2">
        <f t="shared" si="162"/>
        <v>6.9811980816906871</v>
      </c>
      <c r="D1762" s="2">
        <f t="shared" si="164"/>
        <v>7.0197744660376005</v>
      </c>
      <c r="E1762" s="2">
        <f t="shared" si="163"/>
        <v>-3.857638434691335E-2</v>
      </c>
      <c r="F1762" s="2">
        <f t="shared" si="161"/>
        <v>-5.9319535501138436E-2</v>
      </c>
      <c r="G1762" s="2">
        <f t="shared" si="159"/>
        <v>2.0743151154225085E-2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5">
        <f>TITRES_STAT!D1766</f>
        <v>7.048</v>
      </c>
      <c r="C1763" s="2">
        <f t="shared" si="162"/>
        <v>6.9914752998921195</v>
      </c>
      <c r="D1763" s="2">
        <f t="shared" si="164"/>
        <v>7.0218652463311111</v>
      </c>
      <c r="E1763" s="2">
        <f t="shared" si="163"/>
        <v>-3.0389946438991622E-2</v>
      </c>
      <c r="F1763" s="2">
        <f t="shared" si="161"/>
        <v>-5.3533617688709075E-2</v>
      </c>
      <c r="G1763" s="2">
        <f t="shared" si="159"/>
        <v>2.3143671249717453E-2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5">
        <f>TITRES_STAT!D1767</f>
        <v>7.048</v>
      </c>
      <c r="C1764" s="2">
        <f t="shared" si="162"/>
        <v>7.0001714076010249</v>
      </c>
      <c r="D1764" s="2">
        <f t="shared" si="164"/>
        <v>7.0238011540102878</v>
      </c>
      <c r="E1764" s="2">
        <f t="shared" si="163"/>
        <v>-2.3629746409262964E-2</v>
      </c>
      <c r="F1764" s="2">
        <f t="shared" si="161"/>
        <v>-4.7552843432819861E-2</v>
      </c>
      <c r="G1764" s="2">
        <f t="shared" ref="G1764:G1827" si="165">E1764-F1764</f>
        <v>2.3923097023556897E-2</v>
      </c>
      <c r="H1764" s="2" t="str">
        <f t="shared" ref="H1764:H1827" si="166">IF(G1764&lt;0,"Hold","Sell")</f>
        <v>Sell</v>
      </c>
    </row>
    <row r="1765" spans="1:8" ht="13.5" x14ac:dyDescent="0.25">
      <c r="A1765" s="3">
        <f>TITRES_STAT!B1768</f>
        <v>44585</v>
      </c>
      <c r="B1765" s="5">
        <f>TITRES_STAT!D1768</f>
        <v>7.048</v>
      </c>
      <c r="C1765" s="2">
        <f t="shared" si="162"/>
        <v>7.0075296525854824</v>
      </c>
      <c r="D1765" s="2">
        <f t="shared" si="164"/>
        <v>7.0255936611206371</v>
      </c>
      <c r="E1765" s="2">
        <f t="shared" si="163"/>
        <v>-1.8064008535154663E-2</v>
      </c>
      <c r="F1765" s="2">
        <f t="shared" ref="F1765:F1828" si="167">(E1765*(2/(10)))+((1-(2/10))*F1764)</f>
        <v>-4.1655076453286824E-2</v>
      </c>
      <c r="G1765" s="2">
        <f t="shared" si="165"/>
        <v>2.3591067918132161E-2</v>
      </c>
      <c r="H1765" s="2" t="str">
        <f t="shared" si="166"/>
        <v>Sell</v>
      </c>
    </row>
    <row r="1766" spans="1:8" ht="13.5" x14ac:dyDescent="0.25">
      <c r="A1766" s="3">
        <f>TITRES_STAT!B1769</f>
        <v>44586</v>
      </c>
      <c r="B1766" s="5">
        <f>TITRES_STAT!D1769</f>
        <v>7.048</v>
      </c>
      <c r="C1766" s="2">
        <f t="shared" si="162"/>
        <v>7.0137558598800229</v>
      </c>
      <c r="D1766" s="2">
        <f t="shared" si="164"/>
        <v>7.0272533899265159</v>
      </c>
      <c r="E1766" s="2">
        <f t="shared" si="163"/>
        <v>-1.3497530046493011E-2</v>
      </c>
      <c r="F1766" s="2">
        <f t="shared" si="167"/>
        <v>-3.6023567171928061E-2</v>
      </c>
      <c r="G1766" s="2">
        <f t="shared" si="165"/>
        <v>2.252603712543505E-2</v>
      </c>
      <c r="H1766" s="2" t="str">
        <f t="shared" si="166"/>
        <v>Sell</v>
      </c>
    </row>
    <row r="1767" spans="1:8" ht="13.5" x14ac:dyDescent="0.25">
      <c r="A1767" s="3">
        <f>TITRES_STAT!B1770</f>
        <v>44587</v>
      </c>
      <c r="B1767" s="5">
        <f>TITRES_STAT!D1770</f>
        <v>7.048</v>
      </c>
      <c r="C1767" s="2">
        <f t="shared" si="162"/>
        <v>7.0190241891292509</v>
      </c>
      <c r="D1767" s="2">
        <f t="shared" si="164"/>
        <v>7.0287901758578846</v>
      </c>
      <c r="E1767" s="2">
        <f t="shared" si="163"/>
        <v>-9.7659867286337132E-3</v>
      </c>
      <c r="F1767" s="2">
        <f t="shared" si="167"/>
        <v>-3.0772051083269192E-2</v>
      </c>
      <c r="G1767" s="2">
        <f t="shared" si="165"/>
        <v>2.1006064354635479E-2</v>
      </c>
      <c r="H1767" s="2" t="str">
        <f t="shared" si="166"/>
        <v>Sell</v>
      </c>
    </row>
    <row r="1768" spans="1:8" ht="13.5" x14ac:dyDescent="0.25">
      <c r="A1768" s="3">
        <f>TITRES_STAT!B1771</f>
        <v>44588</v>
      </c>
      <c r="B1768" s="5">
        <f>TITRES_STAT!D1771</f>
        <v>7.048</v>
      </c>
      <c r="C1768" s="2">
        <f t="shared" si="162"/>
        <v>7.0234820061862884</v>
      </c>
      <c r="D1768" s="2">
        <f t="shared" si="164"/>
        <v>7.0302131257943374</v>
      </c>
      <c r="E1768" s="2">
        <f t="shared" si="163"/>
        <v>-6.7311196080490632E-3</v>
      </c>
      <c r="F1768" s="2">
        <f t="shared" si="167"/>
        <v>-2.5963864788225169E-2</v>
      </c>
      <c r="G1768" s="2">
        <f t="shared" si="165"/>
        <v>1.9232745180176106E-2</v>
      </c>
      <c r="H1768" s="2" t="str">
        <f t="shared" si="166"/>
        <v>Sell</v>
      </c>
    </row>
    <row r="1769" spans="1:8" ht="13.5" x14ac:dyDescent="0.25">
      <c r="A1769" s="3">
        <f>TITRES_STAT!B1772</f>
        <v>44589</v>
      </c>
      <c r="B1769" s="5">
        <f>TITRES_STAT!D1772</f>
        <v>7.048</v>
      </c>
      <c r="C1769" s="2">
        <f t="shared" si="162"/>
        <v>7.0272540052345516</v>
      </c>
      <c r="D1769" s="2">
        <f t="shared" si="164"/>
        <v>7.0315306720317938</v>
      </c>
      <c r="E1769" s="2">
        <f t="shared" si="163"/>
        <v>-4.2766667972422567E-3</v>
      </c>
      <c r="F1769" s="2">
        <f t="shared" si="167"/>
        <v>-2.1626425190028588E-2</v>
      </c>
      <c r="G1769" s="2">
        <f t="shared" si="165"/>
        <v>1.7349758392786331E-2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5">
        <f>TITRES_STAT!D1773</f>
        <v>6.9480000000000004</v>
      </c>
      <c r="C1770" s="2">
        <f t="shared" si="162"/>
        <v>7.030445696736928</v>
      </c>
      <c r="D1770" s="2">
        <f t="shared" si="164"/>
        <v>7.0253432148442538</v>
      </c>
      <c r="E1770" s="2">
        <f t="shared" si="163"/>
        <v>5.1024818926741489E-3</v>
      </c>
      <c r="F1770" s="2">
        <f t="shared" si="167"/>
        <v>-1.6280643773488038E-2</v>
      </c>
      <c r="G1770" s="2">
        <f t="shared" si="165"/>
        <v>2.1383125666162187E-2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5">
        <f>TITRES_STAT!D1774</f>
        <v>7.048</v>
      </c>
      <c r="C1771" s="2">
        <f t="shared" si="162"/>
        <v>7.033146358777401</v>
      </c>
      <c r="D1771" s="2">
        <f t="shared" si="164"/>
        <v>7.0270214952261609</v>
      </c>
      <c r="E1771" s="2">
        <f t="shared" si="163"/>
        <v>6.1248635512400895E-3</v>
      </c>
      <c r="F1771" s="2">
        <f t="shared" si="167"/>
        <v>-1.1799542308542414E-2</v>
      </c>
      <c r="G1771" s="2">
        <f t="shared" si="165"/>
        <v>1.7924405859782503E-2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5">
        <f>TITRES_STAT!D1775</f>
        <v>7.048</v>
      </c>
      <c r="C1772" s="2">
        <f t="shared" si="162"/>
        <v>7.0354315343501082</v>
      </c>
      <c r="D1772" s="2">
        <f t="shared" si="164"/>
        <v>7.0285754585427416</v>
      </c>
      <c r="E1772" s="2">
        <f t="shared" si="163"/>
        <v>6.8560758073665795E-3</v>
      </c>
      <c r="F1772" s="2">
        <f t="shared" si="167"/>
        <v>-8.0684186853606163E-3</v>
      </c>
      <c r="G1772" s="2">
        <f t="shared" si="165"/>
        <v>1.4924494492727196E-2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5">
        <f>TITRES_STAT!D1776</f>
        <v>7.048</v>
      </c>
      <c r="C1773" s="2">
        <f t="shared" si="162"/>
        <v>7.0373651444500922</v>
      </c>
      <c r="D1773" s="2">
        <f t="shared" si="164"/>
        <v>7.0300143134655011</v>
      </c>
      <c r="E1773" s="2">
        <f t="shared" si="163"/>
        <v>7.3508309845911057E-3</v>
      </c>
      <c r="F1773" s="2">
        <f t="shared" si="167"/>
        <v>-4.9845687513702715E-3</v>
      </c>
      <c r="G1773" s="2">
        <f t="shared" si="165"/>
        <v>1.2335399735961377E-2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5">
        <f>TITRES_STAT!D1777</f>
        <v>6.8719999999999999</v>
      </c>
      <c r="C1774" s="2">
        <f t="shared" si="162"/>
        <v>7.0390012760731544</v>
      </c>
      <c r="D1774" s="2">
        <f t="shared" si="164"/>
        <v>7.0183095495050933</v>
      </c>
      <c r="E1774" s="2">
        <f t="shared" si="163"/>
        <v>2.0691726568061064E-2</v>
      </c>
      <c r="F1774" s="2">
        <f t="shared" si="167"/>
        <v>1.5069031251599592E-4</v>
      </c>
      <c r="G1774" s="2">
        <f t="shared" si="165"/>
        <v>2.054103625554507E-2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5">
        <f>TITRES_STAT!D1778</f>
        <v>6.8719999999999999</v>
      </c>
      <c r="C1775" s="2">
        <f t="shared" si="162"/>
        <v>7.0403856951388235</v>
      </c>
      <c r="D1775" s="2">
        <f t="shared" si="164"/>
        <v>7.0074718050973086</v>
      </c>
      <c r="E1775" s="2">
        <f t="shared" si="163"/>
        <v>3.2913890041514904E-2</v>
      </c>
      <c r="F1775" s="2">
        <f t="shared" si="167"/>
        <v>6.7033302583157772E-3</v>
      </c>
      <c r="G1775" s="2">
        <f t="shared" si="165"/>
        <v>2.6210559783199125E-2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5">
        <f>TITRES_STAT!D1779</f>
        <v>6.8719999999999999</v>
      </c>
      <c r="C1776" s="2">
        <f t="shared" si="162"/>
        <v>7.0415571266559276</v>
      </c>
      <c r="D1776" s="2">
        <f t="shared" si="164"/>
        <v>6.9974368565715821</v>
      </c>
      <c r="E1776" s="2">
        <f t="shared" si="163"/>
        <v>4.4120270084345492E-2</v>
      </c>
      <c r="F1776" s="2">
        <f t="shared" si="167"/>
        <v>1.4186718223521721E-2</v>
      </c>
      <c r="G1776" s="2">
        <f t="shared" si="165"/>
        <v>2.9933551860823769E-2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5">
        <f>TITRES_STAT!D1780</f>
        <v>7.048</v>
      </c>
      <c r="C1777" s="2">
        <f t="shared" si="162"/>
        <v>7.0425483379396319</v>
      </c>
      <c r="D1777" s="2">
        <f t="shared" si="164"/>
        <v>7.001182274603317</v>
      </c>
      <c r="E1777" s="2">
        <f t="shared" si="163"/>
        <v>4.1366063336314873E-2</v>
      </c>
      <c r="F1777" s="2">
        <f t="shared" si="167"/>
        <v>1.9622587246080354E-2</v>
      </c>
      <c r="G1777" s="2">
        <f t="shared" si="165"/>
        <v>2.1743476090234519E-2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5">
        <f>TITRES_STAT!D1781</f>
        <v>7.048</v>
      </c>
      <c r="C1778" s="2">
        <f t="shared" si="162"/>
        <v>7.0433870551796893</v>
      </c>
      <c r="D1778" s="2">
        <f t="shared" si="164"/>
        <v>7.0046502542623301</v>
      </c>
      <c r="E1778" s="2">
        <f t="shared" si="163"/>
        <v>3.8736800917359204E-2</v>
      </c>
      <c r="F1778" s="2">
        <f t="shared" si="167"/>
        <v>2.3445429980336125E-2</v>
      </c>
      <c r="G1778" s="2">
        <f t="shared" si="165"/>
        <v>1.5291370937023079E-2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5">
        <f>TITRES_STAT!D1782</f>
        <v>6.9640000000000004</v>
      </c>
      <c r="C1779" s="2">
        <f t="shared" si="162"/>
        <v>7.0440967389981992</v>
      </c>
      <c r="D1779" s="2">
        <f t="shared" si="164"/>
        <v>7.0016391243169727</v>
      </c>
      <c r="E1779" s="2">
        <f t="shared" si="163"/>
        <v>4.2457614681226552E-2</v>
      </c>
      <c r="F1779" s="2">
        <f t="shared" si="167"/>
        <v>2.7247866920514209E-2</v>
      </c>
      <c r="G1779" s="2">
        <f t="shared" si="165"/>
        <v>1.5209747760712343E-2</v>
      </c>
      <c r="H1779" s="2" t="str">
        <f t="shared" si="166"/>
        <v>Sell</v>
      </c>
    </row>
    <row r="1780" spans="1:8" ht="13.5" x14ac:dyDescent="0.25">
      <c r="A1780" s="3">
        <f>TITRES_STAT!B1783</f>
        <v>44606</v>
      </c>
      <c r="B1780" s="5">
        <f>TITRES_STAT!D1783</f>
        <v>6.9859999999999998</v>
      </c>
      <c r="C1780" s="2">
        <f t="shared" si="162"/>
        <v>7.0293126253061686</v>
      </c>
      <c r="D1780" s="2">
        <f t="shared" si="164"/>
        <v>7.0004806706638636</v>
      </c>
      <c r="E1780" s="2">
        <f t="shared" si="163"/>
        <v>2.8831954642305035E-2</v>
      </c>
      <c r="F1780" s="2">
        <f t="shared" si="167"/>
        <v>2.7564684464872376E-2</v>
      </c>
      <c r="G1780" s="2">
        <f t="shared" si="165"/>
        <v>1.2672701774326597E-3</v>
      </c>
      <c r="H1780" s="2" t="str">
        <f t="shared" si="166"/>
        <v>Sell</v>
      </c>
    </row>
    <row r="1781" spans="1:8" ht="13.5" x14ac:dyDescent="0.25">
      <c r="A1781" s="3">
        <f>TITRES_STAT!B1784</f>
        <v>44607</v>
      </c>
      <c r="B1781" s="5">
        <f>TITRES_STAT!D1784</f>
        <v>6.9859999999999998</v>
      </c>
      <c r="C1781" s="2">
        <f t="shared" si="162"/>
        <v>7.0321876060282964</v>
      </c>
      <c r="D1781" s="2">
        <f t="shared" si="164"/>
        <v>6.999408028392466</v>
      </c>
      <c r="E1781" s="2">
        <f t="shared" si="163"/>
        <v>3.2779577635830393E-2</v>
      </c>
      <c r="F1781" s="2">
        <f t="shared" si="167"/>
        <v>2.8607663099063978E-2</v>
      </c>
      <c r="G1781" s="2">
        <f t="shared" si="165"/>
        <v>4.1719145367664148E-3</v>
      </c>
      <c r="H1781" s="2" t="str">
        <f t="shared" si="166"/>
        <v>Sell</v>
      </c>
    </row>
    <row r="1782" spans="1:8" ht="13.5" x14ac:dyDescent="0.25">
      <c r="A1782" s="3">
        <f>TITRES_STAT!B1785</f>
        <v>44608</v>
      </c>
      <c r="B1782" s="5">
        <f>TITRES_STAT!D1785</f>
        <v>6.9859999999999998</v>
      </c>
      <c r="C1782" s="2">
        <f t="shared" si="162"/>
        <v>7.0346202820239423</v>
      </c>
      <c r="D1782" s="2">
        <f t="shared" si="164"/>
        <v>6.9984148411041351</v>
      </c>
      <c r="E1782" s="2">
        <f t="shared" si="163"/>
        <v>3.6205440919807153E-2</v>
      </c>
      <c r="F1782" s="2">
        <f t="shared" si="167"/>
        <v>3.0127218663212614E-2</v>
      </c>
      <c r="G1782" s="2">
        <f t="shared" si="165"/>
        <v>6.0782222565945385E-3</v>
      </c>
      <c r="H1782" s="2" t="str">
        <f t="shared" si="166"/>
        <v>Sell</v>
      </c>
    </row>
    <row r="1783" spans="1:8" ht="13.5" x14ac:dyDescent="0.25">
      <c r="A1783" s="3">
        <f>TITRES_STAT!B1786</f>
        <v>44609</v>
      </c>
      <c r="B1783" s="5">
        <f>TITRES_STAT!D1786</f>
        <v>7.048</v>
      </c>
      <c r="C1783" s="2">
        <f t="shared" si="162"/>
        <v>7.0366787001741056</v>
      </c>
      <c r="D1783" s="2">
        <f t="shared" si="164"/>
        <v>7.0020878158371618</v>
      </c>
      <c r="E1783" s="2">
        <f t="shared" si="163"/>
        <v>3.4590884336943795E-2</v>
      </c>
      <c r="F1783" s="2">
        <f t="shared" si="167"/>
        <v>3.1019951797958852E-2</v>
      </c>
      <c r="G1783" s="2">
        <f t="shared" si="165"/>
        <v>3.5709325389849424E-3</v>
      </c>
      <c r="H1783" s="2" t="str">
        <f t="shared" si="166"/>
        <v>Sell</v>
      </c>
    </row>
    <row r="1784" spans="1:8" ht="13.5" x14ac:dyDescent="0.25">
      <c r="A1784" s="3">
        <f>TITRES_STAT!B1787</f>
        <v>44610</v>
      </c>
      <c r="B1784" s="5">
        <f>TITRES_STAT!D1787</f>
        <v>7.048</v>
      </c>
      <c r="C1784" s="2">
        <f t="shared" si="162"/>
        <v>7.0113435155319355</v>
      </c>
      <c r="D1784" s="2">
        <f t="shared" si="164"/>
        <v>7.0054887183677419</v>
      </c>
      <c r="E1784" s="2">
        <f t="shared" si="163"/>
        <v>5.8547971641935703E-3</v>
      </c>
      <c r="F1784" s="2">
        <f t="shared" si="167"/>
        <v>2.5986920871205799E-2</v>
      </c>
      <c r="G1784" s="2">
        <f t="shared" si="165"/>
        <v>-2.0132123707012228E-2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5">
        <f>TITRES_STAT!D1788</f>
        <v>6.8719999999999999</v>
      </c>
      <c r="C1785" s="2">
        <f t="shared" si="162"/>
        <v>6.9899060516039455</v>
      </c>
      <c r="D1785" s="2">
        <f t="shared" si="164"/>
        <v>6.9956006651553162</v>
      </c>
      <c r="E1785" s="2">
        <f t="shared" si="163"/>
        <v>-5.6946135513706864E-3</v>
      </c>
      <c r="F1785" s="2">
        <f t="shared" si="167"/>
        <v>1.9650613986690501E-2</v>
      </c>
      <c r="G1785" s="2">
        <f t="shared" si="165"/>
        <v>-2.5345227538061187E-2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5">
        <f>TITRES_STAT!D1789</f>
        <v>6.8719999999999999</v>
      </c>
      <c r="C1786" s="2">
        <f t="shared" si="162"/>
        <v>6.9717666590494929</v>
      </c>
      <c r="D1786" s="2">
        <f t="shared" si="164"/>
        <v>6.9864450603289958</v>
      </c>
      <c r="E1786" s="2">
        <f t="shared" si="163"/>
        <v>-1.4678401279502928E-2</v>
      </c>
      <c r="F1786" s="2">
        <f t="shared" si="167"/>
        <v>1.2784810933451816E-2</v>
      </c>
      <c r="G1786" s="2">
        <f t="shared" si="165"/>
        <v>-2.7463212212954745E-2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5">
        <f>TITRES_STAT!D1790</f>
        <v>6.8719999999999999</v>
      </c>
      <c r="C1787" s="2">
        <f t="shared" si="162"/>
        <v>6.9834948653495701</v>
      </c>
      <c r="D1787" s="2">
        <f t="shared" si="164"/>
        <v>6.9779676484527737</v>
      </c>
      <c r="E1787" s="2">
        <f t="shared" si="163"/>
        <v>5.5272168967963609E-3</v>
      </c>
      <c r="F1787" s="2">
        <f t="shared" si="167"/>
        <v>1.1333292126120727E-2</v>
      </c>
      <c r="G1787" s="2">
        <f t="shared" si="165"/>
        <v>-5.8060752293243659E-3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5">
        <f>TITRES_STAT!D1791</f>
        <v>6.8719999999999999</v>
      </c>
      <c r="C1788" s="2">
        <f t="shared" si="162"/>
        <v>6.993418732218867</v>
      </c>
      <c r="D1788" s="2">
        <f t="shared" si="164"/>
        <v>6.9701181930118272</v>
      </c>
      <c r="E1788" s="2">
        <f t="shared" si="163"/>
        <v>2.3300539207039783E-2</v>
      </c>
      <c r="F1788" s="2">
        <f t="shared" si="167"/>
        <v>1.3726741542304539E-2</v>
      </c>
      <c r="G1788" s="2">
        <f t="shared" si="165"/>
        <v>9.5737976647352445E-3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5">
        <f>TITRES_STAT!D1792</f>
        <v>6.8719999999999999</v>
      </c>
      <c r="C1789" s="2">
        <f t="shared" si="162"/>
        <v>6.988892773415964</v>
      </c>
      <c r="D1789" s="2">
        <f t="shared" si="164"/>
        <v>6.9628501787146542</v>
      </c>
      <c r="E1789" s="2">
        <f t="shared" si="163"/>
        <v>2.6042594701309874E-2</v>
      </c>
      <c r="F1789" s="2">
        <f t="shared" si="167"/>
        <v>1.6189912174105606E-2</v>
      </c>
      <c r="G1789" s="2">
        <f t="shared" si="165"/>
        <v>9.8526825272042678E-3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5">
        <f>TITRES_STAT!D1793</f>
        <v>6.8719999999999999</v>
      </c>
      <c r="C1790" s="2">
        <f t="shared" si="162"/>
        <v>6.9884477313519699</v>
      </c>
      <c r="D1790" s="2">
        <f t="shared" si="164"/>
        <v>6.9561205358469014</v>
      </c>
      <c r="E1790" s="2">
        <f t="shared" si="163"/>
        <v>3.2327195505068573E-2</v>
      </c>
      <c r="F1790" s="2">
        <f t="shared" si="167"/>
        <v>1.94173688402982E-2</v>
      </c>
      <c r="G1790" s="2">
        <f t="shared" si="165"/>
        <v>1.2909826664770373E-2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5">
        <f>TITRES_STAT!D1794</f>
        <v>6.8719999999999999</v>
      </c>
      <c r="C1791" s="2">
        <f t="shared" si="162"/>
        <v>6.9880711572978207</v>
      </c>
      <c r="D1791" s="2">
        <f t="shared" si="164"/>
        <v>6.9498893850434271</v>
      </c>
      <c r="E1791" s="2">
        <f t="shared" si="163"/>
        <v>3.8181772254393564E-2</v>
      </c>
      <c r="F1791" s="2">
        <f t="shared" si="167"/>
        <v>2.3170249523117276E-2</v>
      </c>
      <c r="G1791" s="2">
        <f t="shared" si="165"/>
        <v>1.5011522731276289E-2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5">
        <f>TITRES_STAT!D1795</f>
        <v>6.8719999999999999</v>
      </c>
      <c r="C1792" s="2">
        <f t="shared" si="162"/>
        <v>6.98775251771354</v>
      </c>
      <c r="D1792" s="2">
        <f t="shared" si="164"/>
        <v>6.9441198009661358</v>
      </c>
      <c r="E1792" s="2">
        <f t="shared" si="163"/>
        <v>4.363271674740421E-2</v>
      </c>
      <c r="F1792" s="2">
        <f t="shared" si="167"/>
        <v>2.7262742967974665E-2</v>
      </c>
      <c r="G1792" s="2">
        <f t="shared" si="165"/>
        <v>1.6369973779429545E-2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5">
        <f>TITRES_STAT!D1796</f>
        <v>6.8719999999999999</v>
      </c>
      <c r="C1793" s="2">
        <f t="shared" si="162"/>
        <v>6.9970213611422256</v>
      </c>
      <c r="D1793" s="2">
        <f t="shared" si="164"/>
        <v>6.9387775934871625</v>
      </c>
      <c r="E1793" s="2">
        <f t="shared" si="163"/>
        <v>5.8243767655063117E-2</v>
      </c>
      <c r="F1793" s="2">
        <f t="shared" si="167"/>
        <v>3.3458947905392361E-2</v>
      </c>
      <c r="G1793" s="2">
        <f t="shared" si="165"/>
        <v>2.4784819749670756E-2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5">
        <f>TITRES_STAT!D1797</f>
        <v>6.8719999999999999</v>
      </c>
      <c r="C1794" s="2">
        <f t="shared" si="162"/>
        <v>7.004864228658807</v>
      </c>
      <c r="D1794" s="2">
        <f t="shared" si="164"/>
        <v>6.9338311050807055</v>
      </c>
      <c r="E1794" s="2">
        <f t="shared" si="163"/>
        <v>7.1033123578101431E-2</v>
      </c>
      <c r="F1794" s="2">
        <f t="shared" si="167"/>
        <v>4.0973783039934181E-2</v>
      </c>
      <c r="G1794" s="2">
        <f t="shared" si="165"/>
        <v>3.0059340538167251E-2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5">
        <f>TITRES_STAT!D1798</f>
        <v>6.8719999999999999</v>
      </c>
      <c r="C1795" s="2">
        <f t="shared" si="162"/>
        <v>6.9844235780959139</v>
      </c>
      <c r="D1795" s="2">
        <f t="shared" si="164"/>
        <v>6.929251023222875</v>
      </c>
      <c r="E1795" s="2">
        <f t="shared" si="163"/>
        <v>5.5172554873038848E-2</v>
      </c>
      <c r="F1795" s="2">
        <f t="shared" si="167"/>
        <v>4.3813537406555123E-2</v>
      </c>
      <c r="G1795" s="2">
        <f t="shared" si="165"/>
        <v>1.1359017466483726E-2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5">
        <f>TITRES_STAT!D1799</f>
        <v>6.91</v>
      </c>
      <c r="C1796" s="2">
        <f t="shared" si="162"/>
        <v>6.9671276430042353</v>
      </c>
      <c r="D1796" s="2">
        <f t="shared" si="164"/>
        <v>6.9278250215026613</v>
      </c>
      <c r="E1796" s="2">
        <f t="shared" si="163"/>
        <v>3.9302621501573931E-2</v>
      </c>
      <c r="F1796" s="2">
        <f t="shared" si="167"/>
        <v>4.291135422555889E-2</v>
      </c>
      <c r="G1796" s="2">
        <f t="shared" si="165"/>
        <v>-3.6087327239849587E-3</v>
      </c>
      <c r="H1796" s="2" t="str">
        <f t="shared" si="166"/>
        <v>Hold</v>
      </c>
    </row>
    <row r="1797" spans="1:8" ht="13.5" x14ac:dyDescent="0.25">
      <c r="A1797" s="3">
        <f>TITRES_STAT!B1800</f>
        <v>44629</v>
      </c>
      <c r="B1797" s="5">
        <f>TITRES_STAT!D1800</f>
        <v>7.048</v>
      </c>
      <c r="C1797" s="2">
        <f t="shared" si="162"/>
        <v>6.952492621003584</v>
      </c>
      <c r="D1797" s="2">
        <f t="shared" si="164"/>
        <v>6.9367268717617234</v>
      </c>
      <c r="E1797" s="2">
        <f t="shared" si="163"/>
        <v>1.5765749241860583E-2</v>
      </c>
      <c r="F1797" s="2">
        <f t="shared" si="167"/>
        <v>3.7482233228819231E-2</v>
      </c>
      <c r="G1797" s="2">
        <f t="shared" si="165"/>
        <v>-2.1716483986958648E-2</v>
      </c>
      <c r="H1797" s="2" t="str">
        <f t="shared" si="166"/>
        <v>Hold</v>
      </c>
    </row>
    <row r="1798" spans="1:8" ht="13.5" x14ac:dyDescent="0.25">
      <c r="A1798" s="3">
        <f>TITRES_STAT!B1801</f>
        <v>44630</v>
      </c>
      <c r="B1798" s="5">
        <f>TITRES_STAT!D1801</f>
        <v>7.048</v>
      </c>
      <c r="C1798" s="2">
        <f t="shared" si="162"/>
        <v>6.9401091408491862</v>
      </c>
      <c r="D1798" s="2">
        <f t="shared" si="164"/>
        <v>6.9449693257052996</v>
      </c>
      <c r="E1798" s="2">
        <f t="shared" si="163"/>
        <v>-4.860184856113392E-3</v>
      </c>
      <c r="F1798" s="2">
        <f t="shared" si="167"/>
        <v>2.9013749611832708E-2</v>
      </c>
      <c r="G1798" s="2">
        <f t="shared" si="165"/>
        <v>-3.38739344679461E-2</v>
      </c>
      <c r="H1798" s="2" t="str">
        <f t="shared" si="166"/>
        <v>Hold</v>
      </c>
    </row>
    <row r="1799" spans="1:8" ht="13.5" x14ac:dyDescent="0.25">
      <c r="A1799" s="3">
        <f>TITRES_STAT!B1802</f>
        <v>44631</v>
      </c>
      <c r="B1799" s="5">
        <f>TITRES_STAT!D1802</f>
        <v>7.0780000000000003</v>
      </c>
      <c r="C1799" s="2">
        <f t="shared" si="162"/>
        <v>6.9296308114877734</v>
      </c>
      <c r="D1799" s="2">
        <f t="shared" si="164"/>
        <v>6.9548234497271295</v>
      </c>
      <c r="E1799" s="2">
        <f t="shared" si="163"/>
        <v>-2.5192638239356135E-2</v>
      </c>
      <c r="F1799" s="2">
        <f t="shared" si="167"/>
        <v>1.8172472041594941E-2</v>
      </c>
      <c r="G1799" s="2">
        <f t="shared" si="165"/>
        <v>-4.336511028095108E-2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5">
        <f>TITRES_STAT!D1803</f>
        <v>7.0780000000000003</v>
      </c>
      <c r="C1800" s="2">
        <f t="shared" si="162"/>
        <v>6.9207645327973468</v>
      </c>
      <c r="D1800" s="2">
        <f t="shared" si="164"/>
        <v>6.9639476386362311</v>
      </c>
      <c r="E1800" s="2">
        <f t="shared" si="163"/>
        <v>-4.3183105838884295E-2</v>
      </c>
      <c r="F1800" s="2">
        <f t="shared" si="167"/>
        <v>5.9013564654990941E-3</v>
      </c>
      <c r="G1800" s="2">
        <f t="shared" si="165"/>
        <v>-4.9084462304383389E-2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5">
        <f>TITRES_STAT!D1804</f>
        <v>7.2839999999999998</v>
      </c>
      <c r="C1801" s="2">
        <f t="shared" si="162"/>
        <v>6.9132622969823707</v>
      </c>
      <c r="D1801" s="2">
        <f t="shared" si="164"/>
        <v>6.9876552209594731</v>
      </c>
      <c r="E1801" s="2">
        <f t="shared" si="163"/>
        <v>-7.4392923977102399E-2</v>
      </c>
      <c r="F1801" s="2">
        <f t="shared" si="167"/>
        <v>-1.0157499623021204E-2</v>
      </c>
      <c r="G1801" s="2">
        <f t="shared" si="165"/>
        <v>-6.4235424354081194E-2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5">
        <f>TITRES_STAT!D1805</f>
        <v>7.2839999999999998</v>
      </c>
      <c r="C1802" s="2">
        <f t="shared" si="162"/>
        <v>6.9069142512927755</v>
      </c>
      <c r="D1802" s="2">
        <f t="shared" si="164"/>
        <v>7.0096066860735862</v>
      </c>
      <c r="E1802" s="2">
        <f t="shared" si="163"/>
        <v>-0.10269243478081069</v>
      </c>
      <c r="F1802" s="2">
        <f t="shared" si="167"/>
        <v>-2.8664486654579102E-2</v>
      </c>
      <c r="G1802" s="2">
        <f t="shared" si="165"/>
        <v>-7.4027948126231591E-2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5">
        <f>TITRES_STAT!D1806</f>
        <v>7.2839999999999998</v>
      </c>
      <c r="C1803" s="2">
        <f t="shared" si="162"/>
        <v>6.9015428280169644</v>
      </c>
      <c r="D1803" s="2">
        <f t="shared" si="164"/>
        <v>7.0299321167348019</v>
      </c>
      <c r="E1803" s="2">
        <f t="shared" si="163"/>
        <v>-0.1283892887178375</v>
      </c>
      <c r="F1803" s="2">
        <f t="shared" si="167"/>
        <v>-4.8609447067230784E-2</v>
      </c>
      <c r="G1803" s="2">
        <f t="shared" si="165"/>
        <v>-7.9779841650606725E-2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5">
        <f>TITRES_STAT!D1807</f>
        <v>7.2839999999999998</v>
      </c>
      <c r="C1804" s="2">
        <f t="shared" si="162"/>
        <v>6.8969977775528157</v>
      </c>
      <c r="D1804" s="2">
        <f t="shared" si="164"/>
        <v>7.0487519599396311</v>
      </c>
      <c r="E1804" s="2">
        <f t="shared" si="163"/>
        <v>-0.15175418238681537</v>
      </c>
      <c r="F1804" s="2">
        <f t="shared" si="167"/>
        <v>-6.9238394131147699E-2</v>
      </c>
      <c r="G1804" s="2">
        <f t="shared" si="165"/>
        <v>-8.2515788255667674E-2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5">
        <f>TITRES_STAT!D1808</f>
        <v>7.4059999999999997</v>
      </c>
      <c r="C1805" s="2">
        <f t="shared" si="162"/>
        <v>6.8931519656216134</v>
      </c>
      <c r="D1805" s="2">
        <f t="shared" si="164"/>
        <v>7.0752147777218806</v>
      </c>
      <c r="E1805" s="2">
        <f t="shared" si="163"/>
        <v>-0.1820628121002672</v>
      </c>
      <c r="F1805" s="2">
        <f t="shared" si="167"/>
        <v>-9.1803277724971599E-2</v>
      </c>
      <c r="G1805" s="2">
        <f t="shared" si="165"/>
        <v>-9.0259534375295603E-2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5">
        <f>TITRES_STAT!D1809</f>
        <v>7.4059999999999997</v>
      </c>
      <c r="C1806" s="2">
        <f t="shared" si="162"/>
        <v>6.8957439709105959</v>
      </c>
      <c r="D1806" s="2">
        <f t="shared" si="164"/>
        <v>7.0997173867795187</v>
      </c>
      <c r="E1806" s="2">
        <f t="shared" si="163"/>
        <v>-0.20397341586892281</v>
      </c>
      <c r="F1806" s="2">
        <f t="shared" si="167"/>
        <v>-0.11423730535376185</v>
      </c>
      <c r="G1806" s="2">
        <f t="shared" si="165"/>
        <v>-8.9736110515160963E-2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5">
        <f>TITRES_STAT!D1810</f>
        <v>7.0780000000000003</v>
      </c>
      <c r="C1807" s="2">
        <f t="shared" ref="C1807:C1870" si="168">$C$4*B1797+C1806*(1-$C$4)</f>
        <v>6.9191679753858892</v>
      </c>
      <c r="D1807" s="2">
        <f t="shared" si="164"/>
        <v>7.0981086914625173</v>
      </c>
      <c r="E1807" s="2">
        <f t="shared" si="163"/>
        <v>-0.17894071607662809</v>
      </c>
      <c r="F1807" s="2">
        <f t="shared" si="167"/>
        <v>-0.12717798749833512</v>
      </c>
      <c r="G1807" s="2">
        <f t="shared" si="165"/>
        <v>-5.1762728578292977E-2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5">
        <f>TITRES_STAT!D1811</f>
        <v>6.8719999999999999</v>
      </c>
      <c r="C1808" s="2">
        <f t="shared" si="168"/>
        <v>6.9389882868649835</v>
      </c>
      <c r="D1808" s="2">
        <f t="shared" si="164"/>
        <v>7.0813598995023304</v>
      </c>
      <c r="E1808" s="2">
        <f t="shared" si="163"/>
        <v>-0.14237161263734688</v>
      </c>
      <c r="F1808" s="2">
        <f t="shared" si="167"/>
        <v>-0.13021671252613748</v>
      </c>
      <c r="G1808" s="2">
        <f t="shared" si="165"/>
        <v>-1.2154900111209399E-2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5">
        <f>TITRES_STAT!D1812</f>
        <v>6.8719999999999999</v>
      </c>
      <c r="C1809" s="2">
        <f t="shared" si="168"/>
        <v>6.9603747042703707</v>
      </c>
      <c r="D1809" s="2">
        <f t="shared" si="164"/>
        <v>7.0658517587984537</v>
      </c>
      <c r="E1809" s="2">
        <f t="shared" si="163"/>
        <v>-0.10547705452808298</v>
      </c>
      <c r="F1809" s="2">
        <f t="shared" si="167"/>
        <v>-0.12526878092652657</v>
      </c>
      <c r="G1809" s="2">
        <f t="shared" si="165"/>
        <v>1.9791726398443593E-2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5">
        <f>TITRES_STAT!D1813</f>
        <v>6.8719999999999999</v>
      </c>
      <c r="C1810" s="2">
        <f t="shared" si="168"/>
        <v>6.978470903613391</v>
      </c>
      <c r="D1810" s="2">
        <f t="shared" si="164"/>
        <v>7.0514923692578275</v>
      </c>
      <c r="E1810" s="2">
        <f t="shared" si="163"/>
        <v>-7.3021465644436567E-2</v>
      </c>
      <c r="F1810" s="2">
        <f t="shared" si="167"/>
        <v>-0.11481931787010857</v>
      </c>
      <c r="G1810" s="2">
        <f t="shared" si="165"/>
        <v>4.1797852225672005E-2</v>
      </c>
      <c r="H1810" s="2" t="str">
        <f t="shared" si="166"/>
        <v>Sell</v>
      </c>
    </row>
    <row r="1811" spans="1:8" ht="13.5" x14ac:dyDescent="0.25">
      <c r="A1811" s="3">
        <f>TITRES_STAT!B1814</f>
        <v>44649</v>
      </c>
      <c r="B1811" s="5">
        <f>TITRES_STAT!D1814</f>
        <v>6.8719999999999999</v>
      </c>
      <c r="C1811" s="2">
        <f t="shared" si="168"/>
        <v>7.0254753799805618</v>
      </c>
      <c r="D1811" s="2">
        <f t="shared" si="164"/>
        <v>7.0381966382016916</v>
      </c>
      <c r="E1811" s="2">
        <f t="shared" si="163"/>
        <v>-1.2721258221129794E-2</v>
      </c>
      <c r="F1811" s="2">
        <f t="shared" si="167"/>
        <v>-9.4399705940312828E-2</v>
      </c>
      <c r="G1811" s="2">
        <f t="shared" si="165"/>
        <v>8.1678447719183034E-2</v>
      </c>
      <c r="H1811" s="2" t="str">
        <f t="shared" si="166"/>
        <v>Sell</v>
      </c>
    </row>
    <row r="1812" spans="1:8" ht="13.5" x14ac:dyDescent="0.25">
      <c r="A1812" s="3">
        <f>TITRES_STAT!B1815</f>
        <v>44650</v>
      </c>
      <c r="B1812" s="5">
        <f>TITRES_STAT!D1815</f>
        <v>7.1769999999999996</v>
      </c>
      <c r="C1812" s="2">
        <f t="shared" si="168"/>
        <v>7.0652483984450907</v>
      </c>
      <c r="D1812" s="2">
        <f t="shared" si="164"/>
        <v>7.0484783687052701</v>
      </c>
      <c r="E1812" s="2">
        <f t="shared" si="163"/>
        <v>1.6770029739820558E-2</v>
      </c>
      <c r="F1812" s="2">
        <f t="shared" si="167"/>
        <v>-7.2165758804286148E-2</v>
      </c>
      <c r="G1812" s="2">
        <f t="shared" si="165"/>
        <v>8.8935788544106706E-2</v>
      </c>
      <c r="H1812" s="2" t="str">
        <f t="shared" si="166"/>
        <v>Sell</v>
      </c>
    </row>
    <row r="1813" spans="1:8" ht="13.5" x14ac:dyDescent="0.25">
      <c r="A1813" s="3">
        <f>TITRES_STAT!B1816</f>
        <v>44651</v>
      </c>
      <c r="B1813" s="5">
        <f>TITRES_STAT!D1816</f>
        <v>6.8719999999999999</v>
      </c>
      <c r="C1813" s="2">
        <f t="shared" si="168"/>
        <v>7.0989024909919998</v>
      </c>
      <c r="D1813" s="2">
        <f t="shared" si="164"/>
        <v>7.0354058969493236</v>
      </c>
      <c r="E1813" s="2">
        <f t="shared" si="163"/>
        <v>6.3496594042676158E-2</v>
      </c>
      <c r="F1813" s="2">
        <f t="shared" si="167"/>
        <v>-4.5033288234893686E-2</v>
      </c>
      <c r="G1813" s="2">
        <f t="shared" si="165"/>
        <v>0.10852988227756985</v>
      </c>
      <c r="H1813" s="2" t="str">
        <f t="shared" si="166"/>
        <v>Sell</v>
      </c>
    </row>
    <row r="1814" spans="1:8" ht="13.5" x14ac:dyDescent="0.25">
      <c r="A1814" s="3">
        <f>TITRES_STAT!B1817</f>
        <v>44652</v>
      </c>
      <c r="B1814" s="5">
        <f>TITRES_STAT!D1817</f>
        <v>6.8719999999999999</v>
      </c>
      <c r="C1814" s="2">
        <f t="shared" si="168"/>
        <v>7.1273790308393847</v>
      </c>
      <c r="D1814" s="2">
        <f t="shared" si="164"/>
        <v>7.0233017564345586</v>
      </c>
      <c r="E1814" s="2">
        <f t="shared" si="163"/>
        <v>0.10407727440482617</v>
      </c>
      <c r="F1814" s="2">
        <f t="shared" si="167"/>
        <v>-1.5211175706949714E-2</v>
      </c>
      <c r="G1814" s="2">
        <f t="shared" si="165"/>
        <v>0.11928845011177588</v>
      </c>
      <c r="H1814" s="2" t="str">
        <f t="shared" si="166"/>
        <v>Sell</v>
      </c>
    </row>
    <row r="1815" spans="1:8" ht="13.5" x14ac:dyDescent="0.25">
      <c r="A1815" s="3">
        <f>TITRES_STAT!B1818</f>
        <v>44655</v>
      </c>
      <c r="B1815" s="5">
        <f>TITRES_STAT!D1818</f>
        <v>6.8719999999999999</v>
      </c>
      <c r="C1815" s="2">
        <f t="shared" si="168"/>
        <v>7.1702437953256339</v>
      </c>
      <c r="D1815" s="2">
        <f t="shared" si="164"/>
        <v>7.012094218920887</v>
      </c>
      <c r="E1815" s="2">
        <f t="shared" si="163"/>
        <v>0.15814957640474692</v>
      </c>
      <c r="F1815" s="2">
        <f t="shared" si="167"/>
        <v>1.9460974715389611E-2</v>
      </c>
      <c r="G1815" s="2">
        <f t="shared" si="165"/>
        <v>0.13868860168935732</v>
      </c>
      <c r="H1815" s="2" t="str">
        <f t="shared" si="166"/>
        <v>Sell</v>
      </c>
    </row>
    <row r="1816" spans="1:8" ht="13.5" x14ac:dyDescent="0.25">
      <c r="A1816" s="3">
        <f>TITRES_STAT!B1819</f>
        <v>44656</v>
      </c>
      <c r="B1816" s="5">
        <f>TITRES_STAT!D1819</f>
        <v>6.8719999999999999</v>
      </c>
      <c r="C1816" s="2">
        <f t="shared" si="168"/>
        <v>7.2065139806601515</v>
      </c>
      <c r="D1816" s="2">
        <f t="shared" si="164"/>
        <v>7.0017168693711911</v>
      </c>
      <c r="E1816" s="2">
        <f t="shared" si="163"/>
        <v>0.20479711128896039</v>
      </c>
      <c r="F1816" s="2">
        <f t="shared" si="167"/>
        <v>5.6528202030103773E-2</v>
      </c>
      <c r="G1816" s="2">
        <f t="shared" si="165"/>
        <v>0.14826890925885661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5">
        <f>TITRES_STAT!D1820</f>
        <v>6.8719999999999999</v>
      </c>
      <c r="C1817" s="2">
        <f t="shared" si="168"/>
        <v>7.1867425990201284</v>
      </c>
      <c r="D1817" s="2">
        <f t="shared" si="164"/>
        <v>6.9921082123807325</v>
      </c>
      <c r="E1817" s="2">
        <f t="shared" si="163"/>
        <v>0.19463438663939581</v>
      </c>
      <c r="F1817" s="2">
        <f t="shared" si="167"/>
        <v>8.4149438951962197E-2</v>
      </c>
      <c r="G1817" s="2">
        <f t="shared" si="165"/>
        <v>0.11048494768743361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5">
        <f>TITRES_STAT!D1821</f>
        <v>6.8719999999999999</v>
      </c>
      <c r="C1818" s="2">
        <f t="shared" si="168"/>
        <v>7.1383206607093399</v>
      </c>
      <c r="D1818" s="2">
        <f t="shared" si="164"/>
        <v>6.9832113077599374</v>
      </c>
      <c r="E1818" s="2">
        <f t="shared" si="163"/>
        <v>0.15510935294940253</v>
      </c>
      <c r="F1818" s="2">
        <f t="shared" si="167"/>
        <v>9.8341421751450275E-2</v>
      </c>
      <c r="G1818" s="2">
        <f t="shared" si="165"/>
        <v>5.6767931197952259E-2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5">
        <f>TITRES_STAT!D1822</f>
        <v>6.7960000000000003</v>
      </c>
      <c r="C1819" s="2">
        <f t="shared" si="168"/>
        <v>7.0973482513694419</v>
      </c>
      <c r="D1819" s="2">
        <f t="shared" si="164"/>
        <v>6.9693438034814239</v>
      </c>
      <c r="E1819" s="2">
        <f t="shared" si="163"/>
        <v>0.12800444788801801</v>
      </c>
      <c r="F1819" s="2">
        <f t="shared" si="167"/>
        <v>0.10427402697876383</v>
      </c>
      <c r="G1819" s="2">
        <f t="shared" si="165"/>
        <v>2.3730420909254188E-2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5">
        <f>TITRES_STAT!D1823</f>
        <v>6.8719999999999999</v>
      </c>
      <c r="C1820" s="2">
        <f t="shared" si="168"/>
        <v>7.0626792896202968</v>
      </c>
      <c r="D1820" s="2">
        <f t="shared" si="164"/>
        <v>6.9621331513716882</v>
      </c>
      <c r="E1820" s="2">
        <f t="shared" ref="E1820:E1883" si="169">C1820-D1820</f>
        <v>0.10054613824860859</v>
      </c>
      <c r="F1820" s="2">
        <f t="shared" si="167"/>
        <v>0.10352844923273279</v>
      </c>
      <c r="G1820" s="2">
        <f t="shared" si="165"/>
        <v>-2.9823109841242007E-3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5">
        <f>TITRES_STAT!D1824</f>
        <v>6.8719999999999999</v>
      </c>
      <c r="C1821" s="2">
        <f t="shared" si="168"/>
        <v>7.0333440142940971</v>
      </c>
      <c r="D1821" s="2">
        <f t="shared" ref="D1821:D1884" si="170">$D$4*B1821+(1-$D$4)*D1820</f>
        <v>6.9554566216404519</v>
      </c>
      <c r="E1821" s="2">
        <f t="shared" si="169"/>
        <v>7.7887392653645193E-2</v>
      </c>
      <c r="F1821" s="2">
        <f t="shared" si="167"/>
        <v>9.8400237916915267E-2</v>
      </c>
      <c r="G1821" s="2">
        <f t="shared" si="165"/>
        <v>-2.0512845263270074E-2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5">
        <f>TITRES_STAT!D1825</f>
        <v>6.7190000000000003</v>
      </c>
      <c r="C1822" s="2">
        <f t="shared" si="168"/>
        <v>7.0554449351719288</v>
      </c>
      <c r="D1822" s="2">
        <f t="shared" si="170"/>
        <v>6.9379413163337516</v>
      </c>
      <c r="E1822" s="2">
        <f t="shared" si="169"/>
        <v>0.11750361883817728</v>
      </c>
      <c r="F1822" s="2">
        <f t="shared" si="167"/>
        <v>0.10222091410116768</v>
      </c>
      <c r="G1822" s="2">
        <f t="shared" si="165"/>
        <v>1.52827047370096E-2</v>
      </c>
      <c r="H1822" s="2" t="str">
        <f t="shared" si="166"/>
        <v>Sell</v>
      </c>
    </row>
    <row r="1823" spans="1:8" ht="13.5" x14ac:dyDescent="0.25">
      <c r="A1823" s="3">
        <f>TITRES_STAT!B1826</f>
        <v>44665</v>
      </c>
      <c r="B1823" s="5">
        <f>TITRES_STAT!D1826</f>
        <v>6.8719999999999999</v>
      </c>
      <c r="C1823" s="2">
        <f t="shared" si="168"/>
        <v>7.0272226374531703</v>
      </c>
      <c r="D1823" s="2">
        <f t="shared" si="170"/>
        <v>6.9330567743831031</v>
      </c>
      <c r="E1823" s="2">
        <f t="shared" si="169"/>
        <v>9.4165863070067246E-2</v>
      </c>
      <c r="F1823" s="2">
        <f t="shared" si="167"/>
        <v>0.1006099038949476</v>
      </c>
      <c r="G1823" s="2">
        <f t="shared" si="165"/>
        <v>-6.4440408248803566E-3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5">
        <f>TITRES_STAT!D1827</f>
        <v>6.8719999999999999</v>
      </c>
      <c r="C1824" s="2">
        <f t="shared" si="168"/>
        <v>7.0033422316911444</v>
      </c>
      <c r="D1824" s="2">
        <f t="shared" si="170"/>
        <v>6.9285340503547248</v>
      </c>
      <c r="E1824" s="2">
        <f t="shared" si="169"/>
        <v>7.4808181336419644E-2</v>
      </c>
      <c r="F1824" s="2">
        <f t="shared" si="167"/>
        <v>9.5449559383242025E-2</v>
      </c>
      <c r="G1824" s="2">
        <f t="shared" si="165"/>
        <v>-2.0641378046822381E-2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5">
        <f>TITRES_STAT!D1828</f>
        <v>6.8719999999999999</v>
      </c>
      <c r="C1825" s="2">
        <f t="shared" si="168"/>
        <v>6.9831357345078917</v>
      </c>
      <c r="D1825" s="2">
        <f t="shared" si="170"/>
        <v>6.9243463429210408</v>
      </c>
      <c r="E1825" s="2">
        <f t="shared" si="169"/>
        <v>5.8789391586850925E-2</v>
      </c>
      <c r="F1825" s="2">
        <f t="shared" si="167"/>
        <v>8.8117525823963816E-2</v>
      </c>
      <c r="G1825" s="2">
        <f t="shared" si="165"/>
        <v>-2.9328134237112891E-2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5">
        <f>TITRES_STAT!D1829</f>
        <v>6.9480000000000004</v>
      </c>
      <c r="C1826" s="2">
        <f t="shared" si="168"/>
        <v>6.9660379291989853</v>
      </c>
      <c r="D1826" s="2">
        <f t="shared" si="170"/>
        <v>6.9260984656676303</v>
      </c>
      <c r="E1826" s="2">
        <f t="shared" si="169"/>
        <v>3.9939463531355024E-2</v>
      </c>
      <c r="F1826" s="2">
        <f t="shared" si="167"/>
        <v>7.8481913365442066E-2</v>
      </c>
      <c r="G1826" s="2">
        <f t="shared" si="165"/>
        <v>-3.8542449834087042E-2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5">
        <f>TITRES_STAT!D1830</f>
        <v>6.8719999999999999</v>
      </c>
      <c r="C1827" s="2">
        <f t="shared" si="168"/>
        <v>6.9515705554760645</v>
      </c>
      <c r="D1827" s="2">
        <f t="shared" si="170"/>
        <v>6.922091171914472</v>
      </c>
      <c r="E1827" s="2">
        <f t="shared" si="169"/>
        <v>2.947938356159252E-2</v>
      </c>
      <c r="F1827" s="2">
        <f t="shared" si="167"/>
        <v>6.8681407404672157E-2</v>
      </c>
      <c r="G1827" s="2">
        <f t="shared" si="165"/>
        <v>-3.9202023843079636E-2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5">
        <f>TITRES_STAT!D1831</f>
        <v>6.8719999999999999</v>
      </c>
      <c r="C1828" s="2">
        <f t="shared" si="168"/>
        <v>6.9393289315566697</v>
      </c>
      <c r="D1828" s="2">
        <f t="shared" si="170"/>
        <v>6.9183807147356218</v>
      </c>
      <c r="E1828" s="2">
        <f t="shared" si="169"/>
        <v>2.0948216821047971E-2</v>
      </c>
      <c r="F1828" s="2">
        <f t="shared" si="167"/>
        <v>5.9134769287947322E-2</v>
      </c>
      <c r="G1828" s="2">
        <f t="shared" ref="G1828:G1891" si="171">E1828-F1828</f>
        <v>-3.8186552466899351E-2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5">
        <f>TITRES_STAT!D1832</f>
        <v>7.0780000000000003</v>
      </c>
      <c r="C1829" s="2">
        <f t="shared" si="168"/>
        <v>6.9172783267017968</v>
      </c>
      <c r="D1829" s="2">
        <f t="shared" si="170"/>
        <v>6.9302043654959462</v>
      </c>
      <c r="E1829" s="2">
        <f t="shared" si="169"/>
        <v>-1.2926038794149441E-2</v>
      </c>
      <c r="F1829" s="2">
        <f t="shared" ref="F1829:F1892" si="173">(E1829*(2/(10)))+((1-(2/10))*F1828)</f>
        <v>4.4722607671527977E-2</v>
      </c>
      <c r="G1829" s="2">
        <f t="shared" si="171"/>
        <v>-5.7648646465677418E-2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5">
        <f>TITRES_STAT!D1833</f>
        <v>7.0780000000000003</v>
      </c>
      <c r="C1830" s="2">
        <f t="shared" si="168"/>
        <v>6.9103124302861358</v>
      </c>
      <c r="D1830" s="2">
        <f t="shared" si="170"/>
        <v>6.9411521902740247</v>
      </c>
      <c r="E1830" s="2">
        <f t="shared" si="169"/>
        <v>-3.0839759987888904E-2</v>
      </c>
      <c r="F1830" s="2">
        <f t="shared" si="173"/>
        <v>2.9610134139644598E-2</v>
      </c>
      <c r="G1830" s="2">
        <f t="shared" si="171"/>
        <v>-6.0449894127533502E-2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5">
        <f>TITRES_STAT!D1834</f>
        <v>7.0780000000000003</v>
      </c>
      <c r="C1831" s="2">
        <f t="shared" si="168"/>
        <v>6.904418210242115</v>
      </c>
      <c r="D1831" s="2">
        <f t="shared" si="170"/>
        <v>6.9512890650685417</v>
      </c>
      <c r="E1831" s="2">
        <f t="shared" si="169"/>
        <v>-4.6870854826426722E-2</v>
      </c>
      <c r="F1831" s="2">
        <f t="shared" si="173"/>
        <v>1.4313936346430335E-2</v>
      </c>
      <c r="G1831" s="2">
        <f t="shared" si="171"/>
        <v>-6.1184791172857057E-2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5">
        <f>TITRES_STAT!D1835</f>
        <v>7.2539999999999996</v>
      </c>
      <c r="C1832" s="2">
        <f t="shared" si="168"/>
        <v>6.8758923317433274</v>
      </c>
      <c r="D1832" s="2">
        <f t="shared" si="170"/>
        <v>6.9737120972856861</v>
      </c>
      <c r="E1832" s="2">
        <f t="shared" si="169"/>
        <v>-9.7819765542358716E-2</v>
      </c>
      <c r="F1832" s="2">
        <f t="shared" si="173"/>
        <v>-8.1128040313274748E-3</v>
      </c>
      <c r="G1832" s="2">
        <f t="shared" si="171"/>
        <v>-8.9706961511031247E-2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5">
        <f>TITRES_STAT!D1836</f>
        <v>7.2539999999999996</v>
      </c>
      <c r="C1833" s="2">
        <f t="shared" si="168"/>
        <v>6.8752935114751237</v>
      </c>
      <c r="D1833" s="2">
        <f t="shared" si="170"/>
        <v>6.9944741641534129</v>
      </c>
      <c r="E1833" s="2">
        <f t="shared" si="169"/>
        <v>-0.11918065267828926</v>
      </c>
      <c r="F1833" s="2">
        <f t="shared" si="173"/>
        <v>-3.0326373760719831E-2</v>
      </c>
      <c r="G1833" s="2">
        <f t="shared" si="171"/>
        <v>-8.8854278917569418E-2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5">
        <f>TITRES_STAT!D1837</f>
        <v>7.2539999999999996</v>
      </c>
      <c r="C1834" s="2">
        <f t="shared" si="168"/>
        <v>6.8747868174020281</v>
      </c>
      <c r="D1834" s="2">
        <f t="shared" si="170"/>
        <v>7.0136983001420496</v>
      </c>
      <c r="E1834" s="2">
        <f t="shared" si="169"/>
        <v>-0.13891148274002152</v>
      </c>
      <c r="F1834" s="2">
        <f t="shared" si="173"/>
        <v>-5.2043395556580177E-2</v>
      </c>
      <c r="G1834" s="2">
        <f t="shared" si="171"/>
        <v>-8.6868087183441342E-2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5">
        <f>TITRES_STAT!D1838</f>
        <v>7.2539999999999996</v>
      </c>
      <c r="C1835" s="2">
        <f t="shared" si="168"/>
        <v>6.8743580762632543</v>
      </c>
      <c r="D1835" s="2">
        <f t="shared" si="170"/>
        <v>7.0314984260574533</v>
      </c>
      <c r="E1835" s="2">
        <f t="shared" si="169"/>
        <v>-0.157140349794199</v>
      </c>
      <c r="F1835" s="2">
        <f t="shared" si="173"/>
        <v>-7.3062786404103949E-2</v>
      </c>
      <c r="G1835" s="2">
        <f t="shared" si="171"/>
        <v>-8.4077563390095048E-2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5">
        <f>TITRES_STAT!D1839</f>
        <v>7.2539999999999996</v>
      </c>
      <c r="C1836" s="2">
        <f t="shared" si="168"/>
        <v>6.8856876029919842</v>
      </c>
      <c r="D1836" s="2">
        <f t="shared" si="170"/>
        <v>7.0479800241272716</v>
      </c>
      <c r="E1836" s="2">
        <f t="shared" si="169"/>
        <v>-0.16229242113528741</v>
      </c>
      <c r="F1836" s="2">
        <f t="shared" si="173"/>
        <v>-9.0908713350340647E-2</v>
      </c>
      <c r="G1836" s="2">
        <f t="shared" si="171"/>
        <v>-7.1383707784946765E-2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5">
        <f>TITRES_STAT!D1840</f>
        <v>7.2539999999999996</v>
      </c>
      <c r="C1837" s="2">
        <f t="shared" si="168"/>
        <v>6.8835818179162942</v>
      </c>
      <c r="D1837" s="2">
        <f t="shared" si="170"/>
        <v>7.0632407630808078</v>
      </c>
      <c r="E1837" s="2">
        <f t="shared" si="169"/>
        <v>-0.17965894516451364</v>
      </c>
      <c r="F1837" s="2">
        <f t="shared" si="173"/>
        <v>-0.10865875971317525</v>
      </c>
      <c r="G1837" s="2">
        <f t="shared" si="171"/>
        <v>-7.1000185451338391E-2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5">
        <f>TITRES_STAT!D1841</f>
        <v>7.2939999999999996</v>
      </c>
      <c r="C1838" s="2">
        <f t="shared" si="168"/>
        <v>6.8817999997753256</v>
      </c>
      <c r="D1838" s="2">
        <f t="shared" si="170"/>
        <v>7.0803340398896371</v>
      </c>
      <c r="E1838" s="2">
        <f t="shared" si="169"/>
        <v>-0.19853404011431142</v>
      </c>
      <c r="F1838" s="2">
        <f t="shared" si="173"/>
        <v>-0.12663381579340249</v>
      </c>
      <c r="G1838" s="2">
        <f t="shared" si="171"/>
        <v>-7.1900224320908923E-2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5">
        <f>TITRES_STAT!D1842</f>
        <v>7.2539999999999996</v>
      </c>
      <c r="C1839" s="2">
        <f t="shared" si="168"/>
        <v>6.9119846151945064</v>
      </c>
      <c r="D1839" s="2">
        <f t="shared" si="170"/>
        <v>7.093198185082997</v>
      </c>
      <c r="E1839" s="2">
        <f t="shared" si="169"/>
        <v>-0.18121356988849069</v>
      </c>
      <c r="F1839" s="2">
        <f t="shared" si="173"/>
        <v>-0.13754976661242013</v>
      </c>
      <c r="G1839" s="2">
        <f t="shared" si="171"/>
        <v>-4.3663803276070556E-2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5">
        <f>TITRES_STAT!D1843</f>
        <v>7.3419999999999996</v>
      </c>
      <c r="C1840" s="2">
        <f t="shared" si="168"/>
        <v>6.9375254436261207</v>
      </c>
      <c r="D1840" s="2">
        <f t="shared" si="170"/>
        <v>7.1116279491509236</v>
      </c>
      <c r="E1840" s="2">
        <f t="shared" si="169"/>
        <v>-0.17410250552480289</v>
      </c>
      <c r="F1840" s="2">
        <f t="shared" si="173"/>
        <v>-0.14486031439489669</v>
      </c>
      <c r="G1840" s="2">
        <f t="shared" si="171"/>
        <v>-2.9242191129906198E-2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5">
        <f>TITRES_STAT!D1844</f>
        <v>7.415</v>
      </c>
      <c r="C1841" s="2">
        <f t="shared" si="168"/>
        <v>6.9591369138374866</v>
      </c>
      <c r="D1841" s="2">
        <f t="shared" si="170"/>
        <v>7.1340999529175217</v>
      </c>
      <c r="E1841" s="2">
        <f t="shared" si="169"/>
        <v>-0.17496303908003519</v>
      </c>
      <c r="F1841" s="2">
        <f t="shared" si="173"/>
        <v>-0.15088085933192441</v>
      </c>
      <c r="G1841" s="2">
        <f t="shared" si="171"/>
        <v>-2.4082179748110777E-2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5">
        <f>TITRES_STAT!D1845</f>
        <v>7.2539999999999996</v>
      </c>
      <c r="C1842" s="2">
        <f t="shared" si="168"/>
        <v>7.0045004655547967</v>
      </c>
      <c r="D1842" s="2">
        <f t="shared" si="170"/>
        <v>7.1429814378865935</v>
      </c>
      <c r="E1842" s="2">
        <f t="shared" si="169"/>
        <v>-0.13848097233179679</v>
      </c>
      <c r="F1842" s="2">
        <f t="shared" si="173"/>
        <v>-0.14840088193189888</v>
      </c>
      <c r="G1842" s="2">
        <f t="shared" si="171"/>
        <v>9.9199096001020837E-3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5">
        <f>TITRES_STAT!D1846</f>
        <v>7.2539999999999996</v>
      </c>
      <c r="C1843" s="2">
        <f t="shared" si="168"/>
        <v>7.0428850093155972</v>
      </c>
      <c r="D1843" s="2">
        <f t="shared" si="170"/>
        <v>7.1512050350801797</v>
      </c>
      <c r="E1843" s="2">
        <f t="shared" si="169"/>
        <v>-0.10832002576458244</v>
      </c>
      <c r="F1843" s="2">
        <f t="shared" si="173"/>
        <v>-0.14038471069843561</v>
      </c>
      <c r="G1843" s="2">
        <f t="shared" si="171"/>
        <v>3.2064684933853171E-2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5">
        <f>TITRES_STAT!D1847</f>
        <v>7.4950000000000001</v>
      </c>
      <c r="C1844" s="2">
        <f t="shared" si="168"/>
        <v>7.0753642386516589</v>
      </c>
      <c r="D1844" s="2">
        <f t="shared" si="170"/>
        <v>7.1766713287779442</v>
      </c>
      <c r="E1844" s="2">
        <f t="shared" si="169"/>
        <v>-0.10130709012628536</v>
      </c>
      <c r="F1844" s="2">
        <f t="shared" si="173"/>
        <v>-0.13256918658400557</v>
      </c>
      <c r="G1844" s="2">
        <f t="shared" si="171"/>
        <v>3.1262096457720212E-2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5">
        <f>TITRES_STAT!D1848</f>
        <v>7.181</v>
      </c>
      <c r="C1845" s="2">
        <f t="shared" si="168"/>
        <v>7.1028466634744802</v>
      </c>
      <c r="D1845" s="2">
        <f t="shared" si="170"/>
        <v>7.1769919710906898</v>
      </c>
      <c r="E1845" s="2">
        <f t="shared" si="169"/>
        <v>-7.4145307616209521E-2</v>
      </c>
      <c r="F1845" s="2">
        <f t="shared" si="173"/>
        <v>-0.12088441079044637</v>
      </c>
      <c r="G1845" s="2">
        <f t="shared" si="171"/>
        <v>4.6739103174236851E-2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5">
        <f>TITRES_STAT!D1849</f>
        <v>7.3339999999999996</v>
      </c>
      <c r="C1846" s="2">
        <f t="shared" si="168"/>
        <v>7.1261010229399453</v>
      </c>
      <c r="D1846" s="2">
        <f t="shared" si="170"/>
        <v>7.1886221954543421</v>
      </c>
      <c r="E1846" s="2">
        <f t="shared" si="169"/>
        <v>-6.2521172514396817E-2</v>
      </c>
      <c r="F1846" s="2">
        <f t="shared" si="173"/>
        <v>-0.10921176313523646</v>
      </c>
      <c r="G1846" s="2">
        <f t="shared" si="171"/>
        <v>4.6690590620839648E-2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5">
        <f>TITRES_STAT!D1850</f>
        <v>7.3339999999999996</v>
      </c>
      <c r="C1847" s="2">
        <f t="shared" si="168"/>
        <v>7.1457777886414924</v>
      </c>
      <c r="D1847" s="2">
        <f t="shared" si="170"/>
        <v>7.1993909217169838</v>
      </c>
      <c r="E1847" s="2">
        <f t="shared" si="169"/>
        <v>-5.3613133075491426E-2</v>
      </c>
      <c r="F1847" s="2">
        <f t="shared" si="173"/>
        <v>-9.809203712328747E-2</v>
      </c>
      <c r="G1847" s="2">
        <f t="shared" si="171"/>
        <v>4.4478904047796045E-2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5">
        <f>TITRES_STAT!D1851</f>
        <v>7.3339999999999996</v>
      </c>
      <c r="C1848" s="2">
        <f t="shared" si="168"/>
        <v>7.1685812057735703</v>
      </c>
      <c r="D1848" s="2">
        <f t="shared" si="170"/>
        <v>7.2093619645527625</v>
      </c>
      <c r="E1848" s="2">
        <f t="shared" si="169"/>
        <v>-4.0780758779192183E-2</v>
      </c>
      <c r="F1848" s="2">
        <f t="shared" si="173"/>
        <v>-8.662978145446841E-2</v>
      </c>
      <c r="G1848" s="2">
        <f t="shared" si="171"/>
        <v>4.5849022675276227E-2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5">
        <f>TITRES_STAT!D1852</f>
        <v>7.3339999999999996</v>
      </c>
      <c r="C1849" s="2">
        <f t="shared" si="168"/>
        <v>7.181722558731483</v>
      </c>
      <c r="D1849" s="2">
        <f t="shared" si="170"/>
        <v>7.2185944116229281</v>
      </c>
      <c r="E1849" s="2">
        <f t="shared" si="169"/>
        <v>-3.6871852891445123E-2</v>
      </c>
      <c r="F1849" s="2">
        <f t="shared" si="173"/>
        <v>-7.6678195741863756E-2</v>
      </c>
      <c r="G1849" s="2">
        <f t="shared" si="171"/>
        <v>3.9806342850418633E-2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5">
        <f>TITRES_STAT!D1853</f>
        <v>7.415</v>
      </c>
      <c r="C1850" s="2">
        <f t="shared" si="168"/>
        <v>7.2063806266189472</v>
      </c>
      <c r="D1850" s="2">
        <f t="shared" si="170"/>
        <v>7.2331429737249335</v>
      </c>
      <c r="E1850" s="2">
        <f t="shared" si="169"/>
        <v>-2.676234710598635E-2</v>
      </c>
      <c r="F1850" s="2">
        <f t="shared" si="173"/>
        <v>-6.6695026014688269E-2</v>
      </c>
      <c r="G1850" s="2">
        <f t="shared" si="171"/>
        <v>3.9932678908701918E-2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5">
        <f>TITRES_STAT!D1854</f>
        <v>7.415</v>
      </c>
      <c r="C1851" s="2">
        <f t="shared" si="168"/>
        <v>7.2384759148314171</v>
      </c>
      <c r="D1851" s="2">
        <f t="shared" si="170"/>
        <v>7.2466138645601239</v>
      </c>
      <c r="E1851" s="2">
        <f t="shared" si="169"/>
        <v>-8.1379497287068503E-3</v>
      </c>
      <c r="F1851" s="2">
        <f t="shared" si="173"/>
        <v>-5.4983610757491988E-2</v>
      </c>
      <c r="G1851" s="2">
        <f t="shared" si="171"/>
        <v>4.6845661028785138E-2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5">
        <f>TITRES_STAT!D1855</f>
        <v>7.415</v>
      </c>
      <c r="C1852" s="2">
        <f t="shared" si="168"/>
        <v>7.2408642356265833</v>
      </c>
      <c r="D1852" s="2">
        <f t="shared" si="170"/>
        <v>7.259086911629745</v>
      </c>
      <c r="E1852" s="2">
        <f t="shared" si="169"/>
        <v>-1.8222676003161631E-2</v>
      </c>
      <c r="F1852" s="2">
        <f t="shared" si="173"/>
        <v>-4.7631423806625918E-2</v>
      </c>
      <c r="G1852" s="2">
        <f t="shared" si="171"/>
        <v>2.9408747803464287E-2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5">
        <f>TITRES_STAT!D1856</f>
        <v>7.415</v>
      </c>
      <c r="C1853" s="2">
        <f t="shared" si="168"/>
        <v>7.2428851224532629</v>
      </c>
      <c r="D1853" s="2">
        <f t="shared" si="170"/>
        <v>7.2706360292868011</v>
      </c>
      <c r="E1853" s="2">
        <f t="shared" si="169"/>
        <v>-2.7750906833538203E-2</v>
      </c>
      <c r="F1853" s="2">
        <f t="shared" si="173"/>
        <v>-4.3655320412008383E-2</v>
      </c>
      <c r="G1853" s="2">
        <f t="shared" si="171"/>
        <v>1.5904413578470181E-2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5">
        <f>TITRES_STAT!D1857</f>
        <v>7.415</v>
      </c>
      <c r="C1854" s="2">
        <f t="shared" si="168"/>
        <v>7.281672026691222</v>
      </c>
      <c r="D1854" s="2">
        <f t="shared" si="170"/>
        <v>7.2813296567470385</v>
      </c>
      <c r="E1854" s="2">
        <f t="shared" si="169"/>
        <v>3.4236994418357369E-4</v>
      </c>
      <c r="F1854" s="2">
        <f t="shared" si="173"/>
        <v>-3.4855782340769997E-2</v>
      </c>
      <c r="G1854" s="2">
        <f t="shared" si="171"/>
        <v>3.5198152284953571E-2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5">
        <f>TITRES_STAT!D1858</f>
        <v>7.415</v>
      </c>
      <c r="C1855" s="2">
        <f t="shared" si="168"/>
        <v>7.2661840225848806</v>
      </c>
      <c r="D1855" s="2">
        <f t="shared" si="170"/>
        <v>7.2912311636546656</v>
      </c>
      <c r="E1855" s="2">
        <f t="shared" si="169"/>
        <v>-2.5047141069785006E-2</v>
      </c>
      <c r="F1855" s="2">
        <f t="shared" si="173"/>
        <v>-3.2894054086573005E-2</v>
      </c>
      <c r="G1855" s="2">
        <f t="shared" si="171"/>
        <v>7.8469130167879986E-3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5">
        <f>TITRES_STAT!D1859</f>
        <v>7.407</v>
      </c>
      <c r="C1856" s="2">
        <f t="shared" si="168"/>
        <v>7.2766172498795143</v>
      </c>
      <c r="D1856" s="2">
        <f t="shared" si="170"/>
        <v>7.2998066330135796</v>
      </c>
      <c r="E1856" s="2">
        <f t="shared" si="169"/>
        <v>-2.3189383134065267E-2</v>
      </c>
      <c r="F1856" s="2">
        <f t="shared" si="173"/>
        <v>-3.0953119896071461E-2</v>
      </c>
      <c r="G1856" s="2">
        <f t="shared" si="171"/>
        <v>7.7637367620061945E-3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5">
        <f>TITRES_STAT!D1860</f>
        <v>7.2619999999999996</v>
      </c>
      <c r="C1857" s="2">
        <f t="shared" si="168"/>
        <v>7.2854453652826656</v>
      </c>
      <c r="D1857" s="2">
        <f t="shared" si="170"/>
        <v>7.2970061416792404</v>
      </c>
      <c r="E1857" s="2">
        <f t="shared" si="169"/>
        <v>-1.1560776396574823E-2</v>
      </c>
      <c r="F1857" s="2">
        <f t="shared" si="173"/>
        <v>-2.7074651196172132E-2</v>
      </c>
      <c r="G1857" s="2">
        <f t="shared" si="171"/>
        <v>1.5513874799597309E-2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5">
        <f>TITRES_STAT!D1861</f>
        <v>7.415</v>
      </c>
      <c r="C1858" s="2">
        <f t="shared" si="168"/>
        <v>7.2929153090853323</v>
      </c>
      <c r="D1858" s="2">
        <f t="shared" si="170"/>
        <v>7.3057464274807788</v>
      </c>
      <c r="E1858" s="2">
        <f t="shared" si="169"/>
        <v>-1.2831118395446595E-2</v>
      </c>
      <c r="F1858" s="2">
        <f t="shared" si="173"/>
        <v>-2.4225944636027025E-2</v>
      </c>
      <c r="G1858" s="2">
        <f t="shared" si="171"/>
        <v>1.1394826240580431E-2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5">
        <f>TITRES_STAT!D1862</f>
        <v>7.6159999999999997</v>
      </c>
      <c r="C1859" s="2">
        <f t="shared" si="168"/>
        <v>7.2992360307645123</v>
      </c>
      <c r="D1859" s="2">
        <f t="shared" si="170"/>
        <v>7.3287281735933139</v>
      </c>
      <c r="E1859" s="2">
        <f t="shared" si="169"/>
        <v>-2.9492142828801526E-2</v>
      </c>
      <c r="F1859" s="2">
        <f t="shared" si="173"/>
        <v>-2.527918427458193E-2</v>
      </c>
      <c r="G1859" s="2">
        <f t="shared" si="171"/>
        <v>-4.2129585542195966E-3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5">
        <f>TITRES_STAT!D1863</f>
        <v>7.415</v>
      </c>
      <c r="C1860" s="2">
        <f t="shared" si="168"/>
        <v>7.3170458721853571</v>
      </c>
      <c r="D1860" s="2">
        <f t="shared" si="170"/>
        <v>7.3351186792530685</v>
      </c>
      <c r="E1860" s="2">
        <f t="shared" si="169"/>
        <v>-1.8072807067711416E-2</v>
      </c>
      <c r="F1860" s="2">
        <f t="shared" si="173"/>
        <v>-2.3837908833207827E-2</v>
      </c>
      <c r="G1860" s="2">
        <f t="shared" si="171"/>
        <v>5.765101765496411E-3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5">
        <f>TITRES_STAT!D1864</f>
        <v>7.5519999999999996</v>
      </c>
      <c r="C1861" s="2">
        <f t="shared" si="168"/>
        <v>7.3321157380029947</v>
      </c>
      <c r="D1861" s="2">
        <f t="shared" si="170"/>
        <v>7.3511839622713602</v>
      </c>
      <c r="E1861" s="2">
        <f t="shared" si="169"/>
        <v>-1.9068224268365519E-2</v>
      </c>
      <c r="F1861" s="2">
        <f t="shared" si="173"/>
        <v>-2.2883971920239367E-2</v>
      </c>
      <c r="G1861" s="2">
        <f t="shared" si="171"/>
        <v>3.8157476518738478E-3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5">
        <f>TITRES_STAT!D1865</f>
        <v>7.5519999999999996</v>
      </c>
      <c r="C1862" s="2">
        <f t="shared" si="168"/>
        <v>7.3448671629256106</v>
      </c>
      <c r="D1862" s="2">
        <f t="shared" si="170"/>
        <v>7.3660592243253333</v>
      </c>
      <c r="E1862" s="2">
        <f t="shared" si="169"/>
        <v>-2.1192061399722739E-2</v>
      </c>
      <c r="F1862" s="2">
        <f t="shared" si="173"/>
        <v>-2.2545589816136042E-2</v>
      </c>
      <c r="G1862" s="2">
        <f t="shared" si="171"/>
        <v>1.3535284164133028E-3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5">
        <f>TITRES_STAT!D1866</f>
        <v>7.2539999999999996</v>
      </c>
      <c r="C1863" s="2">
        <f t="shared" si="168"/>
        <v>7.3556568301678249</v>
      </c>
      <c r="D1863" s="2">
        <f t="shared" si="170"/>
        <v>7.3577585410419744</v>
      </c>
      <c r="E1863" s="2">
        <f t="shared" si="169"/>
        <v>-2.1017108741494539E-3</v>
      </c>
      <c r="F1863" s="2">
        <f t="shared" si="173"/>
        <v>-1.8456814027738726E-2</v>
      </c>
      <c r="G1863" s="2">
        <f t="shared" si="171"/>
        <v>1.6355103153589273E-2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5">
        <f>TITRES_STAT!D1867</f>
        <v>7.5439999999999996</v>
      </c>
      <c r="C1864" s="2">
        <f t="shared" si="168"/>
        <v>7.3647865486035444</v>
      </c>
      <c r="D1864" s="2">
        <f t="shared" si="170"/>
        <v>7.3715542046684943</v>
      </c>
      <c r="E1864" s="2">
        <f t="shared" si="169"/>
        <v>-6.7676560649498896E-3</v>
      </c>
      <c r="F1864" s="2">
        <f t="shared" si="173"/>
        <v>-1.6118982435180958E-2</v>
      </c>
      <c r="G1864" s="2">
        <f t="shared" si="171"/>
        <v>9.3513263702310681E-3</v>
      </c>
      <c r="H1864" s="2" t="str">
        <f t="shared" si="172"/>
        <v>Sell</v>
      </c>
    </row>
    <row r="1865" spans="1:8" ht="13.5" x14ac:dyDescent="0.25">
      <c r="A1865" s="3">
        <f>TITRES_STAT!B1868</f>
        <v>44727</v>
      </c>
      <c r="B1865" s="5">
        <f>TITRES_STAT!D1868</f>
        <v>7.5439999999999996</v>
      </c>
      <c r="C1865" s="2">
        <f t="shared" si="168"/>
        <v>7.3725116949722302</v>
      </c>
      <c r="D1865" s="2">
        <f t="shared" si="170"/>
        <v>7.3843279672856426</v>
      </c>
      <c r="E1865" s="2">
        <f t="shared" si="169"/>
        <v>-1.1816272313412313E-2</v>
      </c>
      <c r="F1865" s="2">
        <f t="shared" si="173"/>
        <v>-1.525844041082723E-2</v>
      </c>
      <c r="G1865" s="2">
        <f t="shared" si="171"/>
        <v>3.4421680974149171E-3</v>
      </c>
      <c r="H1865" s="2" t="str">
        <f t="shared" si="172"/>
        <v>Sell</v>
      </c>
    </row>
    <row r="1866" spans="1:8" ht="13.5" x14ac:dyDescent="0.25">
      <c r="A1866" s="3">
        <f>TITRES_STAT!B1869</f>
        <v>44728</v>
      </c>
      <c r="B1866" s="5">
        <f>TITRES_STAT!D1869</f>
        <v>7.5439999999999996</v>
      </c>
      <c r="C1866" s="2">
        <f t="shared" si="168"/>
        <v>7.3778175880534258</v>
      </c>
      <c r="D1866" s="2">
        <f t="shared" si="170"/>
        <v>7.3961555252644837</v>
      </c>
      <c r="E1866" s="2">
        <f t="shared" si="169"/>
        <v>-1.833793721105792E-2</v>
      </c>
      <c r="F1866" s="2">
        <f t="shared" si="173"/>
        <v>-1.587433977087337E-2</v>
      </c>
      <c r="G1866" s="2">
        <f t="shared" si="171"/>
        <v>-2.4635974401845499E-3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5">
        <f>TITRES_STAT!D1870</f>
        <v>7.5439999999999996</v>
      </c>
      <c r="C1867" s="2">
        <f t="shared" si="168"/>
        <v>7.3599994975836678</v>
      </c>
      <c r="D1867" s="2">
        <f t="shared" si="170"/>
        <v>7.4071069678374846</v>
      </c>
      <c r="E1867" s="2">
        <f t="shared" si="169"/>
        <v>-4.7107470253816786E-2</v>
      </c>
      <c r="F1867" s="2">
        <f t="shared" si="173"/>
        <v>-2.2120965867462053E-2</v>
      </c>
      <c r="G1867" s="2">
        <f t="shared" si="171"/>
        <v>-2.4986504386354733E-2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5">
        <f>TITRES_STAT!D1871</f>
        <v>7.5439999999999996</v>
      </c>
      <c r="C1868" s="2">
        <f t="shared" si="168"/>
        <v>7.3684611133400271</v>
      </c>
      <c r="D1868" s="2">
        <f t="shared" si="170"/>
        <v>7.4172471924421153</v>
      </c>
      <c r="E1868" s="2">
        <f t="shared" si="169"/>
        <v>-4.8786079102088209E-2</v>
      </c>
      <c r="F1868" s="2">
        <f t="shared" si="173"/>
        <v>-2.7453988514387285E-2</v>
      </c>
      <c r="G1868" s="2">
        <f t="shared" si="171"/>
        <v>-2.1332090587700924E-2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5">
        <f>TITRES_STAT!D1872</f>
        <v>7.5439999999999996</v>
      </c>
      <c r="C1869" s="2">
        <f t="shared" si="168"/>
        <v>7.4065440189800231</v>
      </c>
      <c r="D1869" s="2">
        <f t="shared" si="170"/>
        <v>7.4266362892982549</v>
      </c>
      <c r="E1869" s="2">
        <f t="shared" si="169"/>
        <v>-2.0092270318231797E-2</v>
      </c>
      <c r="F1869" s="2">
        <f t="shared" si="173"/>
        <v>-2.5981644875156189E-2</v>
      </c>
      <c r="G1869" s="2">
        <f t="shared" si="171"/>
        <v>5.8893745569243913E-3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5">
        <f>TITRES_STAT!D1873</f>
        <v>7.2539999999999996</v>
      </c>
      <c r="C1870" s="2">
        <f t="shared" si="168"/>
        <v>7.4078449391369432</v>
      </c>
      <c r="D1870" s="2">
        <f t="shared" si="170"/>
        <v>7.4138484160169025</v>
      </c>
      <c r="E1870" s="2">
        <f t="shared" si="169"/>
        <v>-6.0034768799592797E-3</v>
      </c>
      <c r="F1870" s="2">
        <f t="shared" si="173"/>
        <v>-2.198601127611681E-2</v>
      </c>
      <c r="G1870" s="2">
        <f t="shared" si="171"/>
        <v>1.598253439615753E-2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5">
        <f>TITRES_STAT!D1874</f>
        <v>7.2539999999999996</v>
      </c>
      <c r="C1871" s="2">
        <f t="shared" ref="C1871:C1934" si="174">$C$4*B1861+C1870*(1-$C$4)</f>
        <v>7.4300226408081826</v>
      </c>
      <c r="D1871" s="2">
        <f t="shared" si="170"/>
        <v>7.4020077926082433</v>
      </c>
      <c r="E1871" s="2">
        <f t="shared" si="169"/>
        <v>2.8014848199939379E-2</v>
      </c>
      <c r="F1871" s="2">
        <f t="shared" si="173"/>
        <v>-1.1985839380905571E-2</v>
      </c>
      <c r="G1871" s="2">
        <f t="shared" si="171"/>
        <v>4.0000687580844949E-2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5">
        <f>TITRES_STAT!D1875</f>
        <v>7.2539999999999996</v>
      </c>
      <c r="C1872" s="2">
        <f t="shared" si="174"/>
        <v>7.4487883883761548</v>
      </c>
      <c r="D1872" s="2">
        <f t="shared" si="170"/>
        <v>7.3910442524150408</v>
      </c>
      <c r="E1872" s="2">
        <f t="shared" si="169"/>
        <v>5.774413596111394E-2</v>
      </c>
      <c r="F1872" s="2">
        <f t="shared" si="173"/>
        <v>1.9601556874983325E-3</v>
      </c>
      <c r="G1872" s="2">
        <f t="shared" si="171"/>
        <v>5.5783980273615606E-2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5">
        <f>TITRES_STAT!D1876</f>
        <v>7.2539999999999996</v>
      </c>
      <c r="C1873" s="2">
        <f t="shared" si="174"/>
        <v>7.4188209440105926</v>
      </c>
      <c r="D1873" s="2">
        <f t="shared" si="170"/>
        <v>7.3808928263102231</v>
      </c>
      <c r="E1873" s="2">
        <f t="shared" si="169"/>
        <v>3.7928117700369413E-2</v>
      </c>
      <c r="F1873" s="2">
        <f t="shared" si="173"/>
        <v>9.1537480900725499E-3</v>
      </c>
      <c r="G1873" s="2">
        <f t="shared" si="171"/>
        <v>2.8774369610296863E-2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5">
        <f>TITRES_STAT!D1877</f>
        <v>7.2539999999999996</v>
      </c>
      <c r="C1874" s="2">
        <f t="shared" si="174"/>
        <v>7.4380792603166554</v>
      </c>
      <c r="D1874" s="2">
        <f t="shared" si="170"/>
        <v>7.3714933576946517</v>
      </c>
      <c r="E1874" s="2">
        <f t="shared" si="169"/>
        <v>6.6585902622003701E-2</v>
      </c>
      <c r="F1874" s="2">
        <f t="shared" si="173"/>
        <v>2.0640178996458782E-2</v>
      </c>
      <c r="G1874" s="2">
        <f t="shared" si="171"/>
        <v>4.5945723625544915E-2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5">
        <f>TITRES_STAT!D1878</f>
        <v>7.2539999999999996</v>
      </c>
      <c r="C1875" s="2">
        <f t="shared" si="174"/>
        <v>7.454374758729478</v>
      </c>
      <c r="D1875" s="2">
        <f t="shared" si="170"/>
        <v>7.3627901460135661</v>
      </c>
      <c r="E1875" s="2">
        <f t="shared" si="169"/>
        <v>9.1584612715911895E-2</v>
      </c>
      <c r="F1875" s="2">
        <f t="shared" si="173"/>
        <v>3.4829065740349406E-2</v>
      </c>
      <c r="G1875" s="2">
        <f t="shared" si="171"/>
        <v>5.6755546975562489E-2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5">
        <f>TITRES_STAT!D1879</f>
        <v>7.2539999999999996</v>
      </c>
      <c r="C1876" s="2">
        <f t="shared" si="174"/>
        <v>7.4681632573864816</v>
      </c>
      <c r="D1876" s="2">
        <f t="shared" si="170"/>
        <v>7.3547316166792278</v>
      </c>
      <c r="E1876" s="2">
        <f t="shared" si="169"/>
        <v>0.11343164070725376</v>
      </c>
      <c r="F1876" s="2">
        <f t="shared" si="173"/>
        <v>5.0549580733730282E-2</v>
      </c>
      <c r="G1876" s="2">
        <f t="shared" si="171"/>
        <v>6.2882059973523474E-2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5">
        <f>TITRES_STAT!D1880</f>
        <v>7.2539999999999996</v>
      </c>
      <c r="C1877" s="2">
        <f t="shared" si="174"/>
        <v>7.4798304485577924</v>
      </c>
      <c r="D1877" s="2">
        <f t="shared" si="170"/>
        <v>7.3472700154437298</v>
      </c>
      <c r="E1877" s="2">
        <f t="shared" si="169"/>
        <v>0.13256043311406263</v>
      </c>
      <c r="F1877" s="2">
        <f t="shared" si="173"/>
        <v>6.6951751209796753E-2</v>
      </c>
      <c r="G1877" s="2">
        <f t="shared" si="171"/>
        <v>6.5608681904265873E-2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5">
        <f>TITRES_STAT!D1881</f>
        <v>7.5759999999999996</v>
      </c>
      <c r="C1878" s="2">
        <f t="shared" si="174"/>
        <v>7.4897026872412091</v>
      </c>
      <c r="D1878" s="2">
        <f t="shared" si="170"/>
        <v>7.3642129772627127</v>
      </c>
      <c r="E1878" s="2">
        <f t="shared" si="169"/>
        <v>0.1254897099784964</v>
      </c>
      <c r="F1878" s="2">
        <f t="shared" si="173"/>
        <v>7.8659342963536688E-2</v>
      </c>
      <c r="G1878" s="2">
        <f t="shared" si="171"/>
        <v>4.6830367014959712E-2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5">
        <f>TITRES_STAT!D1882</f>
        <v>7.657</v>
      </c>
      <c r="C1879" s="2">
        <f t="shared" si="174"/>
        <v>7.4980561199733309</v>
      </c>
      <c r="D1879" s="2">
        <f t="shared" si="170"/>
        <v>7.3859009048728819</v>
      </c>
      <c r="E1879" s="2">
        <f t="shared" si="169"/>
        <v>0.11215521510044901</v>
      </c>
      <c r="F1879" s="2">
        <f t="shared" si="173"/>
        <v>8.5358517390919153E-2</v>
      </c>
      <c r="G1879" s="2">
        <f t="shared" si="171"/>
        <v>2.679669770952986E-2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5">
        <f>TITRES_STAT!D1883</f>
        <v>7.657</v>
      </c>
      <c r="C1880" s="2">
        <f t="shared" si="174"/>
        <v>7.4605090245928185</v>
      </c>
      <c r="D1880" s="2">
        <f t="shared" si="170"/>
        <v>7.4059823193267418</v>
      </c>
      <c r="E1880" s="2">
        <f t="shared" si="169"/>
        <v>5.4526705266076725E-2</v>
      </c>
      <c r="F1880" s="2">
        <f t="shared" si="173"/>
        <v>7.9192154965950667E-2</v>
      </c>
      <c r="G1880" s="2">
        <f t="shared" si="171"/>
        <v>-2.4665449699873943E-2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5">
        <f>TITRES_STAT!D1884</f>
        <v>7.657</v>
      </c>
      <c r="C1881" s="2">
        <f t="shared" si="174"/>
        <v>7.4287384054246921</v>
      </c>
      <c r="D1881" s="2">
        <f t="shared" si="170"/>
        <v>7.4245762215988345</v>
      </c>
      <c r="E1881" s="2">
        <f t="shared" si="169"/>
        <v>4.162183825857646E-3</v>
      </c>
      <c r="F1881" s="2">
        <f t="shared" si="173"/>
        <v>6.4186160737932069E-2</v>
      </c>
      <c r="G1881" s="2">
        <f t="shared" si="171"/>
        <v>-6.0023976912074423E-2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5">
        <f>TITRES_STAT!D1885</f>
        <v>7.657</v>
      </c>
      <c r="C1882" s="2">
        <f t="shared" si="174"/>
        <v>7.4018555738208942</v>
      </c>
      <c r="D1882" s="2">
        <f t="shared" si="170"/>
        <v>7.4417927977766984</v>
      </c>
      <c r="E1882" s="2">
        <f t="shared" si="169"/>
        <v>-3.9937223955804235E-2</v>
      </c>
      <c r="F1882" s="2">
        <f t="shared" si="173"/>
        <v>4.3361483799184808E-2</v>
      </c>
      <c r="G1882" s="2">
        <f t="shared" si="171"/>
        <v>-8.3298707754989043E-2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5">
        <f>TITRES_STAT!D1886</f>
        <v>7.657</v>
      </c>
      <c r="C1883" s="2">
        <f t="shared" si="174"/>
        <v>7.3791085624638342</v>
      </c>
      <c r="D1883" s="2">
        <f t="shared" si="170"/>
        <v>7.4577340720154615</v>
      </c>
      <c r="E1883" s="2">
        <f t="shared" si="169"/>
        <v>-7.8625509551627282E-2</v>
      </c>
      <c r="F1883" s="2">
        <f t="shared" si="173"/>
        <v>1.8964085129022392E-2</v>
      </c>
      <c r="G1883" s="2">
        <f t="shared" si="171"/>
        <v>-9.7589594680649677E-2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5">
        <f>TITRES_STAT!D1887</f>
        <v>7.657</v>
      </c>
      <c r="C1884" s="2">
        <f t="shared" si="174"/>
        <v>7.3598610913155529</v>
      </c>
      <c r="D1884" s="2">
        <f t="shared" si="170"/>
        <v>7.4724945111254266</v>
      </c>
      <c r="E1884" s="2">
        <f t="shared" ref="E1884:E1947" si="175">C1884-D1884</f>
        <v>-0.11263341980987374</v>
      </c>
      <c r="F1884" s="2">
        <f t="shared" si="173"/>
        <v>-7.3554158587568336E-3</v>
      </c>
      <c r="G1884" s="2">
        <f t="shared" si="171"/>
        <v>-0.1052780039511169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5">
        <f>TITRES_STAT!D1888</f>
        <v>7.657</v>
      </c>
      <c r="C1885" s="2">
        <f t="shared" si="174"/>
        <v>7.3435747695746993</v>
      </c>
      <c r="D1885" s="2">
        <f t="shared" ref="D1885:D1948" si="176">$D$4*B1885+(1-$D$4)*D1884</f>
        <v>7.4861615843753944</v>
      </c>
      <c r="E1885" s="2">
        <f t="shared" si="175"/>
        <v>-0.14258681480069502</v>
      </c>
      <c r="F1885" s="2">
        <f t="shared" si="173"/>
        <v>-3.4401695647144473E-2</v>
      </c>
      <c r="G1885" s="2">
        <f t="shared" si="171"/>
        <v>-0.10818511915355054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5">
        <f>TITRES_STAT!D1889</f>
        <v>7.657</v>
      </c>
      <c r="C1886" s="2">
        <f t="shared" si="174"/>
        <v>7.3297940357939773</v>
      </c>
      <c r="D1886" s="2">
        <f t="shared" si="176"/>
        <v>7.4988162818290682</v>
      </c>
      <c r="E1886" s="2">
        <f t="shared" si="175"/>
        <v>-0.16902224603509097</v>
      </c>
      <c r="F1886" s="2">
        <f t="shared" si="173"/>
        <v>-6.132580572473377E-2</v>
      </c>
      <c r="G1886" s="2">
        <f t="shared" si="171"/>
        <v>-0.1076964403103572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5">
        <f>TITRES_STAT!D1890</f>
        <v>7.657</v>
      </c>
      <c r="C1887" s="2">
        <f t="shared" si="174"/>
        <v>7.3181334149025954</v>
      </c>
      <c r="D1887" s="2">
        <f t="shared" si="176"/>
        <v>7.5105335942861737</v>
      </c>
      <c r="E1887" s="2">
        <f t="shared" si="175"/>
        <v>-0.19240017938357834</v>
      </c>
      <c r="F1887" s="2">
        <f t="shared" si="173"/>
        <v>-8.7540680456502679E-2</v>
      </c>
      <c r="G1887" s="2">
        <f t="shared" si="171"/>
        <v>-0.10485949892707566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5">
        <f>TITRES_STAT!D1891</f>
        <v>7.657</v>
      </c>
      <c r="C1888" s="2">
        <f t="shared" si="174"/>
        <v>7.3578051972252725</v>
      </c>
      <c r="D1888" s="2">
        <f t="shared" si="176"/>
        <v>7.5213829576723823</v>
      </c>
      <c r="E1888" s="2">
        <f t="shared" si="175"/>
        <v>-0.16357776044710981</v>
      </c>
      <c r="F1888" s="2">
        <f t="shared" si="173"/>
        <v>-0.10274809645462411</v>
      </c>
      <c r="G1888" s="2">
        <f t="shared" si="171"/>
        <v>-6.0829663992485697E-2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5">
        <f>TITRES_STAT!D1892</f>
        <v>7.657</v>
      </c>
      <c r="C1889" s="2">
        <f t="shared" si="174"/>
        <v>7.4038351668829225</v>
      </c>
      <c r="D1889" s="2">
        <f t="shared" si="176"/>
        <v>7.5314286645114645</v>
      </c>
      <c r="E1889" s="2">
        <f t="shared" si="175"/>
        <v>-0.127593497628542</v>
      </c>
      <c r="F1889" s="2">
        <f t="shared" si="173"/>
        <v>-0.1077171766894077</v>
      </c>
      <c r="G1889" s="2">
        <f t="shared" si="171"/>
        <v>-1.9876320939134301E-2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5">
        <f>TITRES_STAT!D1893</f>
        <v>7.657</v>
      </c>
      <c r="C1890" s="2">
        <f t="shared" si="174"/>
        <v>7.4427836027470882</v>
      </c>
      <c r="D1890" s="2">
        <f t="shared" si="176"/>
        <v>7.5407302449180227</v>
      </c>
      <c r="E1890" s="2">
        <f t="shared" si="175"/>
        <v>-9.7946642170934517E-2</v>
      </c>
      <c r="F1890" s="2">
        <f t="shared" si="173"/>
        <v>-0.10576306978571307</v>
      </c>
      <c r="G1890" s="2">
        <f t="shared" si="171"/>
        <v>7.8164276147785483E-3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5">
        <f>TITRES_STAT!D1894</f>
        <v>7.415</v>
      </c>
      <c r="C1891" s="2">
        <f t="shared" si="174"/>
        <v>7.4757399715552282</v>
      </c>
      <c r="D1891" s="2">
        <f t="shared" si="176"/>
        <v>7.5314168934426142</v>
      </c>
      <c r="E1891" s="2">
        <f t="shared" si="175"/>
        <v>-5.5676921887386044E-2</v>
      </c>
      <c r="F1891" s="2">
        <f t="shared" si="173"/>
        <v>-9.5745840206047678E-2</v>
      </c>
      <c r="G1891" s="2">
        <f t="shared" si="171"/>
        <v>4.0068918318661634E-2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5">
        <f>TITRES_STAT!D1895</f>
        <v>7.6239999999999997</v>
      </c>
      <c r="C1892" s="2">
        <f t="shared" si="174"/>
        <v>7.5036261297775004</v>
      </c>
      <c r="D1892" s="2">
        <f t="shared" si="176"/>
        <v>7.538274901335754</v>
      </c>
      <c r="E1892" s="2">
        <f t="shared" si="175"/>
        <v>-3.4648771558253522E-2</v>
      </c>
      <c r="F1892" s="2">
        <f t="shared" si="173"/>
        <v>-8.3526426476488849E-2</v>
      </c>
      <c r="G1892" s="2">
        <f t="shared" ref="G1892:G1955" si="177">E1892-F1892</f>
        <v>4.8877654918235328E-2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5">
        <f>TITRES_STAT!D1896</f>
        <v>7.6239999999999997</v>
      </c>
      <c r="C1893" s="2">
        <f t="shared" si="174"/>
        <v>7.5272221098117313</v>
      </c>
      <c r="D1893" s="2">
        <f t="shared" si="176"/>
        <v>7.5446249086442165</v>
      </c>
      <c r="E1893" s="2">
        <f t="shared" si="175"/>
        <v>-1.7402798832485189E-2</v>
      </c>
      <c r="F1893" s="2">
        <f t="shared" ref="F1893:F1956" si="179">(E1893*(2/(10)))+((1-(2/10))*F1892)</f>
        <v>-7.0301700947688117E-2</v>
      </c>
      <c r="G1893" s="2">
        <f t="shared" si="177"/>
        <v>5.2898902115202928E-2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5">
        <f>TITRES_STAT!D1897</f>
        <v>7.6239999999999997</v>
      </c>
      <c r="C1894" s="2">
        <f t="shared" si="174"/>
        <v>7.5471879390714651</v>
      </c>
      <c r="D1894" s="2">
        <f t="shared" si="176"/>
        <v>7.5505045450409405</v>
      </c>
      <c r="E1894" s="2">
        <f t="shared" si="175"/>
        <v>-3.3166059694753613E-3</v>
      </c>
      <c r="F1894" s="2">
        <f t="shared" si="179"/>
        <v>-5.6904681952045573E-2</v>
      </c>
      <c r="G1894" s="2">
        <f t="shared" si="177"/>
        <v>5.3588075982570212E-2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5">
        <f>TITRES_STAT!D1898</f>
        <v>7.6239999999999997</v>
      </c>
      <c r="C1895" s="2">
        <f t="shared" si="174"/>
        <v>7.5640821022912395</v>
      </c>
      <c r="D1895" s="2">
        <f t="shared" si="176"/>
        <v>7.555948652815685</v>
      </c>
      <c r="E1895" s="2">
        <f t="shared" si="175"/>
        <v>8.1334494755544995E-3</v>
      </c>
      <c r="F1895" s="2">
        <f t="shared" si="179"/>
        <v>-4.3897055666525561E-2</v>
      </c>
      <c r="G1895" s="2">
        <f t="shared" si="177"/>
        <v>5.2030505142080061E-2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5">
        <f>TITRES_STAT!D1899</f>
        <v>7.6239999999999997</v>
      </c>
      <c r="C1896" s="2">
        <f t="shared" si="174"/>
        <v>7.5783771634772021</v>
      </c>
      <c r="D1896" s="2">
        <f t="shared" si="176"/>
        <v>7.5609894933478561</v>
      </c>
      <c r="E1896" s="2">
        <f t="shared" si="175"/>
        <v>1.7387670129346056E-2</v>
      </c>
      <c r="F1896" s="2">
        <f t="shared" si="179"/>
        <v>-3.1640110507351236E-2</v>
      </c>
      <c r="G1896" s="2">
        <f t="shared" si="177"/>
        <v>4.9027780636697292E-2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5">
        <f>TITRES_STAT!D1900</f>
        <v>7.6239999999999997</v>
      </c>
      <c r="C1897" s="2">
        <f t="shared" si="174"/>
        <v>7.5904729844807095</v>
      </c>
      <c r="D1897" s="2">
        <f t="shared" si="176"/>
        <v>7.5656569382850511</v>
      </c>
      <c r="E1897" s="2">
        <f t="shared" si="175"/>
        <v>2.4816046195658359E-2</v>
      </c>
      <c r="F1897" s="2">
        <f t="shared" si="179"/>
        <v>-2.0348879166749319E-2</v>
      </c>
      <c r="G1897" s="2">
        <f t="shared" si="177"/>
        <v>4.5164925362407682E-2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5">
        <f>TITRES_STAT!D1901</f>
        <v>7.5759999999999996</v>
      </c>
      <c r="C1898" s="2">
        <f t="shared" si="174"/>
        <v>7.6007079099452159</v>
      </c>
      <c r="D1898" s="2">
        <f t="shared" si="176"/>
        <v>7.566423091004677</v>
      </c>
      <c r="E1898" s="2">
        <f t="shared" si="175"/>
        <v>3.4284818940538919E-2</v>
      </c>
      <c r="F1898" s="2">
        <f t="shared" si="179"/>
        <v>-9.4221395452916724E-3</v>
      </c>
      <c r="G1898" s="2">
        <f t="shared" si="177"/>
        <v>4.3706958485830588E-2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5">
        <f>TITRES_STAT!D1902</f>
        <v>7.5759999999999996</v>
      </c>
      <c r="C1899" s="2">
        <f t="shared" si="174"/>
        <v>7.6093682314921054</v>
      </c>
      <c r="D1899" s="2">
        <f t="shared" si="176"/>
        <v>7.5671324916709972</v>
      </c>
      <c r="E1899" s="2">
        <f t="shared" si="175"/>
        <v>4.2235739821108176E-2</v>
      </c>
      <c r="F1899" s="2">
        <f t="shared" si="179"/>
        <v>9.0943632798829669E-4</v>
      </c>
      <c r="G1899" s="2">
        <f t="shared" si="177"/>
        <v>4.132630349311988E-2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5">
        <f>TITRES_STAT!D1903</f>
        <v>7.5759999999999996</v>
      </c>
      <c r="C1900" s="2">
        <f t="shared" si="174"/>
        <v>7.6166961958779353</v>
      </c>
      <c r="D1900" s="2">
        <f t="shared" si="176"/>
        <v>7.567789344139813</v>
      </c>
      <c r="E1900" s="2">
        <f t="shared" si="175"/>
        <v>4.890685173812237E-2</v>
      </c>
      <c r="F1900" s="2">
        <f t="shared" si="179"/>
        <v>1.0508919410015112E-2</v>
      </c>
      <c r="G1900" s="2">
        <f t="shared" si="177"/>
        <v>3.8397932328107259E-2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5">
        <f>TITRES_STAT!D1904</f>
        <v>7.4950000000000001</v>
      </c>
      <c r="C1901" s="2">
        <f t="shared" si="174"/>
        <v>7.5856660118967145</v>
      </c>
      <c r="D1901" s="2">
        <f t="shared" si="176"/>
        <v>7.5623975408701973</v>
      </c>
      <c r="E1901" s="2">
        <f t="shared" si="175"/>
        <v>2.326847102651719E-2</v>
      </c>
      <c r="F1901" s="2">
        <f t="shared" si="179"/>
        <v>1.3060829733315529E-2</v>
      </c>
      <c r="G1901" s="2">
        <f t="shared" si="177"/>
        <v>1.0207641293201661E-2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5">
        <f>TITRES_STAT!D1905</f>
        <v>7.6239999999999997</v>
      </c>
      <c r="C1902" s="2">
        <f t="shared" si="174"/>
        <v>7.5915635485279891</v>
      </c>
      <c r="D1902" s="2">
        <f t="shared" si="176"/>
        <v>7.5669606859909226</v>
      </c>
      <c r="E1902" s="2">
        <f t="shared" si="175"/>
        <v>2.460286253706645E-2</v>
      </c>
      <c r="F1902" s="2">
        <f t="shared" si="179"/>
        <v>1.5369236294065714E-2</v>
      </c>
      <c r="G1902" s="2">
        <f t="shared" si="177"/>
        <v>9.2336262430007358E-3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5">
        <f>TITRES_STAT!D1906</f>
        <v>7.6239999999999997</v>
      </c>
      <c r="C1903" s="2">
        <f t="shared" si="174"/>
        <v>7.5965537718313749</v>
      </c>
      <c r="D1903" s="2">
        <f t="shared" si="176"/>
        <v>7.5711858203619649</v>
      </c>
      <c r="E1903" s="2">
        <f t="shared" si="175"/>
        <v>2.5367951469410066E-2</v>
      </c>
      <c r="F1903" s="2">
        <f t="shared" si="179"/>
        <v>1.7368979329134587E-2</v>
      </c>
      <c r="G1903" s="2">
        <f t="shared" si="177"/>
        <v>7.9989721402754788E-3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5">
        <f>TITRES_STAT!D1907</f>
        <v>7.6239999999999997</v>
      </c>
      <c r="C1904" s="2">
        <f t="shared" si="174"/>
        <v>7.6007762684727016</v>
      </c>
      <c r="D1904" s="2">
        <f t="shared" si="176"/>
        <v>7.5750979818166337</v>
      </c>
      <c r="E1904" s="2">
        <f t="shared" si="175"/>
        <v>2.5678286656067861E-2</v>
      </c>
      <c r="F1904" s="2">
        <f t="shared" si="179"/>
        <v>1.9030840794521241E-2</v>
      </c>
      <c r="G1904" s="2">
        <f t="shared" si="177"/>
        <v>6.6474458615466206E-3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5">
        <f>TITRES_STAT!D1908</f>
        <v>7.6239999999999997</v>
      </c>
      <c r="C1905" s="2">
        <f t="shared" si="174"/>
        <v>7.604349150246132</v>
      </c>
      <c r="D1905" s="2">
        <f t="shared" si="176"/>
        <v>7.57872035353392</v>
      </c>
      <c r="E1905" s="2">
        <f t="shared" si="175"/>
        <v>2.5628796712211965E-2</v>
      </c>
      <c r="F1905" s="2">
        <f t="shared" si="179"/>
        <v>2.0350431978059386E-2</v>
      </c>
      <c r="G1905" s="2">
        <f t="shared" si="177"/>
        <v>5.2783647341525797E-3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5">
        <f>TITRES_STAT!D1909</f>
        <v>7.6239999999999997</v>
      </c>
      <c r="C1906" s="2">
        <f t="shared" si="174"/>
        <v>7.607372357900573</v>
      </c>
      <c r="D1906" s="2">
        <f t="shared" si="176"/>
        <v>7.5820744014202957</v>
      </c>
      <c r="E1906" s="2">
        <f t="shared" si="175"/>
        <v>2.5297956480277328E-2</v>
      </c>
      <c r="F1906" s="2">
        <f t="shared" si="179"/>
        <v>2.1339936878502976E-2</v>
      </c>
      <c r="G1906" s="2">
        <f t="shared" si="177"/>
        <v>3.9580196017743527E-3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5">
        <f>TITRES_STAT!D1910</f>
        <v>7.6239999999999997</v>
      </c>
      <c r="C1907" s="2">
        <f t="shared" si="174"/>
        <v>7.6099304566850998</v>
      </c>
      <c r="D1907" s="2">
        <f t="shared" si="176"/>
        <v>7.5851800013150878</v>
      </c>
      <c r="E1907" s="2">
        <f t="shared" si="175"/>
        <v>2.475045537001197E-2</v>
      </c>
      <c r="F1907" s="2">
        <f t="shared" si="179"/>
        <v>2.2022040576804777E-2</v>
      </c>
      <c r="G1907" s="2">
        <f t="shared" si="177"/>
        <v>2.7284147932071928E-3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5">
        <f>TITRES_STAT!D1911</f>
        <v>7.5759999999999996</v>
      </c>
      <c r="C1908" s="2">
        <f t="shared" si="174"/>
        <v>7.6047103864258538</v>
      </c>
      <c r="D1908" s="2">
        <f t="shared" si="176"/>
        <v>7.5845000012176742</v>
      </c>
      <c r="E1908" s="2">
        <f t="shared" si="175"/>
        <v>2.0210385208179638E-2</v>
      </c>
      <c r="F1908" s="2">
        <f t="shared" si="179"/>
        <v>2.1659709503079751E-2</v>
      </c>
      <c r="G1908" s="2">
        <f t="shared" si="177"/>
        <v>-1.4493242949001131E-3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5">
        <f>TITRES_STAT!D1912</f>
        <v>7.5759999999999996</v>
      </c>
      <c r="C1909" s="2">
        <f t="shared" si="174"/>
        <v>7.6002934038987995</v>
      </c>
      <c r="D1909" s="2">
        <f t="shared" si="176"/>
        <v>7.5838703714978468</v>
      </c>
      <c r="E1909" s="2">
        <f t="shared" si="175"/>
        <v>1.6423032400952664E-2</v>
      </c>
      <c r="F1909" s="2">
        <f t="shared" si="179"/>
        <v>2.0612374082654334E-2</v>
      </c>
      <c r="G1909" s="2">
        <f t="shared" si="177"/>
        <v>-4.18934168170167E-3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5">
        <f>TITRES_STAT!D1913</f>
        <v>7.5759999999999996</v>
      </c>
      <c r="C1910" s="2">
        <f t="shared" si="174"/>
        <v>7.5965559571451378</v>
      </c>
      <c r="D1910" s="2">
        <f t="shared" si="176"/>
        <v>7.5832873810165253</v>
      </c>
      <c r="E1910" s="2">
        <f t="shared" si="175"/>
        <v>1.326857612861243E-2</v>
      </c>
      <c r="F1910" s="2">
        <f t="shared" si="179"/>
        <v>1.9143614491845956E-2</v>
      </c>
      <c r="G1910" s="2">
        <f t="shared" si="177"/>
        <v>-5.8750383632335257E-3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5">
        <f>TITRES_STAT!D1914</f>
        <v>7.5759999999999996</v>
      </c>
      <c r="C1911" s="2">
        <f t="shared" si="174"/>
        <v>7.5809319637381929</v>
      </c>
      <c r="D1911" s="2">
        <f t="shared" si="176"/>
        <v>7.5827475750153015</v>
      </c>
      <c r="E1911" s="2">
        <f t="shared" si="175"/>
        <v>-1.8156112771086086E-3</v>
      </c>
      <c r="F1911" s="2">
        <f t="shared" si="179"/>
        <v>1.4951769338055042E-2</v>
      </c>
      <c r="G1911" s="2">
        <f t="shared" si="177"/>
        <v>-1.6767380615163651E-2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5">
        <f>TITRES_STAT!D1915</f>
        <v>7.6239999999999997</v>
      </c>
      <c r="C1912" s="2">
        <f t="shared" si="174"/>
        <v>7.5875578154707783</v>
      </c>
      <c r="D1912" s="2">
        <f t="shared" si="176"/>
        <v>7.5858033101993527</v>
      </c>
      <c r="E1912" s="2">
        <f t="shared" si="175"/>
        <v>1.7545052714256215E-3</v>
      </c>
      <c r="F1912" s="2">
        <f t="shared" si="179"/>
        <v>1.2312316524729158E-2</v>
      </c>
      <c r="G1912" s="2">
        <f t="shared" si="177"/>
        <v>-1.0557811253303536E-2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5">
        <f>TITRES_STAT!D1916</f>
        <v>7.6239999999999997</v>
      </c>
      <c r="C1913" s="2">
        <f t="shared" si="174"/>
        <v>7.5931643053983509</v>
      </c>
      <c r="D1913" s="2">
        <f t="shared" si="176"/>
        <v>7.5886326946290303</v>
      </c>
      <c r="E1913" s="2">
        <f t="shared" si="175"/>
        <v>4.5316107693205154E-3</v>
      </c>
      <c r="F1913" s="2">
        <f t="shared" si="179"/>
        <v>1.075617537364743E-2</v>
      </c>
      <c r="G1913" s="2">
        <f t="shared" si="177"/>
        <v>-6.224564604326915E-3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5">
        <f>TITRES_STAT!D1917</f>
        <v>7.8979999999999997</v>
      </c>
      <c r="C1914" s="2">
        <f t="shared" si="174"/>
        <v>7.5979082584139892</v>
      </c>
      <c r="D1914" s="2">
        <f t="shared" si="176"/>
        <v>7.6115487913231767</v>
      </c>
      <c r="E1914" s="2">
        <f t="shared" si="175"/>
        <v>-1.3640532909187542E-2</v>
      </c>
      <c r="F1914" s="2">
        <f t="shared" si="179"/>
        <v>5.8768337170804364E-3</v>
      </c>
      <c r="G1914" s="2">
        <f t="shared" si="177"/>
        <v>-1.9517366626267976E-2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5">
        <f>TITRES_STAT!D1918</f>
        <v>7.8979999999999997</v>
      </c>
      <c r="C1915" s="2">
        <f t="shared" si="174"/>
        <v>7.601922372504144</v>
      </c>
      <c r="D1915" s="2">
        <f t="shared" si="176"/>
        <v>7.6327673993733116</v>
      </c>
      <c r="E1915" s="2">
        <f t="shared" si="175"/>
        <v>-3.0845026869167569E-2</v>
      </c>
      <c r="F1915" s="2">
        <f t="shared" si="179"/>
        <v>-1.4675384001691652E-3</v>
      </c>
      <c r="G1915" s="2">
        <f t="shared" si="177"/>
        <v>-2.9377488468998403E-2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5">
        <f>TITRES_STAT!D1919</f>
        <v>7.8979999999999997</v>
      </c>
      <c r="C1916" s="2">
        <f t="shared" si="174"/>
        <v>7.6053189305804292</v>
      </c>
      <c r="D1916" s="2">
        <f t="shared" si="176"/>
        <v>7.6524142586789923</v>
      </c>
      <c r="E1916" s="2">
        <f t="shared" si="175"/>
        <v>-4.7095328098563094E-2</v>
      </c>
      <c r="F1916" s="2">
        <f t="shared" si="179"/>
        <v>-1.0593096339847952E-2</v>
      </c>
      <c r="G1916" s="2">
        <f t="shared" si="177"/>
        <v>-3.6502231758715142E-2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5">
        <f>TITRES_STAT!D1920</f>
        <v>8.14</v>
      </c>
      <c r="C1917" s="2">
        <f t="shared" si="174"/>
        <v>7.6081929412603628</v>
      </c>
      <c r="D1917" s="2">
        <f t="shared" si="176"/>
        <v>7.6885317209990678</v>
      </c>
      <c r="E1917" s="2">
        <f t="shared" si="175"/>
        <v>-8.0338779738704957E-2</v>
      </c>
      <c r="F1917" s="2">
        <f t="shared" si="179"/>
        <v>-2.4542233019619355E-2</v>
      </c>
      <c r="G1917" s="2">
        <f t="shared" si="177"/>
        <v>-5.5796546719085599E-2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5">
        <f>TITRES_STAT!D1921</f>
        <v>8.14</v>
      </c>
      <c r="C1918" s="2">
        <f t="shared" si="174"/>
        <v>7.6032401810664609</v>
      </c>
      <c r="D1918" s="2">
        <f t="shared" si="176"/>
        <v>7.7219738157398776</v>
      </c>
      <c r="E1918" s="2">
        <f t="shared" si="175"/>
        <v>-0.11873363467341669</v>
      </c>
      <c r="F1918" s="2">
        <f t="shared" si="179"/>
        <v>-4.3380513350378826E-2</v>
      </c>
      <c r="G1918" s="2">
        <f t="shared" si="177"/>
        <v>-7.5353121323037869E-2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5">
        <f>TITRES_STAT!D1922</f>
        <v>8.3819999999999997</v>
      </c>
      <c r="C1919" s="2">
        <f t="shared" si="174"/>
        <v>7.5990493839793132</v>
      </c>
      <c r="D1919" s="2">
        <f t="shared" si="176"/>
        <v>7.7708646442035905</v>
      </c>
      <c r="E1919" s="2">
        <f t="shared" si="175"/>
        <v>-0.17181526022427729</v>
      </c>
      <c r="F1919" s="2">
        <f t="shared" si="179"/>
        <v>-6.9067462725158513E-2</v>
      </c>
      <c r="G1919" s="2">
        <f t="shared" si="177"/>
        <v>-0.10274779749911878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5">
        <f>TITRES_STAT!D1923</f>
        <v>8.3819999999999997</v>
      </c>
      <c r="C1920" s="2">
        <f t="shared" si="174"/>
        <v>7.5955033249055726</v>
      </c>
      <c r="D1920" s="2">
        <f t="shared" si="176"/>
        <v>7.8161339298181387</v>
      </c>
      <c r="E1920" s="2">
        <f t="shared" si="175"/>
        <v>-0.22063060491256614</v>
      </c>
      <c r="F1920" s="2">
        <f t="shared" si="179"/>
        <v>-9.9380091162640044E-2</v>
      </c>
      <c r="G1920" s="2">
        <f t="shared" si="177"/>
        <v>-0.1212505137499261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5">
        <f>TITRES_STAT!D1924</f>
        <v>8.3819999999999997</v>
      </c>
      <c r="C1921" s="2">
        <f t="shared" si="174"/>
        <v>7.5925028133816381</v>
      </c>
      <c r="D1921" s="2">
        <f t="shared" si="176"/>
        <v>7.8580499350167949</v>
      </c>
      <c r="E1921" s="2">
        <f t="shared" si="175"/>
        <v>-0.26554712163515681</v>
      </c>
      <c r="F1921" s="2">
        <f t="shared" si="179"/>
        <v>-0.13261349725714339</v>
      </c>
      <c r="G1921" s="2">
        <f t="shared" si="177"/>
        <v>-0.13293362437801343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5">
        <f>TITRES_STAT!D1925</f>
        <v>8.4629999999999992</v>
      </c>
      <c r="C1922" s="2">
        <f t="shared" si="174"/>
        <v>7.5973485343998473</v>
      </c>
      <c r="D1922" s="2">
        <f t="shared" si="176"/>
        <v>7.9028610509414765</v>
      </c>
      <c r="E1922" s="2">
        <f t="shared" si="175"/>
        <v>-0.30551251654162925</v>
      </c>
      <c r="F1922" s="2">
        <f t="shared" si="179"/>
        <v>-0.16719330111404057</v>
      </c>
      <c r="G1922" s="2">
        <f t="shared" si="177"/>
        <v>-0.13831921542758868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5">
        <f>TITRES_STAT!D1926</f>
        <v>8.5839999999999996</v>
      </c>
      <c r="C1923" s="2">
        <f t="shared" si="174"/>
        <v>7.6014487598767939</v>
      </c>
      <c r="D1923" s="2">
        <f t="shared" si="176"/>
        <v>7.9533157879087746</v>
      </c>
      <c r="E1923" s="2">
        <f t="shared" si="175"/>
        <v>-0.35186702803198067</v>
      </c>
      <c r="F1923" s="2">
        <f t="shared" si="179"/>
        <v>-0.20412804649762861</v>
      </c>
      <c r="G1923" s="2">
        <f t="shared" si="177"/>
        <v>-0.14773898153435205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5">
        <f>TITRES_STAT!D1927</f>
        <v>8.7040000000000006</v>
      </c>
      <c r="C1924" s="2">
        <f t="shared" si="174"/>
        <v>7.6470720275880568</v>
      </c>
      <c r="D1924" s="2">
        <f t="shared" si="176"/>
        <v>8.0089220258414588</v>
      </c>
      <c r="E1924" s="2">
        <f t="shared" si="175"/>
        <v>-0.36184999825340203</v>
      </c>
      <c r="F1924" s="2">
        <f t="shared" si="179"/>
        <v>-0.23567243684878331</v>
      </c>
      <c r="G1924" s="2">
        <f t="shared" si="177"/>
        <v>-0.12617756140461872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5">
        <f>TITRES_STAT!D1928</f>
        <v>8.8659999999999997</v>
      </c>
      <c r="C1925" s="2">
        <f t="shared" si="174"/>
        <v>7.6856763310360483</v>
      </c>
      <c r="D1925" s="2">
        <f t="shared" si="176"/>
        <v>8.0724092831865359</v>
      </c>
      <c r="E1925" s="2">
        <f t="shared" si="175"/>
        <v>-0.38673295215048764</v>
      </c>
      <c r="F1925" s="2">
        <f t="shared" si="179"/>
        <v>-0.2658845399091242</v>
      </c>
      <c r="G1925" s="2">
        <f t="shared" si="177"/>
        <v>-0.12084841224136345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5">
        <f>TITRES_STAT!D1929</f>
        <v>9.0109999999999992</v>
      </c>
      <c r="C1926" s="2">
        <f t="shared" si="174"/>
        <v>7.7183415108766562</v>
      </c>
      <c r="D1926" s="2">
        <f t="shared" si="176"/>
        <v>8.1419345214690146</v>
      </c>
      <c r="E1926" s="2">
        <f t="shared" si="175"/>
        <v>-0.42359301059235843</v>
      </c>
      <c r="F1926" s="2">
        <f t="shared" si="179"/>
        <v>-0.29742623404577107</v>
      </c>
      <c r="G1926" s="2">
        <f t="shared" si="177"/>
        <v>-0.12616677654658737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5">
        <f>TITRES_STAT!D1930</f>
        <v>9.0030000000000001</v>
      </c>
      <c r="C1927" s="2">
        <f t="shared" si="174"/>
        <v>7.783212047664863</v>
      </c>
      <c r="D1927" s="2">
        <f t="shared" si="176"/>
        <v>8.205717149508347</v>
      </c>
      <c r="E1927" s="2">
        <f t="shared" si="175"/>
        <v>-0.422505101843484</v>
      </c>
      <c r="F1927" s="2">
        <f t="shared" si="179"/>
        <v>-0.32244200760531366</v>
      </c>
      <c r="G1927" s="2">
        <f t="shared" si="177"/>
        <v>-0.10006309423817034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5">
        <f>TITRES_STAT!D1931</f>
        <v>9.0030000000000001</v>
      </c>
      <c r="C1928" s="2">
        <f t="shared" si="174"/>
        <v>7.838102501870269</v>
      </c>
      <c r="D1928" s="2">
        <f t="shared" si="176"/>
        <v>8.2647751384336559</v>
      </c>
      <c r="E1928" s="2">
        <f t="shared" si="175"/>
        <v>-0.42667263656338683</v>
      </c>
      <c r="F1928" s="2">
        <f t="shared" si="179"/>
        <v>-0.34328813339692832</v>
      </c>
      <c r="G1928" s="2">
        <f t="shared" si="177"/>
        <v>-8.3384503166458512E-2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5">
        <f>TITRES_STAT!D1932</f>
        <v>9.0030000000000001</v>
      </c>
      <c r="C1929" s="2">
        <f t="shared" si="174"/>
        <v>7.9217790400440737</v>
      </c>
      <c r="D1929" s="2">
        <f t="shared" si="176"/>
        <v>8.3194584615126441</v>
      </c>
      <c r="E1929" s="2">
        <f t="shared" si="175"/>
        <v>-0.39767942146857038</v>
      </c>
      <c r="F1929" s="2">
        <f t="shared" si="179"/>
        <v>-0.3541663910112568</v>
      </c>
      <c r="G1929" s="2">
        <f t="shared" si="177"/>
        <v>-4.3513030457313584E-2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5">
        <f>TITRES_STAT!D1933</f>
        <v>9.0030000000000001</v>
      </c>
      <c r="C1930" s="2">
        <f t="shared" si="174"/>
        <v>7.9925822646526772</v>
      </c>
      <c r="D1930" s="2">
        <f t="shared" si="176"/>
        <v>8.3700911680672618</v>
      </c>
      <c r="E1930" s="2">
        <f t="shared" si="175"/>
        <v>-0.37750890341458465</v>
      </c>
      <c r="F1930" s="2">
        <f t="shared" si="179"/>
        <v>-0.35883489349192244</v>
      </c>
      <c r="G1930" s="2">
        <f t="shared" si="177"/>
        <v>-1.8674009922662216E-2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5">
        <f>TITRES_STAT!D1934</f>
        <v>8.8659999999999997</v>
      </c>
      <c r="C1931" s="2">
        <f t="shared" si="174"/>
        <v>8.0524926854753414</v>
      </c>
      <c r="D1931" s="2">
        <f t="shared" si="176"/>
        <v>8.4068251556178346</v>
      </c>
      <c r="E1931" s="2">
        <f t="shared" si="175"/>
        <v>-0.35433247014249325</v>
      </c>
      <c r="F1931" s="2">
        <f t="shared" si="179"/>
        <v>-0.35793440882203659</v>
      </c>
      <c r="G1931" s="2">
        <f t="shared" si="177"/>
        <v>3.6019386795433372E-3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5">
        <f>TITRES_STAT!D1935</f>
        <v>8.8659999999999997</v>
      </c>
      <c r="C1932" s="2">
        <f t="shared" si="174"/>
        <v>8.1156476569406735</v>
      </c>
      <c r="D1932" s="2">
        <f t="shared" si="176"/>
        <v>8.4408381070535494</v>
      </c>
      <c r="E1932" s="2">
        <f t="shared" si="175"/>
        <v>-0.32519045011287595</v>
      </c>
      <c r="F1932" s="2">
        <f t="shared" si="179"/>
        <v>-0.35138561708020449</v>
      </c>
      <c r="G1932" s="2">
        <f t="shared" si="177"/>
        <v>2.6195166967328543E-2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5">
        <f>TITRES_STAT!D1936</f>
        <v>8.8659999999999997</v>
      </c>
      <c r="C1933" s="2">
        <f t="shared" si="174"/>
        <v>8.1877018635651844</v>
      </c>
      <c r="D1933" s="2">
        <f t="shared" si="176"/>
        <v>8.4723315806051378</v>
      </c>
      <c r="E1933" s="2">
        <f t="shared" si="175"/>
        <v>-0.28462971703995343</v>
      </c>
      <c r="F1933" s="2">
        <f t="shared" si="179"/>
        <v>-0.3380344370721543</v>
      </c>
      <c r="G1933" s="2">
        <f t="shared" si="177"/>
        <v>5.340472003220087E-2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5">
        <f>TITRES_STAT!D1937</f>
        <v>8.8659999999999997</v>
      </c>
      <c r="C1934" s="2">
        <f t="shared" si="174"/>
        <v>8.2671323460936179</v>
      </c>
      <c r="D1934" s="2">
        <f t="shared" si="176"/>
        <v>8.5014922042640162</v>
      </c>
      <c r="E1934" s="2">
        <f t="shared" si="175"/>
        <v>-0.23435985817039828</v>
      </c>
      <c r="F1934" s="2">
        <f t="shared" si="179"/>
        <v>-0.31729952129180317</v>
      </c>
      <c r="G1934" s="2">
        <f t="shared" si="177"/>
        <v>8.2939663121404883E-2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5">
        <f>TITRES_STAT!D1938</f>
        <v>8.8659999999999997</v>
      </c>
      <c r="C1935" s="2">
        <f t="shared" ref="C1935:C1998" si="180">$C$4*B1925+C1934*(1-$C$4)</f>
        <v>8.359265831309985</v>
      </c>
      <c r="D1935" s="2">
        <f t="shared" si="176"/>
        <v>8.5284927817259408</v>
      </c>
      <c r="E1935" s="2">
        <f t="shared" si="175"/>
        <v>-0.16922695041595581</v>
      </c>
      <c r="F1935" s="2">
        <f t="shared" si="179"/>
        <v>-0.2876850071166337</v>
      </c>
      <c r="G1935" s="2">
        <f t="shared" si="177"/>
        <v>0.11845805670067788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5">
        <f>TITRES_STAT!D1939</f>
        <v>8.8659999999999997</v>
      </c>
      <c r="C1936" s="2">
        <f t="shared" si="180"/>
        <v>8.459532626493063</v>
      </c>
      <c r="D1936" s="2">
        <f t="shared" si="176"/>
        <v>8.5534933164129079</v>
      </c>
      <c r="E1936" s="2">
        <f t="shared" si="175"/>
        <v>-9.3960689919844853E-2</v>
      </c>
      <c r="F1936" s="2">
        <f t="shared" si="179"/>
        <v>-0.24894014367727593</v>
      </c>
      <c r="G1936" s="2">
        <f t="shared" si="177"/>
        <v>0.15497945375743108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5">
        <f>TITRES_STAT!D1940</f>
        <v>8.8659999999999997</v>
      </c>
      <c r="C1937" s="2">
        <f t="shared" si="180"/>
        <v>8.5431429916479757</v>
      </c>
      <c r="D1937" s="2">
        <f t="shared" si="176"/>
        <v>8.5766419596415808</v>
      </c>
      <c r="E1937" s="2">
        <f t="shared" si="175"/>
        <v>-3.3498967993605078E-2</v>
      </c>
      <c r="F1937" s="2">
        <f t="shared" si="179"/>
        <v>-0.20585190854054178</v>
      </c>
      <c r="G1937" s="2">
        <f t="shared" si="177"/>
        <v>0.1723529405469367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5">
        <f>TITRES_STAT!D1941</f>
        <v>8.8659999999999997</v>
      </c>
      <c r="C1938" s="2">
        <f t="shared" si="180"/>
        <v>8.613890223702132</v>
      </c>
      <c r="D1938" s="2">
        <f t="shared" si="176"/>
        <v>8.5980758885570197</v>
      </c>
      <c r="E1938" s="2">
        <f t="shared" si="175"/>
        <v>1.5814335145112324E-2</v>
      </c>
      <c r="F1938" s="2">
        <f t="shared" si="179"/>
        <v>-0.16151865980341096</v>
      </c>
      <c r="G1938" s="2">
        <f t="shared" si="177"/>
        <v>0.17733299494852328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5">
        <f>TITRES_STAT!D1942</f>
        <v>8.4710000000000001</v>
      </c>
      <c r="C1939" s="2">
        <f t="shared" si="180"/>
        <v>8.6737532662094949</v>
      </c>
      <c r="D1939" s="2">
        <f t="shared" si="176"/>
        <v>8.5886628597750185</v>
      </c>
      <c r="E1939" s="2">
        <f t="shared" si="175"/>
        <v>8.5090406434476407E-2</v>
      </c>
      <c r="F1939" s="2">
        <f t="shared" si="179"/>
        <v>-0.11219684655583351</v>
      </c>
      <c r="G1939" s="2">
        <f t="shared" si="177"/>
        <v>0.19728725299030991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5">
        <f>TITRES_STAT!D1943</f>
        <v>8.6159999999999997</v>
      </c>
      <c r="C1940" s="2">
        <f t="shared" si="180"/>
        <v>8.7244066098695718</v>
      </c>
      <c r="D1940" s="2">
        <f t="shared" si="176"/>
        <v>8.5906878331250169</v>
      </c>
      <c r="E1940" s="2">
        <f t="shared" si="175"/>
        <v>0.1337187767445549</v>
      </c>
      <c r="F1940" s="2">
        <f t="shared" si="179"/>
        <v>-6.3013721895755839E-2</v>
      </c>
      <c r="G1940" s="2">
        <f t="shared" si="177"/>
        <v>0.19673249864031073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5">
        <f>TITRES_STAT!D1944</f>
        <v>8.5429999999999993</v>
      </c>
      <c r="C1941" s="2">
        <f t="shared" si="180"/>
        <v>8.7461902083511767</v>
      </c>
      <c r="D1941" s="2">
        <f t="shared" si="176"/>
        <v>8.5871554010416826</v>
      </c>
      <c r="E1941" s="2">
        <f t="shared" si="175"/>
        <v>0.15903480730949404</v>
      </c>
      <c r="F1941" s="2">
        <f t="shared" si="179"/>
        <v>-1.8604016054705859E-2</v>
      </c>
      <c r="G1941" s="2">
        <f t="shared" si="177"/>
        <v>0.17763882336419989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5">
        <f>TITRES_STAT!D1945</f>
        <v>8.5429999999999993</v>
      </c>
      <c r="C1942" s="2">
        <f t="shared" si="180"/>
        <v>8.7646224839894575</v>
      </c>
      <c r="D1942" s="2">
        <f t="shared" si="176"/>
        <v>8.5838846305941505</v>
      </c>
      <c r="E1942" s="2">
        <f t="shared" si="175"/>
        <v>0.18073785339530701</v>
      </c>
      <c r="F1942" s="2">
        <f t="shared" si="179"/>
        <v>2.1264357835296711E-2</v>
      </c>
      <c r="G1942" s="2">
        <f t="shared" si="177"/>
        <v>0.15947349556001031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5">
        <f>TITRES_STAT!D1946</f>
        <v>8.2210000000000001</v>
      </c>
      <c r="C1943" s="2">
        <f t="shared" si="180"/>
        <v>8.7802190249141567</v>
      </c>
      <c r="D1943" s="2">
        <f t="shared" si="176"/>
        <v>8.5570042875871763</v>
      </c>
      <c r="E1943" s="2">
        <f t="shared" si="175"/>
        <v>0.22321473732698038</v>
      </c>
      <c r="F1943" s="2">
        <f t="shared" si="179"/>
        <v>6.1654433733633447E-2</v>
      </c>
      <c r="G1943" s="2">
        <f t="shared" si="177"/>
        <v>0.16156030359334694</v>
      </c>
      <c r="H1943" s="2" t="str">
        <f t="shared" si="178"/>
        <v>Sell</v>
      </c>
    </row>
    <row r="1944" spans="1:8" ht="13.5" x14ac:dyDescent="0.25">
      <c r="A1944" s="3">
        <f>TITRES_STAT!B1947</f>
        <v>44839</v>
      </c>
      <c r="B1944" s="5">
        <f>TITRES_STAT!D1947</f>
        <v>8.2210000000000001</v>
      </c>
      <c r="C1944" s="2">
        <f t="shared" si="180"/>
        <v>8.7934160980042861</v>
      </c>
      <c r="D1944" s="2">
        <f t="shared" si="176"/>
        <v>8.5321150810992368</v>
      </c>
      <c r="E1944" s="2">
        <f t="shared" si="175"/>
        <v>0.26130101690504937</v>
      </c>
      <c r="F1944" s="2">
        <f t="shared" si="179"/>
        <v>0.10158375036791664</v>
      </c>
      <c r="G1944" s="2">
        <f t="shared" si="177"/>
        <v>0.15971726653713272</v>
      </c>
      <c r="H1944" s="2" t="str">
        <f t="shared" si="178"/>
        <v>Sell</v>
      </c>
    </row>
    <row r="1945" spans="1:8" ht="13.5" x14ac:dyDescent="0.25">
      <c r="A1945" s="3">
        <f>TITRES_STAT!B1948</f>
        <v>44840</v>
      </c>
      <c r="B1945" s="5">
        <f>TITRES_STAT!D1948</f>
        <v>8.2210000000000001</v>
      </c>
      <c r="C1945" s="2">
        <f t="shared" si="180"/>
        <v>8.8045828521574734</v>
      </c>
      <c r="D1945" s="2">
        <f t="shared" si="176"/>
        <v>8.5090695195363306</v>
      </c>
      <c r="E1945" s="2">
        <f t="shared" si="175"/>
        <v>0.29551333262114277</v>
      </c>
      <c r="F1945" s="2">
        <f t="shared" si="179"/>
        <v>0.14036966681856186</v>
      </c>
      <c r="G1945" s="2">
        <f t="shared" si="177"/>
        <v>0.1551436658025809</v>
      </c>
      <c r="H1945" s="2" t="str">
        <f t="shared" si="178"/>
        <v>Sell</v>
      </c>
    </row>
    <row r="1946" spans="1:8" ht="13.5" x14ac:dyDescent="0.25">
      <c r="A1946" s="3">
        <f>TITRES_STAT!B1949</f>
        <v>44841</v>
      </c>
      <c r="B1946" s="5">
        <f>TITRES_STAT!D1949</f>
        <v>8.2210000000000001</v>
      </c>
      <c r="C1946" s="2">
        <f t="shared" si="180"/>
        <v>8.8140316441332462</v>
      </c>
      <c r="D1946" s="2">
        <f t="shared" si="176"/>
        <v>8.4877310366077143</v>
      </c>
      <c r="E1946" s="2">
        <f t="shared" si="175"/>
        <v>0.32630060752553192</v>
      </c>
      <c r="F1946" s="2">
        <f t="shared" si="179"/>
        <v>0.17755585495995591</v>
      </c>
      <c r="G1946" s="2">
        <f t="shared" si="177"/>
        <v>0.14874475256557601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5">
        <f>TITRES_STAT!D1950</f>
        <v>8.2210000000000001</v>
      </c>
      <c r="C1947" s="2">
        <f t="shared" si="180"/>
        <v>8.822026775805055</v>
      </c>
      <c r="D1947" s="2">
        <f t="shared" si="176"/>
        <v>8.4679731820441795</v>
      </c>
      <c r="E1947" s="2">
        <f t="shared" si="175"/>
        <v>0.35405359376087553</v>
      </c>
      <c r="F1947" s="2">
        <f t="shared" si="179"/>
        <v>0.21285540272013986</v>
      </c>
      <c r="G1947" s="2">
        <f t="shared" si="177"/>
        <v>0.14119819104073567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5">
        <f>TITRES_STAT!D1951</f>
        <v>8.2210000000000001</v>
      </c>
      <c r="C1948" s="2">
        <f t="shared" si="180"/>
        <v>8.828791887219662</v>
      </c>
      <c r="D1948" s="2">
        <f t="shared" si="176"/>
        <v>8.4496788722631297</v>
      </c>
      <c r="E1948" s="2">
        <f t="shared" ref="E1948:E2011" si="181">C1948-D1948</f>
        <v>0.37911301495653227</v>
      </c>
      <c r="F1948" s="2">
        <f t="shared" si="179"/>
        <v>0.24610692516741833</v>
      </c>
      <c r="G1948" s="2">
        <f t="shared" si="177"/>
        <v>0.13300608978911393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5">
        <f>TITRES_STAT!D1952</f>
        <v>8.1319999999999997</v>
      </c>
      <c r="C1949" s="2">
        <f t="shared" si="180"/>
        <v>8.7737469814935611</v>
      </c>
      <c r="D1949" s="2">
        <f t="shared" ref="D1949:D2012" si="182">$D$4*B1949+(1-$D$4)*D1948</f>
        <v>8.4261471039473417</v>
      </c>
      <c r="E1949" s="2">
        <f t="shared" si="181"/>
        <v>0.34759987754621946</v>
      </c>
      <c r="F1949" s="2">
        <f t="shared" si="179"/>
        <v>0.26640551564317855</v>
      </c>
      <c r="G1949" s="2">
        <f t="shared" si="177"/>
        <v>8.1194361903040912E-2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5">
        <f>TITRES_STAT!D1953</f>
        <v>8.4629999999999992</v>
      </c>
      <c r="C1950" s="2">
        <f t="shared" si="180"/>
        <v>8.7494782151099351</v>
      </c>
      <c r="D1950" s="2">
        <f t="shared" si="182"/>
        <v>8.4288769480993899</v>
      </c>
      <c r="E1950" s="2">
        <f t="shared" si="181"/>
        <v>0.32060126701054514</v>
      </c>
      <c r="F1950" s="2">
        <f t="shared" si="179"/>
        <v>0.27724466591665187</v>
      </c>
      <c r="G1950" s="2">
        <f t="shared" si="177"/>
        <v>4.3356601093893277E-2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5">
        <f>TITRES_STAT!D1954</f>
        <v>8.4629999999999992</v>
      </c>
      <c r="C1951" s="2">
        <f t="shared" si="180"/>
        <v>8.7177123358622524</v>
      </c>
      <c r="D1951" s="2">
        <f t="shared" si="182"/>
        <v>8.4314045815735099</v>
      </c>
      <c r="E1951" s="2">
        <f t="shared" si="181"/>
        <v>0.28630775428874244</v>
      </c>
      <c r="F1951" s="2">
        <f t="shared" si="179"/>
        <v>0.27905728359107002</v>
      </c>
      <c r="G1951" s="2">
        <f t="shared" si="177"/>
        <v>7.2504706976724287E-3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5">
        <f>TITRES_STAT!D1955</f>
        <v>8.4629999999999992</v>
      </c>
      <c r="C1952" s="2">
        <f t="shared" si="180"/>
        <v>8.6908335149603673</v>
      </c>
      <c r="D1952" s="2">
        <f t="shared" si="182"/>
        <v>8.4337449829384354</v>
      </c>
      <c r="E1952" s="2">
        <f t="shared" si="181"/>
        <v>0.25708853202193183</v>
      </c>
      <c r="F1952" s="2">
        <f t="shared" si="179"/>
        <v>0.27466353327724236</v>
      </c>
      <c r="G1952" s="2">
        <f t="shared" si="177"/>
        <v>-1.7575001255310529E-2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5">
        <f>TITRES_STAT!D1956</f>
        <v>8.2210000000000001</v>
      </c>
      <c r="C1953" s="2">
        <f t="shared" si="180"/>
        <v>8.6185514357356965</v>
      </c>
      <c r="D1953" s="2">
        <f t="shared" si="182"/>
        <v>8.4179860953133669</v>
      </c>
      <c r="E1953" s="2">
        <f t="shared" si="181"/>
        <v>0.20056534042232954</v>
      </c>
      <c r="F1953" s="2">
        <f t="shared" si="179"/>
        <v>0.25984389470625979</v>
      </c>
      <c r="G1953" s="2">
        <f t="shared" si="177"/>
        <v>-5.9278554283930252E-2</v>
      </c>
      <c r="H1953" s="2" t="str">
        <f t="shared" si="178"/>
        <v>Hold</v>
      </c>
    </row>
    <row r="1954" spans="1:8" ht="13.5" x14ac:dyDescent="0.25">
      <c r="A1954" s="3">
        <f>TITRES_STAT!B1957</f>
        <v>44853</v>
      </c>
      <c r="B1954" s="5">
        <f>TITRES_STAT!D1957</f>
        <v>8.2210000000000001</v>
      </c>
      <c r="C1954" s="2">
        <f t="shared" si="180"/>
        <v>8.5573896763917432</v>
      </c>
      <c r="D1954" s="2">
        <f t="shared" si="182"/>
        <v>8.403394532697563</v>
      </c>
      <c r="E1954" s="2">
        <f t="shared" si="181"/>
        <v>0.15399514369418021</v>
      </c>
      <c r="F1954" s="2">
        <f t="shared" si="179"/>
        <v>0.23867414450384389</v>
      </c>
      <c r="G1954" s="2">
        <f t="shared" si="177"/>
        <v>-8.4679000809663674E-2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5">
        <f>TITRES_STAT!D1958</f>
        <v>8.2210000000000001</v>
      </c>
      <c r="C1955" s="2">
        <f t="shared" si="180"/>
        <v>8.5056374184853212</v>
      </c>
      <c r="D1955" s="2">
        <f t="shared" si="182"/>
        <v>8.3898838265718183</v>
      </c>
      <c r="E1955" s="2">
        <f t="shared" si="181"/>
        <v>0.11575359191350287</v>
      </c>
      <c r="F1955" s="2">
        <f t="shared" si="179"/>
        <v>0.2140900339857757</v>
      </c>
      <c r="G1955" s="2">
        <f t="shared" si="177"/>
        <v>-9.8336442072272823E-2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5">
        <f>TITRES_STAT!D1959</f>
        <v>8.2210000000000001</v>
      </c>
      <c r="C1956" s="2">
        <f t="shared" si="180"/>
        <v>8.4618470464106572</v>
      </c>
      <c r="D1956" s="2">
        <f t="shared" si="182"/>
        <v>8.3773739134924252</v>
      </c>
      <c r="E1956" s="2">
        <f t="shared" si="181"/>
        <v>8.4473132918231997E-2</v>
      </c>
      <c r="F1956" s="2">
        <f t="shared" si="179"/>
        <v>0.18816665377226696</v>
      </c>
      <c r="G1956" s="2">
        <f t="shared" ref="G1956:G2019" si="183">E1956-F1956</f>
        <v>-0.10369352085403497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5">
        <f>TITRES_STAT!D1960</f>
        <v>8.2210000000000001</v>
      </c>
      <c r="C1957" s="2">
        <f t="shared" si="180"/>
        <v>8.424793654655172</v>
      </c>
      <c r="D1957" s="2">
        <f t="shared" si="182"/>
        <v>8.3657906606411352</v>
      </c>
      <c r="E1957" s="2">
        <f t="shared" si="181"/>
        <v>5.9002994014036858E-2</v>
      </c>
      <c r="F1957" s="2">
        <f t="shared" ref="F1957:F2020" si="185">(E1957*(2/(10)))+((1-(2/10))*F1956)</f>
        <v>0.16233392182062095</v>
      </c>
      <c r="G1957" s="2">
        <f t="shared" si="183"/>
        <v>-0.10333092780658409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5">
        <f>TITRES_STAT!D1961</f>
        <v>8.2210000000000001</v>
      </c>
      <c r="C1958" s="2">
        <f t="shared" si="180"/>
        <v>8.393440784708222</v>
      </c>
      <c r="D1958" s="2">
        <f t="shared" si="182"/>
        <v>8.3550654265195696</v>
      </c>
      <c r="E1958" s="2">
        <f t="shared" si="181"/>
        <v>3.8375358188652342E-2</v>
      </c>
      <c r="F1958" s="2">
        <f t="shared" si="185"/>
        <v>0.13754220909422724</v>
      </c>
      <c r="G1958" s="2">
        <f t="shared" si="183"/>
        <v>-9.9166850905574894E-2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5">
        <f>TITRES_STAT!D1962</f>
        <v>8.2050000000000001</v>
      </c>
      <c r="C1959" s="2">
        <f t="shared" si="180"/>
        <v>8.353219125522342</v>
      </c>
      <c r="D1959" s="2">
        <f t="shared" si="182"/>
        <v>8.3439494689996003</v>
      </c>
      <c r="E1959" s="2">
        <f t="shared" si="181"/>
        <v>9.2696565227416983E-3</v>
      </c>
      <c r="F1959" s="2">
        <f t="shared" si="185"/>
        <v>0.11188769857993013</v>
      </c>
      <c r="G1959" s="2">
        <f t="shared" si="183"/>
        <v>-0.10261804205718843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5">
        <f>TITRES_STAT!D1963</f>
        <v>8.2050000000000001</v>
      </c>
      <c r="C1960" s="2">
        <f t="shared" si="180"/>
        <v>8.3701084908265972</v>
      </c>
      <c r="D1960" s="2">
        <f t="shared" si="182"/>
        <v>8.3336569157403702</v>
      </c>
      <c r="E1960" s="2">
        <f t="shared" si="181"/>
        <v>3.6451575086227095E-2</v>
      </c>
      <c r="F1960" s="2">
        <f t="shared" si="185"/>
        <v>9.6800473881189522E-2</v>
      </c>
      <c r="G1960" s="2">
        <f t="shared" si="183"/>
        <v>-6.0348898794962427E-2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5">
        <f>TITRES_STAT!D1964</f>
        <v>8.2050000000000001</v>
      </c>
      <c r="C1961" s="2">
        <f t="shared" si="180"/>
        <v>8.3843994922378897</v>
      </c>
      <c r="D1961" s="2">
        <f t="shared" si="182"/>
        <v>8.3241267738336759</v>
      </c>
      <c r="E1961" s="2">
        <f t="shared" si="181"/>
        <v>6.0272718404213776E-2</v>
      </c>
      <c r="F1961" s="2">
        <f t="shared" si="185"/>
        <v>8.9494922785794379E-2</v>
      </c>
      <c r="G1961" s="2">
        <f t="shared" si="183"/>
        <v>-2.9222204381580602E-2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5">
        <f>TITRES_STAT!D1965</f>
        <v>8.2050000000000001</v>
      </c>
      <c r="C1962" s="2">
        <f t="shared" si="180"/>
        <v>8.3964918780474456</v>
      </c>
      <c r="D1962" s="2">
        <f t="shared" si="182"/>
        <v>8.3153025683645154</v>
      </c>
      <c r="E1962" s="2">
        <f t="shared" si="181"/>
        <v>8.1189309682930144E-2</v>
      </c>
      <c r="F1962" s="2">
        <f t="shared" si="185"/>
        <v>8.7833800165221548E-2</v>
      </c>
      <c r="G1962" s="2">
        <f t="shared" si="183"/>
        <v>-6.6444904822914042E-3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5">
        <f>TITRES_STAT!D1966</f>
        <v>8.2050000000000001</v>
      </c>
      <c r="C1963" s="2">
        <f t="shared" si="180"/>
        <v>8.3694931275786075</v>
      </c>
      <c r="D1963" s="2">
        <f t="shared" si="182"/>
        <v>8.3071320077449222</v>
      </c>
      <c r="E1963" s="2">
        <f t="shared" si="181"/>
        <v>6.2361119833685308E-2</v>
      </c>
      <c r="F1963" s="2">
        <f t="shared" si="185"/>
        <v>8.27392640989143E-2</v>
      </c>
      <c r="G1963" s="2">
        <f t="shared" si="183"/>
        <v>-2.0378144265228992E-2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5">
        <f>TITRES_STAT!D1967</f>
        <v>8.2050000000000001</v>
      </c>
      <c r="C1964" s="2">
        <f t="shared" si="180"/>
        <v>8.3466480310280531</v>
      </c>
      <c r="D1964" s="2">
        <f t="shared" si="182"/>
        <v>8.2995666738378908</v>
      </c>
      <c r="E1964" s="2">
        <f t="shared" si="181"/>
        <v>4.7081357190162265E-2</v>
      </c>
      <c r="F1964" s="2">
        <f t="shared" si="185"/>
        <v>7.5607682717163893E-2</v>
      </c>
      <c r="G1964" s="2">
        <f t="shared" si="183"/>
        <v>-2.8526325527001628E-2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5">
        <f>TITRES_STAT!D1968</f>
        <v>8.2050000000000001</v>
      </c>
      <c r="C1965" s="2">
        <f t="shared" si="180"/>
        <v>8.3273175647160453</v>
      </c>
      <c r="D1965" s="2">
        <f t="shared" si="182"/>
        <v>8.2925617350350844</v>
      </c>
      <c r="E1965" s="2">
        <f t="shared" si="181"/>
        <v>3.4755829680960915E-2</v>
      </c>
      <c r="F1965" s="2">
        <f t="shared" si="185"/>
        <v>6.7437312109923306E-2</v>
      </c>
      <c r="G1965" s="2">
        <f t="shared" si="183"/>
        <v>-3.2681482428962391E-2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5">
        <f>TITRES_STAT!D1969</f>
        <v>8.14</v>
      </c>
      <c r="C1966" s="2">
        <f t="shared" si="180"/>
        <v>8.310961016298192</v>
      </c>
      <c r="D1966" s="2">
        <f t="shared" si="182"/>
        <v>8.281260865773227</v>
      </c>
      <c r="E1966" s="2">
        <f t="shared" si="181"/>
        <v>2.9700150524964997E-2</v>
      </c>
      <c r="F1966" s="2">
        <f t="shared" si="185"/>
        <v>5.9889879792931644E-2</v>
      </c>
      <c r="G1966" s="2">
        <f t="shared" si="183"/>
        <v>-3.0189729267966647E-2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5">
        <f>TITRES_STAT!D1970</f>
        <v>8.14</v>
      </c>
      <c r="C1967" s="2">
        <f t="shared" si="180"/>
        <v>8.2971208599446236</v>
      </c>
      <c r="D1967" s="2">
        <f t="shared" si="182"/>
        <v>8.2707970979381731</v>
      </c>
      <c r="E1967" s="2">
        <f t="shared" si="181"/>
        <v>2.632376200645048E-2</v>
      </c>
      <c r="F1967" s="2">
        <f t="shared" si="185"/>
        <v>5.3176656235635417E-2</v>
      </c>
      <c r="G1967" s="2">
        <f t="shared" si="183"/>
        <v>-2.6852894229184937E-2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5">
        <f>TITRES_STAT!D1971</f>
        <v>8.14</v>
      </c>
      <c r="C1968" s="2">
        <f t="shared" si="180"/>
        <v>8.2854099584146823</v>
      </c>
      <c r="D1968" s="2">
        <f t="shared" si="182"/>
        <v>8.2611084240168271</v>
      </c>
      <c r="E1968" s="2">
        <f t="shared" si="181"/>
        <v>2.4301534397855207E-2</v>
      </c>
      <c r="F1968" s="2">
        <f t="shared" si="185"/>
        <v>4.7401631868079379E-2</v>
      </c>
      <c r="G1968" s="2">
        <f t="shared" si="183"/>
        <v>-2.3100097470224172E-2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5">
        <f>TITRES_STAT!D1972</f>
        <v>8.14</v>
      </c>
      <c r="C1969" s="2">
        <f t="shared" si="180"/>
        <v>8.2730391955816547</v>
      </c>
      <c r="D1969" s="2">
        <f t="shared" si="182"/>
        <v>8.2521374296452095</v>
      </c>
      <c r="E1969" s="2">
        <f t="shared" si="181"/>
        <v>2.0901765936445216E-2</v>
      </c>
      <c r="F1969" s="2">
        <f t="shared" si="185"/>
        <v>4.210165868175255E-2</v>
      </c>
      <c r="G1969" s="2">
        <f t="shared" si="183"/>
        <v>-2.1199892745307335E-2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5">
        <f>TITRES_STAT!D1973</f>
        <v>8.06</v>
      </c>
      <c r="C1970" s="2">
        <f t="shared" si="180"/>
        <v>8.2625716270306313</v>
      </c>
      <c r="D1970" s="2">
        <f t="shared" si="182"/>
        <v>8.2379050274492691</v>
      </c>
      <c r="E1970" s="2">
        <f t="shared" si="181"/>
        <v>2.4666599581362192E-2</v>
      </c>
      <c r="F1970" s="2">
        <f t="shared" si="185"/>
        <v>3.8614646861674477E-2</v>
      </c>
      <c r="G1970" s="2">
        <f t="shared" si="183"/>
        <v>-1.3948047280312285E-2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5">
        <f>TITRES_STAT!D1974</f>
        <v>7.9790000000000001</v>
      </c>
      <c r="C1971" s="2">
        <f t="shared" si="180"/>
        <v>8.2537144536413027</v>
      </c>
      <c r="D1971" s="2">
        <f t="shared" si="182"/>
        <v>8.2187268772678426</v>
      </c>
      <c r="E1971" s="2">
        <f t="shared" si="181"/>
        <v>3.4987576373460172E-2</v>
      </c>
      <c r="F1971" s="2">
        <f t="shared" si="185"/>
        <v>3.7889232764031618E-2</v>
      </c>
      <c r="G1971" s="2">
        <f t="shared" si="183"/>
        <v>-2.9016563905714457E-3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5">
        <f>TITRES_STAT!D1975</f>
        <v>8.06</v>
      </c>
      <c r="C1972" s="2">
        <f t="shared" si="180"/>
        <v>8.2462199223118713</v>
      </c>
      <c r="D1972" s="2">
        <f t="shared" si="182"/>
        <v>8.2069693308035578</v>
      </c>
      <c r="E1972" s="2">
        <f t="shared" si="181"/>
        <v>3.9250591508313448E-2</v>
      </c>
      <c r="F1972" s="2">
        <f t="shared" si="185"/>
        <v>3.8161504512887988E-2</v>
      </c>
      <c r="G1972" s="2">
        <f t="shared" si="183"/>
        <v>1.0890869954254603E-3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5">
        <f>TITRES_STAT!D1976</f>
        <v>8.06</v>
      </c>
      <c r="C1973" s="2">
        <f t="shared" si="180"/>
        <v>8.2398783958023518</v>
      </c>
      <c r="D1973" s="2">
        <f t="shared" si="182"/>
        <v>8.196082713706998</v>
      </c>
      <c r="E1973" s="2">
        <f t="shared" si="181"/>
        <v>4.3795682095353783E-2</v>
      </c>
      <c r="F1973" s="2">
        <f t="shared" si="185"/>
        <v>3.9288340029381148E-2</v>
      </c>
      <c r="G1973" s="2">
        <f t="shared" si="183"/>
        <v>4.5073420659726346E-3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5">
        <f>TITRES_STAT!D1977</f>
        <v>7.9790000000000001</v>
      </c>
      <c r="C1974" s="2">
        <f t="shared" si="180"/>
        <v>8.2345124887558363</v>
      </c>
      <c r="D1974" s="2">
        <f t="shared" si="182"/>
        <v>8.1800025126916651</v>
      </c>
      <c r="E1974" s="2">
        <f t="shared" si="181"/>
        <v>5.4509976064171184E-2</v>
      </c>
      <c r="F1974" s="2">
        <f t="shared" si="185"/>
        <v>4.2332667236339161E-2</v>
      </c>
      <c r="G1974" s="2">
        <f t="shared" si="183"/>
        <v>1.2177308827832023E-2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5">
        <f>TITRES_STAT!D1978</f>
        <v>7.657</v>
      </c>
      <c r="C1975" s="2">
        <f t="shared" si="180"/>
        <v>8.2299721058703224</v>
      </c>
      <c r="D1975" s="2">
        <f t="shared" si="182"/>
        <v>8.1412615858256157</v>
      </c>
      <c r="E1975" s="2">
        <f t="shared" si="181"/>
        <v>8.8710520044706698E-2</v>
      </c>
      <c r="F1975" s="2">
        <f t="shared" si="185"/>
        <v>5.1608237798012671E-2</v>
      </c>
      <c r="G1975" s="2">
        <f t="shared" si="183"/>
        <v>3.7102282246694027E-2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5">
        <f>TITRES_STAT!D1979</f>
        <v>7.9790000000000001</v>
      </c>
      <c r="C1976" s="2">
        <f t="shared" si="180"/>
        <v>8.2161302434287347</v>
      </c>
      <c r="D1976" s="2">
        <f t="shared" si="182"/>
        <v>8.1292422090977929</v>
      </c>
      <c r="E1976" s="2">
        <f t="shared" si="181"/>
        <v>8.6888034330941721E-2</v>
      </c>
      <c r="F1976" s="2">
        <f t="shared" si="185"/>
        <v>5.8664197104598484E-2</v>
      </c>
      <c r="G1976" s="2">
        <f t="shared" si="183"/>
        <v>2.8223837226343237E-2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5">
        <f>TITRES_STAT!D1980</f>
        <v>8.0519999999999996</v>
      </c>
      <c r="C1977" s="2">
        <f t="shared" si="180"/>
        <v>8.2044178982858522</v>
      </c>
      <c r="D1977" s="2">
        <f t="shared" si="182"/>
        <v>8.1235205639794383</v>
      </c>
      <c r="E1977" s="2">
        <f t="shared" si="181"/>
        <v>8.0897334306413882E-2</v>
      </c>
      <c r="F1977" s="2">
        <f t="shared" si="185"/>
        <v>6.3110824544961558E-2</v>
      </c>
      <c r="G1977" s="2">
        <f t="shared" si="183"/>
        <v>1.7786509761452324E-2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5">
        <f>TITRES_STAT!D1981</f>
        <v>8.0190000000000001</v>
      </c>
      <c r="C1978" s="2">
        <f t="shared" si="180"/>
        <v>8.1945074523957206</v>
      </c>
      <c r="D1978" s="2">
        <f t="shared" si="182"/>
        <v>8.1157782999809616</v>
      </c>
      <c r="E1978" s="2">
        <f t="shared" si="181"/>
        <v>7.8729152414759085E-2</v>
      </c>
      <c r="F1978" s="2">
        <f t="shared" si="185"/>
        <v>6.6234490118921061E-2</v>
      </c>
      <c r="G1978" s="2">
        <f t="shared" si="183"/>
        <v>1.2494662295838024E-2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5">
        <f>TITRES_STAT!D1982</f>
        <v>8.0519999999999996</v>
      </c>
      <c r="C1979" s="2">
        <f t="shared" si="180"/>
        <v>8.1861216904886867</v>
      </c>
      <c r="D1979" s="2">
        <f t="shared" si="182"/>
        <v>8.1110539814638525</v>
      </c>
      <c r="E1979" s="2">
        <f t="shared" si="181"/>
        <v>7.5067709024834173E-2</v>
      </c>
      <c r="F1979" s="2">
        <f t="shared" si="185"/>
        <v>6.8001133900103677E-2</v>
      </c>
      <c r="G1979" s="2">
        <f t="shared" si="183"/>
        <v>7.0665751247304953E-3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5">
        <f>TITRES_STAT!D1983</f>
        <v>8.0519999999999996</v>
      </c>
      <c r="C1980" s="2">
        <f t="shared" si="180"/>
        <v>8.1667183534904275</v>
      </c>
      <c r="D1980" s="2">
        <f t="shared" si="182"/>
        <v>8.1066796124665306</v>
      </c>
      <c r="E1980" s="2">
        <f t="shared" si="181"/>
        <v>6.0038741023896947E-2</v>
      </c>
      <c r="F1980" s="2">
        <f t="shared" si="185"/>
        <v>6.6408655324862328E-2</v>
      </c>
      <c r="G1980" s="2">
        <f t="shared" si="183"/>
        <v>-6.3699143009653819E-3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5">
        <f>TITRES_STAT!D1984</f>
        <v>7.931</v>
      </c>
      <c r="C1981" s="2">
        <f t="shared" si="180"/>
        <v>8.1378386067995923</v>
      </c>
      <c r="D1981" s="2">
        <f t="shared" si="182"/>
        <v>8.0936663078393796</v>
      </c>
      <c r="E1981" s="2">
        <f t="shared" si="181"/>
        <v>4.4172298960212686E-2</v>
      </c>
      <c r="F1981" s="2">
        <f t="shared" si="185"/>
        <v>6.1961384051932404E-2</v>
      </c>
      <c r="G1981" s="2">
        <f t="shared" si="183"/>
        <v>-1.7789085091719718E-2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5">
        <f>TITRES_STAT!D1985</f>
        <v>8.0519999999999996</v>
      </c>
      <c r="C1982" s="2">
        <f t="shared" si="180"/>
        <v>8.1258634365227316</v>
      </c>
      <c r="D1982" s="2">
        <f t="shared" si="182"/>
        <v>8.0905799146660922</v>
      </c>
      <c r="E1982" s="2">
        <f t="shared" si="181"/>
        <v>3.528352185663941E-2</v>
      </c>
      <c r="F1982" s="2">
        <f t="shared" si="185"/>
        <v>5.6625811612873805E-2</v>
      </c>
      <c r="G1982" s="2">
        <f t="shared" si="183"/>
        <v>-2.1342289756234395E-2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5">
        <f>TITRES_STAT!D1986</f>
        <v>8.0519999999999996</v>
      </c>
      <c r="C1983" s="2">
        <f t="shared" si="180"/>
        <v>8.1157306001346186</v>
      </c>
      <c r="D1983" s="2">
        <f t="shared" si="182"/>
        <v>8.0877221432093442</v>
      </c>
      <c r="E1983" s="2">
        <f t="shared" si="181"/>
        <v>2.8008456925274317E-2</v>
      </c>
      <c r="F1983" s="2">
        <f t="shared" si="185"/>
        <v>5.0902340675353909E-2</v>
      </c>
      <c r="G1983" s="2">
        <f t="shared" si="183"/>
        <v>-2.2893883750079592E-2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5">
        <f>TITRES_STAT!D1987</f>
        <v>8.0519999999999996</v>
      </c>
      <c r="C1984" s="2">
        <f t="shared" si="180"/>
        <v>8.0946951231908315</v>
      </c>
      <c r="D1984" s="2">
        <f t="shared" si="182"/>
        <v>8.0850760585271697</v>
      </c>
      <c r="E1984" s="2">
        <f t="shared" si="181"/>
        <v>9.6190646636618027E-3</v>
      </c>
      <c r="F1984" s="2">
        <f t="shared" si="185"/>
        <v>4.2645685473015491E-2</v>
      </c>
      <c r="G1984" s="2">
        <f t="shared" si="183"/>
        <v>-3.3026620809353688E-2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5">
        <f>TITRES_STAT!D1988</f>
        <v>8.0519999999999996</v>
      </c>
      <c r="C1985" s="2">
        <f t="shared" si="180"/>
        <v>8.0273574119307032</v>
      </c>
      <c r="D1985" s="2">
        <f t="shared" si="182"/>
        <v>8.0826259801177489</v>
      </c>
      <c r="E1985" s="2">
        <f t="shared" si="181"/>
        <v>-5.526856818704573E-2</v>
      </c>
      <c r="F1985" s="2">
        <f t="shared" si="185"/>
        <v>2.3062834741003249E-2</v>
      </c>
      <c r="G1985" s="2">
        <f t="shared" si="183"/>
        <v>-7.8331402928048979E-2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5">
        <f>TITRES_STAT!D1989</f>
        <v>8.0519999999999996</v>
      </c>
      <c r="C1986" s="2">
        <f t="shared" si="180"/>
        <v>8.0199178100952118</v>
      </c>
      <c r="D1986" s="2">
        <f t="shared" si="182"/>
        <v>8.0803573889979159</v>
      </c>
      <c r="E1986" s="2">
        <f t="shared" si="181"/>
        <v>-6.0439578902704127E-2</v>
      </c>
      <c r="F1986" s="2">
        <f t="shared" si="185"/>
        <v>6.3623520122617749E-3</v>
      </c>
      <c r="G1986" s="2">
        <f t="shared" si="183"/>
        <v>-6.6801930914965904E-2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5">
        <f>TITRES_STAT!D1990</f>
        <v>7.7530000000000001</v>
      </c>
      <c r="C1987" s="2">
        <f t="shared" si="180"/>
        <v>8.0248535316190264</v>
      </c>
      <c r="D1987" s="2">
        <f t="shared" si="182"/>
        <v>8.0561086935165882</v>
      </c>
      <c r="E1987" s="2">
        <f t="shared" si="181"/>
        <v>-3.1255161897561834E-2</v>
      </c>
      <c r="F1987" s="2">
        <f t="shared" si="185"/>
        <v>-1.1611507697029469E-3</v>
      </c>
      <c r="G1987" s="2">
        <f t="shared" si="183"/>
        <v>-3.0094011127858887E-2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5">
        <f>TITRES_STAT!D1991</f>
        <v>7.9710000000000001</v>
      </c>
      <c r="C1988" s="2">
        <f t="shared" si="180"/>
        <v>8.0239529882930221</v>
      </c>
      <c r="D1988" s="2">
        <f t="shared" si="182"/>
        <v>8.0498043458486919</v>
      </c>
      <c r="E1988" s="2">
        <f t="shared" si="181"/>
        <v>-2.5851357555669807E-2</v>
      </c>
      <c r="F1988" s="2">
        <f t="shared" si="185"/>
        <v>-6.0991921268963196E-3</v>
      </c>
      <c r="G1988" s="2">
        <f t="shared" si="183"/>
        <v>-1.9752165428773488E-2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5">
        <f>TITRES_STAT!D1992</f>
        <v>7.8979999999999997</v>
      </c>
      <c r="C1989" s="2">
        <f t="shared" si="180"/>
        <v>8.0282679131710175</v>
      </c>
      <c r="D1989" s="2">
        <f t="shared" si="182"/>
        <v>8.0385595794895295</v>
      </c>
      <c r="E1989" s="2">
        <f t="shared" si="181"/>
        <v>-1.0291666318511972E-2</v>
      </c>
      <c r="F1989" s="2">
        <f t="shared" si="185"/>
        <v>-6.9376869652194497E-3</v>
      </c>
      <c r="G1989" s="2">
        <f t="shared" si="183"/>
        <v>-3.353979353292522E-3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5">
        <f>TITRES_STAT!D1993</f>
        <v>7.8979999999999997</v>
      </c>
      <c r="C1990" s="2">
        <f t="shared" si="180"/>
        <v>8.0319190034523995</v>
      </c>
      <c r="D1990" s="2">
        <f t="shared" si="182"/>
        <v>8.0281477587866004</v>
      </c>
      <c r="E1990" s="2">
        <f t="shared" si="181"/>
        <v>3.771244665799145E-3</v>
      </c>
      <c r="F1990" s="2">
        <f t="shared" si="185"/>
        <v>-4.7959006390157315E-3</v>
      </c>
      <c r="G1990" s="2">
        <f t="shared" si="183"/>
        <v>8.5671453048148764E-3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5">
        <f>TITRES_STAT!D1994</f>
        <v>7.8979999999999997</v>
      </c>
      <c r="C1991" s="2">
        <f t="shared" si="180"/>
        <v>8.0163930029212604</v>
      </c>
      <c r="D1991" s="2">
        <f t="shared" si="182"/>
        <v>8.0185071840616668</v>
      </c>
      <c r="E1991" s="2">
        <f t="shared" si="181"/>
        <v>-2.1141811404064015E-3</v>
      </c>
      <c r="F1991" s="2">
        <f t="shared" si="185"/>
        <v>-4.259556739293866E-3</v>
      </c>
      <c r="G1991" s="2">
        <f t="shared" si="183"/>
        <v>2.1453755988874645E-3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5">
        <f>TITRES_STAT!D1995</f>
        <v>7.8979999999999997</v>
      </c>
      <c r="C1992" s="2">
        <f t="shared" si="180"/>
        <v>8.0218710024718369</v>
      </c>
      <c r="D1992" s="2">
        <f t="shared" si="182"/>
        <v>8.0095807259830245</v>
      </c>
      <c r="E1992" s="2">
        <f t="shared" si="181"/>
        <v>1.2290276488812424E-2</v>
      </c>
      <c r="F1992" s="2">
        <f t="shared" si="185"/>
        <v>-9.4959009367260802E-4</v>
      </c>
      <c r="G1992" s="2">
        <f t="shared" si="183"/>
        <v>1.3239866582485032E-2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5">
        <f>TITRES_STAT!D1996</f>
        <v>7.7210000000000001</v>
      </c>
      <c r="C1993" s="2">
        <f t="shared" si="180"/>
        <v>8.0265062328607861</v>
      </c>
      <c r="D1993" s="2">
        <f t="shared" si="182"/>
        <v>7.9882043759102075</v>
      </c>
      <c r="E1993" s="2">
        <f t="shared" si="181"/>
        <v>3.8301856950578639E-2</v>
      </c>
      <c r="F1993" s="2">
        <f t="shared" si="185"/>
        <v>6.9006993151776415E-3</v>
      </c>
      <c r="G1993" s="2">
        <f t="shared" si="183"/>
        <v>3.1401157635400995E-2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5">
        <f>TITRES_STAT!D1997</f>
        <v>7.85</v>
      </c>
      <c r="C1994" s="2">
        <f t="shared" si="180"/>
        <v>8.0304283508822039</v>
      </c>
      <c r="D1994" s="2">
        <f t="shared" si="182"/>
        <v>7.9779670147316732</v>
      </c>
      <c r="E1994" s="2">
        <f t="shared" si="181"/>
        <v>5.2461336150530613E-2</v>
      </c>
      <c r="F1994" s="2">
        <f t="shared" si="185"/>
        <v>1.6012826682248238E-2</v>
      </c>
      <c r="G1994" s="2">
        <f t="shared" si="183"/>
        <v>3.6448509468282375E-2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5">
        <f>TITRES_STAT!D1998</f>
        <v>7.85</v>
      </c>
      <c r="C1995" s="2">
        <f t="shared" si="180"/>
        <v>8.0337470661310952</v>
      </c>
      <c r="D1995" s="2">
        <f t="shared" si="182"/>
        <v>7.9684879766034014</v>
      </c>
      <c r="E1995" s="2">
        <f t="shared" si="181"/>
        <v>6.5259089527693881E-2</v>
      </c>
      <c r="F1995" s="2">
        <f t="shared" si="185"/>
        <v>2.5862079251337367E-2</v>
      </c>
      <c r="G1995" s="2">
        <f t="shared" si="183"/>
        <v>3.9397010276356517E-2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5">
        <f>TITRES_STAT!D1999</f>
        <v>7.85</v>
      </c>
      <c r="C1996" s="2">
        <f t="shared" si="180"/>
        <v>8.0365552098032342</v>
      </c>
      <c r="D1996" s="2">
        <f t="shared" si="182"/>
        <v>7.9597110894475938</v>
      </c>
      <c r="E1996" s="2">
        <f t="shared" si="181"/>
        <v>7.6844120355640477E-2</v>
      </c>
      <c r="F1996" s="2">
        <f t="shared" si="185"/>
        <v>3.6058487472197989E-2</v>
      </c>
      <c r="G1996" s="2">
        <f t="shared" si="183"/>
        <v>4.0785632883442488E-2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5">
        <f>TITRES_STAT!D2000</f>
        <v>7.657</v>
      </c>
      <c r="C1997" s="2">
        <f t="shared" si="180"/>
        <v>7.9929313313719668</v>
      </c>
      <c r="D1997" s="2">
        <f t="shared" si="182"/>
        <v>7.9372880457848085</v>
      </c>
      <c r="E1997" s="2">
        <f t="shared" si="181"/>
        <v>5.5643285587158253E-2</v>
      </c>
      <c r="F1997" s="2">
        <f t="shared" si="185"/>
        <v>3.9975447095190048E-2</v>
      </c>
      <c r="G1997" s="2">
        <f t="shared" si="183"/>
        <v>1.5667838491968206E-2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5">
        <f>TITRES_STAT!D2001</f>
        <v>7.657</v>
      </c>
      <c r="C1998" s="2">
        <f t="shared" si="180"/>
        <v>7.9895572803916641</v>
      </c>
      <c r="D1998" s="2">
        <f t="shared" si="182"/>
        <v>7.9165259683192666</v>
      </c>
      <c r="E1998" s="2">
        <f t="shared" si="181"/>
        <v>7.3031312072397547E-2</v>
      </c>
      <c r="F1998" s="2">
        <f t="shared" si="185"/>
        <v>4.6586620090631546E-2</v>
      </c>
      <c r="G1998" s="2">
        <f t="shared" si="183"/>
        <v>2.6444691981766001E-2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5">
        <f>TITRES_STAT!D2002</f>
        <v>7.657</v>
      </c>
      <c r="C1999" s="2">
        <f t="shared" ref="C1999:C2062" si="186">$C$4*B1989+C1998*(1-$C$4)</f>
        <v>7.9754715449467923</v>
      </c>
      <c r="D1999" s="2">
        <f t="shared" si="182"/>
        <v>7.8973018225178393</v>
      </c>
      <c r="E1999" s="2">
        <f t="shared" si="181"/>
        <v>7.8169722428953037E-2</v>
      </c>
      <c r="F1999" s="2">
        <f t="shared" si="185"/>
        <v>5.2903240558295844E-2</v>
      </c>
      <c r="G1999" s="2">
        <f t="shared" si="183"/>
        <v>2.5266481870657193E-2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5">
        <f>TITRES_STAT!D2003</f>
        <v>7.657</v>
      </c>
      <c r="C2000" s="2">
        <f t="shared" si="186"/>
        <v>7.9635528457242089</v>
      </c>
      <c r="D2000" s="2">
        <f t="shared" si="182"/>
        <v>7.8795016875165178</v>
      </c>
      <c r="E2000" s="2">
        <f t="shared" si="181"/>
        <v>8.4051158207691046E-2</v>
      </c>
      <c r="F2000" s="2">
        <f t="shared" si="185"/>
        <v>5.9132824088174885E-2</v>
      </c>
      <c r="G2000" s="2">
        <f t="shared" si="183"/>
        <v>2.4918334119516161E-2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5">
        <f>TITRES_STAT!D2004</f>
        <v>7.657</v>
      </c>
      <c r="C2001" s="2">
        <f t="shared" si="186"/>
        <v>7.9534677925358688</v>
      </c>
      <c r="D2001" s="2">
        <f t="shared" si="182"/>
        <v>7.8630200810338122</v>
      </c>
      <c r="E2001" s="2">
        <f t="shared" si="181"/>
        <v>9.0447711502056549E-2</v>
      </c>
      <c r="F2001" s="2">
        <f t="shared" si="185"/>
        <v>6.539580157095122E-2</v>
      </c>
      <c r="G2001" s="2">
        <f t="shared" si="183"/>
        <v>2.5051909931105329E-2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5">
        <f>TITRES_STAT!D2005</f>
        <v>7.657</v>
      </c>
      <c r="C2002" s="2">
        <f t="shared" si="186"/>
        <v>7.9449342859918888</v>
      </c>
      <c r="D2002" s="2">
        <f t="shared" si="182"/>
        <v>7.8477593342905667</v>
      </c>
      <c r="E2002" s="2">
        <f t="shared" si="181"/>
        <v>9.7174951701322065E-2</v>
      </c>
      <c r="F2002" s="2">
        <f t="shared" si="185"/>
        <v>7.1751631597025384E-2</v>
      </c>
      <c r="G2002" s="2">
        <f t="shared" si="183"/>
        <v>2.5423320104296682E-2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5">
        <f>TITRES_STAT!D2006</f>
        <v>7.923</v>
      </c>
      <c r="C2003" s="2">
        <f t="shared" si="186"/>
        <v>7.9104828573777519</v>
      </c>
      <c r="D2003" s="2">
        <f t="shared" si="182"/>
        <v>7.8533327169357099</v>
      </c>
      <c r="E2003" s="2">
        <f t="shared" si="181"/>
        <v>5.715014044204203E-2</v>
      </c>
      <c r="F2003" s="2">
        <f t="shared" si="185"/>
        <v>6.8831333366028716E-2</v>
      </c>
      <c r="G2003" s="2">
        <f t="shared" si="183"/>
        <v>-1.1681192923986686E-2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5">
        <f>TITRES_STAT!D2007</f>
        <v>7.5759999999999996</v>
      </c>
      <c r="C2004" s="2">
        <f t="shared" si="186"/>
        <v>7.9011778023965595</v>
      </c>
      <c r="D2004" s="2">
        <f t="shared" si="182"/>
        <v>7.8327895527182498</v>
      </c>
      <c r="E2004" s="2">
        <f t="shared" si="181"/>
        <v>6.8388249678309698E-2</v>
      </c>
      <c r="F2004" s="2">
        <f t="shared" si="185"/>
        <v>6.8742716628484912E-2</v>
      </c>
      <c r="G2004" s="2">
        <f t="shared" si="183"/>
        <v>-3.5446695017521401E-4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5">
        <f>TITRES_STAT!D2008</f>
        <v>7.7370000000000001</v>
      </c>
      <c r="C2005" s="2">
        <f t="shared" si="186"/>
        <v>7.8933042943355503</v>
      </c>
      <c r="D2005" s="2">
        <f t="shared" si="182"/>
        <v>7.8256940302946765</v>
      </c>
      <c r="E2005" s="2">
        <f t="shared" si="181"/>
        <v>6.761026404087378E-2</v>
      </c>
      <c r="F2005" s="2">
        <f t="shared" si="185"/>
        <v>6.8516226110962697E-2</v>
      </c>
      <c r="G2005" s="2">
        <f t="shared" si="183"/>
        <v>-9.0596207008891705E-4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5">
        <f>TITRES_STAT!D2009</f>
        <v>7.7370000000000001</v>
      </c>
      <c r="C2006" s="2">
        <f t="shared" si="186"/>
        <v>7.8866420952070042</v>
      </c>
      <c r="D2006" s="2">
        <f t="shared" si="182"/>
        <v>7.8191241021247011</v>
      </c>
      <c r="E2006" s="2">
        <f t="shared" si="181"/>
        <v>6.7517993082303107E-2</v>
      </c>
      <c r="F2006" s="2">
        <f t="shared" si="185"/>
        <v>6.8316579505230776E-2</v>
      </c>
      <c r="G2006" s="2">
        <f t="shared" si="183"/>
        <v>-7.9858642292766902E-4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5">
        <f>TITRES_STAT!D2010</f>
        <v>7.7370000000000001</v>
      </c>
      <c r="C2007" s="2">
        <f t="shared" si="186"/>
        <v>7.8513125420982339</v>
      </c>
      <c r="D2007" s="2">
        <f t="shared" si="182"/>
        <v>7.8130408353006491</v>
      </c>
      <c r="E2007" s="2">
        <f t="shared" si="181"/>
        <v>3.8271706797584848E-2</v>
      </c>
      <c r="F2007" s="2">
        <f t="shared" si="185"/>
        <v>6.2307604963701593E-2</v>
      </c>
      <c r="G2007" s="2">
        <f t="shared" si="183"/>
        <v>-2.4035898166116745E-2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5">
        <f>TITRES_STAT!D2011</f>
        <v>7.7370000000000001</v>
      </c>
      <c r="C2008" s="2">
        <f t="shared" si="186"/>
        <v>7.8214183048523518</v>
      </c>
      <c r="D2008" s="2">
        <f t="shared" si="182"/>
        <v>7.8074081808339342</v>
      </c>
      <c r="E2008" s="2">
        <f t="shared" si="181"/>
        <v>1.4010124018417613E-2</v>
      </c>
      <c r="F2008" s="2">
        <f t="shared" si="185"/>
        <v>5.2648108774644799E-2</v>
      </c>
      <c r="G2008" s="2">
        <f t="shared" si="183"/>
        <v>-3.8637984756227185E-2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5">
        <f>TITRES_STAT!D2012</f>
        <v>7.7370000000000001</v>
      </c>
      <c r="C2009" s="2">
        <f t="shared" si="186"/>
        <v>7.7961231810289133</v>
      </c>
      <c r="D2009" s="2">
        <f t="shared" si="182"/>
        <v>7.8021927600314207</v>
      </c>
      <c r="E2009" s="2">
        <f t="shared" si="181"/>
        <v>-6.0695790025073748E-3</v>
      </c>
      <c r="F2009" s="2">
        <f t="shared" si="185"/>
        <v>4.090457121921437E-2</v>
      </c>
      <c r="G2009" s="2">
        <f t="shared" si="183"/>
        <v>-4.6974150221721744E-2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5">
        <f>TITRES_STAT!D2013</f>
        <v>7.7370000000000001</v>
      </c>
      <c r="C2010" s="2">
        <f t="shared" si="186"/>
        <v>7.7747196147167728</v>
      </c>
      <c r="D2010" s="2">
        <f t="shared" si="182"/>
        <v>7.7973636666957598</v>
      </c>
      <c r="E2010" s="2">
        <f t="shared" si="181"/>
        <v>-2.2644051978987001E-2</v>
      </c>
      <c r="F2010" s="2">
        <f t="shared" si="185"/>
        <v>2.8194846579574096E-2</v>
      </c>
      <c r="G2010" s="2">
        <f t="shared" si="183"/>
        <v>-5.0838898558561094E-2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5">
        <f>TITRES_STAT!D2014</f>
        <v>7.7370000000000001</v>
      </c>
      <c r="C2011" s="2">
        <f t="shared" si="186"/>
        <v>7.7566089047603457</v>
      </c>
      <c r="D2011" s="2">
        <f t="shared" si="182"/>
        <v>7.7928922839775554</v>
      </c>
      <c r="E2011" s="2">
        <f t="shared" si="181"/>
        <v>-3.6283379217209699E-2</v>
      </c>
      <c r="F2011" s="2">
        <f t="shared" si="185"/>
        <v>1.5299201420217337E-2</v>
      </c>
      <c r="G2011" s="2">
        <f t="shared" si="183"/>
        <v>-5.1582580637427038E-2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5">
        <f>TITRES_STAT!D2015</f>
        <v>7.7370000000000001</v>
      </c>
      <c r="C2012" s="2">
        <f t="shared" si="186"/>
        <v>7.7412844578741389</v>
      </c>
      <c r="D2012" s="2">
        <f t="shared" si="182"/>
        <v>7.7887521147940326</v>
      </c>
      <c r="E2012" s="2">
        <f t="shared" ref="E2012:E2075" si="187">C2012-D2012</f>
        <v>-4.7467656919893741E-2</v>
      </c>
      <c r="F2012" s="2">
        <f t="shared" si="185"/>
        <v>2.7458297521951204E-3</v>
      </c>
      <c r="G2012" s="2">
        <f t="shared" si="183"/>
        <v>-5.0213486672088858E-2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5">
        <f>TITRES_STAT!D2016</f>
        <v>7.657</v>
      </c>
      <c r="C2013" s="2">
        <f t="shared" si="186"/>
        <v>7.769240695124271</v>
      </c>
      <c r="D2013" s="2">
        <f t="shared" ref="D2013:D2076" si="188">$D$4*B2013+(1-$D$4)*D2012</f>
        <v>7.7789926988833633</v>
      </c>
      <c r="E2013" s="2">
        <f t="shared" si="187"/>
        <v>-9.7520037590923536E-3</v>
      </c>
      <c r="F2013" s="2">
        <f t="shared" si="185"/>
        <v>2.4626304993762569E-4</v>
      </c>
      <c r="G2013" s="2">
        <f t="shared" si="183"/>
        <v>-9.9982668090299789E-3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5">
        <f>TITRES_STAT!D2017</f>
        <v>7.7370000000000001</v>
      </c>
      <c r="C2014" s="2">
        <f t="shared" si="186"/>
        <v>7.7395113574128445</v>
      </c>
      <c r="D2014" s="2">
        <f t="shared" si="188"/>
        <v>7.7758821285957067</v>
      </c>
      <c r="E2014" s="2">
        <f t="shared" si="187"/>
        <v>-3.6370771182862249E-2</v>
      </c>
      <c r="F2014" s="2">
        <f t="shared" si="185"/>
        <v>-7.0771437966223498E-3</v>
      </c>
      <c r="G2014" s="2">
        <f t="shared" si="183"/>
        <v>-2.92936273862399E-2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5">
        <f>TITRES_STAT!D2018</f>
        <v>7.5759999999999996</v>
      </c>
      <c r="C2015" s="2">
        <f t="shared" si="186"/>
        <v>7.7391249947339453</v>
      </c>
      <c r="D2015" s="2">
        <f t="shared" si="188"/>
        <v>7.7610760449960248</v>
      </c>
      <c r="E2015" s="2">
        <f t="shared" si="187"/>
        <v>-2.1951050262079441E-2</v>
      </c>
      <c r="F2015" s="2">
        <f t="shared" si="185"/>
        <v>-1.0051925089713769E-2</v>
      </c>
      <c r="G2015" s="2">
        <f t="shared" si="183"/>
        <v>-1.1899125172365672E-2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5">
        <f>TITRES_STAT!D2019</f>
        <v>7.5759999999999996</v>
      </c>
      <c r="C2016" s="2">
        <f t="shared" si="186"/>
        <v>7.7387980724671852</v>
      </c>
      <c r="D2016" s="2">
        <f t="shared" si="188"/>
        <v>7.7473667083296531</v>
      </c>
      <c r="E2016" s="2">
        <f t="shared" si="187"/>
        <v>-8.5686358624679215E-3</v>
      </c>
      <c r="F2016" s="2">
        <f t="shared" si="185"/>
        <v>-9.7552672442645996E-3</v>
      </c>
      <c r="G2016" s="2">
        <f t="shared" si="183"/>
        <v>1.1866313817966781E-3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5">
        <f>TITRES_STAT!D2020</f>
        <v>7.657</v>
      </c>
      <c r="C2017" s="2">
        <f t="shared" si="186"/>
        <v>7.7385214459337721</v>
      </c>
      <c r="D2017" s="2">
        <f t="shared" si="188"/>
        <v>7.7406728780830116</v>
      </c>
      <c r="E2017" s="2">
        <f t="shared" si="187"/>
        <v>-2.1514321492395183E-3</v>
      </c>
      <c r="F2017" s="2">
        <f t="shared" si="185"/>
        <v>-8.2345002252595841E-3</v>
      </c>
      <c r="G2017" s="2">
        <f t="shared" si="183"/>
        <v>6.0830680760200657E-3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5">
        <f>TITRES_STAT!D2021</f>
        <v>7.657</v>
      </c>
      <c r="C2018" s="2">
        <f t="shared" si="186"/>
        <v>7.738287377328577</v>
      </c>
      <c r="D2018" s="2">
        <f t="shared" si="188"/>
        <v>7.7344748871138993</v>
      </c>
      <c r="E2018" s="2">
        <f t="shared" si="187"/>
        <v>3.8124902146776662E-3</v>
      </c>
      <c r="F2018" s="2">
        <f t="shared" si="185"/>
        <v>-5.8251021372721342E-3</v>
      </c>
      <c r="G2018" s="2">
        <f t="shared" si="183"/>
        <v>9.6375923519497995E-3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5">
        <f>TITRES_STAT!D2022</f>
        <v>7.5839999999999996</v>
      </c>
      <c r="C2019" s="2">
        <f t="shared" si="186"/>
        <v>7.7380893192780267</v>
      </c>
      <c r="D2019" s="2">
        <f t="shared" si="188"/>
        <v>7.7233285991795357</v>
      </c>
      <c r="E2019" s="2">
        <f t="shared" si="187"/>
        <v>1.4760720098490943E-2</v>
      </c>
      <c r="F2019" s="2">
        <f t="shared" si="185"/>
        <v>-1.7079376901195185E-3</v>
      </c>
      <c r="G2019" s="2">
        <f t="shared" si="183"/>
        <v>1.6468657788610459E-2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5">
        <f>TITRES_STAT!D2023</f>
        <v>7.5839999999999996</v>
      </c>
      <c r="C2020" s="2">
        <f t="shared" si="186"/>
        <v>7.7379217316967921</v>
      </c>
      <c r="D2020" s="2">
        <f t="shared" si="188"/>
        <v>7.7130079622032737</v>
      </c>
      <c r="E2020" s="2">
        <f t="shared" si="187"/>
        <v>2.4913769493518423E-2</v>
      </c>
      <c r="F2020" s="2">
        <f t="shared" si="185"/>
        <v>3.6164037466080699E-3</v>
      </c>
      <c r="G2020" s="2">
        <f t="shared" ref="G2020:G2083" si="189">E2020-F2020</f>
        <v>2.1297365746910352E-2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5">
        <f>TITRES_STAT!D2024</f>
        <v>7.6970000000000001</v>
      </c>
      <c r="C2021" s="2">
        <f t="shared" si="186"/>
        <v>7.7377799268203624</v>
      </c>
      <c r="D2021" s="2">
        <f t="shared" si="188"/>
        <v>7.7118221872252537</v>
      </c>
      <c r="E2021" s="2">
        <f t="shared" si="187"/>
        <v>2.595773959510872E-2</v>
      </c>
      <c r="F2021" s="2">
        <f t="shared" ref="F2021:F2084" si="191">(E2021*(2/(10)))+((1-(2/10))*F2020)</f>
        <v>8.0846709163082016E-3</v>
      </c>
      <c r="G2021" s="2">
        <f t="shared" si="189"/>
        <v>1.7873068678800518E-2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5">
        <f>TITRES_STAT!D2025</f>
        <v>7.5759999999999996</v>
      </c>
      <c r="C2022" s="2">
        <f t="shared" si="186"/>
        <v>7.7376599380787674</v>
      </c>
      <c r="D2022" s="2">
        <f t="shared" si="188"/>
        <v>7.7017612844678274</v>
      </c>
      <c r="E2022" s="2">
        <f t="shared" si="187"/>
        <v>3.5898653610940023E-2</v>
      </c>
      <c r="F2022" s="2">
        <f t="shared" si="191"/>
        <v>1.3647467455234567E-2</v>
      </c>
      <c r="G2022" s="2">
        <f t="shared" si="189"/>
        <v>2.2251186155705455E-2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5">
        <f>TITRES_STAT!D2026</f>
        <v>7.6970000000000001</v>
      </c>
      <c r="C2023" s="2">
        <f t="shared" si="186"/>
        <v>7.7252507168358804</v>
      </c>
      <c r="D2023" s="2">
        <f t="shared" si="188"/>
        <v>7.7014085967294701</v>
      </c>
      <c r="E2023" s="2">
        <f t="shared" si="187"/>
        <v>2.3842120106410292E-2</v>
      </c>
      <c r="F2023" s="2">
        <f t="shared" si="191"/>
        <v>1.5686397985469714E-2</v>
      </c>
      <c r="G2023" s="2">
        <f t="shared" si="189"/>
        <v>8.1557221209405777E-3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5">
        <f>TITRES_STAT!D2027</f>
        <v>7.657</v>
      </c>
      <c r="C2024" s="2">
        <f t="shared" si="186"/>
        <v>7.7270582988611292</v>
      </c>
      <c r="D2024" s="2">
        <f t="shared" si="188"/>
        <v>7.698119071045805</v>
      </c>
      <c r="E2024" s="2">
        <f t="shared" si="187"/>
        <v>2.8939227815324209E-2</v>
      </c>
      <c r="F2024" s="2">
        <f t="shared" si="191"/>
        <v>1.8336963951440615E-2</v>
      </c>
      <c r="G2024" s="2">
        <f t="shared" si="189"/>
        <v>1.0602263863883594E-2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5">
        <f>TITRES_STAT!D2028</f>
        <v>7.657</v>
      </c>
      <c r="C2025" s="2">
        <f t="shared" si="186"/>
        <v>7.7038185605748017</v>
      </c>
      <c r="D2025" s="2">
        <f t="shared" si="188"/>
        <v>7.6950732139313009</v>
      </c>
      <c r="E2025" s="2">
        <f t="shared" si="187"/>
        <v>8.7453466435007954E-3</v>
      </c>
      <c r="F2025" s="2">
        <f t="shared" si="191"/>
        <v>1.6418640489852653E-2</v>
      </c>
      <c r="G2025" s="2">
        <f t="shared" si="189"/>
        <v>-7.6732938463518578E-3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5">
        <f>TITRES_STAT!D2029</f>
        <v>7.657</v>
      </c>
      <c r="C2026" s="2">
        <f t="shared" si="186"/>
        <v>7.6841541666402167</v>
      </c>
      <c r="D2026" s="2">
        <f t="shared" si="188"/>
        <v>7.6922529758623153</v>
      </c>
      <c r="E2026" s="2">
        <f t="shared" si="187"/>
        <v>-8.0988092220986019E-3</v>
      </c>
      <c r="F2026" s="2">
        <f t="shared" si="191"/>
        <v>1.1515150547462402E-2</v>
      </c>
      <c r="G2026" s="2">
        <f t="shared" si="189"/>
        <v>-1.9613959769561005E-2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5">
        <f>TITRES_STAT!D2030</f>
        <v>7.5759999999999996</v>
      </c>
      <c r="C2027" s="2">
        <f t="shared" si="186"/>
        <v>7.6799766025417213</v>
      </c>
      <c r="D2027" s="2">
        <f t="shared" si="188"/>
        <v>7.6836416443169586</v>
      </c>
      <c r="E2027" s="2">
        <f t="shared" si="187"/>
        <v>-3.6650417752372988E-3</v>
      </c>
      <c r="F2027" s="2">
        <f t="shared" si="191"/>
        <v>8.479112082922461E-3</v>
      </c>
      <c r="G2027" s="2">
        <f t="shared" si="189"/>
        <v>-1.214415385815976E-2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5">
        <f>TITRES_STAT!D2031</f>
        <v>7.5759999999999996</v>
      </c>
      <c r="C2028" s="2">
        <f t="shared" si="186"/>
        <v>7.6764417406122254</v>
      </c>
      <c r="D2028" s="2">
        <f t="shared" si="188"/>
        <v>7.6756681891823693</v>
      </c>
      <c r="E2028" s="2">
        <f t="shared" si="187"/>
        <v>7.7355142985613412E-4</v>
      </c>
      <c r="F2028" s="2">
        <f t="shared" si="191"/>
        <v>6.9379999523091953E-3</v>
      </c>
      <c r="G2028" s="2">
        <f t="shared" si="189"/>
        <v>-6.1644485224530612E-3</v>
      </c>
      <c r="H2028" s="2" t="str">
        <f t="shared" si="190"/>
        <v>Hold</v>
      </c>
    </row>
    <row r="2029" spans="1:8" ht="13.5" x14ac:dyDescent="0.25">
      <c r="A2029" s="3">
        <f>TITRES_STAT!B2032</f>
        <v>44958</v>
      </c>
      <c r="B2029" s="5">
        <f>TITRES_STAT!D2032</f>
        <v>7.5759999999999996</v>
      </c>
      <c r="C2029" s="2">
        <f t="shared" si="186"/>
        <v>7.6622199343641908</v>
      </c>
      <c r="D2029" s="2">
        <f t="shared" si="188"/>
        <v>7.6682853603540462</v>
      </c>
      <c r="E2029" s="2">
        <f t="shared" si="187"/>
        <v>-6.0654259898553775E-3</v>
      </c>
      <c r="F2029" s="2">
        <f t="shared" si="191"/>
        <v>4.3373147638762809E-3</v>
      </c>
      <c r="G2029" s="2">
        <f t="shared" si="189"/>
        <v>-1.0402740753731658E-2</v>
      </c>
      <c r="H2029" s="2" t="str">
        <f t="shared" si="190"/>
        <v>Hold</v>
      </c>
    </row>
    <row r="2030" spans="1:8" ht="13.5" x14ac:dyDescent="0.25">
      <c r="A2030" s="3">
        <f>TITRES_STAT!B2033</f>
        <v>44959</v>
      </c>
      <c r="B2030" s="5">
        <f>TITRES_STAT!D2033</f>
        <v>7.5759999999999996</v>
      </c>
      <c r="C2030" s="2">
        <f t="shared" si="186"/>
        <v>7.6501860983081613</v>
      </c>
      <c r="D2030" s="2">
        <f t="shared" si="188"/>
        <v>7.661449407735228</v>
      </c>
      <c r="E2030" s="2">
        <f t="shared" si="187"/>
        <v>-1.1263309427066659E-2</v>
      </c>
      <c r="F2030" s="2">
        <f t="shared" si="191"/>
        <v>1.2171899256876928E-3</v>
      </c>
      <c r="G2030" s="2">
        <f t="shared" si="189"/>
        <v>-1.2480499352754353E-2</v>
      </c>
      <c r="H2030" s="2" t="str">
        <f t="shared" si="190"/>
        <v>Hold</v>
      </c>
    </row>
    <row r="2031" spans="1:8" ht="13.5" x14ac:dyDescent="0.25">
      <c r="A2031" s="3">
        <f>TITRES_STAT!B2034</f>
        <v>44960</v>
      </c>
      <c r="B2031" s="5">
        <f>TITRES_STAT!D2034</f>
        <v>7.5759999999999996</v>
      </c>
      <c r="C2031" s="2">
        <f t="shared" si="186"/>
        <v>7.6573882370299824</v>
      </c>
      <c r="D2031" s="2">
        <f t="shared" si="188"/>
        <v>7.6551198219770633</v>
      </c>
      <c r="E2031" s="2">
        <f t="shared" si="187"/>
        <v>2.2684150529190816E-3</v>
      </c>
      <c r="F2031" s="2">
        <f t="shared" si="191"/>
        <v>1.4274349511339706E-3</v>
      </c>
      <c r="G2031" s="2">
        <f t="shared" si="189"/>
        <v>8.4098010178511101E-4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5">
        <f>TITRES_STAT!D2035</f>
        <v>7.4550000000000001</v>
      </c>
      <c r="C2032" s="2">
        <f t="shared" si="186"/>
        <v>7.6448669697946006</v>
      </c>
      <c r="D2032" s="2">
        <f t="shared" si="188"/>
        <v>7.6402961314602438</v>
      </c>
      <c r="E2032" s="2">
        <f t="shared" si="187"/>
        <v>4.570838334356786E-3</v>
      </c>
      <c r="F2032" s="2">
        <f t="shared" si="191"/>
        <v>2.0561156277785339E-3</v>
      </c>
      <c r="G2032" s="2">
        <f t="shared" si="189"/>
        <v>2.5147227065782521E-3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5">
        <f>TITRES_STAT!D2036</f>
        <v>7.4550000000000001</v>
      </c>
      <c r="C2033" s="2">
        <f t="shared" si="186"/>
        <v>7.6528874359800465</v>
      </c>
      <c r="D2033" s="2">
        <f t="shared" si="188"/>
        <v>7.6265704920928181</v>
      </c>
      <c r="E2033" s="2">
        <f t="shared" si="187"/>
        <v>2.6316943887228383E-2</v>
      </c>
      <c r="F2033" s="2">
        <f t="shared" si="191"/>
        <v>6.9082812796685041E-3</v>
      </c>
      <c r="G2033" s="2">
        <f t="shared" si="189"/>
        <v>1.9408662607559878E-2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5">
        <f>TITRES_STAT!D2037</f>
        <v>7.4630000000000001</v>
      </c>
      <c r="C2034" s="2">
        <f t="shared" si="186"/>
        <v>7.6535201381369626</v>
      </c>
      <c r="D2034" s="2">
        <f t="shared" si="188"/>
        <v>7.6144541593452013</v>
      </c>
      <c r="E2034" s="2">
        <f t="shared" si="187"/>
        <v>3.9065978791761324E-2</v>
      </c>
      <c r="F2034" s="2">
        <f t="shared" si="191"/>
        <v>1.3339820782087067E-2</v>
      </c>
      <c r="G2034" s="2">
        <f t="shared" si="189"/>
        <v>2.5726158009674257E-2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5">
        <f>TITRES_STAT!D2038</f>
        <v>7.5679999999999996</v>
      </c>
      <c r="C2035" s="2">
        <f t="shared" si="186"/>
        <v>7.6540555015005065</v>
      </c>
      <c r="D2035" s="2">
        <f t="shared" si="188"/>
        <v>7.6110131105048158</v>
      </c>
      <c r="E2035" s="2">
        <f t="shared" si="187"/>
        <v>4.3042390995690738E-2</v>
      </c>
      <c r="F2035" s="2">
        <f t="shared" si="191"/>
        <v>1.9280334824807802E-2</v>
      </c>
      <c r="G2035" s="2">
        <f t="shared" si="189"/>
        <v>2.3762056170882936E-2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5">
        <f>TITRES_STAT!D2039</f>
        <v>7.5679999999999996</v>
      </c>
      <c r="C2036" s="2">
        <f t="shared" si="186"/>
        <v>7.6545085012696594</v>
      </c>
      <c r="D2036" s="2">
        <f t="shared" si="188"/>
        <v>7.6078269541711254</v>
      </c>
      <c r="E2036" s="2">
        <f t="shared" si="187"/>
        <v>4.6681547098534004E-2</v>
      </c>
      <c r="F2036" s="2">
        <f t="shared" si="191"/>
        <v>2.4760577279553043E-2</v>
      </c>
      <c r="G2036" s="2">
        <f t="shared" si="189"/>
        <v>2.1920969818980961E-2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5">
        <f>TITRES_STAT!D2040</f>
        <v>7.5679999999999996</v>
      </c>
      <c r="C2037" s="2">
        <f t="shared" si="186"/>
        <v>7.6424302703050966</v>
      </c>
      <c r="D2037" s="2">
        <f t="shared" si="188"/>
        <v>7.6048768094177088</v>
      </c>
      <c r="E2037" s="2">
        <f t="shared" si="187"/>
        <v>3.7553460887387757E-2</v>
      </c>
      <c r="F2037" s="2">
        <f t="shared" si="191"/>
        <v>2.7319154001119988E-2</v>
      </c>
      <c r="G2037" s="2">
        <f t="shared" si="189"/>
        <v>1.023430688626777E-2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5">
        <f>TITRES_STAT!D2041</f>
        <v>7.5679999999999996</v>
      </c>
      <c r="C2038" s="2">
        <f t="shared" si="186"/>
        <v>7.6322102287196971</v>
      </c>
      <c r="D2038" s="2">
        <f t="shared" si="188"/>
        <v>7.6021451939052858</v>
      </c>
      <c r="E2038" s="2">
        <f t="shared" si="187"/>
        <v>3.0065034814411362E-2</v>
      </c>
      <c r="F2038" s="2">
        <f t="shared" si="191"/>
        <v>2.7868330163778262E-2</v>
      </c>
      <c r="G2038" s="2">
        <f t="shared" si="189"/>
        <v>2.1967046506331002E-3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5">
        <f>TITRES_STAT!D2042</f>
        <v>7.5679999999999996</v>
      </c>
      <c r="C2039" s="2">
        <f t="shared" si="186"/>
        <v>7.6235625012243586</v>
      </c>
      <c r="D2039" s="2">
        <f t="shared" si="188"/>
        <v>7.5996159202826723</v>
      </c>
      <c r="E2039" s="2">
        <f t="shared" si="187"/>
        <v>2.3946580941686335E-2</v>
      </c>
      <c r="F2039" s="2">
        <f t="shared" si="191"/>
        <v>2.7083980319359879E-2</v>
      </c>
      <c r="G2039" s="2">
        <f t="shared" si="189"/>
        <v>-3.1373993776735443E-3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5">
        <f>TITRES_STAT!D2043</f>
        <v>7.5679999999999996</v>
      </c>
      <c r="C2040" s="2">
        <f t="shared" si="186"/>
        <v>7.6162451933436879</v>
      </c>
      <c r="D2040" s="2">
        <f t="shared" si="188"/>
        <v>7.5972740002617334</v>
      </c>
      <c r="E2040" s="2">
        <f t="shared" si="187"/>
        <v>1.8971193081954496E-2</v>
      </c>
      <c r="F2040" s="2">
        <f t="shared" si="191"/>
        <v>2.5461422871878803E-2</v>
      </c>
      <c r="G2040" s="2">
        <f t="shared" si="189"/>
        <v>-6.4902297899243067E-3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5">
        <f>TITRES_STAT!D2044</f>
        <v>7.5679999999999996</v>
      </c>
      <c r="C2041" s="2">
        <f t="shared" si="186"/>
        <v>7.6100536251369668</v>
      </c>
      <c r="D2041" s="2">
        <f t="shared" si="188"/>
        <v>7.5951055557979013</v>
      </c>
      <c r="E2041" s="2">
        <f t="shared" si="187"/>
        <v>1.4948069339065562E-2</v>
      </c>
      <c r="F2041" s="2">
        <f t="shared" si="191"/>
        <v>2.3358752165316157E-2</v>
      </c>
      <c r="G2041" s="2">
        <f t="shared" si="189"/>
        <v>-8.4106828262505949E-3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5">
        <f>TITRES_STAT!D2045</f>
        <v>7.5679999999999996</v>
      </c>
      <c r="C2042" s="2">
        <f t="shared" si="186"/>
        <v>7.5861992212697409</v>
      </c>
      <c r="D2042" s="2">
        <f t="shared" si="188"/>
        <v>7.5930977368499084</v>
      </c>
      <c r="E2042" s="2">
        <f t="shared" si="187"/>
        <v>-6.8985155801675191E-3</v>
      </c>
      <c r="F2042" s="2">
        <f t="shared" si="191"/>
        <v>1.7307298616219421E-2</v>
      </c>
      <c r="G2042" s="2">
        <f t="shared" si="189"/>
        <v>-2.4205814196386941E-2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5">
        <f>TITRES_STAT!D2046</f>
        <v>7.5679999999999996</v>
      </c>
      <c r="C2043" s="2">
        <f t="shared" si="186"/>
        <v>7.5660147256897803</v>
      </c>
      <c r="D2043" s="2">
        <f t="shared" si="188"/>
        <v>7.5912386452313969</v>
      </c>
      <c r="E2043" s="2">
        <f t="shared" si="187"/>
        <v>-2.5223919541616624E-2</v>
      </c>
      <c r="F2043" s="2">
        <f t="shared" si="191"/>
        <v>8.8010549846522131E-3</v>
      </c>
      <c r="G2043" s="2">
        <f t="shared" si="189"/>
        <v>-3.4024974526268834E-2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5">
        <f>TITRES_STAT!D2047</f>
        <v>7.5679999999999996</v>
      </c>
      <c r="C2044" s="2">
        <f t="shared" si="186"/>
        <v>7.5501663063528914</v>
      </c>
      <c r="D2044" s="2">
        <f t="shared" si="188"/>
        <v>7.5895172641031454</v>
      </c>
      <c r="E2044" s="2">
        <f t="shared" si="187"/>
        <v>-3.935095775025399E-2</v>
      </c>
      <c r="F2044" s="2">
        <f t="shared" si="191"/>
        <v>-8.293475623290282E-4</v>
      </c>
      <c r="G2044" s="2">
        <f t="shared" si="189"/>
        <v>-3.8521610187924965E-2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5">
        <f>TITRES_STAT!D2048</f>
        <v>7.5679999999999996</v>
      </c>
      <c r="C2045" s="2">
        <f t="shared" si="186"/>
        <v>7.5529099515293696</v>
      </c>
      <c r="D2045" s="2">
        <f t="shared" si="188"/>
        <v>7.587923392688098</v>
      </c>
      <c r="E2045" s="2">
        <f t="shared" si="187"/>
        <v>-3.5013441158728398E-2</v>
      </c>
      <c r="F2045" s="2">
        <f t="shared" si="191"/>
        <v>-7.6661662816089023E-3</v>
      </c>
      <c r="G2045" s="2">
        <f t="shared" si="189"/>
        <v>-2.7347274877119496E-2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5">
        <f>TITRES_STAT!D2049</f>
        <v>7.431</v>
      </c>
      <c r="C2046" s="2">
        <f t="shared" si="186"/>
        <v>7.5552314974479282</v>
      </c>
      <c r="D2046" s="2">
        <f t="shared" si="188"/>
        <v>7.576299437674165</v>
      </c>
      <c r="E2046" s="2">
        <f t="shared" si="187"/>
        <v>-2.1067940226236814E-2</v>
      </c>
      <c r="F2046" s="2">
        <f t="shared" si="191"/>
        <v>-1.0346521070534485E-2</v>
      </c>
      <c r="G2046" s="2">
        <f t="shared" si="189"/>
        <v>-1.0721419155702329E-2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5">
        <f>TITRES_STAT!D2050</f>
        <v>7.5679999999999996</v>
      </c>
      <c r="C2047" s="2">
        <f t="shared" si="186"/>
        <v>7.5571958824559387</v>
      </c>
      <c r="D2047" s="2">
        <f t="shared" si="188"/>
        <v>7.5756846645131155</v>
      </c>
      <c r="E2047" s="2">
        <f t="shared" si="187"/>
        <v>-1.8488782057176856E-2</v>
      </c>
      <c r="F2047" s="2">
        <f t="shared" si="191"/>
        <v>-1.1974973267862961E-2</v>
      </c>
      <c r="G2047" s="2">
        <f t="shared" si="189"/>
        <v>-6.5138087893138949E-3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5">
        <f>TITRES_STAT!D2051</f>
        <v>7.5679999999999996</v>
      </c>
      <c r="C2048" s="2">
        <f t="shared" si="186"/>
        <v>7.5588580543857935</v>
      </c>
      <c r="D2048" s="2">
        <f t="shared" si="188"/>
        <v>7.575115430104737</v>
      </c>
      <c r="E2048" s="2">
        <f t="shared" si="187"/>
        <v>-1.6257375718943479E-2</v>
      </c>
      <c r="F2048" s="2">
        <f t="shared" si="191"/>
        <v>-1.2831453758079066E-2</v>
      </c>
      <c r="G2048" s="2">
        <f t="shared" si="189"/>
        <v>-3.4259219608644125E-3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5">
        <f>TITRES_STAT!D2052</f>
        <v>7.5679999999999996</v>
      </c>
      <c r="C2049" s="2">
        <f t="shared" si="186"/>
        <v>7.5602645075572097</v>
      </c>
      <c r="D2049" s="2">
        <f t="shared" si="188"/>
        <v>7.5745883612080895</v>
      </c>
      <c r="E2049" s="2">
        <f t="shared" si="187"/>
        <v>-1.4323853650879848E-2</v>
      </c>
      <c r="F2049" s="2">
        <f t="shared" si="191"/>
        <v>-1.3129933736639223E-2</v>
      </c>
      <c r="G2049" s="2">
        <f t="shared" si="189"/>
        <v>-1.1939199142406241E-3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5">
        <f>TITRES_STAT!D2053</f>
        <v>7.5679999999999996</v>
      </c>
      <c r="C2050" s="2">
        <f t="shared" si="186"/>
        <v>7.561454583317639</v>
      </c>
      <c r="D2050" s="2">
        <f t="shared" si="188"/>
        <v>7.5741003344519351</v>
      </c>
      <c r="E2050" s="2">
        <f t="shared" si="187"/>
        <v>-1.2645751134296113E-2</v>
      </c>
      <c r="F2050" s="2">
        <f t="shared" si="191"/>
        <v>-1.3033097216170603E-2</v>
      </c>
      <c r="G2050" s="2">
        <f t="shared" si="189"/>
        <v>3.8734608187449004E-4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5">
        <f>TITRES_STAT!D2054</f>
        <v>7.5679999999999996</v>
      </c>
      <c r="C2051" s="2">
        <f t="shared" si="186"/>
        <v>7.5624615704995399</v>
      </c>
      <c r="D2051" s="2">
        <f t="shared" si="188"/>
        <v>7.5736484578258656</v>
      </c>
      <c r="E2051" s="2">
        <f t="shared" si="187"/>
        <v>-1.1186887326325667E-2</v>
      </c>
      <c r="F2051" s="2">
        <f t="shared" si="191"/>
        <v>-1.2663855238201616E-2</v>
      </c>
      <c r="G2051" s="2">
        <f t="shared" si="189"/>
        <v>1.4769679118759489E-3</v>
      </c>
      <c r="H2051" s="2" t="str">
        <f t="shared" si="190"/>
        <v>Sell</v>
      </c>
    </row>
    <row r="2052" spans="1:8" ht="13.5" x14ac:dyDescent="0.25">
      <c r="A2052" s="3">
        <f>TITRES_STAT!B2055</f>
        <v>44991</v>
      </c>
      <c r="B2052" s="5">
        <f>TITRES_STAT!D2055</f>
        <v>7.5679999999999996</v>
      </c>
      <c r="C2052" s="2">
        <f t="shared" si="186"/>
        <v>7.5633136365765337</v>
      </c>
      <c r="D2052" s="2">
        <f t="shared" si="188"/>
        <v>7.5732300535424679</v>
      </c>
      <c r="E2052" s="2">
        <f t="shared" si="187"/>
        <v>-9.9164169659342605E-3</v>
      </c>
      <c r="F2052" s="2">
        <f t="shared" si="191"/>
        <v>-1.2114367583748146E-2</v>
      </c>
      <c r="G2052" s="2">
        <f t="shared" si="189"/>
        <v>2.1979506178138857E-3</v>
      </c>
      <c r="H2052" s="2" t="str">
        <f t="shared" si="190"/>
        <v>Sell</v>
      </c>
    </row>
    <row r="2053" spans="1:8" ht="13.5" x14ac:dyDescent="0.25">
      <c r="A2053" s="3">
        <f>TITRES_STAT!B2056</f>
        <v>44992</v>
      </c>
      <c r="B2053" s="5">
        <f>TITRES_STAT!D2056</f>
        <v>7.5679999999999996</v>
      </c>
      <c r="C2053" s="2">
        <f t="shared" si="186"/>
        <v>7.5640346155647586</v>
      </c>
      <c r="D2053" s="2">
        <f t="shared" si="188"/>
        <v>7.5728426421689514</v>
      </c>
      <c r="E2053" s="2">
        <f t="shared" si="187"/>
        <v>-8.8080266041927757E-3</v>
      </c>
      <c r="F2053" s="2">
        <f t="shared" si="191"/>
        <v>-1.1453099387837073E-2</v>
      </c>
      <c r="G2053" s="2">
        <f t="shared" si="189"/>
        <v>2.6450727836442971E-3</v>
      </c>
      <c r="H2053" s="2" t="str">
        <f t="shared" si="190"/>
        <v>Sell</v>
      </c>
    </row>
    <row r="2054" spans="1:8" ht="13.5" x14ac:dyDescent="0.25">
      <c r="A2054" s="3">
        <f>TITRES_STAT!B2057</f>
        <v>44993</v>
      </c>
      <c r="B2054" s="5">
        <f>TITRES_STAT!D2057</f>
        <v>7.5679999999999996</v>
      </c>
      <c r="C2054" s="2">
        <f t="shared" si="186"/>
        <v>7.5646446747086413</v>
      </c>
      <c r="D2054" s="2">
        <f t="shared" si="188"/>
        <v>7.572483927934214</v>
      </c>
      <c r="E2054" s="2">
        <f t="shared" si="187"/>
        <v>-7.8392532255726621E-3</v>
      </c>
      <c r="F2054" s="2">
        <f t="shared" si="191"/>
        <v>-1.0730330155384191E-2</v>
      </c>
      <c r="G2054" s="2">
        <f t="shared" si="189"/>
        <v>2.8910769298115292E-3</v>
      </c>
      <c r="H2054" s="2" t="str">
        <f t="shared" si="190"/>
        <v>Sell</v>
      </c>
    </row>
    <row r="2055" spans="1:8" ht="13.5" x14ac:dyDescent="0.25">
      <c r="A2055" s="3">
        <f>TITRES_STAT!B2058</f>
        <v>44994</v>
      </c>
      <c r="B2055" s="5">
        <f>TITRES_STAT!D2058</f>
        <v>7.5679999999999996</v>
      </c>
      <c r="C2055" s="2">
        <f t="shared" si="186"/>
        <v>7.5651608785996194</v>
      </c>
      <c r="D2055" s="2">
        <f t="shared" si="188"/>
        <v>7.5721517851242721</v>
      </c>
      <c r="E2055" s="2">
        <f t="shared" si="187"/>
        <v>-6.9909065246527291E-3</v>
      </c>
      <c r="F2055" s="2">
        <f t="shared" si="191"/>
        <v>-9.9824454292378999E-3</v>
      </c>
      <c r="G2055" s="2">
        <f t="shared" si="189"/>
        <v>2.9915389045851708E-3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5">
        <f>TITRES_STAT!D2059</f>
        <v>7.5679999999999996</v>
      </c>
      <c r="C2056" s="2">
        <f t="shared" si="186"/>
        <v>7.5445207434304464</v>
      </c>
      <c r="D2056" s="2">
        <f t="shared" si="188"/>
        <v>7.5718442454854369</v>
      </c>
      <c r="E2056" s="2">
        <f t="shared" si="187"/>
        <v>-2.7323502054990456E-2</v>
      </c>
      <c r="F2056" s="2">
        <f t="shared" si="191"/>
        <v>-1.3450656754388411E-2</v>
      </c>
      <c r="G2056" s="2">
        <f t="shared" si="189"/>
        <v>-1.3872845300602045E-2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5">
        <f>TITRES_STAT!D2060</f>
        <v>7.5679999999999996</v>
      </c>
      <c r="C2057" s="2">
        <f t="shared" si="186"/>
        <v>7.5481329367488392</v>
      </c>
      <c r="D2057" s="2">
        <f t="shared" si="188"/>
        <v>7.5715594865605897</v>
      </c>
      <c r="E2057" s="2">
        <f t="shared" si="187"/>
        <v>-2.3426549811750519E-2</v>
      </c>
      <c r="F2057" s="2">
        <f t="shared" si="191"/>
        <v>-1.5445835365860834E-2</v>
      </c>
      <c r="G2057" s="2">
        <f t="shared" si="189"/>
        <v>-7.9807144458896844E-3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5">
        <f>TITRES_STAT!D2061</f>
        <v>7.2539999999999996</v>
      </c>
      <c r="C2058" s="2">
        <f t="shared" si="186"/>
        <v>7.5511894080182485</v>
      </c>
      <c r="D2058" s="2">
        <f t="shared" si="188"/>
        <v>7.548036561630175</v>
      </c>
      <c r="E2058" s="2">
        <f t="shared" si="187"/>
        <v>3.1528463880734492E-3</v>
      </c>
      <c r="F2058" s="2">
        <f t="shared" si="191"/>
        <v>-1.1726099015073979E-2</v>
      </c>
      <c r="G2058" s="2">
        <f t="shared" si="189"/>
        <v>1.4878945403147428E-2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5">
        <f>TITRES_STAT!D2062</f>
        <v>7.2460000000000004</v>
      </c>
      <c r="C2059" s="2">
        <f t="shared" si="186"/>
        <v>7.5537756529385174</v>
      </c>
      <c r="D2059" s="2">
        <f t="shared" si="188"/>
        <v>7.525663482990903</v>
      </c>
      <c r="E2059" s="2">
        <f t="shared" si="187"/>
        <v>2.8112169947614341E-2</v>
      </c>
      <c r="F2059" s="2">
        <f t="shared" si="191"/>
        <v>-3.7584452225363158E-3</v>
      </c>
      <c r="G2059" s="2">
        <f t="shared" si="189"/>
        <v>3.1870615170150655E-2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5">
        <f>TITRES_STAT!D2063</f>
        <v>7.23</v>
      </c>
      <c r="C2060" s="2">
        <f t="shared" si="186"/>
        <v>7.5559640140248989</v>
      </c>
      <c r="D2060" s="2">
        <f t="shared" si="188"/>
        <v>7.5037624842508368</v>
      </c>
      <c r="E2060" s="2">
        <f t="shared" si="187"/>
        <v>5.2201529774062116E-2</v>
      </c>
      <c r="F2060" s="2">
        <f t="shared" si="191"/>
        <v>7.4335497767833714E-3</v>
      </c>
      <c r="G2060" s="2">
        <f t="shared" si="189"/>
        <v>4.4767979997278745E-2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5">
        <f>TITRES_STAT!D2064</f>
        <v>7.23</v>
      </c>
      <c r="C2061" s="2">
        <f t="shared" si="186"/>
        <v>7.5578157041749146</v>
      </c>
      <c r="D2061" s="2">
        <f t="shared" si="188"/>
        <v>7.4834837817137378</v>
      </c>
      <c r="E2061" s="2">
        <f t="shared" si="187"/>
        <v>7.4331922461176703E-2</v>
      </c>
      <c r="F2061" s="2">
        <f t="shared" si="191"/>
        <v>2.0813224313662039E-2</v>
      </c>
      <c r="G2061" s="2">
        <f t="shared" si="189"/>
        <v>5.3518698147514664E-2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5">
        <f>TITRES_STAT!D2065</f>
        <v>6.907</v>
      </c>
      <c r="C2062" s="2">
        <f t="shared" si="186"/>
        <v>7.5593825189172348</v>
      </c>
      <c r="D2062" s="2">
        <f t="shared" si="188"/>
        <v>7.4407812793645718</v>
      </c>
      <c r="E2062" s="2">
        <f t="shared" si="187"/>
        <v>0.118601239552663</v>
      </c>
      <c r="F2062" s="2">
        <f t="shared" si="191"/>
        <v>4.0370827361462233E-2</v>
      </c>
      <c r="G2062" s="2">
        <f t="shared" si="189"/>
        <v>7.8230412191200763E-2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5">
        <f>TITRES_STAT!D2066</f>
        <v>6.8179999999999996</v>
      </c>
      <c r="C2063" s="2">
        <f t="shared" ref="C2063:C2126" si="192">$C$4*B2053+C2062*(1-$C$4)</f>
        <v>7.5607082852376601</v>
      </c>
      <c r="D2063" s="2">
        <f t="shared" si="188"/>
        <v>7.394649332744974</v>
      </c>
      <c r="E2063" s="2">
        <f t="shared" si="187"/>
        <v>0.1660589524926861</v>
      </c>
      <c r="F2063" s="2">
        <f t="shared" si="191"/>
        <v>6.5508452387707014E-2</v>
      </c>
      <c r="G2063" s="2">
        <f t="shared" si="189"/>
        <v>0.10055050010497908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5">
        <f>TITRES_STAT!D2067</f>
        <v>7.125</v>
      </c>
      <c r="C2064" s="2">
        <f t="shared" si="192"/>
        <v>7.5618300875087892</v>
      </c>
      <c r="D2064" s="2">
        <f t="shared" si="188"/>
        <v>7.3746753080971983</v>
      </c>
      <c r="E2064" s="2">
        <f t="shared" si="187"/>
        <v>0.18715477941159087</v>
      </c>
      <c r="F2064" s="2">
        <f t="shared" si="191"/>
        <v>8.9837717792483784E-2</v>
      </c>
      <c r="G2064" s="2">
        <f t="shared" si="189"/>
        <v>9.7317061619107081E-2</v>
      </c>
      <c r="H2064" s="2" t="str">
        <f t="shared" si="190"/>
        <v>Sell</v>
      </c>
    </row>
    <row r="2065" spans="1:8" ht="13.5" x14ac:dyDescent="0.25">
      <c r="A2065" s="3">
        <f>TITRES_STAT!B2068</f>
        <v>45009</v>
      </c>
      <c r="B2065" s="5">
        <f>TITRES_STAT!D2068</f>
        <v>7.02</v>
      </c>
      <c r="C2065" s="2">
        <f t="shared" si="192"/>
        <v>7.5627793048151286</v>
      </c>
      <c r="D2065" s="2">
        <f t="shared" si="188"/>
        <v>7.3484030630529613</v>
      </c>
      <c r="E2065" s="2">
        <f t="shared" si="187"/>
        <v>0.2143762417621673</v>
      </c>
      <c r="F2065" s="2">
        <f t="shared" si="191"/>
        <v>0.1147454225864205</v>
      </c>
      <c r="G2065" s="2">
        <f t="shared" si="189"/>
        <v>9.9630819175746801E-2</v>
      </c>
      <c r="H2065" s="2" t="str">
        <f t="shared" si="190"/>
        <v>Sell</v>
      </c>
    </row>
    <row r="2066" spans="1:8" ht="13.5" x14ac:dyDescent="0.25">
      <c r="A2066" s="3">
        <f>TITRES_STAT!B2069</f>
        <v>45012</v>
      </c>
      <c r="B2066" s="5">
        <f>TITRES_STAT!D2069</f>
        <v>7.02</v>
      </c>
      <c r="C2066" s="2">
        <f t="shared" si="192"/>
        <v>7.5635824886897236</v>
      </c>
      <c r="D2066" s="2">
        <f t="shared" si="188"/>
        <v>7.3240769102342229</v>
      </c>
      <c r="E2066" s="2">
        <f t="shared" si="187"/>
        <v>0.23950557845550069</v>
      </c>
      <c r="F2066" s="2">
        <f t="shared" si="191"/>
        <v>0.13969745376023654</v>
      </c>
      <c r="G2066" s="2">
        <f t="shared" si="189"/>
        <v>9.980812469526415E-2</v>
      </c>
      <c r="H2066" s="2" t="str">
        <f t="shared" si="190"/>
        <v>Sell</v>
      </c>
    </row>
    <row r="2067" spans="1:8" ht="13.5" x14ac:dyDescent="0.25">
      <c r="A2067" s="3">
        <f>TITRES_STAT!B2070</f>
        <v>45013</v>
      </c>
      <c r="B2067" s="5">
        <f>TITRES_STAT!D2070</f>
        <v>7.02</v>
      </c>
      <c r="C2067" s="2">
        <f t="shared" si="192"/>
        <v>7.5642621058143815</v>
      </c>
      <c r="D2067" s="2">
        <f t="shared" si="188"/>
        <v>7.301552694661317</v>
      </c>
      <c r="E2067" s="2">
        <f t="shared" si="187"/>
        <v>0.26270941115306456</v>
      </c>
      <c r="F2067" s="2">
        <f t="shared" si="191"/>
        <v>0.16429984523880214</v>
      </c>
      <c r="G2067" s="2">
        <f t="shared" si="189"/>
        <v>9.840956591426242E-2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5">
        <f>TITRES_STAT!D2071</f>
        <v>7.3339999999999996</v>
      </c>
      <c r="C2068" s="2">
        <f t="shared" si="192"/>
        <v>7.5165294741506301</v>
      </c>
      <c r="D2068" s="2">
        <f t="shared" si="188"/>
        <v>7.3039561987604786</v>
      </c>
      <c r="E2068" s="2">
        <f t="shared" si="187"/>
        <v>0.21257327539015147</v>
      </c>
      <c r="F2068" s="2">
        <f t="shared" si="191"/>
        <v>0.17395453126907201</v>
      </c>
      <c r="G2068" s="2">
        <f t="shared" si="189"/>
        <v>3.8618744121079462E-2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5">
        <f>TITRES_STAT!D2072</f>
        <v>7.4470000000000001</v>
      </c>
      <c r="C2069" s="2">
        <f t="shared" si="192"/>
        <v>7.4749095550505338</v>
      </c>
      <c r="D2069" s="2">
        <f t="shared" si="188"/>
        <v>7.3145520358893323</v>
      </c>
      <c r="E2069" s="2">
        <f t="shared" si="187"/>
        <v>0.16035751916120145</v>
      </c>
      <c r="F2069" s="2">
        <f t="shared" si="191"/>
        <v>0.17123512884749792</v>
      </c>
      <c r="G2069" s="2">
        <f t="shared" si="189"/>
        <v>-1.0877609686296474E-2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5">
        <f>TITRES_STAT!D2073</f>
        <v>7.7050000000000001</v>
      </c>
      <c r="C2070" s="2">
        <f t="shared" si="192"/>
        <v>7.437231161965836</v>
      </c>
      <c r="D2070" s="2">
        <f t="shared" si="188"/>
        <v>7.343474107304937</v>
      </c>
      <c r="E2070" s="2">
        <f t="shared" si="187"/>
        <v>9.3757054660899009E-2</v>
      </c>
      <c r="F2070" s="2">
        <f t="shared" si="191"/>
        <v>0.15573951401017813</v>
      </c>
      <c r="G2070" s="2">
        <f t="shared" si="189"/>
        <v>-6.1982459349279123E-2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5">
        <f>TITRES_STAT!D2074</f>
        <v>7.907</v>
      </c>
      <c r="C2071" s="2">
        <f t="shared" si="192"/>
        <v>7.405349444740323</v>
      </c>
      <c r="D2071" s="2">
        <f t="shared" si="188"/>
        <v>7.3852167660230901</v>
      </c>
      <c r="E2071" s="2">
        <f t="shared" si="187"/>
        <v>2.0132678717232899E-2</v>
      </c>
      <c r="F2071" s="2">
        <f t="shared" si="191"/>
        <v>0.12861814695158907</v>
      </c>
      <c r="G2071" s="2">
        <f t="shared" si="189"/>
        <v>-0.10848546823435617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5">
        <f>TITRES_STAT!D2075</f>
        <v>8.06</v>
      </c>
      <c r="C2072" s="2">
        <f t="shared" si="192"/>
        <v>7.3286802993956579</v>
      </c>
      <c r="D2072" s="2">
        <f t="shared" si="188"/>
        <v>7.4352007092806387</v>
      </c>
      <c r="E2072" s="2">
        <f t="shared" si="187"/>
        <v>-0.10652040988498079</v>
      </c>
      <c r="F2072" s="2">
        <f t="shared" si="191"/>
        <v>8.1590435584275117E-2</v>
      </c>
      <c r="G2072" s="2">
        <f t="shared" si="189"/>
        <v>-0.18811084546925591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5">
        <f>TITRES_STAT!D2076</f>
        <v>8.4220000000000006</v>
      </c>
      <c r="C2073" s="2">
        <f t="shared" si="192"/>
        <v>7.2501140994886333</v>
      </c>
      <c r="D2073" s="2">
        <f t="shared" si="188"/>
        <v>7.5082969530376289</v>
      </c>
      <c r="E2073" s="2">
        <f t="shared" si="187"/>
        <v>-0.25818285354899562</v>
      </c>
      <c r="F2073" s="2">
        <f t="shared" si="191"/>
        <v>1.3635777757620968E-2</v>
      </c>
      <c r="G2073" s="2">
        <f t="shared" si="189"/>
        <v>-0.2718186313066166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5">
        <f>TITRES_STAT!D2077</f>
        <v>8.6240000000000006</v>
      </c>
      <c r="C2074" s="2">
        <f t="shared" si="192"/>
        <v>7.2308657764903828</v>
      </c>
      <c r="D2074" s="2">
        <f t="shared" si="188"/>
        <v>7.5909416231829896</v>
      </c>
      <c r="E2074" s="2">
        <f t="shared" si="187"/>
        <v>-0.36007584669260684</v>
      </c>
      <c r="F2074" s="2">
        <f t="shared" si="191"/>
        <v>-6.1106547132424596E-2</v>
      </c>
      <c r="G2074" s="2">
        <f t="shared" si="189"/>
        <v>-0.29896929956018226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5">
        <f>TITRES_STAT!D2078</f>
        <v>8.8010000000000002</v>
      </c>
      <c r="C2075" s="2">
        <f t="shared" si="192"/>
        <v>7.1984248877995549</v>
      </c>
      <c r="D2075" s="2">
        <f t="shared" si="188"/>
        <v>7.680575577021286</v>
      </c>
      <c r="E2075" s="2">
        <f t="shared" si="187"/>
        <v>-0.4821506892217311</v>
      </c>
      <c r="F2075" s="2">
        <f t="shared" si="191"/>
        <v>-0.1453153755502859</v>
      </c>
      <c r="G2075" s="2">
        <f t="shared" si="189"/>
        <v>-0.3368353136714452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5">
        <f>TITRES_STAT!D2079</f>
        <v>8.6240000000000006</v>
      </c>
      <c r="C2076" s="2">
        <f t="shared" si="192"/>
        <v>7.1709749050611622</v>
      </c>
      <c r="D2076" s="2">
        <f t="shared" si="188"/>
        <v>7.7504588676123021</v>
      </c>
      <c r="E2076" s="2">
        <f t="shared" ref="E2076:E2139" si="193">C2076-D2076</f>
        <v>-0.57948396255113988</v>
      </c>
      <c r="F2076" s="2">
        <f t="shared" si="191"/>
        <v>-0.23214909295045671</v>
      </c>
      <c r="G2076" s="2">
        <f t="shared" si="189"/>
        <v>-0.34733486960068316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5">
        <f>TITRES_STAT!D2080</f>
        <v>8.5839999999999996</v>
      </c>
      <c r="C2077" s="2">
        <f t="shared" si="192"/>
        <v>7.1477479965902138</v>
      </c>
      <c r="D2077" s="2">
        <f t="shared" ref="D2077:D2140" si="194">$D$4*B2077+(1-$D$4)*D2076</f>
        <v>7.8122026551965762</v>
      </c>
      <c r="E2077" s="2">
        <f t="shared" si="193"/>
        <v>-0.66445465860636244</v>
      </c>
      <c r="F2077" s="2">
        <f t="shared" si="191"/>
        <v>-0.31861020608163793</v>
      </c>
      <c r="G2077" s="2">
        <f t="shared" si="189"/>
        <v>-0.34584445252472451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5">
        <f>TITRES_STAT!D2081</f>
        <v>8.5839999999999996</v>
      </c>
      <c r="C2078" s="2">
        <f t="shared" si="192"/>
        <v>7.1764021509609499</v>
      </c>
      <c r="D2078" s="2">
        <f t="shared" si="194"/>
        <v>7.8693728288857185</v>
      </c>
      <c r="E2078" s="2">
        <f t="shared" si="193"/>
        <v>-0.69297067792476863</v>
      </c>
      <c r="F2078" s="2">
        <f t="shared" si="191"/>
        <v>-0.39348230045026411</v>
      </c>
      <c r="G2078" s="2">
        <f t="shared" si="189"/>
        <v>-0.29948837747450452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5">
        <f>TITRES_STAT!D2082</f>
        <v>8.7769999999999992</v>
      </c>
      <c r="C2079" s="2">
        <f t="shared" si="192"/>
        <v>7.2180325892746495</v>
      </c>
      <c r="D2079" s="2">
        <f t="shared" si="194"/>
        <v>7.9366044711904795</v>
      </c>
      <c r="E2079" s="2">
        <f t="shared" si="193"/>
        <v>-0.71857188191582999</v>
      </c>
      <c r="F2079" s="2">
        <f t="shared" si="191"/>
        <v>-0.45850021674337726</v>
      </c>
      <c r="G2079" s="2">
        <f t="shared" si="189"/>
        <v>-0.26007166517245273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5">
        <f>TITRES_STAT!D2083</f>
        <v>8.7609999999999992</v>
      </c>
      <c r="C2080" s="2">
        <f t="shared" si="192"/>
        <v>7.2929506524631647</v>
      </c>
      <c r="D2080" s="2">
        <f t="shared" si="194"/>
        <v>7.997670806657851</v>
      </c>
      <c r="E2080" s="2">
        <f t="shared" si="193"/>
        <v>-0.70472015419468637</v>
      </c>
      <c r="F2080" s="2">
        <f t="shared" si="191"/>
        <v>-0.50774420423363908</v>
      </c>
      <c r="G2080" s="2">
        <f t="shared" si="189"/>
        <v>-0.19697594996104728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5">
        <f>TITRES_STAT!D2084</f>
        <v>8.7609999999999992</v>
      </c>
      <c r="C2081" s="2">
        <f t="shared" si="192"/>
        <v>7.3874197828534465</v>
      </c>
      <c r="D2081" s="2">
        <f t="shared" si="194"/>
        <v>8.0542137098683817</v>
      </c>
      <c r="E2081" s="2">
        <f t="shared" si="193"/>
        <v>-0.66679392701493523</v>
      </c>
      <c r="F2081" s="2">
        <f t="shared" si="191"/>
        <v>-0.53955414878989838</v>
      </c>
      <c r="G2081" s="2">
        <f t="shared" si="189"/>
        <v>-0.12723977822503685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5">
        <f>TITRES_STAT!D2085</f>
        <v>8.4629999999999992</v>
      </c>
      <c r="C2082" s="2">
        <f t="shared" si="192"/>
        <v>7.4908936624144546</v>
      </c>
      <c r="D2082" s="2">
        <f t="shared" si="194"/>
        <v>8.0844941758040569</v>
      </c>
      <c r="E2082" s="2">
        <f t="shared" si="193"/>
        <v>-0.59360051338960229</v>
      </c>
      <c r="F2082" s="2">
        <f t="shared" si="191"/>
        <v>-0.55036342170983921</v>
      </c>
      <c r="G2082" s="2">
        <f t="shared" si="189"/>
        <v>-4.3237091679763084E-2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5">
        <f>TITRES_STAT!D2086</f>
        <v>8.3420000000000005</v>
      </c>
      <c r="C2083" s="2">
        <f t="shared" si="192"/>
        <v>7.6341407912737695</v>
      </c>
      <c r="D2083" s="2">
        <f t="shared" si="194"/>
        <v>8.1035686813000538</v>
      </c>
      <c r="E2083" s="2">
        <f t="shared" si="193"/>
        <v>-0.46942789002628427</v>
      </c>
      <c r="F2083" s="2">
        <f t="shared" si="191"/>
        <v>-0.53417631537312826</v>
      </c>
      <c r="G2083" s="2">
        <f t="shared" si="189"/>
        <v>6.4748425346843996E-2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5">
        <f>TITRES_STAT!D2087</f>
        <v>8.4629999999999992</v>
      </c>
      <c r="C2084" s="2">
        <f t="shared" si="192"/>
        <v>7.7864268233854972</v>
      </c>
      <c r="D2084" s="2">
        <f t="shared" si="194"/>
        <v>8.1301932234259766</v>
      </c>
      <c r="E2084" s="2">
        <f t="shared" si="193"/>
        <v>-0.34376640004047943</v>
      </c>
      <c r="F2084" s="2">
        <f t="shared" si="191"/>
        <v>-0.4960943323065985</v>
      </c>
      <c r="G2084" s="2">
        <f t="shared" ref="G2084:G2147" si="195">E2084-F2084</f>
        <v>0.15232793226611907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5">
        <f>TITRES_STAT!D2088</f>
        <v>8.4629999999999992</v>
      </c>
      <c r="C2085" s="2">
        <f t="shared" si="192"/>
        <v>7.9425150044031128</v>
      </c>
      <c r="D2085" s="2">
        <f t="shared" si="194"/>
        <v>8.1548455772462738</v>
      </c>
      <c r="E2085" s="2">
        <f t="shared" si="193"/>
        <v>-0.21233057284316104</v>
      </c>
      <c r="F2085" s="2">
        <f t="shared" ref="F2085:F2148" si="197">(E2085*(2/(10)))+((1-(2/10))*F2084)</f>
        <v>-0.43934158041391103</v>
      </c>
      <c r="G2085" s="2">
        <f t="shared" si="195"/>
        <v>0.22701100757074999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5">
        <f>TITRES_STAT!D2089</f>
        <v>8.3819999999999997</v>
      </c>
      <c r="C2086" s="2">
        <f t="shared" si="192"/>
        <v>8.0473588498795579</v>
      </c>
      <c r="D2086" s="2">
        <f t="shared" si="194"/>
        <v>8.1716718307835876</v>
      </c>
      <c r="E2086" s="2">
        <f t="shared" si="193"/>
        <v>-0.12431298090402976</v>
      </c>
      <c r="F2086" s="2">
        <f t="shared" si="197"/>
        <v>-0.37633586051193479</v>
      </c>
      <c r="G2086" s="2">
        <f t="shared" si="195"/>
        <v>0.25202287960790504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5">
        <f>TITRES_STAT!D2090</f>
        <v>8.3339999999999996</v>
      </c>
      <c r="C2087" s="2">
        <f t="shared" si="192"/>
        <v>8.129919026821165</v>
      </c>
      <c r="D2087" s="2">
        <f t="shared" si="194"/>
        <v>8.1836961396144332</v>
      </c>
      <c r="E2087" s="2">
        <f t="shared" si="193"/>
        <v>-5.3777112793268245E-2</v>
      </c>
      <c r="F2087" s="2">
        <f t="shared" si="197"/>
        <v>-0.31182411096820151</v>
      </c>
      <c r="G2087" s="2">
        <f t="shared" si="195"/>
        <v>0.25804699817493326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5">
        <f>TITRES_STAT!D2091</f>
        <v>8.3010000000000002</v>
      </c>
      <c r="C2088" s="2">
        <f t="shared" si="192"/>
        <v>8.1997776380794463</v>
      </c>
      <c r="D2088" s="2">
        <f t="shared" si="194"/>
        <v>8.1923853144578089</v>
      </c>
      <c r="E2088" s="2">
        <f t="shared" si="193"/>
        <v>7.3923236216373311E-3</v>
      </c>
      <c r="F2088" s="2">
        <f t="shared" si="197"/>
        <v>-0.24798082405023375</v>
      </c>
      <c r="G2088" s="2">
        <f t="shared" si="195"/>
        <v>0.25537314767187108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5">
        <f>TITRES_STAT!D2092</f>
        <v>8.3420000000000005</v>
      </c>
      <c r="C2089" s="2">
        <f t="shared" si="192"/>
        <v>8.2885810783749161</v>
      </c>
      <c r="D2089" s="2">
        <f t="shared" si="194"/>
        <v>8.2034678837572308</v>
      </c>
      <c r="E2089" s="2">
        <f t="shared" si="193"/>
        <v>8.5113194617685295E-2</v>
      </c>
      <c r="F2089" s="2">
        <f t="shared" si="197"/>
        <v>-0.18136202031664994</v>
      </c>
      <c r="G2089" s="2">
        <f t="shared" si="195"/>
        <v>0.26647521493433524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5">
        <f>TITRES_STAT!D2093</f>
        <v>8.3420000000000005</v>
      </c>
      <c r="C2090" s="2">
        <f t="shared" si="192"/>
        <v>8.3612609124710833</v>
      </c>
      <c r="D2090" s="2">
        <f t="shared" si="194"/>
        <v>8.2137295219974362</v>
      </c>
      <c r="E2090" s="2">
        <f t="shared" si="193"/>
        <v>0.14753139047364705</v>
      </c>
      <c r="F2090" s="2">
        <f t="shared" si="197"/>
        <v>-0.11558333815859054</v>
      </c>
      <c r="G2090" s="2">
        <f t="shared" si="195"/>
        <v>0.26311472863223762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5">
        <f>TITRES_STAT!D2094</f>
        <v>8.3420000000000005</v>
      </c>
      <c r="C2091" s="2">
        <f t="shared" si="192"/>
        <v>8.4227592336293782</v>
      </c>
      <c r="D2091" s="2">
        <f t="shared" si="194"/>
        <v>8.2232310388865155</v>
      </c>
      <c r="E2091" s="2">
        <f t="shared" si="193"/>
        <v>0.19952819474286265</v>
      </c>
      <c r="F2091" s="2">
        <f t="shared" si="197"/>
        <v>-5.2561031578299902E-2</v>
      </c>
      <c r="G2091" s="2">
        <f t="shared" si="195"/>
        <v>0.25208922632116254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5">
        <f>TITRES_STAT!D2095</f>
        <v>8.3420000000000005</v>
      </c>
      <c r="C2092" s="2">
        <f t="shared" si="192"/>
        <v>8.4289501207633197</v>
      </c>
      <c r="D2092" s="2">
        <f t="shared" si="194"/>
        <v>8.2320287397097367</v>
      </c>
      <c r="E2092" s="2">
        <f t="shared" si="193"/>
        <v>0.19692138105358303</v>
      </c>
      <c r="F2092" s="2">
        <f t="shared" si="197"/>
        <v>-2.664549051923315E-3</v>
      </c>
      <c r="G2092" s="2">
        <f t="shared" si="195"/>
        <v>0.19958593010550635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5">
        <f>TITRES_STAT!D2096</f>
        <v>8.5030000000000001</v>
      </c>
      <c r="C2093" s="2">
        <f t="shared" si="192"/>
        <v>8.4155731791074242</v>
      </c>
      <c r="D2093" s="2">
        <f t="shared" si="194"/>
        <v>8.2521006849164227</v>
      </c>
      <c r="E2093" s="2">
        <f t="shared" si="193"/>
        <v>0.16347249419100152</v>
      </c>
      <c r="F2093" s="2">
        <f t="shared" si="197"/>
        <v>3.0562859596661652E-2</v>
      </c>
      <c r="G2093" s="2">
        <f t="shared" si="195"/>
        <v>0.13290963459433985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5">
        <f>TITRES_STAT!D2097</f>
        <v>8.5030000000000001</v>
      </c>
      <c r="C2094" s="2">
        <f t="shared" si="192"/>
        <v>8.4228696130908975</v>
      </c>
      <c r="D2094" s="2">
        <f t="shared" si="194"/>
        <v>8.270685819367058</v>
      </c>
      <c r="E2094" s="2">
        <f t="shared" si="193"/>
        <v>0.1521837937238395</v>
      </c>
      <c r="F2094" s="2">
        <f t="shared" si="197"/>
        <v>5.4887046422097227E-2</v>
      </c>
      <c r="G2094" s="2">
        <f t="shared" si="195"/>
        <v>9.7296747301742273E-2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5">
        <f>TITRES_STAT!D2098</f>
        <v>8.5030000000000001</v>
      </c>
      <c r="C2095" s="2">
        <f t="shared" si="192"/>
        <v>8.4290435187692214</v>
      </c>
      <c r="D2095" s="2">
        <f t="shared" si="194"/>
        <v>8.2878942771917199</v>
      </c>
      <c r="E2095" s="2">
        <f t="shared" si="193"/>
        <v>0.14114924157750153</v>
      </c>
      <c r="F2095" s="2">
        <f t="shared" si="197"/>
        <v>7.2139485453178095E-2</v>
      </c>
      <c r="G2095" s="2">
        <f t="shared" si="195"/>
        <v>6.9009756124323432E-2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5">
        <f>TITRES_STAT!D2099</f>
        <v>8.5030000000000001</v>
      </c>
      <c r="C2096" s="2">
        <f t="shared" si="192"/>
        <v>8.4218060543431879</v>
      </c>
      <c r="D2096" s="2">
        <f t="shared" si="194"/>
        <v>8.3038280344367781</v>
      </c>
      <c r="E2096" s="2">
        <f t="shared" si="193"/>
        <v>0.11797801990640977</v>
      </c>
      <c r="F2096" s="2">
        <f t="shared" si="197"/>
        <v>8.1307192343824428E-2</v>
      </c>
      <c r="G2096" s="2">
        <f t="shared" si="195"/>
        <v>3.6670827562585342E-2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5">
        <f>TITRES_STAT!D2100</f>
        <v>8.5429999999999993</v>
      </c>
      <c r="C2097" s="2">
        <f t="shared" si="192"/>
        <v>8.4082974305980827</v>
      </c>
      <c r="D2097" s="2">
        <f t="shared" si="194"/>
        <v>8.3215444763303505</v>
      </c>
      <c r="E2097" s="2">
        <f t="shared" si="193"/>
        <v>8.6752954267732107E-2</v>
      </c>
      <c r="F2097" s="2">
        <f t="shared" si="197"/>
        <v>8.2396344728605977E-2</v>
      </c>
      <c r="G2097" s="2">
        <f t="shared" si="195"/>
        <v>4.35660953912613E-3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5">
        <f>TITRES_STAT!D2101</f>
        <v>8.5429999999999993</v>
      </c>
      <c r="C2098" s="2">
        <f t="shared" si="192"/>
        <v>8.3917901335829921</v>
      </c>
      <c r="D2098" s="2">
        <f t="shared" si="194"/>
        <v>8.3379485891947684</v>
      </c>
      <c r="E2098" s="2">
        <f t="shared" si="193"/>
        <v>5.3841544388223639E-2</v>
      </c>
      <c r="F2098" s="2">
        <f t="shared" si="197"/>
        <v>7.6685384660529515E-2</v>
      </c>
      <c r="G2098" s="2">
        <f t="shared" si="195"/>
        <v>-2.2843840272305876E-2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5">
        <f>TITRES_STAT!D2102</f>
        <v>8.6720000000000006</v>
      </c>
      <c r="C2099" s="2">
        <f t="shared" si="192"/>
        <v>8.3841301130317625</v>
      </c>
      <c r="D2099" s="2">
        <f t="shared" si="194"/>
        <v>8.3626931381433032</v>
      </c>
      <c r="E2099" s="2">
        <f t="shared" si="193"/>
        <v>2.1436974888459304E-2</v>
      </c>
      <c r="F2099" s="2">
        <f t="shared" si="197"/>
        <v>6.5635702706115476E-2</v>
      </c>
      <c r="G2099" s="2">
        <f t="shared" si="195"/>
        <v>-4.4198727817656172E-2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5">
        <f>TITRES_STAT!D2103</f>
        <v>8.6720000000000006</v>
      </c>
      <c r="C2100" s="2">
        <f t="shared" si="192"/>
        <v>8.3776485571807218</v>
      </c>
      <c r="D2100" s="2">
        <f t="shared" si="194"/>
        <v>8.3856047575400954</v>
      </c>
      <c r="E2100" s="2">
        <f t="shared" si="193"/>
        <v>-7.9562003593736108E-3</v>
      </c>
      <c r="F2100" s="2">
        <f t="shared" si="197"/>
        <v>5.0917322093017664E-2</v>
      </c>
      <c r="G2100" s="2">
        <f t="shared" si="195"/>
        <v>-5.8873522452391275E-2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5">
        <f>TITRES_STAT!D2104</f>
        <v>8.7609999999999992</v>
      </c>
      <c r="C2101" s="2">
        <f t="shared" si="192"/>
        <v>8.3721641637683035</v>
      </c>
      <c r="D2101" s="2">
        <f t="shared" si="194"/>
        <v>8.4134118125371256</v>
      </c>
      <c r="E2101" s="2">
        <f t="shared" si="193"/>
        <v>-4.1247648768822032E-2</v>
      </c>
      <c r="F2101" s="2">
        <f t="shared" si="197"/>
        <v>3.248432792064973E-2</v>
      </c>
      <c r="G2101" s="2">
        <f t="shared" si="195"/>
        <v>-7.3731976689471762E-2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5">
        <f>TITRES_STAT!D2105</f>
        <v>9.1539999999999999</v>
      </c>
      <c r="C2102" s="2">
        <f t="shared" si="192"/>
        <v>8.3675235231885647</v>
      </c>
      <c r="D2102" s="2">
        <f t="shared" si="194"/>
        <v>8.4682701967936342</v>
      </c>
      <c r="E2102" s="2">
        <f t="shared" si="193"/>
        <v>-0.1007466736050695</v>
      </c>
      <c r="F2102" s="2">
        <f t="shared" si="197"/>
        <v>5.8381276155058844E-3</v>
      </c>
      <c r="G2102" s="2">
        <f t="shared" si="195"/>
        <v>-0.10658480122057538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5">
        <f>TITRES_STAT!D2106</f>
        <v>9.5039999999999996</v>
      </c>
      <c r="C2103" s="2">
        <f t="shared" si="192"/>
        <v>8.3883660580826316</v>
      </c>
      <c r="D2103" s="2">
        <f t="shared" si="194"/>
        <v>8.5449909229570693</v>
      </c>
      <c r="E2103" s="2">
        <f t="shared" si="193"/>
        <v>-0.15662486487443772</v>
      </c>
      <c r="F2103" s="2">
        <f t="shared" si="197"/>
        <v>-2.6654470882482836E-2</v>
      </c>
      <c r="G2103" s="2">
        <f t="shared" si="195"/>
        <v>-0.12997039399195487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5">
        <f>TITRES_STAT!D2107</f>
        <v>9.093</v>
      </c>
      <c r="C2104" s="2">
        <f t="shared" si="192"/>
        <v>8.4060020491468421</v>
      </c>
      <c r="D2104" s="2">
        <f t="shared" si="194"/>
        <v>8.585584187923212</v>
      </c>
      <c r="E2104" s="2">
        <f t="shared" si="193"/>
        <v>-0.17958213877636986</v>
      </c>
      <c r="F2104" s="2">
        <f t="shared" si="197"/>
        <v>-5.7240004461260249E-2</v>
      </c>
      <c r="G2104" s="2">
        <f t="shared" si="195"/>
        <v>-0.12234213431510961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5">
        <f>TITRES_STAT!D2108</f>
        <v>9.0579999999999998</v>
      </c>
      <c r="C2105" s="2">
        <f t="shared" si="192"/>
        <v>8.4209248108165582</v>
      </c>
      <c r="D2105" s="2">
        <f t="shared" si="194"/>
        <v>8.620577951780751</v>
      </c>
      <c r="E2105" s="2">
        <f t="shared" si="193"/>
        <v>-0.19965314096419284</v>
      </c>
      <c r="F2105" s="2">
        <f t="shared" si="197"/>
        <v>-8.5722631761846774E-2</v>
      </c>
      <c r="G2105" s="2">
        <f t="shared" si="195"/>
        <v>-0.11393050920234607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5">
        <f>TITRES_STAT!D2109</f>
        <v>9.0579999999999998</v>
      </c>
      <c r="C2106" s="2">
        <f t="shared" si="192"/>
        <v>8.4335517629986256</v>
      </c>
      <c r="D2106" s="2">
        <f t="shared" si="194"/>
        <v>8.6529795849821767</v>
      </c>
      <c r="E2106" s="2">
        <f t="shared" si="193"/>
        <v>-0.21942782198355104</v>
      </c>
      <c r="F2106" s="2">
        <f t="shared" si="197"/>
        <v>-0.11246366980618763</v>
      </c>
      <c r="G2106" s="2">
        <f t="shared" si="195"/>
        <v>-0.10696415217736341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5">
        <f>TITRES_STAT!D2110</f>
        <v>9.0579999999999998</v>
      </c>
      <c r="C2107" s="2">
        <f t="shared" si="192"/>
        <v>8.4503899533065283</v>
      </c>
      <c r="D2107" s="2">
        <f t="shared" si="194"/>
        <v>8.6829810972057189</v>
      </c>
      <c r="E2107" s="2">
        <f t="shared" si="193"/>
        <v>-0.23259114389919056</v>
      </c>
      <c r="F2107" s="2">
        <f t="shared" si="197"/>
        <v>-0.13648916462478822</v>
      </c>
      <c r="G2107" s="2">
        <f t="shared" si="195"/>
        <v>-9.6101979274402338E-2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5">
        <f>TITRES_STAT!D2111</f>
        <v>9.0579999999999998</v>
      </c>
      <c r="C2108" s="2">
        <f t="shared" si="192"/>
        <v>8.4646376527978315</v>
      </c>
      <c r="D2108" s="2">
        <f t="shared" si="194"/>
        <v>8.7107602751904789</v>
      </c>
      <c r="E2108" s="2">
        <f t="shared" si="193"/>
        <v>-0.24612262239264737</v>
      </c>
      <c r="F2108" s="2">
        <f t="shared" si="197"/>
        <v>-0.15841585617836007</v>
      </c>
      <c r="G2108" s="2">
        <f t="shared" si="195"/>
        <v>-8.7706766214287302E-2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5">
        <f>TITRES_STAT!D2112</f>
        <v>9.0579999999999998</v>
      </c>
      <c r="C2109" s="2">
        <f t="shared" si="192"/>
        <v>8.4965395523673948</v>
      </c>
      <c r="D2109" s="2">
        <f t="shared" si="194"/>
        <v>8.7364817362874803</v>
      </c>
      <c r="E2109" s="2">
        <f t="shared" si="193"/>
        <v>-0.23994218392008548</v>
      </c>
      <c r="F2109" s="2">
        <f t="shared" si="197"/>
        <v>-0.17472112172670515</v>
      </c>
      <c r="G2109" s="2">
        <f t="shared" si="195"/>
        <v>-6.5221062193380336E-2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5">
        <f>TITRES_STAT!D2113</f>
        <v>9.0579999999999998</v>
      </c>
      <c r="C2110" s="2">
        <f t="shared" si="192"/>
        <v>8.5235334673877965</v>
      </c>
      <c r="D2110" s="2">
        <f t="shared" si="194"/>
        <v>8.7602979039698887</v>
      </c>
      <c r="E2110" s="2">
        <f t="shared" si="193"/>
        <v>-0.23676443658209223</v>
      </c>
      <c r="F2110" s="2">
        <f t="shared" si="197"/>
        <v>-0.18712978469778258</v>
      </c>
      <c r="G2110" s="2">
        <f t="shared" si="195"/>
        <v>-4.9634651884309655E-2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5">
        <f>TITRES_STAT!D2114</f>
        <v>9.0579999999999998</v>
      </c>
      <c r="C2111" s="2">
        <f t="shared" si="192"/>
        <v>8.5600667800973653</v>
      </c>
      <c r="D2111" s="2">
        <f t="shared" si="194"/>
        <v>8.7823499110832302</v>
      </c>
      <c r="E2111" s="2">
        <f t="shared" si="193"/>
        <v>-0.22228313098586483</v>
      </c>
      <c r="F2111" s="2">
        <f t="shared" si="197"/>
        <v>-0.19416045395539905</v>
      </c>
      <c r="G2111" s="2">
        <f t="shared" si="195"/>
        <v>-2.8122677030465781E-2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5">
        <f>TITRES_STAT!D2115</f>
        <v>9.0579999999999998</v>
      </c>
      <c r="C2112" s="2">
        <f t="shared" si="192"/>
        <v>8.6514411216208469</v>
      </c>
      <c r="D2112" s="2">
        <f t="shared" si="194"/>
        <v>8.8027684361881757</v>
      </c>
      <c r="E2112" s="2">
        <f t="shared" si="193"/>
        <v>-0.15132731456732884</v>
      </c>
      <c r="F2112" s="2">
        <f t="shared" si="197"/>
        <v>-0.18559382607778502</v>
      </c>
      <c r="G2112" s="2">
        <f t="shared" si="195"/>
        <v>3.4266511510456177E-2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5">
        <f>TITRES_STAT!D2116</f>
        <v>9.0579999999999998</v>
      </c>
      <c r="C2113" s="2">
        <f t="shared" si="192"/>
        <v>8.7826040259868705</v>
      </c>
      <c r="D2113" s="2">
        <f t="shared" si="194"/>
        <v>8.8216744779520138</v>
      </c>
      <c r="E2113" s="2">
        <f t="shared" si="193"/>
        <v>-3.9070451965143249E-2</v>
      </c>
      <c r="F2113" s="2">
        <f t="shared" si="197"/>
        <v>-0.15628915125525669</v>
      </c>
      <c r="G2113" s="2">
        <f t="shared" si="195"/>
        <v>0.11721869929011344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5">
        <f>TITRES_STAT!D2117</f>
        <v>9.0579999999999998</v>
      </c>
      <c r="C2114" s="2">
        <f t="shared" si="192"/>
        <v>8.8303572527581213</v>
      </c>
      <c r="D2114" s="2">
        <f t="shared" si="194"/>
        <v>8.8391800721777898</v>
      </c>
      <c r="E2114" s="2">
        <f t="shared" si="193"/>
        <v>-8.8228194196684484E-3</v>
      </c>
      <c r="F2114" s="2">
        <f t="shared" si="197"/>
        <v>-0.12679588488813906</v>
      </c>
      <c r="G2114" s="2">
        <f t="shared" si="195"/>
        <v>0.11797306546847061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5">
        <f>TITRES_STAT!D2118</f>
        <v>9.0579999999999998</v>
      </c>
      <c r="C2115" s="2">
        <f t="shared" si="192"/>
        <v>8.8653792138722558</v>
      </c>
      <c r="D2115" s="2">
        <f t="shared" si="194"/>
        <v>8.8553889557201746</v>
      </c>
      <c r="E2115" s="2">
        <f t="shared" si="193"/>
        <v>9.9902581520812106E-3</v>
      </c>
      <c r="F2115" s="2">
        <f t="shared" si="197"/>
        <v>-9.9438656280095003E-2</v>
      </c>
      <c r="G2115" s="2">
        <f t="shared" si="195"/>
        <v>0.10942891443217621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5">
        <f>TITRES_STAT!D2119</f>
        <v>9.0489999999999995</v>
      </c>
      <c r="C2116" s="2">
        <f t="shared" si="192"/>
        <v>8.8950131809688315</v>
      </c>
      <c r="D2116" s="2">
        <f t="shared" si="194"/>
        <v>8.8697305145557177</v>
      </c>
      <c r="E2116" s="2">
        <f t="shared" si="193"/>
        <v>2.528266641311383E-2</v>
      </c>
      <c r="F2116" s="2">
        <f t="shared" si="197"/>
        <v>-7.4494391741453253E-2</v>
      </c>
      <c r="G2116" s="2">
        <f t="shared" si="195"/>
        <v>9.9777058154567083E-2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5">
        <f>TITRES_STAT!D2120</f>
        <v>9.0489999999999995</v>
      </c>
      <c r="C2117" s="2">
        <f t="shared" si="192"/>
        <v>8.9200880762043955</v>
      </c>
      <c r="D2117" s="2">
        <f t="shared" si="194"/>
        <v>8.8830097356997388</v>
      </c>
      <c r="E2117" s="2">
        <f t="shared" si="193"/>
        <v>3.7078340504656637E-2</v>
      </c>
      <c r="F2117" s="2">
        <f t="shared" si="197"/>
        <v>-5.2179845292231276E-2</v>
      </c>
      <c r="G2117" s="2">
        <f t="shared" si="195"/>
        <v>8.9258185796887907E-2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5">
        <f>TITRES_STAT!D2121</f>
        <v>9.0410000000000004</v>
      </c>
      <c r="C2118" s="2">
        <f t="shared" si="192"/>
        <v>8.9413052952498724</v>
      </c>
      <c r="D2118" s="2">
        <f t="shared" si="194"/>
        <v>8.8947127182404984</v>
      </c>
      <c r="E2118" s="2">
        <f t="shared" si="193"/>
        <v>4.6592577009374025E-2</v>
      </c>
      <c r="F2118" s="2">
        <f t="shared" si="197"/>
        <v>-3.2425360831910222E-2</v>
      </c>
      <c r="G2118" s="2">
        <f t="shared" si="195"/>
        <v>7.9017937841284247E-2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5">
        <f>TITRES_STAT!D2122</f>
        <v>9.0410000000000004</v>
      </c>
      <c r="C2119" s="2">
        <f t="shared" si="192"/>
        <v>8.9592583267498913</v>
      </c>
      <c r="D2119" s="2">
        <f t="shared" si="194"/>
        <v>8.9055488131856464</v>
      </c>
      <c r="E2119" s="2">
        <f t="shared" si="193"/>
        <v>5.3709513564244915E-2</v>
      </c>
      <c r="F2119" s="2">
        <f t="shared" si="197"/>
        <v>-1.5198385952679196E-2</v>
      </c>
      <c r="G2119" s="2">
        <f t="shared" si="195"/>
        <v>6.8907899516924109E-2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5">
        <f>TITRES_STAT!D2123</f>
        <v>8.8480000000000008</v>
      </c>
      <c r="C2120" s="2">
        <f t="shared" si="192"/>
        <v>8.9744493534037542</v>
      </c>
      <c r="D2120" s="2">
        <f t="shared" si="194"/>
        <v>8.9012859381348584</v>
      </c>
      <c r="E2120" s="2">
        <f t="shared" si="193"/>
        <v>7.3163415268895804E-2</v>
      </c>
      <c r="F2120" s="2">
        <f t="shared" si="197"/>
        <v>2.4739742916358044E-3</v>
      </c>
      <c r="G2120" s="2">
        <f t="shared" si="195"/>
        <v>7.0689440977260001E-2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5">
        <f>TITRES_STAT!D2124</f>
        <v>8.7609999999999992</v>
      </c>
      <c r="C2121" s="2">
        <f t="shared" si="192"/>
        <v>8.987303299033945</v>
      </c>
      <c r="D2121" s="2">
        <f t="shared" si="194"/>
        <v>8.8908943871619073</v>
      </c>
      <c r="E2121" s="2">
        <f t="shared" si="193"/>
        <v>9.6408911872037706E-2</v>
      </c>
      <c r="F2121" s="2">
        <f t="shared" si="197"/>
        <v>2.1260961807716187E-2</v>
      </c>
      <c r="G2121" s="2">
        <f t="shared" si="195"/>
        <v>7.5147950064321511E-2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5">
        <f>TITRES_STAT!D2125</f>
        <v>8.7870000000000008</v>
      </c>
      <c r="C2122" s="2">
        <f t="shared" si="192"/>
        <v>8.9981797145671845</v>
      </c>
      <c r="D2122" s="2">
        <f t="shared" si="194"/>
        <v>8.8831985066313965</v>
      </c>
      <c r="E2122" s="2">
        <f t="shared" si="193"/>
        <v>0.11498120793578792</v>
      </c>
      <c r="F2122" s="2">
        <f t="shared" si="197"/>
        <v>4.000501103333054E-2</v>
      </c>
      <c r="G2122" s="2">
        <f t="shared" si="195"/>
        <v>7.4976196902457382E-2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5">
        <f>TITRES_STAT!D2126</f>
        <v>8.7959999999999994</v>
      </c>
      <c r="C2123" s="2">
        <f t="shared" si="192"/>
        <v>9.0073828354030017</v>
      </c>
      <c r="D2123" s="2">
        <f t="shared" si="194"/>
        <v>8.8767393579920331</v>
      </c>
      <c r="E2123" s="2">
        <f t="shared" si="193"/>
        <v>0.1306434774109686</v>
      </c>
      <c r="F2123" s="2">
        <f t="shared" si="197"/>
        <v>5.8132704308858155E-2</v>
      </c>
      <c r="G2123" s="2">
        <f t="shared" si="195"/>
        <v>7.2510773102110446E-2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5">
        <f>TITRES_STAT!D2127</f>
        <v>9.0489999999999995</v>
      </c>
      <c r="C2124" s="2">
        <f t="shared" si="192"/>
        <v>9.0151700914948467</v>
      </c>
      <c r="D2124" s="2">
        <f t="shared" si="194"/>
        <v>8.8894994055481789</v>
      </c>
      <c r="E2124" s="2">
        <f t="shared" si="193"/>
        <v>0.12567068594666786</v>
      </c>
      <c r="F2124" s="2">
        <f t="shared" si="197"/>
        <v>7.1640300636420101E-2</v>
      </c>
      <c r="G2124" s="2">
        <f t="shared" si="195"/>
        <v>5.4030385310247758E-2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5">
        <f>TITRES_STAT!D2128</f>
        <v>9.0489999999999995</v>
      </c>
      <c r="C2125" s="2">
        <f t="shared" si="192"/>
        <v>9.0217593081879475</v>
      </c>
      <c r="D2125" s="2">
        <f t="shared" si="194"/>
        <v>8.9013142643964613</v>
      </c>
      <c r="E2125" s="2">
        <f t="shared" si="193"/>
        <v>0.12044504379148613</v>
      </c>
      <c r="F2125" s="2">
        <f t="shared" si="197"/>
        <v>8.1401249267433307E-2</v>
      </c>
      <c r="G2125" s="2">
        <f t="shared" si="195"/>
        <v>3.9043794524052822E-2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5">
        <f>TITRES_STAT!D2129</f>
        <v>9.0489999999999995</v>
      </c>
      <c r="C2126" s="2">
        <f t="shared" si="192"/>
        <v>9.0259501838513394</v>
      </c>
      <c r="D2126" s="2">
        <f t="shared" si="194"/>
        <v>8.912253948515243</v>
      </c>
      <c r="E2126" s="2">
        <f t="shared" si="193"/>
        <v>0.11369623533609641</v>
      </c>
      <c r="F2126" s="2">
        <f t="shared" si="197"/>
        <v>8.7860246481165943E-2</v>
      </c>
      <c r="G2126" s="2">
        <f t="shared" si="195"/>
        <v>2.5835988854930464E-2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5">
        <f>TITRES_STAT!D2130</f>
        <v>9.0489999999999995</v>
      </c>
      <c r="C2127" s="2">
        <f t="shared" ref="C2127:C2190" si="198">$C$4*B2117+C2126*(1-$C$4)</f>
        <v>9.0294963094126715</v>
      </c>
      <c r="D2127" s="2">
        <f t="shared" si="194"/>
        <v>8.9223832856622618</v>
      </c>
      <c r="E2127" s="2">
        <f t="shared" si="193"/>
        <v>0.10711302375040965</v>
      </c>
      <c r="F2127" s="2">
        <f t="shared" si="197"/>
        <v>9.1710801935014685E-2</v>
      </c>
      <c r="G2127" s="2">
        <f t="shared" si="195"/>
        <v>1.5402221815394967E-2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5">
        <f>TITRES_STAT!D2131</f>
        <v>9.0489999999999995</v>
      </c>
      <c r="C2128" s="2">
        <f t="shared" si="198"/>
        <v>9.0312661079645675</v>
      </c>
      <c r="D2128" s="2">
        <f t="shared" si="194"/>
        <v>8.9317623015391323</v>
      </c>
      <c r="E2128" s="2">
        <f t="shared" si="193"/>
        <v>9.9503806425435215E-2</v>
      </c>
      <c r="F2128" s="2">
        <f t="shared" si="197"/>
        <v>9.3269402833098786E-2</v>
      </c>
      <c r="G2128" s="2">
        <f t="shared" si="195"/>
        <v>6.2344035923364294E-3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5">
        <f>TITRES_STAT!D2132</f>
        <v>9.0489999999999995</v>
      </c>
      <c r="C2129" s="2">
        <f t="shared" si="198"/>
        <v>9.0327636298161735</v>
      </c>
      <c r="D2129" s="2">
        <f t="shared" si="194"/>
        <v>8.9404465754991964</v>
      </c>
      <c r="E2129" s="2">
        <f t="shared" si="193"/>
        <v>9.2317054316977121E-2</v>
      </c>
      <c r="F2129" s="2">
        <f t="shared" si="197"/>
        <v>9.3078933129874461E-2</v>
      </c>
      <c r="G2129" s="2">
        <f t="shared" si="195"/>
        <v>-7.6187881289734027E-4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5">
        <f>TITRES_STAT!D2133</f>
        <v>9.0489999999999995</v>
      </c>
      <c r="C2130" s="2">
        <f t="shared" si="198"/>
        <v>9.0043384559983011</v>
      </c>
      <c r="D2130" s="2">
        <f t="shared" si="194"/>
        <v>8.9484875699066642</v>
      </c>
      <c r="E2130" s="2">
        <f t="shared" si="193"/>
        <v>5.5850886091636909E-2</v>
      </c>
      <c r="F2130" s="2">
        <f t="shared" si="197"/>
        <v>8.5633323722226956E-2</v>
      </c>
      <c r="G2130" s="2">
        <f t="shared" si="195"/>
        <v>-2.9782437630590047E-2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5">
        <f>TITRES_STAT!D2134</f>
        <v>9.0489999999999995</v>
      </c>
      <c r="C2131" s="2">
        <f t="shared" si="198"/>
        <v>8.9669017704601011</v>
      </c>
      <c r="D2131" s="2">
        <f t="shared" si="194"/>
        <v>8.9559329350987635</v>
      </c>
      <c r="E2131" s="2">
        <f t="shared" si="193"/>
        <v>1.0968835361337526E-2</v>
      </c>
      <c r="F2131" s="2">
        <f t="shared" si="197"/>
        <v>7.0700426050049073E-2</v>
      </c>
      <c r="G2131" s="2">
        <f t="shared" si="195"/>
        <v>-5.9731590688711547E-2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5">
        <f>TITRES_STAT!D2135</f>
        <v>8.9179999999999993</v>
      </c>
      <c r="C2132" s="2">
        <f t="shared" si="198"/>
        <v>8.939224575004701</v>
      </c>
      <c r="D2132" s="2">
        <f t="shared" si="194"/>
        <v>8.9531230880544115</v>
      </c>
      <c r="E2132" s="2">
        <f t="shared" si="193"/>
        <v>-1.3898513049710459E-2</v>
      </c>
      <c r="F2132" s="2">
        <f t="shared" si="197"/>
        <v>5.3780638230097169E-2</v>
      </c>
      <c r="G2132" s="2">
        <f t="shared" si="195"/>
        <v>-6.7679151279807628E-2</v>
      </c>
      <c r="H2132" s="2" t="str">
        <f t="shared" si="196"/>
        <v>Hold</v>
      </c>
    </row>
    <row r="2133" spans="1:8" ht="13.5" x14ac:dyDescent="0.25">
      <c r="A2133" s="3">
        <f>TITRES_STAT!B2136</f>
        <v>45111</v>
      </c>
      <c r="B2133" s="5">
        <f>TITRES_STAT!D2136</f>
        <v>8.9179999999999993</v>
      </c>
      <c r="C2133" s="2">
        <f t="shared" si="198"/>
        <v>8.9171900250039773</v>
      </c>
      <c r="D2133" s="2">
        <f t="shared" si="194"/>
        <v>8.95052137782816</v>
      </c>
      <c r="E2133" s="2">
        <f t="shared" si="193"/>
        <v>-3.3331352824182758E-2</v>
      </c>
      <c r="F2133" s="2">
        <f t="shared" si="197"/>
        <v>3.6358240019241185E-2</v>
      </c>
      <c r="G2133" s="2">
        <f t="shared" si="195"/>
        <v>-6.9689592843423936E-2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5">
        <f>TITRES_STAT!D2137</f>
        <v>8.9179999999999993</v>
      </c>
      <c r="C2134" s="2">
        <f t="shared" si="198"/>
        <v>8.9374684826956727</v>
      </c>
      <c r="D2134" s="2">
        <f t="shared" si="194"/>
        <v>8.9481123868779271</v>
      </c>
      <c r="E2134" s="2">
        <f t="shared" si="193"/>
        <v>-1.064390418225436E-2</v>
      </c>
      <c r="F2134" s="2">
        <f t="shared" si="197"/>
        <v>2.6957811178942078E-2</v>
      </c>
      <c r="G2134" s="2">
        <f t="shared" si="195"/>
        <v>-3.7601715361196442E-2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5">
        <f>TITRES_STAT!D2138</f>
        <v>8.9179999999999993</v>
      </c>
      <c r="C2135" s="2">
        <f t="shared" si="198"/>
        <v>8.9546271776655679</v>
      </c>
      <c r="D2135" s="2">
        <f t="shared" si="194"/>
        <v>8.9458818397017854</v>
      </c>
      <c r="E2135" s="2">
        <f t="shared" si="193"/>
        <v>8.7453379637825179E-3</v>
      </c>
      <c r="F2135" s="2">
        <f t="shared" si="197"/>
        <v>2.3315316535910166E-2</v>
      </c>
      <c r="G2135" s="2">
        <f t="shared" si="195"/>
        <v>-1.4569978572127648E-2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5">
        <f>TITRES_STAT!D2139</f>
        <v>8.9179999999999993</v>
      </c>
      <c r="C2136" s="2">
        <f t="shared" si="198"/>
        <v>8.9691460734093269</v>
      </c>
      <c r="D2136" s="2">
        <f t="shared" si="194"/>
        <v>8.9438165182423948</v>
      </c>
      <c r="E2136" s="2">
        <f t="shared" si="193"/>
        <v>2.5329555166932138E-2</v>
      </c>
      <c r="F2136" s="2">
        <f t="shared" si="197"/>
        <v>2.3718164262114563E-2</v>
      </c>
      <c r="G2136" s="2">
        <f t="shared" si="195"/>
        <v>1.6113909048175758E-3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5">
        <f>TITRES_STAT!D2140</f>
        <v>8.7870000000000008</v>
      </c>
      <c r="C2137" s="2">
        <f t="shared" si="198"/>
        <v>8.9814312928848139</v>
      </c>
      <c r="D2137" s="2">
        <f t="shared" si="194"/>
        <v>8.9322004798540693</v>
      </c>
      <c r="E2137" s="2">
        <f t="shared" si="193"/>
        <v>4.9230813030744613E-2</v>
      </c>
      <c r="F2137" s="2">
        <f t="shared" si="197"/>
        <v>2.8820694015840573E-2</v>
      </c>
      <c r="G2137" s="2">
        <f t="shared" si="195"/>
        <v>2.0410119014904041E-2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5">
        <f>TITRES_STAT!D2141</f>
        <v>8.7870000000000008</v>
      </c>
      <c r="C2138" s="2">
        <f t="shared" si="198"/>
        <v>8.9918264785948416</v>
      </c>
      <c r="D2138" s="2">
        <f t="shared" si="194"/>
        <v>8.9214448887537685</v>
      </c>
      <c r="E2138" s="2">
        <f t="shared" si="193"/>
        <v>7.0381589841073122E-2</v>
      </c>
      <c r="F2138" s="2">
        <f t="shared" si="197"/>
        <v>3.713287318088708E-2</v>
      </c>
      <c r="G2138" s="2">
        <f t="shared" si="195"/>
        <v>3.3248716660186042E-2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5">
        <f>TITRES_STAT!D2142</f>
        <v>8.9179999999999993</v>
      </c>
      <c r="C2139" s="2">
        <f t="shared" si="198"/>
        <v>9.0006224049648651</v>
      </c>
      <c r="D2139" s="2">
        <f t="shared" si="194"/>
        <v>8.9211897118090455</v>
      </c>
      <c r="E2139" s="2">
        <f t="shared" si="193"/>
        <v>7.9432693155819578E-2</v>
      </c>
      <c r="F2139" s="2">
        <f t="shared" si="197"/>
        <v>4.5592837175873577E-2</v>
      </c>
      <c r="G2139" s="2">
        <f t="shared" si="195"/>
        <v>3.3839855979946001E-2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5">
        <f>TITRES_STAT!D2143</f>
        <v>8.7870000000000008</v>
      </c>
      <c r="C2140" s="2">
        <f t="shared" si="198"/>
        <v>9.0080651118933481</v>
      </c>
      <c r="D2140" s="2">
        <f t="shared" si="194"/>
        <v>8.9112497331565237</v>
      </c>
      <c r="E2140" s="2">
        <f t="shared" ref="E2140:E2203" si="199">C2140-D2140</f>
        <v>9.6815378736824442E-2</v>
      </c>
      <c r="F2140" s="2">
        <f t="shared" si="197"/>
        <v>5.5837345488063753E-2</v>
      </c>
      <c r="G2140" s="2">
        <f t="shared" si="195"/>
        <v>4.097803324876069E-2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5">
        <f>TITRES_STAT!D2144</f>
        <v>8.7870000000000008</v>
      </c>
      <c r="C2141" s="2">
        <f t="shared" si="198"/>
        <v>9.0143627869866787</v>
      </c>
      <c r="D2141" s="2">
        <f t="shared" ref="D2141:D2204" si="200">$D$4*B2141+(1-$D$4)*D2140</f>
        <v>8.9020460492190043</v>
      </c>
      <c r="E2141" s="2">
        <f t="shared" si="199"/>
        <v>0.11231673776767437</v>
      </c>
      <c r="F2141" s="2">
        <f t="shared" si="197"/>
        <v>6.7133223943985881E-2</v>
      </c>
      <c r="G2141" s="2">
        <f t="shared" si="195"/>
        <v>4.5183513823688487E-2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5">
        <f>TITRES_STAT!D2145</f>
        <v>8.9179999999999993</v>
      </c>
      <c r="C2142" s="2">
        <f t="shared" si="198"/>
        <v>8.9995377428348817</v>
      </c>
      <c r="D2142" s="2">
        <f t="shared" si="200"/>
        <v>8.9032278233509299</v>
      </c>
      <c r="E2142" s="2">
        <f t="shared" si="199"/>
        <v>9.6309919483951845E-2</v>
      </c>
      <c r="F2142" s="2">
        <f t="shared" si="197"/>
        <v>7.2968563051979074E-2</v>
      </c>
      <c r="G2142" s="2">
        <f t="shared" si="195"/>
        <v>2.3341356431972771E-2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5">
        <f>TITRES_STAT!D2146</f>
        <v>9.0410000000000004</v>
      </c>
      <c r="C2143" s="2">
        <f t="shared" si="198"/>
        <v>8.9869934747064377</v>
      </c>
      <c r="D2143" s="2">
        <f t="shared" si="200"/>
        <v>8.9134331697693785</v>
      </c>
      <c r="E2143" s="2">
        <f t="shared" si="199"/>
        <v>7.3560304937059229E-2</v>
      </c>
      <c r="F2143" s="2">
        <f t="shared" si="197"/>
        <v>7.3086911428995108E-2</v>
      </c>
      <c r="G2143" s="2">
        <f t="shared" si="195"/>
        <v>4.7339350806412106E-4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5">
        <f>TITRES_STAT!D2147</f>
        <v>9.0410000000000004</v>
      </c>
      <c r="C2144" s="2">
        <f t="shared" si="198"/>
        <v>8.97637909398237</v>
      </c>
      <c r="D2144" s="2">
        <f t="shared" si="200"/>
        <v>8.9228825646012755</v>
      </c>
      <c r="E2144" s="2">
        <f t="shared" si="199"/>
        <v>5.3496529381094504E-2</v>
      </c>
      <c r="F2144" s="2">
        <f t="shared" si="197"/>
        <v>6.9168835019414981E-2</v>
      </c>
      <c r="G2144" s="2">
        <f t="shared" si="195"/>
        <v>-1.5672305638320477E-2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5">
        <f>TITRES_STAT!D2148</f>
        <v>9.4429999999999996</v>
      </c>
      <c r="C2145" s="2">
        <f t="shared" si="198"/>
        <v>8.9673976949081577</v>
      </c>
      <c r="D2145" s="2">
        <f t="shared" si="200"/>
        <v>8.961409782038217</v>
      </c>
      <c r="E2145" s="2">
        <f t="shared" si="199"/>
        <v>5.9879128699407147E-3</v>
      </c>
      <c r="F2145" s="2">
        <f t="shared" si="197"/>
        <v>5.6532650589520131E-2</v>
      </c>
      <c r="G2145" s="2">
        <f t="shared" si="195"/>
        <v>-5.0544737719579416E-2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5">
        <f>TITRES_STAT!D2149</f>
        <v>9.4429999999999996</v>
      </c>
      <c r="C2146" s="2">
        <f t="shared" si="198"/>
        <v>8.959798049537671</v>
      </c>
      <c r="D2146" s="2">
        <f t="shared" si="200"/>
        <v>8.9970831315168667</v>
      </c>
      <c r="E2146" s="2">
        <f t="shared" si="199"/>
        <v>-3.7285081979195667E-2</v>
      </c>
      <c r="F2146" s="2">
        <f t="shared" si="197"/>
        <v>3.7769104075776973E-2</v>
      </c>
      <c r="G2146" s="2">
        <f t="shared" si="195"/>
        <v>-7.5054186054972633E-2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5">
        <f>TITRES_STAT!D2150</f>
        <v>9.4949999999999992</v>
      </c>
      <c r="C2147" s="2">
        <f t="shared" si="198"/>
        <v>8.933213734224184</v>
      </c>
      <c r="D2147" s="2">
        <f t="shared" si="200"/>
        <v>9.0339658625156165</v>
      </c>
      <c r="E2147" s="2">
        <f t="shared" si="199"/>
        <v>-0.10075212829143254</v>
      </c>
      <c r="F2147" s="2">
        <f t="shared" si="197"/>
        <v>1.0064857602335071E-2</v>
      </c>
      <c r="G2147" s="2">
        <f t="shared" si="195"/>
        <v>-0.11081698589376761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5">
        <f>TITRES_STAT!D2151</f>
        <v>9.4949999999999992</v>
      </c>
      <c r="C2148" s="2">
        <f t="shared" si="198"/>
        <v>8.9107193135743099</v>
      </c>
      <c r="D2148" s="2">
        <f t="shared" si="200"/>
        <v>9.0681165393663115</v>
      </c>
      <c r="E2148" s="2">
        <f t="shared" si="199"/>
        <v>-0.15739722579200155</v>
      </c>
      <c r="F2148" s="2">
        <f t="shared" si="197"/>
        <v>-2.3427559076532253E-2</v>
      </c>
      <c r="G2148" s="2">
        <f t="shared" ref="G2148:G2211" si="201">E2148-F2148</f>
        <v>-0.13396966671546928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5">
        <f>TITRES_STAT!D2152</f>
        <v>9.4949999999999992</v>
      </c>
      <c r="C2149" s="2">
        <f t="shared" si="198"/>
        <v>8.9118394191782624</v>
      </c>
      <c r="D2149" s="2">
        <f t="shared" si="200"/>
        <v>9.0997375364502879</v>
      </c>
      <c r="E2149" s="2">
        <f t="shared" si="199"/>
        <v>-0.18789811727202554</v>
      </c>
      <c r="F2149" s="2">
        <f t="shared" ref="F2149:F2212" si="203">(E2149*(2/(10)))+((1-(2/10))*F2148)</f>
        <v>-5.6321670715630913E-2</v>
      </c>
      <c r="G2149" s="2">
        <f t="shared" si="201"/>
        <v>-0.13157644655639464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5">
        <f>TITRES_STAT!D2153</f>
        <v>9.4949999999999992</v>
      </c>
      <c r="C2150" s="2">
        <f t="shared" si="198"/>
        <v>8.8926333546892984</v>
      </c>
      <c r="D2150" s="2">
        <f t="shared" si="200"/>
        <v>9.1290162374539694</v>
      </c>
      <c r="E2150" s="2">
        <f t="shared" si="199"/>
        <v>-0.23638288276467101</v>
      </c>
      <c r="F2150" s="2">
        <f t="shared" si="203"/>
        <v>-9.2333913125438941E-2</v>
      </c>
      <c r="G2150" s="2">
        <f t="shared" si="201"/>
        <v>-0.14404896963923208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5">
        <f>TITRES_STAT!D2154</f>
        <v>9.4949999999999992</v>
      </c>
      <c r="C2151" s="2">
        <f t="shared" si="198"/>
        <v>8.8763820693524842</v>
      </c>
      <c r="D2151" s="2">
        <f t="shared" si="200"/>
        <v>9.1561261457907115</v>
      </c>
      <c r="E2151" s="2">
        <f t="shared" si="199"/>
        <v>-0.2797440764382273</v>
      </c>
      <c r="F2151" s="2">
        <f t="shared" si="203"/>
        <v>-0.1298159457879966</v>
      </c>
      <c r="G2151" s="2">
        <f t="shared" si="201"/>
        <v>-0.1499281306502307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5">
        <f>TITRES_STAT!D2155</f>
        <v>9.4949999999999992</v>
      </c>
      <c r="C2152" s="2">
        <f t="shared" si="198"/>
        <v>8.882784827913639</v>
      </c>
      <c r="D2152" s="2">
        <f t="shared" si="200"/>
        <v>9.1812279127691774</v>
      </c>
      <c r="E2152" s="2">
        <f t="shared" si="199"/>
        <v>-0.29844308485553839</v>
      </c>
      <c r="F2152" s="2">
        <f t="shared" si="203"/>
        <v>-0.16354137360150495</v>
      </c>
      <c r="G2152" s="2">
        <f t="shared" si="201"/>
        <v>-0.13490171125403344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5">
        <f>TITRES_STAT!D2156</f>
        <v>9.4949999999999992</v>
      </c>
      <c r="C2153" s="2">
        <f t="shared" si="198"/>
        <v>8.9071256236192333</v>
      </c>
      <c r="D2153" s="2">
        <f t="shared" si="200"/>
        <v>9.2044702896010904</v>
      </c>
      <c r="E2153" s="2">
        <f t="shared" si="199"/>
        <v>-0.29734466598185705</v>
      </c>
      <c r="F2153" s="2">
        <f t="shared" si="203"/>
        <v>-0.19030203207757537</v>
      </c>
      <c r="G2153" s="2">
        <f t="shared" si="201"/>
        <v>-0.10704263390428168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5">
        <f>TITRES_STAT!D2157</f>
        <v>9.4949999999999992</v>
      </c>
      <c r="C2154" s="2">
        <f t="shared" si="198"/>
        <v>8.9277216815239662</v>
      </c>
      <c r="D2154" s="2">
        <f t="shared" si="200"/>
        <v>9.2259910088898991</v>
      </c>
      <c r="E2154" s="2">
        <f t="shared" si="199"/>
        <v>-0.29826932736593292</v>
      </c>
      <c r="F2154" s="2">
        <f t="shared" si="203"/>
        <v>-0.21189549113524692</v>
      </c>
      <c r="G2154" s="2">
        <f t="shared" si="201"/>
        <v>-8.6373836230686007E-2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5">
        <f>TITRES_STAT!D2158</f>
        <v>9.4949999999999992</v>
      </c>
      <c r="C2155" s="2">
        <f t="shared" si="198"/>
        <v>9.006995268981818</v>
      </c>
      <c r="D2155" s="2">
        <f t="shared" si="200"/>
        <v>9.2459176008239812</v>
      </c>
      <c r="E2155" s="2">
        <f t="shared" si="199"/>
        <v>-0.23892233184216316</v>
      </c>
      <c r="F2155" s="2">
        <f t="shared" si="203"/>
        <v>-0.21730085927663018</v>
      </c>
      <c r="G2155" s="2">
        <f t="shared" si="201"/>
        <v>-2.1621472565532984E-2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5">
        <f>TITRES_STAT!D2159</f>
        <v>9.4949999999999992</v>
      </c>
      <c r="C2156" s="2">
        <f t="shared" si="198"/>
        <v>9.0740729199076924</v>
      </c>
      <c r="D2156" s="2">
        <f t="shared" si="200"/>
        <v>9.2643681489110943</v>
      </c>
      <c r="E2156" s="2">
        <f t="shared" si="199"/>
        <v>-0.1902952290034019</v>
      </c>
      <c r="F2156" s="2">
        <f t="shared" si="203"/>
        <v>-0.21189973322198452</v>
      </c>
      <c r="G2156" s="2">
        <f t="shared" si="201"/>
        <v>2.1604504218582621E-2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5">
        <f>TITRES_STAT!D2160</f>
        <v>9.4949999999999992</v>
      </c>
      <c r="C2157" s="2">
        <f t="shared" si="198"/>
        <v>9.1388309322295864</v>
      </c>
      <c r="D2157" s="2">
        <f t="shared" si="200"/>
        <v>9.2814519897324939</v>
      </c>
      <c r="E2157" s="2">
        <f t="shared" si="199"/>
        <v>-0.14262105750290743</v>
      </c>
      <c r="F2157" s="2">
        <f t="shared" si="203"/>
        <v>-0.19804399807816911</v>
      </c>
      <c r="G2157" s="2">
        <f t="shared" si="201"/>
        <v>5.5422940575261675E-2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5">
        <f>TITRES_STAT!D2161</f>
        <v>9.4429999999999996</v>
      </c>
      <c r="C2158" s="2">
        <f t="shared" si="198"/>
        <v>9.1936261734250344</v>
      </c>
      <c r="D2158" s="2">
        <f t="shared" si="200"/>
        <v>9.293418509011568</v>
      </c>
      <c r="E2158" s="2">
        <f t="shared" si="199"/>
        <v>-9.9792335586533554E-2</v>
      </c>
      <c r="F2158" s="2">
        <f t="shared" si="203"/>
        <v>-0.17839366557984199</v>
      </c>
      <c r="G2158" s="2">
        <f t="shared" si="201"/>
        <v>7.8601329993308433E-2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5">
        <f>TITRES_STAT!D2162</f>
        <v>9.4429999999999996</v>
      </c>
      <c r="C2159" s="2">
        <f t="shared" si="198"/>
        <v>9.2399913775134905</v>
      </c>
      <c r="D2159" s="2">
        <f t="shared" si="200"/>
        <v>9.3044986194551544</v>
      </c>
      <c r="E2159" s="2">
        <f t="shared" si="199"/>
        <v>-6.4507241941663906E-2</v>
      </c>
      <c r="F2159" s="2">
        <f t="shared" si="203"/>
        <v>-0.15561638085220639</v>
      </c>
      <c r="G2159" s="2">
        <f t="shared" si="201"/>
        <v>9.1109138910542481E-2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5">
        <f>TITRES_STAT!D2163</f>
        <v>9.4429999999999996</v>
      </c>
      <c r="C2160" s="2">
        <f t="shared" si="198"/>
        <v>9.2792234732806467</v>
      </c>
      <c r="D2160" s="2">
        <f t="shared" si="200"/>
        <v>9.314757980976994</v>
      </c>
      <c r="E2160" s="2">
        <f t="shared" si="199"/>
        <v>-3.5534507696347362E-2</v>
      </c>
      <c r="F2160" s="2">
        <f t="shared" si="203"/>
        <v>-0.13160000622103457</v>
      </c>
      <c r="G2160" s="2">
        <f t="shared" si="201"/>
        <v>9.606549852468721E-2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5">
        <f>TITRES_STAT!D2164</f>
        <v>9.4429999999999996</v>
      </c>
      <c r="C2161" s="2">
        <f t="shared" si="198"/>
        <v>9.3124198620067009</v>
      </c>
      <c r="D2161" s="2">
        <f t="shared" si="200"/>
        <v>9.3242573897935124</v>
      </c>
      <c r="E2161" s="2">
        <f t="shared" si="199"/>
        <v>-1.1837527786811464E-2</v>
      </c>
      <c r="F2161" s="2">
        <f t="shared" si="203"/>
        <v>-0.10764751053418994</v>
      </c>
      <c r="G2161" s="2">
        <f t="shared" si="201"/>
        <v>9.580998274737848E-2</v>
      </c>
      <c r="H2161" s="2" t="str">
        <f t="shared" si="202"/>
        <v>Sell</v>
      </c>
    </row>
    <row r="2162" spans="1:8" ht="13.5" x14ac:dyDescent="0.25">
      <c r="A2162" s="3">
        <f>TITRES_STAT!B2165</f>
        <v>45154</v>
      </c>
      <c r="B2162" s="5">
        <f>TITRES_STAT!D2165</f>
        <v>9.4429999999999996</v>
      </c>
      <c r="C2162" s="2">
        <f t="shared" si="198"/>
        <v>9.3405091140056697</v>
      </c>
      <c r="D2162" s="2">
        <f t="shared" si="200"/>
        <v>9.3330531386976965</v>
      </c>
      <c r="E2162" s="2">
        <f t="shared" si="199"/>
        <v>7.4559753079732616E-3</v>
      </c>
      <c r="F2162" s="2">
        <f t="shared" si="203"/>
        <v>-8.4626813365757309E-2</v>
      </c>
      <c r="G2162" s="2">
        <f t="shared" si="201"/>
        <v>9.208278867373057E-2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5">
        <f>TITRES_STAT!D2166</f>
        <v>9.4429999999999996</v>
      </c>
      <c r="C2163" s="2">
        <f t="shared" si="198"/>
        <v>9.3642769426201813</v>
      </c>
      <c r="D2163" s="2">
        <f t="shared" si="200"/>
        <v>9.3411973506460146</v>
      </c>
      <c r="E2163" s="2">
        <f t="shared" si="199"/>
        <v>2.3079591974166647E-2</v>
      </c>
      <c r="F2163" s="2">
        <f t="shared" si="203"/>
        <v>-6.3085532297772515E-2</v>
      </c>
      <c r="G2163" s="2">
        <f t="shared" si="201"/>
        <v>8.6165124271939161E-2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5">
        <f>TITRES_STAT!D2167</f>
        <v>9.4429999999999996</v>
      </c>
      <c r="C2164" s="2">
        <f t="shared" si="198"/>
        <v>9.3843881822170765</v>
      </c>
      <c r="D2164" s="2">
        <f t="shared" si="200"/>
        <v>9.3487382876351983</v>
      </c>
      <c r="E2164" s="2">
        <f t="shared" si="199"/>
        <v>3.5649894581878172E-2</v>
      </c>
      <c r="F2164" s="2">
        <f t="shared" si="203"/>
        <v>-4.3338446921842376E-2</v>
      </c>
      <c r="G2164" s="2">
        <f t="shared" si="201"/>
        <v>7.8988341503720555E-2</v>
      </c>
      <c r="H2164" s="2" t="str">
        <f t="shared" si="202"/>
        <v>Sell</v>
      </c>
    </row>
    <row r="2165" spans="1:8" ht="13.5" x14ac:dyDescent="0.25">
      <c r="A2165" s="3">
        <f>TITRES_STAT!B2168</f>
        <v>45159</v>
      </c>
      <c r="B2165" s="5">
        <f>TITRES_STAT!D2168</f>
        <v>9.4429999999999996</v>
      </c>
      <c r="C2165" s="2">
        <f t="shared" si="198"/>
        <v>9.4014053849529109</v>
      </c>
      <c r="D2165" s="2">
        <f t="shared" si="200"/>
        <v>9.3557206366992567</v>
      </c>
      <c r="E2165" s="2">
        <f t="shared" si="199"/>
        <v>4.5684748253654206E-2</v>
      </c>
      <c r="F2165" s="2">
        <f t="shared" si="203"/>
        <v>-2.553380788674306E-2</v>
      </c>
      <c r="G2165" s="2">
        <f t="shared" si="201"/>
        <v>7.1218556140397266E-2</v>
      </c>
      <c r="H2165" s="2" t="str">
        <f t="shared" si="202"/>
        <v>Sell</v>
      </c>
    </row>
    <row r="2166" spans="1:8" ht="13.5" x14ac:dyDescent="0.25">
      <c r="A2166" s="3">
        <f>TITRES_STAT!B2169</f>
        <v>45160</v>
      </c>
      <c r="B2166" s="5">
        <f>TITRES_STAT!D2169</f>
        <v>9.4949999999999992</v>
      </c>
      <c r="C2166" s="2">
        <f t="shared" si="198"/>
        <v>9.4158045564986175</v>
      </c>
      <c r="D2166" s="2">
        <f t="shared" si="200"/>
        <v>9.3660376265733856</v>
      </c>
      <c r="E2166" s="2">
        <f t="shared" si="199"/>
        <v>4.9766929925231906E-2</v>
      </c>
      <c r="F2166" s="2">
        <f t="shared" si="203"/>
        <v>-1.0473660324348067E-2</v>
      </c>
      <c r="G2166" s="2">
        <f t="shared" si="201"/>
        <v>6.0240590249579971E-2</v>
      </c>
      <c r="H2166" s="2" t="str">
        <f t="shared" si="202"/>
        <v>Sell</v>
      </c>
    </row>
    <row r="2167" spans="1:8" ht="13.5" x14ac:dyDescent="0.25">
      <c r="A2167" s="3">
        <f>TITRES_STAT!B2170</f>
        <v>45161</v>
      </c>
      <c r="B2167" s="5">
        <f>TITRES_STAT!D2170</f>
        <v>9.5299999999999994</v>
      </c>
      <c r="C2167" s="2">
        <f t="shared" si="198"/>
        <v>9.4279884708834452</v>
      </c>
      <c r="D2167" s="2">
        <f t="shared" si="200"/>
        <v>9.3781829875679499</v>
      </c>
      <c r="E2167" s="2">
        <f t="shared" si="199"/>
        <v>4.980548331549528E-2</v>
      </c>
      <c r="F2167" s="2">
        <f t="shared" si="203"/>
        <v>1.5821684036206041E-3</v>
      </c>
      <c r="G2167" s="2">
        <f t="shared" si="201"/>
        <v>4.8223314911874676E-2</v>
      </c>
      <c r="H2167" s="2" t="str">
        <f t="shared" si="202"/>
        <v>Sell</v>
      </c>
    </row>
    <row r="2168" spans="1:8" ht="13.5" x14ac:dyDescent="0.25">
      <c r="A2168" s="3">
        <f>TITRES_STAT!B2171</f>
        <v>45162</v>
      </c>
      <c r="B2168" s="5">
        <f>TITRES_STAT!D2171</f>
        <v>9.7750000000000004</v>
      </c>
      <c r="C2168" s="2">
        <f t="shared" si="198"/>
        <v>9.4302979369013773</v>
      </c>
      <c r="D2168" s="2">
        <f t="shared" si="200"/>
        <v>9.4075768403406954</v>
      </c>
      <c r="E2168" s="2">
        <f t="shared" si="199"/>
        <v>2.2721096560681886E-2</v>
      </c>
      <c r="F2168" s="2">
        <f t="shared" si="203"/>
        <v>5.8099540350328603E-3</v>
      </c>
      <c r="G2168" s="2">
        <f t="shared" si="201"/>
        <v>1.6911142525649025E-2</v>
      </c>
      <c r="H2168" s="2" t="str">
        <f t="shared" si="202"/>
        <v>Sell</v>
      </c>
    </row>
    <row r="2169" spans="1:8" ht="13.5" x14ac:dyDescent="0.25">
      <c r="A2169" s="3">
        <f>TITRES_STAT!B2172</f>
        <v>45163</v>
      </c>
      <c r="B2169" s="5">
        <f>TITRES_STAT!D2172</f>
        <v>9.8710000000000004</v>
      </c>
      <c r="C2169" s="2">
        <f t="shared" si="198"/>
        <v>9.4322521004550115</v>
      </c>
      <c r="D2169" s="2">
        <f t="shared" si="200"/>
        <v>9.4419044817969393</v>
      </c>
      <c r="E2169" s="2">
        <f t="shared" si="199"/>
        <v>-9.6523813419278071E-3</v>
      </c>
      <c r="F2169" s="2">
        <f t="shared" si="203"/>
        <v>2.717486959640727E-3</v>
      </c>
      <c r="G2169" s="2">
        <f t="shared" si="201"/>
        <v>-1.2369868301568533E-2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5">
        <f>TITRES_STAT!D2173</f>
        <v>9.5299999999999994</v>
      </c>
      <c r="C2170" s="2">
        <f t="shared" si="198"/>
        <v>9.4339056234619321</v>
      </c>
      <c r="D2170" s="2">
        <f t="shared" si="200"/>
        <v>9.4484300757379067</v>
      </c>
      <c r="E2170" s="2">
        <f t="shared" si="199"/>
        <v>-1.4524452275974653E-2</v>
      </c>
      <c r="F2170" s="2">
        <f t="shared" si="203"/>
        <v>-7.3090088748234893E-4</v>
      </c>
      <c r="G2170" s="2">
        <f t="shared" si="201"/>
        <v>-1.3793551388492304E-2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5">
        <f>TITRES_STAT!D2174</f>
        <v>9.6180000000000003</v>
      </c>
      <c r="C2171" s="2">
        <f t="shared" si="198"/>
        <v>9.4353047583139418</v>
      </c>
      <c r="D2171" s="2">
        <f t="shared" si="200"/>
        <v>9.4609908108684309</v>
      </c>
      <c r="E2171" s="2">
        <f t="shared" si="199"/>
        <v>-2.5686052554489081E-2</v>
      </c>
      <c r="F2171" s="2">
        <f t="shared" si="203"/>
        <v>-5.7219312208836963E-3</v>
      </c>
      <c r="G2171" s="2">
        <f t="shared" si="201"/>
        <v>-1.9964121333605384E-2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5">
        <f>TITRES_STAT!D2175</f>
        <v>9.7140000000000004</v>
      </c>
      <c r="C2172" s="2">
        <f t="shared" si="198"/>
        <v>9.4364886416502589</v>
      </c>
      <c r="D2172" s="2">
        <f t="shared" si="200"/>
        <v>9.479732232285583</v>
      </c>
      <c r="E2172" s="2">
        <f t="shared" si="199"/>
        <v>-4.3243590635324125E-2</v>
      </c>
      <c r="F2172" s="2">
        <f t="shared" si="203"/>
        <v>-1.3226263103771781E-2</v>
      </c>
      <c r="G2172" s="2">
        <f t="shared" si="201"/>
        <v>-3.0017327531552344E-2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5">
        <f>TITRES_STAT!D2176</f>
        <v>9.8800000000000008</v>
      </c>
      <c r="C2173" s="2">
        <f t="shared" si="198"/>
        <v>9.4374903890886799</v>
      </c>
      <c r="D2173" s="2">
        <f t="shared" si="200"/>
        <v>9.509381696560725</v>
      </c>
      <c r="E2173" s="2">
        <f t="shared" si="199"/>
        <v>-7.1891307472045085E-2</v>
      </c>
      <c r="F2173" s="2">
        <f t="shared" si="203"/>
        <v>-2.4959271977426443E-2</v>
      </c>
      <c r="G2173" s="2">
        <f t="shared" si="201"/>
        <v>-4.6932035494618642E-2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5">
        <f>TITRES_STAT!D2177</f>
        <v>9.9239999999999995</v>
      </c>
      <c r="C2174" s="2">
        <f t="shared" si="198"/>
        <v>9.4383380215365751</v>
      </c>
      <c r="D2174" s="2">
        <f t="shared" si="200"/>
        <v>9.5400941634821521</v>
      </c>
      <c r="E2174" s="2">
        <f t="shared" si="199"/>
        <v>-0.10175614194557703</v>
      </c>
      <c r="F2174" s="2">
        <f t="shared" si="203"/>
        <v>-4.0318645971056562E-2</v>
      </c>
      <c r="G2174" s="2">
        <f t="shared" si="201"/>
        <v>-6.1437495974520466E-2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5">
        <f>TITRES_STAT!D2178</f>
        <v>10.141999999999999</v>
      </c>
      <c r="C2175" s="2">
        <f t="shared" si="198"/>
        <v>9.4390552489924868</v>
      </c>
      <c r="D2175" s="2">
        <f t="shared" si="200"/>
        <v>9.5846797810019915</v>
      </c>
      <c r="E2175" s="2">
        <f t="shared" si="199"/>
        <v>-0.14562453200950465</v>
      </c>
      <c r="F2175" s="2">
        <f t="shared" si="203"/>
        <v>-6.1379823178746185E-2</v>
      </c>
      <c r="G2175" s="2">
        <f t="shared" si="201"/>
        <v>-8.4244708830758464E-2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5">
        <f>TITRES_STAT!D2179</f>
        <v>10.256</v>
      </c>
      <c r="C2176" s="2">
        <f t="shared" si="198"/>
        <v>9.4476621337628739</v>
      </c>
      <c r="D2176" s="2">
        <f t="shared" si="200"/>
        <v>9.6344072046314739</v>
      </c>
      <c r="E2176" s="2">
        <f t="shared" si="199"/>
        <v>-0.18674507086860004</v>
      </c>
      <c r="F2176" s="2">
        <f t="shared" si="203"/>
        <v>-8.6452872716716964E-2</v>
      </c>
      <c r="G2176" s="2">
        <f t="shared" si="201"/>
        <v>-0.10029219815188307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5">
        <f>TITRES_STAT!D2180</f>
        <v>10.335000000000001</v>
      </c>
      <c r="C2177" s="2">
        <f t="shared" si="198"/>
        <v>9.4603294977993553</v>
      </c>
      <c r="D2177" s="2">
        <f t="shared" si="200"/>
        <v>9.6863029672513647</v>
      </c>
      <c r="E2177" s="2">
        <f t="shared" si="199"/>
        <v>-0.22597346945200947</v>
      </c>
      <c r="F2177" s="2">
        <f t="shared" si="203"/>
        <v>-0.11435699206377548</v>
      </c>
      <c r="G2177" s="2">
        <f t="shared" si="201"/>
        <v>-0.11161647738823399</v>
      </c>
      <c r="H2177" s="2" t="str">
        <f t="shared" si="202"/>
        <v>Hold</v>
      </c>
    </row>
    <row r="2178" spans="1:8" ht="13.5" x14ac:dyDescent="0.25">
      <c r="A2178" s="3">
        <f>TITRES_STAT!B2181</f>
        <v>45176</v>
      </c>
      <c r="B2178" s="5">
        <f>TITRES_STAT!D2181</f>
        <v>10.754</v>
      </c>
      <c r="C2178" s="2">
        <f t="shared" si="198"/>
        <v>9.5087403442917626</v>
      </c>
      <c r="D2178" s="2">
        <f t="shared" si="200"/>
        <v>9.7653916363438569</v>
      </c>
      <c r="E2178" s="2">
        <f t="shared" si="199"/>
        <v>-0.25665129205209425</v>
      </c>
      <c r="F2178" s="2">
        <f t="shared" si="203"/>
        <v>-0.14281585206143924</v>
      </c>
      <c r="G2178" s="2">
        <f t="shared" si="201"/>
        <v>-0.11383543999065501</v>
      </c>
      <c r="H2178" s="2" t="str">
        <f t="shared" si="202"/>
        <v>Hold</v>
      </c>
    </row>
    <row r="2179" spans="1:8" ht="13.5" x14ac:dyDescent="0.25">
      <c r="A2179" s="3">
        <f>TITRES_STAT!B2182</f>
        <v>45177</v>
      </c>
      <c r="B2179" s="5">
        <f>TITRES_STAT!D2182</f>
        <v>10.396000000000001</v>
      </c>
      <c r="C2179" s="2">
        <f t="shared" si="198"/>
        <v>9.5644725990161081</v>
      </c>
      <c r="D2179" s="2">
        <f t="shared" si="200"/>
        <v>9.8121033669850526</v>
      </c>
      <c r="E2179" s="2">
        <f t="shared" si="199"/>
        <v>-0.24763076796894445</v>
      </c>
      <c r="F2179" s="2">
        <f t="shared" si="203"/>
        <v>-0.16377883524294029</v>
      </c>
      <c r="G2179" s="2">
        <f t="shared" si="201"/>
        <v>-8.3851932726004164E-2</v>
      </c>
      <c r="H2179" s="2" t="str">
        <f t="shared" si="202"/>
        <v>Hold</v>
      </c>
    </row>
    <row r="2180" spans="1:8" ht="13.5" x14ac:dyDescent="0.25">
      <c r="A2180" s="3">
        <f>TITRES_STAT!B2183</f>
        <v>45180</v>
      </c>
      <c r="B2180" s="5">
        <f>TITRES_STAT!D2183</f>
        <v>10.413</v>
      </c>
      <c r="C2180" s="2">
        <f t="shared" si="198"/>
        <v>9.5591691222443984</v>
      </c>
      <c r="D2180" s="2">
        <f t="shared" si="200"/>
        <v>9.8566142286898621</v>
      </c>
      <c r="E2180" s="2">
        <f t="shared" si="199"/>
        <v>-0.29744510644546374</v>
      </c>
      <c r="F2180" s="2">
        <f t="shared" si="203"/>
        <v>-0.190512089483445</v>
      </c>
      <c r="G2180" s="2">
        <f t="shared" si="201"/>
        <v>-0.10693301696201873</v>
      </c>
      <c r="H2180" s="2" t="str">
        <f t="shared" si="202"/>
        <v>Hold</v>
      </c>
    </row>
    <row r="2181" spans="1:8" ht="13.5" x14ac:dyDescent="0.25">
      <c r="A2181" s="3">
        <f>TITRES_STAT!B2184</f>
        <v>45181</v>
      </c>
      <c r="B2181" s="5">
        <f>TITRES_STAT!D2184</f>
        <v>10.457000000000001</v>
      </c>
      <c r="C2181" s="2">
        <f t="shared" si="198"/>
        <v>9.5682200265144903</v>
      </c>
      <c r="D2181" s="2">
        <f t="shared" si="200"/>
        <v>9.9010872487869097</v>
      </c>
      <c r="E2181" s="2">
        <f t="shared" si="199"/>
        <v>-0.33286722227241938</v>
      </c>
      <c r="F2181" s="2">
        <f t="shared" si="203"/>
        <v>-0.21898311604123988</v>
      </c>
      <c r="G2181" s="2">
        <f t="shared" si="201"/>
        <v>-0.1138841062311795</v>
      </c>
      <c r="H2181" s="2" t="str">
        <f t="shared" si="202"/>
        <v>Hold</v>
      </c>
    </row>
    <row r="2182" spans="1:8" ht="13.5" x14ac:dyDescent="0.25">
      <c r="A2182" s="3">
        <f>TITRES_STAT!B2185</f>
        <v>45182</v>
      </c>
      <c r="B2182" s="5">
        <f>TITRES_STAT!D2185</f>
        <v>10.465999999999999</v>
      </c>
      <c r="C2182" s="2">
        <f t="shared" si="198"/>
        <v>9.5906477147430298</v>
      </c>
      <c r="D2182" s="2">
        <f t="shared" si="200"/>
        <v>9.9429326377656579</v>
      </c>
      <c r="E2182" s="2">
        <f t="shared" si="199"/>
        <v>-0.35228492302262815</v>
      </c>
      <c r="F2182" s="2">
        <f t="shared" si="203"/>
        <v>-0.24564347743751758</v>
      </c>
      <c r="G2182" s="2">
        <f t="shared" si="201"/>
        <v>-0.10664144558511057</v>
      </c>
      <c r="H2182" s="2" t="str">
        <f t="shared" si="202"/>
        <v>Hold</v>
      </c>
    </row>
    <row r="2183" spans="1:8" ht="13.5" x14ac:dyDescent="0.25">
      <c r="A2183" s="3">
        <f>TITRES_STAT!B2186</f>
        <v>45183</v>
      </c>
      <c r="B2183" s="5">
        <f>TITRES_STAT!D2186</f>
        <v>10.667</v>
      </c>
      <c r="C2183" s="2">
        <f t="shared" si="198"/>
        <v>9.6351634509364086</v>
      </c>
      <c r="D2183" s="2">
        <f t="shared" si="200"/>
        <v>9.9965672571904243</v>
      </c>
      <c r="E2183" s="2">
        <f t="shared" si="199"/>
        <v>-0.36140380625401569</v>
      </c>
      <c r="F2183" s="2">
        <f t="shared" si="203"/>
        <v>-0.26879554320081722</v>
      </c>
      <c r="G2183" s="2">
        <f t="shared" si="201"/>
        <v>-9.260826305319847E-2</v>
      </c>
      <c r="H2183" s="2" t="str">
        <f t="shared" si="202"/>
        <v>Hold</v>
      </c>
    </row>
    <row r="2184" spans="1:8" ht="13.5" x14ac:dyDescent="0.25">
      <c r="A2184" s="3">
        <f>TITRES_STAT!B2187</f>
        <v>45184</v>
      </c>
      <c r="B2184" s="5">
        <f>TITRES_STAT!D2187</f>
        <v>10.492000000000001</v>
      </c>
      <c r="C2184" s="2">
        <f t="shared" si="198"/>
        <v>9.6795998431000374</v>
      </c>
      <c r="D2184" s="2">
        <f t="shared" si="200"/>
        <v>10.033265978880022</v>
      </c>
      <c r="E2184" s="2">
        <f t="shared" si="199"/>
        <v>-0.35366613577998507</v>
      </c>
      <c r="F2184" s="2">
        <f t="shared" si="203"/>
        <v>-0.2857696617166508</v>
      </c>
      <c r="G2184" s="2">
        <f t="shared" si="201"/>
        <v>-6.7896474063334267E-2</v>
      </c>
      <c r="H2184" s="2" t="str">
        <f t="shared" si="202"/>
        <v>Hold</v>
      </c>
    </row>
    <row r="2185" spans="1:8" ht="13.5" x14ac:dyDescent="0.25">
      <c r="A2185" s="3">
        <f>TITRES_STAT!B2188</f>
        <v>45187</v>
      </c>
      <c r="B2185" s="5">
        <f>TITRES_STAT!D2188</f>
        <v>10.492000000000001</v>
      </c>
      <c r="C2185" s="2">
        <f t="shared" si="198"/>
        <v>9.7507383287769542</v>
      </c>
      <c r="D2185" s="2">
        <f t="shared" si="200"/>
        <v>10.067246276740763</v>
      </c>
      <c r="E2185" s="2">
        <f t="shared" si="199"/>
        <v>-0.31650794796380843</v>
      </c>
      <c r="F2185" s="2">
        <f t="shared" si="203"/>
        <v>-0.29191731896608231</v>
      </c>
      <c r="G2185" s="2">
        <f t="shared" si="201"/>
        <v>-2.4590628997726127E-2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5">
        <f>TITRES_STAT!D2189</f>
        <v>10.492000000000001</v>
      </c>
      <c r="C2186" s="2">
        <f t="shared" si="198"/>
        <v>9.8284708935804996</v>
      </c>
      <c r="D2186" s="2">
        <f t="shared" si="200"/>
        <v>10.098709515500707</v>
      </c>
      <c r="E2186" s="2">
        <f t="shared" si="199"/>
        <v>-0.27023862192020687</v>
      </c>
      <c r="F2186" s="2">
        <f t="shared" si="203"/>
        <v>-0.28758157955690722</v>
      </c>
      <c r="G2186" s="2">
        <f t="shared" si="201"/>
        <v>1.7342957636700351E-2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5">
        <f>TITRES_STAT!D2190</f>
        <v>10.492000000000001</v>
      </c>
      <c r="C2187" s="2">
        <f t="shared" si="198"/>
        <v>9.9063984484142686</v>
      </c>
      <c r="D2187" s="2">
        <f t="shared" si="200"/>
        <v>10.127842143982136</v>
      </c>
      <c r="E2187" s="2">
        <f t="shared" si="199"/>
        <v>-0.22144369556786714</v>
      </c>
      <c r="F2187" s="2">
        <f t="shared" si="203"/>
        <v>-0.27435400275909921</v>
      </c>
      <c r="G2187" s="2">
        <f t="shared" si="201"/>
        <v>5.2910307191232075E-2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5">
        <f>TITRES_STAT!D2191</f>
        <v>10.492000000000001</v>
      </c>
      <c r="C2188" s="2">
        <f t="shared" si="198"/>
        <v>10.036798687119765</v>
      </c>
      <c r="D2188" s="2">
        <f t="shared" si="200"/>
        <v>10.154816799983459</v>
      </c>
      <c r="E2188" s="2">
        <f t="shared" si="199"/>
        <v>-0.11801811286369457</v>
      </c>
      <c r="F2188" s="2">
        <f t="shared" si="203"/>
        <v>-0.24308682478001831</v>
      </c>
      <c r="G2188" s="2">
        <f t="shared" si="201"/>
        <v>0.12506871191632374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5">
        <f>TITRES_STAT!D2192</f>
        <v>10.492000000000001</v>
      </c>
      <c r="C2189" s="2">
        <f t="shared" si="198"/>
        <v>10.092060427562878</v>
      </c>
      <c r="D2189" s="2">
        <f t="shared" si="200"/>
        <v>10.179793333318019</v>
      </c>
      <c r="E2189" s="2">
        <f t="shared" si="199"/>
        <v>-8.7732905755141033E-2</v>
      </c>
      <c r="F2189" s="2">
        <f t="shared" si="203"/>
        <v>-0.21201604097504284</v>
      </c>
      <c r="G2189" s="2">
        <f t="shared" si="201"/>
        <v>0.12428313521990181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5">
        <f>TITRES_STAT!D2193</f>
        <v>10.492000000000001</v>
      </c>
      <c r="C2190" s="2">
        <f t="shared" si="198"/>
        <v>10.141435746399358</v>
      </c>
      <c r="D2190" s="2">
        <f t="shared" si="200"/>
        <v>10.202919753072241</v>
      </c>
      <c r="E2190" s="2">
        <f t="shared" si="199"/>
        <v>-6.1484006672882785E-2</v>
      </c>
      <c r="F2190" s="2">
        <f t="shared" si="203"/>
        <v>-0.18190963411461084</v>
      </c>
      <c r="G2190" s="2">
        <f t="shared" si="201"/>
        <v>0.12042562744172805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5">
        <f>TITRES_STAT!D2194</f>
        <v>10.492000000000001</v>
      </c>
      <c r="C2191" s="2">
        <f t="shared" ref="C2191:C2254" si="204">$C$4*B2181+C2190*(1-$C$4)</f>
        <v>10.189984093107149</v>
      </c>
      <c r="D2191" s="2">
        <f t="shared" si="200"/>
        <v>10.22433310469652</v>
      </c>
      <c r="E2191" s="2">
        <f t="shared" si="199"/>
        <v>-3.4349011589370093E-2</v>
      </c>
      <c r="F2191" s="2">
        <f t="shared" si="203"/>
        <v>-0.15239750960956269</v>
      </c>
      <c r="G2191" s="2">
        <f t="shared" si="201"/>
        <v>0.1180484980201926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5">
        <f>TITRES_STAT!D2195</f>
        <v>10.404999999999999</v>
      </c>
      <c r="C2192" s="2">
        <f t="shared" si="204"/>
        <v>10.232448078782973</v>
      </c>
      <c r="D2192" s="2">
        <f t="shared" si="200"/>
        <v>10.237715837681963</v>
      </c>
      <c r="E2192" s="2">
        <f t="shared" si="199"/>
        <v>-5.2677588989897828E-3</v>
      </c>
      <c r="F2192" s="2">
        <f t="shared" si="203"/>
        <v>-0.12297155946744812</v>
      </c>
      <c r="G2192" s="2">
        <f t="shared" si="201"/>
        <v>0.11770380056845833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5">
        <f>TITRES_STAT!D2196</f>
        <v>10.492000000000001</v>
      </c>
      <c r="C2193" s="2">
        <f t="shared" si="204"/>
        <v>10.29930222050867</v>
      </c>
      <c r="D2193" s="2">
        <f t="shared" si="200"/>
        <v>10.256551701557374</v>
      </c>
      <c r="E2193" s="2">
        <f t="shared" si="199"/>
        <v>4.2750518951296002E-2</v>
      </c>
      <c r="F2193" s="2">
        <f t="shared" si="203"/>
        <v>-8.9827143783699298E-2</v>
      </c>
      <c r="G2193" s="2">
        <f t="shared" si="201"/>
        <v>0.1325776627349953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5">
        <f>TITRES_STAT!D2197</f>
        <v>10.361000000000001</v>
      </c>
      <c r="C2194" s="2">
        <f t="shared" si="204"/>
        <v>10.328948032738104</v>
      </c>
      <c r="D2194" s="2">
        <f t="shared" si="200"/>
        <v>10.264288612553125</v>
      </c>
      <c r="E2194" s="2">
        <f t="shared" si="199"/>
        <v>6.4659420184979055E-2</v>
      </c>
      <c r="F2194" s="2">
        <f t="shared" si="203"/>
        <v>-5.8929830989963627E-2</v>
      </c>
      <c r="G2194" s="2">
        <f t="shared" si="201"/>
        <v>0.12358925117494268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5">
        <f>TITRES_STAT!D2198</f>
        <v>10.361000000000001</v>
      </c>
      <c r="C2195" s="2">
        <f t="shared" si="204"/>
        <v>10.354032950778395</v>
      </c>
      <c r="D2195" s="2">
        <f t="shared" si="200"/>
        <v>10.271452419030672</v>
      </c>
      <c r="E2195" s="2">
        <f t="shared" si="199"/>
        <v>8.2580531747723285E-2</v>
      </c>
      <c r="F2195" s="2">
        <f t="shared" si="203"/>
        <v>-3.062775844242625E-2</v>
      </c>
      <c r="G2195" s="2">
        <f t="shared" si="201"/>
        <v>0.11320829019014954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5">
        <f>TITRES_STAT!D2199</f>
        <v>10.361000000000001</v>
      </c>
      <c r="C2196" s="2">
        <f t="shared" si="204"/>
        <v>10.37525865065864</v>
      </c>
      <c r="D2196" s="2">
        <f t="shared" si="200"/>
        <v>10.278085573176549</v>
      </c>
      <c r="E2196" s="2">
        <f t="shared" si="199"/>
        <v>9.7173077482091585E-2</v>
      </c>
      <c r="F2196" s="2">
        <f t="shared" si="203"/>
        <v>-5.0675912575226835E-3</v>
      </c>
      <c r="G2196" s="2">
        <f t="shared" si="201"/>
        <v>0.10224066873961427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5">
        <f>TITRES_STAT!D2200</f>
        <v>10.317</v>
      </c>
      <c r="C2197" s="2">
        <f t="shared" si="204"/>
        <v>10.393218858249618</v>
      </c>
      <c r="D2197" s="2">
        <f t="shared" si="200"/>
        <v>10.28096812331162</v>
      </c>
      <c r="E2197" s="2">
        <f t="shared" si="199"/>
        <v>0.11225073493799798</v>
      </c>
      <c r="F2197" s="2">
        <f t="shared" si="203"/>
        <v>1.839607398158145E-2</v>
      </c>
      <c r="G2197" s="2">
        <f t="shared" si="201"/>
        <v>9.3854660956416522E-2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5">
        <f>TITRES_STAT!D2201</f>
        <v>10.317</v>
      </c>
      <c r="C2198" s="2">
        <f t="shared" si="204"/>
        <v>10.408415956980445</v>
      </c>
      <c r="D2198" s="2">
        <f t="shared" si="200"/>
        <v>10.283637151214464</v>
      </c>
      <c r="E2198" s="2">
        <f t="shared" si="199"/>
        <v>0.1247788057659811</v>
      </c>
      <c r="F2198" s="2">
        <f t="shared" si="203"/>
        <v>3.9672620338461383E-2</v>
      </c>
      <c r="G2198" s="2">
        <f t="shared" si="201"/>
        <v>8.5106185427519715E-2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5">
        <f>TITRES_STAT!D2202</f>
        <v>9.8539999999999992</v>
      </c>
      <c r="C2199" s="2">
        <f t="shared" si="204"/>
        <v>10.421275040521914</v>
      </c>
      <c r="D2199" s="2">
        <f t="shared" si="200"/>
        <v>10.251812177050429</v>
      </c>
      <c r="E2199" s="2">
        <f t="shared" si="199"/>
        <v>0.16946286347148565</v>
      </c>
      <c r="F2199" s="2">
        <f t="shared" si="203"/>
        <v>6.5630668965066238E-2</v>
      </c>
      <c r="G2199" s="2">
        <f t="shared" si="201"/>
        <v>0.10383219450641941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5">
        <f>TITRES_STAT!D2203</f>
        <v>9.8629999999999995</v>
      </c>
      <c r="C2200" s="2">
        <f t="shared" si="204"/>
        <v>10.432155803518542</v>
      </c>
      <c r="D2200" s="2">
        <f t="shared" si="200"/>
        <v>10.223011275046694</v>
      </c>
      <c r="E2200" s="2">
        <f t="shared" si="199"/>
        <v>0.20914452847184783</v>
      </c>
      <c r="F2200" s="2">
        <f t="shared" si="203"/>
        <v>9.4333440866422563E-2</v>
      </c>
      <c r="G2200" s="2">
        <f t="shared" si="201"/>
        <v>0.11481108760542527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5">
        <f>TITRES_STAT!D2204</f>
        <v>10.055</v>
      </c>
      <c r="C2201" s="2">
        <f t="shared" si="204"/>
        <v>10.441362602977227</v>
      </c>
      <c r="D2201" s="2">
        <f t="shared" si="200"/>
        <v>10.210565995413607</v>
      </c>
      <c r="E2201" s="2">
        <f t="shared" si="199"/>
        <v>0.23079660756362053</v>
      </c>
      <c r="F2201" s="2">
        <f t="shared" si="203"/>
        <v>0.12162607420586216</v>
      </c>
      <c r="G2201" s="2">
        <f t="shared" si="201"/>
        <v>0.10917053335775836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5">
        <f>TITRES_STAT!D2205</f>
        <v>9.8800000000000008</v>
      </c>
      <c r="C2202" s="2">
        <f t="shared" si="204"/>
        <v>10.435768356365346</v>
      </c>
      <c r="D2202" s="2">
        <f t="shared" si="200"/>
        <v>10.18607962538297</v>
      </c>
      <c r="E2202" s="2">
        <f t="shared" si="199"/>
        <v>0.24968873098237587</v>
      </c>
      <c r="F2202" s="2">
        <f t="shared" si="203"/>
        <v>0.14723860556116491</v>
      </c>
      <c r="G2202" s="2">
        <f t="shared" si="201"/>
        <v>0.10245012542121096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5">
        <f>TITRES_STAT!D2206</f>
        <v>9.8889999999999993</v>
      </c>
      <c r="C2203" s="2">
        <f t="shared" si="204"/>
        <v>10.444419378462984</v>
      </c>
      <c r="D2203" s="2">
        <f t="shared" si="200"/>
        <v>10.164073727206453</v>
      </c>
      <c r="E2203" s="2">
        <f t="shared" si="199"/>
        <v>0.2803456512565301</v>
      </c>
      <c r="F2203" s="2">
        <f t="shared" si="203"/>
        <v>0.17386001470023796</v>
      </c>
      <c r="G2203" s="2">
        <f t="shared" si="201"/>
        <v>0.10648563655629215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5">
        <f>TITRES_STAT!D2207</f>
        <v>9.8889999999999993</v>
      </c>
      <c r="C2204" s="2">
        <f t="shared" si="204"/>
        <v>10.431585627930216</v>
      </c>
      <c r="D2204" s="2">
        <f t="shared" si="200"/>
        <v>10.14369789556153</v>
      </c>
      <c r="E2204" s="2">
        <f t="shared" ref="E2204:E2267" si="205">C2204-D2204</f>
        <v>0.28788773236868614</v>
      </c>
      <c r="F2204" s="2">
        <f t="shared" si="203"/>
        <v>0.19666555823392759</v>
      </c>
      <c r="G2204" s="2">
        <f t="shared" si="201"/>
        <v>9.1222174134758555E-2</v>
      </c>
      <c r="H2204" s="2" t="str">
        <f t="shared" si="202"/>
        <v>Sell</v>
      </c>
    </row>
    <row r="2205" spans="1:8" ht="13.5" x14ac:dyDescent="0.25">
      <c r="A2205" s="3">
        <f>TITRES_STAT!B2208</f>
        <v>45216</v>
      </c>
      <c r="B2205" s="5">
        <f>TITRES_STAT!D2208</f>
        <v>10.037000000000001</v>
      </c>
      <c r="C2205" s="2">
        <f t="shared" si="204"/>
        <v>10.420726300556336</v>
      </c>
      <c r="D2205" s="2">
        <f t="shared" ref="D2205:D2268" si="206">$D$4*B2205+(1-$D$4)*D2204</f>
        <v>10.135794347742157</v>
      </c>
      <c r="E2205" s="2">
        <f t="shared" si="205"/>
        <v>0.28493195281417805</v>
      </c>
      <c r="F2205" s="2">
        <f t="shared" si="203"/>
        <v>0.21431883714997768</v>
      </c>
      <c r="G2205" s="2">
        <f t="shared" si="201"/>
        <v>7.0613115664200365E-2</v>
      </c>
      <c r="H2205" s="2" t="str">
        <f t="shared" si="202"/>
        <v>Sell</v>
      </c>
    </row>
    <row r="2206" spans="1:8" ht="13.5" x14ac:dyDescent="0.25">
      <c r="A2206" s="3">
        <f>TITRES_STAT!B2209</f>
        <v>45217</v>
      </c>
      <c r="B2206" s="5">
        <f>TITRES_STAT!D2209</f>
        <v>10.141999999999999</v>
      </c>
      <c r="C2206" s="2">
        <f t="shared" si="204"/>
        <v>10.411537638932284</v>
      </c>
      <c r="D2206" s="2">
        <f t="shared" si="206"/>
        <v>10.136254025687183</v>
      </c>
      <c r="E2206" s="2">
        <f t="shared" si="205"/>
        <v>0.27528361324510087</v>
      </c>
      <c r="F2206" s="2">
        <f t="shared" si="203"/>
        <v>0.22651179236900232</v>
      </c>
      <c r="G2206" s="2">
        <f t="shared" si="201"/>
        <v>4.8771820876098548E-2</v>
      </c>
      <c r="H2206" s="2" t="str">
        <f t="shared" si="202"/>
        <v>Sell</v>
      </c>
    </row>
    <row r="2207" spans="1:8" ht="13.5" x14ac:dyDescent="0.25">
      <c r="A2207" s="3">
        <f>TITRES_STAT!B2210</f>
        <v>45218</v>
      </c>
      <c r="B2207" s="5">
        <f>TITRES_STAT!D2210</f>
        <v>10.23</v>
      </c>
      <c r="C2207" s="2">
        <f t="shared" si="204"/>
        <v>10.396993386788855</v>
      </c>
      <c r="D2207" s="2">
        <f t="shared" si="206"/>
        <v>10.143198171932577</v>
      </c>
      <c r="E2207" s="2">
        <f t="shared" si="205"/>
        <v>0.25379521485627876</v>
      </c>
      <c r="F2207" s="2">
        <f t="shared" si="203"/>
        <v>0.23196847686645761</v>
      </c>
      <c r="G2207" s="2">
        <f t="shared" si="201"/>
        <v>2.1826737989821154E-2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5">
        <f>TITRES_STAT!D2211</f>
        <v>10.23</v>
      </c>
      <c r="C2208" s="2">
        <f t="shared" si="204"/>
        <v>10.384686711898263</v>
      </c>
      <c r="D2208" s="2">
        <f t="shared" si="206"/>
        <v>10.149627936974607</v>
      </c>
      <c r="E2208" s="2">
        <f t="shared" si="205"/>
        <v>0.23505877492365634</v>
      </c>
      <c r="F2208" s="2">
        <f t="shared" si="203"/>
        <v>0.23258653647789734</v>
      </c>
      <c r="G2208" s="2">
        <f t="shared" si="201"/>
        <v>2.4722384457590008E-3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5">
        <f>TITRES_STAT!D2212</f>
        <v>10.23</v>
      </c>
      <c r="C2209" s="2">
        <f t="shared" si="204"/>
        <v>10.303042602375454</v>
      </c>
      <c r="D2209" s="2">
        <f t="shared" si="206"/>
        <v>10.155581423124636</v>
      </c>
      <c r="E2209" s="2">
        <f t="shared" si="205"/>
        <v>0.14746117925081847</v>
      </c>
      <c r="F2209" s="2">
        <f t="shared" si="203"/>
        <v>0.21556146503248158</v>
      </c>
      <c r="G2209" s="2">
        <f t="shared" si="201"/>
        <v>-6.8100285781663106E-2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5">
        <f>TITRES_STAT!D2213</f>
        <v>10.23</v>
      </c>
      <c r="C2210" s="2">
        <f t="shared" si="204"/>
        <v>10.235343740471539</v>
      </c>
      <c r="D2210" s="2">
        <f t="shared" si="206"/>
        <v>10.161093910300588</v>
      </c>
      <c r="E2210" s="2">
        <f t="shared" si="205"/>
        <v>7.4249830170950659E-2</v>
      </c>
      <c r="F2210" s="2">
        <f t="shared" si="203"/>
        <v>0.18729913806017542</v>
      </c>
      <c r="G2210" s="2">
        <f t="shared" si="201"/>
        <v>-0.11304930788922476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5">
        <f>TITRES_STAT!D2214</f>
        <v>9.8450000000000006</v>
      </c>
      <c r="C2211" s="2">
        <f t="shared" si="204"/>
        <v>10.207598549629763</v>
      </c>
      <c r="D2211" s="2">
        <f t="shared" si="206"/>
        <v>10.137679546574617</v>
      </c>
      <c r="E2211" s="2">
        <f t="shared" si="205"/>
        <v>6.9919003055145978E-2</v>
      </c>
      <c r="F2211" s="2">
        <f t="shared" si="203"/>
        <v>0.16382311105916952</v>
      </c>
      <c r="G2211" s="2">
        <f t="shared" si="201"/>
        <v>-9.3904108004023545E-2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5">
        <f>TITRES_STAT!D2215</f>
        <v>9.4079999999999995</v>
      </c>
      <c r="C2212" s="2">
        <f t="shared" si="204"/>
        <v>10.157198772763644</v>
      </c>
      <c r="D2212" s="2">
        <f t="shared" si="206"/>
        <v>10.083629209791312</v>
      </c>
      <c r="E2212" s="2">
        <f t="shared" si="205"/>
        <v>7.3569562972332747E-2</v>
      </c>
      <c r="F2212" s="2">
        <f t="shared" si="203"/>
        <v>0.14577240144180217</v>
      </c>
      <c r="G2212" s="2">
        <f t="shared" ref="G2212:G2275" si="207">E2212-F2212</f>
        <v>-7.2202838469469427E-2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5">
        <f>TITRES_STAT!D2216</f>
        <v>9.4079999999999995</v>
      </c>
      <c r="C2213" s="2">
        <f t="shared" si="204"/>
        <v>10.115937423107699</v>
      </c>
      <c r="D2213" s="2">
        <f t="shared" si="206"/>
        <v>10.033582601658622</v>
      </c>
      <c r="E2213" s="2">
        <f t="shared" si="205"/>
        <v>8.2354821449076354E-2</v>
      </c>
      <c r="F2213" s="2">
        <f t="shared" ref="F2213:F2276" si="209">(E2213*(2/(10)))+((1-(2/10))*F2212)</f>
        <v>0.133088885443257</v>
      </c>
      <c r="G2213" s="2">
        <f t="shared" si="207"/>
        <v>-5.073406399418065E-2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5">
        <f>TITRES_STAT!D2217</f>
        <v>9.6349999999999998</v>
      </c>
      <c r="C2214" s="2">
        <f t="shared" si="204"/>
        <v>10.081023973398823</v>
      </c>
      <c r="D2214" s="2">
        <f t="shared" si="206"/>
        <v>10.004057964498724</v>
      </c>
      <c r="E2214" s="2">
        <f t="shared" si="205"/>
        <v>7.696600890009897E-2</v>
      </c>
      <c r="F2214" s="2">
        <f t="shared" si="209"/>
        <v>0.1218643101346254</v>
      </c>
      <c r="G2214" s="2">
        <f t="shared" si="207"/>
        <v>-4.4898301234526428E-2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5">
        <f>TITRES_STAT!D2218</f>
        <v>9.6349999999999998</v>
      </c>
      <c r="C2215" s="2">
        <f t="shared" si="204"/>
        <v>10.07425105441439</v>
      </c>
      <c r="D2215" s="2">
        <f t="shared" si="206"/>
        <v>9.9767203374988185</v>
      </c>
      <c r="E2215" s="2">
        <f t="shared" si="205"/>
        <v>9.7530716915571247E-2</v>
      </c>
      <c r="F2215" s="2">
        <f t="shared" si="209"/>
        <v>0.11699759149081458</v>
      </c>
      <c r="G2215" s="2">
        <f t="shared" si="207"/>
        <v>-1.9466874575243334E-2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5">
        <f>TITRES_STAT!D2219</f>
        <v>10.064</v>
      </c>
      <c r="C2216" s="2">
        <f t="shared" si="204"/>
        <v>10.084673969119867</v>
      </c>
      <c r="D2216" s="2">
        <f t="shared" si="206"/>
        <v>9.9831854976840919</v>
      </c>
      <c r="E2216" s="2">
        <f t="shared" si="205"/>
        <v>0.10148847143577555</v>
      </c>
      <c r="F2216" s="2">
        <f t="shared" si="209"/>
        <v>0.11389576747980679</v>
      </c>
      <c r="G2216" s="2">
        <f t="shared" si="207"/>
        <v>-1.2407296044031235E-2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5">
        <f>TITRES_STAT!D2220</f>
        <v>10.308</v>
      </c>
      <c r="C2217" s="2">
        <f t="shared" si="204"/>
        <v>10.107031820024503</v>
      </c>
      <c r="D2217" s="2">
        <f t="shared" si="206"/>
        <v>10.007245831188975</v>
      </c>
      <c r="E2217" s="2">
        <f t="shared" si="205"/>
        <v>9.9785988835527917E-2</v>
      </c>
      <c r="F2217" s="2">
        <f t="shared" si="209"/>
        <v>0.11107381175095102</v>
      </c>
      <c r="G2217" s="2">
        <f t="shared" si="207"/>
        <v>-1.1287822915423101E-2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5">
        <f>TITRES_STAT!D2221</f>
        <v>10.308</v>
      </c>
      <c r="C2218" s="2">
        <f t="shared" si="204"/>
        <v>10.125950001559193</v>
      </c>
      <c r="D2218" s="2">
        <f t="shared" si="206"/>
        <v>10.02952391776757</v>
      </c>
      <c r="E2218" s="2">
        <f t="shared" si="205"/>
        <v>9.642608379162354E-2</v>
      </c>
      <c r="F2218" s="2">
        <f t="shared" si="209"/>
        <v>0.10814426615908554</v>
      </c>
      <c r="G2218" s="2">
        <f t="shared" si="207"/>
        <v>-1.1718182367461999E-2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5">
        <f>TITRES_STAT!D2222</f>
        <v>10.308</v>
      </c>
      <c r="C2219" s="2">
        <f t="shared" si="204"/>
        <v>10.14195769362701</v>
      </c>
      <c r="D2219" s="2">
        <f t="shared" si="206"/>
        <v>10.050151775710713</v>
      </c>
      <c r="E2219" s="2">
        <f t="shared" si="205"/>
        <v>9.1805917916296664E-2</v>
      </c>
      <c r="F2219" s="2">
        <f t="shared" si="209"/>
        <v>0.10487659651052778</v>
      </c>
      <c r="G2219" s="2">
        <f t="shared" si="207"/>
        <v>-1.3070678594231111E-2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5">
        <f>TITRES_STAT!D2223</f>
        <v>10.291</v>
      </c>
      <c r="C2220" s="2">
        <f t="shared" si="204"/>
        <v>10.155502663838238</v>
      </c>
      <c r="D2220" s="2">
        <f t="shared" si="206"/>
        <v>10.067992384917327</v>
      </c>
      <c r="E2220" s="2">
        <f t="shared" si="205"/>
        <v>8.7510278920911233E-2</v>
      </c>
      <c r="F2220" s="2">
        <f t="shared" si="209"/>
        <v>0.10140333299260447</v>
      </c>
      <c r="G2220" s="2">
        <f t="shared" si="207"/>
        <v>-1.3893054071693237E-2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5">
        <f>TITRES_STAT!D2224</f>
        <v>10.282</v>
      </c>
      <c r="C2221" s="2">
        <f t="shared" si="204"/>
        <v>10.107733023247739</v>
      </c>
      <c r="D2221" s="2">
        <f t="shared" si="206"/>
        <v>10.083844800849377</v>
      </c>
      <c r="E2221" s="2">
        <f t="shared" si="205"/>
        <v>2.3888222398362302E-2</v>
      </c>
      <c r="F2221" s="2">
        <f t="shared" si="209"/>
        <v>8.5900310873756047E-2</v>
      </c>
      <c r="G2221" s="2">
        <f t="shared" si="207"/>
        <v>-6.2012088475393745E-2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5">
        <f>TITRES_STAT!D2225</f>
        <v>10.273</v>
      </c>
      <c r="C2222" s="2">
        <f t="shared" si="204"/>
        <v>10.000081788901934</v>
      </c>
      <c r="D2222" s="2">
        <f t="shared" si="206"/>
        <v>10.097856297082757</v>
      </c>
      <c r="E2222" s="2">
        <f t="shared" si="205"/>
        <v>-9.7774508180823005E-2</v>
      </c>
      <c r="F2222" s="2">
        <f t="shared" si="209"/>
        <v>4.9165347062840231E-2</v>
      </c>
      <c r="G2222" s="2">
        <f t="shared" si="207"/>
        <v>-0.14693985524366324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5">
        <f>TITRES_STAT!D2226</f>
        <v>10.273</v>
      </c>
      <c r="C2223" s="2">
        <f t="shared" si="204"/>
        <v>9.9089922829170209</v>
      </c>
      <c r="D2223" s="2">
        <f t="shared" si="206"/>
        <v>10.110829904706257</v>
      </c>
      <c r="E2223" s="2">
        <f t="shared" si="205"/>
        <v>-0.20183762178923637</v>
      </c>
      <c r="F2223" s="2">
        <f t="shared" si="209"/>
        <v>-1.0352467075750854E-3</v>
      </c>
      <c r="G2223" s="2">
        <f t="shared" si="207"/>
        <v>-0.20080237508166127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5">
        <f>TITRES_STAT!D2227</f>
        <v>10.273</v>
      </c>
      <c r="C2224" s="2">
        <f t="shared" si="204"/>
        <v>9.86683962400671</v>
      </c>
      <c r="D2224" s="2">
        <f t="shared" si="206"/>
        <v>10.122842504357646</v>
      </c>
      <c r="E2224" s="2">
        <f t="shared" si="205"/>
        <v>-0.25600288035093577</v>
      </c>
      <c r="F2224" s="2">
        <f t="shared" si="209"/>
        <v>-5.2028773436247226E-2</v>
      </c>
      <c r="G2224" s="2">
        <f t="shared" si="207"/>
        <v>-0.20397410691468854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5">
        <f>TITRES_STAT!D2228</f>
        <v>10.273</v>
      </c>
      <c r="C2225" s="2">
        <f t="shared" si="204"/>
        <v>9.8311719895441385</v>
      </c>
      <c r="D2225" s="2">
        <f t="shared" si="206"/>
        <v>10.133965281812635</v>
      </c>
      <c r="E2225" s="2">
        <f t="shared" si="205"/>
        <v>-0.30279329226849683</v>
      </c>
      <c r="F2225" s="2">
        <f t="shared" si="209"/>
        <v>-0.10218167720269716</v>
      </c>
      <c r="G2225" s="2">
        <f t="shared" si="207"/>
        <v>-0.20061161506579966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5">
        <f>TITRES_STAT!D2229</f>
        <v>9.9060000000000006</v>
      </c>
      <c r="C2226" s="2">
        <f t="shared" si="204"/>
        <v>9.8669916834604265</v>
      </c>
      <c r="D2226" s="2">
        <f t="shared" si="206"/>
        <v>10.11707896464133</v>
      </c>
      <c r="E2226" s="2">
        <f t="shared" si="205"/>
        <v>-0.25008728118090318</v>
      </c>
      <c r="F2226" s="2">
        <f t="shared" si="209"/>
        <v>-0.13176279799833837</v>
      </c>
      <c r="G2226" s="2">
        <f t="shared" si="207"/>
        <v>-0.1183244831825648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5">
        <f>TITRES_STAT!D2230</f>
        <v>9.9060000000000006</v>
      </c>
      <c r="C2227" s="2">
        <f t="shared" si="204"/>
        <v>9.9348391167742065</v>
      </c>
      <c r="D2227" s="2">
        <f t="shared" si="206"/>
        <v>10.10144348577901</v>
      </c>
      <c r="E2227" s="2">
        <f t="shared" si="205"/>
        <v>-0.16660436900480313</v>
      </c>
      <c r="F2227" s="2">
        <f t="shared" si="209"/>
        <v>-0.13873111219963133</v>
      </c>
      <c r="G2227" s="2">
        <f t="shared" si="207"/>
        <v>-2.7873256805171803E-2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5">
        <f>TITRES_STAT!D2231</f>
        <v>10.247</v>
      </c>
      <c r="C2228" s="2">
        <f t="shared" si="204"/>
        <v>9.9922484834243281</v>
      </c>
      <c r="D2228" s="2">
        <f t="shared" si="206"/>
        <v>10.11222544979538</v>
      </c>
      <c r="E2228" s="2">
        <f t="shared" si="205"/>
        <v>-0.11997696637105193</v>
      </c>
      <c r="F2228" s="2">
        <f t="shared" si="209"/>
        <v>-0.13498028303391546</v>
      </c>
      <c r="G2228" s="2">
        <f t="shared" si="207"/>
        <v>1.5003316662863531E-2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5">
        <f>TITRES_STAT!D2232</f>
        <v>10.265000000000001</v>
      </c>
      <c r="C2229" s="2">
        <f t="shared" si="204"/>
        <v>10.040825639820586</v>
      </c>
      <c r="D2229" s="2">
        <f t="shared" si="206"/>
        <v>10.123542083143871</v>
      </c>
      <c r="E2229" s="2">
        <f t="shared" si="205"/>
        <v>-8.2716443323285205E-2</v>
      </c>
      <c r="F2229" s="2">
        <f t="shared" si="209"/>
        <v>-0.12452751509178941</v>
      </c>
      <c r="G2229" s="2">
        <f t="shared" si="207"/>
        <v>4.181107176850421E-2</v>
      </c>
      <c r="H2229" s="2" t="str">
        <f t="shared" si="208"/>
        <v>Sell</v>
      </c>
    </row>
    <row r="2230" spans="1:8" ht="13.5" x14ac:dyDescent="0.25">
      <c r="A2230" s="3">
        <f>TITRES_STAT!B2233</f>
        <v>45251</v>
      </c>
      <c r="B2230" s="5">
        <f>TITRES_STAT!D2233</f>
        <v>10.273</v>
      </c>
      <c r="C2230" s="2">
        <f t="shared" si="204"/>
        <v>10.079314002925111</v>
      </c>
      <c r="D2230" s="2">
        <f t="shared" si="206"/>
        <v>10.134613039948029</v>
      </c>
      <c r="E2230" s="2">
        <f t="shared" si="205"/>
        <v>-5.529903702291783E-2</v>
      </c>
      <c r="F2230" s="2">
        <f t="shared" si="209"/>
        <v>-0.1106818194780151</v>
      </c>
      <c r="G2230" s="2">
        <f t="shared" si="207"/>
        <v>5.5382782455097271E-2</v>
      </c>
      <c r="H2230" s="2" t="str">
        <f t="shared" si="208"/>
        <v>Sell</v>
      </c>
    </row>
    <row r="2231" spans="1:8" ht="13.5" x14ac:dyDescent="0.25">
      <c r="A2231" s="3">
        <f>TITRES_STAT!B2234</f>
        <v>45252</v>
      </c>
      <c r="B2231" s="5">
        <f>TITRES_STAT!D2234</f>
        <v>10.010999999999999</v>
      </c>
      <c r="C2231" s="2">
        <f t="shared" si="204"/>
        <v>10.110496464013556</v>
      </c>
      <c r="D2231" s="2">
        <f t="shared" si="206"/>
        <v>10.125456518470397</v>
      </c>
      <c r="E2231" s="2">
        <f t="shared" si="205"/>
        <v>-1.4960054456841121E-2</v>
      </c>
      <c r="F2231" s="2">
        <f t="shared" si="209"/>
        <v>-9.1537466473780305E-2</v>
      </c>
      <c r="G2231" s="2">
        <f t="shared" si="207"/>
        <v>7.6577412016939184E-2</v>
      </c>
      <c r="H2231" s="2" t="str">
        <f t="shared" si="208"/>
        <v>Sell</v>
      </c>
    </row>
    <row r="2232" spans="1:8" ht="13.5" x14ac:dyDescent="0.25">
      <c r="A2232" s="3">
        <f>TITRES_STAT!B2235</f>
        <v>45253</v>
      </c>
      <c r="B2232" s="5">
        <f>TITRES_STAT!D2235</f>
        <v>10.055</v>
      </c>
      <c r="C2232" s="2">
        <f t="shared" si="204"/>
        <v>10.13549700801147</v>
      </c>
      <c r="D2232" s="2">
        <f t="shared" si="206"/>
        <v>10.12023751710222</v>
      </c>
      <c r="E2232" s="2">
        <f t="shared" si="205"/>
        <v>1.5259490909249607E-2</v>
      </c>
      <c r="F2232" s="2">
        <f t="shared" si="209"/>
        <v>-7.0178074997174322E-2</v>
      </c>
      <c r="G2232" s="2">
        <f t="shared" si="207"/>
        <v>8.5437565906423929E-2</v>
      </c>
      <c r="H2232" s="2" t="str">
        <f t="shared" si="208"/>
        <v>Sell</v>
      </c>
    </row>
    <row r="2233" spans="1:8" ht="13.5" x14ac:dyDescent="0.25">
      <c r="A2233" s="3">
        <f>TITRES_STAT!B2236</f>
        <v>45254</v>
      </c>
      <c r="B2233" s="5">
        <f>TITRES_STAT!D2236</f>
        <v>10.010999999999999</v>
      </c>
      <c r="C2233" s="2">
        <f t="shared" si="204"/>
        <v>10.156651314471244</v>
      </c>
      <c r="D2233" s="2">
        <f t="shared" si="206"/>
        <v>10.112145849168723</v>
      </c>
      <c r="E2233" s="2">
        <f t="shared" si="205"/>
        <v>4.4505465302520975E-2</v>
      </c>
      <c r="F2233" s="2">
        <f t="shared" si="209"/>
        <v>-4.7241366937235262E-2</v>
      </c>
      <c r="G2233" s="2">
        <f t="shared" si="207"/>
        <v>9.1746832239756243E-2</v>
      </c>
      <c r="H2233" s="2" t="str">
        <f t="shared" si="208"/>
        <v>Sell</v>
      </c>
    </row>
    <row r="2234" spans="1:8" ht="13.5" x14ac:dyDescent="0.25">
      <c r="A2234" s="3">
        <f>TITRES_STAT!B2237</f>
        <v>45257</v>
      </c>
      <c r="B2234" s="5">
        <f>TITRES_STAT!D2237</f>
        <v>9.9239999999999995</v>
      </c>
      <c r="C2234" s="2">
        <f t="shared" si="204"/>
        <v>10.174551112244899</v>
      </c>
      <c r="D2234" s="2">
        <f t="shared" si="206"/>
        <v>10.09820911960067</v>
      </c>
      <c r="E2234" s="2">
        <f t="shared" si="205"/>
        <v>7.6341992644229251E-2</v>
      </c>
      <c r="F2234" s="2">
        <f t="shared" si="209"/>
        <v>-2.2524695020942363E-2</v>
      </c>
      <c r="G2234" s="2">
        <f t="shared" si="207"/>
        <v>9.8866687665171621E-2</v>
      </c>
      <c r="H2234" s="2" t="str">
        <f t="shared" si="208"/>
        <v>Sell</v>
      </c>
    </row>
    <row r="2235" spans="1:8" ht="13.5" x14ac:dyDescent="0.25">
      <c r="A2235" s="3">
        <f>TITRES_STAT!B2238</f>
        <v>45258</v>
      </c>
      <c r="B2235" s="5">
        <f>TITRES_STAT!D2238</f>
        <v>9.9239999999999995</v>
      </c>
      <c r="C2235" s="2">
        <f t="shared" si="204"/>
        <v>10.189697094976452</v>
      </c>
      <c r="D2235" s="2">
        <f t="shared" si="206"/>
        <v>10.08530474037099</v>
      </c>
      <c r="E2235" s="2">
        <f t="shared" si="205"/>
        <v>0.10439235460546215</v>
      </c>
      <c r="F2235" s="2">
        <f t="shared" si="209"/>
        <v>2.8587149043385399E-3</v>
      </c>
      <c r="G2235" s="2">
        <f t="shared" si="207"/>
        <v>0.10153363970112361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5">
        <f>TITRES_STAT!D2239</f>
        <v>9.9239999999999995</v>
      </c>
      <c r="C2236" s="2">
        <f t="shared" si="204"/>
        <v>10.146051388056998</v>
      </c>
      <c r="D2236" s="2">
        <f t="shared" si="206"/>
        <v>10.07335624108425</v>
      </c>
      <c r="E2236" s="2">
        <f t="shared" si="205"/>
        <v>7.2695146972748148E-2</v>
      </c>
      <c r="F2236" s="2">
        <f t="shared" si="209"/>
        <v>1.6826001318020464E-2</v>
      </c>
      <c r="G2236" s="2">
        <f t="shared" si="207"/>
        <v>5.5869145654727684E-2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5">
        <f>TITRES_STAT!D2240</f>
        <v>10.352</v>
      </c>
      <c r="C2237" s="2">
        <f t="shared" si="204"/>
        <v>10.109120405278999</v>
      </c>
      <c r="D2237" s="2">
        <f t="shared" si="206"/>
        <v>10.093996519522454</v>
      </c>
      <c r="E2237" s="2">
        <f t="shared" si="205"/>
        <v>1.5123885756544553E-2</v>
      </c>
      <c r="F2237" s="2">
        <f t="shared" si="209"/>
        <v>1.6485578205725285E-2</v>
      </c>
      <c r="G2237" s="2">
        <f t="shared" si="207"/>
        <v>-1.361692449180732E-3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5">
        <f>TITRES_STAT!D2241</f>
        <v>10.352</v>
      </c>
      <c r="C2238" s="2">
        <f t="shared" si="204"/>
        <v>10.130332650620691</v>
      </c>
      <c r="D2238" s="2">
        <f t="shared" si="206"/>
        <v>10.113107888446716</v>
      </c>
      <c r="E2238" s="2">
        <f t="shared" si="205"/>
        <v>1.7224762173974284E-2</v>
      </c>
      <c r="F2238" s="2">
        <f t="shared" si="209"/>
        <v>1.6633414999375085E-2</v>
      </c>
      <c r="G2238" s="2">
        <f t="shared" si="207"/>
        <v>5.9134717459919869E-4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5">
        <f>TITRES_STAT!D2242</f>
        <v>10.378</v>
      </c>
      <c r="C2239" s="2">
        <f t="shared" si="204"/>
        <v>10.151050704371354</v>
      </c>
      <c r="D2239" s="2">
        <f t="shared" si="206"/>
        <v>10.132729526339553</v>
      </c>
      <c r="E2239" s="2">
        <f t="shared" si="205"/>
        <v>1.8321178031801111E-2</v>
      </c>
      <c r="F2239" s="2">
        <f t="shared" si="209"/>
        <v>1.6970967605860289E-2</v>
      </c>
      <c r="G2239" s="2">
        <f t="shared" si="207"/>
        <v>1.3502104259408218E-3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5">
        <f>TITRES_STAT!D2243</f>
        <v>10.492000000000001</v>
      </c>
      <c r="C2240" s="2">
        <f t="shared" si="204"/>
        <v>10.169812134468069</v>
      </c>
      <c r="D2240" s="2">
        <f t="shared" si="206"/>
        <v>10.159342154018105</v>
      </c>
      <c r="E2240" s="2">
        <f t="shared" si="205"/>
        <v>1.0469980449963501E-2</v>
      </c>
      <c r="F2240" s="2">
        <f t="shared" si="209"/>
        <v>1.5670770174680933E-2</v>
      </c>
      <c r="G2240" s="2">
        <f t="shared" si="207"/>
        <v>-5.2007897247174327E-3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5">
        <f>TITRES_STAT!D2244</f>
        <v>10.561999999999999</v>
      </c>
      <c r="C2241" s="2">
        <f t="shared" si="204"/>
        <v>10.145379498396057</v>
      </c>
      <c r="D2241" s="2">
        <f t="shared" si="206"/>
        <v>10.189168661127876</v>
      </c>
      <c r="E2241" s="2">
        <f t="shared" si="205"/>
        <v>-4.3789162731819431E-2</v>
      </c>
      <c r="F2241" s="2">
        <f t="shared" si="209"/>
        <v>3.7787835933808609E-3</v>
      </c>
      <c r="G2241" s="2">
        <f t="shared" si="207"/>
        <v>-4.756794632520029E-2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5">
        <f>TITRES_STAT!D2245</f>
        <v>10.553000000000001</v>
      </c>
      <c r="C2242" s="2">
        <f t="shared" si="204"/>
        <v>10.131474960181279</v>
      </c>
      <c r="D2242" s="2">
        <f t="shared" si="206"/>
        <v>10.21611913067396</v>
      </c>
      <c r="E2242" s="2">
        <f t="shared" si="205"/>
        <v>-8.464417049268036E-2</v>
      </c>
      <c r="F2242" s="2">
        <f t="shared" si="209"/>
        <v>-1.3905807223831383E-2</v>
      </c>
      <c r="G2242" s="2">
        <f t="shared" si="207"/>
        <v>-7.0738363268848969E-2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5">
        <f>TITRES_STAT!D2246</f>
        <v>10.587999999999999</v>
      </c>
      <c r="C2243" s="2">
        <f t="shared" si="204"/>
        <v>10.112940350922621</v>
      </c>
      <c r="D2243" s="2">
        <f t="shared" si="206"/>
        <v>10.243665861735147</v>
      </c>
      <c r="E2243" s="2">
        <f t="shared" si="205"/>
        <v>-0.13072551081252648</v>
      </c>
      <c r="F2243" s="2">
        <f t="shared" si="209"/>
        <v>-3.7269747941570404E-2</v>
      </c>
      <c r="G2243" s="2">
        <f t="shared" si="207"/>
        <v>-9.3455762870956083E-2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5">
        <f>TITRES_STAT!D2247</f>
        <v>11.06</v>
      </c>
      <c r="C2244" s="2">
        <f t="shared" si="204"/>
        <v>10.083872604626833</v>
      </c>
      <c r="D2244" s="2">
        <f t="shared" si="206"/>
        <v>10.304135057162174</v>
      </c>
      <c r="E2244" s="2">
        <f t="shared" si="205"/>
        <v>-0.22026245253534071</v>
      </c>
      <c r="F2244" s="2">
        <f t="shared" si="209"/>
        <v>-7.3868288860324469E-2</v>
      </c>
      <c r="G2244" s="2">
        <f t="shared" si="207"/>
        <v>-0.14639416367501623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5">
        <f>TITRES_STAT!D2248</f>
        <v>11.55</v>
      </c>
      <c r="C2245" s="2">
        <f t="shared" si="204"/>
        <v>10.059276819299628</v>
      </c>
      <c r="D2245" s="2">
        <f t="shared" si="206"/>
        <v>10.396421349224235</v>
      </c>
      <c r="E2245" s="2">
        <f t="shared" si="205"/>
        <v>-0.33714452992460764</v>
      </c>
      <c r="F2245" s="2">
        <f t="shared" si="209"/>
        <v>-0.12652353707318109</v>
      </c>
      <c r="G2245" s="2">
        <f t="shared" si="207"/>
        <v>-0.21062099285142655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5">
        <f>TITRES_STAT!D2249</f>
        <v>11.629</v>
      </c>
      <c r="C2246" s="2">
        <f t="shared" si="204"/>
        <v>10.038465000945839</v>
      </c>
      <c r="D2246" s="2">
        <f t="shared" si="206"/>
        <v>10.487723471503921</v>
      </c>
      <c r="E2246" s="2">
        <f t="shared" si="205"/>
        <v>-0.44925847055808177</v>
      </c>
      <c r="F2246" s="2">
        <f t="shared" si="209"/>
        <v>-0.19107052377016126</v>
      </c>
      <c r="G2246" s="2">
        <f t="shared" si="207"/>
        <v>-0.25818794678792051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5">
        <f>TITRES_STAT!D2250</f>
        <v>11.646000000000001</v>
      </c>
      <c r="C2247" s="2">
        <f t="shared" si="204"/>
        <v>10.08670115464648</v>
      </c>
      <c r="D2247" s="2">
        <f t="shared" si="206"/>
        <v>10.573521732874003</v>
      </c>
      <c r="E2247" s="2">
        <f t="shared" si="205"/>
        <v>-0.48682057822752256</v>
      </c>
      <c r="F2247" s="2">
        <f t="shared" si="209"/>
        <v>-0.25022053466163352</v>
      </c>
      <c r="G2247" s="2">
        <f t="shared" si="207"/>
        <v>-0.23660004356588904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5">
        <f>TITRES_STAT!D2251</f>
        <v>11.680999999999999</v>
      </c>
      <c r="C2248" s="2">
        <f t="shared" si="204"/>
        <v>10.127516361623945</v>
      </c>
      <c r="D2248" s="2">
        <f t="shared" si="206"/>
        <v>10.655557160068522</v>
      </c>
      <c r="E2248" s="2">
        <f t="shared" si="205"/>
        <v>-0.52804079844457696</v>
      </c>
      <c r="F2248" s="2">
        <f t="shared" si="209"/>
        <v>-0.30578458741822223</v>
      </c>
      <c r="G2248" s="2">
        <f t="shared" si="207"/>
        <v>-0.22225621102635473</v>
      </c>
      <c r="H2248" s="2" t="str">
        <f t="shared" si="208"/>
        <v>Hold</v>
      </c>
    </row>
    <row r="2249" spans="1:8" ht="13.5" x14ac:dyDescent="0.25">
      <c r="A2249" s="3">
        <f>TITRES_STAT!B2252</f>
        <v>45278</v>
      </c>
      <c r="B2249" s="5">
        <f>TITRES_STAT!D2252</f>
        <v>11.786</v>
      </c>
      <c r="C2249" s="2">
        <f t="shared" si="204"/>
        <v>10.166052305989492</v>
      </c>
      <c r="D2249" s="2">
        <f t="shared" si="206"/>
        <v>10.739293666730113</v>
      </c>
      <c r="E2249" s="2">
        <f t="shared" si="205"/>
        <v>-0.57324136074062082</v>
      </c>
      <c r="F2249" s="2">
        <f t="shared" si="209"/>
        <v>-0.35927594208270197</v>
      </c>
      <c r="G2249" s="2">
        <f t="shared" si="207"/>
        <v>-0.21396541865791885</v>
      </c>
      <c r="H2249" s="2" t="str">
        <f t="shared" si="208"/>
        <v>Hold</v>
      </c>
    </row>
    <row r="2250" spans="1:8" ht="13.5" x14ac:dyDescent="0.25">
      <c r="A2250" s="3">
        <f>TITRES_STAT!B2253</f>
        <v>45279</v>
      </c>
      <c r="B2250" s="5">
        <f>TITRES_STAT!D2253</f>
        <v>11.672000000000001</v>
      </c>
      <c r="C2250" s="2">
        <f t="shared" si="204"/>
        <v>10.216198105068031</v>
      </c>
      <c r="D2250" s="2">
        <f t="shared" si="206"/>
        <v>10.808383024750103</v>
      </c>
      <c r="E2250" s="2">
        <f t="shared" si="205"/>
        <v>-0.59218491968207232</v>
      </c>
      <c r="F2250" s="2">
        <f t="shared" si="209"/>
        <v>-0.40585773760257604</v>
      </c>
      <c r="G2250" s="2">
        <f t="shared" si="207"/>
        <v>-0.18632718207949628</v>
      </c>
      <c r="H2250" s="2" t="str">
        <f t="shared" si="208"/>
        <v>Hold</v>
      </c>
    </row>
    <row r="2251" spans="1:8" ht="13.5" x14ac:dyDescent="0.25">
      <c r="A2251" s="3">
        <f>TITRES_STAT!B2254</f>
        <v>45280</v>
      </c>
      <c r="B2251" s="5">
        <f>TITRES_STAT!D2254</f>
        <v>11.629</v>
      </c>
      <c r="C2251" s="2">
        <f t="shared" si="204"/>
        <v>10.269398396596026</v>
      </c>
      <c r="D2251" s="2">
        <f t="shared" si="206"/>
        <v>10.869169467361207</v>
      </c>
      <c r="E2251" s="2">
        <f t="shared" si="205"/>
        <v>-0.59977107076518088</v>
      </c>
      <c r="F2251" s="2">
        <f t="shared" si="209"/>
        <v>-0.44464040423509704</v>
      </c>
      <c r="G2251" s="2">
        <f t="shared" si="207"/>
        <v>-0.15513066653008384</v>
      </c>
      <c r="H2251" s="2" t="str">
        <f t="shared" si="208"/>
        <v>Hold</v>
      </c>
    </row>
    <row r="2252" spans="1:8" ht="13.5" x14ac:dyDescent="0.25">
      <c r="A2252" s="3">
        <f>TITRES_STAT!B2255</f>
        <v>45281</v>
      </c>
      <c r="B2252" s="5">
        <f>TITRES_STAT!D2255</f>
        <v>11.366</v>
      </c>
      <c r="C2252" s="2">
        <f t="shared" si="204"/>
        <v>10.313029412504331</v>
      </c>
      <c r="D2252" s="2">
        <f t="shared" si="206"/>
        <v>10.905971729038155</v>
      </c>
      <c r="E2252" s="2">
        <f t="shared" si="205"/>
        <v>-0.5929423165338239</v>
      </c>
      <c r="F2252" s="2">
        <f t="shared" si="209"/>
        <v>-0.47430078669484244</v>
      </c>
      <c r="G2252" s="2">
        <f t="shared" si="207"/>
        <v>-0.11864152983898146</v>
      </c>
      <c r="H2252" s="2" t="str">
        <f t="shared" si="208"/>
        <v>Hold</v>
      </c>
    </row>
    <row r="2253" spans="1:8" ht="13.5" x14ac:dyDescent="0.25">
      <c r="A2253" s="3">
        <f>TITRES_STAT!B2256</f>
        <v>45282</v>
      </c>
      <c r="B2253" s="5">
        <f>TITRES_STAT!D2256</f>
        <v>11.366</v>
      </c>
      <c r="C2253" s="2">
        <f t="shared" si="204"/>
        <v>10.355332579811357</v>
      </c>
      <c r="D2253" s="2">
        <f t="shared" si="206"/>
        <v>10.940047897257552</v>
      </c>
      <c r="E2253" s="2">
        <f t="shared" si="205"/>
        <v>-0.58471531744619476</v>
      </c>
      <c r="F2253" s="2">
        <f t="shared" si="209"/>
        <v>-0.49638369284511291</v>
      </c>
      <c r="G2253" s="2">
        <f t="shared" si="207"/>
        <v>-8.8331624601081848E-2</v>
      </c>
      <c r="H2253" s="2" t="str">
        <f t="shared" si="208"/>
        <v>Hold</v>
      </c>
    </row>
    <row r="2254" spans="1:8" ht="13.5" x14ac:dyDescent="0.25">
      <c r="A2254" s="3">
        <f>TITRES_STAT!B2257</f>
        <v>45285</v>
      </c>
      <c r="B2254" s="5">
        <f>TITRES_STAT!D2257</f>
        <v>11.366</v>
      </c>
      <c r="C2254" s="2">
        <f t="shared" si="204"/>
        <v>10.463742952148072</v>
      </c>
      <c r="D2254" s="2">
        <f t="shared" si="206"/>
        <v>10.971599904868103</v>
      </c>
      <c r="E2254" s="2">
        <f t="shared" si="205"/>
        <v>-0.50785695272003117</v>
      </c>
      <c r="F2254" s="2">
        <f t="shared" si="209"/>
        <v>-0.49867834482009654</v>
      </c>
      <c r="G2254" s="2">
        <f t="shared" si="207"/>
        <v>-9.1786078999346321E-3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5">
        <f>TITRES_STAT!D2258</f>
        <v>11.366</v>
      </c>
      <c r="C2255" s="2">
        <f t="shared" ref="C2255:C2318" si="210">$C$4*B2245+C2254*(1-$C$4)</f>
        <v>10.630859421048369</v>
      </c>
      <c r="D2255" s="2">
        <f t="shared" si="206"/>
        <v>11.000814726729725</v>
      </c>
      <c r="E2255" s="2">
        <f t="shared" si="205"/>
        <v>-0.36995530568135671</v>
      </c>
      <c r="F2255" s="2">
        <f t="shared" si="209"/>
        <v>-0.47293373699234859</v>
      </c>
      <c r="G2255" s="2">
        <f t="shared" si="207"/>
        <v>0.10297843131099188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5">
        <f>TITRES_STAT!D2259</f>
        <v>11.366</v>
      </c>
      <c r="C2256" s="2">
        <f t="shared" si="210"/>
        <v>10.78441951011785</v>
      </c>
      <c r="D2256" s="2">
        <f t="shared" si="206"/>
        <v>11.02786548771271</v>
      </c>
      <c r="E2256" s="2">
        <f t="shared" si="205"/>
        <v>-0.24344597759485964</v>
      </c>
      <c r="F2256" s="2">
        <f t="shared" si="209"/>
        <v>-0.42703618511285085</v>
      </c>
      <c r="G2256" s="2">
        <f t="shared" si="207"/>
        <v>0.18359020751799121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5">
        <f>TITRES_STAT!D2260</f>
        <v>11.025</v>
      </c>
      <c r="C2257" s="2">
        <f t="shared" si="210"/>
        <v>10.916970354715104</v>
      </c>
      <c r="D2257" s="2">
        <f t="shared" si="206"/>
        <v>11.02765322936362</v>
      </c>
      <c r="E2257" s="2">
        <f t="shared" si="205"/>
        <v>-0.11068287464851601</v>
      </c>
      <c r="F2257" s="2">
        <f t="shared" si="209"/>
        <v>-0.36376552301998394</v>
      </c>
      <c r="G2257" s="2">
        <f t="shared" si="207"/>
        <v>0.25308264837146793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5">
        <f>TITRES_STAT!D2261</f>
        <v>11.358000000000001</v>
      </c>
      <c r="C2258" s="2">
        <f t="shared" si="210"/>
        <v>11.034513377066627</v>
      </c>
      <c r="D2258" s="2">
        <f t="shared" si="206"/>
        <v>11.05212336052187</v>
      </c>
      <c r="E2258" s="2">
        <f t="shared" si="205"/>
        <v>-1.7609983455242784E-2</v>
      </c>
      <c r="F2258" s="2">
        <f t="shared" si="209"/>
        <v>-0.29453441510703576</v>
      </c>
      <c r="G2258" s="2">
        <f t="shared" si="207"/>
        <v>0.27692443165179298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5">
        <f>TITRES_STAT!D2262</f>
        <v>11.358000000000001</v>
      </c>
      <c r="C2259" s="2">
        <f t="shared" si="210"/>
        <v>11.150126703671761</v>
      </c>
      <c r="D2259" s="2">
        <f t="shared" si="206"/>
        <v>11.074780889372102</v>
      </c>
      <c r="E2259" s="2">
        <f t="shared" si="205"/>
        <v>7.5345814299659253E-2</v>
      </c>
      <c r="F2259" s="2">
        <f t="shared" si="209"/>
        <v>-0.22055836922569677</v>
      </c>
      <c r="G2259" s="2">
        <f t="shared" si="207"/>
        <v>0.29590418352535602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5">
        <f>TITRES_STAT!D2263</f>
        <v>11.366</v>
      </c>
      <c r="C2260" s="2">
        <f t="shared" si="210"/>
        <v>11.230414903106874</v>
      </c>
      <c r="D2260" s="2">
        <f t="shared" si="206"/>
        <v>11.096352675344539</v>
      </c>
      <c r="E2260" s="2">
        <f t="shared" si="205"/>
        <v>0.13406222776233534</v>
      </c>
      <c r="F2260" s="2">
        <f t="shared" si="209"/>
        <v>-0.14963424982809037</v>
      </c>
      <c r="G2260" s="2">
        <f t="shared" si="207"/>
        <v>0.28369647759042571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5">
        <f>TITRES_STAT!D2264</f>
        <v>11.349</v>
      </c>
      <c r="C2261" s="2">
        <f t="shared" si="210"/>
        <v>11.291735687244278</v>
      </c>
      <c r="D2261" s="2">
        <f t="shared" si="206"/>
        <v>11.115067291985685</v>
      </c>
      <c r="E2261" s="2">
        <f t="shared" si="205"/>
        <v>0.17666839525859324</v>
      </c>
      <c r="F2261" s="2">
        <f t="shared" si="209"/>
        <v>-8.4373720810753658E-2</v>
      </c>
      <c r="G2261" s="2">
        <f t="shared" si="207"/>
        <v>0.26104211606934691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5">
        <f>TITRES_STAT!D2265</f>
        <v>11.349</v>
      </c>
      <c r="C2262" s="2">
        <f t="shared" si="210"/>
        <v>11.303160966129774</v>
      </c>
      <c r="D2262" s="2">
        <f t="shared" si="206"/>
        <v>11.132395640727488</v>
      </c>
      <c r="E2262" s="2">
        <f t="shared" si="205"/>
        <v>0.17076532540228584</v>
      </c>
      <c r="F2262" s="2">
        <f t="shared" si="209"/>
        <v>-3.3345911568145752E-2</v>
      </c>
      <c r="G2262" s="2">
        <f t="shared" si="207"/>
        <v>0.2041112369704316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5">
        <f>TITRES_STAT!D2266</f>
        <v>11.016999999999999</v>
      </c>
      <c r="C2263" s="2">
        <f t="shared" si="210"/>
        <v>11.312828509802115</v>
      </c>
      <c r="D2263" s="2">
        <f t="shared" si="206"/>
        <v>11.123847815488414</v>
      </c>
      <c r="E2263" s="2">
        <f t="shared" si="205"/>
        <v>0.18898069431370068</v>
      </c>
      <c r="F2263" s="2">
        <f t="shared" si="209"/>
        <v>1.1119409608223534E-2</v>
      </c>
      <c r="G2263" s="2">
        <f t="shared" si="207"/>
        <v>0.17786128470547716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5">
        <f>TITRES_STAT!D2267</f>
        <v>11.016999999999999</v>
      </c>
      <c r="C2264" s="2">
        <f t="shared" si="210"/>
        <v>11.321008739063327</v>
      </c>
      <c r="D2264" s="2">
        <f t="shared" si="206"/>
        <v>11.115933162489272</v>
      </c>
      <c r="E2264" s="2">
        <f t="shared" si="205"/>
        <v>0.20507557657405506</v>
      </c>
      <c r="F2264" s="2">
        <f t="shared" si="209"/>
        <v>4.9910643001389844E-2</v>
      </c>
      <c r="G2264" s="2">
        <f t="shared" si="207"/>
        <v>0.15516493357266523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5">
        <f>TITRES_STAT!D2268</f>
        <v>11.025</v>
      </c>
      <c r="C2265" s="2">
        <f t="shared" si="210"/>
        <v>11.327930471515122</v>
      </c>
      <c r="D2265" s="2">
        <f t="shared" si="206"/>
        <v>11.109197372675252</v>
      </c>
      <c r="E2265" s="2">
        <f t="shared" si="205"/>
        <v>0.21873309883986991</v>
      </c>
      <c r="F2265" s="2">
        <f t="shared" si="209"/>
        <v>8.3675134169085869E-2</v>
      </c>
      <c r="G2265" s="2">
        <f t="shared" si="207"/>
        <v>0.13505796467078404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5">
        <f>TITRES_STAT!D2269</f>
        <v>11.366</v>
      </c>
      <c r="C2266" s="2">
        <f t="shared" si="210"/>
        <v>11.333787322051256</v>
      </c>
      <c r="D2266" s="2">
        <f t="shared" si="206"/>
        <v>11.128219789514123</v>
      </c>
      <c r="E2266" s="2">
        <f t="shared" si="205"/>
        <v>0.20556753253713289</v>
      </c>
      <c r="F2266" s="2">
        <f t="shared" si="209"/>
        <v>0.10805361384269528</v>
      </c>
      <c r="G2266" s="2">
        <f t="shared" si="207"/>
        <v>9.751391869443761E-2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5">
        <f>TITRES_STAT!D2270</f>
        <v>11.366</v>
      </c>
      <c r="C2267" s="2">
        <f t="shared" si="210"/>
        <v>11.286281580197217</v>
      </c>
      <c r="D2267" s="2">
        <f t="shared" si="206"/>
        <v>11.145833138439002</v>
      </c>
      <c r="E2267" s="2">
        <f t="shared" si="205"/>
        <v>0.14044844175821503</v>
      </c>
      <c r="F2267" s="2">
        <f t="shared" si="209"/>
        <v>0.11453257942579924</v>
      </c>
      <c r="G2267" s="2">
        <f t="shared" si="207"/>
        <v>2.5915862332415787E-2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5">
        <f>TITRES_STAT!D2271</f>
        <v>11.016999999999999</v>
      </c>
      <c r="C2268" s="2">
        <f t="shared" si="210"/>
        <v>11.2973151832438</v>
      </c>
      <c r="D2268" s="2">
        <f t="shared" si="206"/>
        <v>11.136289942999076</v>
      </c>
      <c r="E2268" s="2">
        <f t="shared" ref="E2268:E2331" si="211">C2268-D2268</f>
        <v>0.16102524024472409</v>
      </c>
      <c r="F2268" s="2">
        <f t="shared" si="209"/>
        <v>0.12383111158958422</v>
      </c>
      <c r="G2268" s="2">
        <f t="shared" si="207"/>
        <v>3.7194128655139866E-2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5">
        <f>TITRES_STAT!D2272</f>
        <v>11.016999999999999</v>
      </c>
      <c r="C2269" s="2">
        <f t="shared" si="210"/>
        <v>11.306651308898601</v>
      </c>
      <c r="D2269" s="2">
        <f t="shared" ref="D2269:D2332" si="212">$D$4*B2269+(1-$D$4)*D2268</f>
        <v>11.127453650925069</v>
      </c>
      <c r="E2269" s="2">
        <f t="shared" si="211"/>
        <v>0.17919765797353193</v>
      </c>
      <c r="F2269" s="2">
        <f t="shared" si="209"/>
        <v>0.13490442086637378</v>
      </c>
      <c r="G2269" s="2">
        <f t="shared" si="207"/>
        <v>4.4293237107158157E-2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5">
        <f>TITRES_STAT!D2273</f>
        <v>11.366</v>
      </c>
      <c r="C2270" s="2">
        <f t="shared" si="210"/>
        <v>11.315781876760354</v>
      </c>
      <c r="D2270" s="2">
        <f t="shared" si="212"/>
        <v>11.145123750856547</v>
      </c>
      <c r="E2270" s="2">
        <f t="shared" si="211"/>
        <v>0.1706581259038078</v>
      </c>
      <c r="F2270" s="2">
        <f t="shared" si="209"/>
        <v>0.14205516187386058</v>
      </c>
      <c r="G2270" s="2">
        <f t="shared" si="207"/>
        <v>2.860296402994722E-2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5">
        <f>TITRES_STAT!D2274</f>
        <v>11.349</v>
      </c>
      <c r="C2271" s="2">
        <f t="shared" si="210"/>
        <v>11.320892357258762</v>
      </c>
      <c r="D2271" s="2">
        <f t="shared" si="212"/>
        <v>11.160225695237544</v>
      </c>
      <c r="E2271" s="2">
        <f t="shared" si="211"/>
        <v>0.16066666202121738</v>
      </c>
      <c r="F2271" s="2">
        <f t="shared" si="209"/>
        <v>0.14577746190333196</v>
      </c>
      <c r="G2271" s="2">
        <f t="shared" si="207"/>
        <v>1.4889200117885415E-2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5">
        <f>TITRES_STAT!D2275</f>
        <v>11.27</v>
      </c>
      <c r="C2272" s="2">
        <f t="shared" si="210"/>
        <v>11.325216609988184</v>
      </c>
      <c r="D2272" s="2">
        <f t="shared" si="212"/>
        <v>11.168357125219949</v>
      </c>
      <c r="E2272" s="2">
        <f t="shared" si="211"/>
        <v>0.15685948476823519</v>
      </c>
      <c r="F2272" s="2">
        <f t="shared" si="209"/>
        <v>0.1479938664763126</v>
      </c>
      <c r="G2272" s="2">
        <f t="shared" si="207"/>
        <v>8.865618291922589E-3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5">
        <f>TITRES_STAT!D2276</f>
        <v>11.27</v>
      </c>
      <c r="C2273" s="2">
        <f t="shared" si="210"/>
        <v>11.277798669990002</v>
      </c>
      <c r="D2273" s="2">
        <f t="shared" si="212"/>
        <v>11.175886227055507</v>
      </c>
      <c r="E2273" s="2">
        <f t="shared" si="211"/>
        <v>0.10191244293449486</v>
      </c>
      <c r="F2273" s="2">
        <f t="shared" si="209"/>
        <v>0.13877758176794905</v>
      </c>
      <c r="G2273" s="2">
        <f t="shared" si="207"/>
        <v>-3.6865138833454186E-2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5">
        <f>TITRES_STAT!D2277</f>
        <v>11.191000000000001</v>
      </c>
      <c r="C2274" s="2">
        <f t="shared" si="210"/>
        <v>11.237675797683847</v>
      </c>
      <c r="D2274" s="2">
        <f t="shared" si="212"/>
        <v>11.177005765792137</v>
      </c>
      <c r="E2274" s="2">
        <f t="shared" si="211"/>
        <v>6.0670031891710607E-2</v>
      </c>
      <c r="F2274" s="2">
        <f t="shared" si="209"/>
        <v>0.12315607179270137</v>
      </c>
      <c r="G2274" s="2">
        <f t="shared" si="207"/>
        <v>-6.2486039900990761E-2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5">
        <f>TITRES_STAT!D2278</f>
        <v>11.016999999999999</v>
      </c>
      <c r="C2275" s="2">
        <f t="shared" si="210"/>
        <v>11.204956444194025</v>
      </c>
      <c r="D2275" s="2">
        <f t="shared" si="212"/>
        <v>11.16515348684457</v>
      </c>
      <c r="E2275" s="2">
        <f t="shared" si="211"/>
        <v>3.9802957349454715E-2</v>
      </c>
      <c r="F2275" s="2">
        <f t="shared" si="209"/>
        <v>0.10648544890405205</v>
      </c>
      <c r="G2275" s="2">
        <f t="shared" si="207"/>
        <v>-6.6682491554597337E-2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5">
        <f>TITRES_STAT!D2279</f>
        <v>11.016999999999999</v>
      </c>
      <c r="C2276" s="2">
        <f t="shared" si="210"/>
        <v>11.229732375856482</v>
      </c>
      <c r="D2276" s="2">
        <f t="shared" si="212"/>
        <v>11.154179154485712</v>
      </c>
      <c r="E2276" s="2">
        <f t="shared" si="211"/>
        <v>7.5553221370769919E-2</v>
      </c>
      <c r="F2276" s="2">
        <f t="shared" si="209"/>
        <v>0.10029900339739563</v>
      </c>
      <c r="G2276" s="2">
        <f t="shared" ref="G2276:G2339" si="213">E2276-F2276</f>
        <v>-2.4745782026625709E-2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5">
        <f>TITRES_STAT!D2280</f>
        <v>11.34</v>
      </c>
      <c r="C2277" s="2">
        <f t="shared" si="210"/>
        <v>11.250696625724714</v>
      </c>
      <c r="D2277" s="2">
        <f t="shared" si="212"/>
        <v>11.167943661560845</v>
      </c>
      <c r="E2277" s="2">
        <f t="shared" si="211"/>
        <v>8.2752964163869791E-2</v>
      </c>
      <c r="F2277" s="2">
        <f t="shared" ref="F2277:F2340" si="215">(E2277*(2/(10)))+((1-(2/10))*F2276)</f>
        <v>9.6789795550690477E-2</v>
      </c>
      <c r="G2277" s="2">
        <f t="shared" si="213"/>
        <v>-1.4036831386820686E-2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5">
        <f>TITRES_STAT!D2281</f>
        <v>11.34</v>
      </c>
      <c r="C2278" s="2">
        <f t="shared" si="210"/>
        <v>11.214743298690143</v>
      </c>
      <c r="D2278" s="2">
        <f t="shared" si="212"/>
        <v>11.1806885755193</v>
      </c>
      <c r="E2278" s="2">
        <f t="shared" si="211"/>
        <v>3.4054723170843459E-2</v>
      </c>
      <c r="F2278" s="2">
        <f t="shared" si="215"/>
        <v>8.4242781074721079E-2</v>
      </c>
      <c r="G2278" s="2">
        <f t="shared" si="213"/>
        <v>-5.018805790387762E-2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5">
        <f>TITRES_STAT!D2282</f>
        <v>11.34</v>
      </c>
      <c r="C2279" s="2">
        <f t="shared" si="210"/>
        <v>11.184321252737814</v>
      </c>
      <c r="D2279" s="2">
        <f t="shared" si="212"/>
        <v>11.192489421777129</v>
      </c>
      <c r="E2279" s="2">
        <f t="shared" si="211"/>
        <v>-8.1681690393153872E-3</v>
      </c>
      <c r="F2279" s="2">
        <f t="shared" si="215"/>
        <v>6.5760591051913786E-2</v>
      </c>
      <c r="G2279" s="2">
        <f t="shared" si="213"/>
        <v>-7.3928760091229173E-2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5">
        <f>TITRES_STAT!D2283</f>
        <v>11.34</v>
      </c>
      <c r="C2280" s="2">
        <f t="shared" si="210"/>
        <v>11.212271829239688</v>
      </c>
      <c r="D2280" s="2">
        <f t="shared" si="212"/>
        <v>11.203416131275119</v>
      </c>
      <c r="E2280" s="2">
        <f t="shared" si="211"/>
        <v>8.8556979645684208E-3</v>
      </c>
      <c r="F2280" s="2">
        <f t="shared" si="215"/>
        <v>5.437961243444471E-2</v>
      </c>
      <c r="G2280" s="2">
        <f t="shared" si="213"/>
        <v>-4.5523914469876289E-2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5">
        <f>TITRES_STAT!D2284</f>
        <v>11.34</v>
      </c>
      <c r="C2281" s="2">
        <f t="shared" si="210"/>
        <v>11.233306932433582</v>
      </c>
      <c r="D2281" s="2">
        <f t="shared" si="212"/>
        <v>11.21353345488437</v>
      </c>
      <c r="E2281" s="2">
        <f t="shared" si="211"/>
        <v>1.9773477549211549E-2</v>
      </c>
      <c r="F2281" s="2">
        <f t="shared" si="215"/>
        <v>4.7458385457398077E-2</v>
      </c>
      <c r="G2281" s="2">
        <f t="shared" si="213"/>
        <v>-2.7684907908186528E-2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5">
        <f>TITRES_STAT!D2285</f>
        <v>11.323</v>
      </c>
      <c r="C2282" s="2">
        <f t="shared" si="210"/>
        <v>11.238952019751492</v>
      </c>
      <c r="D2282" s="2">
        <f t="shared" si="212"/>
        <v>11.2216420878559</v>
      </c>
      <c r="E2282" s="2">
        <f t="shared" si="211"/>
        <v>1.7309931895592712E-2</v>
      </c>
      <c r="F2282" s="2">
        <f t="shared" si="215"/>
        <v>4.1428694745037006E-2</v>
      </c>
      <c r="G2282" s="2">
        <f t="shared" si="213"/>
        <v>-2.4118762849444295E-2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5">
        <f>TITRES_STAT!D2286</f>
        <v>11.052</v>
      </c>
      <c r="C2283" s="2">
        <f t="shared" si="210"/>
        <v>11.243728632097415</v>
      </c>
      <c r="D2283" s="2">
        <f t="shared" si="212"/>
        <v>11.209076007273982</v>
      </c>
      <c r="E2283" s="2">
        <f t="shared" si="211"/>
        <v>3.4652624823433342E-2</v>
      </c>
      <c r="F2283" s="2">
        <f t="shared" si="215"/>
        <v>4.0073480760716276E-2</v>
      </c>
      <c r="G2283" s="2">
        <f t="shared" si="213"/>
        <v>-5.420855937282934E-3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5">
        <f>TITRES_STAT!D2287</f>
        <v>11.314</v>
      </c>
      <c r="C2284" s="2">
        <f t="shared" si="210"/>
        <v>11.23561653485166</v>
      </c>
      <c r="D2284" s="2">
        <f t="shared" si="212"/>
        <v>11.216848154883316</v>
      </c>
      <c r="E2284" s="2">
        <f t="shared" si="211"/>
        <v>1.8768379968344462E-2</v>
      </c>
      <c r="F2284" s="2">
        <f t="shared" si="215"/>
        <v>3.581246060224192E-2</v>
      </c>
      <c r="G2284" s="2">
        <f t="shared" si="213"/>
        <v>-1.7044080633897458E-2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5">
        <f>TITRES_STAT!D2288</f>
        <v>11.314</v>
      </c>
      <c r="C2285" s="2">
        <f t="shared" si="210"/>
        <v>11.201983221797558</v>
      </c>
      <c r="D2285" s="2">
        <f t="shared" si="212"/>
        <v>11.224044587854921</v>
      </c>
      <c r="E2285" s="2">
        <f t="shared" si="211"/>
        <v>-2.2061366057362974E-2</v>
      </c>
      <c r="F2285" s="2">
        <f t="shared" si="215"/>
        <v>2.4237695270320943E-2</v>
      </c>
      <c r="G2285" s="2">
        <f t="shared" si="213"/>
        <v>-4.6299061327683917E-2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5">
        <f>TITRES_STAT!D2289</f>
        <v>11.279</v>
      </c>
      <c r="C2286" s="2">
        <f t="shared" si="210"/>
        <v>11.173524264597933</v>
      </c>
      <c r="D2286" s="2">
        <f t="shared" si="212"/>
        <v>11.228115359124928</v>
      </c>
      <c r="E2286" s="2">
        <f t="shared" si="211"/>
        <v>-5.459109452699451E-2</v>
      </c>
      <c r="F2286" s="2">
        <f t="shared" si="215"/>
        <v>8.4719373108578522E-3</v>
      </c>
      <c r="G2286" s="2">
        <f t="shared" si="213"/>
        <v>-6.3063031837852362E-2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5">
        <f>TITRES_STAT!D2290</f>
        <v>11.279</v>
      </c>
      <c r="C2287" s="2">
        <f t="shared" si="210"/>
        <v>11.199135916198252</v>
      </c>
      <c r="D2287" s="2">
        <f t="shared" si="212"/>
        <v>11.231884591782341</v>
      </c>
      <c r="E2287" s="2">
        <f t="shared" si="211"/>
        <v>-3.2748675584089781E-2</v>
      </c>
      <c r="F2287" s="2">
        <f t="shared" si="215"/>
        <v>2.2781473186832529E-4</v>
      </c>
      <c r="G2287" s="2">
        <f t="shared" si="213"/>
        <v>-3.2976490315958104E-2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5">
        <f>TITRES_STAT!D2291</f>
        <v>11.279</v>
      </c>
      <c r="C2288" s="2">
        <f t="shared" si="210"/>
        <v>11.220807313706212</v>
      </c>
      <c r="D2288" s="2">
        <f t="shared" si="212"/>
        <v>11.235374622020688</v>
      </c>
      <c r="E2288" s="2">
        <f t="shared" si="211"/>
        <v>-1.4567308314475724E-2</v>
      </c>
      <c r="F2288" s="2">
        <f t="shared" si="215"/>
        <v>-2.7312098774004848E-3</v>
      </c>
      <c r="G2288" s="2">
        <f t="shared" si="213"/>
        <v>-1.183609843707524E-2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5">
        <f>TITRES_STAT!D2292</f>
        <v>11.279</v>
      </c>
      <c r="C2289" s="2">
        <f t="shared" si="210"/>
        <v>11.239144650059101</v>
      </c>
      <c r="D2289" s="2">
        <f t="shared" si="212"/>
        <v>11.238606131500637</v>
      </c>
      <c r="E2289" s="2">
        <f t="shared" si="211"/>
        <v>5.3851855846431818E-4</v>
      </c>
      <c r="F2289" s="2">
        <f t="shared" si="215"/>
        <v>-2.0772641902275244E-3</v>
      </c>
      <c r="G2289" s="2">
        <f t="shared" si="213"/>
        <v>2.6157827486918426E-3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5">
        <f>TITRES_STAT!D2293</f>
        <v>11.279</v>
      </c>
      <c r="C2290" s="2">
        <f t="shared" si="210"/>
        <v>11.254660857742316</v>
      </c>
      <c r="D2290" s="2">
        <f t="shared" si="212"/>
        <v>11.241598269907998</v>
      </c>
      <c r="E2290" s="2">
        <f t="shared" si="211"/>
        <v>1.3062587834317796E-2</v>
      </c>
      <c r="F2290" s="2">
        <f t="shared" si="215"/>
        <v>9.5070621468153985E-4</v>
      </c>
      <c r="G2290" s="2">
        <f t="shared" si="213"/>
        <v>1.2111881619636257E-2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5">
        <f>TITRES_STAT!D2294</f>
        <v>11.138999999999999</v>
      </c>
      <c r="C2291" s="2">
        <f t="shared" si="210"/>
        <v>11.267789956551191</v>
      </c>
      <c r="D2291" s="2">
        <f t="shared" si="212"/>
        <v>11.233998398062962</v>
      </c>
      <c r="E2291" s="2">
        <f t="shared" si="211"/>
        <v>3.3791558488228901E-2</v>
      </c>
      <c r="F2291" s="2">
        <f t="shared" si="215"/>
        <v>7.518876669391013E-3</v>
      </c>
      <c r="G2291" s="2">
        <f t="shared" si="213"/>
        <v>2.6272681818837889E-2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5">
        <f>TITRES_STAT!D2295</f>
        <v>11.183</v>
      </c>
      <c r="C2292" s="2">
        <f t="shared" si="210"/>
        <v>11.27628380938947</v>
      </c>
      <c r="D2292" s="2">
        <f t="shared" si="212"/>
        <v>11.230220738947187</v>
      </c>
      <c r="E2292" s="2">
        <f t="shared" si="211"/>
        <v>4.6063070442283305E-2</v>
      </c>
      <c r="F2292" s="2">
        <f t="shared" si="215"/>
        <v>1.5227715423969472E-2</v>
      </c>
      <c r="G2292" s="2">
        <f t="shared" si="213"/>
        <v>3.0835355018313831E-2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5">
        <f>TITRES_STAT!D2296</f>
        <v>11.103999999999999</v>
      </c>
      <c r="C2293" s="2">
        <f t="shared" si="210"/>
        <v>11.241778607944937</v>
      </c>
      <c r="D2293" s="2">
        <f t="shared" si="212"/>
        <v>11.22087105458073</v>
      </c>
      <c r="E2293" s="2">
        <f t="shared" si="211"/>
        <v>2.0907553364207132E-2</v>
      </c>
      <c r="F2293" s="2">
        <f t="shared" si="215"/>
        <v>1.6363683012017006E-2</v>
      </c>
      <c r="G2293" s="2">
        <f t="shared" si="213"/>
        <v>4.5438703521901262E-3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5">
        <f>TITRES_STAT!D2297</f>
        <v>11.103999999999999</v>
      </c>
      <c r="C2294" s="2">
        <f t="shared" si="210"/>
        <v>11.252889591338024</v>
      </c>
      <c r="D2294" s="2">
        <f t="shared" si="212"/>
        <v>11.212213939426601</v>
      </c>
      <c r="E2294" s="2">
        <f t="shared" si="211"/>
        <v>4.0675651911422861E-2</v>
      </c>
      <c r="F2294" s="2">
        <f t="shared" si="215"/>
        <v>2.1226076791898179E-2</v>
      </c>
      <c r="G2294" s="2">
        <f t="shared" si="213"/>
        <v>1.9449575119524682E-2</v>
      </c>
      <c r="H2294" s="2" t="str">
        <f t="shared" si="214"/>
        <v>Sell</v>
      </c>
    </row>
    <row r="2295" spans="1:8" ht="13.5" x14ac:dyDescent="0.25">
      <c r="A2295" s="3">
        <f>TITRES_STAT!B2298</f>
        <v>45343</v>
      </c>
      <c r="B2295" s="5">
        <f>TITRES_STAT!D2298</f>
        <v>11.13</v>
      </c>
      <c r="C2295" s="2">
        <f t="shared" si="210"/>
        <v>11.262291192670636</v>
      </c>
      <c r="D2295" s="2">
        <f t="shared" si="212"/>
        <v>11.206124017987593</v>
      </c>
      <c r="E2295" s="2">
        <f t="shared" si="211"/>
        <v>5.6167174683043442E-2</v>
      </c>
      <c r="F2295" s="2">
        <f t="shared" si="215"/>
        <v>2.8214296370127234E-2</v>
      </c>
      <c r="G2295" s="2">
        <f t="shared" si="213"/>
        <v>2.7952878312916207E-2</v>
      </c>
      <c r="H2295" s="2" t="str">
        <f t="shared" si="214"/>
        <v>Sell</v>
      </c>
    </row>
    <row r="2296" spans="1:8" ht="13.5" x14ac:dyDescent="0.25">
      <c r="A2296" s="3">
        <f>TITRES_STAT!B2299</f>
        <v>45344</v>
      </c>
      <c r="B2296" s="5">
        <f>TITRES_STAT!D2299</f>
        <v>11.279</v>
      </c>
      <c r="C2296" s="2">
        <f t="shared" si="210"/>
        <v>11.264861778413616</v>
      </c>
      <c r="D2296" s="2">
        <f t="shared" si="212"/>
        <v>11.211522238877402</v>
      </c>
      <c r="E2296" s="2">
        <f t="shared" si="211"/>
        <v>5.3339539536214176E-2</v>
      </c>
      <c r="F2296" s="2">
        <f t="shared" si="215"/>
        <v>3.3239345003344627E-2</v>
      </c>
      <c r="G2296" s="2">
        <f t="shared" si="213"/>
        <v>2.0100194532869549E-2</v>
      </c>
      <c r="H2296" s="2" t="str">
        <f t="shared" si="214"/>
        <v>Sell</v>
      </c>
    </row>
    <row r="2297" spans="1:8" ht="13.5" x14ac:dyDescent="0.25">
      <c r="A2297" s="3">
        <f>TITRES_STAT!B2300</f>
        <v>45345</v>
      </c>
      <c r="B2297" s="5">
        <f>TITRES_STAT!D2300</f>
        <v>11.384</v>
      </c>
      <c r="C2297" s="2">
        <f t="shared" si="210"/>
        <v>11.267036889426906</v>
      </c>
      <c r="D2297" s="2">
        <f t="shared" si="212"/>
        <v>11.224298369330928</v>
      </c>
      <c r="E2297" s="2">
        <f t="shared" si="211"/>
        <v>4.2738520095978672E-2</v>
      </c>
      <c r="F2297" s="2">
        <f t="shared" si="215"/>
        <v>3.5139180021871441E-2</v>
      </c>
      <c r="G2297" s="2">
        <f t="shared" si="213"/>
        <v>7.5993400741072303E-3</v>
      </c>
      <c r="H2297" s="2" t="str">
        <f t="shared" si="214"/>
        <v>Sell</v>
      </c>
    </row>
    <row r="2298" spans="1:8" ht="13.5" x14ac:dyDescent="0.25">
      <c r="A2298" s="3">
        <f>TITRES_STAT!B2301</f>
        <v>45348</v>
      </c>
      <c r="B2298" s="5">
        <f>TITRES_STAT!D2301</f>
        <v>11.515000000000001</v>
      </c>
      <c r="C2298" s="2">
        <f t="shared" si="210"/>
        <v>11.268877367976613</v>
      </c>
      <c r="D2298" s="2">
        <f t="shared" si="212"/>
        <v>11.245831823454562</v>
      </c>
      <c r="E2298" s="2">
        <f t="shared" si="211"/>
        <v>2.3045544522050321E-2</v>
      </c>
      <c r="F2298" s="2">
        <f t="shared" si="215"/>
        <v>3.2720452921907214E-2</v>
      </c>
      <c r="G2298" s="2">
        <f t="shared" si="213"/>
        <v>-9.6749083998568935E-3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5">
        <f>TITRES_STAT!D2302</f>
        <v>11.515000000000001</v>
      </c>
      <c r="C2299" s="2">
        <f t="shared" si="210"/>
        <v>11.27043469598021</v>
      </c>
      <c r="D2299" s="2">
        <f t="shared" si="212"/>
        <v>11.265770206902372</v>
      </c>
      <c r="E2299" s="2">
        <f t="shared" si="211"/>
        <v>4.6644890778377857E-3</v>
      </c>
      <c r="F2299" s="2">
        <f t="shared" si="215"/>
        <v>2.7109260153093329E-2</v>
      </c>
      <c r="G2299" s="2">
        <f t="shared" si="213"/>
        <v>-2.2444771075255544E-2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5">
        <f>TITRES_STAT!D2303</f>
        <v>11.611000000000001</v>
      </c>
      <c r="C2300" s="2">
        <f t="shared" si="210"/>
        <v>11.271752435060177</v>
      </c>
      <c r="D2300" s="2">
        <f t="shared" si="212"/>
        <v>11.291342784168863</v>
      </c>
      <c r="E2300" s="2">
        <f t="shared" si="211"/>
        <v>-1.9590349108685956E-2</v>
      </c>
      <c r="F2300" s="2">
        <f t="shared" si="215"/>
        <v>1.7769338300737472E-2</v>
      </c>
      <c r="G2300" s="2">
        <f t="shared" si="213"/>
        <v>-3.7359687409423428E-2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5">
        <f>TITRES_STAT!D2304</f>
        <v>11.611000000000001</v>
      </c>
      <c r="C2301" s="2">
        <f t="shared" si="210"/>
        <v>11.251328983512456</v>
      </c>
      <c r="D2301" s="2">
        <f t="shared" si="212"/>
        <v>11.315021096452652</v>
      </c>
      <c r="E2301" s="2">
        <f t="shared" si="211"/>
        <v>-6.36921129401955E-2</v>
      </c>
      <c r="F2301" s="2">
        <f t="shared" si="215"/>
        <v>1.4770480525508767E-3</v>
      </c>
      <c r="G2301" s="2">
        <f t="shared" si="213"/>
        <v>-6.5169160992746375E-2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5">
        <f>TITRES_STAT!D2305</f>
        <v>11.804</v>
      </c>
      <c r="C2302" s="2">
        <f t="shared" si="210"/>
        <v>11.240816832202848</v>
      </c>
      <c r="D2302" s="2">
        <f t="shared" si="212"/>
        <v>11.351241755974677</v>
      </c>
      <c r="E2302" s="2">
        <f t="shared" si="211"/>
        <v>-0.11042492377182889</v>
      </c>
      <c r="F2302" s="2">
        <f t="shared" si="215"/>
        <v>-2.0903346312325079E-2</v>
      </c>
      <c r="G2302" s="2">
        <f t="shared" si="213"/>
        <v>-8.9521577459503815E-2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5">
        <f>TITRES_STAT!D2306</f>
        <v>11.804</v>
      </c>
      <c r="C2303" s="2">
        <f t="shared" si="210"/>
        <v>11.219768088787024</v>
      </c>
      <c r="D2303" s="2">
        <f t="shared" si="212"/>
        <v>11.384779403680255</v>
      </c>
      <c r="E2303" s="2">
        <f t="shared" si="211"/>
        <v>-0.16501131489323129</v>
      </c>
      <c r="F2303" s="2">
        <f t="shared" si="215"/>
        <v>-4.9724940028506318E-2</v>
      </c>
      <c r="G2303" s="2">
        <f t="shared" si="213"/>
        <v>-0.11528637486472497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5">
        <f>TITRES_STAT!D2307</f>
        <v>11.804</v>
      </c>
      <c r="C2304" s="2">
        <f t="shared" si="210"/>
        <v>11.20195761358902</v>
      </c>
      <c r="D2304" s="2">
        <f t="shared" si="212"/>
        <v>11.41583278118542</v>
      </c>
      <c r="E2304" s="2">
        <f t="shared" si="211"/>
        <v>-0.21387516759640057</v>
      </c>
      <c r="F2304" s="2">
        <f t="shared" si="215"/>
        <v>-8.255498554208518E-2</v>
      </c>
      <c r="G2304" s="2">
        <f t="shared" si="213"/>
        <v>-0.13132018205431539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5">
        <f>TITRES_STAT!D2308</f>
        <v>11.83</v>
      </c>
      <c r="C2305" s="2">
        <f t="shared" si="210"/>
        <v>11.190887211498401</v>
      </c>
      <c r="D2305" s="2">
        <f t="shared" si="212"/>
        <v>11.446511834430945</v>
      </c>
      <c r="E2305" s="2">
        <f t="shared" si="211"/>
        <v>-0.25562462293254384</v>
      </c>
      <c r="F2305" s="2">
        <f t="shared" si="215"/>
        <v>-0.11716891302017692</v>
      </c>
      <c r="G2305" s="2">
        <f t="shared" si="213"/>
        <v>-0.13845570991236694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5">
        <f>TITRES_STAT!D2309</f>
        <v>12.066000000000001</v>
      </c>
      <c r="C2306" s="2">
        <f t="shared" si="210"/>
        <v>11.204443025114031</v>
      </c>
      <c r="D2306" s="2">
        <f t="shared" si="212"/>
        <v>11.492399846695319</v>
      </c>
      <c r="E2306" s="2">
        <f t="shared" si="211"/>
        <v>-0.28795682158128777</v>
      </c>
      <c r="F2306" s="2">
        <f t="shared" si="215"/>
        <v>-0.15132649473239909</v>
      </c>
      <c r="G2306" s="2">
        <f t="shared" si="213"/>
        <v>-0.13663032684888868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5">
        <f>TITRES_STAT!D2310</f>
        <v>12.153</v>
      </c>
      <c r="C2307" s="2">
        <f t="shared" si="210"/>
        <v>11.232067175096489</v>
      </c>
      <c r="D2307" s="2">
        <f t="shared" si="212"/>
        <v>11.541333191384554</v>
      </c>
      <c r="E2307" s="2">
        <f t="shared" si="211"/>
        <v>-0.30926601628806516</v>
      </c>
      <c r="F2307" s="2">
        <f t="shared" si="215"/>
        <v>-0.18291439904353232</v>
      </c>
      <c r="G2307" s="2">
        <f t="shared" si="213"/>
        <v>-0.12635161724453284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5">
        <f>TITRES_STAT!D2311</f>
        <v>11.891</v>
      </c>
      <c r="C2308" s="2">
        <f t="shared" si="210"/>
        <v>11.275595302004723</v>
      </c>
      <c r="D2308" s="2">
        <f t="shared" si="212"/>
        <v>11.567234436467182</v>
      </c>
      <c r="E2308" s="2">
        <f t="shared" si="211"/>
        <v>-0.29163913446245893</v>
      </c>
      <c r="F2308" s="2">
        <f t="shared" si="215"/>
        <v>-0.20465934612731768</v>
      </c>
      <c r="G2308" s="2">
        <f t="shared" si="213"/>
        <v>-8.697978833514125E-2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5">
        <f>TITRES_STAT!D2312</f>
        <v>12.153</v>
      </c>
      <c r="C2309" s="2">
        <f t="shared" si="210"/>
        <v>11.312426794003997</v>
      </c>
      <c r="D2309" s="2">
        <f t="shared" si="212"/>
        <v>11.610624478210353</v>
      </c>
      <c r="E2309" s="2">
        <f t="shared" si="211"/>
        <v>-0.29819768420635562</v>
      </c>
      <c r="F2309" s="2">
        <f t="shared" si="215"/>
        <v>-0.22336701374312529</v>
      </c>
      <c r="G2309" s="2">
        <f t="shared" si="213"/>
        <v>-7.4830670463230331E-2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5">
        <f>TITRES_STAT!D2313</f>
        <v>12.153</v>
      </c>
      <c r="C2310" s="2">
        <f t="shared" si="210"/>
        <v>11.358361133387998</v>
      </c>
      <c r="D2310" s="2">
        <f t="shared" si="212"/>
        <v>11.650800442787364</v>
      </c>
      <c r="E2310" s="2">
        <f t="shared" si="211"/>
        <v>-0.29243930939936646</v>
      </c>
      <c r="F2310" s="2">
        <f t="shared" si="215"/>
        <v>-0.23718147287437352</v>
      </c>
      <c r="G2310" s="2">
        <f t="shared" si="213"/>
        <v>-5.5257836524992943E-2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5">
        <f>TITRES_STAT!D2314</f>
        <v>12.11</v>
      </c>
      <c r="C2311" s="2">
        <f t="shared" si="210"/>
        <v>11.397228651328307</v>
      </c>
      <c r="D2311" s="2">
        <f t="shared" si="212"/>
        <v>11.684815224803115</v>
      </c>
      <c r="E2311" s="2">
        <f t="shared" si="211"/>
        <v>-0.2875865734748082</v>
      </c>
      <c r="F2311" s="2">
        <f t="shared" si="215"/>
        <v>-0.24726249299446046</v>
      </c>
      <c r="G2311" s="2">
        <f t="shared" si="213"/>
        <v>-4.0324080480347746E-2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5">
        <f>TITRES_STAT!D2315</f>
        <v>12.11</v>
      </c>
      <c r="C2312" s="2">
        <f t="shared" si="210"/>
        <v>11.45980885881626</v>
      </c>
      <c r="D2312" s="2">
        <f t="shared" si="212"/>
        <v>11.716310393336219</v>
      </c>
      <c r="E2312" s="2">
        <f t="shared" si="211"/>
        <v>-0.25650153451995905</v>
      </c>
      <c r="F2312" s="2">
        <f t="shared" si="215"/>
        <v>-0.24911030129956019</v>
      </c>
      <c r="G2312" s="2">
        <f t="shared" si="213"/>
        <v>-7.3912332203988629E-3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5">
        <f>TITRES_STAT!D2316</f>
        <v>11.847</v>
      </c>
      <c r="C2313" s="2">
        <f t="shared" si="210"/>
        <v>11.512761342075297</v>
      </c>
      <c r="D2313" s="2">
        <f t="shared" si="212"/>
        <v>11.725991104940942</v>
      </c>
      <c r="E2313" s="2">
        <f t="shared" si="211"/>
        <v>-0.21322976286564455</v>
      </c>
      <c r="F2313" s="2">
        <f t="shared" si="215"/>
        <v>-0.24193419361277707</v>
      </c>
      <c r="G2313" s="2">
        <f t="shared" si="213"/>
        <v>2.8704430747132526E-2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5">
        <f>TITRES_STAT!D2317</f>
        <v>11.891</v>
      </c>
      <c r="C2314" s="2">
        <f t="shared" si="210"/>
        <v>11.557567289448329</v>
      </c>
      <c r="D2314" s="2">
        <f t="shared" si="212"/>
        <v>11.738213986056426</v>
      </c>
      <c r="E2314" s="2">
        <f t="shared" si="211"/>
        <v>-0.18064669660809685</v>
      </c>
      <c r="F2314" s="2">
        <f t="shared" si="215"/>
        <v>-0.22967669421184106</v>
      </c>
      <c r="G2314" s="2">
        <f t="shared" si="213"/>
        <v>4.9029997603744213E-2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5">
        <f>TITRES_STAT!D2318</f>
        <v>12.013</v>
      </c>
      <c r="C2315" s="2">
        <f t="shared" si="210"/>
        <v>11.599480014148586</v>
      </c>
      <c r="D2315" s="2">
        <f t="shared" si="212"/>
        <v>11.758568505607801</v>
      </c>
      <c r="E2315" s="2">
        <f t="shared" si="211"/>
        <v>-0.15908849145921522</v>
      </c>
      <c r="F2315" s="2">
        <f t="shared" si="215"/>
        <v>-0.21555905366131592</v>
      </c>
      <c r="G2315" s="2">
        <f t="shared" si="213"/>
        <v>5.6470562202100699E-2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5">
        <f>TITRES_STAT!D2319</f>
        <v>12.013</v>
      </c>
      <c r="C2316" s="2">
        <f t="shared" si="210"/>
        <v>11.671252319664189</v>
      </c>
      <c r="D2316" s="2">
        <f t="shared" si="212"/>
        <v>11.777415282970185</v>
      </c>
      <c r="E2316" s="2">
        <f t="shared" si="211"/>
        <v>-0.10616296330599617</v>
      </c>
      <c r="F2316" s="2">
        <f t="shared" si="215"/>
        <v>-0.19367983559025198</v>
      </c>
      <c r="G2316" s="2">
        <f t="shared" si="213"/>
        <v>8.7516872284255809E-2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5">
        <f>TITRES_STAT!D2320</f>
        <v>12.241</v>
      </c>
      <c r="C2317" s="2">
        <f t="shared" si="210"/>
        <v>11.745367347408161</v>
      </c>
      <c r="D2317" s="2">
        <f t="shared" si="212"/>
        <v>11.81175489163906</v>
      </c>
      <c r="E2317" s="2">
        <f t="shared" si="211"/>
        <v>-6.6387544230899209E-2</v>
      </c>
      <c r="F2317" s="2">
        <f t="shared" si="215"/>
        <v>-0.16822137731838144</v>
      </c>
      <c r="G2317" s="2">
        <f t="shared" si="213"/>
        <v>0.10183383308748223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5">
        <f>TITRES_STAT!D2321</f>
        <v>12.555</v>
      </c>
      <c r="C2318" s="2">
        <f t="shared" si="210"/>
        <v>11.767772370883828</v>
      </c>
      <c r="D2318" s="2">
        <f t="shared" si="212"/>
        <v>11.866810084850981</v>
      </c>
      <c r="E2318" s="2">
        <f t="shared" si="211"/>
        <v>-9.9037713967152996E-2</v>
      </c>
      <c r="F2318" s="2">
        <f t="shared" si="215"/>
        <v>-0.15438464464813575</v>
      </c>
      <c r="G2318" s="2">
        <f t="shared" si="213"/>
        <v>5.5346930680982759E-2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5">
        <f>TITRES_STAT!D2322</f>
        <v>12.634</v>
      </c>
      <c r="C2319" s="2">
        <f t="shared" ref="C2319:C2382" si="216">$C$4*B2309+C2318*(1-$C$4)</f>
        <v>11.827038159978624</v>
      </c>
      <c r="D2319" s="2">
        <f t="shared" si="212"/>
        <v>11.923638967454613</v>
      </c>
      <c r="E2319" s="2">
        <f t="shared" si="211"/>
        <v>-9.6600807475988759E-2</v>
      </c>
      <c r="F2319" s="2">
        <f t="shared" si="215"/>
        <v>-0.14282787721370635</v>
      </c>
      <c r="G2319" s="2">
        <f t="shared" si="213"/>
        <v>4.6227069737717591E-2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5">
        <f>TITRES_STAT!D2323</f>
        <v>13.028</v>
      </c>
      <c r="C2320" s="2">
        <f t="shared" si="216"/>
        <v>11.877186135366529</v>
      </c>
      <c r="D2320" s="2">
        <f t="shared" si="212"/>
        <v>12.0054434883839</v>
      </c>
      <c r="E2320" s="2">
        <f t="shared" si="211"/>
        <v>-0.1282573530173714</v>
      </c>
      <c r="F2320" s="2">
        <f t="shared" si="215"/>
        <v>-0.13991377237443936</v>
      </c>
      <c r="G2320" s="2">
        <f t="shared" si="213"/>
        <v>1.165641935706796E-2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5">
        <f>TITRES_STAT!D2324</f>
        <v>13.115</v>
      </c>
      <c r="C2321" s="2">
        <f t="shared" si="216"/>
        <v>11.913003653002447</v>
      </c>
      <c r="D2321" s="2">
        <f t="shared" si="212"/>
        <v>12.087632859614722</v>
      </c>
      <c r="E2321" s="2">
        <f t="shared" si="211"/>
        <v>-0.17462920661227521</v>
      </c>
      <c r="F2321" s="2">
        <f t="shared" si="215"/>
        <v>-0.14685685922200653</v>
      </c>
      <c r="G2321" s="2">
        <f t="shared" si="213"/>
        <v>-2.7772347390268681E-2</v>
      </c>
      <c r="H2321" s="2" t="str">
        <f t="shared" si="214"/>
        <v>Hold</v>
      </c>
    </row>
    <row r="2322" spans="1:8" ht="13.5" x14ac:dyDescent="0.25">
      <c r="A2322" s="3">
        <f>TITRES_STAT!B2325</f>
        <v>45383</v>
      </c>
      <c r="B2322" s="5">
        <f>TITRES_STAT!D2325</f>
        <v>13.64</v>
      </c>
      <c r="C2322" s="2">
        <f t="shared" si="216"/>
        <v>11.943310783309762</v>
      </c>
      <c r="D2322" s="2">
        <f t="shared" si="212"/>
        <v>12.202623018161781</v>
      </c>
      <c r="E2322" s="2">
        <f t="shared" si="211"/>
        <v>-0.25931223485201826</v>
      </c>
      <c r="F2322" s="2">
        <f t="shared" si="215"/>
        <v>-0.16934793434800888</v>
      </c>
      <c r="G2322" s="2">
        <f t="shared" si="213"/>
        <v>-8.9964300504009387E-2</v>
      </c>
      <c r="H2322" s="2" t="str">
        <f t="shared" si="214"/>
        <v>Hold</v>
      </c>
    </row>
    <row r="2323" spans="1:8" ht="13.5" x14ac:dyDescent="0.25">
      <c r="A2323" s="3">
        <f>TITRES_STAT!B2326</f>
        <v>45384</v>
      </c>
      <c r="B2323" s="5">
        <f>TITRES_STAT!D2326</f>
        <v>13.29</v>
      </c>
      <c r="C2323" s="2">
        <f t="shared" si="216"/>
        <v>11.928493739723645</v>
      </c>
      <c r="D2323" s="2">
        <f t="shared" si="212"/>
        <v>12.283169461260908</v>
      </c>
      <c r="E2323" s="2">
        <f t="shared" si="211"/>
        <v>-0.35467572153726223</v>
      </c>
      <c r="F2323" s="2">
        <f t="shared" si="215"/>
        <v>-0.20641349178585955</v>
      </c>
      <c r="G2323" s="2">
        <f t="shared" si="213"/>
        <v>-0.14826222975140269</v>
      </c>
      <c r="H2323" s="2" t="str">
        <f t="shared" si="214"/>
        <v>Hold</v>
      </c>
    </row>
    <row r="2324" spans="1:8" ht="13.5" x14ac:dyDescent="0.25">
      <c r="A2324" s="3">
        <f>TITRES_STAT!B2327</f>
        <v>45385</v>
      </c>
      <c r="B2324" s="5">
        <f>TITRES_STAT!D2327</f>
        <v>13.64</v>
      </c>
      <c r="C2324" s="2">
        <f t="shared" si="216"/>
        <v>11.922725472073854</v>
      </c>
      <c r="D2324" s="2">
        <f t="shared" si="212"/>
        <v>12.383675427093433</v>
      </c>
      <c r="E2324" s="2">
        <f t="shared" si="211"/>
        <v>-0.46094995501957925</v>
      </c>
      <c r="F2324" s="2">
        <f t="shared" si="215"/>
        <v>-0.25732078443260348</v>
      </c>
      <c r="G2324" s="2">
        <f t="shared" si="213"/>
        <v>-0.20362917058697577</v>
      </c>
      <c r="H2324" s="2" t="str">
        <f t="shared" si="214"/>
        <v>Hold</v>
      </c>
    </row>
    <row r="2325" spans="1:8" ht="13.5" x14ac:dyDescent="0.25">
      <c r="A2325" s="3">
        <f>TITRES_STAT!B2328</f>
        <v>45386</v>
      </c>
      <c r="B2325" s="5">
        <f>TITRES_STAT!D2328</f>
        <v>13.64</v>
      </c>
      <c r="C2325" s="2">
        <f t="shared" si="216"/>
        <v>11.936613860985569</v>
      </c>
      <c r="D2325" s="2">
        <f t="shared" si="212"/>
        <v>12.476736506567994</v>
      </c>
      <c r="E2325" s="2">
        <f t="shared" si="211"/>
        <v>-0.54012264558242506</v>
      </c>
      <c r="F2325" s="2">
        <f t="shared" si="215"/>
        <v>-0.31388115666256783</v>
      </c>
      <c r="G2325" s="2">
        <f t="shared" si="213"/>
        <v>-0.22624148891985724</v>
      </c>
      <c r="H2325" s="2" t="str">
        <f t="shared" si="214"/>
        <v>Hold</v>
      </c>
    </row>
    <row r="2326" spans="1:8" ht="13.5" x14ac:dyDescent="0.25">
      <c r="A2326" s="3">
        <f>TITRES_STAT!B2329</f>
        <v>45387</v>
      </c>
      <c r="B2326" s="5">
        <f>TITRES_STAT!D2329</f>
        <v>13.64</v>
      </c>
      <c r="C2326" s="2">
        <f t="shared" si="216"/>
        <v>11.948365574680096</v>
      </c>
      <c r="D2326" s="2">
        <f t="shared" si="212"/>
        <v>12.562904172748143</v>
      </c>
      <c r="E2326" s="2">
        <f t="shared" si="211"/>
        <v>-0.61453859806804623</v>
      </c>
      <c r="F2326" s="2">
        <f t="shared" si="215"/>
        <v>-0.37401264494366354</v>
      </c>
      <c r="G2326" s="2">
        <f t="shared" si="213"/>
        <v>-0.24052595312438269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5">
        <f>TITRES_STAT!D2330</f>
        <v>13.64</v>
      </c>
      <c r="C2327" s="2">
        <f t="shared" si="216"/>
        <v>11.993386255498542</v>
      </c>
      <c r="D2327" s="2">
        <f t="shared" si="212"/>
        <v>12.642689048840873</v>
      </c>
      <c r="E2327" s="2">
        <f t="shared" si="211"/>
        <v>-0.64930279334233099</v>
      </c>
      <c r="F2327" s="2">
        <f t="shared" si="215"/>
        <v>-0.4290706746233971</v>
      </c>
      <c r="G2327" s="2">
        <f t="shared" si="213"/>
        <v>-0.22023211871893389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5">
        <f>TITRES_STAT!D2331</f>
        <v>13.64</v>
      </c>
      <c r="C2328" s="2">
        <f t="shared" si="216"/>
        <v>12.079788370037228</v>
      </c>
      <c r="D2328" s="2">
        <f t="shared" si="212"/>
        <v>12.716563934111921</v>
      </c>
      <c r="E2328" s="2">
        <f t="shared" si="211"/>
        <v>-0.63677556407469282</v>
      </c>
      <c r="F2328" s="2">
        <f t="shared" si="215"/>
        <v>-0.47061165251365633</v>
      </c>
      <c r="G2328" s="2">
        <f t="shared" si="213"/>
        <v>-0.16616391156103649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5">
        <f>TITRES_STAT!D2332</f>
        <v>13.736000000000001</v>
      </c>
      <c r="C2329" s="2">
        <f t="shared" si="216"/>
        <v>12.165051697723808</v>
      </c>
      <c r="D2329" s="2">
        <f t="shared" si="212"/>
        <v>12.792077716770297</v>
      </c>
      <c r="E2329" s="2">
        <f t="shared" si="211"/>
        <v>-0.62702601904648958</v>
      </c>
      <c r="F2329" s="2">
        <f t="shared" si="215"/>
        <v>-0.50189452582022298</v>
      </c>
      <c r="G2329" s="2">
        <f t="shared" si="213"/>
        <v>-0.1251314932262666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5">
        <f>TITRES_STAT!D2333</f>
        <v>13.989000000000001</v>
      </c>
      <c r="C2330" s="2">
        <f t="shared" si="216"/>
        <v>12.297812974997068</v>
      </c>
      <c r="D2330" s="2">
        <f t="shared" si="212"/>
        <v>12.880738626639163</v>
      </c>
      <c r="E2330" s="2">
        <f t="shared" si="211"/>
        <v>-0.58292565164209442</v>
      </c>
      <c r="F2330" s="2">
        <f t="shared" si="215"/>
        <v>-0.51810075098459729</v>
      </c>
      <c r="G2330" s="2">
        <f t="shared" si="213"/>
        <v>-6.4824900657497131E-2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5">
        <f>TITRES_STAT!D2334</f>
        <v>14.164</v>
      </c>
      <c r="C2331" s="2">
        <f t="shared" si="216"/>
        <v>12.42353405576675</v>
      </c>
      <c r="D2331" s="2">
        <f t="shared" si="212"/>
        <v>12.975795024665892</v>
      </c>
      <c r="E2331" s="2">
        <f t="shared" si="211"/>
        <v>-0.55226096889914267</v>
      </c>
      <c r="F2331" s="2">
        <f t="shared" si="215"/>
        <v>-0.52493279456750641</v>
      </c>
      <c r="G2331" s="2">
        <f t="shared" si="213"/>
        <v>-2.7328174331636257E-2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5">
        <f>TITRES_STAT!D2335</f>
        <v>14.164</v>
      </c>
      <c r="C2332" s="2">
        <f t="shared" si="216"/>
        <v>12.610682662571865</v>
      </c>
      <c r="D2332" s="2">
        <f t="shared" si="212"/>
        <v>13.063810208023973</v>
      </c>
      <c r="E2332" s="2">
        <f t="shared" ref="E2332:E2395" si="217">C2332-D2332</f>
        <v>-0.45312754545210865</v>
      </c>
      <c r="F2332" s="2">
        <f t="shared" si="215"/>
        <v>-0.5105717447444269</v>
      </c>
      <c r="G2332" s="2">
        <f t="shared" si="213"/>
        <v>5.7444199292318254E-2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5">
        <f>TITRES_STAT!D2336</f>
        <v>14.252000000000001</v>
      </c>
      <c r="C2333" s="2">
        <f t="shared" si="216"/>
        <v>12.715193022176194</v>
      </c>
      <c r="D2333" s="2">
        <f t="shared" ref="D2333:D2396" si="218">$D$4*B2333+(1-$D$4)*D2332</f>
        <v>13.151824266688863</v>
      </c>
      <c r="E2333" s="2">
        <f t="shared" si="217"/>
        <v>-0.4366312445126681</v>
      </c>
      <c r="F2333" s="2">
        <f t="shared" si="215"/>
        <v>-0.49578364469807512</v>
      </c>
      <c r="G2333" s="2">
        <f t="shared" si="213"/>
        <v>5.9152400185407017E-2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5">
        <f>TITRES_STAT!D2337</f>
        <v>14.164</v>
      </c>
      <c r="C2334" s="2">
        <f t="shared" si="216"/>
        <v>12.857471018764473</v>
      </c>
      <c r="D2334" s="2">
        <f t="shared" si="218"/>
        <v>13.226800246934133</v>
      </c>
      <c r="E2334" s="2">
        <f t="shared" si="217"/>
        <v>-0.36932922816965963</v>
      </c>
      <c r="F2334" s="2">
        <f t="shared" si="215"/>
        <v>-0.47049276139239204</v>
      </c>
      <c r="G2334" s="2">
        <f t="shared" si="213"/>
        <v>0.10116353322273242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5">
        <f>TITRES_STAT!D2338</f>
        <v>14.164</v>
      </c>
      <c r="C2335" s="2">
        <f t="shared" si="216"/>
        <v>12.977860092800707</v>
      </c>
      <c r="D2335" s="2">
        <f t="shared" si="218"/>
        <v>13.296222450864938</v>
      </c>
      <c r="E2335" s="2">
        <f t="shared" si="217"/>
        <v>-0.31836235806423119</v>
      </c>
      <c r="F2335" s="2">
        <f t="shared" si="215"/>
        <v>-0.44006668072675986</v>
      </c>
      <c r="G2335" s="2">
        <f t="shared" si="213"/>
        <v>0.12170432266252867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5">
        <f>TITRES_STAT!D2339</f>
        <v>14.164</v>
      </c>
      <c r="C2336" s="2">
        <f t="shared" si="216"/>
        <v>13.079727770831369</v>
      </c>
      <c r="D2336" s="2">
        <f t="shared" si="218"/>
        <v>13.360502269319387</v>
      </c>
      <c r="E2336" s="2">
        <f t="shared" si="217"/>
        <v>-0.28077449848801805</v>
      </c>
      <c r="F2336" s="2">
        <f t="shared" si="215"/>
        <v>-0.40820824427901153</v>
      </c>
      <c r="G2336" s="2">
        <f t="shared" si="213"/>
        <v>0.12743374579099348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5">
        <f>TITRES_STAT!D2340</f>
        <v>13.814</v>
      </c>
      <c r="C2337" s="2">
        <f t="shared" si="216"/>
        <v>13.165923498395774</v>
      </c>
      <c r="D2337" s="2">
        <f t="shared" si="218"/>
        <v>13.394094693814246</v>
      </c>
      <c r="E2337" s="2">
        <f t="shared" si="217"/>
        <v>-0.22817119541847219</v>
      </c>
      <c r="F2337" s="2">
        <f t="shared" si="215"/>
        <v>-0.37220083450690372</v>
      </c>
      <c r="G2337" s="2">
        <f t="shared" si="213"/>
        <v>0.14402963908843153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5">
        <f>TITRES_STAT!D2341</f>
        <v>13.989000000000001</v>
      </c>
      <c r="C2338" s="2">
        <f t="shared" si="216"/>
        <v>13.238858344796425</v>
      </c>
      <c r="D2338" s="2">
        <f t="shared" si="218"/>
        <v>13.438161753531709</v>
      </c>
      <c r="E2338" s="2">
        <f t="shared" si="217"/>
        <v>-0.19930340873528429</v>
      </c>
      <c r="F2338" s="2">
        <f t="shared" si="215"/>
        <v>-0.33762134935257987</v>
      </c>
      <c r="G2338" s="2">
        <f t="shared" si="213"/>
        <v>0.13831794061729558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5">
        <f>TITRES_STAT!D2342</f>
        <v>13.736000000000001</v>
      </c>
      <c r="C2339" s="2">
        <f t="shared" si="216"/>
        <v>13.315341676366206</v>
      </c>
      <c r="D2339" s="2">
        <f t="shared" si="218"/>
        <v>13.460223845862693</v>
      </c>
      <c r="E2339" s="2">
        <f t="shared" si="217"/>
        <v>-0.14488216949648702</v>
      </c>
      <c r="F2339" s="2">
        <f t="shared" si="215"/>
        <v>-0.29907351338136129</v>
      </c>
      <c r="G2339" s="2">
        <f t="shared" si="213"/>
        <v>0.15419134388487427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5">
        <f>TITRES_STAT!D2343</f>
        <v>13.237</v>
      </c>
      <c r="C2340" s="2">
        <f t="shared" si="216"/>
        <v>13.418981418463712</v>
      </c>
      <c r="D2340" s="2">
        <f t="shared" si="218"/>
        <v>13.44368874616916</v>
      </c>
      <c r="E2340" s="2">
        <f t="shared" si="217"/>
        <v>-2.4707327705447923E-2</v>
      </c>
      <c r="F2340" s="2">
        <f t="shared" si="215"/>
        <v>-0.24420027624617863</v>
      </c>
      <c r="G2340" s="2">
        <f t="shared" ref="G2340:G2403" si="219">E2340-F2340</f>
        <v>0.2194929485407307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5">
        <f>TITRES_STAT!D2344</f>
        <v>13.246</v>
      </c>
      <c r="C2341" s="2">
        <f t="shared" si="216"/>
        <v>13.533599661776988</v>
      </c>
      <c r="D2341" s="2">
        <f t="shared" si="218"/>
        <v>13.429045135341815</v>
      </c>
      <c r="E2341" s="2">
        <f t="shared" si="217"/>
        <v>0.10455452643517305</v>
      </c>
      <c r="F2341" s="2">
        <f t="shared" ref="F2341:F2404" si="221">(E2341*(2/(10)))+((1-(2/10))*F2340)</f>
        <v>-0.17444931570990829</v>
      </c>
      <c r="G2341" s="2">
        <f t="shared" si="219"/>
        <v>0.27900384214508134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5">
        <f>TITRES_STAT!D2345</f>
        <v>13.727</v>
      </c>
      <c r="C2342" s="2">
        <f t="shared" si="216"/>
        <v>13.630584329195912</v>
      </c>
      <c r="D2342" s="2">
        <f t="shared" si="218"/>
        <v>13.451115866057236</v>
      </c>
      <c r="E2342" s="2">
        <f t="shared" si="217"/>
        <v>0.17946846313867582</v>
      </c>
      <c r="F2342" s="2">
        <f t="shared" si="221"/>
        <v>-0.10366575994019148</v>
      </c>
      <c r="G2342" s="2">
        <f t="shared" si="219"/>
        <v>0.28313422307886726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5">
        <f>TITRES_STAT!D2346</f>
        <v>13.727</v>
      </c>
      <c r="C2343" s="2">
        <f t="shared" si="216"/>
        <v>13.726186740088849</v>
      </c>
      <c r="D2343" s="2">
        <f t="shared" si="218"/>
        <v>13.471551727830775</v>
      </c>
      <c r="E2343" s="2">
        <f t="shared" si="217"/>
        <v>0.25463501225807406</v>
      </c>
      <c r="F2343" s="2">
        <f t="shared" si="221"/>
        <v>-3.2005605500538367E-2</v>
      </c>
      <c r="G2343" s="2">
        <f t="shared" si="219"/>
        <v>0.28664061775861244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5">
        <f>TITRES_STAT!D2347</f>
        <v>13.727</v>
      </c>
      <c r="C2344" s="2">
        <f t="shared" si="216"/>
        <v>13.793542626229026</v>
      </c>
      <c r="D2344" s="2">
        <f t="shared" si="218"/>
        <v>13.490473822065532</v>
      </c>
      <c r="E2344" s="2">
        <f t="shared" si="217"/>
        <v>0.30306880416349458</v>
      </c>
      <c r="F2344" s="2">
        <f t="shared" si="221"/>
        <v>3.5009276432268227E-2</v>
      </c>
      <c r="G2344" s="2">
        <f t="shared" si="219"/>
        <v>0.26805952773122632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5">
        <f>TITRES_STAT!D2348</f>
        <v>13.377000000000001</v>
      </c>
      <c r="C2345" s="2">
        <f t="shared" si="216"/>
        <v>13.850536068347639</v>
      </c>
      <c r="D2345" s="2">
        <f t="shared" si="218"/>
        <v>13.482068353764381</v>
      </c>
      <c r="E2345" s="2">
        <f t="shared" si="217"/>
        <v>0.36846771458325733</v>
      </c>
      <c r="F2345" s="2">
        <f t="shared" si="221"/>
        <v>0.10170096406246605</v>
      </c>
      <c r="G2345" s="2">
        <f t="shared" si="219"/>
        <v>0.2667667505207913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5">
        <f>TITRES_STAT!D2349</f>
        <v>13.465</v>
      </c>
      <c r="C2346" s="2">
        <f t="shared" si="216"/>
        <v>13.898761288601849</v>
      </c>
      <c r="D2346" s="2">
        <f t="shared" si="218"/>
        <v>13.480804031263315</v>
      </c>
      <c r="E2346" s="2">
        <f t="shared" si="217"/>
        <v>0.41795725733853395</v>
      </c>
      <c r="F2346" s="2">
        <f t="shared" si="221"/>
        <v>0.16495222271767965</v>
      </c>
      <c r="G2346" s="2">
        <f t="shared" si="219"/>
        <v>0.25300503462085433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5">
        <f>TITRES_STAT!D2350</f>
        <v>13.465</v>
      </c>
      <c r="C2347" s="2">
        <f t="shared" si="216"/>
        <v>13.88572109035541</v>
      </c>
      <c r="D2347" s="2">
        <f t="shared" si="218"/>
        <v>13.479633362280847</v>
      </c>
      <c r="E2347" s="2">
        <f t="shared" si="217"/>
        <v>0.40608772807456361</v>
      </c>
      <c r="F2347" s="2">
        <f t="shared" si="221"/>
        <v>0.21317932378905646</v>
      </c>
      <c r="G2347" s="2">
        <f t="shared" si="219"/>
        <v>0.19290840428550715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5">
        <f>TITRES_STAT!D2351</f>
        <v>13.377000000000001</v>
      </c>
      <c r="C2348" s="2">
        <f t="shared" si="216"/>
        <v>13.901610153377655</v>
      </c>
      <c r="D2348" s="2">
        <f t="shared" si="218"/>
        <v>13.472030891000784</v>
      </c>
      <c r="E2348" s="2">
        <f t="shared" si="217"/>
        <v>0.42957926237687083</v>
      </c>
      <c r="F2348" s="2">
        <f t="shared" si="221"/>
        <v>0.25645931150661938</v>
      </c>
      <c r="G2348" s="2">
        <f t="shared" si="219"/>
        <v>0.17311995087025145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5">
        <f>TITRES_STAT!D2352</f>
        <v>13.377000000000001</v>
      </c>
      <c r="C2349" s="2">
        <f t="shared" si="216"/>
        <v>13.876131668242632</v>
      </c>
      <c r="D2349" s="2">
        <f t="shared" si="218"/>
        <v>13.464991565741467</v>
      </c>
      <c r="E2349" s="2">
        <f t="shared" si="217"/>
        <v>0.41114010250116451</v>
      </c>
      <c r="F2349" s="2">
        <f t="shared" si="221"/>
        <v>0.28739546970552843</v>
      </c>
      <c r="G2349" s="2">
        <f t="shared" si="219"/>
        <v>0.12374463279563608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5">
        <f>TITRES_STAT!D2353</f>
        <v>13.971</v>
      </c>
      <c r="C2350" s="2">
        <f t="shared" si="216"/>
        <v>13.777803719282225</v>
      </c>
      <c r="D2350" s="2">
        <f t="shared" si="218"/>
        <v>13.502473671982839</v>
      </c>
      <c r="E2350" s="2">
        <f t="shared" si="217"/>
        <v>0.27533004729938604</v>
      </c>
      <c r="F2350" s="2">
        <f t="shared" si="221"/>
        <v>0.28498238522429997</v>
      </c>
      <c r="G2350" s="2">
        <f t="shared" si="219"/>
        <v>-9.6523379249139341E-3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5">
        <f>TITRES_STAT!D2354</f>
        <v>14.084</v>
      </c>
      <c r="C2351" s="2">
        <f t="shared" si="216"/>
        <v>13.695987762469574</v>
      </c>
      <c r="D2351" s="2">
        <f t="shared" si="218"/>
        <v>13.545549696280405</v>
      </c>
      <c r="E2351" s="2">
        <f t="shared" si="217"/>
        <v>0.15043806618916911</v>
      </c>
      <c r="F2351" s="2">
        <f t="shared" si="221"/>
        <v>0.2580735214172738</v>
      </c>
      <c r="G2351" s="2">
        <f t="shared" si="219"/>
        <v>-0.10763545522810469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5">
        <f>TITRES_STAT!D2355</f>
        <v>13.943</v>
      </c>
      <c r="C2352" s="2">
        <f t="shared" si="216"/>
        <v>13.700758875935794</v>
      </c>
      <c r="D2352" s="2">
        <f t="shared" si="218"/>
        <v>13.574990459518894</v>
      </c>
      <c r="E2352" s="2">
        <f t="shared" si="217"/>
        <v>0.12576841641689995</v>
      </c>
      <c r="F2352" s="2">
        <f t="shared" si="221"/>
        <v>0.23161250041719905</v>
      </c>
      <c r="G2352" s="2">
        <f t="shared" si="219"/>
        <v>-0.1058440840002991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5">
        <f>TITRES_STAT!D2356</f>
        <v>13.943</v>
      </c>
      <c r="C2353" s="2">
        <f t="shared" si="216"/>
        <v>13.704795971945671</v>
      </c>
      <c r="D2353" s="2">
        <f t="shared" si="218"/>
        <v>13.602250425480458</v>
      </c>
      <c r="E2353" s="2">
        <f t="shared" si="217"/>
        <v>0.10254554646521363</v>
      </c>
      <c r="F2353" s="2">
        <f t="shared" si="221"/>
        <v>0.20579910962680198</v>
      </c>
      <c r="G2353" s="2">
        <f t="shared" si="219"/>
        <v>-0.10325356316158835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5">
        <f>TITRES_STAT!D2357</f>
        <v>14.131</v>
      </c>
      <c r="C2354" s="2">
        <f t="shared" si="216"/>
        <v>13.708211976261721</v>
      </c>
      <c r="D2354" s="2">
        <f t="shared" si="218"/>
        <v>13.641417060630054</v>
      </c>
      <c r="E2354" s="2">
        <f t="shared" si="217"/>
        <v>6.6794915631666285E-2</v>
      </c>
      <c r="F2354" s="2">
        <f t="shared" si="221"/>
        <v>0.17799827082777486</v>
      </c>
      <c r="G2354" s="2">
        <f t="shared" si="219"/>
        <v>-0.11120335519610858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5">
        <f>TITRES_STAT!D2358</f>
        <v>14.112</v>
      </c>
      <c r="C2355" s="2">
        <f t="shared" si="216"/>
        <v>13.657256287606071</v>
      </c>
      <c r="D2355" s="2">
        <f t="shared" si="218"/>
        <v>13.676275056138939</v>
      </c>
      <c r="E2355" s="2">
        <f t="shared" si="217"/>
        <v>-1.9018768532868435E-2</v>
      </c>
      <c r="F2355" s="2">
        <f t="shared" si="221"/>
        <v>0.13859486295564621</v>
      </c>
      <c r="G2355" s="2">
        <f t="shared" si="219"/>
        <v>-0.15761363148851465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5">
        <f>TITRES_STAT!D2359</f>
        <v>14.131</v>
      </c>
      <c r="C2356" s="2">
        <f t="shared" si="216"/>
        <v>13.627678397205136</v>
      </c>
      <c r="D2356" s="2">
        <f t="shared" si="218"/>
        <v>13.709958385313833</v>
      </c>
      <c r="E2356" s="2">
        <f t="shared" si="217"/>
        <v>-8.2279988108696855E-2</v>
      </c>
      <c r="F2356" s="2">
        <f t="shared" si="221"/>
        <v>9.4419892742777609E-2</v>
      </c>
      <c r="G2356" s="2">
        <f t="shared" si="219"/>
        <v>-0.17669988085147448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5">
        <f>TITRES_STAT!D2360</f>
        <v>14.131</v>
      </c>
      <c r="C2357" s="2">
        <f t="shared" si="216"/>
        <v>13.602650951481268</v>
      </c>
      <c r="D2357" s="2">
        <f t="shared" si="218"/>
        <v>13.741146653068364</v>
      </c>
      <c r="E2357" s="2">
        <f t="shared" si="217"/>
        <v>-0.13849570158709668</v>
      </c>
      <c r="F2357" s="2">
        <f t="shared" si="221"/>
        <v>4.7836773876802755E-2</v>
      </c>
      <c r="G2357" s="2">
        <f t="shared" si="219"/>
        <v>-0.18633247546389942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5">
        <f>TITRES_STAT!D2361</f>
        <v>14.404</v>
      </c>
      <c r="C2358" s="2">
        <f t="shared" si="216"/>
        <v>13.567935420484149</v>
      </c>
      <c r="D2358" s="2">
        <f t="shared" si="218"/>
        <v>13.790246900989226</v>
      </c>
      <c r="E2358" s="2">
        <f t="shared" si="217"/>
        <v>-0.22231148050507699</v>
      </c>
      <c r="F2358" s="2">
        <f t="shared" si="221"/>
        <v>-6.192876999573195E-3</v>
      </c>
      <c r="G2358" s="2">
        <f t="shared" si="219"/>
        <v>-0.2161186035055038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5">
        <f>TITRES_STAT!D2362</f>
        <v>14.404</v>
      </c>
      <c r="C2359" s="2">
        <f t="shared" si="216"/>
        <v>13.538560740409665</v>
      </c>
      <c r="D2359" s="2">
        <f t="shared" si="218"/>
        <v>13.835710093508542</v>
      </c>
      <c r="E2359" s="2">
        <f t="shared" si="217"/>
        <v>-0.29714935309887736</v>
      </c>
      <c r="F2359" s="2">
        <f t="shared" si="221"/>
        <v>-6.438417221943403E-2</v>
      </c>
      <c r="G2359" s="2">
        <f t="shared" si="219"/>
        <v>-0.23276518087944331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5">
        <f>TITRES_STAT!D2363</f>
        <v>14.131</v>
      </c>
      <c r="C2360" s="2">
        <f t="shared" si="216"/>
        <v>13.605089857269716</v>
      </c>
      <c r="D2360" s="2">
        <f t="shared" si="218"/>
        <v>13.857583419915317</v>
      </c>
      <c r="E2360" s="2">
        <f t="shared" si="217"/>
        <v>-0.25249356264560063</v>
      </c>
      <c r="F2360" s="2">
        <f t="shared" si="221"/>
        <v>-0.10200605030466736</v>
      </c>
      <c r="G2360" s="2">
        <f t="shared" si="219"/>
        <v>-0.15048751234093327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5">
        <f>TITRES_STAT!D2364</f>
        <v>14.131</v>
      </c>
      <c r="C2361" s="2">
        <f t="shared" si="216"/>
        <v>13.678768340766684</v>
      </c>
      <c r="D2361" s="2">
        <f t="shared" si="218"/>
        <v>13.877836499921591</v>
      </c>
      <c r="E2361" s="2">
        <f t="shared" si="217"/>
        <v>-0.19906815915490661</v>
      </c>
      <c r="F2361" s="2">
        <f t="shared" si="221"/>
        <v>-0.12141847207471522</v>
      </c>
      <c r="G2361" s="2">
        <f t="shared" si="219"/>
        <v>-7.764968708019139E-2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5">
        <f>TITRES_STAT!D2365</f>
        <v>14.291</v>
      </c>
      <c r="C2362" s="2">
        <f t="shared" si="216"/>
        <v>13.719419365264116</v>
      </c>
      <c r="D2362" s="2">
        <f t="shared" si="218"/>
        <v>13.908441203631103</v>
      </c>
      <c r="E2362" s="2">
        <f t="shared" si="217"/>
        <v>-0.18902183836698683</v>
      </c>
      <c r="F2362" s="2">
        <f t="shared" si="221"/>
        <v>-0.13493914533316956</v>
      </c>
      <c r="G2362" s="2">
        <f t="shared" si="219"/>
        <v>-5.408269303381727E-2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5">
        <f>TITRES_STAT!D2366</f>
        <v>14.14</v>
      </c>
      <c r="C2363" s="2">
        <f t="shared" si="216"/>
        <v>13.753816385992714</v>
      </c>
      <c r="D2363" s="2">
        <f t="shared" si="218"/>
        <v>13.925593707065836</v>
      </c>
      <c r="E2363" s="2">
        <f t="shared" si="217"/>
        <v>-0.17177732107312238</v>
      </c>
      <c r="F2363" s="2">
        <f t="shared" si="221"/>
        <v>-0.14230678048116013</v>
      </c>
      <c r="G2363" s="2">
        <f t="shared" si="219"/>
        <v>-2.9470540591962247E-2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5">
        <f>TITRES_STAT!D2367</f>
        <v>14.14</v>
      </c>
      <c r="C2364" s="2">
        <f t="shared" si="216"/>
        <v>13.811844634301526</v>
      </c>
      <c r="D2364" s="2">
        <f t="shared" si="218"/>
        <v>13.941475654690588</v>
      </c>
      <c r="E2364" s="2">
        <f t="shared" si="217"/>
        <v>-0.12963102038906271</v>
      </c>
      <c r="F2364" s="2">
        <f t="shared" si="221"/>
        <v>-0.13977162846274066</v>
      </c>
      <c r="G2364" s="2">
        <f t="shared" si="219"/>
        <v>1.0140608073677948E-2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5">
        <f>TITRES_STAT!D2368</f>
        <v>14.31</v>
      </c>
      <c r="C2365" s="2">
        <f t="shared" si="216"/>
        <v>13.858022382870521</v>
      </c>
      <c r="D2365" s="2">
        <f t="shared" si="218"/>
        <v>13.968773754343138</v>
      </c>
      <c r="E2365" s="2">
        <f t="shared" si="217"/>
        <v>-0.11075137147261671</v>
      </c>
      <c r="F2365" s="2">
        <f t="shared" si="221"/>
        <v>-0.13396757706471588</v>
      </c>
      <c r="G2365" s="2">
        <f t="shared" si="219"/>
        <v>2.3216205592099165E-2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5">
        <f>TITRES_STAT!D2369</f>
        <v>14.31</v>
      </c>
      <c r="C2366" s="2">
        <f t="shared" si="216"/>
        <v>13.90001893935198</v>
      </c>
      <c r="D2366" s="2">
        <f t="shared" si="218"/>
        <v>13.994049772539944</v>
      </c>
      <c r="E2366" s="2">
        <f t="shared" si="217"/>
        <v>-9.4030833187963125E-2</v>
      </c>
      <c r="F2366" s="2">
        <f t="shared" si="221"/>
        <v>-0.12598022828936534</v>
      </c>
      <c r="G2366" s="2">
        <f t="shared" si="219"/>
        <v>3.1949395101402212E-2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5">
        <f>TITRES_STAT!D2370</f>
        <v>14.131</v>
      </c>
      <c r="C2367" s="2">
        <f t="shared" si="216"/>
        <v>13.935554487143985</v>
      </c>
      <c r="D2367" s="2">
        <f t="shared" si="218"/>
        <v>14.004194233833282</v>
      </c>
      <c r="E2367" s="2">
        <f t="shared" si="217"/>
        <v>-6.8639746689296288E-2</v>
      </c>
      <c r="F2367" s="2">
        <f t="shared" si="221"/>
        <v>-0.11451213196935153</v>
      </c>
      <c r="G2367" s="2">
        <f t="shared" si="219"/>
        <v>4.5872385280055245E-2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5">
        <f>TITRES_STAT!D2371</f>
        <v>14.131</v>
      </c>
      <c r="C2368" s="2">
        <f t="shared" si="216"/>
        <v>14.007623027583371</v>
      </c>
      <c r="D2368" s="2">
        <f t="shared" si="218"/>
        <v>14.013587253549336</v>
      </c>
      <c r="E2368" s="2">
        <f t="shared" si="217"/>
        <v>-5.9642259659646868E-3</v>
      </c>
      <c r="F2368" s="2">
        <f t="shared" si="221"/>
        <v>-9.2802550768674164E-2</v>
      </c>
      <c r="G2368" s="2">
        <f t="shared" si="219"/>
        <v>8.6838324802709477E-2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5">
        <f>TITRES_STAT!D2372</f>
        <v>14.131</v>
      </c>
      <c r="C2369" s="2">
        <f t="shared" si="216"/>
        <v>14.068604100262853</v>
      </c>
      <c r="D2369" s="2">
        <f t="shared" si="218"/>
        <v>14.022284494027163</v>
      </c>
      <c r="E2369" s="2">
        <f t="shared" si="217"/>
        <v>4.6319606235689648E-2</v>
      </c>
      <c r="F2369" s="2">
        <f t="shared" si="221"/>
        <v>-6.4978119367801401E-2</v>
      </c>
      <c r="G2369" s="2">
        <f t="shared" si="219"/>
        <v>0.11129772560349105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5">
        <f>TITRES_STAT!D2373</f>
        <v>14.31</v>
      </c>
      <c r="C2370" s="2">
        <f t="shared" si="216"/>
        <v>14.078203469453182</v>
      </c>
      <c r="D2370" s="2">
        <f t="shared" si="218"/>
        <v>14.043596753728856</v>
      </c>
      <c r="E2370" s="2">
        <f t="shared" si="217"/>
        <v>3.4606715724326165E-2</v>
      </c>
      <c r="F2370" s="2">
        <f t="shared" si="221"/>
        <v>-4.5061152349375889E-2</v>
      </c>
      <c r="G2370" s="2">
        <f t="shared" si="219"/>
        <v>7.9667868073702047E-2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5">
        <f>TITRES_STAT!D2374</f>
        <v>14.131</v>
      </c>
      <c r="C2371" s="2">
        <f t="shared" si="216"/>
        <v>14.086326012614233</v>
      </c>
      <c r="D2371" s="2">
        <f t="shared" si="218"/>
        <v>14.05007106826746</v>
      </c>
      <c r="E2371" s="2">
        <f t="shared" si="217"/>
        <v>3.6254944346772788E-2</v>
      </c>
      <c r="F2371" s="2">
        <f t="shared" si="221"/>
        <v>-2.8797933010146156E-2</v>
      </c>
      <c r="G2371" s="2">
        <f t="shared" si="219"/>
        <v>6.5052877356918948E-2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5">
        <f>TITRES_STAT!D2375</f>
        <v>14.131</v>
      </c>
      <c r="C2372" s="2">
        <f t="shared" si="216"/>
        <v>14.117814318365889</v>
      </c>
      <c r="D2372" s="2">
        <f t="shared" si="218"/>
        <v>14.056065803951352</v>
      </c>
      <c r="E2372" s="2">
        <f t="shared" si="217"/>
        <v>6.1748514414537325E-2</v>
      </c>
      <c r="F2372" s="2">
        <f t="shared" si="221"/>
        <v>-1.068864352520946E-2</v>
      </c>
      <c r="G2372" s="2">
        <f t="shared" si="219"/>
        <v>7.2437157939746782E-2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5">
        <f>TITRES_STAT!D2376</f>
        <v>14.272</v>
      </c>
      <c r="C2373" s="2">
        <f t="shared" si="216"/>
        <v>14.121227500155753</v>
      </c>
      <c r="D2373" s="2">
        <f t="shared" si="218"/>
        <v>14.072060929584586</v>
      </c>
      <c r="E2373" s="2">
        <f t="shared" si="217"/>
        <v>4.9166570571166801E-2</v>
      </c>
      <c r="F2373" s="2">
        <f t="shared" si="221"/>
        <v>1.2823992940657926E-3</v>
      </c>
      <c r="G2373" s="2">
        <f t="shared" si="219"/>
        <v>4.7884171277101012E-2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5">
        <f>TITRES_STAT!D2377</f>
        <v>14.272</v>
      </c>
      <c r="C2374" s="2">
        <f t="shared" si="216"/>
        <v>14.124115577054868</v>
      </c>
      <c r="D2374" s="2">
        <f t="shared" si="218"/>
        <v>14.086871231096838</v>
      </c>
      <c r="E2374" s="2">
        <f t="shared" si="217"/>
        <v>3.7244345958029612E-2</v>
      </c>
      <c r="F2374" s="2">
        <f t="shared" si="221"/>
        <v>8.4747886268585568E-3</v>
      </c>
      <c r="G2374" s="2">
        <f t="shared" si="219"/>
        <v>2.8769557331171057E-2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5">
        <f>TITRES_STAT!D2378</f>
        <v>14.31</v>
      </c>
      <c r="C2375" s="2">
        <f t="shared" si="216"/>
        <v>14.152713180584888</v>
      </c>
      <c r="D2375" s="2">
        <f t="shared" si="218"/>
        <v>14.103399288052628</v>
      </c>
      <c r="E2375" s="2">
        <f t="shared" si="217"/>
        <v>4.9313892532259374E-2</v>
      </c>
      <c r="F2375" s="2">
        <f t="shared" si="221"/>
        <v>1.664260940793872E-2</v>
      </c>
      <c r="G2375" s="2">
        <f t="shared" si="219"/>
        <v>3.2671283124320653E-2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5">
        <f>TITRES_STAT!D2379</f>
        <v>14.131</v>
      </c>
      <c r="C2376" s="2">
        <f t="shared" si="216"/>
        <v>14.176911152802598</v>
      </c>
      <c r="D2376" s="2">
        <f t="shared" si="218"/>
        <v>14.105443785233916</v>
      </c>
      <c r="E2376" s="2">
        <f t="shared" si="217"/>
        <v>7.1467367568681439E-2</v>
      </c>
      <c r="F2376" s="2">
        <f t="shared" si="221"/>
        <v>2.7607561040087266E-2</v>
      </c>
      <c r="G2376" s="2">
        <f t="shared" si="219"/>
        <v>4.385980652859417E-2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5">
        <f>TITRES_STAT!D2380</f>
        <v>14.131</v>
      </c>
      <c r="C2377" s="2">
        <f t="shared" si="216"/>
        <v>14.169847898525276</v>
      </c>
      <c r="D2377" s="2">
        <f t="shared" si="218"/>
        <v>14.107336838179553</v>
      </c>
      <c r="E2377" s="2">
        <f t="shared" si="217"/>
        <v>6.2511060345723735E-2</v>
      </c>
      <c r="F2377" s="2">
        <f t="shared" si="221"/>
        <v>3.4588260901214557E-2</v>
      </c>
      <c r="G2377" s="2">
        <f t="shared" si="219"/>
        <v>2.7922799444509178E-2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5">
        <f>TITRES_STAT!D2381</f>
        <v>14.131</v>
      </c>
      <c r="C2378" s="2">
        <f t="shared" si="216"/>
        <v>14.163871298752156</v>
      </c>
      <c r="D2378" s="2">
        <f t="shared" si="218"/>
        <v>14.109089664981068</v>
      </c>
      <c r="E2378" s="2">
        <f t="shared" si="217"/>
        <v>5.4781633771087357E-2</v>
      </c>
      <c r="F2378" s="2">
        <f t="shared" si="221"/>
        <v>3.8626935475189118E-2</v>
      </c>
      <c r="G2378" s="2">
        <f t="shared" si="219"/>
        <v>1.6154698295898239E-2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5">
        <f>TITRES_STAT!D2382</f>
        <v>14.31</v>
      </c>
      <c r="C2379" s="2">
        <f t="shared" si="216"/>
        <v>14.15881417586721</v>
      </c>
      <c r="D2379" s="2">
        <f t="shared" si="218"/>
        <v>14.123971912019508</v>
      </c>
      <c r="E2379" s="2">
        <f t="shared" si="217"/>
        <v>3.4842263847702171E-2</v>
      </c>
      <c r="F2379" s="2">
        <f t="shared" si="221"/>
        <v>3.7870001149691732E-2</v>
      </c>
      <c r="G2379" s="2">
        <f t="shared" si="219"/>
        <v>-3.0277373019895609E-3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5">
        <f>TITRES_STAT!D2383</f>
        <v>14.263</v>
      </c>
      <c r="C2380" s="2">
        <f t="shared" si="216"/>
        <v>14.182073533426101</v>
      </c>
      <c r="D2380" s="2">
        <f t="shared" si="218"/>
        <v>14.134270288906951</v>
      </c>
      <c r="E2380" s="2">
        <f t="shared" si="217"/>
        <v>4.7803244519149857E-2</v>
      </c>
      <c r="F2380" s="2">
        <f t="shared" si="221"/>
        <v>3.9856649823583362E-2</v>
      </c>
      <c r="G2380" s="2">
        <f t="shared" si="219"/>
        <v>7.9465946955664946E-3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5">
        <f>TITRES_STAT!D2384</f>
        <v>14.263</v>
      </c>
      <c r="C2381" s="2">
        <f t="shared" si="216"/>
        <v>14.174216066745164</v>
      </c>
      <c r="D2381" s="2">
        <f t="shared" si="218"/>
        <v>14.143805823061992</v>
      </c>
      <c r="E2381" s="2">
        <f t="shared" si="217"/>
        <v>3.0410243683171245E-2</v>
      </c>
      <c r="F2381" s="2">
        <f t="shared" si="221"/>
        <v>3.7967368595500942E-2</v>
      </c>
      <c r="G2381" s="2">
        <f t="shared" si="219"/>
        <v>-7.5571249123296963E-3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5">
        <f>TITRES_STAT!D2385</f>
        <v>14.272</v>
      </c>
      <c r="C2382" s="2">
        <f t="shared" si="216"/>
        <v>14.167567441092061</v>
      </c>
      <c r="D2382" s="2">
        <f t="shared" si="218"/>
        <v>14.153301688020363</v>
      </c>
      <c r="E2382" s="2">
        <f t="shared" si="217"/>
        <v>1.4265753071697418E-2</v>
      </c>
      <c r="F2382" s="2">
        <f t="shared" si="221"/>
        <v>3.3227045490740237E-2</v>
      </c>
      <c r="G2382" s="2">
        <f t="shared" si="219"/>
        <v>-1.8961292419042819E-2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5">
        <f>TITRES_STAT!D2386</f>
        <v>14.319000000000001</v>
      </c>
      <c r="C2383" s="2">
        <f t="shared" ref="C2383:C2446" si="222">$C$4*B2373+C2382*(1-$C$4)</f>
        <v>14.183633988616359</v>
      </c>
      <c r="D2383" s="2">
        <f t="shared" si="218"/>
        <v>14.165575637055891</v>
      </c>
      <c r="E2383" s="2">
        <f t="shared" si="217"/>
        <v>1.8058351560467756E-2</v>
      </c>
      <c r="F2383" s="2">
        <f t="shared" si="221"/>
        <v>3.0193306704685743E-2</v>
      </c>
      <c r="G2383" s="2">
        <f t="shared" si="219"/>
        <v>-1.2134955144217988E-2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5">
        <f>TITRES_STAT!D2387</f>
        <v>14.272</v>
      </c>
      <c r="C2384" s="2">
        <f t="shared" si="222"/>
        <v>14.197228759598458</v>
      </c>
      <c r="D2384" s="2">
        <f t="shared" si="218"/>
        <v>14.173458923199899</v>
      </c>
      <c r="E2384" s="2">
        <f t="shared" si="217"/>
        <v>2.3769836398559008E-2</v>
      </c>
      <c r="F2384" s="2">
        <f t="shared" si="221"/>
        <v>2.8908612643460396E-2</v>
      </c>
      <c r="G2384" s="2">
        <f t="shared" si="219"/>
        <v>-5.1387762449013885E-3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5">
        <f>TITRES_STAT!D2388</f>
        <v>14.319000000000001</v>
      </c>
      <c r="C2385" s="2">
        <f t="shared" si="222"/>
        <v>14.214578181198695</v>
      </c>
      <c r="D2385" s="2">
        <f t="shared" si="218"/>
        <v>14.184239743703611</v>
      </c>
      <c r="E2385" s="2">
        <f t="shared" si="217"/>
        <v>3.0338437495084136E-2</v>
      </c>
      <c r="F2385" s="2">
        <f t="shared" si="221"/>
        <v>2.9194577613785144E-2</v>
      </c>
      <c r="G2385" s="2">
        <f t="shared" si="219"/>
        <v>1.1438598812989927E-3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5">
        <f>TITRES_STAT!D2389</f>
        <v>14.272</v>
      </c>
      <c r="C2386" s="2">
        <f t="shared" si="222"/>
        <v>14.20171999947582</v>
      </c>
      <c r="D2386" s="2">
        <f t="shared" si="218"/>
        <v>14.19074050342927</v>
      </c>
      <c r="E2386" s="2">
        <f t="shared" si="217"/>
        <v>1.0979496046550352E-2</v>
      </c>
      <c r="F2386" s="2">
        <f t="shared" si="221"/>
        <v>2.5551561300338185E-2</v>
      </c>
      <c r="G2386" s="2">
        <f t="shared" si="219"/>
        <v>-1.4572065253787833E-2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5">
        <f>TITRES_STAT!D2390</f>
        <v>14.319000000000001</v>
      </c>
      <c r="C2387" s="2">
        <f t="shared" si="222"/>
        <v>14.190839999556463</v>
      </c>
      <c r="D2387" s="2">
        <f t="shared" si="218"/>
        <v>14.200241206878953</v>
      </c>
      <c r="E2387" s="2">
        <f t="shared" si="217"/>
        <v>-9.4012073224902792E-3</v>
      </c>
      <c r="F2387" s="2">
        <f t="shared" si="221"/>
        <v>1.8561007575772493E-2</v>
      </c>
      <c r="G2387" s="2">
        <f t="shared" si="219"/>
        <v>-2.7962214898262772E-2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5">
        <f>TITRES_STAT!D2391</f>
        <v>14.414</v>
      </c>
      <c r="C2388" s="2">
        <f t="shared" si="222"/>
        <v>14.181633845778546</v>
      </c>
      <c r="D2388" s="2">
        <f t="shared" si="218"/>
        <v>14.216075191554586</v>
      </c>
      <c r="E2388" s="2">
        <f t="shared" si="217"/>
        <v>-3.4441345776039967E-2</v>
      </c>
      <c r="F2388" s="2">
        <f t="shared" si="221"/>
        <v>7.9605369054100011E-3</v>
      </c>
      <c r="G2388" s="2">
        <f t="shared" si="219"/>
        <v>-4.2401882681449968E-2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5">
        <f>TITRES_STAT!D2392</f>
        <v>14.414</v>
      </c>
      <c r="C2389" s="2">
        <f t="shared" si="222"/>
        <v>14.201382484889539</v>
      </c>
      <c r="D2389" s="2">
        <f t="shared" si="218"/>
        <v>14.230736288476468</v>
      </c>
      <c r="E2389" s="2">
        <f t="shared" si="217"/>
        <v>-2.9353803586928962E-2</v>
      </c>
      <c r="F2389" s="2">
        <f t="shared" si="221"/>
        <v>4.9766880694220895E-4</v>
      </c>
      <c r="G2389" s="2">
        <f t="shared" si="219"/>
        <v>-2.9851472393871169E-2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5">
        <f>TITRES_STAT!D2393</f>
        <v>14.414</v>
      </c>
      <c r="C2390" s="2">
        <f t="shared" si="222"/>
        <v>14.21086210259884</v>
      </c>
      <c r="D2390" s="2">
        <f t="shared" si="218"/>
        <v>14.244311378218951</v>
      </c>
      <c r="E2390" s="2">
        <f t="shared" si="217"/>
        <v>-3.3449275620110797E-2</v>
      </c>
      <c r="F2390" s="2">
        <f t="shared" si="221"/>
        <v>-6.2917200784683922E-3</v>
      </c>
      <c r="G2390" s="2">
        <f t="shared" si="219"/>
        <v>-2.7157555541642404E-2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5">
        <f>TITRES_STAT!D2394</f>
        <v>14.461</v>
      </c>
      <c r="C2391" s="2">
        <f t="shared" si="222"/>
        <v>14.218883317583634</v>
      </c>
      <c r="D2391" s="2">
        <f t="shared" si="218"/>
        <v>14.26036238723977</v>
      </c>
      <c r="E2391" s="2">
        <f t="shared" si="217"/>
        <v>-4.1479069656135792E-2</v>
      </c>
      <c r="F2391" s="2">
        <f t="shared" si="221"/>
        <v>-1.3329189994001872E-2</v>
      </c>
      <c r="G2391" s="2">
        <f t="shared" si="219"/>
        <v>-2.814987966213392E-2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5">
        <f>TITRES_STAT!D2395</f>
        <v>14.319000000000001</v>
      </c>
      <c r="C2392" s="2">
        <f t="shared" si="222"/>
        <v>14.227055114878461</v>
      </c>
      <c r="D2392" s="2">
        <f t="shared" si="218"/>
        <v>14.264705914110898</v>
      </c>
      <c r="E2392" s="2">
        <f t="shared" si="217"/>
        <v>-3.7650799232437748E-2</v>
      </c>
      <c r="F2392" s="2">
        <f t="shared" si="221"/>
        <v>-1.8193511841689047E-2</v>
      </c>
      <c r="G2392" s="2">
        <f t="shared" si="219"/>
        <v>-1.9457287390748701E-2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5">
        <f>TITRES_STAT!D2396</f>
        <v>14.319000000000001</v>
      </c>
      <c r="C2393" s="2">
        <f t="shared" si="222"/>
        <v>14.241200481820236</v>
      </c>
      <c r="D2393" s="2">
        <f t="shared" si="218"/>
        <v>14.268727698250832</v>
      </c>
      <c r="E2393" s="2">
        <f t="shared" si="217"/>
        <v>-2.7527216430595303E-2</v>
      </c>
      <c r="F2393" s="2">
        <f t="shared" si="221"/>
        <v>-2.00602527594703E-2</v>
      </c>
      <c r="G2393" s="2">
        <f t="shared" si="219"/>
        <v>-7.4669636711250029E-3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5">
        <f>TITRES_STAT!D2397</f>
        <v>14.319000000000001</v>
      </c>
      <c r="C2394" s="2">
        <f t="shared" si="222"/>
        <v>14.245938869232509</v>
      </c>
      <c r="D2394" s="2">
        <f t="shared" si="218"/>
        <v>14.272451572454473</v>
      </c>
      <c r="E2394" s="2">
        <f t="shared" si="217"/>
        <v>-2.6512703221964529E-2</v>
      </c>
      <c r="F2394" s="2">
        <f t="shared" si="221"/>
        <v>-2.1350742851969147E-2</v>
      </c>
      <c r="G2394" s="2">
        <f t="shared" si="219"/>
        <v>-5.1619603699953817E-3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5">
        <f>TITRES_STAT!D2398</f>
        <v>14.319000000000001</v>
      </c>
      <c r="C2395" s="2">
        <f t="shared" si="222"/>
        <v>14.257179043196739</v>
      </c>
      <c r="D2395" s="2">
        <f t="shared" si="218"/>
        <v>14.275899604124511</v>
      </c>
      <c r="E2395" s="2">
        <f t="shared" si="217"/>
        <v>-1.8720560927771857E-2</v>
      </c>
      <c r="F2395" s="2">
        <f t="shared" si="221"/>
        <v>-2.0824706467129691E-2</v>
      </c>
      <c r="G2395" s="2">
        <f t="shared" si="219"/>
        <v>2.1041455393578344E-3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5">
        <f>TITRES_STAT!D2399</f>
        <v>14.319000000000001</v>
      </c>
      <c r="C2396" s="2">
        <f t="shared" si="222"/>
        <v>14.259459190397241</v>
      </c>
      <c r="D2396" s="2">
        <f t="shared" si="218"/>
        <v>14.279092226041215</v>
      </c>
      <c r="E2396" s="2">
        <f t="shared" ref="E2396:E2459" si="223">C2396-D2396</f>
        <v>-1.9633035643973784E-2</v>
      </c>
      <c r="F2396" s="2">
        <f t="shared" si="221"/>
        <v>-2.0586372302498511E-2</v>
      </c>
      <c r="G2396" s="2">
        <f t="shared" si="219"/>
        <v>9.5333665852472688E-4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5">
        <f>TITRES_STAT!D2400</f>
        <v>14.263</v>
      </c>
      <c r="C2397" s="2">
        <f t="shared" si="222"/>
        <v>14.268619314951511</v>
      </c>
      <c r="D2397" s="2">
        <f t="shared" ref="D2397:D2460" si="224">$D$4*B2397+(1-$D$4)*D2396</f>
        <v>14.277900209297421</v>
      </c>
      <c r="E2397" s="2">
        <f t="shared" si="223"/>
        <v>-9.2808943459097293E-3</v>
      </c>
      <c r="F2397" s="2">
        <f t="shared" si="221"/>
        <v>-1.8325276711180755E-2</v>
      </c>
      <c r="G2397" s="2">
        <f t="shared" si="219"/>
        <v>9.0443823652710253E-3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5">
        <f>TITRES_STAT!D2401</f>
        <v>14.461</v>
      </c>
      <c r="C2398" s="2">
        <f t="shared" si="222"/>
        <v>14.29098557418974</v>
      </c>
      <c r="D2398" s="2">
        <f t="shared" si="224"/>
        <v>14.291463156756873</v>
      </c>
      <c r="E2398" s="2">
        <f t="shared" si="223"/>
        <v>-4.7758256713237301E-4</v>
      </c>
      <c r="F2398" s="2">
        <f t="shared" si="221"/>
        <v>-1.475573788237108E-2</v>
      </c>
      <c r="G2398" s="2">
        <f t="shared" si="219"/>
        <v>1.4278155315238707E-2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5">
        <f>TITRES_STAT!D2402</f>
        <v>14.461</v>
      </c>
      <c r="C2399" s="2">
        <f t="shared" si="222"/>
        <v>14.309910870468242</v>
      </c>
      <c r="D2399" s="2">
        <f t="shared" si="224"/>
        <v>14.304021441441549</v>
      </c>
      <c r="E2399" s="2">
        <f t="shared" si="223"/>
        <v>5.8894290266930938E-3</v>
      </c>
      <c r="F2399" s="2">
        <f t="shared" si="221"/>
        <v>-1.0626704500558247E-2</v>
      </c>
      <c r="G2399" s="2">
        <f t="shared" si="219"/>
        <v>1.6516133527251342E-2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5">
        <f>TITRES_STAT!D2403</f>
        <v>14.188000000000001</v>
      </c>
      <c r="C2400" s="2">
        <f t="shared" si="222"/>
        <v>14.325924582703896</v>
      </c>
      <c r="D2400" s="2">
        <f t="shared" si="224"/>
        <v>14.295427260594026</v>
      </c>
      <c r="E2400" s="2">
        <f t="shared" si="223"/>
        <v>3.0497322109869884E-2</v>
      </c>
      <c r="F2400" s="2">
        <f t="shared" si="221"/>
        <v>-2.4018991784726211E-3</v>
      </c>
      <c r="G2400" s="2">
        <f t="shared" si="219"/>
        <v>3.2899221288342509E-2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5">
        <f>TITRES_STAT!D2404</f>
        <v>14.131</v>
      </c>
      <c r="C2401" s="2">
        <f t="shared" si="222"/>
        <v>14.346705416134066</v>
      </c>
      <c r="D2401" s="2">
        <f t="shared" si="224"/>
        <v>14.283247463512987</v>
      </c>
      <c r="E2401" s="2">
        <f t="shared" si="223"/>
        <v>6.3457952621078562E-2</v>
      </c>
      <c r="F2401" s="2">
        <f t="shared" si="221"/>
        <v>1.0770071181437616E-2</v>
      </c>
      <c r="G2401" s="2">
        <f t="shared" si="219"/>
        <v>5.2687881439640948E-2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5">
        <f>TITRES_STAT!D2405</f>
        <v>14.188000000000001</v>
      </c>
      <c r="C2402" s="2">
        <f t="shared" si="222"/>
        <v>14.342443044421131</v>
      </c>
      <c r="D2402" s="2">
        <f t="shared" si="224"/>
        <v>14.276192095845358</v>
      </c>
      <c r="E2402" s="2">
        <f t="shared" si="223"/>
        <v>6.6250948575772739E-2</v>
      </c>
      <c r="F2402" s="2">
        <f t="shared" si="221"/>
        <v>2.1866246660304643E-2</v>
      </c>
      <c r="G2402" s="2">
        <f t="shared" si="219"/>
        <v>4.4384701915468096E-2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5">
        <f>TITRES_STAT!D2406</f>
        <v>14.188000000000001</v>
      </c>
      <c r="C2403" s="2">
        <f t="shared" si="222"/>
        <v>14.338836422202494</v>
      </c>
      <c r="D2403" s="2">
        <f t="shared" si="224"/>
        <v>14.269659348004961</v>
      </c>
      <c r="E2403" s="2">
        <f t="shared" si="223"/>
        <v>6.9177074197533273E-2</v>
      </c>
      <c r="F2403" s="2">
        <f t="shared" si="221"/>
        <v>3.1328412167750369E-2</v>
      </c>
      <c r="G2403" s="2">
        <f t="shared" si="219"/>
        <v>3.7848662029782904E-2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5">
        <f>TITRES_STAT!D2407</f>
        <v>14.366</v>
      </c>
      <c r="C2404" s="2">
        <f t="shared" si="222"/>
        <v>14.335784664940572</v>
      </c>
      <c r="D2404" s="2">
        <f t="shared" si="224"/>
        <v>14.276795692597185</v>
      </c>
      <c r="E2404" s="2">
        <f t="shared" si="223"/>
        <v>5.8988972343387402E-2</v>
      </c>
      <c r="F2404" s="2">
        <f t="shared" si="221"/>
        <v>3.6860524202877776E-2</v>
      </c>
      <c r="G2404" s="2">
        <f t="shared" ref="G2404:G2467" si="225">E2404-F2404</f>
        <v>2.2128448140509627E-2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5">
        <f>TITRES_STAT!D2408</f>
        <v>14.084</v>
      </c>
      <c r="C2405" s="2">
        <f t="shared" si="222"/>
        <v>14.33320240879587</v>
      </c>
      <c r="D2405" s="2">
        <f t="shared" si="224"/>
        <v>14.262514530182578</v>
      </c>
      <c r="E2405" s="2">
        <f t="shared" si="223"/>
        <v>7.0687878613291844E-2</v>
      </c>
      <c r="F2405" s="2">
        <f t="shared" ref="F2405:F2468" si="227">(E2405*(2/(10)))+((1-(2/10))*F2404)</f>
        <v>4.3625995084960595E-2</v>
      </c>
      <c r="G2405" s="2">
        <f t="shared" si="225"/>
        <v>2.7061883528331249E-2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5">
        <f>TITRES_STAT!D2409</f>
        <v>14.366</v>
      </c>
      <c r="C2406" s="2">
        <f t="shared" si="222"/>
        <v>14.331017422827273</v>
      </c>
      <c r="D2406" s="2">
        <f t="shared" si="224"/>
        <v>14.270180120539424</v>
      </c>
      <c r="E2406" s="2">
        <f t="shared" si="223"/>
        <v>6.0837302287849226E-2</v>
      </c>
      <c r="F2406" s="2">
        <f t="shared" si="227"/>
        <v>4.7068256525538324E-2</v>
      </c>
      <c r="G2406" s="2">
        <f t="shared" si="225"/>
        <v>1.3769045762310902E-2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5">
        <f>TITRES_STAT!D2410</f>
        <v>14.131</v>
      </c>
      <c r="C2407" s="2">
        <f t="shared" si="222"/>
        <v>14.320553203930769</v>
      </c>
      <c r="D2407" s="2">
        <f t="shared" si="224"/>
        <v>14.259870481980949</v>
      </c>
      <c r="E2407" s="2">
        <f t="shared" si="223"/>
        <v>6.0682721949820717E-2</v>
      </c>
      <c r="F2407" s="2">
        <f t="shared" si="227"/>
        <v>4.9791149610394804E-2</v>
      </c>
      <c r="G2407" s="2">
        <f t="shared" si="225"/>
        <v>1.0891572339425913E-2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5">
        <f>TITRES_STAT!D2411</f>
        <v>14.225</v>
      </c>
      <c r="C2408" s="2">
        <f t="shared" si="222"/>
        <v>14.342160403326035</v>
      </c>
      <c r="D2408" s="2">
        <f t="shared" si="224"/>
        <v>14.257287483315693</v>
      </c>
      <c r="E2408" s="2">
        <f t="shared" si="223"/>
        <v>8.4872920010342412E-2</v>
      </c>
      <c r="F2408" s="2">
        <f t="shared" si="227"/>
        <v>5.6807503690384328E-2</v>
      </c>
      <c r="G2408" s="2">
        <f t="shared" si="225"/>
        <v>2.8065416319958084E-2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5">
        <f>TITRES_STAT!D2412</f>
        <v>14.319000000000001</v>
      </c>
      <c r="C2409" s="2">
        <f t="shared" si="222"/>
        <v>14.360443418198953</v>
      </c>
      <c r="D2409" s="2">
        <f t="shared" si="224"/>
        <v>14.261858780847863</v>
      </c>
      <c r="E2409" s="2">
        <f t="shared" si="223"/>
        <v>9.858463735108991E-2</v>
      </c>
      <c r="F2409" s="2">
        <f t="shared" si="227"/>
        <v>6.5162930422525453E-2</v>
      </c>
      <c r="G2409" s="2">
        <f t="shared" si="225"/>
        <v>3.3421706928564457E-2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5">
        <f>TITRES_STAT!D2413</f>
        <v>14.319000000000001</v>
      </c>
      <c r="C2410" s="2">
        <f t="shared" si="222"/>
        <v>14.333913661552959</v>
      </c>
      <c r="D2410" s="2">
        <f t="shared" si="224"/>
        <v>14.266091463748021</v>
      </c>
      <c r="E2410" s="2">
        <f t="shared" si="223"/>
        <v>6.7822197804938256E-2</v>
      </c>
      <c r="F2410" s="2">
        <f t="shared" si="227"/>
        <v>6.5694783899008014E-2</v>
      </c>
      <c r="G2410" s="2">
        <f t="shared" si="225"/>
        <v>2.1274139059302422E-3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5">
        <f>TITRES_STAT!D2414</f>
        <v>14.319000000000001</v>
      </c>
      <c r="C2411" s="2">
        <f t="shared" si="222"/>
        <v>14.302696175160197</v>
      </c>
      <c r="D2411" s="2">
        <f t="shared" si="224"/>
        <v>14.2700106145815</v>
      </c>
      <c r="E2411" s="2">
        <f t="shared" si="223"/>
        <v>3.2685560578697093E-2</v>
      </c>
      <c r="F2411" s="2">
        <f t="shared" si="227"/>
        <v>5.9092939234945838E-2</v>
      </c>
      <c r="G2411" s="2">
        <f t="shared" si="225"/>
        <v>-2.6407378656248745E-2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5">
        <f>TITRES_STAT!D2415</f>
        <v>14.319000000000001</v>
      </c>
      <c r="C2412" s="2">
        <f t="shared" si="222"/>
        <v>14.285050609750936</v>
      </c>
      <c r="D2412" s="2">
        <f t="shared" si="224"/>
        <v>14.273639457945832</v>
      </c>
      <c r="E2412" s="2">
        <f t="shared" si="223"/>
        <v>1.1411151805104325E-2</v>
      </c>
      <c r="F2412" s="2">
        <f t="shared" si="227"/>
        <v>4.9556581748977535E-2</v>
      </c>
      <c r="G2412" s="2">
        <f t="shared" si="225"/>
        <v>-3.814542994387321E-2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5">
        <f>TITRES_STAT!D2416</f>
        <v>14.319000000000001</v>
      </c>
      <c r="C2413" s="2">
        <f t="shared" si="222"/>
        <v>14.270119746712329</v>
      </c>
      <c r="D2413" s="2">
        <f t="shared" si="224"/>
        <v>14.276999498097991</v>
      </c>
      <c r="E2413" s="2">
        <f t="shared" si="223"/>
        <v>-6.879751385662658E-3</v>
      </c>
      <c r="F2413" s="2">
        <f t="shared" si="227"/>
        <v>3.8269315122049501E-2</v>
      </c>
      <c r="G2413" s="2">
        <f t="shared" si="225"/>
        <v>-4.5149066507712159E-2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5">
        <f>TITRES_STAT!D2417</f>
        <v>13.877000000000001</v>
      </c>
      <c r="C2414" s="2">
        <f t="shared" si="222"/>
        <v>14.284870554910432</v>
      </c>
      <c r="D2414" s="2">
        <f t="shared" si="224"/>
        <v>14.247369905646288</v>
      </c>
      <c r="E2414" s="2">
        <f t="shared" si="223"/>
        <v>3.7500649264144315E-2</v>
      </c>
      <c r="F2414" s="2">
        <f t="shared" si="227"/>
        <v>3.8115581950468463E-2</v>
      </c>
      <c r="G2414" s="2">
        <f t="shared" si="225"/>
        <v>-6.1493268632414888E-4</v>
      </c>
      <c r="H2414" s="2" t="str">
        <f t="shared" si="226"/>
        <v>Hold</v>
      </c>
    </row>
    <row r="2415" spans="1:8" ht="13.5" x14ac:dyDescent="0.25">
      <c r="A2415" s="3">
        <f>TITRES_STAT!B2418</f>
        <v>45523</v>
      </c>
      <c r="B2415" s="5">
        <f>TITRES_STAT!D2418</f>
        <v>14.272</v>
      </c>
      <c r="C2415" s="2">
        <f t="shared" si="222"/>
        <v>14.25396739261652</v>
      </c>
      <c r="D2415" s="2">
        <f t="shared" si="224"/>
        <v>14.249194357079896</v>
      </c>
      <c r="E2415" s="2">
        <f t="shared" si="223"/>
        <v>4.7730355366244481E-3</v>
      </c>
      <c r="F2415" s="2">
        <f t="shared" si="227"/>
        <v>3.1447072667699659E-2</v>
      </c>
      <c r="G2415" s="2">
        <f t="shared" si="225"/>
        <v>-2.6674037131075211E-2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5">
        <f>TITRES_STAT!D2419</f>
        <v>14.272</v>
      </c>
      <c r="C2416" s="2">
        <f t="shared" si="222"/>
        <v>14.271203178367823</v>
      </c>
      <c r="D2416" s="2">
        <f t="shared" si="224"/>
        <v>14.250883663962867</v>
      </c>
      <c r="E2416" s="2">
        <f t="shared" si="223"/>
        <v>2.0319514404956607E-2</v>
      </c>
      <c r="F2416" s="2">
        <f t="shared" si="227"/>
        <v>2.9221561015151051E-2</v>
      </c>
      <c r="G2416" s="2">
        <f t="shared" si="225"/>
        <v>-8.9020466101944438E-3</v>
      </c>
      <c r="H2416" s="2" t="str">
        <f t="shared" si="226"/>
        <v>Hold</v>
      </c>
    </row>
    <row r="2417" spans="1:8" ht="13.5" x14ac:dyDescent="0.25">
      <c r="A2417" s="3">
        <f>TITRES_STAT!B2420</f>
        <v>45525</v>
      </c>
      <c r="B2417" s="5">
        <f>TITRES_STAT!D2420</f>
        <v>14.272</v>
      </c>
      <c r="C2417" s="2">
        <f t="shared" si="222"/>
        <v>14.249633458618927</v>
      </c>
      <c r="D2417" s="2">
        <f t="shared" si="224"/>
        <v>14.252447837002654</v>
      </c>
      <c r="E2417" s="2">
        <f t="shared" si="223"/>
        <v>-2.8143783837268899E-3</v>
      </c>
      <c r="F2417" s="2">
        <f t="shared" si="227"/>
        <v>2.2814373135375463E-2</v>
      </c>
      <c r="G2417" s="2">
        <f t="shared" si="225"/>
        <v>-2.5628751519102353E-2</v>
      </c>
      <c r="H2417" s="2" t="str">
        <f t="shared" si="226"/>
        <v>Hold</v>
      </c>
    </row>
    <row r="2418" spans="1:8" ht="13.5" x14ac:dyDescent="0.25">
      <c r="A2418" s="3">
        <f>TITRES_STAT!B2421</f>
        <v>45526</v>
      </c>
      <c r="B2418" s="5">
        <f>TITRES_STAT!D2421</f>
        <v>14.272</v>
      </c>
      <c r="C2418" s="2">
        <f t="shared" si="222"/>
        <v>14.245843695754477</v>
      </c>
      <c r="D2418" s="2">
        <f t="shared" si="224"/>
        <v>14.253896145372828</v>
      </c>
      <c r="E2418" s="2">
        <f t="shared" si="223"/>
        <v>-8.052449618350721E-3</v>
      </c>
      <c r="F2418" s="2">
        <f t="shared" si="227"/>
        <v>1.6641008584630228E-2</v>
      </c>
      <c r="G2418" s="2">
        <f t="shared" si="225"/>
        <v>-2.4693458202980949E-2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5">
        <f>TITRES_STAT!D2422</f>
        <v>14.131</v>
      </c>
      <c r="C2419" s="2">
        <f t="shared" si="222"/>
        <v>14.25709851179225</v>
      </c>
      <c r="D2419" s="2">
        <f t="shared" si="224"/>
        <v>14.244792727197064</v>
      </c>
      <c r="E2419" s="2">
        <f t="shared" si="223"/>
        <v>1.2305784595186608E-2</v>
      </c>
      <c r="F2419" s="2">
        <f t="shared" si="227"/>
        <v>1.5773963786741504E-2</v>
      </c>
      <c r="G2419" s="2">
        <f t="shared" si="225"/>
        <v>-3.4681791915548953E-3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5">
        <f>TITRES_STAT!D2423</f>
        <v>14.131</v>
      </c>
      <c r="C2420" s="2">
        <f t="shared" si="222"/>
        <v>14.266621817670366</v>
      </c>
      <c r="D2420" s="2">
        <f t="shared" si="224"/>
        <v>14.236363636293579</v>
      </c>
      <c r="E2420" s="2">
        <f t="shared" si="223"/>
        <v>3.0258181376787263E-2</v>
      </c>
      <c r="F2420" s="2">
        <f t="shared" si="227"/>
        <v>1.8670807304750656E-2</v>
      </c>
      <c r="G2420" s="2">
        <f t="shared" si="225"/>
        <v>1.1587374072036607E-2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5">
        <f>TITRES_STAT!D2424</f>
        <v>14.272</v>
      </c>
      <c r="C2421" s="2">
        <f t="shared" si="222"/>
        <v>14.274679999567233</v>
      </c>
      <c r="D2421" s="2">
        <f t="shared" si="224"/>
        <v>14.239003366938499</v>
      </c>
      <c r="E2421" s="2">
        <f t="shared" si="223"/>
        <v>3.5676632628733884E-2</v>
      </c>
      <c r="F2421" s="2">
        <f t="shared" si="227"/>
        <v>2.2071972369547305E-2</v>
      </c>
      <c r="G2421" s="2">
        <f t="shared" si="225"/>
        <v>1.360466025918658E-2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5">
        <f>TITRES_STAT!D2425</f>
        <v>14.272</v>
      </c>
      <c r="C2422" s="2">
        <f t="shared" si="222"/>
        <v>14.281498461172273</v>
      </c>
      <c r="D2422" s="2">
        <f t="shared" si="224"/>
        <v>14.241447561980092</v>
      </c>
      <c r="E2422" s="2">
        <f t="shared" si="223"/>
        <v>4.0050899192181078E-2</v>
      </c>
      <c r="F2422" s="2">
        <f t="shared" si="227"/>
        <v>2.5667757734074061E-2</v>
      </c>
      <c r="G2422" s="2">
        <f t="shared" si="225"/>
        <v>1.4383141458107016E-2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5">
        <f>TITRES_STAT!D2426</f>
        <v>14.282</v>
      </c>
      <c r="C2423" s="2">
        <f t="shared" si="222"/>
        <v>14.28726792868423</v>
      </c>
      <c r="D2423" s="2">
        <f t="shared" si="224"/>
        <v>14.244451446277862</v>
      </c>
      <c r="E2423" s="2">
        <f t="shared" si="223"/>
        <v>4.2816482406367484E-2</v>
      </c>
      <c r="F2423" s="2">
        <f t="shared" si="227"/>
        <v>2.9097502668532747E-2</v>
      </c>
      <c r="G2423" s="2">
        <f t="shared" si="225"/>
        <v>1.3718979737834737E-2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5">
        <f>TITRES_STAT!D2427</f>
        <v>14.329000000000001</v>
      </c>
      <c r="C2424" s="2">
        <f t="shared" si="222"/>
        <v>14.224149785809733</v>
      </c>
      <c r="D2424" s="2">
        <f t="shared" si="224"/>
        <v>14.250714302109131</v>
      </c>
      <c r="E2424" s="2">
        <f t="shared" si="223"/>
        <v>-2.6564516299398377E-2</v>
      </c>
      <c r="F2424" s="2">
        <f t="shared" si="227"/>
        <v>1.7965098874946524E-2</v>
      </c>
      <c r="G2424" s="2">
        <f t="shared" si="225"/>
        <v>-4.4529615174344901E-2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5">
        <f>TITRES_STAT!D2428</f>
        <v>14.461</v>
      </c>
      <c r="C2425" s="2">
        <f t="shared" si="222"/>
        <v>14.231511357223621</v>
      </c>
      <c r="D2425" s="2">
        <f t="shared" si="224"/>
        <v>14.266291020471417</v>
      </c>
      <c r="E2425" s="2">
        <f t="shared" si="223"/>
        <v>-3.4779663247796577E-2</v>
      </c>
      <c r="F2425" s="2">
        <f t="shared" si="227"/>
        <v>7.4161464503979032E-3</v>
      </c>
      <c r="G2425" s="2">
        <f t="shared" si="225"/>
        <v>-4.2195809698194482E-2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5">
        <f>TITRES_STAT!D2429</f>
        <v>14.507999999999999</v>
      </c>
      <c r="C2426" s="2">
        <f t="shared" si="222"/>
        <v>14.237740379189217</v>
      </c>
      <c r="D2426" s="2">
        <f t="shared" si="224"/>
        <v>14.284195389325387</v>
      </c>
      <c r="E2426" s="2">
        <f t="shared" si="223"/>
        <v>-4.645501013616915E-2</v>
      </c>
      <c r="F2426" s="2">
        <f t="shared" si="227"/>
        <v>-3.358084866915508E-3</v>
      </c>
      <c r="G2426" s="2">
        <f t="shared" si="225"/>
        <v>-4.3096925269253641E-2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5">
        <f>TITRES_STAT!D2430</f>
        <v>14.706</v>
      </c>
      <c r="C2427" s="2">
        <f t="shared" si="222"/>
        <v>14.243011090083185</v>
      </c>
      <c r="D2427" s="2">
        <f t="shared" si="224"/>
        <v>14.315440175301283</v>
      </c>
      <c r="E2427" s="2">
        <f t="shared" si="223"/>
        <v>-7.2429085218098876E-2</v>
      </c>
      <c r="F2427" s="2">
        <f t="shared" si="227"/>
        <v>-1.7172284937152182E-2</v>
      </c>
      <c r="G2427" s="2">
        <f t="shared" si="225"/>
        <v>-5.5256800280946691E-2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5">
        <f>TITRES_STAT!D2431</f>
        <v>15.064</v>
      </c>
      <c r="C2428" s="2">
        <f t="shared" si="222"/>
        <v>14.24747092237808</v>
      </c>
      <c r="D2428" s="2">
        <f t="shared" si="224"/>
        <v>14.370889051204893</v>
      </c>
      <c r="E2428" s="2">
        <f t="shared" si="223"/>
        <v>-0.12341812882681324</v>
      </c>
      <c r="F2428" s="2">
        <f t="shared" si="227"/>
        <v>-3.8421453715084396E-2</v>
      </c>
      <c r="G2428" s="2">
        <f t="shared" si="225"/>
        <v>-8.4996675111728842E-2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5">
        <f>TITRES_STAT!D2432</f>
        <v>15.073</v>
      </c>
      <c r="C2429" s="2">
        <f t="shared" si="222"/>
        <v>14.229552318935298</v>
      </c>
      <c r="D2429" s="2">
        <f t="shared" si="224"/>
        <v>14.422897269634159</v>
      </c>
      <c r="E2429" s="2">
        <f t="shared" si="223"/>
        <v>-0.1933449506988616</v>
      </c>
      <c r="F2429" s="2">
        <f t="shared" si="227"/>
        <v>-6.9406153111839841E-2</v>
      </c>
      <c r="G2429" s="2">
        <f t="shared" si="225"/>
        <v>-0.12393879758702175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5">
        <f>TITRES_STAT!D2433</f>
        <v>15.082000000000001</v>
      </c>
      <c r="C2430" s="2">
        <f t="shared" si="222"/>
        <v>14.214390423714484</v>
      </c>
      <c r="D2430" s="2">
        <f t="shared" si="224"/>
        <v>14.471719694105703</v>
      </c>
      <c r="E2430" s="2">
        <f t="shared" si="223"/>
        <v>-0.25732927039121911</v>
      </c>
      <c r="F2430" s="2">
        <f t="shared" si="227"/>
        <v>-0.1069907765677157</v>
      </c>
      <c r="G2430" s="2">
        <f t="shared" si="225"/>
        <v>-0.15033849382350339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5">
        <f>TITRES_STAT!D2434</f>
        <v>15.544</v>
      </c>
      <c r="C2431" s="2">
        <f t="shared" si="222"/>
        <v>14.223253435450717</v>
      </c>
      <c r="D2431" s="2">
        <f t="shared" si="224"/>
        <v>14.551147864912689</v>
      </c>
      <c r="E2431" s="2">
        <f t="shared" si="223"/>
        <v>-0.32789442946197234</v>
      </c>
      <c r="F2431" s="2">
        <f t="shared" si="227"/>
        <v>-0.15117150714656702</v>
      </c>
      <c r="G2431" s="2">
        <f t="shared" si="225"/>
        <v>-0.17672292231540532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5">
        <f>TITRES_STAT!D2435</f>
        <v>15.685</v>
      </c>
      <c r="C2432" s="2">
        <f t="shared" si="222"/>
        <v>14.230752906919838</v>
      </c>
      <c r="D2432" s="2">
        <f t="shared" si="224"/>
        <v>14.635136911956193</v>
      </c>
      <c r="E2432" s="2">
        <f t="shared" si="223"/>
        <v>-0.40438400503635563</v>
      </c>
      <c r="F2432" s="2">
        <f t="shared" si="227"/>
        <v>-0.20181400672452476</v>
      </c>
      <c r="G2432" s="2">
        <f t="shared" si="225"/>
        <v>-0.20256999831183087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5">
        <f>TITRES_STAT!D2436</f>
        <v>15.271000000000001</v>
      </c>
      <c r="C2433" s="2">
        <f t="shared" si="222"/>
        <v>14.238637075086016</v>
      </c>
      <c r="D2433" s="2">
        <f t="shared" si="224"/>
        <v>14.682237881440919</v>
      </c>
      <c r="E2433" s="2">
        <f t="shared" si="223"/>
        <v>-0.44360080635490284</v>
      </c>
      <c r="F2433" s="2">
        <f t="shared" si="227"/>
        <v>-0.25017136665060041</v>
      </c>
      <c r="G2433" s="2">
        <f t="shared" si="225"/>
        <v>-0.19342943970430243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5">
        <f>TITRES_STAT!D2437</f>
        <v>15.28</v>
      </c>
      <c r="C2434" s="2">
        <f t="shared" si="222"/>
        <v>14.252539063534321</v>
      </c>
      <c r="D2434" s="2">
        <f t="shared" si="224"/>
        <v>14.72651655688974</v>
      </c>
      <c r="E2434" s="2">
        <f t="shared" si="223"/>
        <v>-0.47397749335541839</v>
      </c>
      <c r="F2434" s="2">
        <f t="shared" si="227"/>
        <v>-0.29493259199156402</v>
      </c>
      <c r="G2434" s="2">
        <f t="shared" si="225"/>
        <v>-0.17904490136385437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5">
        <f>TITRES_STAT!D2438</f>
        <v>15.365</v>
      </c>
      <c r="C2435" s="2">
        <f t="shared" si="222"/>
        <v>14.284609976836734</v>
      </c>
      <c r="D2435" s="2">
        <f t="shared" si="224"/>
        <v>14.773811626749758</v>
      </c>
      <c r="E2435" s="2">
        <f t="shared" si="223"/>
        <v>-0.48920164991302428</v>
      </c>
      <c r="F2435" s="2">
        <f t="shared" si="227"/>
        <v>-0.33378640357585609</v>
      </c>
      <c r="G2435" s="2">
        <f t="shared" si="225"/>
        <v>-0.15541524633716819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5">
        <f>TITRES_STAT!D2439</f>
        <v>15.911</v>
      </c>
      <c r="C2436" s="2">
        <f t="shared" si="222"/>
        <v>14.318977672708005</v>
      </c>
      <c r="D2436" s="2">
        <f t="shared" si="224"/>
        <v>14.858047802546071</v>
      </c>
      <c r="E2436" s="2">
        <f t="shared" si="223"/>
        <v>-0.53907012983806624</v>
      </c>
      <c r="F2436" s="2">
        <f t="shared" si="227"/>
        <v>-0.37484314882829811</v>
      </c>
      <c r="G2436" s="2">
        <f t="shared" si="225"/>
        <v>-0.16422698100976812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5">
        <f>TITRES_STAT!D2440</f>
        <v>15.901999999999999</v>
      </c>
      <c r="C2437" s="2">
        <f t="shared" si="222"/>
        <v>14.378519569214467</v>
      </c>
      <c r="D2437" s="2">
        <f t="shared" si="224"/>
        <v>14.935377594950067</v>
      </c>
      <c r="E2437" s="2">
        <f t="shared" si="223"/>
        <v>-0.55685802573560039</v>
      </c>
      <c r="F2437" s="2">
        <f t="shared" si="227"/>
        <v>-0.41124612420975859</v>
      </c>
      <c r="G2437" s="2">
        <f t="shared" si="225"/>
        <v>-0.1456119015258418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5">
        <f>TITRES_STAT!D2441</f>
        <v>15.544</v>
      </c>
      <c r="C2438" s="2">
        <f t="shared" si="222"/>
        <v>14.483978097027626</v>
      </c>
      <c r="D2438" s="2">
        <f t="shared" si="224"/>
        <v>14.980460736064877</v>
      </c>
      <c r="E2438" s="2">
        <f t="shared" si="223"/>
        <v>-0.49648263903725187</v>
      </c>
      <c r="F2438" s="2">
        <f t="shared" si="227"/>
        <v>-0.42829342717525731</v>
      </c>
      <c r="G2438" s="2">
        <f t="shared" si="225"/>
        <v>-6.8189211861994559E-2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5">
        <f>TITRES_STAT!D2442</f>
        <v>15.920999999999999</v>
      </c>
      <c r="C2439" s="2">
        <f t="shared" si="222"/>
        <v>14.574596851331068</v>
      </c>
      <c r="D2439" s="2">
        <f t="shared" si="224"/>
        <v>15.050130311171184</v>
      </c>
      <c r="E2439" s="2">
        <f t="shared" si="223"/>
        <v>-0.47553345984011663</v>
      </c>
      <c r="F2439" s="2">
        <f t="shared" si="227"/>
        <v>-0.43774143370822921</v>
      </c>
      <c r="G2439" s="2">
        <f t="shared" si="225"/>
        <v>-3.7792026131887424E-2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5">
        <f>TITRES_STAT!D2443</f>
        <v>15.920999999999999</v>
      </c>
      <c r="C2440" s="2">
        <f t="shared" si="222"/>
        <v>14.652658874203212</v>
      </c>
      <c r="D2440" s="2">
        <f t="shared" si="224"/>
        <v>15.114639177010357</v>
      </c>
      <c r="E2440" s="2">
        <f t="shared" si="223"/>
        <v>-0.46198030280714519</v>
      </c>
      <c r="F2440" s="2">
        <f t="shared" si="227"/>
        <v>-0.44258920752801245</v>
      </c>
      <c r="G2440" s="2">
        <f t="shared" si="225"/>
        <v>-1.9391095279132742E-2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5">
        <f>TITRES_STAT!D2444</f>
        <v>15.920999999999999</v>
      </c>
      <c r="C2441" s="2">
        <f t="shared" si="222"/>
        <v>14.789788278171947</v>
      </c>
      <c r="D2441" s="2">
        <f t="shared" si="224"/>
        <v>15.174369608342921</v>
      </c>
      <c r="E2441" s="2">
        <f t="shared" si="223"/>
        <v>-0.38458133017097396</v>
      </c>
      <c r="F2441" s="2">
        <f t="shared" si="227"/>
        <v>-0.43098763205660473</v>
      </c>
      <c r="G2441" s="2">
        <f t="shared" si="225"/>
        <v>4.6406301885630774E-2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5">
        <f>TITRES_STAT!D2445</f>
        <v>15.544</v>
      </c>
      <c r="C2442" s="2">
        <f t="shared" si="222"/>
        <v>14.927513158453186</v>
      </c>
      <c r="D2442" s="2">
        <f t="shared" si="224"/>
        <v>15.201749637354558</v>
      </c>
      <c r="E2442" s="2">
        <f t="shared" si="223"/>
        <v>-0.27423647890137204</v>
      </c>
      <c r="F2442" s="2">
        <f t="shared" si="227"/>
        <v>-0.3996374014255582</v>
      </c>
      <c r="G2442" s="2">
        <f t="shared" si="225"/>
        <v>0.12540092252418616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5">
        <f>TITRES_STAT!D2446</f>
        <v>15.525</v>
      </c>
      <c r="C2443" s="2">
        <f t="shared" si="222"/>
        <v>14.980357287921926</v>
      </c>
      <c r="D2443" s="2">
        <f t="shared" si="224"/>
        <v>15.225694108661628</v>
      </c>
      <c r="E2443" s="2">
        <f t="shared" si="223"/>
        <v>-0.24533682073970198</v>
      </c>
      <c r="F2443" s="2">
        <f t="shared" si="227"/>
        <v>-0.36877728528838699</v>
      </c>
      <c r="G2443" s="2">
        <f t="shared" si="225"/>
        <v>0.12344046454868501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5">
        <f>TITRES_STAT!D2447</f>
        <v>15.544</v>
      </c>
      <c r="C2444" s="2">
        <f t="shared" si="222"/>
        <v>15.026456166703168</v>
      </c>
      <c r="D2444" s="2">
        <f t="shared" si="224"/>
        <v>15.249272322834841</v>
      </c>
      <c r="E2444" s="2">
        <f t="shared" si="223"/>
        <v>-0.22281615613167283</v>
      </c>
      <c r="F2444" s="2">
        <f t="shared" si="227"/>
        <v>-0.3395850594570442</v>
      </c>
      <c r="G2444" s="2">
        <f t="shared" si="225"/>
        <v>0.11676890332537138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5">
        <f>TITRES_STAT!D2448</f>
        <v>15.920999999999999</v>
      </c>
      <c r="C2445" s="2">
        <f t="shared" si="222"/>
        <v>15.07853983336422</v>
      </c>
      <c r="D2445" s="2">
        <f t="shared" si="224"/>
        <v>15.29902992855078</v>
      </c>
      <c r="E2445" s="2">
        <f t="shared" si="223"/>
        <v>-0.22049009518656071</v>
      </c>
      <c r="F2445" s="2">
        <f t="shared" si="227"/>
        <v>-0.31576606660294754</v>
      </c>
      <c r="G2445" s="2">
        <f t="shared" si="225"/>
        <v>9.5275971416386829E-2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5">
        <f>TITRES_STAT!D2449</f>
        <v>15.544</v>
      </c>
      <c r="C2446" s="2">
        <f t="shared" si="222"/>
        <v>15.206610628231262</v>
      </c>
      <c r="D2446" s="2">
        <f t="shared" si="224"/>
        <v>15.317175859769241</v>
      </c>
      <c r="E2446" s="2">
        <f t="shared" si="223"/>
        <v>-0.11056523153797926</v>
      </c>
      <c r="F2446" s="2">
        <f t="shared" si="227"/>
        <v>-0.27472589958995391</v>
      </c>
      <c r="G2446" s="2">
        <f t="shared" si="225"/>
        <v>0.16416066805197466</v>
      </c>
      <c r="H2446" s="2" t="str">
        <f t="shared" si="226"/>
        <v>Sell</v>
      </c>
    </row>
    <row r="2447" spans="1:8" ht="13.5" x14ac:dyDescent="0.25">
      <c r="A2447" s="3">
        <f>TITRES_STAT!B2450</f>
        <v>45567</v>
      </c>
      <c r="B2447" s="5">
        <f>TITRES_STAT!D2450</f>
        <v>15.920999999999999</v>
      </c>
      <c r="C2447" s="2">
        <f t="shared" ref="C2447:C2510" si="228">$C$4*B2437+C2446*(1-$C$4)</f>
        <v>15.313593608503375</v>
      </c>
      <c r="D2447" s="2">
        <f t="shared" si="224"/>
        <v>15.36190357386041</v>
      </c>
      <c r="E2447" s="2">
        <f t="shared" si="223"/>
        <v>-4.8309965357034912E-2</v>
      </c>
      <c r="F2447" s="2">
        <f t="shared" si="227"/>
        <v>-0.22944271274337011</v>
      </c>
      <c r="G2447" s="2">
        <f t="shared" si="225"/>
        <v>0.1811327473863352</v>
      </c>
      <c r="H2447" s="2" t="str">
        <f t="shared" si="226"/>
        <v>Sell</v>
      </c>
    </row>
    <row r="2448" spans="1:8" ht="13.5" x14ac:dyDescent="0.25">
      <c r="A2448" s="3">
        <f>TITRES_STAT!B2451</f>
        <v>45568</v>
      </c>
      <c r="B2448" s="5">
        <f>TITRES_STAT!D2451</f>
        <v>15.874000000000001</v>
      </c>
      <c r="C2448" s="2">
        <f t="shared" si="228"/>
        <v>15.349040745656701</v>
      </c>
      <c r="D2448" s="2">
        <f t="shared" si="224"/>
        <v>15.399836642463342</v>
      </c>
      <c r="E2448" s="2">
        <f t="shared" si="223"/>
        <v>-5.0795896806640428E-2</v>
      </c>
      <c r="F2448" s="2">
        <f t="shared" si="227"/>
        <v>-0.19371334955602421</v>
      </c>
      <c r="G2448" s="2">
        <f t="shared" si="225"/>
        <v>0.14291745274938378</v>
      </c>
      <c r="H2448" s="2" t="str">
        <f t="shared" si="226"/>
        <v>Sell</v>
      </c>
    </row>
    <row r="2449" spans="1:8" ht="13.5" x14ac:dyDescent="0.25">
      <c r="A2449" s="3">
        <f>TITRES_STAT!B2452</f>
        <v>45569</v>
      </c>
      <c r="B2449" s="5">
        <f>TITRES_STAT!D2452</f>
        <v>15.874000000000001</v>
      </c>
      <c r="C2449" s="2">
        <f t="shared" si="228"/>
        <v>15.43703447709413</v>
      </c>
      <c r="D2449" s="2">
        <f t="shared" si="224"/>
        <v>15.434959854132725</v>
      </c>
      <c r="E2449" s="2">
        <f t="shared" si="223"/>
        <v>2.0746229614054812E-3</v>
      </c>
      <c r="F2449" s="2">
        <f t="shared" si="227"/>
        <v>-0.15455575505253827</v>
      </c>
      <c r="G2449" s="2">
        <f t="shared" si="225"/>
        <v>0.15663037801394375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5">
        <f>TITRES_STAT!D2453</f>
        <v>15.544</v>
      </c>
      <c r="C2450" s="2">
        <f t="shared" si="228"/>
        <v>15.511490711387342</v>
      </c>
      <c r="D2450" s="2">
        <f t="shared" si="224"/>
        <v>15.443036901974747</v>
      </c>
      <c r="E2450" s="2">
        <f t="shared" si="223"/>
        <v>6.845380941259549E-2</v>
      </c>
      <c r="F2450" s="2">
        <f t="shared" si="227"/>
        <v>-0.10995384215951153</v>
      </c>
      <c r="G2450" s="2">
        <f t="shared" si="225"/>
        <v>0.17840765157210703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5">
        <f>TITRES_STAT!D2454</f>
        <v>15.554</v>
      </c>
      <c r="C2451" s="2">
        <f t="shared" si="228"/>
        <v>15.574492140404676</v>
      </c>
      <c r="D2451" s="2">
        <f t="shared" si="224"/>
        <v>15.451256390717358</v>
      </c>
      <c r="E2451" s="2">
        <f t="shared" si="223"/>
        <v>0.12323574968731776</v>
      </c>
      <c r="F2451" s="2">
        <f t="shared" si="227"/>
        <v>-6.3315923790145667E-2</v>
      </c>
      <c r="G2451" s="2">
        <f t="shared" si="225"/>
        <v>0.18655167347746343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5">
        <f>TITRES_STAT!D2455</f>
        <v>15.874000000000001</v>
      </c>
      <c r="C2452" s="2">
        <f t="shared" si="228"/>
        <v>15.569801041880879</v>
      </c>
      <c r="D2452" s="2">
        <f t="shared" si="224"/>
        <v>15.482570732145703</v>
      </c>
      <c r="E2452" s="2">
        <f t="shared" si="223"/>
        <v>8.7230309735176093E-2</v>
      </c>
      <c r="F2452" s="2">
        <f t="shared" si="227"/>
        <v>-3.3206677085081314E-2</v>
      </c>
      <c r="G2452" s="2">
        <f t="shared" si="225"/>
        <v>0.12043698682025741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5">
        <f>TITRES_STAT!D2456</f>
        <v>15.874000000000001</v>
      </c>
      <c r="C2453" s="2">
        <f t="shared" si="228"/>
        <v>15.562908573899207</v>
      </c>
      <c r="D2453" s="2">
        <f t="shared" si="224"/>
        <v>15.511565492727502</v>
      </c>
      <c r="E2453" s="2">
        <f t="shared" si="223"/>
        <v>5.1343081171705052E-2</v>
      </c>
      <c r="F2453" s="2">
        <f t="shared" si="227"/>
        <v>-1.6296725433724041E-2</v>
      </c>
      <c r="G2453" s="2">
        <f t="shared" si="225"/>
        <v>6.7639806605429093E-2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5">
        <f>TITRES_STAT!D2457</f>
        <v>15.544</v>
      </c>
      <c r="C2454" s="2">
        <f t="shared" si="228"/>
        <v>15.559999562530098</v>
      </c>
      <c r="D2454" s="2">
        <f t="shared" si="224"/>
        <v>15.513968048821763</v>
      </c>
      <c r="E2454" s="2">
        <f t="shared" si="223"/>
        <v>4.6031513708335581E-2</v>
      </c>
      <c r="F2454" s="2">
        <f t="shared" si="227"/>
        <v>-3.8310776053121168E-3</v>
      </c>
      <c r="G2454" s="2">
        <f t="shared" si="225"/>
        <v>4.9862591313647696E-2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5">
        <f>TITRES_STAT!D2458</f>
        <v>15.874000000000001</v>
      </c>
      <c r="C2455" s="2">
        <f t="shared" si="228"/>
        <v>15.615538091371622</v>
      </c>
      <c r="D2455" s="2">
        <f t="shared" si="224"/>
        <v>15.540637082242373</v>
      </c>
      <c r="E2455" s="2">
        <f t="shared" si="223"/>
        <v>7.4901009129249019E-2</v>
      </c>
      <c r="F2455" s="2">
        <f t="shared" si="227"/>
        <v>1.191533974160011E-2</v>
      </c>
      <c r="G2455" s="2">
        <f t="shared" si="225"/>
        <v>6.2985669387648907E-2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5">
        <f>TITRES_STAT!D2459</f>
        <v>15.554</v>
      </c>
      <c r="C2456" s="2">
        <f t="shared" si="228"/>
        <v>15.604532231160604</v>
      </c>
      <c r="D2456" s="2">
        <f t="shared" si="224"/>
        <v>15.541626928002197</v>
      </c>
      <c r="E2456" s="2">
        <f t="shared" si="223"/>
        <v>6.2905303158407477E-2</v>
      </c>
      <c r="F2456" s="2">
        <f t="shared" si="227"/>
        <v>2.2113332424961586E-2</v>
      </c>
      <c r="G2456" s="2">
        <f t="shared" si="225"/>
        <v>4.0791970733445891E-2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5">
        <f>TITRES_STAT!D2460</f>
        <v>15.846</v>
      </c>
      <c r="C2457" s="2">
        <f t="shared" si="228"/>
        <v>15.65321958021282</v>
      </c>
      <c r="D2457" s="2">
        <f t="shared" si="224"/>
        <v>15.564173081483515</v>
      </c>
      <c r="E2457" s="2">
        <f t="shared" si="223"/>
        <v>8.9046498729304702E-2</v>
      </c>
      <c r="F2457" s="2">
        <f t="shared" si="227"/>
        <v>3.5499965685830207E-2</v>
      </c>
      <c r="G2457" s="2">
        <f t="shared" si="225"/>
        <v>5.3546533043474495E-2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5">
        <f>TITRES_STAT!D2461</f>
        <v>15.874000000000001</v>
      </c>
      <c r="C2458" s="2">
        <f t="shared" si="228"/>
        <v>15.687185798641618</v>
      </c>
      <c r="D2458" s="2">
        <f t="shared" si="224"/>
        <v>15.587123223595846</v>
      </c>
      <c r="E2458" s="2">
        <f t="shared" si="223"/>
        <v>0.10006257504577221</v>
      </c>
      <c r="F2458" s="2">
        <f t="shared" si="227"/>
        <v>4.8412487557818608E-2</v>
      </c>
      <c r="G2458" s="2">
        <f t="shared" si="225"/>
        <v>5.1650087487953598E-2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5">
        <f>TITRES_STAT!D2462</f>
        <v>15.544</v>
      </c>
      <c r="C2459" s="2">
        <f t="shared" si="228"/>
        <v>15.715926445004447</v>
      </c>
      <c r="D2459" s="2">
        <f t="shared" si="224"/>
        <v>15.583928910736896</v>
      </c>
      <c r="E2459" s="2">
        <f t="shared" si="223"/>
        <v>0.13199753426755123</v>
      </c>
      <c r="F2459" s="2">
        <f t="shared" si="227"/>
        <v>6.5129496899765132E-2</v>
      </c>
      <c r="G2459" s="2">
        <f t="shared" si="225"/>
        <v>6.6868037367786098E-2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5">
        <f>TITRES_STAT!D2463</f>
        <v>15.864000000000001</v>
      </c>
      <c r="C2460" s="2">
        <f t="shared" si="228"/>
        <v>15.689476222696072</v>
      </c>
      <c r="D2460" s="2">
        <f t="shared" si="224"/>
        <v>15.604674917348978</v>
      </c>
      <c r="E2460" s="2">
        <f t="shared" ref="E2460:E2523" si="229">C2460-D2460</f>
        <v>8.4801305347093958E-2</v>
      </c>
      <c r="F2460" s="2">
        <f t="shared" si="227"/>
        <v>6.9063858589230906E-2</v>
      </c>
      <c r="G2460" s="2">
        <f t="shared" si="225"/>
        <v>1.5737446757863052E-2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5">
        <f>TITRES_STAT!D2464</f>
        <v>15.855</v>
      </c>
      <c r="C2461" s="2">
        <f t="shared" si="228"/>
        <v>15.668633726896676</v>
      </c>
      <c r="D2461" s="2">
        <f t="shared" ref="D2461:D2524" si="230">$D$4*B2461+(1-$D$4)*D2460</f>
        <v>15.623217516063869</v>
      </c>
      <c r="E2461" s="2">
        <f t="shared" si="229"/>
        <v>4.5416210832806669E-2</v>
      </c>
      <c r="F2461" s="2">
        <f t="shared" si="227"/>
        <v>6.4334329037946059E-2</v>
      </c>
      <c r="G2461" s="2">
        <f t="shared" si="225"/>
        <v>-1.8918118205139389E-2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5">
        <f>TITRES_STAT!D2465</f>
        <v>15.93</v>
      </c>
      <c r="C2462" s="2">
        <f t="shared" si="228"/>
        <v>15.700228538143342</v>
      </c>
      <c r="D2462" s="2">
        <f t="shared" si="230"/>
        <v>15.645942144503582</v>
      </c>
      <c r="E2462" s="2">
        <f t="shared" si="229"/>
        <v>5.4286393639760178E-2</v>
      </c>
      <c r="F2462" s="2">
        <f t="shared" si="227"/>
        <v>6.2324741958308887E-2</v>
      </c>
      <c r="G2462" s="2">
        <f t="shared" si="225"/>
        <v>-8.038348318548709E-3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5">
        <f>TITRES_STAT!D2466</f>
        <v>16.241</v>
      </c>
      <c r="C2463" s="2">
        <f t="shared" si="228"/>
        <v>15.726962609198214</v>
      </c>
      <c r="D2463" s="2">
        <f t="shared" si="230"/>
        <v>15.690020504169983</v>
      </c>
      <c r="E2463" s="2">
        <f t="shared" si="229"/>
        <v>3.6942105028231254E-2</v>
      </c>
      <c r="F2463" s="2">
        <f t="shared" si="227"/>
        <v>5.7248214572293364E-2</v>
      </c>
      <c r="G2463" s="2">
        <f t="shared" si="225"/>
        <v>-2.0306109544062111E-2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5">
        <f>TITRES_STAT!D2467</f>
        <v>16.260000000000002</v>
      </c>
      <c r="C2464" s="2">
        <f t="shared" si="228"/>
        <v>15.698814515475412</v>
      </c>
      <c r="D2464" s="2">
        <f t="shared" si="230"/>
        <v>15.732241207564799</v>
      </c>
      <c r="E2464" s="2">
        <f t="shared" si="229"/>
        <v>-3.3426692089387089E-2</v>
      </c>
      <c r="F2464" s="2">
        <f t="shared" si="227"/>
        <v>3.9113233239957274E-2</v>
      </c>
      <c r="G2464" s="2">
        <f t="shared" si="225"/>
        <v>-7.2539925329344362E-2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5">
        <f>TITRES_STAT!D2468</f>
        <v>16.957000000000001</v>
      </c>
      <c r="C2465" s="2">
        <f t="shared" si="228"/>
        <v>15.725766128479195</v>
      </c>
      <c r="D2465" s="2">
        <f t="shared" si="230"/>
        <v>15.822964081078519</v>
      </c>
      <c r="E2465" s="2">
        <f t="shared" si="229"/>
        <v>-9.7197952599323401E-2</v>
      </c>
      <c r="F2465" s="2">
        <f t="shared" si="227"/>
        <v>1.1850996072101137E-2</v>
      </c>
      <c r="G2465" s="2">
        <f t="shared" si="225"/>
        <v>-0.10904894867142453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5">
        <f>TITRES_STAT!D2469</f>
        <v>17.419</v>
      </c>
      <c r="C2466" s="2">
        <f t="shared" si="228"/>
        <v>15.699340570251627</v>
      </c>
      <c r="D2466" s="2">
        <f t="shared" si="230"/>
        <v>15.94118896396159</v>
      </c>
      <c r="E2466" s="2">
        <f t="shared" si="229"/>
        <v>-0.24184839370996336</v>
      </c>
      <c r="F2466" s="2">
        <f t="shared" si="227"/>
        <v>-3.8888881884311763E-2</v>
      </c>
      <c r="G2466" s="2">
        <f t="shared" si="225"/>
        <v>-0.20295951182565158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5">
        <f>TITRES_STAT!D2470</f>
        <v>16.637</v>
      </c>
      <c r="C2467" s="2">
        <f t="shared" si="228"/>
        <v>15.721903559443684</v>
      </c>
      <c r="D2467" s="2">
        <f t="shared" si="230"/>
        <v>15.992730522186658</v>
      </c>
      <c r="E2467" s="2">
        <f t="shared" si="229"/>
        <v>-0.27082696274297469</v>
      </c>
      <c r="F2467" s="2">
        <f t="shared" si="227"/>
        <v>-8.5276498056044356E-2</v>
      </c>
      <c r="G2467" s="2">
        <f t="shared" si="225"/>
        <v>-0.18555046468693032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5">
        <f>TITRES_STAT!D2471</f>
        <v>16.495999999999999</v>
      </c>
      <c r="C2468" s="2">
        <f t="shared" si="228"/>
        <v>15.745303011836963</v>
      </c>
      <c r="D2468" s="2">
        <f t="shared" si="230"/>
        <v>16.030009742765426</v>
      </c>
      <c r="E2468" s="2">
        <f t="shared" si="229"/>
        <v>-0.28470673092846255</v>
      </c>
      <c r="F2468" s="2">
        <f t="shared" si="227"/>
        <v>-0.12516254463052801</v>
      </c>
      <c r="G2468" s="2">
        <f t="shared" ref="G2468:G2531" si="231">E2468-F2468</f>
        <v>-0.15954418629793454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5">
        <f>TITRES_STAT!D2472</f>
        <v>16.533000000000001</v>
      </c>
      <c r="C2469" s="2">
        <f t="shared" si="228"/>
        <v>15.714333317708199</v>
      </c>
      <c r="D2469" s="2">
        <f t="shared" si="230"/>
        <v>16.067268280338357</v>
      </c>
      <c r="E2469" s="2">
        <f t="shared" si="229"/>
        <v>-0.35293496263015811</v>
      </c>
      <c r="F2469" s="2">
        <f t="shared" ref="F2469:F2532" si="233">(E2469*(2/(10)))+((1-(2/10))*F2468)</f>
        <v>-0.17071702823045404</v>
      </c>
      <c r="G2469" s="2">
        <f t="shared" si="231"/>
        <v>-0.18221793439970407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5">
        <f>TITRES_STAT!D2473</f>
        <v>16.533000000000001</v>
      </c>
      <c r="C2470" s="2">
        <f t="shared" si="228"/>
        <v>15.737358961137708</v>
      </c>
      <c r="D2470" s="2">
        <f t="shared" si="230"/>
        <v>16.101766926239218</v>
      </c>
      <c r="E2470" s="2">
        <f t="shared" si="229"/>
        <v>-0.36440796510150975</v>
      </c>
      <c r="F2470" s="2">
        <f t="shared" si="233"/>
        <v>-0.20945521560466518</v>
      </c>
      <c r="G2470" s="2">
        <f t="shared" si="231"/>
        <v>-0.15495274949684457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5">
        <f>TITRES_STAT!D2474</f>
        <v>16.957000000000001</v>
      </c>
      <c r="C2471" s="2">
        <f t="shared" si="228"/>
        <v>15.755457582501139</v>
      </c>
      <c r="D2471" s="2">
        <f t="shared" si="230"/>
        <v>16.165117524295571</v>
      </c>
      <c r="E2471" s="2">
        <f t="shared" si="229"/>
        <v>-0.40965994179443221</v>
      </c>
      <c r="F2471" s="2">
        <f t="shared" si="233"/>
        <v>-0.24949616084261861</v>
      </c>
      <c r="G2471" s="2">
        <f t="shared" si="231"/>
        <v>-0.16016378095181361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5">
        <f>TITRES_STAT!D2475</f>
        <v>16.957000000000001</v>
      </c>
      <c r="C2472" s="2">
        <f t="shared" si="228"/>
        <v>15.782310262116347</v>
      </c>
      <c r="D2472" s="2">
        <f t="shared" si="230"/>
        <v>16.223775485458862</v>
      </c>
      <c r="E2472" s="2">
        <f t="shared" si="229"/>
        <v>-0.44146522334251515</v>
      </c>
      <c r="F2472" s="2">
        <f t="shared" si="233"/>
        <v>-0.28788997334259792</v>
      </c>
      <c r="G2472" s="2">
        <f t="shared" si="231"/>
        <v>-0.15357524999991723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5">
        <f>TITRES_STAT!D2476</f>
        <v>17.259</v>
      </c>
      <c r="C2473" s="2">
        <f t="shared" si="228"/>
        <v>15.852877914098446</v>
      </c>
      <c r="D2473" s="2">
        <f t="shared" si="230"/>
        <v>16.30045878283228</v>
      </c>
      <c r="E2473" s="2">
        <f t="shared" si="229"/>
        <v>-0.44758086873383363</v>
      </c>
      <c r="F2473" s="2">
        <f t="shared" si="233"/>
        <v>-0.31982815242084506</v>
      </c>
      <c r="G2473" s="2">
        <f t="shared" si="231"/>
        <v>-0.12775271631298857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5">
        <f>TITRES_STAT!D2477</f>
        <v>17.239999999999998</v>
      </c>
      <c r="C2474" s="2">
        <f t="shared" si="228"/>
        <v>15.915512081160223</v>
      </c>
      <c r="D2474" s="2">
        <f t="shared" si="230"/>
        <v>16.370054428548407</v>
      </c>
      <c r="E2474" s="2">
        <f t="shared" si="229"/>
        <v>-0.454542347388184</v>
      </c>
      <c r="F2474" s="2">
        <f t="shared" si="233"/>
        <v>-0.34677099141431289</v>
      </c>
      <c r="G2474" s="2">
        <f t="shared" si="231"/>
        <v>-0.10777135597387111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5">
        <f>TITRES_STAT!D2478</f>
        <v>16.533000000000001</v>
      </c>
      <c r="C2475" s="2">
        <f t="shared" si="228"/>
        <v>16.075740991750958</v>
      </c>
      <c r="D2475" s="2">
        <f t="shared" si="230"/>
        <v>16.382124470878153</v>
      </c>
      <c r="E2475" s="2">
        <f t="shared" si="229"/>
        <v>-0.3063834791271951</v>
      </c>
      <c r="F2475" s="2">
        <f t="shared" si="233"/>
        <v>-0.33869348895688939</v>
      </c>
      <c r="G2475" s="2">
        <f t="shared" si="231"/>
        <v>3.2310009829694286E-2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5">
        <f>TITRES_STAT!D2479</f>
        <v>16.486000000000001</v>
      </c>
      <c r="C2476" s="2">
        <f t="shared" si="228"/>
        <v>16.282396223789274</v>
      </c>
      <c r="D2476" s="2">
        <f t="shared" si="230"/>
        <v>16.389818954516809</v>
      </c>
      <c r="E2476" s="2">
        <f t="shared" si="229"/>
        <v>-0.10742273072753505</v>
      </c>
      <c r="F2476" s="2">
        <f t="shared" si="233"/>
        <v>-0.29243933731101851</v>
      </c>
      <c r="G2476" s="2">
        <f t="shared" si="231"/>
        <v>0.18501660658348346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5">
        <f>TITRES_STAT!D2480</f>
        <v>16.957000000000001</v>
      </c>
      <c r="C2477" s="2">
        <f t="shared" si="228"/>
        <v>16.336950650898615</v>
      </c>
      <c r="D2477" s="2">
        <f t="shared" si="230"/>
        <v>16.431832365293342</v>
      </c>
      <c r="E2477" s="2">
        <f t="shared" si="229"/>
        <v>-9.4881714394727368E-2</v>
      </c>
      <c r="F2477" s="2">
        <f t="shared" si="233"/>
        <v>-0.25292781272776027</v>
      </c>
      <c r="G2477" s="2">
        <f t="shared" si="231"/>
        <v>0.1580460983330329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5">
        <f>TITRES_STAT!D2481</f>
        <v>16.957000000000001</v>
      </c>
      <c r="C2478" s="2">
        <f t="shared" si="228"/>
        <v>16.361419781529598</v>
      </c>
      <c r="D2478" s="2">
        <f t="shared" si="230"/>
        <v>16.47073367156791</v>
      </c>
      <c r="E2478" s="2">
        <f t="shared" si="229"/>
        <v>-0.10931389003831171</v>
      </c>
      <c r="F2478" s="2">
        <f t="shared" si="233"/>
        <v>-0.22420502818987056</v>
      </c>
      <c r="G2478" s="2">
        <f t="shared" si="231"/>
        <v>0.11489113815155885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5">
        <f>TITRES_STAT!D2482</f>
        <v>16.948</v>
      </c>
      <c r="C2479" s="2">
        <f t="shared" si="228"/>
        <v>16.387816738217353</v>
      </c>
      <c r="D2479" s="2">
        <f t="shared" si="230"/>
        <v>16.506086732933248</v>
      </c>
      <c r="E2479" s="2">
        <f t="shared" si="229"/>
        <v>-0.11826999471589517</v>
      </c>
      <c r="F2479" s="2">
        <f t="shared" si="233"/>
        <v>-0.2030180214950755</v>
      </c>
      <c r="G2479" s="2">
        <f t="shared" si="231"/>
        <v>8.4748026779180335E-2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5">
        <f>TITRES_STAT!D2483</f>
        <v>16.957000000000001</v>
      </c>
      <c r="C2480" s="2">
        <f t="shared" si="228"/>
        <v>16.410152624645452</v>
      </c>
      <c r="D2480" s="2">
        <f t="shared" si="230"/>
        <v>16.539487715678934</v>
      </c>
      <c r="E2480" s="2">
        <f t="shared" si="229"/>
        <v>-0.12933509103348229</v>
      </c>
      <c r="F2480" s="2">
        <f t="shared" si="233"/>
        <v>-0.18828143540275688</v>
      </c>
      <c r="G2480" s="2">
        <f t="shared" si="231"/>
        <v>5.8946344369274595E-2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5">
        <f>TITRES_STAT!D2484</f>
        <v>16.957000000000001</v>
      </c>
      <c r="C2481" s="2">
        <f t="shared" si="228"/>
        <v>16.494282990084614</v>
      </c>
      <c r="D2481" s="2">
        <f t="shared" si="230"/>
        <v>16.570414551554567</v>
      </c>
      <c r="E2481" s="2">
        <f t="shared" si="229"/>
        <v>-7.6131561469953368E-2</v>
      </c>
      <c r="F2481" s="2">
        <f t="shared" si="233"/>
        <v>-0.16585146061619621</v>
      </c>
      <c r="G2481" s="2">
        <f t="shared" si="231"/>
        <v>8.9719899146242843E-2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5">
        <f>TITRES_STAT!D2485</f>
        <v>17.146000000000001</v>
      </c>
      <c r="C2482" s="2">
        <f t="shared" si="228"/>
        <v>16.56547022237929</v>
      </c>
      <c r="D2482" s="2">
        <f t="shared" si="230"/>
        <v>16.613050510698674</v>
      </c>
      <c r="E2482" s="2">
        <f t="shared" si="229"/>
        <v>-4.7580288319384323E-2</v>
      </c>
      <c r="F2482" s="2">
        <f t="shared" si="233"/>
        <v>-0.14219722615683383</v>
      </c>
      <c r="G2482" s="2">
        <f t="shared" si="231"/>
        <v>9.4616937837449511E-2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5">
        <f>TITRES_STAT!D2486</f>
        <v>16.957000000000001</v>
      </c>
      <c r="C2483" s="2">
        <f t="shared" si="228"/>
        <v>16.672167111244015</v>
      </c>
      <c r="D2483" s="2">
        <f t="shared" si="230"/>
        <v>16.638528250646921</v>
      </c>
      <c r="E2483" s="2">
        <f t="shared" si="229"/>
        <v>3.3638860597093867E-2</v>
      </c>
      <c r="F2483" s="2">
        <f t="shared" si="233"/>
        <v>-0.10703000880604829</v>
      </c>
      <c r="G2483" s="2">
        <f t="shared" si="231"/>
        <v>0.14066886940314216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5">
        <f>TITRES_STAT!D2487</f>
        <v>16.957000000000001</v>
      </c>
      <c r="C2484" s="2">
        <f t="shared" si="228"/>
        <v>16.759526017206472</v>
      </c>
      <c r="D2484" s="2">
        <f t="shared" si="230"/>
        <v>16.662118750598999</v>
      </c>
      <c r="E2484" s="2">
        <f t="shared" si="229"/>
        <v>9.7407266607472565E-2</v>
      </c>
      <c r="F2484" s="2">
        <f t="shared" si="233"/>
        <v>-6.6142553723344127E-2</v>
      </c>
      <c r="G2484" s="2">
        <f t="shared" si="231"/>
        <v>0.16354982033081669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5">
        <f>TITRES_STAT!D2488</f>
        <v>16.957000000000001</v>
      </c>
      <c r="C2485" s="2">
        <f t="shared" si="228"/>
        <v>16.72467586071317</v>
      </c>
      <c r="D2485" s="2">
        <f t="shared" si="230"/>
        <v>16.683961806110183</v>
      </c>
      <c r="E2485" s="2">
        <f t="shared" si="229"/>
        <v>4.0714054602986494E-2</v>
      </c>
      <c r="F2485" s="2">
        <f t="shared" si="233"/>
        <v>-4.4771232058078002E-2</v>
      </c>
      <c r="G2485" s="2">
        <f t="shared" si="231"/>
        <v>8.5485286661064502E-2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5">
        <f>TITRES_STAT!D2489</f>
        <v>16.957000000000001</v>
      </c>
      <c r="C2486" s="2">
        <f t="shared" si="228"/>
        <v>16.687956497526528</v>
      </c>
      <c r="D2486" s="2">
        <f t="shared" si="230"/>
        <v>16.704186857509427</v>
      </c>
      <c r="E2486" s="2">
        <f t="shared" si="229"/>
        <v>-1.623035998289879E-2</v>
      </c>
      <c r="F2486" s="2">
        <f t="shared" si="233"/>
        <v>-3.9063057643042159E-2</v>
      </c>
      <c r="G2486" s="2">
        <f t="shared" si="231"/>
        <v>2.283269766014337E-2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5">
        <f>TITRES_STAT!D2490</f>
        <v>16.957000000000001</v>
      </c>
      <c r="C2487" s="2">
        <f t="shared" si="228"/>
        <v>16.729347805599371</v>
      </c>
      <c r="D2487" s="2">
        <f t="shared" si="230"/>
        <v>16.722913756953172</v>
      </c>
      <c r="E2487" s="2">
        <f t="shared" si="229"/>
        <v>6.4340486461986757E-3</v>
      </c>
      <c r="F2487" s="2">
        <f t="shared" si="233"/>
        <v>-2.9963636385193993E-2</v>
      </c>
      <c r="G2487" s="2">
        <f t="shared" si="231"/>
        <v>3.6397685031392665E-2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5">
        <f>TITRES_STAT!D2491</f>
        <v>16.957000000000001</v>
      </c>
      <c r="C2488" s="2">
        <f t="shared" si="228"/>
        <v>16.764371220122545</v>
      </c>
      <c r="D2488" s="2">
        <f t="shared" si="230"/>
        <v>16.740253478660346</v>
      </c>
      <c r="E2488" s="2">
        <f t="shared" si="229"/>
        <v>2.4117741462198694E-2</v>
      </c>
      <c r="F2488" s="2">
        <f t="shared" si="233"/>
        <v>-1.9147360815715456E-2</v>
      </c>
      <c r="G2488" s="2">
        <f t="shared" si="231"/>
        <v>4.326510227791415E-2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5">
        <f>TITRES_STAT!D2492</f>
        <v>16.957000000000001</v>
      </c>
      <c r="C2489" s="2">
        <f t="shared" si="228"/>
        <v>16.792621801642152</v>
      </c>
      <c r="D2489" s="2">
        <f t="shared" si="230"/>
        <v>16.756308776537356</v>
      </c>
      <c r="E2489" s="2">
        <f t="shared" si="229"/>
        <v>3.6313025104796282E-2</v>
      </c>
      <c r="F2489" s="2">
        <f t="shared" si="233"/>
        <v>-8.0552836316131089E-3</v>
      </c>
      <c r="G2489" s="2">
        <f t="shared" si="231"/>
        <v>4.4368308736409387E-2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5">
        <f>TITRES_STAT!D2493</f>
        <v>16.439</v>
      </c>
      <c r="C2490" s="2">
        <f t="shared" si="228"/>
        <v>16.817910755235669</v>
      </c>
      <c r="D2490" s="2">
        <f t="shared" si="230"/>
        <v>16.732804422719774</v>
      </c>
      <c r="E2490" s="2">
        <f t="shared" si="229"/>
        <v>8.5106332515895389E-2</v>
      </c>
      <c r="F2490" s="2">
        <f t="shared" si="233"/>
        <v>1.0577039597888591E-2</v>
      </c>
      <c r="G2490" s="2">
        <f t="shared" si="231"/>
        <v>7.4529292918006793E-2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5">
        <f>TITRES_STAT!D2494</f>
        <v>16.439</v>
      </c>
      <c r="C2491" s="2">
        <f t="shared" si="228"/>
        <v>16.839309100584028</v>
      </c>
      <c r="D2491" s="2">
        <f t="shared" si="230"/>
        <v>16.71104113214794</v>
      </c>
      <c r="E2491" s="2">
        <f t="shared" si="229"/>
        <v>0.1282679684360879</v>
      </c>
      <c r="F2491" s="2">
        <f t="shared" si="233"/>
        <v>3.4115225365528454E-2</v>
      </c>
      <c r="G2491" s="2">
        <f t="shared" si="231"/>
        <v>9.4152743070559444E-2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5">
        <f>TITRES_STAT!D2495</f>
        <v>16.948</v>
      </c>
      <c r="C2492" s="2">
        <f t="shared" si="228"/>
        <v>16.886492315878794</v>
      </c>
      <c r="D2492" s="2">
        <f t="shared" si="230"/>
        <v>16.728593640877722</v>
      </c>
      <c r="E2492" s="2">
        <f t="shared" si="229"/>
        <v>0.15789867500107135</v>
      </c>
      <c r="F2492" s="2">
        <f t="shared" si="233"/>
        <v>5.8871915292637036E-2</v>
      </c>
      <c r="G2492" s="2">
        <f t="shared" si="231"/>
        <v>9.9026759708434317E-2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5">
        <f>TITRES_STAT!D2496</f>
        <v>16.948</v>
      </c>
      <c r="C2493" s="2">
        <f t="shared" si="228"/>
        <v>16.89733965189744</v>
      </c>
      <c r="D2493" s="2">
        <f t="shared" si="230"/>
        <v>16.744845963775667</v>
      </c>
      <c r="E2493" s="2">
        <f t="shared" si="229"/>
        <v>0.15249368812177266</v>
      </c>
      <c r="F2493" s="2">
        <f t="shared" si="233"/>
        <v>7.759626985846417E-2</v>
      </c>
      <c r="G2493" s="2">
        <f t="shared" si="231"/>
        <v>7.4897418263308493E-2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5">
        <f>TITRES_STAT!D2497</f>
        <v>16.948</v>
      </c>
      <c r="C2494" s="2">
        <f t="shared" si="228"/>
        <v>16.906518166990143</v>
      </c>
      <c r="D2494" s="2">
        <f t="shared" si="230"/>
        <v>16.759894410903396</v>
      </c>
      <c r="E2494" s="2">
        <f t="shared" si="229"/>
        <v>0.14662375608674694</v>
      </c>
      <c r="F2494" s="2">
        <f t="shared" si="233"/>
        <v>9.1401767104120721E-2</v>
      </c>
      <c r="G2494" s="2">
        <f t="shared" si="231"/>
        <v>5.5221988982626216E-2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5">
        <f>TITRES_STAT!D2498</f>
        <v>16.948</v>
      </c>
      <c r="C2495" s="2">
        <f t="shared" si="228"/>
        <v>16.914284602837814</v>
      </c>
      <c r="D2495" s="2">
        <f t="shared" si="230"/>
        <v>16.773828158243887</v>
      </c>
      <c r="E2495" s="2">
        <f t="shared" si="229"/>
        <v>0.14045644459392648</v>
      </c>
      <c r="F2495" s="2">
        <f t="shared" si="233"/>
        <v>0.10121270260208187</v>
      </c>
      <c r="G2495" s="2">
        <f t="shared" si="231"/>
        <v>3.9243741991844605E-2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5">
        <f>TITRES_STAT!D2499</f>
        <v>16.948</v>
      </c>
      <c r="C2496" s="2">
        <f t="shared" si="228"/>
        <v>16.920856202401229</v>
      </c>
      <c r="D2496" s="2">
        <f t="shared" si="230"/>
        <v>16.786729776151745</v>
      </c>
      <c r="E2496" s="2">
        <f t="shared" si="229"/>
        <v>0.1341264262494839</v>
      </c>
      <c r="F2496" s="2">
        <f t="shared" si="233"/>
        <v>0.10779544733156229</v>
      </c>
      <c r="G2496" s="2">
        <f t="shared" si="231"/>
        <v>2.6330978917921605E-2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5">
        <f>TITRES_STAT!D2500</f>
        <v>16.948</v>
      </c>
      <c r="C2497" s="2">
        <f t="shared" si="228"/>
        <v>16.926416786647195</v>
      </c>
      <c r="D2497" s="2">
        <f t="shared" si="230"/>
        <v>16.798675718659023</v>
      </c>
      <c r="E2497" s="2">
        <f t="shared" si="229"/>
        <v>0.12774106798817186</v>
      </c>
      <c r="F2497" s="2">
        <f t="shared" si="233"/>
        <v>0.11178457146288422</v>
      </c>
      <c r="G2497" s="2">
        <f t="shared" si="231"/>
        <v>1.5956496525287647E-2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5">
        <f>TITRES_STAT!D2501</f>
        <v>16.948</v>
      </c>
      <c r="C2498" s="2">
        <f t="shared" si="228"/>
        <v>16.93112189639378</v>
      </c>
      <c r="D2498" s="2">
        <f t="shared" si="230"/>
        <v>16.809736776536134</v>
      </c>
      <c r="E2498" s="2">
        <f t="shared" si="229"/>
        <v>0.12138511985764566</v>
      </c>
      <c r="F2498" s="2">
        <f t="shared" si="233"/>
        <v>0.1137046811418365</v>
      </c>
      <c r="G2498" s="2">
        <f t="shared" si="231"/>
        <v>7.6804387158091597E-3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5">
        <f>TITRES_STAT!D2502</f>
        <v>16.948</v>
      </c>
      <c r="C2499" s="2">
        <f t="shared" si="228"/>
        <v>16.935103143102427</v>
      </c>
      <c r="D2499" s="2">
        <f t="shared" si="230"/>
        <v>16.819978496792714</v>
      </c>
      <c r="E2499" s="2">
        <f t="shared" si="229"/>
        <v>0.11512464630971309</v>
      </c>
      <c r="F2499" s="2">
        <f t="shared" si="233"/>
        <v>0.11398867417541182</v>
      </c>
      <c r="G2499" s="2">
        <f t="shared" si="231"/>
        <v>1.1359721343012635E-3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5">
        <f>TITRES_STAT!D2503</f>
        <v>16.937999999999999</v>
      </c>
      <c r="C2500" s="2">
        <f t="shared" si="228"/>
        <v>16.858779582625132</v>
      </c>
      <c r="D2500" s="2">
        <f t="shared" si="230"/>
        <v>16.828720830363626</v>
      </c>
      <c r="E2500" s="2">
        <f t="shared" si="229"/>
        <v>3.0058752261506783E-2</v>
      </c>
      <c r="F2500" s="2">
        <f t="shared" si="233"/>
        <v>9.7202689792630817E-2</v>
      </c>
      <c r="G2500" s="2">
        <f t="shared" si="231"/>
        <v>-6.7143937531124034E-2</v>
      </c>
      <c r="H2500" s="2" t="str">
        <f t="shared" si="232"/>
        <v>Hold</v>
      </c>
    </row>
    <row r="2501" spans="1:8" ht="13.5" x14ac:dyDescent="0.25">
      <c r="A2501" s="3">
        <f>TITRES_STAT!B2504</f>
        <v>45645</v>
      </c>
      <c r="B2501" s="5">
        <f>TITRES_STAT!D2504</f>
        <v>16.957000000000001</v>
      </c>
      <c r="C2501" s="2">
        <f t="shared" si="228"/>
        <v>16.794198108375113</v>
      </c>
      <c r="D2501" s="2">
        <f t="shared" si="230"/>
        <v>16.83822299107743</v>
      </c>
      <c r="E2501" s="2">
        <f t="shared" si="229"/>
        <v>-4.4024882702316859E-2</v>
      </c>
      <c r="F2501" s="2">
        <f t="shared" si="233"/>
        <v>6.8957175293641287E-2</v>
      </c>
      <c r="G2501" s="2">
        <f t="shared" si="231"/>
        <v>-0.11298205799595815</v>
      </c>
      <c r="H2501" s="2" t="str">
        <f t="shared" si="232"/>
        <v>Hold</v>
      </c>
    </row>
    <row r="2502" spans="1:8" ht="13.5" x14ac:dyDescent="0.25">
      <c r="A2502" s="3">
        <f>TITRES_STAT!B2505</f>
        <v>45646</v>
      </c>
      <c r="B2502" s="5">
        <f>TITRES_STAT!D2505</f>
        <v>16.486000000000001</v>
      </c>
      <c r="C2502" s="2">
        <f t="shared" si="228"/>
        <v>16.817859937855864</v>
      </c>
      <c r="D2502" s="2">
        <f t="shared" si="230"/>
        <v>16.812132399145767</v>
      </c>
      <c r="E2502" s="2">
        <f t="shared" si="229"/>
        <v>5.7275387100972353E-3</v>
      </c>
      <c r="F2502" s="2">
        <f t="shared" si="233"/>
        <v>5.6311247976932481E-2</v>
      </c>
      <c r="G2502" s="2">
        <f t="shared" si="231"/>
        <v>-5.0583709266835246E-2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5">
        <f>TITRES_STAT!D2506</f>
        <v>16.768999999999998</v>
      </c>
      <c r="C2503" s="2">
        <f t="shared" si="228"/>
        <v>16.837881485878039</v>
      </c>
      <c r="D2503" s="2">
        <f t="shared" si="230"/>
        <v>16.808937406616451</v>
      </c>
      <c r="E2503" s="2">
        <f t="shared" si="229"/>
        <v>2.8944079261588485E-2</v>
      </c>
      <c r="F2503" s="2">
        <f t="shared" si="233"/>
        <v>5.0837814233863687E-2</v>
      </c>
      <c r="G2503" s="2">
        <f t="shared" si="231"/>
        <v>-2.1893734972275203E-2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5">
        <f>TITRES_STAT!D2507</f>
        <v>16.486000000000001</v>
      </c>
      <c r="C2504" s="2">
        <f t="shared" si="228"/>
        <v>16.854822795742955</v>
      </c>
      <c r="D2504" s="2">
        <f t="shared" si="230"/>
        <v>16.785016117237454</v>
      </c>
      <c r="E2504" s="2">
        <f t="shared" si="229"/>
        <v>6.9806678505500486E-2</v>
      </c>
      <c r="F2504" s="2">
        <f t="shared" si="233"/>
        <v>5.4631587088191054E-2</v>
      </c>
      <c r="G2504" s="2">
        <f t="shared" si="231"/>
        <v>1.5175091417309432E-2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5">
        <f>TITRES_STAT!D2508</f>
        <v>16.59</v>
      </c>
      <c r="C2505" s="2">
        <f t="shared" si="228"/>
        <v>16.869157750244039</v>
      </c>
      <c r="D2505" s="2">
        <f t="shared" si="230"/>
        <v>16.770570478923567</v>
      </c>
      <c r="E2505" s="2">
        <f t="shared" si="229"/>
        <v>9.858727132047207E-2</v>
      </c>
      <c r="F2505" s="2">
        <f t="shared" si="233"/>
        <v>6.3422723934647263E-2</v>
      </c>
      <c r="G2505" s="2">
        <f t="shared" si="231"/>
        <v>3.5164547385824807E-2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5">
        <f>TITRES_STAT!D2509</f>
        <v>16.579999999999998</v>
      </c>
      <c r="C2506" s="2">
        <f t="shared" si="228"/>
        <v>16.88128732712957</v>
      </c>
      <c r="D2506" s="2">
        <f t="shared" si="230"/>
        <v>16.756454147151452</v>
      </c>
      <c r="E2506" s="2">
        <f t="shared" si="229"/>
        <v>0.12483317997811838</v>
      </c>
      <c r="F2506" s="2">
        <f t="shared" si="233"/>
        <v>7.5704815143341486E-2</v>
      </c>
      <c r="G2506" s="2">
        <f t="shared" si="231"/>
        <v>4.9128364834776894E-2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5">
        <f>TITRES_STAT!D2510</f>
        <v>16.571000000000002</v>
      </c>
      <c r="C2507" s="2">
        <f t="shared" si="228"/>
        <v>16.891550815263482</v>
      </c>
      <c r="D2507" s="2">
        <f t="shared" si="230"/>
        <v>16.742716802918011</v>
      </c>
      <c r="E2507" s="2">
        <f t="shared" si="229"/>
        <v>0.14883401234547122</v>
      </c>
      <c r="F2507" s="2">
        <f t="shared" si="233"/>
        <v>9.0330654583767434E-2</v>
      </c>
      <c r="G2507" s="2">
        <f t="shared" si="231"/>
        <v>5.8503357761703789E-2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5">
        <f>TITRES_STAT!D2511</f>
        <v>16.571000000000002</v>
      </c>
      <c r="C2508" s="2">
        <f t="shared" si="228"/>
        <v>16.900235305222946</v>
      </c>
      <c r="D2508" s="2">
        <f t="shared" si="230"/>
        <v>16.729997039738901</v>
      </c>
      <c r="E2508" s="2">
        <f t="shared" si="229"/>
        <v>0.17023826548404486</v>
      </c>
      <c r="F2508" s="2">
        <f t="shared" si="233"/>
        <v>0.10631217676382293</v>
      </c>
      <c r="G2508" s="2">
        <f t="shared" si="231"/>
        <v>6.392608872022193E-2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5">
        <f>TITRES_STAT!D2512</f>
        <v>16.853999999999999</v>
      </c>
      <c r="C2509" s="2">
        <f t="shared" si="228"/>
        <v>16.90758371980403</v>
      </c>
      <c r="D2509" s="2">
        <f t="shared" si="230"/>
        <v>16.739182444202687</v>
      </c>
      <c r="E2509" s="2">
        <f t="shared" si="229"/>
        <v>0.16840127560134377</v>
      </c>
      <c r="F2509" s="2">
        <f t="shared" si="233"/>
        <v>0.1187299965313271</v>
      </c>
      <c r="G2509" s="2">
        <f t="shared" si="231"/>
        <v>4.9671279070016672E-2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5">
        <f>TITRES_STAT!D2513</f>
        <v>16.524000000000001</v>
      </c>
      <c r="C2510" s="2">
        <f t="shared" si="228"/>
        <v>16.912263147526488</v>
      </c>
      <c r="D2510" s="2">
        <f t="shared" si="230"/>
        <v>16.723243003891376</v>
      </c>
      <c r="E2510" s="2">
        <f t="shared" si="229"/>
        <v>0.18902014363511199</v>
      </c>
      <c r="F2510" s="2">
        <f t="shared" si="233"/>
        <v>0.13278802595208408</v>
      </c>
      <c r="G2510" s="2">
        <f t="shared" si="231"/>
        <v>5.623211768302791E-2</v>
      </c>
      <c r="H2510" s="2" t="str">
        <f t="shared" si="232"/>
        <v>Sell</v>
      </c>
    </row>
    <row r="2511" spans="1:8" ht="13.5" x14ac:dyDescent="0.25">
      <c r="A2511" s="3">
        <f>TITRES_STAT!B2514</f>
        <v>45660</v>
      </c>
      <c r="B2511" s="5">
        <f>TITRES_STAT!D2514</f>
        <v>16.675000000000001</v>
      </c>
      <c r="C2511" s="2">
        <f t="shared" ref="C2511:C2574" si="234">$C$4*B2501+C2510*(1-$C$4)</f>
        <v>16.91914574021472</v>
      </c>
      <c r="D2511" s="2">
        <f t="shared" si="230"/>
        <v>16.719669448047572</v>
      </c>
      <c r="E2511" s="2">
        <f t="shared" si="229"/>
        <v>0.19947629216714802</v>
      </c>
      <c r="F2511" s="2">
        <f t="shared" si="233"/>
        <v>0.14612567919509689</v>
      </c>
      <c r="G2511" s="2">
        <f t="shared" si="231"/>
        <v>5.3350612972051126E-2</v>
      </c>
      <c r="H2511" s="2" t="str">
        <f t="shared" si="232"/>
        <v>Sell</v>
      </c>
    </row>
    <row r="2512" spans="1:8" ht="13.5" x14ac:dyDescent="0.25">
      <c r="A2512" s="3">
        <f>TITRES_STAT!B2515</f>
        <v>45663</v>
      </c>
      <c r="B2512" s="5">
        <f>TITRES_STAT!D2515</f>
        <v>16.957000000000001</v>
      </c>
      <c r="C2512" s="2">
        <f t="shared" si="234"/>
        <v>16.852507934027841</v>
      </c>
      <c r="D2512" s="2">
        <f t="shared" si="230"/>
        <v>16.737249488932935</v>
      </c>
      <c r="E2512" s="2">
        <f t="shared" si="229"/>
        <v>0.11525844509490568</v>
      </c>
      <c r="F2512" s="2">
        <f t="shared" si="233"/>
        <v>0.13995223237505866</v>
      </c>
      <c r="G2512" s="2">
        <f t="shared" si="231"/>
        <v>-2.4693787280152979E-2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5">
        <f>TITRES_STAT!D2516</f>
        <v>16.626999999999999</v>
      </c>
      <c r="C2513" s="2">
        <f t="shared" si="234"/>
        <v>16.83966055956202</v>
      </c>
      <c r="D2513" s="2">
        <f t="shared" si="230"/>
        <v>16.729082860123089</v>
      </c>
      <c r="E2513" s="2">
        <f t="shared" si="229"/>
        <v>0.11057769943893092</v>
      </c>
      <c r="F2513" s="2">
        <f t="shared" si="233"/>
        <v>0.13407732578783313</v>
      </c>
      <c r="G2513" s="2">
        <f t="shared" si="231"/>
        <v>-2.3499626348902208E-2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5">
        <f>TITRES_STAT!D2517</f>
        <v>16.957000000000001</v>
      </c>
      <c r="C2514" s="2">
        <f t="shared" si="234"/>
        <v>16.785251242706323</v>
      </c>
      <c r="D2514" s="2">
        <f t="shared" si="230"/>
        <v>16.745965611225081</v>
      </c>
      <c r="E2514" s="2">
        <f t="shared" si="229"/>
        <v>3.9285631481241978E-2</v>
      </c>
      <c r="F2514" s="2">
        <f t="shared" si="233"/>
        <v>0.1151189869265149</v>
      </c>
      <c r="G2514" s="2">
        <f t="shared" si="231"/>
        <v>-7.5833355445272921E-2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5">
        <f>TITRES_STAT!D2518</f>
        <v>16.957000000000001</v>
      </c>
      <c r="C2515" s="2">
        <f t="shared" si="234"/>
        <v>16.755212589982271</v>
      </c>
      <c r="D2515" s="2">
        <f t="shared" si="230"/>
        <v>16.761597788171372</v>
      </c>
      <c r="E2515" s="2">
        <f t="shared" si="229"/>
        <v>-6.3851981891005494E-3</v>
      </c>
      <c r="F2515" s="2">
        <f t="shared" si="233"/>
        <v>9.081814990339182E-2</v>
      </c>
      <c r="G2515" s="2">
        <f t="shared" si="231"/>
        <v>-9.720334809249237E-2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5">
        <f>TITRES_STAT!D2519</f>
        <v>17.146000000000001</v>
      </c>
      <c r="C2516" s="2">
        <f t="shared" si="234"/>
        <v>16.728256806908075</v>
      </c>
      <c r="D2516" s="2">
        <f t="shared" si="230"/>
        <v>16.790072026084601</v>
      </c>
      <c r="E2516" s="2">
        <f t="shared" si="229"/>
        <v>-6.1815219176526881E-2</v>
      </c>
      <c r="F2516" s="2">
        <f t="shared" si="233"/>
        <v>6.0291476087408084E-2</v>
      </c>
      <c r="G2516" s="2">
        <f t="shared" si="231"/>
        <v>-0.12210669526393497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5">
        <f>TITRES_STAT!D2520</f>
        <v>17.146000000000001</v>
      </c>
      <c r="C2517" s="2">
        <f t="shared" si="234"/>
        <v>16.70406345199914</v>
      </c>
      <c r="D2517" s="2">
        <f t="shared" si="230"/>
        <v>16.816437061189447</v>
      </c>
      <c r="E2517" s="2">
        <f t="shared" si="229"/>
        <v>-0.11237360919030692</v>
      </c>
      <c r="F2517" s="2">
        <f t="shared" si="233"/>
        <v>2.5758459031865084E-2</v>
      </c>
      <c r="G2517" s="2">
        <f t="shared" si="231"/>
        <v>-0.138132068222172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5">
        <f>TITRES_STAT!D2521</f>
        <v>17.428000000000001</v>
      </c>
      <c r="C2518" s="2">
        <f t="shared" si="234"/>
        <v>16.683592151691581</v>
      </c>
      <c r="D2518" s="2">
        <f t="shared" si="230"/>
        <v>16.861738019619857</v>
      </c>
      <c r="E2518" s="2">
        <f t="shared" si="229"/>
        <v>-0.17814586792827569</v>
      </c>
      <c r="F2518" s="2">
        <f t="shared" si="233"/>
        <v>-1.5022406360163075E-2</v>
      </c>
      <c r="G2518" s="2">
        <f t="shared" si="231"/>
        <v>-0.16312346156811261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5">
        <f>TITRES_STAT!D2522</f>
        <v>17.428000000000001</v>
      </c>
      <c r="C2519" s="2">
        <f t="shared" si="234"/>
        <v>16.709808743739032</v>
      </c>
      <c r="D2519" s="2">
        <f t="shared" si="230"/>
        <v>16.903683351499868</v>
      </c>
      <c r="E2519" s="2">
        <f t="shared" si="229"/>
        <v>-0.19387460776083643</v>
      </c>
      <c r="F2519" s="2">
        <f t="shared" si="233"/>
        <v>-5.0792846640297748E-2</v>
      </c>
      <c r="G2519" s="2">
        <f t="shared" si="231"/>
        <v>-0.14308176112053866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5">
        <f>TITRES_STAT!D2523</f>
        <v>17.097999999999999</v>
      </c>
      <c r="C2520" s="2">
        <f t="shared" si="234"/>
        <v>16.681222783163797</v>
      </c>
      <c r="D2520" s="2">
        <f t="shared" si="230"/>
        <v>16.918077177314693</v>
      </c>
      <c r="E2520" s="2">
        <f t="shared" si="229"/>
        <v>-0.23685439415089604</v>
      </c>
      <c r="F2520" s="2">
        <f t="shared" si="233"/>
        <v>-8.8005156142417412E-2</v>
      </c>
      <c r="G2520" s="2">
        <f t="shared" si="231"/>
        <v>-0.14884923800847863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5">
        <f>TITRES_STAT!D2524</f>
        <v>17.353000000000002</v>
      </c>
      <c r="C2521" s="2">
        <f t="shared" si="234"/>
        <v>16.680265431907827</v>
      </c>
      <c r="D2521" s="2">
        <f t="shared" si="230"/>
        <v>16.950293682698788</v>
      </c>
      <c r="E2521" s="2">
        <f t="shared" si="229"/>
        <v>-0.27002825079096127</v>
      </c>
      <c r="F2521" s="2">
        <f t="shared" si="233"/>
        <v>-0.12440977507212618</v>
      </c>
      <c r="G2521" s="2">
        <f t="shared" si="231"/>
        <v>-0.14561847571883507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5">
        <f>TITRES_STAT!D2525</f>
        <v>16.957000000000001</v>
      </c>
      <c r="C2522" s="2">
        <f t="shared" si="234"/>
        <v>16.722839980845084</v>
      </c>
      <c r="D2522" s="2">
        <f t="shared" si="230"/>
        <v>16.950790446943323</v>
      </c>
      <c r="E2522" s="2">
        <f t="shared" si="229"/>
        <v>-0.22795046609823899</v>
      </c>
      <c r="F2522" s="2">
        <f t="shared" si="233"/>
        <v>-0.14511791327734874</v>
      </c>
      <c r="G2522" s="2">
        <f t="shared" si="231"/>
        <v>-8.2832552820890248E-2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5">
        <f>TITRES_STAT!D2526</f>
        <v>17.334</v>
      </c>
      <c r="C2523" s="2">
        <f t="shared" si="234"/>
        <v>16.708095368407378</v>
      </c>
      <c r="D2523" s="2">
        <f t="shared" si="230"/>
        <v>16.979176339762336</v>
      </c>
      <c r="E2523" s="2">
        <f t="shared" si="229"/>
        <v>-0.27108097135495868</v>
      </c>
      <c r="F2523" s="2">
        <f t="shared" si="233"/>
        <v>-0.17031052489287074</v>
      </c>
      <c r="G2523" s="2">
        <f t="shared" si="231"/>
        <v>-0.10077044646208794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5">
        <f>TITRES_STAT!D2527</f>
        <v>17.334</v>
      </c>
      <c r="C2524" s="2">
        <f t="shared" si="234"/>
        <v>16.746388388652395</v>
      </c>
      <c r="D2524" s="2">
        <f t="shared" si="230"/>
        <v>17.005459573854015</v>
      </c>
      <c r="E2524" s="2">
        <f t="shared" ref="E2524:E2587" si="235">C2524-D2524</f>
        <v>-0.25907118520161987</v>
      </c>
      <c r="F2524" s="2">
        <f t="shared" si="233"/>
        <v>-0.18806265695462057</v>
      </c>
      <c r="G2524" s="2">
        <f t="shared" si="231"/>
        <v>-7.1008528246999297E-2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5">
        <f>TITRES_STAT!D2528</f>
        <v>17.334</v>
      </c>
      <c r="C2525" s="2">
        <f t="shared" si="234"/>
        <v>16.778790175013565</v>
      </c>
      <c r="D2525" s="2">
        <f t="shared" ref="D2525:D2588" si="236">$D$4*B2525+(1-$D$4)*D2524</f>
        <v>17.029795901716682</v>
      </c>
      <c r="E2525" s="2">
        <f t="shared" si="235"/>
        <v>-0.25100572670311649</v>
      </c>
      <c r="F2525" s="2">
        <f t="shared" si="233"/>
        <v>-0.20065127090431978</v>
      </c>
      <c r="G2525" s="2">
        <f t="shared" si="231"/>
        <v>-5.0354455798796716E-2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5">
        <f>TITRES_STAT!D2529</f>
        <v>16.957000000000001</v>
      </c>
      <c r="C2526" s="2">
        <f t="shared" si="234"/>
        <v>16.835283994242246</v>
      </c>
      <c r="D2526" s="2">
        <f t="shared" si="236"/>
        <v>17.024403612700631</v>
      </c>
      <c r="E2526" s="2">
        <f t="shared" si="235"/>
        <v>-0.18911961845838476</v>
      </c>
      <c r="F2526" s="2">
        <f t="shared" si="233"/>
        <v>-0.19834494041513279</v>
      </c>
      <c r="G2526" s="2">
        <f t="shared" si="231"/>
        <v>9.2253219567480227E-3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5">
        <f>TITRES_STAT!D2530</f>
        <v>17.23</v>
      </c>
      <c r="C2527" s="2">
        <f t="shared" si="234"/>
        <v>16.883086456666515</v>
      </c>
      <c r="D2527" s="2">
        <f t="shared" si="236"/>
        <v>17.039632974722807</v>
      </c>
      <c r="E2527" s="2">
        <f t="shared" si="235"/>
        <v>-0.15654651805629172</v>
      </c>
      <c r="F2527" s="2">
        <f t="shared" si="233"/>
        <v>-0.18998525594336457</v>
      </c>
      <c r="G2527" s="2">
        <f t="shared" si="231"/>
        <v>3.3438737887072856E-2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5">
        <f>TITRES_STAT!D2531</f>
        <v>17.23</v>
      </c>
      <c r="C2528" s="2">
        <f t="shared" si="234"/>
        <v>16.96691930948705</v>
      </c>
      <c r="D2528" s="2">
        <f t="shared" si="236"/>
        <v>17.053734235854449</v>
      </c>
      <c r="E2528" s="2">
        <f t="shared" si="235"/>
        <v>-8.6814926367399181E-2</v>
      </c>
      <c r="F2528" s="2">
        <f t="shared" si="233"/>
        <v>-0.16935119002817151</v>
      </c>
      <c r="G2528" s="2">
        <f t="shared" si="231"/>
        <v>8.2536263660772324E-2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5">
        <f>TITRES_STAT!D2532</f>
        <v>17.146000000000001</v>
      </c>
      <c r="C2529" s="2">
        <f t="shared" si="234"/>
        <v>17.037854800335197</v>
      </c>
      <c r="D2529" s="2">
        <f t="shared" si="236"/>
        <v>17.060568736902269</v>
      </c>
      <c r="E2529" s="2">
        <f t="shared" si="235"/>
        <v>-2.2713936567072324E-2</v>
      </c>
      <c r="F2529" s="2">
        <f t="shared" si="233"/>
        <v>-0.14002373933595166</v>
      </c>
      <c r="G2529" s="2">
        <f t="shared" si="231"/>
        <v>0.11730980276887934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5">
        <f>TITRES_STAT!D2533</f>
        <v>17.097999999999999</v>
      </c>
      <c r="C2530" s="2">
        <f t="shared" si="234"/>
        <v>17.047107907975935</v>
      </c>
      <c r="D2530" s="2">
        <f t="shared" si="236"/>
        <v>17.063341423057658</v>
      </c>
      <c r="E2530" s="2">
        <f t="shared" si="235"/>
        <v>-1.6233515081722771E-2</v>
      </c>
      <c r="F2530" s="2">
        <f t="shared" si="233"/>
        <v>-0.11526569448510589</v>
      </c>
      <c r="G2530" s="2">
        <f t="shared" si="231"/>
        <v>9.9032179403383117E-2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5">
        <f>TITRES_STAT!D2534</f>
        <v>17.428000000000001</v>
      </c>
      <c r="C2531" s="2">
        <f t="shared" si="234"/>
        <v>17.09416822982579</v>
      </c>
      <c r="D2531" s="2">
        <f t="shared" si="236"/>
        <v>17.090353169497831</v>
      </c>
      <c r="E2531" s="2">
        <f t="shared" si="235"/>
        <v>3.8150603279589745E-3</v>
      </c>
      <c r="F2531" s="2">
        <f t="shared" si="233"/>
        <v>-9.1449543522492932E-2</v>
      </c>
      <c r="G2531" s="2">
        <f t="shared" si="231"/>
        <v>9.5264603850451907E-2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5">
        <f>TITRES_STAT!D2535</f>
        <v>17.428000000000001</v>
      </c>
      <c r="C2532" s="2">
        <f t="shared" si="234"/>
        <v>17.073065425237207</v>
      </c>
      <c r="D2532" s="2">
        <f t="shared" si="236"/>
        <v>17.115364045831324</v>
      </c>
      <c r="E2532" s="2">
        <f t="shared" si="235"/>
        <v>-4.2298620594117153E-2</v>
      </c>
      <c r="F2532" s="2">
        <f t="shared" si="233"/>
        <v>-8.1619358936817779E-2</v>
      </c>
      <c r="G2532" s="2">
        <f t="shared" ref="G2532:G2595" si="237">E2532-F2532</f>
        <v>3.9320738342700626E-2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5">
        <f>TITRES_STAT!D2536</f>
        <v>17.428000000000001</v>
      </c>
      <c r="C2533" s="2">
        <f t="shared" si="234"/>
        <v>17.113209205969945</v>
      </c>
      <c r="D2533" s="2">
        <f t="shared" si="236"/>
        <v>17.138522264658633</v>
      </c>
      <c r="E2533" s="2">
        <f t="shared" si="235"/>
        <v>-2.5313058688688272E-2</v>
      </c>
      <c r="F2533" s="2">
        <f t="shared" ref="F2533:F2596" si="239">(E2533*(2/(10)))+((1-(2/10))*F2532)</f>
        <v>-7.0358098887191883E-2</v>
      </c>
      <c r="G2533" s="2">
        <f t="shared" si="237"/>
        <v>4.5045040198503611E-2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5">
        <f>TITRES_STAT!D2537</f>
        <v>17.428000000000001</v>
      </c>
      <c r="C2534" s="2">
        <f t="shared" si="234"/>
        <v>17.147177020436107</v>
      </c>
      <c r="D2534" s="2">
        <f t="shared" si="236"/>
        <v>17.159965059869105</v>
      </c>
      <c r="E2534" s="2">
        <f t="shared" si="235"/>
        <v>-1.2788039432997778E-2</v>
      </c>
      <c r="F2534" s="2">
        <f t="shared" si="239"/>
        <v>-5.8844086996353066E-2</v>
      </c>
      <c r="G2534" s="2">
        <f t="shared" si="237"/>
        <v>4.6056047563355289E-2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5">
        <f>TITRES_STAT!D2538</f>
        <v>17.419</v>
      </c>
      <c r="C2535" s="2">
        <f t="shared" si="234"/>
        <v>17.175919017292092</v>
      </c>
      <c r="D2535" s="2">
        <f t="shared" si="236"/>
        <v>17.179152833212136</v>
      </c>
      <c r="E2535" s="2">
        <f t="shared" si="235"/>
        <v>-3.2338159200442362E-3</v>
      </c>
      <c r="F2535" s="2">
        <f t="shared" si="239"/>
        <v>-4.77220327810913E-2</v>
      </c>
      <c r="G2535" s="2">
        <f t="shared" si="237"/>
        <v>4.4488216861047064E-2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5">
        <f>TITRES_STAT!D2539</f>
        <v>17.57</v>
      </c>
      <c r="C2536" s="2">
        <f t="shared" si="234"/>
        <v>17.142239168477925</v>
      </c>
      <c r="D2536" s="2">
        <f t="shared" si="236"/>
        <v>17.208104475196421</v>
      </c>
      <c r="E2536" s="2">
        <f t="shared" si="235"/>
        <v>-6.5865306718496441E-2</v>
      </c>
      <c r="F2536" s="2">
        <f t="shared" si="239"/>
        <v>-5.1350687568572334E-2</v>
      </c>
      <c r="G2536" s="2">
        <f t="shared" si="237"/>
        <v>-1.4514619149924107E-2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5">
        <f>TITRES_STAT!D2540</f>
        <v>17.521999999999998</v>
      </c>
      <c r="C2537" s="2">
        <f t="shared" si="234"/>
        <v>17.155740834865938</v>
      </c>
      <c r="D2537" s="2">
        <f t="shared" si="236"/>
        <v>17.231355995552242</v>
      </c>
      <c r="E2537" s="2">
        <f t="shared" si="235"/>
        <v>-7.561516068630425E-2</v>
      </c>
      <c r="F2537" s="2">
        <f t="shared" si="239"/>
        <v>-5.6203582192118719E-2</v>
      </c>
      <c r="G2537" s="2">
        <f t="shared" si="237"/>
        <v>-1.9411578494185532E-2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5">
        <f>TITRES_STAT!D2541</f>
        <v>18.068999999999999</v>
      </c>
      <c r="C2538" s="2">
        <f t="shared" si="234"/>
        <v>17.167165321809641</v>
      </c>
      <c r="D2538" s="2">
        <f t="shared" si="236"/>
        <v>17.293403699585408</v>
      </c>
      <c r="E2538" s="2">
        <f t="shared" si="235"/>
        <v>-0.12623837777576696</v>
      </c>
      <c r="F2538" s="2">
        <f t="shared" si="239"/>
        <v>-7.0210541308848379E-2</v>
      </c>
      <c r="G2538" s="2">
        <f t="shared" si="237"/>
        <v>-5.6027836466918585E-2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5">
        <f>TITRES_STAT!D2542</f>
        <v>17.992999999999999</v>
      </c>
      <c r="C2539" s="2">
        <f t="shared" si="234"/>
        <v>17.163909118454313</v>
      </c>
      <c r="D2539" s="2">
        <f t="shared" si="236"/>
        <v>17.345225647764266</v>
      </c>
      <c r="E2539" s="2">
        <f t="shared" si="235"/>
        <v>-0.18131652930995301</v>
      </c>
      <c r="F2539" s="2">
        <f t="shared" si="239"/>
        <v>-9.2431738909069305E-2</v>
      </c>
      <c r="G2539" s="2">
        <f t="shared" si="237"/>
        <v>-8.8884790400883706E-2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5">
        <f>TITRES_STAT!D2543</f>
        <v>17.992999999999999</v>
      </c>
      <c r="C2540" s="2">
        <f t="shared" si="234"/>
        <v>17.153769254076725</v>
      </c>
      <c r="D2540" s="2">
        <f t="shared" si="236"/>
        <v>17.393208933115062</v>
      </c>
      <c r="E2540" s="2">
        <f t="shared" si="235"/>
        <v>-0.23943967903833752</v>
      </c>
      <c r="F2540" s="2">
        <f t="shared" si="239"/>
        <v>-0.12183332693492295</v>
      </c>
      <c r="G2540" s="2">
        <f t="shared" si="237"/>
        <v>-0.11760635210341457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5">
        <f>TITRES_STAT!D2544</f>
        <v>17.992999999999999</v>
      </c>
      <c r="C2541" s="2">
        <f t="shared" si="234"/>
        <v>17.195958599603383</v>
      </c>
      <c r="D2541" s="2">
        <f t="shared" si="236"/>
        <v>17.437637901032463</v>
      </c>
      <c r="E2541" s="2">
        <f t="shared" si="235"/>
        <v>-0.24167930142908034</v>
      </c>
      <c r="F2541" s="2">
        <f t="shared" si="239"/>
        <v>-0.14580252183375444</v>
      </c>
      <c r="G2541" s="2">
        <f t="shared" si="237"/>
        <v>-9.5876779595325895E-2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5">
        <f>TITRES_STAT!D2545</f>
        <v>17.805</v>
      </c>
      <c r="C2542" s="2">
        <f t="shared" si="234"/>
        <v>17.23165727658748</v>
      </c>
      <c r="D2542" s="2">
        <f t="shared" si="236"/>
        <v>17.464849908363391</v>
      </c>
      <c r="E2542" s="2">
        <f t="shared" si="235"/>
        <v>-0.23319263177591054</v>
      </c>
      <c r="F2542" s="2">
        <f t="shared" si="239"/>
        <v>-0.16328054382218568</v>
      </c>
      <c r="G2542" s="2">
        <f t="shared" si="237"/>
        <v>-6.9912087953724861E-2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5">
        <f>TITRES_STAT!D2546</f>
        <v>17.805</v>
      </c>
      <c r="C2543" s="2">
        <f t="shared" si="234"/>
        <v>17.261863849420177</v>
      </c>
      <c r="D2543" s="2">
        <f t="shared" si="236"/>
        <v>17.490046211447584</v>
      </c>
      <c r="E2543" s="2">
        <f t="shared" si="235"/>
        <v>-0.22818236202740749</v>
      </c>
      <c r="F2543" s="2">
        <f t="shared" si="239"/>
        <v>-0.17626090746323003</v>
      </c>
      <c r="G2543" s="2">
        <f t="shared" si="237"/>
        <v>-5.1921454564177461E-2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5">
        <f>TITRES_STAT!D2547</f>
        <v>17.852</v>
      </c>
      <c r="C2544" s="2">
        <f t="shared" si="234"/>
        <v>17.287423257201688</v>
      </c>
      <c r="D2544" s="2">
        <f t="shared" si="236"/>
        <v>17.516857603192211</v>
      </c>
      <c r="E2544" s="2">
        <f t="shared" si="235"/>
        <v>-0.22943434599052281</v>
      </c>
      <c r="F2544" s="2">
        <f t="shared" si="239"/>
        <v>-0.18689559516868859</v>
      </c>
      <c r="G2544" s="2">
        <f t="shared" si="237"/>
        <v>-4.2538750821834226E-2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5">
        <f>TITRES_STAT!D2548</f>
        <v>17.899000000000001</v>
      </c>
      <c r="C2545" s="2">
        <f t="shared" si="234"/>
        <v>17.307665833016813</v>
      </c>
      <c r="D2545" s="2">
        <f t="shared" si="236"/>
        <v>17.545164447400193</v>
      </c>
      <c r="E2545" s="2">
        <f t="shared" si="235"/>
        <v>-0.23749861438338016</v>
      </c>
      <c r="F2545" s="2">
        <f t="shared" si="239"/>
        <v>-0.1970161990116269</v>
      </c>
      <c r="G2545" s="2">
        <f t="shared" si="237"/>
        <v>-4.0482415371753261E-2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5">
        <f>TITRES_STAT!D2549</f>
        <v>18.041</v>
      </c>
      <c r="C2546" s="2">
        <f t="shared" si="234"/>
        <v>17.34802493562961</v>
      </c>
      <c r="D2546" s="2">
        <f t="shared" si="236"/>
        <v>17.581893006852031</v>
      </c>
      <c r="E2546" s="2">
        <f t="shared" si="235"/>
        <v>-0.23386807122242104</v>
      </c>
      <c r="F2546" s="2">
        <f t="shared" si="239"/>
        <v>-0.20438657345378572</v>
      </c>
      <c r="G2546" s="2">
        <f t="shared" si="237"/>
        <v>-2.9481497768635317E-2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5">
        <f>TITRES_STAT!D2550</f>
        <v>17.992999999999999</v>
      </c>
      <c r="C2547" s="2">
        <f t="shared" si="234"/>
        <v>17.37479033014813</v>
      </c>
      <c r="D2547" s="2">
        <f t="shared" si="236"/>
        <v>17.612345376714842</v>
      </c>
      <c r="E2547" s="2">
        <f t="shared" si="235"/>
        <v>-0.23755504656671178</v>
      </c>
      <c r="F2547" s="2">
        <f t="shared" si="239"/>
        <v>-0.21102026807637092</v>
      </c>
      <c r="G2547" s="2">
        <f t="shared" si="237"/>
        <v>-2.653477849034086E-2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5">
        <f>TITRES_STAT!D2551</f>
        <v>17.899000000000001</v>
      </c>
      <c r="C2548" s="2">
        <f t="shared" si="234"/>
        <v>17.481591817817648</v>
      </c>
      <c r="D2548" s="2">
        <f t="shared" si="236"/>
        <v>17.633579052513742</v>
      </c>
      <c r="E2548" s="2">
        <f t="shared" si="235"/>
        <v>-0.15198723469609376</v>
      </c>
      <c r="F2548" s="2">
        <f t="shared" si="239"/>
        <v>-0.19921366140031549</v>
      </c>
      <c r="G2548" s="2">
        <f t="shared" si="237"/>
        <v>4.7226426704221725E-2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5">
        <f>TITRES_STAT!D2552</f>
        <v>17.899000000000001</v>
      </c>
      <c r="C2549" s="2">
        <f t="shared" si="234"/>
        <v>17.560269999691855</v>
      </c>
      <c r="D2549" s="2">
        <f t="shared" si="236"/>
        <v>17.65323986343865</v>
      </c>
      <c r="E2549" s="2">
        <f t="shared" si="235"/>
        <v>-9.2969863746795056E-2</v>
      </c>
      <c r="F2549" s="2">
        <f t="shared" si="239"/>
        <v>-0.17796490186961142</v>
      </c>
      <c r="G2549" s="2">
        <f t="shared" si="237"/>
        <v>8.4995038122816363E-2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5">
        <f>TITRES_STAT!D2553</f>
        <v>17.805</v>
      </c>
      <c r="C2550" s="2">
        <f t="shared" si="234"/>
        <v>17.626843845893109</v>
      </c>
      <c r="D2550" s="2">
        <f t="shared" si="236"/>
        <v>17.664481355035786</v>
      </c>
      <c r="E2550" s="2">
        <f t="shared" si="235"/>
        <v>-3.7637509142676606E-2</v>
      </c>
      <c r="F2550" s="2">
        <f t="shared" si="239"/>
        <v>-0.14989942332422446</v>
      </c>
      <c r="G2550" s="2">
        <f t="shared" si="237"/>
        <v>0.11226191418154785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5">
        <f>TITRES_STAT!D2554</f>
        <v>17.899000000000001</v>
      </c>
      <c r="C2551" s="2">
        <f t="shared" si="234"/>
        <v>17.683175561909554</v>
      </c>
      <c r="D2551" s="2">
        <f t="shared" si="236"/>
        <v>17.681853106514616</v>
      </c>
      <c r="E2551" s="2">
        <f t="shared" si="235"/>
        <v>1.3224553949378048E-3</v>
      </c>
      <c r="F2551" s="2">
        <f t="shared" si="239"/>
        <v>-0.11965504758039201</v>
      </c>
      <c r="G2551" s="2">
        <f t="shared" si="237"/>
        <v>0.12097750297532982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5">
        <f>TITRES_STAT!D2555</f>
        <v>17.899000000000001</v>
      </c>
      <c r="C2552" s="2">
        <f t="shared" si="234"/>
        <v>17.70191778315424</v>
      </c>
      <c r="D2552" s="2">
        <f t="shared" si="236"/>
        <v>17.697938061587607</v>
      </c>
      <c r="E2552" s="2">
        <f t="shared" si="235"/>
        <v>3.9797215666332875E-3</v>
      </c>
      <c r="F2552" s="2">
        <f t="shared" si="239"/>
        <v>-9.4928093750986958E-2</v>
      </c>
      <c r="G2552" s="2">
        <f t="shared" si="237"/>
        <v>9.8907815317620246E-2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5">
        <f>TITRES_STAT!D2556</f>
        <v>17.899000000000001</v>
      </c>
      <c r="C2553" s="2">
        <f t="shared" si="234"/>
        <v>17.717776585745895</v>
      </c>
      <c r="D2553" s="2">
        <f t="shared" si="236"/>
        <v>17.712831538507043</v>
      </c>
      <c r="E2553" s="2">
        <f t="shared" si="235"/>
        <v>4.9450472388521405E-3</v>
      </c>
      <c r="F2553" s="2">
        <f t="shared" si="239"/>
        <v>-7.4953465553019141E-2</v>
      </c>
      <c r="G2553" s="2">
        <f t="shared" si="237"/>
        <v>7.9898512791871282E-2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5">
        <f>TITRES_STAT!D2557</f>
        <v>17.899000000000001</v>
      </c>
      <c r="C2554" s="2">
        <f t="shared" si="234"/>
        <v>17.738426341784987</v>
      </c>
      <c r="D2554" s="2">
        <f t="shared" si="236"/>
        <v>17.726621794913928</v>
      </c>
      <c r="E2554" s="2">
        <f t="shared" si="235"/>
        <v>1.1804546871058363E-2</v>
      </c>
      <c r="F2554" s="2">
        <f t="shared" si="239"/>
        <v>-5.7601863068203647E-2</v>
      </c>
      <c r="G2554" s="2">
        <f t="shared" si="237"/>
        <v>6.9406409939262004E-2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5">
        <f>TITRES_STAT!D2558</f>
        <v>17.899000000000001</v>
      </c>
      <c r="C2555" s="2">
        <f t="shared" si="234"/>
        <v>17.763129981510374</v>
      </c>
      <c r="D2555" s="2">
        <f t="shared" si="236"/>
        <v>17.739390550846231</v>
      </c>
      <c r="E2555" s="2">
        <f t="shared" si="235"/>
        <v>2.3739430664143413E-2</v>
      </c>
      <c r="F2555" s="2">
        <f t="shared" si="239"/>
        <v>-4.1333604321734232E-2</v>
      </c>
      <c r="G2555" s="2">
        <f t="shared" si="237"/>
        <v>6.5073034985877645E-2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5">
        <f>TITRES_STAT!D2559</f>
        <v>17.814</v>
      </c>
      <c r="C2556" s="2">
        <f t="shared" si="234"/>
        <v>17.805879215124165</v>
      </c>
      <c r="D2556" s="2">
        <f t="shared" si="236"/>
        <v>17.744917176709475</v>
      </c>
      <c r="E2556" s="2">
        <f t="shared" si="235"/>
        <v>6.0962038414690056E-2</v>
      </c>
      <c r="F2556" s="2">
        <f t="shared" si="239"/>
        <v>-2.0874475774449376E-2</v>
      </c>
      <c r="G2556" s="2">
        <f t="shared" si="237"/>
        <v>8.1836514189139425E-2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5">
        <f>TITRES_STAT!D2560</f>
        <v>17.899000000000001</v>
      </c>
      <c r="C2557" s="2">
        <f t="shared" si="234"/>
        <v>17.834667028181986</v>
      </c>
      <c r="D2557" s="2">
        <f t="shared" si="236"/>
        <v>17.756330719175438</v>
      </c>
      <c r="E2557" s="2">
        <f t="shared" si="235"/>
        <v>7.8336309006548532E-2</v>
      </c>
      <c r="F2557" s="2">
        <f t="shared" si="239"/>
        <v>-1.0323188182497951E-3</v>
      </c>
      <c r="G2557" s="2">
        <f t="shared" si="237"/>
        <v>7.9368627824798324E-2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5">
        <f>TITRES_STAT!D2561</f>
        <v>18.276</v>
      </c>
      <c r="C2558" s="2">
        <f t="shared" si="234"/>
        <v>17.844564408461679</v>
      </c>
      <c r="D2558" s="2">
        <f t="shared" si="236"/>
        <v>17.794824739977258</v>
      </c>
      <c r="E2558" s="2">
        <f t="shared" si="235"/>
        <v>4.9739668484420463E-2</v>
      </c>
      <c r="F2558" s="2">
        <f t="shared" si="239"/>
        <v>9.1220786422842575E-3</v>
      </c>
      <c r="G2558" s="2">
        <f t="shared" si="237"/>
        <v>4.0617589842136204E-2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5">
        <f>TITRES_STAT!D2562</f>
        <v>17.992999999999999</v>
      </c>
      <c r="C2559" s="2">
        <f t="shared" si="234"/>
        <v>17.852939114852191</v>
      </c>
      <c r="D2559" s="2">
        <f t="shared" si="236"/>
        <v>17.809504388867833</v>
      </c>
      <c r="E2559" s="2">
        <f t="shared" si="235"/>
        <v>4.343472598435838E-2</v>
      </c>
      <c r="F2559" s="2">
        <f t="shared" si="239"/>
        <v>1.5984608110699083E-2</v>
      </c>
      <c r="G2559" s="2">
        <f t="shared" si="237"/>
        <v>2.7450117873659297E-2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5">
        <f>TITRES_STAT!D2563</f>
        <v>17.88</v>
      </c>
      <c r="C2560" s="2">
        <f t="shared" si="234"/>
        <v>17.845563866413393</v>
      </c>
      <c r="D2560" s="2">
        <f t="shared" si="236"/>
        <v>17.814726285988733</v>
      </c>
      <c r="E2560" s="2">
        <f t="shared" si="235"/>
        <v>3.083758042465945E-2</v>
      </c>
      <c r="F2560" s="2">
        <f t="shared" si="239"/>
        <v>1.8955202573491158E-2</v>
      </c>
      <c r="G2560" s="2">
        <f t="shared" si="237"/>
        <v>1.1882377851168292E-2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5">
        <f>TITRES_STAT!D2564</f>
        <v>17.899000000000001</v>
      </c>
      <c r="C2561" s="2">
        <f t="shared" si="234"/>
        <v>17.8537848100421</v>
      </c>
      <c r="D2561" s="2">
        <f t="shared" si="236"/>
        <v>17.8209687833229</v>
      </c>
      <c r="E2561" s="2">
        <f t="shared" si="235"/>
        <v>3.2816026719199698E-2</v>
      </c>
      <c r="F2561" s="2">
        <f t="shared" si="239"/>
        <v>2.1727367402632869E-2</v>
      </c>
      <c r="G2561" s="2">
        <f t="shared" si="237"/>
        <v>1.1088659316566829E-2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5">
        <f>TITRES_STAT!D2565</f>
        <v>18.257000000000001</v>
      </c>
      <c r="C2562" s="2">
        <f t="shared" si="234"/>
        <v>17.860740993112547</v>
      </c>
      <c r="D2562" s="2">
        <f t="shared" si="236"/>
        <v>17.853267391965648</v>
      </c>
      <c r="E2562" s="2">
        <f t="shared" si="235"/>
        <v>7.4736011468985453E-3</v>
      </c>
      <c r="F2562" s="2">
        <f t="shared" si="239"/>
        <v>1.8876614151486004E-2</v>
      </c>
      <c r="G2562" s="2">
        <f t="shared" si="237"/>
        <v>-1.1403013004587459E-2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5">
        <f>TITRES_STAT!D2566</f>
        <v>18.248000000000001</v>
      </c>
      <c r="C2563" s="2">
        <f t="shared" si="234"/>
        <v>17.866626994172154</v>
      </c>
      <c r="D2563" s="2">
        <f t="shared" si="236"/>
        <v>17.882506844412635</v>
      </c>
      <c r="E2563" s="2">
        <f t="shared" si="235"/>
        <v>-1.5879850240480664E-2</v>
      </c>
      <c r="F2563" s="2">
        <f t="shared" si="239"/>
        <v>1.1925321273092671E-2</v>
      </c>
      <c r="G2563" s="2">
        <f t="shared" si="237"/>
        <v>-2.7805171513573333E-2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5">
        <f>TITRES_STAT!D2567</f>
        <v>17.899000000000001</v>
      </c>
      <c r="C2564" s="2">
        <f t="shared" si="234"/>
        <v>17.871607456607208</v>
      </c>
      <c r="D2564" s="2">
        <f t="shared" si="236"/>
        <v>17.88372855964133</v>
      </c>
      <c r="E2564" s="2">
        <f t="shared" si="235"/>
        <v>-1.2121103034122171E-2</v>
      </c>
      <c r="F2564" s="2">
        <f t="shared" si="239"/>
        <v>7.1160364116497031E-3</v>
      </c>
      <c r="G2564" s="2">
        <f t="shared" si="237"/>
        <v>-1.9237139445771875E-2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5">
        <f>TITRES_STAT!D2568</f>
        <v>18.088000000000001</v>
      </c>
      <c r="C2565" s="2">
        <f t="shared" si="234"/>
        <v>17.875821694052256</v>
      </c>
      <c r="D2565" s="2">
        <f t="shared" si="236"/>
        <v>17.898859777445676</v>
      </c>
      <c r="E2565" s="2">
        <f t="shared" si="235"/>
        <v>-2.3038083393419839E-2</v>
      </c>
      <c r="F2565" s="2">
        <f t="shared" si="239"/>
        <v>1.0852124506357955E-3</v>
      </c>
      <c r="G2565" s="2">
        <f t="shared" si="237"/>
        <v>-2.4123295844055634E-2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5">
        <f>TITRES_STAT!D2569</f>
        <v>17.899000000000001</v>
      </c>
      <c r="C2566" s="2">
        <f t="shared" si="234"/>
        <v>17.86631066419806</v>
      </c>
      <c r="D2566" s="2">
        <f t="shared" si="236"/>
        <v>17.898870164301552</v>
      </c>
      <c r="E2566" s="2">
        <f t="shared" si="235"/>
        <v>-3.2559500103491956E-2</v>
      </c>
      <c r="F2566" s="2">
        <f t="shared" si="239"/>
        <v>-5.6437300601897555E-3</v>
      </c>
      <c r="G2566" s="2">
        <f t="shared" si="237"/>
        <v>-2.6915770043302201E-2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5">
        <f>TITRES_STAT!D2570</f>
        <v>17.805</v>
      </c>
      <c r="C2567" s="2">
        <f t="shared" si="234"/>
        <v>17.871339792782976</v>
      </c>
      <c r="D2567" s="2">
        <f t="shared" si="236"/>
        <v>17.891916818797736</v>
      </c>
      <c r="E2567" s="2">
        <f t="shared" si="235"/>
        <v>-2.0577026014759525E-2</v>
      </c>
      <c r="F2567" s="2">
        <f t="shared" si="239"/>
        <v>-8.6303892511037095E-3</v>
      </c>
      <c r="G2567" s="2">
        <f t="shared" si="237"/>
        <v>-1.1946636763655816E-2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5">
        <f>TITRES_STAT!D2571</f>
        <v>17.899000000000001</v>
      </c>
      <c r="C2568" s="2">
        <f t="shared" si="234"/>
        <v>17.933595209277904</v>
      </c>
      <c r="D2568" s="2">
        <f t="shared" si="236"/>
        <v>17.892441498886793</v>
      </c>
      <c r="E2568" s="2">
        <f t="shared" si="235"/>
        <v>4.115371039111082E-2</v>
      </c>
      <c r="F2568" s="2">
        <f t="shared" si="239"/>
        <v>1.326430677339196E-3</v>
      </c>
      <c r="G2568" s="2">
        <f t="shared" si="237"/>
        <v>3.9827279713771625E-2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5">
        <f>TITRES_STAT!D2572</f>
        <v>17.710999999999999</v>
      </c>
      <c r="C2569" s="2">
        <f t="shared" si="234"/>
        <v>17.942734407850534</v>
      </c>
      <c r="D2569" s="2">
        <f t="shared" si="236"/>
        <v>17.879001387858143</v>
      </c>
      <c r="E2569" s="2">
        <f t="shared" si="235"/>
        <v>6.3733019992390894E-2</v>
      </c>
      <c r="F2569" s="2">
        <f t="shared" si="239"/>
        <v>1.3807748540349536E-2</v>
      </c>
      <c r="G2569" s="2">
        <f t="shared" si="237"/>
        <v>4.9925271452041356E-2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5">
        <f>TITRES_STAT!D2573</f>
        <v>17.88</v>
      </c>
      <c r="C2570" s="2">
        <f t="shared" si="234"/>
        <v>17.933082960488914</v>
      </c>
      <c r="D2570" s="2">
        <f t="shared" si="236"/>
        <v>17.87907535912791</v>
      </c>
      <c r="E2570" s="2">
        <f t="shared" si="235"/>
        <v>5.4007601361004021E-2</v>
      </c>
      <c r="F2570" s="2">
        <f t="shared" si="239"/>
        <v>2.1847719104480433E-2</v>
      </c>
      <c r="G2570" s="2">
        <f t="shared" si="237"/>
        <v>3.2159882256523588E-2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5">
        <f>TITRES_STAT!D2574</f>
        <v>17.805</v>
      </c>
      <c r="C2571" s="2">
        <f t="shared" si="234"/>
        <v>17.927839428106005</v>
      </c>
      <c r="D2571" s="2">
        <f t="shared" si="236"/>
        <v>17.873588295488805</v>
      </c>
      <c r="E2571" s="2">
        <f t="shared" si="235"/>
        <v>5.4251132617199715E-2</v>
      </c>
      <c r="F2571" s="2">
        <f t="shared" si="239"/>
        <v>2.8328401807024291E-2</v>
      </c>
      <c r="G2571" s="2">
        <f t="shared" si="237"/>
        <v>2.5922730810175425E-2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5">
        <f>TITRES_STAT!D2575</f>
        <v>17.757999999999999</v>
      </c>
      <c r="C2572" s="2">
        <f t="shared" si="234"/>
        <v>17.978479516089696</v>
      </c>
      <c r="D2572" s="2">
        <f t="shared" si="236"/>
        <v>17.865026199526671</v>
      </c>
      <c r="E2572" s="2">
        <f t="shared" si="235"/>
        <v>0.11345331656302449</v>
      </c>
      <c r="F2572" s="2">
        <f t="shared" si="239"/>
        <v>4.5353384758224334E-2</v>
      </c>
      <c r="G2572" s="2">
        <f t="shared" si="237"/>
        <v>6.8099931804800146E-2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5">
        <f>TITRES_STAT!D2576</f>
        <v>17.579000000000001</v>
      </c>
      <c r="C2573" s="2">
        <f t="shared" si="234"/>
        <v>18.019944205922052</v>
      </c>
      <c r="D2573" s="2">
        <f t="shared" si="236"/>
        <v>17.843839073635806</v>
      </c>
      <c r="E2573" s="2">
        <f t="shared" si="235"/>
        <v>0.17610513228624569</v>
      </c>
      <c r="F2573" s="2">
        <f t="shared" si="239"/>
        <v>7.1503734263828611E-2</v>
      </c>
      <c r="G2573" s="2">
        <f t="shared" si="237"/>
        <v>0.10460139802241708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5">
        <f>TITRES_STAT!D2577</f>
        <v>17.748999999999999</v>
      </c>
      <c r="C2574" s="2">
        <f t="shared" si="234"/>
        <v>18.001337405010965</v>
      </c>
      <c r="D2574" s="2">
        <f t="shared" si="236"/>
        <v>17.836813957070191</v>
      </c>
      <c r="E2574" s="2">
        <f t="shared" si="235"/>
        <v>0.16452344794077334</v>
      </c>
      <c r="F2574" s="2">
        <f t="shared" si="239"/>
        <v>9.0107676999217567E-2</v>
      </c>
      <c r="G2574" s="2">
        <f t="shared" si="237"/>
        <v>7.441577094155577E-2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5">
        <f>TITRES_STAT!D2578</f>
        <v>17.748999999999999</v>
      </c>
      <c r="C2575" s="2">
        <f t="shared" ref="C2575:C2638" si="240">$C$4*B2565+C2574*(1-$C$4)</f>
        <v>18.014670111932354</v>
      </c>
      <c r="D2575" s="2">
        <f t="shared" si="236"/>
        <v>17.830309219509438</v>
      </c>
      <c r="E2575" s="2">
        <f t="shared" si="235"/>
        <v>0.18436089242291587</v>
      </c>
      <c r="F2575" s="2">
        <f t="shared" si="239"/>
        <v>0.10895832008395723</v>
      </c>
      <c r="G2575" s="2">
        <f t="shared" si="237"/>
        <v>7.540257233895864E-2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5">
        <f>TITRES_STAT!D2579</f>
        <v>17.748999999999999</v>
      </c>
      <c r="C2576" s="2">
        <f t="shared" si="240"/>
        <v>17.996874710096606</v>
      </c>
      <c r="D2576" s="2">
        <f t="shared" si="236"/>
        <v>17.824286314360592</v>
      </c>
      <c r="E2576" s="2">
        <f t="shared" si="235"/>
        <v>0.17258839573601392</v>
      </c>
      <c r="F2576" s="2">
        <f t="shared" si="239"/>
        <v>0.12168433521436857</v>
      </c>
      <c r="G2576" s="2">
        <f t="shared" si="237"/>
        <v>5.0904060521645353E-2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5">
        <f>TITRES_STAT!D2580</f>
        <v>17.664000000000001</v>
      </c>
      <c r="C2577" s="2">
        <f t="shared" si="240"/>
        <v>17.967355523927896</v>
      </c>
      <c r="D2577" s="2">
        <f t="shared" si="236"/>
        <v>17.812413254037583</v>
      </c>
      <c r="E2577" s="2">
        <f t="shared" si="235"/>
        <v>0.1549422698903129</v>
      </c>
      <c r="F2577" s="2">
        <f t="shared" si="239"/>
        <v>0.12833592214955744</v>
      </c>
      <c r="G2577" s="2">
        <f t="shared" si="237"/>
        <v>2.6606347740755459E-2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5">
        <f>TITRES_STAT!D2581</f>
        <v>17.710999999999999</v>
      </c>
      <c r="C2578" s="2">
        <f t="shared" si="240"/>
        <v>17.95683928947745</v>
      </c>
      <c r="D2578" s="2">
        <f t="shared" si="236"/>
        <v>17.80490116114591</v>
      </c>
      <c r="E2578" s="2">
        <f t="shared" si="235"/>
        <v>0.15193812833154041</v>
      </c>
      <c r="F2578" s="2">
        <f t="shared" si="239"/>
        <v>0.13305636338595406</v>
      </c>
      <c r="G2578" s="2">
        <f t="shared" si="237"/>
        <v>1.8881764945586355E-2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5">
        <f>TITRES_STAT!D2582</f>
        <v>17.521999999999998</v>
      </c>
      <c r="C2579" s="2">
        <f t="shared" si="240"/>
        <v>17.919017860327074</v>
      </c>
      <c r="D2579" s="2">
        <f t="shared" si="236"/>
        <v>17.783945519579547</v>
      </c>
      <c r="E2579" s="2">
        <f t="shared" si="235"/>
        <v>0.13507234074752716</v>
      </c>
      <c r="F2579" s="2">
        <f t="shared" si="239"/>
        <v>0.13345955885826868</v>
      </c>
      <c r="G2579" s="2">
        <f t="shared" si="237"/>
        <v>1.61278188925848E-3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5">
        <f>TITRES_STAT!D2583</f>
        <v>17.805</v>
      </c>
      <c r="C2580" s="2">
        <f t="shared" si="240"/>
        <v>17.913015112584446</v>
      </c>
      <c r="D2580" s="2">
        <f t="shared" si="236"/>
        <v>17.785505110721804</v>
      </c>
      <c r="E2580" s="2">
        <f t="shared" si="235"/>
        <v>0.1275100018626425</v>
      </c>
      <c r="F2580" s="2">
        <f t="shared" si="239"/>
        <v>0.13226964745914346</v>
      </c>
      <c r="G2580" s="2">
        <f t="shared" si="237"/>
        <v>-4.7596455965009665E-3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5">
        <f>TITRES_STAT!D2584</f>
        <v>17.899000000000001</v>
      </c>
      <c r="C2581" s="2">
        <f t="shared" si="240"/>
        <v>17.896397402956069</v>
      </c>
      <c r="D2581" s="2">
        <f t="shared" si="236"/>
        <v>17.793912139557225</v>
      </c>
      <c r="E2581" s="2">
        <f t="shared" si="235"/>
        <v>0.10248526339884378</v>
      </c>
      <c r="F2581" s="2">
        <f t="shared" si="239"/>
        <v>0.12631277064708352</v>
      </c>
      <c r="G2581" s="2">
        <f t="shared" si="237"/>
        <v>-2.3827507248239732E-2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5">
        <f>TITRES_STAT!D2585</f>
        <v>17.899000000000001</v>
      </c>
      <c r="C2582" s="2">
        <f t="shared" si="240"/>
        <v>17.875105494808981</v>
      </c>
      <c r="D2582" s="2">
        <f t="shared" si="236"/>
        <v>17.801696425515949</v>
      </c>
      <c r="E2582" s="2">
        <f t="shared" si="235"/>
        <v>7.3409069293031592E-2</v>
      </c>
      <c r="F2582" s="2">
        <f t="shared" si="239"/>
        <v>0.11573203037627314</v>
      </c>
      <c r="G2582" s="2">
        <f t="shared" si="237"/>
        <v>-4.2322961083241545E-2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5">
        <f>TITRES_STAT!D2586</f>
        <v>17.992999999999999</v>
      </c>
      <c r="C2583" s="2">
        <f t="shared" si="240"/>
        <v>17.829550803299909</v>
      </c>
      <c r="D2583" s="2">
        <f t="shared" si="236"/>
        <v>17.815867060662914</v>
      </c>
      <c r="E2583" s="2">
        <f t="shared" si="235"/>
        <v>1.3683742636995788E-2</v>
      </c>
      <c r="F2583" s="2">
        <f t="shared" si="239"/>
        <v>9.5322372828417684E-2</v>
      </c>
      <c r="G2583" s="2">
        <f t="shared" si="237"/>
        <v>-8.1638630191421896E-2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5">
        <f>TITRES_STAT!D2587</f>
        <v>17.992999999999999</v>
      </c>
      <c r="C2584" s="2">
        <f t="shared" si="240"/>
        <v>17.817158372022998</v>
      </c>
      <c r="D2584" s="2">
        <f t="shared" si="236"/>
        <v>17.828988019132325</v>
      </c>
      <c r="E2584" s="2">
        <f t="shared" si="235"/>
        <v>-1.1829647109326658E-2</v>
      </c>
      <c r="F2584" s="2">
        <f t="shared" si="239"/>
        <v>7.3891968840868821E-2</v>
      </c>
      <c r="G2584" s="2">
        <f t="shared" si="237"/>
        <v>-8.5721615950195479E-2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5">
        <f>TITRES_STAT!D2588</f>
        <v>17.899000000000001</v>
      </c>
      <c r="C2585" s="2">
        <f t="shared" si="240"/>
        <v>17.806672468634844</v>
      </c>
      <c r="D2585" s="2">
        <f t="shared" si="236"/>
        <v>17.83417409178919</v>
      </c>
      <c r="E2585" s="2">
        <f t="shared" si="235"/>
        <v>-2.7501623154346788E-2</v>
      </c>
      <c r="F2585" s="2">
        <f t="shared" si="239"/>
        <v>5.3613250441825702E-2</v>
      </c>
      <c r="G2585" s="2">
        <f t="shared" si="237"/>
        <v>-8.111487359617249E-2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5">
        <f>TITRES_STAT!D2589</f>
        <v>17.805</v>
      </c>
      <c r="C2586" s="2">
        <f t="shared" si="240"/>
        <v>17.797799781152559</v>
      </c>
      <c r="D2586" s="2">
        <f t="shared" si="236"/>
        <v>17.832013047952955</v>
      </c>
      <c r="E2586" s="2">
        <f t="shared" si="235"/>
        <v>-3.4213266800396269E-2</v>
      </c>
      <c r="F2586" s="2">
        <f t="shared" si="239"/>
        <v>3.6047946993381312E-2</v>
      </c>
      <c r="G2586" s="2">
        <f t="shared" si="237"/>
        <v>-7.0261213793777588E-2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5">
        <f>TITRES_STAT!D2590</f>
        <v>17.992999999999999</v>
      </c>
      <c r="C2587" s="2">
        <f t="shared" si="240"/>
        <v>17.777215199436782</v>
      </c>
      <c r="D2587" s="2">
        <f t="shared" si="236"/>
        <v>17.843938007363846</v>
      </c>
      <c r="E2587" s="2">
        <f t="shared" si="235"/>
        <v>-6.6722807927064309E-2</v>
      </c>
      <c r="F2587" s="2">
        <f t="shared" si="239"/>
        <v>1.5493796009292189E-2</v>
      </c>
      <c r="G2587" s="2">
        <f t="shared" si="237"/>
        <v>-8.2216603936356492E-2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5">
        <f>TITRES_STAT!D2591</f>
        <v>18.7</v>
      </c>
      <c r="C2588" s="2">
        <f t="shared" si="240"/>
        <v>17.767028245677277</v>
      </c>
      <c r="D2588" s="2">
        <f t="shared" si="236"/>
        <v>17.907350006818376</v>
      </c>
      <c r="E2588" s="2">
        <f t="shared" ref="E2588:E2651" si="241">C2588-D2588</f>
        <v>-0.14032176114109873</v>
      </c>
      <c r="F2588" s="2">
        <f t="shared" si="239"/>
        <v>-1.5669315420785999E-2</v>
      </c>
      <c r="G2588" s="2">
        <f t="shared" si="237"/>
        <v>-0.12465244572031273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5">
        <f>TITRES_STAT!D2592</f>
        <v>19.68</v>
      </c>
      <c r="C2589" s="2">
        <f t="shared" si="240"/>
        <v>17.729331592496159</v>
      </c>
      <c r="D2589" s="2">
        <f t="shared" ref="D2589:D2652" si="242">$D$4*B2589+(1-$D$4)*D2588</f>
        <v>18.038657413720721</v>
      </c>
      <c r="E2589" s="2">
        <f t="shared" si="241"/>
        <v>-0.30932582122456154</v>
      </c>
      <c r="F2589" s="2">
        <f t="shared" si="239"/>
        <v>-7.440061658154111E-2</v>
      </c>
      <c r="G2589" s="2">
        <f t="shared" si="237"/>
        <v>-0.23492520464302041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5">
        <f>TITRES_STAT!D2593</f>
        <v>19.559999999999999</v>
      </c>
      <c r="C2590" s="2">
        <f t="shared" si="240"/>
        <v>17.740972885958289</v>
      </c>
      <c r="D2590" s="2">
        <f t="shared" si="242"/>
        <v>18.151349457148815</v>
      </c>
      <c r="E2590" s="2">
        <f t="shared" si="241"/>
        <v>-0.4103765711905254</v>
      </c>
      <c r="F2590" s="2">
        <f t="shared" si="239"/>
        <v>-0.14159580750333797</v>
      </c>
      <c r="G2590" s="2">
        <f t="shared" si="237"/>
        <v>-0.2687807636871874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5">
        <f>TITRES_STAT!D2594</f>
        <v>20.5</v>
      </c>
      <c r="C2591" s="2">
        <f t="shared" si="240"/>
        <v>17.765284749657013</v>
      </c>
      <c r="D2591" s="2">
        <f t="shared" si="242"/>
        <v>18.325323571434087</v>
      </c>
      <c r="E2591" s="2">
        <f t="shared" si="241"/>
        <v>-0.56003882177707354</v>
      </c>
      <c r="F2591" s="2">
        <f t="shared" si="239"/>
        <v>-0.22528441035808511</v>
      </c>
      <c r="G2591" s="2">
        <f t="shared" si="237"/>
        <v>-0.33475441141898843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5">
        <f>TITRES_STAT!D2595</f>
        <v>21.25</v>
      </c>
      <c r="C2592" s="2">
        <f t="shared" si="240"/>
        <v>17.78585632663286</v>
      </c>
      <c r="D2592" s="2">
        <f t="shared" si="242"/>
        <v>18.541966269846377</v>
      </c>
      <c r="E2592" s="2">
        <f t="shared" si="241"/>
        <v>-0.75610994321351654</v>
      </c>
      <c r="F2592" s="2">
        <f t="shared" si="239"/>
        <v>-0.33144951692917141</v>
      </c>
      <c r="G2592" s="2">
        <f t="shared" si="237"/>
        <v>-0.42466042628434514</v>
      </c>
      <c r="H2592" s="2" t="str">
        <f t="shared" si="238"/>
        <v>Hold</v>
      </c>
    </row>
    <row r="2593" spans="1:8" ht="13.5" x14ac:dyDescent="0.25">
      <c r="A2593" s="3">
        <f>TITRES_STAT!B2596</f>
        <v>45783</v>
      </c>
      <c r="B2593" s="5">
        <f>TITRES_STAT!D2596</f>
        <v>22.51</v>
      </c>
      <c r="C2593" s="2">
        <f t="shared" si="240"/>
        <v>17.817724584073957</v>
      </c>
      <c r="D2593" s="2">
        <f t="shared" si="242"/>
        <v>18.835894694302201</v>
      </c>
      <c r="E2593" s="2">
        <f t="shared" si="241"/>
        <v>-1.0181701102282439</v>
      </c>
      <c r="F2593" s="2">
        <f t="shared" si="239"/>
        <v>-0.4687936355889859</v>
      </c>
      <c r="G2593" s="2">
        <f t="shared" si="237"/>
        <v>-0.54937647463925798</v>
      </c>
      <c r="H2593" s="2" t="str">
        <f t="shared" si="238"/>
        <v>Hold</v>
      </c>
    </row>
    <row r="2594" spans="1:8" ht="13.5" x14ac:dyDescent="0.25">
      <c r="A2594" s="3">
        <f>TITRES_STAT!B2597</f>
        <v>45784</v>
      </c>
      <c r="B2594" s="5">
        <f>TITRES_STAT!D2597</f>
        <v>23.86</v>
      </c>
      <c r="C2594" s="2">
        <f t="shared" si="240"/>
        <v>17.844690032677963</v>
      </c>
      <c r="D2594" s="2">
        <f t="shared" si="242"/>
        <v>19.208050642872408</v>
      </c>
      <c r="E2594" s="2">
        <f t="shared" si="241"/>
        <v>-1.3633606101944444</v>
      </c>
      <c r="F2594" s="2">
        <f t="shared" si="239"/>
        <v>-0.64770703051007761</v>
      </c>
      <c r="G2594" s="2">
        <f t="shared" si="237"/>
        <v>-0.71565357968436683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5">
        <f>TITRES_STAT!D2598</f>
        <v>25.29</v>
      </c>
      <c r="C2595" s="2">
        <f t="shared" si="240"/>
        <v>17.853045412265971</v>
      </c>
      <c r="D2595" s="2">
        <f t="shared" si="242"/>
        <v>19.658565410067041</v>
      </c>
      <c r="E2595" s="2">
        <f t="shared" si="241"/>
        <v>-1.8055199978010705</v>
      </c>
      <c r="F2595" s="2">
        <f t="shared" si="239"/>
        <v>-0.87926962396827624</v>
      </c>
      <c r="G2595" s="2">
        <f t="shared" si="237"/>
        <v>-0.92625037383279429</v>
      </c>
      <c r="H2595" s="2" t="str">
        <f t="shared" si="238"/>
        <v>Hold</v>
      </c>
    </row>
    <row r="2596" spans="1:8" ht="13.5" x14ac:dyDescent="0.25">
      <c r="A2596" s="3">
        <f>TITRES_STAT!B2599</f>
        <v>45786</v>
      </c>
      <c r="B2596" s="5">
        <f>TITRES_STAT!D2599</f>
        <v>26.18</v>
      </c>
      <c r="C2596" s="2">
        <f t="shared" si="240"/>
        <v>17.845653810378899</v>
      </c>
      <c r="D2596" s="2">
        <f t="shared" si="242"/>
        <v>20.141634638950965</v>
      </c>
      <c r="E2596" s="2">
        <f t="shared" si="241"/>
        <v>-2.2959808285720662</v>
      </c>
      <c r="F2596" s="2">
        <f t="shared" si="239"/>
        <v>-1.1626118648890342</v>
      </c>
      <c r="G2596" s="2">
        <f t="shared" ref="G2596:G2659" si="243">E2596-F2596</f>
        <v>-1.133368963683032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5">
        <f>TITRES_STAT!D2600</f>
        <v>26.7</v>
      </c>
      <c r="C2597" s="2">
        <f t="shared" si="240"/>
        <v>17.868322454935992</v>
      </c>
      <c r="D2597" s="2">
        <f t="shared" si="242"/>
        <v>20.627439480510152</v>
      </c>
      <c r="E2597" s="2">
        <f t="shared" si="241"/>
        <v>-2.7591170255741595</v>
      </c>
      <c r="F2597" s="2">
        <f t="shared" ref="F2597:F2660" si="245">(E2597*(2/(10)))+((1-(2/10))*F2596)</f>
        <v>-1.4819128970260596</v>
      </c>
      <c r="G2597" s="2">
        <f t="shared" si="243"/>
        <v>-1.2772041285480999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5">
        <f>TITRES_STAT!D2601</f>
        <v>26.75</v>
      </c>
      <c r="C2598" s="2">
        <f t="shared" si="240"/>
        <v>17.996272846484299</v>
      </c>
      <c r="D2598" s="2">
        <f t="shared" si="242"/>
        <v>21.080962481953843</v>
      </c>
      <c r="E2598" s="2">
        <f t="shared" si="241"/>
        <v>-3.0846896354695446</v>
      </c>
      <c r="F2598" s="2">
        <f t="shared" si="245"/>
        <v>-1.8024682447147566</v>
      </c>
      <c r="G2598" s="2">
        <f t="shared" si="243"/>
        <v>-1.2822213907547879</v>
      </c>
      <c r="H2598" s="2" t="str">
        <f t="shared" si="244"/>
        <v>Hold</v>
      </c>
    </row>
    <row r="2599" spans="1:8" ht="13.5" x14ac:dyDescent="0.25">
      <c r="A2599" s="3">
        <f>TITRES_STAT!B2602</f>
        <v>45791</v>
      </c>
      <c r="B2599" s="5">
        <f>TITRES_STAT!D2602</f>
        <v>27.49</v>
      </c>
      <c r="C2599" s="2">
        <f t="shared" si="240"/>
        <v>18.255307793179021</v>
      </c>
      <c r="D2599" s="2">
        <f t="shared" si="242"/>
        <v>21.555706001809114</v>
      </c>
      <c r="E2599" s="2">
        <f t="shared" si="241"/>
        <v>-3.3003982086300923</v>
      </c>
      <c r="F2599" s="2">
        <f t="shared" si="245"/>
        <v>-2.1020542374978239</v>
      </c>
      <c r="G2599" s="2">
        <f t="shared" si="243"/>
        <v>-1.1983439711322683</v>
      </c>
      <c r="H2599" s="2" t="str">
        <f t="shared" si="244"/>
        <v>Hold</v>
      </c>
    </row>
    <row r="2600" spans="1:8" ht="13.5" x14ac:dyDescent="0.25">
      <c r="A2600" s="3">
        <f>TITRES_STAT!B2603</f>
        <v>45792</v>
      </c>
      <c r="B2600" s="5">
        <f>TITRES_STAT!D2603</f>
        <v>29</v>
      </c>
      <c r="C2600" s="2">
        <f t="shared" si="240"/>
        <v>18.45602967115148</v>
      </c>
      <c r="D2600" s="2">
        <f t="shared" si="242"/>
        <v>22.10713518686029</v>
      </c>
      <c r="E2600" s="2">
        <f t="shared" si="241"/>
        <v>-3.6511055157088101</v>
      </c>
      <c r="F2600" s="2">
        <f t="shared" si="245"/>
        <v>-2.4118644931400213</v>
      </c>
      <c r="G2600" s="2">
        <f t="shared" si="243"/>
        <v>-1.2392410225687889</v>
      </c>
      <c r="H2600" s="2" t="str">
        <f t="shared" si="244"/>
        <v>Hold</v>
      </c>
    </row>
    <row r="2601" spans="1:8" ht="13.5" x14ac:dyDescent="0.25">
      <c r="A2601" s="3">
        <f>TITRES_STAT!B2604</f>
        <v>45793</v>
      </c>
      <c r="B2601" s="5">
        <f>TITRES_STAT!D2604</f>
        <v>28.96</v>
      </c>
      <c r="C2601" s="2">
        <f t="shared" si="240"/>
        <v>18.770486644820483</v>
      </c>
      <c r="D2601" s="2">
        <f t="shared" si="242"/>
        <v>22.614754802648417</v>
      </c>
      <c r="E2601" s="2">
        <f t="shared" si="241"/>
        <v>-3.8442681578279334</v>
      </c>
      <c r="F2601" s="2">
        <f t="shared" si="245"/>
        <v>-2.6983452260776035</v>
      </c>
      <c r="G2601" s="2">
        <f t="shared" si="243"/>
        <v>-1.1459229317503299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5">
        <f>TITRES_STAT!D2605</f>
        <v>28</v>
      </c>
      <c r="C2602" s="2">
        <f t="shared" si="240"/>
        <v>19.151950237925025</v>
      </c>
      <c r="D2602" s="2">
        <f t="shared" si="242"/>
        <v>23.01366185430409</v>
      </c>
      <c r="E2602" s="2">
        <f t="shared" si="241"/>
        <v>-3.8617116163790648</v>
      </c>
      <c r="F2602" s="2">
        <f t="shared" si="245"/>
        <v>-2.9310185041378958</v>
      </c>
      <c r="G2602" s="2">
        <f t="shared" si="243"/>
        <v>-0.93069311224116902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5">
        <f>TITRES_STAT!D2606</f>
        <v>28.18</v>
      </c>
      <c r="C2603" s="2">
        <f t="shared" si="240"/>
        <v>19.668573278244249</v>
      </c>
      <c r="D2603" s="2">
        <f t="shared" si="242"/>
        <v>23.396353568800084</v>
      </c>
      <c r="E2603" s="2">
        <f t="shared" si="241"/>
        <v>-3.7277802905558346</v>
      </c>
      <c r="F2603" s="2">
        <f t="shared" si="245"/>
        <v>-3.090370861421484</v>
      </c>
      <c r="G2603" s="2">
        <f t="shared" si="243"/>
        <v>-0.63740942913435061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5">
        <f>TITRES_STAT!D2607</f>
        <v>28.16</v>
      </c>
      <c r="C2604" s="2">
        <f t="shared" si="240"/>
        <v>20.313408158514363</v>
      </c>
      <c r="D2604" s="2">
        <f t="shared" si="242"/>
        <v>23.749216267407483</v>
      </c>
      <c r="E2604" s="2">
        <f t="shared" si="241"/>
        <v>-3.43580810889312</v>
      </c>
      <c r="F2604" s="2">
        <f t="shared" si="245"/>
        <v>-3.1594583109158112</v>
      </c>
      <c r="G2604" s="2">
        <f t="shared" si="243"/>
        <v>-0.27634979797730885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5">
        <f>TITRES_STAT!D2608</f>
        <v>28.14</v>
      </c>
      <c r="C2605" s="2">
        <f t="shared" si="240"/>
        <v>21.079037672589077</v>
      </c>
      <c r="D2605" s="2">
        <f t="shared" si="242"/>
        <v>24.07445950685878</v>
      </c>
      <c r="E2605" s="2">
        <f t="shared" si="241"/>
        <v>-2.9954218342697025</v>
      </c>
      <c r="F2605" s="2">
        <f t="shared" si="245"/>
        <v>-3.1266510155865896</v>
      </c>
      <c r="G2605" s="2">
        <f t="shared" si="243"/>
        <v>0.1312291813168871</v>
      </c>
      <c r="H2605" s="2" t="str">
        <f t="shared" si="244"/>
        <v>Sell</v>
      </c>
    </row>
    <row r="2606" spans="1:8" ht="13.5" x14ac:dyDescent="0.25">
      <c r="A2606" s="3">
        <f>TITRES_STAT!B2609</f>
        <v>45800</v>
      </c>
      <c r="B2606" s="5">
        <f>TITRES_STAT!D2609</f>
        <v>27.75</v>
      </c>
      <c r="C2606" s="2">
        <f t="shared" si="240"/>
        <v>21.863801107575373</v>
      </c>
      <c r="D2606" s="2">
        <f t="shared" si="242"/>
        <v>24.346721765609985</v>
      </c>
      <c r="E2606" s="2">
        <f t="shared" si="241"/>
        <v>-2.4829206580346117</v>
      </c>
      <c r="F2606" s="2">
        <f t="shared" si="245"/>
        <v>-2.9979049440761942</v>
      </c>
      <c r="G2606" s="2">
        <f t="shared" si="243"/>
        <v>0.51498428604158253</v>
      </c>
      <c r="H2606" s="2" t="str">
        <f t="shared" si="244"/>
        <v>Sell</v>
      </c>
    </row>
    <row r="2607" spans="1:8" ht="13.5" x14ac:dyDescent="0.25">
      <c r="A2607" s="3">
        <f>TITRES_STAT!B2610</f>
        <v>45803</v>
      </c>
      <c r="B2607" s="5">
        <f>TITRES_STAT!D2610</f>
        <v>26.96</v>
      </c>
      <c r="C2607" s="2">
        <f t="shared" si="240"/>
        <v>22.607831706409929</v>
      </c>
      <c r="D2607" s="2">
        <f t="shared" si="242"/>
        <v>24.540297931120353</v>
      </c>
      <c r="E2607" s="2">
        <f t="shared" si="241"/>
        <v>-1.9324662247104243</v>
      </c>
      <c r="F2607" s="2">
        <f t="shared" si="245"/>
        <v>-2.7848172002030407</v>
      </c>
      <c r="G2607" s="2">
        <f t="shared" si="243"/>
        <v>0.8523509754926164</v>
      </c>
      <c r="H2607" s="2" t="str">
        <f t="shared" si="244"/>
        <v>Sell</v>
      </c>
    </row>
    <row r="2608" spans="1:8" ht="13.5" x14ac:dyDescent="0.25">
      <c r="A2608" s="3">
        <f>TITRES_STAT!B2611</f>
        <v>45804</v>
      </c>
      <c r="B2608" s="5">
        <f>TITRES_STAT!D2611</f>
        <v>26.4</v>
      </c>
      <c r="C2608" s="2">
        <f t="shared" si="240"/>
        <v>23.24508836696225</v>
      </c>
      <c r="D2608" s="2">
        <f t="shared" si="242"/>
        <v>24.678053639926254</v>
      </c>
      <c r="E2608" s="2">
        <f t="shared" si="241"/>
        <v>-1.4329652729640046</v>
      </c>
      <c r="F2608" s="2">
        <f t="shared" si="245"/>
        <v>-2.5144468147552335</v>
      </c>
      <c r="G2608" s="2">
        <f t="shared" si="243"/>
        <v>1.0814815417912289</v>
      </c>
      <c r="H2608" s="2" t="str">
        <f t="shared" si="244"/>
        <v>Sell</v>
      </c>
    </row>
    <row r="2609" spans="1:8" ht="13.5" x14ac:dyDescent="0.25">
      <c r="A2609" s="3">
        <f>TITRES_STAT!B2612</f>
        <v>45805</v>
      </c>
      <c r="B2609" s="5">
        <f>TITRES_STAT!D2612</f>
        <v>25.99</v>
      </c>
      <c r="C2609" s="2">
        <f t="shared" si="240"/>
        <v>23.898151695121904</v>
      </c>
      <c r="D2609" s="2">
        <f t="shared" si="242"/>
        <v>24.775234851783569</v>
      </c>
      <c r="E2609" s="2">
        <f t="shared" si="241"/>
        <v>-0.8770831566616657</v>
      </c>
      <c r="F2609" s="2">
        <f t="shared" si="245"/>
        <v>-2.1869740831365201</v>
      </c>
      <c r="G2609" s="2">
        <f t="shared" si="243"/>
        <v>1.3098909264748544</v>
      </c>
      <c r="H2609" s="2" t="str">
        <f t="shared" si="244"/>
        <v>Sell</v>
      </c>
    </row>
    <row r="2610" spans="1:8" ht="13.5" x14ac:dyDescent="0.25">
      <c r="A2610" s="3">
        <f>TITRES_STAT!B2613</f>
        <v>45806</v>
      </c>
      <c r="B2610" s="5">
        <f>TITRES_STAT!D2613</f>
        <v>26</v>
      </c>
      <c r="C2610" s="2">
        <f t="shared" si="240"/>
        <v>24.683051434333919</v>
      </c>
      <c r="D2610" s="2">
        <f t="shared" si="242"/>
        <v>24.8659581960959</v>
      </c>
      <c r="E2610" s="2">
        <f t="shared" si="241"/>
        <v>-0.18290676176198062</v>
      </c>
      <c r="F2610" s="2">
        <f t="shared" si="245"/>
        <v>-1.7861606188616124</v>
      </c>
      <c r="G2610" s="2">
        <f t="shared" si="243"/>
        <v>1.6032538570996318</v>
      </c>
      <c r="H2610" s="2" t="str">
        <f t="shared" si="244"/>
        <v>Sell</v>
      </c>
    </row>
    <row r="2611" spans="1:8" ht="13.5" x14ac:dyDescent="0.25">
      <c r="A2611" s="3">
        <f>TITRES_STAT!B2614</f>
        <v>45807</v>
      </c>
      <c r="B2611" s="5">
        <f>TITRES_STAT!D2614</f>
        <v>26.75</v>
      </c>
      <c r="C2611" s="2">
        <f t="shared" si="240"/>
        <v>25.34104352135947</v>
      </c>
      <c r="D2611" s="2">
        <f t="shared" si="242"/>
        <v>25.005516848236944</v>
      </c>
      <c r="E2611" s="2">
        <f t="shared" si="241"/>
        <v>0.33552667312252638</v>
      </c>
      <c r="F2611" s="2">
        <f t="shared" si="245"/>
        <v>-1.3618231604647848</v>
      </c>
      <c r="G2611" s="2">
        <f t="shared" si="243"/>
        <v>1.6973498335873112</v>
      </c>
      <c r="H2611" s="2" t="str">
        <f t="shared" si="244"/>
        <v>Sell</v>
      </c>
    </row>
    <row r="2612" spans="1:8" ht="13.5" x14ac:dyDescent="0.25">
      <c r="A2612" s="3">
        <f>TITRES_STAT!B2615</f>
        <v>45810</v>
      </c>
      <c r="B2612" s="5">
        <f>TITRES_STAT!D2615</f>
        <v>26.5</v>
      </c>
      <c r="C2612" s="2">
        <f t="shared" si="240"/>
        <v>25.750113748842629</v>
      </c>
      <c r="D2612" s="2">
        <f t="shared" si="242"/>
        <v>25.116219303923096</v>
      </c>
      <c r="E2612" s="2">
        <f t="shared" si="241"/>
        <v>0.63389444491953384</v>
      </c>
      <c r="F2612" s="2">
        <f t="shared" si="245"/>
        <v>-0.96267963938792112</v>
      </c>
      <c r="G2612" s="2">
        <f t="shared" si="243"/>
        <v>1.596574084307455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5">
        <f>TITRES_STAT!D2616</f>
        <v>27.25</v>
      </c>
      <c r="C2613" s="2">
        <f t="shared" si="240"/>
        <v>26.123942402866842</v>
      </c>
      <c r="D2613" s="2">
        <f t="shared" si="242"/>
        <v>25.274277133262125</v>
      </c>
      <c r="E2613" s="2">
        <f t="shared" si="241"/>
        <v>0.84966526960471711</v>
      </c>
      <c r="F2613" s="2">
        <f t="shared" si="245"/>
        <v>-0.60021065758939351</v>
      </c>
      <c r="G2613" s="2">
        <f t="shared" si="243"/>
        <v>1.4498759271941106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5">
        <f>TITRES_STAT!D2617</f>
        <v>28.47</v>
      </c>
      <c r="C2614" s="2">
        <f t="shared" si="240"/>
        <v>26.437182033195022</v>
      </c>
      <c r="D2614" s="2">
        <f t="shared" si="242"/>
        <v>25.510997345613077</v>
      </c>
      <c r="E2614" s="2">
        <f t="shared" si="241"/>
        <v>0.92618468758194439</v>
      </c>
      <c r="F2614" s="2">
        <f t="shared" si="245"/>
        <v>-0.29493158855512591</v>
      </c>
      <c r="G2614" s="2">
        <f t="shared" si="243"/>
        <v>1.2211162761370704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5">
        <f>TITRES_STAT!D2618</f>
        <v>29.56</v>
      </c>
      <c r="C2615" s="2">
        <f t="shared" si="240"/>
        <v>26.699154028088095</v>
      </c>
      <c r="D2615" s="2">
        <f t="shared" si="242"/>
        <v>25.810923468160254</v>
      </c>
      <c r="E2615" s="2">
        <f t="shared" si="241"/>
        <v>0.88823055992784106</v>
      </c>
      <c r="F2615" s="2">
        <f t="shared" si="245"/>
        <v>-5.8299158858532513E-2</v>
      </c>
      <c r="G2615" s="2">
        <f t="shared" si="243"/>
        <v>0.9465297187863736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5">
        <f>TITRES_STAT!D2619</f>
        <v>29.15</v>
      </c>
      <c r="C2616" s="2">
        <f t="shared" si="240"/>
        <v>26.860822639151465</v>
      </c>
      <c r="D2616" s="2">
        <f t="shared" si="242"/>
        <v>26.058262470518752</v>
      </c>
      <c r="E2616" s="2">
        <f t="shared" si="241"/>
        <v>0.80256016863271284</v>
      </c>
      <c r="F2616" s="2">
        <f t="shared" si="245"/>
        <v>0.11387270663971656</v>
      </c>
      <c r="G2616" s="2">
        <f t="shared" si="243"/>
        <v>0.68868746199299624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5">
        <f>TITRES_STAT!D2620</f>
        <v>29.15</v>
      </c>
      <c r="C2617" s="2">
        <f t="shared" si="240"/>
        <v>26.876080694666626</v>
      </c>
      <c r="D2617" s="2">
        <f t="shared" si="242"/>
        <v>26.287280065295139</v>
      </c>
      <c r="E2617" s="2">
        <f t="shared" si="241"/>
        <v>0.58880062937148736</v>
      </c>
      <c r="F2617" s="2">
        <f t="shared" si="245"/>
        <v>0.20885829118607074</v>
      </c>
      <c r="G2617" s="2">
        <f t="shared" si="243"/>
        <v>0.37994233818541662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5">
        <f>TITRES_STAT!D2621</f>
        <v>29</v>
      </c>
      <c r="C2618" s="2">
        <f t="shared" si="240"/>
        <v>26.802837510871761</v>
      </c>
      <c r="D2618" s="2">
        <f t="shared" si="242"/>
        <v>26.488222282680685</v>
      </c>
      <c r="E2618" s="2">
        <f t="shared" si="241"/>
        <v>0.31461522819107657</v>
      </c>
      <c r="F2618" s="2">
        <f t="shared" si="245"/>
        <v>0.23000967858707194</v>
      </c>
      <c r="G2618" s="2">
        <f t="shared" si="243"/>
        <v>8.4605549604004626E-2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5">
        <f>TITRES_STAT!D2622</f>
        <v>28.99</v>
      </c>
      <c r="C2619" s="2">
        <f t="shared" si="240"/>
        <v>26.677785586122258</v>
      </c>
      <c r="D2619" s="2">
        <f t="shared" si="242"/>
        <v>26.673539150630262</v>
      </c>
      <c r="E2619" s="2">
        <f t="shared" si="241"/>
        <v>4.2464354919964364E-3</v>
      </c>
      <c r="F2619" s="2">
        <f t="shared" si="245"/>
        <v>0.18485702996805686</v>
      </c>
      <c r="G2619" s="2">
        <f t="shared" si="243"/>
        <v>-0.18061059447606043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5">
        <f>TITRES_STAT!D2623</f>
        <v>28.99</v>
      </c>
      <c r="C2620" s="2">
        <f t="shared" si="240"/>
        <v>26.573510880564989</v>
      </c>
      <c r="D2620" s="2">
        <f t="shared" si="242"/>
        <v>26.84512884317617</v>
      </c>
      <c r="E2620" s="2">
        <f t="shared" si="241"/>
        <v>-0.27161796261118099</v>
      </c>
      <c r="F2620" s="2">
        <f t="shared" si="245"/>
        <v>9.3562031452209288E-2</v>
      </c>
      <c r="G2620" s="2">
        <f t="shared" si="243"/>
        <v>-0.3651799940633903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5">
        <f>TITRES_STAT!D2624</f>
        <v>28.5</v>
      </c>
      <c r="C2621" s="2">
        <f t="shared" si="240"/>
        <v>26.600663052785762</v>
      </c>
      <c r="D2621" s="2">
        <f t="shared" si="242"/>
        <v>26.967711891829786</v>
      </c>
      <c r="E2621" s="2">
        <f t="shared" si="241"/>
        <v>-0.36704883904402408</v>
      </c>
      <c r="F2621" s="2">
        <f t="shared" si="245"/>
        <v>1.4398573529626202E-3</v>
      </c>
      <c r="G2621" s="2">
        <f t="shared" si="243"/>
        <v>-0.36848869639698667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5">
        <f>TITRES_STAT!D2625</f>
        <v>28.2</v>
      </c>
      <c r="C2622" s="2">
        <f t="shared" si="240"/>
        <v>26.58517642928026</v>
      </c>
      <c r="D2622" s="2">
        <f t="shared" si="242"/>
        <v>27.058992492434989</v>
      </c>
      <c r="E2622" s="2">
        <f t="shared" si="241"/>
        <v>-0.47381606315472879</v>
      </c>
      <c r="F2622" s="2">
        <f t="shared" si="245"/>
        <v>-9.3611326748575668E-2</v>
      </c>
      <c r="G2622" s="2">
        <f t="shared" si="243"/>
        <v>-0.38020473640615315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5">
        <f>TITRES_STAT!D2626</f>
        <v>28.6</v>
      </c>
      <c r="C2623" s="2">
        <f t="shared" si="240"/>
        <v>26.687456978621761</v>
      </c>
      <c r="D2623" s="2">
        <f t="shared" si="242"/>
        <v>27.173141196699063</v>
      </c>
      <c r="E2623" s="2">
        <f t="shared" si="241"/>
        <v>-0.48568421807730289</v>
      </c>
      <c r="F2623" s="2">
        <f t="shared" si="245"/>
        <v>-0.17202590501432113</v>
      </c>
      <c r="G2623" s="2">
        <f t="shared" si="243"/>
        <v>-0.31365831306298175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5">
        <f>TITRES_STAT!D2627</f>
        <v>28.6</v>
      </c>
      <c r="C2624" s="2">
        <f t="shared" si="240"/>
        <v>26.961694366526103</v>
      </c>
      <c r="D2624" s="2">
        <f t="shared" si="242"/>
        <v>27.278834441388021</v>
      </c>
      <c r="E2624" s="2">
        <f t="shared" si="241"/>
        <v>-0.31714007486191775</v>
      </c>
      <c r="F2624" s="2">
        <f t="shared" si="245"/>
        <v>-0.20104873898384046</v>
      </c>
      <c r="G2624" s="2">
        <f t="shared" si="243"/>
        <v>-0.1160913358780773</v>
      </c>
      <c r="H2624" s="2" t="str">
        <f t="shared" si="244"/>
        <v>Hold</v>
      </c>
    </row>
    <row r="2625" spans="1:8" ht="13.5" x14ac:dyDescent="0.25">
      <c r="A2625" s="3">
        <f>TITRES_STAT!B2628</f>
        <v>45828</v>
      </c>
      <c r="B2625" s="5">
        <f>TITRES_STAT!D2628</f>
        <v>28.49</v>
      </c>
      <c r="C2625" s="2">
        <f t="shared" si="240"/>
        <v>27.361433694752858</v>
      </c>
      <c r="D2625" s="2">
        <f t="shared" si="242"/>
        <v>27.368550408692609</v>
      </c>
      <c r="E2625" s="2">
        <f t="shared" si="241"/>
        <v>-7.1167139397516621E-3</v>
      </c>
      <c r="F2625" s="2">
        <f t="shared" si="245"/>
        <v>-0.16226233397502271</v>
      </c>
      <c r="G2625" s="2">
        <f t="shared" si="243"/>
        <v>0.15514562003527105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5">
        <f>TITRES_STAT!D2629</f>
        <v>28.5</v>
      </c>
      <c r="C2626" s="2">
        <f t="shared" si="240"/>
        <v>27.636597741713956</v>
      </c>
      <c r="D2626" s="2">
        <f t="shared" si="242"/>
        <v>27.452361489530194</v>
      </c>
      <c r="E2626" s="2">
        <f t="shared" si="241"/>
        <v>0.18423625218376216</v>
      </c>
      <c r="F2626" s="2">
        <f t="shared" si="245"/>
        <v>-9.2962616743265725E-2</v>
      </c>
      <c r="G2626" s="2">
        <f t="shared" si="243"/>
        <v>0.27719886892702789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5">
        <f>TITRES_STAT!D2630</f>
        <v>28.48</v>
      </c>
      <c r="C2627" s="2">
        <f t="shared" si="240"/>
        <v>27.869428858373347</v>
      </c>
      <c r="D2627" s="2">
        <f t="shared" si="242"/>
        <v>27.528482860676107</v>
      </c>
      <c r="E2627" s="2">
        <f t="shared" si="241"/>
        <v>0.34094599769723999</v>
      </c>
      <c r="F2627" s="2">
        <f t="shared" si="245"/>
        <v>-6.1808938551645709E-3</v>
      </c>
      <c r="G2627" s="2">
        <f t="shared" si="243"/>
        <v>0.34712689155240456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5">
        <f>TITRES_STAT!D2631</f>
        <v>28.6</v>
      </c>
      <c r="C2628" s="2">
        <f t="shared" si="240"/>
        <v>28.043362880162064</v>
      </c>
      <c r="D2628" s="2">
        <f t="shared" si="242"/>
        <v>27.607854500626026</v>
      </c>
      <c r="E2628" s="2">
        <f t="shared" si="241"/>
        <v>0.4355083795360386</v>
      </c>
      <c r="F2628" s="2">
        <f t="shared" si="245"/>
        <v>8.2156960823076067E-2</v>
      </c>
      <c r="G2628" s="2">
        <f t="shared" si="243"/>
        <v>0.35335141871296255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5">
        <f>TITRES_STAT!D2632</f>
        <v>28.69</v>
      </c>
      <c r="C2629" s="2">
        <f t="shared" si="240"/>
        <v>28.188999360137132</v>
      </c>
      <c r="D2629" s="2">
        <f t="shared" si="242"/>
        <v>27.688013426505577</v>
      </c>
      <c r="E2629" s="2">
        <f t="shared" si="241"/>
        <v>0.5009859336315543</v>
      </c>
      <c r="F2629" s="2">
        <f t="shared" si="245"/>
        <v>0.16592275538477172</v>
      </c>
      <c r="G2629" s="2">
        <f t="shared" si="243"/>
        <v>0.33506317824678256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5">
        <f>TITRES_STAT!D2633</f>
        <v>28.6</v>
      </c>
      <c r="C2630" s="2">
        <f t="shared" si="240"/>
        <v>28.312230227808342</v>
      </c>
      <c r="D2630" s="2">
        <f t="shared" si="242"/>
        <v>27.755567987505167</v>
      </c>
      <c r="E2630" s="2">
        <f t="shared" si="241"/>
        <v>0.55666224030317579</v>
      </c>
      <c r="F2630" s="2">
        <f t="shared" si="245"/>
        <v>0.24407065236845255</v>
      </c>
      <c r="G2630" s="2">
        <f t="shared" si="243"/>
        <v>0.31259158793472325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5">
        <f>TITRES_STAT!D2634</f>
        <v>28.59</v>
      </c>
      <c r="C2631" s="2">
        <f t="shared" si="240"/>
        <v>28.341117885068599</v>
      </c>
      <c r="D2631" s="2">
        <f t="shared" si="242"/>
        <v>27.817377766208487</v>
      </c>
      <c r="E2631" s="2">
        <f t="shared" si="241"/>
        <v>0.52374011886011118</v>
      </c>
      <c r="F2631" s="2">
        <f t="shared" si="245"/>
        <v>0.30000454566678431</v>
      </c>
      <c r="G2631" s="2">
        <f t="shared" si="243"/>
        <v>0.22373557319332688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5">
        <f>TITRES_STAT!D2635</f>
        <v>29.49</v>
      </c>
      <c r="C2632" s="2">
        <f t="shared" si="240"/>
        <v>28.319407441211894</v>
      </c>
      <c r="D2632" s="2">
        <f t="shared" si="242"/>
        <v>27.941275709452302</v>
      </c>
      <c r="E2632" s="2">
        <f t="shared" si="241"/>
        <v>0.37813173175959136</v>
      </c>
      <c r="F2632" s="2">
        <f t="shared" si="245"/>
        <v>0.31562998288534572</v>
      </c>
      <c r="G2632" s="2">
        <f t="shared" si="243"/>
        <v>6.2501748874245644E-2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5">
        <f>TITRES_STAT!D2636</f>
        <v>28.91</v>
      </c>
      <c r="C2633" s="2">
        <f t="shared" si="240"/>
        <v>28.362575527179295</v>
      </c>
      <c r="D2633" s="2">
        <f t="shared" si="242"/>
        <v>28.013033064307688</v>
      </c>
      <c r="E2633" s="2">
        <f t="shared" si="241"/>
        <v>0.34954246287160728</v>
      </c>
      <c r="F2633" s="2">
        <f t="shared" si="245"/>
        <v>0.32241247888259805</v>
      </c>
      <c r="G2633" s="2">
        <f t="shared" si="243"/>
        <v>2.7129983989009232E-2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5">
        <f>TITRES_STAT!D2637</f>
        <v>28.8</v>
      </c>
      <c r="C2634" s="2">
        <f t="shared" si="240"/>
        <v>28.399102369151713</v>
      </c>
      <c r="D2634" s="2">
        <f t="shared" si="242"/>
        <v>28.071326911396007</v>
      </c>
      <c r="E2634" s="2">
        <f t="shared" si="241"/>
        <v>0.32777545775570616</v>
      </c>
      <c r="F2634" s="2">
        <f t="shared" si="245"/>
        <v>0.32348507465721971</v>
      </c>
      <c r="G2634" s="2">
        <f t="shared" si="243"/>
        <v>4.2903830984864499E-3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5">
        <f>TITRES_STAT!D2638</f>
        <v>28.7</v>
      </c>
      <c r="C2635" s="2">
        <f t="shared" si="240"/>
        <v>28.413086620051452</v>
      </c>
      <c r="D2635" s="2">
        <f t="shared" si="242"/>
        <v>28.117895288329638</v>
      </c>
      <c r="E2635" s="2">
        <f t="shared" si="241"/>
        <v>0.29519133172181355</v>
      </c>
      <c r="F2635" s="2">
        <f t="shared" si="245"/>
        <v>0.3178263260701385</v>
      </c>
      <c r="G2635" s="2">
        <f t="shared" si="243"/>
        <v>-2.2634994348324944E-2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5">
        <f>TITRES_STAT!D2639</f>
        <v>28.7</v>
      </c>
      <c r="C2636" s="2">
        <f t="shared" si="240"/>
        <v>28.426457909274305</v>
      </c>
      <c r="D2636" s="2">
        <f t="shared" si="242"/>
        <v>28.161014155860776</v>
      </c>
      <c r="E2636" s="2">
        <f t="shared" si="241"/>
        <v>0.26544375341352833</v>
      </c>
      <c r="F2636" s="2">
        <f t="shared" si="245"/>
        <v>0.30734981153881652</v>
      </c>
      <c r="G2636" s="2">
        <f t="shared" si="243"/>
        <v>-4.1906058125288193E-2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5">
        <f>TITRES_STAT!D2640</f>
        <v>28.58</v>
      </c>
      <c r="C2637" s="2">
        <f t="shared" si="240"/>
        <v>28.434695154001336</v>
      </c>
      <c r="D2637" s="2">
        <f t="shared" si="242"/>
        <v>28.192050144315534</v>
      </c>
      <c r="E2637" s="2">
        <f t="shared" si="241"/>
        <v>0.24264500968580194</v>
      </c>
      <c r="F2637" s="2">
        <f t="shared" si="245"/>
        <v>0.29440885116821358</v>
      </c>
      <c r="G2637" s="2">
        <f t="shared" si="243"/>
        <v>-5.1763841482411643E-2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5">
        <f>TITRES_STAT!D2641</f>
        <v>28.5</v>
      </c>
      <c r="C2638" s="2">
        <f t="shared" si="240"/>
        <v>28.460126668770364</v>
      </c>
      <c r="D2638" s="2">
        <f t="shared" si="242"/>
        <v>28.214861244736603</v>
      </c>
      <c r="E2638" s="2">
        <f t="shared" si="241"/>
        <v>0.24526542403376084</v>
      </c>
      <c r="F2638" s="2">
        <f t="shared" si="245"/>
        <v>0.28458016574132305</v>
      </c>
      <c r="G2638" s="2">
        <f t="shared" si="243"/>
        <v>-3.9314741707562217E-2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5">
        <f>TITRES_STAT!D2642</f>
        <v>28.5</v>
      </c>
      <c r="C2639" s="2">
        <f t="shared" ref="C2639:C2672" si="246">$C$4*B2629+C2638*(1-$C$4)</f>
        <v>28.495491796651848</v>
      </c>
      <c r="D2639" s="2">
        <f t="shared" si="242"/>
        <v>28.235982634015372</v>
      </c>
      <c r="E2639" s="2">
        <f t="shared" si="241"/>
        <v>0.25950916263647628</v>
      </c>
      <c r="F2639" s="2">
        <f t="shared" si="245"/>
        <v>0.2795659651203537</v>
      </c>
      <c r="G2639" s="2">
        <f t="shared" si="243"/>
        <v>-2.0056802483877423E-2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5">
        <f>TITRES_STAT!D2643</f>
        <v>28.75</v>
      </c>
      <c r="C2640" s="2">
        <f t="shared" si="246"/>
        <v>28.51156998178233</v>
      </c>
      <c r="D2640" s="2">
        <f t="shared" si="242"/>
        <v>28.274057994458676</v>
      </c>
      <c r="E2640" s="2">
        <f t="shared" si="241"/>
        <v>0.23751198732365353</v>
      </c>
      <c r="F2640" s="2">
        <f t="shared" si="245"/>
        <v>0.27115516956101371</v>
      </c>
      <c r="G2640" s="2">
        <f t="shared" si="243"/>
        <v>-3.3643182237360181E-2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5">
        <f>TITRES_STAT!D2644</f>
        <v>29.6</v>
      </c>
      <c r="C2641" s="2">
        <f t="shared" si="246"/>
        <v>28.523636138431204</v>
      </c>
      <c r="D2641" s="2">
        <f t="shared" si="242"/>
        <v>28.372275920795072</v>
      </c>
      <c r="E2641" s="2">
        <f t="shared" si="241"/>
        <v>0.15136021763613172</v>
      </c>
      <c r="F2641" s="2">
        <f t="shared" si="245"/>
        <v>0.24719617917603731</v>
      </c>
      <c r="G2641" s="2">
        <f t="shared" si="243"/>
        <v>-9.583596153990559E-2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5">
        <f>TITRES_STAT!D2645</f>
        <v>29.7</v>
      </c>
      <c r="C2642" s="2">
        <f t="shared" si="246"/>
        <v>28.672307501749479</v>
      </c>
      <c r="D2642" s="2">
        <f t="shared" si="242"/>
        <v>28.470625852588029</v>
      </c>
      <c r="E2642" s="2">
        <f t="shared" si="241"/>
        <v>0.20168164916145059</v>
      </c>
      <c r="F2642" s="2">
        <f t="shared" si="245"/>
        <v>0.23809327317311998</v>
      </c>
      <c r="G2642" s="2">
        <f t="shared" si="243"/>
        <v>-3.6411624011669391E-2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5">
        <f>TITRES_STAT!D2646</f>
        <v>29.69</v>
      </c>
      <c r="C2643" s="2">
        <f t="shared" si="246"/>
        <v>28.708875578403404</v>
      </c>
      <c r="D2643" s="2">
        <f t="shared" si="242"/>
        <v>28.560949863507432</v>
      </c>
      <c r="E2643" s="2">
        <f t="shared" si="241"/>
        <v>0.1479257148959725</v>
      </c>
      <c r="F2643" s="2">
        <f t="shared" si="245"/>
        <v>0.22005976151769052</v>
      </c>
      <c r="G2643" s="2">
        <f t="shared" si="243"/>
        <v>-7.2134046621718018E-2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5">
        <f>TITRES_STAT!D2647</f>
        <v>29.74</v>
      </c>
      <c r="C2644" s="2">
        <f t="shared" si="246"/>
        <v>28.722894720187497</v>
      </c>
      <c r="D2644" s="2">
        <f t="shared" si="242"/>
        <v>28.648286910655031</v>
      </c>
      <c r="E2644" s="2">
        <f t="shared" si="241"/>
        <v>7.4607809532466263E-2</v>
      </c>
      <c r="F2644" s="2">
        <f t="shared" si="245"/>
        <v>0.19096937112064566</v>
      </c>
      <c r="G2644" s="2">
        <f t="shared" si="243"/>
        <v>-0.1163615615881794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5">
        <f>TITRES_STAT!D2648</f>
        <v>29.73</v>
      </c>
      <c r="C2645" s="2">
        <f t="shared" si="246"/>
        <v>28.719372455543265</v>
      </c>
      <c r="D2645" s="2">
        <f t="shared" si="242"/>
        <v>28.728413806162067</v>
      </c>
      <c r="E2645" s="2">
        <f t="shared" si="241"/>
        <v>-9.0413506188014026E-3</v>
      </c>
      <c r="F2645" s="2">
        <f t="shared" si="245"/>
        <v>0.15096722677275626</v>
      </c>
      <c r="G2645" s="2">
        <f t="shared" si="243"/>
        <v>-0.16000857739155766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5">
        <f>TITRES_STAT!D2649</f>
        <v>29.74</v>
      </c>
      <c r="C2646" s="2">
        <f t="shared" si="246"/>
        <v>28.716392077767381</v>
      </c>
      <c r="D2646" s="2">
        <f t="shared" si="242"/>
        <v>28.80334611681673</v>
      </c>
      <c r="E2646" s="2">
        <f t="shared" si="241"/>
        <v>-8.6954039049349063E-2</v>
      </c>
      <c r="F2646" s="2">
        <f t="shared" si="245"/>
        <v>0.10338297360833519</v>
      </c>
      <c r="G2646" s="2">
        <f t="shared" si="243"/>
        <v>-0.19033701265768427</v>
      </c>
      <c r="H2646" s="2" t="str">
        <f t="shared" si="244"/>
        <v>Hold</v>
      </c>
    </row>
    <row r="2647" spans="1:8" ht="13.5" x14ac:dyDescent="0.25">
      <c r="A2647" s="3">
        <f>TITRES_STAT!B2650</f>
        <v>45861</v>
      </c>
      <c r="B2647" s="5">
        <f>TITRES_STAT!D2650</f>
        <v>29.74</v>
      </c>
      <c r="C2647" s="2">
        <f t="shared" si="246"/>
        <v>28.695408681187782</v>
      </c>
      <c r="D2647" s="2">
        <f t="shared" si="242"/>
        <v>28.872727885941419</v>
      </c>
      <c r="E2647" s="2">
        <f t="shared" si="241"/>
        <v>-0.17731920475363694</v>
      </c>
      <c r="F2647" s="2">
        <f t="shared" si="245"/>
        <v>4.7242537935940764E-2</v>
      </c>
      <c r="G2647" s="2">
        <f t="shared" si="243"/>
        <v>-0.22456174268957771</v>
      </c>
      <c r="H2647" s="2" t="str">
        <f t="shared" si="244"/>
        <v>Hold</v>
      </c>
    </row>
    <row r="2648" spans="1:8" ht="13.5" x14ac:dyDescent="0.25">
      <c r="A2648" s="3">
        <f>TITRES_STAT!B2651</f>
        <v>45862</v>
      </c>
      <c r="B2648" s="5">
        <f>TITRES_STAT!D2651</f>
        <v>30.05</v>
      </c>
      <c r="C2648" s="2">
        <f t="shared" si="246"/>
        <v>28.665345807158893</v>
      </c>
      <c r="D2648" s="2">
        <f t="shared" si="242"/>
        <v>28.959933227723536</v>
      </c>
      <c r="E2648" s="2">
        <f t="shared" si="241"/>
        <v>-0.2945874205646426</v>
      </c>
      <c r="F2648" s="2">
        <f t="shared" si="245"/>
        <v>-2.1123453764175903E-2</v>
      </c>
      <c r="G2648" s="2">
        <f t="shared" si="243"/>
        <v>-0.2734639668004667</v>
      </c>
      <c r="H2648" s="2" t="str">
        <f t="shared" si="244"/>
        <v>Hold</v>
      </c>
    </row>
    <row r="2649" spans="1:8" ht="13.5" x14ac:dyDescent="0.25">
      <c r="A2649" s="3">
        <f>TITRES_STAT!B2652</f>
        <v>45866</v>
      </c>
      <c r="B2649" s="5">
        <f>TITRES_STAT!D2652</f>
        <v>30.4</v>
      </c>
      <c r="C2649" s="2">
        <f t="shared" si="246"/>
        <v>28.63990799067291</v>
      </c>
      <c r="D2649" s="2">
        <f t="shared" si="242"/>
        <v>29.066604840484757</v>
      </c>
      <c r="E2649" s="2">
        <f t="shared" si="241"/>
        <v>-0.4266968498118473</v>
      </c>
      <c r="F2649" s="2">
        <f t="shared" si="245"/>
        <v>-0.10223813297371018</v>
      </c>
      <c r="G2649" s="2">
        <f t="shared" si="243"/>
        <v>-0.3244587168381371</v>
      </c>
      <c r="H2649" s="2" t="str">
        <f t="shared" si="244"/>
        <v>Hold</v>
      </c>
    </row>
    <row r="2650" spans="1:8" ht="13.5" x14ac:dyDescent="0.25">
      <c r="A2650" s="3">
        <f>TITRES_STAT!B2653</f>
        <v>45867</v>
      </c>
      <c r="B2650" s="5">
        <f>TITRES_STAT!D2653</f>
        <v>31.8</v>
      </c>
      <c r="C2650" s="2">
        <f t="shared" si="246"/>
        <v>28.656845222877077</v>
      </c>
      <c r="D2650" s="2">
        <f t="shared" si="242"/>
        <v>29.269078556004402</v>
      </c>
      <c r="E2650" s="2">
        <f t="shared" si="241"/>
        <v>-0.61223333312732464</v>
      </c>
      <c r="F2650" s="2">
        <f t="shared" si="245"/>
        <v>-0.20423717300443309</v>
      </c>
      <c r="G2650" s="2">
        <f t="shared" si="243"/>
        <v>-0.40799616012289153</v>
      </c>
      <c r="H2650" s="2" t="str">
        <f t="shared" si="244"/>
        <v>Hold</v>
      </c>
    </row>
    <row r="2651" spans="1:8" ht="13.5" x14ac:dyDescent="0.25">
      <c r="A2651" s="3">
        <f>TITRES_STAT!B2654</f>
        <v>45868</v>
      </c>
      <c r="B2651" s="5">
        <f>TITRES_STAT!D2654</f>
        <v>32.4</v>
      </c>
      <c r="C2651" s="2">
        <f t="shared" si="246"/>
        <v>28.801945957819068</v>
      </c>
      <c r="D2651" s="2">
        <f t="shared" si="242"/>
        <v>29.500998662967039</v>
      </c>
      <c r="E2651" s="2">
        <f t="shared" si="241"/>
        <v>-0.69905270514797024</v>
      </c>
      <c r="F2651" s="2">
        <f t="shared" si="245"/>
        <v>-0.30320027943314054</v>
      </c>
      <c r="G2651" s="2">
        <f t="shared" si="243"/>
        <v>-0.3958524257148297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5">
        <f>TITRES_STAT!D2655</f>
        <v>33.9</v>
      </c>
      <c r="C2652" s="2">
        <f t="shared" si="246"/>
        <v>28.940108118154598</v>
      </c>
      <c r="D2652" s="2">
        <f t="shared" si="242"/>
        <v>29.826850613858369</v>
      </c>
      <c r="E2652" s="2">
        <f t="shared" ref="E2652:E2672" si="247">C2652-D2652</f>
        <v>-0.88674249570377128</v>
      </c>
      <c r="F2652" s="2">
        <f t="shared" si="245"/>
        <v>-0.4199087226872667</v>
      </c>
      <c r="G2652" s="2">
        <f t="shared" si="243"/>
        <v>-0.46683377301650458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5">
        <f>TITRES_STAT!D2656</f>
        <v>34.590000000000003</v>
      </c>
      <c r="C2653" s="2">
        <f t="shared" si="246"/>
        <v>29.055476099976968</v>
      </c>
      <c r="D2653" s="2">
        <f t="shared" ref="D2653:D2672" si="248">$D$4*B2653+(1-$D$4)*D2652</f>
        <v>30.179676494313302</v>
      </c>
      <c r="E2653" s="2">
        <f t="shared" si="247"/>
        <v>-1.1242003943363343</v>
      </c>
      <c r="F2653" s="2">
        <f t="shared" si="245"/>
        <v>-0.56076705701708018</v>
      </c>
      <c r="G2653" s="2">
        <f t="shared" si="243"/>
        <v>-0.56343333731925416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5">
        <f>TITRES_STAT!D2657</f>
        <v>34.549999999999997</v>
      </c>
      <c r="C2654" s="2">
        <f t="shared" si="246"/>
        <v>29.160787469211279</v>
      </c>
      <c r="D2654" s="2">
        <f t="shared" si="248"/>
        <v>30.503404161401207</v>
      </c>
      <c r="E2654" s="2">
        <f t="shared" si="247"/>
        <v>-1.3426166921899281</v>
      </c>
      <c r="F2654" s="2">
        <f t="shared" si="245"/>
        <v>-0.71713698405164983</v>
      </c>
      <c r="G2654" s="2">
        <f t="shared" si="243"/>
        <v>-0.62547970813827825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5">
        <f>TITRES_STAT!D2658</f>
        <v>33.799999999999997</v>
      </c>
      <c r="C2655" s="2">
        <f t="shared" si="246"/>
        <v>29.248358627794161</v>
      </c>
      <c r="D2655" s="2">
        <f t="shared" si="248"/>
        <v>30.747596445741859</v>
      </c>
      <c r="E2655" s="2">
        <f t="shared" si="247"/>
        <v>-1.4992378179476979</v>
      </c>
      <c r="F2655" s="2">
        <f t="shared" si="245"/>
        <v>-0.8735571508308595</v>
      </c>
      <c r="G2655" s="2">
        <f t="shared" si="243"/>
        <v>-0.62568066711683845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5">
        <f>TITRES_STAT!D2659</f>
        <v>33.79</v>
      </c>
      <c r="C2656" s="2">
        <f t="shared" si="246"/>
        <v>29.323995761979674</v>
      </c>
      <c r="D2656" s="2">
        <f t="shared" si="248"/>
        <v>30.972959671983205</v>
      </c>
      <c r="E2656" s="2">
        <f t="shared" si="247"/>
        <v>-1.6489639100035305</v>
      </c>
      <c r="F2656" s="2">
        <f t="shared" si="245"/>
        <v>-1.0286385026653937</v>
      </c>
      <c r="G2656" s="2">
        <f t="shared" si="243"/>
        <v>-0.62032540733813679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5">
        <f>TITRES_STAT!D2660</f>
        <v>33.799999999999997</v>
      </c>
      <c r="C2657" s="2">
        <f t="shared" si="246"/>
        <v>29.387996413982805</v>
      </c>
      <c r="D2657" s="2">
        <f t="shared" si="248"/>
        <v>31.182370066651114</v>
      </c>
      <c r="E2657" s="2">
        <f t="shared" si="247"/>
        <v>-1.7943736526683089</v>
      </c>
      <c r="F2657" s="2">
        <f t="shared" si="245"/>
        <v>-1.1817855326659767</v>
      </c>
      <c r="G2657" s="2">
        <f t="shared" si="243"/>
        <v>-0.6125881200023322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5">
        <f>TITRES_STAT!D2661</f>
        <v>33.799999999999997</v>
      </c>
      <c r="C2658" s="2">
        <f t="shared" si="246"/>
        <v>29.489843119523911</v>
      </c>
      <c r="D2658" s="2">
        <f t="shared" si="248"/>
        <v>31.376268580232512</v>
      </c>
      <c r="E2658" s="2">
        <f t="shared" si="247"/>
        <v>-1.8864254607086011</v>
      </c>
      <c r="F2658" s="2">
        <f t="shared" si="245"/>
        <v>-1.3227135182745018</v>
      </c>
      <c r="G2658" s="2">
        <f t="shared" si="243"/>
        <v>-0.56371194243409928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5">
        <f>TITRES_STAT!D2662</f>
        <v>35</v>
      </c>
      <c r="C2659" s="2">
        <f t="shared" si="246"/>
        <v>29.629867254981772</v>
      </c>
      <c r="D2659" s="2">
        <f t="shared" si="248"/>
        <v>31.644693129844917</v>
      </c>
      <c r="E2659" s="2">
        <f t="shared" si="247"/>
        <v>-2.0148258748631456</v>
      </c>
      <c r="F2659" s="2">
        <f t="shared" si="245"/>
        <v>-1.4611359895922305</v>
      </c>
      <c r="G2659" s="2">
        <f t="shared" si="243"/>
        <v>-0.55368988527091512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5">
        <f>TITRES_STAT!D2663</f>
        <v>34.5</v>
      </c>
      <c r="C2660" s="2">
        <f t="shared" si="246"/>
        <v>29.963733831138423</v>
      </c>
      <c r="D2660" s="2">
        <f t="shared" si="248"/>
        <v>31.856197342449001</v>
      </c>
      <c r="E2660" s="2">
        <f t="shared" si="247"/>
        <v>-1.8924635113105772</v>
      </c>
      <c r="F2660" s="2">
        <f t="shared" si="245"/>
        <v>-1.5474014939358998</v>
      </c>
      <c r="G2660" s="2">
        <f t="shared" ref="G2660:G2672" si="249">E2660-F2660</f>
        <v>-0.34506201737467745</v>
      </c>
      <c r="H2660" s="2" t="str">
        <f t="shared" ref="H2660:H2672" si="250">IF(G2660&lt;0,"Hold","Sell")</f>
        <v>Hold</v>
      </c>
    </row>
    <row r="2661" spans="1:8" ht="13.5" x14ac:dyDescent="0.25">
      <c r="A2661" s="3">
        <f>TITRES_STAT!B2664</f>
        <v>45883</v>
      </c>
      <c r="B2661" s="5">
        <f>TITRES_STAT!D2664</f>
        <v>34.799999999999997</v>
      </c>
      <c r="C2661" s="2">
        <f t="shared" si="246"/>
        <v>30.338544010963282</v>
      </c>
      <c r="D2661" s="2">
        <f t="shared" si="248"/>
        <v>32.074256798563887</v>
      </c>
      <c r="E2661" s="2">
        <f t="shared" si="247"/>
        <v>-1.7357127876006047</v>
      </c>
      <c r="F2661" s="2">
        <f t="shared" ref="F2661:F2672" si="251">(E2661*(2/(10)))+((1-(2/10))*F2660)</f>
        <v>-1.5850637526688409</v>
      </c>
      <c r="G2661" s="2">
        <f t="shared" si="249"/>
        <v>-0.15064903493176374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5">
        <f>TITRES_STAT!D2665</f>
        <v>35.49</v>
      </c>
      <c r="C2662" s="2">
        <f t="shared" si="246"/>
        <v>30.886460316968929</v>
      </c>
      <c r="D2662" s="2">
        <f t="shared" si="248"/>
        <v>32.327274813485083</v>
      </c>
      <c r="E2662" s="2">
        <f t="shared" si="247"/>
        <v>-1.440814496516154</v>
      </c>
      <c r="F2662" s="2">
        <f t="shared" si="251"/>
        <v>-1.5562139014383036</v>
      </c>
      <c r="G2662" s="2">
        <f t="shared" si="249"/>
        <v>0.11539940492214962</v>
      </c>
      <c r="H2662" s="2" t="str">
        <f t="shared" si="250"/>
        <v>Sell</v>
      </c>
    </row>
    <row r="2663" spans="1:8" ht="13.5" x14ac:dyDescent="0.25">
      <c r="A2663" s="3">
        <f>TITRES_STAT!B2666</f>
        <v>45887</v>
      </c>
      <c r="B2663" s="5">
        <f>TITRES_STAT!D2666</f>
        <v>34.9</v>
      </c>
      <c r="C2663" s="2">
        <f t="shared" si="246"/>
        <v>31.456235652819863</v>
      </c>
      <c r="D2663" s="2">
        <f t="shared" si="248"/>
        <v>32.517847049523226</v>
      </c>
      <c r="E2663" s="2">
        <f t="shared" si="247"/>
        <v>-1.0616113967033627</v>
      </c>
      <c r="F2663" s="2">
        <f t="shared" si="251"/>
        <v>-1.4572934004913154</v>
      </c>
      <c r="G2663" s="2">
        <f t="shared" si="249"/>
        <v>0.39568200378795271</v>
      </c>
      <c r="H2663" s="2" t="str">
        <f t="shared" si="250"/>
        <v>Sell</v>
      </c>
    </row>
    <row r="2664" spans="1:8" ht="13.5" x14ac:dyDescent="0.25">
      <c r="A2664" s="3">
        <f>TITRES_STAT!B2667</f>
        <v>45888</v>
      </c>
      <c r="B2664" s="5">
        <f>TITRES_STAT!D2667</f>
        <v>34.99</v>
      </c>
      <c r="C2664" s="2">
        <f t="shared" si="246"/>
        <v>31.932199398539886</v>
      </c>
      <c r="D2664" s="2">
        <f t="shared" si="248"/>
        <v>32.700969490299286</v>
      </c>
      <c r="E2664" s="2">
        <f t="shared" si="247"/>
        <v>-0.76877009175940003</v>
      </c>
      <c r="F2664" s="2">
        <f t="shared" si="251"/>
        <v>-1.3195887387449323</v>
      </c>
      <c r="G2664" s="2">
        <f t="shared" si="249"/>
        <v>0.55081864698553229</v>
      </c>
      <c r="H2664" s="2" t="str">
        <f t="shared" si="250"/>
        <v>Sell</v>
      </c>
    </row>
    <row r="2665" spans="1:8" ht="13.5" x14ac:dyDescent="0.25">
      <c r="A2665" s="3">
        <f>TITRES_STAT!B2668</f>
        <v>45889</v>
      </c>
      <c r="B2665" s="5">
        <f>TITRES_STAT!D2668</f>
        <v>34.6</v>
      </c>
      <c r="C2665" s="2">
        <f t="shared" si="246"/>
        <v>32.21955333722606</v>
      </c>
      <c r="D2665" s="2">
        <f t="shared" si="248"/>
        <v>32.84163841694378</v>
      </c>
      <c r="E2665" s="2">
        <f t="shared" si="247"/>
        <v>-0.62208507971772065</v>
      </c>
      <c r="F2665" s="2">
        <f t="shared" si="251"/>
        <v>-1.1800880069394899</v>
      </c>
      <c r="G2665" s="2">
        <f t="shared" si="249"/>
        <v>0.55800292722176925</v>
      </c>
      <c r="H2665" s="2" t="str">
        <f t="shared" si="250"/>
        <v>Sell</v>
      </c>
    </row>
    <row r="2666" spans="1:8" ht="13.5" x14ac:dyDescent="0.25">
      <c r="A2666" s="3">
        <f>TITRES_STAT!B2669</f>
        <v>45890</v>
      </c>
      <c r="B2666" s="5">
        <f>TITRES_STAT!D2669</f>
        <v>34.6</v>
      </c>
      <c r="C2666" s="2">
        <f t="shared" si="246"/>
        <v>32.461160516114361</v>
      </c>
      <c r="D2666" s="2">
        <f t="shared" si="248"/>
        <v>32.971887423096092</v>
      </c>
      <c r="E2666" s="2">
        <f t="shared" si="247"/>
        <v>-0.51072690698173062</v>
      </c>
      <c r="F2666" s="2">
        <f t="shared" si="251"/>
        <v>-1.046215786947938</v>
      </c>
      <c r="G2666" s="2">
        <f t="shared" si="249"/>
        <v>0.53548887996620742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5">
        <f>TITRES_STAT!D2670</f>
        <v>34.97</v>
      </c>
      <c r="C2667" s="2">
        <f t="shared" si="246"/>
        <v>32.667135821327534</v>
      </c>
      <c r="D2667" s="2">
        <f t="shared" si="248"/>
        <v>33.119895762126013</v>
      </c>
      <c r="E2667" s="2">
        <f t="shared" si="247"/>
        <v>-0.45275994079847948</v>
      </c>
      <c r="F2667" s="2">
        <f t="shared" si="251"/>
        <v>-0.9275246177180464</v>
      </c>
      <c r="G2667" s="2">
        <f t="shared" si="249"/>
        <v>0.47476467691956692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5">
        <f>TITRES_STAT!D2671</f>
        <v>34.950000000000003</v>
      </c>
      <c r="C2668" s="2">
        <f t="shared" si="246"/>
        <v>32.841422618046373</v>
      </c>
      <c r="D2668" s="2">
        <f t="shared" si="248"/>
        <v>33.255459039005572</v>
      </c>
      <c r="E2668" s="2">
        <f t="shared" si="247"/>
        <v>-0.41403642095919935</v>
      </c>
      <c r="F2668" s="2">
        <f t="shared" si="251"/>
        <v>-0.82482697836627705</v>
      </c>
      <c r="G2668" s="2">
        <f t="shared" si="249"/>
        <v>0.41079055740707771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5">
        <f>TITRES_STAT!D2672</f>
        <v>34.65</v>
      </c>
      <c r="C2669" s="2">
        <f t="shared" si="246"/>
        <v>33.173511446039235</v>
      </c>
      <c r="D2669" s="2">
        <f t="shared" si="248"/>
        <v>33.358758369449603</v>
      </c>
      <c r="E2669" s="2">
        <f t="shared" si="247"/>
        <v>-0.18524692341036797</v>
      </c>
      <c r="F2669" s="2">
        <f t="shared" si="251"/>
        <v>-0.69691096737509528</v>
      </c>
      <c r="G2669" s="2">
        <f t="shared" si="249"/>
        <v>0.51166404396472731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5">
        <f>TITRES_STAT!D2673</f>
        <v>35</v>
      </c>
      <c r="C2670" s="2">
        <f t="shared" si="246"/>
        <v>33.377586608187045</v>
      </c>
      <c r="D2670" s="2">
        <f t="shared" si="248"/>
        <v>33.480331823564448</v>
      </c>
      <c r="E2670" s="2">
        <f t="shared" si="247"/>
        <v>-0.10274521537740355</v>
      </c>
      <c r="F2670" s="2">
        <f t="shared" si="251"/>
        <v>-0.57807781697555694</v>
      </c>
      <c r="G2670" s="2">
        <f t="shared" si="249"/>
        <v>0.47533260159815338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5">
        <f>TITRES_STAT!D2674</f>
        <v>34.01</v>
      </c>
      <c r="C2671" s="2">
        <f t="shared" si="246"/>
        <v>33.596419437696731</v>
      </c>
      <c r="D2671" s="2">
        <f t="shared" si="248"/>
        <v>33.519566503300418</v>
      </c>
      <c r="E2671" s="2">
        <f t="shared" si="247"/>
        <v>7.6852934396313799E-2</v>
      </c>
      <c r="F2671" s="2">
        <f t="shared" si="251"/>
        <v>-0.44709166670118283</v>
      </c>
      <c r="G2671" s="2">
        <f t="shared" si="249"/>
        <v>0.52394460109749663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5">
        <f>TITRES_STAT!D2675</f>
        <v>34.299999999999997</v>
      </c>
      <c r="C2672" s="2">
        <f t="shared" si="246"/>
        <v>33.887739524204932</v>
      </c>
      <c r="D2672" s="2">
        <f t="shared" si="248"/>
        <v>33.577376391944831</v>
      </c>
      <c r="E2672" s="2">
        <f t="shared" si="247"/>
        <v>0.31036313226010037</v>
      </c>
      <c r="F2672" s="2">
        <f t="shared" si="251"/>
        <v>-0.29560070690892626</v>
      </c>
      <c r="G2672" s="2">
        <f t="shared" si="249"/>
        <v>0.60596383916902663</v>
      </c>
      <c r="H2672" s="2" t="str">
        <f t="shared" si="250"/>
        <v>Sell</v>
      </c>
    </row>
  </sheetData>
  <conditionalFormatting sqref="H35:H2672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72"/>
  <sheetViews>
    <sheetView topLeftCell="A2660" workbookViewId="0">
      <selection activeCell="A2673" sqref="A2673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42006</v>
      </c>
      <c r="B2" s="5">
        <f>TITRES_STAT!C5</f>
        <v>21.84</v>
      </c>
      <c r="C2" s="5">
        <f>TITRES_STAT!D5</f>
        <v>10.981999999999999</v>
      </c>
      <c r="D2" s="5">
        <f>TITRES_STAT!E5</f>
        <v>10.956858058608058</v>
      </c>
      <c r="E2" s="2">
        <f>D2</f>
        <v>10.956858058608058</v>
      </c>
      <c r="F2" s="5"/>
      <c r="G2" s="5"/>
      <c r="H2" s="5"/>
    </row>
    <row r="3" spans="1:8" ht="13.5" x14ac:dyDescent="0.25">
      <c r="A3" s="3">
        <f>TITRES_STAT!B6</f>
        <v>42009</v>
      </c>
      <c r="B3" s="5">
        <f>TITRES_STAT!C6</f>
        <v>21.2</v>
      </c>
      <c r="C3" s="5">
        <f>TITRES_STAT!D6</f>
        <v>10.66</v>
      </c>
      <c r="D3" s="5">
        <f>TITRES_STAT!E6</f>
        <v>10.66</v>
      </c>
      <c r="E3" s="2">
        <f>IF(B3&gt;B2, E2+D3, IF(B3&lt;B2, E2-D3, E2))</f>
        <v>0.29685805860805736</v>
      </c>
      <c r="F3" s="5"/>
      <c r="G3" s="5"/>
      <c r="H3" s="5"/>
    </row>
    <row r="4" spans="1:8" ht="13.5" x14ac:dyDescent="0.25">
      <c r="A4" s="3">
        <f>TITRES_STAT!B7</f>
        <v>42010</v>
      </c>
      <c r="B4" s="5">
        <f>TITRES_STAT!C7</f>
        <v>21.83</v>
      </c>
      <c r="C4" s="5">
        <f>TITRES_STAT!D7</f>
        <v>10.977</v>
      </c>
      <c r="D4" s="5">
        <f>TITRES_STAT!E7</f>
        <v>10.752733302794322</v>
      </c>
      <c r="E4" s="2">
        <f t="shared" ref="E4:E67" si="0">IF(B4&gt;B3, E3+D4, IF(B4&lt;B3, E3-D4, E3))</f>
        <v>11.04959136140238</v>
      </c>
      <c r="F4" s="5"/>
      <c r="G4" s="5"/>
      <c r="H4" s="5"/>
    </row>
    <row r="5" spans="1:8" ht="13.5" x14ac:dyDescent="0.25">
      <c r="A5" s="3">
        <f>TITRES_STAT!B8</f>
        <v>42011</v>
      </c>
      <c r="B5" s="5">
        <f>TITRES_STAT!C8</f>
        <v>21.79</v>
      </c>
      <c r="C5" s="5">
        <f>TITRES_STAT!D8</f>
        <v>10.957000000000001</v>
      </c>
      <c r="D5" s="5">
        <f>TITRES_STAT!E8</f>
        <v>10.674400917852227</v>
      </c>
      <c r="E5" s="2">
        <f t="shared" si="0"/>
        <v>0.37519044355015296</v>
      </c>
      <c r="F5" s="5"/>
      <c r="G5" s="5"/>
      <c r="H5" s="5"/>
    </row>
    <row r="6" spans="1:8" ht="13.5" x14ac:dyDescent="0.25">
      <c r="A6" s="3">
        <f>TITRES_STAT!B9</f>
        <v>42012</v>
      </c>
      <c r="B6" s="5">
        <f>TITRES_STAT!C9</f>
        <v>21.15</v>
      </c>
      <c r="C6" s="5">
        <f>TITRES_STAT!D9</f>
        <v>10.635</v>
      </c>
      <c r="D6" s="5">
        <f>TITRES_STAT!E9</f>
        <v>10.643548226950356</v>
      </c>
      <c r="E6" s="2">
        <f t="shared" si="0"/>
        <v>-10.268357783400203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5">
        <f>TITRES_STAT!C10</f>
        <v>20.75</v>
      </c>
      <c r="C7" s="5">
        <f>TITRES_STAT!D10</f>
        <v>10.433999999999999</v>
      </c>
      <c r="D7" s="5">
        <f>TITRES_STAT!E10</f>
        <v>10.45813648192771</v>
      </c>
      <c r="E7" s="2">
        <f t="shared" si="0"/>
        <v>-20.726494265327915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42016</v>
      </c>
      <c r="B8" s="5">
        <f>TITRES_STAT!C11</f>
        <v>21.3</v>
      </c>
      <c r="C8" s="5">
        <f>TITRES_STAT!D11</f>
        <v>10.71</v>
      </c>
      <c r="D8" s="5">
        <f>TITRES_STAT!E11</f>
        <v>10.567702816901408</v>
      </c>
      <c r="E8" s="2">
        <f t="shared" si="0"/>
        <v>-10.158791448426507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BEARISH DIVERGENCE</v>
      </c>
    </row>
    <row r="9" spans="1:8" ht="13.5" x14ac:dyDescent="0.25">
      <c r="A9" s="3">
        <f>TITRES_STAT!B12</f>
        <v>42017</v>
      </c>
      <c r="B9" s="5">
        <f>TITRES_STAT!C12</f>
        <v>21.52</v>
      </c>
      <c r="C9" s="5">
        <f>TITRES_STAT!D12</f>
        <v>10.821</v>
      </c>
      <c r="D9" s="5">
        <f>TITRES_STAT!E12</f>
        <v>10.662607109665426</v>
      </c>
      <c r="E9" s="2">
        <f t="shared" si="0"/>
        <v>0.50381566123891908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42019</v>
      </c>
      <c r="B10" s="5">
        <f>TITRES_STAT!C13</f>
        <v>21.52</v>
      </c>
      <c r="C10" s="5">
        <f>TITRES_STAT!D13</f>
        <v>10.821</v>
      </c>
      <c r="D10" s="5">
        <f>TITRES_STAT!E13</f>
        <v>10.821</v>
      </c>
      <c r="E10" s="2">
        <f t="shared" si="0"/>
        <v>0.50381566123891908</v>
      </c>
      <c r="F10" s="5" t="str">
        <f t="shared" si="3"/>
        <v>BULLISH</v>
      </c>
      <c r="G10" s="5" t="str">
        <f>IF((E10-E5)/E5 &gt; 0.02, "STRONG",
 IF((E10-E5)/E5 &lt; -0.02, "WEAK", "NEUTRAL"))</f>
        <v>STRONG</v>
      </c>
      <c r="H10" s="5" t="str">
        <f t="shared" si="1"/>
        <v>BULLISH DIVERGENCE</v>
      </c>
    </row>
    <row r="11" spans="1:8" ht="13.5" x14ac:dyDescent="0.25">
      <c r="A11" s="3">
        <f>TITRES_STAT!B14</f>
        <v>42020</v>
      </c>
      <c r="B11" s="5">
        <f>TITRES_STAT!C14</f>
        <v>21.63</v>
      </c>
      <c r="C11" s="5">
        <f>TITRES_STAT!D14</f>
        <v>10.875999999999999</v>
      </c>
      <c r="D11" s="5">
        <f>TITRES_STAT!E14</f>
        <v>10.807113638465093</v>
      </c>
      <c r="E11" s="2">
        <f t="shared" si="0"/>
        <v>11.310929299704013</v>
      </c>
      <c r="F11" s="5" t="str">
        <f t="shared" si="3"/>
        <v>BULLISH</v>
      </c>
      <c r="G11" s="5" t="str">
        <f t="shared" si="2"/>
        <v>WEAK</v>
      </c>
      <c r="H11" s="5" t="str">
        <f t="shared" si="1"/>
        <v>CONFIRMED BULLISH</v>
      </c>
    </row>
    <row r="12" spans="1:8" ht="13.5" x14ac:dyDescent="0.25">
      <c r="A12" s="3">
        <f>TITRES_STAT!B15</f>
        <v>42023</v>
      </c>
      <c r="B12" s="5">
        <f>TITRES_STAT!C15</f>
        <v>21.3</v>
      </c>
      <c r="C12" s="5">
        <f>TITRES_STAT!D15</f>
        <v>10.71</v>
      </c>
      <c r="D12" s="5">
        <f>TITRES_STAT!E15</f>
        <v>10.71</v>
      </c>
      <c r="E12" s="2">
        <f t="shared" si="0"/>
        <v>0.60092929970401165</v>
      </c>
      <c r="F12" s="5" t="str">
        <f t="shared" si="3"/>
        <v>BULLISH</v>
      </c>
      <c r="G12" s="5" t="str">
        <f t="shared" si="2"/>
        <v>WEAK</v>
      </c>
      <c r="H12" s="5" t="str">
        <f t="shared" si="1"/>
        <v>CONFIRMED BULLISH</v>
      </c>
    </row>
    <row r="13" spans="1:8" ht="13.5" x14ac:dyDescent="0.25">
      <c r="A13" s="3">
        <f>TITRES_STAT!B16</f>
        <v>42024</v>
      </c>
      <c r="B13" s="5">
        <f>TITRES_STAT!C16</f>
        <v>21.65</v>
      </c>
      <c r="C13" s="5">
        <f>TITRES_STAT!D16</f>
        <v>10.885999999999999</v>
      </c>
      <c r="D13" s="5">
        <f>TITRES_STAT!E16</f>
        <v>10.784430854503464</v>
      </c>
      <c r="E13" s="2">
        <f t="shared" si="0"/>
        <v>11.385360154207476</v>
      </c>
      <c r="F13" s="5" t="str">
        <f t="shared" si="3"/>
        <v>BULLISH</v>
      </c>
      <c r="G13" s="5" t="str">
        <f t="shared" si="2"/>
        <v>WEAK</v>
      </c>
      <c r="H13" s="5" t="str">
        <f t="shared" si="1"/>
        <v>CONFIRMED BULLISH</v>
      </c>
    </row>
    <row r="14" spans="1:8" ht="13.5" x14ac:dyDescent="0.25">
      <c r="A14" s="3">
        <f>TITRES_STAT!B17</f>
        <v>42025</v>
      </c>
      <c r="B14" s="5">
        <f>TITRES_STAT!C17</f>
        <v>21.65</v>
      </c>
      <c r="C14" s="5">
        <f>TITRES_STAT!D17</f>
        <v>10.885999999999999</v>
      </c>
      <c r="D14" s="5">
        <f>TITRES_STAT!E17</f>
        <v>10.905107066974594</v>
      </c>
      <c r="E14" s="2">
        <f t="shared" si="0"/>
        <v>11.385360154207476</v>
      </c>
      <c r="F14" s="5" t="str">
        <f t="shared" si="3"/>
        <v>BULLISH</v>
      </c>
      <c r="G14" s="5" t="str">
        <f t="shared" si="2"/>
        <v>STRONG</v>
      </c>
      <c r="H14" s="5" t="str">
        <f t="shared" si="1"/>
        <v>CONFIRMED BULLISH</v>
      </c>
    </row>
    <row r="15" spans="1:8" ht="13.5" x14ac:dyDescent="0.25">
      <c r="A15" s="3">
        <f>TITRES_STAT!B18</f>
        <v>42026</v>
      </c>
      <c r="B15" s="5">
        <f>TITRES_STAT!C18</f>
        <v>21.62</v>
      </c>
      <c r="C15" s="5">
        <f>TITRES_STAT!D18</f>
        <v>10.871</v>
      </c>
      <c r="D15" s="5">
        <f>TITRES_STAT!E18</f>
        <v>10.854406891766882</v>
      </c>
      <c r="E15" s="2">
        <f t="shared" si="0"/>
        <v>0.53095326244059393</v>
      </c>
      <c r="F15" s="5" t="str">
        <f t="shared" si="3"/>
        <v>BULLISH</v>
      </c>
      <c r="G15" s="5" t="str">
        <f t="shared" si="2"/>
        <v>STRONG</v>
      </c>
      <c r="H15" s="5" t="str">
        <f t="shared" si="1"/>
        <v>CONFIRMED BULLISH</v>
      </c>
    </row>
    <row r="16" spans="1:8" ht="13.5" x14ac:dyDescent="0.25">
      <c r="A16" s="3">
        <f>TITRES_STAT!B19</f>
        <v>42027</v>
      </c>
      <c r="B16" s="5">
        <f>TITRES_STAT!C19</f>
        <v>21.59</v>
      </c>
      <c r="C16" s="5">
        <f>TITRES_STAT!D19</f>
        <v>10.856</v>
      </c>
      <c r="D16" s="5">
        <f>TITRES_STAT!E19</f>
        <v>10.839406762389995</v>
      </c>
      <c r="E16" s="2">
        <f t="shared" si="0"/>
        <v>-10.308453499949401</v>
      </c>
      <c r="F16" s="5" t="str">
        <f t="shared" si="3"/>
        <v>BEARISH</v>
      </c>
      <c r="G16" s="5" t="str">
        <f t="shared" si="2"/>
        <v>WEAK</v>
      </c>
      <c r="H16" s="5" t="str">
        <f t="shared" si="1"/>
        <v>CONFIRMED BEARISH</v>
      </c>
    </row>
    <row r="17" spans="1:8" ht="13.5" x14ac:dyDescent="0.25">
      <c r="A17" s="3">
        <f>TITRES_STAT!B20</f>
        <v>42030</v>
      </c>
      <c r="B17" s="5">
        <f>TITRES_STAT!C20</f>
        <v>21.6</v>
      </c>
      <c r="C17" s="5">
        <f>TITRES_STAT!D20</f>
        <v>10.861000000000001</v>
      </c>
      <c r="D17" s="5">
        <f>TITRES_STAT!E20</f>
        <v>10.809711944444444</v>
      </c>
      <c r="E17" s="2">
        <f t="shared" si="0"/>
        <v>0.50125844449504342</v>
      </c>
      <c r="F17" s="5" t="str">
        <f t="shared" si="3"/>
        <v>BEARISH</v>
      </c>
      <c r="G17" s="5" t="str">
        <f t="shared" si="2"/>
        <v>WEAK</v>
      </c>
      <c r="H17" s="5" t="str">
        <f t="shared" si="1"/>
        <v>BEARISH DIVERGENCE</v>
      </c>
    </row>
    <row r="18" spans="1:8" ht="13.5" x14ac:dyDescent="0.25">
      <c r="A18" s="3">
        <f>TITRES_STAT!B21</f>
        <v>42031</v>
      </c>
      <c r="B18" s="5">
        <f>TITRES_STAT!C21</f>
        <v>21.4</v>
      </c>
      <c r="C18" s="5">
        <f>TITRES_STAT!D21</f>
        <v>10.760999999999999</v>
      </c>
      <c r="D18" s="5">
        <f>TITRES_STAT!E21</f>
        <v>10.762508551401869</v>
      </c>
      <c r="E18" s="2">
        <f t="shared" si="0"/>
        <v>-10.261250106906825</v>
      </c>
      <c r="F18" s="5" t="str">
        <f t="shared" si="3"/>
        <v>BEARISH</v>
      </c>
      <c r="G18" s="5" t="str">
        <f t="shared" si="2"/>
        <v>WEAK</v>
      </c>
      <c r="H18" s="5" t="str">
        <f t="shared" si="1"/>
        <v>CONFIRMED BEARISH</v>
      </c>
    </row>
    <row r="19" spans="1:8" ht="13.5" x14ac:dyDescent="0.25">
      <c r="A19" s="3">
        <f>TITRES_STAT!B22</f>
        <v>42032</v>
      </c>
      <c r="B19" s="5">
        <f>TITRES_STAT!C22</f>
        <v>21.9</v>
      </c>
      <c r="C19" s="5">
        <f>TITRES_STAT!D22</f>
        <v>11.012</v>
      </c>
      <c r="D19" s="5">
        <f>TITRES_STAT!E22</f>
        <v>10.725889132420091</v>
      </c>
      <c r="E19" s="2">
        <f t="shared" si="0"/>
        <v>0.46463902551326619</v>
      </c>
      <c r="F19" s="5" t="str">
        <f t="shared" si="3"/>
        <v>BEARISH</v>
      </c>
      <c r="G19" s="5" t="str">
        <f t="shared" si="2"/>
        <v>WEAK</v>
      </c>
      <c r="H19" s="5" t="str">
        <f t="shared" si="1"/>
        <v>BEARISH DIVERGENCE</v>
      </c>
    </row>
    <row r="20" spans="1:8" ht="13.5" x14ac:dyDescent="0.25">
      <c r="A20" s="3">
        <f>TITRES_STAT!B23</f>
        <v>42033</v>
      </c>
      <c r="B20" s="5">
        <f>TITRES_STAT!C23</f>
        <v>21.98</v>
      </c>
      <c r="C20" s="5">
        <f>TITRES_STAT!D23</f>
        <v>11.052</v>
      </c>
      <c r="D20" s="5">
        <f>TITRES_STAT!E23</f>
        <v>11.047474613284804</v>
      </c>
      <c r="E20" s="2">
        <f t="shared" si="0"/>
        <v>11.51211363879807</v>
      </c>
      <c r="F20" s="5" t="str">
        <f t="shared" si="3"/>
        <v>BULLISH</v>
      </c>
      <c r="G20" s="5" t="str">
        <f t="shared" si="2"/>
        <v>STRONG</v>
      </c>
      <c r="H20" s="5" t="str">
        <f t="shared" si="1"/>
        <v>CONFIRMED BULLISH</v>
      </c>
    </row>
    <row r="21" spans="1:8" ht="13.5" x14ac:dyDescent="0.25">
      <c r="A21" s="3">
        <f>TITRES_STAT!B24</f>
        <v>42034</v>
      </c>
      <c r="B21" s="5">
        <f>TITRES_STAT!C24</f>
        <v>21.97</v>
      </c>
      <c r="C21" s="5">
        <f>TITRES_STAT!D24</f>
        <v>11.047000000000001</v>
      </c>
      <c r="D21" s="5">
        <f>TITRES_STAT!E24</f>
        <v>10.995712152935823</v>
      </c>
      <c r="E21" s="2">
        <f t="shared" si="0"/>
        <v>0.51640148586224655</v>
      </c>
      <c r="F21" s="5" t="str">
        <f t="shared" si="3"/>
        <v>BULLISH</v>
      </c>
      <c r="G21" s="5" t="str">
        <f t="shared" si="2"/>
        <v>WEAK</v>
      </c>
      <c r="H21" s="5" t="str">
        <f t="shared" si="1"/>
        <v>CONFIRMED BULLISH</v>
      </c>
    </row>
    <row r="22" spans="1:8" ht="13.5" x14ac:dyDescent="0.25">
      <c r="A22" s="3">
        <f>TITRES_STAT!B25</f>
        <v>42037</v>
      </c>
      <c r="B22" s="5">
        <f>TITRES_STAT!C25</f>
        <v>21.5</v>
      </c>
      <c r="C22" s="5">
        <f>TITRES_STAT!D25</f>
        <v>11.294</v>
      </c>
      <c r="D22" s="5">
        <f>TITRES_STAT!E25</f>
        <v>10.87585934883721</v>
      </c>
      <c r="E22" s="2">
        <f t="shared" si="0"/>
        <v>-10.359457862974963</v>
      </c>
      <c r="F22" s="5" t="str">
        <f t="shared" si="3"/>
        <v>BEARISH</v>
      </c>
      <c r="G22" s="5" t="str">
        <f t="shared" si="2"/>
        <v>WEAK</v>
      </c>
      <c r="H22" s="5" t="str">
        <f t="shared" si="1"/>
        <v>CONFIRMED BEARISH</v>
      </c>
    </row>
    <row r="23" spans="1:8" ht="13.5" x14ac:dyDescent="0.25">
      <c r="A23" s="3">
        <f>TITRES_STAT!B26</f>
        <v>42038</v>
      </c>
      <c r="B23" s="5">
        <f>TITRES_STAT!C26</f>
        <v>21.97</v>
      </c>
      <c r="C23" s="5">
        <f>TITRES_STAT!D26</f>
        <v>11.541</v>
      </c>
      <c r="D23" s="5">
        <f>TITRES_STAT!E26</f>
        <v>11.314067273554848</v>
      </c>
      <c r="E23" s="2">
        <f t="shared" si="0"/>
        <v>0.95460941057988435</v>
      </c>
      <c r="F23" s="5" t="str">
        <f t="shared" si="3"/>
        <v>BULLISH</v>
      </c>
      <c r="G23" s="5" t="str">
        <f t="shared" si="2"/>
        <v>WEAK</v>
      </c>
      <c r="H23" s="5" t="str">
        <f t="shared" si="1"/>
        <v>CONFIRMED BULLISH</v>
      </c>
    </row>
    <row r="24" spans="1:8" ht="13.5" x14ac:dyDescent="0.25">
      <c r="A24" s="3">
        <f>TITRES_STAT!B27</f>
        <v>42039</v>
      </c>
      <c r="B24" s="5">
        <f>TITRES_STAT!C27</f>
        <v>21.5</v>
      </c>
      <c r="C24" s="5">
        <f>TITRES_STAT!D27</f>
        <v>11.294</v>
      </c>
      <c r="D24" s="5">
        <f>TITRES_STAT!E27</f>
        <v>11.195243162790698</v>
      </c>
      <c r="E24" s="2">
        <f t="shared" si="0"/>
        <v>-10.240633752210814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42040</v>
      </c>
      <c r="B25" s="5">
        <f>TITRES_STAT!C28</f>
        <v>21.5</v>
      </c>
      <c r="C25" s="5">
        <f>TITRES_STAT!D28</f>
        <v>11.294</v>
      </c>
      <c r="D25" s="5">
        <f>TITRES_STAT!E28</f>
        <v>11.294</v>
      </c>
      <c r="E25" s="2">
        <f t="shared" si="0"/>
        <v>-10.240633752210814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42041</v>
      </c>
      <c r="B26" s="5">
        <f>TITRES_STAT!C29</f>
        <v>21.8</v>
      </c>
      <c r="C26" s="5">
        <f>TITRES_STAT!D29</f>
        <v>11.452</v>
      </c>
      <c r="D26" s="5">
        <f>TITRES_STAT!E29</f>
        <v>11.452000000000002</v>
      </c>
      <c r="E26" s="2">
        <f t="shared" si="0"/>
        <v>1.2113662477891882</v>
      </c>
      <c r="F26" s="5" t="str">
        <f t="shared" si="3"/>
        <v>BULLISH</v>
      </c>
      <c r="G26" s="5" t="str">
        <f t="shared" si="2"/>
        <v>STRONG</v>
      </c>
      <c r="H26" s="5" t="str">
        <f t="shared" si="1"/>
        <v>BULLISH DIVERGENCE</v>
      </c>
    </row>
    <row r="27" spans="1:8" ht="13.5" x14ac:dyDescent="0.25">
      <c r="A27" s="3">
        <f>TITRES_STAT!B30</f>
        <v>42044</v>
      </c>
      <c r="B27" s="5">
        <f>TITRES_STAT!C30</f>
        <v>21.8</v>
      </c>
      <c r="C27" s="5">
        <f>TITRES_STAT!D30</f>
        <v>11.452</v>
      </c>
      <c r="D27" s="5">
        <f>TITRES_STAT!E30</f>
        <v>11.352188990825688</v>
      </c>
      <c r="E27" s="2">
        <f t="shared" si="0"/>
        <v>1.2113662477891882</v>
      </c>
      <c r="F27" s="5" t="str">
        <f t="shared" si="3"/>
        <v>BULLISH</v>
      </c>
      <c r="G27" s="5" t="str">
        <f t="shared" si="2"/>
        <v>WEAK</v>
      </c>
      <c r="H27" s="5" t="str">
        <f t="shared" si="1"/>
        <v>CONFIRMED BULLISH</v>
      </c>
    </row>
    <row r="28" spans="1:8" ht="13.5" x14ac:dyDescent="0.25">
      <c r="A28" s="3">
        <f>TITRES_STAT!B31</f>
        <v>42045</v>
      </c>
      <c r="B28" s="5">
        <f>TITRES_STAT!C31</f>
        <v>21.8</v>
      </c>
      <c r="C28" s="5">
        <f>TITRES_STAT!D31</f>
        <v>11.452</v>
      </c>
      <c r="D28" s="5">
        <f>TITRES_STAT!E31</f>
        <v>11.446221467889909</v>
      </c>
      <c r="E28" s="2">
        <f t="shared" si="0"/>
        <v>1.2113662477891882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BULLISH DIVERGENCE</v>
      </c>
    </row>
    <row r="29" spans="1:8" ht="13.5" x14ac:dyDescent="0.25">
      <c r="A29" s="3">
        <f>TITRES_STAT!B32</f>
        <v>42046</v>
      </c>
      <c r="B29" s="5">
        <f>TITRES_STAT!C32</f>
        <v>22.44</v>
      </c>
      <c r="C29" s="5">
        <f>TITRES_STAT!D32</f>
        <v>11.788</v>
      </c>
      <c r="D29" s="5">
        <f>TITRES_STAT!E32</f>
        <v>11.452850980392157</v>
      </c>
      <c r="E29" s="2">
        <f t="shared" si="0"/>
        <v>12.664217228181345</v>
      </c>
      <c r="F29" s="5" t="str">
        <f t="shared" si="3"/>
        <v>BULLISH</v>
      </c>
      <c r="G29" s="5" t="str">
        <f t="shared" si="2"/>
        <v>WEAK</v>
      </c>
      <c r="H29" s="5" t="str">
        <f t="shared" si="1"/>
        <v>CONFIRMED BULLISH</v>
      </c>
    </row>
    <row r="30" spans="1:8" ht="13.5" x14ac:dyDescent="0.25">
      <c r="A30" s="3">
        <f>TITRES_STAT!B33</f>
        <v>42047</v>
      </c>
      <c r="B30" s="5">
        <f>TITRES_STAT!C33</f>
        <v>22</v>
      </c>
      <c r="C30" s="5">
        <f>TITRES_STAT!D33</f>
        <v>11.557</v>
      </c>
      <c r="D30" s="5">
        <f>TITRES_STAT!E33</f>
        <v>11.556999999999999</v>
      </c>
      <c r="E30" s="2">
        <f t="shared" si="0"/>
        <v>1.1072172281813462</v>
      </c>
      <c r="F30" s="5" t="str">
        <f t="shared" si="3"/>
        <v>BULLISH</v>
      </c>
      <c r="G30" s="5" t="str">
        <f t="shared" si="2"/>
        <v>WEAK</v>
      </c>
      <c r="H30" s="5" t="str">
        <f t="shared" si="1"/>
        <v>CONFIRMED BULLISH</v>
      </c>
    </row>
    <row r="31" spans="1:8" ht="13.5" x14ac:dyDescent="0.25">
      <c r="A31" s="3">
        <f>TITRES_STAT!B34</f>
        <v>42048</v>
      </c>
      <c r="B31" s="5">
        <f>TITRES_STAT!C34</f>
        <v>21.8</v>
      </c>
      <c r="C31" s="5">
        <f>TITRES_STAT!D34</f>
        <v>11.452</v>
      </c>
      <c r="D31" s="5">
        <f>TITRES_STAT!E34</f>
        <v>11.452000000000002</v>
      </c>
      <c r="E31" s="2">
        <f t="shared" si="0"/>
        <v>-10.344782771818656</v>
      </c>
      <c r="F31" s="5" t="str">
        <f t="shared" si="3"/>
        <v>BEARISH</v>
      </c>
      <c r="G31" s="5" t="str">
        <f t="shared" si="2"/>
        <v>WEAK</v>
      </c>
      <c r="H31" s="5" t="str">
        <f t="shared" si="1"/>
        <v>NEUTRAL</v>
      </c>
    </row>
    <row r="32" spans="1:8" ht="13.5" x14ac:dyDescent="0.25">
      <c r="A32" s="3">
        <f>TITRES_STAT!B35</f>
        <v>42051</v>
      </c>
      <c r="B32" s="5">
        <f>TITRES_STAT!C35</f>
        <v>21.8</v>
      </c>
      <c r="C32" s="5">
        <f>TITRES_STAT!D35</f>
        <v>11.452</v>
      </c>
      <c r="D32" s="5">
        <f>TITRES_STAT!E35</f>
        <v>11.411550275229358</v>
      </c>
      <c r="E32" s="2">
        <f t="shared" si="0"/>
        <v>-10.344782771818656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NEUTRAL</v>
      </c>
    </row>
    <row r="33" spans="1:8" ht="13.5" x14ac:dyDescent="0.25">
      <c r="A33" s="3">
        <f>TITRES_STAT!B36</f>
        <v>42052</v>
      </c>
      <c r="B33" s="5">
        <f>TITRES_STAT!C36</f>
        <v>21.99</v>
      </c>
      <c r="C33" s="5">
        <f>TITRES_STAT!D36</f>
        <v>11.552</v>
      </c>
      <c r="D33" s="5">
        <f>TITRES_STAT!E36</f>
        <v>11.466371259663484</v>
      </c>
      <c r="E33" s="2">
        <f t="shared" si="0"/>
        <v>1.1215884878448286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BEARISH DIVERGENCE</v>
      </c>
    </row>
    <row r="34" spans="1:8" ht="13.5" x14ac:dyDescent="0.25">
      <c r="A34" s="3">
        <f>TITRES_STAT!B37</f>
        <v>42053</v>
      </c>
      <c r="B34" s="5">
        <f>TITRES_STAT!C37</f>
        <v>22</v>
      </c>
      <c r="C34" s="5">
        <f>TITRES_STAT!D37</f>
        <v>11.557</v>
      </c>
      <c r="D34" s="5">
        <f>TITRES_STAT!E37</f>
        <v>11.503417545454544</v>
      </c>
      <c r="E34" s="2">
        <f t="shared" si="0"/>
        <v>12.625006033299373</v>
      </c>
      <c r="F34" s="5" t="str">
        <f t="shared" si="3"/>
        <v>BEARISH</v>
      </c>
      <c r="G34" s="5" t="str">
        <f t="shared" si="2"/>
        <v>NEUTRAL</v>
      </c>
      <c r="H34" s="5" t="str">
        <f t="shared" si="1"/>
        <v>CONFIRMED BEARISH</v>
      </c>
    </row>
    <row r="35" spans="1:8" ht="13.5" x14ac:dyDescent="0.25">
      <c r="A35" s="3">
        <f>TITRES_STAT!B38</f>
        <v>42054</v>
      </c>
      <c r="B35" s="5">
        <f>TITRES_STAT!C38</f>
        <v>21.95</v>
      </c>
      <c r="C35" s="5">
        <f>TITRES_STAT!D38</f>
        <v>11.531000000000001</v>
      </c>
      <c r="D35" s="5">
        <f>TITRES_STAT!E38</f>
        <v>11.514189430523919</v>
      </c>
      <c r="E35" s="2">
        <f t="shared" si="0"/>
        <v>1.1108166027754542</v>
      </c>
      <c r="F35" s="5" t="str">
        <f t="shared" si="3"/>
        <v>BULLISH</v>
      </c>
      <c r="G35" s="5" t="str">
        <f t="shared" si="2"/>
        <v>NEUTRAL</v>
      </c>
      <c r="H35" s="5" t="str">
        <f t="shared" si="1"/>
        <v>BULLISH DIVERGENCE</v>
      </c>
    </row>
    <row r="36" spans="1:8" ht="13.5" x14ac:dyDescent="0.25">
      <c r="A36" s="3">
        <f>TITRES_STAT!B39</f>
        <v>42055</v>
      </c>
      <c r="B36" s="5">
        <f>TITRES_STAT!C39</f>
        <v>22</v>
      </c>
      <c r="C36" s="5">
        <f>TITRES_STAT!D39</f>
        <v>11.557</v>
      </c>
      <c r="D36" s="5">
        <f>TITRES_STAT!E39</f>
        <v>11.556999999999999</v>
      </c>
      <c r="E36" s="2">
        <f t="shared" si="0"/>
        <v>12.667816602775453</v>
      </c>
      <c r="F36" s="5" t="str">
        <f t="shared" si="3"/>
        <v>BULLISH</v>
      </c>
      <c r="G36" s="5" t="str">
        <f t="shared" si="2"/>
        <v>WEAK</v>
      </c>
      <c r="H36" s="5" t="str">
        <f t="shared" si="1"/>
        <v>CONFIRMED BULLISH</v>
      </c>
    </row>
    <row r="37" spans="1:8" ht="13.5" x14ac:dyDescent="0.25">
      <c r="A37" s="3">
        <f>TITRES_STAT!B40</f>
        <v>42058</v>
      </c>
      <c r="B37" s="5">
        <f>TITRES_STAT!C40</f>
        <v>22</v>
      </c>
      <c r="C37" s="5">
        <f>TITRES_STAT!D40</f>
        <v>11.557</v>
      </c>
      <c r="D37" s="5">
        <f>TITRES_STAT!E40</f>
        <v>11.556999999999999</v>
      </c>
      <c r="E37" s="2">
        <f t="shared" si="0"/>
        <v>12.667816602775453</v>
      </c>
      <c r="F37" s="5" t="str">
        <f t="shared" si="3"/>
        <v>BULLISH</v>
      </c>
      <c r="G37" s="5" t="str">
        <f t="shared" si="2"/>
        <v>WEAK</v>
      </c>
      <c r="H37" s="5" t="str">
        <f t="shared" si="1"/>
        <v>CONFIRMED BULLISH</v>
      </c>
    </row>
    <row r="38" spans="1:8" ht="13.5" x14ac:dyDescent="0.25">
      <c r="A38" s="3">
        <f>TITRES_STAT!B41</f>
        <v>42059</v>
      </c>
      <c r="B38" s="5">
        <f>TITRES_STAT!C41</f>
        <v>22</v>
      </c>
      <c r="C38" s="5">
        <f>TITRES_STAT!D41</f>
        <v>11.557</v>
      </c>
      <c r="D38" s="5">
        <f>TITRES_STAT!E41</f>
        <v>11.556999999999999</v>
      </c>
      <c r="E38" s="2">
        <f t="shared" si="0"/>
        <v>12.667816602775453</v>
      </c>
      <c r="F38" s="5" t="str">
        <f t="shared" si="3"/>
        <v>BULLISH</v>
      </c>
      <c r="G38" s="5" t="str">
        <f t="shared" si="2"/>
        <v>STRONG</v>
      </c>
      <c r="H38" s="5" t="str">
        <f t="shared" si="1"/>
        <v>CONFIRMED BULLISH</v>
      </c>
    </row>
    <row r="39" spans="1:8" ht="13.5" x14ac:dyDescent="0.25">
      <c r="A39" s="3">
        <f>TITRES_STAT!B42</f>
        <v>42060</v>
      </c>
      <c r="B39" s="5">
        <f>TITRES_STAT!C42</f>
        <v>22.1</v>
      </c>
      <c r="C39" s="5">
        <f>TITRES_STAT!D42</f>
        <v>11.609</v>
      </c>
      <c r="D39" s="5">
        <f>TITRES_STAT!E42</f>
        <v>11.566451176470586</v>
      </c>
      <c r="E39" s="2">
        <f t="shared" si="0"/>
        <v>24.234267779246039</v>
      </c>
      <c r="F39" s="5" t="str">
        <f t="shared" si="3"/>
        <v>BULLISH</v>
      </c>
      <c r="G39" s="5" t="str">
        <f t="shared" si="2"/>
        <v>STRONG</v>
      </c>
      <c r="H39" s="5" t="str">
        <f t="shared" si="1"/>
        <v>CONFIRMED BULLISH</v>
      </c>
    </row>
    <row r="40" spans="1:8" ht="13.5" x14ac:dyDescent="0.25">
      <c r="A40" s="3">
        <f>TITRES_STAT!B43</f>
        <v>42061</v>
      </c>
      <c r="B40" s="5">
        <f>TITRES_STAT!C43</f>
        <v>22.1</v>
      </c>
      <c r="C40" s="5">
        <f>TITRES_STAT!D43</f>
        <v>11.609</v>
      </c>
      <c r="D40" s="5">
        <f>TITRES_STAT!E43</f>
        <v>11.62318294117647</v>
      </c>
      <c r="E40" s="2">
        <f t="shared" si="0"/>
        <v>24.234267779246039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42062</v>
      </c>
      <c r="B41" s="5">
        <f>TITRES_STAT!C44</f>
        <v>22</v>
      </c>
      <c r="C41" s="5">
        <f>TITRES_STAT!D44</f>
        <v>11.557</v>
      </c>
      <c r="D41" s="5">
        <f>TITRES_STAT!E44</f>
        <v>11.563303818181819</v>
      </c>
      <c r="E41" s="2">
        <f t="shared" si="0"/>
        <v>12.670963961064221</v>
      </c>
      <c r="F41" s="5" t="str">
        <f t="shared" si="3"/>
        <v>BULLISH</v>
      </c>
      <c r="G41" s="5" t="str">
        <f t="shared" si="2"/>
        <v>NEUTRAL</v>
      </c>
      <c r="H41" s="5" t="str">
        <f t="shared" si="1"/>
        <v>NEUTRAL</v>
      </c>
    </row>
    <row r="42" spans="1:8" ht="13.5" x14ac:dyDescent="0.25">
      <c r="A42" s="3">
        <f>TITRES_STAT!B45</f>
        <v>42065</v>
      </c>
      <c r="B42" s="5">
        <f>TITRES_STAT!C45</f>
        <v>22</v>
      </c>
      <c r="C42" s="5">
        <f>TITRES_STAT!D45</f>
        <v>11.557</v>
      </c>
      <c r="D42" s="5">
        <f>TITRES_STAT!E45</f>
        <v>11.563303818181819</v>
      </c>
      <c r="E42" s="2">
        <f t="shared" si="0"/>
        <v>12.670963961064221</v>
      </c>
      <c r="F42" s="5" t="str">
        <f t="shared" si="3"/>
        <v>BULLISH</v>
      </c>
      <c r="G42" s="5" t="str">
        <f t="shared" si="2"/>
        <v>NEUTRAL</v>
      </c>
      <c r="H42" s="5" t="str">
        <f t="shared" si="1"/>
        <v>NEUTRAL</v>
      </c>
    </row>
    <row r="43" spans="1:8" ht="13.5" x14ac:dyDescent="0.25">
      <c r="A43" s="3">
        <f>TITRES_STAT!B46</f>
        <v>42066</v>
      </c>
      <c r="B43" s="5">
        <f>TITRES_STAT!C46</f>
        <v>22</v>
      </c>
      <c r="C43" s="5">
        <f>TITRES_STAT!D46</f>
        <v>11.557</v>
      </c>
      <c r="D43" s="5">
        <f>TITRES_STAT!E46</f>
        <v>11.557525318181819</v>
      </c>
      <c r="E43" s="2">
        <f t="shared" si="0"/>
        <v>12.670963961064221</v>
      </c>
      <c r="F43" s="5" t="str">
        <f t="shared" si="3"/>
        <v>BULLISH</v>
      </c>
      <c r="G43" s="5" t="str">
        <f t="shared" si="2"/>
        <v>NEUTRAL</v>
      </c>
      <c r="H43" s="5" t="str">
        <f t="shared" si="1"/>
        <v>NEUTRAL</v>
      </c>
    </row>
    <row r="44" spans="1:8" ht="13.5" x14ac:dyDescent="0.25">
      <c r="A44" s="3">
        <f>TITRES_STAT!B47</f>
        <v>42067</v>
      </c>
      <c r="B44" s="5">
        <f>TITRES_STAT!C47</f>
        <v>22</v>
      </c>
      <c r="C44" s="5">
        <f>TITRES_STAT!D47</f>
        <v>11.557</v>
      </c>
      <c r="D44" s="5">
        <f>TITRES_STAT!E47</f>
        <v>11.556999999999999</v>
      </c>
      <c r="E44" s="2">
        <f t="shared" si="0"/>
        <v>12.670963961064221</v>
      </c>
      <c r="F44" s="5" t="str">
        <f t="shared" si="3"/>
        <v>BEARISH</v>
      </c>
      <c r="G44" s="5" t="str">
        <f t="shared" si="2"/>
        <v>WEAK</v>
      </c>
      <c r="H44" s="5" t="str">
        <f t="shared" si="1"/>
        <v>CONFIRMED BEARISH</v>
      </c>
    </row>
    <row r="45" spans="1:8" ht="13.5" x14ac:dyDescent="0.25">
      <c r="A45" s="3">
        <f>TITRES_STAT!B48</f>
        <v>42068</v>
      </c>
      <c r="B45" s="5">
        <f>TITRES_STAT!C48</f>
        <v>22</v>
      </c>
      <c r="C45" s="5">
        <f>TITRES_STAT!D48</f>
        <v>11.557</v>
      </c>
      <c r="D45" s="5">
        <f>TITRES_STAT!E48</f>
        <v>11.559101272727274</v>
      </c>
      <c r="E45" s="2">
        <f t="shared" si="0"/>
        <v>12.670963961064221</v>
      </c>
      <c r="F45" s="5" t="str">
        <f t="shared" si="3"/>
        <v>BEARISH</v>
      </c>
      <c r="G45" s="5" t="str">
        <f t="shared" si="2"/>
        <v>WEAK</v>
      </c>
      <c r="H45" s="5" t="str">
        <f t="shared" si="1"/>
        <v>CONFIRMED BEARISH</v>
      </c>
    </row>
    <row r="46" spans="1:8" ht="13.5" x14ac:dyDescent="0.25">
      <c r="A46" s="3">
        <f>TITRES_STAT!B49</f>
        <v>42069</v>
      </c>
      <c r="B46" s="5">
        <f>TITRES_STAT!C49</f>
        <v>22.3</v>
      </c>
      <c r="C46" s="5">
        <f>TITRES_STAT!D49</f>
        <v>11.714</v>
      </c>
      <c r="D46" s="5">
        <f>TITRES_STAT!E49</f>
        <v>11.595809417040359</v>
      </c>
      <c r="E46" s="2">
        <f t="shared" si="0"/>
        <v>24.266773378104581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42072</v>
      </c>
      <c r="B47" s="5">
        <f>TITRES_STAT!C50</f>
        <v>22</v>
      </c>
      <c r="C47" s="5">
        <f>TITRES_STAT!D50</f>
        <v>11.557</v>
      </c>
      <c r="D47" s="5">
        <f>TITRES_STAT!E50</f>
        <v>11.697259954545453</v>
      </c>
      <c r="E47" s="2">
        <f t="shared" si="0"/>
        <v>12.569513423559128</v>
      </c>
      <c r="F47" s="5" t="str">
        <f t="shared" si="3"/>
        <v>BEARISH</v>
      </c>
      <c r="G47" s="5" t="str">
        <f t="shared" si="2"/>
        <v>NEUTRAL</v>
      </c>
      <c r="H47" s="5" t="str">
        <f t="shared" si="1"/>
        <v>NEUTRAL</v>
      </c>
    </row>
    <row r="48" spans="1:8" ht="13.5" x14ac:dyDescent="0.25">
      <c r="A48" s="3">
        <f>TITRES_STAT!B51</f>
        <v>42073</v>
      </c>
      <c r="B48" s="5">
        <f>TITRES_STAT!C51</f>
        <v>22</v>
      </c>
      <c r="C48" s="5">
        <f>TITRES_STAT!D51</f>
        <v>11.557</v>
      </c>
      <c r="D48" s="5">
        <f>TITRES_STAT!E51</f>
        <v>11.570658272727272</v>
      </c>
      <c r="E48" s="2">
        <f t="shared" si="0"/>
        <v>12.569513423559128</v>
      </c>
      <c r="F48" s="5" t="str">
        <f t="shared" si="3"/>
        <v>BEARISH</v>
      </c>
      <c r="G48" s="5" t="str">
        <f t="shared" si="2"/>
        <v>NEUTRAL</v>
      </c>
      <c r="H48" s="5" t="str">
        <f t="shared" si="1"/>
        <v>NEUTRAL</v>
      </c>
    </row>
    <row r="49" spans="1:8" ht="13.5" x14ac:dyDescent="0.25">
      <c r="A49" s="3">
        <f>TITRES_STAT!B52</f>
        <v>42074</v>
      </c>
      <c r="B49" s="5">
        <f>TITRES_STAT!C52</f>
        <v>21.8</v>
      </c>
      <c r="C49" s="5">
        <f>TITRES_STAT!D52</f>
        <v>11.452</v>
      </c>
      <c r="D49" s="5">
        <f>TITRES_STAT!E52</f>
        <v>11.512411926605505</v>
      </c>
      <c r="E49" s="2">
        <f t="shared" si="0"/>
        <v>1.0571014969536225</v>
      </c>
      <c r="F49" s="5" t="str">
        <f t="shared" si="3"/>
        <v>BEARISH</v>
      </c>
      <c r="G49" s="5" t="str">
        <f t="shared" si="2"/>
        <v>WEAK</v>
      </c>
      <c r="H49" s="5" t="str">
        <f t="shared" si="1"/>
        <v>CONFIRMED BEARISH</v>
      </c>
    </row>
    <row r="50" spans="1:8" ht="13.5" x14ac:dyDescent="0.25">
      <c r="A50" s="3">
        <f>TITRES_STAT!B53</f>
        <v>42075</v>
      </c>
      <c r="B50" s="5">
        <f>TITRES_STAT!C53</f>
        <v>21.99</v>
      </c>
      <c r="C50" s="5">
        <f>TITRES_STAT!D53</f>
        <v>11.552</v>
      </c>
      <c r="D50" s="5">
        <f>TITRES_STAT!E53</f>
        <v>11.552</v>
      </c>
      <c r="E50" s="2">
        <f t="shared" si="0"/>
        <v>12.609101496953622</v>
      </c>
      <c r="F50" s="5" t="str">
        <f t="shared" si="3"/>
        <v>BEARISH</v>
      </c>
      <c r="G50" s="5" t="str">
        <f t="shared" si="2"/>
        <v>NEUTRAL</v>
      </c>
      <c r="H50" s="5" t="str">
        <f t="shared" si="1"/>
        <v>CONFIRMED BEARISH</v>
      </c>
    </row>
    <row r="51" spans="1:8" ht="13.5" x14ac:dyDescent="0.25">
      <c r="A51" s="3">
        <f>TITRES_STAT!B54</f>
        <v>42076</v>
      </c>
      <c r="B51" s="5">
        <f>TITRES_STAT!C54</f>
        <v>22</v>
      </c>
      <c r="C51" s="5">
        <f>TITRES_STAT!D54</f>
        <v>11.557</v>
      </c>
      <c r="D51" s="5">
        <f>TITRES_STAT!E54</f>
        <v>11.552272136363635</v>
      </c>
      <c r="E51" s="2">
        <f t="shared" si="0"/>
        <v>24.161373633317258</v>
      </c>
      <c r="F51" s="5" t="str">
        <f t="shared" si="3"/>
        <v>BEARISH</v>
      </c>
      <c r="G51" s="5" t="str">
        <f t="shared" si="2"/>
        <v>NEUTRAL</v>
      </c>
      <c r="H51" s="5" t="str">
        <f t="shared" si="1"/>
        <v>CONFIRMED BEARISH</v>
      </c>
    </row>
    <row r="52" spans="1:8" ht="13.5" x14ac:dyDescent="0.25">
      <c r="A52" s="3">
        <f>TITRES_STAT!B55</f>
        <v>42079</v>
      </c>
      <c r="B52" s="5">
        <f>TITRES_STAT!C55</f>
        <v>22.59</v>
      </c>
      <c r="C52" s="5">
        <f>TITRES_STAT!D55</f>
        <v>11.867000000000001</v>
      </c>
      <c r="D52" s="5">
        <f>TITRES_STAT!E55</f>
        <v>11.644789243027889</v>
      </c>
      <c r="E52" s="2">
        <f t="shared" si="0"/>
        <v>35.806162876345148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42080</v>
      </c>
      <c r="B53" s="5">
        <f>TITRES_STAT!C56</f>
        <v>22.6</v>
      </c>
      <c r="C53" s="5">
        <f>TITRES_STAT!D56</f>
        <v>11.872</v>
      </c>
      <c r="D53" s="5">
        <f>TITRES_STAT!E56</f>
        <v>12.030643539823009</v>
      </c>
      <c r="E53" s="2">
        <f t="shared" si="0"/>
        <v>47.836806416168159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42081</v>
      </c>
      <c r="B54" s="5">
        <f>TITRES_STAT!C57</f>
        <v>21.93</v>
      </c>
      <c r="C54" s="5">
        <f>TITRES_STAT!D57</f>
        <v>11.52</v>
      </c>
      <c r="D54" s="5">
        <f>TITRES_STAT!E57</f>
        <v>11.556771545827633</v>
      </c>
      <c r="E54" s="2">
        <f t="shared" si="0"/>
        <v>36.280034870340529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42082</v>
      </c>
      <c r="B55" s="5">
        <f>TITRES_STAT!C58</f>
        <v>21.99</v>
      </c>
      <c r="C55" s="5">
        <f>TITRES_STAT!D58</f>
        <v>11.552</v>
      </c>
      <c r="D55" s="5">
        <f>TITRES_STAT!E58</f>
        <v>11.552</v>
      </c>
      <c r="E55" s="2">
        <f t="shared" si="0"/>
        <v>47.832034870340529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NEUTRAL</v>
      </c>
    </row>
    <row r="56" spans="1:8" ht="13.5" x14ac:dyDescent="0.25">
      <c r="A56" s="3">
        <f>TITRES_STAT!B59</f>
        <v>42086</v>
      </c>
      <c r="B56" s="5">
        <f>TITRES_STAT!C59</f>
        <v>22.49</v>
      </c>
      <c r="C56" s="5">
        <f>TITRES_STAT!D59</f>
        <v>11.814</v>
      </c>
      <c r="D56" s="5">
        <f>TITRES_STAT!E59</f>
        <v>11.813999999999998</v>
      </c>
      <c r="E56" s="2">
        <f t="shared" si="0"/>
        <v>59.646034870340529</v>
      </c>
      <c r="F56" s="5" t="str">
        <f t="shared" si="3"/>
        <v>BULLISH</v>
      </c>
      <c r="G56" s="5" t="str">
        <f t="shared" si="2"/>
        <v>STRONG</v>
      </c>
      <c r="H56" s="5" t="str">
        <f t="shared" si="1"/>
        <v>CONFIRMED BULLISH</v>
      </c>
    </row>
    <row r="57" spans="1:8" ht="13.5" x14ac:dyDescent="0.25">
      <c r="A57" s="3">
        <f>TITRES_STAT!B60</f>
        <v>42087</v>
      </c>
      <c r="B57" s="5">
        <f>TITRES_STAT!C60</f>
        <v>22.05</v>
      </c>
      <c r="C57" s="5">
        <f>TITRES_STAT!D60</f>
        <v>11.583</v>
      </c>
      <c r="D57" s="5">
        <f>TITRES_STAT!E60</f>
        <v>11.557259999999999</v>
      </c>
      <c r="E57" s="2">
        <f t="shared" si="0"/>
        <v>48.088774870340529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BULLISH DIVERGENCE</v>
      </c>
    </row>
    <row r="58" spans="1:8" ht="13.5" x14ac:dyDescent="0.25">
      <c r="A58" s="3">
        <f>TITRES_STAT!B61</f>
        <v>42088</v>
      </c>
      <c r="B58" s="5">
        <f>TITRES_STAT!C61</f>
        <v>22</v>
      </c>
      <c r="C58" s="5">
        <f>TITRES_STAT!D61</f>
        <v>11.557</v>
      </c>
      <c r="D58" s="5">
        <f>TITRES_STAT!E61</f>
        <v>11.558050636363635</v>
      </c>
      <c r="E58" s="2">
        <f t="shared" si="0"/>
        <v>36.530724233976898</v>
      </c>
      <c r="F58" s="5" t="str">
        <f t="shared" si="3"/>
        <v>BEARISH</v>
      </c>
      <c r="G58" s="5" t="str">
        <f t="shared" si="2"/>
        <v>WEAK</v>
      </c>
      <c r="H58" s="5" t="str">
        <f t="shared" si="1"/>
        <v>CONFIRMED BEARISH</v>
      </c>
    </row>
    <row r="59" spans="1:8" ht="13.5" x14ac:dyDescent="0.25">
      <c r="A59" s="3">
        <f>TITRES_STAT!B62</f>
        <v>42089</v>
      </c>
      <c r="B59" s="5">
        <f>TITRES_STAT!C62</f>
        <v>21.99</v>
      </c>
      <c r="C59" s="5">
        <f>TITRES_STAT!D62</f>
        <v>11.552</v>
      </c>
      <c r="D59" s="5">
        <f>TITRES_STAT!E62</f>
        <v>11.552525329695316</v>
      </c>
      <c r="E59" s="2">
        <f t="shared" si="0"/>
        <v>24.978198904281584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BEARISH DIVERGENCE</v>
      </c>
    </row>
    <row r="60" spans="1:8" ht="13.5" x14ac:dyDescent="0.25">
      <c r="A60" s="3">
        <f>TITRES_STAT!B63</f>
        <v>42090</v>
      </c>
      <c r="B60" s="5">
        <f>TITRES_STAT!C63</f>
        <v>22.47</v>
      </c>
      <c r="C60" s="5">
        <f>TITRES_STAT!D63</f>
        <v>11.804</v>
      </c>
      <c r="D60" s="5">
        <f>TITRES_STAT!E63</f>
        <v>11.560775611927015</v>
      </c>
      <c r="E60" s="2">
        <f t="shared" si="0"/>
        <v>36.538974516208597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BEARISH DIVERGENCE</v>
      </c>
    </row>
    <row r="61" spans="1:8" ht="13.5" x14ac:dyDescent="0.25">
      <c r="A61" s="3">
        <f>TITRES_STAT!B64</f>
        <v>42093</v>
      </c>
      <c r="B61" s="5">
        <f>TITRES_STAT!C64</f>
        <v>22</v>
      </c>
      <c r="C61" s="5">
        <f>TITRES_STAT!D64</f>
        <v>11.557</v>
      </c>
      <c r="D61" s="5">
        <f>TITRES_STAT!E64</f>
        <v>11.556999999999999</v>
      </c>
      <c r="E61" s="2">
        <f t="shared" si="0"/>
        <v>24.981974516208599</v>
      </c>
      <c r="F61" s="5" t="str">
        <f t="shared" si="3"/>
        <v>BEARISH</v>
      </c>
      <c r="G61" s="5" t="str">
        <f t="shared" si="2"/>
        <v>WEAK</v>
      </c>
      <c r="H61" s="5" t="str">
        <f t="shared" si="1"/>
        <v>CONFIRMED BEARISH</v>
      </c>
    </row>
    <row r="62" spans="1:8" ht="13.5" x14ac:dyDescent="0.25">
      <c r="A62" s="3">
        <f>TITRES_STAT!B65</f>
        <v>42094</v>
      </c>
      <c r="B62" s="5">
        <f>TITRES_STAT!C65</f>
        <v>22</v>
      </c>
      <c r="C62" s="5">
        <f>TITRES_STAT!D65</f>
        <v>11.557</v>
      </c>
      <c r="D62" s="5">
        <f>TITRES_STAT!E65</f>
        <v>11.556999999999999</v>
      </c>
      <c r="E62" s="2">
        <f t="shared" si="0"/>
        <v>24.981974516208599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42095</v>
      </c>
      <c r="B63" s="5">
        <f>TITRES_STAT!C66</f>
        <v>22</v>
      </c>
      <c r="C63" s="5">
        <f>TITRES_STAT!D66</f>
        <v>11.557</v>
      </c>
      <c r="D63" s="5">
        <f>TITRES_STAT!E66</f>
        <v>11.55647468181818</v>
      </c>
      <c r="E63" s="2">
        <f t="shared" si="0"/>
        <v>24.981974516208599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NEUTRAL</v>
      </c>
    </row>
    <row r="64" spans="1:8" ht="13.5" x14ac:dyDescent="0.25">
      <c r="A64" s="3">
        <f>TITRES_STAT!B67</f>
        <v>42096</v>
      </c>
      <c r="B64" s="5">
        <f>TITRES_STAT!C67</f>
        <v>21.5</v>
      </c>
      <c r="C64" s="5">
        <f>TITRES_STAT!D67</f>
        <v>11.294</v>
      </c>
      <c r="D64" s="5">
        <f>TITRES_STAT!E67</f>
        <v>11.294</v>
      </c>
      <c r="E64" s="2">
        <f t="shared" si="0"/>
        <v>13.687974516208598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CONFIRMED BEARISH</v>
      </c>
    </row>
    <row r="65" spans="1:8" ht="13.5" x14ac:dyDescent="0.25">
      <c r="A65" s="3">
        <f>TITRES_STAT!B68</f>
        <v>42097</v>
      </c>
      <c r="B65" s="5">
        <f>TITRES_STAT!C68</f>
        <v>21.49</v>
      </c>
      <c r="C65" s="5">
        <f>TITRES_STAT!D68</f>
        <v>11.289</v>
      </c>
      <c r="D65" s="5">
        <f>TITRES_STAT!E68</f>
        <v>10.964355886458819</v>
      </c>
      <c r="E65" s="2">
        <f t="shared" si="0"/>
        <v>2.7236186297497795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CONFIRMED BEARISH</v>
      </c>
    </row>
    <row r="66" spans="1:8" ht="13.5" x14ac:dyDescent="0.25">
      <c r="A66" s="3">
        <f>TITRES_STAT!B69</f>
        <v>42100</v>
      </c>
      <c r="B66" s="5">
        <f>TITRES_STAT!C69</f>
        <v>20.85</v>
      </c>
      <c r="C66" s="5">
        <f>TITRES_STAT!D69</f>
        <v>10.952999999999999</v>
      </c>
      <c r="D66" s="5">
        <f>TITRES_STAT!E69</f>
        <v>0</v>
      </c>
      <c r="E66" s="2">
        <f t="shared" si="0"/>
        <v>2.7236186297497795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CONFIRMED BEARISH</v>
      </c>
    </row>
    <row r="67" spans="1:8" ht="13.5" x14ac:dyDescent="0.25">
      <c r="A67" s="3">
        <f>TITRES_STAT!B70</f>
        <v>42101</v>
      </c>
      <c r="B67" s="5">
        <f>TITRES_STAT!C70</f>
        <v>20.45</v>
      </c>
      <c r="C67" s="5">
        <f>TITRES_STAT!D70</f>
        <v>10.743</v>
      </c>
      <c r="D67" s="5">
        <f>TITRES_STAT!E70</f>
        <v>10.743000000000002</v>
      </c>
      <c r="E67" s="2">
        <f t="shared" si="0"/>
        <v>-8.0193813702502226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42102</v>
      </c>
      <c r="B68" s="5">
        <f>TITRES_STAT!C71</f>
        <v>20.45</v>
      </c>
      <c r="C68" s="5">
        <f>TITRES_STAT!D71</f>
        <v>10.743</v>
      </c>
      <c r="D68" s="5">
        <f>TITRES_STAT!E71</f>
        <v>10.740898679706604</v>
      </c>
      <c r="E68" s="2">
        <f t="shared" ref="E68:E131" si="4">IF(B68&gt;B67, E67+D68, IF(B68&lt;B67, E67-D68, E67))</f>
        <v>-8.0193813702502226</v>
      </c>
      <c r="F68" s="5" t="str">
        <f t="shared" si="3"/>
        <v>BEARISH</v>
      </c>
      <c r="G68" s="5" t="str">
        <f t="shared" si="2"/>
        <v>WEAK</v>
      </c>
      <c r="H68" s="5" t="str">
        <f t="shared" si="1"/>
        <v>CONFIRMED BEARISH</v>
      </c>
    </row>
    <row r="69" spans="1:8" ht="13.5" x14ac:dyDescent="0.25">
      <c r="A69" s="3">
        <f>TITRES_STAT!B72</f>
        <v>42104</v>
      </c>
      <c r="B69" s="5">
        <f>TITRES_STAT!C72</f>
        <v>21.06</v>
      </c>
      <c r="C69" s="5">
        <f>TITRES_STAT!D72</f>
        <v>11.063000000000001</v>
      </c>
      <c r="D69" s="5">
        <f>TITRES_STAT!E72</f>
        <v>10.743087037037037</v>
      </c>
      <c r="E69" s="2">
        <f t="shared" si="4"/>
        <v>2.7237056667868149</v>
      </c>
      <c r="F69" s="5" t="str">
        <f t="shared" si="3"/>
        <v>BEARISH</v>
      </c>
      <c r="G69" s="5" t="str">
        <f t="shared" si="2"/>
        <v>WEAK</v>
      </c>
      <c r="H69" s="5" t="str">
        <f t="shared" si="1"/>
        <v>CONFIRMED BEARISH</v>
      </c>
    </row>
    <row r="70" spans="1:8" ht="13.5" x14ac:dyDescent="0.25">
      <c r="A70" s="3">
        <f>TITRES_STAT!B73</f>
        <v>42107</v>
      </c>
      <c r="B70" s="5">
        <f>TITRES_STAT!C73</f>
        <v>20.45</v>
      </c>
      <c r="C70" s="5">
        <f>TITRES_STAT!D73</f>
        <v>10.743</v>
      </c>
      <c r="D70" s="5">
        <f>TITRES_STAT!E73</f>
        <v>10.78817838630807</v>
      </c>
      <c r="E70" s="2">
        <f t="shared" si="4"/>
        <v>-8.0644727195212553</v>
      </c>
      <c r="F70" s="5" t="str">
        <f t="shared" si="3"/>
        <v>BEARISH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BEARISH</v>
      </c>
    </row>
    <row r="71" spans="1:8" ht="13.5" x14ac:dyDescent="0.25">
      <c r="A71" s="3">
        <f>TITRES_STAT!B74</f>
        <v>42108</v>
      </c>
      <c r="B71" s="5">
        <f>TITRES_STAT!C74</f>
        <v>21.04</v>
      </c>
      <c r="C71" s="5">
        <f>TITRES_STAT!D74</f>
        <v>11.053000000000001</v>
      </c>
      <c r="D71" s="5">
        <f>TITRES_STAT!E74</f>
        <v>10.772997671102663</v>
      </c>
      <c r="E71" s="2">
        <f t="shared" si="4"/>
        <v>2.708524951581408</v>
      </c>
      <c r="F71" s="5" t="str">
        <f t="shared" si="3"/>
        <v>BEARISH</v>
      </c>
      <c r="G71" s="5" t="str">
        <f t="shared" ref="G71:G134" si="6">IF((E71-E66)/E66 &gt; 0.02, "STRONG",
 IF((E71-E66)/E66 &lt; -0.02, "WEAK", "NEUTRAL"))</f>
        <v>NEUTRAL</v>
      </c>
      <c r="H71" s="5" t="str">
        <f t="shared" si="5"/>
        <v>BEARISH DIVERGENCE</v>
      </c>
    </row>
    <row r="72" spans="1:8" ht="13.5" x14ac:dyDescent="0.25">
      <c r="A72" s="3">
        <f>TITRES_STAT!B75</f>
        <v>42109</v>
      </c>
      <c r="B72" s="5">
        <f>TITRES_STAT!C75</f>
        <v>21.04</v>
      </c>
      <c r="C72" s="5">
        <f>TITRES_STAT!D75</f>
        <v>11.053000000000001</v>
      </c>
      <c r="D72" s="5">
        <f>TITRES_STAT!E75</f>
        <v>11.053000000000001</v>
      </c>
      <c r="E72" s="2">
        <f t="shared" si="4"/>
        <v>2.708524951581408</v>
      </c>
      <c r="F72" s="5" t="str">
        <f t="shared" ref="F72:F135" si="7">IF(E72&gt;E67,"BULLISH",IF(E72&lt;E67,"BEARISH","NEUTRAL"))</f>
        <v>BULLISH</v>
      </c>
      <c r="G72" s="5" t="str">
        <f t="shared" si="6"/>
        <v>WEAK</v>
      </c>
      <c r="H72" s="5" t="str">
        <f t="shared" si="5"/>
        <v>CONFIRMED BULLISH</v>
      </c>
    </row>
    <row r="73" spans="1:8" ht="13.5" x14ac:dyDescent="0.25">
      <c r="A73" s="3">
        <f>TITRES_STAT!B76</f>
        <v>42110</v>
      </c>
      <c r="B73" s="5">
        <f>TITRES_STAT!C76</f>
        <v>21.55</v>
      </c>
      <c r="C73" s="5">
        <f>TITRES_STAT!D76</f>
        <v>11.32</v>
      </c>
      <c r="D73" s="5">
        <f>TITRES_STAT!E76</f>
        <v>11.28322969837587</v>
      </c>
      <c r="E73" s="2">
        <f t="shared" si="4"/>
        <v>13.991754649957278</v>
      </c>
      <c r="F73" s="5" t="str">
        <f t="shared" si="7"/>
        <v>BULLISH</v>
      </c>
      <c r="G73" s="5" t="str">
        <f t="shared" si="6"/>
        <v>WEAK</v>
      </c>
      <c r="H73" s="5" t="str">
        <f t="shared" si="5"/>
        <v>CONFIRMED BULLISH</v>
      </c>
    </row>
    <row r="74" spans="1:8" ht="13.5" x14ac:dyDescent="0.25">
      <c r="A74" s="3">
        <f>TITRES_STAT!B77</f>
        <v>42111</v>
      </c>
      <c r="B74" s="5">
        <f>TITRES_STAT!C77</f>
        <v>21.54</v>
      </c>
      <c r="C74" s="5">
        <f>TITRES_STAT!D77</f>
        <v>11.315</v>
      </c>
      <c r="D74" s="5">
        <f>TITRES_STAT!E77</f>
        <v>11.317626508820799</v>
      </c>
      <c r="E74" s="2">
        <f t="shared" si="4"/>
        <v>2.6741281411364781</v>
      </c>
      <c r="F74" s="5" t="str">
        <f t="shared" si="7"/>
        <v>BEARISH</v>
      </c>
      <c r="G74" s="5" t="str">
        <f t="shared" si="6"/>
        <v>NEUTRAL</v>
      </c>
      <c r="H74" s="5" t="str">
        <f t="shared" si="5"/>
        <v>BEARISH DIVERGENCE</v>
      </c>
    </row>
    <row r="75" spans="1:8" ht="13.5" x14ac:dyDescent="0.25">
      <c r="A75" s="3">
        <f>TITRES_STAT!B78</f>
        <v>42114</v>
      </c>
      <c r="B75" s="5">
        <f>TITRES_STAT!C78</f>
        <v>21.54</v>
      </c>
      <c r="C75" s="5">
        <f>TITRES_STAT!D78</f>
        <v>11.315</v>
      </c>
      <c r="D75" s="5">
        <f>TITRES_STAT!E78</f>
        <v>0</v>
      </c>
      <c r="E75" s="2">
        <f t="shared" si="4"/>
        <v>2.6741281411364781</v>
      </c>
      <c r="F75" s="5" t="str">
        <f t="shared" si="7"/>
        <v>BULLISH</v>
      </c>
      <c r="G75" s="5" t="str">
        <f t="shared" si="6"/>
        <v>WEAK</v>
      </c>
      <c r="H75" s="5" t="str">
        <f t="shared" si="5"/>
        <v>CONFIRMED BULLISH</v>
      </c>
    </row>
    <row r="76" spans="1:8" ht="13.5" x14ac:dyDescent="0.25">
      <c r="A76" s="3">
        <f>TITRES_STAT!B79</f>
        <v>42115</v>
      </c>
      <c r="B76" s="5">
        <f>TITRES_STAT!C79</f>
        <v>21.5</v>
      </c>
      <c r="C76" s="5">
        <f>TITRES_STAT!D79</f>
        <v>11.294</v>
      </c>
      <c r="D76" s="5">
        <f>TITRES_STAT!E79</f>
        <v>11.294</v>
      </c>
      <c r="E76" s="2">
        <f t="shared" si="4"/>
        <v>-8.6198718588635224</v>
      </c>
      <c r="F76" s="5" t="str">
        <f t="shared" si="7"/>
        <v>BEARISH</v>
      </c>
      <c r="G76" s="5" t="str">
        <f t="shared" si="6"/>
        <v>WEAK</v>
      </c>
      <c r="H76" s="5" t="str">
        <f t="shared" si="5"/>
        <v>BEARISH DIVERGENCE</v>
      </c>
    </row>
    <row r="77" spans="1:8" ht="13.5" x14ac:dyDescent="0.25">
      <c r="A77" s="3">
        <f>TITRES_STAT!B80</f>
        <v>42116</v>
      </c>
      <c r="B77" s="5">
        <f>TITRES_STAT!C80</f>
        <v>21.2</v>
      </c>
      <c r="C77" s="5">
        <f>TITRES_STAT!D80</f>
        <v>11.137</v>
      </c>
      <c r="D77" s="5">
        <f>TITRES_STAT!E80</f>
        <v>11.137</v>
      </c>
      <c r="E77" s="2">
        <f t="shared" si="4"/>
        <v>-19.756871858863523</v>
      </c>
      <c r="F77" s="5" t="str">
        <f t="shared" si="7"/>
        <v>BEARISH</v>
      </c>
      <c r="G77" s="5" t="str">
        <f t="shared" si="6"/>
        <v>WEAK</v>
      </c>
      <c r="H77" s="5" t="str">
        <f t="shared" si="5"/>
        <v>BEARISH DIVERGENCE</v>
      </c>
    </row>
    <row r="78" spans="1:8" ht="13.5" x14ac:dyDescent="0.25">
      <c r="A78" s="3">
        <f>TITRES_STAT!B81</f>
        <v>42117</v>
      </c>
      <c r="B78" s="5">
        <f>TITRES_STAT!C81</f>
        <v>21</v>
      </c>
      <c r="C78" s="5">
        <f>TITRES_STAT!D81</f>
        <v>11.032</v>
      </c>
      <c r="D78" s="5">
        <f>TITRES_STAT!E81</f>
        <v>11.032</v>
      </c>
      <c r="E78" s="2">
        <f t="shared" si="4"/>
        <v>-30.788871858863523</v>
      </c>
      <c r="F78" s="5" t="str">
        <f t="shared" si="7"/>
        <v>BEARISH</v>
      </c>
      <c r="G78" s="5" t="str">
        <f t="shared" si="6"/>
        <v>WEAK</v>
      </c>
      <c r="H78" s="5" t="str">
        <f t="shared" si="5"/>
        <v>CONFIRMED BEARISH</v>
      </c>
    </row>
    <row r="79" spans="1:8" ht="13.5" x14ac:dyDescent="0.25">
      <c r="A79" s="3">
        <f>TITRES_STAT!B82</f>
        <v>42118</v>
      </c>
      <c r="B79" s="5">
        <f>TITRES_STAT!C82</f>
        <v>21.15</v>
      </c>
      <c r="C79" s="5">
        <f>TITRES_STAT!D82</f>
        <v>11.11</v>
      </c>
      <c r="D79" s="5">
        <f>TITRES_STAT!E82</f>
        <v>11.031730969267139</v>
      </c>
      <c r="E79" s="2">
        <f t="shared" si="4"/>
        <v>-19.757140889596386</v>
      </c>
      <c r="F79" s="5" t="str">
        <f t="shared" si="7"/>
        <v>BEARISH</v>
      </c>
      <c r="G79" s="5" t="str">
        <f t="shared" si="6"/>
        <v>WEAK</v>
      </c>
      <c r="H79" s="5" t="str">
        <f t="shared" si="5"/>
        <v>CONFIRMED BEARISH</v>
      </c>
    </row>
    <row r="80" spans="1:8" ht="13.5" x14ac:dyDescent="0.25">
      <c r="A80" s="3">
        <f>TITRES_STAT!B83</f>
        <v>42121</v>
      </c>
      <c r="B80" s="5">
        <f>TITRES_STAT!C83</f>
        <v>21.69</v>
      </c>
      <c r="C80" s="5">
        <f>TITRES_STAT!D83</f>
        <v>11.394</v>
      </c>
      <c r="D80" s="5">
        <f>TITRES_STAT!E83</f>
        <v>11.150255601659751</v>
      </c>
      <c r="E80" s="2">
        <f t="shared" si="4"/>
        <v>-8.6068852879366347</v>
      </c>
      <c r="F80" s="5" t="str">
        <f t="shared" si="7"/>
        <v>BEARISH</v>
      </c>
      <c r="G80" s="5" t="str">
        <f t="shared" si="6"/>
        <v>WEAK</v>
      </c>
      <c r="H80" s="5" t="str">
        <f t="shared" si="5"/>
        <v>BEARISH DIVERGENCE</v>
      </c>
    </row>
    <row r="81" spans="1:8" ht="13.5" x14ac:dyDescent="0.25">
      <c r="A81" s="3">
        <f>TITRES_STAT!B84</f>
        <v>42122</v>
      </c>
      <c r="B81" s="5">
        <f>TITRES_STAT!C84</f>
        <v>21.6</v>
      </c>
      <c r="C81" s="5">
        <f>TITRES_STAT!D84</f>
        <v>11.347</v>
      </c>
      <c r="D81" s="5">
        <f>TITRES_STAT!E84</f>
        <v>10.936721898148146</v>
      </c>
      <c r="E81" s="2">
        <f t="shared" si="4"/>
        <v>-19.543607186084781</v>
      </c>
      <c r="F81" s="5" t="str">
        <f t="shared" si="7"/>
        <v>BEARISH</v>
      </c>
      <c r="G81" s="5" t="str">
        <f t="shared" si="6"/>
        <v>STRONG</v>
      </c>
      <c r="H81" s="5" t="str">
        <f t="shared" si="5"/>
        <v>BEARISH DIVERGENCE</v>
      </c>
    </row>
    <row r="82" spans="1:8" ht="13.5" x14ac:dyDescent="0.25">
      <c r="A82" s="3">
        <f>TITRES_STAT!B85</f>
        <v>42123</v>
      </c>
      <c r="B82" s="5">
        <f>TITRES_STAT!C85</f>
        <v>21.6</v>
      </c>
      <c r="C82" s="5">
        <f>TITRES_STAT!D85</f>
        <v>11.347</v>
      </c>
      <c r="D82" s="5">
        <f>TITRES_STAT!E85</f>
        <v>11.060173055555554</v>
      </c>
      <c r="E82" s="2">
        <f t="shared" si="4"/>
        <v>-19.543607186084781</v>
      </c>
      <c r="F82" s="5" t="str">
        <f t="shared" si="7"/>
        <v>BULLISH</v>
      </c>
      <c r="G82" s="5" t="str">
        <f t="shared" si="6"/>
        <v>NEUTRAL</v>
      </c>
      <c r="H82" s="5" t="str">
        <f t="shared" si="5"/>
        <v>CONFIRMED BULLISH</v>
      </c>
    </row>
    <row r="83" spans="1:8" ht="13.5" x14ac:dyDescent="0.25">
      <c r="A83" s="3">
        <f>TITRES_STAT!B86</f>
        <v>42124</v>
      </c>
      <c r="B83" s="5">
        <f>TITRES_STAT!C86</f>
        <v>21.6</v>
      </c>
      <c r="C83" s="5">
        <f>TITRES_STAT!D86</f>
        <v>11.347</v>
      </c>
      <c r="D83" s="5">
        <f>TITRES_STAT!E86</f>
        <v>11.347</v>
      </c>
      <c r="E83" s="2">
        <f t="shared" si="4"/>
        <v>-19.543607186084781</v>
      </c>
      <c r="F83" s="5" t="str">
        <f t="shared" si="7"/>
        <v>BULLISH</v>
      </c>
      <c r="G83" s="5" t="str">
        <f t="shared" si="6"/>
        <v>WEAK</v>
      </c>
      <c r="H83" s="5" t="str">
        <f t="shared" si="5"/>
        <v>CONFIRMED BULLISH</v>
      </c>
    </row>
    <row r="84" spans="1:8" ht="13.5" x14ac:dyDescent="0.25">
      <c r="A84" s="3">
        <f>TITRES_STAT!B87</f>
        <v>42128</v>
      </c>
      <c r="B84" s="5">
        <f>TITRES_STAT!C87</f>
        <v>21.6</v>
      </c>
      <c r="C84" s="5">
        <f>TITRES_STAT!D87</f>
        <v>11.347</v>
      </c>
      <c r="D84" s="5">
        <f>TITRES_STAT!E87</f>
        <v>0</v>
      </c>
      <c r="E84" s="2">
        <f t="shared" si="4"/>
        <v>-19.543607186084781</v>
      </c>
      <c r="F84" s="5" t="str">
        <f t="shared" si="7"/>
        <v>BULLISH</v>
      </c>
      <c r="G84" s="5" t="str">
        <f t="shared" si="6"/>
        <v>NEUTRAL</v>
      </c>
      <c r="H84" s="5" t="str">
        <f t="shared" si="5"/>
        <v>CONFIRMED BULLISH</v>
      </c>
    </row>
    <row r="85" spans="1:8" ht="13.5" x14ac:dyDescent="0.25">
      <c r="A85" s="3">
        <f>TITRES_STAT!B88</f>
        <v>42129</v>
      </c>
      <c r="B85" s="5">
        <f>TITRES_STAT!C88</f>
        <v>21.69</v>
      </c>
      <c r="C85" s="5">
        <f>TITRES_STAT!D88</f>
        <v>11.394</v>
      </c>
      <c r="D85" s="5">
        <f>TITRES_STAT!E88</f>
        <v>11.350924481327802</v>
      </c>
      <c r="E85" s="2">
        <f t="shared" si="4"/>
        <v>-8.1926827047569795</v>
      </c>
      <c r="F85" s="5" t="str">
        <f t="shared" si="7"/>
        <v>BULLISH</v>
      </c>
      <c r="G85" s="5" t="str">
        <f t="shared" si="6"/>
        <v>WEAK</v>
      </c>
      <c r="H85" s="5" t="str">
        <f t="shared" si="5"/>
        <v>NEUTRAL</v>
      </c>
    </row>
    <row r="86" spans="1:8" ht="13.5" x14ac:dyDescent="0.25">
      <c r="A86" s="3">
        <f>TITRES_STAT!B89</f>
        <v>42130</v>
      </c>
      <c r="B86" s="5">
        <f>TITRES_STAT!C89</f>
        <v>21.09</v>
      </c>
      <c r="C86" s="5">
        <f>TITRES_STAT!D89</f>
        <v>11.079000000000001</v>
      </c>
      <c r="D86" s="5">
        <f>TITRES_STAT!E89</f>
        <v>11.093183641536275</v>
      </c>
      <c r="E86" s="2">
        <f t="shared" si="4"/>
        <v>-19.285866346293254</v>
      </c>
      <c r="F86" s="5" t="str">
        <f t="shared" si="7"/>
        <v>BULLISH</v>
      </c>
      <c r="G86" s="5" t="str">
        <f t="shared" si="6"/>
        <v>NEUTRAL</v>
      </c>
      <c r="H86" s="5" t="str">
        <f t="shared" si="5"/>
        <v>BULLISH DIVERGENCE</v>
      </c>
    </row>
    <row r="87" spans="1:8" ht="13.5" x14ac:dyDescent="0.25">
      <c r="A87" s="3">
        <f>TITRES_STAT!B90</f>
        <v>42131</v>
      </c>
      <c r="B87" s="5">
        <f>TITRES_STAT!C90</f>
        <v>21.1</v>
      </c>
      <c r="C87" s="5">
        <f>TITRES_STAT!D90</f>
        <v>11.084</v>
      </c>
      <c r="D87" s="5">
        <f>TITRES_STAT!E90</f>
        <v>11.086101232227486</v>
      </c>
      <c r="E87" s="2">
        <f t="shared" si="4"/>
        <v>-8.1997651140657677</v>
      </c>
      <c r="F87" s="5" t="str">
        <f t="shared" si="7"/>
        <v>BULLISH</v>
      </c>
      <c r="G87" s="5" t="str">
        <f t="shared" si="6"/>
        <v>WEAK</v>
      </c>
      <c r="H87" s="5" t="str">
        <f t="shared" si="5"/>
        <v>BULLISH DIVERGENCE</v>
      </c>
    </row>
    <row r="88" spans="1:8" ht="13.5" x14ac:dyDescent="0.25">
      <c r="A88" s="3">
        <f>TITRES_STAT!B91</f>
        <v>42132</v>
      </c>
      <c r="B88" s="5">
        <f>TITRES_STAT!C91</f>
        <v>21</v>
      </c>
      <c r="C88" s="5">
        <f>TITRES_STAT!D91</f>
        <v>11.032</v>
      </c>
      <c r="D88" s="5">
        <f>TITRES_STAT!E91</f>
        <v>11.049861333333332</v>
      </c>
      <c r="E88" s="2">
        <f t="shared" si="4"/>
        <v>-19.249626447399102</v>
      </c>
      <c r="F88" s="5" t="str">
        <f t="shared" si="7"/>
        <v>BULLISH</v>
      </c>
      <c r="G88" s="5" t="str">
        <f t="shared" si="6"/>
        <v>NEUTRAL</v>
      </c>
      <c r="H88" s="5" t="str">
        <f t="shared" si="5"/>
        <v>BULLISH DIVERGENCE</v>
      </c>
    </row>
    <row r="89" spans="1:8" ht="13.5" x14ac:dyDescent="0.25">
      <c r="A89" s="3">
        <f>TITRES_STAT!B92</f>
        <v>42135</v>
      </c>
      <c r="B89" s="5">
        <f>TITRES_STAT!C92</f>
        <v>21.59</v>
      </c>
      <c r="C89" s="5">
        <f>TITRES_STAT!D92</f>
        <v>11.340999999999999</v>
      </c>
      <c r="D89" s="5">
        <f>TITRES_STAT!E92</f>
        <v>11.034756229735988</v>
      </c>
      <c r="E89" s="2">
        <f t="shared" si="4"/>
        <v>-8.2148702176631136</v>
      </c>
      <c r="F89" s="5" t="str">
        <f t="shared" si="7"/>
        <v>BULLISH</v>
      </c>
      <c r="G89" s="5" t="str">
        <f t="shared" si="6"/>
        <v>WEAK</v>
      </c>
      <c r="H89" s="5" t="str">
        <f t="shared" si="5"/>
        <v>BULLISH DIVERGENCE</v>
      </c>
    </row>
    <row r="90" spans="1:8" ht="13.5" x14ac:dyDescent="0.25">
      <c r="A90" s="3">
        <f>TITRES_STAT!B93</f>
        <v>42136</v>
      </c>
      <c r="B90" s="5">
        <f>TITRES_STAT!C93</f>
        <v>21.57</v>
      </c>
      <c r="C90" s="5">
        <f>TITRES_STAT!D93</f>
        <v>11.331</v>
      </c>
      <c r="D90" s="5">
        <f>TITRES_STAT!E93</f>
        <v>11.103539499304588</v>
      </c>
      <c r="E90" s="2">
        <f t="shared" si="4"/>
        <v>-19.3184097169677</v>
      </c>
      <c r="F90" s="5" t="str">
        <f t="shared" si="7"/>
        <v>BEARISH</v>
      </c>
      <c r="G90" s="5" t="str">
        <f t="shared" si="6"/>
        <v>STRONG</v>
      </c>
      <c r="H90" s="5" t="str">
        <f t="shared" si="5"/>
        <v>CONFIRMED BEARISH</v>
      </c>
    </row>
    <row r="91" spans="1:8" ht="13.5" x14ac:dyDescent="0.25">
      <c r="A91" s="3">
        <f>TITRES_STAT!B94</f>
        <v>42137</v>
      </c>
      <c r="B91" s="5">
        <f>TITRES_STAT!C94</f>
        <v>21.01</v>
      </c>
      <c r="C91" s="5">
        <f>TITRES_STAT!D94</f>
        <v>11.037000000000001</v>
      </c>
      <c r="D91" s="5">
        <f>TITRES_STAT!E94</f>
        <v>11.051183674440741</v>
      </c>
      <c r="E91" s="2">
        <f t="shared" si="4"/>
        <v>-30.369593391408443</v>
      </c>
      <c r="F91" s="5" t="str">
        <f t="shared" si="7"/>
        <v>BEARISH</v>
      </c>
      <c r="G91" s="5" t="str">
        <f t="shared" si="6"/>
        <v>STRONG</v>
      </c>
      <c r="H91" s="5" t="str">
        <f t="shared" si="5"/>
        <v>CONFIRMED BEARISH</v>
      </c>
    </row>
    <row r="92" spans="1:8" ht="13.5" x14ac:dyDescent="0.25">
      <c r="A92" s="3">
        <f>TITRES_STAT!B95</f>
        <v>42138</v>
      </c>
      <c r="B92" s="5">
        <f>TITRES_STAT!C95</f>
        <v>21</v>
      </c>
      <c r="C92" s="5">
        <f>TITRES_STAT!D95</f>
        <v>11.032</v>
      </c>
      <c r="D92" s="5">
        <f>TITRES_STAT!E95</f>
        <v>11.034626666666666</v>
      </c>
      <c r="E92" s="2">
        <f t="shared" si="4"/>
        <v>-41.404220058075111</v>
      </c>
      <c r="F92" s="5" t="str">
        <f t="shared" si="7"/>
        <v>BEARISH</v>
      </c>
      <c r="G92" s="5" t="str">
        <f t="shared" si="6"/>
        <v>STRONG</v>
      </c>
      <c r="H92" s="5" t="str">
        <f t="shared" si="5"/>
        <v>CONFIRMED BEARISH</v>
      </c>
    </row>
    <row r="93" spans="1:8" ht="13.5" x14ac:dyDescent="0.25">
      <c r="A93" s="3">
        <f>TITRES_STAT!B96</f>
        <v>42139</v>
      </c>
      <c r="B93" s="5">
        <f>TITRES_STAT!C96</f>
        <v>21</v>
      </c>
      <c r="C93" s="5">
        <f>TITRES_STAT!D96</f>
        <v>11.032</v>
      </c>
      <c r="D93" s="5">
        <f>TITRES_STAT!E96</f>
        <v>11.032</v>
      </c>
      <c r="E93" s="2">
        <f t="shared" si="4"/>
        <v>-41.404220058075111</v>
      </c>
      <c r="F93" s="5" t="str">
        <f t="shared" si="7"/>
        <v>BEARISH</v>
      </c>
      <c r="G93" s="5" t="str">
        <f t="shared" si="6"/>
        <v>STRONG</v>
      </c>
      <c r="H93" s="5" t="str">
        <f t="shared" si="5"/>
        <v>NEUTRAL</v>
      </c>
    </row>
    <row r="94" spans="1:8" ht="13.5" x14ac:dyDescent="0.25">
      <c r="A94" s="3">
        <f>TITRES_STAT!B97</f>
        <v>42142</v>
      </c>
      <c r="B94" s="5">
        <f>TITRES_STAT!C97</f>
        <v>21.5</v>
      </c>
      <c r="C94" s="5">
        <f>TITRES_STAT!D97</f>
        <v>11.294</v>
      </c>
      <c r="D94" s="5">
        <f>TITRES_STAT!E97</f>
        <v>11.033975348837208</v>
      </c>
      <c r="E94" s="2">
        <f t="shared" si="4"/>
        <v>-30.370244709237902</v>
      </c>
      <c r="F94" s="5" t="str">
        <f t="shared" si="7"/>
        <v>BEARISH</v>
      </c>
      <c r="G94" s="5" t="str">
        <f t="shared" si="6"/>
        <v>STRONG</v>
      </c>
      <c r="H94" s="5" t="str">
        <f t="shared" si="5"/>
        <v>CONFIRMED BEARISH</v>
      </c>
    </row>
    <row r="95" spans="1:8" ht="13.5" x14ac:dyDescent="0.25">
      <c r="A95" s="3">
        <f>TITRES_STAT!B98</f>
        <v>42143</v>
      </c>
      <c r="B95" s="5">
        <f>TITRES_STAT!C98</f>
        <v>21</v>
      </c>
      <c r="C95" s="5">
        <f>TITRES_STAT!D98</f>
        <v>11.032</v>
      </c>
      <c r="D95" s="5">
        <f>TITRES_STAT!E98</f>
        <v>11.074551999999999</v>
      </c>
      <c r="E95" s="2">
        <f t="shared" si="4"/>
        <v>-41.444796709237899</v>
      </c>
      <c r="F95" s="5" t="str">
        <f t="shared" si="7"/>
        <v>BEARISH</v>
      </c>
      <c r="G95" s="5" t="str">
        <f t="shared" si="6"/>
        <v>STRONG</v>
      </c>
      <c r="H95" s="5" t="str">
        <f t="shared" si="5"/>
        <v>CONFIRMED BEARISH</v>
      </c>
    </row>
    <row r="96" spans="1:8" ht="13.5" x14ac:dyDescent="0.25">
      <c r="A96" s="3">
        <f>TITRES_STAT!B99</f>
        <v>42144</v>
      </c>
      <c r="B96" s="5">
        <f>TITRES_STAT!C99</f>
        <v>21</v>
      </c>
      <c r="C96" s="5">
        <f>TITRES_STAT!D99</f>
        <v>11.032</v>
      </c>
      <c r="D96" s="5">
        <f>TITRES_STAT!E99</f>
        <v>11.032</v>
      </c>
      <c r="E96" s="2">
        <f t="shared" si="4"/>
        <v>-41.444796709237899</v>
      </c>
      <c r="F96" s="5" t="str">
        <f t="shared" si="7"/>
        <v>BEARISH</v>
      </c>
      <c r="G96" s="5" t="str">
        <f t="shared" si="6"/>
        <v>STRONG</v>
      </c>
      <c r="H96" s="5" t="str">
        <f t="shared" si="5"/>
        <v>CONFIRMED BEARISH</v>
      </c>
    </row>
    <row r="97" spans="1:8" ht="13.5" x14ac:dyDescent="0.25">
      <c r="A97" s="3">
        <f>TITRES_STAT!B100</f>
        <v>42145</v>
      </c>
      <c r="B97" s="5">
        <f>TITRES_STAT!C100</f>
        <v>21</v>
      </c>
      <c r="C97" s="5">
        <f>TITRES_STAT!D100</f>
        <v>11.032</v>
      </c>
      <c r="D97" s="5">
        <f>TITRES_STAT!E100</f>
        <v>11.032</v>
      </c>
      <c r="E97" s="2">
        <f t="shared" si="4"/>
        <v>-41.444796709237899</v>
      </c>
      <c r="F97" s="5" t="str">
        <f t="shared" si="7"/>
        <v>BEARISH</v>
      </c>
      <c r="G97" s="5" t="str">
        <f t="shared" si="6"/>
        <v>NEUTRAL</v>
      </c>
      <c r="H97" s="5" t="str">
        <f t="shared" si="5"/>
        <v>NEUTRAL</v>
      </c>
    </row>
    <row r="98" spans="1:8" ht="13.5" x14ac:dyDescent="0.25">
      <c r="A98" s="3">
        <f>TITRES_STAT!B101</f>
        <v>42146</v>
      </c>
      <c r="B98" s="5">
        <f>TITRES_STAT!C101</f>
        <v>21</v>
      </c>
      <c r="C98" s="5">
        <f>TITRES_STAT!D101</f>
        <v>11.032</v>
      </c>
      <c r="D98" s="5">
        <f>TITRES_STAT!E101</f>
        <v>11.032</v>
      </c>
      <c r="E98" s="2">
        <f t="shared" si="4"/>
        <v>-41.444796709237899</v>
      </c>
      <c r="F98" s="5" t="str">
        <f t="shared" si="7"/>
        <v>BEARISH</v>
      </c>
      <c r="G98" s="5" t="str">
        <f t="shared" si="6"/>
        <v>NEUTRAL</v>
      </c>
      <c r="H98" s="5" t="str">
        <f t="shared" si="5"/>
        <v>NEUTRAL</v>
      </c>
    </row>
    <row r="99" spans="1:8" ht="13.5" x14ac:dyDescent="0.25">
      <c r="A99" s="3">
        <f>TITRES_STAT!B102</f>
        <v>42149</v>
      </c>
      <c r="B99" s="5">
        <f>TITRES_STAT!C102</f>
        <v>21</v>
      </c>
      <c r="C99" s="5">
        <f>TITRES_STAT!D102</f>
        <v>11.032</v>
      </c>
      <c r="D99" s="5">
        <f>TITRES_STAT!E102</f>
        <v>11.032</v>
      </c>
      <c r="E99" s="2">
        <f t="shared" si="4"/>
        <v>-41.444796709237899</v>
      </c>
      <c r="F99" s="5" t="str">
        <f t="shared" si="7"/>
        <v>BEARISH</v>
      </c>
      <c r="G99" s="5" t="str">
        <f t="shared" si="6"/>
        <v>STRONG</v>
      </c>
      <c r="H99" s="5" t="str">
        <f t="shared" si="5"/>
        <v>CONFIRMED BEARISH</v>
      </c>
    </row>
    <row r="100" spans="1:8" ht="13.5" x14ac:dyDescent="0.25">
      <c r="A100" s="3">
        <f>TITRES_STAT!B103</f>
        <v>42150</v>
      </c>
      <c r="B100" s="5">
        <f>TITRES_STAT!C103</f>
        <v>21</v>
      </c>
      <c r="C100" s="5">
        <f>TITRES_STAT!D103</f>
        <v>11.032</v>
      </c>
      <c r="D100" s="5">
        <f>TITRES_STAT!E103</f>
        <v>11.032</v>
      </c>
      <c r="E100" s="2">
        <f t="shared" si="4"/>
        <v>-41.444796709237899</v>
      </c>
      <c r="F100" s="5" t="str">
        <f t="shared" si="7"/>
        <v>NEUTRAL</v>
      </c>
      <c r="G100" s="5" t="str">
        <f t="shared" si="6"/>
        <v>NEUTRAL</v>
      </c>
      <c r="H100" s="5" t="str">
        <f t="shared" si="5"/>
        <v>NEUTRAL</v>
      </c>
    </row>
    <row r="101" spans="1:8" ht="13.5" x14ac:dyDescent="0.25">
      <c r="A101" s="3">
        <f>TITRES_STAT!B104</f>
        <v>42151</v>
      </c>
      <c r="B101" s="5">
        <f>TITRES_STAT!C104</f>
        <v>21</v>
      </c>
      <c r="C101" s="5">
        <f>TITRES_STAT!D104</f>
        <v>11.032</v>
      </c>
      <c r="D101" s="5">
        <f>TITRES_STAT!E104</f>
        <v>11.067197333333333</v>
      </c>
      <c r="E101" s="2">
        <f t="shared" si="4"/>
        <v>-41.444796709237899</v>
      </c>
      <c r="F101" s="5" t="str">
        <f t="shared" si="7"/>
        <v>NEUTRAL</v>
      </c>
      <c r="G101" s="5" t="str">
        <f t="shared" si="6"/>
        <v>NEUTRAL</v>
      </c>
      <c r="H101" s="5" t="str">
        <f t="shared" si="5"/>
        <v>NEUTRAL</v>
      </c>
    </row>
    <row r="102" spans="1:8" ht="13.5" x14ac:dyDescent="0.25">
      <c r="A102" s="3">
        <f>TITRES_STAT!B105</f>
        <v>42152</v>
      </c>
      <c r="B102" s="5">
        <f>TITRES_STAT!C105</f>
        <v>21</v>
      </c>
      <c r="C102" s="5">
        <f>TITRES_STAT!D105</f>
        <v>11.032</v>
      </c>
      <c r="D102" s="5">
        <f>TITRES_STAT!E105</f>
        <v>11.032</v>
      </c>
      <c r="E102" s="2">
        <f t="shared" si="4"/>
        <v>-41.444796709237899</v>
      </c>
      <c r="F102" s="5" t="str">
        <f t="shared" si="7"/>
        <v>NEUTRAL</v>
      </c>
      <c r="G102" s="5" t="str">
        <f t="shared" si="6"/>
        <v>NEUTRAL</v>
      </c>
      <c r="H102" s="5" t="str">
        <f t="shared" si="5"/>
        <v>NEUTRAL</v>
      </c>
    </row>
    <row r="103" spans="1:8" ht="13.5" x14ac:dyDescent="0.25">
      <c r="A103" s="3">
        <f>TITRES_STAT!B106</f>
        <v>42153</v>
      </c>
      <c r="B103" s="5">
        <f>TITRES_STAT!C106</f>
        <v>21.01</v>
      </c>
      <c r="C103" s="5">
        <f>TITRES_STAT!D106</f>
        <v>11.037000000000001</v>
      </c>
      <c r="D103" s="5">
        <f>TITRES_STAT!E106</f>
        <v>11.036999999999999</v>
      </c>
      <c r="E103" s="2">
        <f t="shared" si="4"/>
        <v>-30.4077967092379</v>
      </c>
      <c r="F103" s="5" t="str">
        <f t="shared" si="7"/>
        <v>BULLISH</v>
      </c>
      <c r="G103" s="5" t="str">
        <f t="shared" si="6"/>
        <v>WEAK</v>
      </c>
      <c r="H103" s="5" t="str">
        <f t="shared" si="5"/>
        <v>CONFIRMED BULLISH</v>
      </c>
    </row>
    <row r="104" spans="1:8" ht="13.5" x14ac:dyDescent="0.25">
      <c r="A104" s="3">
        <f>TITRES_STAT!B107</f>
        <v>42156</v>
      </c>
      <c r="B104" s="5">
        <f>TITRES_STAT!C107</f>
        <v>21</v>
      </c>
      <c r="C104" s="5">
        <f>TITRES_STAT!D107</f>
        <v>11.032</v>
      </c>
      <c r="D104" s="5">
        <f>TITRES_STAT!E107</f>
        <v>10.730983999999999</v>
      </c>
      <c r="E104" s="2">
        <f t="shared" si="4"/>
        <v>-41.138780709237899</v>
      </c>
      <c r="F104" s="5" t="str">
        <f t="shared" si="7"/>
        <v>BULLISH</v>
      </c>
      <c r="G104" s="5" t="str">
        <f t="shared" si="6"/>
        <v>NEUTRAL</v>
      </c>
      <c r="H104" s="5" t="str">
        <f t="shared" si="5"/>
        <v>NEUTRAL</v>
      </c>
    </row>
    <row r="105" spans="1:8" ht="13.5" x14ac:dyDescent="0.25">
      <c r="A105" s="3">
        <f>TITRES_STAT!B108</f>
        <v>42157</v>
      </c>
      <c r="B105" s="5">
        <f>TITRES_STAT!C108</f>
        <v>21</v>
      </c>
      <c r="C105" s="5">
        <f>TITRES_STAT!D108</f>
        <v>11.032</v>
      </c>
      <c r="D105" s="5">
        <f>TITRES_STAT!E108</f>
        <v>11.032</v>
      </c>
      <c r="E105" s="2">
        <f t="shared" si="4"/>
        <v>-41.138780709237899</v>
      </c>
      <c r="F105" s="5" t="str">
        <f t="shared" si="7"/>
        <v>BULLISH</v>
      </c>
      <c r="G105" s="5" t="str">
        <f t="shared" si="6"/>
        <v>NEUTRAL</v>
      </c>
      <c r="H105" s="5" t="str">
        <f t="shared" si="5"/>
        <v>NEUTRAL</v>
      </c>
    </row>
    <row r="106" spans="1:8" ht="13.5" x14ac:dyDescent="0.25">
      <c r="A106" s="3">
        <f>TITRES_STAT!B109</f>
        <v>42158</v>
      </c>
      <c r="B106" s="5">
        <f>TITRES_STAT!C109</f>
        <v>21.5</v>
      </c>
      <c r="C106" s="5">
        <f>TITRES_STAT!D109</f>
        <v>11.294</v>
      </c>
      <c r="D106" s="5">
        <f>TITRES_STAT!E109</f>
        <v>11.294</v>
      </c>
      <c r="E106" s="2">
        <f t="shared" si="4"/>
        <v>-29.844780709237899</v>
      </c>
      <c r="F106" s="5" t="str">
        <f t="shared" si="7"/>
        <v>BULLISH</v>
      </c>
      <c r="G106" s="5" t="str">
        <f t="shared" si="6"/>
        <v>WEAK</v>
      </c>
      <c r="H106" s="5" t="str">
        <f t="shared" si="5"/>
        <v>CONFIRMED BULLISH</v>
      </c>
    </row>
    <row r="107" spans="1:8" ht="13.5" x14ac:dyDescent="0.25">
      <c r="A107" s="3">
        <f>TITRES_STAT!B110</f>
        <v>42159</v>
      </c>
      <c r="B107" s="5">
        <f>TITRES_STAT!C110</f>
        <v>21</v>
      </c>
      <c r="C107" s="5">
        <f>TITRES_STAT!D110</f>
        <v>11.032</v>
      </c>
      <c r="D107" s="5">
        <f>TITRES_STAT!E110</f>
        <v>11.032</v>
      </c>
      <c r="E107" s="2">
        <f t="shared" si="4"/>
        <v>-40.876780709237899</v>
      </c>
      <c r="F107" s="5" t="str">
        <f t="shared" si="7"/>
        <v>BULLISH</v>
      </c>
      <c r="G107" s="5" t="str">
        <f t="shared" si="6"/>
        <v>NEUTRAL</v>
      </c>
      <c r="H107" s="5" t="str">
        <f t="shared" si="5"/>
        <v>NEUTRAL</v>
      </c>
    </row>
    <row r="108" spans="1:8" ht="13.5" x14ac:dyDescent="0.25">
      <c r="A108" s="3">
        <f>TITRES_STAT!B111</f>
        <v>42160</v>
      </c>
      <c r="B108" s="5">
        <f>TITRES_STAT!C111</f>
        <v>21</v>
      </c>
      <c r="C108" s="5">
        <f>TITRES_STAT!D111</f>
        <v>11.032</v>
      </c>
      <c r="D108" s="5">
        <f>TITRES_STAT!E111</f>
        <v>0</v>
      </c>
      <c r="E108" s="2">
        <f t="shared" si="4"/>
        <v>-40.876780709237899</v>
      </c>
      <c r="F108" s="5" t="str">
        <f t="shared" si="7"/>
        <v>BEARISH</v>
      </c>
      <c r="G108" s="5" t="str">
        <f t="shared" si="6"/>
        <v>STRONG</v>
      </c>
      <c r="H108" s="5" t="str">
        <f t="shared" si="5"/>
        <v>CONFIRMED BEARISH</v>
      </c>
    </row>
    <row r="109" spans="1:8" ht="13.5" x14ac:dyDescent="0.25">
      <c r="A109" s="3">
        <f>TITRES_STAT!B112</f>
        <v>42163</v>
      </c>
      <c r="B109" s="5">
        <f>TITRES_STAT!C112</f>
        <v>21</v>
      </c>
      <c r="C109" s="5">
        <f>TITRES_STAT!D112</f>
        <v>11.032</v>
      </c>
      <c r="D109" s="5">
        <f>TITRES_STAT!E112</f>
        <v>11.032</v>
      </c>
      <c r="E109" s="2">
        <f t="shared" si="4"/>
        <v>-40.876780709237899</v>
      </c>
      <c r="F109" s="5" t="str">
        <f t="shared" si="7"/>
        <v>BULLISH</v>
      </c>
      <c r="G109" s="5" t="str">
        <f t="shared" si="6"/>
        <v>NEUTRAL</v>
      </c>
      <c r="H109" s="5" t="str">
        <f t="shared" si="5"/>
        <v>NEUTRAL</v>
      </c>
    </row>
    <row r="110" spans="1:8" ht="13.5" x14ac:dyDescent="0.25">
      <c r="A110" s="3">
        <f>TITRES_STAT!B113</f>
        <v>42164</v>
      </c>
      <c r="B110" s="5">
        <f>TITRES_STAT!C113</f>
        <v>21</v>
      </c>
      <c r="C110" s="5">
        <f>TITRES_STAT!D113</f>
        <v>11.032</v>
      </c>
      <c r="D110" s="5">
        <f>TITRES_STAT!E113</f>
        <v>0</v>
      </c>
      <c r="E110" s="2">
        <f t="shared" si="4"/>
        <v>-40.876780709237899</v>
      </c>
      <c r="F110" s="5" t="str">
        <f t="shared" si="7"/>
        <v>BULLISH</v>
      </c>
      <c r="G110" s="5" t="str">
        <f t="shared" si="6"/>
        <v>NEUTRAL</v>
      </c>
      <c r="H110" s="5" t="str">
        <f t="shared" si="5"/>
        <v>NEUTRAL</v>
      </c>
    </row>
    <row r="111" spans="1:8" ht="13.5" x14ac:dyDescent="0.25">
      <c r="A111" s="3">
        <f>TITRES_STAT!B114</f>
        <v>42165</v>
      </c>
      <c r="B111" s="5">
        <f>TITRES_STAT!C114</f>
        <v>21</v>
      </c>
      <c r="C111" s="5">
        <f>TITRES_STAT!D114</f>
        <v>11.032</v>
      </c>
      <c r="D111" s="5">
        <f>TITRES_STAT!E114</f>
        <v>0</v>
      </c>
      <c r="E111" s="2">
        <f t="shared" si="4"/>
        <v>-40.876780709237899</v>
      </c>
      <c r="F111" s="5" t="str">
        <f t="shared" si="7"/>
        <v>BEARISH</v>
      </c>
      <c r="G111" s="5" t="str">
        <f t="shared" si="6"/>
        <v>STRONG</v>
      </c>
      <c r="H111" s="5" t="str">
        <f t="shared" si="5"/>
        <v>CONFIRMED BEARISH</v>
      </c>
    </row>
    <row r="112" spans="1:8" ht="13.5" x14ac:dyDescent="0.25">
      <c r="A112" s="3">
        <f>TITRES_STAT!B115</f>
        <v>42166</v>
      </c>
      <c r="B112" s="5">
        <f>TITRES_STAT!C115</f>
        <v>21</v>
      </c>
      <c r="C112" s="5">
        <f>TITRES_STAT!D115</f>
        <v>11.032</v>
      </c>
      <c r="D112" s="5">
        <f>TITRES_STAT!E115</f>
        <v>0</v>
      </c>
      <c r="E112" s="2">
        <f t="shared" si="4"/>
        <v>-40.876780709237899</v>
      </c>
      <c r="F112" s="5" t="str">
        <f t="shared" si="7"/>
        <v>NEUTRAL</v>
      </c>
      <c r="G112" s="5" t="str">
        <f t="shared" si="6"/>
        <v>NEUTRAL</v>
      </c>
      <c r="H112" s="5" t="str">
        <f t="shared" si="5"/>
        <v>NEUTRAL</v>
      </c>
    </row>
    <row r="113" spans="1:8" ht="13.5" x14ac:dyDescent="0.25">
      <c r="A113" s="3">
        <f>TITRES_STAT!B116</f>
        <v>42167</v>
      </c>
      <c r="B113" s="5">
        <f>TITRES_STAT!C116</f>
        <v>21</v>
      </c>
      <c r="C113" s="5">
        <f>TITRES_STAT!D116</f>
        <v>11.032</v>
      </c>
      <c r="D113" s="5">
        <f>TITRES_STAT!E116</f>
        <v>11.029898666666666</v>
      </c>
      <c r="E113" s="2">
        <f t="shared" si="4"/>
        <v>-40.876780709237899</v>
      </c>
      <c r="F113" s="5" t="str">
        <f t="shared" si="7"/>
        <v>NEUTRAL</v>
      </c>
      <c r="G113" s="5" t="str">
        <f t="shared" si="6"/>
        <v>NEUTRAL</v>
      </c>
      <c r="H113" s="5" t="str">
        <f t="shared" si="5"/>
        <v>NEUTRAL</v>
      </c>
    </row>
    <row r="114" spans="1:8" ht="13.5" x14ac:dyDescent="0.25">
      <c r="A114" s="3">
        <f>TITRES_STAT!B117</f>
        <v>42170</v>
      </c>
      <c r="B114" s="5">
        <f>TITRES_STAT!C117</f>
        <v>20</v>
      </c>
      <c r="C114" s="5">
        <f>TITRES_STAT!D117</f>
        <v>11.032</v>
      </c>
      <c r="D114" s="5">
        <f>TITRES_STAT!E117</f>
        <v>11.032</v>
      </c>
      <c r="E114" s="2">
        <f t="shared" si="4"/>
        <v>-51.908780709237902</v>
      </c>
      <c r="F114" s="5" t="str">
        <f t="shared" si="7"/>
        <v>BEARISH</v>
      </c>
      <c r="G114" s="5" t="str">
        <f t="shared" si="6"/>
        <v>STRONG</v>
      </c>
      <c r="H114" s="5" t="str">
        <f t="shared" si="5"/>
        <v>CONFIRMED BEARISH</v>
      </c>
    </row>
    <row r="115" spans="1:8" ht="13.5" x14ac:dyDescent="0.25">
      <c r="A115" s="3">
        <f>TITRES_STAT!B118</f>
        <v>42171</v>
      </c>
      <c r="B115" s="5">
        <f>TITRES_STAT!C118</f>
        <v>20</v>
      </c>
      <c r="C115" s="5">
        <f>TITRES_STAT!D118</f>
        <v>11.032</v>
      </c>
      <c r="D115" s="5">
        <f>TITRES_STAT!E118</f>
        <v>11.079437599999999</v>
      </c>
      <c r="E115" s="2">
        <f t="shared" si="4"/>
        <v>-51.908780709237902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CONFIRMED BEARISH</v>
      </c>
    </row>
    <row r="116" spans="1:8" ht="13.5" x14ac:dyDescent="0.25">
      <c r="A116" s="3">
        <f>TITRES_STAT!B119</f>
        <v>42172</v>
      </c>
      <c r="B116" s="5">
        <f>TITRES_STAT!C119</f>
        <v>19.899999999999999</v>
      </c>
      <c r="C116" s="5">
        <f>TITRES_STAT!D119</f>
        <v>10.976000000000001</v>
      </c>
      <c r="D116" s="5">
        <f>TITRES_STAT!E119</f>
        <v>10.930220703517591</v>
      </c>
      <c r="E116" s="2">
        <f t="shared" si="4"/>
        <v>-62.839001412755493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CONFIRMED BEARISH</v>
      </c>
    </row>
    <row r="117" spans="1:8" ht="13.5" x14ac:dyDescent="0.25">
      <c r="A117" s="3">
        <f>TITRES_STAT!B120</f>
        <v>42173</v>
      </c>
      <c r="B117" s="5">
        <f>TITRES_STAT!C120</f>
        <v>19.8</v>
      </c>
      <c r="C117" s="5">
        <f>TITRES_STAT!D120</f>
        <v>10.920999999999999</v>
      </c>
      <c r="D117" s="5">
        <f>TITRES_STAT!E120</f>
        <v>11.025245909090907</v>
      </c>
      <c r="E117" s="2">
        <f t="shared" si="4"/>
        <v>-73.864247321846406</v>
      </c>
      <c r="F117" s="5" t="str">
        <f t="shared" si="7"/>
        <v>BEARISH</v>
      </c>
      <c r="G117" s="5" t="str">
        <f t="shared" si="6"/>
        <v>STRONG</v>
      </c>
      <c r="H117" s="5" t="str">
        <f t="shared" si="5"/>
        <v>CONFIRMED BEARISH</v>
      </c>
    </row>
    <row r="118" spans="1:8" ht="13.5" x14ac:dyDescent="0.25">
      <c r="A118" s="3">
        <f>TITRES_STAT!B121</f>
        <v>42174</v>
      </c>
      <c r="B118" s="5">
        <f>TITRES_STAT!C121</f>
        <v>19.899999999999999</v>
      </c>
      <c r="C118" s="5">
        <f>TITRES_STAT!D121</f>
        <v>10.976000000000001</v>
      </c>
      <c r="D118" s="5">
        <f>TITRES_STAT!E121</f>
        <v>10.989237386934676</v>
      </c>
      <c r="E118" s="2">
        <f t="shared" si="4"/>
        <v>-62.875009934911731</v>
      </c>
      <c r="F118" s="5" t="str">
        <f t="shared" si="7"/>
        <v>BEARISH</v>
      </c>
      <c r="G118" s="5" t="str">
        <f t="shared" si="6"/>
        <v>STRONG</v>
      </c>
      <c r="H118" s="5" t="str">
        <f t="shared" si="5"/>
        <v>CONFIRMED BEARISH</v>
      </c>
    </row>
    <row r="119" spans="1:8" ht="13.5" x14ac:dyDescent="0.25">
      <c r="A119" s="3">
        <f>TITRES_STAT!B122</f>
        <v>42177</v>
      </c>
      <c r="B119" s="5">
        <f>TITRES_STAT!C122</f>
        <v>19.899999999999999</v>
      </c>
      <c r="C119" s="5">
        <f>TITRES_STAT!D122</f>
        <v>10.976000000000001</v>
      </c>
      <c r="D119" s="5">
        <f>TITRES_STAT!E122</f>
        <v>10.951731457286435</v>
      </c>
      <c r="E119" s="2">
        <f t="shared" si="4"/>
        <v>-62.875009934911731</v>
      </c>
      <c r="F119" s="5" t="str">
        <f t="shared" si="7"/>
        <v>BEARISH</v>
      </c>
      <c r="G119" s="5" t="str">
        <f t="shared" si="6"/>
        <v>STRONG</v>
      </c>
      <c r="H119" s="5" t="str">
        <f t="shared" si="5"/>
        <v>CONFIRMED BEARISH</v>
      </c>
    </row>
    <row r="120" spans="1:8" ht="13.5" x14ac:dyDescent="0.25">
      <c r="A120" s="3">
        <f>TITRES_STAT!B123</f>
        <v>42178</v>
      </c>
      <c r="B120" s="5">
        <f>TITRES_STAT!C123</f>
        <v>19.920000000000002</v>
      </c>
      <c r="C120" s="5">
        <f>TITRES_STAT!D123</f>
        <v>10.987</v>
      </c>
      <c r="D120" s="5">
        <f>TITRES_STAT!E123</f>
        <v>10.978726656626506</v>
      </c>
      <c r="E120" s="2">
        <f t="shared" si="4"/>
        <v>-51.896283278285225</v>
      </c>
      <c r="F120" s="5" t="str">
        <f t="shared" si="7"/>
        <v>BULLISH</v>
      </c>
      <c r="G120" s="5" t="str">
        <f t="shared" si="6"/>
        <v>NEUTRAL</v>
      </c>
      <c r="H120" s="5" t="str">
        <f t="shared" si="5"/>
        <v>BULLISH DIVERGENCE</v>
      </c>
    </row>
    <row r="121" spans="1:8" ht="13.5" x14ac:dyDescent="0.25">
      <c r="A121" s="3">
        <f>TITRES_STAT!B124</f>
        <v>42179</v>
      </c>
      <c r="B121" s="5">
        <f>TITRES_STAT!C124</f>
        <v>19.93</v>
      </c>
      <c r="C121" s="5">
        <f>TITRES_STAT!D124</f>
        <v>10.993</v>
      </c>
      <c r="D121" s="5">
        <f>TITRES_STAT!E124</f>
        <v>10.993</v>
      </c>
      <c r="E121" s="2">
        <f t="shared" si="4"/>
        <v>-40.903283278285222</v>
      </c>
      <c r="F121" s="5" t="str">
        <f t="shared" si="7"/>
        <v>BULLISH</v>
      </c>
      <c r="G121" s="5" t="str">
        <f t="shared" si="6"/>
        <v>WEAK</v>
      </c>
      <c r="H121" s="5" t="str">
        <f t="shared" si="5"/>
        <v>CONFIRMED BULLISH</v>
      </c>
    </row>
    <row r="122" spans="1:8" ht="13.5" x14ac:dyDescent="0.25">
      <c r="A122" s="3">
        <f>TITRES_STAT!B125</f>
        <v>42180</v>
      </c>
      <c r="B122" s="5">
        <f>TITRES_STAT!C125</f>
        <v>19.95</v>
      </c>
      <c r="C122" s="5">
        <f>TITRES_STAT!D125</f>
        <v>11.004</v>
      </c>
      <c r="D122" s="5">
        <f>TITRES_STAT!E125</f>
        <v>11.011722105263157</v>
      </c>
      <c r="E122" s="2">
        <f t="shared" si="4"/>
        <v>-29.891561173022065</v>
      </c>
      <c r="F122" s="5" t="str">
        <f t="shared" si="7"/>
        <v>BULLISH</v>
      </c>
      <c r="G122" s="5" t="str">
        <f t="shared" si="6"/>
        <v>WEAK</v>
      </c>
      <c r="H122" s="5" t="str">
        <f t="shared" si="5"/>
        <v>CONFIRMED BULLISH</v>
      </c>
    </row>
    <row r="123" spans="1:8" ht="13.5" x14ac:dyDescent="0.25">
      <c r="A123" s="3">
        <f>TITRES_STAT!B126</f>
        <v>42181</v>
      </c>
      <c r="B123" s="5">
        <f>TITRES_STAT!C126</f>
        <v>19.95</v>
      </c>
      <c r="C123" s="5">
        <f>TITRES_STAT!D126</f>
        <v>11.004</v>
      </c>
      <c r="D123" s="5">
        <f>TITRES_STAT!E126</f>
        <v>0</v>
      </c>
      <c r="E123" s="2">
        <f t="shared" si="4"/>
        <v>-29.891561173022065</v>
      </c>
      <c r="F123" s="5" t="str">
        <f t="shared" si="7"/>
        <v>BULLISH</v>
      </c>
      <c r="G123" s="5" t="str">
        <f t="shared" si="6"/>
        <v>WEAK</v>
      </c>
      <c r="H123" s="5" t="str">
        <f t="shared" si="5"/>
        <v>CONFIRMED BULLISH</v>
      </c>
    </row>
    <row r="124" spans="1:8" ht="13.5" x14ac:dyDescent="0.25">
      <c r="A124" s="3">
        <f>TITRES_STAT!B127</f>
        <v>42184</v>
      </c>
      <c r="B124" s="5">
        <f>TITRES_STAT!C127</f>
        <v>19.95</v>
      </c>
      <c r="C124" s="5">
        <f>TITRES_STAT!D127</f>
        <v>11.004</v>
      </c>
      <c r="D124" s="5">
        <f>TITRES_STAT!E127</f>
        <v>11.004</v>
      </c>
      <c r="E124" s="2">
        <f t="shared" si="4"/>
        <v>-29.891561173022065</v>
      </c>
      <c r="F124" s="5" t="str">
        <f t="shared" si="7"/>
        <v>BULLISH</v>
      </c>
      <c r="G124" s="5" t="str">
        <f t="shared" si="6"/>
        <v>WEAK</v>
      </c>
      <c r="H124" s="5" t="str">
        <f t="shared" si="5"/>
        <v>CONFIRMED BULLISH</v>
      </c>
    </row>
    <row r="125" spans="1:8" ht="13.5" x14ac:dyDescent="0.25">
      <c r="A125" s="3">
        <f>TITRES_STAT!B128</f>
        <v>42185</v>
      </c>
      <c r="B125" s="5">
        <f>TITRES_STAT!C128</f>
        <v>19.899999999999999</v>
      </c>
      <c r="C125" s="5">
        <f>TITRES_STAT!D128</f>
        <v>10.976000000000001</v>
      </c>
      <c r="D125" s="5">
        <f>TITRES_STAT!E128</f>
        <v>10.976000000000001</v>
      </c>
      <c r="E125" s="2">
        <f t="shared" si="4"/>
        <v>-40.867561173022068</v>
      </c>
      <c r="F125" s="5" t="str">
        <f t="shared" si="7"/>
        <v>BULLISH</v>
      </c>
      <c r="G125" s="5" t="str">
        <f t="shared" si="6"/>
        <v>WEAK</v>
      </c>
      <c r="H125" s="5" t="str">
        <f t="shared" si="5"/>
        <v>BULLISH DIVERGENCE</v>
      </c>
    </row>
    <row r="126" spans="1:8" ht="13.5" x14ac:dyDescent="0.25">
      <c r="A126" s="3">
        <f>TITRES_STAT!B129</f>
        <v>42186</v>
      </c>
      <c r="B126" s="5">
        <f>TITRES_STAT!C129</f>
        <v>20</v>
      </c>
      <c r="C126" s="5">
        <f>TITRES_STAT!D129</f>
        <v>11.032</v>
      </c>
      <c r="D126" s="5">
        <f>TITRES_STAT!E129</f>
        <v>11.024829199999999</v>
      </c>
      <c r="E126" s="2">
        <f t="shared" si="4"/>
        <v>-29.842731973022069</v>
      </c>
      <c r="F126" s="5" t="str">
        <f t="shared" si="7"/>
        <v>BULLISH</v>
      </c>
      <c r="G126" s="5" t="str">
        <f t="shared" si="6"/>
        <v>WEAK</v>
      </c>
      <c r="H126" s="5" t="str">
        <f t="shared" si="5"/>
        <v>CONFIRMED BULLISH</v>
      </c>
    </row>
    <row r="127" spans="1:8" ht="13.5" x14ac:dyDescent="0.25">
      <c r="A127" s="3">
        <f>TITRES_STAT!B130</f>
        <v>42187</v>
      </c>
      <c r="B127" s="5">
        <f>TITRES_STAT!C130</f>
        <v>20.6</v>
      </c>
      <c r="C127" s="5">
        <f>TITRES_STAT!D130</f>
        <v>11.363</v>
      </c>
      <c r="D127" s="5">
        <f>TITRES_STAT!E130</f>
        <v>11.142910825242717</v>
      </c>
      <c r="E127" s="2">
        <f t="shared" si="4"/>
        <v>-18.699821147779353</v>
      </c>
      <c r="F127" s="5" t="str">
        <f t="shared" si="7"/>
        <v>BULLISH</v>
      </c>
      <c r="G127" s="5" t="str">
        <f t="shared" si="6"/>
        <v>WEAK</v>
      </c>
      <c r="H127" s="5" t="str">
        <f t="shared" si="5"/>
        <v>CONFIRMED BULLISH</v>
      </c>
    </row>
    <row r="128" spans="1:8" ht="13.5" x14ac:dyDescent="0.25">
      <c r="A128" s="3">
        <f>TITRES_STAT!B131</f>
        <v>42188</v>
      </c>
      <c r="B128" s="5">
        <f>TITRES_STAT!C131</f>
        <v>20.6</v>
      </c>
      <c r="C128" s="5">
        <f>TITRES_STAT!D131</f>
        <v>11.363</v>
      </c>
      <c r="D128" s="5">
        <f>TITRES_STAT!E131</f>
        <v>11.197519417475727</v>
      </c>
      <c r="E128" s="2">
        <f t="shared" si="4"/>
        <v>-18.699821147779353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CONFIRMED BULLISH</v>
      </c>
    </row>
    <row r="129" spans="1:8" ht="13.5" x14ac:dyDescent="0.25">
      <c r="A129" s="3">
        <f>TITRES_STAT!B132</f>
        <v>42191</v>
      </c>
      <c r="B129" s="5">
        <f>TITRES_STAT!C132</f>
        <v>20.6</v>
      </c>
      <c r="C129" s="5">
        <f>TITRES_STAT!D132</f>
        <v>11.363</v>
      </c>
      <c r="D129" s="5">
        <f>TITRES_STAT!E132</f>
        <v>11.362999999999998</v>
      </c>
      <c r="E129" s="2">
        <f t="shared" si="4"/>
        <v>-18.699821147779353</v>
      </c>
      <c r="F129" s="5" t="str">
        <f t="shared" si="7"/>
        <v>BULLISH</v>
      </c>
      <c r="G129" s="5" t="str">
        <f t="shared" si="6"/>
        <v>WEAK</v>
      </c>
      <c r="H129" s="5" t="str">
        <f t="shared" si="5"/>
        <v>CONFIRMED BULLISH</v>
      </c>
    </row>
    <row r="130" spans="1:8" ht="13.5" x14ac:dyDescent="0.25">
      <c r="A130" s="3">
        <f>TITRES_STAT!B133</f>
        <v>42192</v>
      </c>
      <c r="B130" s="5">
        <f>TITRES_STAT!C133</f>
        <v>20.49</v>
      </c>
      <c r="C130" s="5">
        <f>TITRES_STAT!D133</f>
        <v>11.302</v>
      </c>
      <c r="D130" s="5">
        <f>TITRES_STAT!E133</f>
        <v>11.032825963884823</v>
      </c>
      <c r="E130" s="2">
        <f t="shared" si="4"/>
        <v>-29.732647111664178</v>
      </c>
      <c r="F130" s="5" t="str">
        <f t="shared" si="7"/>
        <v>BULLISH</v>
      </c>
      <c r="G130" s="5" t="str">
        <f t="shared" si="6"/>
        <v>WEAK</v>
      </c>
      <c r="H130" s="5" t="str">
        <f t="shared" si="5"/>
        <v>CONFIRMED BULLISH</v>
      </c>
    </row>
    <row r="131" spans="1:8" ht="13.5" x14ac:dyDescent="0.25">
      <c r="A131" s="3">
        <f>TITRES_STAT!B134</f>
        <v>42193</v>
      </c>
      <c r="B131" s="5">
        <f>TITRES_STAT!C134</f>
        <v>20.49</v>
      </c>
      <c r="C131" s="5">
        <f>TITRES_STAT!D134</f>
        <v>11.302</v>
      </c>
      <c r="D131" s="5">
        <f>TITRES_STAT!E134</f>
        <v>0</v>
      </c>
      <c r="E131" s="2">
        <f t="shared" si="4"/>
        <v>-29.732647111664178</v>
      </c>
      <c r="F131" s="5" t="str">
        <f t="shared" si="7"/>
        <v>BULLISH</v>
      </c>
      <c r="G131" s="5" t="str">
        <f t="shared" si="6"/>
        <v>NEUTRAL</v>
      </c>
      <c r="H131" s="5" t="str">
        <f t="shared" si="5"/>
        <v>CONFIRMED BULLISH</v>
      </c>
    </row>
    <row r="132" spans="1:8" ht="13.5" x14ac:dyDescent="0.25">
      <c r="A132" s="3">
        <f>TITRES_STAT!B135</f>
        <v>42194</v>
      </c>
      <c r="B132" s="5">
        <f>TITRES_STAT!C135</f>
        <v>20.010000000000002</v>
      </c>
      <c r="C132" s="5">
        <f>TITRES_STAT!D135</f>
        <v>11.037000000000001</v>
      </c>
      <c r="D132" s="5">
        <f>TITRES_STAT!E135</f>
        <v>11.036448425787107</v>
      </c>
      <c r="E132" s="2">
        <f t="shared" ref="E132:E195" si="8">IF(B132&gt;B131, E131+D132, IF(B132&lt;B131, E131-D132, E131))</f>
        <v>-40.769095537451285</v>
      </c>
      <c r="F132" s="5" t="str">
        <f t="shared" si="7"/>
        <v>BEARISH</v>
      </c>
      <c r="G132" s="5" t="str">
        <f t="shared" si="6"/>
        <v>STRONG</v>
      </c>
      <c r="H132" s="5" t="str">
        <f t="shared" si="5"/>
        <v>CONFIRMED BEARISH</v>
      </c>
    </row>
    <row r="133" spans="1:8" ht="13.5" x14ac:dyDescent="0.25">
      <c r="A133" s="3">
        <f>TITRES_STAT!B136</f>
        <v>42195</v>
      </c>
      <c r="B133" s="5">
        <f>TITRES_STAT!C136</f>
        <v>20</v>
      </c>
      <c r="C133" s="5">
        <f>TITRES_STAT!D136</f>
        <v>11.032</v>
      </c>
      <c r="D133" s="5">
        <f>TITRES_STAT!E136</f>
        <v>11.040274</v>
      </c>
      <c r="E133" s="2">
        <f t="shared" si="8"/>
        <v>-51.809369537451289</v>
      </c>
      <c r="F133" s="5" t="str">
        <f t="shared" si="7"/>
        <v>BEARISH</v>
      </c>
      <c r="G133" s="5" t="str">
        <f t="shared" si="6"/>
        <v>STRONG</v>
      </c>
      <c r="H133" s="5" t="str">
        <f t="shared" si="5"/>
        <v>CONFIRMED BEARISH</v>
      </c>
    </row>
    <row r="134" spans="1:8" ht="13.5" x14ac:dyDescent="0.25">
      <c r="A134" s="3">
        <f>TITRES_STAT!B137</f>
        <v>42198</v>
      </c>
      <c r="B134" s="5">
        <f>TITRES_STAT!C137</f>
        <v>20</v>
      </c>
      <c r="C134" s="5">
        <f>TITRES_STAT!D137</f>
        <v>11.032</v>
      </c>
      <c r="D134" s="5">
        <f>TITRES_STAT!E137</f>
        <v>11.036412799999999</v>
      </c>
      <c r="E134" s="2">
        <f t="shared" si="8"/>
        <v>-51.809369537451289</v>
      </c>
      <c r="F134" s="5" t="str">
        <f t="shared" si="7"/>
        <v>BEARISH</v>
      </c>
      <c r="G134" s="5" t="str">
        <f t="shared" si="6"/>
        <v>STRONG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5">
        <f>TITRES_STAT!C138</f>
        <v>20.5</v>
      </c>
      <c r="C135" s="5">
        <f>TITRES_STAT!D138</f>
        <v>11.307</v>
      </c>
      <c r="D135" s="5">
        <f>TITRES_STAT!E138</f>
        <v>11.285489121951219</v>
      </c>
      <c r="E135" s="2">
        <f t="shared" si="8"/>
        <v>-40.523880415500074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STRONG</v>
      </c>
      <c r="H135" s="5" t="str">
        <f t="shared" si="9"/>
        <v>BEARISH DIVERGENCE</v>
      </c>
    </row>
    <row r="136" spans="1:8" ht="13.5" x14ac:dyDescent="0.25">
      <c r="A136" s="3">
        <f>TITRES_STAT!B139</f>
        <v>42200</v>
      </c>
      <c r="B136" s="5">
        <f>TITRES_STAT!C139</f>
        <v>20.100000000000001</v>
      </c>
      <c r="C136" s="5">
        <f>TITRES_STAT!D139</f>
        <v>11.087</v>
      </c>
      <c r="D136" s="5">
        <f>TITRES_STAT!E139</f>
        <v>11.189596119402985</v>
      </c>
      <c r="E136" s="2">
        <f t="shared" si="8"/>
        <v>-51.713476534903059</v>
      </c>
      <c r="F136" s="5" t="str">
        <f t="shared" ref="F136:F199" si="11">IF(E136&gt;E131,"BULLISH",IF(E136&lt;E131,"BEARISH","NEUTRAL"))</f>
        <v>BEARISH</v>
      </c>
      <c r="G136" s="5" t="str">
        <f t="shared" si="10"/>
        <v>STRONG</v>
      </c>
      <c r="H136" s="5" t="str">
        <f t="shared" si="9"/>
        <v>CONFIRMED BEARISH</v>
      </c>
    </row>
    <row r="137" spans="1:8" ht="13.5" x14ac:dyDescent="0.25">
      <c r="A137" s="3">
        <f>TITRES_STAT!B140</f>
        <v>42201</v>
      </c>
      <c r="B137" s="5">
        <f>TITRES_STAT!C140</f>
        <v>20.7</v>
      </c>
      <c r="C137" s="5">
        <f>TITRES_STAT!D140</f>
        <v>11.417999999999999</v>
      </c>
      <c r="D137" s="5">
        <f>TITRES_STAT!E140</f>
        <v>11.132274202898548</v>
      </c>
      <c r="E137" s="2">
        <f t="shared" si="8"/>
        <v>-40.581202332004509</v>
      </c>
      <c r="F137" s="5" t="str">
        <f t="shared" si="11"/>
        <v>BULLISH</v>
      </c>
      <c r="G137" s="5" t="str">
        <f t="shared" si="10"/>
        <v>NEUTRAL</v>
      </c>
      <c r="H137" s="5" t="str">
        <f t="shared" si="9"/>
        <v>CONFIRMED BULLISH</v>
      </c>
    </row>
    <row r="138" spans="1:8" ht="13.5" x14ac:dyDescent="0.25">
      <c r="A138" s="3">
        <f>TITRES_STAT!B141</f>
        <v>42205</v>
      </c>
      <c r="B138" s="5">
        <f>TITRES_STAT!C141</f>
        <v>20.7</v>
      </c>
      <c r="C138" s="5">
        <f>TITRES_STAT!D141</f>
        <v>11.417999999999999</v>
      </c>
      <c r="D138" s="5">
        <f>TITRES_STAT!E141</f>
        <v>11.417999999999997</v>
      </c>
      <c r="E138" s="2">
        <f t="shared" si="8"/>
        <v>-40.581202332004509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CONFIRMED BULLISH</v>
      </c>
    </row>
    <row r="139" spans="1:8" ht="13.5" x14ac:dyDescent="0.25">
      <c r="A139" s="3">
        <f>TITRES_STAT!B142</f>
        <v>42206</v>
      </c>
      <c r="B139" s="5">
        <f>TITRES_STAT!C142</f>
        <v>20.7</v>
      </c>
      <c r="C139" s="5">
        <f>TITRES_STAT!D142</f>
        <v>11.417999999999999</v>
      </c>
      <c r="D139" s="5">
        <f>TITRES_STAT!E142</f>
        <v>11.417999999999997</v>
      </c>
      <c r="E139" s="2">
        <f t="shared" si="8"/>
        <v>-40.581202332004509</v>
      </c>
      <c r="F139" s="5" t="str">
        <f t="shared" si="11"/>
        <v>BULLISH</v>
      </c>
      <c r="G139" s="5" t="str">
        <f t="shared" si="10"/>
        <v>WEAK</v>
      </c>
      <c r="H139" s="5" t="str">
        <f t="shared" si="9"/>
        <v>CONFIRMED BULLISH</v>
      </c>
    </row>
    <row r="140" spans="1:8" ht="13.5" x14ac:dyDescent="0.25">
      <c r="A140" s="3">
        <f>TITRES_STAT!B143</f>
        <v>42207</v>
      </c>
      <c r="B140" s="5">
        <f>TITRES_STAT!C143</f>
        <v>20.7</v>
      </c>
      <c r="C140" s="5">
        <f>TITRES_STAT!D143</f>
        <v>11.417999999999999</v>
      </c>
      <c r="D140" s="5">
        <f>TITRES_STAT!E143</f>
        <v>0</v>
      </c>
      <c r="E140" s="2">
        <f t="shared" si="8"/>
        <v>-40.581202332004509</v>
      </c>
      <c r="F140" s="5" t="str">
        <f t="shared" si="11"/>
        <v>BEARISH</v>
      </c>
      <c r="G140" s="5" t="str">
        <f t="shared" si="10"/>
        <v>NEUTRAL</v>
      </c>
      <c r="H140" s="5" t="str">
        <f t="shared" si="9"/>
        <v>BEARISH DIVERGENCE</v>
      </c>
    </row>
    <row r="141" spans="1:8" ht="13.5" x14ac:dyDescent="0.25">
      <c r="A141" s="3">
        <f>TITRES_STAT!B144</f>
        <v>42208</v>
      </c>
      <c r="B141" s="5">
        <f>TITRES_STAT!C144</f>
        <v>20.7</v>
      </c>
      <c r="C141" s="5">
        <f>TITRES_STAT!D144</f>
        <v>11.417999999999999</v>
      </c>
      <c r="D141" s="5">
        <f>TITRES_STAT!E144</f>
        <v>11.410277681159419</v>
      </c>
      <c r="E141" s="2">
        <f t="shared" si="8"/>
        <v>-40.581202332004509</v>
      </c>
      <c r="F141" s="5" t="str">
        <f t="shared" si="11"/>
        <v>BULLISH</v>
      </c>
      <c r="G141" s="5" t="str">
        <f t="shared" si="10"/>
        <v>WEAK</v>
      </c>
      <c r="H141" s="5" t="str">
        <f t="shared" si="9"/>
        <v>CONFIRMED BULLISH</v>
      </c>
    </row>
    <row r="142" spans="1:8" ht="13.5" x14ac:dyDescent="0.25">
      <c r="A142" s="3">
        <f>TITRES_STAT!B145</f>
        <v>42209</v>
      </c>
      <c r="B142" s="5">
        <f>TITRES_STAT!C145</f>
        <v>20.99</v>
      </c>
      <c r="C142" s="5">
        <f>TITRES_STAT!D145</f>
        <v>11.577999999999999</v>
      </c>
      <c r="D142" s="5">
        <f>TITRES_STAT!E145</f>
        <v>11.441204192472608</v>
      </c>
      <c r="E142" s="2">
        <f t="shared" si="8"/>
        <v>-29.139998139531901</v>
      </c>
      <c r="F142" s="5" t="str">
        <f t="shared" si="11"/>
        <v>BULLISH</v>
      </c>
      <c r="G142" s="5" t="str">
        <f t="shared" si="10"/>
        <v>WEAK</v>
      </c>
      <c r="H142" s="5" t="str">
        <f t="shared" si="9"/>
        <v>CONFIRMED BULLISH</v>
      </c>
    </row>
    <row r="143" spans="1:8" ht="13.5" x14ac:dyDescent="0.25">
      <c r="A143" s="3">
        <f>TITRES_STAT!B146</f>
        <v>42212</v>
      </c>
      <c r="B143" s="5">
        <f>TITRES_STAT!C146</f>
        <v>20.7</v>
      </c>
      <c r="C143" s="5">
        <f>TITRES_STAT!D146</f>
        <v>11.417999999999999</v>
      </c>
      <c r="D143" s="5">
        <f>TITRES_STAT!E146</f>
        <v>11.425170724637681</v>
      </c>
      <c r="E143" s="2">
        <f t="shared" si="8"/>
        <v>-40.565168864169578</v>
      </c>
      <c r="F143" s="5" t="str">
        <f t="shared" si="11"/>
        <v>BULLISH</v>
      </c>
      <c r="G143" s="5" t="str">
        <f t="shared" si="10"/>
        <v>NEUTRAL</v>
      </c>
      <c r="H143" s="5" t="str">
        <f t="shared" si="9"/>
        <v>NEUTRAL</v>
      </c>
    </row>
    <row r="144" spans="1:8" ht="13.5" x14ac:dyDescent="0.25">
      <c r="A144" s="3">
        <f>TITRES_STAT!B147</f>
        <v>42213</v>
      </c>
      <c r="B144" s="5">
        <f>TITRES_STAT!C147</f>
        <v>20.7</v>
      </c>
      <c r="C144" s="5">
        <f>TITRES_STAT!D147</f>
        <v>11.417999999999999</v>
      </c>
      <c r="D144" s="5">
        <f>TITRES_STAT!E147</f>
        <v>11.417999999999997</v>
      </c>
      <c r="E144" s="2">
        <f t="shared" si="8"/>
        <v>-40.565168864169578</v>
      </c>
      <c r="F144" s="5" t="str">
        <f t="shared" si="11"/>
        <v>BULLISH</v>
      </c>
      <c r="G144" s="5" t="str">
        <f t="shared" si="10"/>
        <v>NEUTRAL</v>
      </c>
      <c r="H144" s="5" t="str">
        <f t="shared" si="9"/>
        <v>NEUTRAL</v>
      </c>
    </row>
    <row r="145" spans="1:8" ht="13.5" x14ac:dyDescent="0.25">
      <c r="A145" s="3">
        <f>TITRES_STAT!B148</f>
        <v>42214</v>
      </c>
      <c r="B145" s="5">
        <f>TITRES_STAT!C148</f>
        <v>20.6</v>
      </c>
      <c r="C145" s="5">
        <f>TITRES_STAT!D148</f>
        <v>11.363</v>
      </c>
      <c r="D145" s="5">
        <f>TITRES_STAT!E148</f>
        <v>11.362999999999998</v>
      </c>
      <c r="E145" s="2">
        <f t="shared" si="8"/>
        <v>-51.928168864169578</v>
      </c>
      <c r="F145" s="5" t="str">
        <f t="shared" si="11"/>
        <v>BEARISH</v>
      </c>
      <c r="G145" s="5" t="str">
        <f t="shared" si="10"/>
        <v>STRONG</v>
      </c>
      <c r="H145" s="5" t="str">
        <f t="shared" si="9"/>
        <v>CONFIRMED BEARISH</v>
      </c>
    </row>
    <row r="146" spans="1:8" ht="13.5" x14ac:dyDescent="0.25">
      <c r="A146" s="3">
        <f>TITRES_STAT!B149</f>
        <v>42215</v>
      </c>
      <c r="B146" s="5">
        <f>TITRES_STAT!C149</f>
        <v>20.71</v>
      </c>
      <c r="C146" s="5">
        <f>TITRES_STAT!D149</f>
        <v>11.423</v>
      </c>
      <c r="D146" s="5">
        <f>TITRES_STAT!E149</f>
        <v>11.423</v>
      </c>
      <c r="E146" s="2">
        <f t="shared" si="8"/>
        <v>-40.505168864169576</v>
      </c>
      <c r="F146" s="5" t="str">
        <f t="shared" si="11"/>
        <v>BULLISH</v>
      </c>
      <c r="G146" s="5" t="str">
        <f t="shared" si="10"/>
        <v>NEUTRAL</v>
      </c>
      <c r="H146" s="5" t="str">
        <f t="shared" si="9"/>
        <v>CONFIRMED BULLISH</v>
      </c>
    </row>
    <row r="147" spans="1:8" ht="13.5" x14ac:dyDescent="0.25">
      <c r="A147" s="3">
        <f>TITRES_STAT!B150</f>
        <v>42216</v>
      </c>
      <c r="B147" s="5">
        <f>TITRES_STAT!C150</f>
        <v>20.71</v>
      </c>
      <c r="C147" s="5">
        <f>TITRES_STAT!D150</f>
        <v>11.423</v>
      </c>
      <c r="D147" s="5">
        <f>TITRES_STAT!E150</f>
        <v>0</v>
      </c>
      <c r="E147" s="2">
        <f t="shared" si="8"/>
        <v>-40.505168864169576</v>
      </c>
      <c r="F147" s="5" t="str">
        <f t="shared" si="11"/>
        <v>BEARISH</v>
      </c>
      <c r="G147" s="5" t="str">
        <f t="shared" si="10"/>
        <v>STRONG</v>
      </c>
      <c r="H147" s="5" t="str">
        <f t="shared" si="9"/>
        <v>CONFIRMED BEARISH</v>
      </c>
    </row>
    <row r="148" spans="1:8" ht="13.5" x14ac:dyDescent="0.25">
      <c r="A148" s="3">
        <f>TITRES_STAT!B151</f>
        <v>42219</v>
      </c>
      <c r="B148" s="5">
        <f>TITRES_STAT!C151</f>
        <v>20.2</v>
      </c>
      <c r="C148" s="5">
        <f>TITRES_STAT!D151</f>
        <v>11.141999999999999</v>
      </c>
      <c r="D148" s="5">
        <f>TITRES_STAT!E151</f>
        <v>11.140345247524753</v>
      </c>
      <c r="E148" s="2">
        <f t="shared" si="8"/>
        <v>-51.645514111694325</v>
      </c>
      <c r="F148" s="5" t="str">
        <f t="shared" si="11"/>
        <v>BEARISH</v>
      </c>
      <c r="G148" s="5" t="str">
        <f t="shared" si="10"/>
        <v>STRONG</v>
      </c>
      <c r="H148" s="5" t="str">
        <f t="shared" si="9"/>
        <v>CONFIRMED BEARISH</v>
      </c>
    </row>
    <row r="149" spans="1:8" ht="13.5" x14ac:dyDescent="0.25">
      <c r="A149" s="3">
        <f>TITRES_STAT!B152</f>
        <v>42220</v>
      </c>
      <c r="B149" s="5">
        <f>TITRES_STAT!C152</f>
        <v>20.3</v>
      </c>
      <c r="C149" s="5">
        <f>TITRES_STAT!D152</f>
        <v>11.196999999999999</v>
      </c>
      <c r="D149" s="5">
        <f>TITRES_STAT!E152</f>
        <v>11.196999999999999</v>
      </c>
      <c r="E149" s="2">
        <f t="shared" si="8"/>
        <v>-40.448514111694323</v>
      </c>
      <c r="F149" s="5" t="str">
        <f t="shared" si="11"/>
        <v>BULLISH</v>
      </c>
      <c r="G149" s="5" t="str">
        <f t="shared" si="10"/>
        <v>NEUTRAL</v>
      </c>
      <c r="H149" s="5" t="str">
        <f t="shared" si="9"/>
        <v>BULLISH DIVERGENCE</v>
      </c>
    </row>
    <row r="150" spans="1:8" ht="13.5" x14ac:dyDescent="0.25">
      <c r="A150" s="3">
        <f>TITRES_STAT!B153</f>
        <v>42221</v>
      </c>
      <c r="B150" s="5">
        <f>TITRES_STAT!C153</f>
        <v>20.3</v>
      </c>
      <c r="C150" s="5">
        <f>TITRES_STAT!D153</f>
        <v>11.196999999999999</v>
      </c>
      <c r="D150" s="5">
        <f>TITRES_STAT!E153</f>
        <v>0</v>
      </c>
      <c r="E150" s="2">
        <f t="shared" si="8"/>
        <v>-40.448514111694323</v>
      </c>
      <c r="F150" s="5" t="str">
        <f t="shared" si="11"/>
        <v>BULLISH</v>
      </c>
      <c r="G150" s="5" t="str">
        <f t="shared" si="10"/>
        <v>WEAK</v>
      </c>
      <c r="H150" s="5" t="str">
        <f t="shared" si="9"/>
        <v>BULLISH DIVERGENCE</v>
      </c>
    </row>
    <row r="151" spans="1:8" ht="13.5" x14ac:dyDescent="0.25">
      <c r="A151" s="3">
        <f>TITRES_STAT!B154</f>
        <v>42222</v>
      </c>
      <c r="B151" s="5">
        <f>TITRES_STAT!C154</f>
        <v>20.7</v>
      </c>
      <c r="C151" s="5">
        <f>TITRES_STAT!D154</f>
        <v>11.417999999999999</v>
      </c>
      <c r="D151" s="5">
        <f>TITRES_STAT!E154</f>
        <v>11.434547826086956</v>
      </c>
      <c r="E151" s="2">
        <f t="shared" si="8"/>
        <v>-29.013966285607367</v>
      </c>
      <c r="F151" s="5" t="str">
        <f t="shared" si="11"/>
        <v>BULLISH</v>
      </c>
      <c r="G151" s="5" t="str">
        <f t="shared" si="10"/>
        <v>WEAK</v>
      </c>
      <c r="H151" s="5" t="str">
        <f t="shared" si="9"/>
        <v>BULLISH DIVERGENCE</v>
      </c>
    </row>
    <row r="152" spans="1:8" ht="13.5" x14ac:dyDescent="0.25">
      <c r="A152" s="3">
        <f>TITRES_STAT!B155</f>
        <v>42223</v>
      </c>
      <c r="B152" s="5">
        <f>TITRES_STAT!C155</f>
        <v>21</v>
      </c>
      <c r="C152" s="5">
        <f>TITRES_STAT!D155</f>
        <v>11.583</v>
      </c>
      <c r="D152" s="5">
        <f>TITRES_STAT!E155</f>
        <v>11.562591857142857</v>
      </c>
      <c r="E152" s="2">
        <f t="shared" si="8"/>
        <v>-17.451374428464511</v>
      </c>
      <c r="F152" s="5" t="str">
        <f t="shared" si="11"/>
        <v>BULLISH</v>
      </c>
      <c r="G152" s="5" t="str">
        <f t="shared" si="10"/>
        <v>WEAK</v>
      </c>
      <c r="H152" s="5" t="str">
        <f t="shared" si="9"/>
        <v>CONFIRMED BULLISH</v>
      </c>
    </row>
    <row r="153" spans="1:8" ht="13.5" x14ac:dyDescent="0.25">
      <c r="A153" s="3">
        <f>TITRES_STAT!B156</f>
        <v>42226</v>
      </c>
      <c r="B153" s="5">
        <f>TITRES_STAT!C156</f>
        <v>21</v>
      </c>
      <c r="C153" s="5">
        <f>TITRES_STAT!D156</f>
        <v>11.583</v>
      </c>
      <c r="D153" s="5">
        <f>TITRES_STAT!E156</f>
        <v>0</v>
      </c>
      <c r="E153" s="2">
        <f t="shared" si="8"/>
        <v>-17.451374428464511</v>
      </c>
      <c r="F153" s="5" t="str">
        <f t="shared" si="11"/>
        <v>BULLISH</v>
      </c>
      <c r="G153" s="5" t="str">
        <f t="shared" si="10"/>
        <v>WEAK</v>
      </c>
      <c r="H153" s="5" t="str">
        <f t="shared" si="9"/>
        <v>CONFIRMED BULLISH</v>
      </c>
    </row>
    <row r="154" spans="1:8" ht="13.5" x14ac:dyDescent="0.25">
      <c r="A154" s="3">
        <f>TITRES_STAT!B157</f>
        <v>42227</v>
      </c>
      <c r="B154" s="5">
        <f>TITRES_STAT!C157</f>
        <v>20.71</v>
      </c>
      <c r="C154" s="5">
        <f>TITRES_STAT!D157</f>
        <v>11.423</v>
      </c>
      <c r="D154" s="5">
        <f>TITRES_STAT!E157</f>
        <v>11.423</v>
      </c>
      <c r="E154" s="2">
        <f t="shared" si="8"/>
        <v>-28.874374428464513</v>
      </c>
      <c r="F154" s="5" t="str">
        <f t="shared" si="11"/>
        <v>BULLISH</v>
      </c>
      <c r="G154" s="5" t="str">
        <f t="shared" si="10"/>
        <v>WEAK</v>
      </c>
      <c r="H154" s="5" t="str">
        <f t="shared" si="9"/>
        <v>CONFIRMED BULLISH</v>
      </c>
    </row>
    <row r="155" spans="1:8" ht="13.5" x14ac:dyDescent="0.25">
      <c r="A155" s="3">
        <f>TITRES_STAT!B158</f>
        <v>42228</v>
      </c>
      <c r="B155" s="5">
        <f>TITRES_STAT!C158</f>
        <v>20.7</v>
      </c>
      <c r="C155" s="5">
        <f>TITRES_STAT!D158</f>
        <v>11.417999999999999</v>
      </c>
      <c r="D155" s="5">
        <f>TITRES_STAT!E158</f>
        <v>11.417999999999997</v>
      </c>
      <c r="E155" s="2">
        <f t="shared" si="8"/>
        <v>-40.292374428464512</v>
      </c>
      <c r="F155" s="5" t="str">
        <f t="shared" si="11"/>
        <v>BULLISH</v>
      </c>
      <c r="G155" s="5" t="str">
        <f t="shared" si="10"/>
        <v>NEUTRAL</v>
      </c>
      <c r="H155" s="5" t="str">
        <f t="shared" si="9"/>
        <v>CONFIRMED BULLISH</v>
      </c>
    </row>
    <row r="156" spans="1:8" ht="13.5" x14ac:dyDescent="0.25">
      <c r="A156" s="3">
        <f>TITRES_STAT!B159</f>
        <v>42230</v>
      </c>
      <c r="B156" s="5">
        <f>TITRES_STAT!C159</f>
        <v>21.14</v>
      </c>
      <c r="C156" s="5">
        <f>TITRES_STAT!D159</f>
        <v>11.66</v>
      </c>
      <c r="D156" s="5">
        <f>TITRES_STAT!E159</f>
        <v>11.44213339640492</v>
      </c>
      <c r="E156" s="2">
        <f t="shared" si="8"/>
        <v>-28.850241032059593</v>
      </c>
      <c r="F156" s="5" t="str">
        <f t="shared" si="11"/>
        <v>BULLISH</v>
      </c>
      <c r="G156" s="5" t="str">
        <f t="shared" si="10"/>
        <v>NEUTRAL</v>
      </c>
      <c r="H156" s="5" t="str">
        <f t="shared" si="9"/>
        <v>CONFIRMED BULLISH</v>
      </c>
    </row>
    <row r="157" spans="1:8" ht="13.5" x14ac:dyDescent="0.25">
      <c r="A157" s="3">
        <f>TITRES_STAT!B160</f>
        <v>42233</v>
      </c>
      <c r="B157" s="5">
        <f>TITRES_STAT!C160</f>
        <v>21.15</v>
      </c>
      <c r="C157" s="5">
        <f>TITRES_STAT!D160</f>
        <v>11.666</v>
      </c>
      <c r="D157" s="5">
        <f>TITRES_STAT!E160</f>
        <v>11.666000000000002</v>
      </c>
      <c r="E157" s="2">
        <f t="shared" si="8"/>
        <v>-17.184241032059589</v>
      </c>
      <c r="F157" s="5" t="str">
        <f t="shared" si="11"/>
        <v>BULLISH</v>
      </c>
      <c r="G157" s="5" t="str">
        <f t="shared" si="10"/>
        <v>NEUTRAL</v>
      </c>
      <c r="H157" s="5" t="str">
        <f t="shared" si="9"/>
        <v>CONFIRMED BULLISH</v>
      </c>
    </row>
    <row r="158" spans="1:8" ht="13.5" x14ac:dyDescent="0.25">
      <c r="A158" s="3">
        <f>TITRES_STAT!B161</f>
        <v>42234</v>
      </c>
      <c r="B158" s="5">
        <f>TITRES_STAT!C161</f>
        <v>21.15</v>
      </c>
      <c r="C158" s="5">
        <f>TITRES_STAT!D161</f>
        <v>11.666</v>
      </c>
      <c r="D158" s="5">
        <f>TITRES_STAT!E161</f>
        <v>11.648900898345156</v>
      </c>
      <c r="E158" s="2">
        <f t="shared" si="8"/>
        <v>-17.184241032059589</v>
      </c>
      <c r="F158" s="5" t="str">
        <f t="shared" si="11"/>
        <v>BULLISH</v>
      </c>
      <c r="G158" s="5" t="str">
        <f t="shared" si="10"/>
        <v>NEUTRAL</v>
      </c>
      <c r="H158" s="5" t="str">
        <f t="shared" si="9"/>
        <v>CONFIRMED BULLISH</v>
      </c>
    </row>
    <row r="159" spans="1:8" ht="13.5" x14ac:dyDescent="0.25">
      <c r="A159" s="3">
        <f>TITRES_STAT!B162</f>
        <v>42235</v>
      </c>
      <c r="B159" s="5">
        <f>TITRES_STAT!C162</f>
        <v>21.15</v>
      </c>
      <c r="C159" s="5">
        <f>TITRES_STAT!D162</f>
        <v>11.666</v>
      </c>
      <c r="D159" s="5">
        <f>TITRES_STAT!E162</f>
        <v>11.666000000000002</v>
      </c>
      <c r="E159" s="2">
        <f t="shared" si="8"/>
        <v>-17.184241032059589</v>
      </c>
      <c r="F159" s="5" t="str">
        <f t="shared" si="11"/>
        <v>BULLISH</v>
      </c>
      <c r="G159" s="5" t="str">
        <f t="shared" si="10"/>
        <v>WEAK</v>
      </c>
      <c r="H159" s="5" t="str">
        <f t="shared" si="9"/>
        <v>CONFIRMED BULLISH</v>
      </c>
    </row>
    <row r="160" spans="1:8" ht="13.5" x14ac:dyDescent="0.25">
      <c r="A160" s="3">
        <f>TITRES_STAT!B163</f>
        <v>42236</v>
      </c>
      <c r="B160" s="5">
        <f>TITRES_STAT!C163</f>
        <v>21.15</v>
      </c>
      <c r="C160" s="5">
        <f>TITRES_STAT!D163</f>
        <v>11.666</v>
      </c>
      <c r="D160" s="5">
        <f>TITRES_STAT!E163</f>
        <v>0</v>
      </c>
      <c r="E160" s="2">
        <f t="shared" si="8"/>
        <v>-17.184241032059589</v>
      </c>
      <c r="F160" s="5" t="str">
        <f t="shared" si="11"/>
        <v>BULLISH</v>
      </c>
      <c r="G160" s="5" t="str">
        <f t="shared" si="10"/>
        <v>WEAK</v>
      </c>
      <c r="H160" s="5" t="str">
        <f t="shared" si="9"/>
        <v>CONFIRMED BULLISH</v>
      </c>
    </row>
    <row r="161" spans="1:8" ht="13.5" x14ac:dyDescent="0.25">
      <c r="A161" s="3">
        <f>TITRES_STAT!B164</f>
        <v>42237</v>
      </c>
      <c r="B161" s="5">
        <f>TITRES_STAT!C164</f>
        <v>21.15</v>
      </c>
      <c r="C161" s="5">
        <f>TITRES_STAT!D164</f>
        <v>11.666</v>
      </c>
      <c r="D161" s="5">
        <f>TITRES_STAT!E164</f>
        <v>0</v>
      </c>
      <c r="E161" s="2">
        <f t="shared" si="8"/>
        <v>-17.184241032059589</v>
      </c>
      <c r="F161" s="5" t="str">
        <f t="shared" si="11"/>
        <v>BULLISH</v>
      </c>
      <c r="G161" s="5" t="str">
        <f t="shared" si="10"/>
        <v>WEAK</v>
      </c>
      <c r="H161" s="5" t="str">
        <f t="shared" si="9"/>
        <v>CONFIRMED BULLISH</v>
      </c>
    </row>
    <row r="162" spans="1:8" ht="13.5" x14ac:dyDescent="0.25">
      <c r="A162" s="3">
        <f>TITRES_STAT!B165</f>
        <v>42240</v>
      </c>
      <c r="B162" s="5">
        <f>TITRES_STAT!C165</f>
        <v>21</v>
      </c>
      <c r="C162" s="5">
        <f>TITRES_STAT!D165</f>
        <v>11.583</v>
      </c>
      <c r="D162" s="5">
        <f>TITRES_STAT!E165</f>
        <v>11.446210285714285</v>
      </c>
      <c r="E162" s="2">
        <f t="shared" si="8"/>
        <v>-28.630451317773876</v>
      </c>
      <c r="F162" s="5" t="str">
        <f t="shared" si="11"/>
        <v>BEARISH</v>
      </c>
      <c r="G162" s="5" t="str">
        <f t="shared" si="10"/>
        <v>STRONG</v>
      </c>
      <c r="H162" s="5" t="str">
        <f t="shared" si="9"/>
        <v>CONFIRMED BEARISH</v>
      </c>
    </row>
    <row r="163" spans="1:8" ht="13.5" x14ac:dyDescent="0.25">
      <c r="A163" s="3">
        <f>TITRES_STAT!B166</f>
        <v>42241</v>
      </c>
      <c r="B163" s="5">
        <f>TITRES_STAT!C166</f>
        <v>21</v>
      </c>
      <c r="C163" s="5">
        <f>TITRES_STAT!D166</f>
        <v>11.583</v>
      </c>
      <c r="D163" s="5">
        <f>TITRES_STAT!E166</f>
        <v>11.611681714285714</v>
      </c>
      <c r="E163" s="2">
        <f t="shared" si="8"/>
        <v>-28.630451317773876</v>
      </c>
      <c r="F163" s="5" t="str">
        <f t="shared" si="11"/>
        <v>BEARISH</v>
      </c>
      <c r="G163" s="5" t="str">
        <f t="shared" si="10"/>
        <v>STRONG</v>
      </c>
      <c r="H163" s="5" t="str">
        <f t="shared" si="9"/>
        <v>CONFIRMED BEARISH</v>
      </c>
    </row>
    <row r="164" spans="1:8" ht="13.5" x14ac:dyDescent="0.25">
      <c r="A164" s="3">
        <f>TITRES_STAT!B167</f>
        <v>42242</v>
      </c>
      <c r="B164" s="5">
        <f>TITRES_STAT!C167</f>
        <v>20.7</v>
      </c>
      <c r="C164" s="5">
        <f>TITRES_STAT!D167</f>
        <v>11.417999999999999</v>
      </c>
      <c r="D164" s="5">
        <f>TITRES_STAT!E167</f>
        <v>11.417999999999997</v>
      </c>
      <c r="E164" s="2">
        <f t="shared" si="8"/>
        <v>-40.048451317773875</v>
      </c>
      <c r="F164" s="5" t="str">
        <f t="shared" si="11"/>
        <v>BEARISH</v>
      </c>
      <c r="G164" s="5" t="str">
        <f t="shared" si="10"/>
        <v>STRONG</v>
      </c>
      <c r="H164" s="5" t="str">
        <f t="shared" si="9"/>
        <v>CONFIRMED BEARISH</v>
      </c>
    </row>
    <row r="165" spans="1:8" ht="13.5" x14ac:dyDescent="0.25">
      <c r="A165" s="3">
        <f>TITRES_STAT!B168</f>
        <v>42243</v>
      </c>
      <c r="B165" s="5">
        <f>TITRES_STAT!C168</f>
        <v>21</v>
      </c>
      <c r="C165" s="5">
        <f>TITRES_STAT!D168</f>
        <v>11.583</v>
      </c>
      <c r="D165" s="5">
        <f>TITRES_STAT!E168</f>
        <v>11.583</v>
      </c>
      <c r="E165" s="2">
        <f t="shared" si="8"/>
        <v>-28.465451317773876</v>
      </c>
      <c r="F165" s="5" t="str">
        <f t="shared" si="11"/>
        <v>BEARISH</v>
      </c>
      <c r="G165" s="5" t="str">
        <f t="shared" si="10"/>
        <v>STRONG</v>
      </c>
      <c r="H165" s="5" t="str">
        <f t="shared" si="9"/>
        <v>CONFIRMED BEARISH</v>
      </c>
    </row>
    <row r="166" spans="1:8" ht="13.5" x14ac:dyDescent="0.25">
      <c r="A166" s="3">
        <f>TITRES_STAT!B169</f>
        <v>42244</v>
      </c>
      <c r="B166" s="5">
        <f>TITRES_STAT!C169</f>
        <v>20.7</v>
      </c>
      <c r="C166" s="5">
        <f>TITRES_STAT!D169</f>
        <v>11.417999999999999</v>
      </c>
      <c r="D166" s="5">
        <f>TITRES_STAT!E169</f>
        <v>11.417999999999997</v>
      </c>
      <c r="E166" s="2">
        <f t="shared" si="8"/>
        <v>-39.883451317773876</v>
      </c>
      <c r="F166" s="5" t="str">
        <f t="shared" si="11"/>
        <v>BEARISH</v>
      </c>
      <c r="G166" s="5" t="str">
        <f t="shared" si="10"/>
        <v>STRONG</v>
      </c>
      <c r="H166" s="5" t="str">
        <f t="shared" si="9"/>
        <v>CONFIRMED BEARISH</v>
      </c>
    </row>
    <row r="167" spans="1:8" ht="13.5" x14ac:dyDescent="0.25">
      <c r="A167" s="3">
        <f>TITRES_STAT!B170</f>
        <v>42247</v>
      </c>
      <c r="B167" s="5">
        <f>TITRES_STAT!C170</f>
        <v>21</v>
      </c>
      <c r="C167" s="5">
        <f>TITRES_STAT!D170</f>
        <v>11.583</v>
      </c>
      <c r="D167" s="5">
        <f>TITRES_STAT!E170</f>
        <v>11.416977000000001</v>
      </c>
      <c r="E167" s="2">
        <f t="shared" si="8"/>
        <v>-28.466474317773873</v>
      </c>
      <c r="F167" s="5" t="str">
        <f t="shared" si="11"/>
        <v>BULLISH</v>
      </c>
      <c r="G167" s="5" t="str">
        <f t="shared" si="10"/>
        <v>NEUTRAL</v>
      </c>
      <c r="H167" s="5" t="str">
        <f t="shared" si="9"/>
        <v>NEUTRAL</v>
      </c>
    </row>
    <row r="168" spans="1:8" ht="13.5" x14ac:dyDescent="0.25">
      <c r="A168" s="3">
        <f>TITRES_STAT!B171</f>
        <v>42248</v>
      </c>
      <c r="B168" s="5">
        <f>TITRES_STAT!C171</f>
        <v>20.95</v>
      </c>
      <c r="C168" s="5">
        <f>TITRES_STAT!D171</f>
        <v>11.555999999999999</v>
      </c>
      <c r="D168" s="5">
        <f>TITRES_STAT!E171</f>
        <v>11.504149689737472</v>
      </c>
      <c r="E168" s="2">
        <f t="shared" si="8"/>
        <v>-39.970624007511347</v>
      </c>
      <c r="F168" s="5" t="str">
        <f t="shared" si="11"/>
        <v>BEARISH</v>
      </c>
      <c r="G168" s="5" t="str">
        <f t="shared" si="10"/>
        <v>STRONG</v>
      </c>
      <c r="H168" s="5" t="str">
        <f t="shared" si="9"/>
        <v>CONFIRMED BEARISH</v>
      </c>
    </row>
    <row r="169" spans="1:8" ht="13.5" x14ac:dyDescent="0.25">
      <c r="A169" s="3">
        <f>TITRES_STAT!B172</f>
        <v>42249</v>
      </c>
      <c r="B169" s="5">
        <f>TITRES_STAT!C172</f>
        <v>20.95</v>
      </c>
      <c r="C169" s="5">
        <f>TITRES_STAT!D172</f>
        <v>11.555999999999999</v>
      </c>
      <c r="D169" s="5">
        <f>TITRES_STAT!E172</f>
        <v>0</v>
      </c>
      <c r="E169" s="2">
        <f t="shared" si="8"/>
        <v>-39.970624007511347</v>
      </c>
      <c r="F169" s="5" t="str">
        <f t="shared" si="11"/>
        <v>BULLISH</v>
      </c>
      <c r="G169" s="5" t="str">
        <f t="shared" si="10"/>
        <v>NEUTRAL</v>
      </c>
      <c r="H169" s="5" t="str">
        <f t="shared" si="9"/>
        <v>CONFIRMED BULLISH</v>
      </c>
    </row>
    <row r="170" spans="1:8" ht="13.5" x14ac:dyDescent="0.25">
      <c r="A170" s="3">
        <f>TITRES_STAT!B173</f>
        <v>42250</v>
      </c>
      <c r="B170" s="5">
        <f>TITRES_STAT!C173</f>
        <v>20.95</v>
      </c>
      <c r="C170" s="5">
        <f>TITRES_STAT!D173</f>
        <v>11.555999999999999</v>
      </c>
      <c r="D170" s="5">
        <f>TITRES_STAT!E173</f>
        <v>0</v>
      </c>
      <c r="E170" s="2">
        <f t="shared" si="8"/>
        <v>-39.970624007511347</v>
      </c>
      <c r="F170" s="5" t="str">
        <f t="shared" si="11"/>
        <v>BEARISH</v>
      </c>
      <c r="G170" s="5" t="str">
        <f t="shared" si="10"/>
        <v>STRONG</v>
      </c>
      <c r="H170" s="5" t="str">
        <f t="shared" si="9"/>
        <v>CONFIRMED BEARISH</v>
      </c>
    </row>
    <row r="171" spans="1:8" ht="13.5" x14ac:dyDescent="0.25">
      <c r="A171" s="3">
        <f>TITRES_STAT!B174</f>
        <v>42251</v>
      </c>
      <c r="B171" s="5">
        <f>TITRES_STAT!C174</f>
        <v>20.399999999999999</v>
      </c>
      <c r="C171" s="5">
        <f>TITRES_STAT!D174</f>
        <v>11.252000000000001</v>
      </c>
      <c r="D171" s="5">
        <f>TITRES_STAT!E174</f>
        <v>11.252000000000001</v>
      </c>
      <c r="E171" s="2">
        <f t="shared" si="8"/>
        <v>-51.222624007511349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42254</v>
      </c>
      <c r="B172" s="5">
        <f>TITRES_STAT!C175</f>
        <v>20.399999999999999</v>
      </c>
      <c r="C172" s="5">
        <f>TITRES_STAT!D175</f>
        <v>11.252000000000001</v>
      </c>
      <c r="D172" s="5">
        <f>TITRES_STAT!E175</f>
        <v>11.252000000000001</v>
      </c>
      <c r="E172" s="2">
        <f t="shared" si="8"/>
        <v>-51.222624007511349</v>
      </c>
      <c r="F172" s="5" t="str">
        <f t="shared" si="11"/>
        <v>BEARISH</v>
      </c>
      <c r="G172" s="5" t="str">
        <f t="shared" si="10"/>
        <v>STRONG</v>
      </c>
      <c r="H172" s="5" t="str">
        <f t="shared" si="9"/>
        <v>CONFIRMED BEARISH</v>
      </c>
    </row>
    <row r="173" spans="1:8" ht="13.5" x14ac:dyDescent="0.25">
      <c r="A173" s="3">
        <f>TITRES_STAT!B176</f>
        <v>42255</v>
      </c>
      <c r="B173" s="5">
        <f>TITRES_STAT!C176</f>
        <v>20</v>
      </c>
      <c r="C173" s="5">
        <f>TITRES_STAT!D176</f>
        <v>11.032</v>
      </c>
      <c r="D173" s="5">
        <f>TITRES_STAT!E176</f>
        <v>11.032</v>
      </c>
      <c r="E173" s="2">
        <f t="shared" si="8"/>
        <v>-62.254624007511353</v>
      </c>
      <c r="F173" s="5" t="str">
        <f t="shared" si="11"/>
        <v>BEARISH</v>
      </c>
      <c r="G173" s="5" t="str">
        <f t="shared" si="10"/>
        <v>STRONG</v>
      </c>
      <c r="H173" s="5" t="str">
        <f t="shared" si="9"/>
        <v>CONFIRMED BEARISH</v>
      </c>
    </row>
    <row r="174" spans="1:8" ht="13.5" x14ac:dyDescent="0.25">
      <c r="A174" s="3">
        <f>TITRES_STAT!B177</f>
        <v>42256</v>
      </c>
      <c r="B174" s="5">
        <f>TITRES_STAT!C177</f>
        <v>20</v>
      </c>
      <c r="C174" s="5">
        <f>TITRES_STAT!D177</f>
        <v>11.032</v>
      </c>
      <c r="D174" s="5">
        <f>TITRES_STAT!E177</f>
        <v>11.0270356</v>
      </c>
      <c r="E174" s="2">
        <f t="shared" si="8"/>
        <v>-62.254624007511353</v>
      </c>
      <c r="F174" s="5" t="str">
        <f t="shared" si="11"/>
        <v>BEARISH</v>
      </c>
      <c r="G174" s="5" t="str">
        <f t="shared" si="10"/>
        <v>STRONG</v>
      </c>
      <c r="H174" s="5" t="str">
        <f t="shared" si="9"/>
        <v>CONFIRMED BEARISH</v>
      </c>
    </row>
    <row r="175" spans="1:8" ht="13.5" x14ac:dyDescent="0.25">
      <c r="A175" s="3">
        <f>TITRES_STAT!B178</f>
        <v>42257</v>
      </c>
      <c r="B175" s="5">
        <f>TITRES_STAT!C178</f>
        <v>19.98</v>
      </c>
      <c r="C175" s="5">
        <f>TITRES_STAT!D178</f>
        <v>11.021000000000001</v>
      </c>
      <c r="D175" s="5">
        <f>TITRES_STAT!E178</f>
        <v>10.954807807807809</v>
      </c>
      <c r="E175" s="2">
        <f t="shared" si="8"/>
        <v>-73.209431815319164</v>
      </c>
      <c r="F175" s="5" t="str">
        <f t="shared" si="11"/>
        <v>BEARISH</v>
      </c>
      <c r="G175" s="5" t="str">
        <f t="shared" si="10"/>
        <v>STRONG</v>
      </c>
      <c r="H175" s="5" t="str">
        <f t="shared" si="9"/>
        <v>CONFIRMED BEARISH</v>
      </c>
    </row>
    <row r="176" spans="1:8" ht="13.5" x14ac:dyDescent="0.25">
      <c r="A176" s="3">
        <f>TITRES_STAT!B179</f>
        <v>42258</v>
      </c>
      <c r="B176" s="5">
        <f>TITRES_STAT!C179</f>
        <v>19.98</v>
      </c>
      <c r="C176" s="5">
        <f>TITRES_STAT!D179</f>
        <v>11.021000000000001</v>
      </c>
      <c r="D176" s="5">
        <f>TITRES_STAT!E179</f>
        <v>11.025412812812814</v>
      </c>
      <c r="E176" s="2">
        <f t="shared" si="8"/>
        <v>-73.209431815319164</v>
      </c>
      <c r="F176" s="5" t="str">
        <f t="shared" si="11"/>
        <v>BEARISH</v>
      </c>
      <c r="G176" s="5" t="str">
        <f t="shared" si="10"/>
        <v>STRONG</v>
      </c>
      <c r="H176" s="5" t="str">
        <f t="shared" si="9"/>
        <v>CONFIRMED BEARISH</v>
      </c>
    </row>
    <row r="177" spans="1:8" ht="13.5" x14ac:dyDescent="0.25">
      <c r="A177" s="3">
        <f>TITRES_STAT!B180</f>
        <v>42261</v>
      </c>
      <c r="B177" s="5">
        <f>TITRES_STAT!C180</f>
        <v>19.39</v>
      </c>
      <c r="C177" s="5">
        <f>TITRES_STAT!D180</f>
        <v>10.695</v>
      </c>
      <c r="D177" s="5">
        <f>TITRES_STAT!E180</f>
        <v>10.712098762248582</v>
      </c>
      <c r="E177" s="2">
        <f t="shared" si="8"/>
        <v>-83.921530577567751</v>
      </c>
      <c r="F177" s="5" t="str">
        <f t="shared" si="11"/>
        <v>BEARISH</v>
      </c>
      <c r="G177" s="5" t="str">
        <f t="shared" si="10"/>
        <v>STRONG</v>
      </c>
      <c r="H177" s="5" t="str">
        <f t="shared" si="9"/>
        <v>CONFIRMED BEARISH</v>
      </c>
    </row>
    <row r="178" spans="1:8" ht="13.5" x14ac:dyDescent="0.25">
      <c r="A178" s="3">
        <f>TITRES_STAT!B181</f>
        <v>42262</v>
      </c>
      <c r="B178" s="5">
        <f>TITRES_STAT!C181</f>
        <v>20.260000000000002</v>
      </c>
      <c r="C178" s="5">
        <f>TITRES_STAT!D181</f>
        <v>11.175000000000001</v>
      </c>
      <c r="D178" s="5">
        <f>TITRES_STAT!E181</f>
        <v>11.024970384995063</v>
      </c>
      <c r="E178" s="2">
        <f t="shared" si="8"/>
        <v>-72.896560192572693</v>
      </c>
      <c r="F178" s="5" t="str">
        <f t="shared" si="11"/>
        <v>BEARISH</v>
      </c>
      <c r="G178" s="5" t="str">
        <f t="shared" si="10"/>
        <v>STRONG</v>
      </c>
      <c r="H178" s="5" t="str">
        <f t="shared" si="9"/>
        <v>BEARISH DIVERGENCE</v>
      </c>
    </row>
    <row r="179" spans="1:8" ht="13.5" x14ac:dyDescent="0.25">
      <c r="A179" s="3">
        <f>TITRES_STAT!B182</f>
        <v>42263</v>
      </c>
      <c r="B179" s="5">
        <f>TITRES_STAT!C182</f>
        <v>20</v>
      </c>
      <c r="C179" s="5">
        <f>TITRES_STAT!D182</f>
        <v>11.032</v>
      </c>
      <c r="D179" s="5">
        <f>TITRES_STAT!E182</f>
        <v>11.098192000000001</v>
      </c>
      <c r="E179" s="2">
        <f t="shared" si="8"/>
        <v>-83.99475219257269</v>
      </c>
      <c r="F179" s="5" t="str">
        <f t="shared" si="11"/>
        <v>BEARISH</v>
      </c>
      <c r="G179" s="5" t="str">
        <f t="shared" si="10"/>
        <v>STRONG</v>
      </c>
      <c r="H179" s="5" t="str">
        <f t="shared" si="9"/>
        <v>NEUTRAL</v>
      </c>
    </row>
    <row r="180" spans="1:8" ht="13.5" x14ac:dyDescent="0.25">
      <c r="A180" s="3">
        <f>TITRES_STAT!B183</f>
        <v>42264</v>
      </c>
      <c r="B180" s="5">
        <f>TITRES_STAT!C183</f>
        <v>20.100000000000001</v>
      </c>
      <c r="C180" s="5">
        <f>TITRES_STAT!D183</f>
        <v>11.087</v>
      </c>
      <c r="D180" s="5">
        <f>TITRES_STAT!E183</f>
        <v>11.047836965174129</v>
      </c>
      <c r="E180" s="2">
        <f t="shared" si="8"/>
        <v>-72.946915227398563</v>
      </c>
      <c r="F180" s="5" t="str">
        <f t="shared" si="11"/>
        <v>BULLISH</v>
      </c>
      <c r="G180" s="5" t="str">
        <f t="shared" si="10"/>
        <v>NEUTRAL</v>
      </c>
      <c r="H180" s="5" t="str">
        <f t="shared" si="9"/>
        <v>CONFIRMED BULLISH</v>
      </c>
    </row>
    <row r="181" spans="1:8" ht="13.5" x14ac:dyDescent="0.25">
      <c r="A181" s="3">
        <f>TITRES_STAT!B184</f>
        <v>42265</v>
      </c>
      <c r="B181" s="5">
        <f>TITRES_STAT!C184</f>
        <v>20</v>
      </c>
      <c r="C181" s="5">
        <f>TITRES_STAT!D184</f>
        <v>11.032</v>
      </c>
      <c r="D181" s="5">
        <f>TITRES_STAT!E184</f>
        <v>11.030345199999999</v>
      </c>
      <c r="E181" s="2">
        <f t="shared" si="8"/>
        <v>-83.977260427398562</v>
      </c>
      <c r="F181" s="5" t="str">
        <f t="shared" si="11"/>
        <v>BEARISH</v>
      </c>
      <c r="G181" s="5" t="str">
        <f t="shared" si="10"/>
        <v>STRONG</v>
      </c>
      <c r="H181" s="5" t="str">
        <f t="shared" si="9"/>
        <v>BEARISH DIVERGENCE</v>
      </c>
    </row>
    <row r="182" spans="1:8" ht="13.5" x14ac:dyDescent="0.25">
      <c r="A182" s="3">
        <f>TITRES_STAT!B185</f>
        <v>42268</v>
      </c>
      <c r="B182" s="5">
        <f>TITRES_STAT!C185</f>
        <v>20</v>
      </c>
      <c r="C182" s="5">
        <f>TITRES_STAT!D185</f>
        <v>11.032</v>
      </c>
      <c r="D182" s="5">
        <f>TITRES_STAT!E185</f>
        <v>11.032</v>
      </c>
      <c r="E182" s="2">
        <f t="shared" si="8"/>
        <v>-83.977260427398562</v>
      </c>
      <c r="F182" s="5" t="str">
        <f t="shared" si="11"/>
        <v>BEARISH</v>
      </c>
      <c r="G182" s="5" t="str">
        <f t="shared" si="10"/>
        <v>NEUTRAL</v>
      </c>
      <c r="H182" s="5" t="str">
        <f t="shared" si="9"/>
        <v>BEARISH DIVERGENCE</v>
      </c>
    </row>
    <row r="183" spans="1:8" ht="13.5" x14ac:dyDescent="0.25">
      <c r="A183" s="3">
        <f>TITRES_STAT!B186</f>
        <v>42269</v>
      </c>
      <c r="B183" s="5">
        <f>TITRES_STAT!C186</f>
        <v>20.100000000000001</v>
      </c>
      <c r="C183" s="5">
        <f>TITRES_STAT!D186</f>
        <v>11.087</v>
      </c>
      <c r="D183" s="5">
        <f>TITRES_STAT!E186</f>
        <v>11.048388557213931</v>
      </c>
      <c r="E183" s="2">
        <f t="shared" si="8"/>
        <v>-72.928871870184636</v>
      </c>
      <c r="F183" s="5" t="str">
        <f t="shared" si="11"/>
        <v>BEARISH</v>
      </c>
      <c r="G183" s="5" t="str">
        <f t="shared" si="10"/>
        <v>NEUTRAL</v>
      </c>
      <c r="H183" s="5" t="str">
        <f t="shared" si="9"/>
        <v>CONFIRMED BEARISH</v>
      </c>
    </row>
    <row r="184" spans="1:8" ht="13.5" x14ac:dyDescent="0.25">
      <c r="A184" s="3">
        <f>TITRES_STAT!B187</f>
        <v>42270</v>
      </c>
      <c r="B184" s="5">
        <f>TITRES_STAT!C187</f>
        <v>20.100000000000001</v>
      </c>
      <c r="C184" s="5">
        <f>TITRES_STAT!D187</f>
        <v>11.087</v>
      </c>
      <c r="D184" s="5">
        <f>TITRES_STAT!E187</f>
        <v>0</v>
      </c>
      <c r="E184" s="2">
        <f t="shared" si="8"/>
        <v>-72.928871870184636</v>
      </c>
      <c r="F184" s="5" t="str">
        <f t="shared" si="11"/>
        <v>BULLISH</v>
      </c>
      <c r="G184" s="5" t="str">
        <f t="shared" si="10"/>
        <v>WEAK</v>
      </c>
      <c r="H184" s="5" t="str">
        <f t="shared" si="9"/>
        <v>CONFIRMED BULLISH</v>
      </c>
    </row>
    <row r="185" spans="1:8" ht="13.5" x14ac:dyDescent="0.25">
      <c r="A185" s="3">
        <f>TITRES_STAT!B188</f>
        <v>42275</v>
      </c>
      <c r="B185" s="5">
        <f>TITRES_STAT!C188</f>
        <v>20.3</v>
      </c>
      <c r="C185" s="5">
        <f>TITRES_STAT!D188</f>
        <v>11.196999999999999</v>
      </c>
      <c r="D185" s="5">
        <f>TITRES_STAT!E188</f>
        <v>11.188174778325122</v>
      </c>
      <c r="E185" s="2">
        <f t="shared" si="8"/>
        <v>-61.740697091859516</v>
      </c>
      <c r="F185" s="5" t="str">
        <f t="shared" si="11"/>
        <v>BULLISH</v>
      </c>
      <c r="G185" s="5" t="str">
        <f t="shared" si="10"/>
        <v>WEAK</v>
      </c>
      <c r="H185" s="5" t="str">
        <f t="shared" si="9"/>
        <v>CONFIRMED BULLISH</v>
      </c>
    </row>
    <row r="186" spans="1:8" ht="13.5" x14ac:dyDescent="0.25">
      <c r="A186" s="3">
        <f>TITRES_STAT!B189</f>
        <v>42276</v>
      </c>
      <c r="B186" s="5">
        <f>TITRES_STAT!C189</f>
        <v>20.2</v>
      </c>
      <c r="C186" s="5">
        <f>TITRES_STAT!D189</f>
        <v>11.141999999999999</v>
      </c>
      <c r="D186" s="5">
        <f>TITRES_STAT!E189</f>
        <v>10.958322475247526</v>
      </c>
      <c r="E186" s="2">
        <f t="shared" si="8"/>
        <v>-72.699019567107044</v>
      </c>
      <c r="F186" s="5" t="str">
        <f t="shared" si="11"/>
        <v>BULLISH</v>
      </c>
      <c r="G186" s="5" t="str">
        <f t="shared" si="10"/>
        <v>WEAK</v>
      </c>
      <c r="H186" s="5" t="str">
        <f t="shared" si="9"/>
        <v>CONFIRMED BULLISH</v>
      </c>
    </row>
    <row r="187" spans="1:8" ht="13.5" x14ac:dyDescent="0.25">
      <c r="A187" s="3">
        <f>TITRES_STAT!B190</f>
        <v>42277</v>
      </c>
      <c r="B187" s="5">
        <f>TITRES_STAT!C190</f>
        <v>20.2</v>
      </c>
      <c r="C187" s="5">
        <f>TITRES_STAT!D190</f>
        <v>11.141999999999999</v>
      </c>
      <c r="D187" s="5">
        <f>TITRES_STAT!E190</f>
        <v>0</v>
      </c>
      <c r="E187" s="2">
        <f t="shared" si="8"/>
        <v>-72.699019567107044</v>
      </c>
      <c r="F187" s="5" t="str">
        <f t="shared" si="11"/>
        <v>BULLISH</v>
      </c>
      <c r="G187" s="5" t="str">
        <f t="shared" si="10"/>
        <v>WEAK</v>
      </c>
      <c r="H187" s="5" t="str">
        <f t="shared" si="9"/>
        <v>CONFIRMED BULLISH</v>
      </c>
    </row>
    <row r="188" spans="1:8" ht="13.5" x14ac:dyDescent="0.25">
      <c r="A188" s="3">
        <f>TITRES_STAT!B191</f>
        <v>42278</v>
      </c>
      <c r="B188" s="5">
        <f>TITRES_STAT!C191</f>
        <v>20.2</v>
      </c>
      <c r="C188" s="5">
        <f>TITRES_STAT!D191</f>
        <v>11.141999999999999</v>
      </c>
      <c r="D188" s="5">
        <f>TITRES_STAT!E191</f>
        <v>0</v>
      </c>
      <c r="E188" s="2">
        <f t="shared" si="8"/>
        <v>-72.699019567107044</v>
      </c>
      <c r="F188" s="5" t="str">
        <f t="shared" si="11"/>
        <v>BULLISH</v>
      </c>
      <c r="G188" s="5" t="str">
        <f t="shared" si="10"/>
        <v>NEUTRAL</v>
      </c>
      <c r="H188" s="5" t="str">
        <f t="shared" si="9"/>
        <v>CONFIRMED BULLISH</v>
      </c>
    </row>
    <row r="189" spans="1:8" ht="13.5" x14ac:dyDescent="0.25">
      <c r="A189" s="3">
        <f>TITRES_STAT!B192</f>
        <v>42279</v>
      </c>
      <c r="B189" s="5">
        <f>TITRES_STAT!C192</f>
        <v>19.899999999999999</v>
      </c>
      <c r="C189" s="5">
        <f>TITRES_STAT!D192</f>
        <v>10.976000000000001</v>
      </c>
      <c r="D189" s="5">
        <f>TITRES_STAT!E192</f>
        <v>10.976000000000001</v>
      </c>
      <c r="E189" s="2">
        <f t="shared" si="8"/>
        <v>-83.675019567107043</v>
      </c>
      <c r="F189" s="5" t="str">
        <f t="shared" si="11"/>
        <v>BEARISH</v>
      </c>
      <c r="G189" s="5" t="str">
        <f t="shared" si="10"/>
        <v>STRONG</v>
      </c>
      <c r="H189" s="5" t="str">
        <f t="shared" si="9"/>
        <v>CONFIRMED BEARISH</v>
      </c>
    </row>
    <row r="190" spans="1:8" ht="13.5" x14ac:dyDescent="0.25">
      <c r="A190" s="3">
        <f>TITRES_STAT!B193</f>
        <v>42282</v>
      </c>
      <c r="B190" s="5">
        <f>TITRES_STAT!C193</f>
        <v>19.649999999999999</v>
      </c>
      <c r="C190" s="5">
        <f>TITRES_STAT!D193</f>
        <v>10.839</v>
      </c>
      <c r="D190" s="5">
        <f>TITRES_STAT!E193</f>
        <v>10.835138778625955</v>
      </c>
      <c r="E190" s="2">
        <f t="shared" si="8"/>
        <v>-94.510158345733004</v>
      </c>
      <c r="F190" s="5" t="str">
        <f t="shared" si="11"/>
        <v>BEARISH</v>
      </c>
      <c r="G190" s="5" t="str">
        <f t="shared" si="10"/>
        <v>STRONG</v>
      </c>
      <c r="H190" s="5" t="str">
        <f t="shared" si="9"/>
        <v>CONFIRMED BEARISH</v>
      </c>
    </row>
    <row r="191" spans="1:8" ht="13.5" x14ac:dyDescent="0.25">
      <c r="A191" s="3">
        <f>TITRES_STAT!B194</f>
        <v>42283</v>
      </c>
      <c r="B191" s="5">
        <f>TITRES_STAT!C194</f>
        <v>19.07</v>
      </c>
      <c r="C191" s="5">
        <f>TITRES_STAT!D194</f>
        <v>10.519</v>
      </c>
      <c r="D191" s="5">
        <f>TITRES_STAT!E194</f>
        <v>10.536651179863661</v>
      </c>
      <c r="E191" s="2">
        <f t="shared" si="8"/>
        <v>-105.04680952559667</v>
      </c>
      <c r="F191" s="5" t="str">
        <f t="shared" si="11"/>
        <v>BEARISH</v>
      </c>
      <c r="G191" s="5" t="str">
        <f t="shared" si="10"/>
        <v>STRONG</v>
      </c>
      <c r="H191" s="5" t="str">
        <f t="shared" si="9"/>
        <v>CONFIRMED BEARISH</v>
      </c>
    </row>
    <row r="192" spans="1:8" ht="13.5" x14ac:dyDescent="0.25">
      <c r="A192" s="3">
        <f>TITRES_STAT!B195</f>
        <v>42284</v>
      </c>
      <c r="B192" s="5">
        <f>TITRES_STAT!C195</f>
        <v>19.5</v>
      </c>
      <c r="C192" s="5">
        <f>TITRES_STAT!D195</f>
        <v>10.756</v>
      </c>
      <c r="D192" s="5">
        <f>TITRES_STAT!E195</f>
        <v>10.755999999999998</v>
      </c>
      <c r="E192" s="2">
        <f t="shared" si="8"/>
        <v>-94.290809525596671</v>
      </c>
      <c r="F192" s="5" t="str">
        <f t="shared" si="11"/>
        <v>BEARISH</v>
      </c>
      <c r="G192" s="5" t="str">
        <f t="shared" si="10"/>
        <v>STRONG</v>
      </c>
      <c r="H192" s="5" t="str">
        <f t="shared" si="9"/>
        <v>CONFIRMED BEARISH</v>
      </c>
    </row>
    <row r="193" spans="1:8" ht="13.5" x14ac:dyDescent="0.25">
      <c r="A193" s="3">
        <f>TITRES_STAT!B196</f>
        <v>42285</v>
      </c>
      <c r="B193" s="5">
        <f>TITRES_STAT!C196</f>
        <v>19.47</v>
      </c>
      <c r="C193" s="5">
        <f>TITRES_STAT!D196</f>
        <v>10.739000000000001</v>
      </c>
      <c r="D193" s="5">
        <f>TITRES_STAT!E196</f>
        <v>10.739000000000001</v>
      </c>
      <c r="E193" s="2">
        <f t="shared" si="8"/>
        <v>-105.02980952559668</v>
      </c>
      <c r="F193" s="5" t="str">
        <f t="shared" si="11"/>
        <v>BEARISH</v>
      </c>
      <c r="G193" s="5" t="str">
        <f t="shared" si="10"/>
        <v>STRONG</v>
      </c>
      <c r="H193" s="5" t="str">
        <f t="shared" si="9"/>
        <v>CONFIRMED BEARISH</v>
      </c>
    </row>
    <row r="194" spans="1:8" ht="13.5" x14ac:dyDescent="0.25">
      <c r="A194" s="3">
        <f>TITRES_STAT!B197</f>
        <v>42286</v>
      </c>
      <c r="B194" s="5">
        <f>TITRES_STAT!C197</f>
        <v>19.47</v>
      </c>
      <c r="C194" s="5">
        <f>TITRES_STAT!D197</f>
        <v>10.739000000000001</v>
      </c>
      <c r="D194" s="5">
        <f>TITRES_STAT!E197</f>
        <v>10.739000000000001</v>
      </c>
      <c r="E194" s="2">
        <f t="shared" si="8"/>
        <v>-105.02980952559668</v>
      </c>
      <c r="F194" s="5" t="str">
        <f t="shared" si="11"/>
        <v>BEARISH</v>
      </c>
      <c r="G194" s="5" t="str">
        <f t="shared" si="10"/>
        <v>STRONG</v>
      </c>
      <c r="H194" s="5" t="str">
        <f t="shared" si="9"/>
        <v>CONFIRMED BEARISH</v>
      </c>
    </row>
    <row r="195" spans="1:8" ht="13.5" x14ac:dyDescent="0.25">
      <c r="A195" s="3">
        <f>TITRES_STAT!B198</f>
        <v>42289</v>
      </c>
      <c r="B195" s="5">
        <f>TITRES_STAT!C198</f>
        <v>19.97</v>
      </c>
      <c r="C195" s="5">
        <f>TITRES_STAT!D198</f>
        <v>11.015000000000001</v>
      </c>
      <c r="D195" s="5">
        <f>TITRES_STAT!E198</f>
        <v>10.759619679519281</v>
      </c>
      <c r="E195" s="2">
        <f t="shared" si="8"/>
        <v>-94.2701898460774</v>
      </c>
      <c r="F195" s="5" t="str">
        <f t="shared" si="11"/>
        <v>BULLISH</v>
      </c>
      <c r="G195" s="5" t="str">
        <f t="shared" si="10"/>
        <v>NEUTRAL</v>
      </c>
      <c r="H195" s="5" t="str">
        <f t="shared" si="9"/>
        <v>CONFIRMED BULLISH</v>
      </c>
    </row>
    <row r="196" spans="1:8" ht="13.5" x14ac:dyDescent="0.25">
      <c r="A196" s="3">
        <f>TITRES_STAT!B199</f>
        <v>42290</v>
      </c>
      <c r="B196" s="5">
        <f>TITRES_STAT!C199</f>
        <v>20</v>
      </c>
      <c r="C196" s="5">
        <f>TITRES_STAT!D199</f>
        <v>11.032</v>
      </c>
      <c r="D196" s="5">
        <f>TITRES_STAT!E199</f>
        <v>11.031448399999999</v>
      </c>
      <c r="E196" s="2">
        <f t="shared" ref="E196:E259" si="12">IF(B196&gt;B195, E195+D196, IF(B196&lt;B195, E195-D196, E195))</f>
        <v>-83.238741446077398</v>
      </c>
      <c r="F196" s="5" t="str">
        <f t="shared" si="11"/>
        <v>BULLISH</v>
      </c>
      <c r="G196" s="5" t="str">
        <f t="shared" si="10"/>
        <v>WEAK</v>
      </c>
      <c r="H196" s="5" t="str">
        <f t="shared" si="9"/>
        <v>CONFIRMED BULLISH</v>
      </c>
    </row>
    <row r="197" spans="1:8" ht="13.5" x14ac:dyDescent="0.25">
      <c r="A197" s="3">
        <f>TITRES_STAT!B200</f>
        <v>42293</v>
      </c>
      <c r="B197" s="5">
        <f>TITRES_STAT!C200</f>
        <v>20</v>
      </c>
      <c r="C197" s="5">
        <f>TITRES_STAT!D200</f>
        <v>11.032</v>
      </c>
      <c r="D197" s="5">
        <f>TITRES_STAT!E200</f>
        <v>0</v>
      </c>
      <c r="E197" s="2">
        <f t="shared" si="12"/>
        <v>-83.238741446077398</v>
      </c>
      <c r="F197" s="5" t="str">
        <f t="shared" si="11"/>
        <v>BULLISH</v>
      </c>
      <c r="G197" s="5" t="str">
        <f t="shared" si="10"/>
        <v>WEAK</v>
      </c>
      <c r="H197" s="5" t="str">
        <f t="shared" si="9"/>
        <v>CONFIRMED BULLISH</v>
      </c>
    </row>
    <row r="198" spans="1:8" ht="13.5" x14ac:dyDescent="0.25">
      <c r="A198" s="3">
        <f>TITRES_STAT!B201</f>
        <v>42296</v>
      </c>
      <c r="B198" s="5">
        <f>TITRES_STAT!C201</f>
        <v>20</v>
      </c>
      <c r="C198" s="5">
        <f>TITRES_STAT!D201</f>
        <v>11.032</v>
      </c>
      <c r="D198" s="5">
        <f>TITRES_STAT!E201</f>
        <v>10.726413600000001</v>
      </c>
      <c r="E198" s="2">
        <f t="shared" si="12"/>
        <v>-83.238741446077398</v>
      </c>
      <c r="F198" s="5" t="str">
        <f t="shared" si="11"/>
        <v>BULLISH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5">
        <f>TITRES_STAT!C202</f>
        <v>19.399999999999999</v>
      </c>
      <c r="C199" s="5">
        <f>TITRES_STAT!D202</f>
        <v>10.701000000000001</v>
      </c>
      <c r="D199" s="5">
        <f>TITRES_STAT!E202</f>
        <v>10.701000000000001</v>
      </c>
      <c r="E199" s="2">
        <f t="shared" si="12"/>
        <v>-93.939741446077392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BULLISH DIVERGENCE</v>
      </c>
    </row>
    <row r="200" spans="1:8" ht="13.5" x14ac:dyDescent="0.25">
      <c r="A200" s="3">
        <f>TITRES_STAT!B203</f>
        <v>42298</v>
      </c>
      <c r="B200" s="5">
        <f>TITRES_STAT!C203</f>
        <v>19</v>
      </c>
      <c r="C200" s="5">
        <f>TITRES_STAT!D203</f>
        <v>10.48</v>
      </c>
      <c r="D200" s="5">
        <f>TITRES_STAT!E203</f>
        <v>10.484412631578946</v>
      </c>
      <c r="E200" s="2">
        <f t="shared" si="12"/>
        <v>-104.42415407765634</v>
      </c>
      <c r="F200" s="5" t="str">
        <f t="shared" ref="F200:F263" si="15">IF(E200&gt;E195,"BULLISH",IF(E200&lt;E195,"BEARISH","NEUTRAL"))</f>
        <v>BEARISH</v>
      </c>
      <c r="G200" s="5" t="str">
        <f t="shared" si="14"/>
        <v>STRONG</v>
      </c>
      <c r="H200" s="5" t="str">
        <f t="shared" si="13"/>
        <v>CONFIRMED BEARISH</v>
      </c>
    </row>
    <row r="201" spans="1:8" ht="13.5" x14ac:dyDescent="0.25">
      <c r="A201" s="3">
        <f>TITRES_STAT!B204</f>
        <v>42299</v>
      </c>
      <c r="B201" s="5">
        <f>TITRES_STAT!C204</f>
        <v>19.39</v>
      </c>
      <c r="C201" s="5">
        <f>TITRES_STAT!D204</f>
        <v>10.695</v>
      </c>
      <c r="D201" s="5">
        <f>TITRES_STAT!E204</f>
        <v>10.482644404332129</v>
      </c>
      <c r="E201" s="2">
        <f t="shared" si="12"/>
        <v>-93.941509673324205</v>
      </c>
      <c r="F201" s="5" t="str">
        <f t="shared" si="15"/>
        <v>BEARISH</v>
      </c>
      <c r="G201" s="5" t="str">
        <f t="shared" si="14"/>
        <v>STRONG</v>
      </c>
      <c r="H201" s="5" t="str">
        <f t="shared" si="13"/>
        <v>CONFIRMED BEARISH</v>
      </c>
    </row>
    <row r="202" spans="1:8" ht="13.5" x14ac:dyDescent="0.25">
      <c r="A202" s="3">
        <f>TITRES_STAT!B205</f>
        <v>42300</v>
      </c>
      <c r="B202" s="5">
        <f>TITRES_STAT!C205</f>
        <v>19.39</v>
      </c>
      <c r="C202" s="5">
        <f>TITRES_STAT!D205</f>
        <v>10.695</v>
      </c>
      <c r="D202" s="5">
        <f>TITRES_STAT!E205</f>
        <v>10.493124290871584</v>
      </c>
      <c r="E202" s="2">
        <f t="shared" si="12"/>
        <v>-93.941509673324205</v>
      </c>
      <c r="F202" s="5" t="str">
        <f t="shared" si="15"/>
        <v>BEARISH</v>
      </c>
      <c r="G202" s="5" t="str">
        <f t="shared" si="14"/>
        <v>STRONG</v>
      </c>
      <c r="H202" s="5" t="str">
        <f t="shared" si="13"/>
        <v>CONFIRMED BEARISH</v>
      </c>
    </row>
    <row r="203" spans="1:8" ht="13.5" x14ac:dyDescent="0.25">
      <c r="A203" s="3">
        <f>TITRES_STAT!B206</f>
        <v>42303</v>
      </c>
      <c r="B203" s="5">
        <f>TITRES_STAT!C206</f>
        <v>18.82</v>
      </c>
      <c r="C203" s="5">
        <f>TITRES_STAT!D206</f>
        <v>10.381</v>
      </c>
      <c r="D203" s="5">
        <f>TITRES_STAT!E206</f>
        <v>10.574057917109458</v>
      </c>
      <c r="E203" s="2">
        <f t="shared" si="12"/>
        <v>-104.51556759043366</v>
      </c>
      <c r="F203" s="5" t="str">
        <f t="shared" si="15"/>
        <v>BEARISH</v>
      </c>
      <c r="G203" s="5" t="str">
        <f t="shared" si="14"/>
        <v>STRONG</v>
      </c>
      <c r="H203" s="5" t="str">
        <f t="shared" si="13"/>
        <v>CONFIRMED BEARISH</v>
      </c>
    </row>
    <row r="204" spans="1:8" ht="13.5" x14ac:dyDescent="0.25">
      <c r="A204" s="3">
        <f>TITRES_STAT!B207</f>
        <v>42304</v>
      </c>
      <c r="B204" s="5">
        <f>TITRES_STAT!C207</f>
        <v>19.38</v>
      </c>
      <c r="C204" s="5">
        <f>TITRES_STAT!D207</f>
        <v>10.69</v>
      </c>
      <c r="D204" s="5">
        <f>TITRES_STAT!E207</f>
        <v>10.62160165118679</v>
      </c>
      <c r="E204" s="2">
        <f t="shared" si="12"/>
        <v>-93.893965939246868</v>
      </c>
      <c r="F204" s="5" t="str">
        <f t="shared" si="15"/>
        <v>BULLISH</v>
      </c>
      <c r="G204" s="5" t="str">
        <f t="shared" si="14"/>
        <v>NEUTRAL</v>
      </c>
      <c r="H204" s="5" t="str">
        <f t="shared" si="13"/>
        <v>BULLISH DIVERGENCE</v>
      </c>
    </row>
    <row r="205" spans="1:8" ht="13.5" x14ac:dyDescent="0.25">
      <c r="A205" s="3">
        <f>TITRES_STAT!B208</f>
        <v>42305</v>
      </c>
      <c r="B205" s="5">
        <f>TITRES_STAT!C208</f>
        <v>19.489999999999998</v>
      </c>
      <c r="C205" s="5">
        <f>TITRES_STAT!D208</f>
        <v>10.75</v>
      </c>
      <c r="D205" s="5">
        <f>TITRES_STAT!E208</f>
        <v>10.75</v>
      </c>
      <c r="E205" s="2">
        <f t="shared" si="12"/>
        <v>-83.143965939246868</v>
      </c>
      <c r="F205" s="5" t="str">
        <f t="shared" si="15"/>
        <v>BULLISH</v>
      </c>
      <c r="G205" s="5" t="str">
        <f t="shared" si="14"/>
        <v>WEAK</v>
      </c>
      <c r="H205" s="5" t="str">
        <f t="shared" si="13"/>
        <v>CONFIRMED BULLISH</v>
      </c>
    </row>
    <row r="206" spans="1:8" ht="13.5" x14ac:dyDescent="0.25">
      <c r="A206" s="3">
        <f>TITRES_STAT!B209</f>
        <v>42306</v>
      </c>
      <c r="B206" s="5">
        <f>TITRES_STAT!C209</f>
        <v>19.48</v>
      </c>
      <c r="C206" s="5">
        <f>TITRES_STAT!D209</f>
        <v>10.744999999999999</v>
      </c>
      <c r="D206" s="5">
        <f>TITRES_STAT!E209</f>
        <v>10.485200462012319</v>
      </c>
      <c r="E206" s="2">
        <f t="shared" si="12"/>
        <v>-93.629166401259184</v>
      </c>
      <c r="F206" s="5" t="str">
        <f t="shared" si="15"/>
        <v>BULLISH</v>
      </c>
      <c r="G206" s="5" t="str">
        <f t="shared" si="14"/>
        <v>NEUTRAL</v>
      </c>
      <c r="H206" s="5" t="str">
        <f t="shared" si="13"/>
        <v>CONFIRMED BULLISH</v>
      </c>
    </row>
    <row r="207" spans="1:8" ht="13.5" x14ac:dyDescent="0.25">
      <c r="A207" s="3">
        <f>TITRES_STAT!B210</f>
        <v>42307</v>
      </c>
      <c r="B207" s="5">
        <f>TITRES_STAT!C210</f>
        <v>19</v>
      </c>
      <c r="C207" s="5">
        <f>TITRES_STAT!D210</f>
        <v>10.48</v>
      </c>
      <c r="D207" s="5">
        <f>TITRES_STAT!E210</f>
        <v>10.478896842105264</v>
      </c>
      <c r="E207" s="2">
        <f t="shared" si="12"/>
        <v>-104.10806324336446</v>
      </c>
      <c r="F207" s="5" t="str">
        <f t="shared" si="15"/>
        <v>BEARISH</v>
      </c>
      <c r="G207" s="5" t="str">
        <f t="shared" si="14"/>
        <v>STRONG</v>
      </c>
      <c r="H207" s="5" t="str">
        <f t="shared" si="13"/>
        <v>CONFIRMED BEARISH</v>
      </c>
    </row>
    <row r="208" spans="1:8" ht="13.5" x14ac:dyDescent="0.25">
      <c r="A208" s="3">
        <f>TITRES_STAT!B211</f>
        <v>42310</v>
      </c>
      <c r="B208" s="5">
        <f>TITRES_STAT!C211</f>
        <v>19</v>
      </c>
      <c r="C208" s="5">
        <f>TITRES_STAT!D211</f>
        <v>10.48</v>
      </c>
      <c r="D208" s="5">
        <f>TITRES_STAT!E211</f>
        <v>10.48330947368421</v>
      </c>
      <c r="E208" s="2">
        <f t="shared" si="12"/>
        <v>-104.10806324336446</v>
      </c>
      <c r="F208" s="5" t="str">
        <f t="shared" si="15"/>
        <v>BULLISH</v>
      </c>
      <c r="G208" s="5" t="str">
        <f t="shared" si="14"/>
        <v>NEUTRAL</v>
      </c>
      <c r="H208" s="5" t="str">
        <f t="shared" si="13"/>
        <v>CONFIRMED BULLISH</v>
      </c>
    </row>
    <row r="209" spans="1:8" ht="13.5" x14ac:dyDescent="0.25">
      <c r="A209" s="3">
        <f>TITRES_STAT!B212</f>
        <v>42311</v>
      </c>
      <c r="B209" s="5">
        <f>TITRES_STAT!C212</f>
        <v>19.489999999999998</v>
      </c>
      <c r="C209" s="5">
        <f>TITRES_STAT!D212</f>
        <v>10.75</v>
      </c>
      <c r="D209" s="5">
        <f>TITRES_STAT!E212</f>
        <v>10.75</v>
      </c>
      <c r="E209" s="2">
        <f t="shared" si="12"/>
        <v>-93.358063243364455</v>
      </c>
      <c r="F209" s="5" t="str">
        <f t="shared" si="15"/>
        <v>BULLISH</v>
      </c>
      <c r="G209" s="5" t="str">
        <f t="shared" si="14"/>
        <v>NEUTRAL</v>
      </c>
      <c r="H209" s="5" t="str">
        <f t="shared" si="13"/>
        <v>CONFIRMED BULLISH</v>
      </c>
    </row>
    <row r="210" spans="1:8" ht="13.5" x14ac:dyDescent="0.25">
      <c r="A210" s="3">
        <f>TITRES_STAT!B213</f>
        <v>42312</v>
      </c>
      <c r="B210" s="5">
        <f>TITRES_STAT!C213</f>
        <v>19.489999999999998</v>
      </c>
      <c r="C210" s="5">
        <f>TITRES_STAT!D213</f>
        <v>10.75</v>
      </c>
      <c r="D210" s="5">
        <f>TITRES_STAT!E213</f>
        <v>0</v>
      </c>
      <c r="E210" s="2">
        <f t="shared" si="12"/>
        <v>-93.358063243364455</v>
      </c>
      <c r="F210" s="5" t="str">
        <f t="shared" si="15"/>
        <v>BEARISH</v>
      </c>
      <c r="G210" s="5" t="str">
        <f t="shared" si="14"/>
        <v>STRONG</v>
      </c>
      <c r="H210" s="5" t="str">
        <f t="shared" si="13"/>
        <v>NEUTRAL</v>
      </c>
    </row>
    <row r="211" spans="1:8" ht="13.5" x14ac:dyDescent="0.25">
      <c r="A211" s="3">
        <f>TITRES_STAT!B214</f>
        <v>42313</v>
      </c>
      <c r="B211" s="5">
        <f>TITRES_STAT!C214</f>
        <v>19</v>
      </c>
      <c r="C211" s="5">
        <f>TITRES_STAT!D214</f>
        <v>10.48</v>
      </c>
      <c r="D211" s="5">
        <f>TITRES_STAT!E214</f>
        <v>10.48</v>
      </c>
      <c r="E211" s="2">
        <f t="shared" si="12"/>
        <v>-103.83806324336446</v>
      </c>
      <c r="F211" s="5" t="str">
        <f t="shared" si="15"/>
        <v>BEARISH</v>
      </c>
      <c r="G211" s="5" t="str">
        <f t="shared" si="14"/>
        <v>STRONG</v>
      </c>
      <c r="H211" s="5" t="str">
        <f t="shared" si="13"/>
        <v>CONFIRMED BEARISH</v>
      </c>
    </row>
    <row r="212" spans="1:8" ht="13.5" x14ac:dyDescent="0.25">
      <c r="A212" s="3">
        <f>TITRES_STAT!B215</f>
        <v>42314</v>
      </c>
      <c r="B212" s="5">
        <f>TITRES_STAT!C215</f>
        <v>19</v>
      </c>
      <c r="C212" s="5">
        <f>TITRES_STAT!D215</f>
        <v>10.48</v>
      </c>
      <c r="D212" s="5">
        <f>TITRES_STAT!E215</f>
        <v>0</v>
      </c>
      <c r="E212" s="2">
        <f t="shared" si="12"/>
        <v>-103.83806324336446</v>
      </c>
      <c r="F212" s="5" t="str">
        <f t="shared" si="15"/>
        <v>BULLISH</v>
      </c>
      <c r="G212" s="5" t="str">
        <f t="shared" si="14"/>
        <v>NEUTRAL</v>
      </c>
      <c r="H212" s="5" t="str">
        <f t="shared" si="13"/>
        <v>NEUTRAL</v>
      </c>
    </row>
    <row r="213" spans="1:8" ht="13.5" x14ac:dyDescent="0.25">
      <c r="A213" s="3">
        <f>TITRES_STAT!B216</f>
        <v>42317</v>
      </c>
      <c r="B213" s="5">
        <f>TITRES_STAT!C216</f>
        <v>19</v>
      </c>
      <c r="C213" s="5">
        <f>TITRES_STAT!D216</f>
        <v>10.48</v>
      </c>
      <c r="D213" s="5">
        <f>TITRES_STAT!E216</f>
        <v>0</v>
      </c>
      <c r="E213" s="2">
        <f t="shared" si="12"/>
        <v>-103.83806324336446</v>
      </c>
      <c r="F213" s="5" t="str">
        <f t="shared" si="15"/>
        <v>BULLISH</v>
      </c>
      <c r="G213" s="5" t="str">
        <f t="shared" si="14"/>
        <v>NEUTRAL</v>
      </c>
      <c r="H213" s="5" t="str">
        <f t="shared" si="13"/>
        <v>NEUTRAL</v>
      </c>
    </row>
    <row r="214" spans="1:8" ht="13.5" x14ac:dyDescent="0.25">
      <c r="A214" s="3">
        <f>TITRES_STAT!B217</f>
        <v>42318</v>
      </c>
      <c r="B214" s="5">
        <f>TITRES_STAT!C217</f>
        <v>19</v>
      </c>
      <c r="C214" s="5">
        <f>TITRES_STAT!D217</f>
        <v>10.48</v>
      </c>
      <c r="D214" s="5">
        <f>TITRES_STAT!E217</f>
        <v>0</v>
      </c>
      <c r="E214" s="2">
        <f t="shared" si="12"/>
        <v>-103.83806324336446</v>
      </c>
      <c r="F214" s="5" t="str">
        <f t="shared" si="15"/>
        <v>BEARISH</v>
      </c>
      <c r="G214" s="5" t="str">
        <f t="shared" si="14"/>
        <v>STRONG</v>
      </c>
      <c r="H214" s="5" t="str">
        <f t="shared" si="13"/>
        <v>CONFIRMED BEARISH</v>
      </c>
    </row>
    <row r="215" spans="1:8" ht="13.5" x14ac:dyDescent="0.25">
      <c r="A215" s="3">
        <f>TITRES_STAT!B218</f>
        <v>42319</v>
      </c>
      <c r="B215" s="5">
        <f>TITRES_STAT!C218</f>
        <v>19</v>
      </c>
      <c r="C215" s="5">
        <f>TITRES_STAT!D218</f>
        <v>10.48</v>
      </c>
      <c r="D215" s="5">
        <f>TITRES_STAT!E218</f>
        <v>0</v>
      </c>
      <c r="E215" s="2">
        <f t="shared" si="12"/>
        <v>-103.83806324336446</v>
      </c>
      <c r="F215" s="5" t="str">
        <f t="shared" si="15"/>
        <v>BEARISH</v>
      </c>
      <c r="G215" s="5" t="str">
        <f t="shared" si="14"/>
        <v>STRONG</v>
      </c>
      <c r="H215" s="5" t="str">
        <f t="shared" si="13"/>
        <v>CONFIRMED BEARISH</v>
      </c>
    </row>
    <row r="216" spans="1:8" ht="13.5" x14ac:dyDescent="0.25">
      <c r="A216" s="3">
        <f>TITRES_STAT!B219</f>
        <v>42320</v>
      </c>
      <c r="B216" s="5">
        <f>TITRES_STAT!C219</f>
        <v>19</v>
      </c>
      <c r="C216" s="5">
        <f>TITRES_STAT!D219</f>
        <v>10.48</v>
      </c>
      <c r="D216" s="5">
        <f>TITRES_STAT!E219</f>
        <v>0</v>
      </c>
      <c r="E216" s="2">
        <f t="shared" si="12"/>
        <v>-103.83806324336446</v>
      </c>
      <c r="F216" s="5" t="str">
        <f t="shared" si="15"/>
        <v>NEUTRAL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42321</v>
      </c>
      <c r="B217" s="5">
        <f>TITRES_STAT!C220</f>
        <v>19</v>
      </c>
      <c r="C217" s="5">
        <f>TITRES_STAT!D220</f>
        <v>10.48</v>
      </c>
      <c r="D217" s="5">
        <f>TITRES_STAT!E220</f>
        <v>0</v>
      </c>
      <c r="E217" s="2">
        <f t="shared" si="12"/>
        <v>-103.83806324336446</v>
      </c>
      <c r="F217" s="5" t="str">
        <f t="shared" si="15"/>
        <v>NEUTRAL</v>
      </c>
      <c r="G217" s="5" t="str">
        <f t="shared" si="14"/>
        <v>NEUTRAL</v>
      </c>
      <c r="H217" s="5" t="str">
        <f t="shared" si="13"/>
        <v>NEUTRAL</v>
      </c>
    </row>
    <row r="218" spans="1:8" ht="13.5" x14ac:dyDescent="0.25">
      <c r="A218" s="3">
        <f>TITRES_STAT!B221</f>
        <v>42324</v>
      </c>
      <c r="B218" s="5">
        <f>TITRES_STAT!C221</f>
        <v>19</v>
      </c>
      <c r="C218" s="5">
        <f>TITRES_STAT!D221</f>
        <v>10.48</v>
      </c>
      <c r="D218" s="5">
        <f>TITRES_STAT!E221</f>
        <v>0</v>
      </c>
      <c r="E218" s="2">
        <f t="shared" si="12"/>
        <v>-103.83806324336446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42325</v>
      </c>
      <c r="B219" s="5">
        <f>TITRES_STAT!C222</f>
        <v>19</v>
      </c>
      <c r="C219" s="5">
        <f>TITRES_STAT!D222</f>
        <v>10.48</v>
      </c>
      <c r="D219" s="5">
        <f>TITRES_STAT!E222</f>
        <v>0</v>
      </c>
      <c r="E219" s="2">
        <f t="shared" si="12"/>
        <v>-103.83806324336446</v>
      </c>
      <c r="F219" s="5" t="str">
        <f t="shared" si="15"/>
        <v>NEUTRAL</v>
      </c>
      <c r="G219" s="5" t="str">
        <f t="shared" si="14"/>
        <v>NEUTRAL</v>
      </c>
      <c r="H219" s="5" t="str">
        <f t="shared" si="13"/>
        <v>NEUTRAL</v>
      </c>
    </row>
    <row r="220" spans="1:8" ht="13.5" x14ac:dyDescent="0.25">
      <c r="A220" s="3">
        <f>TITRES_STAT!B223</f>
        <v>42326</v>
      </c>
      <c r="B220" s="5">
        <f>TITRES_STAT!C223</f>
        <v>18.899999999999999</v>
      </c>
      <c r="C220" s="5">
        <f>TITRES_STAT!D223</f>
        <v>10.425000000000001</v>
      </c>
      <c r="D220" s="5">
        <f>TITRES_STAT!E223</f>
        <v>10.167960317460318</v>
      </c>
      <c r="E220" s="2">
        <f t="shared" si="12"/>
        <v>-114.00602356082477</v>
      </c>
      <c r="F220" s="5" t="str">
        <f t="shared" si="15"/>
        <v>BEARISH</v>
      </c>
      <c r="G220" s="5" t="str">
        <f t="shared" si="14"/>
        <v>STRONG</v>
      </c>
      <c r="H220" s="5" t="str">
        <f t="shared" si="13"/>
        <v>CONFIRMED BEARISH</v>
      </c>
    </row>
    <row r="221" spans="1:8" ht="13.5" x14ac:dyDescent="0.25">
      <c r="A221" s="3">
        <f>TITRES_STAT!B224</f>
        <v>42327</v>
      </c>
      <c r="B221" s="5">
        <f>TITRES_STAT!C224</f>
        <v>18.87</v>
      </c>
      <c r="C221" s="5">
        <f>TITRES_STAT!D224</f>
        <v>10.407999999999999</v>
      </c>
      <c r="D221" s="5">
        <f>TITRES_STAT!E224</f>
        <v>10.407999999999999</v>
      </c>
      <c r="E221" s="2">
        <f t="shared" si="12"/>
        <v>-124.41402356082477</v>
      </c>
      <c r="F221" s="5" t="str">
        <f t="shared" si="15"/>
        <v>BEARISH</v>
      </c>
      <c r="G221" s="5" t="str">
        <f t="shared" si="14"/>
        <v>STRONG</v>
      </c>
      <c r="H221" s="5" t="str">
        <f t="shared" si="13"/>
        <v>CONFIRMED BEARISH</v>
      </c>
    </row>
    <row r="222" spans="1:8" ht="13.5" x14ac:dyDescent="0.25">
      <c r="A222" s="3">
        <f>TITRES_STAT!B225</f>
        <v>42328</v>
      </c>
      <c r="B222" s="5">
        <f>TITRES_STAT!C225</f>
        <v>18.86</v>
      </c>
      <c r="C222" s="5">
        <f>TITRES_STAT!D225</f>
        <v>10.403</v>
      </c>
      <c r="D222" s="5">
        <f>TITRES_STAT!E225</f>
        <v>10.36494024390244</v>
      </c>
      <c r="E222" s="2">
        <f t="shared" si="12"/>
        <v>-134.77896380472723</v>
      </c>
      <c r="F222" s="5" t="str">
        <f t="shared" si="15"/>
        <v>BEARISH</v>
      </c>
      <c r="G222" s="5" t="str">
        <f t="shared" si="14"/>
        <v>STRONG</v>
      </c>
      <c r="H222" s="5" t="str">
        <f t="shared" si="13"/>
        <v>CONFIRMED BEARISH</v>
      </c>
    </row>
    <row r="223" spans="1:8" ht="13.5" x14ac:dyDescent="0.25">
      <c r="A223" s="3">
        <f>TITRES_STAT!B226</f>
        <v>42331</v>
      </c>
      <c r="B223" s="5">
        <f>TITRES_STAT!C226</f>
        <v>18.86</v>
      </c>
      <c r="C223" s="5">
        <f>TITRES_STAT!D226</f>
        <v>10.403</v>
      </c>
      <c r="D223" s="5">
        <f>TITRES_STAT!E226</f>
        <v>0</v>
      </c>
      <c r="E223" s="2">
        <f t="shared" si="12"/>
        <v>-134.77896380472723</v>
      </c>
      <c r="F223" s="5" t="str">
        <f t="shared" si="15"/>
        <v>BEARISH</v>
      </c>
      <c r="G223" s="5" t="str">
        <f t="shared" si="14"/>
        <v>STRONG</v>
      </c>
      <c r="H223" s="5" t="str">
        <f t="shared" si="13"/>
        <v>CONFIRMED BEARISH</v>
      </c>
    </row>
    <row r="224" spans="1:8" ht="13.5" x14ac:dyDescent="0.25">
      <c r="A224" s="3">
        <f>TITRES_STAT!B227</f>
        <v>42332</v>
      </c>
      <c r="B224" s="5">
        <f>TITRES_STAT!C227</f>
        <v>18.86</v>
      </c>
      <c r="C224" s="5">
        <f>TITRES_STAT!D227</f>
        <v>10.403</v>
      </c>
      <c r="D224" s="5">
        <f>TITRES_STAT!E227</f>
        <v>0</v>
      </c>
      <c r="E224" s="2">
        <f t="shared" si="12"/>
        <v>-134.77896380472723</v>
      </c>
      <c r="F224" s="5" t="str">
        <f t="shared" si="15"/>
        <v>BEARISH</v>
      </c>
      <c r="G224" s="5" t="str">
        <f t="shared" si="14"/>
        <v>STRONG</v>
      </c>
      <c r="H224" s="5" t="str">
        <f t="shared" si="13"/>
        <v>CONFIRMED BEARISH</v>
      </c>
    </row>
    <row r="225" spans="1:8" ht="13.5" x14ac:dyDescent="0.25">
      <c r="A225" s="3">
        <f>TITRES_STAT!B228</f>
        <v>42333</v>
      </c>
      <c r="B225" s="5">
        <f>TITRES_STAT!C228</f>
        <v>18.86</v>
      </c>
      <c r="C225" s="5">
        <f>TITRES_STAT!D228</f>
        <v>10.403</v>
      </c>
      <c r="D225" s="5">
        <f>TITRES_STAT!E228</f>
        <v>0</v>
      </c>
      <c r="E225" s="2">
        <f t="shared" si="12"/>
        <v>-134.77896380472723</v>
      </c>
      <c r="F225" s="5" t="str">
        <f t="shared" si="15"/>
        <v>BEARISH</v>
      </c>
      <c r="G225" s="5" t="str">
        <f t="shared" si="14"/>
        <v>STRONG</v>
      </c>
      <c r="H225" s="5" t="str">
        <f t="shared" si="13"/>
        <v>CONFIRMED BEARISH</v>
      </c>
    </row>
    <row r="226" spans="1:8" ht="13.5" x14ac:dyDescent="0.25">
      <c r="A226" s="3">
        <f>TITRES_STAT!B229</f>
        <v>42334</v>
      </c>
      <c r="B226" s="5">
        <f>TITRES_STAT!C229</f>
        <v>18.32</v>
      </c>
      <c r="C226" s="5">
        <f>TITRES_STAT!D229</f>
        <v>10.105</v>
      </c>
      <c r="D226" s="5">
        <f>TITRES_STAT!E229</f>
        <v>10.105</v>
      </c>
      <c r="E226" s="2">
        <f t="shared" si="12"/>
        <v>-144.88396380472722</v>
      </c>
      <c r="F226" s="5" t="str">
        <f t="shared" si="15"/>
        <v>BEARISH</v>
      </c>
      <c r="G226" s="5" t="str">
        <f t="shared" si="14"/>
        <v>STRONG</v>
      </c>
      <c r="H226" s="5" t="str">
        <f t="shared" si="13"/>
        <v>CONFIRMED BEARISH</v>
      </c>
    </row>
    <row r="227" spans="1:8" ht="13.5" x14ac:dyDescent="0.25">
      <c r="A227" s="3">
        <f>TITRES_STAT!B230</f>
        <v>42335</v>
      </c>
      <c r="B227" s="5">
        <f>TITRES_STAT!C230</f>
        <v>18.8</v>
      </c>
      <c r="C227" s="5">
        <f>TITRES_STAT!D230</f>
        <v>10.37</v>
      </c>
      <c r="D227" s="5">
        <f>TITRES_STAT!E230</f>
        <v>10.124539893617021</v>
      </c>
      <c r="E227" s="2">
        <f t="shared" si="12"/>
        <v>-134.75942391111019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BULLISH DIVERGENCE</v>
      </c>
    </row>
    <row r="228" spans="1:8" ht="13.5" x14ac:dyDescent="0.25">
      <c r="A228" s="3">
        <f>TITRES_STAT!B231</f>
        <v>42338</v>
      </c>
      <c r="B228" s="5">
        <f>TITRES_STAT!C231</f>
        <v>18.600000000000001</v>
      </c>
      <c r="C228" s="5">
        <f>TITRES_STAT!D231</f>
        <v>10.259</v>
      </c>
      <c r="D228" s="5">
        <f>TITRES_STAT!E231</f>
        <v>10.095738494623655</v>
      </c>
      <c r="E228" s="2">
        <f t="shared" si="12"/>
        <v>-144.85516240573384</v>
      </c>
      <c r="F228" s="5" t="str">
        <f t="shared" si="15"/>
        <v>BEARISH</v>
      </c>
      <c r="G228" s="5" t="str">
        <f t="shared" si="14"/>
        <v>STRONG</v>
      </c>
      <c r="H228" s="5" t="str">
        <f t="shared" si="13"/>
        <v>CONFIRMED BEARISH</v>
      </c>
    </row>
    <row r="229" spans="1:8" ht="13.5" x14ac:dyDescent="0.25">
      <c r="A229" s="3">
        <f>TITRES_STAT!B232</f>
        <v>42339</v>
      </c>
      <c r="B229" s="5">
        <f>TITRES_STAT!C232</f>
        <v>18.149999999999999</v>
      </c>
      <c r="C229" s="5">
        <f>TITRES_STAT!D232</f>
        <v>10.010999999999999</v>
      </c>
      <c r="D229" s="5">
        <f>TITRES_STAT!E232</f>
        <v>10.024789256198348</v>
      </c>
      <c r="E229" s="2">
        <f t="shared" si="12"/>
        <v>-154.87995166193218</v>
      </c>
      <c r="F229" s="5" t="str">
        <f t="shared" si="15"/>
        <v>BEARISH</v>
      </c>
      <c r="G229" s="5" t="str">
        <f t="shared" si="14"/>
        <v>STRONG</v>
      </c>
      <c r="H229" s="5" t="str">
        <f t="shared" si="13"/>
        <v>CONFIRMED BEARISH</v>
      </c>
    </row>
    <row r="230" spans="1:8" ht="13.5" x14ac:dyDescent="0.25">
      <c r="A230" s="3">
        <f>TITRES_STAT!B233</f>
        <v>42340</v>
      </c>
      <c r="B230" s="5">
        <f>TITRES_STAT!C233</f>
        <v>18.23</v>
      </c>
      <c r="C230" s="5">
        <f>TITRES_STAT!D233</f>
        <v>10.055</v>
      </c>
      <c r="D230" s="5">
        <f>TITRES_STAT!E233</f>
        <v>9.7643261108063619</v>
      </c>
      <c r="E230" s="2">
        <f t="shared" si="12"/>
        <v>-145.11562555112582</v>
      </c>
      <c r="F230" s="5" t="str">
        <f t="shared" si="15"/>
        <v>BEARISH</v>
      </c>
      <c r="G230" s="5" t="str">
        <f t="shared" si="14"/>
        <v>STRONG</v>
      </c>
      <c r="H230" s="5" t="str">
        <f t="shared" si="13"/>
        <v>CONFIRMED BEARISH</v>
      </c>
    </row>
    <row r="231" spans="1:8" ht="13.5" x14ac:dyDescent="0.25">
      <c r="A231" s="3">
        <f>TITRES_STAT!B234</f>
        <v>42341</v>
      </c>
      <c r="B231" s="5">
        <f>TITRES_STAT!C234</f>
        <v>18.2</v>
      </c>
      <c r="C231" s="5">
        <f>TITRES_STAT!D234</f>
        <v>10.039</v>
      </c>
      <c r="D231" s="5">
        <f>TITRES_STAT!E234</f>
        <v>9.8531130219780216</v>
      </c>
      <c r="E231" s="2">
        <f t="shared" si="12"/>
        <v>-154.96873857310385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42342</v>
      </c>
      <c r="B232" s="5">
        <f>TITRES_STAT!C235</f>
        <v>18</v>
      </c>
      <c r="C232" s="5">
        <f>TITRES_STAT!D235</f>
        <v>9.9280000000000008</v>
      </c>
      <c r="D232" s="5">
        <f>TITRES_STAT!E235</f>
        <v>9.7763222222222232</v>
      </c>
      <c r="E232" s="2">
        <f t="shared" si="12"/>
        <v>-164.74506079532608</v>
      </c>
      <c r="F232" s="5" t="str">
        <f t="shared" si="15"/>
        <v>BEARISH</v>
      </c>
      <c r="G232" s="5" t="str">
        <f t="shared" si="14"/>
        <v>STRONG</v>
      </c>
      <c r="H232" s="5" t="str">
        <f t="shared" si="13"/>
        <v>CONFIRMED BEARISH</v>
      </c>
    </row>
    <row r="233" spans="1:8" ht="13.5" x14ac:dyDescent="0.25">
      <c r="A233" s="3">
        <f>TITRES_STAT!B236</f>
        <v>42345</v>
      </c>
      <c r="B233" s="5">
        <f>TITRES_STAT!C236</f>
        <v>17.46</v>
      </c>
      <c r="C233" s="5">
        <f>TITRES_STAT!D236</f>
        <v>9.6310000000000002</v>
      </c>
      <c r="D233" s="5">
        <f>TITRES_STAT!E236</f>
        <v>9.6519609392898058</v>
      </c>
      <c r="E233" s="2">
        <f t="shared" si="12"/>
        <v>-174.39702173461589</v>
      </c>
      <c r="F233" s="5" t="str">
        <f t="shared" si="15"/>
        <v>BEARISH</v>
      </c>
      <c r="G233" s="5" t="str">
        <f t="shared" si="14"/>
        <v>STRONG</v>
      </c>
      <c r="H233" s="5" t="str">
        <f t="shared" si="13"/>
        <v>CONFIRMED BEARISH</v>
      </c>
    </row>
    <row r="234" spans="1:8" ht="13.5" x14ac:dyDescent="0.25">
      <c r="A234" s="3">
        <f>TITRES_STAT!B237</f>
        <v>42346</v>
      </c>
      <c r="B234" s="5">
        <f>TITRES_STAT!C237</f>
        <v>17.89</v>
      </c>
      <c r="C234" s="5">
        <f>TITRES_STAT!D237</f>
        <v>9.8680000000000003</v>
      </c>
      <c r="D234" s="5">
        <f>TITRES_STAT!E237</f>
        <v>9.7615425377305751</v>
      </c>
      <c r="E234" s="2">
        <f t="shared" si="12"/>
        <v>-164.63547919688531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42347</v>
      </c>
      <c r="B235" s="5">
        <f>TITRES_STAT!C238</f>
        <v>17.38</v>
      </c>
      <c r="C235" s="5">
        <f>TITRES_STAT!D238</f>
        <v>9.5860000000000003</v>
      </c>
      <c r="D235" s="5">
        <f>TITRES_STAT!E238</f>
        <v>9.5860000000000003</v>
      </c>
      <c r="E235" s="2">
        <f t="shared" si="12"/>
        <v>-174.22147919688533</v>
      </c>
      <c r="F235" s="5" t="str">
        <f t="shared" si="15"/>
        <v>BEARISH</v>
      </c>
      <c r="G235" s="5" t="str">
        <f t="shared" si="14"/>
        <v>STRONG</v>
      </c>
      <c r="H235" s="5" t="str">
        <f t="shared" si="13"/>
        <v>CONFIRMED BEARISH</v>
      </c>
    </row>
    <row r="236" spans="1:8" ht="13.5" x14ac:dyDescent="0.25">
      <c r="A236" s="3">
        <f>TITRES_STAT!B239</f>
        <v>42348</v>
      </c>
      <c r="B236" s="5">
        <f>TITRES_STAT!C239</f>
        <v>17.5</v>
      </c>
      <c r="C236" s="5">
        <f>TITRES_STAT!D239</f>
        <v>9.6530000000000005</v>
      </c>
      <c r="D236" s="5">
        <f>TITRES_STAT!E239</f>
        <v>9.5117903999999989</v>
      </c>
      <c r="E236" s="2">
        <f t="shared" si="12"/>
        <v>-164.70968879688533</v>
      </c>
      <c r="F236" s="5" t="str">
        <f t="shared" si="15"/>
        <v>BEARISH</v>
      </c>
      <c r="G236" s="5" t="str">
        <f t="shared" si="14"/>
        <v>STRONG</v>
      </c>
      <c r="H236" s="5" t="str">
        <f t="shared" si="13"/>
        <v>CONFIRMED BEARISH</v>
      </c>
    </row>
    <row r="237" spans="1:8" ht="13.5" x14ac:dyDescent="0.25">
      <c r="A237" s="3">
        <f>TITRES_STAT!B240</f>
        <v>42349</v>
      </c>
      <c r="B237" s="5">
        <f>TITRES_STAT!C240</f>
        <v>17.399999999999999</v>
      </c>
      <c r="C237" s="5">
        <f>TITRES_STAT!D240</f>
        <v>9.5969999999999995</v>
      </c>
      <c r="D237" s="5">
        <f>TITRES_STAT!E240</f>
        <v>9.5969999999999995</v>
      </c>
      <c r="E237" s="2">
        <f t="shared" si="12"/>
        <v>-174.30668879688534</v>
      </c>
      <c r="F237" s="5" t="str">
        <f t="shared" si="15"/>
        <v>BEARISH</v>
      </c>
      <c r="G237" s="5" t="str">
        <f t="shared" si="14"/>
        <v>STRONG</v>
      </c>
      <c r="H237" s="5" t="str">
        <f t="shared" si="13"/>
        <v>CONFIRMED BEARISH</v>
      </c>
    </row>
    <row r="238" spans="1:8" ht="13.5" x14ac:dyDescent="0.25">
      <c r="A238" s="3">
        <f>TITRES_STAT!B241</f>
        <v>42352</v>
      </c>
      <c r="B238" s="5">
        <f>TITRES_STAT!C241</f>
        <v>17.5</v>
      </c>
      <c r="C238" s="5">
        <f>TITRES_STAT!D241</f>
        <v>9.6530000000000005</v>
      </c>
      <c r="D238" s="5">
        <f>TITRES_STAT!E241</f>
        <v>9.4334632000000003</v>
      </c>
      <c r="E238" s="2">
        <f t="shared" si="12"/>
        <v>-164.87322559688533</v>
      </c>
      <c r="F238" s="5" t="str">
        <f t="shared" si="15"/>
        <v>BULLISH</v>
      </c>
      <c r="G238" s="5" t="str">
        <f t="shared" si="14"/>
        <v>WEAK</v>
      </c>
      <c r="H238" s="5" t="str">
        <f t="shared" si="13"/>
        <v>CONFIRMED BULLISH</v>
      </c>
    </row>
    <row r="239" spans="1:8" ht="13.5" x14ac:dyDescent="0.25">
      <c r="A239" s="3">
        <f>TITRES_STAT!B242</f>
        <v>42353</v>
      </c>
      <c r="B239" s="5">
        <f>TITRES_STAT!C242</f>
        <v>17.2</v>
      </c>
      <c r="C239" s="5">
        <f>TITRES_STAT!D242</f>
        <v>9.4870000000000001</v>
      </c>
      <c r="D239" s="5">
        <f>TITRES_STAT!E242</f>
        <v>9.4870000000000001</v>
      </c>
      <c r="E239" s="2">
        <f t="shared" si="12"/>
        <v>-174.36022559688533</v>
      </c>
      <c r="F239" s="5" t="str">
        <f t="shared" si="15"/>
        <v>BEARISH</v>
      </c>
      <c r="G239" s="5" t="str">
        <f t="shared" si="14"/>
        <v>STRONG</v>
      </c>
      <c r="H239" s="5" t="str">
        <f t="shared" si="13"/>
        <v>CONFIRMED BEARISH</v>
      </c>
    </row>
    <row r="240" spans="1:8" ht="13.5" x14ac:dyDescent="0.25">
      <c r="A240" s="3">
        <f>TITRES_STAT!B243</f>
        <v>42354</v>
      </c>
      <c r="B240" s="5">
        <f>TITRES_STAT!C243</f>
        <v>17.399999999999999</v>
      </c>
      <c r="C240" s="5">
        <f>TITRES_STAT!D243</f>
        <v>9.5969999999999995</v>
      </c>
      <c r="D240" s="5">
        <f>TITRES_STAT!E243</f>
        <v>9.5953453448275869</v>
      </c>
      <c r="E240" s="2">
        <f t="shared" si="12"/>
        <v>-164.76488025205774</v>
      </c>
      <c r="F240" s="5" t="str">
        <f t="shared" si="15"/>
        <v>BULLISH</v>
      </c>
      <c r="G240" s="5" t="str">
        <f t="shared" si="14"/>
        <v>WEAK</v>
      </c>
      <c r="H240" s="5" t="str">
        <f t="shared" si="13"/>
        <v>CONFIRMED BULLISH</v>
      </c>
    </row>
    <row r="241" spans="1:8" ht="13.5" x14ac:dyDescent="0.25">
      <c r="A241" s="3">
        <f>TITRES_STAT!B244</f>
        <v>42355</v>
      </c>
      <c r="B241" s="5">
        <f>TITRES_STAT!C244</f>
        <v>17.399999999999999</v>
      </c>
      <c r="C241" s="5">
        <f>TITRES_STAT!D244</f>
        <v>9.5969999999999995</v>
      </c>
      <c r="D241" s="5">
        <f>TITRES_STAT!E244</f>
        <v>9.5969999999999995</v>
      </c>
      <c r="E241" s="2">
        <f t="shared" si="12"/>
        <v>-164.76488025205774</v>
      </c>
      <c r="F241" s="5" t="str">
        <f t="shared" si="15"/>
        <v>BEARISH</v>
      </c>
      <c r="G241" s="5" t="str">
        <f t="shared" si="14"/>
        <v>NEUTRAL</v>
      </c>
      <c r="H241" s="5" t="str">
        <f t="shared" si="13"/>
        <v>CONFIRMED BEARISH</v>
      </c>
    </row>
    <row r="242" spans="1:8" ht="13.5" x14ac:dyDescent="0.25">
      <c r="A242" s="3">
        <f>TITRES_STAT!B245</f>
        <v>42356</v>
      </c>
      <c r="B242" s="5">
        <f>TITRES_STAT!C245</f>
        <v>16.91</v>
      </c>
      <c r="C242" s="5">
        <f>TITRES_STAT!D245</f>
        <v>9.327</v>
      </c>
      <c r="D242" s="5">
        <f>TITRES_STAT!E245</f>
        <v>9.3727800709639251</v>
      </c>
      <c r="E242" s="2">
        <f t="shared" si="12"/>
        <v>-174.13766032302166</v>
      </c>
      <c r="F242" s="5" t="str">
        <f t="shared" si="15"/>
        <v>BULLISH</v>
      </c>
      <c r="G242" s="5" t="str">
        <f t="shared" si="14"/>
        <v>NEUTRAL</v>
      </c>
      <c r="H242" s="5" t="str">
        <f t="shared" si="13"/>
        <v>BULLISH DIVERGENCE</v>
      </c>
    </row>
    <row r="243" spans="1:8" ht="13.5" x14ac:dyDescent="0.25">
      <c r="A243" s="3">
        <f>TITRES_STAT!B246</f>
        <v>42359</v>
      </c>
      <c r="B243" s="5">
        <f>TITRES_STAT!C246</f>
        <v>16.850000000000001</v>
      </c>
      <c r="C243" s="5">
        <f>TITRES_STAT!D246</f>
        <v>9.2940000000000005</v>
      </c>
      <c r="D243" s="5">
        <f>TITRES_STAT!E246</f>
        <v>9.2989641543026718</v>
      </c>
      <c r="E243" s="2">
        <f t="shared" si="12"/>
        <v>-183.43662447732433</v>
      </c>
      <c r="F243" s="5" t="str">
        <f t="shared" si="15"/>
        <v>BEARISH</v>
      </c>
      <c r="G243" s="5" t="str">
        <f t="shared" si="14"/>
        <v>STRONG</v>
      </c>
      <c r="H243" s="5" t="str">
        <f t="shared" si="13"/>
        <v>CONFIRMED BEARISH</v>
      </c>
    </row>
    <row r="244" spans="1:8" ht="13.5" x14ac:dyDescent="0.25">
      <c r="A244" s="3">
        <f>TITRES_STAT!B247</f>
        <v>42360</v>
      </c>
      <c r="B244" s="5">
        <f>TITRES_STAT!C247</f>
        <v>17.3</v>
      </c>
      <c r="C244" s="5">
        <f>TITRES_STAT!D247</f>
        <v>9.5419999999999998</v>
      </c>
      <c r="D244" s="5">
        <f>TITRES_STAT!E247</f>
        <v>9.5436546820809234</v>
      </c>
      <c r="E244" s="2">
        <f t="shared" si="12"/>
        <v>-173.8929697952434</v>
      </c>
      <c r="F244" s="5" t="str">
        <f t="shared" si="15"/>
        <v>BULLISH</v>
      </c>
      <c r="G244" s="5" t="str">
        <f t="shared" si="14"/>
        <v>NEUTRAL</v>
      </c>
      <c r="H244" s="5" t="str">
        <f t="shared" si="13"/>
        <v>CONFIRMED BULLISH</v>
      </c>
    </row>
    <row r="245" spans="1:8" ht="13.5" x14ac:dyDescent="0.25">
      <c r="A245" s="3">
        <f>TITRES_STAT!B248</f>
        <v>42361</v>
      </c>
      <c r="B245" s="5">
        <f>TITRES_STAT!C248</f>
        <v>16.809999999999999</v>
      </c>
      <c r="C245" s="5">
        <f>TITRES_STAT!D248</f>
        <v>9.2720000000000002</v>
      </c>
      <c r="D245" s="5">
        <f>TITRES_STAT!E248</f>
        <v>9.5235188578227259</v>
      </c>
      <c r="E245" s="2">
        <f t="shared" si="12"/>
        <v>-183.41648865306612</v>
      </c>
      <c r="F245" s="5" t="str">
        <f t="shared" si="15"/>
        <v>BEARISH</v>
      </c>
      <c r="G245" s="5" t="str">
        <f t="shared" si="14"/>
        <v>STRONG</v>
      </c>
      <c r="H245" s="5" t="str">
        <f t="shared" si="13"/>
        <v>CONFIRMED BEARISH</v>
      </c>
    </row>
    <row r="246" spans="1:8" ht="13.5" x14ac:dyDescent="0.25">
      <c r="A246" s="3">
        <f>TITRES_STAT!B249</f>
        <v>42363</v>
      </c>
      <c r="B246" s="5">
        <f>TITRES_STAT!C249</f>
        <v>17.34</v>
      </c>
      <c r="C246" s="5">
        <f>TITRES_STAT!D249</f>
        <v>9.5640000000000001</v>
      </c>
      <c r="D246" s="5">
        <f>TITRES_STAT!E249</f>
        <v>9.4183889273356414</v>
      </c>
      <c r="E246" s="2">
        <f t="shared" si="12"/>
        <v>-173.99809972573047</v>
      </c>
      <c r="F246" s="5" t="str">
        <f t="shared" si="15"/>
        <v>BEARISH</v>
      </c>
      <c r="G246" s="5" t="str">
        <f t="shared" si="14"/>
        <v>STRONG</v>
      </c>
      <c r="H246" s="5" t="str">
        <f t="shared" si="13"/>
        <v>CONFIRMED BEARISH</v>
      </c>
    </row>
    <row r="247" spans="1:8" ht="13.5" x14ac:dyDescent="0.25">
      <c r="A247" s="3">
        <f>TITRES_STAT!B250</f>
        <v>42366</v>
      </c>
      <c r="B247" s="5">
        <f>TITRES_STAT!C250</f>
        <v>17.100000000000001</v>
      </c>
      <c r="C247" s="5">
        <f>TITRES_STAT!D250</f>
        <v>9.4320000000000004</v>
      </c>
      <c r="D247" s="5">
        <f>TITRES_STAT!E250</f>
        <v>9.4479957894736852</v>
      </c>
      <c r="E247" s="2">
        <f t="shared" si="12"/>
        <v>-183.44609551520415</v>
      </c>
      <c r="F247" s="5" t="str">
        <f t="shared" si="15"/>
        <v>BEARISH</v>
      </c>
      <c r="G247" s="5" t="str">
        <f t="shared" si="14"/>
        <v>STRONG</v>
      </c>
      <c r="H247" s="5" t="str">
        <f t="shared" si="13"/>
        <v>BEARISH DIVERGENCE</v>
      </c>
    </row>
    <row r="248" spans="1:8" ht="13.5" x14ac:dyDescent="0.25">
      <c r="A248" s="3">
        <f>TITRES_STAT!B251</f>
        <v>42367</v>
      </c>
      <c r="B248" s="5">
        <f>TITRES_STAT!C251</f>
        <v>17</v>
      </c>
      <c r="C248" s="5">
        <f>TITRES_STAT!D251</f>
        <v>9.3770000000000007</v>
      </c>
      <c r="D248" s="5">
        <f>TITRES_STAT!E251</f>
        <v>9.3874801764705893</v>
      </c>
      <c r="E248" s="2">
        <f t="shared" si="12"/>
        <v>-192.83357569167475</v>
      </c>
      <c r="F248" s="5" t="str">
        <f t="shared" si="15"/>
        <v>BEARISH</v>
      </c>
      <c r="G248" s="5" t="str">
        <f t="shared" si="14"/>
        <v>STRONG</v>
      </c>
      <c r="H248" s="5" t="str">
        <f t="shared" si="13"/>
        <v>BEARISH DIVERGENCE</v>
      </c>
    </row>
    <row r="249" spans="1:8" ht="13.5" x14ac:dyDescent="0.25">
      <c r="A249" s="3">
        <f>TITRES_STAT!B252</f>
        <v>42368</v>
      </c>
      <c r="B249" s="5">
        <f>TITRES_STAT!C252</f>
        <v>17</v>
      </c>
      <c r="C249" s="5">
        <f>TITRES_STAT!D252</f>
        <v>9.3770000000000007</v>
      </c>
      <c r="D249" s="5">
        <f>TITRES_STAT!E252</f>
        <v>0</v>
      </c>
      <c r="E249" s="2">
        <f t="shared" si="12"/>
        <v>-192.83357569167475</v>
      </c>
      <c r="F249" s="5" t="str">
        <f t="shared" si="15"/>
        <v>BEARISH</v>
      </c>
      <c r="G249" s="5" t="str">
        <f t="shared" si="14"/>
        <v>STRONG</v>
      </c>
      <c r="H249" s="5" t="str">
        <f t="shared" si="13"/>
        <v>CONFIRMED BEARISH</v>
      </c>
    </row>
    <row r="250" spans="1:8" ht="13.5" x14ac:dyDescent="0.25">
      <c r="A250" s="3">
        <f>TITRES_STAT!B253</f>
        <v>42369</v>
      </c>
      <c r="B250" s="5">
        <f>TITRES_STAT!C253</f>
        <v>16.510000000000002</v>
      </c>
      <c r="C250" s="5">
        <f>TITRES_STAT!D253</f>
        <v>9.1069999999999993</v>
      </c>
      <c r="D250" s="5">
        <f>TITRES_STAT!E253</f>
        <v>9.3910766202301605</v>
      </c>
      <c r="E250" s="2">
        <f t="shared" si="12"/>
        <v>-202.22465231190492</v>
      </c>
      <c r="F250" s="5" t="str">
        <f t="shared" si="15"/>
        <v>BEARISH</v>
      </c>
      <c r="G250" s="5" t="str">
        <f t="shared" si="14"/>
        <v>STRONG</v>
      </c>
      <c r="H250" s="5" t="str">
        <f t="shared" si="13"/>
        <v>CONFIRMED BEARISH</v>
      </c>
    </row>
    <row r="251" spans="1:8" ht="13.5" x14ac:dyDescent="0.25">
      <c r="A251" s="3">
        <f>TITRES_STAT!B254</f>
        <v>42373</v>
      </c>
      <c r="B251" s="5">
        <f>TITRES_STAT!C254</f>
        <v>16.7</v>
      </c>
      <c r="C251" s="5">
        <f>TITRES_STAT!D254</f>
        <v>9.2110000000000003</v>
      </c>
      <c r="D251" s="5">
        <f>TITRES_STAT!E254</f>
        <v>9.2110000000000003</v>
      </c>
      <c r="E251" s="2">
        <f t="shared" si="12"/>
        <v>-193.01365231190491</v>
      </c>
      <c r="F251" s="5" t="str">
        <f t="shared" si="15"/>
        <v>BEARISH</v>
      </c>
      <c r="G251" s="5" t="str">
        <f t="shared" si="14"/>
        <v>STRONG</v>
      </c>
      <c r="H251" s="5" t="str">
        <f t="shared" si="13"/>
        <v>CONFIRMED BEARISH</v>
      </c>
    </row>
    <row r="252" spans="1:8" ht="13.5" x14ac:dyDescent="0.25">
      <c r="A252" s="3">
        <f>TITRES_STAT!B255</f>
        <v>42374</v>
      </c>
      <c r="B252" s="5">
        <f>TITRES_STAT!C255</f>
        <v>17.41</v>
      </c>
      <c r="C252" s="5">
        <f>TITRES_STAT!D255</f>
        <v>9.6029999999999998</v>
      </c>
      <c r="D252" s="5">
        <f>TITRES_STAT!E255</f>
        <v>9.3227975875933389</v>
      </c>
      <c r="E252" s="2">
        <f t="shared" si="12"/>
        <v>-183.69085472431158</v>
      </c>
      <c r="F252" s="5" t="str">
        <f t="shared" si="15"/>
        <v>BEARISH</v>
      </c>
      <c r="G252" s="5" t="str">
        <f t="shared" si="14"/>
        <v>NEUTRAL</v>
      </c>
      <c r="H252" s="5" t="str">
        <f t="shared" si="13"/>
        <v>BEARISH DIVERGENCE</v>
      </c>
    </row>
    <row r="253" spans="1:8" ht="13.5" x14ac:dyDescent="0.25">
      <c r="A253" s="3">
        <f>TITRES_STAT!B256</f>
        <v>42375</v>
      </c>
      <c r="B253" s="5">
        <f>TITRES_STAT!C256</f>
        <v>17.7</v>
      </c>
      <c r="C253" s="5">
        <f>TITRES_STAT!D256</f>
        <v>9.7629999999999999</v>
      </c>
      <c r="D253" s="5">
        <f>TITRES_STAT!E256</f>
        <v>9.6719889830508485</v>
      </c>
      <c r="E253" s="2">
        <f t="shared" si="12"/>
        <v>-174.01886574126073</v>
      </c>
      <c r="F253" s="5" t="str">
        <f t="shared" si="15"/>
        <v>BULLISH</v>
      </c>
      <c r="G253" s="5" t="str">
        <f t="shared" si="14"/>
        <v>WEAK</v>
      </c>
      <c r="H253" s="5" t="str">
        <f t="shared" si="13"/>
        <v>CONFIRMED BULLISH</v>
      </c>
    </row>
    <row r="254" spans="1:8" ht="13.5" x14ac:dyDescent="0.25">
      <c r="A254" s="3">
        <f>TITRES_STAT!B257</f>
        <v>42376</v>
      </c>
      <c r="B254" s="5">
        <f>TITRES_STAT!C257</f>
        <v>17.5</v>
      </c>
      <c r="C254" s="5">
        <f>TITRES_STAT!D257</f>
        <v>9.6530000000000005</v>
      </c>
      <c r="D254" s="5">
        <f>TITRES_STAT!E257</f>
        <v>9.5724663999999997</v>
      </c>
      <c r="E254" s="2">
        <f t="shared" si="12"/>
        <v>-183.59133214126072</v>
      </c>
      <c r="F254" s="5" t="str">
        <f t="shared" si="15"/>
        <v>BULLISH</v>
      </c>
      <c r="G254" s="5" t="str">
        <f t="shared" si="14"/>
        <v>WEAK</v>
      </c>
      <c r="H254" s="5" t="str">
        <f t="shared" si="13"/>
        <v>CONFIRMED BULLISH</v>
      </c>
    </row>
    <row r="255" spans="1:8" ht="13.5" x14ac:dyDescent="0.25">
      <c r="A255" s="3">
        <f>TITRES_STAT!B258</f>
        <v>42377</v>
      </c>
      <c r="B255" s="5">
        <f>TITRES_STAT!C258</f>
        <v>17.5</v>
      </c>
      <c r="C255" s="5">
        <f>TITRES_STAT!D258</f>
        <v>9.6530000000000005</v>
      </c>
      <c r="D255" s="5">
        <f>TITRES_STAT!E258</f>
        <v>9.5355091999999999</v>
      </c>
      <c r="E255" s="2">
        <f t="shared" si="12"/>
        <v>-183.59133214126072</v>
      </c>
      <c r="F255" s="5" t="str">
        <f t="shared" si="15"/>
        <v>BULLISH</v>
      </c>
      <c r="G255" s="5" t="str">
        <f t="shared" si="14"/>
        <v>WEAK</v>
      </c>
      <c r="H255" s="5" t="str">
        <f t="shared" si="13"/>
        <v>CONFIRMED BULLISH</v>
      </c>
    </row>
    <row r="256" spans="1:8" ht="13.5" x14ac:dyDescent="0.25">
      <c r="A256" s="3">
        <f>TITRES_STAT!B259</f>
        <v>42380</v>
      </c>
      <c r="B256" s="5">
        <f>TITRES_STAT!C259</f>
        <v>17.7</v>
      </c>
      <c r="C256" s="5">
        <f>TITRES_STAT!D259</f>
        <v>9.7629999999999999</v>
      </c>
      <c r="D256" s="5">
        <f>TITRES_STAT!E259</f>
        <v>9.7470041242937864</v>
      </c>
      <c r="E256" s="2">
        <f t="shared" si="12"/>
        <v>-173.84432801696693</v>
      </c>
      <c r="F256" s="5" t="str">
        <f t="shared" si="15"/>
        <v>BULLISH</v>
      </c>
      <c r="G256" s="5" t="str">
        <f t="shared" si="14"/>
        <v>WEAK</v>
      </c>
      <c r="H256" s="5" t="str">
        <f t="shared" si="13"/>
        <v>CONFIRMED BULLISH</v>
      </c>
    </row>
    <row r="257" spans="1:8" ht="13.5" x14ac:dyDescent="0.25">
      <c r="A257" s="3">
        <f>TITRES_STAT!B260</f>
        <v>42381</v>
      </c>
      <c r="B257" s="5">
        <f>TITRES_STAT!C260</f>
        <v>17.7</v>
      </c>
      <c r="C257" s="5">
        <f>TITRES_STAT!D260</f>
        <v>9.7629999999999999</v>
      </c>
      <c r="D257" s="5">
        <f>TITRES_STAT!E260</f>
        <v>9.7685158192090409</v>
      </c>
      <c r="E257" s="2">
        <f t="shared" si="12"/>
        <v>-173.84432801696693</v>
      </c>
      <c r="F257" s="5" t="str">
        <f t="shared" si="15"/>
        <v>BULLISH</v>
      </c>
      <c r="G257" s="5" t="str">
        <f t="shared" si="14"/>
        <v>WEAK</v>
      </c>
      <c r="H257" s="5" t="str">
        <f t="shared" si="13"/>
        <v>CONFIRMED BULLISH</v>
      </c>
    </row>
    <row r="258" spans="1:8" ht="13.5" x14ac:dyDescent="0.25">
      <c r="A258" s="3">
        <f>TITRES_STAT!B261</f>
        <v>42382</v>
      </c>
      <c r="B258" s="5">
        <f>TITRES_STAT!C261</f>
        <v>17.89</v>
      </c>
      <c r="C258" s="5">
        <f>TITRES_STAT!D261</f>
        <v>9.8680000000000003</v>
      </c>
      <c r="D258" s="5">
        <f>TITRES_STAT!E261</f>
        <v>9.8503490217998877</v>
      </c>
      <c r="E258" s="2">
        <f t="shared" si="12"/>
        <v>-163.99397899516703</v>
      </c>
      <c r="F258" s="5" t="str">
        <f t="shared" si="15"/>
        <v>BULLISH</v>
      </c>
      <c r="G258" s="5" t="str">
        <f t="shared" si="14"/>
        <v>WEAK</v>
      </c>
      <c r="H258" s="5" t="str">
        <f t="shared" si="13"/>
        <v>CONFIRMED BULLISH</v>
      </c>
    </row>
    <row r="259" spans="1:8" ht="13.5" x14ac:dyDescent="0.25">
      <c r="A259" s="3">
        <f>TITRES_STAT!B262</f>
        <v>42384</v>
      </c>
      <c r="B259" s="5">
        <f>TITRES_STAT!C262</f>
        <v>18</v>
      </c>
      <c r="C259" s="5">
        <f>TITRES_STAT!D262</f>
        <v>9.9280000000000008</v>
      </c>
      <c r="D259" s="5">
        <f>TITRES_STAT!E262</f>
        <v>9.8767053333333337</v>
      </c>
      <c r="E259" s="2">
        <f t="shared" si="12"/>
        <v>-154.11727366183368</v>
      </c>
      <c r="F259" s="5" t="str">
        <f t="shared" si="15"/>
        <v>BULLISH</v>
      </c>
      <c r="G259" s="5" t="str">
        <f t="shared" si="14"/>
        <v>WEAK</v>
      </c>
      <c r="H259" s="5" t="str">
        <f t="shared" si="13"/>
        <v>CONFIRMED BULLISH</v>
      </c>
    </row>
    <row r="260" spans="1:8" ht="13.5" x14ac:dyDescent="0.25">
      <c r="A260" s="3">
        <f>TITRES_STAT!B263</f>
        <v>42387</v>
      </c>
      <c r="B260" s="5">
        <f>TITRES_STAT!C263</f>
        <v>18</v>
      </c>
      <c r="C260" s="5">
        <f>TITRES_STAT!D263</f>
        <v>9.9280000000000008</v>
      </c>
      <c r="D260" s="5">
        <f>TITRES_STAT!E263</f>
        <v>0</v>
      </c>
      <c r="E260" s="2">
        <f t="shared" ref="E260:E323" si="16">IF(B260&gt;B259, E259+D260, IF(B260&lt;B259, E259-D260, E259))</f>
        <v>-154.11727366183368</v>
      </c>
      <c r="F260" s="5" t="str">
        <f t="shared" si="15"/>
        <v>BULLISH</v>
      </c>
      <c r="G260" s="5" t="str">
        <f t="shared" si="14"/>
        <v>WEAK</v>
      </c>
      <c r="H260" s="5" t="str">
        <f t="shared" si="13"/>
        <v>CONFIRMED BULLISH</v>
      </c>
    </row>
    <row r="261" spans="1:8" ht="13.5" x14ac:dyDescent="0.25">
      <c r="A261" s="3">
        <f>TITRES_STAT!B264</f>
        <v>42388</v>
      </c>
      <c r="B261" s="5">
        <f>TITRES_STAT!C264</f>
        <v>18</v>
      </c>
      <c r="C261" s="5">
        <f>TITRES_STAT!D264</f>
        <v>9.9280000000000008</v>
      </c>
      <c r="D261" s="5">
        <f>TITRES_STAT!E264</f>
        <v>9.9263453333333338</v>
      </c>
      <c r="E261" s="2">
        <f t="shared" si="16"/>
        <v>-154.11727366183368</v>
      </c>
      <c r="F261" s="5" t="str">
        <f t="shared" si="15"/>
        <v>BULLISH</v>
      </c>
      <c r="G261" s="5" t="str">
        <f t="shared" si="14"/>
        <v>WEAK</v>
      </c>
      <c r="H261" s="5" t="str">
        <f t="shared" si="13"/>
        <v>CONFIRMED BULLISH</v>
      </c>
    </row>
    <row r="262" spans="1:8" ht="13.5" x14ac:dyDescent="0.25">
      <c r="A262" s="3">
        <f>TITRES_STAT!B265</f>
        <v>42389</v>
      </c>
      <c r="B262" s="5">
        <f>TITRES_STAT!C265</f>
        <v>17.5</v>
      </c>
      <c r="C262" s="5">
        <f>TITRES_STAT!D265</f>
        <v>9.6530000000000005</v>
      </c>
      <c r="D262" s="5">
        <f>TITRES_STAT!E265</f>
        <v>9.6574127999999995</v>
      </c>
      <c r="E262" s="2">
        <f t="shared" si="16"/>
        <v>-163.77468646183368</v>
      </c>
      <c r="F262" s="5" t="str">
        <f t="shared" si="15"/>
        <v>BULLISH</v>
      </c>
      <c r="G262" s="5" t="str">
        <f t="shared" si="14"/>
        <v>WEAK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BULLISH DIVERGENCE</v>
      </c>
    </row>
    <row r="263" spans="1:8" ht="13.5" x14ac:dyDescent="0.25">
      <c r="A263" s="3">
        <f>TITRES_STAT!B266</f>
        <v>42390</v>
      </c>
      <c r="B263" s="5">
        <f>TITRES_STAT!C266</f>
        <v>17.5</v>
      </c>
      <c r="C263" s="5">
        <f>TITRES_STAT!D266</f>
        <v>9.6530000000000005</v>
      </c>
      <c r="D263" s="5">
        <f>TITRES_STAT!E266</f>
        <v>9.6596191999999999</v>
      </c>
      <c r="E263" s="2">
        <f t="shared" si="16"/>
        <v>-163.77468646183368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BULLISH DIVERGENCE</v>
      </c>
    </row>
    <row r="264" spans="1:8" ht="13.5" x14ac:dyDescent="0.25">
      <c r="A264" s="3">
        <f>TITRES_STAT!B267</f>
        <v>42391</v>
      </c>
      <c r="B264" s="5">
        <f>TITRES_STAT!C267</f>
        <v>17.5</v>
      </c>
      <c r="C264" s="5">
        <f>TITRES_STAT!D267</f>
        <v>9.6530000000000005</v>
      </c>
      <c r="D264" s="5">
        <f>TITRES_STAT!E267</f>
        <v>9.6530000000000005</v>
      </c>
      <c r="E264" s="2">
        <f t="shared" si="16"/>
        <v>-163.77468646183368</v>
      </c>
      <c r="F264" s="5" t="str">
        <f t="shared" ref="F264:F327" si="19">IF(E264&gt;E259,"BULLISH",IF(E264&lt;E259,"BEARISH","NEUTRAL"))</f>
        <v>BEARISH</v>
      </c>
      <c r="G264" s="5" t="str">
        <f t="shared" si="18"/>
        <v>STRONG</v>
      </c>
      <c r="H264" s="5" t="str">
        <f t="shared" si="17"/>
        <v>CONFIRMED BEARISH</v>
      </c>
    </row>
    <row r="265" spans="1:8" ht="13.5" x14ac:dyDescent="0.25">
      <c r="A265" s="3">
        <f>TITRES_STAT!B268</f>
        <v>42394</v>
      </c>
      <c r="B265" s="5">
        <f>TITRES_STAT!C268</f>
        <v>17.48</v>
      </c>
      <c r="C265" s="5">
        <f>TITRES_STAT!D268</f>
        <v>9.6419999999999995</v>
      </c>
      <c r="D265" s="5">
        <f>TITRES_STAT!E268</f>
        <v>9.6513772311212822</v>
      </c>
      <c r="E265" s="2">
        <f t="shared" si="16"/>
        <v>-173.42606369295495</v>
      </c>
      <c r="F265" s="5" t="str">
        <f t="shared" si="19"/>
        <v>BEARISH</v>
      </c>
      <c r="G265" s="5" t="str">
        <f t="shared" si="18"/>
        <v>STRONG</v>
      </c>
      <c r="H265" s="5" t="str">
        <f t="shared" si="17"/>
        <v>CONFIRMED BEARISH</v>
      </c>
    </row>
    <row r="266" spans="1:8" ht="13.5" x14ac:dyDescent="0.25">
      <c r="A266" s="3">
        <f>TITRES_STAT!B269</f>
        <v>42395</v>
      </c>
      <c r="B266" s="5">
        <f>TITRES_STAT!C269</f>
        <v>17.48</v>
      </c>
      <c r="C266" s="5">
        <f>TITRES_STAT!D269</f>
        <v>9.6419999999999995</v>
      </c>
      <c r="D266" s="5">
        <f>TITRES_STAT!E269</f>
        <v>9.6419999999999995</v>
      </c>
      <c r="E266" s="2">
        <f t="shared" si="16"/>
        <v>-173.42606369295495</v>
      </c>
      <c r="F266" s="5" t="str">
        <f t="shared" si="19"/>
        <v>BEARISH</v>
      </c>
      <c r="G266" s="5" t="str">
        <f t="shared" si="18"/>
        <v>STRONG</v>
      </c>
      <c r="H266" s="5" t="str">
        <f t="shared" si="17"/>
        <v>CONFIRMED BEARISH</v>
      </c>
    </row>
    <row r="267" spans="1:8" ht="13.5" x14ac:dyDescent="0.25">
      <c r="A267" s="3">
        <f>TITRES_STAT!B270</f>
        <v>42396</v>
      </c>
      <c r="B267" s="5">
        <f>TITRES_STAT!C270</f>
        <v>17.48</v>
      </c>
      <c r="C267" s="5">
        <f>TITRES_STAT!D270</f>
        <v>9.6419999999999995</v>
      </c>
      <c r="D267" s="5">
        <f>TITRES_STAT!E270</f>
        <v>9.6419999999999995</v>
      </c>
      <c r="E267" s="2">
        <f t="shared" si="16"/>
        <v>-173.42606369295495</v>
      </c>
      <c r="F267" s="5" t="str">
        <f t="shared" si="19"/>
        <v>BEARISH</v>
      </c>
      <c r="G267" s="5" t="str">
        <f t="shared" si="18"/>
        <v>STRONG</v>
      </c>
      <c r="H267" s="5" t="str">
        <f t="shared" si="17"/>
        <v>CONFIRMED BEARISH</v>
      </c>
    </row>
    <row r="268" spans="1:8" ht="13.5" x14ac:dyDescent="0.25">
      <c r="A268" s="3">
        <f>TITRES_STAT!B271</f>
        <v>42397</v>
      </c>
      <c r="B268" s="5">
        <f>TITRES_STAT!C271</f>
        <v>17</v>
      </c>
      <c r="C268" s="5">
        <f>TITRES_STAT!D271</f>
        <v>9.3770000000000007</v>
      </c>
      <c r="D268" s="5">
        <f>TITRES_STAT!E271</f>
        <v>9.3770000000000007</v>
      </c>
      <c r="E268" s="2">
        <f t="shared" si="16"/>
        <v>-182.80306369295496</v>
      </c>
      <c r="F268" s="5" t="str">
        <f t="shared" si="19"/>
        <v>BEARISH</v>
      </c>
      <c r="G268" s="5" t="str">
        <f t="shared" si="18"/>
        <v>STRONG</v>
      </c>
      <c r="H268" s="5" t="str">
        <f t="shared" si="17"/>
        <v>CONFIRMED BEARISH</v>
      </c>
    </row>
    <row r="269" spans="1:8" ht="13.5" x14ac:dyDescent="0.25">
      <c r="A269" s="3">
        <f>TITRES_STAT!B272</f>
        <v>42398</v>
      </c>
      <c r="B269" s="5">
        <f>TITRES_STAT!C272</f>
        <v>17</v>
      </c>
      <c r="C269" s="5">
        <f>TITRES_STAT!D272</f>
        <v>9.3770000000000007</v>
      </c>
      <c r="D269" s="5">
        <f>TITRES_STAT!E272</f>
        <v>9.3770000000000007</v>
      </c>
      <c r="E269" s="2">
        <f t="shared" si="16"/>
        <v>-182.80306369295496</v>
      </c>
      <c r="F269" s="5" t="str">
        <f t="shared" si="19"/>
        <v>BEARISH</v>
      </c>
      <c r="G269" s="5" t="str">
        <f t="shared" si="18"/>
        <v>STRONG</v>
      </c>
      <c r="H269" s="5" t="str">
        <f t="shared" si="17"/>
        <v>CONFIRMED BEARISH</v>
      </c>
    </row>
    <row r="270" spans="1:8" ht="13.5" x14ac:dyDescent="0.25">
      <c r="A270" s="3">
        <f>TITRES_STAT!B273</f>
        <v>42401</v>
      </c>
      <c r="B270" s="5">
        <f>TITRES_STAT!C273</f>
        <v>17</v>
      </c>
      <c r="C270" s="5">
        <f>TITRES_STAT!D273</f>
        <v>9.3770000000000007</v>
      </c>
      <c r="D270" s="5">
        <f>TITRES_STAT!E273</f>
        <v>0</v>
      </c>
      <c r="E270" s="2">
        <f t="shared" si="16"/>
        <v>-182.80306369295496</v>
      </c>
      <c r="F270" s="5" t="str">
        <f t="shared" si="19"/>
        <v>BEARISH</v>
      </c>
      <c r="G270" s="5" t="str">
        <f t="shared" si="18"/>
        <v>STRONG</v>
      </c>
      <c r="H270" s="5" t="str">
        <f t="shared" si="17"/>
        <v>CONFIRMED BEARISH</v>
      </c>
    </row>
    <row r="271" spans="1:8" ht="13.5" x14ac:dyDescent="0.25">
      <c r="A271" s="3">
        <f>TITRES_STAT!B274</f>
        <v>42402</v>
      </c>
      <c r="B271" s="5">
        <f>TITRES_STAT!C274</f>
        <v>17</v>
      </c>
      <c r="C271" s="5">
        <f>TITRES_STAT!D274</f>
        <v>9.3770000000000007</v>
      </c>
      <c r="D271" s="5">
        <f>TITRES_STAT!E274</f>
        <v>9.3632102941176498</v>
      </c>
      <c r="E271" s="2">
        <f t="shared" si="16"/>
        <v>-182.80306369295496</v>
      </c>
      <c r="F271" s="5" t="str">
        <f t="shared" si="19"/>
        <v>BEARISH</v>
      </c>
      <c r="G271" s="5" t="str">
        <f t="shared" si="18"/>
        <v>STRONG</v>
      </c>
      <c r="H271" s="5" t="str">
        <f t="shared" si="17"/>
        <v>CONFIRMED BEARISH</v>
      </c>
    </row>
    <row r="272" spans="1:8" ht="13.5" x14ac:dyDescent="0.25">
      <c r="A272" s="3">
        <f>TITRES_STAT!B275</f>
        <v>42403</v>
      </c>
      <c r="B272" s="5">
        <f>TITRES_STAT!C275</f>
        <v>17</v>
      </c>
      <c r="C272" s="5">
        <f>TITRES_STAT!D275</f>
        <v>9.3770000000000007</v>
      </c>
      <c r="D272" s="5">
        <f>TITRES_STAT!E275</f>
        <v>9.3770000000000007</v>
      </c>
      <c r="E272" s="2">
        <f t="shared" si="16"/>
        <v>-182.80306369295496</v>
      </c>
      <c r="F272" s="5" t="str">
        <f t="shared" si="19"/>
        <v>BEARISH</v>
      </c>
      <c r="G272" s="5" t="str">
        <f t="shared" si="18"/>
        <v>STRONG</v>
      </c>
      <c r="H272" s="5" t="str">
        <f t="shared" si="17"/>
        <v>CONFIRMED BEARISH</v>
      </c>
    </row>
    <row r="273" spans="1:8" ht="13.5" x14ac:dyDescent="0.25">
      <c r="A273" s="3">
        <f>TITRES_STAT!B276</f>
        <v>42404</v>
      </c>
      <c r="B273" s="5">
        <f>TITRES_STAT!C276</f>
        <v>17</v>
      </c>
      <c r="C273" s="5">
        <f>TITRES_STAT!D276</f>
        <v>9.3770000000000007</v>
      </c>
      <c r="D273" s="5">
        <f>TITRES_STAT!E276</f>
        <v>9.3775515882352956</v>
      </c>
      <c r="E273" s="2">
        <f t="shared" si="16"/>
        <v>-182.80306369295496</v>
      </c>
      <c r="F273" s="5" t="str">
        <f t="shared" si="19"/>
        <v>NEUTRAL</v>
      </c>
      <c r="G273" s="5" t="str">
        <f t="shared" si="18"/>
        <v>NEUTRAL</v>
      </c>
      <c r="H273" s="5" t="str">
        <f t="shared" si="17"/>
        <v>NEUTRAL</v>
      </c>
    </row>
    <row r="274" spans="1:8" ht="13.5" x14ac:dyDescent="0.25">
      <c r="A274" s="3">
        <f>TITRES_STAT!B277</f>
        <v>42405</v>
      </c>
      <c r="B274" s="5">
        <f>TITRES_STAT!C277</f>
        <v>17</v>
      </c>
      <c r="C274" s="5">
        <f>TITRES_STAT!D277</f>
        <v>9.3770000000000007</v>
      </c>
      <c r="D274" s="5">
        <f>TITRES_STAT!E277</f>
        <v>9.3770000000000007</v>
      </c>
      <c r="E274" s="2">
        <f t="shared" si="16"/>
        <v>-182.80306369295496</v>
      </c>
      <c r="F274" s="5" t="str">
        <f t="shared" si="19"/>
        <v>NEUTRAL</v>
      </c>
      <c r="G274" s="5" t="str">
        <f t="shared" si="18"/>
        <v>NEUTRAL</v>
      </c>
      <c r="H274" s="5" t="str">
        <f t="shared" si="17"/>
        <v>NEUTRAL</v>
      </c>
    </row>
    <row r="275" spans="1:8" ht="13.5" x14ac:dyDescent="0.25">
      <c r="A275" s="3">
        <f>TITRES_STAT!B278</f>
        <v>42408</v>
      </c>
      <c r="B275" s="5">
        <f>TITRES_STAT!C278</f>
        <v>17</v>
      </c>
      <c r="C275" s="5">
        <f>TITRES_STAT!D278</f>
        <v>9.3770000000000007</v>
      </c>
      <c r="D275" s="5">
        <f>TITRES_STAT!E278</f>
        <v>9.3781031764705887</v>
      </c>
      <c r="E275" s="2">
        <f t="shared" si="16"/>
        <v>-182.80306369295496</v>
      </c>
      <c r="F275" s="5" t="str">
        <f t="shared" si="19"/>
        <v>NEUTRAL</v>
      </c>
      <c r="G275" s="5" t="str">
        <f t="shared" si="18"/>
        <v>NEUTRAL</v>
      </c>
      <c r="H275" s="5" t="str">
        <f t="shared" si="17"/>
        <v>NEUTRAL</v>
      </c>
    </row>
    <row r="276" spans="1:8" ht="13.5" x14ac:dyDescent="0.25">
      <c r="A276" s="3">
        <f>TITRES_STAT!B279</f>
        <v>42409</v>
      </c>
      <c r="B276" s="5">
        <f>TITRES_STAT!C279</f>
        <v>17</v>
      </c>
      <c r="C276" s="5">
        <f>TITRES_STAT!D279</f>
        <v>9.3770000000000007</v>
      </c>
      <c r="D276" s="5">
        <f>TITRES_STAT!E279</f>
        <v>9.3770000000000007</v>
      </c>
      <c r="E276" s="2">
        <f t="shared" si="16"/>
        <v>-182.80306369295496</v>
      </c>
      <c r="F276" s="5" t="str">
        <f t="shared" si="19"/>
        <v>NEUTRAL</v>
      </c>
      <c r="G276" s="5" t="str">
        <f t="shared" si="18"/>
        <v>NEUTRAL</v>
      </c>
      <c r="H276" s="5" t="str">
        <f t="shared" si="17"/>
        <v>NEUTRAL</v>
      </c>
    </row>
    <row r="277" spans="1:8" ht="13.5" x14ac:dyDescent="0.25">
      <c r="A277" s="3">
        <f>TITRES_STAT!B280</f>
        <v>42410</v>
      </c>
      <c r="B277" s="5">
        <f>TITRES_STAT!C280</f>
        <v>17</v>
      </c>
      <c r="C277" s="5">
        <f>TITRES_STAT!D280</f>
        <v>9.3770000000000007</v>
      </c>
      <c r="D277" s="5">
        <f>TITRES_STAT!E280</f>
        <v>9.3770000000000007</v>
      </c>
      <c r="E277" s="2">
        <f t="shared" si="16"/>
        <v>-182.80306369295496</v>
      </c>
      <c r="F277" s="5" t="str">
        <f t="shared" si="19"/>
        <v>NEUTRAL</v>
      </c>
      <c r="G277" s="5" t="str">
        <f t="shared" si="18"/>
        <v>NEUTRAL</v>
      </c>
      <c r="H277" s="5" t="str">
        <f t="shared" si="17"/>
        <v>NEUTRAL</v>
      </c>
    </row>
    <row r="278" spans="1:8" ht="13.5" x14ac:dyDescent="0.25">
      <c r="A278" s="3">
        <f>TITRES_STAT!B281</f>
        <v>42411</v>
      </c>
      <c r="B278" s="5">
        <f>TITRES_STAT!C281</f>
        <v>17</v>
      </c>
      <c r="C278" s="5">
        <f>TITRES_STAT!D281</f>
        <v>9.3770000000000007</v>
      </c>
      <c r="D278" s="5">
        <f>TITRES_STAT!E281</f>
        <v>9.3770000000000007</v>
      </c>
      <c r="E278" s="2">
        <f t="shared" si="16"/>
        <v>-182.80306369295496</v>
      </c>
      <c r="F278" s="5" t="str">
        <f t="shared" si="19"/>
        <v>NEUTRAL</v>
      </c>
      <c r="G278" s="5" t="str">
        <f t="shared" si="18"/>
        <v>NEUTRAL</v>
      </c>
      <c r="H278" s="5" t="str">
        <f t="shared" si="17"/>
        <v>NEUTRAL</v>
      </c>
    </row>
    <row r="279" spans="1:8" ht="13.5" x14ac:dyDescent="0.25">
      <c r="A279" s="3">
        <f>TITRES_STAT!B282</f>
        <v>42412</v>
      </c>
      <c r="B279" s="5">
        <f>TITRES_STAT!C282</f>
        <v>17</v>
      </c>
      <c r="C279" s="5">
        <f>TITRES_STAT!D282</f>
        <v>9.3770000000000007</v>
      </c>
      <c r="D279" s="5">
        <f>TITRES_STAT!E282</f>
        <v>9.3775515882352956</v>
      </c>
      <c r="E279" s="2">
        <f t="shared" si="16"/>
        <v>-182.80306369295496</v>
      </c>
      <c r="F279" s="5" t="str">
        <f t="shared" si="19"/>
        <v>NEUTRAL</v>
      </c>
      <c r="G279" s="5" t="str">
        <f t="shared" si="18"/>
        <v>NEUTRAL</v>
      </c>
      <c r="H279" s="5" t="str">
        <f t="shared" si="17"/>
        <v>NEUTRAL</v>
      </c>
    </row>
    <row r="280" spans="1:8" ht="13.5" x14ac:dyDescent="0.25">
      <c r="A280" s="3">
        <f>TITRES_STAT!B283</f>
        <v>42415</v>
      </c>
      <c r="B280" s="5">
        <f>TITRES_STAT!C283</f>
        <v>16.54</v>
      </c>
      <c r="C280" s="5">
        <f>TITRES_STAT!D283</f>
        <v>9.1229999999999993</v>
      </c>
      <c r="D280" s="5">
        <f>TITRES_STAT!E283</f>
        <v>9.1875339177750899</v>
      </c>
      <c r="E280" s="2">
        <f t="shared" si="16"/>
        <v>-191.99059761073005</v>
      </c>
      <c r="F280" s="5" t="str">
        <f t="shared" si="19"/>
        <v>BEARISH</v>
      </c>
      <c r="G280" s="5" t="str">
        <f t="shared" si="18"/>
        <v>STRONG</v>
      </c>
      <c r="H280" s="5" t="str">
        <f t="shared" si="17"/>
        <v>CONFIRMED BEARISH</v>
      </c>
    </row>
    <row r="281" spans="1:8" ht="13.5" x14ac:dyDescent="0.25">
      <c r="A281" s="3">
        <f>TITRES_STAT!B284</f>
        <v>42416</v>
      </c>
      <c r="B281" s="5">
        <f>TITRES_STAT!C284</f>
        <v>17</v>
      </c>
      <c r="C281" s="5">
        <f>TITRES_STAT!D284</f>
        <v>9.3770000000000007</v>
      </c>
      <c r="D281" s="5">
        <f>TITRES_STAT!E284</f>
        <v>9.3770000000000007</v>
      </c>
      <c r="E281" s="2">
        <f t="shared" si="16"/>
        <v>-182.61359761073004</v>
      </c>
      <c r="F281" s="5" t="str">
        <f t="shared" si="19"/>
        <v>BULLISH</v>
      </c>
      <c r="G281" s="5" t="str">
        <f t="shared" si="18"/>
        <v>NEUTRAL</v>
      </c>
      <c r="H281" s="5" t="str">
        <f t="shared" si="17"/>
        <v>NEUTRAL</v>
      </c>
    </row>
    <row r="282" spans="1:8" ht="13.5" x14ac:dyDescent="0.25">
      <c r="A282" s="3">
        <f>TITRES_STAT!B285</f>
        <v>42417</v>
      </c>
      <c r="B282" s="5">
        <f>TITRES_STAT!C285</f>
        <v>17</v>
      </c>
      <c r="C282" s="5">
        <f>TITRES_STAT!D285</f>
        <v>9.3770000000000007</v>
      </c>
      <c r="D282" s="5">
        <f>TITRES_STAT!E285</f>
        <v>0</v>
      </c>
      <c r="E282" s="2">
        <f t="shared" si="16"/>
        <v>-182.61359761073004</v>
      </c>
      <c r="F282" s="5" t="str">
        <f t="shared" si="19"/>
        <v>BULLISH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42418</v>
      </c>
      <c r="B283" s="5">
        <f>TITRES_STAT!C286</f>
        <v>17</v>
      </c>
      <c r="C283" s="5">
        <f>TITRES_STAT!D286</f>
        <v>9.3770000000000007</v>
      </c>
      <c r="D283" s="5">
        <f>TITRES_STAT!E286</f>
        <v>0</v>
      </c>
      <c r="E283" s="2">
        <f t="shared" si="16"/>
        <v>-182.61359761073004</v>
      </c>
      <c r="F283" s="5" t="str">
        <f t="shared" si="19"/>
        <v>BULLISH</v>
      </c>
      <c r="G283" s="5" t="str">
        <f t="shared" si="18"/>
        <v>NEUTRAL</v>
      </c>
      <c r="H283" s="5" t="str">
        <f t="shared" si="17"/>
        <v>NEUTRAL</v>
      </c>
    </row>
    <row r="284" spans="1:8" ht="13.5" x14ac:dyDescent="0.25">
      <c r="A284" s="3">
        <f>TITRES_STAT!B287</f>
        <v>42419</v>
      </c>
      <c r="B284" s="5">
        <f>TITRES_STAT!C287</f>
        <v>17</v>
      </c>
      <c r="C284" s="5">
        <f>TITRES_STAT!D287</f>
        <v>9.3770000000000007</v>
      </c>
      <c r="D284" s="5">
        <f>TITRES_STAT!E287</f>
        <v>9.3770000000000007</v>
      </c>
      <c r="E284" s="2">
        <f t="shared" si="16"/>
        <v>-182.61359761073004</v>
      </c>
      <c r="F284" s="5" t="str">
        <f t="shared" si="19"/>
        <v>BULLISH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42422</v>
      </c>
      <c r="B285" s="5">
        <f>TITRES_STAT!C288</f>
        <v>17</v>
      </c>
      <c r="C285" s="5">
        <f>TITRES_STAT!D288</f>
        <v>9.3770000000000007</v>
      </c>
      <c r="D285" s="5">
        <f>TITRES_STAT!E288</f>
        <v>9.3770000000000007</v>
      </c>
      <c r="E285" s="2">
        <f t="shared" si="16"/>
        <v>-182.61359761073004</v>
      </c>
      <c r="F285" s="5" t="str">
        <f t="shared" si="19"/>
        <v>BULLISH</v>
      </c>
      <c r="G285" s="5" t="str">
        <f t="shared" si="18"/>
        <v>WEAK</v>
      </c>
      <c r="H285" s="5" t="str">
        <f t="shared" si="17"/>
        <v>CONFIRMED BULLISH</v>
      </c>
    </row>
    <row r="286" spans="1:8" ht="13.5" x14ac:dyDescent="0.25">
      <c r="A286" s="3">
        <f>TITRES_STAT!B289</f>
        <v>42423</v>
      </c>
      <c r="B286" s="5">
        <f>TITRES_STAT!C289</f>
        <v>16.989999999999998</v>
      </c>
      <c r="C286" s="5">
        <f>TITRES_STAT!D289</f>
        <v>9.3710000000000004</v>
      </c>
      <c r="D286" s="5">
        <f>TITRES_STAT!E289</f>
        <v>9.3721031194820501</v>
      </c>
      <c r="E286" s="2">
        <f t="shared" si="16"/>
        <v>-191.9857007302121</v>
      </c>
      <c r="F286" s="5" t="str">
        <f t="shared" si="19"/>
        <v>BEARISH</v>
      </c>
      <c r="G286" s="5" t="str">
        <f t="shared" si="18"/>
        <v>STRONG</v>
      </c>
      <c r="H286" s="5" t="str">
        <f t="shared" si="17"/>
        <v>CONFIRMED BEARISH</v>
      </c>
    </row>
    <row r="287" spans="1:8" ht="13.5" x14ac:dyDescent="0.25">
      <c r="A287" s="3">
        <f>TITRES_STAT!B290</f>
        <v>42424</v>
      </c>
      <c r="B287" s="5">
        <f>TITRES_STAT!C290</f>
        <v>16.989999999999998</v>
      </c>
      <c r="C287" s="5">
        <f>TITRES_STAT!D290</f>
        <v>9.3710000000000004</v>
      </c>
      <c r="D287" s="5">
        <f>TITRES_STAT!E290</f>
        <v>0</v>
      </c>
      <c r="E287" s="2">
        <f t="shared" si="16"/>
        <v>-191.9857007302121</v>
      </c>
      <c r="F287" s="5" t="str">
        <f t="shared" si="19"/>
        <v>BEARISH</v>
      </c>
      <c r="G287" s="5" t="str">
        <f t="shared" si="18"/>
        <v>STRONG</v>
      </c>
      <c r="H287" s="5" t="str">
        <f t="shared" si="17"/>
        <v>CONFIRMED BEARISH</v>
      </c>
    </row>
    <row r="288" spans="1:8" ht="13.5" x14ac:dyDescent="0.25">
      <c r="A288" s="3">
        <f>TITRES_STAT!B291</f>
        <v>42425</v>
      </c>
      <c r="B288" s="5">
        <f>TITRES_STAT!C291</f>
        <v>16.989999999999998</v>
      </c>
      <c r="C288" s="5">
        <f>TITRES_STAT!D291</f>
        <v>9.3710000000000004</v>
      </c>
      <c r="D288" s="5">
        <f>TITRES_STAT!E291</f>
        <v>0</v>
      </c>
      <c r="E288" s="2">
        <f t="shared" si="16"/>
        <v>-191.9857007302121</v>
      </c>
      <c r="F288" s="5" t="str">
        <f t="shared" si="19"/>
        <v>BEARISH</v>
      </c>
      <c r="G288" s="5" t="str">
        <f t="shared" si="18"/>
        <v>STRONG</v>
      </c>
      <c r="H288" s="5" t="str">
        <f t="shared" si="17"/>
        <v>CONFIRMED BEARISH</v>
      </c>
    </row>
    <row r="289" spans="1:8" ht="13.5" x14ac:dyDescent="0.25">
      <c r="A289" s="3">
        <f>TITRES_STAT!B292</f>
        <v>42426</v>
      </c>
      <c r="B289" s="5">
        <f>TITRES_STAT!C292</f>
        <v>16.75</v>
      </c>
      <c r="C289" s="5">
        <f>TITRES_STAT!D292</f>
        <v>9.2390000000000008</v>
      </c>
      <c r="D289" s="5">
        <f>TITRES_STAT!E292</f>
        <v>9.2390000000000008</v>
      </c>
      <c r="E289" s="2">
        <f t="shared" si="16"/>
        <v>-201.22470073021211</v>
      </c>
      <c r="F289" s="5" t="str">
        <f t="shared" si="19"/>
        <v>BEARISH</v>
      </c>
      <c r="G289" s="5" t="str">
        <f t="shared" si="18"/>
        <v>STRONG</v>
      </c>
      <c r="H289" s="5" t="str">
        <f t="shared" si="17"/>
        <v>CONFIRMED BEARISH</v>
      </c>
    </row>
    <row r="290" spans="1:8" ht="13.5" x14ac:dyDescent="0.25">
      <c r="A290" s="3">
        <f>TITRES_STAT!B293</f>
        <v>42429</v>
      </c>
      <c r="B290" s="5">
        <f>TITRES_STAT!C293</f>
        <v>16.7</v>
      </c>
      <c r="C290" s="5">
        <f>TITRES_STAT!D293</f>
        <v>9.2110000000000003</v>
      </c>
      <c r="D290" s="5">
        <f>TITRES_STAT!E293</f>
        <v>9.231959161676647</v>
      </c>
      <c r="E290" s="2">
        <f t="shared" si="16"/>
        <v>-210.45665989188876</v>
      </c>
      <c r="F290" s="5" t="str">
        <f t="shared" si="19"/>
        <v>BEARISH</v>
      </c>
      <c r="G290" s="5" t="str">
        <f t="shared" si="18"/>
        <v>STRONG</v>
      </c>
      <c r="H290" s="5" t="str">
        <f t="shared" si="17"/>
        <v>CONFIRMED BEARISH</v>
      </c>
    </row>
    <row r="291" spans="1:8" ht="13.5" x14ac:dyDescent="0.25">
      <c r="A291" s="3">
        <f>TITRES_STAT!B294</f>
        <v>42430</v>
      </c>
      <c r="B291" s="5">
        <f>TITRES_STAT!C294</f>
        <v>16.899999999999999</v>
      </c>
      <c r="C291" s="5">
        <f>TITRES_STAT!D294</f>
        <v>9.3219999999999992</v>
      </c>
      <c r="D291" s="5">
        <f>TITRES_STAT!E294</f>
        <v>9.1923745562130179</v>
      </c>
      <c r="E291" s="2">
        <f t="shared" si="16"/>
        <v>-201.26428533567574</v>
      </c>
      <c r="F291" s="5" t="str">
        <f t="shared" si="19"/>
        <v>BEARISH</v>
      </c>
      <c r="G291" s="5" t="str">
        <f t="shared" si="18"/>
        <v>STRONG</v>
      </c>
      <c r="H291" s="5" t="str">
        <f t="shared" si="17"/>
        <v>CONFIRMED BEARISH</v>
      </c>
    </row>
    <row r="292" spans="1:8" ht="13.5" x14ac:dyDescent="0.25">
      <c r="A292" s="3">
        <f>TITRES_STAT!B295</f>
        <v>42431</v>
      </c>
      <c r="B292" s="5">
        <f>TITRES_STAT!C295</f>
        <v>16.899999999999999</v>
      </c>
      <c r="C292" s="5">
        <f>TITRES_STAT!D295</f>
        <v>9.3219999999999992</v>
      </c>
      <c r="D292" s="5">
        <f>TITRES_STAT!E295</f>
        <v>9.3512346745562134</v>
      </c>
      <c r="E292" s="2">
        <f t="shared" si="16"/>
        <v>-201.26428533567574</v>
      </c>
      <c r="F292" s="5" t="str">
        <f t="shared" si="19"/>
        <v>BEARISH</v>
      </c>
      <c r="G292" s="5" t="str">
        <f t="shared" si="18"/>
        <v>STRONG</v>
      </c>
      <c r="H292" s="5" t="str">
        <f t="shared" si="17"/>
        <v>CONFIRMED BEARISH</v>
      </c>
    </row>
    <row r="293" spans="1:8" ht="13.5" x14ac:dyDescent="0.25">
      <c r="A293" s="3">
        <f>TITRES_STAT!B296</f>
        <v>42432</v>
      </c>
      <c r="B293" s="5">
        <f>TITRES_STAT!C296</f>
        <v>16.7</v>
      </c>
      <c r="C293" s="5">
        <f>TITRES_STAT!D296</f>
        <v>9.2110000000000003</v>
      </c>
      <c r="D293" s="5">
        <f>TITRES_STAT!E296</f>
        <v>9.1122713173652699</v>
      </c>
      <c r="E293" s="2">
        <f t="shared" si="16"/>
        <v>-210.37655665304101</v>
      </c>
      <c r="F293" s="5" t="str">
        <f t="shared" si="19"/>
        <v>BEARISH</v>
      </c>
      <c r="G293" s="5" t="str">
        <f t="shared" si="18"/>
        <v>STRONG</v>
      </c>
      <c r="H293" s="5" t="str">
        <f t="shared" si="17"/>
        <v>CONFIRMED BEARISH</v>
      </c>
    </row>
    <row r="294" spans="1:8" ht="13.5" x14ac:dyDescent="0.25">
      <c r="A294" s="3">
        <f>TITRES_STAT!B297</f>
        <v>42433</v>
      </c>
      <c r="B294" s="5">
        <f>TITRES_STAT!C297</f>
        <v>16.989999999999998</v>
      </c>
      <c r="C294" s="5">
        <f>TITRES_STAT!D297</f>
        <v>9.3710000000000004</v>
      </c>
      <c r="D294" s="5">
        <f>TITRES_STAT!E297</f>
        <v>9.3687937610359064</v>
      </c>
      <c r="E294" s="2">
        <f t="shared" si="16"/>
        <v>-201.0077628920051</v>
      </c>
      <c r="F294" s="5" t="str">
        <f t="shared" si="19"/>
        <v>BULLISH</v>
      </c>
      <c r="G294" s="5" t="str">
        <f t="shared" si="18"/>
        <v>NEUTRAL</v>
      </c>
      <c r="H294" s="5" t="str">
        <f t="shared" si="17"/>
        <v>CONFIRMED BULLISH</v>
      </c>
    </row>
    <row r="295" spans="1:8" ht="13.5" x14ac:dyDescent="0.25">
      <c r="A295" s="3">
        <f>TITRES_STAT!B298</f>
        <v>42436</v>
      </c>
      <c r="B295" s="5">
        <f>TITRES_STAT!C298</f>
        <v>16.5</v>
      </c>
      <c r="C295" s="5">
        <f>TITRES_STAT!D298</f>
        <v>9.1010000000000009</v>
      </c>
      <c r="D295" s="5">
        <f>TITRES_STAT!E298</f>
        <v>9.1026547272727285</v>
      </c>
      <c r="E295" s="2">
        <f t="shared" si="16"/>
        <v>-210.11041761927783</v>
      </c>
      <c r="F295" s="5" t="str">
        <f t="shared" si="19"/>
        <v>BULLISH</v>
      </c>
      <c r="G295" s="5" t="str">
        <f t="shared" si="18"/>
        <v>NEUTRAL</v>
      </c>
      <c r="H295" s="5" t="str">
        <f t="shared" si="17"/>
        <v>BULLISH DIVERGENCE</v>
      </c>
    </row>
    <row r="296" spans="1:8" ht="13.5" x14ac:dyDescent="0.25">
      <c r="A296" s="3">
        <f>TITRES_STAT!B299</f>
        <v>42437</v>
      </c>
      <c r="B296" s="5">
        <f>TITRES_STAT!C299</f>
        <v>16.52</v>
      </c>
      <c r="C296" s="5">
        <f>TITRES_STAT!D299</f>
        <v>9.1120000000000001</v>
      </c>
      <c r="D296" s="5">
        <f>TITRES_STAT!E299</f>
        <v>9.1120000000000001</v>
      </c>
      <c r="E296" s="2">
        <f t="shared" si="16"/>
        <v>-200.99841761927783</v>
      </c>
      <c r="F296" s="5" t="str">
        <f t="shared" si="19"/>
        <v>BULLISH</v>
      </c>
      <c r="G296" s="5" t="str">
        <f t="shared" si="18"/>
        <v>NEUTRAL</v>
      </c>
      <c r="H296" s="5" t="str">
        <f t="shared" si="17"/>
        <v>BULLISH DIVERGENCE</v>
      </c>
    </row>
    <row r="297" spans="1:8" ht="13.5" x14ac:dyDescent="0.25">
      <c r="A297" s="3">
        <f>TITRES_STAT!B300</f>
        <v>42438</v>
      </c>
      <c r="B297" s="5">
        <f>TITRES_STAT!C300</f>
        <v>17</v>
      </c>
      <c r="C297" s="5">
        <f>TITRES_STAT!D300</f>
        <v>9.3770000000000007</v>
      </c>
      <c r="D297" s="5">
        <f>TITRES_STAT!E300</f>
        <v>9.1409202352941179</v>
      </c>
      <c r="E297" s="2">
        <f t="shared" si="16"/>
        <v>-191.85749738398371</v>
      </c>
      <c r="F297" s="5" t="str">
        <f t="shared" si="19"/>
        <v>BULLISH</v>
      </c>
      <c r="G297" s="5" t="str">
        <f t="shared" si="18"/>
        <v>WEAK</v>
      </c>
      <c r="H297" s="5" t="str">
        <f t="shared" si="17"/>
        <v>CONFIRMED BULLISH</v>
      </c>
    </row>
    <row r="298" spans="1:8" ht="13.5" x14ac:dyDescent="0.25">
      <c r="A298" s="3">
        <f>TITRES_STAT!B301</f>
        <v>42439</v>
      </c>
      <c r="B298" s="5">
        <f>TITRES_STAT!C301</f>
        <v>17</v>
      </c>
      <c r="C298" s="5">
        <f>TITRES_STAT!D301</f>
        <v>9.3770000000000007</v>
      </c>
      <c r="D298" s="5">
        <f>TITRES_STAT!E301</f>
        <v>9.3770000000000007</v>
      </c>
      <c r="E298" s="2">
        <f t="shared" si="16"/>
        <v>-191.85749738398371</v>
      </c>
      <c r="F298" s="5" t="str">
        <f t="shared" si="19"/>
        <v>BULLISH</v>
      </c>
      <c r="G298" s="5" t="str">
        <f t="shared" si="18"/>
        <v>WEAK</v>
      </c>
      <c r="H298" s="5" t="str">
        <f t="shared" si="17"/>
        <v>CONFIRMED BULLISH</v>
      </c>
    </row>
    <row r="299" spans="1:8" ht="13.5" x14ac:dyDescent="0.25">
      <c r="A299" s="3">
        <f>TITRES_STAT!B302</f>
        <v>42440</v>
      </c>
      <c r="B299" s="5">
        <f>TITRES_STAT!C302</f>
        <v>17</v>
      </c>
      <c r="C299" s="5">
        <f>TITRES_STAT!D302</f>
        <v>9.3770000000000007</v>
      </c>
      <c r="D299" s="5">
        <f>TITRES_STAT!E302</f>
        <v>9.3770000000000007</v>
      </c>
      <c r="E299" s="2">
        <f t="shared" si="16"/>
        <v>-191.85749738398371</v>
      </c>
      <c r="F299" s="5" t="str">
        <f t="shared" si="19"/>
        <v>BULLISH</v>
      </c>
      <c r="G299" s="5" t="str">
        <f t="shared" si="18"/>
        <v>WEAK</v>
      </c>
      <c r="H299" s="5" t="str">
        <f t="shared" si="17"/>
        <v>CONFIRMED BULLISH</v>
      </c>
    </row>
    <row r="300" spans="1:8" ht="13.5" x14ac:dyDescent="0.25">
      <c r="A300" s="3">
        <f>TITRES_STAT!B303</f>
        <v>42443</v>
      </c>
      <c r="B300" s="5">
        <f>TITRES_STAT!C303</f>
        <v>17</v>
      </c>
      <c r="C300" s="5">
        <f>TITRES_STAT!D303</f>
        <v>9.3770000000000007</v>
      </c>
      <c r="D300" s="5">
        <f>TITRES_STAT!E303</f>
        <v>9.3770000000000007</v>
      </c>
      <c r="E300" s="2">
        <f t="shared" si="16"/>
        <v>-191.85749738398371</v>
      </c>
      <c r="F300" s="5" t="str">
        <f t="shared" si="19"/>
        <v>BULLISH</v>
      </c>
      <c r="G300" s="5" t="str">
        <f t="shared" si="18"/>
        <v>WEAK</v>
      </c>
      <c r="H300" s="5" t="str">
        <f t="shared" si="17"/>
        <v>CONFIRMED BULLISH</v>
      </c>
    </row>
    <row r="301" spans="1:8" ht="13.5" x14ac:dyDescent="0.25">
      <c r="A301" s="3">
        <f>TITRES_STAT!B304</f>
        <v>42444</v>
      </c>
      <c r="B301" s="5">
        <f>TITRES_STAT!C304</f>
        <v>16.71</v>
      </c>
      <c r="C301" s="5">
        <f>TITRES_STAT!D304</f>
        <v>9.2170000000000005</v>
      </c>
      <c r="D301" s="5">
        <f>TITRES_STAT!E304</f>
        <v>9.2170000000000005</v>
      </c>
      <c r="E301" s="2">
        <f t="shared" si="16"/>
        <v>-201.07449738398373</v>
      </c>
      <c r="F301" s="5" t="str">
        <f t="shared" si="19"/>
        <v>BEARISH</v>
      </c>
      <c r="G301" s="5" t="str">
        <f t="shared" si="18"/>
        <v>NEUTRAL</v>
      </c>
      <c r="H301" s="5" t="str">
        <f t="shared" si="17"/>
        <v>BEARISH DIVERGENCE</v>
      </c>
    </row>
    <row r="302" spans="1:8" ht="13.5" x14ac:dyDescent="0.25">
      <c r="A302" s="3">
        <f>TITRES_STAT!B305</f>
        <v>42445</v>
      </c>
      <c r="B302" s="5">
        <f>TITRES_STAT!C305</f>
        <v>16.899999999999999</v>
      </c>
      <c r="C302" s="5">
        <f>TITRES_STAT!D305</f>
        <v>9.3219999999999992</v>
      </c>
      <c r="D302" s="5">
        <f>TITRES_STAT!E305</f>
        <v>9.213335266272189</v>
      </c>
      <c r="E302" s="2">
        <f t="shared" si="16"/>
        <v>-191.86116211771153</v>
      </c>
      <c r="F302" s="5" t="str">
        <f t="shared" si="19"/>
        <v>BEARISH</v>
      </c>
      <c r="G302" s="5" t="str">
        <f t="shared" si="18"/>
        <v>NEUTRAL</v>
      </c>
      <c r="H302" s="5" t="str">
        <f t="shared" si="17"/>
        <v>CONFIRMED BEARISH</v>
      </c>
    </row>
    <row r="303" spans="1:8" ht="13.5" x14ac:dyDescent="0.25">
      <c r="A303" s="3">
        <f>TITRES_STAT!B306</f>
        <v>42446</v>
      </c>
      <c r="B303" s="5">
        <f>TITRES_STAT!C306</f>
        <v>16.7</v>
      </c>
      <c r="C303" s="5">
        <f>TITRES_STAT!D306</f>
        <v>9.2110000000000003</v>
      </c>
      <c r="D303" s="5">
        <f>TITRES_STAT!E306</f>
        <v>9.2115515568862278</v>
      </c>
      <c r="E303" s="2">
        <f t="shared" si="16"/>
        <v>-201.07271367459776</v>
      </c>
      <c r="F303" s="5" t="str">
        <f t="shared" si="19"/>
        <v>BEARISH</v>
      </c>
      <c r="G303" s="5" t="str">
        <f t="shared" si="18"/>
        <v>STRONG</v>
      </c>
      <c r="H303" s="5" t="str">
        <f t="shared" si="17"/>
        <v>CONFIRMED BEARISH</v>
      </c>
    </row>
    <row r="304" spans="1:8" ht="13.5" x14ac:dyDescent="0.25">
      <c r="A304" s="3">
        <f>TITRES_STAT!B307</f>
        <v>42447</v>
      </c>
      <c r="B304" s="5">
        <f>TITRES_STAT!C307</f>
        <v>16.98</v>
      </c>
      <c r="C304" s="5">
        <f>TITRES_STAT!D307</f>
        <v>9.3659999999999997</v>
      </c>
      <c r="D304" s="5">
        <f>TITRES_STAT!E307</f>
        <v>9.3659999999999997</v>
      </c>
      <c r="E304" s="2">
        <f t="shared" si="16"/>
        <v>-191.70671367459778</v>
      </c>
      <c r="F304" s="5" t="str">
        <f t="shared" si="19"/>
        <v>BULLISH</v>
      </c>
      <c r="G304" s="5" t="str">
        <f t="shared" si="18"/>
        <v>NEUTRAL</v>
      </c>
      <c r="H304" s="5" t="str">
        <f t="shared" si="17"/>
        <v>BULLISH DIVERGENCE</v>
      </c>
    </row>
    <row r="305" spans="1:8" ht="13.5" x14ac:dyDescent="0.25">
      <c r="A305" s="3">
        <f>TITRES_STAT!B308</f>
        <v>42450</v>
      </c>
      <c r="B305" s="5">
        <f>TITRES_STAT!C308</f>
        <v>16.95</v>
      </c>
      <c r="C305" s="5">
        <f>TITRES_STAT!D308</f>
        <v>9.3490000000000002</v>
      </c>
      <c r="D305" s="5">
        <f>TITRES_STAT!E308</f>
        <v>9.3506546902654879</v>
      </c>
      <c r="E305" s="2">
        <f t="shared" si="16"/>
        <v>-201.05736836486327</v>
      </c>
      <c r="F305" s="5" t="str">
        <f t="shared" si="19"/>
        <v>BEARISH</v>
      </c>
      <c r="G305" s="5" t="str">
        <f t="shared" si="18"/>
        <v>STRONG</v>
      </c>
      <c r="H305" s="5" t="str">
        <f t="shared" si="17"/>
        <v>CONFIRMED BEARISH</v>
      </c>
    </row>
    <row r="306" spans="1:8" ht="13.5" x14ac:dyDescent="0.25">
      <c r="A306" s="3">
        <f>TITRES_STAT!B309</f>
        <v>42451</v>
      </c>
      <c r="B306" s="5">
        <f>TITRES_STAT!C309</f>
        <v>16.7</v>
      </c>
      <c r="C306" s="5">
        <f>TITRES_STAT!D309</f>
        <v>9.2110000000000003</v>
      </c>
      <c r="D306" s="5">
        <f>TITRES_STAT!E309</f>
        <v>9.213757784431138</v>
      </c>
      <c r="E306" s="2">
        <f t="shared" si="16"/>
        <v>-210.27112614929439</v>
      </c>
      <c r="F306" s="5" t="str">
        <f t="shared" si="19"/>
        <v>BEARISH</v>
      </c>
      <c r="G306" s="5" t="str">
        <f t="shared" si="18"/>
        <v>STRONG</v>
      </c>
      <c r="H306" s="5" t="str">
        <f t="shared" si="17"/>
        <v>CONFIRMED BEARISH</v>
      </c>
    </row>
    <row r="307" spans="1:8" ht="13.5" x14ac:dyDescent="0.25">
      <c r="A307" s="3">
        <f>TITRES_STAT!B310</f>
        <v>42452</v>
      </c>
      <c r="B307" s="5">
        <f>TITRES_STAT!C310</f>
        <v>16.7</v>
      </c>
      <c r="C307" s="5">
        <f>TITRES_STAT!D310</f>
        <v>9.2110000000000003</v>
      </c>
      <c r="D307" s="5">
        <f>TITRES_STAT!E310</f>
        <v>9.2110000000000003</v>
      </c>
      <c r="E307" s="2">
        <f t="shared" si="16"/>
        <v>-210.27112614929439</v>
      </c>
      <c r="F307" s="5" t="str">
        <f t="shared" si="19"/>
        <v>BEARISH</v>
      </c>
      <c r="G307" s="5" t="str">
        <f t="shared" si="18"/>
        <v>STRONG</v>
      </c>
      <c r="H307" s="5" t="str">
        <f t="shared" si="17"/>
        <v>CONFIRMED BEARISH</v>
      </c>
    </row>
    <row r="308" spans="1:8" ht="13.5" x14ac:dyDescent="0.25">
      <c r="A308" s="3">
        <f>TITRES_STAT!B311</f>
        <v>42453</v>
      </c>
      <c r="B308" s="5">
        <f>TITRES_STAT!C311</f>
        <v>16.8</v>
      </c>
      <c r="C308" s="5">
        <f>TITRES_STAT!D311</f>
        <v>9.2669999999999995</v>
      </c>
      <c r="D308" s="5">
        <f>TITRES_STAT!E311</f>
        <v>9.2669999999999995</v>
      </c>
      <c r="E308" s="2">
        <f t="shared" si="16"/>
        <v>-201.00412614929439</v>
      </c>
      <c r="F308" s="5" t="str">
        <f t="shared" si="19"/>
        <v>BULLISH</v>
      </c>
      <c r="G308" s="5" t="str">
        <f t="shared" si="18"/>
        <v>NEUTRAL</v>
      </c>
      <c r="H308" s="5" t="str">
        <f t="shared" si="17"/>
        <v>CONFIRMED BULLISH</v>
      </c>
    </row>
    <row r="309" spans="1:8" ht="13.5" x14ac:dyDescent="0.25">
      <c r="A309" s="3">
        <f>TITRES_STAT!B312</f>
        <v>42454</v>
      </c>
      <c r="B309" s="5">
        <f>TITRES_STAT!C312</f>
        <v>16.61</v>
      </c>
      <c r="C309" s="5">
        <f>TITRES_STAT!D312</f>
        <v>9.1620000000000008</v>
      </c>
      <c r="D309" s="5">
        <f>TITRES_STAT!E312</f>
        <v>9.1625515954244445</v>
      </c>
      <c r="E309" s="2">
        <f t="shared" si="16"/>
        <v>-210.16667774471884</v>
      </c>
      <c r="F309" s="5" t="str">
        <f t="shared" si="19"/>
        <v>BEARISH</v>
      </c>
      <c r="G309" s="5" t="str">
        <f t="shared" si="18"/>
        <v>STRONG</v>
      </c>
      <c r="H309" s="5" t="str">
        <f t="shared" si="17"/>
        <v>CONFIRMED BEARISH</v>
      </c>
    </row>
    <row r="310" spans="1:8" ht="13.5" x14ac:dyDescent="0.25">
      <c r="A310" s="3">
        <f>TITRES_STAT!B313</f>
        <v>42457</v>
      </c>
      <c r="B310" s="5">
        <f>TITRES_STAT!C313</f>
        <v>16.7</v>
      </c>
      <c r="C310" s="5">
        <f>TITRES_STAT!D313</f>
        <v>9.2110000000000003</v>
      </c>
      <c r="D310" s="5">
        <f>TITRES_STAT!E313</f>
        <v>9.2110000000000003</v>
      </c>
      <c r="E310" s="2">
        <f t="shared" si="16"/>
        <v>-200.95567774471883</v>
      </c>
      <c r="F310" s="5" t="str">
        <f t="shared" si="19"/>
        <v>BULLISH</v>
      </c>
      <c r="G310" s="5" t="str">
        <f t="shared" si="18"/>
        <v>NEUTRAL</v>
      </c>
      <c r="H310" s="5" t="str">
        <f t="shared" si="17"/>
        <v>BULLISH DIVERGENCE</v>
      </c>
    </row>
    <row r="311" spans="1:8" ht="13.5" x14ac:dyDescent="0.25">
      <c r="A311" s="3">
        <f>TITRES_STAT!B314</f>
        <v>42458</v>
      </c>
      <c r="B311" s="5">
        <f>TITRES_STAT!C314</f>
        <v>16.7</v>
      </c>
      <c r="C311" s="5">
        <f>TITRES_STAT!D314</f>
        <v>9.2110000000000003</v>
      </c>
      <c r="D311" s="5">
        <f>TITRES_STAT!E314</f>
        <v>9.2071391017964093</v>
      </c>
      <c r="E311" s="2">
        <f t="shared" si="16"/>
        <v>-200.95567774471883</v>
      </c>
      <c r="F311" s="5" t="str">
        <f t="shared" si="19"/>
        <v>BULLISH</v>
      </c>
      <c r="G311" s="5" t="str">
        <f t="shared" si="18"/>
        <v>WEAK</v>
      </c>
      <c r="H311" s="5" t="str">
        <f t="shared" si="17"/>
        <v>NEUTRAL</v>
      </c>
    </row>
    <row r="312" spans="1:8" ht="13.5" x14ac:dyDescent="0.25">
      <c r="A312" s="3">
        <f>TITRES_STAT!B315</f>
        <v>42459</v>
      </c>
      <c r="B312" s="5">
        <f>TITRES_STAT!C315</f>
        <v>16.899999999999999</v>
      </c>
      <c r="C312" s="5">
        <f>TITRES_STAT!D315</f>
        <v>9.3219999999999992</v>
      </c>
      <c r="D312" s="5">
        <f>TITRES_STAT!E315</f>
        <v>9.2078192899408293</v>
      </c>
      <c r="E312" s="2">
        <f t="shared" si="16"/>
        <v>-191.747858454778</v>
      </c>
      <c r="F312" s="5" t="str">
        <f t="shared" si="19"/>
        <v>BULLISH</v>
      </c>
      <c r="G312" s="5" t="str">
        <f t="shared" si="18"/>
        <v>WEAK</v>
      </c>
      <c r="H312" s="5" t="str">
        <f t="shared" si="17"/>
        <v>CONFIRMED BULLISH</v>
      </c>
    </row>
    <row r="313" spans="1:8" ht="13.5" x14ac:dyDescent="0.25">
      <c r="A313" s="3">
        <f>TITRES_STAT!B316</f>
        <v>42460</v>
      </c>
      <c r="B313" s="5">
        <f>TITRES_STAT!C316</f>
        <v>16.899999999999999</v>
      </c>
      <c r="C313" s="5">
        <f>TITRES_STAT!D316</f>
        <v>9.3219999999999992</v>
      </c>
      <c r="D313" s="5">
        <f>TITRES_STAT!E316</f>
        <v>0</v>
      </c>
      <c r="E313" s="2">
        <f t="shared" si="16"/>
        <v>-191.747858454778</v>
      </c>
      <c r="F313" s="5" t="str">
        <f t="shared" si="19"/>
        <v>BULLISH</v>
      </c>
      <c r="G313" s="5" t="str">
        <f t="shared" si="18"/>
        <v>WEAK</v>
      </c>
      <c r="H313" s="5" t="str">
        <f t="shared" si="17"/>
        <v>CONFIRMED BULLISH</v>
      </c>
    </row>
    <row r="314" spans="1:8" ht="13.5" x14ac:dyDescent="0.25">
      <c r="A314" s="3">
        <f>TITRES_STAT!B317</f>
        <v>42461</v>
      </c>
      <c r="B314" s="5">
        <f>TITRES_STAT!C317</f>
        <v>16.649999999999999</v>
      </c>
      <c r="C314" s="5">
        <f>TITRES_STAT!D317</f>
        <v>9.1839999999999993</v>
      </c>
      <c r="D314" s="5">
        <f>TITRES_STAT!E317</f>
        <v>9.1839999999999993</v>
      </c>
      <c r="E314" s="2">
        <f t="shared" si="16"/>
        <v>-200.93185845477799</v>
      </c>
      <c r="F314" s="5" t="str">
        <f t="shared" si="19"/>
        <v>BULLISH</v>
      </c>
      <c r="G314" s="5" t="str">
        <f t="shared" si="18"/>
        <v>WEAK</v>
      </c>
      <c r="H314" s="5" t="str">
        <f t="shared" si="17"/>
        <v>CONFIRMED BULLISH</v>
      </c>
    </row>
    <row r="315" spans="1:8" ht="13.5" x14ac:dyDescent="0.25">
      <c r="A315" s="3">
        <f>TITRES_STAT!B318</f>
        <v>42464</v>
      </c>
      <c r="B315" s="5">
        <f>TITRES_STAT!C318</f>
        <v>16.7</v>
      </c>
      <c r="C315" s="5">
        <f>TITRES_STAT!D318</f>
        <v>9.2110000000000003</v>
      </c>
      <c r="D315" s="5">
        <f>TITRES_STAT!E318</f>
        <v>9.2110000000000003</v>
      </c>
      <c r="E315" s="2">
        <f t="shared" si="16"/>
        <v>-191.72085845477798</v>
      </c>
      <c r="F315" s="5" t="str">
        <f t="shared" si="19"/>
        <v>BULLISH</v>
      </c>
      <c r="G315" s="5" t="str">
        <f t="shared" si="18"/>
        <v>WEAK</v>
      </c>
      <c r="H315" s="5" t="str">
        <f t="shared" si="17"/>
        <v>NEUTRAL</v>
      </c>
    </row>
    <row r="316" spans="1:8" ht="13.5" x14ac:dyDescent="0.25">
      <c r="A316" s="3">
        <f>TITRES_STAT!B319</f>
        <v>42465</v>
      </c>
      <c r="B316" s="5">
        <f>TITRES_STAT!C319</f>
        <v>16.7</v>
      </c>
      <c r="C316" s="5">
        <f>TITRES_STAT!D319</f>
        <v>9.2110000000000003</v>
      </c>
      <c r="D316" s="5">
        <f>TITRES_STAT!E319</f>
        <v>9.2110000000000003</v>
      </c>
      <c r="E316" s="2">
        <f t="shared" si="16"/>
        <v>-191.72085845477798</v>
      </c>
      <c r="F316" s="5" t="str">
        <f t="shared" si="19"/>
        <v>BULLISH</v>
      </c>
      <c r="G316" s="5" t="str">
        <f t="shared" si="18"/>
        <v>WEAK</v>
      </c>
      <c r="H316" s="5" t="str">
        <f t="shared" si="17"/>
        <v>NEUTRAL</v>
      </c>
    </row>
    <row r="317" spans="1:8" ht="13.5" x14ac:dyDescent="0.25">
      <c r="A317" s="3">
        <f>TITRES_STAT!B320</f>
        <v>42466</v>
      </c>
      <c r="B317" s="5">
        <f>TITRES_STAT!C320</f>
        <v>16.850000000000001</v>
      </c>
      <c r="C317" s="5">
        <f>TITRES_STAT!D320</f>
        <v>9.2940000000000005</v>
      </c>
      <c r="D317" s="5">
        <f>TITRES_STAT!E320</f>
        <v>9.2940000000000005</v>
      </c>
      <c r="E317" s="2">
        <f t="shared" si="16"/>
        <v>-182.42685845477797</v>
      </c>
      <c r="F317" s="5" t="str">
        <f t="shared" si="19"/>
        <v>BULLISH</v>
      </c>
      <c r="G317" s="5" t="str">
        <f t="shared" si="18"/>
        <v>WEAK</v>
      </c>
      <c r="H317" s="5" t="str">
        <f t="shared" si="17"/>
        <v>BULLISH DIVERGENCE</v>
      </c>
    </row>
    <row r="318" spans="1:8" ht="13.5" x14ac:dyDescent="0.25">
      <c r="A318" s="3">
        <f>TITRES_STAT!B321</f>
        <v>42467</v>
      </c>
      <c r="B318" s="5">
        <f>TITRES_STAT!C321</f>
        <v>16.649999999999999</v>
      </c>
      <c r="C318" s="5">
        <f>TITRES_STAT!D321</f>
        <v>9.1839999999999993</v>
      </c>
      <c r="D318" s="5">
        <f>TITRES_STAT!E321</f>
        <v>9.1839999999999993</v>
      </c>
      <c r="E318" s="2">
        <f t="shared" si="16"/>
        <v>-191.61085845477797</v>
      </c>
      <c r="F318" s="5" t="str">
        <f t="shared" si="19"/>
        <v>BULLISH</v>
      </c>
      <c r="G318" s="5" t="str">
        <f t="shared" si="18"/>
        <v>NEUTRAL</v>
      </c>
      <c r="H318" s="5" t="str">
        <f t="shared" si="17"/>
        <v>BULLISH DIVERGENCE</v>
      </c>
    </row>
    <row r="319" spans="1:8" ht="13.5" x14ac:dyDescent="0.25">
      <c r="A319" s="3">
        <f>TITRES_STAT!B322</f>
        <v>42468</v>
      </c>
      <c r="B319" s="5">
        <f>TITRES_STAT!C322</f>
        <v>16.649999999999999</v>
      </c>
      <c r="C319" s="5">
        <f>TITRES_STAT!D322</f>
        <v>9.1839999999999993</v>
      </c>
      <c r="D319" s="5">
        <f>TITRES_STAT!E322</f>
        <v>0</v>
      </c>
      <c r="E319" s="2">
        <f t="shared" si="16"/>
        <v>-191.61085845477797</v>
      </c>
      <c r="F319" s="5" t="str">
        <f t="shared" si="19"/>
        <v>BULLISH</v>
      </c>
      <c r="G319" s="5" t="str">
        <f t="shared" si="18"/>
        <v>WEAK</v>
      </c>
      <c r="H319" s="5" t="str">
        <f t="shared" si="17"/>
        <v>NEUTRAL</v>
      </c>
    </row>
    <row r="320" spans="1:8" ht="13.5" x14ac:dyDescent="0.25">
      <c r="A320" s="3">
        <f>TITRES_STAT!B323</f>
        <v>42471</v>
      </c>
      <c r="B320" s="5">
        <f>TITRES_STAT!C323</f>
        <v>16.899999999999999</v>
      </c>
      <c r="C320" s="5">
        <f>TITRES_STAT!D323</f>
        <v>9.3219999999999992</v>
      </c>
      <c r="D320" s="5">
        <f>TITRES_STAT!E323</f>
        <v>9.0351692307692293</v>
      </c>
      <c r="E320" s="2">
        <f t="shared" si="16"/>
        <v>-182.57568922400873</v>
      </c>
      <c r="F320" s="5" t="str">
        <f t="shared" si="19"/>
        <v>BULLISH</v>
      </c>
      <c r="G320" s="5" t="str">
        <f t="shared" si="18"/>
        <v>WEAK</v>
      </c>
      <c r="H320" s="5" t="str">
        <f t="shared" si="17"/>
        <v>CONFIRMED BULLISH</v>
      </c>
    </row>
    <row r="321" spans="1:8" ht="13.5" x14ac:dyDescent="0.25">
      <c r="A321" s="3">
        <f>TITRES_STAT!B324</f>
        <v>42472</v>
      </c>
      <c r="B321" s="5">
        <f>TITRES_STAT!C324</f>
        <v>16.899999999999999</v>
      </c>
      <c r="C321" s="5">
        <f>TITRES_STAT!D324</f>
        <v>9.3219999999999992</v>
      </c>
      <c r="D321" s="5">
        <f>TITRES_STAT!E324</f>
        <v>9.3219999999999992</v>
      </c>
      <c r="E321" s="2">
        <f t="shared" si="16"/>
        <v>-182.57568922400873</v>
      </c>
      <c r="F321" s="5" t="str">
        <f t="shared" si="19"/>
        <v>BULLISH</v>
      </c>
      <c r="G321" s="5" t="str">
        <f t="shared" si="18"/>
        <v>WEAK</v>
      </c>
      <c r="H321" s="5" t="str">
        <f t="shared" si="17"/>
        <v>CONFIRMED BULLISH</v>
      </c>
    </row>
    <row r="322" spans="1:8" ht="13.5" x14ac:dyDescent="0.25">
      <c r="A322" s="3">
        <f>TITRES_STAT!B325</f>
        <v>42473</v>
      </c>
      <c r="B322" s="5">
        <f>TITRES_STAT!C325</f>
        <v>16.899999999999999</v>
      </c>
      <c r="C322" s="5">
        <f>TITRES_STAT!D325</f>
        <v>9.3219999999999992</v>
      </c>
      <c r="D322" s="5">
        <f>TITRES_STAT!E325</f>
        <v>0</v>
      </c>
      <c r="E322" s="2">
        <f t="shared" si="16"/>
        <v>-182.57568922400873</v>
      </c>
      <c r="F322" s="5" t="str">
        <f t="shared" si="19"/>
        <v>BEARISH</v>
      </c>
      <c r="G322" s="5" t="str">
        <f t="shared" si="18"/>
        <v>NEUTRAL</v>
      </c>
      <c r="H322" s="5" t="str">
        <f t="shared" si="17"/>
        <v>BEARISH DIVERGENCE</v>
      </c>
    </row>
    <row r="323" spans="1:8" ht="13.5" x14ac:dyDescent="0.25">
      <c r="A323" s="3">
        <f>TITRES_STAT!B326</f>
        <v>42474</v>
      </c>
      <c r="B323" s="5">
        <f>TITRES_STAT!C326</f>
        <v>16.899999999999999</v>
      </c>
      <c r="C323" s="5">
        <f>TITRES_STAT!D326</f>
        <v>9.3219999999999992</v>
      </c>
      <c r="D323" s="5">
        <f>TITRES_STAT!E326</f>
        <v>0</v>
      </c>
      <c r="E323" s="2">
        <f t="shared" si="16"/>
        <v>-182.57568922400873</v>
      </c>
      <c r="F323" s="5" t="str">
        <f t="shared" si="19"/>
        <v>BULLISH</v>
      </c>
      <c r="G323" s="5" t="str">
        <f t="shared" si="18"/>
        <v>WEAK</v>
      </c>
      <c r="H323" s="5" t="str">
        <f t="shared" si="17"/>
        <v>CONFIRMED BULLISH</v>
      </c>
    </row>
    <row r="324" spans="1:8" ht="13.5" x14ac:dyDescent="0.25">
      <c r="A324" s="3">
        <f>TITRES_STAT!B327</f>
        <v>42475</v>
      </c>
      <c r="B324" s="5">
        <f>TITRES_STAT!C327</f>
        <v>16.899999999999999</v>
      </c>
      <c r="C324" s="5">
        <f>TITRES_STAT!D327</f>
        <v>9.3219999999999992</v>
      </c>
      <c r="D324" s="5">
        <f>TITRES_STAT!E327</f>
        <v>0</v>
      </c>
      <c r="E324" s="2">
        <f t="shared" ref="E324:E387" si="20">IF(B324&gt;B323, E323+D324, IF(B324&lt;B323, E323-D324, E323))</f>
        <v>-182.57568922400873</v>
      </c>
      <c r="F324" s="5" t="str">
        <f t="shared" si="19"/>
        <v>BULLISH</v>
      </c>
      <c r="G324" s="5" t="str">
        <f t="shared" si="18"/>
        <v>WEAK</v>
      </c>
      <c r="H324" s="5" t="str">
        <f t="shared" si="17"/>
        <v>CONFIRMED BULLISH</v>
      </c>
    </row>
    <row r="325" spans="1:8" ht="13.5" x14ac:dyDescent="0.25">
      <c r="A325" s="3">
        <f>TITRES_STAT!B328</f>
        <v>42478</v>
      </c>
      <c r="B325" s="5">
        <f>TITRES_STAT!C328</f>
        <v>16.55</v>
      </c>
      <c r="C325" s="5">
        <f>TITRES_STAT!D328</f>
        <v>9.1289999999999996</v>
      </c>
      <c r="D325" s="5">
        <f>TITRES_STAT!E328</f>
        <v>9.1289999999999996</v>
      </c>
      <c r="E325" s="2">
        <f t="shared" si="20"/>
        <v>-191.70468922400872</v>
      </c>
      <c r="F325" s="5" t="str">
        <f t="shared" si="19"/>
        <v>BEARISH</v>
      </c>
      <c r="G325" s="5" t="str">
        <f t="shared" si="18"/>
        <v>STRONG</v>
      </c>
      <c r="H325" s="5" t="str">
        <f t="shared" si="17"/>
        <v>CONFIRMED BEARISH</v>
      </c>
    </row>
    <row r="326" spans="1:8" ht="13.5" x14ac:dyDescent="0.25">
      <c r="A326" s="3">
        <f>TITRES_STAT!B329</f>
        <v>42479</v>
      </c>
      <c r="B326" s="5">
        <f>TITRES_STAT!C329</f>
        <v>16.399999999999999</v>
      </c>
      <c r="C326" s="5">
        <f>TITRES_STAT!D329</f>
        <v>9.0459999999999994</v>
      </c>
      <c r="D326" s="5">
        <f>TITRES_STAT!E329</f>
        <v>9.1215671951219512</v>
      </c>
      <c r="E326" s="2">
        <f t="shared" si="20"/>
        <v>-200.82625641913066</v>
      </c>
      <c r="F326" s="5" t="str">
        <f t="shared" si="19"/>
        <v>BEARISH</v>
      </c>
      <c r="G326" s="5" t="str">
        <f t="shared" si="18"/>
        <v>STRONG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5">
        <f>TITRES_STAT!C330</f>
        <v>16.5</v>
      </c>
      <c r="C327" s="5">
        <f>TITRES_STAT!D330</f>
        <v>9.1010000000000009</v>
      </c>
      <c r="D327" s="5">
        <f>TITRES_STAT!E330</f>
        <v>9.1887005454545445</v>
      </c>
      <c r="E327" s="2">
        <f t="shared" si="20"/>
        <v>-191.63755587367612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STRONG</v>
      </c>
      <c r="H327" s="5" t="str">
        <f t="shared" si="21"/>
        <v>CONFIRMED BEARISH</v>
      </c>
    </row>
    <row r="328" spans="1:8" ht="13.5" x14ac:dyDescent="0.25">
      <c r="A328" s="3">
        <f>TITRES_STAT!B331</f>
        <v>42481</v>
      </c>
      <c r="B328" s="5">
        <f>TITRES_STAT!C331</f>
        <v>16.5</v>
      </c>
      <c r="C328" s="5">
        <f>TITRES_STAT!D331</f>
        <v>9.1010000000000009</v>
      </c>
      <c r="D328" s="5">
        <f>TITRES_STAT!E331</f>
        <v>9.1010000000000009</v>
      </c>
      <c r="E328" s="2">
        <f t="shared" si="20"/>
        <v>-191.63755587367612</v>
      </c>
      <c r="F328" s="5" t="str">
        <f t="shared" ref="F328:F391" si="23">IF(E328&gt;E323,"BULLISH",IF(E328&lt;E323,"BEARISH","NEUTRAL"))</f>
        <v>BEARISH</v>
      </c>
      <c r="G328" s="5" t="str">
        <f t="shared" si="22"/>
        <v>STRONG</v>
      </c>
      <c r="H328" s="5" t="str">
        <f t="shared" si="21"/>
        <v>CONFIRMED BEARISH</v>
      </c>
    </row>
    <row r="329" spans="1:8" ht="13.5" x14ac:dyDescent="0.25">
      <c r="A329" s="3">
        <f>TITRES_STAT!B332</f>
        <v>42482</v>
      </c>
      <c r="B329" s="5">
        <f>TITRES_STAT!C332</f>
        <v>16.79</v>
      </c>
      <c r="C329" s="5">
        <f>TITRES_STAT!D332</f>
        <v>9.2609999999999992</v>
      </c>
      <c r="D329" s="5">
        <f>TITRES_STAT!E332</f>
        <v>9.2245958308516975</v>
      </c>
      <c r="E329" s="2">
        <f t="shared" si="20"/>
        <v>-182.41296004282441</v>
      </c>
      <c r="F329" s="5" t="str">
        <f t="shared" si="23"/>
        <v>BULLISH</v>
      </c>
      <c r="G329" s="5" t="str">
        <f t="shared" si="22"/>
        <v>NEUTRAL</v>
      </c>
      <c r="H329" s="5" t="str">
        <f t="shared" si="21"/>
        <v>BULLISH DIVERGENCE</v>
      </c>
    </row>
    <row r="330" spans="1:8" ht="13.5" x14ac:dyDescent="0.25">
      <c r="A330" s="3">
        <f>TITRES_STAT!B333</f>
        <v>42485</v>
      </c>
      <c r="B330" s="5">
        <f>TITRES_STAT!C333</f>
        <v>16.84</v>
      </c>
      <c r="C330" s="5">
        <f>TITRES_STAT!D333</f>
        <v>9.2889999999999997</v>
      </c>
      <c r="D330" s="5">
        <f>TITRES_STAT!E333</f>
        <v>9.1422735154394292</v>
      </c>
      <c r="E330" s="2">
        <f t="shared" si="20"/>
        <v>-173.27068652738498</v>
      </c>
      <c r="F330" s="5" t="str">
        <f t="shared" si="23"/>
        <v>BULLISH</v>
      </c>
      <c r="G330" s="5" t="str">
        <f t="shared" si="22"/>
        <v>WEAK</v>
      </c>
      <c r="H330" s="5" t="str">
        <f t="shared" si="21"/>
        <v>CONFIRMED BULLISH</v>
      </c>
    </row>
    <row r="331" spans="1:8" ht="13.5" x14ac:dyDescent="0.25">
      <c r="A331" s="3">
        <f>TITRES_STAT!B334</f>
        <v>42486</v>
      </c>
      <c r="B331" s="5">
        <f>TITRES_STAT!C334</f>
        <v>16.84</v>
      </c>
      <c r="C331" s="5">
        <f>TITRES_STAT!D334</f>
        <v>9.2889999999999997</v>
      </c>
      <c r="D331" s="5">
        <f>TITRES_STAT!E334</f>
        <v>9.2889999999999997</v>
      </c>
      <c r="E331" s="2">
        <f t="shared" si="20"/>
        <v>-173.27068652738498</v>
      </c>
      <c r="F331" s="5" t="str">
        <f t="shared" si="23"/>
        <v>BULLISH</v>
      </c>
      <c r="G331" s="5" t="str">
        <f t="shared" si="22"/>
        <v>WEAK</v>
      </c>
      <c r="H331" s="5" t="str">
        <f t="shared" si="21"/>
        <v>CONFIRMED BULLISH</v>
      </c>
    </row>
    <row r="332" spans="1:8" ht="13.5" x14ac:dyDescent="0.25">
      <c r="A332" s="3">
        <f>TITRES_STAT!B335</f>
        <v>42487</v>
      </c>
      <c r="B332" s="5">
        <f>TITRES_STAT!C335</f>
        <v>16.95</v>
      </c>
      <c r="C332" s="5">
        <f>TITRES_STAT!D335</f>
        <v>9.3490000000000002</v>
      </c>
      <c r="D332" s="5">
        <f>TITRES_STAT!E335</f>
        <v>9.3197671386430674</v>
      </c>
      <c r="E332" s="2">
        <f t="shared" si="20"/>
        <v>-163.95091938874191</v>
      </c>
      <c r="F332" s="5" t="str">
        <f t="shared" si="23"/>
        <v>BULLISH</v>
      </c>
      <c r="G332" s="5" t="str">
        <f t="shared" si="22"/>
        <v>WEAK</v>
      </c>
      <c r="H332" s="5" t="str">
        <f t="shared" si="21"/>
        <v>CONFIRMED BULLISH</v>
      </c>
    </row>
    <row r="333" spans="1:8" ht="13.5" x14ac:dyDescent="0.25">
      <c r="A333" s="3">
        <f>TITRES_STAT!B336</f>
        <v>42488</v>
      </c>
      <c r="B333" s="5">
        <f>TITRES_STAT!C336</f>
        <v>16.95</v>
      </c>
      <c r="C333" s="5">
        <f>TITRES_STAT!D336</f>
        <v>9.3490000000000002</v>
      </c>
      <c r="D333" s="5">
        <f>TITRES_STAT!E336</f>
        <v>9.3490000000000002</v>
      </c>
      <c r="E333" s="2">
        <f t="shared" si="20"/>
        <v>-163.95091938874191</v>
      </c>
      <c r="F333" s="5" t="str">
        <f t="shared" si="23"/>
        <v>BULLISH</v>
      </c>
      <c r="G333" s="5" t="str">
        <f t="shared" si="22"/>
        <v>WEAK</v>
      </c>
      <c r="H333" s="5" t="str">
        <f t="shared" si="21"/>
        <v>CONFIRMED BULLISH</v>
      </c>
    </row>
    <row r="334" spans="1:8" ht="13.5" x14ac:dyDescent="0.25">
      <c r="A334" s="3">
        <f>TITRES_STAT!B337</f>
        <v>42489</v>
      </c>
      <c r="B334" s="5">
        <f>TITRES_STAT!C337</f>
        <v>17.37</v>
      </c>
      <c r="C334" s="5">
        <f>TITRES_STAT!D337</f>
        <v>9.5809999999999995</v>
      </c>
      <c r="D334" s="5">
        <f>TITRES_STAT!E337</f>
        <v>9.349886643638456</v>
      </c>
      <c r="E334" s="2">
        <f t="shared" si="20"/>
        <v>-154.60103274510345</v>
      </c>
      <c r="F334" s="5" t="str">
        <f t="shared" si="23"/>
        <v>BULLISH</v>
      </c>
      <c r="G334" s="5" t="str">
        <f t="shared" si="22"/>
        <v>WEAK</v>
      </c>
      <c r="H334" s="5" t="str">
        <f t="shared" si="21"/>
        <v>CONFIRMED BULLISH</v>
      </c>
    </row>
    <row r="335" spans="1:8" ht="13.5" x14ac:dyDescent="0.25">
      <c r="A335" s="3">
        <f>TITRES_STAT!B338</f>
        <v>42492</v>
      </c>
      <c r="B335" s="5">
        <f>TITRES_STAT!C338</f>
        <v>17</v>
      </c>
      <c r="C335" s="5">
        <f>TITRES_STAT!D338</f>
        <v>9.3770000000000007</v>
      </c>
      <c r="D335" s="5">
        <f>TITRES_STAT!E338</f>
        <v>9.3770000000000007</v>
      </c>
      <c r="E335" s="2">
        <f t="shared" si="20"/>
        <v>-163.97803274510346</v>
      </c>
      <c r="F335" s="5" t="str">
        <f t="shared" si="23"/>
        <v>BULLISH</v>
      </c>
      <c r="G335" s="5" t="str">
        <f t="shared" si="22"/>
        <v>WEAK</v>
      </c>
      <c r="H335" s="5" t="str">
        <f t="shared" si="21"/>
        <v>CONFIRMED BULLISH</v>
      </c>
    </row>
    <row r="336" spans="1:8" ht="13.5" x14ac:dyDescent="0.25">
      <c r="A336" s="3">
        <f>TITRES_STAT!B339</f>
        <v>42493</v>
      </c>
      <c r="B336" s="5">
        <f>TITRES_STAT!C339</f>
        <v>17.37</v>
      </c>
      <c r="C336" s="5">
        <f>TITRES_STAT!D339</f>
        <v>9.5809999999999995</v>
      </c>
      <c r="D336" s="5">
        <f>TITRES_STAT!E339</f>
        <v>9.5771389176741497</v>
      </c>
      <c r="E336" s="2">
        <f t="shared" si="20"/>
        <v>-154.40089382742931</v>
      </c>
      <c r="F336" s="5" t="str">
        <f t="shared" si="23"/>
        <v>BULLISH</v>
      </c>
      <c r="G336" s="5" t="str">
        <f t="shared" si="22"/>
        <v>WEAK</v>
      </c>
      <c r="H336" s="5" t="str">
        <f t="shared" si="21"/>
        <v>CONFIRMED BULLISH</v>
      </c>
    </row>
    <row r="337" spans="1:8" ht="13.5" x14ac:dyDescent="0.25">
      <c r="A337" s="3">
        <f>TITRES_STAT!B340</f>
        <v>42494</v>
      </c>
      <c r="B337" s="5">
        <f>TITRES_STAT!C340</f>
        <v>17.37</v>
      </c>
      <c r="C337" s="5">
        <f>TITRES_STAT!D340</f>
        <v>9.5809999999999995</v>
      </c>
      <c r="D337" s="5">
        <f>TITRES_STAT!E340</f>
        <v>9.4193861255037419</v>
      </c>
      <c r="E337" s="2">
        <f t="shared" si="20"/>
        <v>-154.40089382742931</v>
      </c>
      <c r="F337" s="5" t="str">
        <f t="shared" si="23"/>
        <v>BULLISH</v>
      </c>
      <c r="G337" s="5" t="str">
        <f t="shared" si="22"/>
        <v>WEAK</v>
      </c>
      <c r="H337" s="5" t="str">
        <f t="shared" si="21"/>
        <v>CONFIRMED BULLISH</v>
      </c>
    </row>
    <row r="338" spans="1:8" ht="13.5" x14ac:dyDescent="0.25">
      <c r="A338" s="3">
        <f>TITRES_STAT!B341</f>
        <v>42495</v>
      </c>
      <c r="B338" s="5">
        <f>TITRES_STAT!C341</f>
        <v>17.37</v>
      </c>
      <c r="C338" s="5">
        <f>TITRES_STAT!D341</f>
        <v>9.5809999999999995</v>
      </c>
      <c r="D338" s="5">
        <f>TITRES_STAT!E341</f>
        <v>9.3796721358664357</v>
      </c>
      <c r="E338" s="2">
        <f t="shared" si="20"/>
        <v>-154.40089382742931</v>
      </c>
      <c r="F338" s="5" t="str">
        <f t="shared" si="23"/>
        <v>BULLISH</v>
      </c>
      <c r="G338" s="5" t="str">
        <f t="shared" si="22"/>
        <v>WEAK</v>
      </c>
      <c r="H338" s="5" t="str">
        <f t="shared" si="21"/>
        <v>CONFIRMED BULLISH</v>
      </c>
    </row>
    <row r="339" spans="1:8" ht="13.5" x14ac:dyDescent="0.25">
      <c r="A339" s="3">
        <f>TITRES_STAT!B342</f>
        <v>42496</v>
      </c>
      <c r="B339" s="5">
        <f>TITRES_STAT!C342</f>
        <v>17.37</v>
      </c>
      <c r="C339" s="5">
        <f>TITRES_STAT!D342</f>
        <v>9.5809999999999995</v>
      </c>
      <c r="D339" s="5">
        <f>TITRES_STAT!E342</f>
        <v>9.5115005181347136</v>
      </c>
      <c r="E339" s="2">
        <f t="shared" si="20"/>
        <v>-154.40089382742931</v>
      </c>
      <c r="F339" s="5" t="str">
        <f t="shared" si="23"/>
        <v>BULLISH</v>
      </c>
      <c r="G339" s="5" t="str">
        <f t="shared" si="22"/>
        <v>NEUTRAL</v>
      </c>
      <c r="H339" s="5" t="str">
        <f t="shared" si="21"/>
        <v>NEUTRAL</v>
      </c>
    </row>
    <row r="340" spans="1:8" ht="13.5" x14ac:dyDescent="0.25">
      <c r="A340" s="3">
        <f>TITRES_STAT!B343</f>
        <v>42499</v>
      </c>
      <c r="B340" s="5">
        <f>TITRES_STAT!C343</f>
        <v>17.37</v>
      </c>
      <c r="C340" s="5">
        <f>TITRES_STAT!D343</f>
        <v>9.5809999999999995</v>
      </c>
      <c r="D340" s="5">
        <f>TITRES_STAT!E343</f>
        <v>0</v>
      </c>
      <c r="E340" s="2">
        <f t="shared" si="20"/>
        <v>-154.40089382742931</v>
      </c>
      <c r="F340" s="5" t="str">
        <f t="shared" si="23"/>
        <v>BULLISH</v>
      </c>
      <c r="G340" s="5" t="str">
        <f t="shared" si="22"/>
        <v>WEAK</v>
      </c>
      <c r="H340" s="5" t="str">
        <f t="shared" si="21"/>
        <v>CONFIRMED BULLISH</v>
      </c>
    </row>
    <row r="341" spans="1:8" ht="13.5" x14ac:dyDescent="0.25">
      <c r="A341" s="3">
        <f>TITRES_STAT!B344</f>
        <v>42500</v>
      </c>
      <c r="B341" s="5">
        <f>TITRES_STAT!C344</f>
        <v>17</v>
      </c>
      <c r="C341" s="5">
        <f>TITRES_STAT!D344</f>
        <v>9.3770000000000007</v>
      </c>
      <c r="D341" s="5">
        <f>TITRES_STAT!E344</f>
        <v>9.3770000000000007</v>
      </c>
      <c r="E341" s="2">
        <f t="shared" si="20"/>
        <v>-163.77789382742932</v>
      </c>
      <c r="F341" s="5" t="str">
        <f t="shared" si="23"/>
        <v>BEARISH</v>
      </c>
      <c r="G341" s="5" t="str">
        <f t="shared" si="22"/>
        <v>STRONG</v>
      </c>
      <c r="H341" s="5" t="str">
        <f t="shared" si="21"/>
        <v>CONFIRMED BEARISH</v>
      </c>
    </row>
    <row r="342" spans="1:8" ht="13.5" x14ac:dyDescent="0.25">
      <c r="A342" s="3">
        <f>TITRES_STAT!B345</f>
        <v>42501</v>
      </c>
      <c r="B342" s="5">
        <f>TITRES_STAT!C345</f>
        <v>17</v>
      </c>
      <c r="C342" s="5">
        <f>TITRES_STAT!D345</f>
        <v>9.3770000000000007</v>
      </c>
      <c r="D342" s="5">
        <f>TITRES_STAT!E345</f>
        <v>9.3770000000000007</v>
      </c>
      <c r="E342" s="2">
        <f t="shared" si="20"/>
        <v>-163.77789382742932</v>
      </c>
      <c r="F342" s="5" t="str">
        <f t="shared" si="23"/>
        <v>BEARISH</v>
      </c>
      <c r="G342" s="5" t="str">
        <f t="shared" si="22"/>
        <v>STRONG</v>
      </c>
      <c r="H342" s="5" t="str">
        <f t="shared" si="21"/>
        <v>CONFIRMED BEARISH</v>
      </c>
    </row>
    <row r="343" spans="1:8" ht="13.5" x14ac:dyDescent="0.25">
      <c r="A343" s="3">
        <f>TITRES_STAT!B346</f>
        <v>42502</v>
      </c>
      <c r="B343" s="5">
        <f>TITRES_STAT!C346</f>
        <v>17</v>
      </c>
      <c r="C343" s="5">
        <f>TITRES_STAT!D346</f>
        <v>9.3770000000000007</v>
      </c>
      <c r="D343" s="5">
        <f>TITRES_STAT!E346</f>
        <v>0</v>
      </c>
      <c r="E343" s="2">
        <f t="shared" si="20"/>
        <v>-163.77789382742932</v>
      </c>
      <c r="F343" s="5" t="str">
        <f t="shared" si="23"/>
        <v>BEARISH</v>
      </c>
      <c r="G343" s="5" t="str">
        <f t="shared" si="22"/>
        <v>STRONG</v>
      </c>
      <c r="H343" s="5" t="str">
        <f t="shared" si="21"/>
        <v>CONFIRMED BEARISH</v>
      </c>
    </row>
    <row r="344" spans="1:8" ht="13.5" x14ac:dyDescent="0.25">
      <c r="A344" s="3">
        <f>TITRES_STAT!B347</f>
        <v>42503</v>
      </c>
      <c r="B344" s="5">
        <f>TITRES_STAT!C347</f>
        <v>17</v>
      </c>
      <c r="C344" s="5">
        <f>TITRES_STAT!D347</f>
        <v>9.3770000000000007</v>
      </c>
      <c r="D344" s="5">
        <f>TITRES_STAT!E347</f>
        <v>9.3770000000000007</v>
      </c>
      <c r="E344" s="2">
        <f t="shared" si="20"/>
        <v>-163.77789382742932</v>
      </c>
      <c r="F344" s="5" t="str">
        <f t="shared" si="23"/>
        <v>BEARISH</v>
      </c>
      <c r="G344" s="5" t="str">
        <f t="shared" si="22"/>
        <v>STRONG</v>
      </c>
      <c r="H344" s="5" t="str">
        <f t="shared" si="21"/>
        <v>CONFIRMED BEARISH</v>
      </c>
    </row>
    <row r="345" spans="1:8" ht="13.5" x14ac:dyDescent="0.25">
      <c r="A345" s="3">
        <f>TITRES_STAT!B348</f>
        <v>42506</v>
      </c>
      <c r="B345" s="5">
        <f>TITRES_STAT!C348</f>
        <v>17</v>
      </c>
      <c r="C345" s="5">
        <f>TITRES_STAT!D348</f>
        <v>9.3770000000000007</v>
      </c>
      <c r="D345" s="5">
        <f>TITRES_STAT!E348</f>
        <v>9.3770000000000007</v>
      </c>
      <c r="E345" s="2">
        <f t="shared" si="20"/>
        <v>-163.77789382742932</v>
      </c>
      <c r="F345" s="5" t="str">
        <f t="shared" si="23"/>
        <v>BEARISH</v>
      </c>
      <c r="G345" s="5" t="str">
        <f t="shared" si="22"/>
        <v>STRONG</v>
      </c>
      <c r="H345" s="5" t="str">
        <f t="shared" si="21"/>
        <v>CONFIRMED BEARISH</v>
      </c>
    </row>
    <row r="346" spans="1:8" ht="13.5" x14ac:dyDescent="0.25">
      <c r="A346" s="3">
        <f>TITRES_STAT!B349</f>
        <v>42507</v>
      </c>
      <c r="B346" s="5">
        <f>TITRES_STAT!C349</f>
        <v>17.239999999999998</v>
      </c>
      <c r="C346" s="5">
        <f>TITRES_STAT!D349</f>
        <v>9.5090000000000003</v>
      </c>
      <c r="D346" s="5">
        <f>TITRES_STAT!E349</f>
        <v>9.5090000000000003</v>
      </c>
      <c r="E346" s="2">
        <f t="shared" si="20"/>
        <v>-154.26889382742934</v>
      </c>
      <c r="F346" s="5" t="str">
        <f t="shared" si="23"/>
        <v>BULLISH</v>
      </c>
      <c r="G346" s="5" t="str">
        <f t="shared" si="22"/>
        <v>WEAK</v>
      </c>
      <c r="H346" s="5" t="str">
        <f t="shared" si="21"/>
        <v>CONFIRMED BULLISH</v>
      </c>
    </row>
    <row r="347" spans="1:8" ht="13.5" x14ac:dyDescent="0.25">
      <c r="A347" s="3">
        <f>TITRES_STAT!B350</f>
        <v>42508</v>
      </c>
      <c r="B347" s="5">
        <f>TITRES_STAT!C350</f>
        <v>17.05</v>
      </c>
      <c r="C347" s="5">
        <f>TITRES_STAT!D350</f>
        <v>9.4039999999999999</v>
      </c>
      <c r="D347" s="5">
        <f>TITRES_STAT!E350</f>
        <v>9.4039999999999999</v>
      </c>
      <c r="E347" s="2">
        <f t="shared" si="20"/>
        <v>-163.67289382742933</v>
      </c>
      <c r="F347" s="5" t="str">
        <f t="shared" si="23"/>
        <v>BULLISH</v>
      </c>
      <c r="G347" s="5" t="str">
        <f t="shared" si="22"/>
        <v>NEUTRAL</v>
      </c>
      <c r="H347" s="5" t="str">
        <f t="shared" si="21"/>
        <v>CONFIRMED BULLISH</v>
      </c>
    </row>
    <row r="348" spans="1:8" ht="13.5" x14ac:dyDescent="0.25">
      <c r="A348" s="3">
        <f>TITRES_STAT!B351</f>
        <v>42509</v>
      </c>
      <c r="B348" s="5">
        <f>TITRES_STAT!C351</f>
        <v>17.2</v>
      </c>
      <c r="C348" s="5">
        <f>TITRES_STAT!D351</f>
        <v>9.4870000000000001</v>
      </c>
      <c r="D348" s="5">
        <f>TITRES_STAT!E351</f>
        <v>9.4870000000000001</v>
      </c>
      <c r="E348" s="2">
        <f t="shared" si="20"/>
        <v>-154.18589382742934</v>
      </c>
      <c r="F348" s="5" t="str">
        <f t="shared" si="23"/>
        <v>BULLISH</v>
      </c>
      <c r="G348" s="5" t="str">
        <f t="shared" si="22"/>
        <v>WEAK</v>
      </c>
      <c r="H348" s="5" t="str">
        <f t="shared" si="21"/>
        <v>CONFIRMED BULLISH</v>
      </c>
    </row>
    <row r="349" spans="1:8" ht="13.5" x14ac:dyDescent="0.25">
      <c r="A349" s="3">
        <f>TITRES_STAT!B352</f>
        <v>42510</v>
      </c>
      <c r="B349" s="5">
        <f>TITRES_STAT!C352</f>
        <v>17.2</v>
      </c>
      <c r="C349" s="5">
        <f>TITRES_STAT!D352</f>
        <v>9.4870000000000001</v>
      </c>
      <c r="D349" s="5">
        <f>TITRES_STAT!E352</f>
        <v>9.3772376162790714</v>
      </c>
      <c r="E349" s="2">
        <f t="shared" si="20"/>
        <v>-154.18589382742934</v>
      </c>
      <c r="F349" s="5" t="str">
        <f t="shared" si="23"/>
        <v>BULLISH</v>
      </c>
      <c r="G349" s="5" t="str">
        <f t="shared" si="22"/>
        <v>WEAK</v>
      </c>
      <c r="H349" s="5" t="str">
        <f t="shared" si="21"/>
        <v>CONFIRMED BULLISH</v>
      </c>
    </row>
    <row r="350" spans="1:8" ht="13.5" x14ac:dyDescent="0.25">
      <c r="A350" s="3">
        <f>TITRES_STAT!B353</f>
        <v>42513</v>
      </c>
      <c r="B350" s="5">
        <f>TITRES_STAT!C353</f>
        <v>17.2</v>
      </c>
      <c r="C350" s="5">
        <f>TITRES_STAT!D353</f>
        <v>9.4870000000000001</v>
      </c>
      <c r="D350" s="5">
        <f>TITRES_STAT!E353</f>
        <v>0</v>
      </c>
      <c r="E350" s="2">
        <f t="shared" si="20"/>
        <v>-154.18589382742934</v>
      </c>
      <c r="F350" s="5" t="str">
        <f t="shared" si="23"/>
        <v>BULLISH</v>
      </c>
      <c r="G350" s="5" t="str">
        <f t="shared" si="22"/>
        <v>WEAK</v>
      </c>
      <c r="H350" s="5" t="str">
        <f t="shared" si="21"/>
        <v>CONFIRMED BULLISH</v>
      </c>
    </row>
    <row r="351" spans="1:8" ht="13.5" x14ac:dyDescent="0.25">
      <c r="A351" s="3">
        <f>TITRES_STAT!B354</f>
        <v>42514</v>
      </c>
      <c r="B351" s="5">
        <f>TITRES_STAT!C354</f>
        <v>17.2</v>
      </c>
      <c r="C351" s="5">
        <f>TITRES_STAT!D354</f>
        <v>9.4870000000000001</v>
      </c>
      <c r="D351" s="5">
        <f>TITRES_STAT!E354</f>
        <v>9.4870000000000001</v>
      </c>
      <c r="E351" s="2">
        <f t="shared" si="20"/>
        <v>-154.18589382742934</v>
      </c>
      <c r="F351" s="5" t="str">
        <f t="shared" si="23"/>
        <v>BULLISH</v>
      </c>
      <c r="G351" s="5" t="str">
        <f t="shared" si="22"/>
        <v>NEUTRAL</v>
      </c>
      <c r="H351" s="5" t="str">
        <f t="shared" si="21"/>
        <v>BULLISH DIVERGENCE</v>
      </c>
    </row>
    <row r="352" spans="1:8" ht="13.5" x14ac:dyDescent="0.25">
      <c r="A352" s="3">
        <f>TITRES_STAT!B355</f>
        <v>42515</v>
      </c>
      <c r="B352" s="5">
        <f>TITRES_STAT!C355</f>
        <v>17.2</v>
      </c>
      <c r="C352" s="5">
        <f>TITRES_STAT!D355</f>
        <v>9.4870000000000001</v>
      </c>
      <c r="D352" s="5">
        <f>TITRES_STAT!E355</f>
        <v>0</v>
      </c>
      <c r="E352" s="2">
        <f t="shared" si="20"/>
        <v>-154.18589382742934</v>
      </c>
      <c r="F352" s="5" t="str">
        <f t="shared" si="23"/>
        <v>BULLISH</v>
      </c>
      <c r="G352" s="5" t="str">
        <f t="shared" si="22"/>
        <v>WEAK</v>
      </c>
      <c r="H352" s="5" t="str">
        <f t="shared" si="21"/>
        <v>CONFIRMED BULLISH</v>
      </c>
    </row>
    <row r="353" spans="1:8" ht="13.5" x14ac:dyDescent="0.25">
      <c r="A353" s="3">
        <f>TITRES_STAT!B356</f>
        <v>42516</v>
      </c>
      <c r="B353" s="5">
        <f>TITRES_STAT!C356</f>
        <v>17.3</v>
      </c>
      <c r="C353" s="5">
        <f>TITRES_STAT!D356</f>
        <v>9.5419999999999998</v>
      </c>
      <c r="D353" s="5">
        <f>TITRES_STAT!E356</f>
        <v>9.4653330635838149</v>
      </c>
      <c r="E353" s="2">
        <f t="shared" si="20"/>
        <v>-144.72056076384553</v>
      </c>
      <c r="F353" s="5" t="str">
        <f t="shared" si="23"/>
        <v>BULLISH</v>
      </c>
      <c r="G353" s="5" t="str">
        <f t="shared" si="22"/>
        <v>WEAK</v>
      </c>
      <c r="H353" s="5" t="str">
        <f t="shared" si="21"/>
        <v>CONFIRMED BULLISH</v>
      </c>
    </row>
    <row r="354" spans="1:8" ht="13.5" x14ac:dyDescent="0.25">
      <c r="A354" s="3">
        <f>TITRES_STAT!B357</f>
        <v>42517</v>
      </c>
      <c r="B354" s="5">
        <f>TITRES_STAT!C357</f>
        <v>17.28</v>
      </c>
      <c r="C354" s="5">
        <f>TITRES_STAT!D357</f>
        <v>9.5310000000000006</v>
      </c>
      <c r="D354" s="5">
        <f>TITRES_STAT!E357</f>
        <v>9.4195843749999995</v>
      </c>
      <c r="E354" s="2">
        <f t="shared" si="20"/>
        <v>-154.14014513884553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42520</v>
      </c>
      <c r="B355" s="5">
        <f>TITRES_STAT!C358</f>
        <v>17.28</v>
      </c>
      <c r="C355" s="5">
        <f>TITRES_STAT!D358</f>
        <v>9.5310000000000006</v>
      </c>
      <c r="D355" s="5">
        <f>TITRES_STAT!E358</f>
        <v>0</v>
      </c>
      <c r="E355" s="2">
        <f t="shared" si="20"/>
        <v>-154.14014513884553</v>
      </c>
      <c r="F355" s="5" t="str">
        <f t="shared" si="23"/>
        <v>BULLISH</v>
      </c>
      <c r="G355" s="5" t="str">
        <f t="shared" si="22"/>
        <v>NEUTRAL</v>
      </c>
      <c r="H355" s="5" t="str">
        <f t="shared" si="21"/>
        <v>CONFIRMED BULLISH</v>
      </c>
    </row>
    <row r="356" spans="1:8" ht="13.5" x14ac:dyDescent="0.25">
      <c r="A356" s="3">
        <f>TITRES_STAT!B359</f>
        <v>42521</v>
      </c>
      <c r="B356" s="5">
        <f>TITRES_STAT!C359</f>
        <v>17.28</v>
      </c>
      <c r="C356" s="5">
        <f>TITRES_STAT!D359</f>
        <v>9.5310000000000006</v>
      </c>
      <c r="D356" s="5">
        <f>TITRES_STAT!E359</f>
        <v>9.3219578124999991</v>
      </c>
      <c r="E356" s="2">
        <f t="shared" si="20"/>
        <v>-154.14014513884553</v>
      </c>
      <c r="F356" s="5" t="str">
        <f t="shared" si="23"/>
        <v>BULLISH</v>
      </c>
      <c r="G356" s="5" t="str">
        <f t="shared" si="22"/>
        <v>NEUTRAL</v>
      </c>
      <c r="H356" s="5" t="str">
        <f t="shared" si="21"/>
        <v>CONFIRMED BULLISH</v>
      </c>
    </row>
    <row r="357" spans="1:8" ht="13.5" x14ac:dyDescent="0.25">
      <c r="A357" s="3">
        <f>TITRES_STAT!B360</f>
        <v>42522</v>
      </c>
      <c r="B357" s="5">
        <f>TITRES_STAT!C360</f>
        <v>17.25</v>
      </c>
      <c r="C357" s="5">
        <f>TITRES_STAT!D360</f>
        <v>9.5150000000000006</v>
      </c>
      <c r="D357" s="5">
        <f>TITRES_STAT!E360</f>
        <v>9.2634730434782622</v>
      </c>
      <c r="E357" s="2">
        <f t="shared" si="20"/>
        <v>-163.40361818232378</v>
      </c>
      <c r="F357" s="5" t="str">
        <f t="shared" si="23"/>
        <v>BEARISH</v>
      </c>
      <c r="G357" s="5" t="str">
        <f t="shared" si="22"/>
        <v>STRONG</v>
      </c>
      <c r="H357" s="5" t="str">
        <f t="shared" si="21"/>
        <v>BEARISH DIVERGENCE</v>
      </c>
    </row>
    <row r="358" spans="1:8" ht="13.5" x14ac:dyDescent="0.25">
      <c r="A358" s="3">
        <f>TITRES_STAT!B361</f>
        <v>42523</v>
      </c>
      <c r="B358" s="5">
        <f>TITRES_STAT!C361</f>
        <v>17</v>
      </c>
      <c r="C358" s="5">
        <f>TITRES_STAT!D361</f>
        <v>9.3770000000000007</v>
      </c>
      <c r="D358" s="5">
        <f>TITRES_STAT!E361</f>
        <v>9.4260913529411763</v>
      </c>
      <c r="E358" s="2">
        <f t="shared" si="20"/>
        <v>-172.82970953526495</v>
      </c>
      <c r="F358" s="5" t="str">
        <f t="shared" si="23"/>
        <v>BEARISH</v>
      </c>
      <c r="G358" s="5" t="str">
        <f t="shared" si="22"/>
        <v>STRONG</v>
      </c>
      <c r="H358" s="5" t="str">
        <f t="shared" si="21"/>
        <v>CONFIRMED BEARISH</v>
      </c>
    </row>
    <row r="359" spans="1:8" ht="13.5" x14ac:dyDescent="0.25">
      <c r="A359" s="3">
        <f>TITRES_STAT!B362</f>
        <v>42524</v>
      </c>
      <c r="B359" s="5">
        <f>TITRES_STAT!C362</f>
        <v>17.239999999999998</v>
      </c>
      <c r="C359" s="5">
        <f>TITRES_STAT!D362</f>
        <v>9.5090000000000003</v>
      </c>
      <c r="D359" s="5">
        <f>TITRES_STAT!E362</f>
        <v>9.3810366589327145</v>
      </c>
      <c r="E359" s="2">
        <f t="shared" si="20"/>
        <v>-163.44867287633224</v>
      </c>
      <c r="F359" s="5" t="str">
        <f t="shared" si="23"/>
        <v>BEARISH</v>
      </c>
      <c r="G359" s="5" t="str">
        <f t="shared" si="22"/>
        <v>STRONG</v>
      </c>
      <c r="H359" s="5" t="str">
        <f t="shared" si="21"/>
        <v>CONFIRMED BEARISH</v>
      </c>
    </row>
    <row r="360" spans="1:8" ht="13.5" x14ac:dyDescent="0.25">
      <c r="A360" s="3">
        <f>TITRES_STAT!B363</f>
        <v>42527</v>
      </c>
      <c r="B360" s="5">
        <f>TITRES_STAT!C363</f>
        <v>17.239999999999998</v>
      </c>
      <c r="C360" s="5">
        <f>TITRES_STAT!D363</f>
        <v>9.5090000000000003</v>
      </c>
      <c r="D360" s="5">
        <f>TITRES_STAT!E363</f>
        <v>9.5090000000000003</v>
      </c>
      <c r="E360" s="2">
        <f t="shared" si="20"/>
        <v>-163.44867287633224</v>
      </c>
      <c r="F360" s="5" t="str">
        <f t="shared" si="23"/>
        <v>BEARISH</v>
      </c>
      <c r="G360" s="5" t="str">
        <f t="shared" si="22"/>
        <v>STRONG</v>
      </c>
      <c r="H360" s="5" t="str">
        <f t="shared" si="21"/>
        <v>CONFIRMED BEARISH</v>
      </c>
    </row>
    <row r="361" spans="1:8" ht="13.5" x14ac:dyDescent="0.25">
      <c r="A361" s="3">
        <f>TITRES_STAT!B364</f>
        <v>42528</v>
      </c>
      <c r="B361" s="5">
        <f>TITRES_STAT!C364</f>
        <v>17.239999999999998</v>
      </c>
      <c r="C361" s="5">
        <f>TITRES_STAT!D364</f>
        <v>9.5090000000000003</v>
      </c>
      <c r="D361" s="5">
        <f>TITRES_STAT!E364</f>
        <v>9.3788303944315565</v>
      </c>
      <c r="E361" s="2">
        <f t="shared" si="20"/>
        <v>-163.44867287633224</v>
      </c>
      <c r="F361" s="5" t="str">
        <f t="shared" si="23"/>
        <v>BEARISH</v>
      </c>
      <c r="G361" s="5" t="str">
        <f t="shared" si="22"/>
        <v>STRONG</v>
      </c>
      <c r="H361" s="5" t="str">
        <f t="shared" si="21"/>
        <v>CONFIRMED BEARISH</v>
      </c>
    </row>
    <row r="362" spans="1:8" ht="13.5" x14ac:dyDescent="0.25">
      <c r="A362" s="3">
        <f>TITRES_STAT!B365</f>
        <v>42529</v>
      </c>
      <c r="B362" s="5">
        <f>TITRES_STAT!C365</f>
        <v>17.239999999999998</v>
      </c>
      <c r="C362" s="5">
        <f>TITRES_STAT!D365</f>
        <v>9.5090000000000003</v>
      </c>
      <c r="D362" s="5">
        <f>TITRES_STAT!E365</f>
        <v>9.5090000000000003</v>
      </c>
      <c r="E362" s="2">
        <f t="shared" si="20"/>
        <v>-163.44867287633224</v>
      </c>
      <c r="F362" s="5" t="str">
        <f t="shared" si="23"/>
        <v>BEARISH</v>
      </c>
      <c r="G362" s="5" t="str">
        <f t="shared" si="22"/>
        <v>NEUTRAL</v>
      </c>
      <c r="H362" s="5" t="str">
        <f t="shared" si="21"/>
        <v>CONFIRMED BEARISH</v>
      </c>
    </row>
    <row r="363" spans="1:8" ht="13.5" x14ac:dyDescent="0.25">
      <c r="A363" s="3">
        <f>TITRES_STAT!B366</f>
        <v>42530</v>
      </c>
      <c r="B363" s="5">
        <f>TITRES_STAT!C366</f>
        <v>17.2</v>
      </c>
      <c r="C363" s="5">
        <f>TITRES_STAT!D366</f>
        <v>9.4870000000000001</v>
      </c>
      <c r="D363" s="5">
        <f>TITRES_STAT!E366</f>
        <v>9.4583183720930233</v>
      </c>
      <c r="E363" s="2">
        <f t="shared" si="20"/>
        <v>-172.90699124842527</v>
      </c>
      <c r="F363" s="5" t="str">
        <f t="shared" si="23"/>
        <v>BEARISH</v>
      </c>
      <c r="G363" s="5" t="str">
        <f t="shared" si="22"/>
        <v>NEUTRAL</v>
      </c>
      <c r="H363" s="5" t="str">
        <f t="shared" si="21"/>
        <v>BEARISH DIVERGENCE</v>
      </c>
    </row>
    <row r="364" spans="1:8" ht="13.5" x14ac:dyDescent="0.25">
      <c r="A364" s="3">
        <f>TITRES_STAT!B367</f>
        <v>42531</v>
      </c>
      <c r="B364" s="5">
        <f>TITRES_STAT!C367</f>
        <v>17.190000000000001</v>
      </c>
      <c r="C364" s="5">
        <f>TITRES_STAT!D367</f>
        <v>9.4819999999999993</v>
      </c>
      <c r="D364" s="5">
        <f>TITRES_STAT!E367</f>
        <v>9.4820000000000011</v>
      </c>
      <c r="E364" s="2">
        <f t="shared" si="20"/>
        <v>-182.38899124842527</v>
      </c>
      <c r="F364" s="5" t="str">
        <f t="shared" si="23"/>
        <v>BEARISH</v>
      </c>
      <c r="G364" s="5" t="str">
        <f t="shared" si="22"/>
        <v>STRONG</v>
      </c>
      <c r="H364" s="5" t="str">
        <f t="shared" si="21"/>
        <v>CONFIRMED BEARISH</v>
      </c>
    </row>
    <row r="365" spans="1:8" ht="13.5" x14ac:dyDescent="0.25">
      <c r="A365" s="3">
        <f>TITRES_STAT!B368</f>
        <v>42534</v>
      </c>
      <c r="B365" s="5">
        <f>TITRES_STAT!C368</f>
        <v>17.190000000000001</v>
      </c>
      <c r="C365" s="5">
        <f>TITRES_STAT!D368</f>
        <v>9.4819999999999993</v>
      </c>
      <c r="D365" s="5">
        <f>TITRES_STAT!E368</f>
        <v>9.4831031995346127</v>
      </c>
      <c r="E365" s="2">
        <f t="shared" si="20"/>
        <v>-182.38899124842527</v>
      </c>
      <c r="F365" s="5" t="str">
        <f t="shared" si="23"/>
        <v>BEARISH</v>
      </c>
      <c r="G365" s="5" t="str">
        <f t="shared" si="22"/>
        <v>STRONG</v>
      </c>
      <c r="H365" s="5" t="str">
        <f t="shared" si="21"/>
        <v>CONFIRMED BEARISH</v>
      </c>
    </row>
    <row r="366" spans="1:8" ht="13.5" x14ac:dyDescent="0.25">
      <c r="A366" s="3">
        <f>TITRES_STAT!B369</f>
        <v>42535</v>
      </c>
      <c r="B366" s="5">
        <f>TITRES_STAT!C369</f>
        <v>17.11</v>
      </c>
      <c r="C366" s="5">
        <f>TITRES_STAT!D369</f>
        <v>9.4369999999999994</v>
      </c>
      <c r="D366" s="5">
        <f>TITRES_STAT!E369</f>
        <v>9.4800208065458804</v>
      </c>
      <c r="E366" s="2">
        <f t="shared" si="20"/>
        <v>-191.86901205497117</v>
      </c>
      <c r="F366" s="5" t="str">
        <f t="shared" si="23"/>
        <v>BEARISH</v>
      </c>
      <c r="G366" s="5" t="str">
        <f t="shared" si="22"/>
        <v>STRONG</v>
      </c>
      <c r="H366" s="5" t="str">
        <f t="shared" si="21"/>
        <v>CONFIRMED BEARISH</v>
      </c>
    </row>
    <row r="367" spans="1:8" ht="13.5" x14ac:dyDescent="0.25">
      <c r="A367" s="3">
        <f>TITRES_STAT!B370</f>
        <v>42536</v>
      </c>
      <c r="B367" s="5">
        <f>TITRES_STAT!C370</f>
        <v>17.37</v>
      </c>
      <c r="C367" s="5">
        <f>TITRES_STAT!D370</f>
        <v>9.5809999999999995</v>
      </c>
      <c r="D367" s="5">
        <f>TITRES_STAT!E370</f>
        <v>9.4557906160046059</v>
      </c>
      <c r="E367" s="2">
        <f t="shared" si="20"/>
        <v>-182.41322143896656</v>
      </c>
      <c r="F367" s="5" t="str">
        <f t="shared" si="23"/>
        <v>BEARISH</v>
      </c>
      <c r="G367" s="5" t="str">
        <f t="shared" si="22"/>
        <v>STRONG</v>
      </c>
      <c r="H367" s="5" t="str">
        <f t="shared" si="21"/>
        <v>BEARISH DIVERGENCE</v>
      </c>
    </row>
    <row r="368" spans="1:8" ht="13.5" x14ac:dyDescent="0.25">
      <c r="A368" s="3">
        <f>TITRES_STAT!B371</f>
        <v>42537</v>
      </c>
      <c r="B368" s="5">
        <f>TITRES_STAT!C371</f>
        <v>17.3</v>
      </c>
      <c r="C368" s="5">
        <f>TITRES_STAT!D371</f>
        <v>9.5419999999999998</v>
      </c>
      <c r="D368" s="5">
        <f>TITRES_STAT!E371</f>
        <v>9.5419999999999998</v>
      </c>
      <c r="E368" s="2">
        <f t="shared" si="20"/>
        <v>-191.95522143896656</v>
      </c>
      <c r="F368" s="5" t="str">
        <f t="shared" si="23"/>
        <v>BEARISH</v>
      </c>
      <c r="G368" s="5" t="str">
        <f t="shared" si="22"/>
        <v>STRONG</v>
      </c>
      <c r="H368" s="5" t="str">
        <f t="shared" si="21"/>
        <v>BEARISH DIVERGENCE</v>
      </c>
    </row>
    <row r="369" spans="1:8" ht="13.5" x14ac:dyDescent="0.25">
      <c r="A369" s="3">
        <f>TITRES_STAT!B372</f>
        <v>42538</v>
      </c>
      <c r="B369" s="5">
        <f>TITRES_STAT!C372</f>
        <v>17.239999999999998</v>
      </c>
      <c r="C369" s="5">
        <f>TITRES_STAT!D372</f>
        <v>9.5090000000000003</v>
      </c>
      <c r="D369" s="5">
        <f>TITRES_STAT!E372</f>
        <v>9.4941077146171704</v>
      </c>
      <c r="E369" s="2">
        <f t="shared" si="20"/>
        <v>-201.44932915358373</v>
      </c>
      <c r="F369" s="5" t="str">
        <f t="shared" si="23"/>
        <v>BEARISH</v>
      </c>
      <c r="G369" s="5" t="str">
        <f t="shared" si="22"/>
        <v>STRONG</v>
      </c>
      <c r="H369" s="5" t="str">
        <f t="shared" si="21"/>
        <v>BEARISH DIVERGENCE</v>
      </c>
    </row>
    <row r="370" spans="1:8" ht="13.5" x14ac:dyDescent="0.25">
      <c r="A370" s="3">
        <f>TITRES_STAT!B373</f>
        <v>42541</v>
      </c>
      <c r="B370" s="5">
        <f>TITRES_STAT!C373</f>
        <v>17.899999999999999</v>
      </c>
      <c r="C370" s="5">
        <f>TITRES_STAT!D373</f>
        <v>9.8729999999999993</v>
      </c>
      <c r="D370" s="5">
        <f>TITRES_STAT!E373</f>
        <v>9.7042213407821247</v>
      </c>
      <c r="E370" s="2">
        <f t="shared" si="20"/>
        <v>-191.74510781280162</v>
      </c>
      <c r="F370" s="5" t="str">
        <f t="shared" si="23"/>
        <v>BEARISH</v>
      </c>
      <c r="G370" s="5" t="str">
        <f t="shared" si="22"/>
        <v>STRONG</v>
      </c>
      <c r="H370" s="5" t="str">
        <f t="shared" si="21"/>
        <v>BEARISH DIVERGENCE</v>
      </c>
    </row>
    <row r="371" spans="1:8" ht="13.5" x14ac:dyDescent="0.25">
      <c r="A371" s="3">
        <f>TITRES_STAT!B374</f>
        <v>42542</v>
      </c>
      <c r="B371" s="5">
        <f>TITRES_STAT!C374</f>
        <v>17.399999999999999</v>
      </c>
      <c r="C371" s="5">
        <f>TITRES_STAT!D374</f>
        <v>10.164999999999999</v>
      </c>
      <c r="D371" s="5">
        <f>TITRES_STAT!E374</f>
        <v>10.056339655172414</v>
      </c>
      <c r="E371" s="2">
        <f t="shared" si="20"/>
        <v>-201.80144746797404</v>
      </c>
      <c r="F371" s="5" t="str">
        <f t="shared" si="23"/>
        <v>BEARISH</v>
      </c>
      <c r="G371" s="5" t="str">
        <f t="shared" si="22"/>
        <v>STRONG</v>
      </c>
      <c r="H371" s="5" t="str">
        <f t="shared" si="21"/>
        <v>BEARISH DIVERGENCE</v>
      </c>
    </row>
    <row r="372" spans="1:8" ht="13.5" x14ac:dyDescent="0.25">
      <c r="A372" s="3">
        <f>TITRES_STAT!B375</f>
        <v>42543</v>
      </c>
      <c r="B372" s="5">
        <f>TITRES_STAT!C375</f>
        <v>17.399999999999999</v>
      </c>
      <c r="C372" s="5">
        <f>TITRES_STAT!D375</f>
        <v>10.164999999999999</v>
      </c>
      <c r="D372" s="5">
        <f>TITRES_STAT!E375</f>
        <v>10.09372816091954</v>
      </c>
      <c r="E372" s="2">
        <f t="shared" si="20"/>
        <v>-201.80144746797404</v>
      </c>
      <c r="F372" s="5" t="str">
        <f t="shared" si="23"/>
        <v>BEARISH</v>
      </c>
      <c r="G372" s="5" t="str">
        <f t="shared" si="22"/>
        <v>STRONG</v>
      </c>
      <c r="H372" s="5" t="str">
        <f t="shared" si="21"/>
        <v>BEARISH DIVERGENCE</v>
      </c>
    </row>
    <row r="373" spans="1:8" ht="13.5" x14ac:dyDescent="0.25">
      <c r="A373" s="3">
        <f>TITRES_STAT!B376</f>
        <v>42544</v>
      </c>
      <c r="B373" s="5">
        <f>TITRES_STAT!C376</f>
        <v>17.45</v>
      </c>
      <c r="C373" s="5">
        <f>TITRES_STAT!D376</f>
        <v>10.195</v>
      </c>
      <c r="D373" s="5">
        <f>TITRES_STAT!E376</f>
        <v>10.173383094555874</v>
      </c>
      <c r="E373" s="2">
        <f t="shared" si="20"/>
        <v>-191.62806437341817</v>
      </c>
      <c r="F373" s="5" t="str">
        <f t="shared" si="23"/>
        <v>BULLISH</v>
      </c>
      <c r="G373" s="5" t="str">
        <f t="shared" si="22"/>
        <v>NEUTRAL</v>
      </c>
      <c r="H373" s="5" t="str">
        <f t="shared" si="21"/>
        <v>CONFIRMED BULLISH</v>
      </c>
    </row>
    <row r="374" spans="1:8" ht="13.5" x14ac:dyDescent="0.25">
      <c r="A374" s="3">
        <f>TITRES_STAT!B377</f>
        <v>42545</v>
      </c>
      <c r="B374" s="5">
        <f>TITRES_STAT!C377</f>
        <v>17.98</v>
      </c>
      <c r="C374" s="5">
        <f>TITRES_STAT!D377</f>
        <v>10.504</v>
      </c>
      <c r="D374" s="5">
        <f>TITRES_STAT!E377</f>
        <v>10.279081201334813</v>
      </c>
      <c r="E374" s="2">
        <f t="shared" si="20"/>
        <v>-181.34898317208336</v>
      </c>
      <c r="F374" s="5" t="str">
        <f t="shared" si="23"/>
        <v>BULLISH</v>
      </c>
      <c r="G374" s="5" t="str">
        <f t="shared" si="22"/>
        <v>WEAK</v>
      </c>
      <c r="H374" s="5" t="str">
        <f t="shared" si="21"/>
        <v>CONFIRMED BULLISH</v>
      </c>
    </row>
    <row r="375" spans="1:8" ht="13.5" x14ac:dyDescent="0.25">
      <c r="A375" s="3">
        <f>TITRES_STAT!B378</f>
        <v>42548</v>
      </c>
      <c r="B375" s="5">
        <f>TITRES_STAT!C378</f>
        <v>18.489999999999998</v>
      </c>
      <c r="C375" s="5">
        <f>TITRES_STAT!D378</f>
        <v>10.802</v>
      </c>
      <c r="D375" s="5">
        <f>TITRES_STAT!E378</f>
        <v>10.605706219578153</v>
      </c>
      <c r="E375" s="2">
        <f t="shared" si="20"/>
        <v>-170.7432769525052</v>
      </c>
      <c r="F375" s="5" t="str">
        <f t="shared" si="23"/>
        <v>BULLISH</v>
      </c>
      <c r="G375" s="5" t="str">
        <f t="shared" si="22"/>
        <v>WEAK</v>
      </c>
      <c r="H375" s="5" t="str">
        <f t="shared" si="21"/>
        <v>CONFIRMED BULLISH</v>
      </c>
    </row>
    <row r="376" spans="1:8" ht="13.5" x14ac:dyDescent="0.25">
      <c r="A376" s="3">
        <f>TITRES_STAT!B379</f>
        <v>42549</v>
      </c>
      <c r="B376" s="5">
        <f>TITRES_STAT!C379</f>
        <v>18.48</v>
      </c>
      <c r="C376" s="5">
        <f>TITRES_STAT!D379</f>
        <v>10.795999999999999</v>
      </c>
      <c r="D376" s="5">
        <f>TITRES_STAT!E379</f>
        <v>10.8631829004329</v>
      </c>
      <c r="E376" s="2">
        <f t="shared" si="20"/>
        <v>-181.60645985293809</v>
      </c>
      <c r="F376" s="5" t="str">
        <f t="shared" si="23"/>
        <v>BULLISH</v>
      </c>
      <c r="G376" s="5" t="str">
        <f t="shared" si="22"/>
        <v>WEAK</v>
      </c>
      <c r="H376" s="5" t="str">
        <f t="shared" si="21"/>
        <v>CONFIRMED BULLISH</v>
      </c>
    </row>
    <row r="377" spans="1:8" ht="13.5" x14ac:dyDescent="0.25">
      <c r="A377" s="3">
        <f>TITRES_STAT!B380</f>
        <v>42550</v>
      </c>
      <c r="B377" s="5">
        <f>TITRES_STAT!C380</f>
        <v>18.98</v>
      </c>
      <c r="C377" s="5">
        <f>TITRES_STAT!D380</f>
        <v>11.087999999999999</v>
      </c>
      <c r="D377" s="5">
        <f>TITRES_STAT!E380</f>
        <v>10.871264067439411</v>
      </c>
      <c r="E377" s="2">
        <f t="shared" si="20"/>
        <v>-170.73519578549869</v>
      </c>
      <c r="F377" s="5" t="str">
        <f t="shared" si="23"/>
        <v>BULLISH</v>
      </c>
      <c r="G377" s="5" t="str">
        <f t="shared" si="22"/>
        <v>WEAK</v>
      </c>
      <c r="H377" s="5" t="str">
        <f t="shared" si="21"/>
        <v>CONFIRMED BULLISH</v>
      </c>
    </row>
    <row r="378" spans="1:8" ht="13.5" x14ac:dyDescent="0.25">
      <c r="A378" s="3">
        <f>TITRES_STAT!B381</f>
        <v>42551</v>
      </c>
      <c r="B378" s="5">
        <f>TITRES_STAT!C381</f>
        <v>18.98</v>
      </c>
      <c r="C378" s="5">
        <f>TITRES_STAT!D381</f>
        <v>11.087999999999999</v>
      </c>
      <c r="D378" s="5">
        <f>TITRES_STAT!E381</f>
        <v>0</v>
      </c>
      <c r="E378" s="2">
        <f t="shared" si="20"/>
        <v>-170.73519578549869</v>
      </c>
      <c r="F378" s="5" t="str">
        <f t="shared" si="23"/>
        <v>BULLISH</v>
      </c>
      <c r="G378" s="5" t="str">
        <f t="shared" si="22"/>
        <v>WEAK</v>
      </c>
      <c r="H378" s="5" t="str">
        <f t="shared" si="21"/>
        <v>CONFIRMED BULLISH</v>
      </c>
    </row>
    <row r="379" spans="1:8" ht="13.5" x14ac:dyDescent="0.25">
      <c r="A379" s="3">
        <f>TITRES_STAT!B382</f>
        <v>42552</v>
      </c>
      <c r="B379" s="5">
        <f>TITRES_STAT!C382</f>
        <v>19</v>
      </c>
      <c r="C379" s="5">
        <f>TITRES_STAT!D382</f>
        <v>11.1</v>
      </c>
      <c r="D379" s="5">
        <f>TITRES_STAT!E382</f>
        <v>10.981989473684209</v>
      </c>
      <c r="E379" s="2">
        <f t="shared" si="20"/>
        <v>-159.75320631181449</v>
      </c>
      <c r="F379" s="5" t="str">
        <f t="shared" si="23"/>
        <v>BULLISH</v>
      </c>
      <c r="G379" s="5" t="str">
        <f t="shared" si="22"/>
        <v>WEAK</v>
      </c>
      <c r="H379" s="5" t="str">
        <f t="shared" si="21"/>
        <v>CONFIRMED BULLISH</v>
      </c>
    </row>
    <row r="380" spans="1:8" ht="13.5" x14ac:dyDescent="0.25">
      <c r="A380" s="3">
        <f>TITRES_STAT!B383</f>
        <v>42555</v>
      </c>
      <c r="B380" s="5">
        <f>TITRES_STAT!C383</f>
        <v>19</v>
      </c>
      <c r="C380" s="5">
        <f>TITRES_STAT!D383</f>
        <v>11.1</v>
      </c>
      <c r="D380" s="5">
        <f>TITRES_STAT!E383</f>
        <v>0</v>
      </c>
      <c r="E380" s="2">
        <f t="shared" si="20"/>
        <v>-159.75320631181449</v>
      </c>
      <c r="F380" s="5" t="str">
        <f t="shared" si="23"/>
        <v>BULLISH</v>
      </c>
      <c r="G380" s="5" t="str">
        <f t="shared" si="22"/>
        <v>WEAK</v>
      </c>
      <c r="H380" s="5" t="str">
        <f t="shared" si="21"/>
        <v>CONFIRMED BULLISH</v>
      </c>
    </row>
    <row r="381" spans="1:8" ht="13.5" x14ac:dyDescent="0.25">
      <c r="A381" s="3">
        <f>TITRES_STAT!B384</f>
        <v>42559</v>
      </c>
      <c r="B381" s="5">
        <f>TITRES_STAT!C384</f>
        <v>19</v>
      </c>
      <c r="C381" s="5">
        <f>TITRES_STAT!D384</f>
        <v>11.1</v>
      </c>
      <c r="D381" s="5">
        <f>TITRES_STAT!E384</f>
        <v>10.866315789473683</v>
      </c>
      <c r="E381" s="2">
        <f t="shared" si="20"/>
        <v>-159.75320631181449</v>
      </c>
      <c r="F381" s="5" t="str">
        <f t="shared" si="23"/>
        <v>BULLISH</v>
      </c>
      <c r="G381" s="5" t="str">
        <f t="shared" si="22"/>
        <v>WEAK</v>
      </c>
      <c r="H381" s="5" t="str">
        <f t="shared" si="21"/>
        <v>CONFIRMED BULLISH</v>
      </c>
    </row>
    <row r="382" spans="1:8" ht="13.5" x14ac:dyDescent="0.25">
      <c r="A382" s="3">
        <f>TITRES_STAT!B385</f>
        <v>42562</v>
      </c>
      <c r="B382" s="5">
        <f>TITRES_STAT!C385</f>
        <v>18.43</v>
      </c>
      <c r="C382" s="5">
        <f>TITRES_STAT!D385</f>
        <v>10.766999999999999</v>
      </c>
      <c r="D382" s="5">
        <f>TITRES_STAT!E385</f>
        <v>11.099999999999998</v>
      </c>
      <c r="E382" s="2">
        <f t="shared" si="20"/>
        <v>-170.85320631181449</v>
      </c>
      <c r="F382" s="5" t="str">
        <f t="shared" si="23"/>
        <v>BEARISH</v>
      </c>
      <c r="G382" s="5" t="str">
        <f t="shared" si="22"/>
        <v>NEUTRAL</v>
      </c>
      <c r="H382" s="5" t="str">
        <f t="shared" si="21"/>
        <v>CONFIRMED BEARISH</v>
      </c>
    </row>
    <row r="383" spans="1:8" ht="13.5" x14ac:dyDescent="0.25">
      <c r="A383" s="3">
        <f>TITRES_STAT!B386</f>
        <v>42563</v>
      </c>
      <c r="B383" s="5">
        <f>TITRES_STAT!C386</f>
        <v>17.899999999999999</v>
      </c>
      <c r="C383" s="5">
        <f>TITRES_STAT!D386</f>
        <v>10.457000000000001</v>
      </c>
      <c r="D383" s="5">
        <f>TITRES_STAT!E386</f>
        <v>10.469267988826818</v>
      </c>
      <c r="E383" s="2">
        <f t="shared" si="20"/>
        <v>-181.32247430064132</v>
      </c>
      <c r="F383" s="5" t="str">
        <f t="shared" si="23"/>
        <v>BEARISH</v>
      </c>
      <c r="G383" s="5" t="str">
        <f t="shared" si="22"/>
        <v>STRONG</v>
      </c>
      <c r="H383" s="5" t="str">
        <f t="shared" si="21"/>
        <v>CONFIRMED BEARISH</v>
      </c>
    </row>
    <row r="384" spans="1:8" ht="13.5" x14ac:dyDescent="0.25">
      <c r="A384" s="3">
        <f>TITRES_STAT!B387</f>
        <v>42564</v>
      </c>
      <c r="B384" s="5">
        <f>TITRES_STAT!C387</f>
        <v>18.43</v>
      </c>
      <c r="C384" s="5">
        <f>TITRES_STAT!D387</f>
        <v>10.766999999999999</v>
      </c>
      <c r="D384" s="5">
        <f>TITRES_STAT!E387</f>
        <v>10.463210526315788</v>
      </c>
      <c r="E384" s="2">
        <f t="shared" si="20"/>
        <v>-170.85926377432554</v>
      </c>
      <c r="F384" s="5" t="str">
        <f t="shared" si="23"/>
        <v>BEARISH</v>
      </c>
      <c r="G384" s="5" t="str">
        <f t="shared" si="22"/>
        <v>STRONG</v>
      </c>
      <c r="H384" s="5" t="str">
        <f t="shared" si="21"/>
        <v>CONFIRMED BEARISH</v>
      </c>
    </row>
    <row r="385" spans="1:8" ht="13.5" x14ac:dyDescent="0.25">
      <c r="A385" s="3">
        <f>TITRES_STAT!B388</f>
        <v>42565</v>
      </c>
      <c r="B385" s="5">
        <f>TITRES_STAT!C388</f>
        <v>18.43</v>
      </c>
      <c r="C385" s="5">
        <f>TITRES_STAT!D388</f>
        <v>10.766999999999999</v>
      </c>
      <c r="D385" s="5">
        <f>TITRES_STAT!E388</f>
        <v>10.766999999999998</v>
      </c>
      <c r="E385" s="2">
        <f t="shared" si="20"/>
        <v>-170.85926377432554</v>
      </c>
      <c r="F385" s="5" t="str">
        <f t="shared" si="23"/>
        <v>BEARISH</v>
      </c>
      <c r="G385" s="5" t="str">
        <f t="shared" si="22"/>
        <v>STRONG</v>
      </c>
      <c r="H385" s="5" t="str">
        <f t="shared" si="21"/>
        <v>CONFIRMED BEARISH</v>
      </c>
    </row>
    <row r="386" spans="1:8" ht="13.5" x14ac:dyDescent="0.25">
      <c r="A386" s="3">
        <f>TITRES_STAT!B389</f>
        <v>42566</v>
      </c>
      <c r="B386" s="5">
        <f>TITRES_STAT!C389</f>
        <v>18.989999999999998</v>
      </c>
      <c r="C386" s="5">
        <f>TITRES_STAT!D389</f>
        <v>11.093999999999999</v>
      </c>
      <c r="D386" s="5">
        <f>TITRES_STAT!E389</f>
        <v>10.975991153238546</v>
      </c>
      <c r="E386" s="2">
        <f t="shared" si="20"/>
        <v>-159.883272621087</v>
      </c>
      <c r="F386" s="5" t="str">
        <f t="shared" si="23"/>
        <v>BEARISH</v>
      </c>
      <c r="G386" s="5" t="str">
        <f t="shared" si="22"/>
        <v>NEUTRAL</v>
      </c>
      <c r="H386" s="5" t="str">
        <f t="shared" si="21"/>
        <v>CONFIRMED BEARISH</v>
      </c>
    </row>
    <row r="387" spans="1:8" ht="13.5" x14ac:dyDescent="0.25">
      <c r="A387" s="3">
        <f>TITRES_STAT!B390</f>
        <v>42569</v>
      </c>
      <c r="B387" s="5">
        <f>TITRES_STAT!C390</f>
        <v>18.989999999999998</v>
      </c>
      <c r="C387" s="5">
        <f>TITRES_STAT!D390</f>
        <v>11.093999999999999</v>
      </c>
      <c r="D387" s="5">
        <f>TITRES_STAT!E390</f>
        <v>11.093999999999999</v>
      </c>
      <c r="E387" s="2">
        <f t="shared" si="20"/>
        <v>-159.883272621087</v>
      </c>
      <c r="F387" s="5" t="str">
        <f t="shared" si="23"/>
        <v>BULLISH</v>
      </c>
      <c r="G387" s="5" t="str">
        <f t="shared" si="22"/>
        <v>WEAK</v>
      </c>
      <c r="H387" s="5" t="str">
        <f t="shared" si="21"/>
        <v>CONFIRMED BULLISH</v>
      </c>
    </row>
    <row r="388" spans="1:8" ht="13.5" x14ac:dyDescent="0.25">
      <c r="A388" s="3">
        <f>TITRES_STAT!B391</f>
        <v>42570</v>
      </c>
      <c r="B388" s="5">
        <f>TITRES_STAT!C391</f>
        <v>19.05</v>
      </c>
      <c r="C388" s="5">
        <f>TITRES_STAT!D391</f>
        <v>11.129</v>
      </c>
      <c r="D388" s="5">
        <f>TITRES_STAT!E391</f>
        <v>11.100374225721785</v>
      </c>
      <c r="E388" s="2">
        <f t="shared" ref="E388:E451" si="24">IF(B388&gt;B387, E387+D388, IF(B388&lt;B387, E387-D388, E387))</f>
        <v>-148.78289839536521</v>
      </c>
      <c r="F388" s="5" t="str">
        <f t="shared" si="23"/>
        <v>BULLISH</v>
      </c>
      <c r="G388" s="5" t="str">
        <f t="shared" si="22"/>
        <v>WEAK</v>
      </c>
      <c r="H388" s="5" t="str">
        <f t="shared" si="21"/>
        <v>CONFIRMED BULLISH</v>
      </c>
    </row>
    <row r="389" spans="1:8" ht="13.5" x14ac:dyDescent="0.25">
      <c r="A389" s="3">
        <f>TITRES_STAT!B392</f>
        <v>42571</v>
      </c>
      <c r="B389" s="5">
        <f>TITRES_STAT!C392</f>
        <v>19.05</v>
      </c>
      <c r="C389" s="5">
        <f>TITRES_STAT!D392</f>
        <v>11.129</v>
      </c>
      <c r="D389" s="5">
        <f>TITRES_STAT!E392</f>
        <v>0</v>
      </c>
      <c r="E389" s="2">
        <f t="shared" si="24"/>
        <v>-148.78289839536521</v>
      </c>
      <c r="F389" s="5" t="str">
        <f t="shared" si="23"/>
        <v>BULLISH</v>
      </c>
      <c r="G389" s="5" t="str">
        <f t="shared" si="22"/>
        <v>WEAK</v>
      </c>
      <c r="H389" s="5" t="str">
        <f t="shared" si="21"/>
        <v>CONFIRMED BULLISH</v>
      </c>
    </row>
    <row r="390" spans="1:8" ht="13.5" x14ac:dyDescent="0.25">
      <c r="A390" s="3">
        <f>TITRES_STAT!B393</f>
        <v>42572</v>
      </c>
      <c r="B390" s="5">
        <f>TITRES_STAT!C393</f>
        <v>19</v>
      </c>
      <c r="C390" s="5">
        <f>TITRES_STAT!D393</f>
        <v>11.1</v>
      </c>
      <c r="D390" s="5">
        <f>TITRES_STAT!E393</f>
        <v>11.099999999999998</v>
      </c>
      <c r="E390" s="2">
        <f t="shared" si="24"/>
        <v>-159.8828983953652</v>
      </c>
      <c r="F390" s="5" t="str">
        <f t="shared" si="23"/>
        <v>BULLISH</v>
      </c>
      <c r="G390" s="5" t="str">
        <f t="shared" si="22"/>
        <v>WEAK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5">
        <f>TITRES_STAT!C394</f>
        <v>19.45</v>
      </c>
      <c r="C391" s="5">
        <f>TITRES_STAT!D394</f>
        <v>11.363</v>
      </c>
      <c r="D391" s="5">
        <f>TITRES_STAT!E394</f>
        <v>11.139245295629822</v>
      </c>
      <c r="E391" s="2">
        <f t="shared" si="24"/>
        <v>-148.74365309973538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WEAK</v>
      </c>
      <c r="H391" s="5" t="str">
        <f t="shared" si="25"/>
        <v>CONFIRMED BULLISH</v>
      </c>
    </row>
    <row r="392" spans="1:8" ht="13.5" x14ac:dyDescent="0.25">
      <c r="A392" s="3">
        <f>TITRES_STAT!B395</f>
        <v>42577</v>
      </c>
      <c r="B392" s="5">
        <f>TITRES_STAT!C395</f>
        <v>19.45</v>
      </c>
      <c r="C392" s="5">
        <f>TITRES_STAT!D395</f>
        <v>11.363</v>
      </c>
      <c r="D392" s="5">
        <f>TITRES_STAT!E395</f>
        <v>11.363000000000001</v>
      </c>
      <c r="E392" s="2">
        <f t="shared" si="24"/>
        <v>-148.74365309973538</v>
      </c>
      <c r="F392" s="5" t="str">
        <f t="shared" ref="F392:F455" si="27">IF(E392&gt;E387,"BULLISH",IF(E392&lt;E387,"BEARISH","NEUTRAL"))</f>
        <v>BULLISH</v>
      </c>
      <c r="G392" s="5" t="str">
        <f t="shared" si="26"/>
        <v>WEAK</v>
      </c>
      <c r="H392" s="5" t="str">
        <f t="shared" si="25"/>
        <v>CONFIRMED BULLISH</v>
      </c>
    </row>
    <row r="393" spans="1:8" ht="13.5" x14ac:dyDescent="0.25">
      <c r="A393" s="3">
        <f>TITRES_STAT!B396</f>
        <v>42578</v>
      </c>
      <c r="B393" s="5">
        <f>TITRES_STAT!C396</f>
        <v>19.45</v>
      </c>
      <c r="C393" s="5">
        <f>TITRES_STAT!D396</f>
        <v>11.363</v>
      </c>
      <c r="D393" s="5">
        <f>TITRES_STAT!E396</f>
        <v>0</v>
      </c>
      <c r="E393" s="2">
        <f t="shared" si="24"/>
        <v>-148.74365309973538</v>
      </c>
      <c r="F393" s="5" t="str">
        <f t="shared" si="27"/>
        <v>BULLISH</v>
      </c>
      <c r="G393" s="5" t="str">
        <f t="shared" si="26"/>
        <v>NEUTRAL</v>
      </c>
      <c r="H393" s="5" t="str">
        <f t="shared" si="25"/>
        <v>CONFIRMED BULLISH</v>
      </c>
    </row>
    <row r="394" spans="1:8" ht="13.5" x14ac:dyDescent="0.25">
      <c r="A394" s="3">
        <f>TITRES_STAT!B397</f>
        <v>42579</v>
      </c>
      <c r="B394" s="5">
        <f>TITRES_STAT!C397</f>
        <v>19.45</v>
      </c>
      <c r="C394" s="5">
        <f>TITRES_STAT!D397</f>
        <v>11.363</v>
      </c>
      <c r="D394" s="5">
        <f>TITRES_STAT!E397</f>
        <v>0</v>
      </c>
      <c r="E394" s="2">
        <f t="shared" si="24"/>
        <v>-148.74365309973538</v>
      </c>
      <c r="F394" s="5" t="str">
        <f t="shared" si="27"/>
        <v>BULLISH</v>
      </c>
      <c r="G394" s="5" t="str">
        <f t="shared" si="26"/>
        <v>NEUTRAL</v>
      </c>
      <c r="H394" s="5" t="str">
        <f t="shared" si="25"/>
        <v>CONFIRMED BULLISH</v>
      </c>
    </row>
    <row r="395" spans="1:8" ht="13.5" x14ac:dyDescent="0.25">
      <c r="A395" s="3">
        <f>TITRES_STAT!B398</f>
        <v>42580</v>
      </c>
      <c r="B395" s="5">
        <f>TITRES_STAT!C398</f>
        <v>19.350000000000001</v>
      </c>
      <c r="C395" s="5">
        <f>TITRES_STAT!D398</f>
        <v>11.305</v>
      </c>
      <c r="D395" s="5">
        <f>TITRES_STAT!E398</f>
        <v>11.305</v>
      </c>
      <c r="E395" s="2">
        <f t="shared" si="24"/>
        <v>-160.04865309973539</v>
      </c>
      <c r="F395" s="5" t="str">
        <f t="shared" si="27"/>
        <v>BEARISH</v>
      </c>
      <c r="G395" s="5" t="str">
        <f t="shared" si="26"/>
        <v>NEUTRAL</v>
      </c>
      <c r="H395" s="5" t="str">
        <f t="shared" si="25"/>
        <v>BEARISH DIVERGENCE</v>
      </c>
    </row>
    <row r="396" spans="1:8" ht="13.5" x14ac:dyDescent="0.25">
      <c r="A396" s="3">
        <f>TITRES_STAT!B399</f>
        <v>42583</v>
      </c>
      <c r="B396" s="5">
        <f>TITRES_STAT!C399</f>
        <v>19.350000000000001</v>
      </c>
      <c r="C396" s="5">
        <f>TITRES_STAT!D399</f>
        <v>11.305</v>
      </c>
      <c r="D396" s="5">
        <f>TITRES_STAT!E399</f>
        <v>0</v>
      </c>
      <c r="E396" s="2">
        <f t="shared" si="24"/>
        <v>-160.04865309973539</v>
      </c>
      <c r="F396" s="5" t="str">
        <f t="shared" si="27"/>
        <v>BEARISH</v>
      </c>
      <c r="G396" s="5" t="str">
        <f t="shared" si="26"/>
        <v>STRONG</v>
      </c>
      <c r="H396" s="5" t="str">
        <f t="shared" si="25"/>
        <v>CONFIRMED BEARISH</v>
      </c>
    </row>
    <row r="397" spans="1:8" ht="13.5" x14ac:dyDescent="0.25">
      <c r="A397" s="3">
        <f>TITRES_STAT!B400</f>
        <v>42584</v>
      </c>
      <c r="B397" s="5">
        <f>TITRES_STAT!C400</f>
        <v>19</v>
      </c>
      <c r="C397" s="5">
        <f>TITRES_STAT!D400</f>
        <v>11.1</v>
      </c>
      <c r="D397" s="5">
        <f>TITRES_STAT!E400</f>
        <v>11.099999999999998</v>
      </c>
      <c r="E397" s="2">
        <f t="shared" si="24"/>
        <v>-171.14865309973538</v>
      </c>
      <c r="F397" s="5" t="str">
        <f t="shared" si="27"/>
        <v>BEARISH</v>
      </c>
      <c r="G397" s="5" t="str">
        <f t="shared" si="26"/>
        <v>STRONG</v>
      </c>
      <c r="H397" s="5" t="str">
        <f t="shared" si="25"/>
        <v>CONFIRMED BEARISH</v>
      </c>
    </row>
    <row r="398" spans="1:8" ht="13.5" x14ac:dyDescent="0.25">
      <c r="A398" s="3">
        <f>TITRES_STAT!B401</f>
        <v>42585</v>
      </c>
      <c r="B398" s="5">
        <f>TITRES_STAT!C401</f>
        <v>19</v>
      </c>
      <c r="C398" s="5">
        <f>TITRES_STAT!D401</f>
        <v>11.1</v>
      </c>
      <c r="D398" s="5">
        <f>TITRES_STAT!E401</f>
        <v>11.099999999999998</v>
      </c>
      <c r="E398" s="2">
        <f t="shared" si="24"/>
        <v>-171.14865309973538</v>
      </c>
      <c r="F398" s="5" t="str">
        <f t="shared" si="27"/>
        <v>BEARISH</v>
      </c>
      <c r="G398" s="5" t="str">
        <f t="shared" si="26"/>
        <v>STRONG</v>
      </c>
      <c r="H398" s="5" t="str">
        <f t="shared" si="25"/>
        <v>CONFIRMED BEARISH</v>
      </c>
    </row>
    <row r="399" spans="1:8" ht="13.5" x14ac:dyDescent="0.25">
      <c r="A399" s="3">
        <f>TITRES_STAT!B402</f>
        <v>42586</v>
      </c>
      <c r="B399" s="5">
        <f>TITRES_STAT!C402</f>
        <v>19</v>
      </c>
      <c r="C399" s="5">
        <f>TITRES_STAT!D402</f>
        <v>11.1</v>
      </c>
      <c r="D399" s="5">
        <f>TITRES_STAT!E402</f>
        <v>11.099999999999998</v>
      </c>
      <c r="E399" s="2">
        <f t="shared" si="24"/>
        <v>-171.14865309973538</v>
      </c>
      <c r="F399" s="5" t="str">
        <f t="shared" si="27"/>
        <v>BEARISH</v>
      </c>
      <c r="G399" s="5" t="str">
        <f t="shared" si="26"/>
        <v>STRONG</v>
      </c>
      <c r="H399" s="5" t="str">
        <f t="shared" si="25"/>
        <v>CONFIRMED BEARISH</v>
      </c>
    </row>
    <row r="400" spans="1:8" ht="13.5" x14ac:dyDescent="0.25">
      <c r="A400" s="3">
        <f>TITRES_STAT!B403</f>
        <v>42587</v>
      </c>
      <c r="B400" s="5">
        <f>TITRES_STAT!C403</f>
        <v>19</v>
      </c>
      <c r="C400" s="5">
        <f>TITRES_STAT!D403</f>
        <v>11.1</v>
      </c>
      <c r="D400" s="5">
        <f>TITRES_STAT!E403</f>
        <v>11.099999999999998</v>
      </c>
      <c r="E400" s="2">
        <f t="shared" si="24"/>
        <v>-171.14865309973538</v>
      </c>
      <c r="F400" s="5" t="str">
        <f t="shared" si="27"/>
        <v>BEARISH</v>
      </c>
      <c r="G400" s="5" t="str">
        <f t="shared" si="26"/>
        <v>STRONG</v>
      </c>
      <c r="H400" s="5" t="str">
        <f t="shared" si="25"/>
        <v>CONFIRMED BEARISH</v>
      </c>
    </row>
    <row r="401" spans="1:8" ht="13.5" x14ac:dyDescent="0.25">
      <c r="A401" s="3">
        <f>TITRES_STAT!B404</f>
        <v>42590</v>
      </c>
      <c r="B401" s="5">
        <f>TITRES_STAT!C404</f>
        <v>19</v>
      </c>
      <c r="C401" s="5">
        <f>TITRES_STAT!D404</f>
        <v>11.1</v>
      </c>
      <c r="D401" s="5">
        <f>TITRES_STAT!E404</f>
        <v>11.099999999999998</v>
      </c>
      <c r="E401" s="2">
        <f t="shared" si="24"/>
        <v>-171.14865309973538</v>
      </c>
      <c r="F401" s="5" t="str">
        <f t="shared" si="27"/>
        <v>BEARISH</v>
      </c>
      <c r="G401" s="5" t="str">
        <f t="shared" si="26"/>
        <v>STRONG</v>
      </c>
      <c r="H401" s="5" t="str">
        <f t="shared" si="25"/>
        <v>CONFIRMED BEARISH</v>
      </c>
    </row>
    <row r="402" spans="1:8" ht="13.5" x14ac:dyDescent="0.25">
      <c r="A402" s="3">
        <f>TITRES_STAT!B405</f>
        <v>42591</v>
      </c>
      <c r="B402" s="5">
        <f>TITRES_STAT!C405</f>
        <v>19</v>
      </c>
      <c r="C402" s="5">
        <f>TITRES_STAT!D405</f>
        <v>11.1</v>
      </c>
      <c r="D402" s="5">
        <f>TITRES_STAT!E405</f>
        <v>11.099999999999998</v>
      </c>
      <c r="E402" s="2">
        <f t="shared" si="24"/>
        <v>-171.14865309973538</v>
      </c>
      <c r="F402" s="5" t="str">
        <f t="shared" si="27"/>
        <v>NEUTRAL</v>
      </c>
      <c r="G402" s="5" t="str">
        <f t="shared" si="26"/>
        <v>NEUTRAL</v>
      </c>
      <c r="H402" s="5" t="str">
        <f t="shared" si="25"/>
        <v>NEUTRAL</v>
      </c>
    </row>
    <row r="403" spans="1:8" ht="13.5" x14ac:dyDescent="0.25">
      <c r="A403" s="3">
        <f>TITRES_STAT!B406</f>
        <v>42592</v>
      </c>
      <c r="B403" s="5">
        <f>TITRES_STAT!C406</f>
        <v>19.350000000000001</v>
      </c>
      <c r="C403" s="5">
        <f>TITRES_STAT!D406</f>
        <v>11.305</v>
      </c>
      <c r="D403" s="5">
        <f>TITRES_STAT!E406</f>
        <v>11.186399741602065</v>
      </c>
      <c r="E403" s="2">
        <f t="shared" si="24"/>
        <v>-159.96225335813332</v>
      </c>
      <c r="F403" s="5" t="str">
        <f t="shared" si="27"/>
        <v>BULLISH</v>
      </c>
      <c r="G403" s="5" t="str">
        <f t="shared" si="26"/>
        <v>WEAK</v>
      </c>
      <c r="H403" s="5" t="str">
        <f t="shared" si="25"/>
        <v>CONFIRMED BULLISH</v>
      </c>
    </row>
    <row r="404" spans="1:8" ht="13.5" x14ac:dyDescent="0.25">
      <c r="A404" s="3">
        <f>TITRES_STAT!B407</f>
        <v>42593</v>
      </c>
      <c r="B404" s="5">
        <f>TITRES_STAT!C407</f>
        <v>19.34</v>
      </c>
      <c r="C404" s="5">
        <f>TITRES_STAT!D407</f>
        <v>11.298999999999999</v>
      </c>
      <c r="D404" s="5">
        <f>TITRES_STAT!E407</f>
        <v>11.298999999999999</v>
      </c>
      <c r="E404" s="2">
        <f t="shared" si="24"/>
        <v>-171.26125335813333</v>
      </c>
      <c r="F404" s="5" t="str">
        <f t="shared" si="27"/>
        <v>BEARISH</v>
      </c>
      <c r="G404" s="5" t="str">
        <f t="shared" si="26"/>
        <v>NEUTRAL</v>
      </c>
      <c r="H404" s="5" t="str">
        <f t="shared" si="25"/>
        <v>BEARISH DIVERGENCE</v>
      </c>
    </row>
    <row r="405" spans="1:8" ht="13.5" x14ac:dyDescent="0.25">
      <c r="A405" s="3">
        <f>TITRES_STAT!B408</f>
        <v>42594</v>
      </c>
      <c r="B405" s="5">
        <f>TITRES_STAT!C408</f>
        <v>19.34</v>
      </c>
      <c r="C405" s="5">
        <f>TITRES_STAT!D408</f>
        <v>11.298999999999999</v>
      </c>
      <c r="D405" s="5">
        <f>TITRES_STAT!E408</f>
        <v>0</v>
      </c>
      <c r="E405" s="2">
        <f t="shared" si="24"/>
        <v>-171.26125335813333</v>
      </c>
      <c r="F405" s="5" t="str">
        <f t="shared" si="27"/>
        <v>BEARISH</v>
      </c>
      <c r="G405" s="5" t="str">
        <f t="shared" si="26"/>
        <v>NEUTRAL</v>
      </c>
      <c r="H405" s="5" t="str">
        <f t="shared" si="25"/>
        <v>BEARISH DIVERGENCE</v>
      </c>
    </row>
    <row r="406" spans="1:8" ht="13.5" x14ac:dyDescent="0.25">
      <c r="A406" s="3">
        <f>TITRES_STAT!B409</f>
        <v>42597</v>
      </c>
      <c r="B406" s="5">
        <f>TITRES_STAT!C409</f>
        <v>19</v>
      </c>
      <c r="C406" s="5">
        <f>TITRES_STAT!D409</f>
        <v>11.1</v>
      </c>
      <c r="D406" s="5">
        <f>TITRES_STAT!E409</f>
        <v>11.099999999999998</v>
      </c>
      <c r="E406" s="2">
        <f t="shared" si="24"/>
        <v>-182.36125335813333</v>
      </c>
      <c r="F406" s="5" t="str">
        <f t="shared" si="27"/>
        <v>BEARISH</v>
      </c>
      <c r="G406" s="5" t="str">
        <f t="shared" si="26"/>
        <v>STRONG</v>
      </c>
      <c r="H406" s="5" t="str">
        <f t="shared" si="25"/>
        <v>NEUTRAL</v>
      </c>
    </row>
    <row r="407" spans="1:8" ht="13.5" x14ac:dyDescent="0.25">
      <c r="A407" s="3">
        <f>TITRES_STAT!B410</f>
        <v>42598</v>
      </c>
      <c r="B407" s="5">
        <f>TITRES_STAT!C410</f>
        <v>19</v>
      </c>
      <c r="C407" s="5">
        <f>TITRES_STAT!D410</f>
        <v>11.1</v>
      </c>
      <c r="D407" s="5">
        <f>TITRES_STAT!E410</f>
        <v>11.099999999999998</v>
      </c>
      <c r="E407" s="2">
        <f t="shared" si="24"/>
        <v>-182.36125335813333</v>
      </c>
      <c r="F407" s="5" t="str">
        <f t="shared" si="27"/>
        <v>BEARISH</v>
      </c>
      <c r="G407" s="5" t="str">
        <f t="shared" si="26"/>
        <v>STRONG</v>
      </c>
      <c r="H407" s="5" t="str">
        <f t="shared" si="25"/>
        <v>NEUTRAL</v>
      </c>
    </row>
    <row r="408" spans="1:8" ht="13.5" x14ac:dyDescent="0.25">
      <c r="A408" s="3">
        <f>TITRES_STAT!B411</f>
        <v>42599</v>
      </c>
      <c r="B408" s="5">
        <f>TITRES_STAT!C411</f>
        <v>19</v>
      </c>
      <c r="C408" s="5">
        <f>TITRES_STAT!D411</f>
        <v>11.1</v>
      </c>
      <c r="D408" s="5">
        <f>TITRES_STAT!E411</f>
        <v>11.125121052631577</v>
      </c>
      <c r="E408" s="2">
        <f t="shared" si="24"/>
        <v>-182.36125335813333</v>
      </c>
      <c r="F408" s="5" t="str">
        <f t="shared" si="27"/>
        <v>BEARISH</v>
      </c>
      <c r="G408" s="5" t="str">
        <f t="shared" si="26"/>
        <v>STRONG</v>
      </c>
      <c r="H408" s="5" t="str">
        <f t="shared" si="25"/>
        <v>CONFIRMED BEARISH</v>
      </c>
    </row>
    <row r="409" spans="1:8" ht="13.5" x14ac:dyDescent="0.25">
      <c r="A409" s="3">
        <f>TITRES_STAT!B412</f>
        <v>42600</v>
      </c>
      <c r="B409" s="5">
        <f>TITRES_STAT!C412</f>
        <v>19.34</v>
      </c>
      <c r="C409" s="5">
        <f>TITRES_STAT!D412</f>
        <v>11.298999999999999</v>
      </c>
      <c r="D409" s="5">
        <f>TITRES_STAT!E412</f>
        <v>11.278551964839709</v>
      </c>
      <c r="E409" s="2">
        <f t="shared" si="24"/>
        <v>-171.0827013932936</v>
      </c>
      <c r="F409" s="5" t="str">
        <f t="shared" si="27"/>
        <v>BULLISH</v>
      </c>
      <c r="G409" s="5" t="str">
        <f t="shared" si="26"/>
        <v>NEUTRAL</v>
      </c>
      <c r="H409" s="5" t="str">
        <f t="shared" si="25"/>
        <v>NEUTRAL</v>
      </c>
    </row>
    <row r="410" spans="1:8" ht="13.5" x14ac:dyDescent="0.25">
      <c r="A410" s="3">
        <f>TITRES_STAT!B413</f>
        <v>42601</v>
      </c>
      <c r="B410" s="5">
        <f>TITRES_STAT!C413</f>
        <v>19.399999999999999</v>
      </c>
      <c r="C410" s="5">
        <f>TITRES_STAT!D413</f>
        <v>11.334</v>
      </c>
      <c r="D410" s="5">
        <f>TITRES_STAT!E413</f>
        <v>11.330494639175258</v>
      </c>
      <c r="E410" s="2">
        <f t="shared" si="24"/>
        <v>-159.75220675411833</v>
      </c>
      <c r="F410" s="5" t="str">
        <f t="shared" si="27"/>
        <v>BULLISH</v>
      </c>
      <c r="G410" s="5" t="str">
        <f t="shared" si="26"/>
        <v>WEAK</v>
      </c>
      <c r="H410" s="5" t="str">
        <f t="shared" si="25"/>
        <v>CONFIRMED BULLISH</v>
      </c>
    </row>
    <row r="411" spans="1:8" ht="13.5" x14ac:dyDescent="0.25">
      <c r="A411" s="3">
        <f>TITRES_STAT!B414</f>
        <v>42604</v>
      </c>
      <c r="B411" s="5">
        <f>TITRES_STAT!C414</f>
        <v>19.39</v>
      </c>
      <c r="C411" s="5">
        <f>TITRES_STAT!D414</f>
        <v>11.327999999999999</v>
      </c>
      <c r="D411" s="5">
        <f>TITRES_STAT!E414</f>
        <v>11.327999999999999</v>
      </c>
      <c r="E411" s="2">
        <f t="shared" si="24"/>
        <v>-171.08020675411834</v>
      </c>
      <c r="F411" s="5" t="str">
        <f t="shared" si="27"/>
        <v>BULLISH</v>
      </c>
      <c r="G411" s="5" t="str">
        <f t="shared" si="26"/>
        <v>WEAK</v>
      </c>
      <c r="H411" s="5" t="str">
        <f t="shared" si="25"/>
        <v>CONFIRMED BULLISH</v>
      </c>
    </row>
    <row r="412" spans="1:8" ht="13.5" x14ac:dyDescent="0.25">
      <c r="A412" s="3">
        <f>TITRES_STAT!B415</f>
        <v>42605</v>
      </c>
      <c r="B412" s="5">
        <f>TITRES_STAT!C415</f>
        <v>19.38</v>
      </c>
      <c r="C412" s="5">
        <f>TITRES_STAT!D415</f>
        <v>11.321999999999999</v>
      </c>
      <c r="D412" s="5">
        <f>TITRES_STAT!E415</f>
        <v>11.322000000000001</v>
      </c>
      <c r="E412" s="2">
        <f t="shared" si="24"/>
        <v>-182.40220675411834</v>
      </c>
      <c r="F412" s="5" t="str">
        <f t="shared" si="27"/>
        <v>BEARISH</v>
      </c>
      <c r="G412" s="5" t="str">
        <f t="shared" si="26"/>
        <v>NEUTRAL</v>
      </c>
      <c r="H412" s="5" t="str">
        <f t="shared" si="25"/>
        <v>BEARISH DIVERGENCE</v>
      </c>
    </row>
    <row r="413" spans="1:8" ht="13.5" x14ac:dyDescent="0.25">
      <c r="A413" s="3">
        <f>TITRES_STAT!B416</f>
        <v>42606</v>
      </c>
      <c r="B413" s="5">
        <f>TITRES_STAT!C416</f>
        <v>19</v>
      </c>
      <c r="C413" s="5">
        <f>TITRES_STAT!D416</f>
        <v>11.1</v>
      </c>
      <c r="D413" s="5">
        <f>TITRES_STAT!E416</f>
        <v>11.10116842105263</v>
      </c>
      <c r="E413" s="2">
        <f t="shared" si="24"/>
        <v>-193.50337517517096</v>
      </c>
      <c r="F413" s="5" t="str">
        <f t="shared" si="27"/>
        <v>BEARISH</v>
      </c>
      <c r="G413" s="5" t="str">
        <f t="shared" si="26"/>
        <v>STRONG</v>
      </c>
      <c r="H413" s="5" t="str">
        <f t="shared" si="25"/>
        <v>NEUTRAL</v>
      </c>
    </row>
    <row r="414" spans="1:8" ht="13.5" x14ac:dyDescent="0.25">
      <c r="A414" s="3">
        <f>TITRES_STAT!B417</f>
        <v>42607</v>
      </c>
      <c r="B414" s="5">
        <f>TITRES_STAT!C417</f>
        <v>19.39</v>
      </c>
      <c r="C414" s="5">
        <f>TITRES_STAT!D417</f>
        <v>11.327999999999999</v>
      </c>
      <c r="D414" s="5">
        <f>TITRES_STAT!E417</f>
        <v>11.162081897885509</v>
      </c>
      <c r="E414" s="2">
        <f t="shared" si="24"/>
        <v>-182.34129327728544</v>
      </c>
      <c r="F414" s="5" t="str">
        <f t="shared" si="27"/>
        <v>BEARISH</v>
      </c>
      <c r="G414" s="5" t="str">
        <f t="shared" si="26"/>
        <v>STRONG</v>
      </c>
      <c r="H414" s="5" t="str">
        <f t="shared" si="25"/>
        <v>BEARISH DIVERGENCE</v>
      </c>
    </row>
    <row r="415" spans="1:8" ht="13.5" x14ac:dyDescent="0.25">
      <c r="A415" s="3">
        <f>TITRES_STAT!B418</f>
        <v>42608</v>
      </c>
      <c r="B415" s="5">
        <f>TITRES_STAT!C418</f>
        <v>19.440000000000001</v>
      </c>
      <c r="C415" s="5">
        <f>TITRES_STAT!D418</f>
        <v>11.356999999999999</v>
      </c>
      <c r="D415" s="5">
        <f>TITRES_STAT!E418</f>
        <v>11.344147427983536</v>
      </c>
      <c r="E415" s="2">
        <f t="shared" si="24"/>
        <v>-170.99714584930192</v>
      </c>
      <c r="F415" s="5" t="str">
        <f t="shared" si="27"/>
        <v>BEARISH</v>
      </c>
      <c r="G415" s="5" t="str">
        <f t="shared" si="26"/>
        <v>STRONG</v>
      </c>
      <c r="H415" s="5" t="str">
        <f t="shared" si="25"/>
        <v>BEARISH DIVERGENCE</v>
      </c>
    </row>
    <row r="416" spans="1:8" ht="13.5" x14ac:dyDescent="0.25">
      <c r="A416" s="3">
        <f>TITRES_STAT!B419</f>
        <v>42611</v>
      </c>
      <c r="B416" s="5">
        <f>TITRES_STAT!C419</f>
        <v>18.86</v>
      </c>
      <c r="C416" s="5">
        <f>TITRES_STAT!D419</f>
        <v>11.018000000000001</v>
      </c>
      <c r="D416" s="5">
        <f>TITRES_STAT!E419</f>
        <v>11.185081018027573</v>
      </c>
      <c r="E416" s="2">
        <f t="shared" si="24"/>
        <v>-182.18222686732949</v>
      </c>
      <c r="F416" s="5" t="str">
        <f t="shared" si="27"/>
        <v>BEARISH</v>
      </c>
      <c r="G416" s="5" t="str">
        <f t="shared" si="26"/>
        <v>STRONG</v>
      </c>
      <c r="H416" s="5" t="str">
        <f t="shared" si="25"/>
        <v>CONFIRMED BEARISH</v>
      </c>
    </row>
    <row r="417" spans="1:8" ht="13.5" x14ac:dyDescent="0.25">
      <c r="A417" s="3">
        <f>TITRES_STAT!B420</f>
        <v>42612</v>
      </c>
      <c r="B417" s="5">
        <f>TITRES_STAT!C420</f>
        <v>18.86</v>
      </c>
      <c r="C417" s="5">
        <f>TITRES_STAT!D420</f>
        <v>11.018000000000001</v>
      </c>
      <c r="D417" s="5">
        <f>TITRES_STAT!E420</f>
        <v>10.983532237539766</v>
      </c>
      <c r="E417" s="2">
        <f t="shared" si="24"/>
        <v>-182.18222686732949</v>
      </c>
      <c r="F417" s="5" t="str">
        <f t="shared" si="27"/>
        <v>BULLISH</v>
      </c>
      <c r="G417" s="5" t="str">
        <f t="shared" si="26"/>
        <v>NEUTRAL</v>
      </c>
      <c r="H417" s="5" t="str">
        <f t="shared" si="25"/>
        <v>BULLISH DIVERGENCE</v>
      </c>
    </row>
    <row r="418" spans="1:8" ht="13.5" x14ac:dyDescent="0.25">
      <c r="A418" s="3">
        <f>TITRES_STAT!B421</f>
        <v>42613</v>
      </c>
      <c r="B418" s="5">
        <f>TITRES_STAT!C421</f>
        <v>18.5</v>
      </c>
      <c r="C418" s="5">
        <f>TITRES_STAT!D421</f>
        <v>10.808</v>
      </c>
      <c r="D418" s="5">
        <f>TITRES_STAT!E421</f>
        <v>10.808</v>
      </c>
      <c r="E418" s="2">
        <f t="shared" si="24"/>
        <v>-192.99022686732948</v>
      </c>
      <c r="F418" s="5" t="str">
        <f t="shared" si="27"/>
        <v>BULLISH</v>
      </c>
      <c r="G418" s="5" t="str">
        <f t="shared" si="26"/>
        <v>NEUTRAL</v>
      </c>
      <c r="H418" s="5" t="str">
        <f t="shared" si="25"/>
        <v>BULLISH DIVERGENCE</v>
      </c>
    </row>
    <row r="419" spans="1:8" ht="13.5" x14ac:dyDescent="0.25">
      <c r="A419" s="3">
        <f>TITRES_STAT!B422</f>
        <v>42614</v>
      </c>
      <c r="B419" s="5">
        <f>TITRES_STAT!C422</f>
        <v>18.5</v>
      </c>
      <c r="C419" s="5">
        <f>TITRES_STAT!D422</f>
        <v>10.808</v>
      </c>
      <c r="D419" s="5">
        <f>TITRES_STAT!E422</f>
        <v>10.777620756756757</v>
      </c>
      <c r="E419" s="2">
        <f t="shared" si="24"/>
        <v>-192.99022686732948</v>
      </c>
      <c r="F419" s="5" t="str">
        <f t="shared" si="27"/>
        <v>BEARISH</v>
      </c>
      <c r="G419" s="5" t="str">
        <f t="shared" si="26"/>
        <v>STRONG</v>
      </c>
      <c r="H419" s="5" t="str">
        <f t="shared" si="25"/>
        <v>CONFIRMED BEARISH</v>
      </c>
    </row>
    <row r="420" spans="1:8" ht="13.5" x14ac:dyDescent="0.25">
      <c r="A420" s="3">
        <f>TITRES_STAT!B423</f>
        <v>42615</v>
      </c>
      <c r="B420" s="5">
        <f>TITRES_STAT!C423</f>
        <v>18.5</v>
      </c>
      <c r="C420" s="5">
        <f>TITRES_STAT!D423</f>
        <v>10.808</v>
      </c>
      <c r="D420" s="5">
        <f>TITRES_STAT!E423</f>
        <v>0</v>
      </c>
      <c r="E420" s="2">
        <f t="shared" si="24"/>
        <v>-192.99022686732948</v>
      </c>
      <c r="F420" s="5" t="str">
        <f t="shared" si="27"/>
        <v>BEARISH</v>
      </c>
      <c r="G420" s="5" t="str">
        <f t="shared" si="26"/>
        <v>STRONG</v>
      </c>
      <c r="H420" s="5" t="str">
        <f t="shared" si="25"/>
        <v>CONFIRMED BEARISH</v>
      </c>
    </row>
    <row r="421" spans="1:8" ht="13.5" x14ac:dyDescent="0.25">
      <c r="A421" s="3">
        <f>TITRES_STAT!B424</f>
        <v>42618</v>
      </c>
      <c r="B421" s="5">
        <f>TITRES_STAT!C424</f>
        <v>18.5</v>
      </c>
      <c r="C421" s="5">
        <f>TITRES_STAT!D424</f>
        <v>10.808</v>
      </c>
      <c r="D421" s="5">
        <f>TITRES_STAT!E424</f>
        <v>0</v>
      </c>
      <c r="E421" s="2">
        <f t="shared" si="24"/>
        <v>-192.99022686732948</v>
      </c>
      <c r="F421" s="5" t="str">
        <f t="shared" si="27"/>
        <v>BEARISH</v>
      </c>
      <c r="G421" s="5" t="str">
        <f t="shared" si="26"/>
        <v>STRONG</v>
      </c>
      <c r="H421" s="5" t="str">
        <f t="shared" si="25"/>
        <v>CONFIRMED BEARISH</v>
      </c>
    </row>
    <row r="422" spans="1:8" ht="13.5" x14ac:dyDescent="0.25">
      <c r="A422" s="3">
        <f>TITRES_STAT!B425</f>
        <v>42619</v>
      </c>
      <c r="B422" s="5">
        <f>TITRES_STAT!C425</f>
        <v>18.5</v>
      </c>
      <c r="C422" s="5">
        <f>TITRES_STAT!D425</f>
        <v>10.808</v>
      </c>
      <c r="D422" s="5">
        <f>TITRES_STAT!E425</f>
        <v>0</v>
      </c>
      <c r="E422" s="2">
        <f t="shared" si="24"/>
        <v>-192.99022686732948</v>
      </c>
      <c r="F422" s="5" t="str">
        <f t="shared" si="27"/>
        <v>BEARISH</v>
      </c>
      <c r="G422" s="5" t="str">
        <f t="shared" si="26"/>
        <v>STRONG</v>
      </c>
      <c r="H422" s="5" t="str">
        <f t="shared" si="25"/>
        <v>CONFIRMED BEARISH</v>
      </c>
    </row>
    <row r="423" spans="1:8" ht="13.5" x14ac:dyDescent="0.25">
      <c r="A423" s="3">
        <f>TITRES_STAT!B426</f>
        <v>42620</v>
      </c>
      <c r="B423" s="5">
        <f>TITRES_STAT!C426</f>
        <v>18.12</v>
      </c>
      <c r="C423" s="5">
        <f>TITRES_STAT!D426</f>
        <v>10.586</v>
      </c>
      <c r="D423" s="5">
        <f>TITRES_STAT!E426</f>
        <v>11.209943046357616</v>
      </c>
      <c r="E423" s="2">
        <f t="shared" si="24"/>
        <v>-204.20016991368709</v>
      </c>
      <c r="F423" s="5" t="str">
        <f t="shared" si="27"/>
        <v>BEARISH</v>
      </c>
      <c r="G423" s="5" t="str">
        <f t="shared" si="26"/>
        <v>STRONG</v>
      </c>
      <c r="H423" s="5" t="str">
        <f t="shared" si="25"/>
        <v>CONFIRMED BEARISH</v>
      </c>
    </row>
    <row r="424" spans="1:8" ht="13.5" x14ac:dyDescent="0.25">
      <c r="A424" s="3">
        <f>TITRES_STAT!B427</f>
        <v>42621</v>
      </c>
      <c r="B424" s="5">
        <f>TITRES_STAT!C427</f>
        <v>18.059999999999999</v>
      </c>
      <c r="C424" s="5">
        <f>TITRES_STAT!D427</f>
        <v>10.551</v>
      </c>
      <c r="D424" s="5">
        <f>TITRES_STAT!E427</f>
        <v>10.551</v>
      </c>
      <c r="E424" s="2">
        <f t="shared" si="24"/>
        <v>-214.75116991368708</v>
      </c>
      <c r="F424" s="5" t="str">
        <f t="shared" si="27"/>
        <v>BEARISH</v>
      </c>
      <c r="G424" s="5" t="str">
        <f t="shared" si="26"/>
        <v>STRONG</v>
      </c>
      <c r="H424" s="5" t="str">
        <f t="shared" si="25"/>
        <v>CONFIRMED BEARISH</v>
      </c>
    </row>
    <row r="425" spans="1:8" ht="13.5" x14ac:dyDescent="0.25">
      <c r="A425" s="3">
        <f>TITRES_STAT!B428</f>
        <v>42622</v>
      </c>
      <c r="B425" s="5">
        <f>TITRES_STAT!C428</f>
        <v>18.059999999999999</v>
      </c>
      <c r="C425" s="5">
        <f>TITRES_STAT!D428</f>
        <v>10.551</v>
      </c>
      <c r="D425" s="5">
        <f>TITRES_STAT!E428</f>
        <v>0</v>
      </c>
      <c r="E425" s="2">
        <f t="shared" si="24"/>
        <v>-214.75116991368708</v>
      </c>
      <c r="F425" s="5" t="str">
        <f t="shared" si="27"/>
        <v>BEARISH</v>
      </c>
      <c r="G425" s="5" t="str">
        <f t="shared" si="26"/>
        <v>STRONG</v>
      </c>
      <c r="H425" s="5" t="str">
        <f t="shared" si="25"/>
        <v>CONFIRMED BEARISH</v>
      </c>
    </row>
    <row r="426" spans="1:8" ht="13.5" x14ac:dyDescent="0.25">
      <c r="A426" s="3">
        <f>TITRES_STAT!B429</f>
        <v>42627</v>
      </c>
      <c r="B426" s="5">
        <f>TITRES_STAT!C429</f>
        <v>18.5</v>
      </c>
      <c r="C426" s="5">
        <f>TITRES_STAT!D429</f>
        <v>10.808</v>
      </c>
      <c r="D426" s="5">
        <f>TITRES_STAT!E429</f>
        <v>10.62572454054054</v>
      </c>
      <c r="E426" s="2">
        <f t="shared" si="24"/>
        <v>-204.12544537314653</v>
      </c>
      <c r="F426" s="5" t="str">
        <f t="shared" si="27"/>
        <v>BEARISH</v>
      </c>
      <c r="G426" s="5" t="str">
        <f t="shared" si="26"/>
        <v>STRONG</v>
      </c>
      <c r="H426" s="5" t="str">
        <f t="shared" si="25"/>
        <v>NEUTRAL</v>
      </c>
    </row>
    <row r="427" spans="1:8" ht="13.5" x14ac:dyDescent="0.25">
      <c r="A427" s="3">
        <f>TITRES_STAT!B430</f>
        <v>42628</v>
      </c>
      <c r="B427" s="5">
        <f>TITRES_STAT!C430</f>
        <v>19</v>
      </c>
      <c r="C427" s="5">
        <f>TITRES_STAT!D430</f>
        <v>11.1</v>
      </c>
      <c r="D427" s="5">
        <f>TITRES_STAT!E430</f>
        <v>11.099999999999998</v>
      </c>
      <c r="E427" s="2">
        <f t="shared" si="24"/>
        <v>-193.02544537314654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BEARISH DIVERGENCE</v>
      </c>
    </row>
    <row r="428" spans="1:8" ht="13.5" x14ac:dyDescent="0.25">
      <c r="A428" s="3">
        <f>TITRES_STAT!B431</f>
        <v>42629</v>
      </c>
      <c r="B428" s="5">
        <f>TITRES_STAT!C431</f>
        <v>19</v>
      </c>
      <c r="C428" s="5">
        <f>TITRES_STAT!D431</f>
        <v>11.1</v>
      </c>
      <c r="D428" s="5">
        <f>TITRES_STAT!E431</f>
        <v>11.099999999999998</v>
      </c>
      <c r="E428" s="2">
        <f t="shared" si="24"/>
        <v>-193.02544537314654</v>
      </c>
      <c r="F428" s="5" t="str">
        <f t="shared" si="27"/>
        <v>BULLISH</v>
      </c>
      <c r="G428" s="5" t="str">
        <f t="shared" si="26"/>
        <v>WEAK</v>
      </c>
      <c r="H428" s="5" t="str">
        <f t="shared" si="25"/>
        <v>CONFIRMED BULLISH</v>
      </c>
    </row>
    <row r="429" spans="1:8" ht="13.5" x14ac:dyDescent="0.25">
      <c r="A429" s="3">
        <f>TITRES_STAT!B432</f>
        <v>42632</v>
      </c>
      <c r="B429" s="5">
        <f>TITRES_STAT!C432</f>
        <v>19</v>
      </c>
      <c r="C429" s="5">
        <f>TITRES_STAT!D432</f>
        <v>11.1</v>
      </c>
      <c r="D429" s="5">
        <f>TITRES_STAT!E432</f>
        <v>11.098831578947367</v>
      </c>
      <c r="E429" s="2">
        <f t="shared" si="24"/>
        <v>-193.02544537314654</v>
      </c>
      <c r="F429" s="5" t="str">
        <f t="shared" si="27"/>
        <v>BULLISH</v>
      </c>
      <c r="G429" s="5" t="str">
        <f t="shared" si="26"/>
        <v>WEAK</v>
      </c>
      <c r="H429" s="5" t="str">
        <f t="shared" si="25"/>
        <v>CONFIRMED BULLISH</v>
      </c>
    </row>
    <row r="430" spans="1:8" ht="13.5" x14ac:dyDescent="0.25">
      <c r="A430" s="3">
        <f>TITRES_STAT!B433</f>
        <v>42633</v>
      </c>
      <c r="B430" s="5">
        <f>TITRES_STAT!C433</f>
        <v>19</v>
      </c>
      <c r="C430" s="5">
        <f>TITRES_STAT!D433</f>
        <v>11.1</v>
      </c>
      <c r="D430" s="5">
        <f>TITRES_STAT!E433</f>
        <v>11.099999999999998</v>
      </c>
      <c r="E430" s="2">
        <f t="shared" si="24"/>
        <v>-193.02544537314654</v>
      </c>
      <c r="F430" s="5" t="str">
        <f t="shared" si="27"/>
        <v>BULLISH</v>
      </c>
      <c r="G430" s="5" t="str">
        <f t="shared" si="26"/>
        <v>WEAK</v>
      </c>
      <c r="H430" s="5" t="str">
        <f t="shared" si="25"/>
        <v>CONFIRMED BULLISH</v>
      </c>
    </row>
    <row r="431" spans="1:8" ht="13.5" x14ac:dyDescent="0.25">
      <c r="A431" s="3">
        <f>TITRES_STAT!B434</f>
        <v>42634</v>
      </c>
      <c r="B431" s="5">
        <f>TITRES_STAT!C434</f>
        <v>19</v>
      </c>
      <c r="C431" s="5">
        <f>TITRES_STAT!D434</f>
        <v>11.1</v>
      </c>
      <c r="D431" s="5">
        <f>TITRES_STAT!E434</f>
        <v>11.099999999999998</v>
      </c>
      <c r="E431" s="2">
        <f t="shared" si="24"/>
        <v>-193.02544537314654</v>
      </c>
      <c r="F431" s="5" t="str">
        <f t="shared" si="27"/>
        <v>BULLISH</v>
      </c>
      <c r="G431" s="5" t="str">
        <f t="shared" si="26"/>
        <v>WEAK</v>
      </c>
      <c r="H431" s="5" t="str">
        <f t="shared" si="25"/>
        <v>CONFIRMED BULLISH</v>
      </c>
    </row>
    <row r="432" spans="1:8" ht="13.5" x14ac:dyDescent="0.25">
      <c r="A432" s="3">
        <f>TITRES_STAT!B435</f>
        <v>42635</v>
      </c>
      <c r="B432" s="5">
        <f>TITRES_STAT!C435</f>
        <v>19</v>
      </c>
      <c r="C432" s="5">
        <f>TITRES_STAT!D435</f>
        <v>11.1</v>
      </c>
      <c r="D432" s="5">
        <f>TITRES_STAT!E435</f>
        <v>0</v>
      </c>
      <c r="E432" s="2">
        <f t="shared" si="24"/>
        <v>-193.02544537314654</v>
      </c>
      <c r="F432" s="5" t="str">
        <f t="shared" si="27"/>
        <v>NEUTRAL</v>
      </c>
      <c r="G432" s="5" t="str">
        <f t="shared" si="26"/>
        <v>NEUTRAL</v>
      </c>
      <c r="H432" s="5" t="str">
        <f t="shared" si="25"/>
        <v>NEUTRAL</v>
      </c>
    </row>
    <row r="433" spans="1:8" ht="13.5" x14ac:dyDescent="0.25">
      <c r="A433" s="3">
        <f>TITRES_STAT!B436</f>
        <v>42636</v>
      </c>
      <c r="B433" s="5">
        <f>TITRES_STAT!C436</f>
        <v>19</v>
      </c>
      <c r="C433" s="5">
        <f>TITRES_STAT!D436</f>
        <v>11.1</v>
      </c>
      <c r="D433" s="5">
        <f>TITRES_STAT!E436</f>
        <v>0</v>
      </c>
      <c r="E433" s="2">
        <f t="shared" si="24"/>
        <v>-193.02544537314654</v>
      </c>
      <c r="F433" s="5" t="str">
        <f t="shared" si="27"/>
        <v>NEUTRAL</v>
      </c>
      <c r="G433" s="5" t="str">
        <f t="shared" si="26"/>
        <v>NEUTRAL</v>
      </c>
      <c r="H433" s="5" t="str">
        <f t="shared" si="25"/>
        <v>NEUTRAL</v>
      </c>
    </row>
    <row r="434" spans="1:8" ht="13.5" x14ac:dyDescent="0.25">
      <c r="A434" s="3">
        <f>TITRES_STAT!B437</f>
        <v>42639</v>
      </c>
      <c r="B434" s="5">
        <f>TITRES_STAT!C437</f>
        <v>19</v>
      </c>
      <c r="C434" s="5">
        <f>TITRES_STAT!D437</f>
        <v>11.1</v>
      </c>
      <c r="D434" s="5">
        <f>TITRES_STAT!E437</f>
        <v>0</v>
      </c>
      <c r="E434" s="2">
        <f t="shared" si="24"/>
        <v>-193.02544537314654</v>
      </c>
      <c r="F434" s="5" t="str">
        <f t="shared" si="27"/>
        <v>NEUTRAL</v>
      </c>
      <c r="G434" s="5" t="str">
        <f t="shared" si="26"/>
        <v>NEUTRAL</v>
      </c>
      <c r="H434" s="5" t="str">
        <f t="shared" si="25"/>
        <v>NEUTRAL</v>
      </c>
    </row>
    <row r="435" spans="1:8" ht="13.5" x14ac:dyDescent="0.25">
      <c r="A435" s="3">
        <f>TITRES_STAT!B438</f>
        <v>42640</v>
      </c>
      <c r="B435" s="5">
        <f>TITRES_STAT!C438</f>
        <v>18.43</v>
      </c>
      <c r="C435" s="5">
        <f>TITRES_STAT!D438</f>
        <v>10.766999999999999</v>
      </c>
      <c r="D435" s="5">
        <f>TITRES_STAT!E438</f>
        <v>10.786863157894734</v>
      </c>
      <c r="E435" s="2">
        <f t="shared" si="24"/>
        <v>-203.81230853104128</v>
      </c>
      <c r="F435" s="5" t="str">
        <f t="shared" si="27"/>
        <v>BEARISH</v>
      </c>
      <c r="G435" s="5" t="str">
        <f t="shared" si="26"/>
        <v>STRONG</v>
      </c>
      <c r="H435" s="5" t="str">
        <f t="shared" si="25"/>
        <v>CONFIRMED BEARISH</v>
      </c>
    </row>
    <row r="436" spans="1:8" ht="13.5" x14ac:dyDescent="0.25">
      <c r="A436" s="3">
        <f>TITRES_STAT!B439</f>
        <v>42641</v>
      </c>
      <c r="B436" s="5">
        <f>TITRES_STAT!C439</f>
        <v>18.98</v>
      </c>
      <c r="C436" s="5">
        <f>TITRES_STAT!D439</f>
        <v>11.087999999999999</v>
      </c>
      <c r="D436" s="5">
        <f>TITRES_STAT!E439</f>
        <v>11.087999999999999</v>
      </c>
      <c r="E436" s="2">
        <f t="shared" si="24"/>
        <v>-192.72430853104129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BULLISH DIVERGENCE</v>
      </c>
    </row>
    <row r="437" spans="1:8" ht="13.5" x14ac:dyDescent="0.25">
      <c r="A437" s="3">
        <f>TITRES_STAT!B440</f>
        <v>42642</v>
      </c>
      <c r="B437" s="5">
        <f>TITRES_STAT!C440</f>
        <v>18.43</v>
      </c>
      <c r="C437" s="5">
        <f>TITRES_STAT!D440</f>
        <v>10.766999999999999</v>
      </c>
      <c r="D437" s="5">
        <f>TITRES_STAT!E440</f>
        <v>10.782773684210525</v>
      </c>
      <c r="E437" s="2">
        <f t="shared" si="24"/>
        <v>-203.50708221525181</v>
      </c>
      <c r="F437" s="5" t="str">
        <f t="shared" si="27"/>
        <v>BEARISH</v>
      </c>
      <c r="G437" s="5" t="str">
        <f t="shared" si="26"/>
        <v>STRONG</v>
      </c>
      <c r="H437" s="5" t="str">
        <f t="shared" si="25"/>
        <v>CONFIRMED BEARISH</v>
      </c>
    </row>
    <row r="438" spans="1:8" ht="13.5" x14ac:dyDescent="0.25">
      <c r="A438" s="3">
        <f>TITRES_STAT!B441</f>
        <v>42643</v>
      </c>
      <c r="B438" s="5">
        <f>TITRES_STAT!C441</f>
        <v>18.43</v>
      </c>
      <c r="C438" s="5">
        <f>TITRES_STAT!D441</f>
        <v>10.766999999999999</v>
      </c>
      <c r="D438" s="5">
        <f>TITRES_STAT!E441</f>
        <v>10.89318947368421</v>
      </c>
      <c r="E438" s="2">
        <f t="shared" si="24"/>
        <v>-203.50708221525181</v>
      </c>
      <c r="F438" s="5" t="str">
        <f t="shared" si="27"/>
        <v>BEARISH</v>
      </c>
      <c r="G438" s="5" t="str">
        <f t="shared" si="26"/>
        <v>STRONG</v>
      </c>
      <c r="H438" s="5" t="str">
        <f t="shared" si="25"/>
        <v>CONFIRMED BEARISH</v>
      </c>
    </row>
    <row r="439" spans="1:8" ht="13.5" x14ac:dyDescent="0.25">
      <c r="A439" s="3">
        <f>TITRES_STAT!B442</f>
        <v>42647</v>
      </c>
      <c r="B439" s="5">
        <f>TITRES_STAT!C442</f>
        <v>18.98</v>
      </c>
      <c r="C439" s="5">
        <f>TITRES_STAT!D442</f>
        <v>11.087999999999999</v>
      </c>
      <c r="D439" s="5">
        <f>TITRES_STAT!E442</f>
        <v>11.087999999999999</v>
      </c>
      <c r="E439" s="2">
        <f t="shared" si="24"/>
        <v>-192.41908221525182</v>
      </c>
      <c r="F439" s="5" t="str">
        <f t="shared" si="27"/>
        <v>BULLISH</v>
      </c>
      <c r="G439" s="5" t="str">
        <f t="shared" si="26"/>
        <v>NEUTRAL</v>
      </c>
      <c r="H439" s="5" t="str">
        <f t="shared" si="25"/>
        <v>BULLISH DIVERGENCE</v>
      </c>
    </row>
    <row r="440" spans="1:8" ht="13.5" x14ac:dyDescent="0.25">
      <c r="A440" s="3">
        <f>TITRES_STAT!B443</f>
        <v>42648</v>
      </c>
      <c r="B440" s="5">
        <f>TITRES_STAT!C443</f>
        <v>18.98</v>
      </c>
      <c r="C440" s="5">
        <f>TITRES_STAT!D443</f>
        <v>11.087999999999999</v>
      </c>
      <c r="D440" s="5">
        <f>TITRES_STAT!E443</f>
        <v>0</v>
      </c>
      <c r="E440" s="2">
        <f t="shared" si="24"/>
        <v>-192.41908221525182</v>
      </c>
      <c r="F440" s="5" t="str">
        <f t="shared" si="27"/>
        <v>BULLISH</v>
      </c>
      <c r="G440" s="5" t="str">
        <f t="shared" si="26"/>
        <v>WEAK</v>
      </c>
      <c r="H440" s="5" t="str">
        <f t="shared" si="25"/>
        <v>CONFIRMED BULLISH</v>
      </c>
    </row>
    <row r="441" spans="1:8" ht="13.5" x14ac:dyDescent="0.25">
      <c r="A441" s="3">
        <f>TITRES_STAT!B444</f>
        <v>42649</v>
      </c>
      <c r="B441" s="5">
        <f>TITRES_STAT!C444</f>
        <v>18.96</v>
      </c>
      <c r="C441" s="5">
        <f>TITRES_STAT!D444</f>
        <v>11.077</v>
      </c>
      <c r="D441" s="5">
        <f>TITRES_STAT!E444</f>
        <v>11.077</v>
      </c>
      <c r="E441" s="2">
        <f t="shared" si="24"/>
        <v>-203.49608221525182</v>
      </c>
      <c r="F441" s="5" t="str">
        <f t="shared" si="27"/>
        <v>BEARISH</v>
      </c>
      <c r="G441" s="5" t="str">
        <f t="shared" si="26"/>
        <v>STRONG</v>
      </c>
      <c r="H441" s="5" t="str">
        <f t="shared" si="25"/>
        <v>CONFIRMED BEARISH</v>
      </c>
    </row>
    <row r="442" spans="1:8" ht="13.5" x14ac:dyDescent="0.25">
      <c r="A442" s="3">
        <f>TITRES_STAT!B445</f>
        <v>42650</v>
      </c>
      <c r="B442" s="5">
        <f>TITRES_STAT!C445</f>
        <v>18.96</v>
      </c>
      <c r="C442" s="5">
        <f>TITRES_STAT!D445</f>
        <v>11.077</v>
      </c>
      <c r="D442" s="5">
        <f>TITRES_STAT!E445</f>
        <v>0</v>
      </c>
      <c r="E442" s="2">
        <f t="shared" si="24"/>
        <v>-203.49608221525182</v>
      </c>
      <c r="F442" s="5" t="str">
        <f t="shared" si="27"/>
        <v>BULLISH</v>
      </c>
      <c r="G442" s="5" t="str">
        <f t="shared" si="26"/>
        <v>NEUTRAL</v>
      </c>
      <c r="H442" s="5" t="str">
        <f t="shared" si="25"/>
        <v>CONFIRMED BULLISH</v>
      </c>
    </row>
    <row r="443" spans="1:8" ht="13.5" x14ac:dyDescent="0.25">
      <c r="A443" s="3">
        <f>TITRES_STAT!B446</f>
        <v>42653</v>
      </c>
      <c r="B443" s="5">
        <f>TITRES_STAT!C446</f>
        <v>18.899999999999999</v>
      </c>
      <c r="C443" s="5">
        <f>TITRES_STAT!D446</f>
        <v>11.042</v>
      </c>
      <c r="D443" s="5">
        <f>TITRES_STAT!E446</f>
        <v>11.041999999999998</v>
      </c>
      <c r="E443" s="2">
        <f t="shared" si="24"/>
        <v>-214.53808221525182</v>
      </c>
      <c r="F443" s="5" t="str">
        <f t="shared" si="27"/>
        <v>BEARISH</v>
      </c>
      <c r="G443" s="5" t="str">
        <f t="shared" si="26"/>
        <v>STRONG</v>
      </c>
      <c r="H443" s="5" t="str">
        <f t="shared" si="25"/>
        <v>BEARISH DIVERGENCE</v>
      </c>
    </row>
    <row r="444" spans="1:8" ht="13.5" x14ac:dyDescent="0.25">
      <c r="A444" s="3">
        <f>TITRES_STAT!B447</f>
        <v>42654</v>
      </c>
      <c r="B444" s="5">
        <f>TITRES_STAT!C447</f>
        <v>18.899999999999999</v>
      </c>
      <c r="C444" s="5">
        <f>TITRES_STAT!D447</f>
        <v>11.042</v>
      </c>
      <c r="D444" s="5">
        <f>TITRES_STAT!E447</f>
        <v>0</v>
      </c>
      <c r="E444" s="2">
        <f t="shared" si="24"/>
        <v>-214.53808221525182</v>
      </c>
      <c r="F444" s="5" t="str">
        <f t="shared" si="27"/>
        <v>BEARISH</v>
      </c>
      <c r="G444" s="5" t="str">
        <f t="shared" si="26"/>
        <v>STRONG</v>
      </c>
      <c r="H444" s="5" t="str">
        <f t="shared" si="25"/>
        <v>CONFIRMED BEARISH</v>
      </c>
    </row>
    <row r="445" spans="1:8" ht="13.5" x14ac:dyDescent="0.25">
      <c r="A445" s="3">
        <f>TITRES_STAT!B448</f>
        <v>42655</v>
      </c>
      <c r="B445" s="5">
        <f>TITRES_STAT!C448</f>
        <v>18.899999999999999</v>
      </c>
      <c r="C445" s="5">
        <f>TITRES_STAT!D448</f>
        <v>11.042</v>
      </c>
      <c r="D445" s="5">
        <f>TITRES_STAT!E448</f>
        <v>10.812980740740739</v>
      </c>
      <c r="E445" s="2">
        <f t="shared" si="24"/>
        <v>-214.53808221525182</v>
      </c>
      <c r="F445" s="5" t="str">
        <f t="shared" si="27"/>
        <v>BEARISH</v>
      </c>
      <c r="G445" s="5" t="str">
        <f t="shared" si="26"/>
        <v>STRONG</v>
      </c>
      <c r="H445" s="5" t="str">
        <f t="shared" si="25"/>
        <v>CONFIRMED BEARISH</v>
      </c>
    </row>
    <row r="446" spans="1:8" ht="13.5" x14ac:dyDescent="0.25">
      <c r="A446" s="3">
        <f>TITRES_STAT!B449</f>
        <v>42656</v>
      </c>
      <c r="B446" s="5">
        <f>TITRES_STAT!C449</f>
        <v>18.899999999999999</v>
      </c>
      <c r="C446" s="5">
        <f>TITRES_STAT!D449</f>
        <v>11.042</v>
      </c>
      <c r="D446" s="5">
        <f>TITRES_STAT!E449</f>
        <v>10.800711851851851</v>
      </c>
      <c r="E446" s="2">
        <f t="shared" si="24"/>
        <v>-214.53808221525182</v>
      </c>
      <c r="F446" s="5" t="str">
        <f t="shared" si="27"/>
        <v>BEARISH</v>
      </c>
      <c r="G446" s="5" t="str">
        <f t="shared" si="26"/>
        <v>STRONG</v>
      </c>
      <c r="H446" s="5" t="str">
        <f t="shared" si="25"/>
        <v>CONFIRMED BEARISH</v>
      </c>
    </row>
    <row r="447" spans="1:8" ht="13.5" x14ac:dyDescent="0.25">
      <c r="A447" s="3">
        <f>TITRES_STAT!B450</f>
        <v>42657</v>
      </c>
      <c r="B447" s="5">
        <f>TITRES_STAT!C450</f>
        <v>18.5</v>
      </c>
      <c r="C447" s="5">
        <f>TITRES_STAT!D450</f>
        <v>10.808</v>
      </c>
      <c r="D447" s="5">
        <f>TITRES_STAT!E450</f>
        <v>10.808</v>
      </c>
      <c r="E447" s="2">
        <f t="shared" si="24"/>
        <v>-225.34608221525181</v>
      </c>
      <c r="F447" s="5" t="str">
        <f t="shared" si="27"/>
        <v>BEARISH</v>
      </c>
      <c r="G447" s="5" t="str">
        <f t="shared" si="26"/>
        <v>STRONG</v>
      </c>
      <c r="H447" s="5" t="str">
        <f t="shared" si="25"/>
        <v>CONFIRMED BEARISH</v>
      </c>
    </row>
    <row r="448" spans="1:8" ht="13.5" x14ac:dyDescent="0.25">
      <c r="A448" s="3">
        <f>TITRES_STAT!B451</f>
        <v>42660</v>
      </c>
      <c r="B448" s="5">
        <f>TITRES_STAT!C451</f>
        <v>18.899999999999999</v>
      </c>
      <c r="C448" s="5">
        <f>TITRES_STAT!D451</f>
        <v>11.042</v>
      </c>
      <c r="D448" s="5">
        <f>TITRES_STAT!E451</f>
        <v>11.041999999999998</v>
      </c>
      <c r="E448" s="2">
        <f t="shared" si="24"/>
        <v>-214.30408221525181</v>
      </c>
      <c r="F448" s="5" t="str">
        <f t="shared" si="27"/>
        <v>BULLISH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42661</v>
      </c>
      <c r="B449" s="5">
        <f>TITRES_STAT!C452</f>
        <v>18.899999999999999</v>
      </c>
      <c r="C449" s="5">
        <f>TITRES_STAT!D452</f>
        <v>11.042</v>
      </c>
      <c r="D449" s="5">
        <f>TITRES_STAT!E452</f>
        <v>0</v>
      </c>
      <c r="E449" s="2">
        <f t="shared" si="24"/>
        <v>-214.30408221525181</v>
      </c>
      <c r="F449" s="5" t="str">
        <f t="shared" si="27"/>
        <v>BULLISH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42662</v>
      </c>
      <c r="B450" s="5">
        <f>TITRES_STAT!C453</f>
        <v>18.7</v>
      </c>
      <c r="C450" s="5">
        <f>TITRES_STAT!D453</f>
        <v>10.925000000000001</v>
      </c>
      <c r="D450" s="5">
        <f>TITRES_STAT!E453</f>
        <v>10.925000000000002</v>
      </c>
      <c r="E450" s="2">
        <f t="shared" si="24"/>
        <v>-225.22908221525182</v>
      </c>
      <c r="F450" s="5" t="str">
        <f t="shared" si="27"/>
        <v>BEARISH</v>
      </c>
      <c r="G450" s="5" t="str">
        <f t="shared" si="26"/>
        <v>STRONG</v>
      </c>
      <c r="H450" s="5" t="str">
        <f t="shared" si="25"/>
        <v>CONFIRMED BEARISH</v>
      </c>
    </row>
    <row r="451" spans="1:8" ht="13.5" x14ac:dyDescent="0.25">
      <c r="A451" s="3">
        <f>TITRES_STAT!B454</f>
        <v>42663</v>
      </c>
      <c r="B451" s="5">
        <f>TITRES_STAT!C454</f>
        <v>18.7</v>
      </c>
      <c r="C451" s="5">
        <f>TITRES_STAT!D454</f>
        <v>10.925000000000001</v>
      </c>
      <c r="D451" s="5">
        <f>TITRES_STAT!E454</f>
        <v>0</v>
      </c>
      <c r="E451" s="2">
        <f t="shared" si="24"/>
        <v>-225.22908221525182</v>
      </c>
      <c r="F451" s="5" t="str">
        <f t="shared" si="27"/>
        <v>BEARISH</v>
      </c>
      <c r="G451" s="5" t="str">
        <f t="shared" si="26"/>
        <v>STRONG</v>
      </c>
      <c r="H451" s="5" t="str">
        <f t="shared" si="25"/>
        <v>CONFIRMED BEARISH</v>
      </c>
    </row>
    <row r="452" spans="1:8" ht="13.5" x14ac:dyDescent="0.25">
      <c r="A452" s="3">
        <f>TITRES_STAT!B455</f>
        <v>42664</v>
      </c>
      <c r="B452" s="5">
        <f>TITRES_STAT!C455</f>
        <v>18.7</v>
      </c>
      <c r="C452" s="5">
        <f>TITRES_STAT!D455</f>
        <v>10.925000000000001</v>
      </c>
      <c r="D452" s="5">
        <f>TITRES_STAT!E455</f>
        <v>0</v>
      </c>
      <c r="E452" s="2">
        <f t="shared" ref="E452:E515" si="28">IF(B452&gt;B451, E451+D452, IF(B452&lt;B451, E451-D452, E451))</f>
        <v>-225.22908221525182</v>
      </c>
      <c r="F452" s="5" t="str">
        <f t="shared" si="27"/>
        <v>BULLISH</v>
      </c>
      <c r="G452" s="5" t="str">
        <f t="shared" si="26"/>
        <v>NEUTRAL</v>
      </c>
      <c r="H452" s="5" t="str">
        <f t="shared" si="25"/>
        <v>CONFIRMED BULLISH</v>
      </c>
    </row>
    <row r="453" spans="1:8" ht="13.5" x14ac:dyDescent="0.25">
      <c r="A453" s="3">
        <f>TITRES_STAT!B456</f>
        <v>42667</v>
      </c>
      <c r="B453" s="5">
        <f>TITRES_STAT!C456</f>
        <v>18.649999999999999</v>
      </c>
      <c r="C453" s="5">
        <f>TITRES_STAT!D456</f>
        <v>10.896000000000001</v>
      </c>
      <c r="D453" s="5">
        <f>TITRES_STAT!E456</f>
        <v>10.896000000000001</v>
      </c>
      <c r="E453" s="2">
        <f t="shared" si="28"/>
        <v>-236.12508221525184</v>
      </c>
      <c r="F453" s="5" t="str">
        <f t="shared" si="27"/>
        <v>BEARISH</v>
      </c>
      <c r="G453" s="5" t="str">
        <f t="shared" si="26"/>
        <v>STRONG</v>
      </c>
      <c r="H453" s="5" t="str">
        <f t="shared" si="25"/>
        <v>CONFIRMED BEARISH</v>
      </c>
    </row>
    <row r="454" spans="1:8" ht="13.5" x14ac:dyDescent="0.25">
      <c r="A454" s="3">
        <f>TITRES_STAT!B457</f>
        <v>42668</v>
      </c>
      <c r="B454" s="5">
        <f>TITRES_STAT!C457</f>
        <v>18.649999999999999</v>
      </c>
      <c r="C454" s="5">
        <f>TITRES_STAT!D457</f>
        <v>10.896000000000001</v>
      </c>
      <c r="D454" s="5">
        <f>TITRES_STAT!E457</f>
        <v>0</v>
      </c>
      <c r="E454" s="2">
        <f t="shared" si="28"/>
        <v>-236.12508221525184</v>
      </c>
      <c r="F454" s="5" t="str">
        <f t="shared" si="27"/>
        <v>BEARISH</v>
      </c>
      <c r="G454" s="5" t="str">
        <f t="shared" si="26"/>
        <v>STRONG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5">
        <f>TITRES_STAT!C458</f>
        <v>18.5</v>
      </c>
      <c r="C455" s="5">
        <f>TITRES_STAT!D458</f>
        <v>10.808</v>
      </c>
      <c r="D455" s="5">
        <f>TITRES_STAT!E458</f>
        <v>10.810336864864865</v>
      </c>
      <c r="E455" s="2">
        <f t="shared" si="28"/>
        <v>-246.9354190801167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STRONG</v>
      </c>
      <c r="H455" s="5" t="str">
        <f t="shared" si="29"/>
        <v>CONFIRMED BEARISH</v>
      </c>
    </row>
    <row r="456" spans="1:8" ht="13.5" x14ac:dyDescent="0.25">
      <c r="A456" s="3">
        <f>TITRES_STAT!B459</f>
        <v>42670</v>
      </c>
      <c r="B456" s="5">
        <f>TITRES_STAT!C459</f>
        <v>18.02</v>
      </c>
      <c r="C456" s="5">
        <f>TITRES_STAT!D459</f>
        <v>10.528</v>
      </c>
      <c r="D456" s="5">
        <f>TITRES_STAT!E459</f>
        <v>10.525663041065483</v>
      </c>
      <c r="E456" s="2">
        <f t="shared" si="28"/>
        <v>-257.46108212118219</v>
      </c>
      <c r="F456" s="5" t="str">
        <f t="shared" ref="F456:F519" si="31">IF(E456&gt;E451,"BULLISH",IF(E456&lt;E451,"BEARISH","NEUTRAL"))</f>
        <v>BEARISH</v>
      </c>
      <c r="G456" s="5" t="str">
        <f t="shared" si="30"/>
        <v>STRONG</v>
      </c>
      <c r="H456" s="5" t="str">
        <f t="shared" si="29"/>
        <v>CONFIRMED BEARISH</v>
      </c>
    </row>
    <row r="457" spans="1:8" ht="13.5" x14ac:dyDescent="0.25">
      <c r="A457" s="3">
        <f>TITRES_STAT!B460</f>
        <v>42671</v>
      </c>
      <c r="B457" s="5">
        <f>TITRES_STAT!C460</f>
        <v>18.02</v>
      </c>
      <c r="C457" s="5">
        <f>TITRES_STAT!D460</f>
        <v>10.528</v>
      </c>
      <c r="D457" s="5">
        <f>TITRES_STAT!E460</f>
        <v>0</v>
      </c>
      <c r="E457" s="2">
        <f t="shared" si="28"/>
        <v>-257.46108212118219</v>
      </c>
      <c r="F457" s="5" t="str">
        <f t="shared" si="31"/>
        <v>BEARISH</v>
      </c>
      <c r="G457" s="5" t="str">
        <f t="shared" si="30"/>
        <v>STRONG</v>
      </c>
      <c r="H457" s="5" t="str">
        <f t="shared" si="29"/>
        <v>CONFIRMED BEARISH</v>
      </c>
    </row>
    <row r="458" spans="1:8" ht="13.5" x14ac:dyDescent="0.25">
      <c r="A458" s="3">
        <f>TITRES_STAT!B461</f>
        <v>42674</v>
      </c>
      <c r="B458" s="5">
        <f>TITRES_STAT!C461</f>
        <v>18.03</v>
      </c>
      <c r="C458" s="5">
        <f>TITRES_STAT!D461</f>
        <v>10.532999999999999</v>
      </c>
      <c r="D458" s="5">
        <f>TITRES_STAT!E461</f>
        <v>10.519563560732111</v>
      </c>
      <c r="E458" s="2">
        <f t="shared" si="28"/>
        <v>-246.94151856045008</v>
      </c>
      <c r="F458" s="5" t="str">
        <f t="shared" si="31"/>
        <v>BEARISH</v>
      </c>
      <c r="G458" s="5" t="str">
        <f t="shared" si="30"/>
        <v>STRONG</v>
      </c>
      <c r="H458" s="5" t="str">
        <f t="shared" si="29"/>
        <v>CONFIRMED BEARISH</v>
      </c>
    </row>
    <row r="459" spans="1:8" ht="13.5" x14ac:dyDescent="0.25">
      <c r="A459" s="3">
        <f>TITRES_STAT!B462</f>
        <v>42675</v>
      </c>
      <c r="B459" s="5">
        <f>TITRES_STAT!C462</f>
        <v>18.3</v>
      </c>
      <c r="C459" s="5">
        <f>TITRES_STAT!D462</f>
        <v>10.691000000000001</v>
      </c>
      <c r="D459" s="5">
        <f>TITRES_STAT!E462</f>
        <v>10.533848142076502</v>
      </c>
      <c r="E459" s="2">
        <f t="shared" si="28"/>
        <v>-236.40767041837358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42676</v>
      </c>
      <c r="B460" s="5">
        <f>TITRES_STAT!C463</f>
        <v>18.84</v>
      </c>
      <c r="C460" s="5">
        <f>TITRES_STAT!D463</f>
        <v>11.007</v>
      </c>
      <c r="D460" s="5">
        <f>TITRES_STAT!E463</f>
        <v>10.655290127388534</v>
      </c>
      <c r="E460" s="2">
        <f t="shared" si="28"/>
        <v>-225.75238029098506</v>
      </c>
      <c r="F460" s="5" t="str">
        <f t="shared" si="31"/>
        <v>BULLISH</v>
      </c>
      <c r="G460" s="5" t="str">
        <f t="shared" si="30"/>
        <v>WEAK</v>
      </c>
      <c r="H460" s="5" t="str">
        <f t="shared" si="29"/>
        <v>CONFIRMED BULLISH</v>
      </c>
    </row>
    <row r="461" spans="1:8" ht="13.5" x14ac:dyDescent="0.25">
      <c r="A461" s="3">
        <f>TITRES_STAT!B464</f>
        <v>42677</v>
      </c>
      <c r="B461" s="5">
        <f>TITRES_STAT!C464</f>
        <v>18.28</v>
      </c>
      <c r="C461" s="5">
        <f>TITRES_STAT!D464</f>
        <v>10.679</v>
      </c>
      <c r="D461" s="5">
        <f>TITRES_STAT!E464</f>
        <v>10.679</v>
      </c>
      <c r="E461" s="2">
        <f t="shared" si="28"/>
        <v>-236.43138029098506</v>
      </c>
      <c r="F461" s="5" t="str">
        <f t="shared" si="31"/>
        <v>BULLISH</v>
      </c>
      <c r="G461" s="5" t="str">
        <f t="shared" si="30"/>
        <v>WEAK</v>
      </c>
      <c r="H461" s="5" t="str">
        <f t="shared" si="29"/>
        <v>CONFIRMED BULLISH</v>
      </c>
    </row>
    <row r="462" spans="1:8" ht="13.5" x14ac:dyDescent="0.25">
      <c r="A462" s="3">
        <f>TITRES_STAT!B465</f>
        <v>42678</v>
      </c>
      <c r="B462" s="5">
        <f>TITRES_STAT!C465</f>
        <v>18.28</v>
      </c>
      <c r="C462" s="5">
        <f>TITRES_STAT!D465</f>
        <v>10.679</v>
      </c>
      <c r="D462" s="5">
        <f>TITRES_STAT!E465</f>
        <v>10.679</v>
      </c>
      <c r="E462" s="2">
        <f t="shared" si="28"/>
        <v>-236.43138029098506</v>
      </c>
      <c r="F462" s="5" t="str">
        <f t="shared" si="31"/>
        <v>BULLISH</v>
      </c>
      <c r="G462" s="5" t="str">
        <f t="shared" si="30"/>
        <v>WEAK</v>
      </c>
      <c r="H462" s="5" t="str">
        <f t="shared" si="29"/>
        <v>CONFIRMED BULLISH</v>
      </c>
    </row>
    <row r="463" spans="1:8" ht="13.5" x14ac:dyDescent="0.25">
      <c r="A463" s="3">
        <f>TITRES_STAT!B466</f>
        <v>42681</v>
      </c>
      <c r="B463" s="5">
        <f>TITRES_STAT!C466</f>
        <v>18.78</v>
      </c>
      <c r="C463" s="5">
        <f>TITRES_STAT!D466</f>
        <v>10.972</v>
      </c>
      <c r="D463" s="5">
        <f>TITRES_STAT!E466</f>
        <v>10.683386155484557</v>
      </c>
      <c r="E463" s="2">
        <f t="shared" si="28"/>
        <v>-225.74799413550051</v>
      </c>
      <c r="F463" s="5" t="str">
        <f t="shared" si="31"/>
        <v>BULLISH</v>
      </c>
      <c r="G463" s="5" t="str">
        <f t="shared" si="30"/>
        <v>WEAK</v>
      </c>
      <c r="H463" s="5" t="str">
        <f t="shared" si="29"/>
        <v>CONFIRMED BULLISH</v>
      </c>
    </row>
    <row r="464" spans="1:8" ht="13.5" x14ac:dyDescent="0.25">
      <c r="A464" s="3">
        <f>TITRES_STAT!B467</f>
        <v>42682</v>
      </c>
      <c r="B464" s="5">
        <f>TITRES_STAT!C467</f>
        <v>18.22</v>
      </c>
      <c r="C464" s="5">
        <f>TITRES_STAT!D467</f>
        <v>10.644</v>
      </c>
      <c r="D464" s="5">
        <f>TITRES_STAT!E467</f>
        <v>10.7316289791438</v>
      </c>
      <c r="E464" s="2">
        <f t="shared" si="28"/>
        <v>-236.47962311464431</v>
      </c>
      <c r="F464" s="5" t="str">
        <f t="shared" si="31"/>
        <v>BEARISH</v>
      </c>
      <c r="G464" s="5" t="str">
        <f t="shared" si="30"/>
        <v>NEUTRAL</v>
      </c>
      <c r="H464" s="5" t="str">
        <f t="shared" si="29"/>
        <v>CONFIRMED BEARISH</v>
      </c>
    </row>
    <row r="465" spans="1:8" ht="13.5" x14ac:dyDescent="0.25">
      <c r="A465" s="3">
        <f>TITRES_STAT!B468</f>
        <v>42683</v>
      </c>
      <c r="B465" s="5">
        <f>TITRES_STAT!C468</f>
        <v>18.5</v>
      </c>
      <c r="C465" s="5">
        <f>TITRES_STAT!D468</f>
        <v>10.808</v>
      </c>
      <c r="D465" s="5">
        <f>TITRES_STAT!E468</f>
        <v>10.524070918918918</v>
      </c>
      <c r="E465" s="2">
        <f t="shared" si="28"/>
        <v>-225.9555521957254</v>
      </c>
      <c r="F465" s="5" t="str">
        <f t="shared" si="31"/>
        <v>BEARISH</v>
      </c>
      <c r="G465" s="5" t="str">
        <f t="shared" si="30"/>
        <v>NEUTRAL</v>
      </c>
      <c r="H465" s="5" t="str">
        <f t="shared" si="29"/>
        <v>CONFIRMED BEARISH</v>
      </c>
    </row>
    <row r="466" spans="1:8" ht="13.5" x14ac:dyDescent="0.25">
      <c r="A466" s="3">
        <f>TITRES_STAT!B469</f>
        <v>42684</v>
      </c>
      <c r="B466" s="5">
        <f>TITRES_STAT!C469</f>
        <v>18.5</v>
      </c>
      <c r="C466" s="5">
        <f>TITRES_STAT!D469</f>
        <v>10.808</v>
      </c>
      <c r="D466" s="5">
        <f>TITRES_STAT!E469</f>
        <v>10.534586810810811</v>
      </c>
      <c r="E466" s="2">
        <f t="shared" si="28"/>
        <v>-225.9555521957254</v>
      </c>
      <c r="F466" s="5" t="str">
        <f t="shared" si="31"/>
        <v>BULLISH</v>
      </c>
      <c r="G466" s="5" t="str">
        <f t="shared" si="30"/>
        <v>WEAK</v>
      </c>
      <c r="H466" s="5" t="str">
        <f t="shared" si="29"/>
        <v>CONFIRMED BULLISH</v>
      </c>
    </row>
    <row r="467" spans="1:8" ht="13.5" x14ac:dyDescent="0.25">
      <c r="A467" s="3">
        <f>TITRES_STAT!B470</f>
        <v>42685</v>
      </c>
      <c r="B467" s="5">
        <f>TITRES_STAT!C470</f>
        <v>18.010000000000002</v>
      </c>
      <c r="C467" s="5">
        <f>TITRES_STAT!D470</f>
        <v>10.522</v>
      </c>
      <c r="D467" s="5">
        <f>TITRES_STAT!E470</f>
        <v>10.522</v>
      </c>
      <c r="E467" s="2">
        <f t="shared" si="28"/>
        <v>-236.47755219572539</v>
      </c>
      <c r="F467" s="5" t="str">
        <f t="shared" si="31"/>
        <v>BEARISH</v>
      </c>
      <c r="G467" s="5" t="str">
        <f t="shared" si="30"/>
        <v>NEUTRAL</v>
      </c>
      <c r="H467" s="5" t="str">
        <f t="shared" si="29"/>
        <v>CONFIRMED BEARISH</v>
      </c>
    </row>
    <row r="468" spans="1:8" ht="13.5" x14ac:dyDescent="0.25">
      <c r="A468" s="3">
        <f>TITRES_STAT!B471</f>
        <v>42688</v>
      </c>
      <c r="B468" s="5">
        <f>TITRES_STAT!C471</f>
        <v>18.03</v>
      </c>
      <c r="C468" s="5">
        <f>TITRES_STAT!D471</f>
        <v>10.532999999999999</v>
      </c>
      <c r="D468" s="5">
        <f>TITRES_STAT!E471</f>
        <v>10.532999999999998</v>
      </c>
      <c r="E468" s="2">
        <f t="shared" si="28"/>
        <v>-225.94455219572541</v>
      </c>
      <c r="F468" s="5" t="str">
        <f t="shared" si="31"/>
        <v>BEARISH</v>
      </c>
      <c r="G468" s="5" t="str">
        <f t="shared" si="30"/>
        <v>NEUTRAL</v>
      </c>
      <c r="H468" s="5" t="str">
        <f t="shared" si="29"/>
        <v>CONFIRMED BEARISH</v>
      </c>
    </row>
    <row r="469" spans="1:8" ht="13.5" x14ac:dyDescent="0.25">
      <c r="A469" s="3">
        <f>TITRES_STAT!B472</f>
        <v>42689</v>
      </c>
      <c r="B469" s="5">
        <f>TITRES_STAT!C472</f>
        <v>18.5</v>
      </c>
      <c r="C469" s="5">
        <f>TITRES_STAT!D472</f>
        <v>10.808</v>
      </c>
      <c r="D469" s="5">
        <f>TITRES_STAT!E472</f>
        <v>10.808</v>
      </c>
      <c r="E469" s="2">
        <f t="shared" si="28"/>
        <v>-215.13655219572541</v>
      </c>
      <c r="F469" s="5" t="str">
        <f t="shared" si="31"/>
        <v>BULLISH</v>
      </c>
      <c r="G469" s="5" t="str">
        <f t="shared" si="30"/>
        <v>WEAK</v>
      </c>
      <c r="H469" s="5" t="str">
        <f t="shared" si="29"/>
        <v>CONFIRMED BULLISH</v>
      </c>
    </row>
    <row r="470" spans="1:8" ht="13.5" x14ac:dyDescent="0.25">
      <c r="A470" s="3">
        <f>TITRES_STAT!B473</f>
        <v>42690</v>
      </c>
      <c r="B470" s="5">
        <f>TITRES_STAT!C473</f>
        <v>18.5</v>
      </c>
      <c r="C470" s="5">
        <f>TITRES_STAT!D473</f>
        <v>10.808</v>
      </c>
      <c r="D470" s="5">
        <f>TITRES_STAT!E473</f>
        <v>10.808</v>
      </c>
      <c r="E470" s="2">
        <f t="shared" si="28"/>
        <v>-215.13655219572541</v>
      </c>
      <c r="F470" s="5" t="str">
        <f t="shared" si="31"/>
        <v>BULLISH</v>
      </c>
      <c r="G470" s="5" t="str">
        <f t="shared" si="30"/>
        <v>WEAK</v>
      </c>
      <c r="H470" s="5" t="str">
        <f t="shared" si="29"/>
        <v>NEUTRAL</v>
      </c>
    </row>
    <row r="471" spans="1:8" ht="13.5" x14ac:dyDescent="0.25">
      <c r="A471" s="3">
        <f>TITRES_STAT!B474</f>
        <v>42691</v>
      </c>
      <c r="B471" s="5">
        <f>TITRES_STAT!C474</f>
        <v>18.02</v>
      </c>
      <c r="C471" s="5">
        <f>TITRES_STAT!D474</f>
        <v>10.528</v>
      </c>
      <c r="D471" s="5">
        <f>TITRES_STAT!E474</f>
        <v>10.528</v>
      </c>
      <c r="E471" s="2">
        <f t="shared" si="28"/>
        <v>-225.66455219572541</v>
      </c>
      <c r="F471" s="5" t="str">
        <f t="shared" si="31"/>
        <v>BULLISH</v>
      </c>
      <c r="G471" s="5" t="str">
        <f t="shared" si="30"/>
        <v>NEUTRAL</v>
      </c>
      <c r="H471" s="5" t="str">
        <f t="shared" si="29"/>
        <v>BULLISH DIVERGENCE</v>
      </c>
    </row>
    <row r="472" spans="1:8" ht="13.5" x14ac:dyDescent="0.25">
      <c r="A472" s="3">
        <f>TITRES_STAT!B475</f>
        <v>42692</v>
      </c>
      <c r="B472" s="5">
        <f>TITRES_STAT!C475</f>
        <v>18.559999999999999</v>
      </c>
      <c r="C472" s="5">
        <f>TITRES_STAT!D475</f>
        <v>10.843</v>
      </c>
      <c r="D472" s="5">
        <f>TITRES_STAT!E475</f>
        <v>10.539793265086209</v>
      </c>
      <c r="E472" s="2">
        <f t="shared" si="28"/>
        <v>-215.12475893063919</v>
      </c>
      <c r="F472" s="5" t="str">
        <f t="shared" si="31"/>
        <v>BULLISH</v>
      </c>
      <c r="G472" s="5" t="str">
        <f t="shared" si="30"/>
        <v>WEAK</v>
      </c>
      <c r="H472" s="5" t="str">
        <f t="shared" si="29"/>
        <v>CONFIRMED BULLISH</v>
      </c>
    </row>
    <row r="473" spans="1:8" ht="13.5" x14ac:dyDescent="0.25">
      <c r="A473" s="3">
        <f>TITRES_STAT!B476</f>
        <v>42695</v>
      </c>
      <c r="B473" s="5">
        <f>TITRES_STAT!C476</f>
        <v>18.559999999999999</v>
      </c>
      <c r="C473" s="5">
        <f>TITRES_STAT!D476</f>
        <v>10.843</v>
      </c>
      <c r="D473" s="5">
        <f>TITRES_STAT!E476</f>
        <v>0</v>
      </c>
      <c r="E473" s="2">
        <f t="shared" si="28"/>
        <v>-215.12475893063919</v>
      </c>
      <c r="F473" s="5" t="str">
        <f t="shared" si="31"/>
        <v>BULLISH</v>
      </c>
      <c r="G473" s="5" t="str">
        <f t="shared" si="30"/>
        <v>WEAK</v>
      </c>
      <c r="H473" s="5" t="str">
        <f t="shared" si="29"/>
        <v>CONFIRMED BULLISH</v>
      </c>
    </row>
    <row r="474" spans="1:8" ht="13.5" x14ac:dyDescent="0.25">
      <c r="A474" s="3">
        <f>TITRES_STAT!B477</f>
        <v>42696</v>
      </c>
      <c r="B474" s="5">
        <f>TITRES_STAT!C477</f>
        <v>18.03</v>
      </c>
      <c r="C474" s="5">
        <f>TITRES_STAT!D477</f>
        <v>10.532999999999999</v>
      </c>
      <c r="D474" s="5">
        <f>TITRES_STAT!E477</f>
        <v>10.532999999999998</v>
      </c>
      <c r="E474" s="2">
        <f t="shared" si="28"/>
        <v>-225.65775893063918</v>
      </c>
      <c r="F474" s="5" t="str">
        <f t="shared" si="31"/>
        <v>BEARISH</v>
      </c>
      <c r="G474" s="5" t="str">
        <f t="shared" si="30"/>
        <v>STRONG</v>
      </c>
      <c r="H474" s="5" t="str">
        <f t="shared" si="29"/>
        <v>CONFIRMED BEARISH</v>
      </c>
    </row>
    <row r="475" spans="1:8" ht="13.5" x14ac:dyDescent="0.25">
      <c r="A475" s="3">
        <f>TITRES_STAT!B478</f>
        <v>42697</v>
      </c>
      <c r="B475" s="5">
        <f>TITRES_STAT!C478</f>
        <v>18.02</v>
      </c>
      <c r="C475" s="5">
        <f>TITRES_STAT!D478</f>
        <v>10.528</v>
      </c>
      <c r="D475" s="5">
        <f>TITRES_STAT!E478</f>
        <v>10.525663041065483</v>
      </c>
      <c r="E475" s="2">
        <f t="shared" si="28"/>
        <v>-236.18342197170466</v>
      </c>
      <c r="F475" s="5" t="str">
        <f t="shared" si="31"/>
        <v>BEARISH</v>
      </c>
      <c r="G475" s="5" t="str">
        <f t="shared" si="30"/>
        <v>STRONG</v>
      </c>
      <c r="H475" s="5" t="str">
        <f t="shared" si="29"/>
        <v>CONFIRMED BEARISH</v>
      </c>
    </row>
    <row r="476" spans="1:8" ht="13.5" x14ac:dyDescent="0.25">
      <c r="A476" s="3">
        <f>TITRES_STAT!B479</f>
        <v>42698</v>
      </c>
      <c r="B476" s="5">
        <f>TITRES_STAT!C479</f>
        <v>18.02</v>
      </c>
      <c r="C476" s="5">
        <f>TITRES_STAT!D479</f>
        <v>10.528</v>
      </c>
      <c r="D476" s="5">
        <f>TITRES_STAT!E479</f>
        <v>10.528</v>
      </c>
      <c r="E476" s="2">
        <f t="shared" si="28"/>
        <v>-236.18342197170466</v>
      </c>
      <c r="F476" s="5" t="str">
        <f t="shared" si="31"/>
        <v>BEARISH</v>
      </c>
      <c r="G476" s="5" t="str">
        <f t="shared" si="30"/>
        <v>STRONG</v>
      </c>
      <c r="H476" s="5" t="str">
        <f t="shared" si="29"/>
        <v>NEUTRAL</v>
      </c>
    </row>
    <row r="477" spans="1:8" ht="13.5" x14ac:dyDescent="0.25">
      <c r="A477" s="3">
        <f>TITRES_STAT!B480</f>
        <v>42699</v>
      </c>
      <c r="B477" s="5">
        <f>TITRES_STAT!C480</f>
        <v>18.100000000000001</v>
      </c>
      <c r="C477" s="5">
        <f>TITRES_STAT!D480</f>
        <v>10.574</v>
      </c>
      <c r="D477" s="5">
        <f>TITRES_STAT!E480</f>
        <v>10.622488508287292</v>
      </c>
      <c r="E477" s="2">
        <f t="shared" si="28"/>
        <v>-225.56093346341737</v>
      </c>
      <c r="F477" s="5" t="str">
        <f t="shared" si="31"/>
        <v>BEARISH</v>
      </c>
      <c r="G477" s="5" t="str">
        <f t="shared" si="30"/>
        <v>STRONG</v>
      </c>
      <c r="H477" s="5" t="str">
        <f t="shared" si="29"/>
        <v>CONFIRMED BEARISH</v>
      </c>
    </row>
    <row r="478" spans="1:8" ht="13.5" x14ac:dyDescent="0.25">
      <c r="A478" s="3">
        <f>TITRES_STAT!B481</f>
        <v>42702</v>
      </c>
      <c r="B478" s="5">
        <f>TITRES_STAT!C481</f>
        <v>18.05</v>
      </c>
      <c r="C478" s="5">
        <f>TITRES_STAT!D481</f>
        <v>10.545</v>
      </c>
      <c r="D478" s="5">
        <f>TITRES_STAT!E481</f>
        <v>10.826005263157892</v>
      </c>
      <c r="E478" s="2">
        <f t="shared" si="28"/>
        <v>-236.38693872657527</v>
      </c>
      <c r="F478" s="5" t="str">
        <f t="shared" si="31"/>
        <v>BEARISH</v>
      </c>
      <c r="G478" s="5" t="str">
        <f t="shared" si="30"/>
        <v>STRONG</v>
      </c>
      <c r="H478" s="5" t="str">
        <f t="shared" si="29"/>
        <v>CONFIRMED BEARISH</v>
      </c>
    </row>
    <row r="479" spans="1:8" ht="13.5" x14ac:dyDescent="0.25">
      <c r="A479" s="3">
        <f>TITRES_STAT!B482</f>
        <v>42703</v>
      </c>
      <c r="B479" s="5">
        <f>TITRES_STAT!C482</f>
        <v>18.059999999999999</v>
      </c>
      <c r="C479" s="5">
        <f>TITRES_STAT!D482</f>
        <v>10.551</v>
      </c>
      <c r="D479" s="5">
        <f>TITRES_STAT!E482</f>
        <v>10.551</v>
      </c>
      <c r="E479" s="2">
        <f t="shared" si="28"/>
        <v>-225.83593872657528</v>
      </c>
      <c r="F479" s="5" t="str">
        <f t="shared" si="31"/>
        <v>BEARISH</v>
      </c>
      <c r="G479" s="5" t="str">
        <f t="shared" si="30"/>
        <v>NEUTRAL</v>
      </c>
      <c r="H479" s="5" t="str">
        <f t="shared" si="29"/>
        <v>BEARISH DIVERGENCE</v>
      </c>
    </row>
    <row r="480" spans="1:8" ht="13.5" x14ac:dyDescent="0.25">
      <c r="A480" s="3">
        <f>TITRES_STAT!B483</f>
        <v>42704</v>
      </c>
      <c r="B480" s="5">
        <f>TITRES_STAT!C483</f>
        <v>18.05</v>
      </c>
      <c r="C480" s="5">
        <f>TITRES_STAT!D483</f>
        <v>10.545</v>
      </c>
      <c r="D480" s="5">
        <f>TITRES_STAT!E483</f>
        <v>10.547921052631578</v>
      </c>
      <c r="E480" s="2">
        <f t="shared" si="28"/>
        <v>-236.38385977920686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BEARISH DIVERGENCE</v>
      </c>
    </row>
    <row r="481" spans="1:8" ht="13.5" x14ac:dyDescent="0.25">
      <c r="A481" s="3">
        <f>TITRES_STAT!B484</f>
        <v>42705</v>
      </c>
      <c r="B481" s="5">
        <f>TITRES_STAT!C484</f>
        <v>18.02</v>
      </c>
      <c r="C481" s="5">
        <f>TITRES_STAT!D484</f>
        <v>10.528</v>
      </c>
      <c r="D481" s="5">
        <f>TITRES_STAT!E484</f>
        <v>10.528</v>
      </c>
      <c r="E481" s="2">
        <f t="shared" si="28"/>
        <v>-246.91185977920685</v>
      </c>
      <c r="F481" s="5" t="str">
        <f t="shared" si="31"/>
        <v>BEARISH</v>
      </c>
      <c r="G481" s="5" t="str">
        <f t="shared" si="30"/>
        <v>STRONG</v>
      </c>
      <c r="H481" s="5" t="str">
        <f t="shared" si="29"/>
        <v>NEUTRAL</v>
      </c>
    </row>
    <row r="482" spans="1:8" ht="13.5" x14ac:dyDescent="0.25">
      <c r="A482" s="3">
        <f>TITRES_STAT!B485</f>
        <v>42706</v>
      </c>
      <c r="B482" s="5">
        <f>TITRES_STAT!C485</f>
        <v>18.03</v>
      </c>
      <c r="C482" s="5">
        <f>TITRES_STAT!D485</f>
        <v>10.532999999999999</v>
      </c>
      <c r="D482" s="5">
        <f>TITRES_STAT!E485</f>
        <v>10.532999999999998</v>
      </c>
      <c r="E482" s="2">
        <f t="shared" si="28"/>
        <v>-236.37885977920686</v>
      </c>
      <c r="F482" s="5" t="str">
        <f t="shared" si="31"/>
        <v>BEARISH</v>
      </c>
      <c r="G482" s="5" t="str">
        <f t="shared" si="30"/>
        <v>STRONG</v>
      </c>
      <c r="H482" s="5" t="str">
        <f t="shared" si="29"/>
        <v>CONFIRMED BEARISH</v>
      </c>
    </row>
    <row r="483" spans="1:8" ht="13.5" x14ac:dyDescent="0.25">
      <c r="A483" s="3">
        <f>TITRES_STAT!B486</f>
        <v>42709</v>
      </c>
      <c r="B483" s="5">
        <f>TITRES_STAT!C486</f>
        <v>18.010000000000002</v>
      </c>
      <c r="C483" s="5">
        <f>TITRES_STAT!D486</f>
        <v>10.522</v>
      </c>
      <c r="D483" s="5">
        <f>TITRES_STAT!E486</f>
        <v>10.522</v>
      </c>
      <c r="E483" s="2">
        <f t="shared" si="28"/>
        <v>-246.90085977920685</v>
      </c>
      <c r="F483" s="5" t="str">
        <f t="shared" si="31"/>
        <v>BEARISH</v>
      </c>
      <c r="G483" s="5" t="str">
        <f t="shared" si="30"/>
        <v>STRONG</v>
      </c>
      <c r="H483" s="5" t="str">
        <f t="shared" si="29"/>
        <v>CONFIRMED BEARISH</v>
      </c>
    </row>
    <row r="484" spans="1:8" ht="13.5" x14ac:dyDescent="0.25">
      <c r="A484" s="3">
        <f>TITRES_STAT!B487</f>
        <v>42710</v>
      </c>
      <c r="B484" s="5">
        <f>TITRES_STAT!C487</f>
        <v>18.100000000000001</v>
      </c>
      <c r="C484" s="5">
        <f>TITRES_STAT!D487</f>
        <v>10.574</v>
      </c>
      <c r="D484" s="5">
        <f>TITRES_STAT!E487</f>
        <v>10.564652817679557</v>
      </c>
      <c r="E484" s="2">
        <f t="shared" si="28"/>
        <v>-236.3362069615273</v>
      </c>
      <c r="F484" s="5" t="str">
        <f t="shared" si="31"/>
        <v>BEARISH</v>
      </c>
      <c r="G484" s="5" t="str">
        <f t="shared" si="30"/>
        <v>STRONG</v>
      </c>
      <c r="H484" s="5" t="str">
        <f t="shared" si="29"/>
        <v>BEARISH DIVERGENCE</v>
      </c>
    </row>
    <row r="485" spans="1:8" ht="13.5" x14ac:dyDescent="0.25">
      <c r="A485" s="3">
        <f>TITRES_STAT!B488</f>
        <v>42711</v>
      </c>
      <c r="B485" s="5">
        <f>TITRES_STAT!C488</f>
        <v>18.09</v>
      </c>
      <c r="C485" s="5">
        <f>TITRES_STAT!D488</f>
        <v>10.568</v>
      </c>
      <c r="D485" s="5">
        <f>TITRES_STAT!E488</f>
        <v>10.568</v>
      </c>
      <c r="E485" s="2">
        <f t="shared" si="28"/>
        <v>-246.90420696152731</v>
      </c>
      <c r="F485" s="5" t="str">
        <f t="shared" si="31"/>
        <v>BEARISH</v>
      </c>
      <c r="G485" s="5" t="str">
        <f t="shared" si="30"/>
        <v>STRONG</v>
      </c>
      <c r="H485" s="5" t="str">
        <f t="shared" si="29"/>
        <v>BEARISH DIVERGENCE</v>
      </c>
    </row>
    <row r="486" spans="1:8" ht="13.5" x14ac:dyDescent="0.25">
      <c r="A486" s="3">
        <f>TITRES_STAT!B489</f>
        <v>42712</v>
      </c>
      <c r="B486" s="5">
        <f>TITRES_STAT!C489</f>
        <v>18.100000000000001</v>
      </c>
      <c r="C486" s="5">
        <f>TITRES_STAT!D489</f>
        <v>10.574</v>
      </c>
      <c r="D486" s="5">
        <f>TITRES_STAT!E489</f>
        <v>10.574</v>
      </c>
      <c r="E486" s="2">
        <f t="shared" si="28"/>
        <v>-236.3302069615273</v>
      </c>
      <c r="F486" s="5" t="str">
        <f t="shared" si="31"/>
        <v>BULLISH</v>
      </c>
      <c r="G486" s="5" t="str">
        <f t="shared" si="30"/>
        <v>WEAK</v>
      </c>
      <c r="H486" s="5" t="str">
        <f t="shared" si="29"/>
        <v>CONFIRMED BULLISH</v>
      </c>
    </row>
    <row r="487" spans="1:8" ht="13.5" x14ac:dyDescent="0.25">
      <c r="A487" s="3">
        <f>TITRES_STAT!B490</f>
        <v>42713</v>
      </c>
      <c r="B487" s="5">
        <f>TITRES_STAT!C490</f>
        <v>18.100000000000001</v>
      </c>
      <c r="C487" s="5">
        <f>TITRES_STAT!D490</f>
        <v>10.574</v>
      </c>
      <c r="D487" s="5">
        <f>TITRES_STAT!E490</f>
        <v>10.525511491712706</v>
      </c>
      <c r="E487" s="2">
        <f t="shared" si="28"/>
        <v>-236.3302069615273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CONFIRMED BULLISH</v>
      </c>
    </row>
    <row r="488" spans="1:8" ht="13.5" x14ac:dyDescent="0.25">
      <c r="A488" s="3">
        <f>TITRES_STAT!B491</f>
        <v>42717</v>
      </c>
      <c r="B488" s="5">
        <f>TITRES_STAT!C491</f>
        <v>18.2</v>
      </c>
      <c r="C488" s="5">
        <f>TITRES_STAT!D491</f>
        <v>10.632999999999999</v>
      </c>
      <c r="D488" s="5">
        <f>TITRES_STAT!E491</f>
        <v>10.632999999999999</v>
      </c>
      <c r="E488" s="2">
        <f t="shared" si="28"/>
        <v>-225.69720696152729</v>
      </c>
      <c r="F488" s="5" t="str">
        <f t="shared" si="31"/>
        <v>BULLISH</v>
      </c>
      <c r="G488" s="5" t="str">
        <f t="shared" si="30"/>
        <v>WEAK</v>
      </c>
      <c r="H488" s="5" t="str">
        <f t="shared" si="29"/>
        <v>CONFIRMED BULLISH</v>
      </c>
    </row>
    <row r="489" spans="1:8" ht="13.5" x14ac:dyDescent="0.25">
      <c r="A489" s="3">
        <f>TITRES_STAT!B492</f>
        <v>42718</v>
      </c>
      <c r="B489" s="5">
        <f>TITRES_STAT!C492</f>
        <v>18.3</v>
      </c>
      <c r="C489" s="5">
        <f>TITRES_STAT!D492</f>
        <v>10.691000000000001</v>
      </c>
      <c r="D489" s="5">
        <f>TITRES_STAT!E492</f>
        <v>10.680484262295083</v>
      </c>
      <c r="E489" s="2">
        <f t="shared" si="28"/>
        <v>-215.01672269923219</v>
      </c>
      <c r="F489" s="5" t="str">
        <f t="shared" si="31"/>
        <v>BULLISH</v>
      </c>
      <c r="G489" s="5" t="str">
        <f t="shared" si="30"/>
        <v>WEAK</v>
      </c>
      <c r="H489" s="5" t="str">
        <f t="shared" si="29"/>
        <v>CONFIRMED BULLISH</v>
      </c>
    </row>
    <row r="490" spans="1:8" ht="13.5" x14ac:dyDescent="0.25">
      <c r="A490" s="3">
        <f>TITRES_STAT!B493</f>
        <v>42719</v>
      </c>
      <c r="B490" s="5">
        <f>TITRES_STAT!C493</f>
        <v>18.399999999999999</v>
      </c>
      <c r="C490" s="5">
        <f>TITRES_STAT!D493</f>
        <v>10.75</v>
      </c>
      <c r="D490" s="5">
        <f>TITRES_STAT!E493</f>
        <v>10.744741847826088</v>
      </c>
      <c r="E490" s="2">
        <f t="shared" si="28"/>
        <v>-204.27198085140611</v>
      </c>
      <c r="F490" s="5" t="str">
        <f t="shared" si="31"/>
        <v>BULLISH</v>
      </c>
      <c r="G490" s="5" t="str">
        <f t="shared" si="30"/>
        <v>WEAK</v>
      </c>
      <c r="H490" s="5" t="str">
        <f t="shared" si="29"/>
        <v>CONFIRMED BULLISH</v>
      </c>
    </row>
    <row r="491" spans="1:8" ht="13.5" x14ac:dyDescent="0.25">
      <c r="A491" s="3">
        <f>TITRES_STAT!B494</f>
        <v>42720</v>
      </c>
      <c r="B491" s="5">
        <f>TITRES_STAT!C494</f>
        <v>18.3</v>
      </c>
      <c r="C491" s="5">
        <f>TITRES_STAT!D494</f>
        <v>10.691000000000001</v>
      </c>
      <c r="D491" s="5">
        <f>TITRES_STAT!E494</f>
        <v>10.691000000000001</v>
      </c>
      <c r="E491" s="2">
        <f t="shared" si="28"/>
        <v>-214.96298085140612</v>
      </c>
      <c r="F491" s="5" t="str">
        <f t="shared" si="31"/>
        <v>BULLISH</v>
      </c>
      <c r="G491" s="5" t="str">
        <f t="shared" si="30"/>
        <v>WEAK</v>
      </c>
      <c r="H491" s="5" t="str">
        <f t="shared" si="29"/>
        <v>CONFIRMED BULLISH</v>
      </c>
    </row>
    <row r="492" spans="1:8" ht="13.5" x14ac:dyDescent="0.25">
      <c r="A492" s="3">
        <f>TITRES_STAT!B495</f>
        <v>42723</v>
      </c>
      <c r="B492" s="5">
        <f>TITRES_STAT!C495</f>
        <v>18.3</v>
      </c>
      <c r="C492" s="5">
        <f>TITRES_STAT!D495</f>
        <v>10.691000000000001</v>
      </c>
      <c r="D492" s="5">
        <f>TITRES_STAT!E495</f>
        <v>10.691000000000001</v>
      </c>
      <c r="E492" s="2">
        <f t="shared" si="28"/>
        <v>-214.96298085140612</v>
      </c>
      <c r="F492" s="5" t="str">
        <f t="shared" si="31"/>
        <v>BULLISH</v>
      </c>
      <c r="G492" s="5" t="str">
        <f t="shared" si="30"/>
        <v>WEAK</v>
      </c>
      <c r="H492" s="5" t="str">
        <f t="shared" si="29"/>
        <v>CONFIRMED BULLISH</v>
      </c>
    </row>
    <row r="493" spans="1:8" ht="13.5" x14ac:dyDescent="0.25">
      <c r="A493" s="3">
        <f>TITRES_STAT!B496</f>
        <v>42724</v>
      </c>
      <c r="B493" s="5">
        <f>TITRES_STAT!C496</f>
        <v>18.3</v>
      </c>
      <c r="C493" s="5">
        <f>TITRES_STAT!D496</f>
        <v>10.691000000000001</v>
      </c>
      <c r="D493" s="5">
        <f>TITRES_STAT!E496</f>
        <v>10.670552732240438</v>
      </c>
      <c r="E493" s="2">
        <f t="shared" si="28"/>
        <v>-214.96298085140612</v>
      </c>
      <c r="F493" s="5" t="str">
        <f t="shared" si="31"/>
        <v>BULLISH</v>
      </c>
      <c r="G493" s="5" t="str">
        <f t="shared" si="30"/>
        <v>WEAK</v>
      </c>
      <c r="H493" s="5" t="str">
        <f t="shared" si="29"/>
        <v>CONFIRMED BULLISH</v>
      </c>
    </row>
    <row r="494" spans="1:8" ht="13.5" x14ac:dyDescent="0.25">
      <c r="A494" s="3">
        <f>TITRES_STAT!B497</f>
        <v>42725</v>
      </c>
      <c r="B494" s="5">
        <f>TITRES_STAT!C497</f>
        <v>18.3</v>
      </c>
      <c r="C494" s="5">
        <f>TITRES_STAT!D497</f>
        <v>10.691000000000001</v>
      </c>
      <c r="D494" s="5">
        <f>TITRES_STAT!E497</f>
        <v>10.691000000000001</v>
      </c>
      <c r="E494" s="2">
        <f t="shared" si="28"/>
        <v>-214.96298085140612</v>
      </c>
      <c r="F494" s="5" t="str">
        <f t="shared" si="31"/>
        <v>BULLISH</v>
      </c>
      <c r="G494" s="5" t="str">
        <f t="shared" si="30"/>
        <v>NEUTRAL</v>
      </c>
      <c r="H494" s="5" t="str">
        <f t="shared" si="29"/>
        <v>NEUTRAL</v>
      </c>
    </row>
    <row r="495" spans="1:8" ht="13.5" x14ac:dyDescent="0.25">
      <c r="A495" s="3">
        <f>TITRES_STAT!B498</f>
        <v>42726</v>
      </c>
      <c r="B495" s="5">
        <f>TITRES_STAT!C498</f>
        <v>18.3</v>
      </c>
      <c r="C495" s="5">
        <f>TITRES_STAT!D498</f>
        <v>10.691000000000001</v>
      </c>
      <c r="D495" s="5">
        <f>TITRES_STAT!E498</f>
        <v>0</v>
      </c>
      <c r="E495" s="2">
        <f t="shared" si="28"/>
        <v>-214.96298085140612</v>
      </c>
      <c r="F495" s="5" t="str">
        <f t="shared" si="31"/>
        <v>BEARISH</v>
      </c>
      <c r="G495" s="5" t="str">
        <f t="shared" si="30"/>
        <v>STRONG</v>
      </c>
      <c r="H495" s="5" t="str">
        <f t="shared" si="29"/>
        <v>CONFIRMED BEARISH</v>
      </c>
    </row>
    <row r="496" spans="1:8" ht="13.5" x14ac:dyDescent="0.25">
      <c r="A496" s="3">
        <f>TITRES_STAT!B499</f>
        <v>42727</v>
      </c>
      <c r="B496" s="5">
        <f>TITRES_STAT!C499</f>
        <v>18.3</v>
      </c>
      <c r="C496" s="5">
        <f>TITRES_STAT!D499</f>
        <v>10.691000000000001</v>
      </c>
      <c r="D496" s="5">
        <f>TITRES_STAT!E499</f>
        <v>10.691000000000001</v>
      </c>
      <c r="E496" s="2">
        <f t="shared" si="28"/>
        <v>-214.96298085140612</v>
      </c>
      <c r="F496" s="5" t="str">
        <f t="shared" si="31"/>
        <v>NEUTRAL</v>
      </c>
      <c r="G496" s="5" t="str">
        <f t="shared" si="30"/>
        <v>NEUTRAL</v>
      </c>
      <c r="H496" s="5" t="str">
        <f t="shared" si="29"/>
        <v>NEUTRAL</v>
      </c>
    </row>
    <row r="497" spans="1:8" ht="13.5" x14ac:dyDescent="0.25">
      <c r="A497" s="3">
        <f>TITRES_STAT!B500</f>
        <v>42730</v>
      </c>
      <c r="B497" s="5">
        <f>TITRES_STAT!C500</f>
        <v>18.79</v>
      </c>
      <c r="C497" s="5">
        <f>TITRES_STAT!D500</f>
        <v>10.977</v>
      </c>
      <c r="D497" s="5">
        <f>TITRES_STAT!E500</f>
        <v>10.882360617349656</v>
      </c>
      <c r="E497" s="2">
        <f t="shared" si="28"/>
        <v>-204.08062023405645</v>
      </c>
      <c r="F497" s="5" t="str">
        <f t="shared" si="31"/>
        <v>BULLISH</v>
      </c>
      <c r="G497" s="5" t="str">
        <f t="shared" si="30"/>
        <v>WEAK</v>
      </c>
      <c r="H497" s="5" t="str">
        <f t="shared" si="29"/>
        <v>CONFIRMED BULLISH</v>
      </c>
    </row>
    <row r="498" spans="1:8" ht="13.5" x14ac:dyDescent="0.25">
      <c r="A498" s="3">
        <f>TITRES_STAT!B501</f>
        <v>42731</v>
      </c>
      <c r="B498" s="5">
        <f>TITRES_STAT!C501</f>
        <v>18.5</v>
      </c>
      <c r="C498" s="5">
        <f>TITRES_STAT!D501</f>
        <v>10.808</v>
      </c>
      <c r="D498" s="5">
        <f>TITRES_STAT!E501</f>
        <v>11.037012756756756</v>
      </c>
      <c r="E498" s="2">
        <f t="shared" si="28"/>
        <v>-215.11763299081321</v>
      </c>
      <c r="F498" s="5" t="str">
        <f t="shared" si="31"/>
        <v>BEARISH</v>
      </c>
      <c r="G498" s="5" t="str">
        <f t="shared" si="30"/>
        <v>NEUTRAL</v>
      </c>
      <c r="H498" s="5" t="str">
        <f t="shared" si="29"/>
        <v>BEARISH DIVERGENCE</v>
      </c>
    </row>
    <row r="499" spans="1:8" ht="13.5" x14ac:dyDescent="0.25">
      <c r="A499" s="3">
        <f>TITRES_STAT!B502</f>
        <v>42732</v>
      </c>
      <c r="B499" s="5">
        <f>TITRES_STAT!C502</f>
        <v>18.329999999999998</v>
      </c>
      <c r="C499" s="5">
        <f>TITRES_STAT!D502</f>
        <v>10.709</v>
      </c>
      <c r="D499" s="5">
        <f>TITRES_STAT!E502</f>
        <v>10.772681451172941</v>
      </c>
      <c r="E499" s="2">
        <f t="shared" si="28"/>
        <v>-225.89031444198613</v>
      </c>
      <c r="F499" s="5" t="str">
        <f t="shared" si="31"/>
        <v>BEARISH</v>
      </c>
      <c r="G499" s="5" t="str">
        <f t="shared" si="30"/>
        <v>STRONG</v>
      </c>
      <c r="H499" s="5" t="str">
        <f t="shared" si="29"/>
        <v>BEARISH DIVERGENCE</v>
      </c>
    </row>
    <row r="500" spans="1:8" ht="13.5" x14ac:dyDescent="0.25">
      <c r="A500" s="3">
        <f>TITRES_STAT!B503</f>
        <v>42733</v>
      </c>
      <c r="B500" s="5">
        <f>TITRES_STAT!C503</f>
        <v>18.36</v>
      </c>
      <c r="C500" s="5">
        <f>TITRES_STAT!D503</f>
        <v>10.726000000000001</v>
      </c>
      <c r="D500" s="5">
        <f>TITRES_STAT!E503</f>
        <v>10.731842047930286</v>
      </c>
      <c r="E500" s="2">
        <f t="shared" si="28"/>
        <v>-215.15847239405585</v>
      </c>
      <c r="F500" s="5" t="str">
        <f t="shared" si="31"/>
        <v>BEARISH</v>
      </c>
      <c r="G500" s="5" t="str">
        <f t="shared" si="30"/>
        <v>NEUTRAL</v>
      </c>
      <c r="H500" s="5" t="str">
        <f t="shared" si="29"/>
        <v>BEARISH DIVERGENCE</v>
      </c>
    </row>
    <row r="501" spans="1:8" ht="13.5" x14ac:dyDescent="0.25">
      <c r="A501" s="3">
        <f>TITRES_STAT!B504</f>
        <v>42734</v>
      </c>
      <c r="B501" s="5">
        <f>TITRES_STAT!C504</f>
        <v>17.809999999999999</v>
      </c>
      <c r="C501" s="5">
        <f>TITRES_STAT!D504</f>
        <v>10.404999999999999</v>
      </c>
      <c r="D501" s="5">
        <f>TITRES_STAT!E504</f>
        <v>10.404999999999999</v>
      </c>
      <c r="E501" s="2">
        <f t="shared" si="28"/>
        <v>-225.56347239405585</v>
      </c>
      <c r="F501" s="5" t="str">
        <f t="shared" si="31"/>
        <v>BEARISH</v>
      </c>
      <c r="G501" s="5" t="str">
        <f t="shared" si="30"/>
        <v>STRONG</v>
      </c>
      <c r="H501" s="5" t="str">
        <f t="shared" si="29"/>
        <v>CONFIRMED BEARISH</v>
      </c>
    </row>
    <row r="502" spans="1:8" ht="13.5" x14ac:dyDescent="0.25">
      <c r="A502" s="3">
        <f>TITRES_STAT!B505</f>
        <v>42737</v>
      </c>
      <c r="B502" s="5">
        <f>TITRES_STAT!C505</f>
        <v>18.3</v>
      </c>
      <c r="C502" s="5">
        <f>TITRES_STAT!D505</f>
        <v>10.691000000000001</v>
      </c>
      <c r="D502" s="5">
        <f>TITRES_STAT!E505</f>
        <v>10.539106010928961</v>
      </c>
      <c r="E502" s="2">
        <f t="shared" si="28"/>
        <v>-215.0243663831269</v>
      </c>
      <c r="F502" s="5" t="str">
        <f t="shared" si="31"/>
        <v>BEARISH</v>
      </c>
      <c r="G502" s="5" t="str">
        <f t="shared" si="30"/>
        <v>STRONG</v>
      </c>
      <c r="H502" s="5" t="str">
        <f t="shared" si="29"/>
        <v>CONFIRMED BEARISH</v>
      </c>
    </row>
    <row r="503" spans="1:8" ht="13.5" x14ac:dyDescent="0.25">
      <c r="A503" s="3">
        <f>TITRES_STAT!B506</f>
        <v>42738</v>
      </c>
      <c r="B503" s="5">
        <f>TITRES_STAT!C506</f>
        <v>18.350000000000001</v>
      </c>
      <c r="C503" s="5">
        <f>TITRES_STAT!D506</f>
        <v>10.72</v>
      </c>
      <c r="D503" s="5">
        <f>TITRES_STAT!E506</f>
        <v>10.705395095367846</v>
      </c>
      <c r="E503" s="2">
        <f t="shared" si="28"/>
        <v>-204.31897128775907</v>
      </c>
      <c r="F503" s="5" t="str">
        <f t="shared" si="31"/>
        <v>BULLISH</v>
      </c>
      <c r="G503" s="5" t="str">
        <f t="shared" si="30"/>
        <v>WEAK</v>
      </c>
      <c r="H503" s="5" t="str">
        <f t="shared" si="29"/>
        <v>BULLISH DIVERGENCE</v>
      </c>
    </row>
    <row r="504" spans="1:8" ht="13.5" x14ac:dyDescent="0.25">
      <c r="A504" s="3">
        <f>TITRES_STAT!B507</f>
        <v>42739</v>
      </c>
      <c r="B504" s="5">
        <f>TITRES_STAT!C507</f>
        <v>18.489999999999998</v>
      </c>
      <c r="C504" s="5">
        <f>TITRES_STAT!D507</f>
        <v>10.802</v>
      </c>
      <c r="D504" s="5">
        <f>TITRES_STAT!E507</f>
        <v>10.526253975121689</v>
      </c>
      <c r="E504" s="2">
        <f t="shared" si="28"/>
        <v>-193.79271731263739</v>
      </c>
      <c r="F504" s="5" t="str">
        <f t="shared" si="31"/>
        <v>BULLISH</v>
      </c>
      <c r="G504" s="5" t="str">
        <f t="shared" si="30"/>
        <v>WEAK</v>
      </c>
      <c r="H504" s="5" t="str">
        <f t="shared" si="29"/>
        <v>CONFIRMED BULLISH</v>
      </c>
    </row>
    <row r="505" spans="1:8" ht="13.5" x14ac:dyDescent="0.25">
      <c r="A505" s="3">
        <f>TITRES_STAT!B508</f>
        <v>42740</v>
      </c>
      <c r="B505" s="5">
        <f>TITRES_STAT!C508</f>
        <v>18.48</v>
      </c>
      <c r="C505" s="5">
        <f>TITRES_STAT!D508</f>
        <v>10.795999999999999</v>
      </c>
      <c r="D505" s="5">
        <f>TITRES_STAT!E508</f>
        <v>10.564657142857142</v>
      </c>
      <c r="E505" s="2">
        <f t="shared" si="28"/>
        <v>-204.35737445549452</v>
      </c>
      <c r="F505" s="5" t="str">
        <f t="shared" si="31"/>
        <v>BULLISH</v>
      </c>
      <c r="G505" s="5" t="str">
        <f t="shared" si="30"/>
        <v>WEAK</v>
      </c>
      <c r="H505" s="5" t="str">
        <f t="shared" si="29"/>
        <v>CONFIRMED BULLISH</v>
      </c>
    </row>
    <row r="506" spans="1:8" ht="13.5" x14ac:dyDescent="0.25">
      <c r="A506" s="3">
        <f>TITRES_STAT!B509</f>
        <v>42741</v>
      </c>
      <c r="B506" s="5">
        <f>TITRES_STAT!C509</f>
        <v>18.600000000000001</v>
      </c>
      <c r="C506" s="5">
        <f>TITRES_STAT!D509</f>
        <v>10.866</v>
      </c>
      <c r="D506" s="5">
        <f>TITRES_STAT!E509</f>
        <v>10.802322903225805</v>
      </c>
      <c r="E506" s="2">
        <f t="shared" si="28"/>
        <v>-193.55505155226871</v>
      </c>
      <c r="F506" s="5" t="str">
        <f t="shared" si="31"/>
        <v>BULLISH</v>
      </c>
      <c r="G506" s="5" t="str">
        <f t="shared" si="30"/>
        <v>WEAK</v>
      </c>
      <c r="H506" s="5" t="str">
        <f t="shared" si="29"/>
        <v>CONFIRMED BULLISH</v>
      </c>
    </row>
    <row r="507" spans="1:8" ht="13.5" x14ac:dyDescent="0.25">
      <c r="A507" s="3">
        <f>TITRES_STAT!B510</f>
        <v>42744</v>
      </c>
      <c r="B507" s="5">
        <f>TITRES_STAT!C510</f>
        <v>18.600000000000001</v>
      </c>
      <c r="C507" s="5">
        <f>TITRES_STAT!D510</f>
        <v>10.866</v>
      </c>
      <c r="D507" s="5">
        <f>TITRES_STAT!E510</f>
        <v>0</v>
      </c>
      <c r="E507" s="2">
        <f t="shared" si="28"/>
        <v>-193.55505155226871</v>
      </c>
      <c r="F507" s="5" t="str">
        <f t="shared" si="31"/>
        <v>BULLISH</v>
      </c>
      <c r="G507" s="5" t="str">
        <f t="shared" si="30"/>
        <v>WEAK</v>
      </c>
      <c r="H507" s="5" t="str">
        <f t="shared" si="29"/>
        <v>CONFIRMED BULLISH</v>
      </c>
    </row>
    <row r="508" spans="1:8" ht="13.5" x14ac:dyDescent="0.25">
      <c r="A508" s="3">
        <f>TITRES_STAT!B511</f>
        <v>42745</v>
      </c>
      <c r="B508" s="5">
        <f>TITRES_STAT!C511</f>
        <v>18.600000000000001</v>
      </c>
      <c r="C508" s="5">
        <f>TITRES_STAT!D511</f>
        <v>10.866</v>
      </c>
      <c r="D508" s="5">
        <f>TITRES_STAT!E511</f>
        <v>0</v>
      </c>
      <c r="E508" s="2">
        <f t="shared" si="28"/>
        <v>-193.55505155226871</v>
      </c>
      <c r="F508" s="5" t="str">
        <f t="shared" si="31"/>
        <v>BULLISH</v>
      </c>
      <c r="G508" s="5" t="str">
        <f t="shared" si="30"/>
        <v>WEAK</v>
      </c>
      <c r="H508" s="5" t="str">
        <f t="shared" si="29"/>
        <v>CONFIRMED BULLISH</v>
      </c>
    </row>
    <row r="509" spans="1:8" ht="13.5" x14ac:dyDescent="0.25">
      <c r="A509" s="3">
        <f>TITRES_STAT!B512</f>
        <v>42746</v>
      </c>
      <c r="B509" s="5">
        <f>TITRES_STAT!C512</f>
        <v>18.489999999999998</v>
      </c>
      <c r="C509" s="5">
        <f>TITRES_STAT!D512</f>
        <v>10.802</v>
      </c>
      <c r="D509" s="5">
        <f>TITRES_STAT!E512</f>
        <v>10.802000000000001</v>
      </c>
      <c r="E509" s="2">
        <f t="shared" si="28"/>
        <v>-204.3570515522687</v>
      </c>
      <c r="F509" s="5" t="str">
        <f t="shared" si="31"/>
        <v>BEARISH</v>
      </c>
      <c r="G509" s="5" t="str">
        <f t="shared" si="30"/>
        <v>STRONG</v>
      </c>
      <c r="H509" s="5" t="str">
        <f t="shared" si="29"/>
        <v>NEUTRAL</v>
      </c>
    </row>
    <row r="510" spans="1:8" ht="13.5" x14ac:dyDescent="0.25">
      <c r="A510" s="3">
        <f>TITRES_STAT!B513</f>
        <v>42747</v>
      </c>
      <c r="B510" s="5">
        <f>TITRES_STAT!C513</f>
        <v>18.46</v>
      </c>
      <c r="C510" s="5">
        <f>TITRES_STAT!D513</f>
        <v>10.785</v>
      </c>
      <c r="D510" s="5">
        <f>TITRES_STAT!E513</f>
        <v>10.792595070422536</v>
      </c>
      <c r="E510" s="2">
        <f t="shared" si="28"/>
        <v>-215.14964662269125</v>
      </c>
      <c r="F510" s="5" t="str">
        <f t="shared" si="31"/>
        <v>BEARISH</v>
      </c>
      <c r="G510" s="5" t="str">
        <f t="shared" si="30"/>
        <v>STRONG</v>
      </c>
      <c r="H510" s="5" t="str">
        <f t="shared" si="29"/>
        <v>CONFIRMED BEARISH</v>
      </c>
    </row>
    <row r="511" spans="1:8" ht="13.5" x14ac:dyDescent="0.25">
      <c r="A511" s="3">
        <f>TITRES_STAT!B514</f>
        <v>42748</v>
      </c>
      <c r="B511" s="5">
        <f>TITRES_STAT!C514</f>
        <v>18.46</v>
      </c>
      <c r="C511" s="5">
        <f>TITRES_STAT!D514</f>
        <v>10.785</v>
      </c>
      <c r="D511" s="5">
        <f>TITRES_STAT!E514</f>
        <v>10.709049295774648</v>
      </c>
      <c r="E511" s="2">
        <f t="shared" si="28"/>
        <v>-215.14964662269125</v>
      </c>
      <c r="F511" s="5" t="str">
        <f t="shared" si="31"/>
        <v>BEARISH</v>
      </c>
      <c r="G511" s="5" t="str">
        <f t="shared" si="30"/>
        <v>STRONG</v>
      </c>
      <c r="H511" s="5" t="str">
        <f t="shared" si="29"/>
        <v>CONFIRMED BEARISH</v>
      </c>
    </row>
    <row r="512" spans="1:8" ht="13.5" x14ac:dyDescent="0.25">
      <c r="A512" s="3">
        <f>TITRES_STAT!B515</f>
        <v>42751</v>
      </c>
      <c r="B512" s="5">
        <f>TITRES_STAT!C515</f>
        <v>18.46</v>
      </c>
      <c r="C512" s="5">
        <f>TITRES_STAT!D515</f>
        <v>10.785</v>
      </c>
      <c r="D512" s="5">
        <f>TITRES_STAT!E515</f>
        <v>0</v>
      </c>
      <c r="E512" s="2">
        <f t="shared" si="28"/>
        <v>-215.14964662269125</v>
      </c>
      <c r="F512" s="5" t="str">
        <f t="shared" si="31"/>
        <v>BEARISH</v>
      </c>
      <c r="G512" s="5" t="str">
        <f t="shared" si="30"/>
        <v>STRONG</v>
      </c>
      <c r="H512" s="5" t="str">
        <f t="shared" si="29"/>
        <v>CONFIRMED BEARISH</v>
      </c>
    </row>
    <row r="513" spans="1:8" ht="13.5" x14ac:dyDescent="0.25">
      <c r="A513" s="3">
        <f>TITRES_STAT!B516</f>
        <v>42752</v>
      </c>
      <c r="B513" s="5">
        <f>TITRES_STAT!C516</f>
        <v>18.46</v>
      </c>
      <c r="C513" s="5">
        <f>TITRES_STAT!D516</f>
        <v>10.785</v>
      </c>
      <c r="D513" s="5">
        <f>TITRES_STAT!E516</f>
        <v>0</v>
      </c>
      <c r="E513" s="2">
        <f t="shared" si="28"/>
        <v>-215.14964662269125</v>
      </c>
      <c r="F513" s="5" t="str">
        <f t="shared" si="31"/>
        <v>BEARISH</v>
      </c>
      <c r="G513" s="5" t="str">
        <f t="shared" si="30"/>
        <v>STRONG</v>
      </c>
      <c r="H513" s="5" t="str">
        <f t="shared" si="29"/>
        <v>CONFIRMED BEARISH</v>
      </c>
    </row>
    <row r="514" spans="1:8" ht="13.5" x14ac:dyDescent="0.25">
      <c r="A514" s="3">
        <f>TITRES_STAT!B517</f>
        <v>42753</v>
      </c>
      <c r="B514" s="5">
        <f>TITRES_STAT!C517</f>
        <v>18.55</v>
      </c>
      <c r="C514" s="5">
        <f>TITRES_STAT!D517</f>
        <v>10.837</v>
      </c>
      <c r="D514" s="5">
        <f>TITRES_STAT!E517</f>
        <v>10.910025606469002</v>
      </c>
      <c r="E514" s="2">
        <f t="shared" si="28"/>
        <v>-204.23962101622226</v>
      </c>
      <c r="F514" s="5" t="str">
        <f t="shared" si="31"/>
        <v>BULLISH</v>
      </c>
      <c r="G514" s="5" t="str">
        <f t="shared" si="30"/>
        <v>NEUTRAL</v>
      </c>
      <c r="H514" s="5" t="str">
        <f t="shared" si="29"/>
        <v>CONFIRMED BULLISH</v>
      </c>
    </row>
    <row r="515" spans="1:8" ht="13.5" x14ac:dyDescent="0.25">
      <c r="A515" s="3">
        <f>TITRES_STAT!B518</f>
        <v>42754</v>
      </c>
      <c r="B515" s="5">
        <f>TITRES_STAT!C518</f>
        <v>18.399999999999999</v>
      </c>
      <c r="C515" s="5">
        <f>TITRES_STAT!D518</f>
        <v>10.75</v>
      </c>
      <c r="D515" s="5">
        <f>TITRES_STAT!E518</f>
        <v>10.732472826086958</v>
      </c>
      <c r="E515" s="2">
        <f t="shared" si="28"/>
        <v>-214.97209384230922</v>
      </c>
      <c r="F515" s="5" t="str">
        <f t="shared" si="31"/>
        <v>BULLISH</v>
      </c>
      <c r="G515" s="5" t="str">
        <f t="shared" si="30"/>
        <v>NEUTRAL</v>
      </c>
      <c r="H515" s="5" t="str">
        <f t="shared" si="29"/>
        <v>BULLISH DIVERGENCE</v>
      </c>
    </row>
    <row r="516" spans="1:8" ht="13.5" x14ac:dyDescent="0.25">
      <c r="A516" s="3">
        <f>TITRES_STAT!B519</f>
        <v>42755</v>
      </c>
      <c r="B516" s="5">
        <f>TITRES_STAT!C519</f>
        <v>18.95</v>
      </c>
      <c r="C516" s="5">
        <f>TITRES_STAT!D519</f>
        <v>11.071</v>
      </c>
      <c r="D516" s="5">
        <f>TITRES_STAT!E519</f>
        <v>11.048215356200528</v>
      </c>
      <c r="E516" s="2">
        <f t="shared" ref="E516:E579" si="32">IF(B516&gt;B515, E515+D516, IF(B516&lt;B515, E515-D516, E515))</f>
        <v>-203.92387848610869</v>
      </c>
      <c r="F516" s="5" t="str">
        <f t="shared" si="31"/>
        <v>BULLISH</v>
      </c>
      <c r="G516" s="5" t="str">
        <f t="shared" si="30"/>
        <v>WEAK</v>
      </c>
      <c r="H516" s="5" t="str">
        <f t="shared" si="29"/>
        <v>CONFIRMED BULLISH</v>
      </c>
    </row>
    <row r="517" spans="1:8" ht="13.5" x14ac:dyDescent="0.25">
      <c r="A517" s="3">
        <f>TITRES_STAT!B520</f>
        <v>42758</v>
      </c>
      <c r="B517" s="5">
        <f>TITRES_STAT!C520</f>
        <v>19</v>
      </c>
      <c r="C517" s="5">
        <f>TITRES_STAT!D520</f>
        <v>11.1</v>
      </c>
      <c r="D517" s="5">
        <f>TITRES_STAT!E520</f>
        <v>10.784526315789472</v>
      </c>
      <c r="E517" s="2">
        <f t="shared" si="32"/>
        <v>-193.13935217031923</v>
      </c>
      <c r="F517" s="5" t="str">
        <f t="shared" si="31"/>
        <v>BULLISH</v>
      </c>
      <c r="G517" s="5" t="str">
        <f t="shared" si="30"/>
        <v>WEAK</v>
      </c>
      <c r="H517" s="5" t="str">
        <f t="shared" si="29"/>
        <v>CONFIRMED BULLISH</v>
      </c>
    </row>
    <row r="518" spans="1:8" ht="13.5" x14ac:dyDescent="0.25">
      <c r="A518" s="3">
        <f>TITRES_STAT!B521</f>
        <v>42759</v>
      </c>
      <c r="B518" s="5">
        <f>TITRES_STAT!C521</f>
        <v>18.43</v>
      </c>
      <c r="C518" s="5">
        <f>TITRES_STAT!D521</f>
        <v>10.766999999999999</v>
      </c>
      <c r="D518" s="5">
        <f>TITRES_STAT!E521</f>
        <v>10.78627894736842</v>
      </c>
      <c r="E518" s="2">
        <f t="shared" si="32"/>
        <v>-203.92563111768766</v>
      </c>
      <c r="F518" s="5" t="str">
        <f t="shared" si="31"/>
        <v>BULLISH</v>
      </c>
      <c r="G518" s="5" t="str">
        <f t="shared" si="30"/>
        <v>WEAK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f>TITRES_STAT!B522</f>
        <v>42760</v>
      </c>
      <c r="B519" s="5">
        <f>TITRES_STAT!C522</f>
        <v>18.43</v>
      </c>
      <c r="C519" s="5">
        <f>TITRES_STAT!D522</f>
        <v>10.766999999999999</v>
      </c>
      <c r="D519" s="5">
        <f>TITRES_STAT!E522</f>
        <v>10.766999999999998</v>
      </c>
      <c r="E519" s="2">
        <f t="shared" si="32"/>
        <v>-203.92563111768766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NEUTRAL</v>
      </c>
      <c r="H519" s="5" t="str">
        <f t="shared" si="33"/>
        <v>BULLISH DIVERGENCE</v>
      </c>
    </row>
    <row r="520" spans="1:8" ht="13.5" x14ac:dyDescent="0.25">
      <c r="A520" s="3">
        <f>TITRES_STAT!B523</f>
        <v>42761</v>
      </c>
      <c r="B520" s="5">
        <f>TITRES_STAT!C523</f>
        <v>18.2</v>
      </c>
      <c r="C520" s="5">
        <f>TITRES_STAT!D523</f>
        <v>10.632999999999999</v>
      </c>
      <c r="D520" s="5">
        <f>TITRES_STAT!E523</f>
        <v>10.632999999999999</v>
      </c>
      <c r="E520" s="2">
        <f t="shared" si="32"/>
        <v>-214.55863111768767</v>
      </c>
      <c r="F520" s="5" t="str">
        <f t="shared" ref="F520:F583" si="35">IF(E520&gt;E515,"BULLISH",IF(E520&lt;E515,"BEARISH","NEUTRAL"))</f>
        <v>BULLISH</v>
      </c>
      <c r="G520" s="5" t="str">
        <f t="shared" si="34"/>
        <v>NEUTRAL</v>
      </c>
      <c r="H520" s="5" t="str">
        <f t="shared" si="33"/>
        <v>BULLISH DIVERGENCE</v>
      </c>
    </row>
    <row r="521" spans="1:8" ht="13.5" x14ac:dyDescent="0.25">
      <c r="A521" s="3">
        <f>TITRES_STAT!B524</f>
        <v>42762</v>
      </c>
      <c r="B521" s="5">
        <f>TITRES_STAT!C524</f>
        <v>18.2</v>
      </c>
      <c r="C521" s="5">
        <f>TITRES_STAT!D524</f>
        <v>10.632999999999999</v>
      </c>
      <c r="D521" s="5">
        <f>TITRES_STAT!E524</f>
        <v>10.563476538461538</v>
      </c>
      <c r="E521" s="2">
        <f t="shared" si="32"/>
        <v>-214.55863111768767</v>
      </c>
      <c r="F521" s="5" t="str">
        <f t="shared" si="35"/>
        <v>BEARISH</v>
      </c>
      <c r="G521" s="5" t="str">
        <f t="shared" si="34"/>
        <v>STRONG</v>
      </c>
      <c r="H521" s="5" t="str">
        <f t="shared" si="33"/>
        <v>CONFIRMED BEARISH</v>
      </c>
    </row>
    <row r="522" spans="1:8" ht="13.5" x14ac:dyDescent="0.25">
      <c r="A522" s="3">
        <f>TITRES_STAT!B525</f>
        <v>42765</v>
      </c>
      <c r="B522" s="5">
        <f>TITRES_STAT!C525</f>
        <v>17.899999999999999</v>
      </c>
      <c r="C522" s="5">
        <f>TITRES_STAT!D525</f>
        <v>10.457000000000001</v>
      </c>
      <c r="D522" s="5">
        <f>TITRES_STAT!E525</f>
        <v>10.457000000000001</v>
      </c>
      <c r="E522" s="2">
        <f t="shared" si="32"/>
        <v>-225.01563111768766</v>
      </c>
      <c r="F522" s="5" t="str">
        <f t="shared" si="35"/>
        <v>BEARISH</v>
      </c>
      <c r="G522" s="5" t="str">
        <f t="shared" si="34"/>
        <v>STRONG</v>
      </c>
      <c r="H522" s="5" t="str">
        <f t="shared" si="33"/>
        <v>CONFIRMED BEARISH</v>
      </c>
    </row>
    <row r="523" spans="1:8" ht="13.5" x14ac:dyDescent="0.25">
      <c r="A523" s="3">
        <f>TITRES_STAT!B526</f>
        <v>42766</v>
      </c>
      <c r="B523" s="5">
        <f>TITRES_STAT!C526</f>
        <v>18</v>
      </c>
      <c r="C523" s="5">
        <f>TITRES_STAT!D526</f>
        <v>10.516</v>
      </c>
      <c r="D523" s="5">
        <f>TITRES_STAT!E526</f>
        <v>10.535863555555554</v>
      </c>
      <c r="E523" s="2">
        <f t="shared" si="32"/>
        <v>-214.47976756213211</v>
      </c>
      <c r="F523" s="5" t="str">
        <f t="shared" si="35"/>
        <v>BEARISH</v>
      </c>
      <c r="G523" s="5" t="str">
        <f t="shared" si="34"/>
        <v>STRONG</v>
      </c>
      <c r="H523" s="5" t="str">
        <f t="shared" si="33"/>
        <v>CONFIRMED BEARISH</v>
      </c>
    </row>
    <row r="524" spans="1:8" ht="13.5" x14ac:dyDescent="0.25">
      <c r="A524" s="3">
        <f>TITRES_STAT!B527</f>
        <v>42767</v>
      </c>
      <c r="B524" s="5">
        <f>TITRES_STAT!C527</f>
        <v>17.5</v>
      </c>
      <c r="C524" s="5">
        <f>TITRES_STAT!D527</f>
        <v>10.224</v>
      </c>
      <c r="D524" s="5">
        <f>TITRES_STAT!E527</f>
        <v>10.457107200000001</v>
      </c>
      <c r="E524" s="2">
        <f t="shared" si="32"/>
        <v>-224.93687476213211</v>
      </c>
      <c r="F524" s="5" t="str">
        <f t="shared" si="35"/>
        <v>BEARISH</v>
      </c>
      <c r="G524" s="5" t="str">
        <f t="shared" si="34"/>
        <v>STRONG</v>
      </c>
      <c r="H524" s="5" t="str">
        <f t="shared" si="33"/>
        <v>CONFIRMED BEARISH</v>
      </c>
    </row>
    <row r="525" spans="1:8" ht="13.5" x14ac:dyDescent="0.25">
      <c r="A525" s="3">
        <f>TITRES_STAT!B528</f>
        <v>42768</v>
      </c>
      <c r="B525" s="5">
        <f>TITRES_STAT!C528</f>
        <v>17.989999999999998</v>
      </c>
      <c r="C525" s="5">
        <f>TITRES_STAT!D528</f>
        <v>10.51</v>
      </c>
      <c r="D525" s="5">
        <f>TITRES_STAT!E528</f>
        <v>10.51292106725959</v>
      </c>
      <c r="E525" s="2">
        <f t="shared" si="32"/>
        <v>-214.42395369487252</v>
      </c>
      <c r="F525" s="5" t="str">
        <f t="shared" si="35"/>
        <v>BULLISH</v>
      </c>
      <c r="G525" s="5" t="str">
        <f t="shared" si="34"/>
        <v>NEUTRAL</v>
      </c>
      <c r="H525" s="5" t="str">
        <f t="shared" si="33"/>
        <v>BULLISH DIVERGENCE</v>
      </c>
    </row>
    <row r="526" spans="1:8" ht="13.5" x14ac:dyDescent="0.25">
      <c r="A526" s="3">
        <f>TITRES_STAT!B529</f>
        <v>42769</v>
      </c>
      <c r="B526" s="5">
        <f>TITRES_STAT!C529</f>
        <v>18</v>
      </c>
      <c r="C526" s="5">
        <f>TITRES_STAT!D529</f>
        <v>10.516</v>
      </c>
      <c r="D526" s="5">
        <f>TITRES_STAT!E529</f>
        <v>10.516</v>
      </c>
      <c r="E526" s="2">
        <f t="shared" si="32"/>
        <v>-203.90795369487253</v>
      </c>
      <c r="F526" s="5" t="str">
        <f t="shared" si="35"/>
        <v>BULLISH</v>
      </c>
      <c r="G526" s="5" t="str">
        <f t="shared" si="34"/>
        <v>WEAK</v>
      </c>
      <c r="H526" s="5" t="str">
        <f t="shared" si="33"/>
        <v>BULLISH DIVERGENCE</v>
      </c>
    </row>
    <row r="527" spans="1:8" ht="13.5" x14ac:dyDescent="0.25">
      <c r="A527" s="3">
        <f>TITRES_STAT!B530</f>
        <v>42772</v>
      </c>
      <c r="B527" s="5">
        <f>TITRES_STAT!C530</f>
        <v>17.48</v>
      </c>
      <c r="C527" s="5">
        <f>TITRES_STAT!D530</f>
        <v>10.212</v>
      </c>
      <c r="D527" s="5">
        <f>TITRES_STAT!E530</f>
        <v>10.22134736842105</v>
      </c>
      <c r="E527" s="2">
        <f t="shared" si="32"/>
        <v>-214.12930106329358</v>
      </c>
      <c r="F527" s="5" t="str">
        <f t="shared" si="35"/>
        <v>BULLISH</v>
      </c>
      <c r="G527" s="5" t="str">
        <f t="shared" si="34"/>
        <v>WEAK</v>
      </c>
      <c r="H527" s="5" t="str">
        <f t="shared" si="33"/>
        <v>BULLISH DIVERGENCE</v>
      </c>
    </row>
    <row r="528" spans="1:8" ht="13.5" x14ac:dyDescent="0.25">
      <c r="A528" s="3">
        <f>TITRES_STAT!B531</f>
        <v>42773</v>
      </c>
      <c r="B528" s="5">
        <f>TITRES_STAT!C531</f>
        <v>17.48</v>
      </c>
      <c r="C528" s="5">
        <f>TITRES_STAT!D531</f>
        <v>10.212</v>
      </c>
      <c r="D528" s="5">
        <f>TITRES_STAT!E531</f>
        <v>10.161757894736841</v>
      </c>
      <c r="E528" s="2">
        <f t="shared" si="32"/>
        <v>-214.12930106329358</v>
      </c>
      <c r="F528" s="5" t="str">
        <f t="shared" si="35"/>
        <v>BULLISH</v>
      </c>
      <c r="G528" s="5" t="str">
        <f t="shared" si="34"/>
        <v>NEUTRAL</v>
      </c>
      <c r="H528" s="5" t="str">
        <f t="shared" si="33"/>
        <v>BULLISH DIVERGENCE</v>
      </c>
    </row>
    <row r="529" spans="1:8" ht="13.5" x14ac:dyDescent="0.25">
      <c r="A529" s="3">
        <f>TITRES_STAT!B532</f>
        <v>42774</v>
      </c>
      <c r="B529" s="5">
        <f>TITRES_STAT!C532</f>
        <v>17.48</v>
      </c>
      <c r="C529" s="5">
        <f>TITRES_STAT!D532</f>
        <v>10.212</v>
      </c>
      <c r="D529" s="5">
        <f>TITRES_STAT!E532</f>
        <v>0</v>
      </c>
      <c r="E529" s="2">
        <f t="shared" si="32"/>
        <v>-214.12930106329358</v>
      </c>
      <c r="F529" s="5" t="str">
        <f t="shared" si="35"/>
        <v>BULLISH</v>
      </c>
      <c r="G529" s="5" t="str">
        <f t="shared" si="34"/>
        <v>WEAK</v>
      </c>
      <c r="H529" s="5" t="str">
        <f t="shared" si="33"/>
        <v>BULLISH DIVERGENCE</v>
      </c>
    </row>
    <row r="530" spans="1:8" ht="13.5" x14ac:dyDescent="0.25">
      <c r="A530" s="3">
        <f>TITRES_STAT!B533</f>
        <v>42775</v>
      </c>
      <c r="B530" s="5">
        <f>TITRES_STAT!C533</f>
        <v>17.48</v>
      </c>
      <c r="C530" s="5">
        <f>TITRES_STAT!D533</f>
        <v>10.212</v>
      </c>
      <c r="D530" s="5">
        <f>TITRES_STAT!E533</f>
        <v>10.212</v>
      </c>
      <c r="E530" s="2">
        <f t="shared" si="32"/>
        <v>-214.12930106329358</v>
      </c>
      <c r="F530" s="5" t="str">
        <f t="shared" si="35"/>
        <v>BULLISH</v>
      </c>
      <c r="G530" s="5" t="str">
        <f t="shared" si="34"/>
        <v>NEUTRAL</v>
      </c>
      <c r="H530" s="5" t="str">
        <f t="shared" si="33"/>
        <v>BULLISH DIVERGENCE</v>
      </c>
    </row>
    <row r="531" spans="1:8" ht="13.5" x14ac:dyDescent="0.25">
      <c r="A531" s="3">
        <f>TITRES_STAT!B534</f>
        <v>42776</v>
      </c>
      <c r="B531" s="5">
        <f>TITRES_STAT!C534</f>
        <v>17.399999999999999</v>
      </c>
      <c r="C531" s="5">
        <f>TITRES_STAT!D534</f>
        <v>10.164999999999999</v>
      </c>
      <c r="D531" s="5">
        <f>TITRES_STAT!E534</f>
        <v>10.164999999999999</v>
      </c>
      <c r="E531" s="2">
        <f t="shared" si="32"/>
        <v>-224.29430106329357</v>
      </c>
      <c r="F531" s="5" t="str">
        <f t="shared" si="35"/>
        <v>BEARISH</v>
      </c>
      <c r="G531" s="5" t="str">
        <f t="shared" si="34"/>
        <v>STRONG</v>
      </c>
      <c r="H531" s="5" t="str">
        <f t="shared" si="33"/>
        <v>CONFIRMED BEARISH</v>
      </c>
    </row>
    <row r="532" spans="1:8" ht="13.5" x14ac:dyDescent="0.25">
      <c r="A532" s="3">
        <f>TITRES_STAT!B535</f>
        <v>42779</v>
      </c>
      <c r="B532" s="5">
        <f>TITRES_STAT!C535</f>
        <v>17.399999999999999</v>
      </c>
      <c r="C532" s="5">
        <f>TITRES_STAT!D535</f>
        <v>10.164999999999999</v>
      </c>
      <c r="D532" s="5">
        <f>TITRES_STAT!E535</f>
        <v>0</v>
      </c>
      <c r="E532" s="2">
        <f t="shared" si="32"/>
        <v>-224.29430106329357</v>
      </c>
      <c r="F532" s="5" t="str">
        <f t="shared" si="35"/>
        <v>BEARISH</v>
      </c>
      <c r="G532" s="5" t="str">
        <f t="shared" si="34"/>
        <v>STRONG</v>
      </c>
      <c r="H532" s="5" t="str">
        <f t="shared" si="33"/>
        <v>CONFIRMED BEARISH</v>
      </c>
    </row>
    <row r="533" spans="1:8" ht="13.5" x14ac:dyDescent="0.25">
      <c r="A533" s="3">
        <f>TITRES_STAT!B536</f>
        <v>42780</v>
      </c>
      <c r="B533" s="5">
        <f>TITRES_STAT!C536</f>
        <v>17.47</v>
      </c>
      <c r="C533" s="5">
        <f>TITRES_STAT!D536</f>
        <v>10.206</v>
      </c>
      <c r="D533" s="5">
        <f>TITRES_STAT!E536</f>
        <v>10.169195306239267</v>
      </c>
      <c r="E533" s="2">
        <f t="shared" si="32"/>
        <v>-214.12510575705431</v>
      </c>
      <c r="F533" s="5" t="str">
        <f t="shared" si="35"/>
        <v>BULLISH</v>
      </c>
      <c r="G533" s="5" t="str">
        <f t="shared" si="34"/>
        <v>NEUTRAL</v>
      </c>
      <c r="H533" s="5" t="str">
        <f t="shared" si="33"/>
        <v>BULLISH DIVERGENCE</v>
      </c>
    </row>
    <row r="534" spans="1:8" ht="13.5" x14ac:dyDescent="0.25">
      <c r="A534" s="3">
        <f>TITRES_STAT!B537</f>
        <v>42781</v>
      </c>
      <c r="B534" s="5">
        <f>TITRES_STAT!C537</f>
        <v>17.25</v>
      </c>
      <c r="C534" s="5">
        <f>TITRES_STAT!D537</f>
        <v>10.077999999999999</v>
      </c>
      <c r="D534" s="5">
        <f>TITRES_STAT!E537</f>
        <v>10.077999999999999</v>
      </c>
      <c r="E534" s="2">
        <f t="shared" si="32"/>
        <v>-224.20310575705432</v>
      </c>
      <c r="F534" s="5" t="str">
        <f t="shared" si="35"/>
        <v>BEARISH</v>
      </c>
      <c r="G534" s="5" t="str">
        <f t="shared" si="34"/>
        <v>STRONG</v>
      </c>
      <c r="H534" s="5" t="str">
        <f t="shared" si="33"/>
        <v>CONFIRMED BEARISH</v>
      </c>
    </row>
    <row r="535" spans="1:8" ht="13.5" x14ac:dyDescent="0.25">
      <c r="A535" s="3">
        <f>TITRES_STAT!B538</f>
        <v>42782</v>
      </c>
      <c r="B535" s="5">
        <f>TITRES_STAT!C538</f>
        <v>17.239999999999998</v>
      </c>
      <c r="C535" s="5">
        <f>TITRES_STAT!D538</f>
        <v>10.071999999999999</v>
      </c>
      <c r="D535" s="5">
        <f>TITRES_STAT!E538</f>
        <v>10.067326218097447</v>
      </c>
      <c r="E535" s="2">
        <f t="shared" si="32"/>
        <v>-234.27043197515175</v>
      </c>
      <c r="F535" s="5" t="str">
        <f t="shared" si="35"/>
        <v>BEARISH</v>
      </c>
      <c r="G535" s="5" t="str">
        <f t="shared" si="34"/>
        <v>STRONG</v>
      </c>
      <c r="H535" s="5" t="str">
        <f t="shared" si="33"/>
        <v>CONFIRMED BEARISH</v>
      </c>
    </row>
    <row r="536" spans="1:8" ht="13.5" x14ac:dyDescent="0.25">
      <c r="A536" s="3">
        <f>TITRES_STAT!B539</f>
        <v>42783</v>
      </c>
      <c r="B536" s="5">
        <f>TITRES_STAT!C539</f>
        <v>17.239999999999998</v>
      </c>
      <c r="C536" s="5">
        <f>TITRES_STAT!D539</f>
        <v>10.071999999999999</v>
      </c>
      <c r="D536" s="5">
        <f>TITRES_STAT!E539</f>
        <v>10.067326218097447</v>
      </c>
      <c r="E536" s="2">
        <f t="shared" si="32"/>
        <v>-234.27043197515175</v>
      </c>
      <c r="F536" s="5" t="str">
        <f t="shared" si="35"/>
        <v>BEARISH</v>
      </c>
      <c r="G536" s="5" t="str">
        <f t="shared" si="34"/>
        <v>STRONG</v>
      </c>
      <c r="H536" s="5" t="str">
        <f t="shared" si="33"/>
        <v>CONFIRMED BEARISH</v>
      </c>
    </row>
    <row r="537" spans="1:8" ht="13.5" x14ac:dyDescent="0.25">
      <c r="A537" s="3">
        <f>TITRES_STAT!B540</f>
        <v>42786</v>
      </c>
      <c r="B537" s="5">
        <f>TITRES_STAT!C540</f>
        <v>17</v>
      </c>
      <c r="C537" s="5">
        <f>TITRES_STAT!D540</f>
        <v>9.9320000000000004</v>
      </c>
      <c r="D537" s="5">
        <f>TITRES_STAT!E540</f>
        <v>9.9314157647058821</v>
      </c>
      <c r="E537" s="2">
        <f t="shared" si="32"/>
        <v>-244.20184773985764</v>
      </c>
      <c r="F537" s="5" t="str">
        <f t="shared" si="35"/>
        <v>BEARISH</v>
      </c>
      <c r="G537" s="5" t="str">
        <f t="shared" si="34"/>
        <v>STRONG</v>
      </c>
      <c r="H537" s="5" t="str">
        <f t="shared" si="33"/>
        <v>CONFIRMED BEARISH</v>
      </c>
    </row>
    <row r="538" spans="1:8" ht="13.5" x14ac:dyDescent="0.25">
      <c r="A538" s="3">
        <f>TITRES_STAT!B541</f>
        <v>42787</v>
      </c>
      <c r="B538" s="5">
        <f>TITRES_STAT!C541</f>
        <v>17</v>
      </c>
      <c r="C538" s="5">
        <f>TITRES_STAT!D541</f>
        <v>9.9320000000000004</v>
      </c>
      <c r="D538" s="5">
        <f>TITRES_STAT!E541</f>
        <v>0</v>
      </c>
      <c r="E538" s="2">
        <f t="shared" si="32"/>
        <v>-244.20184773985764</v>
      </c>
      <c r="F538" s="5" t="str">
        <f t="shared" si="35"/>
        <v>BEARISH</v>
      </c>
      <c r="G538" s="5" t="str">
        <f t="shared" si="34"/>
        <v>STRONG</v>
      </c>
      <c r="H538" s="5" t="str">
        <f t="shared" si="33"/>
        <v>CONFIRMED BEARISH</v>
      </c>
    </row>
    <row r="539" spans="1:8" ht="13.5" x14ac:dyDescent="0.25">
      <c r="A539" s="3">
        <f>TITRES_STAT!B542</f>
        <v>42788</v>
      </c>
      <c r="B539" s="5">
        <f>TITRES_STAT!C542</f>
        <v>17</v>
      </c>
      <c r="C539" s="5">
        <f>TITRES_STAT!D542</f>
        <v>9.9320000000000004</v>
      </c>
      <c r="D539" s="5">
        <f>TITRES_STAT!E542</f>
        <v>9.9775703529411768</v>
      </c>
      <c r="E539" s="2">
        <f t="shared" si="32"/>
        <v>-244.20184773985764</v>
      </c>
      <c r="F539" s="5" t="str">
        <f t="shared" si="35"/>
        <v>BEARISH</v>
      </c>
      <c r="G539" s="5" t="str">
        <f t="shared" si="34"/>
        <v>STRONG</v>
      </c>
      <c r="H539" s="5" t="str">
        <f t="shared" si="33"/>
        <v>CONFIRMED BEARISH</v>
      </c>
    </row>
    <row r="540" spans="1:8" ht="13.5" x14ac:dyDescent="0.25">
      <c r="A540" s="3">
        <f>TITRES_STAT!B543</f>
        <v>42789</v>
      </c>
      <c r="B540" s="5">
        <f>TITRES_STAT!C543</f>
        <v>17</v>
      </c>
      <c r="C540" s="5">
        <f>TITRES_STAT!D543</f>
        <v>9.9320000000000004</v>
      </c>
      <c r="D540" s="5">
        <f>TITRES_STAT!E543</f>
        <v>9.9320000000000004</v>
      </c>
      <c r="E540" s="2">
        <f t="shared" si="32"/>
        <v>-244.20184773985764</v>
      </c>
      <c r="F540" s="5" t="str">
        <f t="shared" si="35"/>
        <v>BEARISH</v>
      </c>
      <c r="G540" s="5" t="str">
        <f t="shared" si="34"/>
        <v>STRONG</v>
      </c>
      <c r="H540" s="5" t="str">
        <f t="shared" si="33"/>
        <v>CONFIRMED BEARISH</v>
      </c>
    </row>
    <row r="541" spans="1:8" ht="13.5" x14ac:dyDescent="0.25">
      <c r="A541" s="3">
        <f>TITRES_STAT!B544</f>
        <v>42790</v>
      </c>
      <c r="B541" s="5">
        <f>TITRES_STAT!C544</f>
        <v>17</v>
      </c>
      <c r="C541" s="5">
        <f>TITRES_STAT!D544</f>
        <v>9.9320000000000004</v>
      </c>
      <c r="D541" s="5">
        <f>TITRES_STAT!E544</f>
        <v>9.9331684705882353</v>
      </c>
      <c r="E541" s="2">
        <f t="shared" si="32"/>
        <v>-244.20184773985764</v>
      </c>
      <c r="F541" s="5" t="str">
        <f t="shared" si="35"/>
        <v>BEARISH</v>
      </c>
      <c r="G541" s="5" t="str">
        <f t="shared" si="34"/>
        <v>STRONG</v>
      </c>
      <c r="H541" s="5" t="str">
        <f t="shared" si="33"/>
        <v>CONFIRMED BEARISH</v>
      </c>
    </row>
    <row r="542" spans="1:8" ht="13.5" x14ac:dyDescent="0.25">
      <c r="A542" s="3">
        <f>TITRES_STAT!B545</f>
        <v>42793</v>
      </c>
      <c r="B542" s="5">
        <f>TITRES_STAT!C545</f>
        <v>16.96</v>
      </c>
      <c r="C542" s="5">
        <f>TITRES_STAT!D545</f>
        <v>9.9079999999999995</v>
      </c>
      <c r="D542" s="5">
        <f>TITRES_STAT!E545</f>
        <v>9.9284469339622632</v>
      </c>
      <c r="E542" s="2">
        <f t="shared" si="32"/>
        <v>-254.13029467381989</v>
      </c>
      <c r="F542" s="5" t="str">
        <f t="shared" si="35"/>
        <v>BEARISH</v>
      </c>
      <c r="G542" s="5" t="str">
        <f t="shared" si="34"/>
        <v>STRONG</v>
      </c>
      <c r="H542" s="5" t="str">
        <f t="shared" si="33"/>
        <v>CONFIRMED BEARISH</v>
      </c>
    </row>
    <row r="543" spans="1:8" ht="13.5" x14ac:dyDescent="0.25">
      <c r="A543" s="3">
        <f>TITRES_STAT!B546</f>
        <v>42794</v>
      </c>
      <c r="B543" s="5">
        <f>TITRES_STAT!C546</f>
        <v>16.899999999999999</v>
      </c>
      <c r="C543" s="5">
        <f>TITRES_STAT!D546</f>
        <v>9.8729999999999993</v>
      </c>
      <c r="D543" s="5">
        <f>TITRES_STAT!E546</f>
        <v>9.8729999999999993</v>
      </c>
      <c r="E543" s="2">
        <f t="shared" si="32"/>
        <v>-264.00329467381988</v>
      </c>
      <c r="F543" s="5" t="str">
        <f t="shared" si="35"/>
        <v>BEARISH</v>
      </c>
      <c r="G543" s="5" t="str">
        <f t="shared" si="34"/>
        <v>STRONG</v>
      </c>
      <c r="H543" s="5" t="str">
        <f t="shared" si="33"/>
        <v>CONFIRMED BEARISH</v>
      </c>
    </row>
    <row r="544" spans="1:8" ht="13.5" x14ac:dyDescent="0.25">
      <c r="A544" s="3">
        <f>TITRES_STAT!B547</f>
        <v>42795</v>
      </c>
      <c r="B544" s="5">
        <f>TITRES_STAT!C547</f>
        <v>16.5</v>
      </c>
      <c r="C544" s="5">
        <f>TITRES_STAT!D547</f>
        <v>9.64</v>
      </c>
      <c r="D544" s="5">
        <f>TITRES_STAT!E547</f>
        <v>9.8450690909090905</v>
      </c>
      <c r="E544" s="2">
        <f t="shared" si="32"/>
        <v>-273.84836376472896</v>
      </c>
      <c r="F544" s="5" t="str">
        <f t="shared" si="35"/>
        <v>BEARISH</v>
      </c>
      <c r="G544" s="5" t="str">
        <f t="shared" si="34"/>
        <v>STRONG</v>
      </c>
      <c r="H544" s="5" t="str">
        <f t="shared" si="33"/>
        <v>CONFIRMED BEARISH</v>
      </c>
    </row>
    <row r="545" spans="1:8" ht="13.5" x14ac:dyDescent="0.25">
      <c r="A545" s="3">
        <f>TITRES_STAT!B548</f>
        <v>42796</v>
      </c>
      <c r="B545" s="5">
        <f>TITRES_STAT!C548</f>
        <v>16.5</v>
      </c>
      <c r="C545" s="5">
        <f>TITRES_STAT!D548</f>
        <v>9.64</v>
      </c>
      <c r="D545" s="5">
        <f>TITRES_STAT!E548</f>
        <v>9.64</v>
      </c>
      <c r="E545" s="2">
        <f t="shared" si="32"/>
        <v>-273.84836376472896</v>
      </c>
      <c r="F545" s="5" t="str">
        <f t="shared" si="35"/>
        <v>BEARISH</v>
      </c>
      <c r="G545" s="5" t="str">
        <f t="shared" si="34"/>
        <v>STRONG</v>
      </c>
      <c r="H545" s="5" t="str">
        <f t="shared" si="33"/>
        <v>CONFIRMED BEARISH</v>
      </c>
    </row>
    <row r="546" spans="1:8" ht="13.5" x14ac:dyDescent="0.25">
      <c r="A546" s="3">
        <f>TITRES_STAT!B549</f>
        <v>42797</v>
      </c>
      <c r="B546" s="5">
        <f>TITRES_STAT!C549</f>
        <v>16.010000000000002</v>
      </c>
      <c r="C546" s="5">
        <f>TITRES_STAT!D549</f>
        <v>9.3529999999999998</v>
      </c>
      <c r="D546" s="5">
        <f>TITRES_STAT!E549</f>
        <v>9.3985673953778868</v>
      </c>
      <c r="E546" s="2">
        <f t="shared" si="32"/>
        <v>-283.24693116010684</v>
      </c>
      <c r="F546" s="5" t="str">
        <f t="shared" si="35"/>
        <v>BEARISH</v>
      </c>
      <c r="G546" s="5" t="str">
        <f t="shared" si="34"/>
        <v>STRONG</v>
      </c>
      <c r="H546" s="5" t="str">
        <f t="shared" si="33"/>
        <v>CONFIRMED BEARISH</v>
      </c>
    </row>
    <row r="547" spans="1:8" ht="13.5" x14ac:dyDescent="0.25">
      <c r="A547" s="3">
        <f>TITRES_STAT!B550</f>
        <v>42800</v>
      </c>
      <c r="B547" s="5">
        <f>TITRES_STAT!C550</f>
        <v>16</v>
      </c>
      <c r="C547" s="5">
        <f>TITRES_STAT!D550</f>
        <v>9.3469999999999995</v>
      </c>
      <c r="D547" s="5">
        <f>TITRES_STAT!E550</f>
        <v>9.3464158125000001</v>
      </c>
      <c r="E547" s="2">
        <f t="shared" si="32"/>
        <v>-292.59334697260687</v>
      </c>
      <c r="F547" s="5" t="str">
        <f t="shared" si="35"/>
        <v>BEARISH</v>
      </c>
      <c r="G547" s="5" t="str">
        <f t="shared" si="34"/>
        <v>STRONG</v>
      </c>
      <c r="H547" s="5" t="str">
        <f t="shared" si="33"/>
        <v>CONFIRMED BEARISH</v>
      </c>
    </row>
    <row r="548" spans="1:8" ht="13.5" x14ac:dyDescent="0.25">
      <c r="A548" s="3">
        <f>TITRES_STAT!B551</f>
        <v>42801</v>
      </c>
      <c r="B548" s="5">
        <f>TITRES_STAT!C551</f>
        <v>16.04</v>
      </c>
      <c r="C548" s="5">
        <f>TITRES_STAT!D551</f>
        <v>9.3710000000000004</v>
      </c>
      <c r="D548" s="5">
        <f>TITRES_STAT!E551</f>
        <v>9.3815160847880303</v>
      </c>
      <c r="E548" s="2">
        <f t="shared" si="32"/>
        <v>-283.21183088781885</v>
      </c>
      <c r="F548" s="5" t="str">
        <f t="shared" si="35"/>
        <v>BEARISH</v>
      </c>
      <c r="G548" s="5" t="str">
        <f t="shared" si="34"/>
        <v>STRONG</v>
      </c>
      <c r="H548" s="5" t="str">
        <f t="shared" si="33"/>
        <v>CONFIRMED BEARISH</v>
      </c>
    </row>
    <row r="549" spans="1:8" ht="13.5" x14ac:dyDescent="0.25">
      <c r="A549" s="3">
        <f>TITRES_STAT!B552</f>
        <v>42802</v>
      </c>
      <c r="B549" s="5">
        <f>TITRES_STAT!C552</f>
        <v>16</v>
      </c>
      <c r="C549" s="5">
        <f>TITRES_STAT!D552</f>
        <v>9.3469999999999995</v>
      </c>
      <c r="D549" s="5">
        <f>TITRES_STAT!E552</f>
        <v>9.3469999999999995</v>
      </c>
      <c r="E549" s="2">
        <f t="shared" si="32"/>
        <v>-292.55883088781883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42803</v>
      </c>
      <c r="B550" s="5">
        <f>TITRES_STAT!C553</f>
        <v>16</v>
      </c>
      <c r="C550" s="5">
        <f>TITRES_STAT!D553</f>
        <v>9.3469999999999995</v>
      </c>
      <c r="D550" s="5">
        <f>TITRES_STAT!E553</f>
        <v>0</v>
      </c>
      <c r="E550" s="2">
        <f t="shared" si="32"/>
        <v>-292.55883088781883</v>
      </c>
      <c r="F550" s="5" t="str">
        <f t="shared" si="35"/>
        <v>BEARISH</v>
      </c>
      <c r="G550" s="5" t="str">
        <f t="shared" si="34"/>
        <v>STRONG</v>
      </c>
      <c r="H550" s="5" t="str">
        <f t="shared" si="33"/>
        <v>CONFIRMED BEARISH</v>
      </c>
    </row>
    <row r="551" spans="1:8" ht="13.5" x14ac:dyDescent="0.25">
      <c r="A551" s="3">
        <f>TITRES_STAT!B554</f>
        <v>42804</v>
      </c>
      <c r="B551" s="5">
        <f>TITRES_STAT!C554</f>
        <v>15.52</v>
      </c>
      <c r="C551" s="5">
        <f>TITRES_STAT!D554</f>
        <v>9.0670000000000002</v>
      </c>
      <c r="D551" s="5">
        <f>TITRES_STAT!E554</f>
        <v>9.1295108891752594</v>
      </c>
      <c r="E551" s="2">
        <f t="shared" si="32"/>
        <v>-301.68834177699409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CONFIRMED BEARISH</v>
      </c>
    </row>
    <row r="552" spans="1:8" ht="13.5" x14ac:dyDescent="0.25">
      <c r="A552" s="3">
        <f>TITRES_STAT!B555</f>
        <v>42807</v>
      </c>
      <c r="B552" s="5">
        <f>TITRES_STAT!C555</f>
        <v>15.89</v>
      </c>
      <c r="C552" s="5">
        <f>TITRES_STAT!D555</f>
        <v>9.2829999999999995</v>
      </c>
      <c r="D552" s="5">
        <f>TITRES_STAT!E555</f>
        <v>9.2929314663310247</v>
      </c>
      <c r="E552" s="2">
        <f t="shared" si="32"/>
        <v>-292.39541031066307</v>
      </c>
      <c r="F552" s="5" t="str">
        <f t="shared" si="35"/>
        <v>BULLISH</v>
      </c>
      <c r="G552" s="5" t="str">
        <f t="shared" si="34"/>
        <v>NEUTRAL</v>
      </c>
      <c r="H552" s="5" t="str">
        <f t="shared" si="33"/>
        <v>BULLISH DIVERGENCE</v>
      </c>
    </row>
    <row r="553" spans="1:8" ht="13.5" x14ac:dyDescent="0.25">
      <c r="A553" s="3">
        <f>TITRES_STAT!B556</f>
        <v>42808</v>
      </c>
      <c r="B553" s="5">
        <f>TITRES_STAT!C556</f>
        <v>15.9</v>
      </c>
      <c r="C553" s="5">
        <f>TITRES_STAT!D556</f>
        <v>9.2889999999999997</v>
      </c>
      <c r="D553" s="5">
        <f>TITRES_STAT!E556</f>
        <v>9.1785835849056596</v>
      </c>
      <c r="E553" s="2">
        <f t="shared" si="32"/>
        <v>-283.21682672575741</v>
      </c>
      <c r="F553" s="5" t="str">
        <f t="shared" si="35"/>
        <v>BEARISH</v>
      </c>
      <c r="G553" s="5" t="str">
        <f t="shared" si="34"/>
        <v>NEUTRAL</v>
      </c>
      <c r="H553" s="5" t="str">
        <f t="shared" si="33"/>
        <v>CONFIRMED BEARISH</v>
      </c>
    </row>
    <row r="554" spans="1:8" ht="13.5" x14ac:dyDescent="0.25">
      <c r="A554" s="3">
        <f>TITRES_STAT!B557</f>
        <v>42809</v>
      </c>
      <c r="B554" s="5">
        <f>TITRES_STAT!C557</f>
        <v>15.9</v>
      </c>
      <c r="C554" s="5">
        <f>TITRES_STAT!D557</f>
        <v>9.2889999999999997</v>
      </c>
      <c r="D554" s="5">
        <f>TITRES_STAT!E557</f>
        <v>9.2889999999999997</v>
      </c>
      <c r="E554" s="2">
        <f t="shared" si="32"/>
        <v>-283.21682672575741</v>
      </c>
      <c r="F554" s="5" t="str">
        <f t="shared" si="35"/>
        <v>BULLISH</v>
      </c>
      <c r="G554" s="5" t="str">
        <f t="shared" si="34"/>
        <v>WEAK</v>
      </c>
      <c r="H554" s="5" t="str">
        <f t="shared" si="33"/>
        <v>BULLISH DIVERGENCE</v>
      </c>
    </row>
    <row r="555" spans="1:8" ht="13.5" x14ac:dyDescent="0.25">
      <c r="A555" s="3">
        <f>TITRES_STAT!B558</f>
        <v>42810</v>
      </c>
      <c r="B555" s="5">
        <f>TITRES_STAT!C558</f>
        <v>16</v>
      </c>
      <c r="C555" s="5">
        <f>TITRES_STAT!D558</f>
        <v>9.3469999999999995</v>
      </c>
      <c r="D555" s="5">
        <f>TITRES_STAT!E558</f>
        <v>9.1501288125000002</v>
      </c>
      <c r="E555" s="2">
        <f t="shared" si="32"/>
        <v>-274.06669791325743</v>
      </c>
      <c r="F555" s="5" t="str">
        <f t="shared" si="35"/>
        <v>BULLISH</v>
      </c>
      <c r="G555" s="5" t="str">
        <f t="shared" si="34"/>
        <v>WEAK</v>
      </c>
      <c r="H555" s="5" t="str">
        <f t="shared" si="33"/>
        <v>NEUTRAL</v>
      </c>
    </row>
    <row r="556" spans="1:8" ht="13.5" x14ac:dyDescent="0.25">
      <c r="A556" s="3">
        <f>TITRES_STAT!B559</f>
        <v>42811</v>
      </c>
      <c r="B556" s="5">
        <f>TITRES_STAT!C559</f>
        <v>16.45</v>
      </c>
      <c r="C556" s="5">
        <f>TITRES_STAT!D559</f>
        <v>9.61</v>
      </c>
      <c r="D556" s="5">
        <f>TITRES_STAT!E559</f>
        <v>9.61</v>
      </c>
      <c r="E556" s="2">
        <f t="shared" si="32"/>
        <v>-264.45669791325741</v>
      </c>
      <c r="F556" s="5" t="str">
        <f t="shared" si="35"/>
        <v>BULLISH</v>
      </c>
      <c r="G556" s="5" t="str">
        <f t="shared" si="34"/>
        <v>WEAK</v>
      </c>
      <c r="H556" s="5" t="str">
        <f t="shared" si="33"/>
        <v>CONFIRMED BULLISH</v>
      </c>
    </row>
    <row r="557" spans="1:8" ht="13.5" x14ac:dyDescent="0.25">
      <c r="A557" s="3">
        <f>TITRES_STAT!B560</f>
        <v>42815</v>
      </c>
      <c r="B557" s="5">
        <f>TITRES_STAT!C560</f>
        <v>16</v>
      </c>
      <c r="C557" s="5">
        <f>TITRES_STAT!D560</f>
        <v>9.3469999999999995</v>
      </c>
      <c r="D557" s="5">
        <f>TITRES_STAT!E560</f>
        <v>9.3487525624999996</v>
      </c>
      <c r="E557" s="2">
        <f t="shared" si="32"/>
        <v>-273.80545047575743</v>
      </c>
      <c r="F557" s="5" t="str">
        <f t="shared" si="35"/>
        <v>BULLISH</v>
      </c>
      <c r="G557" s="5" t="str">
        <f t="shared" si="34"/>
        <v>WEAK</v>
      </c>
      <c r="H557" s="5" t="str">
        <f t="shared" si="33"/>
        <v>CONFIRMED BULLISH</v>
      </c>
    </row>
    <row r="558" spans="1:8" ht="13.5" x14ac:dyDescent="0.25">
      <c r="A558" s="3">
        <f>TITRES_STAT!B561</f>
        <v>42816</v>
      </c>
      <c r="B558" s="5">
        <f>TITRES_STAT!C561</f>
        <v>16</v>
      </c>
      <c r="C558" s="5">
        <f>TITRES_STAT!D561</f>
        <v>9.3469999999999995</v>
      </c>
      <c r="D558" s="5">
        <f>TITRES_STAT!E561</f>
        <v>9.3469999999999995</v>
      </c>
      <c r="E558" s="2">
        <f t="shared" si="32"/>
        <v>-273.80545047575743</v>
      </c>
      <c r="F558" s="5" t="str">
        <f t="shared" si="35"/>
        <v>BULLISH</v>
      </c>
      <c r="G558" s="5" t="str">
        <f t="shared" si="34"/>
        <v>WEAK</v>
      </c>
      <c r="H558" s="5" t="str">
        <f t="shared" si="33"/>
        <v>CONFIRMED BULLISH</v>
      </c>
    </row>
    <row r="559" spans="1:8" ht="13.5" x14ac:dyDescent="0.25">
      <c r="A559" s="3">
        <f>TITRES_STAT!B562</f>
        <v>42817</v>
      </c>
      <c r="B559" s="5">
        <f>TITRES_STAT!C562</f>
        <v>16</v>
      </c>
      <c r="C559" s="5">
        <f>TITRES_STAT!D562</f>
        <v>9.3469999999999995</v>
      </c>
      <c r="D559" s="5">
        <f>TITRES_STAT!E562</f>
        <v>9.3469999999999995</v>
      </c>
      <c r="E559" s="2">
        <f t="shared" si="32"/>
        <v>-273.80545047575743</v>
      </c>
      <c r="F559" s="5" t="str">
        <f t="shared" si="35"/>
        <v>BULLISH</v>
      </c>
      <c r="G559" s="5" t="str">
        <f t="shared" si="34"/>
        <v>WEAK</v>
      </c>
      <c r="H559" s="5" t="str">
        <f t="shared" si="33"/>
        <v>CONFIRMED BULLISH</v>
      </c>
    </row>
    <row r="560" spans="1:8" ht="13.5" x14ac:dyDescent="0.25">
      <c r="A560" s="3">
        <f>TITRES_STAT!B563</f>
        <v>42818</v>
      </c>
      <c r="B560" s="5">
        <f>TITRES_STAT!C563</f>
        <v>16</v>
      </c>
      <c r="C560" s="5">
        <f>TITRES_STAT!D563</f>
        <v>9.3469999999999995</v>
      </c>
      <c r="D560" s="5">
        <f>TITRES_STAT!E563</f>
        <v>9.3440790624999988</v>
      </c>
      <c r="E560" s="2">
        <f t="shared" si="32"/>
        <v>-273.80545047575743</v>
      </c>
      <c r="F560" s="5" t="str">
        <f t="shared" si="35"/>
        <v>BULLISH</v>
      </c>
      <c r="G560" s="5" t="str">
        <f t="shared" si="34"/>
        <v>NEUTRAL</v>
      </c>
      <c r="H560" s="5" t="str">
        <f t="shared" si="33"/>
        <v>NEUTRAL</v>
      </c>
    </row>
    <row r="561" spans="1:8" ht="13.5" x14ac:dyDescent="0.25">
      <c r="A561" s="3">
        <f>TITRES_STAT!B564</f>
        <v>42821</v>
      </c>
      <c r="B561" s="5">
        <f>TITRES_STAT!C564</f>
        <v>16</v>
      </c>
      <c r="C561" s="5">
        <f>TITRES_STAT!D564</f>
        <v>9.3469999999999995</v>
      </c>
      <c r="D561" s="5">
        <f>TITRES_STAT!E564</f>
        <v>9.3896456874999998</v>
      </c>
      <c r="E561" s="2">
        <f t="shared" si="32"/>
        <v>-273.80545047575743</v>
      </c>
      <c r="F561" s="5" t="str">
        <f t="shared" si="35"/>
        <v>BEARISH</v>
      </c>
      <c r="G561" s="5" t="str">
        <f t="shared" si="34"/>
        <v>STRONG</v>
      </c>
      <c r="H561" s="5" t="str">
        <f t="shared" si="33"/>
        <v>CONFIRMED BEARISH</v>
      </c>
    </row>
    <row r="562" spans="1:8" ht="13.5" x14ac:dyDescent="0.25">
      <c r="A562" s="3">
        <f>TITRES_STAT!B565</f>
        <v>42822</v>
      </c>
      <c r="B562" s="5">
        <f>TITRES_STAT!C565</f>
        <v>16</v>
      </c>
      <c r="C562" s="5">
        <f>TITRES_STAT!D565</f>
        <v>9.3469999999999995</v>
      </c>
      <c r="D562" s="5">
        <f>TITRES_STAT!E565</f>
        <v>9.3469999999999995</v>
      </c>
      <c r="E562" s="2">
        <f t="shared" si="32"/>
        <v>-273.80545047575743</v>
      </c>
      <c r="F562" s="5" t="str">
        <f t="shared" si="35"/>
        <v>NEUTRAL</v>
      </c>
      <c r="G562" s="5" t="str">
        <f t="shared" si="34"/>
        <v>NEUTRAL</v>
      </c>
      <c r="H562" s="5" t="str">
        <f t="shared" si="33"/>
        <v>NEUTRAL</v>
      </c>
    </row>
    <row r="563" spans="1:8" ht="13.5" x14ac:dyDescent="0.25">
      <c r="A563" s="3">
        <f>TITRES_STAT!B566</f>
        <v>42823</v>
      </c>
      <c r="B563" s="5">
        <f>TITRES_STAT!C566</f>
        <v>16</v>
      </c>
      <c r="C563" s="5">
        <f>TITRES_STAT!D566</f>
        <v>9.3469999999999995</v>
      </c>
      <c r="D563" s="5">
        <f>TITRES_STAT!E566</f>
        <v>9.3160380624999988</v>
      </c>
      <c r="E563" s="2">
        <f t="shared" si="32"/>
        <v>-273.80545047575743</v>
      </c>
      <c r="F563" s="5" t="str">
        <f t="shared" si="35"/>
        <v>NEUTRAL</v>
      </c>
      <c r="G563" s="5" t="str">
        <f t="shared" si="34"/>
        <v>NEUTRAL</v>
      </c>
      <c r="H563" s="5" t="str">
        <f t="shared" si="33"/>
        <v>NEUTRAL</v>
      </c>
    </row>
    <row r="564" spans="1:8" ht="13.5" x14ac:dyDescent="0.25">
      <c r="A564" s="3">
        <f>TITRES_STAT!B567</f>
        <v>42824</v>
      </c>
      <c r="B564" s="5">
        <f>TITRES_STAT!C567</f>
        <v>16</v>
      </c>
      <c r="C564" s="5">
        <f>TITRES_STAT!D567</f>
        <v>9.3469999999999995</v>
      </c>
      <c r="D564" s="5">
        <f>TITRES_STAT!E567</f>
        <v>9.2938389375000003</v>
      </c>
      <c r="E564" s="2">
        <f t="shared" si="32"/>
        <v>-273.80545047575743</v>
      </c>
      <c r="F564" s="5" t="str">
        <f t="shared" si="35"/>
        <v>NEUTRAL</v>
      </c>
      <c r="G564" s="5" t="str">
        <f t="shared" si="34"/>
        <v>NEUTRAL</v>
      </c>
      <c r="H564" s="5" t="str">
        <f t="shared" si="33"/>
        <v>NEUTRAL</v>
      </c>
    </row>
    <row r="565" spans="1:8" ht="13.5" x14ac:dyDescent="0.25">
      <c r="A565" s="3">
        <f>TITRES_STAT!B568</f>
        <v>42825</v>
      </c>
      <c r="B565" s="5">
        <f>TITRES_STAT!C568</f>
        <v>15.9</v>
      </c>
      <c r="C565" s="5">
        <f>TITRES_STAT!D568</f>
        <v>9.2889999999999997</v>
      </c>
      <c r="D565" s="5">
        <f>TITRES_STAT!E568</f>
        <v>9.2889999999999997</v>
      </c>
      <c r="E565" s="2">
        <f t="shared" si="32"/>
        <v>-283.09445047575741</v>
      </c>
      <c r="F565" s="5" t="str">
        <f t="shared" si="35"/>
        <v>BEARISH</v>
      </c>
      <c r="G565" s="5" t="str">
        <f t="shared" si="34"/>
        <v>STRONG</v>
      </c>
      <c r="H565" s="5" t="str">
        <f t="shared" si="33"/>
        <v>CONFIRMED BEARISH</v>
      </c>
    </row>
    <row r="566" spans="1:8" ht="13.5" x14ac:dyDescent="0.25">
      <c r="A566" s="3">
        <f>TITRES_STAT!B569</f>
        <v>42828</v>
      </c>
      <c r="B566" s="5">
        <f>TITRES_STAT!C569</f>
        <v>16</v>
      </c>
      <c r="C566" s="5">
        <f>TITRES_STAT!D569</f>
        <v>9.3469999999999995</v>
      </c>
      <c r="D566" s="5">
        <f>TITRES_STAT!E569</f>
        <v>9.2435988125000002</v>
      </c>
      <c r="E566" s="2">
        <f t="shared" si="32"/>
        <v>-273.8508516632574</v>
      </c>
      <c r="F566" s="5" t="str">
        <f t="shared" si="35"/>
        <v>BEARISH</v>
      </c>
      <c r="G566" s="5" t="str">
        <f t="shared" si="34"/>
        <v>NEUTRAL</v>
      </c>
      <c r="H566" s="5" t="str">
        <f t="shared" si="33"/>
        <v>NEUTRAL</v>
      </c>
    </row>
    <row r="567" spans="1:8" ht="13.5" x14ac:dyDescent="0.25">
      <c r="A567" s="3">
        <f>TITRES_STAT!B570</f>
        <v>42829</v>
      </c>
      <c r="B567" s="5">
        <f>TITRES_STAT!C570</f>
        <v>16.28</v>
      </c>
      <c r="C567" s="5">
        <f>TITRES_STAT!D570</f>
        <v>9.5109999999999992</v>
      </c>
      <c r="D567" s="5">
        <f>TITRES_STAT!E570</f>
        <v>9.5109999999999992</v>
      </c>
      <c r="E567" s="2">
        <f t="shared" si="32"/>
        <v>-264.33985166325738</v>
      </c>
      <c r="F567" s="5" t="str">
        <f t="shared" si="35"/>
        <v>BULLISH</v>
      </c>
      <c r="G567" s="5" t="str">
        <f t="shared" si="34"/>
        <v>WEAK</v>
      </c>
      <c r="H567" s="5" t="str">
        <f t="shared" si="33"/>
        <v>CONFIRMED BULLISH</v>
      </c>
    </row>
    <row r="568" spans="1:8" ht="13.5" x14ac:dyDescent="0.25">
      <c r="A568" s="3">
        <f>TITRES_STAT!B571</f>
        <v>42830</v>
      </c>
      <c r="B568" s="5">
        <f>TITRES_STAT!C571</f>
        <v>16</v>
      </c>
      <c r="C568" s="5">
        <f>TITRES_STAT!D571</f>
        <v>9.3469999999999995</v>
      </c>
      <c r="D568" s="5">
        <f>TITRES_STAT!E571</f>
        <v>9.3469999999999995</v>
      </c>
      <c r="E568" s="2">
        <f t="shared" si="32"/>
        <v>-273.68685166325736</v>
      </c>
      <c r="F568" s="5" t="str">
        <f t="shared" si="35"/>
        <v>BULLISH</v>
      </c>
      <c r="G568" s="5" t="str">
        <f t="shared" si="34"/>
        <v>NEUTRAL</v>
      </c>
      <c r="H568" s="5" t="str">
        <f t="shared" si="33"/>
        <v>NEUTRAL</v>
      </c>
    </row>
    <row r="569" spans="1:8" ht="13.5" x14ac:dyDescent="0.25">
      <c r="A569" s="3">
        <f>TITRES_STAT!B572</f>
        <v>42831</v>
      </c>
      <c r="B569" s="5">
        <f>TITRES_STAT!C572</f>
        <v>16</v>
      </c>
      <c r="C569" s="5">
        <f>TITRES_STAT!D572</f>
        <v>9.3469999999999995</v>
      </c>
      <c r="D569" s="5">
        <f>TITRES_STAT!E572</f>
        <v>9.3469999999999995</v>
      </c>
      <c r="E569" s="2">
        <f t="shared" si="32"/>
        <v>-273.68685166325736</v>
      </c>
      <c r="F569" s="5" t="str">
        <f t="shared" si="35"/>
        <v>BULLISH</v>
      </c>
      <c r="G569" s="5" t="str">
        <f t="shared" si="34"/>
        <v>NEUTRAL</v>
      </c>
      <c r="H569" s="5" t="str">
        <f t="shared" si="33"/>
        <v>NEUTRAL</v>
      </c>
    </row>
    <row r="570" spans="1:8" ht="13.5" x14ac:dyDescent="0.25">
      <c r="A570" s="3">
        <f>TITRES_STAT!B573</f>
        <v>42832</v>
      </c>
      <c r="B570" s="5">
        <f>TITRES_STAT!C573</f>
        <v>15.83</v>
      </c>
      <c r="C570" s="5">
        <f>TITRES_STAT!D573</f>
        <v>9.2479999999999993</v>
      </c>
      <c r="D570" s="5">
        <f>TITRES_STAT!E573</f>
        <v>9.2567631080227422</v>
      </c>
      <c r="E570" s="2">
        <f t="shared" si="32"/>
        <v>-282.94361477128012</v>
      </c>
      <c r="F570" s="5" t="str">
        <f t="shared" si="35"/>
        <v>BULLISH</v>
      </c>
      <c r="G570" s="5" t="str">
        <f t="shared" si="34"/>
        <v>NEUTRAL</v>
      </c>
      <c r="H570" s="5" t="str">
        <f t="shared" si="33"/>
        <v>BULLISH DIVERGENCE</v>
      </c>
    </row>
    <row r="571" spans="1:8" ht="13.5" x14ac:dyDescent="0.25">
      <c r="A571" s="3">
        <f>TITRES_STAT!B574</f>
        <v>42835</v>
      </c>
      <c r="B571" s="5">
        <f>TITRES_STAT!C574</f>
        <v>16.3</v>
      </c>
      <c r="C571" s="5">
        <f>TITRES_STAT!D574</f>
        <v>9.5229999999999997</v>
      </c>
      <c r="D571" s="5">
        <f>TITRES_STAT!E574</f>
        <v>9.2501631288343553</v>
      </c>
      <c r="E571" s="2">
        <f t="shared" si="32"/>
        <v>-273.69345164244578</v>
      </c>
      <c r="F571" s="5" t="str">
        <f t="shared" si="35"/>
        <v>BULLISH</v>
      </c>
      <c r="G571" s="5" t="str">
        <f t="shared" si="34"/>
        <v>NEUTRAL</v>
      </c>
      <c r="H571" s="5" t="str">
        <f t="shared" si="33"/>
        <v>CONFIRMED BULLISH</v>
      </c>
    </row>
    <row r="572" spans="1:8" ht="13.5" x14ac:dyDescent="0.25">
      <c r="A572" s="3">
        <f>TITRES_STAT!B575</f>
        <v>42836</v>
      </c>
      <c r="B572" s="5">
        <f>TITRES_STAT!C575</f>
        <v>16.78</v>
      </c>
      <c r="C572" s="5">
        <f>TITRES_STAT!D575</f>
        <v>9.8030000000000008</v>
      </c>
      <c r="D572" s="5">
        <f>TITRES_STAT!E575</f>
        <v>9.5728222884386156</v>
      </c>
      <c r="E572" s="2">
        <f t="shared" si="32"/>
        <v>-264.12062935400718</v>
      </c>
      <c r="F572" s="5" t="str">
        <f t="shared" si="35"/>
        <v>BULLISH</v>
      </c>
      <c r="G572" s="5" t="str">
        <f t="shared" si="34"/>
        <v>NEUTRAL</v>
      </c>
      <c r="H572" s="5" t="str">
        <f t="shared" si="33"/>
        <v>CONFIRMED BULLISH</v>
      </c>
    </row>
    <row r="573" spans="1:8" ht="13.5" x14ac:dyDescent="0.25">
      <c r="A573" s="3">
        <f>TITRES_STAT!B576</f>
        <v>42837</v>
      </c>
      <c r="B573" s="5">
        <f>TITRES_STAT!C576</f>
        <v>16.78</v>
      </c>
      <c r="C573" s="5">
        <f>TITRES_STAT!D576</f>
        <v>9.8030000000000008</v>
      </c>
      <c r="D573" s="5">
        <f>TITRES_STAT!E576</f>
        <v>9.8030000000000008</v>
      </c>
      <c r="E573" s="2">
        <f t="shared" si="32"/>
        <v>-264.12062935400718</v>
      </c>
      <c r="F573" s="5" t="str">
        <f t="shared" si="35"/>
        <v>BULLISH</v>
      </c>
      <c r="G573" s="5" t="str">
        <f t="shared" si="34"/>
        <v>WEAK</v>
      </c>
      <c r="H573" s="5" t="str">
        <f t="shared" si="33"/>
        <v>CONFIRMED BULLISH</v>
      </c>
    </row>
    <row r="574" spans="1:8" ht="13.5" x14ac:dyDescent="0.25">
      <c r="A574" s="3">
        <f>TITRES_STAT!B577</f>
        <v>42838</v>
      </c>
      <c r="B574" s="5">
        <f>TITRES_STAT!C577</f>
        <v>17.690000000000001</v>
      </c>
      <c r="C574" s="5">
        <f>TITRES_STAT!D577</f>
        <v>10.335000000000001</v>
      </c>
      <c r="D574" s="5">
        <f>TITRES_STAT!E577</f>
        <v>10.215817410966649</v>
      </c>
      <c r="E574" s="2">
        <f t="shared" si="32"/>
        <v>-253.90481194304053</v>
      </c>
      <c r="F574" s="5" t="str">
        <f t="shared" si="35"/>
        <v>BULLISH</v>
      </c>
      <c r="G574" s="5" t="str">
        <f t="shared" si="34"/>
        <v>WEAK</v>
      </c>
      <c r="H574" s="5" t="str">
        <f t="shared" si="33"/>
        <v>CONFIRMED BULLISH</v>
      </c>
    </row>
    <row r="575" spans="1:8" ht="13.5" x14ac:dyDescent="0.25">
      <c r="A575" s="3">
        <f>TITRES_STAT!B578</f>
        <v>42839</v>
      </c>
      <c r="B575" s="5">
        <f>TITRES_STAT!C578</f>
        <v>17.690000000000001</v>
      </c>
      <c r="C575" s="5">
        <f>TITRES_STAT!D578</f>
        <v>10.335000000000001</v>
      </c>
      <c r="D575" s="5">
        <f>TITRES_STAT!E578</f>
        <v>0</v>
      </c>
      <c r="E575" s="2">
        <f t="shared" si="32"/>
        <v>-253.90481194304053</v>
      </c>
      <c r="F575" s="5" t="str">
        <f t="shared" si="35"/>
        <v>BULLISH</v>
      </c>
      <c r="G575" s="5" t="str">
        <f t="shared" si="34"/>
        <v>WEAK</v>
      </c>
      <c r="H575" s="5" t="str">
        <f t="shared" si="33"/>
        <v>CONFIRMED BULLISH</v>
      </c>
    </row>
    <row r="576" spans="1:8" ht="13.5" x14ac:dyDescent="0.25">
      <c r="A576" s="3">
        <f>TITRES_STAT!B579</f>
        <v>42842</v>
      </c>
      <c r="B576" s="5">
        <f>TITRES_STAT!C579</f>
        <v>17.25</v>
      </c>
      <c r="C576" s="5">
        <f>TITRES_STAT!D579</f>
        <v>10.077999999999999</v>
      </c>
      <c r="D576" s="5">
        <f>TITRES_STAT!E579</f>
        <v>10.077999999999999</v>
      </c>
      <c r="E576" s="2">
        <f t="shared" si="32"/>
        <v>-263.98281194304053</v>
      </c>
      <c r="F576" s="5" t="str">
        <f t="shared" si="35"/>
        <v>BULLISH</v>
      </c>
      <c r="G576" s="5" t="str">
        <f t="shared" si="34"/>
        <v>WEAK</v>
      </c>
      <c r="H576" s="5" t="str">
        <f t="shared" si="33"/>
        <v>CONFIRMED BULLISH</v>
      </c>
    </row>
    <row r="577" spans="1:8" ht="13.5" x14ac:dyDescent="0.25">
      <c r="A577" s="3">
        <f>TITRES_STAT!B580</f>
        <v>42843</v>
      </c>
      <c r="B577" s="5">
        <f>TITRES_STAT!C580</f>
        <v>17</v>
      </c>
      <c r="C577" s="5">
        <f>TITRES_STAT!D580</f>
        <v>9.9320000000000004</v>
      </c>
      <c r="D577" s="5">
        <f>TITRES_STAT!E580</f>
        <v>9.8163214117647062</v>
      </c>
      <c r="E577" s="2">
        <f t="shared" si="32"/>
        <v>-273.79913335480524</v>
      </c>
      <c r="F577" s="5" t="str">
        <f t="shared" si="35"/>
        <v>BEARISH</v>
      </c>
      <c r="G577" s="5" t="str">
        <f t="shared" si="34"/>
        <v>STRONG</v>
      </c>
      <c r="H577" s="5" t="str">
        <f t="shared" si="33"/>
        <v>BEARISH DIVERGENCE</v>
      </c>
    </row>
    <row r="578" spans="1:8" ht="13.5" x14ac:dyDescent="0.25">
      <c r="A578" s="3">
        <f>TITRES_STAT!B581</f>
        <v>42844</v>
      </c>
      <c r="B578" s="5">
        <f>TITRES_STAT!C581</f>
        <v>17.29</v>
      </c>
      <c r="C578" s="5">
        <f>TITRES_STAT!D581</f>
        <v>10.101000000000001</v>
      </c>
      <c r="D578" s="5">
        <f>TITRES_STAT!E581</f>
        <v>10.101000000000001</v>
      </c>
      <c r="E578" s="2">
        <f t="shared" si="32"/>
        <v>-263.69813335480524</v>
      </c>
      <c r="F578" s="5" t="str">
        <f t="shared" si="35"/>
        <v>BULLISH</v>
      </c>
      <c r="G578" s="5" t="str">
        <f t="shared" si="34"/>
        <v>NEUTRAL</v>
      </c>
      <c r="H578" s="5" t="str">
        <f t="shared" si="33"/>
        <v>CONFIRMED BULLISH</v>
      </c>
    </row>
    <row r="579" spans="1:8" ht="13.5" x14ac:dyDescent="0.25">
      <c r="A579" s="3">
        <f>TITRES_STAT!B582</f>
        <v>42845</v>
      </c>
      <c r="B579" s="5">
        <f>TITRES_STAT!C582</f>
        <v>17.22</v>
      </c>
      <c r="C579" s="5">
        <f>TITRES_STAT!D582</f>
        <v>10.06</v>
      </c>
      <c r="D579" s="5">
        <f>TITRES_STAT!E582</f>
        <v>9.9332276422764245</v>
      </c>
      <c r="E579" s="2">
        <f t="shared" si="32"/>
        <v>-273.63136099708169</v>
      </c>
      <c r="F579" s="5" t="str">
        <f t="shared" si="35"/>
        <v>BEARISH</v>
      </c>
      <c r="G579" s="5" t="str">
        <f t="shared" si="34"/>
        <v>STRONG</v>
      </c>
      <c r="H579" s="5" t="str">
        <f t="shared" si="33"/>
        <v>CONFIRMED BEARISH</v>
      </c>
    </row>
    <row r="580" spans="1:8" ht="13.5" x14ac:dyDescent="0.25">
      <c r="A580" s="3">
        <f>TITRES_STAT!B583</f>
        <v>42846</v>
      </c>
      <c r="B580" s="5">
        <f>TITRES_STAT!C583</f>
        <v>16.71</v>
      </c>
      <c r="C580" s="5">
        <f>TITRES_STAT!D583</f>
        <v>9.7620000000000005</v>
      </c>
      <c r="D580" s="5">
        <f>TITRES_STAT!E583</f>
        <v>9.9255763016157967</v>
      </c>
      <c r="E580" s="2">
        <f t="shared" ref="E580:E643" si="36">IF(B580&gt;B579, E579+D580, IF(B580&lt;B579, E579-D580, E579))</f>
        <v>-283.55693729869751</v>
      </c>
      <c r="F580" s="5" t="str">
        <f t="shared" si="35"/>
        <v>BEARISH</v>
      </c>
      <c r="G580" s="5" t="str">
        <f t="shared" si="34"/>
        <v>STRONG</v>
      </c>
      <c r="H580" s="5" t="str">
        <f t="shared" si="33"/>
        <v>CONFIRMED BEARISH</v>
      </c>
    </row>
    <row r="581" spans="1:8" ht="13.5" x14ac:dyDescent="0.25">
      <c r="A581" s="3">
        <f>TITRES_STAT!B584</f>
        <v>42849</v>
      </c>
      <c r="B581" s="5">
        <f>TITRES_STAT!C584</f>
        <v>16.55</v>
      </c>
      <c r="C581" s="5">
        <f>TITRES_STAT!D584</f>
        <v>9.6690000000000005</v>
      </c>
      <c r="D581" s="5">
        <f>TITRES_STAT!E584</f>
        <v>9.7683190332326291</v>
      </c>
      <c r="E581" s="2">
        <f t="shared" si="36"/>
        <v>-293.32525633193012</v>
      </c>
      <c r="F581" s="5" t="str">
        <f t="shared" si="35"/>
        <v>BEARISH</v>
      </c>
      <c r="G581" s="5" t="str">
        <f t="shared" si="34"/>
        <v>STRONG</v>
      </c>
      <c r="H581" s="5" t="str">
        <f t="shared" si="33"/>
        <v>CONFIRMED BEARISH</v>
      </c>
    </row>
    <row r="582" spans="1:8" ht="13.5" x14ac:dyDescent="0.25">
      <c r="A582" s="3">
        <f>TITRES_STAT!B585</f>
        <v>42850</v>
      </c>
      <c r="B582" s="5">
        <f>TITRES_STAT!C585</f>
        <v>16.7</v>
      </c>
      <c r="C582" s="5">
        <f>TITRES_STAT!D585</f>
        <v>9.7560000000000002</v>
      </c>
      <c r="D582" s="5">
        <f>TITRES_STAT!E585</f>
        <v>9.7162749700598816</v>
      </c>
      <c r="E582" s="2">
        <f t="shared" si="36"/>
        <v>-283.60898136187024</v>
      </c>
      <c r="F582" s="5" t="str">
        <f t="shared" si="35"/>
        <v>BEARISH</v>
      </c>
      <c r="G582" s="5" t="str">
        <f t="shared" si="34"/>
        <v>STRONG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5">
        <f>TITRES_STAT!C586</f>
        <v>16.7</v>
      </c>
      <c r="C583" s="5">
        <f>TITRES_STAT!D586</f>
        <v>9.7560000000000002</v>
      </c>
      <c r="D583" s="5">
        <f>TITRES_STAT!E586</f>
        <v>9.7560000000000002</v>
      </c>
      <c r="E583" s="2">
        <f t="shared" si="36"/>
        <v>-283.60898136187024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STRONG</v>
      </c>
      <c r="H583" s="5" t="str">
        <f t="shared" si="37"/>
        <v>CONFIRMED BEARISH</v>
      </c>
    </row>
    <row r="584" spans="1:8" ht="13.5" x14ac:dyDescent="0.25">
      <c r="A584" s="3">
        <f>TITRES_STAT!B587</f>
        <v>42852</v>
      </c>
      <c r="B584" s="5">
        <f>TITRES_STAT!C587</f>
        <v>16.7</v>
      </c>
      <c r="C584" s="5">
        <f>TITRES_STAT!D587</f>
        <v>9.7560000000000002</v>
      </c>
      <c r="D584" s="5">
        <f>TITRES_STAT!E587</f>
        <v>9.8722541317365291</v>
      </c>
      <c r="E584" s="2">
        <f t="shared" si="36"/>
        <v>-283.60898136187024</v>
      </c>
      <c r="F584" s="5" t="str">
        <f t="shared" ref="F584:F647" si="39">IF(E584&gt;E579,"BULLISH",IF(E584&lt;E579,"BEARISH","NEUTRAL"))</f>
        <v>BEARISH</v>
      </c>
      <c r="G584" s="5" t="str">
        <f t="shared" si="38"/>
        <v>STRONG</v>
      </c>
      <c r="H584" s="5" t="str">
        <f t="shared" si="37"/>
        <v>CONFIRMED BEARISH</v>
      </c>
    </row>
    <row r="585" spans="1:8" ht="13.5" x14ac:dyDescent="0.25">
      <c r="A585" s="3">
        <f>TITRES_STAT!B588</f>
        <v>42853</v>
      </c>
      <c r="B585" s="5">
        <f>TITRES_STAT!C588</f>
        <v>16.5</v>
      </c>
      <c r="C585" s="5">
        <f>TITRES_STAT!D588</f>
        <v>9.64</v>
      </c>
      <c r="D585" s="5">
        <f>TITRES_STAT!E588</f>
        <v>9.6435054545454548</v>
      </c>
      <c r="E585" s="2">
        <f t="shared" si="36"/>
        <v>-293.25248681641568</v>
      </c>
      <c r="F585" s="5" t="str">
        <f t="shared" si="39"/>
        <v>BEARISH</v>
      </c>
      <c r="G585" s="5" t="str">
        <f t="shared" si="38"/>
        <v>STRONG</v>
      </c>
      <c r="H585" s="5" t="str">
        <f t="shared" si="37"/>
        <v>CONFIRMED BEARISH</v>
      </c>
    </row>
    <row r="586" spans="1:8" ht="13.5" x14ac:dyDescent="0.25">
      <c r="A586" s="3">
        <f>TITRES_STAT!B589</f>
        <v>42857</v>
      </c>
      <c r="B586" s="5">
        <f>TITRES_STAT!C589</f>
        <v>16.489999999999998</v>
      </c>
      <c r="C586" s="5">
        <f>TITRES_STAT!D589</f>
        <v>9.6340000000000003</v>
      </c>
      <c r="D586" s="5">
        <f>TITRES_STAT!E589</f>
        <v>9.6398423286840522</v>
      </c>
      <c r="E586" s="2">
        <f t="shared" si="36"/>
        <v>-302.89232914509972</v>
      </c>
      <c r="F586" s="5" t="str">
        <f t="shared" si="39"/>
        <v>BEARISH</v>
      </c>
      <c r="G586" s="5" t="str">
        <f t="shared" si="38"/>
        <v>STRONG</v>
      </c>
      <c r="H586" s="5" t="str">
        <f t="shared" si="37"/>
        <v>CONFIRMED BEARISH</v>
      </c>
    </row>
    <row r="587" spans="1:8" ht="13.5" x14ac:dyDescent="0.25">
      <c r="A587" s="3">
        <f>TITRES_STAT!B590</f>
        <v>42858</v>
      </c>
      <c r="B587" s="5">
        <f>TITRES_STAT!C590</f>
        <v>16.47</v>
      </c>
      <c r="C587" s="5">
        <f>TITRES_STAT!D590</f>
        <v>9.6219999999999999</v>
      </c>
      <c r="D587" s="5">
        <f>TITRES_STAT!E590</f>
        <v>9.6219999999999999</v>
      </c>
      <c r="E587" s="2">
        <f t="shared" si="36"/>
        <v>-312.51432914509974</v>
      </c>
      <c r="F587" s="5" t="str">
        <f t="shared" si="39"/>
        <v>BEARISH</v>
      </c>
      <c r="G587" s="5" t="str">
        <f t="shared" si="38"/>
        <v>STRONG</v>
      </c>
      <c r="H587" s="5" t="str">
        <f t="shared" si="37"/>
        <v>CONFIRMED BEARISH</v>
      </c>
    </row>
    <row r="588" spans="1:8" ht="13.5" x14ac:dyDescent="0.25">
      <c r="A588" s="3">
        <f>TITRES_STAT!B591</f>
        <v>42859</v>
      </c>
      <c r="B588" s="5">
        <f>TITRES_STAT!C591</f>
        <v>16.46</v>
      </c>
      <c r="C588" s="5">
        <f>TITRES_STAT!D591</f>
        <v>9.6159999999999997</v>
      </c>
      <c r="D588" s="5">
        <f>TITRES_STAT!E591</f>
        <v>9.451254434993924</v>
      </c>
      <c r="E588" s="2">
        <f t="shared" si="36"/>
        <v>-321.96558358009366</v>
      </c>
      <c r="F588" s="5" t="str">
        <f t="shared" si="39"/>
        <v>BEARISH</v>
      </c>
      <c r="G588" s="5" t="str">
        <f t="shared" si="38"/>
        <v>STRONG</v>
      </c>
      <c r="H588" s="5" t="str">
        <f t="shared" si="37"/>
        <v>CONFIRMED BEARISH</v>
      </c>
    </row>
    <row r="589" spans="1:8" ht="13.5" x14ac:dyDescent="0.25">
      <c r="A589" s="3">
        <f>TITRES_STAT!B592</f>
        <v>42860</v>
      </c>
      <c r="B589" s="5">
        <f>TITRES_STAT!C592</f>
        <v>16</v>
      </c>
      <c r="C589" s="5">
        <f>TITRES_STAT!D592</f>
        <v>9.3469999999999995</v>
      </c>
      <c r="D589" s="5">
        <f>TITRES_STAT!E592</f>
        <v>9.3627730625000005</v>
      </c>
      <c r="E589" s="2">
        <f t="shared" si="36"/>
        <v>-331.32835664259369</v>
      </c>
      <c r="F589" s="5" t="str">
        <f t="shared" si="39"/>
        <v>BEARISH</v>
      </c>
      <c r="G589" s="5" t="str">
        <f t="shared" si="38"/>
        <v>STRONG</v>
      </c>
      <c r="H589" s="5" t="str">
        <f t="shared" si="37"/>
        <v>CONFIRMED BEARISH</v>
      </c>
    </row>
    <row r="590" spans="1:8" ht="13.5" x14ac:dyDescent="0.25">
      <c r="A590" s="3">
        <f>TITRES_STAT!B593</f>
        <v>42863</v>
      </c>
      <c r="B590" s="5">
        <f>TITRES_STAT!C593</f>
        <v>15.95</v>
      </c>
      <c r="C590" s="5">
        <f>TITRES_STAT!D593</f>
        <v>9.3179999999999996</v>
      </c>
      <c r="D590" s="5">
        <f>TITRES_STAT!E593</f>
        <v>9.3185842006269599</v>
      </c>
      <c r="E590" s="2">
        <f t="shared" si="36"/>
        <v>-340.64694084322065</v>
      </c>
      <c r="F590" s="5" t="str">
        <f t="shared" si="39"/>
        <v>BEARISH</v>
      </c>
      <c r="G590" s="5" t="str">
        <f t="shared" si="38"/>
        <v>STRONG</v>
      </c>
      <c r="H590" s="5" t="str">
        <f t="shared" si="37"/>
        <v>CONFIRMED BEARISH</v>
      </c>
    </row>
    <row r="591" spans="1:8" ht="13.5" x14ac:dyDescent="0.25">
      <c r="A591" s="3">
        <f>TITRES_STAT!B594</f>
        <v>42864</v>
      </c>
      <c r="B591" s="5">
        <f>TITRES_STAT!C594</f>
        <v>16</v>
      </c>
      <c r="C591" s="5">
        <f>TITRES_STAT!D594</f>
        <v>9.3469999999999995</v>
      </c>
      <c r="D591" s="5">
        <f>TITRES_STAT!E594</f>
        <v>9.5450395624999995</v>
      </c>
      <c r="E591" s="2">
        <f t="shared" si="36"/>
        <v>-331.10190128072065</v>
      </c>
      <c r="F591" s="5" t="str">
        <f t="shared" si="39"/>
        <v>BEARISH</v>
      </c>
      <c r="G591" s="5" t="str">
        <f t="shared" si="38"/>
        <v>STRONG</v>
      </c>
      <c r="H591" s="5" t="str">
        <f t="shared" si="37"/>
        <v>CONFIRMED BEARISH</v>
      </c>
    </row>
    <row r="592" spans="1:8" ht="13.5" x14ac:dyDescent="0.25">
      <c r="A592" s="3">
        <f>TITRES_STAT!B595</f>
        <v>42865</v>
      </c>
      <c r="B592" s="5">
        <f>TITRES_STAT!C595</f>
        <v>15.9</v>
      </c>
      <c r="C592" s="5">
        <f>TITRES_STAT!D595</f>
        <v>9.2889999999999997</v>
      </c>
      <c r="D592" s="5">
        <f>TITRES_STAT!E595</f>
        <v>9.298931635220125</v>
      </c>
      <c r="E592" s="2">
        <f t="shared" si="36"/>
        <v>-340.40083291594078</v>
      </c>
      <c r="F592" s="5" t="str">
        <f t="shared" si="39"/>
        <v>BEARISH</v>
      </c>
      <c r="G592" s="5" t="str">
        <f t="shared" si="38"/>
        <v>STRONG</v>
      </c>
      <c r="H592" s="5" t="str">
        <f t="shared" si="37"/>
        <v>CONFIRMED BEARISH</v>
      </c>
    </row>
    <row r="593" spans="1:8" ht="13.5" x14ac:dyDescent="0.25">
      <c r="A593" s="3">
        <f>TITRES_STAT!B596</f>
        <v>42866</v>
      </c>
      <c r="B593" s="5">
        <f>TITRES_STAT!C596</f>
        <v>16</v>
      </c>
      <c r="C593" s="5">
        <f>TITRES_STAT!D596</f>
        <v>9.3469999999999995</v>
      </c>
      <c r="D593" s="5">
        <f>TITRES_STAT!E596</f>
        <v>9.2868286874999999</v>
      </c>
      <c r="E593" s="2">
        <f t="shared" si="36"/>
        <v>-331.11400422844076</v>
      </c>
      <c r="F593" s="5" t="str">
        <f t="shared" si="39"/>
        <v>BEARISH</v>
      </c>
      <c r="G593" s="5" t="str">
        <f t="shared" si="38"/>
        <v>STRONG</v>
      </c>
      <c r="H593" s="5" t="str">
        <f t="shared" si="37"/>
        <v>CONFIRMED BEARISH</v>
      </c>
    </row>
    <row r="594" spans="1:8" ht="13.5" x14ac:dyDescent="0.25">
      <c r="A594" s="3">
        <f>TITRES_STAT!B597</f>
        <v>42867</v>
      </c>
      <c r="B594" s="5">
        <f>TITRES_STAT!C597</f>
        <v>16.440000000000001</v>
      </c>
      <c r="C594" s="5">
        <f>TITRES_STAT!D597</f>
        <v>9.6050000000000004</v>
      </c>
      <c r="D594" s="5">
        <f>TITRES_STAT!E597</f>
        <v>9.6050000000000004</v>
      </c>
      <c r="E594" s="2">
        <f t="shared" si="36"/>
        <v>-321.50900422844074</v>
      </c>
      <c r="F594" s="5" t="str">
        <f t="shared" si="39"/>
        <v>BULLISH</v>
      </c>
      <c r="G594" s="5" t="str">
        <f t="shared" si="38"/>
        <v>WEAK</v>
      </c>
      <c r="H594" s="5" t="str">
        <f t="shared" si="37"/>
        <v>CONFIRMED BULLISH</v>
      </c>
    </row>
    <row r="595" spans="1:8" ht="13.5" x14ac:dyDescent="0.25">
      <c r="A595" s="3">
        <f>TITRES_STAT!B598</f>
        <v>42870</v>
      </c>
      <c r="B595" s="5">
        <f>TITRES_STAT!C598</f>
        <v>16.440000000000001</v>
      </c>
      <c r="C595" s="5">
        <f>TITRES_STAT!D598</f>
        <v>9.6050000000000004</v>
      </c>
      <c r="D595" s="5">
        <f>TITRES_STAT!E598</f>
        <v>9.6050000000000004</v>
      </c>
      <c r="E595" s="2">
        <f t="shared" si="36"/>
        <v>-321.50900422844074</v>
      </c>
      <c r="F595" s="5" t="str">
        <f t="shared" si="39"/>
        <v>BULLISH</v>
      </c>
      <c r="G595" s="5" t="str">
        <f t="shared" si="38"/>
        <v>WEAK</v>
      </c>
      <c r="H595" s="5" t="str">
        <f t="shared" si="37"/>
        <v>CONFIRMED BULLISH</v>
      </c>
    </row>
    <row r="596" spans="1:8" ht="13.5" x14ac:dyDescent="0.25">
      <c r="A596" s="3">
        <f>TITRES_STAT!B599</f>
        <v>42871</v>
      </c>
      <c r="B596" s="5">
        <f>TITRES_STAT!C599</f>
        <v>16</v>
      </c>
      <c r="C596" s="5">
        <f>TITRES_STAT!D599</f>
        <v>9.3469999999999995</v>
      </c>
      <c r="D596" s="5">
        <f>TITRES_STAT!E599</f>
        <v>9.378546124999998</v>
      </c>
      <c r="E596" s="2">
        <f t="shared" si="36"/>
        <v>-330.88755035344076</v>
      </c>
      <c r="F596" s="5" t="str">
        <f t="shared" si="39"/>
        <v>BULLISH</v>
      </c>
      <c r="G596" s="5" t="str">
        <f t="shared" si="38"/>
        <v>NEUTRAL</v>
      </c>
      <c r="H596" s="5" t="str">
        <f t="shared" si="37"/>
        <v>NEUTRAL</v>
      </c>
    </row>
    <row r="597" spans="1:8" ht="13.5" x14ac:dyDescent="0.25">
      <c r="A597" s="3">
        <f>TITRES_STAT!B600</f>
        <v>42872</v>
      </c>
      <c r="B597" s="5">
        <f>TITRES_STAT!C600</f>
        <v>15.93</v>
      </c>
      <c r="C597" s="5">
        <f>TITRES_STAT!D600</f>
        <v>9.3070000000000004</v>
      </c>
      <c r="D597" s="5">
        <f>TITRES_STAT!E600</f>
        <v>9.3070000000000004</v>
      </c>
      <c r="E597" s="2">
        <f t="shared" si="36"/>
        <v>-340.19455035344077</v>
      </c>
      <c r="F597" s="5" t="str">
        <f t="shared" si="39"/>
        <v>BULLISH</v>
      </c>
      <c r="G597" s="5" t="str">
        <f t="shared" si="38"/>
        <v>NEUTRAL</v>
      </c>
      <c r="H597" s="5" t="str">
        <f t="shared" si="37"/>
        <v>CONFIRMED BULLISH</v>
      </c>
    </row>
    <row r="598" spans="1:8" ht="13.5" x14ac:dyDescent="0.25">
      <c r="A598" s="3">
        <f>TITRES_STAT!B601</f>
        <v>42873</v>
      </c>
      <c r="B598" s="5">
        <f>TITRES_STAT!C601</f>
        <v>16</v>
      </c>
      <c r="C598" s="5">
        <f>TITRES_STAT!D601</f>
        <v>9.3469999999999995</v>
      </c>
      <c r="D598" s="5">
        <f>TITRES_STAT!E601</f>
        <v>9.3464158125000001</v>
      </c>
      <c r="E598" s="2">
        <f t="shared" si="36"/>
        <v>-330.84813454094075</v>
      </c>
      <c r="F598" s="5" t="str">
        <f t="shared" si="39"/>
        <v>BULLISH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42874</v>
      </c>
      <c r="B599" s="5">
        <f>TITRES_STAT!C602</f>
        <v>15.97</v>
      </c>
      <c r="C599" s="5">
        <f>TITRES_STAT!D602</f>
        <v>9.33</v>
      </c>
      <c r="D599" s="5">
        <f>TITRES_STAT!E602</f>
        <v>9.3475266123982461</v>
      </c>
      <c r="E599" s="2">
        <f t="shared" si="36"/>
        <v>-340.19566115333902</v>
      </c>
      <c r="F599" s="5" t="str">
        <f t="shared" si="39"/>
        <v>BEARISH</v>
      </c>
      <c r="G599" s="5" t="str">
        <f t="shared" si="38"/>
        <v>STRONG</v>
      </c>
      <c r="H599" s="5" t="str">
        <f t="shared" si="37"/>
        <v>CONFIRMED BEARISH</v>
      </c>
    </row>
    <row r="600" spans="1:8" ht="13.5" x14ac:dyDescent="0.25">
      <c r="A600" s="3">
        <f>TITRES_STAT!B603</f>
        <v>42877</v>
      </c>
      <c r="B600" s="5">
        <f>TITRES_STAT!C603</f>
        <v>15.97</v>
      </c>
      <c r="C600" s="5">
        <f>TITRES_STAT!D603</f>
        <v>9.33</v>
      </c>
      <c r="D600" s="5">
        <f>TITRES_STAT!E603</f>
        <v>9.3311684408265485</v>
      </c>
      <c r="E600" s="2">
        <f t="shared" si="36"/>
        <v>-340.19566115333902</v>
      </c>
      <c r="F600" s="5" t="str">
        <f t="shared" si="39"/>
        <v>BEARISH</v>
      </c>
      <c r="G600" s="5" t="str">
        <f t="shared" si="38"/>
        <v>STRONG</v>
      </c>
      <c r="H600" s="5" t="str">
        <f t="shared" si="37"/>
        <v>CONFIRMED BEARISH</v>
      </c>
    </row>
    <row r="601" spans="1:8" ht="13.5" x14ac:dyDescent="0.25">
      <c r="A601" s="3">
        <f>TITRES_STAT!B604</f>
        <v>42878</v>
      </c>
      <c r="B601" s="5">
        <f>TITRES_STAT!C604</f>
        <v>15.93</v>
      </c>
      <c r="C601" s="5">
        <f>TITRES_STAT!D604</f>
        <v>9.3070000000000004</v>
      </c>
      <c r="D601" s="5">
        <f>TITRES_STAT!E604</f>
        <v>9.3128424356559965</v>
      </c>
      <c r="E601" s="2">
        <f t="shared" si="36"/>
        <v>-349.50850358899504</v>
      </c>
      <c r="F601" s="5" t="str">
        <f t="shared" si="39"/>
        <v>BEARISH</v>
      </c>
      <c r="G601" s="5" t="str">
        <f t="shared" si="38"/>
        <v>STRONG</v>
      </c>
      <c r="H601" s="5" t="str">
        <f t="shared" si="37"/>
        <v>CONFIRMED BEARISH</v>
      </c>
    </row>
    <row r="602" spans="1:8" ht="13.5" x14ac:dyDescent="0.25">
      <c r="A602" s="3">
        <f>TITRES_STAT!B605</f>
        <v>42879</v>
      </c>
      <c r="B602" s="5">
        <f>TITRES_STAT!C605</f>
        <v>15.93</v>
      </c>
      <c r="C602" s="5">
        <f>TITRES_STAT!D605</f>
        <v>9.3070000000000004</v>
      </c>
      <c r="D602" s="5">
        <f>TITRES_STAT!E605</f>
        <v>9.3099212178279984</v>
      </c>
      <c r="E602" s="2">
        <f t="shared" si="36"/>
        <v>-349.50850358899504</v>
      </c>
      <c r="F602" s="5" t="str">
        <f t="shared" si="39"/>
        <v>BEARISH</v>
      </c>
      <c r="G602" s="5" t="str">
        <f t="shared" si="38"/>
        <v>STRONG</v>
      </c>
      <c r="H602" s="5" t="str">
        <f t="shared" si="37"/>
        <v>NEUTRAL</v>
      </c>
    </row>
    <row r="603" spans="1:8" ht="13.5" x14ac:dyDescent="0.25">
      <c r="A603" s="3">
        <f>TITRES_STAT!B606</f>
        <v>42880</v>
      </c>
      <c r="B603" s="5">
        <f>TITRES_STAT!C606</f>
        <v>15.9</v>
      </c>
      <c r="C603" s="5">
        <f>TITRES_STAT!D606</f>
        <v>9.2889999999999997</v>
      </c>
      <c r="D603" s="5">
        <f>TITRES_STAT!E606</f>
        <v>9.3012684905660379</v>
      </c>
      <c r="E603" s="2">
        <f t="shared" si="36"/>
        <v>-358.80977207956107</v>
      </c>
      <c r="F603" s="5" t="str">
        <f t="shared" si="39"/>
        <v>BEARISH</v>
      </c>
      <c r="G603" s="5" t="str">
        <f t="shared" si="38"/>
        <v>STRONG</v>
      </c>
      <c r="H603" s="5" t="str">
        <f t="shared" si="37"/>
        <v>CONFIRMED BEARISH</v>
      </c>
    </row>
    <row r="604" spans="1:8" ht="13.5" x14ac:dyDescent="0.25">
      <c r="A604" s="3">
        <f>TITRES_STAT!B607</f>
        <v>42881</v>
      </c>
      <c r="B604" s="5">
        <f>TITRES_STAT!C607</f>
        <v>15.9</v>
      </c>
      <c r="C604" s="5">
        <f>TITRES_STAT!D607</f>
        <v>9.2889999999999997</v>
      </c>
      <c r="D604" s="5">
        <f>TITRES_STAT!E607</f>
        <v>9.2889999999999997</v>
      </c>
      <c r="E604" s="2">
        <f t="shared" si="36"/>
        <v>-358.80977207956107</v>
      </c>
      <c r="F604" s="5" t="str">
        <f t="shared" si="39"/>
        <v>BEARISH</v>
      </c>
      <c r="G604" s="5" t="str">
        <f t="shared" si="38"/>
        <v>STRONG</v>
      </c>
      <c r="H604" s="5" t="str">
        <f t="shared" si="37"/>
        <v>CONFIRMED BEARISH</v>
      </c>
    </row>
    <row r="605" spans="1:8" ht="13.5" x14ac:dyDescent="0.25">
      <c r="A605" s="3">
        <f>TITRES_STAT!B608</f>
        <v>42884</v>
      </c>
      <c r="B605" s="5">
        <f>TITRES_STAT!C608</f>
        <v>16</v>
      </c>
      <c r="C605" s="5">
        <f>TITRES_STAT!D608</f>
        <v>9.3469999999999995</v>
      </c>
      <c r="D605" s="5">
        <f>TITRES_STAT!E608</f>
        <v>9.3469999999999995</v>
      </c>
      <c r="E605" s="2">
        <f t="shared" si="36"/>
        <v>-349.46277207956109</v>
      </c>
      <c r="F605" s="5" t="str">
        <f t="shared" si="39"/>
        <v>BEARISH</v>
      </c>
      <c r="G605" s="5" t="str">
        <f t="shared" si="38"/>
        <v>STRONG</v>
      </c>
      <c r="H605" s="5" t="str">
        <f t="shared" si="37"/>
        <v>BEARISH DIVERGENCE</v>
      </c>
    </row>
    <row r="606" spans="1:8" ht="13.5" x14ac:dyDescent="0.25">
      <c r="A606" s="3">
        <f>TITRES_STAT!B609</f>
        <v>42885</v>
      </c>
      <c r="B606" s="5">
        <f>TITRES_STAT!C609</f>
        <v>15.9</v>
      </c>
      <c r="C606" s="5">
        <f>TITRES_STAT!D609</f>
        <v>9.2889999999999997</v>
      </c>
      <c r="D606" s="5">
        <f>TITRES_STAT!E609</f>
        <v>9.3456687421383648</v>
      </c>
      <c r="E606" s="2">
        <f t="shared" si="36"/>
        <v>-358.80844082169943</v>
      </c>
      <c r="F606" s="5" t="str">
        <f t="shared" si="39"/>
        <v>BEARISH</v>
      </c>
      <c r="G606" s="5" t="str">
        <f t="shared" si="38"/>
        <v>STRONG</v>
      </c>
      <c r="H606" s="5" t="str">
        <f t="shared" si="37"/>
        <v>CONFIRMED BEARISH</v>
      </c>
    </row>
    <row r="607" spans="1:8" ht="13.5" x14ac:dyDescent="0.25">
      <c r="A607" s="3">
        <f>TITRES_STAT!B610</f>
        <v>42886</v>
      </c>
      <c r="B607" s="5">
        <f>TITRES_STAT!C610</f>
        <v>16.37</v>
      </c>
      <c r="C607" s="5">
        <f>TITRES_STAT!D610</f>
        <v>9.5640000000000001</v>
      </c>
      <c r="D607" s="5">
        <f>TITRES_STAT!E610</f>
        <v>9.3349781307269382</v>
      </c>
      <c r="E607" s="2">
        <f t="shared" si="36"/>
        <v>-349.4734626909725</v>
      </c>
      <c r="F607" s="5" t="str">
        <f t="shared" si="39"/>
        <v>BULLISH</v>
      </c>
      <c r="G607" s="5" t="str">
        <f t="shared" si="38"/>
        <v>NEUTRAL</v>
      </c>
      <c r="H607" s="5" t="str">
        <f t="shared" si="37"/>
        <v>CONFIRMED BULLISH</v>
      </c>
    </row>
    <row r="608" spans="1:8" ht="13.5" x14ac:dyDescent="0.25">
      <c r="A608" s="3">
        <f>TITRES_STAT!B611</f>
        <v>42887</v>
      </c>
      <c r="B608" s="5">
        <f>TITRES_STAT!C611</f>
        <v>16.37</v>
      </c>
      <c r="C608" s="5">
        <f>TITRES_STAT!D611</f>
        <v>9.5640000000000001</v>
      </c>
      <c r="D608" s="5">
        <f>TITRES_STAT!E611</f>
        <v>9.3548422724496021</v>
      </c>
      <c r="E608" s="2">
        <f t="shared" si="36"/>
        <v>-349.4734626909725</v>
      </c>
      <c r="F608" s="5" t="str">
        <f t="shared" si="39"/>
        <v>BULLISH</v>
      </c>
      <c r="G608" s="5" t="str">
        <f t="shared" si="38"/>
        <v>WEAK</v>
      </c>
      <c r="H608" s="5" t="str">
        <f t="shared" si="37"/>
        <v>CONFIRMED BULLISH</v>
      </c>
    </row>
    <row r="609" spans="1:8" ht="13.5" x14ac:dyDescent="0.25">
      <c r="A609" s="3">
        <f>TITRES_STAT!B612</f>
        <v>42888</v>
      </c>
      <c r="B609" s="5">
        <f>TITRES_STAT!C612</f>
        <v>16.399999999999999</v>
      </c>
      <c r="C609" s="5">
        <f>TITRES_STAT!D612</f>
        <v>9.5809999999999995</v>
      </c>
      <c r="D609" s="5">
        <f>TITRES_STAT!E612</f>
        <v>9.5809999999999995</v>
      </c>
      <c r="E609" s="2">
        <f t="shared" si="36"/>
        <v>-339.89246269097248</v>
      </c>
      <c r="F609" s="5" t="str">
        <f t="shared" si="39"/>
        <v>BULLISH</v>
      </c>
      <c r="G609" s="5" t="str">
        <f t="shared" si="38"/>
        <v>WEAK</v>
      </c>
      <c r="H609" s="5" t="str">
        <f t="shared" si="37"/>
        <v>CONFIRMED BULLISH</v>
      </c>
    </row>
    <row r="610" spans="1:8" ht="13.5" x14ac:dyDescent="0.25">
      <c r="A610" s="3">
        <f>TITRES_STAT!B613</f>
        <v>42891</v>
      </c>
      <c r="B610" s="5">
        <f>TITRES_STAT!C613</f>
        <v>16.39</v>
      </c>
      <c r="C610" s="5">
        <f>TITRES_STAT!D613</f>
        <v>9.5749999999999993</v>
      </c>
      <c r="D610" s="5">
        <f>TITRES_STAT!E613</f>
        <v>9.5749999999999993</v>
      </c>
      <c r="E610" s="2">
        <f t="shared" si="36"/>
        <v>-349.46746269097247</v>
      </c>
      <c r="F610" s="5" t="str">
        <f t="shared" si="39"/>
        <v>BEARISH</v>
      </c>
      <c r="G610" s="5" t="str">
        <f t="shared" si="38"/>
        <v>NEUTRAL</v>
      </c>
      <c r="H610" s="5" t="str">
        <f t="shared" si="37"/>
        <v>BEARISH DIVERGENCE</v>
      </c>
    </row>
    <row r="611" spans="1:8" ht="13.5" x14ac:dyDescent="0.25">
      <c r="A611" s="3">
        <f>TITRES_STAT!B614</f>
        <v>42892</v>
      </c>
      <c r="B611" s="5">
        <f>TITRES_STAT!C614</f>
        <v>16.059999999999999</v>
      </c>
      <c r="C611" s="5">
        <f>TITRES_STAT!D614</f>
        <v>9.3829999999999991</v>
      </c>
      <c r="D611" s="5">
        <f>TITRES_STAT!E614</f>
        <v>9.4046171232876716</v>
      </c>
      <c r="E611" s="2">
        <f t="shared" si="36"/>
        <v>-358.87207981426013</v>
      </c>
      <c r="F611" s="5" t="str">
        <f t="shared" si="39"/>
        <v>BEARISH</v>
      </c>
      <c r="G611" s="5" t="str">
        <f t="shared" si="38"/>
        <v>NEUTRAL</v>
      </c>
      <c r="H611" s="5" t="str">
        <f t="shared" si="37"/>
        <v>BEARISH DIVERGENCE</v>
      </c>
    </row>
    <row r="612" spans="1:8" ht="13.5" x14ac:dyDescent="0.25">
      <c r="A612" s="3">
        <f>TITRES_STAT!B615</f>
        <v>42893</v>
      </c>
      <c r="B612" s="5">
        <f>TITRES_STAT!C615</f>
        <v>16.059999999999999</v>
      </c>
      <c r="C612" s="5">
        <f>TITRES_STAT!D615</f>
        <v>9.3829999999999991</v>
      </c>
      <c r="D612" s="5">
        <f>TITRES_STAT!E615</f>
        <v>9.3987746575342452</v>
      </c>
      <c r="E612" s="2">
        <f t="shared" si="36"/>
        <v>-358.87207981426013</v>
      </c>
      <c r="F612" s="5" t="str">
        <f t="shared" si="39"/>
        <v>BEARISH</v>
      </c>
      <c r="G612" s="5" t="str">
        <f t="shared" si="38"/>
        <v>STRONG</v>
      </c>
      <c r="H612" s="5" t="str">
        <f t="shared" si="37"/>
        <v>CONFIRMED BEARISH</v>
      </c>
    </row>
    <row r="613" spans="1:8" ht="13.5" x14ac:dyDescent="0.25">
      <c r="A613" s="3">
        <f>TITRES_STAT!B616</f>
        <v>42894</v>
      </c>
      <c r="B613" s="5">
        <f>TITRES_STAT!C616</f>
        <v>16.45</v>
      </c>
      <c r="C613" s="5">
        <f>TITRES_STAT!D616</f>
        <v>9.61</v>
      </c>
      <c r="D613" s="5">
        <f>TITRES_STAT!E616</f>
        <v>9.4189683890577509</v>
      </c>
      <c r="E613" s="2">
        <f t="shared" si="36"/>
        <v>-349.45311142520239</v>
      </c>
      <c r="F613" s="5" t="str">
        <f t="shared" si="39"/>
        <v>BULLISH</v>
      </c>
      <c r="G613" s="5" t="str">
        <f t="shared" si="38"/>
        <v>NEUTRAL</v>
      </c>
      <c r="H613" s="5" t="str">
        <f t="shared" si="37"/>
        <v>CONFIRMED BULLISH</v>
      </c>
    </row>
    <row r="614" spans="1:8" ht="13.5" x14ac:dyDescent="0.25">
      <c r="A614" s="3">
        <f>TITRES_STAT!B617</f>
        <v>42895</v>
      </c>
      <c r="B614" s="5">
        <f>TITRES_STAT!C617</f>
        <v>16.399999999999999</v>
      </c>
      <c r="C614" s="5">
        <f>TITRES_STAT!D617</f>
        <v>9.5809999999999995</v>
      </c>
      <c r="D614" s="5">
        <f>TITRES_STAT!E617</f>
        <v>9.6102103658536588</v>
      </c>
      <c r="E614" s="2">
        <f t="shared" si="36"/>
        <v>-359.06332179105607</v>
      </c>
      <c r="F614" s="5" t="str">
        <f t="shared" si="39"/>
        <v>BEARISH</v>
      </c>
      <c r="G614" s="5" t="str">
        <f t="shared" si="38"/>
        <v>STRONG</v>
      </c>
      <c r="H614" s="5" t="str">
        <f t="shared" si="37"/>
        <v>NEUTRAL</v>
      </c>
    </row>
    <row r="615" spans="1:8" ht="13.5" x14ac:dyDescent="0.25">
      <c r="A615" s="3">
        <f>TITRES_STAT!B618</f>
        <v>42898</v>
      </c>
      <c r="B615" s="5">
        <f>TITRES_STAT!C618</f>
        <v>15.5</v>
      </c>
      <c r="C615" s="5">
        <f>TITRES_STAT!D618</f>
        <v>9.6430000000000007</v>
      </c>
      <c r="D615" s="5">
        <f>TITRES_STAT!E618</f>
        <v>9.8408370322580652</v>
      </c>
      <c r="E615" s="2">
        <f t="shared" si="36"/>
        <v>-368.90415882331411</v>
      </c>
      <c r="F615" s="5" t="str">
        <f t="shared" si="39"/>
        <v>BEARISH</v>
      </c>
      <c r="G615" s="5" t="str">
        <f t="shared" si="38"/>
        <v>STRONG</v>
      </c>
      <c r="H615" s="5" t="str">
        <f t="shared" si="37"/>
        <v>CONFIRMED BEARISH</v>
      </c>
    </row>
    <row r="616" spans="1:8" ht="13.5" x14ac:dyDescent="0.25">
      <c r="A616" s="3">
        <f>TITRES_STAT!B619</f>
        <v>42899</v>
      </c>
      <c r="B616" s="5">
        <f>TITRES_STAT!C619</f>
        <v>15.45</v>
      </c>
      <c r="C616" s="5">
        <f>TITRES_STAT!D619</f>
        <v>9.6120000000000001</v>
      </c>
      <c r="D616" s="5">
        <f>TITRES_STAT!E619</f>
        <v>9.6393739805825245</v>
      </c>
      <c r="E616" s="2">
        <f t="shared" si="36"/>
        <v>-378.54353280389665</v>
      </c>
      <c r="F616" s="5" t="str">
        <f t="shared" si="39"/>
        <v>BEARISH</v>
      </c>
      <c r="G616" s="5" t="str">
        <f t="shared" si="38"/>
        <v>STRONG</v>
      </c>
      <c r="H616" s="5" t="str">
        <f t="shared" si="37"/>
        <v>CONFIRMED BEARISH</v>
      </c>
    </row>
    <row r="617" spans="1:8" ht="13.5" x14ac:dyDescent="0.25">
      <c r="A617" s="3">
        <f>TITRES_STAT!B620</f>
        <v>42900</v>
      </c>
      <c r="B617" s="5">
        <f>TITRES_STAT!C620</f>
        <v>15.2</v>
      </c>
      <c r="C617" s="5">
        <f>TITRES_STAT!D620</f>
        <v>9.4570000000000007</v>
      </c>
      <c r="D617" s="5">
        <f>TITRES_STAT!E620</f>
        <v>9.4240249342105269</v>
      </c>
      <c r="E617" s="2">
        <f t="shared" si="36"/>
        <v>-387.96755773810719</v>
      </c>
      <c r="F617" s="5" t="str">
        <f t="shared" si="39"/>
        <v>BEARISH</v>
      </c>
      <c r="G617" s="5" t="str">
        <f t="shared" si="38"/>
        <v>STRONG</v>
      </c>
      <c r="H617" s="5" t="str">
        <f t="shared" si="37"/>
        <v>CONFIRMED BEARISH</v>
      </c>
    </row>
    <row r="618" spans="1:8" ht="13.5" x14ac:dyDescent="0.25">
      <c r="A618" s="3">
        <f>TITRES_STAT!B621</f>
        <v>42901</v>
      </c>
      <c r="B618" s="5">
        <f>TITRES_STAT!C621</f>
        <v>15.2</v>
      </c>
      <c r="C618" s="5">
        <f>TITRES_STAT!D621</f>
        <v>9.4570000000000007</v>
      </c>
      <c r="D618" s="5">
        <f>TITRES_STAT!E621</f>
        <v>9.4949524342105267</v>
      </c>
      <c r="E618" s="2">
        <f t="shared" si="36"/>
        <v>-387.96755773810719</v>
      </c>
      <c r="F618" s="5" t="str">
        <f t="shared" si="39"/>
        <v>BEARISH</v>
      </c>
      <c r="G618" s="5" t="str">
        <f t="shared" si="38"/>
        <v>STRONG</v>
      </c>
      <c r="H618" s="5" t="str">
        <f t="shared" si="37"/>
        <v>CONFIRMED BEARISH</v>
      </c>
    </row>
    <row r="619" spans="1:8" ht="13.5" x14ac:dyDescent="0.25">
      <c r="A619" s="3">
        <f>TITRES_STAT!B622</f>
        <v>42902</v>
      </c>
      <c r="B619" s="5">
        <f>TITRES_STAT!C622</f>
        <v>15.06</v>
      </c>
      <c r="C619" s="5">
        <f>TITRES_STAT!D622</f>
        <v>9.3699999999999992</v>
      </c>
      <c r="D619" s="5">
        <f>TITRES_STAT!E622</f>
        <v>9.3668891102257614</v>
      </c>
      <c r="E619" s="2">
        <f t="shared" si="36"/>
        <v>-397.33444684833296</v>
      </c>
      <c r="F619" s="5" t="str">
        <f t="shared" si="39"/>
        <v>BEARISH</v>
      </c>
      <c r="G619" s="5" t="str">
        <f t="shared" si="38"/>
        <v>STRONG</v>
      </c>
      <c r="H619" s="5" t="str">
        <f t="shared" si="37"/>
        <v>CONFIRMED BEARISH</v>
      </c>
    </row>
    <row r="620" spans="1:8" ht="13.5" x14ac:dyDescent="0.25">
      <c r="A620" s="3">
        <f>TITRES_STAT!B623</f>
        <v>42905</v>
      </c>
      <c r="B620" s="5">
        <f>TITRES_STAT!C623</f>
        <v>15.2</v>
      </c>
      <c r="C620" s="5">
        <f>TITRES_STAT!D623</f>
        <v>9.4570000000000007</v>
      </c>
      <c r="D620" s="5">
        <f>TITRES_STAT!E623</f>
        <v>9.3145228289473696</v>
      </c>
      <c r="E620" s="2">
        <f t="shared" si="36"/>
        <v>-388.0199240193856</v>
      </c>
      <c r="F620" s="5" t="str">
        <f t="shared" si="39"/>
        <v>BEARISH</v>
      </c>
      <c r="G620" s="5" t="str">
        <f t="shared" si="38"/>
        <v>STRONG</v>
      </c>
      <c r="H620" s="5" t="str">
        <f t="shared" si="37"/>
        <v>CONFIRMED BEARISH</v>
      </c>
    </row>
    <row r="621" spans="1:8" ht="13.5" x14ac:dyDescent="0.25">
      <c r="A621" s="3">
        <f>TITRES_STAT!B624</f>
        <v>42906</v>
      </c>
      <c r="B621" s="5">
        <f>TITRES_STAT!C624</f>
        <v>15.15</v>
      </c>
      <c r="C621" s="5">
        <f>TITRES_STAT!D624</f>
        <v>9.4260000000000002</v>
      </c>
      <c r="D621" s="5">
        <f>TITRES_STAT!E624</f>
        <v>9.442176633663367</v>
      </c>
      <c r="E621" s="2">
        <f t="shared" si="36"/>
        <v>-397.46210065304899</v>
      </c>
      <c r="F621" s="5" t="str">
        <f t="shared" si="39"/>
        <v>BEARISH</v>
      </c>
      <c r="G621" s="5" t="str">
        <f t="shared" si="38"/>
        <v>STRONG</v>
      </c>
      <c r="H621" s="5" t="str">
        <f t="shared" si="37"/>
        <v>CONFIRMED BEARISH</v>
      </c>
    </row>
    <row r="622" spans="1:8" ht="13.5" x14ac:dyDescent="0.25">
      <c r="A622" s="3">
        <f>TITRES_STAT!B625</f>
        <v>42907</v>
      </c>
      <c r="B622" s="5">
        <f>TITRES_STAT!C625</f>
        <v>15.44</v>
      </c>
      <c r="C622" s="5">
        <f>TITRES_STAT!D625</f>
        <v>9.6059999999999999</v>
      </c>
      <c r="D622" s="5">
        <f>TITRES_STAT!E625</f>
        <v>9.3502962435233172</v>
      </c>
      <c r="E622" s="2">
        <f t="shared" si="36"/>
        <v>-388.11180440952569</v>
      </c>
      <c r="F622" s="5" t="str">
        <f t="shared" si="39"/>
        <v>BEARISH</v>
      </c>
      <c r="G622" s="5" t="str">
        <f t="shared" si="38"/>
        <v>NEUTRAL</v>
      </c>
      <c r="H622" s="5" t="str">
        <f t="shared" si="37"/>
        <v>BEARISH DIVERGENCE</v>
      </c>
    </row>
    <row r="623" spans="1:8" ht="13.5" x14ac:dyDescent="0.25">
      <c r="A623" s="3">
        <f>TITRES_STAT!B626</f>
        <v>42908</v>
      </c>
      <c r="B623" s="5">
        <f>TITRES_STAT!C626</f>
        <v>15.44</v>
      </c>
      <c r="C623" s="5">
        <f>TITRES_STAT!D626</f>
        <v>9.6059999999999999</v>
      </c>
      <c r="D623" s="5">
        <f>TITRES_STAT!E626</f>
        <v>9.6968339378238344</v>
      </c>
      <c r="E623" s="2">
        <f t="shared" si="36"/>
        <v>-388.11180440952569</v>
      </c>
      <c r="F623" s="5" t="str">
        <f t="shared" si="39"/>
        <v>BEARISH</v>
      </c>
      <c r="G623" s="5" t="str">
        <f t="shared" si="38"/>
        <v>NEUTRAL</v>
      </c>
      <c r="H623" s="5" t="str">
        <f t="shared" si="37"/>
        <v>BEARISH DIVERGENCE</v>
      </c>
    </row>
    <row r="624" spans="1:8" ht="13.5" x14ac:dyDescent="0.25">
      <c r="A624" s="3">
        <f>TITRES_STAT!B627</f>
        <v>42909</v>
      </c>
      <c r="B624" s="5">
        <f>TITRES_STAT!C627</f>
        <v>15.6</v>
      </c>
      <c r="C624" s="5">
        <f>TITRES_STAT!D627</f>
        <v>9.7059999999999995</v>
      </c>
      <c r="D624" s="5">
        <f>TITRES_STAT!E627</f>
        <v>9.7059999999999995</v>
      </c>
      <c r="E624" s="2">
        <f t="shared" si="36"/>
        <v>-378.40580440952567</v>
      </c>
      <c r="F624" s="5" t="str">
        <f t="shared" si="39"/>
        <v>BULLISH</v>
      </c>
      <c r="G624" s="5" t="str">
        <f t="shared" si="38"/>
        <v>WEAK</v>
      </c>
      <c r="H624" s="5" t="str">
        <f t="shared" si="37"/>
        <v>CONFIRMED BULLISH</v>
      </c>
    </row>
    <row r="625" spans="1:8" ht="13.5" x14ac:dyDescent="0.25">
      <c r="A625" s="3">
        <f>TITRES_STAT!B628</f>
        <v>42914</v>
      </c>
      <c r="B625" s="5">
        <f>TITRES_STAT!C628</f>
        <v>15.55</v>
      </c>
      <c r="C625" s="5">
        <f>TITRES_STAT!D628</f>
        <v>9.6739999999999995</v>
      </c>
      <c r="D625" s="5">
        <f>TITRES_STAT!E628</f>
        <v>9.6864424437299039</v>
      </c>
      <c r="E625" s="2">
        <f t="shared" si="36"/>
        <v>-388.09224685325557</v>
      </c>
      <c r="F625" s="5" t="str">
        <f t="shared" si="39"/>
        <v>BEARISH</v>
      </c>
      <c r="G625" s="5" t="str">
        <f t="shared" si="38"/>
        <v>NEUTRAL</v>
      </c>
      <c r="H625" s="5" t="str">
        <f t="shared" si="37"/>
        <v>BEARISH DIVERGENCE</v>
      </c>
    </row>
    <row r="626" spans="1:8" ht="13.5" x14ac:dyDescent="0.25">
      <c r="A626" s="3">
        <f>TITRES_STAT!B629</f>
        <v>42915</v>
      </c>
      <c r="B626" s="5">
        <f>TITRES_STAT!C629</f>
        <v>15.59</v>
      </c>
      <c r="C626" s="5">
        <f>TITRES_STAT!D629</f>
        <v>9.6989999999999998</v>
      </c>
      <c r="D626" s="5">
        <f>TITRES_STAT!E629</f>
        <v>9.7493924951892232</v>
      </c>
      <c r="E626" s="2">
        <f t="shared" si="36"/>
        <v>-378.34285435806635</v>
      </c>
      <c r="F626" s="5" t="str">
        <f t="shared" si="39"/>
        <v>BULLISH</v>
      </c>
      <c r="G626" s="5" t="str">
        <f t="shared" si="38"/>
        <v>WEAK</v>
      </c>
      <c r="H626" s="5" t="str">
        <f t="shared" si="37"/>
        <v>CONFIRMED BULLISH</v>
      </c>
    </row>
    <row r="627" spans="1:8" ht="13.5" x14ac:dyDescent="0.25">
      <c r="A627" s="3">
        <f>TITRES_STAT!B630</f>
        <v>42916</v>
      </c>
      <c r="B627" s="5">
        <f>TITRES_STAT!C630</f>
        <v>15.59</v>
      </c>
      <c r="C627" s="5">
        <f>TITRES_STAT!D630</f>
        <v>9.6989999999999998</v>
      </c>
      <c r="D627" s="5">
        <f>TITRES_STAT!E630</f>
        <v>9.6610500962155221</v>
      </c>
      <c r="E627" s="2">
        <f t="shared" si="36"/>
        <v>-378.34285435806635</v>
      </c>
      <c r="F627" s="5" t="str">
        <f t="shared" si="39"/>
        <v>BULLISH</v>
      </c>
      <c r="G627" s="5" t="str">
        <f t="shared" si="38"/>
        <v>WEAK</v>
      </c>
      <c r="H627" s="5" t="str">
        <f t="shared" si="37"/>
        <v>CONFIRMED BULLISH</v>
      </c>
    </row>
    <row r="628" spans="1:8" ht="13.5" x14ac:dyDescent="0.25">
      <c r="A628" s="3">
        <f>TITRES_STAT!B631</f>
        <v>42919</v>
      </c>
      <c r="B628" s="5">
        <f>TITRES_STAT!C631</f>
        <v>15.79</v>
      </c>
      <c r="C628" s="5">
        <f>TITRES_STAT!D631</f>
        <v>9.8239999999999998</v>
      </c>
      <c r="D628" s="5">
        <f>TITRES_STAT!E631</f>
        <v>9.8072015199493361</v>
      </c>
      <c r="E628" s="2">
        <f t="shared" si="36"/>
        <v>-368.53565283811702</v>
      </c>
      <c r="F628" s="5" t="str">
        <f t="shared" si="39"/>
        <v>BULLISH</v>
      </c>
      <c r="G628" s="5" t="str">
        <f t="shared" si="38"/>
        <v>WEAK</v>
      </c>
      <c r="H628" s="5" t="str">
        <f t="shared" si="37"/>
        <v>CONFIRMED BULLISH</v>
      </c>
    </row>
    <row r="629" spans="1:8" ht="13.5" x14ac:dyDescent="0.25">
      <c r="A629" s="3">
        <f>TITRES_STAT!B632</f>
        <v>42920</v>
      </c>
      <c r="B629" s="5">
        <f>TITRES_STAT!C632</f>
        <v>15.5</v>
      </c>
      <c r="C629" s="5">
        <f>TITRES_STAT!D632</f>
        <v>9.6430000000000007</v>
      </c>
      <c r="D629" s="5">
        <f>TITRES_STAT!E632</f>
        <v>9.6430000000000007</v>
      </c>
      <c r="E629" s="2">
        <f t="shared" si="36"/>
        <v>-378.17865283811705</v>
      </c>
      <c r="F629" s="5" t="str">
        <f t="shared" si="39"/>
        <v>BULLISH</v>
      </c>
      <c r="G629" s="5" t="str">
        <f t="shared" si="38"/>
        <v>NEUTRAL</v>
      </c>
      <c r="H629" s="5" t="str">
        <f t="shared" si="37"/>
        <v>BULLISH DIVERGENCE</v>
      </c>
    </row>
    <row r="630" spans="1:8" ht="13.5" x14ac:dyDescent="0.25">
      <c r="A630" s="3">
        <f>TITRES_STAT!B633</f>
        <v>42921</v>
      </c>
      <c r="B630" s="5">
        <f>TITRES_STAT!C633</f>
        <v>15.3</v>
      </c>
      <c r="C630" s="5">
        <f>TITRES_STAT!D633</f>
        <v>9.5190000000000001</v>
      </c>
      <c r="D630" s="5">
        <f>TITRES_STAT!E633</f>
        <v>9.6670733333333345</v>
      </c>
      <c r="E630" s="2">
        <f t="shared" si="36"/>
        <v>-387.84572617145039</v>
      </c>
      <c r="F630" s="5" t="str">
        <f t="shared" si="39"/>
        <v>BULLISH</v>
      </c>
      <c r="G630" s="5" t="str">
        <f t="shared" si="38"/>
        <v>NEUTRAL</v>
      </c>
      <c r="H630" s="5" t="str">
        <f t="shared" si="37"/>
        <v>BULLISH DIVERGENCE</v>
      </c>
    </row>
    <row r="631" spans="1:8" ht="13.5" x14ac:dyDescent="0.25">
      <c r="A631" s="3">
        <f>TITRES_STAT!B634</f>
        <v>42922</v>
      </c>
      <c r="B631" s="5">
        <f>TITRES_STAT!C634</f>
        <v>15.74</v>
      </c>
      <c r="C631" s="5">
        <f>TITRES_STAT!D634</f>
        <v>9.7929999999999993</v>
      </c>
      <c r="D631" s="5">
        <f>TITRES_STAT!E634</f>
        <v>9.7929999999999993</v>
      </c>
      <c r="E631" s="2">
        <f t="shared" si="36"/>
        <v>-378.05272617145039</v>
      </c>
      <c r="F631" s="5" t="str">
        <f t="shared" si="39"/>
        <v>BULLISH</v>
      </c>
      <c r="G631" s="5" t="str">
        <f t="shared" si="38"/>
        <v>NEUTRAL</v>
      </c>
      <c r="H631" s="5" t="str">
        <f t="shared" si="37"/>
        <v>CONFIRMED BULLISH</v>
      </c>
    </row>
    <row r="632" spans="1:8" ht="13.5" x14ac:dyDescent="0.25">
      <c r="A632" s="3">
        <f>TITRES_STAT!B635</f>
        <v>42923</v>
      </c>
      <c r="B632" s="5">
        <f>TITRES_STAT!C635</f>
        <v>16</v>
      </c>
      <c r="C632" s="5">
        <f>TITRES_STAT!D635</f>
        <v>9.9540000000000006</v>
      </c>
      <c r="D632" s="5">
        <f>TITRES_STAT!E635</f>
        <v>9.7424775000000015</v>
      </c>
      <c r="E632" s="2">
        <f t="shared" si="36"/>
        <v>-368.31024867145038</v>
      </c>
      <c r="F632" s="5" t="str">
        <f t="shared" si="39"/>
        <v>BULLISH</v>
      </c>
      <c r="G632" s="5" t="str">
        <f t="shared" si="38"/>
        <v>WEAK</v>
      </c>
      <c r="H632" s="5" t="str">
        <f t="shared" si="37"/>
        <v>CONFIRMED BULLISH</v>
      </c>
    </row>
    <row r="633" spans="1:8" ht="13.5" x14ac:dyDescent="0.25">
      <c r="A633" s="3">
        <f>TITRES_STAT!B636</f>
        <v>42926</v>
      </c>
      <c r="B633" s="5">
        <f>TITRES_STAT!C636</f>
        <v>15.52</v>
      </c>
      <c r="C633" s="5">
        <f>TITRES_STAT!D636</f>
        <v>9.6560000000000006</v>
      </c>
      <c r="D633" s="5">
        <f>TITRES_STAT!E636</f>
        <v>9.6560000000000006</v>
      </c>
      <c r="E633" s="2">
        <f t="shared" si="36"/>
        <v>-377.96624867145039</v>
      </c>
      <c r="F633" s="5" t="str">
        <f t="shared" si="39"/>
        <v>BEARISH</v>
      </c>
      <c r="G633" s="5" t="str">
        <f t="shared" si="38"/>
        <v>STRONG</v>
      </c>
      <c r="H633" s="5" t="str">
        <f t="shared" si="37"/>
        <v>CONFIRMED BEARISH</v>
      </c>
    </row>
    <row r="634" spans="1:8" ht="13.5" x14ac:dyDescent="0.25">
      <c r="A634" s="3">
        <f>TITRES_STAT!B637</f>
        <v>42927</v>
      </c>
      <c r="B634" s="5">
        <f>TITRES_STAT!C637</f>
        <v>15.52</v>
      </c>
      <c r="C634" s="5">
        <f>TITRES_STAT!D637</f>
        <v>9.6560000000000006</v>
      </c>
      <c r="D634" s="5">
        <f>TITRES_STAT!E637</f>
        <v>0</v>
      </c>
      <c r="E634" s="2">
        <f t="shared" si="36"/>
        <v>-377.96624867145039</v>
      </c>
      <c r="F634" s="5" t="str">
        <f t="shared" si="39"/>
        <v>BULLISH</v>
      </c>
      <c r="G634" s="5" t="str">
        <f t="shared" si="38"/>
        <v>NEUTRAL</v>
      </c>
      <c r="H634" s="5" t="str">
        <f t="shared" si="37"/>
        <v>CONFIRMED BULLISH</v>
      </c>
    </row>
    <row r="635" spans="1:8" ht="13.5" x14ac:dyDescent="0.25">
      <c r="A635" s="3">
        <f>TITRES_STAT!B638</f>
        <v>42928</v>
      </c>
      <c r="B635" s="5">
        <f>TITRES_STAT!C638</f>
        <v>15.35</v>
      </c>
      <c r="C635" s="5">
        <f>TITRES_STAT!D638</f>
        <v>9.5500000000000007</v>
      </c>
      <c r="D635" s="5">
        <f>TITRES_STAT!E638</f>
        <v>9.5636872964169388</v>
      </c>
      <c r="E635" s="2">
        <f t="shared" si="36"/>
        <v>-387.52993596786735</v>
      </c>
      <c r="F635" s="5" t="str">
        <f t="shared" si="39"/>
        <v>BULLISH</v>
      </c>
      <c r="G635" s="5" t="str">
        <f t="shared" si="38"/>
        <v>NEUTRAL</v>
      </c>
      <c r="H635" s="5" t="str">
        <f t="shared" si="37"/>
        <v>CONFIRMED BULLISH</v>
      </c>
    </row>
    <row r="636" spans="1:8" ht="13.5" x14ac:dyDescent="0.25">
      <c r="A636" s="3">
        <f>TITRES_STAT!B639</f>
        <v>42929</v>
      </c>
      <c r="B636" s="5">
        <f>TITRES_STAT!C639</f>
        <v>15.78</v>
      </c>
      <c r="C636" s="5">
        <f>TITRES_STAT!D639</f>
        <v>9.8179999999999996</v>
      </c>
      <c r="D636" s="5">
        <f>TITRES_STAT!E639</f>
        <v>9.5324193916349813</v>
      </c>
      <c r="E636" s="2">
        <f t="shared" si="36"/>
        <v>-377.99751657623239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CONFIRMED BULLISH</v>
      </c>
    </row>
    <row r="637" spans="1:8" ht="13.5" x14ac:dyDescent="0.25">
      <c r="A637" s="3">
        <f>TITRES_STAT!B640</f>
        <v>42930</v>
      </c>
      <c r="B637" s="5">
        <f>TITRES_STAT!C640</f>
        <v>15.78</v>
      </c>
      <c r="C637" s="5">
        <f>TITRES_STAT!D640</f>
        <v>9.8179999999999996</v>
      </c>
      <c r="D637" s="5">
        <f>TITRES_STAT!E640</f>
        <v>0</v>
      </c>
      <c r="E637" s="2">
        <f t="shared" si="36"/>
        <v>-377.99751657623239</v>
      </c>
      <c r="F637" s="5" t="str">
        <f t="shared" si="39"/>
        <v>BEARISH</v>
      </c>
      <c r="G637" s="5" t="str">
        <f t="shared" si="38"/>
        <v>STRONG</v>
      </c>
      <c r="H637" s="5" t="str">
        <f t="shared" si="37"/>
        <v>CONFIRMED BEARISH</v>
      </c>
    </row>
    <row r="638" spans="1:8" ht="13.5" x14ac:dyDescent="0.25">
      <c r="A638" s="3">
        <f>TITRES_STAT!B641</f>
        <v>42933</v>
      </c>
      <c r="B638" s="5">
        <f>TITRES_STAT!C641</f>
        <v>15.78</v>
      </c>
      <c r="C638" s="5">
        <f>TITRES_STAT!D641</f>
        <v>9.8179999999999996</v>
      </c>
      <c r="D638" s="5">
        <f>TITRES_STAT!E641</f>
        <v>9.8179999999999996</v>
      </c>
      <c r="E638" s="2">
        <f t="shared" si="36"/>
        <v>-377.99751657623239</v>
      </c>
      <c r="F638" s="5" t="str">
        <f t="shared" si="39"/>
        <v>BEARISH</v>
      </c>
      <c r="G638" s="5" t="str">
        <f t="shared" si="38"/>
        <v>NEUTRAL</v>
      </c>
      <c r="H638" s="5" t="str">
        <f t="shared" si="37"/>
        <v>BEARISH DIVERGENCE</v>
      </c>
    </row>
    <row r="639" spans="1:8" ht="13.5" x14ac:dyDescent="0.25">
      <c r="A639" s="3">
        <f>TITRES_STAT!B642</f>
        <v>42934</v>
      </c>
      <c r="B639" s="5">
        <f>TITRES_STAT!C642</f>
        <v>15.78</v>
      </c>
      <c r="C639" s="5">
        <f>TITRES_STAT!D642</f>
        <v>9.8179999999999996</v>
      </c>
      <c r="D639" s="5">
        <f>TITRES_STAT!E642</f>
        <v>0</v>
      </c>
      <c r="E639" s="2">
        <f t="shared" si="36"/>
        <v>-377.99751657623239</v>
      </c>
      <c r="F639" s="5" t="str">
        <f t="shared" si="39"/>
        <v>BEARISH</v>
      </c>
      <c r="G639" s="5" t="str">
        <f t="shared" si="38"/>
        <v>NEUTRAL</v>
      </c>
      <c r="H639" s="5" t="str">
        <f t="shared" si="37"/>
        <v>BEARISH DIVERGENCE</v>
      </c>
    </row>
    <row r="640" spans="1:8" ht="13.5" x14ac:dyDescent="0.25">
      <c r="A640" s="3">
        <f>TITRES_STAT!B643</f>
        <v>42935</v>
      </c>
      <c r="B640" s="5">
        <f>TITRES_STAT!C643</f>
        <v>15.78</v>
      </c>
      <c r="C640" s="5">
        <f>TITRES_STAT!D643</f>
        <v>9.8179999999999996</v>
      </c>
      <c r="D640" s="5">
        <f>TITRES_STAT!E643</f>
        <v>0</v>
      </c>
      <c r="E640" s="2">
        <f t="shared" si="36"/>
        <v>-377.99751657623239</v>
      </c>
      <c r="F640" s="5" t="str">
        <f t="shared" si="39"/>
        <v>BULLISH</v>
      </c>
      <c r="G640" s="5" t="str">
        <f t="shared" si="38"/>
        <v>WEAK</v>
      </c>
      <c r="H640" s="5" t="str">
        <f t="shared" si="37"/>
        <v>CONFIRMED BULLISH</v>
      </c>
    </row>
    <row r="641" spans="1:8" ht="13.5" x14ac:dyDescent="0.25">
      <c r="A641" s="3">
        <f>TITRES_STAT!B644</f>
        <v>42936</v>
      </c>
      <c r="B641" s="5">
        <f>TITRES_STAT!C644</f>
        <v>16</v>
      </c>
      <c r="C641" s="5">
        <f>TITRES_STAT!D644</f>
        <v>9.9540000000000006</v>
      </c>
      <c r="D641" s="5">
        <f>TITRES_STAT!E644</f>
        <v>9.9291150000000012</v>
      </c>
      <c r="E641" s="2">
        <f t="shared" si="36"/>
        <v>-368.06840157623236</v>
      </c>
      <c r="F641" s="5" t="str">
        <f t="shared" si="39"/>
        <v>BULLISH</v>
      </c>
      <c r="G641" s="5" t="str">
        <f t="shared" si="38"/>
        <v>WEAK</v>
      </c>
      <c r="H641" s="5" t="str">
        <f t="shared" si="37"/>
        <v>CONFIRMED BULLISH</v>
      </c>
    </row>
    <row r="642" spans="1:8" ht="13.5" x14ac:dyDescent="0.25">
      <c r="A642" s="3">
        <f>TITRES_STAT!B645</f>
        <v>42937</v>
      </c>
      <c r="B642" s="5">
        <f>TITRES_STAT!C645</f>
        <v>16</v>
      </c>
      <c r="C642" s="5">
        <f>TITRES_STAT!D645</f>
        <v>9.9540000000000006</v>
      </c>
      <c r="D642" s="5">
        <f>TITRES_STAT!E645</f>
        <v>0</v>
      </c>
      <c r="E642" s="2">
        <f t="shared" si="36"/>
        <v>-368.06840157623236</v>
      </c>
      <c r="F642" s="5" t="str">
        <f t="shared" si="39"/>
        <v>BULLISH</v>
      </c>
      <c r="G642" s="5" t="str">
        <f t="shared" si="38"/>
        <v>WEAK</v>
      </c>
      <c r="H642" s="5" t="str">
        <f t="shared" si="37"/>
        <v>CONFIRMED BULLISH</v>
      </c>
    </row>
    <row r="643" spans="1:8" ht="13.5" x14ac:dyDescent="0.25">
      <c r="A643" s="3">
        <f>TITRES_STAT!B646</f>
        <v>42940</v>
      </c>
      <c r="B643" s="5">
        <f>TITRES_STAT!C646</f>
        <v>16</v>
      </c>
      <c r="C643" s="5">
        <f>TITRES_STAT!D646</f>
        <v>9.9540000000000006</v>
      </c>
      <c r="D643" s="5">
        <f>TITRES_STAT!E646</f>
        <v>0</v>
      </c>
      <c r="E643" s="2">
        <f t="shared" si="36"/>
        <v>-368.06840157623236</v>
      </c>
      <c r="F643" s="5" t="str">
        <f t="shared" si="39"/>
        <v>BULLISH</v>
      </c>
      <c r="G643" s="5" t="str">
        <f t="shared" si="38"/>
        <v>WEAK</v>
      </c>
      <c r="H643" s="5" t="str">
        <f t="shared" si="37"/>
        <v>CONFIRMED BULLISH</v>
      </c>
    </row>
    <row r="644" spans="1:8" ht="13.5" x14ac:dyDescent="0.25">
      <c r="A644" s="3">
        <f>TITRES_STAT!B647</f>
        <v>42942</v>
      </c>
      <c r="B644" s="5">
        <f>TITRES_STAT!C647</f>
        <v>16</v>
      </c>
      <c r="C644" s="5">
        <f>TITRES_STAT!D647</f>
        <v>9.9540000000000006</v>
      </c>
      <c r="D644" s="5">
        <f>TITRES_STAT!E647</f>
        <v>0</v>
      </c>
      <c r="E644" s="2">
        <f t="shared" ref="E644:E707" si="40">IF(B644&gt;B643, E643+D644, IF(B644&lt;B643, E643-D644, E643))</f>
        <v>-368.06840157623236</v>
      </c>
      <c r="F644" s="5" t="str">
        <f t="shared" si="39"/>
        <v>BULLISH</v>
      </c>
      <c r="G644" s="5" t="str">
        <f t="shared" si="38"/>
        <v>WEAK</v>
      </c>
      <c r="H644" s="5" t="str">
        <f t="shared" si="37"/>
        <v>CONFIRMED BULLISH</v>
      </c>
    </row>
    <row r="645" spans="1:8" ht="13.5" x14ac:dyDescent="0.25">
      <c r="A645" s="3">
        <f>TITRES_STAT!B648</f>
        <v>42943</v>
      </c>
      <c r="B645" s="5">
        <f>TITRES_STAT!C648</f>
        <v>15.9</v>
      </c>
      <c r="C645" s="5">
        <f>TITRES_STAT!D648</f>
        <v>9.8919999999999995</v>
      </c>
      <c r="D645" s="5">
        <f>TITRES_STAT!E648</f>
        <v>9.8919999999999995</v>
      </c>
      <c r="E645" s="2">
        <f t="shared" si="40"/>
        <v>-377.96040157623236</v>
      </c>
      <c r="F645" s="5" t="str">
        <f t="shared" si="39"/>
        <v>BULLISH</v>
      </c>
      <c r="G645" s="5" t="str">
        <f t="shared" si="38"/>
        <v>NEUTRAL</v>
      </c>
      <c r="H645" s="5" t="str">
        <f t="shared" si="37"/>
        <v>CONFIRMED BULLISH</v>
      </c>
    </row>
    <row r="646" spans="1:8" ht="13.5" x14ac:dyDescent="0.25">
      <c r="A646" s="3">
        <f>TITRES_STAT!B649</f>
        <v>42944</v>
      </c>
      <c r="B646" s="5">
        <f>TITRES_STAT!C649</f>
        <v>15.6</v>
      </c>
      <c r="C646" s="5">
        <f>TITRES_STAT!D649</f>
        <v>9.7059999999999995</v>
      </c>
      <c r="D646" s="5">
        <f>TITRES_STAT!E649</f>
        <v>9.7059999999999995</v>
      </c>
      <c r="E646" s="2">
        <f t="shared" si="40"/>
        <v>-387.66640157623237</v>
      </c>
      <c r="F646" s="5" t="str">
        <f t="shared" si="39"/>
        <v>BEARISH</v>
      </c>
      <c r="G646" s="5" t="str">
        <f t="shared" si="38"/>
        <v>STRONG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5">
        <f>TITRES_STAT!C650</f>
        <v>15.9</v>
      </c>
      <c r="C647" s="5">
        <f>TITRES_STAT!D650</f>
        <v>9.8919999999999995</v>
      </c>
      <c r="D647" s="5">
        <f>TITRES_STAT!E650</f>
        <v>9.7084691823899369</v>
      </c>
      <c r="E647" s="2">
        <f t="shared" si="40"/>
        <v>-377.95793239384244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STRONG</v>
      </c>
      <c r="H647" s="5" t="str">
        <f t="shared" si="41"/>
        <v>CONFIRMED BEARISH</v>
      </c>
    </row>
    <row r="648" spans="1:8" ht="13.5" x14ac:dyDescent="0.25">
      <c r="A648" s="3">
        <f>TITRES_STAT!B651</f>
        <v>42948</v>
      </c>
      <c r="B648" s="5">
        <f>TITRES_STAT!C651</f>
        <v>15.9</v>
      </c>
      <c r="C648" s="5">
        <f>TITRES_STAT!D651</f>
        <v>9.8919999999999995</v>
      </c>
      <c r="D648" s="5">
        <f>TITRES_STAT!E651</f>
        <v>0</v>
      </c>
      <c r="E648" s="2">
        <f t="shared" si="40"/>
        <v>-377.95793239384244</v>
      </c>
      <c r="F648" s="5" t="str">
        <f t="shared" ref="F648:F711" si="43">IF(E648&gt;E643,"BULLISH",IF(E648&lt;E643,"BEARISH","NEUTRAL"))</f>
        <v>BEARISH</v>
      </c>
      <c r="G648" s="5" t="str">
        <f t="shared" si="42"/>
        <v>STRONG</v>
      </c>
      <c r="H648" s="5" t="str">
        <f t="shared" si="41"/>
        <v>CONFIRMED BEARISH</v>
      </c>
    </row>
    <row r="649" spans="1:8" ht="13.5" x14ac:dyDescent="0.25">
      <c r="A649" s="3">
        <f>TITRES_STAT!B652</f>
        <v>42949</v>
      </c>
      <c r="B649" s="5">
        <f>TITRES_STAT!C652</f>
        <v>15.9</v>
      </c>
      <c r="C649" s="5">
        <f>TITRES_STAT!D652</f>
        <v>9.8919999999999995</v>
      </c>
      <c r="D649" s="5">
        <f>TITRES_STAT!E652</f>
        <v>9.707224905660377</v>
      </c>
      <c r="E649" s="2">
        <f t="shared" si="40"/>
        <v>-377.95793239384244</v>
      </c>
      <c r="F649" s="5" t="str">
        <f t="shared" si="43"/>
        <v>BEARISH</v>
      </c>
      <c r="G649" s="5" t="str">
        <f t="shared" si="42"/>
        <v>STRONG</v>
      </c>
      <c r="H649" s="5" t="str">
        <f t="shared" si="41"/>
        <v>CONFIRMED BEARISH</v>
      </c>
    </row>
    <row r="650" spans="1:8" ht="13.5" x14ac:dyDescent="0.25">
      <c r="A650" s="3">
        <f>TITRES_STAT!B653</f>
        <v>42950</v>
      </c>
      <c r="B650" s="5">
        <f>TITRES_STAT!C653</f>
        <v>15.6</v>
      </c>
      <c r="C650" s="5">
        <f>TITRES_STAT!D653</f>
        <v>9.7059999999999995</v>
      </c>
      <c r="D650" s="5">
        <f>TITRES_STAT!E653</f>
        <v>9.7059999999999995</v>
      </c>
      <c r="E650" s="2">
        <f t="shared" si="40"/>
        <v>-387.66393239384246</v>
      </c>
      <c r="F650" s="5" t="str">
        <f t="shared" si="43"/>
        <v>BEARISH</v>
      </c>
      <c r="G650" s="5" t="str">
        <f t="shared" si="42"/>
        <v>STRONG</v>
      </c>
      <c r="H650" s="5" t="str">
        <f t="shared" si="41"/>
        <v>CONFIRMED BEARISH</v>
      </c>
    </row>
    <row r="651" spans="1:8" ht="13.5" x14ac:dyDescent="0.25">
      <c r="A651" s="3">
        <f>TITRES_STAT!B654</f>
        <v>42951</v>
      </c>
      <c r="B651" s="5">
        <f>TITRES_STAT!C654</f>
        <v>15.6</v>
      </c>
      <c r="C651" s="5">
        <f>TITRES_STAT!D654</f>
        <v>9.7059999999999995</v>
      </c>
      <c r="D651" s="5">
        <f>TITRES_STAT!E654</f>
        <v>0</v>
      </c>
      <c r="E651" s="2">
        <f t="shared" si="40"/>
        <v>-387.66393239384246</v>
      </c>
      <c r="F651" s="5" t="str">
        <f t="shared" si="43"/>
        <v>BULLISH</v>
      </c>
      <c r="G651" s="5" t="str">
        <f t="shared" si="42"/>
        <v>NEUTRAL</v>
      </c>
      <c r="H651" s="5" t="str">
        <f t="shared" si="41"/>
        <v>NEUTRAL</v>
      </c>
    </row>
    <row r="652" spans="1:8" ht="13.5" x14ac:dyDescent="0.25">
      <c r="A652" s="3">
        <f>TITRES_STAT!B655</f>
        <v>42954</v>
      </c>
      <c r="B652" s="5">
        <f>TITRES_STAT!C655</f>
        <v>15.6</v>
      </c>
      <c r="C652" s="5">
        <f>TITRES_STAT!D655</f>
        <v>9.7059999999999995</v>
      </c>
      <c r="D652" s="5">
        <f>TITRES_STAT!E655</f>
        <v>9.7059999999999995</v>
      </c>
      <c r="E652" s="2">
        <f t="shared" si="40"/>
        <v>-387.66393239384246</v>
      </c>
      <c r="F652" s="5" t="str">
        <f t="shared" si="43"/>
        <v>BEARISH</v>
      </c>
      <c r="G652" s="5" t="str">
        <f t="shared" si="42"/>
        <v>STRONG</v>
      </c>
      <c r="H652" s="5" t="str">
        <f t="shared" si="41"/>
        <v>CONFIRMED BEARISH</v>
      </c>
    </row>
    <row r="653" spans="1:8" ht="13.5" x14ac:dyDescent="0.25">
      <c r="A653" s="3">
        <f>TITRES_STAT!B656</f>
        <v>42955</v>
      </c>
      <c r="B653" s="5">
        <f>TITRES_STAT!C656</f>
        <v>15.9</v>
      </c>
      <c r="C653" s="5">
        <f>TITRES_STAT!D656</f>
        <v>9.8919999999999995</v>
      </c>
      <c r="D653" s="5">
        <f>TITRES_STAT!E656</f>
        <v>9.8888893081761005</v>
      </c>
      <c r="E653" s="2">
        <f t="shared" si="40"/>
        <v>-377.77504308566637</v>
      </c>
      <c r="F653" s="5" t="str">
        <f t="shared" si="43"/>
        <v>BULLISH</v>
      </c>
      <c r="G653" s="5" t="str">
        <f t="shared" si="42"/>
        <v>NEUTRAL</v>
      </c>
      <c r="H653" s="5" t="str">
        <f t="shared" si="41"/>
        <v>NEUTRAL</v>
      </c>
    </row>
    <row r="654" spans="1:8" ht="13.5" x14ac:dyDescent="0.25">
      <c r="A654" s="3">
        <f>TITRES_STAT!B657</f>
        <v>42956</v>
      </c>
      <c r="B654" s="5">
        <f>TITRES_STAT!C657</f>
        <v>15.9</v>
      </c>
      <c r="C654" s="5">
        <f>TITRES_STAT!D657</f>
        <v>9.8919999999999995</v>
      </c>
      <c r="D654" s="5">
        <f>TITRES_STAT!E657</f>
        <v>0</v>
      </c>
      <c r="E654" s="2">
        <f t="shared" si="40"/>
        <v>-377.77504308566637</v>
      </c>
      <c r="F654" s="5" t="str">
        <f t="shared" si="43"/>
        <v>BULLISH</v>
      </c>
      <c r="G654" s="5" t="str">
        <f t="shared" si="42"/>
        <v>NEUTRAL</v>
      </c>
      <c r="H654" s="5" t="str">
        <f t="shared" si="41"/>
        <v>NEUTRAL</v>
      </c>
    </row>
    <row r="655" spans="1:8" ht="13.5" x14ac:dyDescent="0.25">
      <c r="A655" s="3">
        <f>TITRES_STAT!B658</f>
        <v>42957</v>
      </c>
      <c r="B655" s="5">
        <f>TITRES_STAT!C658</f>
        <v>15.9</v>
      </c>
      <c r="C655" s="5">
        <f>TITRES_STAT!D658</f>
        <v>9.8919999999999995</v>
      </c>
      <c r="D655" s="5">
        <f>TITRES_STAT!E658</f>
        <v>0</v>
      </c>
      <c r="E655" s="2">
        <f t="shared" si="40"/>
        <v>-377.77504308566637</v>
      </c>
      <c r="F655" s="5" t="str">
        <f t="shared" si="43"/>
        <v>BULLISH</v>
      </c>
      <c r="G655" s="5" t="str">
        <f t="shared" si="42"/>
        <v>WEAK</v>
      </c>
      <c r="H655" s="5" t="str">
        <f t="shared" si="41"/>
        <v>CONFIRMED BULLISH</v>
      </c>
    </row>
    <row r="656" spans="1:8" ht="13.5" x14ac:dyDescent="0.25">
      <c r="A656" s="3">
        <f>TITRES_STAT!B659</f>
        <v>42958</v>
      </c>
      <c r="B656" s="5">
        <f>TITRES_STAT!C659</f>
        <v>15.9</v>
      </c>
      <c r="C656" s="5">
        <f>TITRES_STAT!D659</f>
        <v>9.8919999999999995</v>
      </c>
      <c r="D656" s="5">
        <f>TITRES_STAT!E659</f>
        <v>0</v>
      </c>
      <c r="E656" s="2">
        <f t="shared" si="40"/>
        <v>-377.77504308566637</v>
      </c>
      <c r="F656" s="5" t="str">
        <f t="shared" si="43"/>
        <v>BULLISH</v>
      </c>
      <c r="G656" s="5" t="str">
        <f t="shared" si="42"/>
        <v>WEAK</v>
      </c>
      <c r="H656" s="5" t="str">
        <f t="shared" si="41"/>
        <v>CONFIRMED BULLISH</v>
      </c>
    </row>
    <row r="657" spans="1:8" ht="13.5" x14ac:dyDescent="0.25">
      <c r="A657" s="3">
        <f>TITRES_STAT!B660</f>
        <v>42961</v>
      </c>
      <c r="B657" s="5">
        <f>TITRES_STAT!C660</f>
        <v>15.88</v>
      </c>
      <c r="C657" s="5">
        <f>TITRES_STAT!D660</f>
        <v>9.8800000000000008</v>
      </c>
      <c r="D657" s="5">
        <f>TITRES_STAT!E660</f>
        <v>9.8800000000000008</v>
      </c>
      <c r="E657" s="2">
        <f t="shared" si="40"/>
        <v>-387.65504308566636</v>
      </c>
      <c r="F657" s="5" t="str">
        <f t="shared" si="43"/>
        <v>BULLISH</v>
      </c>
      <c r="G657" s="5" t="str">
        <f t="shared" si="42"/>
        <v>NEUTRAL</v>
      </c>
      <c r="H657" s="5" t="str">
        <f t="shared" si="41"/>
        <v>CONFIRMED BULLISH</v>
      </c>
    </row>
    <row r="658" spans="1:8" ht="13.5" x14ac:dyDescent="0.25">
      <c r="A658" s="3">
        <f>TITRES_STAT!B661</f>
        <v>42962</v>
      </c>
      <c r="B658" s="5">
        <f>TITRES_STAT!C661</f>
        <v>16.350000000000001</v>
      </c>
      <c r="C658" s="5">
        <f>TITRES_STAT!D661</f>
        <v>10.172000000000001</v>
      </c>
      <c r="D658" s="5">
        <f>TITRES_STAT!E661</f>
        <v>9.9778921100917426</v>
      </c>
      <c r="E658" s="2">
        <f t="shared" si="40"/>
        <v>-377.67715097557465</v>
      </c>
      <c r="F658" s="5" t="str">
        <f t="shared" si="43"/>
        <v>BULLISH</v>
      </c>
      <c r="G658" s="5" t="str">
        <f t="shared" si="42"/>
        <v>NEUTRAL</v>
      </c>
      <c r="H658" s="5" t="str">
        <f t="shared" si="41"/>
        <v>CONFIRMED BULLISH</v>
      </c>
    </row>
    <row r="659" spans="1:8" ht="13.5" x14ac:dyDescent="0.25">
      <c r="A659" s="3">
        <f>TITRES_STAT!B662</f>
        <v>42963</v>
      </c>
      <c r="B659" s="5">
        <f>TITRES_STAT!C662</f>
        <v>15.99</v>
      </c>
      <c r="C659" s="5">
        <f>TITRES_STAT!D662</f>
        <v>9.9480000000000004</v>
      </c>
      <c r="D659" s="5">
        <f>TITRES_STAT!E662</f>
        <v>9.8080187617260783</v>
      </c>
      <c r="E659" s="2">
        <f t="shared" si="40"/>
        <v>-387.48516973730074</v>
      </c>
      <c r="F659" s="5" t="str">
        <f t="shared" si="43"/>
        <v>BEARISH</v>
      </c>
      <c r="G659" s="5" t="str">
        <f t="shared" si="42"/>
        <v>STRONG</v>
      </c>
      <c r="H659" s="5" t="str">
        <f t="shared" si="41"/>
        <v>BEARISH DIVERGENCE</v>
      </c>
    </row>
    <row r="660" spans="1:8" ht="13.5" x14ac:dyDescent="0.25">
      <c r="A660" s="3">
        <f>TITRES_STAT!B663</f>
        <v>42964</v>
      </c>
      <c r="B660" s="5">
        <f>TITRES_STAT!C663</f>
        <v>15.98</v>
      </c>
      <c r="C660" s="5">
        <f>TITRES_STAT!D663</f>
        <v>9.9420000000000002</v>
      </c>
      <c r="D660" s="5">
        <f>TITRES_STAT!E663</f>
        <v>9.7453997496871096</v>
      </c>
      <c r="E660" s="2">
        <f t="shared" si="40"/>
        <v>-397.23056948698786</v>
      </c>
      <c r="F660" s="5" t="str">
        <f t="shared" si="43"/>
        <v>BEARISH</v>
      </c>
      <c r="G660" s="5" t="str">
        <f t="shared" si="42"/>
        <v>STRONG</v>
      </c>
      <c r="H660" s="5" t="str">
        <f t="shared" si="41"/>
        <v>BEARISH DIVERGENCE</v>
      </c>
    </row>
    <row r="661" spans="1:8" ht="13.5" x14ac:dyDescent="0.25">
      <c r="A661" s="3">
        <f>TITRES_STAT!B664</f>
        <v>42965</v>
      </c>
      <c r="B661" s="5">
        <f>TITRES_STAT!C664</f>
        <v>15.98</v>
      </c>
      <c r="C661" s="5">
        <f>TITRES_STAT!D664</f>
        <v>9.9420000000000002</v>
      </c>
      <c r="D661" s="5">
        <f>TITRES_STAT!E664</f>
        <v>0</v>
      </c>
      <c r="E661" s="2">
        <f t="shared" si="40"/>
        <v>-397.23056948698786</v>
      </c>
      <c r="F661" s="5" t="str">
        <f t="shared" si="43"/>
        <v>BEARISH</v>
      </c>
      <c r="G661" s="5" t="str">
        <f t="shared" si="42"/>
        <v>STRONG</v>
      </c>
      <c r="H661" s="5" t="str">
        <f t="shared" si="41"/>
        <v>BEARISH DIVERGENCE</v>
      </c>
    </row>
    <row r="662" spans="1:8" ht="13.5" x14ac:dyDescent="0.25">
      <c r="A662" s="3">
        <f>TITRES_STAT!B665</f>
        <v>42968</v>
      </c>
      <c r="B662" s="5">
        <f>TITRES_STAT!C665</f>
        <v>15.61</v>
      </c>
      <c r="C662" s="5">
        <f>TITRES_STAT!D665</f>
        <v>9.7119999999999997</v>
      </c>
      <c r="D662" s="5">
        <f>TITRES_STAT!E665</f>
        <v>9.7119999999999997</v>
      </c>
      <c r="E662" s="2">
        <f t="shared" si="40"/>
        <v>-406.94256948698785</v>
      </c>
      <c r="F662" s="5" t="str">
        <f t="shared" si="43"/>
        <v>BEARISH</v>
      </c>
      <c r="G662" s="5" t="str">
        <f t="shared" si="42"/>
        <v>STRONG</v>
      </c>
      <c r="H662" s="5" t="str">
        <f t="shared" si="41"/>
        <v>CONFIRMED BEARISH</v>
      </c>
    </row>
    <row r="663" spans="1:8" ht="13.5" x14ac:dyDescent="0.25">
      <c r="A663" s="3">
        <f>TITRES_STAT!B666</f>
        <v>42969</v>
      </c>
      <c r="B663" s="5">
        <f>TITRES_STAT!C666</f>
        <v>15.6</v>
      </c>
      <c r="C663" s="5">
        <f>TITRES_STAT!D666</f>
        <v>9.7059999999999995</v>
      </c>
      <c r="D663" s="5">
        <f>TITRES_STAT!E666</f>
        <v>9.7059999999999995</v>
      </c>
      <c r="E663" s="2">
        <f t="shared" si="40"/>
        <v>-416.64856948698787</v>
      </c>
      <c r="F663" s="5" t="str">
        <f t="shared" si="43"/>
        <v>BEARISH</v>
      </c>
      <c r="G663" s="5" t="str">
        <f t="shared" si="42"/>
        <v>STRONG</v>
      </c>
      <c r="H663" s="5" t="str">
        <f t="shared" si="41"/>
        <v>CONFIRMED BEARISH</v>
      </c>
    </row>
    <row r="664" spans="1:8" ht="13.5" x14ac:dyDescent="0.25">
      <c r="A664" s="3">
        <f>TITRES_STAT!B667</f>
        <v>42970</v>
      </c>
      <c r="B664" s="5">
        <f>TITRES_STAT!C667</f>
        <v>15.61</v>
      </c>
      <c r="C664" s="5">
        <f>TITRES_STAT!D667</f>
        <v>9.7119999999999997</v>
      </c>
      <c r="D664" s="5">
        <f>TITRES_STAT!E667</f>
        <v>9.7101335041639967</v>
      </c>
      <c r="E664" s="2">
        <f t="shared" si="40"/>
        <v>-406.93843598282388</v>
      </c>
      <c r="F664" s="5" t="str">
        <f t="shared" si="43"/>
        <v>BEARISH</v>
      </c>
      <c r="G664" s="5" t="str">
        <f t="shared" si="42"/>
        <v>STRONG</v>
      </c>
      <c r="H664" s="5" t="str">
        <f t="shared" si="41"/>
        <v>CONFIRMED BEARISH</v>
      </c>
    </row>
    <row r="665" spans="1:8" ht="13.5" x14ac:dyDescent="0.25">
      <c r="A665" s="3">
        <f>TITRES_STAT!B668</f>
        <v>42971</v>
      </c>
      <c r="B665" s="5">
        <f>TITRES_STAT!C668</f>
        <v>15.65</v>
      </c>
      <c r="C665" s="5">
        <f>TITRES_STAT!D668</f>
        <v>9.7370000000000001</v>
      </c>
      <c r="D665" s="5">
        <f>TITRES_STAT!E668</f>
        <v>9.8122828753993616</v>
      </c>
      <c r="E665" s="2">
        <f t="shared" si="40"/>
        <v>-397.1261531074245</v>
      </c>
      <c r="F665" s="5" t="str">
        <f t="shared" si="43"/>
        <v>BULLISH</v>
      </c>
      <c r="G665" s="5" t="str">
        <f t="shared" si="42"/>
        <v>NEUTRAL</v>
      </c>
      <c r="H665" s="5" t="str">
        <f t="shared" si="41"/>
        <v>BULLISH DIVERGENCE</v>
      </c>
    </row>
    <row r="666" spans="1:8" ht="13.5" x14ac:dyDescent="0.25">
      <c r="A666" s="3">
        <f>TITRES_STAT!B669</f>
        <v>42972</v>
      </c>
      <c r="B666" s="5">
        <f>TITRES_STAT!C669</f>
        <v>15.94</v>
      </c>
      <c r="C666" s="5">
        <f>TITRES_STAT!D669</f>
        <v>9.9169999999999998</v>
      </c>
      <c r="D666" s="5">
        <f>TITRES_STAT!E669</f>
        <v>9.645744542032622</v>
      </c>
      <c r="E666" s="2">
        <f t="shared" si="40"/>
        <v>-387.48040856539188</v>
      </c>
      <c r="F666" s="5" t="str">
        <f t="shared" si="43"/>
        <v>BULLISH</v>
      </c>
      <c r="G666" s="5" t="str">
        <f t="shared" si="42"/>
        <v>WEAK</v>
      </c>
      <c r="H666" s="5" t="str">
        <f t="shared" si="41"/>
        <v>BULLISH DIVERGENCE</v>
      </c>
    </row>
    <row r="667" spans="1:8" ht="13.5" x14ac:dyDescent="0.25">
      <c r="A667" s="3">
        <f>TITRES_STAT!B670</f>
        <v>42975</v>
      </c>
      <c r="B667" s="5">
        <f>TITRES_STAT!C670</f>
        <v>15.5</v>
      </c>
      <c r="C667" s="5">
        <f>TITRES_STAT!D670</f>
        <v>9.6430000000000007</v>
      </c>
      <c r="D667" s="5">
        <f>TITRES_STAT!E670</f>
        <v>9.6430000000000007</v>
      </c>
      <c r="E667" s="2">
        <f t="shared" si="40"/>
        <v>-397.12340856539186</v>
      </c>
      <c r="F667" s="5" t="str">
        <f t="shared" si="43"/>
        <v>BULLISH</v>
      </c>
      <c r="G667" s="5" t="str">
        <f t="shared" si="42"/>
        <v>WEAK</v>
      </c>
      <c r="H667" s="5" t="str">
        <f t="shared" si="41"/>
        <v>BULLISH DIVERGENCE</v>
      </c>
    </row>
    <row r="668" spans="1:8" ht="13.5" x14ac:dyDescent="0.25">
      <c r="A668" s="3">
        <f>TITRES_STAT!B671</f>
        <v>42976</v>
      </c>
      <c r="B668" s="5">
        <f>TITRES_STAT!C671</f>
        <v>15.5</v>
      </c>
      <c r="C668" s="5">
        <f>TITRES_STAT!D671</f>
        <v>9.6430000000000007</v>
      </c>
      <c r="D668" s="5">
        <f>TITRES_STAT!E671</f>
        <v>9.6330459354838727</v>
      </c>
      <c r="E668" s="2">
        <f t="shared" si="40"/>
        <v>-397.12340856539186</v>
      </c>
      <c r="F668" s="5" t="str">
        <f t="shared" si="43"/>
        <v>BULLISH</v>
      </c>
      <c r="G668" s="5" t="str">
        <f t="shared" si="42"/>
        <v>WEAK</v>
      </c>
      <c r="H668" s="5" t="str">
        <f t="shared" si="41"/>
        <v>BULLISH DIVERGENCE</v>
      </c>
    </row>
    <row r="669" spans="1:8" ht="13.5" x14ac:dyDescent="0.25">
      <c r="A669" s="3">
        <f>TITRES_STAT!B672</f>
        <v>42977</v>
      </c>
      <c r="B669" s="5">
        <f>TITRES_STAT!C672</f>
        <v>15.5</v>
      </c>
      <c r="C669" s="5">
        <f>TITRES_STAT!D672</f>
        <v>9.6430000000000007</v>
      </c>
      <c r="D669" s="5">
        <f>TITRES_STAT!E672</f>
        <v>0</v>
      </c>
      <c r="E669" s="2">
        <f t="shared" si="40"/>
        <v>-397.12340856539186</v>
      </c>
      <c r="F669" s="5" t="str">
        <f t="shared" si="43"/>
        <v>BULLISH</v>
      </c>
      <c r="G669" s="5" t="str">
        <f t="shared" si="42"/>
        <v>WEAK</v>
      </c>
      <c r="H669" s="5" t="str">
        <f t="shared" si="41"/>
        <v>BULLISH DIVERGENCE</v>
      </c>
    </row>
    <row r="670" spans="1:8" ht="13.5" x14ac:dyDescent="0.25">
      <c r="A670" s="3">
        <f>TITRES_STAT!B673</f>
        <v>42978</v>
      </c>
      <c r="B670" s="5">
        <f>TITRES_STAT!C673</f>
        <v>15.4</v>
      </c>
      <c r="C670" s="5">
        <f>TITRES_STAT!D673</f>
        <v>9.5809999999999995</v>
      </c>
      <c r="D670" s="5">
        <f>TITRES_STAT!E673</f>
        <v>9.5809999999999995</v>
      </c>
      <c r="E670" s="2">
        <f t="shared" si="40"/>
        <v>-406.70440856539187</v>
      </c>
      <c r="F670" s="5" t="str">
        <f t="shared" si="43"/>
        <v>BEARISH</v>
      </c>
      <c r="G670" s="5" t="str">
        <f t="shared" si="42"/>
        <v>STRONG</v>
      </c>
      <c r="H670" s="5" t="str">
        <f t="shared" si="41"/>
        <v>CONFIRMED BEARISH</v>
      </c>
    </row>
    <row r="671" spans="1:8" ht="13.5" x14ac:dyDescent="0.25">
      <c r="A671" s="3">
        <f>TITRES_STAT!B674</f>
        <v>42982</v>
      </c>
      <c r="B671" s="5">
        <f>TITRES_STAT!C674</f>
        <v>15.2</v>
      </c>
      <c r="C671" s="5">
        <f>TITRES_STAT!D674</f>
        <v>9.4570000000000007</v>
      </c>
      <c r="D671" s="5">
        <f>TITRES_STAT!E674</f>
        <v>9.4588665131578953</v>
      </c>
      <c r="E671" s="2">
        <f t="shared" si="40"/>
        <v>-416.16327507854976</v>
      </c>
      <c r="F671" s="5" t="str">
        <f t="shared" si="43"/>
        <v>BEARISH</v>
      </c>
      <c r="G671" s="5" t="str">
        <f t="shared" si="42"/>
        <v>STRONG</v>
      </c>
      <c r="H671" s="5" t="str">
        <f t="shared" si="41"/>
        <v>CONFIRMED BEARISH</v>
      </c>
    </row>
    <row r="672" spans="1:8" ht="13.5" x14ac:dyDescent="0.25">
      <c r="A672" s="3">
        <f>TITRES_STAT!B675</f>
        <v>42983</v>
      </c>
      <c r="B672" s="5">
        <f>TITRES_STAT!C675</f>
        <v>15.5</v>
      </c>
      <c r="C672" s="5">
        <f>TITRES_STAT!D675</f>
        <v>9.6430000000000007</v>
      </c>
      <c r="D672" s="5">
        <f>TITRES_STAT!E675</f>
        <v>9.442052322580647</v>
      </c>
      <c r="E672" s="2">
        <f t="shared" si="40"/>
        <v>-406.72122275596911</v>
      </c>
      <c r="F672" s="5" t="str">
        <f t="shared" si="43"/>
        <v>BEARISH</v>
      </c>
      <c r="G672" s="5" t="str">
        <f t="shared" si="42"/>
        <v>STRONG</v>
      </c>
      <c r="H672" s="5" t="str">
        <f t="shared" si="41"/>
        <v>NEUTRAL</v>
      </c>
    </row>
    <row r="673" spans="1:8" ht="13.5" x14ac:dyDescent="0.25">
      <c r="A673" s="3">
        <f>TITRES_STAT!B676</f>
        <v>42984</v>
      </c>
      <c r="B673" s="5">
        <f>TITRES_STAT!C676</f>
        <v>15.05</v>
      </c>
      <c r="C673" s="5">
        <f>TITRES_STAT!D676</f>
        <v>9.3629999999999995</v>
      </c>
      <c r="D673" s="5">
        <f>TITRES_STAT!E676</f>
        <v>9.3822859136212617</v>
      </c>
      <c r="E673" s="2">
        <f t="shared" si="40"/>
        <v>-416.10350866959038</v>
      </c>
      <c r="F673" s="5" t="str">
        <f t="shared" si="43"/>
        <v>BEARISH</v>
      </c>
      <c r="G673" s="5" t="str">
        <f t="shared" si="42"/>
        <v>STRONG</v>
      </c>
      <c r="H673" s="5" t="str">
        <f t="shared" si="41"/>
        <v>CONFIRMED BEARISH</v>
      </c>
    </row>
    <row r="674" spans="1:8" ht="13.5" x14ac:dyDescent="0.25">
      <c r="A674" s="3">
        <f>TITRES_STAT!B677</f>
        <v>42985</v>
      </c>
      <c r="B674" s="5">
        <f>TITRES_STAT!C677</f>
        <v>15</v>
      </c>
      <c r="C674" s="5">
        <f>TITRES_STAT!D677</f>
        <v>9.3320000000000007</v>
      </c>
      <c r="D674" s="5">
        <f>TITRES_STAT!E677</f>
        <v>9.3388434666666669</v>
      </c>
      <c r="E674" s="2">
        <f t="shared" si="40"/>
        <v>-425.44235213625706</v>
      </c>
      <c r="F674" s="5" t="str">
        <f t="shared" si="43"/>
        <v>BEARISH</v>
      </c>
      <c r="G674" s="5" t="str">
        <f t="shared" si="42"/>
        <v>STRONG</v>
      </c>
      <c r="H674" s="5" t="str">
        <f t="shared" si="41"/>
        <v>CONFIRMED BEARISH</v>
      </c>
    </row>
    <row r="675" spans="1:8" ht="13.5" x14ac:dyDescent="0.25">
      <c r="A675" s="3">
        <f>TITRES_STAT!B678</f>
        <v>42986</v>
      </c>
      <c r="B675" s="5">
        <f>TITRES_STAT!C678</f>
        <v>15.4</v>
      </c>
      <c r="C675" s="5">
        <f>TITRES_STAT!D678</f>
        <v>9.5809999999999995</v>
      </c>
      <c r="D675" s="5">
        <f>TITRES_STAT!E678</f>
        <v>9.3327649999999984</v>
      </c>
      <c r="E675" s="2">
        <f t="shared" si="40"/>
        <v>-416.10958713625706</v>
      </c>
      <c r="F675" s="5" t="str">
        <f t="shared" si="43"/>
        <v>BEARISH</v>
      </c>
      <c r="G675" s="5" t="str">
        <f t="shared" si="42"/>
        <v>STRONG</v>
      </c>
      <c r="H675" s="5" t="str">
        <f t="shared" si="41"/>
        <v>NEUTRAL</v>
      </c>
    </row>
    <row r="676" spans="1:8" ht="13.5" x14ac:dyDescent="0.25">
      <c r="A676" s="3">
        <f>TITRES_STAT!B679</f>
        <v>42989</v>
      </c>
      <c r="B676" s="5">
        <f>TITRES_STAT!C679</f>
        <v>15.4</v>
      </c>
      <c r="C676" s="5">
        <f>TITRES_STAT!D679</f>
        <v>9.5809999999999995</v>
      </c>
      <c r="D676" s="5">
        <f>TITRES_STAT!E679</f>
        <v>0</v>
      </c>
      <c r="E676" s="2">
        <f t="shared" si="40"/>
        <v>-416.10958713625706</v>
      </c>
      <c r="F676" s="5" t="str">
        <f t="shared" si="43"/>
        <v>BULLISH</v>
      </c>
      <c r="G676" s="5" t="str">
        <f t="shared" si="42"/>
        <v>NEUTRAL</v>
      </c>
      <c r="H676" s="5" t="str">
        <f t="shared" si="41"/>
        <v>CONFIRMED BULLISH</v>
      </c>
    </row>
    <row r="677" spans="1:8" ht="13.5" x14ac:dyDescent="0.25">
      <c r="A677" s="3">
        <f>TITRES_STAT!B680</f>
        <v>42990</v>
      </c>
      <c r="B677" s="5">
        <f>TITRES_STAT!C680</f>
        <v>15.4</v>
      </c>
      <c r="C677" s="5">
        <f>TITRES_STAT!D680</f>
        <v>9.5809999999999995</v>
      </c>
      <c r="D677" s="5">
        <f>TITRES_STAT!E680</f>
        <v>0</v>
      </c>
      <c r="E677" s="2">
        <f t="shared" si="40"/>
        <v>-416.10958713625706</v>
      </c>
      <c r="F677" s="5" t="str">
        <f t="shared" si="43"/>
        <v>BEARISH</v>
      </c>
      <c r="G677" s="5" t="str">
        <f t="shared" si="42"/>
        <v>STRONG</v>
      </c>
      <c r="H677" s="5" t="str">
        <f t="shared" si="41"/>
        <v>CONFIRMED BEARISH</v>
      </c>
    </row>
    <row r="678" spans="1:8" ht="13.5" x14ac:dyDescent="0.25">
      <c r="A678" s="3">
        <f>TITRES_STAT!B681</f>
        <v>42991</v>
      </c>
      <c r="B678" s="5">
        <f>TITRES_STAT!C681</f>
        <v>15.38</v>
      </c>
      <c r="C678" s="5">
        <f>TITRES_STAT!D681</f>
        <v>9.5690000000000008</v>
      </c>
      <c r="D678" s="5">
        <f>TITRES_STAT!E681</f>
        <v>9.5690000000000008</v>
      </c>
      <c r="E678" s="2">
        <f t="shared" si="40"/>
        <v>-425.67858713625708</v>
      </c>
      <c r="F678" s="5" t="str">
        <f t="shared" si="43"/>
        <v>BEARISH</v>
      </c>
      <c r="G678" s="5" t="str">
        <f t="shared" si="42"/>
        <v>STRONG</v>
      </c>
      <c r="H678" s="5" t="str">
        <f t="shared" si="41"/>
        <v>BEARISH DIVERGENCE</v>
      </c>
    </row>
    <row r="679" spans="1:8" ht="13.5" x14ac:dyDescent="0.25">
      <c r="A679" s="3">
        <f>TITRES_STAT!B682</f>
        <v>42992</v>
      </c>
      <c r="B679" s="5">
        <f>TITRES_STAT!C682</f>
        <v>15.38</v>
      </c>
      <c r="C679" s="5">
        <f>TITRES_STAT!D682</f>
        <v>9.5690000000000008</v>
      </c>
      <c r="D679" s="5">
        <f>TITRES_STAT!E682</f>
        <v>0</v>
      </c>
      <c r="E679" s="2">
        <f t="shared" si="40"/>
        <v>-425.67858713625708</v>
      </c>
      <c r="F679" s="5" t="str">
        <f t="shared" si="43"/>
        <v>BEARISH</v>
      </c>
      <c r="G679" s="5" t="str">
        <f t="shared" si="42"/>
        <v>NEUTRAL</v>
      </c>
      <c r="H679" s="5" t="str">
        <f t="shared" si="41"/>
        <v>BEARISH DIVERGENCE</v>
      </c>
    </row>
    <row r="680" spans="1:8" ht="13.5" x14ac:dyDescent="0.25">
      <c r="A680" s="3">
        <f>TITRES_STAT!B683</f>
        <v>42993</v>
      </c>
      <c r="B680" s="5">
        <f>TITRES_STAT!C683</f>
        <v>15</v>
      </c>
      <c r="C680" s="5">
        <f>TITRES_STAT!D683</f>
        <v>9.3320000000000007</v>
      </c>
      <c r="D680" s="5">
        <f>TITRES_STAT!E683</f>
        <v>9.3320000000000007</v>
      </c>
      <c r="E680" s="2">
        <f t="shared" si="40"/>
        <v>-435.01058713625707</v>
      </c>
      <c r="F680" s="5" t="str">
        <f t="shared" si="43"/>
        <v>BEARISH</v>
      </c>
      <c r="G680" s="5" t="str">
        <f t="shared" si="42"/>
        <v>STRONG</v>
      </c>
      <c r="H680" s="5" t="str">
        <f t="shared" si="41"/>
        <v>CONFIRMED BEARISH</v>
      </c>
    </row>
    <row r="681" spans="1:8" ht="13.5" x14ac:dyDescent="0.25">
      <c r="A681" s="3">
        <f>TITRES_STAT!B684</f>
        <v>42996</v>
      </c>
      <c r="B681" s="5">
        <f>TITRES_STAT!C684</f>
        <v>15</v>
      </c>
      <c r="C681" s="5">
        <f>TITRES_STAT!D684</f>
        <v>9.3320000000000007</v>
      </c>
      <c r="D681" s="5">
        <f>TITRES_STAT!E684</f>
        <v>9.3320000000000007</v>
      </c>
      <c r="E681" s="2">
        <f t="shared" si="40"/>
        <v>-435.01058713625707</v>
      </c>
      <c r="F681" s="5" t="str">
        <f t="shared" si="43"/>
        <v>BEARISH</v>
      </c>
      <c r="G681" s="5" t="str">
        <f t="shared" si="42"/>
        <v>STRONG</v>
      </c>
      <c r="H681" s="5" t="str">
        <f t="shared" si="41"/>
        <v>CONFIRMED BEARISH</v>
      </c>
    </row>
    <row r="682" spans="1:8" ht="13.5" x14ac:dyDescent="0.25">
      <c r="A682" s="3">
        <f>TITRES_STAT!B685</f>
        <v>42997</v>
      </c>
      <c r="B682" s="5">
        <f>TITRES_STAT!C685</f>
        <v>15</v>
      </c>
      <c r="C682" s="5">
        <f>TITRES_STAT!D685</f>
        <v>9.3320000000000007</v>
      </c>
      <c r="D682" s="5">
        <f>TITRES_STAT!E685</f>
        <v>0</v>
      </c>
      <c r="E682" s="2">
        <f t="shared" si="40"/>
        <v>-435.01058713625707</v>
      </c>
      <c r="F682" s="5" t="str">
        <f t="shared" si="43"/>
        <v>BEARISH</v>
      </c>
      <c r="G682" s="5" t="str">
        <f t="shared" si="42"/>
        <v>STRONG</v>
      </c>
      <c r="H682" s="5" t="str">
        <f t="shared" si="41"/>
        <v>CONFIRMED BEARISH</v>
      </c>
    </row>
    <row r="683" spans="1:8" ht="13.5" x14ac:dyDescent="0.25">
      <c r="A683" s="3">
        <f>TITRES_STAT!B686</f>
        <v>42998</v>
      </c>
      <c r="B683" s="5">
        <f>TITRES_STAT!C686</f>
        <v>15</v>
      </c>
      <c r="C683" s="5">
        <f>TITRES_STAT!D686</f>
        <v>9.3320000000000007</v>
      </c>
      <c r="D683" s="5">
        <f>TITRES_STAT!E686</f>
        <v>9.3320000000000007</v>
      </c>
      <c r="E683" s="2">
        <f t="shared" si="40"/>
        <v>-435.01058713625707</v>
      </c>
      <c r="F683" s="5" t="str">
        <f t="shared" si="43"/>
        <v>BEARISH</v>
      </c>
      <c r="G683" s="5" t="str">
        <f t="shared" si="42"/>
        <v>STRONG</v>
      </c>
      <c r="H683" s="5" t="str">
        <f t="shared" si="41"/>
        <v>CONFIRMED BEARISH</v>
      </c>
    </row>
    <row r="684" spans="1:8" ht="13.5" x14ac:dyDescent="0.25">
      <c r="A684" s="3">
        <f>TITRES_STAT!B687</f>
        <v>43000</v>
      </c>
      <c r="B684" s="5">
        <f>TITRES_STAT!C687</f>
        <v>15</v>
      </c>
      <c r="C684" s="5">
        <f>TITRES_STAT!D687</f>
        <v>9.3320000000000007</v>
      </c>
      <c r="D684" s="5">
        <f>TITRES_STAT!E687</f>
        <v>0</v>
      </c>
      <c r="E684" s="2">
        <f t="shared" si="40"/>
        <v>-435.01058713625707</v>
      </c>
      <c r="F684" s="5" t="str">
        <f t="shared" si="43"/>
        <v>BEARISH</v>
      </c>
      <c r="G684" s="5" t="str">
        <f t="shared" si="42"/>
        <v>STRONG</v>
      </c>
      <c r="H684" s="5" t="str">
        <f t="shared" si="41"/>
        <v>CONFIRMED BEARISH</v>
      </c>
    </row>
    <row r="685" spans="1:8" ht="13.5" x14ac:dyDescent="0.25">
      <c r="A685" s="3">
        <f>TITRES_STAT!B688</f>
        <v>43003</v>
      </c>
      <c r="B685" s="5">
        <f>TITRES_STAT!C688</f>
        <v>14.97</v>
      </c>
      <c r="C685" s="5">
        <f>TITRES_STAT!D688</f>
        <v>9.3140000000000001</v>
      </c>
      <c r="D685" s="5">
        <f>TITRES_STAT!E688</f>
        <v>9.3202217768871076</v>
      </c>
      <c r="E685" s="2">
        <f t="shared" si="40"/>
        <v>-444.33080891314415</v>
      </c>
      <c r="F685" s="5" t="str">
        <f t="shared" si="43"/>
        <v>BEARISH</v>
      </c>
      <c r="G685" s="5" t="str">
        <f t="shared" si="42"/>
        <v>STRONG</v>
      </c>
      <c r="H685" s="5" t="str">
        <f t="shared" si="41"/>
        <v>CONFIRMED BEARISH</v>
      </c>
    </row>
    <row r="686" spans="1:8" ht="13.5" x14ac:dyDescent="0.25">
      <c r="A686" s="3">
        <f>TITRES_STAT!B689</f>
        <v>43004</v>
      </c>
      <c r="B686" s="5">
        <f>TITRES_STAT!C689</f>
        <v>14.94</v>
      </c>
      <c r="C686" s="5">
        <f>TITRES_STAT!D689</f>
        <v>9.2949999999999999</v>
      </c>
      <c r="D686" s="5">
        <f>TITRES_STAT!E689</f>
        <v>9.2949999999999999</v>
      </c>
      <c r="E686" s="2">
        <f t="shared" si="40"/>
        <v>-453.62580891314417</v>
      </c>
      <c r="F686" s="5" t="str">
        <f t="shared" si="43"/>
        <v>BEARISH</v>
      </c>
      <c r="G686" s="5" t="str">
        <f t="shared" si="42"/>
        <v>STRONG</v>
      </c>
      <c r="H686" s="5" t="str">
        <f t="shared" si="41"/>
        <v>CONFIRMED BEARISH</v>
      </c>
    </row>
    <row r="687" spans="1:8" ht="13.5" x14ac:dyDescent="0.25">
      <c r="A687" s="3">
        <f>TITRES_STAT!B690</f>
        <v>43005</v>
      </c>
      <c r="B687" s="5">
        <f>TITRES_STAT!C690</f>
        <v>14.84</v>
      </c>
      <c r="C687" s="5">
        <f>TITRES_STAT!D690</f>
        <v>9.2330000000000005</v>
      </c>
      <c r="D687" s="5">
        <f>TITRES_STAT!E690</f>
        <v>9.2373551886792455</v>
      </c>
      <c r="E687" s="2">
        <f t="shared" si="40"/>
        <v>-462.86316410182343</v>
      </c>
      <c r="F687" s="5" t="str">
        <f t="shared" si="43"/>
        <v>BEARISH</v>
      </c>
      <c r="G687" s="5" t="str">
        <f t="shared" si="42"/>
        <v>STRONG</v>
      </c>
      <c r="H687" s="5" t="str">
        <f t="shared" si="41"/>
        <v>CONFIRMED BEARISH</v>
      </c>
    </row>
    <row r="688" spans="1:8" ht="13.5" x14ac:dyDescent="0.25">
      <c r="A688" s="3">
        <f>TITRES_STAT!B691</f>
        <v>43006</v>
      </c>
      <c r="B688" s="5">
        <f>TITRES_STAT!C691</f>
        <v>14.84</v>
      </c>
      <c r="C688" s="5">
        <f>TITRES_STAT!D691</f>
        <v>9.2330000000000005</v>
      </c>
      <c r="D688" s="5">
        <f>TITRES_STAT!E691</f>
        <v>0</v>
      </c>
      <c r="E688" s="2">
        <f t="shared" si="40"/>
        <v>-462.86316410182343</v>
      </c>
      <c r="F688" s="5" t="str">
        <f t="shared" si="43"/>
        <v>BEARISH</v>
      </c>
      <c r="G688" s="5" t="str">
        <f t="shared" si="42"/>
        <v>STRONG</v>
      </c>
      <c r="H688" s="5" t="str">
        <f t="shared" si="41"/>
        <v>CONFIRMED BEARISH</v>
      </c>
    </row>
    <row r="689" spans="1:8" ht="13.5" x14ac:dyDescent="0.25">
      <c r="A689" s="3">
        <f>TITRES_STAT!B692</f>
        <v>43007</v>
      </c>
      <c r="B689" s="5">
        <f>TITRES_STAT!C692</f>
        <v>14.83</v>
      </c>
      <c r="C689" s="5">
        <f>TITRES_STAT!D692</f>
        <v>9.2270000000000003</v>
      </c>
      <c r="D689" s="5">
        <f>TITRES_STAT!E692</f>
        <v>9.2201559676331755</v>
      </c>
      <c r="E689" s="2">
        <f t="shared" si="40"/>
        <v>-472.08332006945659</v>
      </c>
      <c r="F689" s="5" t="str">
        <f t="shared" si="43"/>
        <v>BEARISH</v>
      </c>
      <c r="G689" s="5" t="str">
        <f t="shared" si="42"/>
        <v>STRONG</v>
      </c>
      <c r="H689" s="5" t="str">
        <f t="shared" si="41"/>
        <v>CONFIRMED BEARISH</v>
      </c>
    </row>
    <row r="690" spans="1:8" ht="13.5" x14ac:dyDescent="0.25">
      <c r="A690" s="3">
        <f>TITRES_STAT!B693</f>
        <v>43010</v>
      </c>
      <c r="B690" s="5">
        <f>TITRES_STAT!C693</f>
        <v>14.85</v>
      </c>
      <c r="C690" s="5">
        <f>TITRES_STAT!D693</f>
        <v>9.2390000000000008</v>
      </c>
      <c r="D690" s="5">
        <f>TITRES_STAT!E693</f>
        <v>9.2383778451178458</v>
      </c>
      <c r="E690" s="2">
        <f t="shared" si="40"/>
        <v>-462.84494222433875</v>
      </c>
      <c r="F690" s="5" t="str">
        <f t="shared" si="43"/>
        <v>BEARISH</v>
      </c>
      <c r="G690" s="5" t="str">
        <f t="shared" si="42"/>
        <v>STRONG</v>
      </c>
      <c r="H690" s="5" t="str">
        <f t="shared" si="41"/>
        <v>CONFIRMED BEARISH</v>
      </c>
    </row>
    <row r="691" spans="1:8" ht="13.5" x14ac:dyDescent="0.25">
      <c r="A691" s="3">
        <f>TITRES_STAT!B694</f>
        <v>43011</v>
      </c>
      <c r="B691" s="5">
        <f>TITRES_STAT!C694</f>
        <v>14.85</v>
      </c>
      <c r="C691" s="5">
        <f>TITRES_STAT!D694</f>
        <v>9.2390000000000008</v>
      </c>
      <c r="D691" s="5">
        <f>TITRES_STAT!E694</f>
        <v>0</v>
      </c>
      <c r="E691" s="2">
        <f t="shared" si="40"/>
        <v>-462.84494222433875</v>
      </c>
      <c r="F691" s="5" t="str">
        <f t="shared" si="43"/>
        <v>BEARISH</v>
      </c>
      <c r="G691" s="5" t="str">
        <f t="shared" si="42"/>
        <v>STRONG</v>
      </c>
      <c r="H691" s="5" t="str">
        <f t="shared" si="41"/>
        <v>CONFIRMED BEARISH</v>
      </c>
    </row>
    <row r="692" spans="1:8" ht="13.5" x14ac:dyDescent="0.25">
      <c r="A692" s="3">
        <f>TITRES_STAT!B695</f>
        <v>43012</v>
      </c>
      <c r="B692" s="5">
        <f>TITRES_STAT!C695</f>
        <v>14.97</v>
      </c>
      <c r="C692" s="5">
        <f>TITRES_STAT!D695</f>
        <v>9.3140000000000001</v>
      </c>
      <c r="D692" s="5">
        <f>TITRES_STAT!E695</f>
        <v>9.3140000000000001</v>
      </c>
      <c r="E692" s="2">
        <f t="shared" si="40"/>
        <v>-453.53094222433873</v>
      </c>
      <c r="F692" s="5" t="str">
        <f t="shared" si="43"/>
        <v>BULLISH</v>
      </c>
      <c r="G692" s="5" t="str">
        <f t="shared" si="42"/>
        <v>WEAK</v>
      </c>
      <c r="H692" s="5" t="str">
        <f t="shared" si="41"/>
        <v>CONFIRMED BULLISH</v>
      </c>
    </row>
    <row r="693" spans="1:8" ht="13.5" x14ac:dyDescent="0.25">
      <c r="A693" s="3">
        <f>TITRES_STAT!B696</f>
        <v>43013</v>
      </c>
      <c r="B693" s="5">
        <f>TITRES_STAT!C696</f>
        <v>14.97</v>
      </c>
      <c r="C693" s="5">
        <f>TITRES_STAT!D696</f>
        <v>9.3140000000000001</v>
      </c>
      <c r="D693" s="5">
        <f>TITRES_STAT!E696</f>
        <v>0</v>
      </c>
      <c r="E693" s="2">
        <f t="shared" si="40"/>
        <v>-453.53094222433873</v>
      </c>
      <c r="F693" s="5" t="str">
        <f t="shared" si="43"/>
        <v>BULLISH</v>
      </c>
      <c r="G693" s="5" t="str">
        <f t="shared" si="42"/>
        <v>WEAK</v>
      </c>
      <c r="H693" s="5" t="str">
        <f t="shared" si="41"/>
        <v>CONFIRMED BULLISH</v>
      </c>
    </row>
    <row r="694" spans="1:8" ht="13.5" x14ac:dyDescent="0.25">
      <c r="A694" s="3">
        <f>TITRES_STAT!B697</f>
        <v>43014</v>
      </c>
      <c r="B694" s="5">
        <f>TITRES_STAT!C697</f>
        <v>14.94</v>
      </c>
      <c r="C694" s="5">
        <f>TITRES_STAT!D697</f>
        <v>9.2949999999999999</v>
      </c>
      <c r="D694" s="5">
        <f>TITRES_STAT!E697</f>
        <v>9.288156291834003</v>
      </c>
      <c r="E694" s="2">
        <f t="shared" si="40"/>
        <v>-462.81909851617274</v>
      </c>
      <c r="F694" s="5" t="str">
        <f t="shared" si="43"/>
        <v>BULLISH</v>
      </c>
      <c r="G694" s="5" t="str">
        <f t="shared" si="42"/>
        <v>NEUTRAL</v>
      </c>
      <c r="H694" s="5" t="str">
        <f t="shared" si="41"/>
        <v>CONFIRMED BULLISH</v>
      </c>
    </row>
    <row r="695" spans="1:8" ht="13.5" x14ac:dyDescent="0.25">
      <c r="A695" s="3">
        <f>TITRES_STAT!B698</f>
        <v>43017</v>
      </c>
      <c r="B695" s="5">
        <f>TITRES_STAT!C698</f>
        <v>14.94</v>
      </c>
      <c r="C695" s="5">
        <f>TITRES_STAT!D698</f>
        <v>9.2949999999999999</v>
      </c>
      <c r="D695" s="5">
        <f>TITRES_STAT!E698</f>
        <v>0</v>
      </c>
      <c r="E695" s="2">
        <f t="shared" si="40"/>
        <v>-462.81909851617274</v>
      </c>
      <c r="F695" s="5" t="str">
        <f t="shared" si="43"/>
        <v>BULLISH</v>
      </c>
      <c r="G695" s="5" t="str">
        <f t="shared" si="42"/>
        <v>NEUTRAL</v>
      </c>
      <c r="H695" s="5" t="str">
        <f t="shared" si="41"/>
        <v>CONFIRMED BULLISH</v>
      </c>
    </row>
    <row r="696" spans="1:8" ht="13.5" x14ac:dyDescent="0.25">
      <c r="A696" s="3">
        <f>TITRES_STAT!B699</f>
        <v>43018</v>
      </c>
      <c r="B696" s="5">
        <f>TITRES_STAT!C699</f>
        <v>14.9</v>
      </c>
      <c r="C696" s="5">
        <f>TITRES_STAT!D699</f>
        <v>9.27</v>
      </c>
      <c r="D696" s="5">
        <f>TITRES_STAT!E699</f>
        <v>9.2451140939597298</v>
      </c>
      <c r="E696" s="2">
        <f t="shared" si="40"/>
        <v>-472.06421261013247</v>
      </c>
      <c r="F696" s="5" t="str">
        <f t="shared" si="43"/>
        <v>BEARISH</v>
      </c>
      <c r="G696" s="5" t="str">
        <f t="shared" si="42"/>
        <v>NEUTRAL</v>
      </c>
      <c r="H696" s="5" t="str">
        <f t="shared" si="41"/>
        <v>BEARISH DIVERGENCE</v>
      </c>
    </row>
    <row r="697" spans="1:8" ht="13.5" x14ac:dyDescent="0.25">
      <c r="A697" s="3">
        <f>TITRES_STAT!B700</f>
        <v>43019</v>
      </c>
      <c r="B697" s="5">
        <f>TITRES_STAT!C700</f>
        <v>14.81</v>
      </c>
      <c r="C697" s="5">
        <f>TITRES_STAT!D700</f>
        <v>9.2140000000000004</v>
      </c>
      <c r="D697" s="5">
        <f>TITRES_STAT!E700</f>
        <v>9.2140000000000004</v>
      </c>
      <c r="E697" s="2">
        <f t="shared" si="40"/>
        <v>-481.27821261013247</v>
      </c>
      <c r="F697" s="5" t="str">
        <f t="shared" si="43"/>
        <v>BEARISH</v>
      </c>
      <c r="G697" s="5" t="str">
        <f t="shared" si="42"/>
        <v>STRONG</v>
      </c>
      <c r="H697" s="5" t="str">
        <f t="shared" si="41"/>
        <v>CONFIRMED BEARISH</v>
      </c>
    </row>
    <row r="698" spans="1:8" ht="13.5" x14ac:dyDescent="0.25">
      <c r="A698" s="3">
        <f>TITRES_STAT!B701</f>
        <v>43020</v>
      </c>
      <c r="B698" s="5">
        <f>TITRES_STAT!C701</f>
        <v>14.81</v>
      </c>
      <c r="C698" s="5">
        <f>TITRES_STAT!D701</f>
        <v>9.2140000000000004</v>
      </c>
      <c r="D698" s="5">
        <f>TITRES_STAT!E701</f>
        <v>0</v>
      </c>
      <c r="E698" s="2">
        <f t="shared" si="40"/>
        <v>-481.27821261013247</v>
      </c>
      <c r="F698" s="5" t="str">
        <f t="shared" si="43"/>
        <v>BEARISH</v>
      </c>
      <c r="G698" s="5" t="str">
        <f t="shared" si="42"/>
        <v>STRONG</v>
      </c>
      <c r="H698" s="5" t="str">
        <f t="shared" si="41"/>
        <v>CONFIRMED BEARISH</v>
      </c>
    </row>
    <row r="699" spans="1:8" ht="13.5" x14ac:dyDescent="0.25">
      <c r="A699" s="3">
        <f>TITRES_STAT!B702</f>
        <v>43021</v>
      </c>
      <c r="B699" s="5">
        <f>TITRES_STAT!C702</f>
        <v>14.81</v>
      </c>
      <c r="C699" s="5">
        <f>TITRES_STAT!D702</f>
        <v>9.2140000000000004</v>
      </c>
      <c r="D699" s="5">
        <f>TITRES_STAT!E702</f>
        <v>9.2140000000000004</v>
      </c>
      <c r="E699" s="2">
        <f t="shared" si="40"/>
        <v>-481.27821261013247</v>
      </c>
      <c r="F699" s="5" t="str">
        <f t="shared" si="43"/>
        <v>BEARISH</v>
      </c>
      <c r="G699" s="5" t="str">
        <f t="shared" si="42"/>
        <v>STRONG</v>
      </c>
      <c r="H699" s="5" t="str">
        <f t="shared" si="41"/>
        <v>CONFIRMED BEARISH</v>
      </c>
    </row>
    <row r="700" spans="1:8" ht="13.5" x14ac:dyDescent="0.25">
      <c r="A700" s="3">
        <f>TITRES_STAT!B703</f>
        <v>43024</v>
      </c>
      <c r="B700" s="5">
        <f>TITRES_STAT!C703</f>
        <v>14.81</v>
      </c>
      <c r="C700" s="5">
        <f>TITRES_STAT!D703</f>
        <v>9.2140000000000004</v>
      </c>
      <c r="D700" s="5">
        <f>TITRES_STAT!E703</f>
        <v>9.2140000000000004</v>
      </c>
      <c r="E700" s="2">
        <f t="shared" si="40"/>
        <v>-481.27821261013247</v>
      </c>
      <c r="F700" s="5" t="str">
        <f t="shared" si="43"/>
        <v>BEARISH</v>
      </c>
      <c r="G700" s="5" t="str">
        <f t="shared" si="42"/>
        <v>STRONG</v>
      </c>
      <c r="H700" s="5" t="str">
        <f t="shared" si="41"/>
        <v>CONFIRMED BEARISH</v>
      </c>
    </row>
    <row r="701" spans="1:8" ht="13.5" x14ac:dyDescent="0.25">
      <c r="A701" s="3">
        <f>TITRES_STAT!B704</f>
        <v>43025</v>
      </c>
      <c r="B701" s="5">
        <f>TITRES_STAT!C704</f>
        <v>14.9</v>
      </c>
      <c r="C701" s="5">
        <f>TITRES_STAT!D704</f>
        <v>9.27</v>
      </c>
      <c r="D701" s="5">
        <f>TITRES_STAT!E704</f>
        <v>9.1928536912751664</v>
      </c>
      <c r="E701" s="2">
        <f t="shared" si="40"/>
        <v>-472.08535891885731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NEUTRAL</v>
      </c>
    </row>
    <row r="702" spans="1:8" ht="13.5" x14ac:dyDescent="0.25">
      <c r="A702" s="3">
        <f>TITRES_STAT!B705</f>
        <v>43026</v>
      </c>
      <c r="B702" s="5">
        <f>TITRES_STAT!C705</f>
        <v>14.9</v>
      </c>
      <c r="C702" s="5">
        <f>TITRES_STAT!D705</f>
        <v>9.27</v>
      </c>
      <c r="D702" s="5">
        <f>TITRES_STAT!E705</f>
        <v>0</v>
      </c>
      <c r="E702" s="2">
        <f t="shared" si="40"/>
        <v>-472.08535891885731</v>
      </c>
      <c r="F702" s="5" t="str">
        <f t="shared" si="43"/>
        <v>BULLISH</v>
      </c>
      <c r="G702" s="5" t="str">
        <f t="shared" si="42"/>
        <v>NEUTRAL</v>
      </c>
      <c r="H702" s="5" t="str">
        <f t="shared" si="41"/>
        <v>CONFIRMED BULLISH</v>
      </c>
    </row>
    <row r="703" spans="1:8" ht="13.5" x14ac:dyDescent="0.25">
      <c r="A703" s="3">
        <f>TITRES_STAT!B706</f>
        <v>43027</v>
      </c>
      <c r="B703" s="5">
        <f>TITRES_STAT!C706</f>
        <v>14.89</v>
      </c>
      <c r="C703" s="5">
        <f>TITRES_STAT!D706</f>
        <v>9.2639999999999993</v>
      </c>
      <c r="D703" s="5">
        <f>TITRES_STAT!E706</f>
        <v>9.1140588314304889</v>
      </c>
      <c r="E703" s="2">
        <f t="shared" si="40"/>
        <v>-481.19941775028781</v>
      </c>
      <c r="F703" s="5" t="str">
        <f t="shared" si="43"/>
        <v>BULLISH</v>
      </c>
      <c r="G703" s="5" t="str">
        <f t="shared" si="42"/>
        <v>NEUTRAL</v>
      </c>
      <c r="H703" s="5" t="str">
        <f t="shared" si="41"/>
        <v>CONFIRMED BULLISH</v>
      </c>
    </row>
    <row r="704" spans="1:8" ht="13.5" x14ac:dyDescent="0.25">
      <c r="A704" s="3">
        <f>TITRES_STAT!B707</f>
        <v>43028</v>
      </c>
      <c r="B704" s="5">
        <f>TITRES_STAT!C707</f>
        <v>14.64</v>
      </c>
      <c r="C704" s="5">
        <f>TITRES_STAT!D707</f>
        <v>9.1080000000000005</v>
      </c>
      <c r="D704" s="5">
        <f>TITRES_STAT!E707</f>
        <v>9.1080000000000005</v>
      </c>
      <c r="E704" s="2">
        <f t="shared" si="40"/>
        <v>-490.30741775028781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43031</v>
      </c>
      <c r="B705" s="5">
        <f>TITRES_STAT!C708</f>
        <v>14.5</v>
      </c>
      <c r="C705" s="5">
        <f>TITRES_STAT!D708</f>
        <v>9.0210000000000008</v>
      </c>
      <c r="D705" s="5">
        <f>TITRES_STAT!E708</f>
        <v>9.0888130344827598</v>
      </c>
      <c r="E705" s="2">
        <f t="shared" si="40"/>
        <v>-499.39623078477058</v>
      </c>
      <c r="F705" s="5" t="str">
        <f t="shared" si="43"/>
        <v>BEARISH</v>
      </c>
      <c r="G705" s="5" t="str">
        <f t="shared" si="42"/>
        <v>STRONG</v>
      </c>
      <c r="H705" s="5" t="str">
        <f t="shared" si="41"/>
        <v>CONFIRMED BEARISH</v>
      </c>
    </row>
    <row r="706" spans="1:8" ht="13.5" x14ac:dyDescent="0.25">
      <c r="A706" s="3">
        <f>TITRES_STAT!B709</f>
        <v>43032</v>
      </c>
      <c r="B706" s="5">
        <f>TITRES_STAT!C709</f>
        <v>14.75</v>
      </c>
      <c r="C706" s="5">
        <f>TITRES_STAT!D709</f>
        <v>9.1769999999999996</v>
      </c>
      <c r="D706" s="5">
        <f>TITRES_STAT!E709</f>
        <v>9.1769999999999996</v>
      </c>
      <c r="E706" s="2">
        <f t="shared" si="40"/>
        <v>-490.21923078477056</v>
      </c>
      <c r="F706" s="5" t="str">
        <f t="shared" si="43"/>
        <v>BEARISH</v>
      </c>
      <c r="G706" s="5" t="str">
        <f t="shared" si="42"/>
        <v>STRONG</v>
      </c>
      <c r="H706" s="5" t="str">
        <f t="shared" si="41"/>
        <v>CONFIRMED BEARISH</v>
      </c>
    </row>
    <row r="707" spans="1:8" ht="13.5" x14ac:dyDescent="0.25">
      <c r="A707" s="3">
        <f>TITRES_STAT!B710</f>
        <v>43033</v>
      </c>
      <c r="B707" s="5">
        <f>TITRES_STAT!C710</f>
        <v>14.31</v>
      </c>
      <c r="C707" s="5">
        <f>TITRES_STAT!D710</f>
        <v>8.9030000000000005</v>
      </c>
      <c r="D707" s="5">
        <f>TITRES_STAT!E710</f>
        <v>8.9341076170510121</v>
      </c>
      <c r="E707" s="2">
        <f t="shared" si="40"/>
        <v>-499.15333840182154</v>
      </c>
      <c r="F707" s="5" t="str">
        <f t="shared" si="43"/>
        <v>BEARISH</v>
      </c>
      <c r="G707" s="5" t="str">
        <f t="shared" si="42"/>
        <v>STRONG</v>
      </c>
      <c r="H707" s="5" t="str">
        <f t="shared" si="41"/>
        <v>CONFIRMED BEARISH</v>
      </c>
    </row>
    <row r="708" spans="1:8" ht="13.5" x14ac:dyDescent="0.25">
      <c r="A708" s="3">
        <f>TITRES_STAT!B711</f>
        <v>43034</v>
      </c>
      <c r="B708" s="5">
        <f>TITRES_STAT!C711</f>
        <v>14.73</v>
      </c>
      <c r="C708" s="5">
        <f>TITRES_STAT!D711</f>
        <v>9.1639999999999997</v>
      </c>
      <c r="D708" s="5">
        <f>TITRES_STAT!E711</f>
        <v>8.8977276306856741</v>
      </c>
      <c r="E708" s="2">
        <f t="shared" ref="E708:E771" si="44">IF(B708&gt;B707, E707+D708, IF(B708&lt;B707, E707-D708, E707))</f>
        <v>-490.25561077113588</v>
      </c>
      <c r="F708" s="5" t="str">
        <f t="shared" si="43"/>
        <v>BEARISH</v>
      </c>
      <c r="G708" s="5" t="str">
        <f t="shared" si="42"/>
        <v>NEUTRAL</v>
      </c>
      <c r="H708" s="5" t="str">
        <f t="shared" si="41"/>
        <v>CONFIRMED BEARISH</v>
      </c>
    </row>
    <row r="709" spans="1:8" ht="13.5" x14ac:dyDescent="0.25">
      <c r="A709" s="3">
        <f>TITRES_STAT!B712</f>
        <v>43035</v>
      </c>
      <c r="B709" s="5">
        <f>TITRES_STAT!C712</f>
        <v>14.73</v>
      </c>
      <c r="C709" s="5">
        <f>TITRES_STAT!D712</f>
        <v>9.1639999999999997</v>
      </c>
      <c r="D709" s="5">
        <f>TITRES_STAT!E712</f>
        <v>0</v>
      </c>
      <c r="E709" s="2">
        <f t="shared" si="44"/>
        <v>-490.25561077113588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43038</v>
      </c>
      <c r="B710" s="5">
        <f>TITRES_STAT!C713</f>
        <v>14.73</v>
      </c>
      <c r="C710" s="5">
        <f>TITRES_STAT!D713</f>
        <v>9.1639999999999997</v>
      </c>
      <c r="D710" s="5">
        <f>TITRES_STAT!E713</f>
        <v>0</v>
      </c>
      <c r="E710" s="2">
        <f t="shared" si="44"/>
        <v>-490.25561077113588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5">
        <f>TITRES_STAT!C714</f>
        <v>14.73</v>
      </c>
      <c r="C711" s="5">
        <f>TITRES_STAT!D714</f>
        <v>9.1639999999999997</v>
      </c>
      <c r="D711" s="5">
        <f>TITRES_STAT!E714</f>
        <v>0</v>
      </c>
      <c r="E711" s="2">
        <f t="shared" si="44"/>
        <v>-490.25561077113588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CONFIRMED BEARISH</v>
      </c>
    </row>
    <row r="712" spans="1:8" ht="13.5" x14ac:dyDescent="0.25">
      <c r="A712" s="3">
        <f>TITRES_STAT!B715</f>
        <v>43040</v>
      </c>
      <c r="B712" s="5">
        <f>TITRES_STAT!C715</f>
        <v>14.69</v>
      </c>
      <c r="C712" s="5">
        <f>TITRES_STAT!D715</f>
        <v>9.1389999999999993</v>
      </c>
      <c r="D712" s="5">
        <f>TITRES_STAT!E715</f>
        <v>8.9977778761061948</v>
      </c>
      <c r="E712" s="2">
        <f t="shared" si="44"/>
        <v>-499.25338864724205</v>
      </c>
      <c r="F712" s="5" t="str">
        <f t="shared" ref="F712:F775" si="47">IF(E712&gt;E707,"BULLISH",IF(E712&lt;E707,"BEARISH","NEUTRAL"))</f>
        <v>BEARISH</v>
      </c>
      <c r="G712" s="5" t="str">
        <f t="shared" si="46"/>
        <v>NEUTRAL</v>
      </c>
      <c r="H712" s="5" t="str">
        <f t="shared" si="45"/>
        <v>BEARISH DIVERGENCE</v>
      </c>
    </row>
    <row r="713" spans="1:8" ht="13.5" x14ac:dyDescent="0.25">
      <c r="A713" s="3">
        <f>TITRES_STAT!B716</f>
        <v>43041</v>
      </c>
      <c r="B713" s="5">
        <f>TITRES_STAT!C716</f>
        <v>14.7</v>
      </c>
      <c r="C713" s="5">
        <f>TITRES_STAT!D716</f>
        <v>9.1460000000000008</v>
      </c>
      <c r="D713" s="5">
        <f>TITRES_STAT!E716</f>
        <v>8.9052175510204101</v>
      </c>
      <c r="E713" s="2">
        <f t="shared" si="44"/>
        <v>-490.34817109622162</v>
      </c>
      <c r="F713" s="5" t="str">
        <f t="shared" si="47"/>
        <v>BEARISH</v>
      </c>
      <c r="G713" s="5" t="str">
        <f t="shared" si="46"/>
        <v>NEUTRAL</v>
      </c>
      <c r="H713" s="5" t="str">
        <f t="shared" si="45"/>
        <v>CONFIRMED BEARISH</v>
      </c>
    </row>
    <row r="714" spans="1:8" ht="13.5" x14ac:dyDescent="0.25">
      <c r="A714" s="3">
        <f>TITRES_STAT!B717</f>
        <v>43042</v>
      </c>
      <c r="B714" s="5">
        <f>TITRES_STAT!C717</f>
        <v>14.7</v>
      </c>
      <c r="C714" s="5">
        <f>TITRES_STAT!D717</f>
        <v>9.1460000000000008</v>
      </c>
      <c r="D714" s="5">
        <f>TITRES_STAT!E717</f>
        <v>8.8728643537414982</v>
      </c>
      <c r="E714" s="2">
        <f t="shared" si="44"/>
        <v>-490.34817109622162</v>
      </c>
      <c r="F714" s="5" t="str">
        <f t="shared" si="47"/>
        <v>BEARISH</v>
      </c>
      <c r="G714" s="5" t="str">
        <f t="shared" si="46"/>
        <v>NEUTRAL</v>
      </c>
      <c r="H714" s="5" t="str">
        <f t="shared" si="45"/>
        <v>CONFIRMED BEARISH</v>
      </c>
    </row>
    <row r="715" spans="1:8" ht="13.5" x14ac:dyDescent="0.25">
      <c r="A715" s="3">
        <f>TITRES_STAT!B718</f>
        <v>43045</v>
      </c>
      <c r="B715" s="5">
        <f>TITRES_STAT!C718</f>
        <v>14.7</v>
      </c>
      <c r="C715" s="5">
        <f>TITRES_STAT!D718</f>
        <v>9.1460000000000008</v>
      </c>
      <c r="D715" s="5">
        <f>TITRES_STAT!E718</f>
        <v>0</v>
      </c>
      <c r="E715" s="2">
        <f t="shared" si="44"/>
        <v>-490.34817109622162</v>
      </c>
      <c r="F715" s="5" t="str">
        <f t="shared" si="47"/>
        <v>BEARISH</v>
      </c>
      <c r="G715" s="5" t="str">
        <f t="shared" si="46"/>
        <v>NEUTRAL</v>
      </c>
      <c r="H715" s="5" t="str">
        <f t="shared" si="45"/>
        <v>CONFIRMED BEARISH</v>
      </c>
    </row>
    <row r="716" spans="1:8" ht="13.5" x14ac:dyDescent="0.25">
      <c r="A716" s="3">
        <f>TITRES_STAT!B719</f>
        <v>43046</v>
      </c>
      <c r="B716" s="5">
        <f>TITRES_STAT!C719</f>
        <v>14.5</v>
      </c>
      <c r="C716" s="5">
        <f>TITRES_STAT!D719</f>
        <v>9.0210000000000008</v>
      </c>
      <c r="D716" s="5">
        <f>TITRES_STAT!E719</f>
        <v>9.0210000000000008</v>
      </c>
      <c r="E716" s="2">
        <f t="shared" si="44"/>
        <v>-499.36917109622163</v>
      </c>
      <c r="F716" s="5" t="str">
        <f t="shared" si="47"/>
        <v>BEARISH</v>
      </c>
      <c r="G716" s="5" t="str">
        <f t="shared" si="46"/>
        <v>NEUTRAL</v>
      </c>
      <c r="H716" s="5" t="str">
        <f t="shared" si="45"/>
        <v>CONFIRMED BEARISH</v>
      </c>
    </row>
    <row r="717" spans="1:8" ht="13.5" x14ac:dyDescent="0.25">
      <c r="A717" s="3">
        <f>TITRES_STAT!B720</f>
        <v>43047</v>
      </c>
      <c r="B717" s="5">
        <f>TITRES_STAT!C720</f>
        <v>14.5</v>
      </c>
      <c r="C717" s="5">
        <f>TITRES_STAT!D720</f>
        <v>9.0210000000000008</v>
      </c>
      <c r="D717" s="5">
        <f>TITRES_STAT!E720</f>
        <v>0</v>
      </c>
      <c r="E717" s="2">
        <f t="shared" si="44"/>
        <v>-499.36917109622163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CONFIRMED BEARISH</v>
      </c>
    </row>
    <row r="718" spans="1:8" ht="13.5" x14ac:dyDescent="0.25">
      <c r="A718" s="3">
        <f>TITRES_STAT!B721</f>
        <v>43048</v>
      </c>
      <c r="B718" s="5">
        <f>TITRES_STAT!C721</f>
        <v>14.5</v>
      </c>
      <c r="C718" s="5">
        <f>TITRES_STAT!D721</f>
        <v>9.0210000000000008</v>
      </c>
      <c r="D718" s="5">
        <f>TITRES_STAT!E721</f>
        <v>9.0210000000000008</v>
      </c>
      <c r="E718" s="2">
        <f t="shared" si="44"/>
        <v>-499.36917109622163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CONFIRMED BEARISH</v>
      </c>
    </row>
    <row r="719" spans="1:8" ht="13.5" x14ac:dyDescent="0.25">
      <c r="A719" s="3">
        <f>TITRES_STAT!B722</f>
        <v>43049</v>
      </c>
      <c r="B719" s="5">
        <f>TITRES_STAT!C722</f>
        <v>14.36</v>
      </c>
      <c r="C719" s="5">
        <f>TITRES_STAT!D722</f>
        <v>8.9339999999999993</v>
      </c>
      <c r="D719" s="5">
        <f>TITRES_STAT!E722</f>
        <v>8.9290228412256276</v>
      </c>
      <c r="E719" s="2">
        <f t="shared" si="44"/>
        <v>-508.29819393744725</v>
      </c>
      <c r="F719" s="5" t="str">
        <f t="shared" si="47"/>
        <v>BEARISH</v>
      </c>
      <c r="G719" s="5" t="str">
        <f t="shared" si="46"/>
        <v>STRONG</v>
      </c>
      <c r="H719" s="5" t="str">
        <f t="shared" si="45"/>
        <v>CONFIRMED BEARISH</v>
      </c>
    </row>
    <row r="720" spans="1:8" ht="13.5" x14ac:dyDescent="0.25">
      <c r="A720" s="3">
        <f>TITRES_STAT!B723</f>
        <v>43052</v>
      </c>
      <c r="B720" s="5">
        <f>TITRES_STAT!C723</f>
        <v>14.37</v>
      </c>
      <c r="C720" s="5">
        <f>TITRES_STAT!D723</f>
        <v>8.94</v>
      </c>
      <c r="D720" s="5">
        <f>TITRES_STAT!E723</f>
        <v>8.94</v>
      </c>
      <c r="E720" s="2">
        <f t="shared" si="44"/>
        <v>-499.35819393744725</v>
      </c>
      <c r="F720" s="5" t="str">
        <f t="shared" si="47"/>
        <v>BEARISH</v>
      </c>
      <c r="G720" s="5" t="str">
        <f t="shared" si="46"/>
        <v>NEUTRAL</v>
      </c>
      <c r="H720" s="5" t="str">
        <f t="shared" si="45"/>
        <v>CONFIRMED BEARISH</v>
      </c>
    </row>
    <row r="721" spans="1:8" ht="13.5" x14ac:dyDescent="0.25">
      <c r="A721" s="3">
        <f>TITRES_STAT!B724</f>
        <v>43053</v>
      </c>
      <c r="B721" s="5">
        <f>TITRES_STAT!C724</f>
        <v>14.37</v>
      </c>
      <c r="C721" s="5">
        <f>TITRES_STAT!D724</f>
        <v>8.94</v>
      </c>
      <c r="D721" s="5">
        <f>TITRES_STAT!E724</f>
        <v>8.935022964509395</v>
      </c>
      <c r="E721" s="2">
        <f t="shared" si="44"/>
        <v>-499.35819393744725</v>
      </c>
      <c r="F721" s="5" t="str">
        <f t="shared" si="47"/>
        <v>BULLISH</v>
      </c>
      <c r="G721" s="5" t="str">
        <f t="shared" si="46"/>
        <v>NEUTRAL</v>
      </c>
      <c r="H721" s="5" t="str">
        <f t="shared" si="45"/>
        <v>BULLISH DIVERGENCE</v>
      </c>
    </row>
    <row r="722" spans="1:8" ht="13.5" x14ac:dyDescent="0.25">
      <c r="A722" s="3">
        <f>TITRES_STAT!B725</f>
        <v>43054</v>
      </c>
      <c r="B722" s="5">
        <f>TITRES_STAT!C725</f>
        <v>14.35</v>
      </c>
      <c r="C722" s="5">
        <f>TITRES_STAT!D725</f>
        <v>8.9280000000000008</v>
      </c>
      <c r="D722" s="5">
        <f>TITRES_STAT!E725</f>
        <v>8.9304886411149837</v>
      </c>
      <c r="E722" s="2">
        <f t="shared" si="44"/>
        <v>-508.28868257856226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CONFIRMED BEARISH</v>
      </c>
    </row>
    <row r="723" spans="1:8" ht="13.5" x14ac:dyDescent="0.25">
      <c r="A723" s="3">
        <f>TITRES_STAT!B726</f>
        <v>43055</v>
      </c>
      <c r="B723" s="5">
        <f>TITRES_STAT!C726</f>
        <v>14.4</v>
      </c>
      <c r="C723" s="5">
        <f>TITRES_STAT!D726</f>
        <v>8.9589999999999996</v>
      </c>
      <c r="D723" s="5">
        <f>TITRES_STAT!E726</f>
        <v>8.9465569444444455</v>
      </c>
      <c r="E723" s="2">
        <f t="shared" si="44"/>
        <v>-499.34212563411779</v>
      </c>
      <c r="F723" s="5" t="str">
        <f t="shared" si="47"/>
        <v>BULLISH</v>
      </c>
      <c r="G723" s="5" t="str">
        <f t="shared" si="46"/>
        <v>NEUTRAL</v>
      </c>
      <c r="H723" s="5" t="str">
        <f t="shared" si="45"/>
        <v>BULLISH DIVERGENCE</v>
      </c>
    </row>
    <row r="724" spans="1:8" ht="13.5" x14ac:dyDescent="0.25">
      <c r="A724" s="3">
        <f>TITRES_STAT!B727</f>
        <v>43056</v>
      </c>
      <c r="B724" s="5">
        <f>TITRES_STAT!C727</f>
        <v>14.69</v>
      </c>
      <c r="C724" s="5">
        <f>TITRES_STAT!D727</f>
        <v>9.1389999999999993</v>
      </c>
      <c r="D724" s="5">
        <f>TITRES_STAT!E727</f>
        <v>9.1389999999999993</v>
      </c>
      <c r="E724" s="2">
        <f t="shared" si="44"/>
        <v>-490.20312563411778</v>
      </c>
      <c r="F724" s="5" t="str">
        <f t="shared" si="47"/>
        <v>BULLISH</v>
      </c>
      <c r="G724" s="5" t="str">
        <f t="shared" si="46"/>
        <v>WEAK</v>
      </c>
      <c r="H724" s="5" t="str">
        <f t="shared" si="45"/>
        <v>CONFIRMED BULLISH</v>
      </c>
    </row>
    <row r="725" spans="1:8" ht="13.5" x14ac:dyDescent="0.25">
      <c r="A725" s="3">
        <f>TITRES_STAT!B728</f>
        <v>43059</v>
      </c>
      <c r="B725" s="5">
        <f>TITRES_STAT!C728</f>
        <v>14.35</v>
      </c>
      <c r="C725" s="5">
        <f>TITRES_STAT!D728</f>
        <v>8.9280000000000008</v>
      </c>
      <c r="D725" s="5">
        <f>TITRES_STAT!E728</f>
        <v>8.9280000000000008</v>
      </c>
      <c r="E725" s="2">
        <f t="shared" si="44"/>
        <v>-499.13112563411778</v>
      </c>
      <c r="F725" s="5" t="str">
        <f t="shared" si="47"/>
        <v>BULLISH</v>
      </c>
      <c r="G725" s="5" t="str">
        <f t="shared" si="46"/>
        <v>NEUTRAL</v>
      </c>
      <c r="H725" s="5" t="str">
        <f t="shared" si="45"/>
        <v>BULLISH DIVERGENCE</v>
      </c>
    </row>
    <row r="726" spans="1:8" ht="13.5" x14ac:dyDescent="0.25">
      <c r="A726" s="3">
        <f>TITRES_STAT!B729</f>
        <v>43060</v>
      </c>
      <c r="B726" s="5">
        <f>TITRES_STAT!C729</f>
        <v>14.65</v>
      </c>
      <c r="C726" s="5">
        <f>TITRES_STAT!D729</f>
        <v>9.1150000000000002</v>
      </c>
      <c r="D726" s="5">
        <f>TITRES_STAT!E729</f>
        <v>8.8742146757679183</v>
      </c>
      <c r="E726" s="2">
        <f t="shared" si="44"/>
        <v>-490.25691095834986</v>
      </c>
      <c r="F726" s="5" t="str">
        <f t="shared" si="47"/>
        <v>BULLISH</v>
      </c>
      <c r="G726" s="5" t="str">
        <f t="shared" si="46"/>
        <v>NEUTRAL</v>
      </c>
      <c r="H726" s="5" t="str">
        <f t="shared" si="45"/>
        <v>CONFIRMED BULLISH</v>
      </c>
    </row>
    <row r="727" spans="1:8" ht="13.5" x14ac:dyDescent="0.25">
      <c r="A727" s="3">
        <f>TITRES_STAT!B730</f>
        <v>43061</v>
      </c>
      <c r="B727" s="5">
        <f>TITRES_STAT!C730</f>
        <v>14.65</v>
      </c>
      <c r="C727" s="5">
        <f>TITRES_STAT!D730</f>
        <v>9.1150000000000002</v>
      </c>
      <c r="D727" s="5">
        <f>TITRES_STAT!E730</f>
        <v>0</v>
      </c>
      <c r="E727" s="2">
        <f t="shared" si="44"/>
        <v>-490.25691095834986</v>
      </c>
      <c r="F727" s="5" t="str">
        <f t="shared" si="47"/>
        <v>BULLISH</v>
      </c>
      <c r="G727" s="5" t="str">
        <f t="shared" si="46"/>
        <v>WEAK</v>
      </c>
      <c r="H727" s="5" t="str">
        <f t="shared" si="45"/>
        <v>CONFIRMED BULLISH</v>
      </c>
    </row>
    <row r="728" spans="1:8" ht="13.5" x14ac:dyDescent="0.25">
      <c r="A728" s="3">
        <f>TITRES_STAT!B731</f>
        <v>43062</v>
      </c>
      <c r="B728" s="5">
        <f>TITRES_STAT!C731</f>
        <v>14.25</v>
      </c>
      <c r="C728" s="5">
        <f>TITRES_STAT!D731</f>
        <v>8.8659999999999997</v>
      </c>
      <c r="D728" s="5">
        <f>TITRES_STAT!E731</f>
        <v>8.8691108771929823</v>
      </c>
      <c r="E728" s="2">
        <f t="shared" si="44"/>
        <v>-499.12602183554287</v>
      </c>
      <c r="F728" s="5" t="str">
        <f t="shared" si="47"/>
        <v>BULLISH</v>
      </c>
      <c r="G728" s="5" t="str">
        <f t="shared" si="46"/>
        <v>NEUTRAL</v>
      </c>
      <c r="H728" s="5" t="str">
        <f t="shared" si="45"/>
        <v>BULLISH DIVERGENCE</v>
      </c>
    </row>
    <row r="729" spans="1:8" ht="13.5" x14ac:dyDescent="0.25">
      <c r="A729" s="3">
        <f>TITRES_STAT!B732</f>
        <v>43063</v>
      </c>
      <c r="B729" s="5">
        <f>TITRES_STAT!C732</f>
        <v>14.15</v>
      </c>
      <c r="C729" s="5">
        <f>TITRES_STAT!D732</f>
        <v>8.8030000000000008</v>
      </c>
      <c r="D729" s="5">
        <f>TITRES_STAT!E732</f>
        <v>8.8036221201413429</v>
      </c>
      <c r="E729" s="2">
        <f t="shared" si="44"/>
        <v>-507.92964395568424</v>
      </c>
      <c r="F729" s="5" t="str">
        <f t="shared" si="47"/>
        <v>BEARISH</v>
      </c>
      <c r="G729" s="5" t="str">
        <f t="shared" si="46"/>
        <v>STRONG</v>
      </c>
      <c r="H729" s="5" t="str">
        <f t="shared" si="45"/>
        <v>CONFIRMED BEARISH</v>
      </c>
    </row>
    <row r="730" spans="1:8" ht="13.5" x14ac:dyDescent="0.25">
      <c r="A730" s="3">
        <f>TITRES_STAT!B733</f>
        <v>43066</v>
      </c>
      <c r="B730" s="5">
        <f>TITRES_STAT!C733</f>
        <v>14.16</v>
      </c>
      <c r="C730" s="5">
        <f>TITRES_STAT!D733</f>
        <v>8.81</v>
      </c>
      <c r="D730" s="5">
        <f>TITRES_STAT!E733</f>
        <v>8.81</v>
      </c>
      <c r="E730" s="2">
        <f t="shared" si="44"/>
        <v>-499.11964395568424</v>
      </c>
      <c r="F730" s="5" t="str">
        <f t="shared" si="47"/>
        <v>BULLISH</v>
      </c>
      <c r="G730" s="5" t="str">
        <f t="shared" si="46"/>
        <v>NEUTRAL</v>
      </c>
      <c r="H730" s="5" t="str">
        <f t="shared" si="45"/>
        <v>BULLISH DIVERGENCE</v>
      </c>
    </row>
    <row r="731" spans="1:8" ht="13.5" x14ac:dyDescent="0.25">
      <c r="A731" s="3">
        <f>TITRES_STAT!B734</f>
        <v>43067</v>
      </c>
      <c r="B731" s="5">
        <f>TITRES_STAT!C734</f>
        <v>14.29</v>
      </c>
      <c r="C731" s="5">
        <f>TITRES_STAT!D734</f>
        <v>8.891</v>
      </c>
      <c r="D731" s="5">
        <f>TITRES_STAT!E734</f>
        <v>8.8101161651504558</v>
      </c>
      <c r="E731" s="2">
        <f t="shared" si="44"/>
        <v>-490.30952779053376</v>
      </c>
      <c r="F731" s="5" t="str">
        <f t="shared" si="47"/>
        <v>BEARISH</v>
      </c>
      <c r="G731" s="5" t="str">
        <f t="shared" si="46"/>
        <v>NEUTRAL</v>
      </c>
      <c r="H731" s="5" t="str">
        <f t="shared" si="45"/>
        <v>CONFIRMED BEARISH</v>
      </c>
    </row>
    <row r="732" spans="1:8" ht="13.5" x14ac:dyDescent="0.25">
      <c r="A732" s="3">
        <f>TITRES_STAT!B735</f>
        <v>43068</v>
      </c>
      <c r="B732" s="5">
        <f>TITRES_STAT!C735</f>
        <v>14.29</v>
      </c>
      <c r="C732" s="5">
        <f>TITRES_STAT!D735</f>
        <v>8.891</v>
      </c>
      <c r="D732" s="5">
        <f>TITRES_STAT!E735</f>
        <v>8.8872668999300224</v>
      </c>
      <c r="E732" s="2">
        <f t="shared" si="44"/>
        <v>-490.30952779053376</v>
      </c>
      <c r="F732" s="5" t="str">
        <f t="shared" si="47"/>
        <v>BEARISH</v>
      </c>
      <c r="G732" s="5" t="str">
        <f t="shared" si="46"/>
        <v>NEUTRAL</v>
      </c>
      <c r="H732" s="5" t="str">
        <f t="shared" si="45"/>
        <v>CONFIRMED BEARISH</v>
      </c>
    </row>
    <row r="733" spans="1:8" ht="13.5" x14ac:dyDescent="0.25">
      <c r="A733" s="3">
        <f>TITRES_STAT!B736</f>
        <v>43069</v>
      </c>
      <c r="B733" s="5">
        <f>TITRES_STAT!C736</f>
        <v>14.59</v>
      </c>
      <c r="C733" s="5">
        <f>TITRES_STAT!D736</f>
        <v>9.077</v>
      </c>
      <c r="D733" s="5">
        <f>TITRES_STAT!E736</f>
        <v>8.9836792323509247</v>
      </c>
      <c r="E733" s="2">
        <f t="shared" si="44"/>
        <v>-481.32584855818283</v>
      </c>
      <c r="F733" s="5" t="str">
        <f t="shared" si="47"/>
        <v>BULLISH</v>
      </c>
      <c r="G733" s="5" t="str">
        <f t="shared" si="46"/>
        <v>WEAK</v>
      </c>
      <c r="H733" s="5" t="str">
        <f t="shared" si="45"/>
        <v>CONFIRMED BULLISH</v>
      </c>
    </row>
    <row r="734" spans="1:8" ht="13.5" x14ac:dyDescent="0.25">
      <c r="A734" s="3">
        <f>TITRES_STAT!B737</f>
        <v>43073</v>
      </c>
      <c r="B734" s="5">
        <f>TITRES_STAT!C737</f>
        <v>14.59</v>
      </c>
      <c r="C734" s="5">
        <f>TITRES_STAT!D737</f>
        <v>9.077</v>
      </c>
      <c r="D734" s="5">
        <f>TITRES_STAT!E737</f>
        <v>0</v>
      </c>
      <c r="E734" s="2">
        <f t="shared" si="44"/>
        <v>-481.32584855818283</v>
      </c>
      <c r="F734" s="5" t="str">
        <f t="shared" si="47"/>
        <v>BULLISH</v>
      </c>
      <c r="G734" s="5" t="str">
        <f t="shared" si="46"/>
        <v>WEAK</v>
      </c>
      <c r="H734" s="5" t="str">
        <f t="shared" si="45"/>
        <v>CONFIRMED BULLISH</v>
      </c>
    </row>
    <row r="735" spans="1:8" ht="13.5" x14ac:dyDescent="0.25">
      <c r="A735" s="3">
        <f>TITRES_STAT!B738</f>
        <v>43074</v>
      </c>
      <c r="B735" s="5">
        <f>TITRES_STAT!C738</f>
        <v>14.58</v>
      </c>
      <c r="C735" s="5">
        <f>TITRES_STAT!D738</f>
        <v>9.0709999999999997</v>
      </c>
      <c r="D735" s="5">
        <f>TITRES_STAT!E738</f>
        <v>8.8383145404663921</v>
      </c>
      <c r="E735" s="2">
        <f t="shared" si="44"/>
        <v>-490.16416309864923</v>
      </c>
      <c r="F735" s="5" t="str">
        <f t="shared" si="47"/>
        <v>BULLISH</v>
      </c>
      <c r="G735" s="5" t="str">
        <f t="shared" si="46"/>
        <v>NEUTRAL</v>
      </c>
      <c r="H735" s="5" t="str">
        <f t="shared" si="45"/>
        <v>CONFIRMED BULLISH</v>
      </c>
    </row>
    <row r="736" spans="1:8" ht="13.5" x14ac:dyDescent="0.25">
      <c r="A736" s="3">
        <f>TITRES_STAT!B739</f>
        <v>43075</v>
      </c>
      <c r="B736" s="5">
        <f>TITRES_STAT!C739</f>
        <v>14.5</v>
      </c>
      <c r="C736" s="5">
        <f>TITRES_STAT!D739</f>
        <v>9.0210000000000008</v>
      </c>
      <c r="D736" s="5">
        <f>TITRES_STAT!E739</f>
        <v>9.0657939310344826</v>
      </c>
      <c r="E736" s="2">
        <f t="shared" si="44"/>
        <v>-499.2299570296837</v>
      </c>
      <c r="F736" s="5" t="str">
        <f t="shared" si="47"/>
        <v>BEARISH</v>
      </c>
      <c r="G736" s="5" t="str">
        <f t="shared" si="46"/>
        <v>NEUTRAL</v>
      </c>
      <c r="H736" s="5" t="str">
        <f t="shared" si="45"/>
        <v>BEARISH DIVERGENCE</v>
      </c>
    </row>
    <row r="737" spans="1:8" ht="13.5" x14ac:dyDescent="0.25">
      <c r="A737" s="3">
        <f>TITRES_STAT!B740</f>
        <v>43076</v>
      </c>
      <c r="B737" s="5">
        <f>TITRES_STAT!C740</f>
        <v>14.24</v>
      </c>
      <c r="C737" s="5">
        <f>TITRES_STAT!D740</f>
        <v>8.859</v>
      </c>
      <c r="D737" s="5">
        <f>TITRES_STAT!E740</f>
        <v>8.864599087078652</v>
      </c>
      <c r="E737" s="2">
        <f t="shared" si="44"/>
        <v>-508.09455611676236</v>
      </c>
      <c r="F737" s="5" t="str">
        <f t="shared" si="47"/>
        <v>BEARISH</v>
      </c>
      <c r="G737" s="5" t="str">
        <f t="shared" si="46"/>
        <v>STRONG</v>
      </c>
      <c r="H737" s="5" t="str">
        <f t="shared" si="45"/>
        <v>CONFIRMED BEARISH</v>
      </c>
    </row>
    <row r="738" spans="1:8" ht="13.5" x14ac:dyDescent="0.25">
      <c r="A738" s="3">
        <f>TITRES_STAT!B741</f>
        <v>43077</v>
      </c>
      <c r="B738" s="5">
        <f>TITRES_STAT!C741</f>
        <v>14.2</v>
      </c>
      <c r="C738" s="5">
        <f>TITRES_STAT!D741</f>
        <v>8.8350000000000009</v>
      </c>
      <c r="D738" s="5">
        <f>TITRES_STAT!E741</f>
        <v>8.835622183098593</v>
      </c>
      <c r="E738" s="2">
        <f t="shared" si="44"/>
        <v>-516.93017829986093</v>
      </c>
      <c r="F738" s="5" t="str">
        <f t="shared" si="47"/>
        <v>BEARISH</v>
      </c>
      <c r="G738" s="5" t="str">
        <f t="shared" si="46"/>
        <v>STRONG</v>
      </c>
      <c r="H738" s="5" t="str">
        <f t="shared" si="45"/>
        <v>CONFIRMED BEARISH</v>
      </c>
    </row>
    <row r="739" spans="1:8" ht="13.5" x14ac:dyDescent="0.25">
      <c r="A739" s="3">
        <f>TITRES_STAT!B742</f>
        <v>43080</v>
      </c>
      <c r="B739" s="5">
        <f>TITRES_STAT!C742</f>
        <v>14.12</v>
      </c>
      <c r="C739" s="5">
        <f>TITRES_STAT!D742</f>
        <v>8.7850000000000001</v>
      </c>
      <c r="D739" s="5">
        <f>TITRES_STAT!E742</f>
        <v>8.7905995042492933</v>
      </c>
      <c r="E739" s="2">
        <f t="shared" si="44"/>
        <v>-525.72077780411018</v>
      </c>
      <c r="F739" s="5" t="str">
        <f t="shared" si="47"/>
        <v>BEARISH</v>
      </c>
      <c r="G739" s="5" t="str">
        <f t="shared" si="46"/>
        <v>STRONG</v>
      </c>
      <c r="H739" s="5" t="str">
        <f t="shared" si="45"/>
        <v>CONFIRMED BEARISH</v>
      </c>
    </row>
    <row r="740" spans="1:8" ht="13.5" x14ac:dyDescent="0.25">
      <c r="A740" s="3">
        <f>TITRES_STAT!B743</f>
        <v>43081</v>
      </c>
      <c r="B740" s="5">
        <f>TITRES_STAT!C743</f>
        <v>14.1</v>
      </c>
      <c r="C740" s="5">
        <f>TITRES_STAT!D743</f>
        <v>8.7720000000000002</v>
      </c>
      <c r="D740" s="5">
        <f>TITRES_STAT!E743</f>
        <v>8.7726221276595755</v>
      </c>
      <c r="E740" s="2">
        <f t="shared" si="44"/>
        <v>-534.49339993176977</v>
      </c>
      <c r="F740" s="5" t="str">
        <f t="shared" si="47"/>
        <v>BEARISH</v>
      </c>
      <c r="G740" s="5" t="str">
        <f t="shared" si="46"/>
        <v>STRONG</v>
      </c>
      <c r="H740" s="5" t="str">
        <f t="shared" si="45"/>
        <v>CONFIRMED BEARISH</v>
      </c>
    </row>
    <row r="741" spans="1:8" ht="13.5" x14ac:dyDescent="0.25">
      <c r="A741" s="3">
        <f>TITRES_STAT!B744</f>
        <v>43082</v>
      </c>
      <c r="B741" s="5">
        <f>TITRES_STAT!C744</f>
        <v>14.08</v>
      </c>
      <c r="C741" s="5">
        <f>TITRES_STAT!D744</f>
        <v>8.76</v>
      </c>
      <c r="D741" s="5">
        <f>TITRES_STAT!E744</f>
        <v>8.76</v>
      </c>
      <c r="E741" s="2">
        <f t="shared" si="44"/>
        <v>-543.25339993176976</v>
      </c>
      <c r="F741" s="5" t="str">
        <f t="shared" si="47"/>
        <v>BEARISH</v>
      </c>
      <c r="G741" s="5" t="str">
        <f t="shared" si="46"/>
        <v>STRONG</v>
      </c>
      <c r="H741" s="5" t="str">
        <f t="shared" si="45"/>
        <v>CONFIRMED BEARISH</v>
      </c>
    </row>
    <row r="742" spans="1:8" ht="13.5" x14ac:dyDescent="0.25">
      <c r="A742" s="3">
        <f>TITRES_STAT!B745</f>
        <v>43083</v>
      </c>
      <c r="B742" s="5">
        <f>TITRES_STAT!C745</f>
        <v>14.28</v>
      </c>
      <c r="C742" s="5">
        <f>TITRES_STAT!D745</f>
        <v>8.8840000000000003</v>
      </c>
      <c r="D742" s="5">
        <f>TITRES_STAT!E745</f>
        <v>8.8672025210084033</v>
      </c>
      <c r="E742" s="2">
        <f t="shared" si="44"/>
        <v>-534.38619741076138</v>
      </c>
      <c r="F742" s="5" t="str">
        <f t="shared" si="47"/>
        <v>BEARISH</v>
      </c>
      <c r="G742" s="5" t="str">
        <f t="shared" si="46"/>
        <v>STRONG</v>
      </c>
      <c r="H742" s="5" t="str">
        <f t="shared" si="45"/>
        <v>BEARISH DIVERGENCE</v>
      </c>
    </row>
    <row r="743" spans="1:8" ht="13.5" x14ac:dyDescent="0.25">
      <c r="A743" s="3">
        <f>TITRES_STAT!B746</f>
        <v>43084</v>
      </c>
      <c r="B743" s="5">
        <f>TITRES_STAT!C746</f>
        <v>14.28</v>
      </c>
      <c r="C743" s="5">
        <f>TITRES_STAT!D746</f>
        <v>8.8840000000000003</v>
      </c>
      <c r="D743" s="5">
        <f>TITRES_STAT!E746</f>
        <v>0</v>
      </c>
      <c r="E743" s="2">
        <f t="shared" si="44"/>
        <v>-534.38619741076138</v>
      </c>
      <c r="F743" s="5" t="str">
        <f t="shared" si="47"/>
        <v>BEARISH</v>
      </c>
      <c r="G743" s="5" t="str">
        <f t="shared" si="46"/>
        <v>STRONG</v>
      </c>
      <c r="H743" s="5" t="str">
        <f t="shared" si="45"/>
        <v>BEARISH DIVERGENCE</v>
      </c>
    </row>
    <row r="744" spans="1:8" ht="13.5" x14ac:dyDescent="0.25">
      <c r="A744" s="3">
        <f>TITRES_STAT!B747</f>
        <v>43087</v>
      </c>
      <c r="B744" s="5">
        <f>TITRES_STAT!C747</f>
        <v>14.28</v>
      </c>
      <c r="C744" s="5">
        <f>TITRES_STAT!D747</f>
        <v>8.8840000000000003</v>
      </c>
      <c r="D744" s="5">
        <f>TITRES_STAT!E747</f>
        <v>0</v>
      </c>
      <c r="E744" s="2">
        <f t="shared" si="44"/>
        <v>-534.38619741076138</v>
      </c>
      <c r="F744" s="5" t="str">
        <f t="shared" si="47"/>
        <v>BEARISH</v>
      </c>
      <c r="G744" s="5" t="str">
        <f t="shared" si="46"/>
        <v>NEUTRAL</v>
      </c>
      <c r="H744" s="5" t="str">
        <f t="shared" si="45"/>
        <v>BEARISH DIVERGENCE</v>
      </c>
    </row>
    <row r="745" spans="1:8" ht="13.5" x14ac:dyDescent="0.25">
      <c r="A745" s="3">
        <f>TITRES_STAT!B748</f>
        <v>43088</v>
      </c>
      <c r="B745" s="5">
        <f>TITRES_STAT!C748</f>
        <v>13.88</v>
      </c>
      <c r="C745" s="5">
        <f>TITRES_STAT!D748</f>
        <v>8.6349999999999998</v>
      </c>
      <c r="D745" s="5">
        <f>TITRES_STAT!E748</f>
        <v>8.6356221181556183</v>
      </c>
      <c r="E745" s="2">
        <f t="shared" si="44"/>
        <v>-543.02181952891704</v>
      </c>
      <c r="F745" s="5" t="str">
        <f t="shared" si="47"/>
        <v>BEARISH</v>
      </c>
      <c r="G745" s="5" t="str">
        <f t="shared" si="46"/>
        <v>NEUTRAL</v>
      </c>
      <c r="H745" s="5" t="str">
        <f t="shared" si="45"/>
        <v>CONFIRMED BEARISH</v>
      </c>
    </row>
    <row r="746" spans="1:8" ht="13.5" x14ac:dyDescent="0.25">
      <c r="A746" s="3">
        <f>TITRES_STAT!B749</f>
        <v>43089</v>
      </c>
      <c r="B746" s="5">
        <f>TITRES_STAT!C749</f>
        <v>14</v>
      </c>
      <c r="C746" s="5">
        <f>TITRES_STAT!D749</f>
        <v>8.7100000000000009</v>
      </c>
      <c r="D746" s="5">
        <f>TITRES_STAT!E749</f>
        <v>8.6981792857142874</v>
      </c>
      <c r="E746" s="2">
        <f t="shared" si="44"/>
        <v>-534.3236402432027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BULLISH DIVERGENCE</v>
      </c>
    </row>
    <row r="747" spans="1:8" ht="13.5" x14ac:dyDescent="0.25">
      <c r="A747" s="3">
        <f>TITRES_STAT!B750</f>
        <v>43090</v>
      </c>
      <c r="B747" s="5">
        <f>TITRES_STAT!C750</f>
        <v>14</v>
      </c>
      <c r="C747" s="5">
        <f>TITRES_STAT!D750</f>
        <v>8.7100000000000009</v>
      </c>
      <c r="D747" s="5">
        <f>TITRES_STAT!E750</f>
        <v>8.7100000000000009</v>
      </c>
      <c r="E747" s="2">
        <f t="shared" si="44"/>
        <v>-534.3236402432027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BULLISH DIVERGENCE</v>
      </c>
    </row>
    <row r="748" spans="1:8" ht="13.5" x14ac:dyDescent="0.25">
      <c r="A748" s="3">
        <f>TITRES_STAT!B751</f>
        <v>43091</v>
      </c>
      <c r="B748" s="5">
        <f>TITRES_STAT!C751</f>
        <v>14</v>
      </c>
      <c r="C748" s="5">
        <f>TITRES_STAT!D751</f>
        <v>8.7100000000000009</v>
      </c>
      <c r="D748" s="5">
        <f>TITRES_STAT!E751</f>
        <v>8.5320671428571444</v>
      </c>
      <c r="E748" s="2">
        <f t="shared" si="44"/>
        <v>-534.3236402432027</v>
      </c>
      <c r="F748" s="5" t="str">
        <f t="shared" si="47"/>
        <v>BULLISH</v>
      </c>
      <c r="G748" s="5" t="str">
        <f t="shared" si="46"/>
        <v>NEUTRAL</v>
      </c>
      <c r="H748" s="5" t="str">
        <f t="shared" si="45"/>
        <v>BULLISH DIVERGENCE</v>
      </c>
    </row>
    <row r="749" spans="1:8" ht="13.5" x14ac:dyDescent="0.25">
      <c r="A749" s="3">
        <f>TITRES_STAT!B752</f>
        <v>43094</v>
      </c>
      <c r="B749" s="5">
        <f>TITRES_STAT!C752</f>
        <v>13.99</v>
      </c>
      <c r="C749" s="5">
        <f>TITRES_STAT!D752</f>
        <v>8.7040000000000006</v>
      </c>
      <c r="D749" s="5">
        <f>TITRES_STAT!E752</f>
        <v>8.6237415296640467</v>
      </c>
      <c r="E749" s="2">
        <f t="shared" si="44"/>
        <v>-542.94738177286672</v>
      </c>
      <c r="F749" s="5" t="str">
        <f t="shared" si="47"/>
        <v>BEARISH</v>
      </c>
      <c r="G749" s="5" t="str">
        <f t="shared" si="46"/>
        <v>NEUTRAL</v>
      </c>
      <c r="H749" s="5" t="str">
        <f t="shared" si="45"/>
        <v>CONFIRMED BEARISH</v>
      </c>
    </row>
    <row r="750" spans="1:8" ht="13.5" x14ac:dyDescent="0.25">
      <c r="A750" s="3">
        <f>TITRES_STAT!B753</f>
        <v>43095</v>
      </c>
      <c r="B750" s="5">
        <f>TITRES_STAT!C753</f>
        <v>13.99</v>
      </c>
      <c r="C750" s="5">
        <f>TITRES_STAT!D753</f>
        <v>8.7040000000000006</v>
      </c>
      <c r="D750" s="5">
        <f>TITRES_STAT!E753</f>
        <v>8.690934667619727</v>
      </c>
      <c r="E750" s="2">
        <f t="shared" si="44"/>
        <v>-542.94738177286672</v>
      </c>
      <c r="F750" s="5" t="str">
        <f t="shared" si="47"/>
        <v>BULLISH</v>
      </c>
      <c r="G750" s="5" t="str">
        <f t="shared" si="46"/>
        <v>NEUTRAL</v>
      </c>
      <c r="H750" s="5" t="str">
        <f t="shared" si="45"/>
        <v>CONFIRMED BULLISH</v>
      </c>
    </row>
    <row r="751" spans="1:8" ht="13.5" x14ac:dyDescent="0.25">
      <c r="A751" s="3">
        <f>TITRES_STAT!B754</f>
        <v>43096</v>
      </c>
      <c r="B751" s="5">
        <f>TITRES_STAT!C754</f>
        <v>13.99</v>
      </c>
      <c r="C751" s="5">
        <f>TITRES_STAT!D754</f>
        <v>8.7040000000000006</v>
      </c>
      <c r="D751" s="5">
        <f>TITRES_STAT!E754</f>
        <v>8.7033778413152252</v>
      </c>
      <c r="E751" s="2">
        <f t="shared" si="44"/>
        <v>-542.94738177286672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43097</v>
      </c>
      <c r="B752" s="5">
        <f>TITRES_STAT!C755</f>
        <v>14</v>
      </c>
      <c r="C752" s="5">
        <f>TITRES_STAT!D755</f>
        <v>8.7100000000000009</v>
      </c>
      <c r="D752" s="5">
        <f>TITRES_STAT!E755</f>
        <v>8.5650407142857148</v>
      </c>
      <c r="E752" s="2">
        <f t="shared" si="44"/>
        <v>-534.38234105858101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NEUTRAL</v>
      </c>
    </row>
    <row r="753" spans="1:8" ht="13.5" x14ac:dyDescent="0.25">
      <c r="A753" s="3">
        <f>TITRES_STAT!B756</f>
        <v>43098</v>
      </c>
      <c r="B753" s="5">
        <f>TITRES_STAT!C756</f>
        <v>13.81</v>
      </c>
      <c r="C753" s="5">
        <f>TITRES_STAT!D756</f>
        <v>8.5920000000000005</v>
      </c>
      <c r="D753" s="5">
        <f>TITRES_STAT!E756</f>
        <v>8.4762786386676332</v>
      </c>
      <c r="E753" s="2">
        <f t="shared" si="44"/>
        <v>-542.85861969724863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43102</v>
      </c>
      <c r="B754" s="5">
        <f>TITRES_STAT!C757</f>
        <v>14.47</v>
      </c>
      <c r="C754" s="5">
        <f>TITRES_STAT!D757</f>
        <v>9.0030000000000001</v>
      </c>
      <c r="D754" s="5">
        <f>TITRES_STAT!E757</f>
        <v>8.9855788527988949</v>
      </c>
      <c r="E754" s="2">
        <f t="shared" si="44"/>
        <v>-533.87304084444975</v>
      </c>
      <c r="F754" s="5" t="str">
        <f t="shared" si="47"/>
        <v>BULLISH</v>
      </c>
      <c r="G754" s="5" t="str">
        <f t="shared" si="46"/>
        <v>NEUTRAL</v>
      </c>
      <c r="H754" s="5" t="str">
        <f t="shared" si="45"/>
        <v>CONFIRMED BULLISH</v>
      </c>
    </row>
    <row r="755" spans="1:8" ht="13.5" x14ac:dyDescent="0.25">
      <c r="A755" s="3">
        <f>TITRES_STAT!B758</f>
        <v>43103</v>
      </c>
      <c r="B755" s="5">
        <f>TITRES_STAT!C758</f>
        <v>14.46</v>
      </c>
      <c r="C755" s="5">
        <f>TITRES_STAT!D758</f>
        <v>8.9960000000000004</v>
      </c>
      <c r="D755" s="5">
        <f>TITRES_STAT!E758</f>
        <v>8.8753067773167356</v>
      </c>
      <c r="E755" s="2">
        <f t="shared" si="44"/>
        <v>-542.74834762176647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CONFIRMED BULLISH</v>
      </c>
    </row>
    <row r="756" spans="1:8" ht="13.5" x14ac:dyDescent="0.25">
      <c r="A756" s="3">
        <f>TITRES_STAT!B759</f>
        <v>43104</v>
      </c>
      <c r="B756" s="5">
        <f>TITRES_STAT!C759</f>
        <v>14.46</v>
      </c>
      <c r="C756" s="5">
        <f>TITRES_STAT!D759</f>
        <v>8.9960000000000004</v>
      </c>
      <c r="D756" s="5">
        <f>TITRES_STAT!E759</f>
        <v>8.9456074688796683</v>
      </c>
      <c r="E756" s="2">
        <f t="shared" si="44"/>
        <v>-542.74834762176647</v>
      </c>
      <c r="F756" s="5" t="str">
        <f t="shared" si="47"/>
        <v>BULLISH</v>
      </c>
      <c r="G756" s="5" t="str">
        <f t="shared" si="46"/>
        <v>NEUTRAL</v>
      </c>
      <c r="H756" s="5" t="str">
        <f t="shared" si="45"/>
        <v>CONFIRMED BULLISH</v>
      </c>
    </row>
    <row r="757" spans="1:8" ht="13.5" x14ac:dyDescent="0.25">
      <c r="A757" s="3">
        <f>TITRES_STAT!B760</f>
        <v>43105</v>
      </c>
      <c r="B757" s="5">
        <f>TITRES_STAT!C760</f>
        <v>14.46</v>
      </c>
      <c r="C757" s="5">
        <f>TITRES_STAT!D760</f>
        <v>8.9960000000000004</v>
      </c>
      <c r="D757" s="5">
        <f>TITRES_STAT!E760</f>
        <v>0</v>
      </c>
      <c r="E757" s="2">
        <f t="shared" si="44"/>
        <v>-542.74834762176647</v>
      </c>
      <c r="F757" s="5" t="str">
        <f t="shared" si="47"/>
        <v>BEARISH</v>
      </c>
      <c r="G757" s="5" t="str">
        <f t="shared" si="46"/>
        <v>NEUTRAL</v>
      </c>
      <c r="H757" s="5" t="str">
        <f t="shared" si="45"/>
        <v>BEARISH DIVERGENCE</v>
      </c>
    </row>
    <row r="758" spans="1:8" ht="13.5" x14ac:dyDescent="0.25">
      <c r="A758" s="3">
        <f>TITRES_STAT!B761</f>
        <v>43108</v>
      </c>
      <c r="B758" s="5">
        <f>TITRES_STAT!C761</f>
        <v>14.46</v>
      </c>
      <c r="C758" s="5">
        <f>TITRES_STAT!D761</f>
        <v>8.9960000000000004</v>
      </c>
      <c r="D758" s="5">
        <f>TITRES_STAT!E761</f>
        <v>0</v>
      </c>
      <c r="E758" s="2">
        <f t="shared" si="44"/>
        <v>-542.74834762176647</v>
      </c>
      <c r="F758" s="5" t="str">
        <f t="shared" si="47"/>
        <v>BULLISH</v>
      </c>
      <c r="G758" s="5" t="str">
        <f t="shared" si="46"/>
        <v>NEUTRAL</v>
      </c>
      <c r="H758" s="5" t="str">
        <f t="shared" si="45"/>
        <v>CONFIRMED BULLISH</v>
      </c>
    </row>
    <row r="759" spans="1:8" ht="13.5" x14ac:dyDescent="0.25">
      <c r="A759" s="3">
        <f>TITRES_STAT!B762</f>
        <v>43109</v>
      </c>
      <c r="B759" s="5">
        <f>TITRES_STAT!C762</f>
        <v>14.2</v>
      </c>
      <c r="C759" s="5">
        <f>TITRES_STAT!D762</f>
        <v>8.8350000000000009</v>
      </c>
      <c r="D759" s="5">
        <f>TITRES_STAT!E762</f>
        <v>8.8350000000000009</v>
      </c>
      <c r="E759" s="2">
        <f t="shared" si="44"/>
        <v>-551.58334762176651</v>
      </c>
      <c r="F759" s="5" t="str">
        <f t="shared" si="47"/>
        <v>BEARISH</v>
      </c>
      <c r="G759" s="5" t="str">
        <f t="shared" si="46"/>
        <v>STRONG</v>
      </c>
      <c r="H759" s="5" t="str">
        <f t="shared" si="45"/>
        <v>CONFIRMED BEARISH</v>
      </c>
    </row>
    <row r="760" spans="1:8" ht="13.5" x14ac:dyDescent="0.25">
      <c r="A760" s="3">
        <f>TITRES_STAT!B763</f>
        <v>43110</v>
      </c>
      <c r="B760" s="5">
        <f>TITRES_STAT!C763</f>
        <v>14.2</v>
      </c>
      <c r="C760" s="5">
        <f>TITRES_STAT!D763</f>
        <v>8.8350000000000009</v>
      </c>
      <c r="D760" s="5">
        <f>TITRES_STAT!E763</f>
        <v>8.835622183098593</v>
      </c>
      <c r="E760" s="2">
        <f t="shared" si="44"/>
        <v>-551.58334762176651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CONFIRMED BEARISH</v>
      </c>
    </row>
    <row r="761" spans="1:8" ht="13.5" x14ac:dyDescent="0.25">
      <c r="A761" s="3">
        <f>TITRES_STAT!B764</f>
        <v>43111</v>
      </c>
      <c r="B761" s="5">
        <f>TITRES_STAT!C764</f>
        <v>14</v>
      </c>
      <c r="C761" s="5">
        <f>TITRES_STAT!D764</f>
        <v>8.7100000000000009</v>
      </c>
      <c r="D761" s="5">
        <f>TITRES_STAT!E764</f>
        <v>8.7566607142857151</v>
      </c>
      <c r="E761" s="2">
        <f t="shared" si="44"/>
        <v>-560.34000833605228</v>
      </c>
      <c r="F761" s="5" t="str">
        <f t="shared" si="47"/>
        <v>BEARISH</v>
      </c>
      <c r="G761" s="5" t="str">
        <f t="shared" si="46"/>
        <v>STRONG</v>
      </c>
      <c r="H761" s="5" t="str">
        <f t="shared" si="45"/>
        <v>CONFIRMED BEARISH</v>
      </c>
    </row>
    <row r="762" spans="1:8" ht="13.5" x14ac:dyDescent="0.25">
      <c r="A762" s="3">
        <f>TITRES_STAT!B765</f>
        <v>43112</v>
      </c>
      <c r="B762" s="5">
        <f>TITRES_STAT!C765</f>
        <v>14.05</v>
      </c>
      <c r="C762" s="5">
        <f>TITRES_STAT!D765</f>
        <v>8.7409999999999997</v>
      </c>
      <c r="D762" s="5">
        <f>TITRES_STAT!E765</f>
        <v>8.7409999999999997</v>
      </c>
      <c r="E762" s="2">
        <f t="shared" si="44"/>
        <v>-551.59900833605229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CONFIRMED BEARISH</v>
      </c>
    </row>
    <row r="763" spans="1:8" ht="13.5" x14ac:dyDescent="0.25">
      <c r="A763" s="3">
        <f>TITRES_STAT!B766</f>
        <v>43115</v>
      </c>
      <c r="B763" s="5">
        <f>TITRES_STAT!C766</f>
        <v>14</v>
      </c>
      <c r="C763" s="5">
        <f>TITRES_STAT!D766</f>
        <v>8.7100000000000009</v>
      </c>
      <c r="D763" s="5">
        <f>TITRES_STAT!E766</f>
        <v>8.7100000000000009</v>
      </c>
      <c r="E763" s="2">
        <f t="shared" si="44"/>
        <v>-560.30900833605233</v>
      </c>
      <c r="F763" s="5" t="str">
        <f t="shared" si="47"/>
        <v>BEARISH</v>
      </c>
      <c r="G763" s="5" t="str">
        <f t="shared" si="46"/>
        <v>STRONG</v>
      </c>
      <c r="H763" s="5" t="str">
        <f t="shared" si="45"/>
        <v>CONFIRMED BEARISH</v>
      </c>
    </row>
    <row r="764" spans="1:8" ht="13.5" x14ac:dyDescent="0.25">
      <c r="A764" s="3">
        <f>TITRES_STAT!B767</f>
        <v>43116</v>
      </c>
      <c r="B764" s="5">
        <f>TITRES_STAT!C767</f>
        <v>14</v>
      </c>
      <c r="C764" s="5">
        <f>TITRES_STAT!D767</f>
        <v>8.7100000000000009</v>
      </c>
      <c r="D764" s="5">
        <f>TITRES_STAT!E767</f>
        <v>8.7100000000000009</v>
      </c>
      <c r="E764" s="2">
        <f t="shared" si="44"/>
        <v>-560.30900833605233</v>
      </c>
      <c r="F764" s="5" t="str">
        <f t="shared" si="47"/>
        <v>BEARISH</v>
      </c>
      <c r="G764" s="5" t="str">
        <f t="shared" si="46"/>
        <v>NEUTRAL</v>
      </c>
      <c r="H764" s="5" t="str">
        <f t="shared" si="45"/>
        <v>CONFIRMED BEARISH</v>
      </c>
    </row>
    <row r="765" spans="1:8" ht="13.5" x14ac:dyDescent="0.25">
      <c r="A765" s="3">
        <f>TITRES_STAT!B768</f>
        <v>43117</v>
      </c>
      <c r="B765" s="5">
        <f>TITRES_STAT!C768</f>
        <v>14</v>
      </c>
      <c r="C765" s="5">
        <f>TITRES_STAT!D768</f>
        <v>8.7100000000000009</v>
      </c>
      <c r="D765" s="5">
        <f>TITRES_STAT!E768</f>
        <v>8.6720492857142872</v>
      </c>
      <c r="E765" s="2">
        <f t="shared" si="44"/>
        <v>-560.30900833605233</v>
      </c>
      <c r="F765" s="5" t="str">
        <f t="shared" si="47"/>
        <v>BEARISH</v>
      </c>
      <c r="G765" s="5" t="str">
        <f t="shared" si="46"/>
        <v>NEUTRAL</v>
      </c>
      <c r="H765" s="5" t="str">
        <f t="shared" si="45"/>
        <v>CONFIRMED BEARISH</v>
      </c>
    </row>
    <row r="766" spans="1:8" ht="13.5" x14ac:dyDescent="0.25">
      <c r="A766" s="3">
        <f>TITRES_STAT!B769</f>
        <v>43118</v>
      </c>
      <c r="B766" s="5">
        <f>TITRES_STAT!C769</f>
        <v>13.9</v>
      </c>
      <c r="C766" s="5">
        <f>TITRES_STAT!D769</f>
        <v>8.6479999999999997</v>
      </c>
      <c r="D766" s="5">
        <f>TITRES_STAT!E769</f>
        <v>8.6069375539568345</v>
      </c>
      <c r="E766" s="2">
        <f t="shared" si="44"/>
        <v>-568.9159458900092</v>
      </c>
      <c r="F766" s="5" t="str">
        <f t="shared" si="47"/>
        <v>BEARISH</v>
      </c>
      <c r="G766" s="5" t="str">
        <f t="shared" si="46"/>
        <v>NEUTRAL</v>
      </c>
      <c r="H766" s="5" t="str">
        <f t="shared" si="45"/>
        <v>CONFIRMED BEARISH</v>
      </c>
    </row>
    <row r="767" spans="1:8" ht="13.5" x14ac:dyDescent="0.25">
      <c r="A767" s="3">
        <f>TITRES_STAT!B770</f>
        <v>43119</v>
      </c>
      <c r="B767" s="5">
        <f>TITRES_STAT!C770</f>
        <v>14</v>
      </c>
      <c r="C767" s="5">
        <f>TITRES_STAT!D770</f>
        <v>8.7100000000000009</v>
      </c>
      <c r="D767" s="5">
        <f>TITRES_STAT!E770</f>
        <v>8.7100000000000009</v>
      </c>
      <c r="E767" s="2">
        <f t="shared" si="44"/>
        <v>-560.20594589000916</v>
      </c>
      <c r="F767" s="5" t="str">
        <f t="shared" si="47"/>
        <v>BEARISH</v>
      </c>
      <c r="G767" s="5" t="str">
        <f t="shared" si="46"/>
        <v>NEUTRAL</v>
      </c>
      <c r="H767" s="5" t="str">
        <f t="shared" si="45"/>
        <v>CONFIRMED BEARISH</v>
      </c>
    </row>
    <row r="768" spans="1:8" ht="13.5" x14ac:dyDescent="0.25">
      <c r="A768" s="3">
        <f>TITRES_STAT!B771</f>
        <v>43122</v>
      </c>
      <c r="B768" s="5">
        <f>TITRES_STAT!C771</f>
        <v>14</v>
      </c>
      <c r="C768" s="5">
        <f>TITRES_STAT!D771</f>
        <v>8.7100000000000009</v>
      </c>
      <c r="D768" s="5">
        <f>TITRES_STAT!E771</f>
        <v>0</v>
      </c>
      <c r="E768" s="2">
        <f t="shared" si="44"/>
        <v>-560.20594589000916</v>
      </c>
      <c r="F768" s="5" t="str">
        <f t="shared" si="47"/>
        <v>BULLISH</v>
      </c>
      <c r="G768" s="5" t="str">
        <f t="shared" si="46"/>
        <v>NEUTRAL</v>
      </c>
      <c r="H768" s="5" t="str">
        <f t="shared" si="45"/>
        <v>NEUTRAL</v>
      </c>
    </row>
    <row r="769" spans="1:8" ht="13.5" x14ac:dyDescent="0.25">
      <c r="A769" s="3">
        <f>TITRES_STAT!B772</f>
        <v>43123</v>
      </c>
      <c r="B769" s="5">
        <f>TITRES_STAT!C772</f>
        <v>13.99</v>
      </c>
      <c r="C769" s="5">
        <f>TITRES_STAT!D772</f>
        <v>8.7040000000000006</v>
      </c>
      <c r="D769" s="5">
        <f>TITRES_STAT!E772</f>
        <v>8.7040000000000006</v>
      </c>
      <c r="E769" s="2">
        <f t="shared" si="44"/>
        <v>-568.90994589000911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CONFIRMED BEARISH</v>
      </c>
    </row>
    <row r="770" spans="1:8" ht="13.5" x14ac:dyDescent="0.25">
      <c r="A770" s="3">
        <f>TITRES_STAT!B773</f>
        <v>43124</v>
      </c>
      <c r="B770" s="5">
        <f>TITRES_STAT!C773</f>
        <v>13.8</v>
      </c>
      <c r="C770" s="5">
        <f>TITRES_STAT!D773</f>
        <v>8.5860000000000003</v>
      </c>
      <c r="D770" s="5">
        <f>TITRES_STAT!E773</f>
        <v>8.5928439130434775</v>
      </c>
      <c r="E770" s="2">
        <f t="shared" si="44"/>
        <v>-577.50278980305256</v>
      </c>
      <c r="F770" s="5" t="str">
        <f t="shared" si="47"/>
        <v>BEARISH</v>
      </c>
      <c r="G770" s="5" t="str">
        <f t="shared" si="46"/>
        <v>STRONG</v>
      </c>
      <c r="H770" s="5" t="str">
        <f t="shared" si="45"/>
        <v>CONFIRMED BEARISH</v>
      </c>
    </row>
    <row r="771" spans="1:8" ht="13.5" x14ac:dyDescent="0.25">
      <c r="A771" s="3">
        <f>TITRES_STAT!B774</f>
        <v>43125</v>
      </c>
      <c r="B771" s="5">
        <f>TITRES_STAT!C774</f>
        <v>13.97</v>
      </c>
      <c r="C771" s="5">
        <f>TITRES_STAT!D774</f>
        <v>8.6910000000000007</v>
      </c>
      <c r="D771" s="5">
        <f>TITRES_STAT!E774</f>
        <v>8.5846176807444525</v>
      </c>
      <c r="E771" s="2">
        <f t="shared" si="44"/>
        <v>-568.91817212230808</v>
      </c>
      <c r="F771" s="5" t="str">
        <f t="shared" si="47"/>
        <v>BEARISH</v>
      </c>
      <c r="G771" s="5" t="str">
        <f t="shared" si="46"/>
        <v>NEUTRAL</v>
      </c>
      <c r="H771" s="5" t="str">
        <f t="shared" si="45"/>
        <v>BEARISH DIVERGENCE</v>
      </c>
    </row>
    <row r="772" spans="1:8" ht="13.5" x14ac:dyDescent="0.25">
      <c r="A772" s="3">
        <f>TITRES_STAT!B775</f>
        <v>43126</v>
      </c>
      <c r="B772" s="5">
        <f>TITRES_STAT!C775</f>
        <v>13.97</v>
      </c>
      <c r="C772" s="5">
        <f>TITRES_STAT!D775</f>
        <v>8.6910000000000007</v>
      </c>
      <c r="D772" s="5">
        <f>TITRES_STAT!E775</f>
        <v>0</v>
      </c>
      <c r="E772" s="2">
        <f t="shared" ref="E772:E835" si="48">IF(B772&gt;B771, E771+D772, IF(B772&lt;B771, E771-D772, E771))</f>
        <v>-568.91817212230808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43129</v>
      </c>
      <c r="B773" s="5">
        <f>TITRES_STAT!C776</f>
        <v>13.83</v>
      </c>
      <c r="C773" s="5">
        <f>TITRES_STAT!D776</f>
        <v>8.6039999999999992</v>
      </c>
      <c r="D773" s="5">
        <f>TITRES_STAT!E776</f>
        <v>8.6039999999999992</v>
      </c>
      <c r="E773" s="2">
        <f t="shared" si="48"/>
        <v>-577.52217212230812</v>
      </c>
      <c r="F773" s="5" t="str">
        <f t="shared" si="47"/>
        <v>BEARISH</v>
      </c>
      <c r="G773" s="5" t="str">
        <f t="shared" si="46"/>
        <v>STRONG</v>
      </c>
      <c r="H773" s="5" t="str">
        <f t="shared" si="45"/>
        <v>CONFIRMED BEARISH</v>
      </c>
    </row>
    <row r="774" spans="1:8" ht="13.5" x14ac:dyDescent="0.25">
      <c r="A774" s="3">
        <f>TITRES_STAT!B777</f>
        <v>43130</v>
      </c>
      <c r="B774" s="5">
        <f>TITRES_STAT!C777</f>
        <v>13.78</v>
      </c>
      <c r="C774" s="5">
        <f>TITRES_STAT!D777</f>
        <v>8.5730000000000004</v>
      </c>
      <c r="D774" s="5">
        <f>TITRES_STAT!E777</f>
        <v>8.5779770682148051</v>
      </c>
      <c r="E774" s="2">
        <f t="shared" si="48"/>
        <v>-586.10014919052287</v>
      </c>
      <c r="F774" s="5" t="str">
        <f t="shared" si="47"/>
        <v>BEARISH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5">
        <f>TITRES_STAT!C778</f>
        <v>13.78</v>
      </c>
      <c r="C775" s="5">
        <f>TITRES_STAT!D778</f>
        <v>8.5730000000000004</v>
      </c>
      <c r="D775" s="5">
        <f>TITRES_STAT!E778</f>
        <v>8.5730000000000004</v>
      </c>
      <c r="E775" s="2">
        <f t="shared" si="48"/>
        <v>-586.10014919052287</v>
      </c>
      <c r="F775" s="5" t="str">
        <f t="shared" si="47"/>
        <v>BEARISH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CONFIRMED BEARISH</v>
      </c>
    </row>
    <row r="776" spans="1:8" ht="13.5" x14ac:dyDescent="0.25">
      <c r="A776" s="3">
        <f>TITRES_STAT!B779</f>
        <v>43132</v>
      </c>
      <c r="B776" s="5">
        <f>TITRES_STAT!C779</f>
        <v>13.7</v>
      </c>
      <c r="C776" s="5">
        <f>TITRES_STAT!D779</f>
        <v>8.5229999999999997</v>
      </c>
      <c r="D776" s="5">
        <f>TITRES_STAT!E779</f>
        <v>8.5335759854014608</v>
      </c>
      <c r="E776" s="2">
        <f t="shared" si="48"/>
        <v>-594.63372517592438</v>
      </c>
      <c r="F776" s="5" t="str">
        <f t="shared" ref="F776:F839" si="51">IF(E776&gt;E771,"BULLISH",IF(E776&lt;E771,"BEARISH","NEUTRAL"))</f>
        <v>BEARISH</v>
      </c>
      <c r="G776" s="5" t="str">
        <f t="shared" si="50"/>
        <v>STRONG</v>
      </c>
      <c r="H776" s="5" t="str">
        <f t="shared" si="49"/>
        <v>CONFIRMED BEARISH</v>
      </c>
    </row>
    <row r="777" spans="1:8" ht="13.5" x14ac:dyDescent="0.25">
      <c r="A777" s="3">
        <f>TITRES_STAT!B780</f>
        <v>43133</v>
      </c>
      <c r="B777" s="5">
        <f>TITRES_STAT!C780</f>
        <v>13.6</v>
      </c>
      <c r="C777" s="5">
        <f>TITRES_STAT!D780</f>
        <v>8.4610000000000003</v>
      </c>
      <c r="D777" s="5">
        <f>TITRES_STAT!E780</f>
        <v>8.5232132352941186</v>
      </c>
      <c r="E777" s="2">
        <f t="shared" si="48"/>
        <v>-603.15693841121845</v>
      </c>
      <c r="F777" s="5" t="str">
        <f t="shared" si="51"/>
        <v>BEARISH</v>
      </c>
      <c r="G777" s="5" t="str">
        <f t="shared" si="50"/>
        <v>STRONG</v>
      </c>
      <c r="H777" s="5" t="str">
        <f t="shared" si="49"/>
        <v>CONFIRMED BEARISH</v>
      </c>
    </row>
    <row r="778" spans="1:8" ht="13.5" x14ac:dyDescent="0.25">
      <c r="A778" s="3">
        <f>TITRES_STAT!B781</f>
        <v>43136</v>
      </c>
      <c r="B778" s="5">
        <f>TITRES_STAT!C781</f>
        <v>13.55</v>
      </c>
      <c r="C778" s="5">
        <f>TITRES_STAT!D781</f>
        <v>8.43</v>
      </c>
      <c r="D778" s="5">
        <f>TITRES_STAT!E781</f>
        <v>8.4231564575645734</v>
      </c>
      <c r="E778" s="2">
        <f t="shared" si="48"/>
        <v>-611.58009486878302</v>
      </c>
      <c r="F778" s="5" t="str">
        <f t="shared" si="51"/>
        <v>BEARISH</v>
      </c>
      <c r="G778" s="5" t="str">
        <f t="shared" si="50"/>
        <v>STRONG</v>
      </c>
      <c r="H778" s="5" t="str">
        <f t="shared" si="49"/>
        <v>CONFIRMED BEARISH</v>
      </c>
    </row>
    <row r="779" spans="1:8" ht="13.5" x14ac:dyDescent="0.25">
      <c r="A779" s="3">
        <f>TITRES_STAT!B782</f>
        <v>43137</v>
      </c>
      <c r="B779" s="5">
        <f>TITRES_STAT!C782</f>
        <v>13.4</v>
      </c>
      <c r="C779" s="5">
        <f>TITRES_STAT!D782</f>
        <v>8.3369999999999997</v>
      </c>
      <c r="D779" s="5">
        <f>TITRES_STAT!E782</f>
        <v>8.3712190298507458</v>
      </c>
      <c r="E779" s="2">
        <f t="shared" si="48"/>
        <v>-619.95131389863377</v>
      </c>
      <c r="F779" s="5" t="str">
        <f t="shared" si="51"/>
        <v>BEARISH</v>
      </c>
      <c r="G779" s="5" t="str">
        <f t="shared" si="50"/>
        <v>STRONG</v>
      </c>
      <c r="H779" s="5" t="str">
        <f t="shared" si="49"/>
        <v>CONFIRMED BEARISH</v>
      </c>
    </row>
    <row r="780" spans="1:8" ht="13.5" x14ac:dyDescent="0.25">
      <c r="A780" s="3">
        <f>TITRES_STAT!B783</f>
        <v>43138</v>
      </c>
      <c r="B780" s="5">
        <f>TITRES_STAT!C783</f>
        <v>13</v>
      </c>
      <c r="C780" s="5">
        <f>TITRES_STAT!D783</f>
        <v>8.0879999999999992</v>
      </c>
      <c r="D780" s="5">
        <f>TITRES_STAT!E783</f>
        <v>8.1464824615384597</v>
      </c>
      <c r="E780" s="2">
        <f t="shared" si="48"/>
        <v>-628.0977963601722</v>
      </c>
      <c r="F780" s="5" t="str">
        <f t="shared" si="51"/>
        <v>BEARISH</v>
      </c>
      <c r="G780" s="5" t="str">
        <f t="shared" si="50"/>
        <v>STRONG</v>
      </c>
      <c r="H780" s="5" t="str">
        <f t="shared" si="49"/>
        <v>CONFIRMED BEARISH</v>
      </c>
    </row>
    <row r="781" spans="1:8" ht="13.5" x14ac:dyDescent="0.25">
      <c r="A781" s="3">
        <f>TITRES_STAT!B784</f>
        <v>43139</v>
      </c>
      <c r="B781" s="5">
        <f>TITRES_STAT!C784</f>
        <v>13.05</v>
      </c>
      <c r="C781" s="5">
        <f>TITRES_STAT!D784</f>
        <v>8.1189999999999998</v>
      </c>
      <c r="D781" s="5">
        <f>TITRES_STAT!E784</f>
        <v>8.1650387739463604</v>
      </c>
      <c r="E781" s="2">
        <f t="shared" si="48"/>
        <v>-619.93275758622588</v>
      </c>
      <c r="F781" s="5" t="str">
        <f t="shared" si="51"/>
        <v>BEARISH</v>
      </c>
      <c r="G781" s="5" t="str">
        <f t="shared" si="50"/>
        <v>STRONG</v>
      </c>
      <c r="H781" s="5" t="str">
        <f t="shared" si="49"/>
        <v>CONFIRMED BEARISH</v>
      </c>
    </row>
    <row r="782" spans="1:8" ht="13.5" x14ac:dyDescent="0.25">
      <c r="A782" s="3">
        <f>TITRES_STAT!B785</f>
        <v>43140</v>
      </c>
      <c r="B782" s="5">
        <f>TITRES_STAT!C785</f>
        <v>13.39</v>
      </c>
      <c r="C782" s="5">
        <f>TITRES_STAT!D785</f>
        <v>8.3309999999999995</v>
      </c>
      <c r="D782" s="5">
        <f>TITRES_STAT!E785</f>
        <v>8.1735882748319639</v>
      </c>
      <c r="E782" s="2">
        <f t="shared" si="48"/>
        <v>-611.75916931139386</v>
      </c>
      <c r="F782" s="5" t="str">
        <f t="shared" si="51"/>
        <v>BEARISH</v>
      </c>
      <c r="G782" s="5" t="str">
        <f t="shared" si="50"/>
        <v>NEUTRAL</v>
      </c>
      <c r="H782" s="5" t="str">
        <f t="shared" si="49"/>
        <v>CONFIRMED BEARISH</v>
      </c>
    </row>
    <row r="783" spans="1:8" ht="13.5" x14ac:dyDescent="0.25">
      <c r="A783" s="3">
        <f>TITRES_STAT!B786</f>
        <v>43143</v>
      </c>
      <c r="B783" s="5">
        <f>TITRES_STAT!C786</f>
        <v>13.39</v>
      </c>
      <c r="C783" s="5">
        <f>TITRES_STAT!D786</f>
        <v>8.3309999999999995</v>
      </c>
      <c r="D783" s="5">
        <f>TITRES_STAT!E786</f>
        <v>8.1107480209111262</v>
      </c>
      <c r="E783" s="2">
        <f t="shared" si="48"/>
        <v>-611.75916931139386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43144</v>
      </c>
      <c r="B784" s="5">
        <f>TITRES_STAT!C787</f>
        <v>13.4</v>
      </c>
      <c r="C784" s="5">
        <f>TITRES_STAT!D787</f>
        <v>8.3369999999999997</v>
      </c>
      <c r="D784" s="5">
        <f>TITRES_STAT!E787</f>
        <v>8.3369999999999997</v>
      </c>
      <c r="E784" s="2">
        <f t="shared" si="48"/>
        <v>-603.42216931139387</v>
      </c>
      <c r="F784" s="5" t="str">
        <f t="shared" si="51"/>
        <v>BULLISH</v>
      </c>
      <c r="G784" s="5" t="str">
        <f t="shared" si="50"/>
        <v>WEAK</v>
      </c>
      <c r="H784" s="5" t="str">
        <f t="shared" si="49"/>
        <v>NEUTRAL</v>
      </c>
    </row>
    <row r="785" spans="1:8" ht="13.5" x14ac:dyDescent="0.25">
      <c r="A785" s="3">
        <f>TITRES_STAT!B788</f>
        <v>43145</v>
      </c>
      <c r="B785" s="5">
        <f>TITRES_STAT!C788</f>
        <v>13.4</v>
      </c>
      <c r="C785" s="5">
        <f>TITRES_STAT!D788</f>
        <v>8.3369999999999997</v>
      </c>
      <c r="D785" s="5">
        <f>TITRES_STAT!E788</f>
        <v>0</v>
      </c>
      <c r="E785" s="2">
        <f t="shared" si="48"/>
        <v>-603.42216931139387</v>
      </c>
      <c r="F785" s="5" t="str">
        <f t="shared" si="51"/>
        <v>BULLISH</v>
      </c>
      <c r="G785" s="5" t="str">
        <f t="shared" si="50"/>
        <v>WEAK</v>
      </c>
      <c r="H785" s="5" t="str">
        <f t="shared" si="49"/>
        <v>CONFIRMED BULLISH</v>
      </c>
    </row>
    <row r="786" spans="1:8" ht="13.5" x14ac:dyDescent="0.25">
      <c r="A786" s="3">
        <f>TITRES_STAT!B789</f>
        <v>43146</v>
      </c>
      <c r="B786" s="5">
        <f>TITRES_STAT!C789</f>
        <v>13.4</v>
      </c>
      <c r="C786" s="5">
        <f>TITRES_STAT!D789</f>
        <v>8.3369999999999997</v>
      </c>
      <c r="D786" s="5">
        <f>TITRES_STAT!E789</f>
        <v>0</v>
      </c>
      <c r="E786" s="2">
        <f t="shared" si="48"/>
        <v>-603.42216931139387</v>
      </c>
      <c r="F786" s="5" t="str">
        <f t="shared" si="51"/>
        <v>BULLISH</v>
      </c>
      <c r="G786" s="5" t="str">
        <f t="shared" si="50"/>
        <v>WEAK</v>
      </c>
      <c r="H786" s="5" t="str">
        <f t="shared" si="49"/>
        <v>CONFIRMED BULLISH</v>
      </c>
    </row>
    <row r="787" spans="1:8" ht="13.5" x14ac:dyDescent="0.25">
      <c r="A787" s="3">
        <f>TITRES_STAT!B790</f>
        <v>43147</v>
      </c>
      <c r="B787" s="5">
        <f>TITRES_STAT!C790</f>
        <v>13.4</v>
      </c>
      <c r="C787" s="5">
        <f>TITRES_STAT!D790</f>
        <v>8.3369999999999997</v>
      </c>
      <c r="D787" s="5">
        <f>TITRES_STAT!E790</f>
        <v>0</v>
      </c>
      <c r="E787" s="2">
        <f t="shared" si="48"/>
        <v>-603.42216931139387</v>
      </c>
      <c r="F787" s="5" t="str">
        <f t="shared" si="51"/>
        <v>BULLISH</v>
      </c>
      <c r="G787" s="5" t="str">
        <f t="shared" si="50"/>
        <v>NEUTRAL</v>
      </c>
      <c r="H787" s="5" t="str">
        <f t="shared" si="49"/>
        <v>CONFIRMED BULLISH</v>
      </c>
    </row>
    <row r="788" spans="1:8" ht="13.5" x14ac:dyDescent="0.25">
      <c r="A788" s="3">
        <f>TITRES_STAT!B791</f>
        <v>43150</v>
      </c>
      <c r="B788" s="5">
        <f>TITRES_STAT!C791</f>
        <v>13.2</v>
      </c>
      <c r="C788" s="5">
        <f>TITRES_STAT!D791</f>
        <v>8.2119999999999997</v>
      </c>
      <c r="D788" s="5">
        <f>TITRES_STAT!E791</f>
        <v>8.2088893939393941</v>
      </c>
      <c r="E788" s="2">
        <f t="shared" si="48"/>
        <v>-611.63105870533332</v>
      </c>
      <c r="F788" s="5" t="str">
        <f t="shared" si="51"/>
        <v>BULLISH</v>
      </c>
      <c r="G788" s="5" t="str">
        <f t="shared" si="50"/>
        <v>NEUTRAL</v>
      </c>
      <c r="H788" s="5" t="str">
        <f t="shared" si="49"/>
        <v>BULLISH DIVERGENCE</v>
      </c>
    </row>
    <row r="789" spans="1:8" ht="13.5" x14ac:dyDescent="0.25">
      <c r="A789" s="3">
        <f>TITRES_STAT!B792</f>
        <v>43151</v>
      </c>
      <c r="B789" s="5">
        <f>TITRES_STAT!C792</f>
        <v>13.2</v>
      </c>
      <c r="C789" s="5">
        <f>TITRES_STAT!D792</f>
        <v>8.2119999999999997</v>
      </c>
      <c r="D789" s="5">
        <f>TITRES_STAT!E792</f>
        <v>8.2119999999999997</v>
      </c>
      <c r="E789" s="2">
        <f t="shared" si="48"/>
        <v>-611.63105870533332</v>
      </c>
      <c r="F789" s="5" t="str">
        <f t="shared" si="51"/>
        <v>BEARISH</v>
      </c>
      <c r="G789" s="5" t="str">
        <f t="shared" si="50"/>
        <v>NEUTRAL</v>
      </c>
      <c r="H789" s="5" t="str">
        <f t="shared" si="49"/>
        <v>CONFIRMED BEARISH</v>
      </c>
    </row>
    <row r="790" spans="1:8" ht="13.5" x14ac:dyDescent="0.25">
      <c r="A790" s="3">
        <f>TITRES_STAT!B793</f>
        <v>43152</v>
      </c>
      <c r="B790" s="5">
        <f>TITRES_STAT!C793</f>
        <v>13.12</v>
      </c>
      <c r="C790" s="5">
        <f>TITRES_STAT!D793</f>
        <v>8.1630000000000003</v>
      </c>
      <c r="D790" s="5">
        <f>TITRES_STAT!E793</f>
        <v>8.1057594512195124</v>
      </c>
      <c r="E790" s="2">
        <f t="shared" si="48"/>
        <v>-619.73681815655277</v>
      </c>
      <c r="F790" s="5" t="str">
        <f t="shared" si="51"/>
        <v>BEARISH</v>
      </c>
      <c r="G790" s="5" t="str">
        <f t="shared" si="50"/>
        <v>STRONG</v>
      </c>
      <c r="H790" s="5" t="str">
        <f t="shared" si="49"/>
        <v>CONFIRMED BEARISH</v>
      </c>
    </row>
    <row r="791" spans="1:8" ht="13.5" x14ac:dyDescent="0.25">
      <c r="A791" s="3">
        <f>TITRES_STAT!B794</f>
        <v>43153</v>
      </c>
      <c r="B791" s="5">
        <f>TITRES_STAT!C794</f>
        <v>13.1</v>
      </c>
      <c r="C791" s="5">
        <f>TITRES_STAT!D794</f>
        <v>8.15</v>
      </c>
      <c r="D791" s="5">
        <f>TITRES_STAT!E794</f>
        <v>8.1406679389312995</v>
      </c>
      <c r="E791" s="2">
        <f t="shared" si="48"/>
        <v>-627.87748609548407</v>
      </c>
      <c r="F791" s="5" t="str">
        <f t="shared" si="51"/>
        <v>BEARISH</v>
      </c>
      <c r="G791" s="5" t="str">
        <f t="shared" si="50"/>
        <v>STRONG</v>
      </c>
      <c r="H791" s="5" t="str">
        <f t="shared" si="49"/>
        <v>CONFIRMED BEARISH</v>
      </c>
    </row>
    <row r="792" spans="1:8" ht="13.5" x14ac:dyDescent="0.25">
      <c r="A792" s="3">
        <f>TITRES_STAT!B795</f>
        <v>43154</v>
      </c>
      <c r="B792" s="5">
        <f>TITRES_STAT!C795</f>
        <v>13.08</v>
      </c>
      <c r="C792" s="5">
        <f>TITRES_STAT!D795</f>
        <v>8.1379999999999999</v>
      </c>
      <c r="D792" s="5">
        <f>TITRES_STAT!E795</f>
        <v>8.1093801223241595</v>
      </c>
      <c r="E792" s="2">
        <f t="shared" si="48"/>
        <v>-635.98686621780826</v>
      </c>
      <c r="F792" s="5" t="str">
        <f t="shared" si="51"/>
        <v>BEARISH</v>
      </c>
      <c r="G792" s="5" t="str">
        <f t="shared" si="50"/>
        <v>STRONG</v>
      </c>
      <c r="H792" s="5" t="str">
        <f t="shared" si="49"/>
        <v>CONFIRMED BEARISH</v>
      </c>
    </row>
    <row r="793" spans="1:8" ht="13.5" x14ac:dyDescent="0.25">
      <c r="A793" s="3">
        <f>TITRES_STAT!B796</f>
        <v>43157</v>
      </c>
      <c r="B793" s="5">
        <f>TITRES_STAT!C796</f>
        <v>13</v>
      </c>
      <c r="C793" s="5">
        <f>TITRES_STAT!D796</f>
        <v>8.0879999999999992</v>
      </c>
      <c r="D793" s="5">
        <f>TITRES_STAT!E796</f>
        <v>8.0948436923076912</v>
      </c>
      <c r="E793" s="2">
        <f t="shared" si="48"/>
        <v>-644.08170991011593</v>
      </c>
      <c r="F793" s="5" t="str">
        <f t="shared" si="51"/>
        <v>BEARISH</v>
      </c>
      <c r="G793" s="5" t="str">
        <f t="shared" si="50"/>
        <v>STRONG</v>
      </c>
      <c r="H793" s="5" t="str">
        <f t="shared" si="49"/>
        <v>CONFIRMED BEARISH</v>
      </c>
    </row>
    <row r="794" spans="1:8" ht="13.5" x14ac:dyDescent="0.25">
      <c r="A794" s="3">
        <f>TITRES_STAT!B797</f>
        <v>43158</v>
      </c>
      <c r="B794" s="5">
        <f>TITRES_STAT!C797</f>
        <v>12.95</v>
      </c>
      <c r="C794" s="5">
        <f>TITRES_STAT!D797</f>
        <v>8.0570000000000004</v>
      </c>
      <c r="D794" s="5">
        <f>TITRES_STAT!E797</f>
        <v>8.0881081081081092</v>
      </c>
      <c r="E794" s="2">
        <f t="shared" si="48"/>
        <v>-652.16981801822408</v>
      </c>
      <c r="F794" s="5" t="str">
        <f t="shared" si="51"/>
        <v>BEARISH</v>
      </c>
      <c r="G794" s="5" t="str">
        <f t="shared" si="50"/>
        <v>STRONG</v>
      </c>
      <c r="H794" s="5" t="str">
        <f t="shared" si="49"/>
        <v>CONFIRMED BEARISH</v>
      </c>
    </row>
    <row r="795" spans="1:8" ht="13.5" x14ac:dyDescent="0.25">
      <c r="A795" s="3">
        <f>TITRES_STAT!B798</f>
        <v>43159</v>
      </c>
      <c r="B795" s="5">
        <f>TITRES_STAT!C798</f>
        <v>12.92</v>
      </c>
      <c r="C795" s="5">
        <f>TITRES_STAT!D798</f>
        <v>8.0380000000000003</v>
      </c>
      <c r="D795" s="5">
        <f>TITRES_STAT!E798</f>
        <v>8.0448434984520123</v>
      </c>
      <c r="E795" s="2">
        <f t="shared" si="48"/>
        <v>-660.21466151667607</v>
      </c>
      <c r="F795" s="5" t="str">
        <f t="shared" si="51"/>
        <v>BEARISH</v>
      </c>
      <c r="G795" s="5" t="str">
        <f t="shared" si="50"/>
        <v>STRONG</v>
      </c>
      <c r="H795" s="5" t="str">
        <f t="shared" si="49"/>
        <v>CONFIRMED BEARISH</v>
      </c>
    </row>
    <row r="796" spans="1:8" ht="13.5" x14ac:dyDescent="0.25">
      <c r="A796" s="3">
        <f>TITRES_STAT!B799</f>
        <v>43160</v>
      </c>
      <c r="B796" s="5">
        <f>TITRES_STAT!C799</f>
        <v>13.19</v>
      </c>
      <c r="C796" s="5">
        <f>TITRES_STAT!D799</f>
        <v>8.2059999999999995</v>
      </c>
      <c r="D796" s="5">
        <f>TITRES_STAT!E799</f>
        <v>8.0286906747535998</v>
      </c>
      <c r="E796" s="2">
        <f t="shared" si="48"/>
        <v>-652.18597084192243</v>
      </c>
      <c r="F796" s="5" t="str">
        <f t="shared" si="51"/>
        <v>BEARISH</v>
      </c>
      <c r="G796" s="5" t="str">
        <f t="shared" si="50"/>
        <v>STRONG</v>
      </c>
      <c r="H796" s="5" t="str">
        <f t="shared" si="49"/>
        <v>BEARISH DIVERGENCE</v>
      </c>
    </row>
    <row r="797" spans="1:8" ht="13.5" x14ac:dyDescent="0.25">
      <c r="A797" s="3">
        <f>TITRES_STAT!B800</f>
        <v>43161</v>
      </c>
      <c r="B797" s="5">
        <f>TITRES_STAT!C800</f>
        <v>12.8</v>
      </c>
      <c r="C797" s="5">
        <f>TITRES_STAT!D800</f>
        <v>7.9640000000000004</v>
      </c>
      <c r="D797" s="5">
        <f>TITRES_STAT!E800</f>
        <v>7.9677331249999996</v>
      </c>
      <c r="E797" s="2">
        <f t="shared" si="48"/>
        <v>-660.15370396692242</v>
      </c>
      <c r="F797" s="5" t="str">
        <f t="shared" si="51"/>
        <v>BEARISH</v>
      </c>
      <c r="G797" s="5" t="str">
        <f t="shared" si="50"/>
        <v>STRONG</v>
      </c>
      <c r="H797" s="5" t="str">
        <f t="shared" si="49"/>
        <v>CONFIRMED BEARISH</v>
      </c>
    </row>
    <row r="798" spans="1:8" ht="13.5" x14ac:dyDescent="0.25">
      <c r="A798" s="3">
        <f>TITRES_STAT!B801</f>
        <v>43164</v>
      </c>
      <c r="B798" s="5">
        <f>TITRES_STAT!C801</f>
        <v>12.9</v>
      </c>
      <c r="C798" s="5">
        <f>TITRES_STAT!D801</f>
        <v>8.0259999999999998</v>
      </c>
      <c r="D798" s="5">
        <f>TITRES_STAT!E801</f>
        <v>7.9644051162790692</v>
      </c>
      <c r="E798" s="2">
        <f t="shared" si="48"/>
        <v>-652.18929885064335</v>
      </c>
      <c r="F798" s="5" t="str">
        <f t="shared" si="51"/>
        <v>BEARISH</v>
      </c>
      <c r="G798" s="5" t="str">
        <f t="shared" si="50"/>
        <v>NEUTRAL</v>
      </c>
      <c r="H798" s="5" t="str">
        <f t="shared" si="49"/>
        <v>CONFIRMED BEARISH</v>
      </c>
    </row>
    <row r="799" spans="1:8" ht="13.5" x14ac:dyDescent="0.25">
      <c r="A799" s="3">
        <f>TITRES_STAT!B802</f>
        <v>43165</v>
      </c>
      <c r="B799" s="5">
        <f>TITRES_STAT!C802</f>
        <v>13.27</v>
      </c>
      <c r="C799" s="5">
        <f>TITRES_STAT!D802</f>
        <v>8.2560000000000002</v>
      </c>
      <c r="D799" s="5">
        <f>TITRES_STAT!E802</f>
        <v>8.0625097211755854</v>
      </c>
      <c r="E799" s="2">
        <f t="shared" si="48"/>
        <v>-644.12678912946774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CONFIRMED BULLISH</v>
      </c>
    </row>
    <row r="800" spans="1:8" ht="13.5" x14ac:dyDescent="0.25">
      <c r="A800" s="3">
        <f>TITRES_STAT!B803</f>
        <v>43166</v>
      </c>
      <c r="B800" s="5">
        <f>TITRES_STAT!C803</f>
        <v>13.66</v>
      </c>
      <c r="C800" s="5">
        <f>TITRES_STAT!D803</f>
        <v>8.4990000000000006</v>
      </c>
      <c r="D800" s="5">
        <f>TITRES_STAT!E803</f>
        <v>8.1735990483162535</v>
      </c>
      <c r="E800" s="2">
        <f t="shared" si="48"/>
        <v>-635.95319008115143</v>
      </c>
      <c r="F800" s="5" t="str">
        <f t="shared" si="51"/>
        <v>BULLISH</v>
      </c>
      <c r="G800" s="5" t="str">
        <f t="shared" si="50"/>
        <v>WEAK</v>
      </c>
      <c r="H800" s="5" t="str">
        <f t="shared" si="49"/>
        <v>CONFIRMED BULLISH</v>
      </c>
    </row>
    <row r="801" spans="1:8" ht="13.5" x14ac:dyDescent="0.25">
      <c r="A801" s="3">
        <f>TITRES_STAT!B804</f>
        <v>43167</v>
      </c>
      <c r="B801" s="5">
        <f>TITRES_STAT!C804</f>
        <v>13.5</v>
      </c>
      <c r="C801" s="5">
        <f>TITRES_STAT!D804</f>
        <v>8.3989999999999991</v>
      </c>
      <c r="D801" s="5">
        <f>TITRES_STAT!E804</f>
        <v>8.403355037037036</v>
      </c>
      <c r="E801" s="2">
        <f t="shared" si="48"/>
        <v>-644.35654511818848</v>
      </c>
      <c r="F801" s="5" t="str">
        <f t="shared" si="51"/>
        <v>BULLISH</v>
      </c>
      <c r="G801" s="5" t="str">
        <f t="shared" si="50"/>
        <v>NEUTRAL</v>
      </c>
      <c r="H801" s="5" t="str">
        <f t="shared" si="49"/>
        <v>CONFIRMED BULLISH</v>
      </c>
    </row>
    <row r="802" spans="1:8" ht="13.5" x14ac:dyDescent="0.25">
      <c r="A802" s="3">
        <f>TITRES_STAT!B805</f>
        <v>43168</v>
      </c>
      <c r="B802" s="5">
        <f>TITRES_STAT!C805</f>
        <v>13.39</v>
      </c>
      <c r="C802" s="5">
        <f>TITRES_STAT!D805</f>
        <v>8.3309999999999995</v>
      </c>
      <c r="D802" s="5">
        <f>TITRES_STAT!E805</f>
        <v>8.1810544436146362</v>
      </c>
      <c r="E802" s="2">
        <f t="shared" si="48"/>
        <v>-652.53759956180306</v>
      </c>
      <c r="F802" s="5" t="str">
        <f t="shared" si="51"/>
        <v>BULLISH</v>
      </c>
      <c r="G802" s="5" t="str">
        <f t="shared" si="50"/>
        <v>NEUTRAL</v>
      </c>
      <c r="H802" s="5" t="str">
        <f t="shared" si="49"/>
        <v>CONFIRMED BULLISH</v>
      </c>
    </row>
    <row r="803" spans="1:8" ht="13.5" x14ac:dyDescent="0.25">
      <c r="A803" s="3">
        <f>TITRES_STAT!B806</f>
        <v>43171</v>
      </c>
      <c r="B803" s="5">
        <f>TITRES_STAT!C806</f>
        <v>13.39</v>
      </c>
      <c r="C803" s="5">
        <f>TITRES_STAT!D806</f>
        <v>8.3309999999999995</v>
      </c>
      <c r="D803" s="5">
        <f>TITRES_STAT!E806</f>
        <v>8.3316221807318875</v>
      </c>
      <c r="E803" s="2">
        <f t="shared" si="48"/>
        <v>-652.53759956180306</v>
      </c>
      <c r="F803" s="5" t="str">
        <f t="shared" si="51"/>
        <v>BEARISH</v>
      </c>
      <c r="G803" s="5" t="str">
        <f t="shared" si="50"/>
        <v>NEUTRAL</v>
      </c>
      <c r="H803" s="5" t="str">
        <f t="shared" si="49"/>
        <v>BEARISH DIVERGENCE</v>
      </c>
    </row>
    <row r="804" spans="1:8" ht="13.5" x14ac:dyDescent="0.25">
      <c r="A804" s="3">
        <f>TITRES_STAT!B807</f>
        <v>43172</v>
      </c>
      <c r="B804" s="5">
        <f>TITRES_STAT!C807</f>
        <v>13.2</v>
      </c>
      <c r="C804" s="5">
        <f>TITRES_STAT!D807</f>
        <v>8.2119999999999997</v>
      </c>
      <c r="D804" s="5">
        <f>TITRES_STAT!E807</f>
        <v>8.2119999999999997</v>
      </c>
      <c r="E804" s="2">
        <f t="shared" si="48"/>
        <v>-660.74959956180305</v>
      </c>
      <c r="F804" s="5" t="str">
        <f t="shared" si="51"/>
        <v>BEARISH</v>
      </c>
      <c r="G804" s="5" t="str">
        <f t="shared" si="50"/>
        <v>STRONG</v>
      </c>
      <c r="H804" s="5" t="str">
        <f t="shared" si="49"/>
        <v>CONFIRMED BEARISH</v>
      </c>
    </row>
    <row r="805" spans="1:8" ht="13.5" x14ac:dyDescent="0.25">
      <c r="A805" s="3">
        <f>TITRES_STAT!B808</f>
        <v>43173</v>
      </c>
      <c r="B805" s="5">
        <f>TITRES_STAT!C808</f>
        <v>13.2</v>
      </c>
      <c r="C805" s="5">
        <f>TITRES_STAT!D808</f>
        <v>8.2119999999999997</v>
      </c>
      <c r="D805" s="5">
        <f>TITRES_STAT!E808</f>
        <v>8.2119999999999997</v>
      </c>
      <c r="E805" s="2">
        <f t="shared" si="48"/>
        <v>-660.74959956180305</v>
      </c>
      <c r="F805" s="5" t="str">
        <f t="shared" si="51"/>
        <v>BEARISH</v>
      </c>
      <c r="G805" s="5" t="str">
        <f t="shared" si="50"/>
        <v>STRONG</v>
      </c>
      <c r="H805" s="5" t="str">
        <f t="shared" si="49"/>
        <v>CONFIRMED BEARISH</v>
      </c>
    </row>
    <row r="806" spans="1:8" ht="13.5" x14ac:dyDescent="0.25">
      <c r="A806" s="3">
        <f>TITRES_STAT!B809</f>
        <v>43174</v>
      </c>
      <c r="B806" s="5">
        <f>TITRES_STAT!C809</f>
        <v>13.99</v>
      </c>
      <c r="C806" s="5">
        <f>TITRES_STAT!D809</f>
        <v>8.7040000000000006</v>
      </c>
      <c r="D806" s="5">
        <f>TITRES_STAT!E809</f>
        <v>8.2355145103645455</v>
      </c>
      <c r="E806" s="2">
        <f t="shared" si="48"/>
        <v>-652.51408505143854</v>
      </c>
      <c r="F806" s="5" t="str">
        <f t="shared" si="51"/>
        <v>BEARISH</v>
      </c>
      <c r="G806" s="5" t="str">
        <f t="shared" si="50"/>
        <v>NEUTRAL</v>
      </c>
      <c r="H806" s="5" t="str">
        <f t="shared" si="49"/>
        <v>BEARISH DIVERGENCE</v>
      </c>
    </row>
    <row r="807" spans="1:8" ht="13.5" x14ac:dyDescent="0.25">
      <c r="A807" s="3">
        <f>TITRES_STAT!B810</f>
        <v>43175</v>
      </c>
      <c r="B807" s="5">
        <f>TITRES_STAT!C810</f>
        <v>14.7</v>
      </c>
      <c r="C807" s="5">
        <f>TITRES_STAT!D810</f>
        <v>9.1460000000000008</v>
      </c>
      <c r="D807" s="5">
        <f>TITRES_STAT!E810</f>
        <v>8.843622040816328</v>
      </c>
      <c r="E807" s="2">
        <f t="shared" si="48"/>
        <v>-643.67046301062226</v>
      </c>
      <c r="F807" s="5" t="str">
        <f t="shared" si="51"/>
        <v>BULLISH</v>
      </c>
      <c r="G807" s="5" t="str">
        <f t="shared" si="50"/>
        <v>NEUTRAL</v>
      </c>
      <c r="H807" s="5" t="str">
        <f t="shared" si="49"/>
        <v>CONFIRMED BULLISH</v>
      </c>
    </row>
    <row r="808" spans="1:8" ht="13.5" x14ac:dyDescent="0.25">
      <c r="A808" s="3">
        <f>TITRES_STAT!B811</f>
        <v>43178</v>
      </c>
      <c r="B808" s="5">
        <f>TITRES_STAT!C811</f>
        <v>15.2</v>
      </c>
      <c r="C808" s="5">
        <f>TITRES_STAT!D811</f>
        <v>9.4570000000000007</v>
      </c>
      <c r="D808" s="5">
        <f>TITRES_STAT!E811</f>
        <v>9.3698960526315798</v>
      </c>
      <c r="E808" s="2">
        <f t="shared" si="48"/>
        <v>-634.30056695799067</v>
      </c>
      <c r="F808" s="5" t="str">
        <f t="shared" si="51"/>
        <v>BULLISH</v>
      </c>
      <c r="G808" s="5" t="str">
        <f t="shared" si="50"/>
        <v>WEAK</v>
      </c>
      <c r="H808" s="5" t="str">
        <f t="shared" si="49"/>
        <v>CONFIRMED BULLISH</v>
      </c>
    </row>
    <row r="809" spans="1:8" ht="13.5" x14ac:dyDescent="0.25">
      <c r="A809" s="3">
        <f>TITRES_STAT!B812</f>
        <v>43180</v>
      </c>
      <c r="B809" s="5">
        <f>TITRES_STAT!C812</f>
        <v>15</v>
      </c>
      <c r="C809" s="5">
        <f>TITRES_STAT!D812</f>
        <v>9.3320000000000007</v>
      </c>
      <c r="D809" s="5">
        <f>TITRES_STAT!E812</f>
        <v>9.4271864000000019</v>
      </c>
      <c r="E809" s="2">
        <f t="shared" si="48"/>
        <v>-643.72775335799065</v>
      </c>
      <c r="F809" s="5" t="str">
        <f t="shared" si="51"/>
        <v>BULLISH</v>
      </c>
      <c r="G809" s="5" t="str">
        <f t="shared" si="50"/>
        <v>WEAK</v>
      </c>
      <c r="H809" s="5" t="str">
        <f t="shared" si="49"/>
        <v>CONFIRMED BULLISH</v>
      </c>
    </row>
    <row r="810" spans="1:8" ht="13.5" x14ac:dyDescent="0.25">
      <c r="A810" s="3">
        <f>TITRES_STAT!B813</f>
        <v>43181</v>
      </c>
      <c r="B810" s="5">
        <f>TITRES_STAT!C813</f>
        <v>15.15</v>
      </c>
      <c r="C810" s="5">
        <f>TITRES_STAT!D813</f>
        <v>9.4260000000000002</v>
      </c>
      <c r="D810" s="5">
        <f>TITRES_STAT!E813</f>
        <v>9.4085790099009898</v>
      </c>
      <c r="E810" s="2">
        <f t="shared" si="48"/>
        <v>-634.31917434808963</v>
      </c>
      <c r="F810" s="5" t="str">
        <f t="shared" si="51"/>
        <v>BULLISH</v>
      </c>
      <c r="G810" s="5" t="str">
        <f t="shared" si="50"/>
        <v>WEAK</v>
      </c>
      <c r="H810" s="5" t="str">
        <f t="shared" si="49"/>
        <v>CONFIRMED BULLISH</v>
      </c>
    </row>
    <row r="811" spans="1:8" ht="13.5" x14ac:dyDescent="0.25">
      <c r="A811" s="3">
        <f>TITRES_STAT!B814</f>
        <v>43182</v>
      </c>
      <c r="B811" s="5">
        <f>TITRES_STAT!C814</f>
        <v>15.6</v>
      </c>
      <c r="C811" s="5">
        <f>TITRES_STAT!D814</f>
        <v>9.7059999999999995</v>
      </c>
      <c r="D811" s="5">
        <f>TITRES_STAT!E814</f>
        <v>9.6300941025641009</v>
      </c>
      <c r="E811" s="2">
        <f t="shared" si="48"/>
        <v>-624.68908024552547</v>
      </c>
      <c r="F811" s="5" t="str">
        <f t="shared" si="51"/>
        <v>BULLISH</v>
      </c>
      <c r="G811" s="5" t="str">
        <f t="shared" si="50"/>
        <v>WEAK</v>
      </c>
      <c r="H811" s="5" t="str">
        <f t="shared" si="49"/>
        <v>CONFIRMED BULLISH</v>
      </c>
    </row>
    <row r="812" spans="1:8" ht="13.5" x14ac:dyDescent="0.25">
      <c r="A812" s="3">
        <f>TITRES_STAT!B815</f>
        <v>43185</v>
      </c>
      <c r="B812" s="5">
        <f>TITRES_STAT!C815</f>
        <v>15.9</v>
      </c>
      <c r="C812" s="5">
        <f>TITRES_STAT!D815</f>
        <v>9.8919999999999995</v>
      </c>
      <c r="D812" s="5">
        <f>TITRES_STAT!E815</f>
        <v>9.854049559748427</v>
      </c>
      <c r="E812" s="2">
        <f t="shared" si="48"/>
        <v>-614.83503068577704</v>
      </c>
      <c r="F812" s="5" t="str">
        <f t="shared" si="51"/>
        <v>BULLISH</v>
      </c>
      <c r="G812" s="5" t="str">
        <f t="shared" si="50"/>
        <v>WEAK</v>
      </c>
      <c r="H812" s="5" t="str">
        <f t="shared" si="49"/>
        <v>CONFIRMED BULLISH</v>
      </c>
    </row>
    <row r="813" spans="1:8" ht="13.5" x14ac:dyDescent="0.25">
      <c r="A813" s="3">
        <f>TITRES_STAT!B816</f>
        <v>43186</v>
      </c>
      <c r="B813" s="5">
        <f>TITRES_STAT!C816</f>
        <v>15.79</v>
      </c>
      <c r="C813" s="5">
        <f>TITRES_STAT!D816</f>
        <v>9.8239999999999998</v>
      </c>
      <c r="D813" s="5">
        <f>TITRES_STAT!E816</f>
        <v>9.7680050664977838</v>
      </c>
      <c r="E813" s="2">
        <f t="shared" si="48"/>
        <v>-624.60303575227488</v>
      </c>
      <c r="F813" s="5" t="str">
        <f t="shared" si="51"/>
        <v>BULLISH</v>
      </c>
      <c r="G813" s="5" t="str">
        <f t="shared" si="50"/>
        <v>NEUTRAL</v>
      </c>
      <c r="H813" s="5" t="str">
        <f t="shared" si="49"/>
        <v>CONFIRMED BULLISH</v>
      </c>
    </row>
    <row r="814" spans="1:8" ht="13.5" x14ac:dyDescent="0.25">
      <c r="A814" s="3">
        <f>TITRES_STAT!B817</f>
        <v>43187</v>
      </c>
      <c r="B814" s="5">
        <f>TITRES_STAT!C817</f>
        <v>15.98</v>
      </c>
      <c r="C814" s="5">
        <f>TITRES_STAT!D817</f>
        <v>9.9420000000000002</v>
      </c>
      <c r="D814" s="5">
        <f>TITRES_STAT!E817</f>
        <v>9.8038821026282843</v>
      </c>
      <c r="E814" s="2">
        <f t="shared" si="48"/>
        <v>-614.79915364964654</v>
      </c>
      <c r="F814" s="5" t="str">
        <f t="shared" si="51"/>
        <v>BULLISH</v>
      </c>
      <c r="G814" s="5" t="str">
        <f t="shared" si="50"/>
        <v>WEAK</v>
      </c>
      <c r="H814" s="5" t="str">
        <f t="shared" si="49"/>
        <v>CONFIRMED BULLISH</v>
      </c>
    </row>
    <row r="815" spans="1:8" ht="13.5" x14ac:dyDescent="0.25">
      <c r="A815" s="3">
        <f>TITRES_STAT!B818</f>
        <v>43188</v>
      </c>
      <c r="B815" s="5">
        <f>TITRES_STAT!C818</f>
        <v>15.95</v>
      </c>
      <c r="C815" s="5">
        <f>TITRES_STAT!D818</f>
        <v>9.923</v>
      </c>
      <c r="D815" s="5">
        <f>TITRES_STAT!E818</f>
        <v>9.9298434482758626</v>
      </c>
      <c r="E815" s="2">
        <f t="shared" si="48"/>
        <v>-624.72899709792239</v>
      </c>
      <c r="F815" s="5" t="str">
        <f t="shared" si="51"/>
        <v>BULLISH</v>
      </c>
      <c r="G815" s="5" t="str">
        <f t="shared" si="50"/>
        <v>NEUTRAL</v>
      </c>
      <c r="H815" s="5" t="str">
        <f t="shared" si="49"/>
        <v>CONFIRMED BULLISH</v>
      </c>
    </row>
    <row r="816" spans="1:8" ht="13.5" x14ac:dyDescent="0.25">
      <c r="A816" s="3">
        <f>TITRES_STAT!B819</f>
        <v>43189</v>
      </c>
      <c r="B816" s="5">
        <f>TITRES_STAT!C819</f>
        <v>15.85</v>
      </c>
      <c r="C816" s="5">
        <f>TITRES_STAT!D819</f>
        <v>9.8610000000000007</v>
      </c>
      <c r="D816" s="5">
        <f>TITRES_STAT!E819</f>
        <v>9.8610000000000007</v>
      </c>
      <c r="E816" s="2">
        <f t="shared" si="48"/>
        <v>-634.58999709792238</v>
      </c>
      <c r="F816" s="5" t="str">
        <f t="shared" si="51"/>
        <v>BEARISH</v>
      </c>
      <c r="G816" s="5" t="str">
        <f t="shared" si="50"/>
        <v>NEUTRAL</v>
      </c>
      <c r="H816" s="5" t="str">
        <f t="shared" si="49"/>
        <v>BEARISH DIVERGENCE</v>
      </c>
    </row>
    <row r="817" spans="1:8" ht="13.5" x14ac:dyDescent="0.25">
      <c r="A817" s="3">
        <f>TITRES_STAT!B820</f>
        <v>43192</v>
      </c>
      <c r="B817" s="5">
        <f>TITRES_STAT!C820</f>
        <v>15.74</v>
      </c>
      <c r="C817" s="5">
        <f>TITRES_STAT!D820</f>
        <v>9.7929999999999993</v>
      </c>
      <c r="D817" s="5">
        <f>TITRES_STAT!E820</f>
        <v>9.7768235069885634</v>
      </c>
      <c r="E817" s="2">
        <f t="shared" si="48"/>
        <v>-644.36682060491091</v>
      </c>
      <c r="F817" s="5" t="str">
        <f t="shared" si="51"/>
        <v>BEARISH</v>
      </c>
      <c r="G817" s="5" t="str">
        <f t="shared" si="50"/>
        <v>STRONG</v>
      </c>
      <c r="H817" s="5" t="str">
        <f t="shared" si="49"/>
        <v>CONFIRMED BEARISH</v>
      </c>
    </row>
    <row r="818" spans="1:8" ht="13.5" x14ac:dyDescent="0.25">
      <c r="A818" s="3">
        <f>TITRES_STAT!B821</f>
        <v>43193</v>
      </c>
      <c r="B818" s="5">
        <f>TITRES_STAT!C821</f>
        <v>15.5</v>
      </c>
      <c r="C818" s="5">
        <f>TITRES_STAT!D821</f>
        <v>9.6430000000000007</v>
      </c>
      <c r="D818" s="5">
        <f>TITRES_STAT!E821</f>
        <v>9.6006952258064526</v>
      </c>
      <c r="E818" s="2">
        <f t="shared" si="48"/>
        <v>-653.96751583071739</v>
      </c>
      <c r="F818" s="5" t="str">
        <f t="shared" si="51"/>
        <v>BEARISH</v>
      </c>
      <c r="G818" s="5" t="str">
        <f t="shared" si="50"/>
        <v>STRONG</v>
      </c>
      <c r="H818" s="5" t="str">
        <f t="shared" si="49"/>
        <v>CONFIRMED BEARISH</v>
      </c>
    </row>
    <row r="819" spans="1:8" ht="13.5" x14ac:dyDescent="0.25">
      <c r="A819" s="3">
        <f>TITRES_STAT!B822</f>
        <v>43194</v>
      </c>
      <c r="B819" s="5">
        <f>TITRES_STAT!C822</f>
        <v>15.62</v>
      </c>
      <c r="C819" s="5">
        <f>TITRES_STAT!D822</f>
        <v>9.718</v>
      </c>
      <c r="D819" s="5">
        <f>TITRES_STAT!E822</f>
        <v>9.58485966709347</v>
      </c>
      <c r="E819" s="2">
        <f t="shared" si="48"/>
        <v>-644.38265616362389</v>
      </c>
      <c r="F819" s="5" t="str">
        <f t="shared" si="51"/>
        <v>BEARISH</v>
      </c>
      <c r="G819" s="5" t="str">
        <f t="shared" si="50"/>
        <v>STRONG</v>
      </c>
      <c r="H819" s="5" t="str">
        <f t="shared" si="49"/>
        <v>CONFIRMED BEARISH</v>
      </c>
    </row>
    <row r="820" spans="1:8" ht="13.5" x14ac:dyDescent="0.25">
      <c r="A820" s="3">
        <f>TITRES_STAT!B823</f>
        <v>43195</v>
      </c>
      <c r="B820" s="5">
        <f>TITRES_STAT!C823</f>
        <v>15.7</v>
      </c>
      <c r="C820" s="5">
        <f>TITRES_STAT!D823</f>
        <v>9.7680000000000007</v>
      </c>
      <c r="D820" s="5">
        <f>TITRES_STAT!E823</f>
        <v>9.6504107006369431</v>
      </c>
      <c r="E820" s="2">
        <f t="shared" si="48"/>
        <v>-634.73224546298695</v>
      </c>
      <c r="F820" s="5" t="str">
        <f t="shared" si="51"/>
        <v>BEARISH</v>
      </c>
      <c r="G820" s="5" t="str">
        <f t="shared" si="50"/>
        <v>NEUTRAL</v>
      </c>
      <c r="H820" s="5" t="str">
        <f t="shared" si="49"/>
        <v>CONFIRMED BEARISH</v>
      </c>
    </row>
    <row r="821" spans="1:8" ht="13.5" x14ac:dyDescent="0.25">
      <c r="A821" s="3">
        <f>TITRES_STAT!B824</f>
        <v>43196</v>
      </c>
      <c r="B821" s="5">
        <f>TITRES_STAT!C824</f>
        <v>15.63</v>
      </c>
      <c r="C821" s="5">
        <f>TITRES_STAT!D824</f>
        <v>9.7240000000000002</v>
      </c>
      <c r="D821" s="5">
        <f>TITRES_STAT!E824</f>
        <v>9.7277328214971206</v>
      </c>
      <c r="E821" s="2">
        <f t="shared" si="48"/>
        <v>-644.45997828448412</v>
      </c>
      <c r="F821" s="5" t="str">
        <f t="shared" si="51"/>
        <v>BEARISH</v>
      </c>
      <c r="G821" s="5" t="str">
        <f t="shared" si="50"/>
        <v>NEUTRAL</v>
      </c>
      <c r="H821" s="5" t="str">
        <f t="shared" si="49"/>
        <v>CONFIRMED BEARISH</v>
      </c>
    </row>
    <row r="822" spans="1:8" ht="13.5" x14ac:dyDescent="0.25">
      <c r="A822" s="3">
        <f>TITRES_STAT!B825</f>
        <v>43200</v>
      </c>
      <c r="B822" s="5">
        <f>TITRES_STAT!C825</f>
        <v>15.99</v>
      </c>
      <c r="C822" s="5">
        <f>TITRES_STAT!D825</f>
        <v>9.9480000000000004</v>
      </c>
      <c r="D822" s="5">
        <f>TITRES_STAT!E825</f>
        <v>9.7781560975609754</v>
      </c>
      <c r="E822" s="2">
        <f t="shared" si="48"/>
        <v>-634.68182218692311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43201</v>
      </c>
      <c r="B823" s="5">
        <f>TITRES_STAT!C826</f>
        <v>15.99</v>
      </c>
      <c r="C823" s="5">
        <f>TITRES_STAT!D826</f>
        <v>9.9480000000000004</v>
      </c>
      <c r="D823" s="5">
        <f>TITRES_STAT!E826</f>
        <v>9.9119159474671665</v>
      </c>
      <c r="E823" s="2">
        <f t="shared" si="48"/>
        <v>-634.68182218692311</v>
      </c>
      <c r="F823" s="5" t="str">
        <f t="shared" si="51"/>
        <v>BULLISH</v>
      </c>
      <c r="G823" s="5" t="str">
        <f t="shared" si="50"/>
        <v>WEAK</v>
      </c>
      <c r="H823" s="5" t="str">
        <f t="shared" si="49"/>
        <v>CONFIRMED BULLISH</v>
      </c>
    </row>
    <row r="824" spans="1:8" ht="13.5" x14ac:dyDescent="0.25">
      <c r="A824" s="3">
        <f>TITRES_STAT!B827</f>
        <v>43202</v>
      </c>
      <c r="B824" s="5">
        <f>TITRES_STAT!C827</f>
        <v>15.98</v>
      </c>
      <c r="C824" s="5">
        <f>TITRES_STAT!D827</f>
        <v>9.9420000000000002</v>
      </c>
      <c r="D824" s="5">
        <f>TITRES_STAT!E827</f>
        <v>9.6694971214017524</v>
      </c>
      <c r="E824" s="2">
        <f t="shared" si="48"/>
        <v>-644.35131930832483</v>
      </c>
      <c r="F824" s="5" t="str">
        <f t="shared" si="51"/>
        <v>BULLISH</v>
      </c>
      <c r="G824" s="5" t="str">
        <f t="shared" si="50"/>
        <v>NEUTRAL</v>
      </c>
      <c r="H824" s="5" t="str">
        <f t="shared" si="49"/>
        <v>CONFIRMED BULLISH</v>
      </c>
    </row>
    <row r="825" spans="1:8" ht="13.5" x14ac:dyDescent="0.25">
      <c r="A825" s="3">
        <f>TITRES_STAT!B828</f>
        <v>43203</v>
      </c>
      <c r="B825" s="5">
        <f>TITRES_STAT!C828</f>
        <v>16.079999999999998</v>
      </c>
      <c r="C825" s="5">
        <f>TITRES_STAT!D828</f>
        <v>10.004</v>
      </c>
      <c r="D825" s="5">
        <f>TITRES_STAT!E828</f>
        <v>9.9560952736318402</v>
      </c>
      <c r="E825" s="2">
        <f t="shared" si="48"/>
        <v>-634.395224034693</v>
      </c>
      <c r="F825" s="5" t="str">
        <f t="shared" si="51"/>
        <v>BULLISH</v>
      </c>
      <c r="G825" s="5" t="str">
        <f t="shared" si="50"/>
        <v>NEUTRAL</v>
      </c>
      <c r="H825" s="5" t="str">
        <f t="shared" si="49"/>
        <v>CONFIRMED BULLISH</v>
      </c>
    </row>
    <row r="826" spans="1:8" ht="13.5" x14ac:dyDescent="0.25">
      <c r="A826" s="3">
        <f>TITRES_STAT!B829</f>
        <v>43206</v>
      </c>
      <c r="B826" s="5">
        <f>TITRES_STAT!C829</f>
        <v>16.07</v>
      </c>
      <c r="C826" s="5">
        <f>TITRES_STAT!D829</f>
        <v>9.9979999999999993</v>
      </c>
      <c r="D826" s="5">
        <f>TITRES_STAT!E829</f>
        <v>9.9563157436216549</v>
      </c>
      <c r="E826" s="2">
        <f t="shared" si="48"/>
        <v>-644.35153977831465</v>
      </c>
      <c r="F826" s="5" t="str">
        <f t="shared" si="51"/>
        <v>BULLISH</v>
      </c>
      <c r="G826" s="5" t="str">
        <f t="shared" si="50"/>
        <v>NEUTRAL</v>
      </c>
      <c r="H826" s="5" t="str">
        <f t="shared" si="49"/>
        <v>CONFIRMED BULLISH</v>
      </c>
    </row>
    <row r="827" spans="1:8" ht="13.5" x14ac:dyDescent="0.25">
      <c r="A827" s="3">
        <f>TITRES_STAT!B830</f>
        <v>43207</v>
      </c>
      <c r="B827" s="5">
        <f>TITRES_STAT!C830</f>
        <v>16.07</v>
      </c>
      <c r="C827" s="5">
        <f>TITRES_STAT!D830</f>
        <v>9.9979999999999993</v>
      </c>
      <c r="D827" s="5">
        <f>TITRES_STAT!E830</f>
        <v>0</v>
      </c>
      <c r="E827" s="2">
        <f t="shared" si="48"/>
        <v>-644.35153977831465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BEARISH DIVERGENCE</v>
      </c>
    </row>
    <row r="828" spans="1:8" ht="13.5" x14ac:dyDescent="0.25">
      <c r="A828" s="3">
        <f>TITRES_STAT!B831</f>
        <v>43208</v>
      </c>
      <c r="B828" s="5">
        <f>TITRES_STAT!C831</f>
        <v>16</v>
      </c>
      <c r="C828" s="5">
        <f>TITRES_STAT!D831</f>
        <v>9.9540000000000006</v>
      </c>
      <c r="D828" s="5">
        <f>TITRES_STAT!E831</f>
        <v>10.015590375</v>
      </c>
      <c r="E828" s="2">
        <f t="shared" si="48"/>
        <v>-654.36713015331463</v>
      </c>
      <c r="F828" s="5" t="str">
        <f t="shared" si="51"/>
        <v>BEARISH</v>
      </c>
      <c r="G828" s="5" t="str">
        <f t="shared" si="50"/>
        <v>STRONG</v>
      </c>
      <c r="H828" s="5" t="str">
        <f t="shared" si="49"/>
        <v>BEARISH DIVERGENCE</v>
      </c>
    </row>
    <row r="829" spans="1:8" ht="13.5" x14ac:dyDescent="0.25">
      <c r="A829" s="3">
        <f>TITRES_STAT!B832</f>
        <v>43209</v>
      </c>
      <c r="B829" s="5">
        <f>TITRES_STAT!C832</f>
        <v>16</v>
      </c>
      <c r="C829" s="5">
        <f>TITRES_STAT!D832</f>
        <v>9.9540000000000006</v>
      </c>
      <c r="D829" s="5">
        <f>TITRES_STAT!E832</f>
        <v>9.9540000000000006</v>
      </c>
      <c r="E829" s="2">
        <f t="shared" si="48"/>
        <v>-654.36713015331463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BEARISH DIVERGENCE</v>
      </c>
    </row>
    <row r="830" spans="1:8" ht="13.5" x14ac:dyDescent="0.25">
      <c r="A830" s="3">
        <f>TITRES_STAT!B833</f>
        <v>43210</v>
      </c>
      <c r="B830" s="5">
        <f>TITRES_STAT!C833</f>
        <v>16</v>
      </c>
      <c r="C830" s="5">
        <f>TITRES_STAT!D833</f>
        <v>9.9540000000000006</v>
      </c>
      <c r="D830" s="5">
        <f>TITRES_STAT!E833</f>
        <v>0</v>
      </c>
      <c r="E830" s="2">
        <f t="shared" si="48"/>
        <v>-654.36713015331463</v>
      </c>
      <c r="F830" s="5" t="str">
        <f t="shared" si="51"/>
        <v>BEARISH</v>
      </c>
      <c r="G830" s="5" t="str">
        <f t="shared" si="50"/>
        <v>STRONG</v>
      </c>
      <c r="H830" s="5" t="str">
        <f t="shared" si="49"/>
        <v>CONFIRMED BEARISH</v>
      </c>
    </row>
    <row r="831" spans="1:8" ht="13.5" x14ac:dyDescent="0.25">
      <c r="A831" s="3">
        <f>TITRES_STAT!B834</f>
        <v>43213</v>
      </c>
      <c r="B831" s="5">
        <f>TITRES_STAT!C834</f>
        <v>16</v>
      </c>
      <c r="C831" s="5">
        <f>TITRES_STAT!D834</f>
        <v>9.9540000000000006</v>
      </c>
      <c r="D831" s="5">
        <f>TITRES_STAT!E834</f>
        <v>9.9552442499999998</v>
      </c>
      <c r="E831" s="2">
        <f t="shared" si="48"/>
        <v>-654.36713015331463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CONFIRMED BEARISH</v>
      </c>
    </row>
    <row r="832" spans="1:8" ht="13.5" x14ac:dyDescent="0.25">
      <c r="A832" s="3">
        <f>TITRES_STAT!B835</f>
        <v>43214</v>
      </c>
      <c r="B832" s="5">
        <f>TITRES_STAT!C835</f>
        <v>16</v>
      </c>
      <c r="C832" s="5">
        <f>TITRES_STAT!D835</f>
        <v>9.9540000000000006</v>
      </c>
      <c r="D832" s="5">
        <f>TITRES_STAT!E835</f>
        <v>9.9540000000000006</v>
      </c>
      <c r="E832" s="2">
        <f t="shared" si="48"/>
        <v>-654.36713015331463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CONFIRMED BEARISH</v>
      </c>
    </row>
    <row r="833" spans="1:8" ht="13.5" x14ac:dyDescent="0.25">
      <c r="A833" s="3">
        <f>TITRES_STAT!B836</f>
        <v>43215</v>
      </c>
      <c r="B833" s="5">
        <f>TITRES_STAT!C836</f>
        <v>16</v>
      </c>
      <c r="C833" s="5">
        <f>TITRES_STAT!D836</f>
        <v>9.9540000000000006</v>
      </c>
      <c r="D833" s="5">
        <f>TITRES_STAT!E836</f>
        <v>9.9515115000000005</v>
      </c>
      <c r="E833" s="2">
        <f t="shared" si="48"/>
        <v>-654.36713015331463</v>
      </c>
      <c r="F833" s="5" t="str">
        <f t="shared" si="51"/>
        <v>NEUTRAL</v>
      </c>
      <c r="G833" s="5" t="str">
        <f t="shared" si="50"/>
        <v>NEUTRAL</v>
      </c>
      <c r="H833" s="5" t="str">
        <f t="shared" si="49"/>
        <v>NEUTRAL</v>
      </c>
    </row>
    <row r="834" spans="1:8" ht="13.5" x14ac:dyDescent="0.25">
      <c r="A834" s="3">
        <f>TITRES_STAT!B837</f>
        <v>43216</v>
      </c>
      <c r="B834" s="5">
        <f>TITRES_STAT!C837</f>
        <v>16</v>
      </c>
      <c r="C834" s="5">
        <f>TITRES_STAT!D837</f>
        <v>9.9540000000000006</v>
      </c>
      <c r="D834" s="5">
        <f>TITRES_STAT!E837</f>
        <v>9.9540000000000006</v>
      </c>
      <c r="E834" s="2">
        <f t="shared" si="48"/>
        <v>-654.36713015331463</v>
      </c>
      <c r="F834" s="5" t="str">
        <f t="shared" si="51"/>
        <v>NEUTRAL</v>
      </c>
      <c r="G834" s="5" t="str">
        <f t="shared" si="50"/>
        <v>NEUTRAL</v>
      </c>
      <c r="H834" s="5" t="str">
        <f t="shared" si="49"/>
        <v>NEUTRAL</v>
      </c>
    </row>
    <row r="835" spans="1:8" ht="13.5" x14ac:dyDescent="0.25">
      <c r="A835" s="3">
        <f>TITRES_STAT!B838</f>
        <v>43217</v>
      </c>
      <c r="B835" s="5">
        <f>TITRES_STAT!C838</f>
        <v>16</v>
      </c>
      <c r="C835" s="5">
        <f>TITRES_STAT!D838</f>
        <v>9.9540000000000006</v>
      </c>
      <c r="D835" s="5">
        <f>TITRES_STAT!E838</f>
        <v>9.9540000000000006</v>
      </c>
      <c r="E835" s="2">
        <f t="shared" si="48"/>
        <v>-654.36713015331463</v>
      </c>
      <c r="F835" s="5" t="str">
        <f t="shared" si="51"/>
        <v>NEUTRAL</v>
      </c>
      <c r="G835" s="5" t="str">
        <f t="shared" si="50"/>
        <v>NEUTRAL</v>
      </c>
      <c r="H835" s="5" t="str">
        <f t="shared" si="49"/>
        <v>NEUTRAL</v>
      </c>
    </row>
    <row r="836" spans="1:8" ht="13.5" x14ac:dyDescent="0.25">
      <c r="A836" s="3">
        <f>TITRES_STAT!B839</f>
        <v>43220</v>
      </c>
      <c r="B836" s="5">
        <f>TITRES_STAT!C839</f>
        <v>16</v>
      </c>
      <c r="C836" s="5">
        <f>TITRES_STAT!D839</f>
        <v>9.9540000000000006</v>
      </c>
      <c r="D836" s="5">
        <f>TITRES_STAT!E839</f>
        <v>0</v>
      </c>
      <c r="E836" s="2">
        <f t="shared" ref="E836:E899" si="52">IF(B836&gt;B835, E835+D836, IF(B836&lt;B835, E835-D836, E835))</f>
        <v>-654.36713015331463</v>
      </c>
      <c r="F836" s="5" t="str">
        <f t="shared" si="51"/>
        <v>NEUTRAL</v>
      </c>
      <c r="G836" s="5" t="str">
        <f t="shared" si="50"/>
        <v>NEUTRAL</v>
      </c>
      <c r="H836" s="5" t="str">
        <f t="shared" si="49"/>
        <v>NEUTRAL</v>
      </c>
    </row>
    <row r="837" spans="1:8" ht="13.5" x14ac:dyDescent="0.25">
      <c r="A837" s="3">
        <f>TITRES_STAT!B840</f>
        <v>43222</v>
      </c>
      <c r="B837" s="5">
        <f>TITRES_STAT!C840</f>
        <v>16</v>
      </c>
      <c r="C837" s="5">
        <f>TITRES_STAT!D840</f>
        <v>9.9540000000000006</v>
      </c>
      <c r="D837" s="5">
        <f>TITRES_STAT!E840</f>
        <v>9.7592748750000009</v>
      </c>
      <c r="E837" s="2">
        <f t="shared" si="52"/>
        <v>-654.36713015331463</v>
      </c>
      <c r="F837" s="5" t="str">
        <f t="shared" si="51"/>
        <v>NEUTRAL</v>
      </c>
      <c r="G837" s="5" t="str">
        <f t="shared" si="50"/>
        <v>NEUTRAL</v>
      </c>
      <c r="H837" s="5" t="str">
        <f t="shared" si="49"/>
        <v>NEUTRAL</v>
      </c>
    </row>
    <row r="838" spans="1:8" ht="13.5" x14ac:dyDescent="0.25">
      <c r="A838" s="3">
        <f>TITRES_STAT!B841</f>
        <v>43223</v>
      </c>
      <c r="B838" s="5">
        <f>TITRES_STAT!C841</f>
        <v>15.99</v>
      </c>
      <c r="C838" s="5">
        <f>TITRES_STAT!D841</f>
        <v>9.9480000000000004</v>
      </c>
      <c r="D838" s="5">
        <f>TITRES_STAT!E841</f>
        <v>9.9498664165103197</v>
      </c>
      <c r="E838" s="2">
        <f t="shared" si="52"/>
        <v>-664.31699656982494</v>
      </c>
      <c r="F838" s="5" t="str">
        <f t="shared" si="51"/>
        <v>BEARISH</v>
      </c>
      <c r="G838" s="5" t="str">
        <f t="shared" si="50"/>
        <v>NEUTRAL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5">
        <f>TITRES_STAT!C842</f>
        <v>15.99</v>
      </c>
      <c r="C839" s="5">
        <f>TITRES_STAT!D842</f>
        <v>9.9480000000000004</v>
      </c>
      <c r="D839" s="5">
        <f>TITRES_STAT!E842</f>
        <v>9.9511106941838641</v>
      </c>
      <c r="E839" s="2">
        <f t="shared" si="52"/>
        <v>-664.31699656982494</v>
      </c>
      <c r="F839" s="5" t="str">
        <f t="shared" si="51"/>
        <v>BEARISH</v>
      </c>
      <c r="G839" s="5" t="str">
        <f t="shared" ref="G839:G902" si="54">IF((E839-E834)/E834 &gt; 0.02, "STRONG",
 IF((E839-E834)/E834 &lt; -0.02, "WEAK", "NEUTRAL"))</f>
        <v>NEUTRAL</v>
      </c>
      <c r="H839" s="5" t="str">
        <f t="shared" si="53"/>
        <v>CONFIRMED BEARISH</v>
      </c>
    </row>
    <row r="840" spans="1:8" ht="13.5" x14ac:dyDescent="0.25">
      <c r="A840" s="3">
        <f>TITRES_STAT!B843</f>
        <v>43227</v>
      </c>
      <c r="B840" s="5">
        <f>TITRES_STAT!C843</f>
        <v>16</v>
      </c>
      <c r="C840" s="5">
        <f>TITRES_STAT!D843</f>
        <v>9.9540000000000006</v>
      </c>
      <c r="D840" s="5">
        <f>TITRES_STAT!E843</f>
        <v>9.954622125000002</v>
      </c>
      <c r="E840" s="2">
        <f t="shared" si="52"/>
        <v>-654.36237444482492</v>
      </c>
      <c r="F840" s="5" t="str">
        <f t="shared" ref="F840:F903" si="55">IF(E840&gt;E835,"BULLISH",IF(E840&lt;E835,"BEARISH","NEUTRAL"))</f>
        <v>BULLISH</v>
      </c>
      <c r="G840" s="5" t="str">
        <f t="shared" si="54"/>
        <v>NEUTRAL</v>
      </c>
      <c r="H840" s="5" t="str">
        <f t="shared" si="53"/>
        <v>NEUTRAL</v>
      </c>
    </row>
    <row r="841" spans="1:8" ht="13.5" x14ac:dyDescent="0.25">
      <c r="A841" s="3">
        <f>TITRES_STAT!B844</f>
        <v>43228</v>
      </c>
      <c r="B841" s="5">
        <f>TITRES_STAT!C844</f>
        <v>16</v>
      </c>
      <c r="C841" s="5">
        <f>TITRES_STAT!D844</f>
        <v>9.9540000000000006</v>
      </c>
      <c r="D841" s="5">
        <f>TITRES_STAT!E844</f>
        <v>9.9714194999999997</v>
      </c>
      <c r="E841" s="2">
        <f t="shared" si="52"/>
        <v>-654.36237444482492</v>
      </c>
      <c r="F841" s="5" t="str">
        <f t="shared" si="55"/>
        <v>BULLISH</v>
      </c>
      <c r="G841" s="5" t="str">
        <f t="shared" si="54"/>
        <v>NEUTRAL</v>
      </c>
      <c r="H841" s="5" t="str">
        <f t="shared" si="53"/>
        <v>NEUTRAL</v>
      </c>
    </row>
    <row r="842" spans="1:8" ht="13.5" x14ac:dyDescent="0.25">
      <c r="A842" s="3">
        <f>TITRES_STAT!B845</f>
        <v>43229</v>
      </c>
      <c r="B842" s="5">
        <f>TITRES_STAT!C845</f>
        <v>16</v>
      </c>
      <c r="C842" s="5">
        <f>TITRES_STAT!D845</f>
        <v>9.9540000000000006</v>
      </c>
      <c r="D842" s="5">
        <f>TITRES_STAT!E845</f>
        <v>9.9540000000000006</v>
      </c>
      <c r="E842" s="2">
        <f t="shared" si="52"/>
        <v>-654.36237444482492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NEUTRAL</v>
      </c>
    </row>
    <row r="843" spans="1:8" ht="13.5" x14ac:dyDescent="0.25">
      <c r="A843" s="3">
        <f>TITRES_STAT!B846</f>
        <v>43230</v>
      </c>
      <c r="B843" s="5">
        <f>TITRES_STAT!C846</f>
        <v>16</v>
      </c>
      <c r="C843" s="5">
        <f>TITRES_STAT!D846</f>
        <v>9.9540000000000006</v>
      </c>
      <c r="D843" s="5">
        <f>TITRES_STAT!E846</f>
        <v>9.9540000000000006</v>
      </c>
      <c r="E843" s="2">
        <f t="shared" si="52"/>
        <v>-654.36237444482492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CONFIRMED BULLISH</v>
      </c>
    </row>
    <row r="844" spans="1:8" ht="13.5" x14ac:dyDescent="0.25">
      <c r="A844" s="3">
        <f>TITRES_STAT!B847</f>
        <v>43231</v>
      </c>
      <c r="B844" s="5">
        <f>TITRES_STAT!C847</f>
        <v>16.399999999999999</v>
      </c>
      <c r="C844" s="5">
        <f>TITRES_STAT!D847</f>
        <v>10.202999999999999</v>
      </c>
      <c r="D844" s="5">
        <f>TITRES_STAT!E847</f>
        <v>10.106569207317074</v>
      </c>
      <c r="E844" s="2">
        <f t="shared" si="52"/>
        <v>-644.25580523750784</v>
      </c>
      <c r="F844" s="5" t="str">
        <f t="shared" si="55"/>
        <v>BULLISH</v>
      </c>
      <c r="G844" s="5" t="str">
        <f t="shared" si="54"/>
        <v>WEAK</v>
      </c>
      <c r="H844" s="5" t="str">
        <f t="shared" si="53"/>
        <v>CONFIRMED BULLISH</v>
      </c>
    </row>
    <row r="845" spans="1:8" ht="13.5" x14ac:dyDescent="0.25">
      <c r="A845" s="3">
        <f>TITRES_STAT!B848</f>
        <v>43234</v>
      </c>
      <c r="B845" s="5">
        <f>TITRES_STAT!C848</f>
        <v>16.8</v>
      </c>
      <c r="C845" s="5">
        <f>TITRES_STAT!D848</f>
        <v>10.452</v>
      </c>
      <c r="D845" s="5">
        <f>TITRES_STAT!E848</f>
        <v>10.38045357142857</v>
      </c>
      <c r="E845" s="2">
        <f t="shared" si="52"/>
        <v>-633.87535166607927</v>
      </c>
      <c r="F845" s="5" t="str">
        <f t="shared" si="55"/>
        <v>BULLISH</v>
      </c>
      <c r="G845" s="5" t="str">
        <f t="shared" si="54"/>
        <v>WEAK</v>
      </c>
      <c r="H845" s="5" t="str">
        <f t="shared" si="53"/>
        <v>CONFIRMED BULLISH</v>
      </c>
    </row>
    <row r="846" spans="1:8" ht="13.5" x14ac:dyDescent="0.25">
      <c r="A846" s="3">
        <f>TITRES_STAT!B849</f>
        <v>43235</v>
      </c>
      <c r="B846" s="5">
        <f>TITRES_STAT!C849</f>
        <v>17.239999999999998</v>
      </c>
      <c r="C846" s="5">
        <f>TITRES_STAT!D849</f>
        <v>10.726000000000001</v>
      </c>
      <c r="D846" s="5">
        <f>TITRES_STAT!E849</f>
        <v>10.548685034802784</v>
      </c>
      <c r="E846" s="2">
        <f t="shared" si="52"/>
        <v>-623.32666663127645</v>
      </c>
      <c r="F846" s="5" t="str">
        <f t="shared" si="55"/>
        <v>BULLISH</v>
      </c>
      <c r="G846" s="5" t="str">
        <f t="shared" si="54"/>
        <v>WEAK</v>
      </c>
      <c r="H846" s="5" t="str">
        <f t="shared" si="53"/>
        <v>CONFIRMED BULLISH</v>
      </c>
    </row>
    <row r="847" spans="1:8" ht="13.5" x14ac:dyDescent="0.25">
      <c r="A847" s="3">
        <f>TITRES_STAT!B850</f>
        <v>43236</v>
      </c>
      <c r="B847" s="5">
        <f>TITRES_STAT!C850</f>
        <v>16.670000000000002</v>
      </c>
      <c r="C847" s="5">
        <f>TITRES_STAT!D850</f>
        <v>11.01</v>
      </c>
      <c r="D847" s="5">
        <f>TITRES_STAT!E850</f>
        <v>10.659952009598079</v>
      </c>
      <c r="E847" s="2">
        <f t="shared" si="52"/>
        <v>-633.98661864087455</v>
      </c>
      <c r="F847" s="5" t="str">
        <f t="shared" si="55"/>
        <v>BULLISH</v>
      </c>
      <c r="G847" s="5" t="str">
        <f t="shared" si="54"/>
        <v>WEAK</v>
      </c>
      <c r="H847" s="5" t="str">
        <f t="shared" si="53"/>
        <v>CONFIRMED BULLISH</v>
      </c>
    </row>
    <row r="848" spans="1:8" ht="13.5" x14ac:dyDescent="0.25">
      <c r="A848" s="3">
        <f>TITRES_STAT!B851</f>
        <v>43237</v>
      </c>
      <c r="B848" s="5">
        <f>TITRES_STAT!C851</f>
        <v>16.649999999999999</v>
      </c>
      <c r="C848" s="5">
        <f>TITRES_STAT!D851</f>
        <v>10.997</v>
      </c>
      <c r="D848" s="5">
        <f>TITRES_STAT!E851</f>
        <v>10.975864624624625</v>
      </c>
      <c r="E848" s="2">
        <f t="shared" si="52"/>
        <v>-644.96248326549915</v>
      </c>
      <c r="F848" s="5" t="str">
        <f t="shared" si="55"/>
        <v>BULLISH</v>
      </c>
      <c r="G848" s="5" t="str">
        <f t="shared" si="54"/>
        <v>NEUTRAL</v>
      </c>
      <c r="H848" s="5" t="str">
        <f t="shared" si="53"/>
        <v>CONFIRMED BULLISH</v>
      </c>
    </row>
    <row r="849" spans="1:8" ht="13.5" x14ac:dyDescent="0.25">
      <c r="A849" s="3">
        <f>TITRES_STAT!B852</f>
        <v>43238</v>
      </c>
      <c r="B849" s="5">
        <f>TITRES_STAT!C852</f>
        <v>16.29</v>
      </c>
      <c r="C849" s="5">
        <f>TITRES_STAT!D852</f>
        <v>10.759</v>
      </c>
      <c r="D849" s="5">
        <f>TITRES_STAT!E852</f>
        <v>10.883167710251691</v>
      </c>
      <c r="E849" s="2">
        <f t="shared" si="52"/>
        <v>-655.8456509757508</v>
      </c>
      <c r="F849" s="5" t="str">
        <f t="shared" si="55"/>
        <v>BEARISH</v>
      </c>
      <c r="G849" s="5" t="str">
        <f t="shared" si="54"/>
        <v>NEUTRAL</v>
      </c>
      <c r="H849" s="5" t="str">
        <f t="shared" si="53"/>
        <v>CONFIRMED BEARISH</v>
      </c>
    </row>
    <row r="850" spans="1:8" ht="13.5" x14ac:dyDescent="0.25">
      <c r="A850" s="3">
        <f>TITRES_STAT!B853</f>
        <v>43241</v>
      </c>
      <c r="B850" s="5">
        <f>TITRES_STAT!C853</f>
        <v>16.3</v>
      </c>
      <c r="C850" s="5">
        <f>TITRES_STAT!D853</f>
        <v>10.766</v>
      </c>
      <c r="D850" s="5">
        <f>TITRES_STAT!E853</f>
        <v>10.745524785276073</v>
      </c>
      <c r="E850" s="2">
        <f t="shared" si="52"/>
        <v>-645.10012619047473</v>
      </c>
      <c r="F850" s="5" t="str">
        <f t="shared" si="55"/>
        <v>BEARISH</v>
      </c>
      <c r="G850" s="5" t="str">
        <f t="shared" si="54"/>
        <v>NEUTRAL</v>
      </c>
      <c r="H850" s="5" t="str">
        <f t="shared" si="53"/>
        <v>CONFIRMED BEARISH</v>
      </c>
    </row>
    <row r="851" spans="1:8" ht="13.5" x14ac:dyDescent="0.25">
      <c r="A851" s="3">
        <f>TITRES_STAT!B854</f>
        <v>43242</v>
      </c>
      <c r="B851" s="5">
        <f>TITRES_STAT!C854</f>
        <v>16.2</v>
      </c>
      <c r="C851" s="5">
        <f>TITRES_STAT!D854</f>
        <v>10.699</v>
      </c>
      <c r="D851" s="5">
        <f>TITRES_STAT!E854</f>
        <v>10.610502098765432</v>
      </c>
      <c r="E851" s="2">
        <f t="shared" si="52"/>
        <v>-655.71062828924016</v>
      </c>
      <c r="F851" s="5" t="str">
        <f t="shared" si="55"/>
        <v>BEARISH</v>
      </c>
      <c r="G851" s="5" t="str">
        <f t="shared" si="54"/>
        <v>STRONG</v>
      </c>
      <c r="H851" s="5" t="str">
        <f t="shared" si="53"/>
        <v>CONFIRMED BEARISH</v>
      </c>
    </row>
    <row r="852" spans="1:8" ht="13.5" x14ac:dyDescent="0.25">
      <c r="A852" s="3">
        <f>TITRES_STAT!B855</f>
        <v>43243</v>
      </c>
      <c r="B852" s="5">
        <f>TITRES_STAT!C855</f>
        <v>16.2</v>
      </c>
      <c r="C852" s="5">
        <f>TITRES_STAT!D855</f>
        <v>10.699</v>
      </c>
      <c r="D852" s="5">
        <f>TITRES_STAT!E855</f>
        <v>10.642202839506172</v>
      </c>
      <c r="E852" s="2">
        <f t="shared" si="52"/>
        <v>-655.71062828924016</v>
      </c>
      <c r="F852" s="5" t="str">
        <f t="shared" si="55"/>
        <v>BEARISH</v>
      </c>
      <c r="G852" s="5" t="str">
        <f t="shared" si="54"/>
        <v>STRONG</v>
      </c>
      <c r="H852" s="5" t="str">
        <f t="shared" si="53"/>
        <v>CONFIRMED BEARISH</v>
      </c>
    </row>
    <row r="853" spans="1:8" ht="13.5" x14ac:dyDescent="0.25">
      <c r="A853" s="3">
        <f>TITRES_STAT!B856</f>
        <v>43244</v>
      </c>
      <c r="B853" s="5">
        <f>TITRES_STAT!C856</f>
        <v>16.2</v>
      </c>
      <c r="C853" s="5">
        <f>TITRES_STAT!D856</f>
        <v>10.699</v>
      </c>
      <c r="D853" s="5">
        <f>TITRES_STAT!E856</f>
        <v>10.663997098765432</v>
      </c>
      <c r="E853" s="2">
        <f t="shared" si="52"/>
        <v>-655.71062828924016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43245</v>
      </c>
      <c r="B854" s="5">
        <f>TITRES_STAT!C857</f>
        <v>16.3</v>
      </c>
      <c r="C854" s="5">
        <f>TITRES_STAT!D857</f>
        <v>10.766</v>
      </c>
      <c r="D854" s="5">
        <f>TITRES_STAT!E857</f>
        <v>10.70787680981595</v>
      </c>
      <c r="E854" s="2">
        <f t="shared" si="52"/>
        <v>-645.00275147942421</v>
      </c>
      <c r="F854" s="5" t="str">
        <f t="shared" si="55"/>
        <v>BULLISH</v>
      </c>
      <c r="G854" s="5" t="str">
        <f t="shared" si="54"/>
        <v>NEUTRAL</v>
      </c>
      <c r="H854" s="5" t="str">
        <f t="shared" si="53"/>
        <v>CONFIRMED BULLISH</v>
      </c>
    </row>
    <row r="855" spans="1:8" ht="13.5" x14ac:dyDescent="0.25">
      <c r="A855" s="3">
        <f>TITRES_STAT!B858</f>
        <v>43248</v>
      </c>
      <c r="B855" s="5">
        <f>TITRES_STAT!C858</f>
        <v>16.77</v>
      </c>
      <c r="C855" s="5">
        <f>TITRES_STAT!D858</f>
        <v>11.076000000000001</v>
      </c>
      <c r="D855" s="5">
        <f>TITRES_STAT!E858</f>
        <v>10.832948837209303</v>
      </c>
      <c r="E855" s="2">
        <f t="shared" si="52"/>
        <v>-634.1698026422149</v>
      </c>
      <c r="F855" s="5" t="str">
        <f t="shared" si="55"/>
        <v>BULLISH</v>
      </c>
      <c r="G855" s="5" t="str">
        <f t="shared" si="54"/>
        <v>NEUTRAL</v>
      </c>
      <c r="H855" s="5" t="str">
        <f t="shared" si="53"/>
        <v>CONFIRMED BULLISH</v>
      </c>
    </row>
    <row r="856" spans="1:8" ht="13.5" x14ac:dyDescent="0.25">
      <c r="A856" s="3">
        <f>TITRES_STAT!B859</f>
        <v>43249</v>
      </c>
      <c r="B856" s="5">
        <f>TITRES_STAT!C859</f>
        <v>16.77</v>
      </c>
      <c r="C856" s="5">
        <f>TITRES_STAT!D859</f>
        <v>11.076000000000001</v>
      </c>
      <c r="D856" s="5">
        <f>TITRES_STAT!E859</f>
        <v>0</v>
      </c>
      <c r="E856" s="2">
        <f t="shared" si="52"/>
        <v>-634.1698026422149</v>
      </c>
      <c r="F856" s="5" t="str">
        <f t="shared" si="55"/>
        <v>BULLISH</v>
      </c>
      <c r="G856" s="5" t="str">
        <f t="shared" si="54"/>
        <v>WEAK</v>
      </c>
      <c r="H856" s="5" t="str">
        <f t="shared" si="53"/>
        <v>CONFIRMED BULLISH</v>
      </c>
    </row>
    <row r="857" spans="1:8" ht="13.5" x14ac:dyDescent="0.25">
      <c r="A857" s="3">
        <f>TITRES_STAT!B860</f>
        <v>43250</v>
      </c>
      <c r="B857" s="5">
        <f>TITRES_STAT!C860</f>
        <v>16.77</v>
      </c>
      <c r="C857" s="5">
        <f>TITRES_STAT!D860</f>
        <v>11.076000000000001</v>
      </c>
      <c r="D857" s="5">
        <f>TITRES_STAT!E860</f>
        <v>0</v>
      </c>
      <c r="E857" s="2">
        <f t="shared" si="52"/>
        <v>-634.1698026422149</v>
      </c>
      <c r="F857" s="5" t="str">
        <f t="shared" si="55"/>
        <v>BULLISH</v>
      </c>
      <c r="G857" s="5" t="str">
        <f t="shared" si="54"/>
        <v>WEAK</v>
      </c>
      <c r="H857" s="5" t="str">
        <f t="shared" si="53"/>
        <v>CONFIRMED BULLISH</v>
      </c>
    </row>
    <row r="858" spans="1:8" ht="13.5" x14ac:dyDescent="0.25">
      <c r="A858" s="3">
        <f>TITRES_STAT!B861</f>
        <v>43251</v>
      </c>
      <c r="B858" s="5">
        <f>TITRES_STAT!C861</f>
        <v>16.77</v>
      </c>
      <c r="C858" s="5">
        <f>TITRES_STAT!D861</f>
        <v>11.076000000000001</v>
      </c>
      <c r="D858" s="5">
        <f>TITRES_STAT!E861</f>
        <v>0</v>
      </c>
      <c r="E858" s="2">
        <f t="shared" si="52"/>
        <v>-634.1698026422149</v>
      </c>
      <c r="F858" s="5" t="str">
        <f t="shared" si="55"/>
        <v>BULLISH</v>
      </c>
      <c r="G858" s="5" t="str">
        <f t="shared" si="54"/>
        <v>WEAK</v>
      </c>
      <c r="H858" s="5" t="str">
        <f t="shared" si="53"/>
        <v>CONFIRMED BULLISH</v>
      </c>
    </row>
    <row r="859" spans="1:8" ht="13.5" x14ac:dyDescent="0.25">
      <c r="A859" s="3">
        <f>TITRES_STAT!B862</f>
        <v>43252</v>
      </c>
      <c r="B859" s="5">
        <f>TITRES_STAT!C862</f>
        <v>16.5</v>
      </c>
      <c r="C859" s="5">
        <f>TITRES_STAT!D862</f>
        <v>10.898</v>
      </c>
      <c r="D859" s="5">
        <f>TITRES_STAT!E862</f>
        <v>10.934987151515152</v>
      </c>
      <c r="E859" s="2">
        <f t="shared" si="52"/>
        <v>-645.10478979373011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BEARISH DIVERGENCE</v>
      </c>
    </row>
    <row r="860" spans="1:8" ht="13.5" x14ac:dyDescent="0.25">
      <c r="A860" s="3">
        <f>TITRES_STAT!B863</f>
        <v>43255</v>
      </c>
      <c r="B860" s="5">
        <f>TITRES_STAT!C863</f>
        <v>16.5</v>
      </c>
      <c r="C860" s="5">
        <f>TITRES_STAT!D863</f>
        <v>10.898</v>
      </c>
      <c r="D860" s="5">
        <f>TITRES_STAT!E863</f>
        <v>10.691268242424243</v>
      </c>
      <c r="E860" s="2">
        <f t="shared" si="52"/>
        <v>-645.10478979373011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43256</v>
      </c>
      <c r="B861" s="5">
        <f>TITRES_STAT!C864</f>
        <v>16.48</v>
      </c>
      <c r="C861" s="5">
        <f>TITRES_STAT!D864</f>
        <v>10.884</v>
      </c>
      <c r="D861" s="5">
        <f>TITRES_STAT!E864</f>
        <v>10.859563834951459</v>
      </c>
      <c r="E861" s="2">
        <f t="shared" si="52"/>
        <v>-655.96435362868158</v>
      </c>
      <c r="F861" s="5" t="str">
        <f t="shared" si="55"/>
        <v>BEARISH</v>
      </c>
      <c r="G861" s="5" t="str">
        <f t="shared" si="54"/>
        <v>STRONG</v>
      </c>
      <c r="H861" s="5" t="str">
        <f t="shared" si="53"/>
        <v>CONFIRMED BEARISH</v>
      </c>
    </row>
    <row r="862" spans="1:8" ht="13.5" x14ac:dyDescent="0.25">
      <c r="A862" s="3">
        <f>TITRES_STAT!B865</f>
        <v>43257</v>
      </c>
      <c r="B862" s="5">
        <f>TITRES_STAT!C865</f>
        <v>16.2</v>
      </c>
      <c r="C862" s="5">
        <f>TITRES_STAT!D865</f>
        <v>10.699</v>
      </c>
      <c r="D862" s="5">
        <f>TITRES_STAT!E865</f>
        <v>10.699</v>
      </c>
      <c r="E862" s="2">
        <f t="shared" si="52"/>
        <v>-666.66335362868153</v>
      </c>
      <c r="F862" s="5" t="str">
        <f t="shared" si="55"/>
        <v>BEARISH</v>
      </c>
      <c r="G862" s="5" t="str">
        <f t="shared" si="54"/>
        <v>STRONG</v>
      </c>
      <c r="H862" s="5" t="str">
        <f t="shared" si="53"/>
        <v>CONFIRMED BEARISH</v>
      </c>
    </row>
    <row r="863" spans="1:8" ht="13.5" x14ac:dyDescent="0.25">
      <c r="A863" s="3">
        <f>TITRES_STAT!B866</f>
        <v>43258</v>
      </c>
      <c r="B863" s="5">
        <f>TITRES_STAT!C866</f>
        <v>17.13</v>
      </c>
      <c r="C863" s="5">
        <f>TITRES_STAT!D866</f>
        <v>11.314</v>
      </c>
      <c r="D863" s="5">
        <f>TITRES_STAT!E866</f>
        <v>10.96790916520724</v>
      </c>
      <c r="E863" s="2">
        <f t="shared" si="52"/>
        <v>-655.69544446347425</v>
      </c>
      <c r="F863" s="5" t="str">
        <f t="shared" si="55"/>
        <v>BEARISH</v>
      </c>
      <c r="G863" s="5" t="str">
        <f t="shared" si="54"/>
        <v>STRONG</v>
      </c>
      <c r="H863" s="5" t="str">
        <f t="shared" si="53"/>
        <v>BEARISH DIVERGENCE</v>
      </c>
    </row>
    <row r="864" spans="1:8" ht="13.5" x14ac:dyDescent="0.25">
      <c r="A864" s="3">
        <f>TITRES_STAT!B867</f>
        <v>43259</v>
      </c>
      <c r="B864" s="5">
        <f>TITRES_STAT!C867</f>
        <v>17.2</v>
      </c>
      <c r="C864" s="5">
        <f>TITRES_STAT!D867</f>
        <v>11.36</v>
      </c>
      <c r="D864" s="5">
        <f>TITRES_STAT!E867</f>
        <v>11.359339534883722</v>
      </c>
      <c r="E864" s="2">
        <f t="shared" si="52"/>
        <v>-644.33610492859054</v>
      </c>
      <c r="F864" s="5" t="str">
        <f t="shared" si="55"/>
        <v>BULLISH</v>
      </c>
      <c r="G864" s="5" t="str">
        <f t="shared" si="54"/>
        <v>NEUTRAL</v>
      </c>
      <c r="H864" s="5" t="str">
        <f t="shared" si="53"/>
        <v>CONFIRMED BULLISH</v>
      </c>
    </row>
    <row r="865" spans="1:8" ht="13.5" x14ac:dyDescent="0.25">
      <c r="A865" s="3">
        <f>TITRES_STAT!B868</f>
        <v>43262</v>
      </c>
      <c r="B865" s="5">
        <f>TITRES_STAT!C868</f>
        <v>17.63</v>
      </c>
      <c r="C865" s="5">
        <f>TITRES_STAT!D868</f>
        <v>11.644</v>
      </c>
      <c r="D865" s="5">
        <f>TITRES_STAT!E868</f>
        <v>11.611637209302325</v>
      </c>
      <c r="E865" s="2">
        <f t="shared" si="52"/>
        <v>-632.72446771928821</v>
      </c>
      <c r="F865" s="5" t="str">
        <f t="shared" si="55"/>
        <v>BULLISH</v>
      </c>
      <c r="G865" s="5" t="str">
        <f t="shared" si="54"/>
        <v>NEUTRAL</v>
      </c>
      <c r="H865" s="5" t="str">
        <f t="shared" si="53"/>
        <v>CONFIRMED BULLISH</v>
      </c>
    </row>
    <row r="866" spans="1:8" ht="13.5" x14ac:dyDescent="0.25">
      <c r="A866" s="3">
        <f>TITRES_STAT!B869</f>
        <v>43263</v>
      </c>
      <c r="B866" s="5">
        <f>TITRES_STAT!C869</f>
        <v>17.78</v>
      </c>
      <c r="C866" s="5">
        <f>TITRES_STAT!D869</f>
        <v>11.743</v>
      </c>
      <c r="D866" s="5">
        <f>TITRES_STAT!E869</f>
        <v>11.630061136107988</v>
      </c>
      <c r="E866" s="2">
        <f t="shared" si="52"/>
        <v>-621.09440658318022</v>
      </c>
      <c r="F866" s="5" t="str">
        <f t="shared" si="55"/>
        <v>BULLISH</v>
      </c>
      <c r="G866" s="5" t="str">
        <f t="shared" si="54"/>
        <v>WEAK</v>
      </c>
      <c r="H866" s="5" t="str">
        <f t="shared" si="53"/>
        <v>CONFIRMED BULLISH</v>
      </c>
    </row>
    <row r="867" spans="1:8" ht="13.5" x14ac:dyDescent="0.25">
      <c r="A867" s="3">
        <f>TITRES_STAT!B870</f>
        <v>43264</v>
      </c>
      <c r="B867" s="5">
        <f>TITRES_STAT!C870</f>
        <v>17.73</v>
      </c>
      <c r="C867" s="5">
        <f>TITRES_STAT!D870</f>
        <v>11.71</v>
      </c>
      <c r="D867" s="5">
        <f>TITRES_STAT!E870</f>
        <v>11.601684151156233</v>
      </c>
      <c r="E867" s="2">
        <f t="shared" si="52"/>
        <v>-632.69609073433639</v>
      </c>
      <c r="F867" s="5" t="str">
        <f t="shared" si="55"/>
        <v>BULLISH</v>
      </c>
      <c r="G867" s="5" t="str">
        <f t="shared" si="54"/>
        <v>WEAK</v>
      </c>
      <c r="H867" s="5" t="str">
        <f t="shared" si="53"/>
        <v>CONFIRMED BULLISH</v>
      </c>
    </row>
    <row r="868" spans="1:8" ht="13.5" x14ac:dyDescent="0.25">
      <c r="A868" s="3">
        <f>TITRES_STAT!B871</f>
        <v>43265</v>
      </c>
      <c r="B868" s="5">
        <f>TITRES_STAT!C871</f>
        <v>18.260000000000002</v>
      </c>
      <c r="C868" s="5">
        <f>TITRES_STAT!D871</f>
        <v>12.06</v>
      </c>
      <c r="D868" s="5">
        <f>TITRES_STAT!E871</f>
        <v>12.016409638554215</v>
      </c>
      <c r="E868" s="2">
        <f t="shared" si="52"/>
        <v>-620.67968109578214</v>
      </c>
      <c r="F868" s="5" t="str">
        <f t="shared" si="55"/>
        <v>BULLISH</v>
      </c>
      <c r="G868" s="5" t="str">
        <f t="shared" si="54"/>
        <v>WEAK</v>
      </c>
      <c r="H868" s="5" t="str">
        <f t="shared" si="53"/>
        <v>CONFIRMED BULLISH</v>
      </c>
    </row>
    <row r="869" spans="1:8" ht="13.5" x14ac:dyDescent="0.25">
      <c r="A869" s="3">
        <f>TITRES_STAT!B872</f>
        <v>43269</v>
      </c>
      <c r="B869" s="5">
        <f>TITRES_STAT!C872</f>
        <v>18.25</v>
      </c>
      <c r="C869" s="5">
        <f>TITRES_STAT!D872</f>
        <v>12.053000000000001</v>
      </c>
      <c r="D869" s="5">
        <f>TITRES_STAT!E872</f>
        <v>11.981012219178082</v>
      </c>
      <c r="E869" s="2">
        <f t="shared" si="52"/>
        <v>-632.66069331496021</v>
      </c>
      <c r="F869" s="5" t="str">
        <f t="shared" si="55"/>
        <v>BULLISH</v>
      </c>
      <c r="G869" s="5" t="str">
        <f t="shared" si="54"/>
        <v>NEUTRAL</v>
      </c>
      <c r="H869" s="5" t="str">
        <f t="shared" si="53"/>
        <v>CONFIRMED BULLISH</v>
      </c>
    </row>
    <row r="870" spans="1:8" ht="13.5" x14ac:dyDescent="0.25">
      <c r="A870" s="3">
        <f>TITRES_STAT!B873</f>
        <v>43270</v>
      </c>
      <c r="B870" s="5">
        <f>TITRES_STAT!C873</f>
        <v>18.98</v>
      </c>
      <c r="C870" s="5">
        <f>TITRES_STAT!D873</f>
        <v>12.536</v>
      </c>
      <c r="D870" s="5">
        <f>TITRES_STAT!E873</f>
        <v>12.18198018967334</v>
      </c>
      <c r="E870" s="2">
        <f t="shared" si="52"/>
        <v>-620.47871312528684</v>
      </c>
      <c r="F870" s="5" t="str">
        <f t="shared" si="55"/>
        <v>BULLISH</v>
      </c>
      <c r="G870" s="5" t="str">
        <f t="shared" si="54"/>
        <v>NEUTRAL</v>
      </c>
      <c r="H870" s="5" t="str">
        <f t="shared" si="53"/>
        <v>CONFIRMED BULLISH</v>
      </c>
    </row>
    <row r="871" spans="1:8" ht="13.5" x14ac:dyDescent="0.25">
      <c r="A871" s="3">
        <f>TITRES_STAT!B874</f>
        <v>43271</v>
      </c>
      <c r="B871" s="5">
        <f>TITRES_STAT!C874</f>
        <v>18.77</v>
      </c>
      <c r="C871" s="5">
        <f>TITRES_STAT!D874</f>
        <v>12.397</v>
      </c>
      <c r="D871" s="5">
        <f>TITRES_STAT!E874</f>
        <v>12.414832658497604</v>
      </c>
      <c r="E871" s="2">
        <f t="shared" si="52"/>
        <v>-632.89354578378448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BEARISH DIVERGENCE</v>
      </c>
    </row>
    <row r="872" spans="1:8" ht="13.5" x14ac:dyDescent="0.25">
      <c r="A872" s="3">
        <f>TITRES_STAT!B875</f>
        <v>43272</v>
      </c>
      <c r="B872" s="5">
        <f>TITRES_STAT!C875</f>
        <v>18.77</v>
      </c>
      <c r="C872" s="5">
        <f>TITRES_STAT!D875</f>
        <v>12.397</v>
      </c>
      <c r="D872" s="5">
        <f>TITRES_STAT!E875</f>
        <v>0</v>
      </c>
      <c r="E872" s="2">
        <f t="shared" si="52"/>
        <v>-632.89354578378448</v>
      </c>
      <c r="F872" s="5" t="str">
        <f t="shared" si="55"/>
        <v>BEARISH</v>
      </c>
      <c r="G872" s="5" t="str">
        <f t="shared" si="54"/>
        <v>NEUTRAL</v>
      </c>
      <c r="H872" s="5" t="str">
        <f t="shared" si="53"/>
        <v>BEARISH DIVERGENCE</v>
      </c>
    </row>
    <row r="873" spans="1:8" ht="13.5" x14ac:dyDescent="0.25">
      <c r="A873" s="3">
        <f>TITRES_STAT!B876</f>
        <v>43273</v>
      </c>
      <c r="B873" s="5">
        <f>TITRES_STAT!C876</f>
        <v>18.7</v>
      </c>
      <c r="C873" s="5">
        <f>TITRES_STAT!D876</f>
        <v>12.351000000000001</v>
      </c>
      <c r="D873" s="5">
        <f>TITRES_STAT!E876</f>
        <v>12.38270310160428</v>
      </c>
      <c r="E873" s="2">
        <f t="shared" si="52"/>
        <v>-645.27624888538878</v>
      </c>
      <c r="F873" s="5" t="str">
        <f t="shared" si="55"/>
        <v>BEARISH</v>
      </c>
      <c r="G873" s="5" t="str">
        <f t="shared" si="54"/>
        <v>STRONG</v>
      </c>
      <c r="H873" s="5" t="str">
        <f t="shared" si="53"/>
        <v>BEARISH DIVERGENCE</v>
      </c>
    </row>
    <row r="874" spans="1:8" ht="13.5" x14ac:dyDescent="0.25">
      <c r="A874" s="3">
        <f>TITRES_STAT!B877</f>
        <v>43276</v>
      </c>
      <c r="B874" s="5">
        <f>TITRES_STAT!C877</f>
        <v>18.59</v>
      </c>
      <c r="C874" s="5">
        <f>TITRES_STAT!D877</f>
        <v>12.278</v>
      </c>
      <c r="D874" s="5">
        <f>TITRES_STAT!E877</f>
        <v>12.142605164066705</v>
      </c>
      <c r="E874" s="2">
        <f t="shared" si="52"/>
        <v>-657.41885404945549</v>
      </c>
      <c r="F874" s="5" t="str">
        <f t="shared" si="55"/>
        <v>BEARISH</v>
      </c>
      <c r="G874" s="5" t="str">
        <f t="shared" si="54"/>
        <v>STRONG</v>
      </c>
      <c r="H874" s="5" t="str">
        <f t="shared" si="53"/>
        <v>BEARISH DIVERGENCE</v>
      </c>
    </row>
    <row r="875" spans="1:8" ht="13.5" x14ac:dyDescent="0.25">
      <c r="A875" s="3">
        <f>TITRES_STAT!B878</f>
        <v>43277</v>
      </c>
      <c r="B875" s="5">
        <f>TITRES_STAT!C878</f>
        <v>18.59</v>
      </c>
      <c r="C875" s="5">
        <f>TITRES_STAT!D878</f>
        <v>12.278</v>
      </c>
      <c r="D875" s="5">
        <f>TITRES_STAT!E878</f>
        <v>12.278</v>
      </c>
      <c r="E875" s="2">
        <f t="shared" si="52"/>
        <v>-657.41885404945549</v>
      </c>
      <c r="F875" s="5" t="str">
        <f t="shared" si="55"/>
        <v>BEARISH</v>
      </c>
      <c r="G875" s="5" t="str">
        <f t="shared" si="54"/>
        <v>STRONG</v>
      </c>
      <c r="H875" s="5" t="str">
        <f t="shared" si="53"/>
        <v>CONFIRMED BEARISH</v>
      </c>
    </row>
    <row r="876" spans="1:8" ht="13.5" x14ac:dyDescent="0.25">
      <c r="A876" s="3">
        <f>TITRES_STAT!B879</f>
        <v>43278</v>
      </c>
      <c r="B876" s="5">
        <f>TITRES_STAT!C879</f>
        <v>19</v>
      </c>
      <c r="C876" s="5">
        <f>TITRES_STAT!D879</f>
        <v>12.548999999999999</v>
      </c>
      <c r="D876" s="5">
        <f>TITRES_STAT!E879</f>
        <v>12.477008368421052</v>
      </c>
      <c r="E876" s="2">
        <f t="shared" si="52"/>
        <v>-644.94184568103447</v>
      </c>
      <c r="F876" s="5" t="str">
        <f t="shared" si="55"/>
        <v>BEARISH</v>
      </c>
      <c r="G876" s="5" t="str">
        <f t="shared" si="54"/>
        <v>NEUTRAL</v>
      </c>
      <c r="H876" s="5" t="str">
        <f t="shared" si="53"/>
        <v>BEARISH DIVERGENCE</v>
      </c>
    </row>
    <row r="877" spans="1:8" ht="13.5" x14ac:dyDescent="0.25">
      <c r="A877" s="3">
        <f>TITRES_STAT!B880</f>
        <v>43279</v>
      </c>
      <c r="B877" s="5">
        <f>TITRES_STAT!C880</f>
        <v>19.149999999999999</v>
      </c>
      <c r="C877" s="5">
        <f>TITRES_STAT!D880</f>
        <v>12.648</v>
      </c>
      <c r="D877" s="5">
        <f>TITRES_STAT!E880</f>
        <v>12.548929503916449</v>
      </c>
      <c r="E877" s="2">
        <f t="shared" si="52"/>
        <v>-632.39291617711797</v>
      </c>
      <c r="F877" s="5" t="str">
        <f t="shared" si="55"/>
        <v>BULLISH</v>
      </c>
      <c r="G877" s="5" t="str">
        <f t="shared" si="54"/>
        <v>NEUTRAL</v>
      </c>
      <c r="H877" s="5" t="str">
        <f t="shared" si="53"/>
        <v>CONFIRMED BULLISH</v>
      </c>
    </row>
    <row r="878" spans="1:8" ht="13.5" x14ac:dyDescent="0.25">
      <c r="A878" s="3">
        <f>TITRES_STAT!B881</f>
        <v>43280</v>
      </c>
      <c r="B878" s="5">
        <f>TITRES_STAT!C881</f>
        <v>19.149999999999999</v>
      </c>
      <c r="C878" s="5">
        <f>TITRES_STAT!D881</f>
        <v>12.648</v>
      </c>
      <c r="D878" s="5">
        <f>TITRES_STAT!E881</f>
        <v>0</v>
      </c>
      <c r="E878" s="2">
        <f t="shared" si="52"/>
        <v>-632.39291617711797</v>
      </c>
      <c r="F878" s="5" t="str">
        <f t="shared" si="55"/>
        <v>BULLISH</v>
      </c>
      <c r="G878" s="5" t="str">
        <f t="shared" si="54"/>
        <v>NEUTRAL</v>
      </c>
      <c r="H878" s="5" t="str">
        <f t="shared" si="53"/>
        <v>CONFIRMED BULLISH</v>
      </c>
    </row>
    <row r="879" spans="1:8" ht="13.5" x14ac:dyDescent="0.25">
      <c r="A879" s="3">
        <f>TITRES_STAT!B882</f>
        <v>43283</v>
      </c>
      <c r="B879" s="5">
        <f>TITRES_STAT!C882</f>
        <v>19.2</v>
      </c>
      <c r="C879" s="5">
        <f>TITRES_STAT!D882</f>
        <v>12.680999999999999</v>
      </c>
      <c r="D879" s="5">
        <f>TITRES_STAT!E882</f>
        <v>12.584571562499997</v>
      </c>
      <c r="E879" s="2">
        <f t="shared" si="52"/>
        <v>-619.80834461461802</v>
      </c>
      <c r="F879" s="5" t="str">
        <f t="shared" si="55"/>
        <v>BULLISH</v>
      </c>
      <c r="G879" s="5" t="str">
        <f t="shared" si="54"/>
        <v>WEAK</v>
      </c>
      <c r="H879" s="5" t="str">
        <f t="shared" si="53"/>
        <v>CONFIRMED BULLISH</v>
      </c>
    </row>
    <row r="880" spans="1:8" ht="13.5" x14ac:dyDescent="0.25">
      <c r="A880" s="3">
        <f>TITRES_STAT!B883</f>
        <v>43284</v>
      </c>
      <c r="B880" s="5">
        <f>TITRES_STAT!C883</f>
        <v>19.100000000000001</v>
      </c>
      <c r="C880" s="5">
        <f>TITRES_STAT!D883</f>
        <v>12.615</v>
      </c>
      <c r="D880" s="5">
        <f>TITRES_STAT!E883</f>
        <v>12.320429842931937</v>
      </c>
      <c r="E880" s="2">
        <f t="shared" si="52"/>
        <v>-632.12877445754998</v>
      </c>
      <c r="F880" s="5" t="str">
        <f t="shared" si="55"/>
        <v>BULLISH</v>
      </c>
      <c r="G880" s="5" t="str">
        <f t="shared" si="54"/>
        <v>WEAK</v>
      </c>
      <c r="H880" s="5" t="str">
        <f t="shared" si="53"/>
        <v>CONFIRMED BULLISH</v>
      </c>
    </row>
    <row r="881" spans="1:8" ht="13.5" x14ac:dyDescent="0.25">
      <c r="A881" s="3">
        <f>TITRES_STAT!B884</f>
        <v>43285</v>
      </c>
      <c r="B881" s="5">
        <f>TITRES_STAT!C884</f>
        <v>19</v>
      </c>
      <c r="C881" s="5">
        <f>TITRES_STAT!D884</f>
        <v>12.548999999999999</v>
      </c>
      <c r="D881" s="5">
        <f>TITRES_STAT!E884</f>
        <v>12.286791947368423</v>
      </c>
      <c r="E881" s="2">
        <f t="shared" si="52"/>
        <v>-644.41556640491842</v>
      </c>
      <c r="F881" s="5" t="str">
        <f t="shared" si="55"/>
        <v>BULLISH</v>
      </c>
      <c r="G881" s="5" t="str">
        <f t="shared" si="54"/>
        <v>NEUTRAL</v>
      </c>
      <c r="H881" s="5" t="str">
        <f t="shared" si="53"/>
        <v>NEUTRAL</v>
      </c>
    </row>
    <row r="882" spans="1:8" ht="13.5" x14ac:dyDescent="0.25">
      <c r="A882" s="3">
        <f>TITRES_STAT!B885</f>
        <v>43286</v>
      </c>
      <c r="B882" s="5">
        <f>TITRES_STAT!C885</f>
        <v>19</v>
      </c>
      <c r="C882" s="5">
        <f>TITRES_STAT!D885</f>
        <v>12.548999999999999</v>
      </c>
      <c r="D882" s="5">
        <f>TITRES_STAT!E885</f>
        <v>12.297359526315789</v>
      </c>
      <c r="E882" s="2">
        <f t="shared" si="52"/>
        <v>-644.41556640491842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43287</v>
      </c>
      <c r="B883" s="5">
        <f>TITRES_STAT!C886</f>
        <v>19</v>
      </c>
      <c r="C883" s="5">
        <f>TITRES_STAT!D886</f>
        <v>12.548999999999999</v>
      </c>
      <c r="D883" s="5">
        <f>TITRES_STAT!E886</f>
        <v>12.548999999999999</v>
      </c>
      <c r="E883" s="2">
        <f t="shared" si="52"/>
        <v>-644.41556640491842</v>
      </c>
      <c r="F883" s="5" t="str">
        <f t="shared" si="55"/>
        <v>BEARISH</v>
      </c>
      <c r="G883" s="5" t="str">
        <f t="shared" si="54"/>
        <v>NEUTRAL</v>
      </c>
      <c r="H883" s="5" t="str">
        <f t="shared" si="53"/>
        <v>CONFIRMED BEARISH</v>
      </c>
    </row>
    <row r="884" spans="1:8" ht="13.5" x14ac:dyDescent="0.25">
      <c r="A884" s="3">
        <f>TITRES_STAT!B887</f>
        <v>43290</v>
      </c>
      <c r="B884" s="5">
        <f>TITRES_STAT!C887</f>
        <v>19.399999999999999</v>
      </c>
      <c r="C884" s="5">
        <f>TITRES_STAT!D887</f>
        <v>12.813000000000001</v>
      </c>
      <c r="D884" s="5">
        <f>TITRES_STAT!E887</f>
        <v>12.662414226804126</v>
      </c>
      <c r="E884" s="2">
        <f t="shared" si="52"/>
        <v>-631.75315217811431</v>
      </c>
      <c r="F884" s="5" t="str">
        <f t="shared" si="55"/>
        <v>BEARISH</v>
      </c>
      <c r="G884" s="5" t="str">
        <f t="shared" si="54"/>
        <v>NEUTRAL</v>
      </c>
      <c r="H884" s="5" t="str">
        <f t="shared" si="53"/>
        <v>BEARISH DIVERGENCE</v>
      </c>
    </row>
    <row r="885" spans="1:8" ht="13.5" x14ac:dyDescent="0.25">
      <c r="A885" s="3">
        <f>TITRES_STAT!B888</f>
        <v>43291</v>
      </c>
      <c r="B885" s="5">
        <f>TITRES_STAT!C888</f>
        <v>19.489999999999998</v>
      </c>
      <c r="C885" s="5">
        <f>TITRES_STAT!D888</f>
        <v>12.872</v>
      </c>
      <c r="D885" s="5">
        <f>TITRES_STAT!E888</f>
        <v>12.825108671113393</v>
      </c>
      <c r="E885" s="2">
        <f t="shared" si="52"/>
        <v>-618.92804350700089</v>
      </c>
      <c r="F885" s="5" t="str">
        <f t="shared" si="55"/>
        <v>BULLISH</v>
      </c>
      <c r="G885" s="5" t="str">
        <f t="shared" si="54"/>
        <v>WEAK</v>
      </c>
      <c r="H885" s="5" t="str">
        <f t="shared" si="53"/>
        <v>CONFIRMED BULLISH</v>
      </c>
    </row>
    <row r="886" spans="1:8" ht="13.5" x14ac:dyDescent="0.25">
      <c r="A886" s="3">
        <f>TITRES_STAT!B889</f>
        <v>43292</v>
      </c>
      <c r="B886" s="5">
        <f>TITRES_STAT!C889</f>
        <v>19.59</v>
      </c>
      <c r="C886" s="5">
        <f>TITRES_STAT!D889</f>
        <v>12.938000000000001</v>
      </c>
      <c r="D886" s="5">
        <f>TITRES_STAT!E889</f>
        <v>12.836292394078614</v>
      </c>
      <c r="E886" s="2">
        <f t="shared" si="52"/>
        <v>-606.09175111292222</v>
      </c>
      <c r="F886" s="5" t="str">
        <f t="shared" si="55"/>
        <v>BULLISH</v>
      </c>
      <c r="G886" s="5" t="str">
        <f t="shared" si="54"/>
        <v>WEAK</v>
      </c>
      <c r="H886" s="5" t="str">
        <f t="shared" si="53"/>
        <v>CONFIRMED BULLISH</v>
      </c>
    </row>
    <row r="887" spans="1:8" ht="13.5" x14ac:dyDescent="0.25">
      <c r="A887" s="3">
        <f>TITRES_STAT!B890</f>
        <v>43293</v>
      </c>
      <c r="B887" s="5">
        <f>TITRES_STAT!C890</f>
        <v>19.59</v>
      </c>
      <c r="C887" s="5">
        <f>TITRES_STAT!D890</f>
        <v>12.938000000000001</v>
      </c>
      <c r="D887" s="5">
        <f>TITRES_STAT!E890</f>
        <v>0</v>
      </c>
      <c r="E887" s="2">
        <f t="shared" si="52"/>
        <v>-606.09175111292222</v>
      </c>
      <c r="F887" s="5" t="str">
        <f t="shared" si="55"/>
        <v>BULLISH</v>
      </c>
      <c r="G887" s="5" t="str">
        <f t="shared" si="54"/>
        <v>WEAK</v>
      </c>
      <c r="H887" s="5" t="str">
        <f t="shared" si="53"/>
        <v>CONFIRMED BULLISH</v>
      </c>
    </row>
    <row r="888" spans="1:8" ht="13.5" x14ac:dyDescent="0.25">
      <c r="A888" s="3">
        <f>TITRES_STAT!B891</f>
        <v>43294</v>
      </c>
      <c r="B888" s="5">
        <f>TITRES_STAT!C891</f>
        <v>19.72</v>
      </c>
      <c r="C888" s="5">
        <f>TITRES_STAT!D891</f>
        <v>13.023999999999999</v>
      </c>
      <c r="D888" s="5">
        <f>TITRES_STAT!E891</f>
        <v>12.975787423935092</v>
      </c>
      <c r="E888" s="2">
        <f t="shared" si="52"/>
        <v>-593.11596368898711</v>
      </c>
      <c r="F888" s="5" t="str">
        <f t="shared" si="55"/>
        <v>BULLISH</v>
      </c>
      <c r="G888" s="5" t="str">
        <f t="shared" si="54"/>
        <v>WEAK</v>
      </c>
      <c r="H888" s="5" t="str">
        <f t="shared" si="53"/>
        <v>CONFIRMED BULLISH</v>
      </c>
    </row>
    <row r="889" spans="1:8" ht="13.5" x14ac:dyDescent="0.25">
      <c r="A889" s="3">
        <f>TITRES_STAT!B892</f>
        <v>43297</v>
      </c>
      <c r="B889" s="5">
        <f>TITRES_STAT!C892</f>
        <v>19.7</v>
      </c>
      <c r="C889" s="5">
        <f>TITRES_STAT!D892</f>
        <v>13.010999999999999</v>
      </c>
      <c r="D889" s="5">
        <f>TITRES_STAT!E892</f>
        <v>13.010999999999999</v>
      </c>
      <c r="E889" s="2">
        <f t="shared" si="52"/>
        <v>-606.12696368898708</v>
      </c>
      <c r="F889" s="5" t="str">
        <f t="shared" si="55"/>
        <v>BULLISH</v>
      </c>
      <c r="G889" s="5" t="str">
        <f t="shared" si="54"/>
        <v>WEAK</v>
      </c>
      <c r="H889" s="5" t="str">
        <f t="shared" si="53"/>
        <v>CONFIRMED BULLISH</v>
      </c>
    </row>
    <row r="890" spans="1:8" ht="13.5" x14ac:dyDescent="0.25">
      <c r="A890" s="3">
        <f>TITRES_STAT!B893</f>
        <v>43298</v>
      </c>
      <c r="B890" s="5">
        <f>TITRES_STAT!C893</f>
        <v>19.7</v>
      </c>
      <c r="C890" s="5">
        <f>TITRES_STAT!D893</f>
        <v>13.010999999999999</v>
      </c>
      <c r="D890" s="5">
        <f>TITRES_STAT!E893</f>
        <v>12.974014416243653</v>
      </c>
      <c r="E890" s="2">
        <f t="shared" si="52"/>
        <v>-606.12696368898708</v>
      </c>
      <c r="F890" s="5" t="str">
        <f t="shared" si="55"/>
        <v>BULLISH</v>
      </c>
      <c r="G890" s="5" t="str">
        <f t="shared" si="54"/>
        <v>WEAK</v>
      </c>
      <c r="H890" s="5" t="str">
        <f t="shared" si="53"/>
        <v>CONFIRMED BULLISH</v>
      </c>
    </row>
    <row r="891" spans="1:8" ht="13.5" x14ac:dyDescent="0.25">
      <c r="A891" s="3">
        <f>TITRES_STAT!B894</f>
        <v>43299</v>
      </c>
      <c r="B891" s="5">
        <f>TITRES_STAT!C894</f>
        <v>19.68</v>
      </c>
      <c r="C891" s="5">
        <f>TITRES_STAT!D894</f>
        <v>12.997999999999999</v>
      </c>
      <c r="D891" s="5">
        <f>TITRES_STAT!E894</f>
        <v>12.997999999999999</v>
      </c>
      <c r="E891" s="2">
        <f t="shared" si="52"/>
        <v>-619.12496368898712</v>
      </c>
      <c r="F891" s="5" t="str">
        <f t="shared" si="55"/>
        <v>BEARISH</v>
      </c>
      <c r="G891" s="5" t="str">
        <f t="shared" si="54"/>
        <v>STRONG</v>
      </c>
      <c r="H891" s="5" t="str">
        <f t="shared" si="53"/>
        <v>BEARISH DIVERGENCE</v>
      </c>
    </row>
    <row r="892" spans="1:8" ht="13.5" x14ac:dyDescent="0.25">
      <c r="A892" s="3">
        <f>TITRES_STAT!B895</f>
        <v>43300</v>
      </c>
      <c r="B892" s="5">
        <f>TITRES_STAT!C895</f>
        <v>19.690000000000001</v>
      </c>
      <c r="C892" s="5">
        <f>TITRES_STAT!D895</f>
        <v>13.004</v>
      </c>
      <c r="D892" s="5">
        <f>TITRES_STAT!E895</f>
        <v>12.943900253936008</v>
      </c>
      <c r="E892" s="2">
        <f t="shared" si="52"/>
        <v>-606.1810634350511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BEARISH DIVERGENCE</v>
      </c>
    </row>
    <row r="893" spans="1:8" ht="13.5" x14ac:dyDescent="0.25">
      <c r="A893" s="3">
        <f>TITRES_STAT!B896</f>
        <v>43301</v>
      </c>
      <c r="B893" s="5">
        <f>TITRES_STAT!C896</f>
        <v>19.649999999999999</v>
      </c>
      <c r="C893" s="5">
        <f>TITRES_STAT!D896</f>
        <v>12.978</v>
      </c>
      <c r="D893" s="5">
        <f>TITRES_STAT!E896</f>
        <v>12.978</v>
      </c>
      <c r="E893" s="2">
        <f t="shared" si="52"/>
        <v>-619.15906343505105</v>
      </c>
      <c r="F893" s="5" t="str">
        <f t="shared" si="55"/>
        <v>BEARISH</v>
      </c>
      <c r="G893" s="5" t="str">
        <f t="shared" si="54"/>
        <v>STRONG</v>
      </c>
      <c r="H893" s="5" t="str">
        <f t="shared" si="53"/>
        <v>CONFIRMED BEARISH</v>
      </c>
    </row>
    <row r="894" spans="1:8" ht="13.5" x14ac:dyDescent="0.25">
      <c r="A894" s="3">
        <f>TITRES_STAT!B897</f>
        <v>43304</v>
      </c>
      <c r="B894" s="5">
        <f>TITRES_STAT!C897</f>
        <v>19.649999999999999</v>
      </c>
      <c r="C894" s="5">
        <f>TITRES_STAT!D897</f>
        <v>12.978</v>
      </c>
      <c r="D894" s="5">
        <f>TITRES_STAT!E897</f>
        <v>12.978</v>
      </c>
      <c r="E894" s="2">
        <f t="shared" si="52"/>
        <v>-619.15906343505105</v>
      </c>
      <c r="F894" s="5" t="str">
        <f t="shared" si="55"/>
        <v>BEARISH</v>
      </c>
      <c r="G894" s="5" t="str">
        <f t="shared" si="54"/>
        <v>STRONG</v>
      </c>
      <c r="H894" s="5" t="str">
        <f t="shared" si="53"/>
        <v>CONFIRMED BEARISH</v>
      </c>
    </row>
    <row r="895" spans="1:8" ht="13.5" x14ac:dyDescent="0.25">
      <c r="A895" s="3">
        <f>TITRES_STAT!B898</f>
        <v>43305</v>
      </c>
      <c r="B895" s="5">
        <f>TITRES_STAT!C898</f>
        <v>19.600000000000001</v>
      </c>
      <c r="C895" s="5">
        <f>TITRES_STAT!D898</f>
        <v>12.945</v>
      </c>
      <c r="D895" s="5">
        <f>TITRES_STAT!E898</f>
        <v>12.956888265306121</v>
      </c>
      <c r="E895" s="2">
        <f t="shared" si="52"/>
        <v>-632.11595170035719</v>
      </c>
      <c r="F895" s="5" t="str">
        <f t="shared" si="55"/>
        <v>BEARISH</v>
      </c>
      <c r="G895" s="5" t="str">
        <f t="shared" si="54"/>
        <v>STRONG</v>
      </c>
      <c r="H895" s="5" t="str">
        <f t="shared" si="53"/>
        <v>CONFIRMED BEARISH</v>
      </c>
    </row>
    <row r="896" spans="1:8" ht="13.5" x14ac:dyDescent="0.25">
      <c r="A896" s="3">
        <f>TITRES_STAT!B899</f>
        <v>43307</v>
      </c>
      <c r="B896" s="5">
        <f>TITRES_STAT!C899</f>
        <v>19.600000000000001</v>
      </c>
      <c r="C896" s="5">
        <f>TITRES_STAT!D899</f>
        <v>12.945</v>
      </c>
      <c r="D896" s="5">
        <f>TITRES_STAT!E899</f>
        <v>12.946320918367347</v>
      </c>
      <c r="E896" s="2">
        <f t="shared" si="52"/>
        <v>-632.11595170035719</v>
      </c>
      <c r="F896" s="5" t="str">
        <f t="shared" si="55"/>
        <v>BEARISH</v>
      </c>
      <c r="G896" s="5" t="str">
        <f t="shared" si="54"/>
        <v>STRONG</v>
      </c>
      <c r="H896" s="5" t="str">
        <f t="shared" si="53"/>
        <v>CONFIRMED BEARISH</v>
      </c>
    </row>
    <row r="897" spans="1:8" ht="13.5" x14ac:dyDescent="0.25">
      <c r="A897" s="3">
        <f>TITRES_STAT!B900</f>
        <v>43308</v>
      </c>
      <c r="B897" s="5">
        <f>TITRES_STAT!C900</f>
        <v>19.02</v>
      </c>
      <c r="C897" s="5">
        <f>TITRES_STAT!D900</f>
        <v>12.561999999999999</v>
      </c>
      <c r="D897" s="5">
        <f>TITRES_STAT!E900</f>
        <v>12.561999999999998</v>
      </c>
      <c r="E897" s="2">
        <f t="shared" si="52"/>
        <v>-644.6779517003572</v>
      </c>
      <c r="F897" s="5" t="str">
        <f t="shared" si="55"/>
        <v>BEARISH</v>
      </c>
      <c r="G897" s="5" t="str">
        <f t="shared" si="54"/>
        <v>STRONG</v>
      </c>
      <c r="H897" s="5" t="str">
        <f t="shared" si="53"/>
        <v>CONFIRMED BEARISH</v>
      </c>
    </row>
    <row r="898" spans="1:8" ht="13.5" x14ac:dyDescent="0.25">
      <c r="A898" s="3">
        <f>TITRES_STAT!B901</f>
        <v>43311</v>
      </c>
      <c r="B898" s="5">
        <f>TITRES_STAT!C901</f>
        <v>19.02</v>
      </c>
      <c r="C898" s="5">
        <f>TITRES_STAT!D901</f>
        <v>12.561999999999999</v>
      </c>
      <c r="D898" s="5">
        <f>TITRES_STAT!E901</f>
        <v>12.563320925341744</v>
      </c>
      <c r="E898" s="2">
        <f t="shared" si="52"/>
        <v>-644.6779517003572</v>
      </c>
      <c r="F898" s="5" t="str">
        <f t="shared" si="55"/>
        <v>BEARISH</v>
      </c>
      <c r="G898" s="5" t="str">
        <f t="shared" si="54"/>
        <v>STRONG</v>
      </c>
      <c r="H898" s="5" t="str">
        <f t="shared" si="53"/>
        <v>CONFIRMED BEARISH</v>
      </c>
    </row>
    <row r="899" spans="1:8" ht="13.5" x14ac:dyDescent="0.25">
      <c r="A899" s="3">
        <f>TITRES_STAT!B902</f>
        <v>43312</v>
      </c>
      <c r="B899" s="5">
        <f>TITRES_STAT!C902</f>
        <v>19.59</v>
      </c>
      <c r="C899" s="5">
        <f>TITRES_STAT!D902</f>
        <v>12.938000000000001</v>
      </c>
      <c r="D899" s="5">
        <f>TITRES_STAT!E902</f>
        <v>12.742510056151099</v>
      </c>
      <c r="E899" s="2">
        <f t="shared" si="52"/>
        <v>-631.93544164420609</v>
      </c>
      <c r="F899" s="5" t="str">
        <f t="shared" si="55"/>
        <v>BEARISH</v>
      </c>
      <c r="G899" s="5" t="str">
        <f t="shared" si="54"/>
        <v>STRONG</v>
      </c>
      <c r="H899" s="5" t="str">
        <f t="shared" si="53"/>
        <v>CONFIRMED BEARISH</v>
      </c>
    </row>
    <row r="900" spans="1:8" ht="13.5" x14ac:dyDescent="0.25">
      <c r="A900" s="3">
        <f>TITRES_STAT!B903</f>
        <v>43313</v>
      </c>
      <c r="B900" s="5">
        <f>TITRES_STAT!C903</f>
        <v>19.2</v>
      </c>
      <c r="C900" s="5">
        <f>TITRES_STAT!D903</f>
        <v>12.680999999999999</v>
      </c>
      <c r="D900" s="5">
        <f>TITRES_STAT!E903</f>
        <v>12.675716249999999</v>
      </c>
      <c r="E900" s="2">
        <f t="shared" ref="E900:E963" si="56">IF(B900&gt;B899, E899+D900, IF(B900&lt;B899, E899-D900, E899))</f>
        <v>-644.61115789420614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43314</v>
      </c>
      <c r="B901" s="5">
        <f>TITRES_STAT!C904</f>
        <v>19.7</v>
      </c>
      <c r="C901" s="5">
        <f>TITRES_STAT!D904</f>
        <v>13.010999999999999</v>
      </c>
      <c r="D901" s="5">
        <f>TITRES_STAT!E904</f>
        <v>12.952219340101523</v>
      </c>
      <c r="E901" s="2">
        <f t="shared" si="56"/>
        <v>-631.65893855410457</v>
      </c>
      <c r="F901" s="5" t="str">
        <f t="shared" si="55"/>
        <v>BULLISH</v>
      </c>
      <c r="G901" s="5" t="str">
        <f t="shared" si="54"/>
        <v>NEUTRAL</v>
      </c>
      <c r="H901" s="5" t="str">
        <f t="shared" si="53"/>
        <v>CONFIRMED BULLISH</v>
      </c>
    </row>
    <row r="902" spans="1:8" ht="13.5" x14ac:dyDescent="0.25">
      <c r="A902" s="3">
        <f>TITRES_STAT!B905</f>
        <v>43315</v>
      </c>
      <c r="B902" s="5">
        <f>TITRES_STAT!C905</f>
        <v>19.690000000000001</v>
      </c>
      <c r="C902" s="5">
        <f>TITRES_STAT!D905</f>
        <v>13.004</v>
      </c>
      <c r="D902" s="5">
        <f>TITRES_STAT!E905</f>
        <v>13.004</v>
      </c>
      <c r="E902" s="2">
        <f t="shared" si="56"/>
        <v>-644.66293855410458</v>
      </c>
      <c r="F902" s="5" t="str">
        <f t="shared" si="55"/>
        <v>BULLISH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5">
        <f>TITRES_STAT!C906</f>
        <v>20</v>
      </c>
      <c r="C903" s="5">
        <f>TITRES_STAT!D906</f>
        <v>13.209</v>
      </c>
      <c r="D903" s="5">
        <f>TITRES_STAT!E906</f>
        <v>12.921704250000001</v>
      </c>
      <c r="E903" s="2">
        <f t="shared" si="56"/>
        <v>-631.74123430410464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WEAK</v>
      </c>
      <c r="H903" s="5" t="str">
        <f t="shared" si="57"/>
        <v>CONFIRMED BULLISH</v>
      </c>
    </row>
    <row r="904" spans="1:8" ht="13.5" x14ac:dyDescent="0.25">
      <c r="A904" s="3">
        <f>TITRES_STAT!B907</f>
        <v>43319</v>
      </c>
      <c r="B904" s="5">
        <f>TITRES_STAT!C907</f>
        <v>20</v>
      </c>
      <c r="C904" s="5">
        <f>TITRES_STAT!D907</f>
        <v>13.209</v>
      </c>
      <c r="D904" s="5">
        <f>TITRES_STAT!E907</f>
        <v>12.95736855</v>
      </c>
      <c r="E904" s="2">
        <f t="shared" si="56"/>
        <v>-631.74123430410464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CONFIRMED BULLISH</v>
      </c>
    </row>
    <row r="905" spans="1:8" ht="13.5" x14ac:dyDescent="0.25">
      <c r="A905" s="3">
        <f>TITRES_STAT!B908</f>
        <v>43320</v>
      </c>
      <c r="B905" s="5">
        <f>TITRES_STAT!C908</f>
        <v>20</v>
      </c>
      <c r="C905" s="5">
        <f>TITRES_STAT!D908</f>
        <v>13.209</v>
      </c>
      <c r="D905" s="5">
        <f>TITRES_STAT!E908</f>
        <v>13.03794345</v>
      </c>
      <c r="E905" s="2">
        <f t="shared" si="56"/>
        <v>-631.74123430410464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CONFIRMED BULLISH</v>
      </c>
    </row>
    <row r="906" spans="1:8" ht="13.5" x14ac:dyDescent="0.25">
      <c r="A906" s="3">
        <f>TITRES_STAT!B909</f>
        <v>43321</v>
      </c>
      <c r="B906" s="5">
        <f>TITRES_STAT!C909</f>
        <v>19.8</v>
      </c>
      <c r="C906" s="5">
        <f>TITRES_STAT!D909</f>
        <v>13.077</v>
      </c>
      <c r="D906" s="5">
        <f>TITRES_STAT!E909</f>
        <v>12.857068636363634</v>
      </c>
      <c r="E906" s="2">
        <f t="shared" si="56"/>
        <v>-644.59830294046822</v>
      </c>
      <c r="F906" s="5" t="str">
        <f t="shared" si="59"/>
        <v>BEARISH</v>
      </c>
      <c r="G906" s="5" t="str">
        <f t="shared" si="58"/>
        <v>STRONG</v>
      </c>
      <c r="H906" s="5" t="str">
        <f t="shared" si="57"/>
        <v>BEARISH DIVERGENCE</v>
      </c>
    </row>
    <row r="907" spans="1:8" ht="13.5" x14ac:dyDescent="0.25">
      <c r="A907" s="3">
        <f>TITRES_STAT!B910</f>
        <v>43322</v>
      </c>
      <c r="B907" s="5">
        <f>TITRES_STAT!C910</f>
        <v>19</v>
      </c>
      <c r="C907" s="5">
        <f>TITRES_STAT!D910</f>
        <v>12.548999999999999</v>
      </c>
      <c r="D907" s="5">
        <f>TITRES_STAT!E910</f>
        <v>12.69892752631579</v>
      </c>
      <c r="E907" s="2">
        <f t="shared" si="56"/>
        <v>-657.29723046678396</v>
      </c>
      <c r="F907" s="5" t="str">
        <f t="shared" si="59"/>
        <v>BEARISH</v>
      </c>
      <c r="G907" s="5" t="str">
        <f t="shared" si="58"/>
        <v>NEUTRAL</v>
      </c>
      <c r="H907" s="5" t="str">
        <f t="shared" si="57"/>
        <v>CONFIRMED BEARISH</v>
      </c>
    </row>
    <row r="908" spans="1:8" ht="13.5" x14ac:dyDescent="0.25">
      <c r="A908" s="3">
        <f>TITRES_STAT!B911</f>
        <v>43326</v>
      </c>
      <c r="B908" s="5">
        <f>TITRES_STAT!C911</f>
        <v>19.5</v>
      </c>
      <c r="C908" s="5">
        <f>TITRES_STAT!D911</f>
        <v>12.879</v>
      </c>
      <c r="D908" s="5">
        <f>TITRES_STAT!E911</f>
        <v>12.542825076923076</v>
      </c>
      <c r="E908" s="2">
        <f t="shared" si="56"/>
        <v>-644.75440538986084</v>
      </c>
      <c r="F908" s="5" t="str">
        <f t="shared" si="59"/>
        <v>BEARISH</v>
      </c>
      <c r="G908" s="5" t="str">
        <f t="shared" si="58"/>
        <v>STRONG</v>
      </c>
      <c r="H908" s="5" t="str">
        <f t="shared" si="57"/>
        <v>CONFIRMED BEARISH</v>
      </c>
    </row>
    <row r="909" spans="1:8" ht="13.5" x14ac:dyDescent="0.25">
      <c r="A909" s="3">
        <f>TITRES_STAT!B912</f>
        <v>43327</v>
      </c>
      <c r="B909" s="5">
        <f>TITRES_STAT!C912</f>
        <v>19.5</v>
      </c>
      <c r="C909" s="5">
        <f>TITRES_STAT!D912</f>
        <v>12.879</v>
      </c>
      <c r="D909" s="5">
        <f>TITRES_STAT!E912</f>
        <v>0</v>
      </c>
      <c r="E909" s="2">
        <f t="shared" si="56"/>
        <v>-644.75440538986084</v>
      </c>
      <c r="F909" s="5" t="str">
        <f t="shared" si="59"/>
        <v>BEARISH</v>
      </c>
      <c r="G909" s="5" t="str">
        <f t="shared" si="58"/>
        <v>STRONG</v>
      </c>
      <c r="H909" s="5" t="str">
        <f t="shared" si="57"/>
        <v>CONFIRMED BEARISH</v>
      </c>
    </row>
    <row r="910" spans="1:8" ht="13.5" x14ac:dyDescent="0.25">
      <c r="A910" s="3">
        <f>TITRES_STAT!B913</f>
        <v>43328</v>
      </c>
      <c r="B910" s="5">
        <f>TITRES_STAT!C913</f>
        <v>19.489999999999998</v>
      </c>
      <c r="C910" s="5">
        <f>TITRES_STAT!D913</f>
        <v>12.872</v>
      </c>
      <c r="D910" s="5">
        <f>TITRES_STAT!E913</f>
        <v>12.679811595690099</v>
      </c>
      <c r="E910" s="2">
        <f t="shared" si="56"/>
        <v>-657.43421698555096</v>
      </c>
      <c r="F910" s="5" t="str">
        <f t="shared" si="59"/>
        <v>BEARISH</v>
      </c>
      <c r="G910" s="5" t="str">
        <f t="shared" si="58"/>
        <v>STRONG</v>
      </c>
      <c r="H910" s="5" t="str">
        <f t="shared" si="57"/>
        <v>CONFIRMED BEARISH</v>
      </c>
    </row>
    <row r="911" spans="1:8" ht="13.5" x14ac:dyDescent="0.25">
      <c r="A911" s="3">
        <f>TITRES_STAT!B914</f>
        <v>43329</v>
      </c>
      <c r="B911" s="5">
        <f>TITRES_STAT!C914</f>
        <v>19.489999999999998</v>
      </c>
      <c r="C911" s="5">
        <f>TITRES_STAT!D914</f>
        <v>12.872</v>
      </c>
      <c r="D911" s="5">
        <f>TITRES_STAT!E914</f>
        <v>0</v>
      </c>
      <c r="E911" s="2">
        <f t="shared" si="56"/>
        <v>-657.43421698555096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CONFIRMED BEARISH</v>
      </c>
    </row>
    <row r="912" spans="1:8" ht="13.5" x14ac:dyDescent="0.25">
      <c r="A912" s="3">
        <f>TITRES_STAT!B915</f>
        <v>43332</v>
      </c>
      <c r="B912" s="5">
        <f>TITRES_STAT!C915</f>
        <v>19.489999999999998</v>
      </c>
      <c r="C912" s="5">
        <f>TITRES_STAT!D915</f>
        <v>12.872</v>
      </c>
      <c r="D912" s="5">
        <f>TITRES_STAT!E915</f>
        <v>12.623013648024628</v>
      </c>
      <c r="E912" s="2">
        <f t="shared" si="56"/>
        <v>-657.43421698555096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BEARISH DIVERGENCE</v>
      </c>
    </row>
    <row r="913" spans="1:8" ht="13.5" x14ac:dyDescent="0.25">
      <c r="A913" s="3">
        <f>TITRES_STAT!B916</f>
        <v>43335</v>
      </c>
      <c r="B913" s="5">
        <f>TITRES_STAT!C916</f>
        <v>19</v>
      </c>
      <c r="C913" s="5">
        <f>TITRES_STAT!D916</f>
        <v>12.548999999999999</v>
      </c>
      <c r="D913" s="5">
        <f>TITRES_STAT!E916</f>
        <v>12.568814210526316</v>
      </c>
      <c r="E913" s="2">
        <f t="shared" si="56"/>
        <v>-670.00303119607725</v>
      </c>
      <c r="F913" s="5" t="str">
        <f t="shared" si="59"/>
        <v>BEARISH</v>
      </c>
      <c r="G913" s="5" t="str">
        <f t="shared" si="58"/>
        <v>STRONG</v>
      </c>
      <c r="H913" s="5" t="str">
        <f t="shared" si="57"/>
        <v>CONFIRMED BEARISH</v>
      </c>
    </row>
    <row r="914" spans="1:8" ht="13.5" x14ac:dyDescent="0.25">
      <c r="A914" s="3">
        <f>TITRES_STAT!B917</f>
        <v>43336</v>
      </c>
      <c r="B914" s="5">
        <f>TITRES_STAT!C917</f>
        <v>19</v>
      </c>
      <c r="C914" s="5">
        <f>TITRES_STAT!D917</f>
        <v>12.548999999999999</v>
      </c>
      <c r="D914" s="5">
        <f>TITRES_STAT!E917</f>
        <v>0</v>
      </c>
      <c r="E914" s="2">
        <f t="shared" si="56"/>
        <v>-670.00303119607725</v>
      </c>
      <c r="F914" s="5" t="str">
        <f t="shared" si="59"/>
        <v>BEARISH</v>
      </c>
      <c r="G914" s="5" t="str">
        <f t="shared" si="58"/>
        <v>STRONG</v>
      </c>
      <c r="H914" s="5" t="str">
        <f t="shared" si="57"/>
        <v>CONFIRMED BEARISH</v>
      </c>
    </row>
    <row r="915" spans="1:8" ht="13.5" x14ac:dyDescent="0.25">
      <c r="A915" s="3">
        <f>TITRES_STAT!B918</f>
        <v>43339</v>
      </c>
      <c r="B915" s="5">
        <f>TITRES_STAT!C918</f>
        <v>19.5</v>
      </c>
      <c r="C915" s="5">
        <f>TITRES_STAT!D918</f>
        <v>12.879</v>
      </c>
      <c r="D915" s="5">
        <f>TITRES_STAT!E918</f>
        <v>12.851260615384614</v>
      </c>
      <c r="E915" s="2">
        <f t="shared" si="56"/>
        <v>-657.15177058069264</v>
      </c>
      <c r="F915" s="5" t="str">
        <f t="shared" si="59"/>
        <v>BULLISH</v>
      </c>
      <c r="G915" s="5" t="str">
        <f t="shared" si="58"/>
        <v>NEUTRAL</v>
      </c>
      <c r="H915" s="5" t="str">
        <f t="shared" si="57"/>
        <v>CONFIRMED BULLISH</v>
      </c>
    </row>
    <row r="916" spans="1:8" ht="13.5" x14ac:dyDescent="0.25">
      <c r="A916" s="3">
        <f>TITRES_STAT!B919</f>
        <v>43340</v>
      </c>
      <c r="B916" s="5">
        <f>TITRES_STAT!C919</f>
        <v>19.600000000000001</v>
      </c>
      <c r="C916" s="5">
        <f>TITRES_STAT!D919</f>
        <v>12.945</v>
      </c>
      <c r="D916" s="5">
        <f>TITRES_STAT!E919</f>
        <v>12.93377219387755</v>
      </c>
      <c r="E916" s="2">
        <f t="shared" si="56"/>
        <v>-644.21799838681511</v>
      </c>
      <c r="F916" s="5" t="str">
        <f t="shared" si="59"/>
        <v>BULLISH</v>
      </c>
      <c r="G916" s="5" t="str">
        <f t="shared" si="58"/>
        <v>WEAK</v>
      </c>
      <c r="H916" s="5" t="str">
        <f t="shared" si="57"/>
        <v>CONFIRMED BULLISH</v>
      </c>
    </row>
    <row r="917" spans="1:8" ht="13.5" x14ac:dyDescent="0.25">
      <c r="A917" s="3">
        <f>TITRES_STAT!B920</f>
        <v>43341</v>
      </c>
      <c r="B917" s="5">
        <f>TITRES_STAT!C920</f>
        <v>19.600000000000001</v>
      </c>
      <c r="C917" s="5">
        <f>TITRES_STAT!D920</f>
        <v>12.945</v>
      </c>
      <c r="D917" s="5">
        <f>TITRES_STAT!E920</f>
        <v>0</v>
      </c>
      <c r="E917" s="2">
        <f t="shared" si="56"/>
        <v>-644.21799838681511</v>
      </c>
      <c r="F917" s="5" t="str">
        <f t="shared" si="59"/>
        <v>BULLISH</v>
      </c>
      <c r="G917" s="5" t="str">
        <f t="shared" si="58"/>
        <v>WEAK</v>
      </c>
      <c r="H917" s="5" t="str">
        <f t="shared" si="57"/>
        <v>CONFIRMED BULLISH</v>
      </c>
    </row>
    <row r="918" spans="1:8" ht="13.5" x14ac:dyDescent="0.25">
      <c r="A918" s="3">
        <f>TITRES_STAT!B921</f>
        <v>43342</v>
      </c>
      <c r="B918" s="5">
        <f>TITRES_STAT!C921</f>
        <v>19.8</v>
      </c>
      <c r="C918" s="5">
        <f>TITRES_STAT!D921</f>
        <v>13.077</v>
      </c>
      <c r="D918" s="5">
        <f>TITRES_STAT!E921</f>
        <v>12.892072727272726</v>
      </c>
      <c r="E918" s="2">
        <f t="shared" si="56"/>
        <v>-631.32592565954235</v>
      </c>
      <c r="F918" s="5" t="str">
        <f t="shared" si="59"/>
        <v>BULLISH</v>
      </c>
      <c r="G918" s="5" t="str">
        <f t="shared" si="58"/>
        <v>WEAK</v>
      </c>
      <c r="H918" s="5" t="str">
        <f t="shared" si="57"/>
        <v>CONFIRMED BULLISH</v>
      </c>
    </row>
    <row r="919" spans="1:8" ht="13.5" x14ac:dyDescent="0.25">
      <c r="A919" s="3">
        <f>TITRES_STAT!B922</f>
        <v>43343</v>
      </c>
      <c r="B919" s="5">
        <f>TITRES_STAT!C922</f>
        <v>19.7</v>
      </c>
      <c r="C919" s="5">
        <f>TITRES_STAT!D922</f>
        <v>13.010999999999999</v>
      </c>
      <c r="D919" s="5">
        <f>TITRES_STAT!E922</f>
        <v>12.934387005076141</v>
      </c>
      <c r="E919" s="2">
        <f t="shared" si="56"/>
        <v>-644.26031266461848</v>
      </c>
      <c r="F919" s="5" t="str">
        <f t="shared" si="59"/>
        <v>BULLISH</v>
      </c>
      <c r="G919" s="5" t="str">
        <f t="shared" si="58"/>
        <v>WEAK</v>
      </c>
      <c r="H919" s="5" t="str">
        <f t="shared" si="57"/>
        <v>CONFIRMED BULLISH</v>
      </c>
    </row>
    <row r="920" spans="1:8" ht="13.5" x14ac:dyDescent="0.25">
      <c r="A920" s="3">
        <f>TITRES_STAT!B923</f>
        <v>43346</v>
      </c>
      <c r="B920" s="5">
        <f>TITRES_STAT!C923</f>
        <v>19.2</v>
      </c>
      <c r="C920" s="5">
        <f>TITRES_STAT!D923</f>
        <v>12.680999999999999</v>
      </c>
      <c r="D920" s="5">
        <f>TITRES_STAT!E923</f>
        <v>12.662506875</v>
      </c>
      <c r="E920" s="2">
        <f t="shared" si="56"/>
        <v>-656.92281953961844</v>
      </c>
      <c r="F920" s="5" t="str">
        <f t="shared" si="59"/>
        <v>BULLISH</v>
      </c>
      <c r="G920" s="5" t="str">
        <f t="shared" si="58"/>
        <v>NEUTRAL</v>
      </c>
      <c r="H920" s="5" t="str">
        <f t="shared" si="57"/>
        <v>BULLISH DIVERGENCE</v>
      </c>
    </row>
    <row r="921" spans="1:8" ht="13.5" x14ac:dyDescent="0.25">
      <c r="A921" s="3">
        <f>TITRES_STAT!B924</f>
        <v>43347</v>
      </c>
      <c r="B921" s="5">
        <f>TITRES_STAT!C924</f>
        <v>19.190000000000001</v>
      </c>
      <c r="C921" s="5">
        <f>TITRES_STAT!D924</f>
        <v>12.673999999999999</v>
      </c>
      <c r="D921" s="5">
        <f>TITRES_STAT!E924</f>
        <v>12.466619280875454</v>
      </c>
      <c r="E921" s="2">
        <f t="shared" si="56"/>
        <v>-669.38943882049387</v>
      </c>
      <c r="F921" s="5" t="str">
        <f t="shared" si="59"/>
        <v>BEARISH</v>
      </c>
      <c r="G921" s="5" t="str">
        <f t="shared" si="58"/>
        <v>STRONG</v>
      </c>
      <c r="H921" s="5" t="str">
        <f t="shared" si="57"/>
        <v>CONFIRMED BEARISH</v>
      </c>
    </row>
    <row r="922" spans="1:8" ht="13.5" x14ac:dyDescent="0.25">
      <c r="A922" s="3">
        <f>TITRES_STAT!B925</f>
        <v>43348</v>
      </c>
      <c r="B922" s="5">
        <f>TITRES_STAT!C925</f>
        <v>19</v>
      </c>
      <c r="C922" s="5">
        <f>TITRES_STAT!D925</f>
        <v>12.548999999999999</v>
      </c>
      <c r="D922" s="5">
        <f>TITRES_STAT!E925</f>
        <v>12.548999999999999</v>
      </c>
      <c r="E922" s="2">
        <f t="shared" si="56"/>
        <v>-681.93843882049384</v>
      </c>
      <c r="F922" s="5" t="str">
        <f t="shared" si="59"/>
        <v>BEARISH</v>
      </c>
      <c r="G922" s="5" t="str">
        <f t="shared" si="58"/>
        <v>STRONG</v>
      </c>
      <c r="H922" s="5" t="str">
        <f t="shared" si="57"/>
        <v>CONFIRMED BEARISH</v>
      </c>
    </row>
    <row r="923" spans="1:8" ht="13.5" x14ac:dyDescent="0.25">
      <c r="A923" s="3">
        <f>TITRES_STAT!B926</f>
        <v>43349</v>
      </c>
      <c r="B923" s="5">
        <f>TITRES_STAT!C926</f>
        <v>18.97</v>
      </c>
      <c r="C923" s="5">
        <f>TITRES_STAT!D926</f>
        <v>12.529</v>
      </c>
      <c r="D923" s="5">
        <f>TITRES_STAT!E926</f>
        <v>12.482767527675277</v>
      </c>
      <c r="E923" s="2">
        <f t="shared" si="56"/>
        <v>-694.42120634816911</v>
      </c>
      <c r="F923" s="5" t="str">
        <f t="shared" si="59"/>
        <v>BEARISH</v>
      </c>
      <c r="G923" s="5" t="str">
        <f t="shared" si="58"/>
        <v>STRONG</v>
      </c>
      <c r="H923" s="5" t="str">
        <f t="shared" si="57"/>
        <v>CONFIRMED BEARISH</v>
      </c>
    </row>
    <row r="924" spans="1:8" ht="13.5" x14ac:dyDescent="0.25">
      <c r="A924" s="3">
        <f>TITRES_STAT!B927</f>
        <v>43350</v>
      </c>
      <c r="B924" s="5">
        <f>TITRES_STAT!C927</f>
        <v>18.97</v>
      </c>
      <c r="C924" s="5">
        <f>TITRES_STAT!D927</f>
        <v>12.529</v>
      </c>
      <c r="D924" s="5">
        <f>TITRES_STAT!E927</f>
        <v>0</v>
      </c>
      <c r="E924" s="2">
        <f t="shared" si="56"/>
        <v>-694.42120634816911</v>
      </c>
      <c r="F924" s="5" t="str">
        <f t="shared" si="59"/>
        <v>BEARISH</v>
      </c>
      <c r="G924" s="5" t="str">
        <f t="shared" si="58"/>
        <v>STRONG</v>
      </c>
      <c r="H924" s="5" t="str">
        <f t="shared" si="57"/>
        <v>CONFIRMED BEARISH</v>
      </c>
    </row>
    <row r="925" spans="1:8" ht="13.5" x14ac:dyDescent="0.25">
      <c r="A925" s="3">
        <f>TITRES_STAT!B928</f>
        <v>43353</v>
      </c>
      <c r="B925" s="5">
        <f>TITRES_STAT!C928</f>
        <v>18.8</v>
      </c>
      <c r="C925" s="5">
        <f>TITRES_STAT!D928</f>
        <v>12.417</v>
      </c>
      <c r="D925" s="5">
        <f>TITRES_STAT!E928</f>
        <v>12.408413776595744</v>
      </c>
      <c r="E925" s="2">
        <f t="shared" si="56"/>
        <v>-706.8296201247648</v>
      </c>
      <c r="F925" s="5" t="str">
        <f t="shared" si="59"/>
        <v>BEARISH</v>
      </c>
      <c r="G925" s="5" t="str">
        <f t="shared" si="58"/>
        <v>STRONG</v>
      </c>
      <c r="H925" s="5" t="str">
        <f t="shared" si="57"/>
        <v>CONFIRMED BEARISH</v>
      </c>
    </row>
    <row r="926" spans="1:8" ht="13.5" x14ac:dyDescent="0.25">
      <c r="A926" s="3">
        <f>TITRES_STAT!B929</f>
        <v>43355</v>
      </c>
      <c r="B926" s="5">
        <f>TITRES_STAT!C929</f>
        <v>18.5</v>
      </c>
      <c r="C926" s="5">
        <f>TITRES_STAT!D929</f>
        <v>12.218999999999999</v>
      </c>
      <c r="D926" s="5">
        <f>TITRES_STAT!E929</f>
        <v>12.218999999999999</v>
      </c>
      <c r="E926" s="2">
        <f t="shared" si="56"/>
        <v>-719.04862012476485</v>
      </c>
      <c r="F926" s="5" t="str">
        <f t="shared" si="59"/>
        <v>BEARISH</v>
      </c>
      <c r="G926" s="5" t="str">
        <f t="shared" si="58"/>
        <v>STRONG</v>
      </c>
      <c r="H926" s="5" t="str">
        <f t="shared" si="57"/>
        <v>CONFIRMED BEARISH</v>
      </c>
    </row>
    <row r="927" spans="1:8" ht="13.5" x14ac:dyDescent="0.25">
      <c r="A927" s="3">
        <f>TITRES_STAT!B930</f>
        <v>43356</v>
      </c>
      <c r="B927" s="5">
        <f>TITRES_STAT!C930</f>
        <v>18.5</v>
      </c>
      <c r="C927" s="5">
        <f>TITRES_STAT!D930</f>
        <v>12.218999999999999</v>
      </c>
      <c r="D927" s="5">
        <f>TITRES_STAT!E930</f>
        <v>12.218999999999999</v>
      </c>
      <c r="E927" s="2">
        <f t="shared" si="56"/>
        <v>-719.04862012476485</v>
      </c>
      <c r="F927" s="5" t="str">
        <f t="shared" si="59"/>
        <v>BEARISH</v>
      </c>
      <c r="G927" s="5" t="str">
        <f t="shared" si="58"/>
        <v>STRONG</v>
      </c>
      <c r="H927" s="5" t="str">
        <f t="shared" si="57"/>
        <v>CONFIRMED BEARISH</v>
      </c>
    </row>
    <row r="928" spans="1:8" ht="13.5" x14ac:dyDescent="0.25">
      <c r="A928" s="3">
        <f>TITRES_STAT!B931</f>
        <v>43357</v>
      </c>
      <c r="B928" s="5">
        <f>TITRES_STAT!C931</f>
        <v>18.489999999999998</v>
      </c>
      <c r="C928" s="5">
        <f>TITRES_STAT!D931</f>
        <v>12.212</v>
      </c>
      <c r="D928" s="5">
        <f>TITRES_STAT!E931</f>
        <v>11.889032558139537</v>
      </c>
      <c r="E928" s="2">
        <f t="shared" si="56"/>
        <v>-730.9376526829044</v>
      </c>
      <c r="F928" s="5" t="str">
        <f t="shared" si="59"/>
        <v>BEARISH</v>
      </c>
      <c r="G928" s="5" t="str">
        <f t="shared" si="58"/>
        <v>STRONG</v>
      </c>
      <c r="H928" s="5" t="str">
        <f t="shared" si="57"/>
        <v>CONFIRMED BEARISH</v>
      </c>
    </row>
    <row r="929" spans="1:8" ht="13.5" x14ac:dyDescent="0.25">
      <c r="A929" s="3">
        <f>TITRES_STAT!B932</f>
        <v>43360</v>
      </c>
      <c r="B929" s="5">
        <f>TITRES_STAT!C932</f>
        <v>18.8</v>
      </c>
      <c r="C929" s="5">
        <f>TITRES_STAT!D932</f>
        <v>12.417</v>
      </c>
      <c r="D929" s="5">
        <f>TITRES_STAT!E932</f>
        <v>12.107235478723403</v>
      </c>
      <c r="E929" s="2">
        <f t="shared" si="56"/>
        <v>-718.830417204181</v>
      </c>
      <c r="F929" s="5" t="str">
        <f t="shared" si="59"/>
        <v>BEARISH</v>
      </c>
      <c r="G929" s="5" t="str">
        <f t="shared" si="58"/>
        <v>STRONG</v>
      </c>
      <c r="H929" s="5" t="str">
        <f t="shared" si="57"/>
        <v>CONFIRMED BEARISH</v>
      </c>
    </row>
    <row r="930" spans="1:8" ht="13.5" x14ac:dyDescent="0.25">
      <c r="A930" s="3">
        <f>TITRES_STAT!B933</f>
        <v>43361</v>
      </c>
      <c r="B930" s="5">
        <f>TITRES_STAT!C933</f>
        <v>18.690000000000001</v>
      </c>
      <c r="C930" s="5">
        <f>TITRES_STAT!D933</f>
        <v>12.343999999999999</v>
      </c>
      <c r="D930" s="5">
        <f>TITRES_STAT!E933</f>
        <v>12.049434777956124</v>
      </c>
      <c r="E930" s="2">
        <f t="shared" si="56"/>
        <v>-730.8798519821371</v>
      </c>
      <c r="F930" s="5" t="str">
        <f t="shared" si="59"/>
        <v>BEARISH</v>
      </c>
      <c r="G930" s="5" t="str">
        <f t="shared" si="58"/>
        <v>STRONG</v>
      </c>
      <c r="H930" s="5" t="str">
        <f t="shared" si="57"/>
        <v>CONFIRMED BEARISH</v>
      </c>
    </row>
    <row r="931" spans="1:8" ht="13.5" x14ac:dyDescent="0.25">
      <c r="A931" s="3">
        <f>TITRES_STAT!B934</f>
        <v>43362</v>
      </c>
      <c r="B931" s="5">
        <f>TITRES_STAT!C934</f>
        <v>18.78</v>
      </c>
      <c r="C931" s="5">
        <f>TITRES_STAT!D934</f>
        <v>12.403</v>
      </c>
      <c r="D931" s="5">
        <f>TITRES_STAT!E934</f>
        <v>12.377242971246007</v>
      </c>
      <c r="E931" s="2">
        <f t="shared" si="56"/>
        <v>-718.50260901089109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CONFIRMED BULLISH</v>
      </c>
    </row>
    <row r="932" spans="1:8" ht="13.5" x14ac:dyDescent="0.25">
      <c r="A932" s="3">
        <f>TITRES_STAT!B935</f>
        <v>43363</v>
      </c>
      <c r="B932" s="5">
        <f>TITRES_STAT!C935</f>
        <v>18.670000000000002</v>
      </c>
      <c r="C932" s="5">
        <f>TITRES_STAT!D935</f>
        <v>12.331</v>
      </c>
      <c r="D932" s="5">
        <f>TITRES_STAT!E935</f>
        <v>12.271557579003746</v>
      </c>
      <c r="E932" s="2">
        <f t="shared" si="56"/>
        <v>-730.77416658989489</v>
      </c>
      <c r="F932" s="5" t="str">
        <f t="shared" si="59"/>
        <v>BEARISH</v>
      </c>
      <c r="G932" s="5" t="str">
        <f t="shared" si="58"/>
        <v>NEUTRAL</v>
      </c>
      <c r="H932" s="5" t="str">
        <f t="shared" si="57"/>
        <v>BEARISH DIVERGENCE</v>
      </c>
    </row>
    <row r="933" spans="1:8" ht="13.5" x14ac:dyDescent="0.25">
      <c r="A933" s="3">
        <f>TITRES_STAT!B936</f>
        <v>43364</v>
      </c>
      <c r="B933" s="5">
        <f>TITRES_STAT!C936</f>
        <v>18.670000000000002</v>
      </c>
      <c r="C933" s="5">
        <f>TITRES_STAT!D936</f>
        <v>12.331</v>
      </c>
      <c r="D933" s="5">
        <f>TITRES_STAT!E936</f>
        <v>11.961796518478842</v>
      </c>
      <c r="E933" s="2">
        <f t="shared" si="56"/>
        <v>-730.77416658989489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CONFIRMED BULLISH</v>
      </c>
    </row>
    <row r="934" spans="1:8" ht="13.5" x14ac:dyDescent="0.25">
      <c r="A934" s="3">
        <f>TITRES_STAT!B937</f>
        <v>43367</v>
      </c>
      <c r="B934" s="5">
        <f>TITRES_STAT!C937</f>
        <v>18.59</v>
      </c>
      <c r="C934" s="5">
        <f>TITRES_STAT!D937</f>
        <v>12.278</v>
      </c>
      <c r="D934" s="5">
        <f>TITRES_STAT!E937</f>
        <v>12.038912533620227</v>
      </c>
      <c r="E934" s="2">
        <f t="shared" si="56"/>
        <v>-742.81307912351508</v>
      </c>
      <c r="F934" s="5" t="str">
        <f t="shared" si="59"/>
        <v>BEARISH</v>
      </c>
      <c r="G934" s="5" t="str">
        <f t="shared" si="58"/>
        <v>STRONG</v>
      </c>
      <c r="H934" s="5" t="str">
        <f t="shared" si="57"/>
        <v>CONFIRMED BEARISH</v>
      </c>
    </row>
    <row r="935" spans="1:8" ht="13.5" x14ac:dyDescent="0.25">
      <c r="A935" s="3">
        <f>TITRES_STAT!B938</f>
        <v>43368</v>
      </c>
      <c r="B935" s="5">
        <f>TITRES_STAT!C938</f>
        <v>18.57</v>
      </c>
      <c r="C935" s="5">
        <f>TITRES_STAT!D938</f>
        <v>12.265000000000001</v>
      </c>
      <c r="D935" s="5">
        <f>TITRES_STAT!E938</f>
        <v>11.966465805061926</v>
      </c>
      <c r="E935" s="2">
        <f t="shared" si="56"/>
        <v>-754.77954492857702</v>
      </c>
      <c r="F935" s="5" t="str">
        <f t="shared" si="59"/>
        <v>BEARISH</v>
      </c>
      <c r="G935" s="5" t="str">
        <f t="shared" si="58"/>
        <v>STRONG</v>
      </c>
      <c r="H935" s="5" t="str">
        <f t="shared" si="57"/>
        <v>CONFIRMED BEARISH</v>
      </c>
    </row>
    <row r="936" spans="1:8" ht="13.5" x14ac:dyDescent="0.25">
      <c r="A936" s="3">
        <f>TITRES_STAT!B939</f>
        <v>43369</v>
      </c>
      <c r="B936" s="5">
        <f>TITRES_STAT!C939</f>
        <v>18.3</v>
      </c>
      <c r="C936" s="5">
        <f>TITRES_STAT!D939</f>
        <v>12.086</v>
      </c>
      <c r="D936" s="5">
        <f>TITRES_STAT!E939</f>
        <v>11.962498251366119</v>
      </c>
      <c r="E936" s="2">
        <f t="shared" si="56"/>
        <v>-766.74204317994315</v>
      </c>
      <c r="F936" s="5" t="str">
        <f t="shared" si="59"/>
        <v>BEARISH</v>
      </c>
      <c r="G936" s="5" t="str">
        <f t="shared" si="58"/>
        <v>STRONG</v>
      </c>
      <c r="H936" s="5" t="str">
        <f t="shared" si="57"/>
        <v>CONFIRMED BEARISH</v>
      </c>
    </row>
    <row r="937" spans="1:8" ht="13.5" x14ac:dyDescent="0.25">
      <c r="A937" s="3">
        <f>TITRES_STAT!B940</f>
        <v>43370</v>
      </c>
      <c r="B937" s="5">
        <f>TITRES_STAT!C940</f>
        <v>18.3</v>
      </c>
      <c r="C937" s="5">
        <f>TITRES_STAT!D940</f>
        <v>12.086</v>
      </c>
      <c r="D937" s="5">
        <f>TITRES_STAT!E940</f>
        <v>0</v>
      </c>
      <c r="E937" s="2">
        <f t="shared" si="56"/>
        <v>-766.74204317994315</v>
      </c>
      <c r="F937" s="5" t="str">
        <f t="shared" si="59"/>
        <v>BEARISH</v>
      </c>
      <c r="G937" s="5" t="str">
        <f t="shared" si="58"/>
        <v>STRONG</v>
      </c>
      <c r="H937" s="5" t="str">
        <f t="shared" si="57"/>
        <v>CONFIRMED BEARISH</v>
      </c>
    </row>
    <row r="938" spans="1:8" ht="13.5" x14ac:dyDescent="0.25">
      <c r="A938" s="3">
        <f>TITRES_STAT!B941</f>
        <v>43371</v>
      </c>
      <c r="B938" s="5">
        <f>TITRES_STAT!C941</f>
        <v>18</v>
      </c>
      <c r="C938" s="5">
        <f>TITRES_STAT!D941</f>
        <v>11.888</v>
      </c>
      <c r="D938" s="5">
        <f>TITRES_STAT!E941</f>
        <v>11.887999999999998</v>
      </c>
      <c r="E938" s="2">
        <f t="shared" si="56"/>
        <v>-778.63004317994319</v>
      </c>
      <c r="F938" s="5" t="str">
        <f t="shared" si="59"/>
        <v>BEARISH</v>
      </c>
      <c r="G938" s="5" t="str">
        <f t="shared" si="58"/>
        <v>STRONG</v>
      </c>
      <c r="H938" s="5" t="str">
        <f t="shared" si="57"/>
        <v>CONFIRMED BEARISH</v>
      </c>
    </row>
    <row r="939" spans="1:8" ht="13.5" x14ac:dyDescent="0.25">
      <c r="A939" s="3">
        <f>TITRES_STAT!B942</f>
        <v>43374</v>
      </c>
      <c r="B939" s="5">
        <f>TITRES_STAT!C942</f>
        <v>17.8</v>
      </c>
      <c r="C939" s="5">
        <f>TITRES_STAT!D942</f>
        <v>11.756</v>
      </c>
      <c r="D939" s="5">
        <f>TITRES_STAT!E942</f>
        <v>11.756</v>
      </c>
      <c r="E939" s="2">
        <f t="shared" si="56"/>
        <v>-790.38604317994316</v>
      </c>
      <c r="F939" s="5" t="str">
        <f t="shared" si="59"/>
        <v>BEARISH</v>
      </c>
      <c r="G939" s="5" t="str">
        <f t="shared" si="58"/>
        <v>STRONG</v>
      </c>
      <c r="H939" s="5" t="str">
        <f t="shared" si="57"/>
        <v>CONFIRMED BEARISH</v>
      </c>
    </row>
    <row r="940" spans="1:8" ht="13.5" x14ac:dyDescent="0.25">
      <c r="A940" s="3">
        <f>TITRES_STAT!B943</f>
        <v>43375</v>
      </c>
      <c r="B940" s="5">
        <f>TITRES_STAT!C943</f>
        <v>17.600000000000001</v>
      </c>
      <c r="C940" s="5">
        <f>TITRES_STAT!D943</f>
        <v>11.624000000000001</v>
      </c>
      <c r="D940" s="5">
        <f>TITRES_STAT!E943</f>
        <v>11.624000000000001</v>
      </c>
      <c r="E940" s="2">
        <f t="shared" si="56"/>
        <v>-802.01004317994318</v>
      </c>
      <c r="F940" s="5" t="str">
        <f t="shared" si="59"/>
        <v>BEARISH</v>
      </c>
      <c r="G940" s="5" t="str">
        <f t="shared" si="58"/>
        <v>STRONG</v>
      </c>
      <c r="H940" s="5" t="str">
        <f t="shared" si="57"/>
        <v>CONFIRMED BEARISH</v>
      </c>
    </row>
    <row r="941" spans="1:8" ht="13.5" x14ac:dyDescent="0.25">
      <c r="A941" s="3">
        <f>TITRES_STAT!B944</f>
        <v>43376</v>
      </c>
      <c r="B941" s="5">
        <f>TITRES_STAT!C944</f>
        <v>17.399999999999999</v>
      </c>
      <c r="C941" s="5">
        <f>TITRES_STAT!D944</f>
        <v>11.492000000000001</v>
      </c>
      <c r="D941" s="5">
        <f>TITRES_STAT!E944</f>
        <v>11.33547103448276</v>
      </c>
      <c r="E941" s="2">
        <f t="shared" si="56"/>
        <v>-813.34551421442598</v>
      </c>
      <c r="F941" s="5" t="str">
        <f t="shared" si="59"/>
        <v>BEARISH</v>
      </c>
      <c r="G941" s="5" t="str">
        <f t="shared" si="58"/>
        <v>STRONG</v>
      </c>
      <c r="H941" s="5" t="str">
        <f t="shared" si="57"/>
        <v>CONFIRMED BEARISH</v>
      </c>
    </row>
    <row r="942" spans="1:8" ht="13.5" x14ac:dyDescent="0.25">
      <c r="A942" s="3">
        <f>TITRES_STAT!B945</f>
        <v>43377</v>
      </c>
      <c r="B942" s="5">
        <f>TITRES_STAT!C945</f>
        <v>17.3</v>
      </c>
      <c r="C942" s="5">
        <f>TITRES_STAT!D945</f>
        <v>11.426</v>
      </c>
      <c r="D942" s="5">
        <f>TITRES_STAT!E945</f>
        <v>11.431283699421966</v>
      </c>
      <c r="E942" s="2">
        <f t="shared" si="56"/>
        <v>-824.77679791384799</v>
      </c>
      <c r="F942" s="5" t="str">
        <f t="shared" si="59"/>
        <v>BEARISH</v>
      </c>
      <c r="G942" s="5" t="str">
        <f t="shared" si="58"/>
        <v>STRONG</v>
      </c>
      <c r="H942" s="5" t="str">
        <f t="shared" si="57"/>
        <v>CONFIRMED BEARISH</v>
      </c>
    </row>
    <row r="943" spans="1:8" ht="13.5" x14ac:dyDescent="0.25">
      <c r="A943" s="3">
        <f>TITRES_STAT!B946</f>
        <v>43378</v>
      </c>
      <c r="B943" s="5">
        <f>TITRES_STAT!C946</f>
        <v>17</v>
      </c>
      <c r="C943" s="5">
        <f>TITRES_STAT!D946</f>
        <v>11.228</v>
      </c>
      <c r="D943" s="5">
        <f>TITRES_STAT!E946</f>
        <v>11.327070588235294</v>
      </c>
      <c r="E943" s="2">
        <f t="shared" si="56"/>
        <v>-836.10386850208329</v>
      </c>
      <c r="F943" s="5" t="str">
        <f t="shared" si="59"/>
        <v>BEARISH</v>
      </c>
      <c r="G943" s="5" t="str">
        <f t="shared" si="58"/>
        <v>STRONG</v>
      </c>
      <c r="H943" s="5" t="str">
        <f t="shared" si="57"/>
        <v>CONFIRMED BEARISH</v>
      </c>
    </row>
    <row r="944" spans="1:8" ht="13.5" x14ac:dyDescent="0.25">
      <c r="A944" s="3">
        <f>TITRES_STAT!B947</f>
        <v>43381</v>
      </c>
      <c r="B944" s="5">
        <f>TITRES_STAT!C947</f>
        <v>17</v>
      </c>
      <c r="C944" s="5">
        <f>TITRES_STAT!D947</f>
        <v>11.228</v>
      </c>
      <c r="D944" s="5">
        <f>TITRES_STAT!E947</f>
        <v>11.109775764705883</v>
      </c>
      <c r="E944" s="2">
        <f t="shared" si="56"/>
        <v>-836.10386850208329</v>
      </c>
      <c r="F944" s="5" t="str">
        <f t="shared" si="59"/>
        <v>BEARISH</v>
      </c>
      <c r="G944" s="5" t="str">
        <f t="shared" si="58"/>
        <v>STRONG</v>
      </c>
      <c r="H944" s="5" t="str">
        <f t="shared" si="57"/>
        <v>CONFIRMED BEARISH</v>
      </c>
    </row>
    <row r="945" spans="1:8" ht="13.5" x14ac:dyDescent="0.25">
      <c r="A945" s="3">
        <f>TITRES_STAT!B948</f>
        <v>43382</v>
      </c>
      <c r="B945" s="5">
        <f>TITRES_STAT!C948</f>
        <v>17</v>
      </c>
      <c r="C945" s="5">
        <f>TITRES_STAT!D948</f>
        <v>11.228</v>
      </c>
      <c r="D945" s="5">
        <f>TITRES_STAT!E948</f>
        <v>0</v>
      </c>
      <c r="E945" s="2">
        <f t="shared" si="56"/>
        <v>-836.10386850208329</v>
      </c>
      <c r="F945" s="5" t="str">
        <f t="shared" si="59"/>
        <v>BEARISH</v>
      </c>
      <c r="G945" s="5" t="str">
        <f t="shared" si="58"/>
        <v>STRONG</v>
      </c>
      <c r="H945" s="5" t="str">
        <f t="shared" si="57"/>
        <v>CONFIRMED BEARISH</v>
      </c>
    </row>
    <row r="946" spans="1:8" ht="13.5" x14ac:dyDescent="0.25">
      <c r="A946" s="3">
        <f>TITRES_STAT!B949</f>
        <v>43383</v>
      </c>
      <c r="B946" s="5">
        <f>TITRES_STAT!C949</f>
        <v>17</v>
      </c>
      <c r="C946" s="5">
        <f>TITRES_STAT!D949</f>
        <v>11.228</v>
      </c>
      <c r="D946" s="5">
        <f>TITRES_STAT!E949</f>
        <v>11.117040941176471</v>
      </c>
      <c r="E946" s="2">
        <f t="shared" si="56"/>
        <v>-836.10386850208329</v>
      </c>
      <c r="F946" s="5" t="str">
        <f t="shared" si="59"/>
        <v>BEARISH</v>
      </c>
      <c r="G946" s="5" t="str">
        <f t="shared" si="58"/>
        <v>STRONG</v>
      </c>
      <c r="H946" s="5" t="str">
        <f t="shared" si="57"/>
        <v>CONFIRMED BEARISH</v>
      </c>
    </row>
    <row r="947" spans="1:8" ht="13.5" x14ac:dyDescent="0.25">
      <c r="A947" s="3">
        <f>TITRES_STAT!B950</f>
        <v>43384</v>
      </c>
      <c r="B947" s="5">
        <f>TITRES_STAT!C950</f>
        <v>17</v>
      </c>
      <c r="C947" s="5">
        <f>TITRES_STAT!D950</f>
        <v>11.228</v>
      </c>
      <c r="D947" s="5">
        <f>TITRES_STAT!E950</f>
        <v>11.228</v>
      </c>
      <c r="E947" s="2">
        <f t="shared" si="56"/>
        <v>-836.10386850208329</v>
      </c>
      <c r="F947" s="5" t="str">
        <f t="shared" si="59"/>
        <v>BEARISH</v>
      </c>
      <c r="G947" s="5" t="str">
        <f t="shared" si="58"/>
        <v>NEUTRAL</v>
      </c>
      <c r="H947" s="5" t="str">
        <f t="shared" si="57"/>
        <v>CONFIRMED BEARISH</v>
      </c>
    </row>
    <row r="948" spans="1:8" ht="13.5" x14ac:dyDescent="0.25">
      <c r="A948" s="3">
        <f>TITRES_STAT!B951</f>
        <v>43385</v>
      </c>
      <c r="B948" s="5">
        <f>TITRES_STAT!C951</f>
        <v>17</v>
      </c>
      <c r="C948" s="5">
        <f>TITRES_STAT!D951</f>
        <v>11.228</v>
      </c>
      <c r="D948" s="5">
        <f>TITRES_STAT!E951</f>
        <v>0</v>
      </c>
      <c r="E948" s="2">
        <f t="shared" si="56"/>
        <v>-836.10386850208329</v>
      </c>
      <c r="F948" s="5" t="str">
        <f t="shared" si="59"/>
        <v>NEUTRAL</v>
      </c>
      <c r="G948" s="5" t="str">
        <f t="shared" si="58"/>
        <v>NEUTRAL</v>
      </c>
      <c r="H948" s="5" t="str">
        <f t="shared" si="57"/>
        <v>NEUTRAL</v>
      </c>
    </row>
    <row r="949" spans="1:8" ht="13.5" x14ac:dyDescent="0.25">
      <c r="A949" s="3">
        <f>TITRES_STAT!B952</f>
        <v>43389</v>
      </c>
      <c r="B949" s="5">
        <f>TITRES_STAT!C952</f>
        <v>17</v>
      </c>
      <c r="C949" s="5">
        <f>TITRES_STAT!D952</f>
        <v>11.228</v>
      </c>
      <c r="D949" s="5">
        <f>TITRES_STAT!E952</f>
        <v>10.973718823529412</v>
      </c>
      <c r="E949" s="2">
        <f t="shared" si="56"/>
        <v>-836.10386850208329</v>
      </c>
      <c r="F949" s="5" t="str">
        <f t="shared" si="59"/>
        <v>NEUTRAL</v>
      </c>
      <c r="G949" s="5" t="str">
        <f t="shared" si="58"/>
        <v>NEUTRAL</v>
      </c>
      <c r="H949" s="5" t="str">
        <f t="shared" si="57"/>
        <v>NEUTRAL</v>
      </c>
    </row>
    <row r="950" spans="1:8" ht="13.5" x14ac:dyDescent="0.25">
      <c r="A950" s="3">
        <f>TITRES_STAT!B953</f>
        <v>43390</v>
      </c>
      <c r="B950" s="5">
        <f>TITRES_STAT!C953</f>
        <v>16.239999999999998</v>
      </c>
      <c r="C950" s="5">
        <f>TITRES_STAT!D953</f>
        <v>10.726000000000001</v>
      </c>
      <c r="D950" s="5">
        <f>TITRES_STAT!E953</f>
        <v>10.733265147783253</v>
      </c>
      <c r="E950" s="2">
        <f t="shared" si="56"/>
        <v>-846.83713364986659</v>
      </c>
      <c r="F950" s="5" t="str">
        <f t="shared" si="59"/>
        <v>BEARISH</v>
      </c>
      <c r="G950" s="5" t="str">
        <f t="shared" si="58"/>
        <v>NEUTRAL</v>
      </c>
      <c r="H950" s="5" t="str">
        <f t="shared" si="57"/>
        <v>CONFIRMED BEARISH</v>
      </c>
    </row>
    <row r="951" spans="1:8" ht="13.5" x14ac:dyDescent="0.25">
      <c r="A951" s="3">
        <f>TITRES_STAT!B954</f>
        <v>43391</v>
      </c>
      <c r="B951" s="5">
        <f>TITRES_STAT!C954</f>
        <v>16.71</v>
      </c>
      <c r="C951" s="5">
        <f>TITRES_STAT!D954</f>
        <v>11.036</v>
      </c>
      <c r="D951" s="5">
        <f>TITRES_STAT!E954</f>
        <v>11.036</v>
      </c>
      <c r="E951" s="2">
        <f t="shared" si="56"/>
        <v>-835.80113364986664</v>
      </c>
      <c r="F951" s="5" t="str">
        <f t="shared" si="59"/>
        <v>BULLISH</v>
      </c>
      <c r="G951" s="5" t="str">
        <f t="shared" si="58"/>
        <v>NEUTRAL</v>
      </c>
      <c r="H951" s="5" t="str">
        <f t="shared" si="57"/>
        <v>BULLISH DIVERGENCE</v>
      </c>
    </row>
    <row r="952" spans="1:8" ht="13.5" x14ac:dyDescent="0.25">
      <c r="A952" s="3">
        <f>TITRES_STAT!B955</f>
        <v>43392</v>
      </c>
      <c r="B952" s="5">
        <f>TITRES_STAT!C955</f>
        <v>16.71</v>
      </c>
      <c r="C952" s="5">
        <f>TITRES_STAT!D955</f>
        <v>11.036</v>
      </c>
      <c r="D952" s="5">
        <f>TITRES_STAT!E955</f>
        <v>10.822016517055653</v>
      </c>
      <c r="E952" s="2">
        <f t="shared" si="56"/>
        <v>-835.80113364986664</v>
      </c>
      <c r="F952" s="5" t="str">
        <f t="shared" si="59"/>
        <v>BULLISH</v>
      </c>
      <c r="G952" s="5" t="str">
        <f t="shared" si="58"/>
        <v>NEUTRAL</v>
      </c>
      <c r="H952" s="5" t="str">
        <f t="shared" si="57"/>
        <v>BULLISH DIVERGENCE</v>
      </c>
    </row>
    <row r="953" spans="1:8" ht="13.5" x14ac:dyDescent="0.25">
      <c r="A953" s="3">
        <f>TITRES_STAT!B956</f>
        <v>43395</v>
      </c>
      <c r="B953" s="5">
        <f>TITRES_STAT!C956</f>
        <v>16.600000000000001</v>
      </c>
      <c r="C953" s="5">
        <f>TITRES_STAT!D956</f>
        <v>10.964</v>
      </c>
      <c r="D953" s="5">
        <f>TITRES_STAT!E956</f>
        <v>10.746701445783133</v>
      </c>
      <c r="E953" s="2">
        <f t="shared" si="56"/>
        <v>-846.54783509564982</v>
      </c>
      <c r="F953" s="5" t="str">
        <f t="shared" si="59"/>
        <v>BEARISH</v>
      </c>
      <c r="G953" s="5" t="str">
        <f t="shared" si="58"/>
        <v>NEUTRAL</v>
      </c>
      <c r="H953" s="5" t="str">
        <f t="shared" si="57"/>
        <v>CONFIRMED BEARISH</v>
      </c>
    </row>
    <row r="954" spans="1:8" ht="13.5" x14ac:dyDescent="0.25">
      <c r="A954" s="3">
        <f>TITRES_STAT!B957</f>
        <v>43396</v>
      </c>
      <c r="B954" s="5">
        <f>TITRES_STAT!C957</f>
        <v>16.64</v>
      </c>
      <c r="C954" s="5">
        <f>TITRES_STAT!D957</f>
        <v>10.99</v>
      </c>
      <c r="D954" s="5">
        <f>TITRES_STAT!E957</f>
        <v>10.99</v>
      </c>
      <c r="E954" s="2">
        <f t="shared" si="56"/>
        <v>-835.55783509564981</v>
      </c>
      <c r="F954" s="5" t="str">
        <f t="shared" si="59"/>
        <v>BULLISH</v>
      </c>
      <c r="G954" s="5" t="str">
        <f t="shared" si="58"/>
        <v>NEUTRAL</v>
      </c>
      <c r="H954" s="5" t="str">
        <f t="shared" si="57"/>
        <v>BULLISH DIVERGENCE</v>
      </c>
    </row>
    <row r="955" spans="1:8" ht="13.5" x14ac:dyDescent="0.25">
      <c r="A955" s="3">
        <f>TITRES_STAT!B958</f>
        <v>43397</v>
      </c>
      <c r="B955" s="5">
        <f>TITRES_STAT!C958</f>
        <v>16.5</v>
      </c>
      <c r="C955" s="5">
        <f>TITRES_STAT!D958</f>
        <v>10.898</v>
      </c>
      <c r="D955" s="5">
        <f>TITRES_STAT!E958</f>
        <v>10.720329575757576</v>
      </c>
      <c r="E955" s="2">
        <f t="shared" si="56"/>
        <v>-846.27816467140735</v>
      </c>
      <c r="F955" s="5" t="str">
        <f t="shared" si="59"/>
        <v>BULLISH</v>
      </c>
      <c r="G955" s="5" t="str">
        <f t="shared" si="58"/>
        <v>NEUTRAL</v>
      </c>
      <c r="H955" s="5" t="str">
        <f t="shared" si="57"/>
        <v>CONFIRMED BULLISH</v>
      </c>
    </row>
    <row r="956" spans="1:8" ht="13.5" x14ac:dyDescent="0.25">
      <c r="A956" s="3">
        <f>TITRES_STAT!B959</f>
        <v>43398</v>
      </c>
      <c r="B956" s="5">
        <f>TITRES_STAT!C959</f>
        <v>16.5</v>
      </c>
      <c r="C956" s="5">
        <f>TITRES_STAT!D959</f>
        <v>10.898</v>
      </c>
      <c r="D956" s="5">
        <f>TITRES_STAT!E959</f>
        <v>10.577004363636362</v>
      </c>
      <c r="E956" s="2">
        <f t="shared" si="56"/>
        <v>-846.27816467140735</v>
      </c>
      <c r="F956" s="5" t="str">
        <f t="shared" si="59"/>
        <v>BEARISH</v>
      </c>
      <c r="G956" s="5" t="str">
        <f t="shared" si="58"/>
        <v>NEUTRAL</v>
      </c>
      <c r="H956" s="5" t="str">
        <f t="shared" si="57"/>
        <v>CONFIRMED BEARISH</v>
      </c>
    </row>
    <row r="957" spans="1:8" ht="13.5" x14ac:dyDescent="0.25">
      <c r="A957" s="3">
        <f>TITRES_STAT!B960</f>
        <v>43399</v>
      </c>
      <c r="B957" s="5">
        <f>TITRES_STAT!C960</f>
        <v>16.489999999999998</v>
      </c>
      <c r="C957" s="5">
        <f>TITRES_STAT!D960</f>
        <v>10.891</v>
      </c>
      <c r="D957" s="5">
        <f>TITRES_STAT!E960</f>
        <v>10.891</v>
      </c>
      <c r="E957" s="2">
        <f t="shared" si="56"/>
        <v>-857.16916467140732</v>
      </c>
      <c r="F957" s="5" t="str">
        <f t="shared" si="59"/>
        <v>BEARISH</v>
      </c>
      <c r="G957" s="5" t="str">
        <f t="shared" si="58"/>
        <v>STRONG</v>
      </c>
      <c r="H957" s="5" t="str">
        <f t="shared" si="57"/>
        <v>CONFIRMED BEARISH</v>
      </c>
    </row>
    <row r="958" spans="1:8" ht="13.5" x14ac:dyDescent="0.25">
      <c r="A958" s="3">
        <f>TITRES_STAT!B961</f>
        <v>43402</v>
      </c>
      <c r="B958" s="5">
        <f>TITRES_STAT!C961</f>
        <v>16.489999999999998</v>
      </c>
      <c r="C958" s="5">
        <f>TITRES_STAT!D961</f>
        <v>10.891</v>
      </c>
      <c r="D958" s="5">
        <f>TITRES_STAT!E961</f>
        <v>10.673047907822925</v>
      </c>
      <c r="E958" s="2">
        <f t="shared" si="56"/>
        <v>-857.16916467140732</v>
      </c>
      <c r="F958" s="5" t="str">
        <f t="shared" si="59"/>
        <v>BEARISH</v>
      </c>
      <c r="G958" s="5" t="str">
        <f t="shared" si="58"/>
        <v>NEUTRAL</v>
      </c>
      <c r="H958" s="5" t="str">
        <f t="shared" si="57"/>
        <v>CONFIRMED BEARISH</v>
      </c>
    </row>
    <row r="959" spans="1:8" ht="13.5" x14ac:dyDescent="0.25">
      <c r="A959" s="3">
        <f>TITRES_STAT!B962</f>
        <v>43403</v>
      </c>
      <c r="B959" s="5">
        <f>TITRES_STAT!C962</f>
        <v>16.489999999999998</v>
      </c>
      <c r="C959" s="5">
        <f>TITRES_STAT!D962</f>
        <v>10.891</v>
      </c>
      <c r="D959" s="5">
        <f>TITRES_STAT!E962</f>
        <v>0</v>
      </c>
      <c r="E959" s="2">
        <f t="shared" si="56"/>
        <v>-857.16916467140732</v>
      </c>
      <c r="F959" s="5" t="str">
        <f t="shared" si="59"/>
        <v>BEARISH</v>
      </c>
      <c r="G959" s="5" t="str">
        <f t="shared" si="58"/>
        <v>STRONG</v>
      </c>
      <c r="H959" s="5" t="str">
        <f t="shared" si="57"/>
        <v>CONFIRMED BEARISH</v>
      </c>
    </row>
    <row r="960" spans="1:8" ht="13.5" x14ac:dyDescent="0.25">
      <c r="A960" s="3">
        <f>TITRES_STAT!B963</f>
        <v>43404</v>
      </c>
      <c r="B960" s="5">
        <f>TITRES_STAT!C963</f>
        <v>16.489999999999998</v>
      </c>
      <c r="C960" s="5">
        <f>TITRES_STAT!D963</f>
        <v>10.891</v>
      </c>
      <c r="D960" s="5">
        <f>TITRES_STAT!E963</f>
        <v>10.579262462098244</v>
      </c>
      <c r="E960" s="2">
        <f t="shared" si="56"/>
        <v>-857.16916467140732</v>
      </c>
      <c r="F960" s="5" t="str">
        <f t="shared" si="59"/>
        <v>BEARISH</v>
      </c>
      <c r="G960" s="5" t="str">
        <f t="shared" si="58"/>
        <v>NEUTRAL</v>
      </c>
      <c r="H960" s="5" t="str">
        <f t="shared" si="57"/>
        <v>CONFIRMED BEARISH</v>
      </c>
    </row>
    <row r="961" spans="1:8" ht="13.5" x14ac:dyDescent="0.25">
      <c r="A961" s="3">
        <f>TITRES_STAT!B964</f>
        <v>43405</v>
      </c>
      <c r="B961" s="5">
        <f>TITRES_STAT!C964</f>
        <v>16.489999999999998</v>
      </c>
      <c r="C961" s="5">
        <f>TITRES_STAT!D964</f>
        <v>10.891</v>
      </c>
      <c r="D961" s="5">
        <f>TITRES_STAT!E964</f>
        <v>0</v>
      </c>
      <c r="E961" s="2">
        <f t="shared" si="56"/>
        <v>-857.16916467140732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43406</v>
      </c>
      <c r="B962" s="5">
        <f>TITRES_STAT!C965</f>
        <v>16.489999999999998</v>
      </c>
      <c r="C962" s="5">
        <f>TITRES_STAT!D965</f>
        <v>10.891</v>
      </c>
      <c r="D962" s="5">
        <f>TITRES_STAT!E965</f>
        <v>10.618229654335964</v>
      </c>
      <c r="E962" s="2">
        <f t="shared" si="56"/>
        <v>-857.16916467140732</v>
      </c>
      <c r="F962" s="5" t="str">
        <f t="shared" si="59"/>
        <v>NEUTRAL</v>
      </c>
      <c r="G962" s="5" t="str">
        <f t="shared" si="58"/>
        <v>NEUTRAL</v>
      </c>
      <c r="H962" s="5" t="str">
        <f t="shared" si="57"/>
        <v>NEUTRAL</v>
      </c>
    </row>
    <row r="963" spans="1:8" ht="13.5" x14ac:dyDescent="0.25">
      <c r="A963" s="3">
        <f>TITRES_STAT!B966</f>
        <v>43409</v>
      </c>
      <c r="B963" s="5">
        <f>TITRES_STAT!C966</f>
        <v>16.399999999999999</v>
      </c>
      <c r="C963" s="5">
        <f>TITRES_STAT!D966</f>
        <v>10.832000000000001</v>
      </c>
      <c r="D963" s="5">
        <f>TITRES_STAT!E966</f>
        <v>10.832000000000001</v>
      </c>
      <c r="E963" s="2">
        <f t="shared" si="56"/>
        <v>-868.00116467140731</v>
      </c>
      <c r="F963" s="5" t="str">
        <f t="shared" si="59"/>
        <v>BEARISH</v>
      </c>
      <c r="G963" s="5" t="str">
        <f t="shared" si="58"/>
        <v>NEUTRAL</v>
      </c>
      <c r="H963" s="5" t="str">
        <f t="shared" si="57"/>
        <v>CONFIRMED BEARISH</v>
      </c>
    </row>
    <row r="964" spans="1:8" ht="13.5" x14ac:dyDescent="0.25">
      <c r="A964" s="3">
        <f>TITRES_STAT!B967</f>
        <v>43410</v>
      </c>
      <c r="B964" s="5">
        <f>TITRES_STAT!C967</f>
        <v>16.399999999999999</v>
      </c>
      <c r="C964" s="5">
        <f>TITRES_STAT!D967</f>
        <v>10.832000000000001</v>
      </c>
      <c r="D964" s="5">
        <f>TITRES_STAT!E967</f>
        <v>0</v>
      </c>
      <c r="E964" s="2">
        <f t="shared" ref="E964:E1027" si="60">IF(B964&gt;B963, E963+D964, IF(B964&lt;B963, E963-D964, E963))</f>
        <v>-868.00116467140731</v>
      </c>
      <c r="F964" s="5" t="str">
        <f t="shared" si="59"/>
        <v>BEARISH</v>
      </c>
      <c r="G964" s="5" t="str">
        <f t="shared" si="58"/>
        <v>NEUTRAL</v>
      </c>
      <c r="H964" s="5" t="str">
        <f t="shared" si="57"/>
        <v>CONFIRMED BEARISH</v>
      </c>
    </row>
    <row r="965" spans="1:8" ht="13.5" x14ac:dyDescent="0.25">
      <c r="A965" s="3">
        <f>TITRES_STAT!B968</f>
        <v>43411</v>
      </c>
      <c r="B965" s="5">
        <f>TITRES_STAT!C968</f>
        <v>16.399999999999999</v>
      </c>
      <c r="C965" s="5">
        <f>TITRES_STAT!D968</f>
        <v>10.832000000000001</v>
      </c>
      <c r="D965" s="5">
        <f>TITRES_STAT!E968</f>
        <v>0</v>
      </c>
      <c r="E965" s="2">
        <f t="shared" si="60"/>
        <v>-868.00116467140731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43412</v>
      </c>
      <c r="B966" s="5">
        <f>TITRES_STAT!C969</f>
        <v>16.399999999999999</v>
      </c>
      <c r="C966" s="5">
        <f>TITRES_STAT!D969</f>
        <v>10.832000000000001</v>
      </c>
      <c r="D966" s="5">
        <f>TITRES_STAT!E969</f>
        <v>0</v>
      </c>
      <c r="E966" s="2">
        <f t="shared" si="60"/>
        <v>-868.00116467140731</v>
      </c>
      <c r="F966" s="5" t="str">
        <f t="shared" si="59"/>
        <v>BEARISH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5">
        <f>TITRES_STAT!C970</f>
        <v>16.399999999999999</v>
      </c>
      <c r="C967" s="5">
        <f>TITRES_STAT!D970</f>
        <v>10.832000000000001</v>
      </c>
      <c r="D967" s="5">
        <f>TITRES_STAT!E970</f>
        <v>0</v>
      </c>
      <c r="E967" s="2">
        <f t="shared" si="60"/>
        <v>-868.00116467140731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CONFIRMED BEARISH</v>
      </c>
    </row>
    <row r="968" spans="1:8" ht="13.5" x14ac:dyDescent="0.25">
      <c r="A968" s="3">
        <f>TITRES_STAT!B971</f>
        <v>43416</v>
      </c>
      <c r="B968" s="5">
        <f>TITRES_STAT!C971</f>
        <v>15.91</v>
      </c>
      <c r="C968" s="5">
        <f>TITRES_STAT!D971</f>
        <v>10.507999999999999</v>
      </c>
      <c r="D968" s="5">
        <f>TITRES_STAT!E971</f>
        <v>10.533758139534882</v>
      </c>
      <c r="E968" s="2">
        <f t="shared" si="60"/>
        <v>-878.53492281094213</v>
      </c>
      <c r="F968" s="5" t="str">
        <f t="shared" ref="F968:F1031" si="63">IF(E968&gt;E963,"BULLISH",IF(E968&lt;E963,"BEARISH","NEUTRAL"))</f>
        <v>BEARISH</v>
      </c>
      <c r="G968" s="5" t="str">
        <f t="shared" si="62"/>
        <v>NEUTRAL</v>
      </c>
      <c r="H968" s="5" t="str">
        <f t="shared" si="61"/>
        <v>CONFIRMED BEARISH</v>
      </c>
    </row>
    <row r="969" spans="1:8" ht="13.5" x14ac:dyDescent="0.25">
      <c r="A969" s="3">
        <f>TITRES_STAT!B972</f>
        <v>43417</v>
      </c>
      <c r="B969" s="5">
        <f>TITRES_STAT!C972</f>
        <v>15.89</v>
      </c>
      <c r="C969" s="5">
        <f>TITRES_STAT!D972</f>
        <v>10.494999999999999</v>
      </c>
      <c r="D969" s="5">
        <f>TITRES_STAT!E972</f>
        <v>10.245339207048458</v>
      </c>
      <c r="E969" s="2">
        <f t="shared" si="60"/>
        <v>-888.78026201799059</v>
      </c>
      <c r="F969" s="5" t="str">
        <f t="shared" si="63"/>
        <v>BEARISH</v>
      </c>
      <c r="G969" s="5" t="str">
        <f t="shared" si="62"/>
        <v>STRONG</v>
      </c>
      <c r="H969" s="5" t="str">
        <f t="shared" si="61"/>
        <v>CONFIRMED BEARISH</v>
      </c>
    </row>
    <row r="970" spans="1:8" ht="13.5" x14ac:dyDescent="0.25">
      <c r="A970" s="3">
        <f>TITRES_STAT!B973</f>
        <v>43418</v>
      </c>
      <c r="B970" s="5">
        <f>TITRES_STAT!C973</f>
        <v>16</v>
      </c>
      <c r="C970" s="5">
        <f>TITRES_STAT!D973</f>
        <v>10.567</v>
      </c>
      <c r="D970" s="5">
        <f>TITRES_STAT!E973</f>
        <v>10.234139500000001</v>
      </c>
      <c r="E970" s="2">
        <f t="shared" si="60"/>
        <v>-878.54612251799063</v>
      </c>
      <c r="F970" s="5" t="str">
        <f t="shared" si="63"/>
        <v>BEARISH</v>
      </c>
      <c r="G970" s="5" t="str">
        <f t="shared" si="62"/>
        <v>NEUTRAL</v>
      </c>
      <c r="H970" s="5" t="str">
        <f t="shared" si="61"/>
        <v>CONFIRMED BEARISH</v>
      </c>
    </row>
    <row r="971" spans="1:8" ht="13.5" x14ac:dyDescent="0.25">
      <c r="A971" s="3">
        <f>TITRES_STAT!B974</f>
        <v>43419</v>
      </c>
      <c r="B971" s="5">
        <f>TITRES_STAT!C974</f>
        <v>15.89</v>
      </c>
      <c r="C971" s="5">
        <f>TITRES_STAT!D974</f>
        <v>10.494999999999999</v>
      </c>
      <c r="D971" s="5">
        <f>TITRES_STAT!E974</f>
        <v>10.415082127123977</v>
      </c>
      <c r="E971" s="2">
        <f t="shared" si="60"/>
        <v>-888.96120464511455</v>
      </c>
      <c r="F971" s="5" t="str">
        <f t="shared" si="63"/>
        <v>BEARISH</v>
      </c>
      <c r="G971" s="5" t="str">
        <f t="shared" si="62"/>
        <v>STRONG</v>
      </c>
      <c r="H971" s="5" t="str">
        <f t="shared" si="61"/>
        <v>CONFIRMED BEARISH</v>
      </c>
    </row>
    <row r="972" spans="1:8" ht="13.5" x14ac:dyDescent="0.25">
      <c r="A972" s="3">
        <f>TITRES_STAT!B975</f>
        <v>43420</v>
      </c>
      <c r="B972" s="5">
        <f>TITRES_STAT!C975</f>
        <v>15.89</v>
      </c>
      <c r="C972" s="5">
        <f>TITRES_STAT!D975</f>
        <v>10.494999999999999</v>
      </c>
      <c r="D972" s="5">
        <f>TITRES_STAT!E975</f>
        <v>0</v>
      </c>
      <c r="E972" s="2">
        <f t="shared" si="60"/>
        <v>-888.96120464511455</v>
      </c>
      <c r="F972" s="5" t="str">
        <f t="shared" si="63"/>
        <v>BEARISH</v>
      </c>
      <c r="G972" s="5" t="str">
        <f t="shared" si="62"/>
        <v>STRONG</v>
      </c>
      <c r="H972" s="5" t="str">
        <f t="shared" si="61"/>
        <v>CONFIRMED BEARISH</v>
      </c>
    </row>
    <row r="973" spans="1:8" ht="13.5" x14ac:dyDescent="0.25">
      <c r="A973" s="3">
        <f>TITRES_STAT!B976</f>
        <v>43423</v>
      </c>
      <c r="B973" s="5">
        <f>TITRES_STAT!C976</f>
        <v>15.98</v>
      </c>
      <c r="C973" s="5">
        <f>TITRES_STAT!D976</f>
        <v>10.554</v>
      </c>
      <c r="D973" s="5">
        <f>TITRES_STAT!E976</f>
        <v>10.404738172715893</v>
      </c>
      <c r="E973" s="2">
        <f t="shared" si="60"/>
        <v>-878.55646647239871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BEARISH DIVERGENCE</v>
      </c>
    </row>
    <row r="974" spans="1:8" ht="13.5" x14ac:dyDescent="0.25">
      <c r="A974" s="3">
        <f>TITRES_STAT!B977</f>
        <v>43425</v>
      </c>
      <c r="B974" s="5">
        <f>TITRES_STAT!C977</f>
        <v>15.88</v>
      </c>
      <c r="C974" s="5">
        <f>TITRES_STAT!D977</f>
        <v>10.488</v>
      </c>
      <c r="D974" s="5">
        <f>TITRES_STAT!E977</f>
        <v>10.254199496221663</v>
      </c>
      <c r="E974" s="2">
        <f t="shared" si="60"/>
        <v>-888.81066596862036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CONFIRMED BEARISH</v>
      </c>
    </row>
    <row r="975" spans="1:8" ht="13.5" x14ac:dyDescent="0.25">
      <c r="A975" s="3">
        <f>TITRES_STAT!B978</f>
        <v>43426</v>
      </c>
      <c r="B975" s="5">
        <f>TITRES_STAT!C978</f>
        <v>15.88</v>
      </c>
      <c r="C975" s="5">
        <f>TITRES_STAT!D978</f>
        <v>10.488</v>
      </c>
      <c r="D975" s="5">
        <f>TITRES_STAT!E978</f>
        <v>10.488</v>
      </c>
      <c r="E975" s="2">
        <f t="shared" si="60"/>
        <v>-888.81066596862036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43427</v>
      </c>
      <c r="B976" s="5">
        <f>TITRES_STAT!C979</f>
        <v>15.88</v>
      </c>
      <c r="C976" s="5">
        <f>TITRES_STAT!D979</f>
        <v>10.488</v>
      </c>
      <c r="D976" s="5">
        <f>TITRES_STAT!E979</f>
        <v>10.488</v>
      </c>
      <c r="E976" s="2">
        <f t="shared" si="60"/>
        <v>-888.81066596862036</v>
      </c>
      <c r="F976" s="5" t="str">
        <f t="shared" si="63"/>
        <v>BULLISH</v>
      </c>
      <c r="G976" s="5" t="str">
        <f t="shared" si="62"/>
        <v>NEUTRAL</v>
      </c>
      <c r="H976" s="5" t="str">
        <f t="shared" si="61"/>
        <v>BULLISH DIVERGENCE</v>
      </c>
    </row>
    <row r="977" spans="1:8" ht="13.5" x14ac:dyDescent="0.25">
      <c r="A977" s="3">
        <f>TITRES_STAT!B980</f>
        <v>43430</v>
      </c>
      <c r="B977" s="5">
        <f>TITRES_STAT!C980</f>
        <v>15.8</v>
      </c>
      <c r="C977" s="5">
        <f>TITRES_STAT!D980</f>
        <v>10.435</v>
      </c>
      <c r="D977" s="5">
        <f>TITRES_STAT!E980</f>
        <v>10.444906645569619</v>
      </c>
      <c r="E977" s="2">
        <f t="shared" si="60"/>
        <v>-899.25557261418999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43431</v>
      </c>
      <c r="B978" s="5">
        <f>TITRES_STAT!C981</f>
        <v>15.8</v>
      </c>
      <c r="C978" s="5">
        <f>TITRES_STAT!D981</f>
        <v>10.435</v>
      </c>
      <c r="D978" s="5">
        <f>TITRES_STAT!E981</f>
        <v>10.435</v>
      </c>
      <c r="E978" s="2">
        <f t="shared" si="60"/>
        <v>-899.25557261418999</v>
      </c>
      <c r="F978" s="5" t="str">
        <f t="shared" si="63"/>
        <v>BEARISH</v>
      </c>
      <c r="G978" s="5" t="str">
        <f t="shared" si="62"/>
        <v>STRONG</v>
      </c>
      <c r="H978" s="5" t="str">
        <f t="shared" si="61"/>
        <v>CONFIRMED BEARISH</v>
      </c>
    </row>
    <row r="979" spans="1:8" ht="13.5" x14ac:dyDescent="0.25">
      <c r="A979" s="3">
        <f>TITRES_STAT!B982</f>
        <v>43432</v>
      </c>
      <c r="B979" s="5">
        <f>TITRES_STAT!C982</f>
        <v>15.8</v>
      </c>
      <c r="C979" s="5">
        <f>TITRES_STAT!D982</f>
        <v>10.435</v>
      </c>
      <c r="D979" s="5">
        <f>TITRES_STAT!E982</f>
        <v>0</v>
      </c>
      <c r="E979" s="2">
        <f t="shared" si="60"/>
        <v>-899.25557261418999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43433</v>
      </c>
      <c r="B980" s="5">
        <f>TITRES_STAT!C983</f>
        <v>15.79</v>
      </c>
      <c r="C980" s="5">
        <f>TITRES_STAT!D983</f>
        <v>10.429</v>
      </c>
      <c r="D980" s="5">
        <f>TITRES_STAT!E983</f>
        <v>10.419092780240659</v>
      </c>
      <c r="E980" s="2">
        <f t="shared" si="60"/>
        <v>-909.67466539443069</v>
      </c>
      <c r="F980" s="5" t="str">
        <f t="shared" si="63"/>
        <v>BEARISH</v>
      </c>
      <c r="G980" s="5" t="str">
        <f t="shared" si="62"/>
        <v>STRONG</v>
      </c>
      <c r="H980" s="5" t="str">
        <f t="shared" si="61"/>
        <v>CONFIRMED BEARISH</v>
      </c>
    </row>
    <row r="981" spans="1:8" ht="13.5" x14ac:dyDescent="0.25">
      <c r="A981" s="3">
        <f>TITRES_STAT!B984</f>
        <v>43434</v>
      </c>
      <c r="B981" s="5">
        <f>TITRES_STAT!C984</f>
        <v>15.78</v>
      </c>
      <c r="C981" s="5">
        <f>TITRES_STAT!D984</f>
        <v>10.422000000000001</v>
      </c>
      <c r="D981" s="5">
        <f>TITRES_STAT!E984</f>
        <v>10.422000000000001</v>
      </c>
      <c r="E981" s="2">
        <f t="shared" si="60"/>
        <v>-920.09666539443072</v>
      </c>
      <c r="F981" s="5" t="str">
        <f t="shared" si="63"/>
        <v>BEARISH</v>
      </c>
      <c r="G981" s="5" t="str">
        <f t="shared" si="62"/>
        <v>STRONG</v>
      </c>
      <c r="H981" s="5" t="str">
        <f t="shared" si="61"/>
        <v>CONFIRMED BEARISH</v>
      </c>
    </row>
    <row r="982" spans="1:8" ht="13.5" x14ac:dyDescent="0.25">
      <c r="A982" s="3">
        <f>TITRES_STAT!B985</f>
        <v>43437</v>
      </c>
      <c r="B982" s="5">
        <f>TITRES_STAT!C985</f>
        <v>15.76</v>
      </c>
      <c r="C982" s="5">
        <f>TITRES_STAT!D985</f>
        <v>10.409000000000001</v>
      </c>
      <c r="D982" s="5">
        <f>TITRES_STAT!E985</f>
        <v>10.195007868020305</v>
      </c>
      <c r="E982" s="2">
        <f t="shared" si="60"/>
        <v>-930.29167326245101</v>
      </c>
      <c r="F982" s="5" t="str">
        <f t="shared" si="63"/>
        <v>BEARISH</v>
      </c>
      <c r="G982" s="5" t="str">
        <f t="shared" si="62"/>
        <v>STRONG</v>
      </c>
      <c r="H982" s="5" t="str">
        <f t="shared" si="61"/>
        <v>CONFIRMED BEARISH</v>
      </c>
    </row>
    <row r="983" spans="1:8" ht="13.5" x14ac:dyDescent="0.25">
      <c r="A983" s="3">
        <f>TITRES_STAT!B986</f>
        <v>43438</v>
      </c>
      <c r="B983" s="5">
        <f>TITRES_STAT!C986</f>
        <v>15.46</v>
      </c>
      <c r="C983" s="5">
        <f>TITRES_STAT!D986</f>
        <v>10.211</v>
      </c>
      <c r="D983" s="5">
        <f>TITRES_STAT!E986</f>
        <v>10.211</v>
      </c>
      <c r="E983" s="2">
        <f t="shared" si="60"/>
        <v>-940.50267326245103</v>
      </c>
      <c r="F983" s="5" t="str">
        <f t="shared" si="63"/>
        <v>BEARISH</v>
      </c>
      <c r="G983" s="5" t="str">
        <f t="shared" si="62"/>
        <v>STRONG</v>
      </c>
      <c r="H983" s="5" t="str">
        <f t="shared" si="61"/>
        <v>CONFIRMED BEARISH</v>
      </c>
    </row>
    <row r="984" spans="1:8" ht="13.5" x14ac:dyDescent="0.25">
      <c r="A984" s="3">
        <f>TITRES_STAT!B987</f>
        <v>43439</v>
      </c>
      <c r="B984" s="5">
        <f>TITRES_STAT!C987</f>
        <v>15.46</v>
      </c>
      <c r="C984" s="5">
        <f>TITRES_STAT!D987</f>
        <v>10.211</v>
      </c>
      <c r="D984" s="5">
        <f>TITRES_STAT!E987</f>
        <v>10.211</v>
      </c>
      <c r="E984" s="2">
        <f t="shared" si="60"/>
        <v>-940.50267326245103</v>
      </c>
      <c r="F984" s="5" t="str">
        <f t="shared" si="63"/>
        <v>BEARISH</v>
      </c>
      <c r="G984" s="5" t="str">
        <f t="shared" si="62"/>
        <v>STRONG</v>
      </c>
      <c r="H984" s="5" t="str">
        <f t="shared" si="61"/>
        <v>CONFIRMED BEARISH</v>
      </c>
    </row>
    <row r="985" spans="1:8" ht="13.5" x14ac:dyDescent="0.25">
      <c r="A985" s="3">
        <f>TITRES_STAT!B988</f>
        <v>43440</v>
      </c>
      <c r="B985" s="5">
        <f>TITRES_STAT!C988</f>
        <v>15.76</v>
      </c>
      <c r="C985" s="5">
        <f>TITRES_STAT!D988</f>
        <v>10.409000000000001</v>
      </c>
      <c r="D985" s="5">
        <f>TITRES_STAT!E988</f>
        <v>10.216142893401017</v>
      </c>
      <c r="E985" s="2">
        <f t="shared" si="60"/>
        <v>-930.28653036904996</v>
      </c>
      <c r="F985" s="5" t="str">
        <f t="shared" si="63"/>
        <v>BEARISH</v>
      </c>
      <c r="G985" s="5" t="str">
        <f t="shared" si="62"/>
        <v>STRONG</v>
      </c>
      <c r="H985" s="5" t="str">
        <f t="shared" si="61"/>
        <v>CONFIRMED BEARISH</v>
      </c>
    </row>
    <row r="986" spans="1:8" ht="13.5" x14ac:dyDescent="0.25">
      <c r="A986" s="3">
        <f>TITRES_STAT!B989</f>
        <v>43441</v>
      </c>
      <c r="B986" s="5">
        <f>TITRES_STAT!C989</f>
        <v>15.8</v>
      </c>
      <c r="C986" s="5">
        <f>TITRES_STAT!D989</f>
        <v>10.435</v>
      </c>
      <c r="D986" s="5">
        <f>TITRES_STAT!E989</f>
        <v>10.435</v>
      </c>
      <c r="E986" s="2">
        <f t="shared" si="60"/>
        <v>-919.85153036905001</v>
      </c>
      <c r="F986" s="5" t="str">
        <f t="shared" si="63"/>
        <v>BULLISH</v>
      </c>
      <c r="G986" s="5" t="str">
        <f t="shared" si="62"/>
        <v>NEUTRAL</v>
      </c>
      <c r="H986" s="5" t="str">
        <f t="shared" si="61"/>
        <v>CONFIRMED BULLISH</v>
      </c>
    </row>
    <row r="987" spans="1:8" ht="13.5" x14ac:dyDescent="0.25">
      <c r="A987" s="3">
        <f>TITRES_STAT!B990</f>
        <v>43444</v>
      </c>
      <c r="B987" s="5">
        <f>TITRES_STAT!C990</f>
        <v>15.8</v>
      </c>
      <c r="C987" s="5">
        <f>TITRES_STAT!D990</f>
        <v>10.435</v>
      </c>
      <c r="D987" s="5">
        <f>TITRES_STAT!E990</f>
        <v>0</v>
      </c>
      <c r="E987" s="2">
        <f t="shared" si="60"/>
        <v>-919.85153036905001</v>
      </c>
      <c r="F987" s="5" t="str">
        <f t="shared" si="63"/>
        <v>BULLISH</v>
      </c>
      <c r="G987" s="5" t="str">
        <f t="shared" si="62"/>
        <v>NEUTRAL</v>
      </c>
      <c r="H987" s="5" t="str">
        <f t="shared" si="61"/>
        <v>CONFIRMED BULLISH</v>
      </c>
    </row>
    <row r="988" spans="1:8" ht="13.5" x14ac:dyDescent="0.25">
      <c r="A988" s="3">
        <f>TITRES_STAT!B991</f>
        <v>43445</v>
      </c>
      <c r="B988" s="5">
        <f>TITRES_STAT!C991</f>
        <v>15.8</v>
      </c>
      <c r="C988" s="5">
        <f>TITRES_STAT!D991</f>
        <v>10.435</v>
      </c>
      <c r="D988" s="5">
        <f>TITRES_STAT!E991</f>
        <v>0</v>
      </c>
      <c r="E988" s="2">
        <f t="shared" si="60"/>
        <v>-919.85153036905001</v>
      </c>
      <c r="F988" s="5" t="str">
        <f t="shared" si="63"/>
        <v>BULLISH</v>
      </c>
      <c r="G988" s="5" t="str">
        <f t="shared" si="62"/>
        <v>WEAK</v>
      </c>
      <c r="H988" s="5" t="str">
        <f t="shared" si="61"/>
        <v>CONFIRMED BULLISH</v>
      </c>
    </row>
    <row r="989" spans="1:8" ht="13.5" x14ac:dyDescent="0.25">
      <c r="A989" s="3">
        <f>TITRES_STAT!B992</f>
        <v>43446</v>
      </c>
      <c r="B989" s="5">
        <f>TITRES_STAT!C992</f>
        <v>15.8</v>
      </c>
      <c r="C989" s="5">
        <f>TITRES_STAT!D992</f>
        <v>10.435</v>
      </c>
      <c r="D989" s="5">
        <f>TITRES_STAT!E992</f>
        <v>0</v>
      </c>
      <c r="E989" s="2">
        <f t="shared" si="60"/>
        <v>-919.85153036905001</v>
      </c>
      <c r="F989" s="5" t="str">
        <f t="shared" si="63"/>
        <v>BULLISH</v>
      </c>
      <c r="G989" s="5" t="str">
        <f t="shared" si="62"/>
        <v>WEAK</v>
      </c>
      <c r="H989" s="5" t="str">
        <f t="shared" si="61"/>
        <v>CONFIRMED BULLISH</v>
      </c>
    </row>
    <row r="990" spans="1:8" ht="13.5" x14ac:dyDescent="0.25">
      <c r="A990" s="3">
        <f>TITRES_STAT!B993</f>
        <v>43447</v>
      </c>
      <c r="B990" s="5">
        <f>TITRES_STAT!C993</f>
        <v>15.6</v>
      </c>
      <c r="C990" s="5">
        <f>TITRES_STAT!D993</f>
        <v>10.303000000000001</v>
      </c>
      <c r="D990" s="5">
        <f>TITRES_STAT!E993</f>
        <v>10.303000000000001</v>
      </c>
      <c r="E990" s="2">
        <f t="shared" si="60"/>
        <v>-930.15453036905001</v>
      </c>
      <c r="F990" s="5" t="str">
        <f t="shared" si="63"/>
        <v>BULLISH</v>
      </c>
      <c r="G990" s="5" t="str">
        <f t="shared" si="62"/>
        <v>NEUTRAL</v>
      </c>
      <c r="H990" s="5" t="str">
        <f t="shared" si="61"/>
        <v>BULLISH DIVERGENCE</v>
      </c>
    </row>
    <row r="991" spans="1:8" ht="13.5" x14ac:dyDescent="0.25">
      <c r="A991" s="3">
        <f>TITRES_STAT!B994</f>
        <v>43448</v>
      </c>
      <c r="B991" s="5">
        <f>TITRES_STAT!C994</f>
        <v>15.6</v>
      </c>
      <c r="C991" s="5">
        <f>TITRES_STAT!D994</f>
        <v>10.303000000000001</v>
      </c>
      <c r="D991" s="5">
        <f>TITRES_STAT!E994</f>
        <v>10.289130576923078</v>
      </c>
      <c r="E991" s="2">
        <f t="shared" si="60"/>
        <v>-930.15453036905001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43451</v>
      </c>
      <c r="B992" s="5">
        <f>TITRES_STAT!C995</f>
        <v>15.6</v>
      </c>
      <c r="C992" s="5">
        <f>TITRES_STAT!D995</f>
        <v>10.303000000000001</v>
      </c>
      <c r="D992" s="5">
        <f>TITRES_STAT!E995</f>
        <v>0</v>
      </c>
      <c r="E992" s="2">
        <f t="shared" si="60"/>
        <v>-930.15453036905001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43452</v>
      </c>
      <c r="B993" s="5">
        <f>TITRES_STAT!C996</f>
        <v>15.14</v>
      </c>
      <c r="C993" s="5">
        <f>TITRES_STAT!D996</f>
        <v>9.9990000000000006</v>
      </c>
      <c r="D993" s="5">
        <f>TITRES_STAT!E996</f>
        <v>10.269778731836197</v>
      </c>
      <c r="E993" s="2">
        <f t="shared" si="60"/>
        <v>-940.42430910088615</v>
      </c>
      <c r="F993" s="5" t="str">
        <f t="shared" si="63"/>
        <v>BEARISH</v>
      </c>
      <c r="G993" s="5" t="str">
        <f t="shared" si="62"/>
        <v>STRONG</v>
      </c>
      <c r="H993" s="5" t="str">
        <f t="shared" si="61"/>
        <v>CONFIRMED BEARISH</v>
      </c>
    </row>
    <row r="994" spans="1:8" ht="13.5" x14ac:dyDescent="0.25">
      <c r="A994" s="3">
        <f>TITRES_STAT!B997</f>
        <v>43453</v>
      </c>
      <c r="B994" s="5">
        <f>TITRES_STAT!C997</f>
        <v>15.14</v>
      </c>
      <c r="C994" s="5">
        <f>TITRES_STAT!D997</f>
        <v>9.9990000000000006</v>
      </c>
      <c r="D994" s="5">
        <f>TITRES_STAT!E997</f>
        <v>9.93625858652576</v>
      </c>
      <c r="E994" s="2">
        <f t="shared" si="60"/>
        <v>-940.42430910088615</v>
      </c>
      <c r="F994" s="5" t="str">
        <f t="shared" si="63"/>
        <v>BEARISH</v>
      </c>
      <c r="G994" s="5" t="str">
        <f t="shared" si="62"/>
        <v>STRONG</v>
      </c>
      <c r="H994" s="5" t="str">
        <f t="shared" si="61"/>
        <v>CONFIRMED BEARISH</v>
      </c>
    </row>
    <row r="995" spans="1:8" ht="13.5" x14ac:dyDescent="0.25">
      <c r="A995" s="3">
        <f>TITRES_STAT!B998</f>
        <v>43454</v>
      </c>
      <c r="B995" s="5">
        <f>TITRES_STAT!C998</f>
        <v>15.01</v>
      </c>
      <c r="C995" s="5">
        <f>TITRES_STAT!D998</f>
        <v>9.92</v>
      </c>
      <c r="D995" s="5">
        <f>TITRES_STAT!E998</f>
        <v>9.92</v>
      </c>
      <c r="E995" s="2">
        <f t="shared" si="60"/>
        <v>-950.34430910088611</v>
      </c>
      <c r="F995" s="5" t="str">
        <f t="shared" si="63"/>
        <v>BEARISH</v>
      </c>
      <c r="G995" s="5" t="str">
        <f t="shared" si="62"/>
        <v>STRONG</v>
      </c>
      <c r="H995" s="5" t="str">
        <f t="shared" si="61"/>
        <v>CONFIRMED BEARISH</v>
      </c>
    </row>
    <row r="996" spans="1:8" ht="13.5" x14ac:dyDescent="0.25">
      <c r="A996" s="3">
        <f>TITRES_STAT!B999</f>
        <v>43455</v>
      </c>
      <c r="B996" s="5">
        <f>TITRES_STAT!C999</f>
        <v>15.01</v>
      </c>
      <c r="C996" s="5">
        <f>TITRES_STAT!D999</f>
        <v>9.92</v>
      </c>
      <c r="D996" s="5">
        <f>TITRES_STAT!E999</f>
        <v>0</v>
      </c>
      <c r="E996" s="2">
        <f t="shared" si="60"/>
        <v>-950.34430910088611</v>
      </c>
      <c r="F996" s="5" t="str">
        <f t="shared" si="63"/>
        <v>BEARISH</v>
      </c>
      <c r="G996" s="5" t="str">
        <f t="shared" si="62"/>
        <v>STRONG</v>
      </c>
      <c r="H996" s="5" t="str">
        <f t="shared" si="61"/>
        <v>CONFIRMED BEARISH</v>
      </c>
    </row>
    <row r="997" spans="1:8" ht="13.5" x14ac:dyDescent="0.25">
      <c r="A997" s="3">
        <f>TITRES_STAT!B1000</f>
        <v>43458</v>
      </c>
      <c r="B997" s="5">
        <f>TITRES_STAT!C1000</f>
        <v>14.8</v>
      </c>
      <c r="C997" s="5">
        <f>TITRES_STAT!D1000</f>
        <v>9.7810000000000006</v>
      </c>
      <c r="D997" s="5">
        <f>TITRES_STAT!E1000</f>
        <v>9.7810000000000006</v>
      </c>
      <c r="E997" s="2">
        <f t="shared" si="60"/>
        <v>-960.12530910088606</v>
      </c>
      <c r="F997" s="5" t="str">
        <f t="shared" si="63"/>
        <v>BEARISH</v>
      </c>
      <c r="G997" s="5" t="str">
        <f t="shared" si="62"/>
        <v>STRONG</v>
      </c>
      <c r="H997" s="5" t="str">
        <f t="shared" si="61"/>
        <v>CONFIRMED BEARISH</v>
      </c>
    </row>
    <row r="998" spans="1:8" ht="13.5" x14ac:dyDescent="0.25">
      <c r="A998" s="3">
        <f>TITRES_STAT!B1001</f>
        <v>43459</v>
      </c>
      <c r="B998" s="5">
        <f>TITRES_STAT!C1001</f>
        <v>14.5</v>
      </c>
      <c r="C998" s="5">
        <f>TITRES_STAT!D1001</f>
        <v>9.5830000000000002</v>
      </c>
      <c r="D998" s="5">
        <f>TITRES_STAT!E1001</f>
        <v>9.5876262758620694</v>
      </c>
      <c r="E998" s="2">
        <f t="shared" si="60"/>
        <v>-969.71293537674808</v>
      </c>
      <c r="F998" s="5" t="str">
        <f t="shared" si="63"/>
        <v>BEARISH</v>
      </c>
      <c r="G998" s="5" t="str">
        <f t="shared" si="62"/>
        <v>STRONG</v>
      </c>
      <c r="H998" s="5" t="str">
        <f t="shared" si="61"/>
        <v>CONFIRMED BEARISH</v>
      </c>
    </row>
    <row r="999" spans="1:8" ht="13.5" x14ac:dyDescent="0.25">
      <c r="A999" s="3">
        <f>TITRES_STAT!B1002</f>
        <v>43460</v>
      </c>
      <c r="B999" s="5">
        <f>TITRES_STAT!C1002</f>
        <v>14.23</v>
      </c>
      <c r="C999" s="5">
        <f>TITRES_STAT!D1002</f>
        <v>9.4049999999999994</v>
      </c>
      <c r="D999" s="5">
        <f>TITRES_STAT!E1002</f>
        <v>9.422184118060434</v>
      </c>
      <c r="E999" s="2">
        <f t="shared" si="60"/>
        <v>-979.13511949480846</v>
      </c>
      <c r="F999" s="5" t="str">
        <f t="shared" si="63"/>
        <v>BEARISH</v>
      </c>
      <c r="G999" s="5" t="str">
        <f t="shared" si="62"/>
        <v>STRONG</v>
      </c>
      <c r="H999" s="5" t="str">
        <f t="shared" si="61"/>
        <v>CONFIRMED BEARISH</v>
      </c>
    </row>
    <row r="1000" spans="1:8" ht="13.5" x14ac:dyDescent="0.25">
      <c r="A1000" s="3">
        <f>TITRES_STAT!B1003</f>
        <v>43461</v>
      </c>
      <c r="B1000" s="5">
        <f>TITRES_STAT!C1003</f>
        <v>14.36</v>
      </c>
      <c r="C1000" s="5">
        <f>TITRES_STAT!D1003</f>
        <v>9.49</v>
      </c>
      <c r="D1000" s="5">
        <f>TITRES_STAT!E1003</f>
        <v>9.49</v>
      </c>
      <c r="E1000" s="2">
        <f t="shared" si="60"/>
        <v>-969.64511949480845</v>
      </c>
      <c r="F1000" s="5" t="str">
        <f t="shared" si="63"/>
        <v>BEARISH</v>
      </c>
      <c r="G1000" s="5" t="str">
        <f t="shared" si="62"/>
        <v>STRONG</v>
      </c>
      <c r="H1000" s="5" t="str">
        <f t="shared" si="61"/>
        <v>CONFIRMED BEARISH</v>
      </c>
    </row>
    <row r="1001" spans="1:8" ht="13.5" x14ac:dyDescent="0.25">
      <c r="A1001" s="3">
        <f>TITRES_STAT!B1004</f>
        <v>43462</v>
      </c>
      <c r="B1001" s="5">
        <f>TITRES_STAT!C1004</f>
        <v>14.79</v>
      </c>
      <c r="C1001" s="5">
        <f>TITRES_STAT!D1004</f>
        <v>9.7750000000000004</v>
      </c>
      <c r="D1001" s="5">
        <f>TITRES_STAT!E1004</f>
        <v>9.5555747126436792</v>
      </c>
      <c r="E1001" s="2">
        <f t="shared" si="60"/>
        <v>-960.08954478216481</v>
      </c>
      <c r="F1001" s="5" t="str">
        <f t="shared" si="63"/>
        <v>BEARISH</v>
      </c>
      <c r="G1001" s="5" t="str">
        <f t="shared" si="62"/>
        <v>NEUTRAL</v>
      </c>
      <c r="H1001" s="5" t="str">
        <f t="shared" si="61"/>
        <v>CONFIRMED BEARISH</v>
      </c>
    </row>
    <row r="1002" spans="1:8" ht="13.5" x14ac:dyDescent="0.25">
      <c r="A1002" s="3">
        <f>TITRES_STAT!B1005</f>
        <v>43465</v>
      </c>
      <c r="B1002" s="5">
        <f>TITRES_STAT!C1005</f>
        <v>14.8</v>
      </c>
      <c r="C1002" s="5">
        <f>TITRES_STAT!D1005</f>
        <v>9.7810000000000006</v>
      </c>
      <c r="D1002" s="5">
        <f>TITRES_STAT!E1005</f>
        <v>9.6752594594594594</v>
      </c>
      <c r="E1002" s="2">
        <f t="shared" si="60"/>
        <v>-950.41428532270538</v>
      </c>
      <c r="F1002" s="5" t="str">
        <f t="shared" si="63"/>
        <v>BULLISH</v>
      </c>
      <c r="G1002" s="5" t="str">
        <f t="shared" si="62"/>
        <v>NEUTRAL</v>
      </c>
      <c r="H1002" s="5" t="str">
        <f t="shared" si="61"/>
        <v>NEUTRAL</v>
      </c>
    </row>
    <row r="1003" spans="1:8" ht="13.5" x14ac:dyDescent="0.25">
      <c r="A1003" s="3">
        <f>TITRES_STAT!B1006</f>
        <v>43467</v>
      </c>
      <c r="B1003" s="5">
        <f>TITRES_STAT!C1006</f>
        <v>14.36</v>
      </c>
      <c r="C1003" s="5">
        <f>TITRES_STAT!D1006</f>
        <v>9.49</v>
      </c>
      <c r="D1003" s="5">
        <f>TITRES_STAT!E1006</f>
        <v>9.49</v>
      </c>
      <c r="E1003" s="2">
        <f t="shared" si="60"/>
        <v>-959.90428532270539</v>
      </c>
      <c r="F1003" s="5" t="str">
        <f t="shared" si="63"/>
        <v>BULLISH</v>
      </c>
      <c r="G1003" s="5" t="str">
        <f t="shared" si="62"/>
        <v>NEUTRAL</v>
      </c>
      <c r="H1003" s="5" t="str">
        <f t="shared" si="61"/>
        <v>BULLISH DIVERGENCE</v>
      </c>
    </row>
    <row r="1004" spans="1:8" ht="13.5" x14ac:dyDescent="0.25">
      <c r="A1004" s="3">
        <f>TITRES_STAT!B1007</f>
        <v>43468</v>
      </c>
      <c r="B1004" s="5">
        <f>TITRES_STAT!C1007</f>
        <v>14.53</v>
      </c>
      <c r="C1004" s="5">
        <f>TITRES_STAT!D1007</f>
        <v>9.6029999999999998</v>
      </c>
      <c r="D1004" s="5">
        <f>TITRES_STAT!E1007</f>
        <v>9.5679718513420511</v>
      </c>
      <c r="E1004" s="2">
        <f t="shared" si="60"/>
        <v>-950.33631347136338</v>
      </c>
      <c r="F1004" s="5" t="str">
        <f t="shared" si="63"/>
        <v>BULLISH</v>
      </c>
      <c r="G1004" s="5" t="str">
        <f t="shared" si="62"/>
        <v>WEAK</v>
      </c>
      <c r="H1004" s="5" t="str">
        <f t="shared" si="61"/>
        <v>CONFIRMED BULLISH</v>
      </c>
    </row>
    <row r="1005" spans="1:8" ht="13.5" x14ac:dyDescent="0.25">
      <c r="A1005" s="3">
        <f>TITRES_STAT!B1008</f>
        <v>43469</v>
      </c>
      <c r="B1005" s="5">
        <f>TITRES_STAT!C1008</f>
        <v>14.8</v>
      </c>
      <c r="C1005" s="5">
        <f>TITRES_STAT!D1008</f>
        <v>9.7810000000000006</v>
      </c>
      <c r="D1005" s="5">
        <f>TITRES_STAT!E1008</f>
        <v>9.7810000000000006</v>
      </c>
      <c r="E1005" s="2">
        <f t="shared" si="60"/>
        <v>-940.55531347136343</v>
      </c>
      <c r="F1005" s="5" t="str">
        <f t="shared" si="63"/>
        <v>BULLISH</v>
      </c>
      <c r="G1005" s="5" t="str">
        <f t="shared" si="62"/>
        <v>WEAK</v>
      </c>
      <c r="H1005" s="5" t="str">
        <f t="shared" si="61"/>
        <v>CONFIRMED BULLISH</v>
      </c>
    </row>
    <row r="1006" spans="1:8" ht="13.5" x14ac:dyDescent="0.25">
      <c r="A1006" s="3">
        <f>TITRES_STAT!B1009</f>
        <v>43472</v>
      </c>
      <c r="B1006" s="5">
        <f>TITRES_STAT!C1009</f>
        <v>14.61</v>
      </c>
      <c r="C1006" s="5">
        <f>TITRES_STAT!D1009</f>
        <v>9.6560000000000006</v>
      </c>
      <c r="D1006" s="5">
        <f>TITRES_STAT!E1009</f>
        <v>9.6196495550992474</v>
      </c>
      <c r="E1006" s="2">
        <f t="shared" si="60"/>
        <v>-950.17496302646271</v>
      </c>
      <c r="F1006" s="5" t="str">
        <f t="shared" si="63"/>
        <v>BULLISH</v>
      </c>
      <c r="G1006" s="5" t="str">
        <f t="shared" si="62"/>
        <v>NEUTRAL</v>
      </c>
      <c r="H1006" s="5" t="str">
        <f t="shared" si="61"/>
        <v>BULLISH DIVERGENCE</v>
      </c>
    </row>
    <row r="1007" spans="1:8" ht="13.5" x14ac:dyDescent="0.25">
      <c r="A1007" s="3">
        <f>TITRES_STAT!B1010</f>
        <v>43473</v>
      </c>
      <c r="B1007" s="5">
        <f>TITRES_STAT!C1010</f>
        <v>15.05</v>
      </c>
      <c r="C1007" s="5">
        <f>TITRES_STAT!D1010</f>
        <v>9.9469999999999992</v>
      </c>
      <c r="D1007" s="5">
        <f>TITRES_STAT!E1010</f>
        <v>9.7487209302325564</v>
      </c>
      <c r="E1007" s="2">
        <f t="shared" si="60"/>
        <v>-940.42624209623011</v>
      </c>
      <c r="F1007" s="5" t="str">
        <f t="shared" si="63"/>
        <v>BULLISH</v>
      </c>
      <c r="G1007" s="5" t="str">
        <f t="shared" si="62"/>
        <v>NEUTRAL</v>
      </c>
      <c r="H1007" s="5" t="str">
        <f t="shared" si="61"/>
        <v>CONFIRMED BULLISH</v>
      </c>
    </row>
    <row r="1008" spans="1:8" ht="13.5" x14ac:dyDescent="0.25">
      <c r="A1008" s="3">
        <f>TITRES_STAT!B1011</f>
        <v>43474</v>
      </c>
      <c r="B1008" s="5">
        <f>TITRES_STAT!C1011</f>
        <v>15.04</v>
      </c>
      <c r="C1008" s="5">
        <f>TITRES_STAT!D1011</f>
        <v>9.94</v>
      </c>
      <c r="D1008" s="5">
        <f>TITRES_STAT!E1011</f>
        <v>9.836898936170213</v>
      </c>
      <c r="E1008" s="2">
        <f t="shared" si="60"/>
        <v>-950.26314103240031</v>
      </c>
      <c r="F1008" s="5" t="str">
        <f t="shared" si="63"/>
        <v>BULLISH</v>
      </c>
      <c r="G1008" s="5" t="str">
        <f t="shared" si="62"/>
        <v>NEUTRAL</v>
      </c>
      <c r="H1008" s="5" t="str">
        <f t="shared" si="61"/>
        <v>CONFIRMED BULLISH</v>
      </c>
    </row>
    <row r="1009" spans="1:8" ht="13.5" x14ac:dyDescent="0.25">
      <c r="A1009" s="3">
        <f>TITRES_STAT!B1012</f>
        <v>43475</v>
      </c>
      <c r="B1009" s="5">
        <f>TITRES_STAT!C1012</f>
        <v>15</v>
      </c>
      <c r="C1009" s="5">
        <f>TITRES_STAT!D1012</f>
        <v>9.9130000000000003</v>
      </c>
      <c r="D1009" s="5">
        <f>TITRES_STAT!E1012</f>
        <v>9.8621132666666682</v>
      </c>
      <c r="E1009" s="2">
        <f t="shared" si="60"/>
        <v>-960.12525429906702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BEARISH DIVERGENCE</v>
      </c>
    </row>
    <row r="1010" spans="1:8" ht="13.5" x14ac:dyDescent="0.25">
      <c r="A1010" s="3">
        <f>TITRES_STAT!B1013</f>
        <v>43476</v>
      </c>
      <c r="B1010" s="5">
        <f>TITRES_STAT!C1013</f>
        <v>15</v>
      </c>
      <c r="C1010" s="5">
        <f>TITRES_STAT!D1013</f>
        <v>9.9130000000000003</v>
      </c>
      <c r="D1010" s="5">
        <f>TITRES_STAT!E1013</f>
        <v>9.6546011333333333</v>
      </c>
      <c r="E1010" s="2">
        <f t="shared" si="60"/>
        <v>-960.12525429906702</v>
      </c>
      <c r="F1010" s="5" t="str">
        <f t="shared" si="63"/>
        <v>BEARISH</v>
      </c>
      <c r="G1010" s="5" t="str">
        <f t="shared" si="62"/>
        <v>STRONG</v>
      </c>
      <c r="H1010" s="5" t="str">
        <f t="shared" si="61"/>
        <v>BEARISH DIVERGENCE</v>
      </c>
    </row>
    <row r="1011" spans="1:8" ht="13.5" x14ac:dyDescent="0.25">
      <c r="A1011" s="3">
        <f>TITRES_STAT!B1014</f>
        <v>43480</v>
      </c>
      <c r="B1011" s="5">
        <f>TITRES_STAT!C1014</f>
        <v>15</v>
      </c>
      <c r="C1011" s="5">
        <f>TITRES_STAT!D1014</f>
        <v>9.9130000000000003</v>
      </c>
      <c r="D1011" s="5">
        <f>TITRES_STAT!E1014</f>
        <v>9.9130000000000003</v>
      </c>
      <c r="E1011" s="2">
        <f t="shared" si="60"/>
        <v>-960.12525429906702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BEARISH DIVERGENCE</v>
      </c>
    </row>
    <row r="1012" spans="1:8" ht="13.5" x14ac:dyDescent="0.25">
      <c r="A1012" s="3">
        <f>TITRES_STAT!B1015</f>
        <v>43481</v>
      </c>
      <c r="B1012" s="5">
        <f>TITRES_STAT!C1015</f>
        <v>15</v>
      </c>
      <c r="C1012" s="5">
        <f>TITRES_STAT!D1015</f>
        <v>9.9130000000000003</v>
      </c>
      <c r="D1012" s="5">
        <f>TITRES_STAT!E1015</f>
        <v>0</v>
      </c>
      <c r="E1012" s="2">
        <f t="shared" si="60"/>
        <v>-960.12525429906702</v>
      </c>
      <c r="F1012" s="5" t="str">
        <f t="shared" si="63"/>
        <v>BEARISH</v>
      </c>
      <c r="G1012" s="5" t="str">
        <f t="shared" si="62"/>
        <v>STRONG</v>
      </c>
      <c r="H1012" s="5" t="str">
        <f t="shared" si="61"/>
        <v>CONFIRMED BEARISH</v>
      </c>
    </row>
    <row r="1013" spans="1:8" ht="13.5" x14ac:dyDescent="0.25">
      <c r="A1013" s="3">
        <f>TITRES_STAT!B1016</f>
        <v>43482</v>
      </c>
      <c r="B1013" s="5">
        <f>TITRES_STAT!C1016</f>
        <v>14.9</v>
      </c>
      <c r="C1013" s="5">
        <f>TITRES_STAT!D1016</f>
        <v>9.8469999999999995</v>
      </c>
      <c r="D1013" s="5">
        <f>TITRES_STAT!E1016</f>
        <v>9.5998336912751672</v>
      </c>
      <c r="E1013" s="2">
        <f t="shared" si="60"/>
        <v>-969.72508799034222</v>
      </c>
      <c r="F1013" s="5" t="str">
        <f t="shared" si="63"/>
        <v>BEARISH</v>
      </c>
      <c r="G1013" s="5" t="str">
        <f t="shared" si="62"/>
        <v>STRONG</v>
      </c>
      <c r="H1013" s="5" t="str">
        <f t="shared" si="61"/>
        <v>CONFIRMED BEARISH</v>
      </c>
    </row>
    <row r="1014" spans="1:8" ht="13.5" x14ac:dyDescent="0.25">
      <c r="A1014" s="3">
        <f>TITRES_STAT!B1017</f>
        <v>43483</v>
      </c>
      <c r="B1014" s="5">
        <f>TITRES_STAT!C1017</f>
        <v>14.9</v>
      </c>
      <c r="C1014" s="5">
        <f>TITRES_STAT!D1017</f>
        <v>9.8469999999999995</v>
      </c>
      <c r="D1014" s="5">
        <f>TITRES_STAT!E1017</f>
        <v>0</v>
      </c>
      <c r="E1014" s="2">
        <f t="shared" si="60"/>
        <v>-969.72508799034222</v>
      </c>
      <c r="F1014" s="5" t="str">
        <f t="shared" si="63"/>
        <v>BEARISH</v>
      </c>
      <c r="G1014" s="5" t="str">
        <f t="shared" si="62"/>
        <v>NEUTRAL</v>
      </c>
      <c r="H1014" s="5" t="str">
        <f t="shared" si="61"/>
        <v>CONFIRMED BEARISH</v>
      </c>
    </row>
    <row r="1015" spans="1:8" ht="13.5" x14ac:dyDescent="0.25">
      <c r="A1015" s="3">
        <f>TITRES_STAT!B1018</f>
        <v>43486</v>
      </c>
      <c r="B1015" s="5">
        <f>TITRES_STAT!C1018</f>
        <v>14.5</v>
      </c>
      <c r="C1015" s="5">
        <f>TITRES_STAT!D1018</f>
        <v>9.5830000000000002</v>
      </c>
      <c r="D1015" s="5">
        <f>TITRES_STAT!E1018</f>
        <v>9.5830000000000002</v>
      </c>
      <c r="E1015" s="2">
        <f t="shared" si="60"/>
        <v>-979.30808799034219</v>
      </c>
      <c r="F1015" s="5" t="str">
        <f t="shared" si="63"/>
        <v>BEARISH</v>
      </c>
      <c r="G1015" s="5" t="str">
        <f t="shared" si="62"/>
        <v>NEUTRAL</v>
      </c>
      <c r="H1015" s="5" t="str">
        <f t="shared" si="61"/>
        <v>CONFIRMED BEARISH</v>
      </c>
    </row>
    <row r="1016" spans="1:8" ht="13.5" x14ac:dyDescent="0.25">
      <c r="A1016" s="3">
        <f>TITRES_STAT!B1019</f>
        <v>43487</v>
      </c>
      <c r="B1016" s="5">
        <f>TITRES_STAT!C1019</f>
        <v>13.99</v>
      </c>
      <c r="C1016" s="5">
        <f>TITRES_STAT!D1019</f>
        <v>9.2460000000000004</v>
      </c>
      <c r="D1016" s="5">
        <f>TITRES_STAT!E1019</f>
        <v>9.3213426733380977</v>
      </c>
      <c r="E1016" s="2">
        <f t="shared" si="60"/>
        <v>-988.6294306636803</v>
      </c>
      <c r="F1016" s="5" t="str">
        <f t="shared" si="63"/>
        <v>BEARISH</v>
      </c>
      <c r="G1016" s="5" t="str">
        <f t="shared" si="62"/>
        <v>STRONG</v>
      </c>
      <c r="H1016" s="5" t="str">
        <f t="shared" si="61"/>
        <v>CONFIRMED BEARISH</v>
      </c>
    </row>
    <row r="1017" spans="1:8" ht="13.5" x14ac:dyDescent="0.25">
      <c r="A1017" s="3">
        <f>TITRES_STAT!B1020</f>
        <v>43488</v>
      </c>
      <c r="B1017" s="5">
        <f>TITRES_STAT!C1020</f>
        <v>13.75</v>
      </c>
      <c r="C1017" s="5">
        <f>TITRES_STAT!D1020</f>
        <v>9.0869999999999997</v>
      </c>
      <c r="D1017" s="5">
        <f>TITRES_STAT!E1020</f>
        <v>9.1973657454545457</v>
      </c>
      <c r="E1017" s="2">
        <f t="shared" si="60"/>
        <v>-997.82679640913489</v>
      </c>
      <c r="F1017" s="5" t="str">
        <f t="shared" si="63"/>
        <v>BEARISH</v>
      </c>
      <c r="G1017" s="5" t="str">
        <f t="shared" si="62"/>
        <v>STRONG</v>
      </c>
      <c r="H1017" s="5" t="str">
        <f t="shared" si="61"/>
        <v>CONFIRMED BEARISH</v>
      </c>
    </row>
    <row r="1018" spans="1:8" ht="13.5" x14ac:dyDescent="0.25">
      <c r="A1018" s="3">
        <f>TITRES_STAT!B1021</f>
        <v>43489</v>
      </c>
      <c r="B1018" s="5">
        <f>TITRES_STAT!C1021</f>
        <v>13.99</v>
      </c>
      <c r="C1018" s="5">
        <f>TITRES_STAT!D1021</f>
        <v>9.2460000000000004</v>
      </c>
      <c r="D1018" s="5">
        <f>TITRES_STAT!E1021</f>
        <v>9.2460000000000004</v>
      </c>
      <c r="E1018" s="2">
        <f t="shared" si="60"/>
        <v>-988.5807964091349</v>
      </c>
      <c r="F1018" s="5" t="str">
        <f t="shared" si="63"/>
        <v>BEARISH</v>
      </c>
      <c r="G1018" s="5" t="str">
        <f t="shared" si="62"/>
        <v>NEUTRAL</v>
      </c>
      <c r="H1018" s="5" t="str">
        <f t="shared" si="61"/>
        <v>CONFIRMED BEARISH</v>
      </c>
    </row>
    <row r="1019" spans="1:8" ht="13.5" x14ac:dyDescent="0.25">
      <c r="A1019" s="3">
        <f>TITRES_STAT!B1022</f>
        <v>43490</v>
      </c>
      <c r="B1019" s="5">
        <f>TITRES_STAT!C1022</f>
        <v>14.31</v>
      </c>
      <c r="C1019" s="5">
        <f>TITRES_STAT!D1022</f>
        <v>9.4570000000000007</v>
      </c>
      <c r="D1019" s="5">
        <f>TITRES_STAT!E1022</f>
        <v>9.2428792452830191</v>
      </c>
      <c r="E1019" s="2">
        <f t="shared" si="60"/>
        <v>-979.3379171638519</v>
      </c>
      <c r="F1019" s="5" t="str">
        <f t="shared" si="63"/>
        <v>BEARISH</v>
      </c>
      <c r="G1019" s="5" t="str">
        <f t="shared" si="62"/>
        <v>NEUTRAL</v>
      </c>
      <c r="H1019" s="5" t="str">
        <f t="shared" si="61"/>
        <v>CONFIRMED BEARISH</v>
      </c>
    </row>
    <row r="1020" spans="1:8" ht="13.5" x14ac:dyDescent="0.25">
      <c r="A1020" s="3">
        <f>TITRES_STAT!B1023</f>
        <v>43493</v>
      </c>
      <c r="B1020" s="5">
        <f>TITRES_STAT!C1023</f>
        <v>15.14</v>
      </c>
      <c r="C1020" s="5">
        <f>TITRES_STAT!D1023</f>
        <v>10.006</v>
      </c>
      <c r="D1020" s="5">
        <f>TITRES_STAT!E1023</f>
        <v>9.911491545574636</v>
      </c>
      <c r="E1020" s="2">
        <f t="shared" si="60"/>
        <v>-969.42642561827722</v>
      </c>
      <c r="F1020" s="5" t="str">
        <f t="shared" si="63"/>
        <v>BULLISH</v>
      </c>
      <c r="G1020" s="5" t="str">
        <f t="shared" si="62"/>
        <v>NEUTRAL</v>
      </c>
      <c r="H1020" s="5" t="str">
        <f t="shared" si="61"/>
        <v>CONFIRMED BULLISH</v>
      </c>
    </row>
    <row r="1021" spans="1:8" ht="13.5" x14ac:dyDescent="0.25">
      <c r="A1021" s="3">
        <f>TITRES_STAT!B1024</f>
        <v>43494</v>
      </c>
      <c r="B1021" s="5">
        <f>TITRES_STAT!C1024</f>
        <v>15.12</v>
      </c>
      <c r="C1021" s="5">
        <f>TITRES_STAT!D1024</f>
        <v>9.9930000000000003</v>
      </c>
      <c r="D1021" s="5">
        <f>TITRES_STAT!E1024</f>
        <v>9.995643650793653</v>
      </c>
      <c r="E1021" s="2">
        <f t="shared" si="60"/>
        <v>-979.4220692690709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43495</v>
      </c>
      <c r="B1022" s="5">
        <f>TITRES_STAT!C1025</f>
        <v>15</v>
      </c>
      <c r="C1022" s="5">
        <f>TITRES_STAT!D1025</f>
        <v>9.9130000000000003</v>
      </c>
      <c r="D1022" s="5">
        <f>TITRES_STAT!E1025</f>
        <v>9.9334868666666676</v>
      </c>
      <c r="E1022" s="2">
        <f t="shared" si="60"/>
        <v>-989.35555613573752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CONFIRMED BULLISH</v>
      </c>
    </row>
    <row r="1023" spans="1:8" ht="13.5" x14ac:dyDescent="0.25">
      <c r="A1023" s="3">
        <f>TITRES_STAT!B1026</f>
        <v>43496</v>
      </c>
      <c r="B1023" s="5">
        <f>TITRES_STAT!C1026</f>
        <v>14.98</v>
      </c>
      <c r="C1023" s="5">
        <f>TITRES_STAT!D1026</f>
        <v>9.9</v>
      </c>
      <c r="D1023" s="5">
        <f>TITRES_STAT!E1026</f>
        <v>9.8187116154873166</v>
      </c>
      <c r="E1023" s="2">
        <f t="shared" si="60"/>
        <v>-999.17426775122487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BEARISH DIVERGENCE</v>
      </c>
    </row>
    <row r="1024" spans="1:8" ht="13.5" x14ac:dyDescent="0.25">
      <c r="A1024" s="3">
        <f>TITRES_STAT!B1027</f>
        <v>43497</v>
      </c>
      <c r="B1024" s="5">
        <f>TITRES_STAT!C1027</f>
        <v>14.98</v>
      </c>
      <c r="C1024" s="5">
        <f>TITRES_STAT!D1027</f>
        <v>9.9</v>
      </c>
      <c r="D1024" s="5">
        <f>TITRES_STAT!E1027</f>
        <v>0</v>
      </c>
      <c r="E1024" s="2">
        <f t="shared" si="60"/>
        <v>-999.17426775122487</v>
      </c>
      <c r="F1024" s="5" t="str">
        <f t="shared" si="63"/>
        <v>BEARISH</v>
      </c>
      <c r="G1024" s="5" t="str">
        <f t="shared" si="62"/>
        <v>STRONG</v>
      </c>
      <c r="H1024" s="5" t="str">
        <f t="shared" si="61"/>
        <v>BEARISH DIVERGENCE</v>
      </c>
    </row>
    <row r="1025" spans="1:8" ht="13.5" x14ac:dyDescent="0.25">
      <c r="A1025" s="3">
        <f>TITRES_STAT!B1028</f>
        <v>43500</v>
      </c>
      <c r="B1025" s="5">
        <f>TITRES_STAT!C1028</f>
        <v>14.98</v>
      </c>
      <c r="C1025" s="5">
        <f>TITRES_STAT!D1028</f>
        <v>9.9</v>
      </c>
      <c r="D1025" s="5">
        <f>TITRES_STAT!E1028</f>
        <v>0</v>
      </c>
      <c r="E1025" s="2">
        <f t="shared" si="60"/>
        <v>-999.17426775122487</v>
      </c>
      <c r="F1025" s="5" t="str">
        <f t="shared" si="63"/>
        <v>BEARISH</v>
      </c>
      <c r="G1025" s="5" t="str">
        <f t="shared" si="62"/>
        <v>STRONG</v>
      </c>
      <c r="H1025" s="5" t="str">
        <f t="shared" si="61"/>
        <v>CONFIRMED BEARISH</v>
      </c>
    </row>
    <row r="1026" spans="1:8" ht="13.5" x14ac:dyDescent="0.25">
      <c r="A1026" s="3">
        <f>TITRES_STAT!B1029</f>
        <v>43501</v>
      </c>
      <c r="B1026" s="5">
        <f>TITRES_STAT!C1029</f>
        <v>14.97</v>
      </c>
      <c r="C1026" s="5">
        <f>TITRES_STAT!D1029</f>
        <v>9.8940000000000001</v>
      </c>
      <c r="D1026" s="5">
        <f>TITRES_STAT!E1029</f>
        <v>9.6626773547094178</v>
      </c>
      <c r="E1026" s="2">
        <f t="shared" si="60"/>
        <v>-1008.8369451059343</v>
      </c>
      <c r="F1026" s="5" t="str">
        <f t="shared" si="63"/>
        <v>BEARISH</v>
      </c>
      <c r="G1026" s="5" t="str">
        <f t="shared" si="62"/>
        <v>STRONG</v>
      </c>
      <c r="H1026" s="5" t="str">
        <f t="shared" si="61"/>
        <v>CONFIRMED BEARISH</v>
      </c>
    </row>
    <row r="1027" spans="1:8" ht="13.5" x14ac:dyDescent="0.25">
      <c r="A1027" s="3">
        <f>TITRES_STAT!B1030</f>
        <v>43502</v>
      </c>
      <c r="B1027" s="5">
        <f>TITRES_STAT!C1030</f>
        <v>14.53</v>
      </c>
      <c r="C1027" s="5">
        <f>TITRES_STAT!D1030</f>
        <v>9.6029999999999998</v>
      </c>
      <c r="D1027" s="5">
        <f>TITRES_STAT!E1030</f>
        <v>9.614896352374398</v>
      </c>
      <c r="E1027" s="2">
        <f t="shared" si="60"/>
        <v>-1018.4518414583088</v>
      </c>
      <c r="F1027" s="5" t="str">
        <f t="shared" si="63"/>
        <v>BEARISH</v>
      </c>
      <c r="G1027" s="5" t="str">
        <f t="shared" si="62"/>
        <v>STRONG</v>
      </c>
      <c r="H1027" s="5" t="str">
        <f t="shared" si="61"/>
        <v>CONFIRMED BEARISH</v>
      </c>
    </row>
    <row r="1028" spans="1:8" ht="13.5" x14ac:dyDescent="0.25">
      <c r="A1028" s="3">
        <f>TITRES_STAT!B1031</f>
        <v>43503</v>
      </c>
      <c r="B1028" s="5">
        <f>TITRES_STAT!C1031</f>
        <v>14.5</v>
      </c>
      <c r="C1028" s="5">
        <f>TITRES_STAT!D1031</f>
        <v>9.5830000000000002</v>
      </c>
      <c r="D1028" s="5">
        <f>TITRES_STAT!E1031</f>
        <v>9.5830000000000002</v>
      </c>
      <c r="E1028" s="2">
        <f t="shared" ref="E1028:E1091" si="64">IF(B1028&gt;B1027, E1027+D1028, IF(B1028&lt;B1027, E1027-D1028, E1027))</f>
        <v>-1028.0348414583088</v>
      </c>
      <c r="F1028" s="5" t="str">
        <f t="shared" si="63"/>
        <v>BEARISH</v>
      </c>
      <c r="G1028" s="5" t="str">
        <f t="shared" si="62"/>
        <v>STRONG</v>
      </c>
      <c r="H1028" s="5" t="str">
        <f t="shared" si="61"/>
        <v>CONFIRMED BEARISH</v>
      </c>
    </row>
    <row r="1029" spans="1:8" ht="13.5" x14ac:dyDescent="0.25">
      <c r="A1029" s="3">
        <f>TITRES_STAT!B1032</f>
        <v>43504</v>
      </c>
      <c r="B1029" s="5">
        <f>TITRES_STAT!C1032</f>
        <v>14.45</v>
      </c>
      <c r="C1029" s="5">
        <f>TITRES_STAT!D1032</f>
        <v>9.5500000000000007</v>
      </c>
      <c r="D1029" s="5">
        <f>TITRES_STAT!E1032</f>
        <v>9.3708961937716282</v>
      </c>
      <c r="E1029" s="2">
        <f t="shared" si="64"/>
        <v>-1037.4057376520805</v>
      </c>
      <c r="F1029" s="5" t="str">
        <f t="shared" si="63"/>
        <v>BEARISH</v>
      </c>
      <c r="G1029" s="5" t="str">
        <f t="shared" si="62"/>
        <v>STRONG</v>
      </c>
      <c r="H1029" s="5" t="str">
        <f t="shared" si="61"/>
        <v>CONFIRMED BEARISH</v>
      </c>
    </row>
    <row r="1030" spans="1:8" ht="13.5" x14ac:dyDescent="0.25">
      <c r="A1030" s="3">
        <f>TITRES_STAT!B1033</f>
        <v>43507</v>
      </c>
      <c r="B1030" s="5">
        <f>TITRES_STAT!C1033</f>
        <v>14.01</v>
      </c>
      <c r="C1030" s="5">
        <f>TITRES_STAT!D1033</f>
        <v>9.2590000000000003</v>
      </c>
      <c r="D1030" s="5">
        <f>TITRES_STAT!E1033</f>
        <v>9.2907224839400424</v>
      </c>
      <c r="E1030" s="2">
        <f t="shared" si="64"/>
        <v>-1046.6964601360205</v>
      </c>
      <c r="F1030" s="5" t="str">
        <f t="shared" si="63"/>
        <v>BEARISH</v>
      </c>
      <c r="G1030" s="5" t="str">
        <f t="shared" si="62"/>
        <v>STRONG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5">
        <f>TITRES_STAT!C1034</f>
        <v>13.8</v>
      </c>
      <c r="C1031" s="5">
        <f>TITRES_STAT!D1034</f>
        <v>9.1199999999999992</v>
      </c>
      <c r="D1031" s="5">
        <f>TITRES_STAT!E1034</f>
        <v>9.1741913043478256</v>
      </c>
      <c r="E1031" s="2">
        <f t="shared" si="64"/>
        <v>-1055.8706514403684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STRONG</v>
      </c>
      <c r="H1031" s="5" t="str">
        <f t="shared" si="65"/>
        <v>CONFIRMED BEARISH</v>
      </c>
    </row>
    <row r="1032" spans="1:8" ht="13.5" x14ac:dyDescent="0.25">
      <c r="A1032" s="3">
        <f>TITRES_STAT!B1035</f>
        <v>43509</v>
      </c>
      <c r="B1032" s="5">
        <f>TITRES_STAT!C1035</f>
        <v>13.6</v>
      </c>
      <c r="C1032" s="5">
        <f>TITRES_STAT!D1035</f>
        <v>8.9879999999999995</v>
      </c>
      <c r="D1032" s="5">
        <f>TITRES_STAT!E1035</f>
        <v>8.9879999999999995</v>
      </c>
      <c r="E1032" s="2">
        <f t="shared" si="64"/>
        <v>-1064.8586514403685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STRONG</v>
      </c>
      <c r="H1032" s="5" t="str">
        <f t="shared" si="65"/>
        <v>CONFIRMED BEARISH</v>
      </c>
    </row>
    <row r="1033" spans="1:8" ht="13.5" x14ac:dyDescent="0.25">
      <c r="A1033" s="3">
        <f>TITRES_STAT!B1036</f>
        <v>43510</v>
      </c>
      <c r="B1033" s="5">
        <f>TITRES_STAT!C1036</f>
        <v>13.95</v>
      </c>
      <c r="C1033" s="5">
        <f>TITRES_STAT!D1036</f>
        <v>9.2200000000000006</v>
      </c>
      <c r="D1033" s="5">
        <f>TITRES_STAT!E1036</f>
        <v>9.1796831541218644</v>
      </c>
      <c r="E1033" s="2">
        <f t="shared" si="64"/>
        <v>-1055.6789682862466</v>
      </c>
      <c r="F1033" s="5" t="str">
        <f t="shared" si="67"/>
        <v>BEARISH</v>
      </c>
      <c r="G1033" s="5" t="str">
        <f t="shared" si="66"/>
        <v>STRONG</v>
      </c>
      <c r="H1033" s="5" t="str">
        <f t="shared" si="65"/>
        <v>CONFIRMED BEARISH</v>
      </c>
    </row>
    <row r="1034" spans="1:8" ht="13.5" x14ac:dyDescent="0.25">
      <c r="A1034" s="3">
        <f>TITRES_STAT!B1037</f>
        <v>43511</v>
      </c>
      <c r="B1034" s="5">
        <f>TITRES_STAT!C1037</f>
        <v>13.95</v>
      </c>
      <c r="C1034" s="5">
        <f>TITRES_STAT!D1037</f>
        <v>9.2200000000000006</v>
      </c>
      <c r="D1034" s="5">
        <f>TITRES_STAT!E1037</f>
        <v>9.0223813620071702</v>
      </c>
      <c r="E1034" s="2">
        <f t="shared" si="64"/>
        <v>-1055.6789682862466</v>
      </c>
      <c r="F1034" s="5" t="str">
        <f t="shared" si="67"/>
        <v>BEARISH</v>
      </c>
      <c r="G1034" s="5" t="str">
        <f t="shared" si="66"/>
        <v>NEUTRAL</v>
      </c>
      <c r="H1034" s="5" t="str">
        <f t="shared" si="65"/>
        <v>CONFIRMED BEARISH</v>
      </c>
    </row>
    <row r="1035" spans="1:8" ht="13.5" x14ac:dyDescent="0.25">
      <c r="A1035" s="3">
        <f>TITRES_STAT!B1038</f>
        <v>43514</v>
      </c>
      <c r="B1035" s="5">
        <f>TITRES_STAT!C1038</f>
        <v>13.9</v>
      </c>
      <c r="C1035" s="5">
        <f>TITRES_STAT!D1038</f>
        <v>9.1859999999999999</v>
      </c>
      <c r="D1035" s="5">
        <f>TITRES_STAT!E1038</f>
        <v>9.1033920863309348</v>
      </c>
      <c r="E1035" s="2">
        <f t="shared" si="64"/>
        <v>-1064.7823603725776</v>
      </c>
      <c r="F1035" s="5" t="str">
        <f t="shared" si="67"/>
        <v>BEARISH</v>
      </c>
      <c r="G1035" s="5" t="str">
        <f t="shared" si="66"/>
        <v>NEUTRAL</v>
      </c>
      <c r="H1035" s="5" t="str">
        <f t="shared" si="65"/>
        <v>CONFIRMED BEARISH</v>
      </c>
    </row>
    <row r="1036" spans="1:8" ht="13.5" x14ac:dyDescent="0.25">
      <c r="A1036" s="3">
        <f>TITRES_STAT!B1039</f>
        <v>43515</v>
      </c>
      <c r="B1036" s="5">
        <f>TITRES_STAT!C1039</f>
        <v>13.75</v>
      </c>
      <c r="C1036" s="5">
        <f>TITRES_STAT!D1039</f>
        <v>9.0869999999999997</v>
      </c>
      <c r="D1036" s="5">
        <f>TITRES_STAT!E1039</f>
        <v>9.0969130909090907</v>
      </c>
      <c r="E1036" s="2">
        <f t="shared" si="64"/>
        <v>-1073.8792734634867</v>
      </c>
      <c r="F1036" s="5" t="str">
        <f t="shared" si="67"/>
        <v>BEARISH</v>
      </c>
      <c r="G1036" s="5" t="str">
        <f t="shared" si="66"/>
        <v>NEUTRAL</v>
      </c>
      <c r="H1036" s="5" t="str">
        <f t="shared" si="65"/>
        <v>CONFIRMED BEARISH</v>
      </c>
    </row>
    <row r="1037" spans="1:8" ht="13.5" x14ac:dyDescent="0.25">
      <c r="A1037" s="3">
        <f>TITRES_STAT!B1040</f>
        <v>43516</v>
      </c>
      <c r="B1037" s="5">
        <f>TITRES_STAT!C1040</f>
        <v>13.34</v>
      </c>
      <c r="C1037" s="5">
        <f>TITRES_STAT!D1040</f>
        <v>8.8160000000000007</v>
      </c>
      <c r="D1037" s="5">
        <f>TITRES_STAT!E1040</f>
        <v>8.8516869565217409</v>
      </c>
      <c r="E1037" s="2">
        <f t="shared" si="64"/>
        <v>-1082.7309604200084</v>
      </c>
      <c r="F1037" s="5" t="str">
        <f t="shared" si="67"/>
        <v>BEARISH</v>
      </c>
      <c r="G1037" s="5" t="str">
        <f t="shared" si="66"/>
        <v>NEUTRAL</v>
      </c>
      <c r="H1037" s="5" t="str">
        <f t="shared" si="65"/>
        <v>CONFIRMED BEARISH</v>
      </c>
    </row>
    <row r="1038" spans="1:8" ht="13.5" x14ac:dyDescent="0.25">
      <c r="A1038" s="3">
        <f>TITRES_STAT!B1041</f>
        <v>43517</v>
      </c>
      <c r="B1038" s="5">
        <f>TITRES_STAT!C1041</f>
        <v>12.81</v>
      </c>
      <c r="C1038" s="5">
        <f>TITRES_STAT!D1041</f>
        <v>8.4659999999999993</v>
      </c>
      <c r="D1038" s="5">
        <f>TITRES_STAT!E1041</f>
        <v>8.4739306791569078</v>
      </c>
      <c r="E1038" s="2">
        <f t="shared" si="64"/>
        <v>-1091.2048910991653</v>
      </c>
      <c r="F1038" s="5" t="str">
        <f t="shared" si="67"/>
        <v>BEARISH</v>
      </c>
      <c r="G1038" s="5" t="str">
        <f t="shared" si="66"/>
        <v>STRONG</v>
      </c>
      <c r="H1038" s="5" t="str">
        <f t="shared" si="65"/>
        <v>CONFIRMED BEARISH</v>
      </c>
    </row>
    <row r="1039" spans="1:8" ht="13.5" x14ac:dyDescent="0.25">
      <c r="A1039" s="3">
        <f>TITRES_STAT!B1042</f>
        <v>43518</v>
      </c>
      <c r="B1039" s="5">
        <f>TITRES_STAT!C1042</f>
        <v>12.5</v>
      </c>
      <c r="C1039" s="5">
        <f>TITRES_STAT!D1042</f>
        <v>8.2609999999999992</v>
      </c>
      <c r="D1039" s="5">
        <f>TITRES_STAT!E1042</f>
        <v>8.2636435199999987</v>
      </c>
      <c r="E1039" s="2">
        <f t="shared" si="64"/>
        <v>-1099.4685346191652</v>
      </c>
      <c r="F1039" s="5" t="str">
        <f t="shared" si="67"/>
        <v>BEARISH</v>
      </c>
      <c r="G1039" s="5" t="str">
        <f t="shared" si="66"/>
        <v>STRONG</v>
      </c>
      <c r="H1039" s="5" t="str">
        <f t="shared" si="65"/>
        <v>CONFIRMED BEARISH</v>
      </c>
    </row>
    <row r="1040" spans="1:8" ht="13.5" x14ac:dyDescent="0.25">
      <c r="A1040" s="3">
        <f>TITRES_STAT!B1043</f>
        <v>43521</v>
      </c>
      <c r="B1040" s="5">
        <f>TITRES_STAT!C1043</f>
        <v>12.13</v>
      </c>
      <c r="C1040" s="5">
        <f>TITRES_STAT!D1043</f>
        <v>8.0169999999999995</v>
      </c>
      <c r="D1040" s="5">
        <f>TITRES_STAT!E1043</f>
        <v>8.1650468260511122</v>
      </c>
      <c r="E1040" s="2">
        <f t="shared" si="64"/>
        <v>-1107.6335814452164</v>
      </c>
      <c r="F1040" s="5" t="str">
        <f t="shared" si="67"/>
        <v>BEARISH</v>
      </c>
      <c r="G1040" s="5" t="str">
        <f t="shared" si="66"/>
        <v>STRONG</v>
      </c>
      <c r="H1040" s="5" t="str">
        <f t="shared" si="65"/>
        <v>CONFIRMED BEARISH</v>
      </c>
    </row>
    <row r="1041" spans="1:8" ht="13.5" x14ac:dyDescent="0.25">
      <c r="A1041" s="3">
        <f>TITRES_STAT!B1044</f>
        <v>43522</v>
      </c>
      <c r="B1041" s="5">
        <f>TITRES_STAT!C1044</f>
        <v>12</v>
      </c>
      <c r="C1041" s="5">
        <f>TITRES_STAT!D1044</f>
        <v>7.931</v>
      </c>
      <c r="D1041" s="5">
        <f>TITRES_STAT!E1044</f>
        <v>7.6620069166666669</v>
      </c>
      <c r="E1041" s="2">
        <f t="shared" si="64"/>
        <v>-1115.2955883618831</v>
      </c>
      <c r="F1041" s="5" t="str">
        <f t="shared" si="67"/>
        <v>BEARISH</v>
      </c>
      <c r="G1041" s="5" t="str">
        <f t="shared" si="66"/>
        <v>STRONG</v>
      </c>
      <c r="H1041" s="5" t="str">
        <f t="shared" si="65"/>
        <v>CONFIRMED BEARISH</v>
      </c>
    </row>
    <row r="1042" spans="1:8" ht="13.5" x14ac:dyDescent="0.25">
      <c r="A1042" s="3">
        <f>TITRES_STAT!B1045</f>
        <v>43523</v>
      </c>
      <c r="B1042" s="5">
        <f>TITRES_STAT!C1045</f>
        <v>11.77</v>
      </c>
      <c r="C1042" s="5">
        <f>TITRES_STAT!D1045</f>
        <v>7.7789999999999999</v>
      </c>
      <c r="D1042" s="5">
        <f>TITRES_STAT!E1045</f>
        <v>7.8649192863211557</v>
      </c>
      <c r="E1042" s="2">
        <f t="shared" si="64"/>
        <v>-1123.1605076482042</v>
      </c>
      <c r="F1042" s="5" t="str">
        <f t="shared" si="67"/>
        <v>BEARISH</v>
      </c>
      <c r="G1042" s="5" t="str">
        <f t="shared" si="66"/>
        <v>STRONG</v>
      </c>
      <c r="H1042" s="5" t="str">
        <f t="shared" si="65"/>
        <v>CONFIRMED BEARISH</v>
      </c>
    </row>
    <row r="1043" spans="1:8" ht="13.5" x14ac:dyDescent="0.25">
      <c r="A1043" s="3">
        <f>TITRES_STAT!B1046</f>
        <v>43524</v>
      </c>
      <c r="B1043" s="5">
        <f>TITRES_STAT!C1046</f>
        <v>12.06</v>
      </c>
      <c r="C1043" s="5">
        <f>TITRES_STAT!D1046</f>
        <v>7.97</v>
      </c>
      <c r="D1043" s="5">
        <f>TITRES_STAT!E1046</f>
        <v>7.9726434494195679</v>
      </c>
      <c r="E1043" s="2">
        <f t="shared" si="64"/>
        <v>-1115.1878641987846</v>
      </c>
      <c r="F1043" s="5" t="str">
        <f t="shared" si="67"/>
        <v>BEARISH</v>
      </c>
      <c r="G1043" s="5" t="str">
        <f t="shared" si="66"/>
        <v>STRONG</v>
      </c>
      <c r="H1043" s="5" t="str">
        <f t="shared" si="65"/>
        <v>CONFIRMED BEARISH</v>
      </c>
    </row>
    <row r="1044" spans="1:8" ht="13.5" x14ac:dyDescent="0.25">
      <c r="A1044" s="3">
        <f>TITRES_STAT!B1047</f>
        <v>43525</v>
      </c>
      <c r="B1044" s="5">
        <f>TITRES_STAT!C1047</f>
        <v>12.06</v>
      </c>
      <c r="C1044" s="5">
        <f>TITRES_STAT!D1047</f>
        <v>7.97</v>
      </c>
      <c r="D1044" s="5">
        <f>TITRES_STAT!E1047</f>
        <v>7.97</v>
      </c>
      <c r="E1044" s="2">
        <f t="shared" si="64"/>
        <v>-1115.1878641987846</v>
      </c>
      <c r="F1044" s="5" t="str">
        <f t="shared" si="67"/>
        <v>BEARISH</v>
      </c>
      <c r="G1044" s="5" t="str">
        <f t="shared" si="66"/>
        <v>NEUTRAL</v>
      </c>
      <c r="H1044" s="5" t="str">
        <f t="shared" si="65"/>
        <v>CONFIRMED BEARISH</v>
      </c>
    </row>
    <row r="1045" spans="1:8" ht="13.5" x14ac:dyDescent="0.25">
      <c r="A1045" s="3">
        <f>TITRES_STAT!B1048</f>
        <v>43528</v>
      </c>
      <c r="B1045" s="5">
        <f>TITRES_STAT!C1048</f>
        <v>12</v>
      </c>
      <c r="C1045" s="5">
        <f>TITRES_STAT!D1048</f>
        <v>7.931</v>
      </c>
      <c r="D1045" s="5">
        <f>TITRES_STAT!E1048</f>
        <v>7.7373514166666677</v>
      </c>
      <c r="E1045" s="2">
        <f t="shared" si="64"/>
        <v>-1122.9252156154512</v>
      </c>
      <c r="F1045" s="5" t="str">
        <f t="shared" si="67"/>
        <v>BEARISH</v>
      </c>
      <c r="G1045" s="5" t="str">
        <f t="shared" si="66"/>
        <v>NEUTRAL</v>
      </c>
      <c r="H1045" s="5" t="str">
        <f t="shared" si="65"/>
        <v>CONFIRMED BEARISH</v>
      </c>
    </row>
    <row r="1046" spans="1:8" ht="13.5" x14ac:dyDescent="0.25">
      <c r="A1046" s="3">
        <f>TITRES_STAT!B1049</f>
        <v>43529</v>
      </c>
      <c r="B1046" s="5">
        <f>TITRES_STAT!C1049</f>
        <v>11.98</v>
      </c>
      <c r="C1046" s="5">
        <f>TITRES_STAT!D1049</f>
        <v>7.9180000000000001</v>
      </c>
      <c r="D1046" s="5">
        <f>TITRES_STAT!E1049</f>
        <v>7.9285749582637726</v>
      </c>
      <c r="E1046" s="2">
        <f t="shared" si="64"/>
        <v>-1130.8537905737151</v>
      </c>
      <c r="F1046" s="5" t="str">
        <f t="shared" si="67"/>
        <v>BEARISH</v>
      </c>
      <c r="G1046" s="5" t="str">
        <f t="shared" si="66"/>
        <v>NEUTRAL</v>
      </c>
      <c r="H1046" s="5" t="str">
        <f t="shared" si="65"/>
        <v>CONFIRMED BEARISH</v>
      </c>
    </row>
    <row r="1047" spans="1:8" ht="13.5" x14ac:dyDescent="0.25">
      <c r="A1047" s="3">
        <f>TITRES_STAT!B1050</f>
        <v>43530</v>
      </c>
      <c r="B1047" s="5">
        <f>TITRES_STAT!C1050</f>
        <v>11.63</v>
      </c>
      <c r="C1047" s="5">
        <f>TITRES_STAT!D1050</f>
        <v>7.6859999999999999</v>
      </c>
      <c r="D1047" s="5">
        <f>TITRES_STAT!E1050</f>
        <v>7.6879826311263963</v>
      </c>
      <c r="E1047" s="2">
        <f t="shared" si="64"/>
        <v>-1138.5417732048415</v>
      </c>
      <c r="F1047" s="5" t="str">
        <f t="shared" si="67"/>
        <v>BEARISH</v>
      </c>
      <c r="G1047" s="5" t="str">
        <f t="shared" si="66"/>
        <v>NEUTRAL</v>
      </c>
      <c r="H1047" s="5" t="str">
        <f t="shared" si="65"/>
        <v>CONFIRMED BEARISH</v>
      </c>
    </row>
    <row r="1048" spans="1:8" ht="13.5" x14ac:dyDescent="0.25">
      <c r="A1048" s="3">
        <f>TITRES_STAT!B1051</f>
        <v>43531</v>
      </c>
      <c r="B1048" s="5">
        <f>TITRES_STAT!C1051</f>
        <v>11.62</v>
      </c>
      <c r="C1048" s="5">
        <f>TITRES_STAT!D1051</f>
        <v>7.68</v>
      </c>
      <c r="D1048" s="5">
        <f>TITRES_STAT!E1051</f>
        <v>7.3693631669535291</v>
      </c>
      <c r="E1048" s="2">
        <f t="shared" si="64"/>
        <v>-1145.911136371795</v>
      </c>
      <c r="F1048" s="5" t="str">
        <f t="shared" si="67"/>
        <v>BEARISH</v>
      </c>
      <c r="G1048" s="5" t="str">
        <f t="shared" si="66"/>
        <v>STRONG</v>
      </c>
      <c r="H1048" s="5" t="str">
        <f t="shared" si="65"/>
        <v>CONFIRMED BEARISH</v>
      </c>
    </row>
    <row r="1049" spans="1:8" ht="13.5" x14ac:dyDescent="0.25">
      <c r="A1049" s="3">
        <f>TITRES_STAT!B1052</f>
        <v>43532</v>
      </c>
      <c r="B1049" s="5">
        <f>TITRES_STAT!C1052</f>
        <v>11.4</v>
      </c>
      <c r="C1049" s="5">
        <f>TITRES_STAT!D1052</f>
        <v>7.5339999999999998</v>
      </c>
      <c r="D1049" s="5">
        <f>TITRES_STAT!E1052</f>
        <v>7.5075649122807002</v>
      </c>
      <c r="E1049" s="2">
        <f t="shared" si="64"/>
        <v>-1153.4187012840757</v>
      </c>
      <c r="F1049" s="5" t="str">
        <f t="shared" si="67"/>
        <v>BEARISH</v>
      </c>
      <c r="G1049" s="5" t="str">
        <f t="shared" si="66"/>
        <v>STRONG</v>
      </c>
      <c r="H1049" s="5" t="str">
        <f t="shared" si="65"/>
        <v>CONFIRMED BEARISH</v>
      </c>
    </row>
    <row r="1050" spans="1:8" ht="13.5" x14ac:dyDescent="0.25">
      <c r="A1050" s="3">
        <f>TITRES_STAT!B1053</f>
        <v>43535</v>
      </c>
      <c r="B1050" s="5">
        <f>TITRES_STAT!C1053</f>
        <v>11.06</v>
      </c>
      <c r="C1050" s="5">
        <f>TITRES_STAT!D1053</f>
        <v>7.31</v>
      </c>
      <c r="D1050" s="5">
        <f>TITRES_STAT!E1053</f>
        <v>7.31</v>
      </c>
      <c r="E1050" s="2">
        <f t="shared" si="64"/>
        <v>-1160.7287012840757</v>
      </c>
      <c r="F1050" s="5" t="str">
        <f t="shared" si="67"/>
        <v>BEARISH</v>
      </c>
      <c r="G1050" s="5" t="str">
        <f t="shared" si="66"/>
        <v>STRONG</v>
      </c>
      <c r="H1050" s="5" t="str">
        <f t="shared" si="65"/>
        <v>CONFIRMED BEARISH</v>
      </c>
    </row>
    <row r="1051" spans="1:8" ht="13.5" x14ac:dyDescent="0.25">
      <c r="A1051" s="3">
        <f>TITRES_STAT!B1054</f>
        <v>43536</v>
      </c>
      <c r="B1051" s="5">
        <f>TITRES_STAT!C1054</f>
        <v>11.19</v>
      </c>
      <c r="C1051" s="5">
        <f>TITRES_STAT!D1054</f>
        <v>7.3949999999999996</v>
      </c>
      <c r="D1051" s="5">
        <f>TITRES_STAT!E1054</f>
        <v>7.1636997319034847</v>
      </c>
      <c r="E1051" s="2">
        <f t="shared" si="64"/>
        <v>-1153.5650015521721</v>
      </c>
      <c r="F1051" s="5" t="str">
        <f t="shared" si="67"/>
        <v>BEARISH</v>
      </c>
      <c r="G1051" s="5" t="str">
        <f t="shared" si="66"/>
        <v>STRONG</v>
      </c>
      <c r="H1051" s="5" t="str">
        <f t="shared" si="65"/>
        <v>CONFIRMED BEARISH</v>
      </c>
    </row>
    <row r="1052" spans="1:8" ht="13.5" x14ac:dyDescent="0.25">
      <c r="A1052" s="3">
        <f>TITRES_STAT!B1055</f>
        <v>43537</v>
      </c>
      <c r="B1052" s="5">
        <f>TITRES_STAT!C1055</f>
        <v>11.15</v>
      </c>
      <c r="C1052" s="5">
        <f>TITRES_STAT!D1055</f>
        <v>7.3689999999999998</v>
      </c>
      <c r="D1052" s="5">
        <f>TITRES_STAT!E1055</f>
        <v>7.2877096860986548</v>
      </c>
      <c r="E1052" s="2">
        <f t="shared" si="64"/>
        <v>-1160.8527112382708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43538</v>
      </c>
      <c r="B1053" s="5">
        <f>TITRES_STAT!C1056</f>
        <v>11.37</v>
      </c>
      <c r="C1053" s="5">
        <f>TITRES_STAT!D1056</f>
        <v>7.5140000000000002</v>
      </c>
      <c r="D1053" s="5">
        <f>TITRES_STAT!E1056</f>
        <v>7.4003317502198769</v>
      </c>
      <c r="E1053" s="2">
        <f t="shared" si="64"/>
        <v>-1153.4523794880508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43539</v>
      </c>
      <c r="B1054" s="5">
        <f>TITRES_STAT!C1057</f>
        <v>11.3</v>
      </c>
      <c r="C1054" s="5">
        <f>TITRES_STAT!D1057</f>
        <v>7.468</v>
      </c>
      <c r="D1054" s="5">
        <f>TITRES_STAT!E1057</f>
        <v>7.3470580530973457</v>
      </c>
      <c r="E1054" s="2">
        <f t="shared" si="64"/>
        <v>-1160.7994375411481</v>
      </c>
      <c r="F1054" s="5" t="str">
        <f t="shared" si="67"/>
        <v>BEARISH</v>
      </c>
      <c r="G1054" s="5" t="str">
        <f t="shared" si="66"/>
        <v>NEUTRAL</v>
      </c>
      <c r="H1054" s="5" t="str">
        <f t="shared" si="65"/>
        <v>CONFIRMED BEARISH</v>
      </c>
    </row>
    <row r="1055" spans="1:8" ht="13.5" x14ac:dyDescent="0.25">
      <c r="A1055" s="3">
        <f>TITRES_STAT!B1058</f>
        <v>43542</v>
      </c>
      <c r="B1055" s="5">
        <f>TITRES_STAT!C1058</f>
        <v>11.18</v>
      </c>
      <c r="C1055" s="5">
        <f>TITRES_STAT!D1058</f>
        <v>7.3890000000000002</v>
      </c>
      <c r="D1055" s="5">
        <f>TITRES_STAT!E1058</f>
        <v>7.3605807692307694</v>
      </c>
      <c r="E1055" s="2">
        <f t="shared" si="64"/>
        <v>-1168.160018310379</v>
      </c>
      <c r="F1055" s="5" t="str">
        <f t="shared" si="67"/>
        <v>BEARISH</v>
      </c>
      <c r="G1055" s="5" t="str">
        <f t="shared" si="66"/>
        <v>NEUTRAL</v>
      </c>
      <c r="H1055" s="5" t="str">
        <f t="shared" si="65"/>
        <v>BEARISH DIVERGENCE</v>
      </c>
    </row>
    <row r="1056" spans="1:8" ht="13.5" x14ac:dyDescent="0.25">
      <c r="A1056" s="3">
        <f>TITRES_STAT!B1059</f>
        <v>43543</v>
      </c>
      <c r="B1056" s="5">
        <f>TITRES_STAT!C1059</f>
        <v>11.17</v>
      </c>
      <c r="C1056" s="5">
        <f>TITRES_STAT!D1059</f>
        <v>7.3819999999999997</v>
      </c>
      <c r="D1056" s="5">
        <f>TITRES_STAT!E1059</f>
        <v>7.2042239928379592</v>
      </c>
      <c r="E1056" s="2">
        <f t="shared" si="64"/>
        <v>-1175.364242303217</v>
      </c>
      <c r="F1056" s="5" t="str">
        <f t="shared" si="67"/>
        <v>BEARISH</v>
      </c>
      <c r="G1056" s="5" t="str">
        <f t="shared" si="66"/>
        <v>NEUTRAL</v>
      </c>
      <c r="H1056" s="5" t="str">
        <f t="shared" si="65"/>
        <v>CONFIRMED BEARISH</v>
      </c>
    </row>
    <row r="1057" spans="1:8" ht="13.5" x14ac:dyDescent="0.25">
      <c r="A1057" s="3">
        <f>TITRES_STAT!B1060</f>
        <v>43545</v>
      </c>
      <c r="B1057" s="5">
        <f>TITRES_STAT!C1060</f>
        <v>10.88</v>
      </c>
      <c r="C1057" s="5">
        <f>TITRES_STAT!D1060</f>
        <v>7.1909999999999998</v>
      </c>
      <c r="D1057" s="5">
        <f>TITRES_STAT!E1060</f>
        <v>7.2518062499999996</v>
      </c>
      <c r="E1057" s="2">
        <f t="shared" si="64"/>
        <v>-1182.6160485532171</v>
      </c>
      <c r="F1057" s="5" t="str">
        <f t="shared" si="67"/>
        <v>BEARISH</v>
      </c>
      <c r="G1057" s="5" t="str">
        <f t="shared" si="66"/>
        <v>NEUTRAL</v>
      </c>
      <c r="H1057" s="5" t="str">
        <f t="shared" si="65"/>
        <v>CONFIRMED BEARISH</v>
      </c>
    </row>
    <row r="1058" spans="1:8" ht="13.5" x14ac:dyDescent="0.25">
      <c r="A1058" s="3">
        <f>TITRES_STAT!B1061</f>
        <v>43546</v>
      </c>
      <c r="B1058" s="5">
        <f>TITRES_STAT!C1061</f>
        <v>10.56</v>
      </c>
      <c r="C1058" s="5">
        <f>TITRES_STAT!D1061</f>
        <v>6.9790000000000001</v>
      </c>
      <c r="D1058" s="5">
        <f>TITRES_STAT!E1061</f>
        <v>7.0021311553030303</v>
      </c>
      <c r="E1058" s="2">
        <f t="shared" si="64"/>
        <v>-1189.6181797085201</v>
      </c>
      <c r="F1058" s="5" t="str">
        <f t="shared" si="67"/>
        <v>BEARISH</v>
      </c>
      <c r="G1058" s="5" t="str">
        <f t="shared" si="66"/>
        <v>STRONG</v>
      </c>
      <c r="H1058" s="5" t="str">
        <f t="shared" si="65"/>
        <v>CONFIRMED BEARISH</v>
      </c>
    </row>
    <row r="1059" spans="1:8" ht="13.5" x14ac:dyDescent="0.25">
      <c r="A1059" s="3">
        <f>TITRES_STAT!B1062</f>
        <v>43549</v>
      </c>
      <c r="B1059" s="5">
        <f>TITRES_STAT!C1062</f>
        <v>11.19</v>
      </c>
      <c r="C1059" s="5">
        <f>TITRES_STAT!D1062</f>
        <v>7.3949999999999996</v>
      </c>
      <c r="D1059" s="5">
        <f>TITRES_STAT!E1062</f>
        <v>7.2786890080428952</v>
      </c>
      <c r="E1059" s="2">
        <f t="shared" si="64"/>
        <v>-1182.3394907004772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CONFIRMED BEARISH</v>
      </c>
    </row>
    <row r="1060" spans="1:8" ht="13.5" x14ac:dyDescent="0.25">
      <c r="A1060" s="3">
        <f>TITRES_STAT!B1063</f>
        <v>43550</v>
      </c>
      <c r="B1060" s="5">
        <f>TITRES_STAT!C1063</f>
        <v>11.49</v>
      </c>
      <c r="C1060" s="5">
        <f>TITRES_STAT!D1063</f>
        <v>7.5940000000000003</v>
      </c>
      <c r="D1060" s="5">
        <f>TITRES_STAT!E1063</f>
        <v>7.5695458659704089</v>
      </c>
      <c r="E1060" s="2">
        <f t="shared" si="64"/>
        <v>-1174.7699448345068</v>
      </c>
      <c r="F1060" s="5" t="str">
        <f t="shared" si="67"/>
        <v>BEARISH</v>
      </c>
      <c r="G1060" s="5" t="str">
        <f t="shared" si="66"/>
        <v>NEUTRAL</v>
      </c>
      <c r="H1060" s="5" t="str">
        <f t="shared" si="65"/>
        <v>BEARISH DIVERGENCE</v>
      </c>
    </row>
    <row r="1061" spans="1:8" ht="13.5" x14ac:dyDescent="0.25">
      <c r="A1061" s="3">
        <f>TITRES_STAT!B1064</f>
        <v>43551</v>
      </c>
      <c r="B1061" s="5">
        <f>TITRES_STAT!C1064</f>
        <v>11.59</v>
      </c>
      <c r="C1061" s="5">
        <f>TITRES_STAT!D1064</f>
        <v>7.66</v>
      </c>
      <c r="D1061" s="5">
        <f>TITRES_STAT!E1064</f>
        <v>7.5701156169111306</v>
      </c>
      <c r="E1061" s="2">
        <f t="shared" si="64"/>
        <v>-1167.1998292175956</v>
      </c>
      <c r="F1061" s="5" t="str">
        <f t="shared" si="67"/>
        <v>BULLISH</v>
      </c>
      <c r="G1061" s="5" t="str">
        <f t="shared" si="66"/>
        <v>NEUTRAL</v>
      </c>
      <c r="H1061" s="5" t="str">
        <f t="shared" si="65"/>
        <v>CONFIRMED BULLISH</v>
      </c>
    </row>
    <row r="1062" spans="1:8" ht="13.5" x14ac:dyDescent="0.25">
      <c r="A1062" s="3">
        <f>TITRES_STAT!B1065</f>
        <v>43552</v>
      </c>
      <c r="B1062" s="5">
        <f>TITRES_STAT!C1065</f>
        <v>11.25</v>
      </c>
      <c r="C1062" s="5">
        <f>TITRES_STAT!D1065</f>
        <v>7.4349999999999996</v>
      </c>
      <c r="D1062" s="5">
        <f>TITRES_STAT!E1065</f>
        <v>7.4349999999999996</v>
      </c>
      <c r="E1062" s="2">
        <f t="shared" si="64"/>
        <v>-1174.6348292175956</v>
      </c>
      <c r="F1062" s="5" t="str">
        <f t="shared" si="67"/>
        <v>BULLISH</v>
      </c>
      <c r="G1062" s="5" t="str">
        <f t="shared" si="66"/>
        <v>NEUTRAL</v>
      </c>
      <c r="H1062" s="5" t="str">
        <f t="shared" si="65"/>
        <v>CONFIRMED BULLISH</v>
      </c>
    </row>
    <row r="1063" spans="1:8" ht="13.5" x14ac:dyDescent="0.25">
      <c r="A1063" s="3">
        <f>TITRES_STAT!B1066</f>
        <v>43553</v>
      </c>
      <c r="B1063" s="5">
        <f>TITRES_STAT!C1066</f>
        <v>10.92</v>
      </c>
      <c r="C1063" s="5">
        <f>TITRES_STAT!D1066</f>
        <v>7.2169999999999996</v>
      </c>
      <c r="D1063" s="5">
        <f>TITRES_STAT!E1066</f>
        <v>7.2169999999999996</v>
      </c>
      <c r="E1063" s="2">
        <f t="shared" si="64"/>
        <v>-1181.8518292175957</v>
      </c>
      <c r="F1063" s="5" t="str">
        <f t="shared" si="67"/>
        <v>BULLISH</v>
      </c>
      <c r="G1063" s="5" t="str">
        <f t="shared" si="66"/>
        <v>NEUTRAL</v>
      </c>
      <c r="H1063" s="5" t="str">
        <f t="shared" si="65"/>
        <v>CONFIRMED BULLISH</v>
      </c>
    </row>
    <row r="1064" spans="1:8" ht="13.5" x14ac:dyDescent="0.25">
      <c r="A1064" s="3">
        <f>TITRES_STAT!B1067</f>
        <v>43556</v>
      </c>
      <c r="B1064" s="5">
        <f>TITRES_STAT!C1067</f>
        <v>10.6</v>
      </c>
      <c r="C1064" s="5">
        <f>TITRES_STAT!D1067</f>
        <v>7.0060000000000002</v>
      </c>
      <c r="D1064" s="5">
        <f>TITRES_STAT!E1067</f>
        <v>7.0469784905660395</v>
      </c>
      <c r="E1064" s="2">
        <f t="shared" si="64"/>
        <v>-1188.8988077081617</v>
      </c>
      <c r="F1064" s="5" t="str">
        <f t="shared" si="67"/>
        <v>BEARISH</v>
      </c>
      <c r="G1064" s="5" t="str">
        <f t="shared" si="66"/>
        <v>NEUTRAL</v>
      </c>
      <c r="H1064" s="5" t="str">
        <f t="shared" si="65"/>
        <v>CONFIRMED BEARISH</v>
      </c>
    </row>
    <row r="1065" spans="1:8" ht="13.5" x14ac:dyDescent="0.25">
      <c r="A1065" s="3">
        <f>TITRES_STAT!B1068</f>
        <v>43557</v>
      </c>
      <c r="B1065" s="5">
        <f>TITRES_STAT!C1068</f>
        <v>10.29</v>
      </c>
      <c r="C1065" s="5">
        <f>TITRES_STAT!D1068</f>
        <v>6.8010000000000002</v>
      </c>
      <c r="D1065" s="5">
        <f>TITRES_STAT!E1068</f>
        <v>6.8988180758017501</v>
      </c>
      <c r="E1065" s="2">
        <f t="shared" si="64"/>
        <v>-1195.7976257839634</v>
      </c>
      <c r="F1065" s="5" t="str">
        <f t="shared" si="67"/>
        <v>BEARISH</v>
      </c>
      <c r="G1065" s="5" t="str">
        <f t="shared" si="66"/>
        <v>NEUTRAL</v>
      </c>
      <c r="H1065" s="5" t="str">
        <f t="shared" si="65"/>
        <v>CONFIRMED BEARISH</v>
      </c>
    </row>
    <row r="1066" spans="1:8" ht="13.5" x14ac:dyDescent="0.25">
      <c r="A1066" s="3">
        <f>TITRES_STAT!B1069</f>
        <v>43558</v>
      </c>
      <c r="B1066" s="5">
        <f>TITRES_STAT!C1069</f>
        <v>10.28</v>
      </c>
      <c r="C1066" s="5">
        <f>TITRES_STAT!D1069</f>
        <v>6.7939999999999996</v>
      </c>
      <c r="D1066" s="5">
        <f>TITRES_STAT!E1069</f>
        <v>6.7933391050583651</v>
      </c>
      <c r="E1066" s="2">
        <f t="shared" si="64"/>
        <v>-1202.5909648890217</v>
      </c>
      <c r="F1066" s="5" t="str">
        <f t="shared" si="67"/>
        <v>BEARISH</v>
      </c>
      <c r="G1066" s="5" t="str">
        <f t="shared" si="66"/>
        <v>STRONG</v>
      </c>
      <c r="H1066" s="5" t="str">
        <f t="shared" si="65"/>
        <v>CONFIRMED BEARISH</v>
      </c>
    </row>
    <row r="1067" spans="1:8" ht="13.5" x14ac:dyDescent="0.25">
      <c r="A1067" s="3">
        <f>TITRES_STAT!B1070</f>
        <v>43559</v>
      </c>
      <c r="B1067" s="5">
        <f>TITRES_STAT!C1070</f>
        <v>10.56</v>
      </c>
      <c r="C1067" s="5">
        <f>TITRES_STAT!D1070</f>
        <v>6.9790000000000001</v>
      </c>
      <c r="D1067" s="5">
        <f>TITRES_STAT!E1070</f>
        <v>6.7463666666666668</v>
      </c>
      <c r="E1067" s="2">
        <f t="shared" si="64"/>
        <v>-1195.844598222355</v>
      </c>
      <c r="F1067" s="5" t="str">
        <f t="shared" si="67"/>
        <v>BEARISH</v>
      </c>
      <c r="G1067" s="5" t="str">
        <f t="shared" si="66"/>
        <v>NEUTRAL</v>
      </c>
      <c r="H1067" s="5" t="str">
        <f t="shared" si="65"/>
        <v>CONFIRMED BEARISH</v>
      </c>
    </row>
    <row r="1068" spans="1:8" ht="13.5" x14ac:dyDescent="0.25">
      <c r="A1068" s="3">
        <f>TITRES_STAT!B1071</f>
        <v>43560</v>
      </c>
      <c r="B1068" s="5">
        <f>TITRES_STAT!C1071</f>
        <v>10.25</v>
      </c>
      <c r="C1068" s="5">
        <f>TITRES_STAT!D1071</f>
        <v>6.774</v>
      </c>
      <c r="D1068" s="5">
        <f>TITRES_STAT!E1071</f>
        <v>6.9048538536585369</v>
      </c>
      <c r="E1068" s="2">
        <f t="shared" si="64"/>
        <v>-1202.7494520760135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43563</v>
      </c>
      <c r="B1069" s="5">
        <f>TITRES_STAT!C1072</f>
        <v>10</v>
      </c>
      <c r="C1069" s="5">
        <f>TITRES_STAT!D1072</f>
        <v>6.609</v>
      </c>
      <c r="D1069" s="5">
        <f>TITRES_STAT!E1072</f>
        <v>6.6433667999999999</v>
      </c>
      <c r="E1069" s="2">
        <f t="shared" si="64"/>
        <v>-1209.3928188760135</v>
      </c>
      <c r="F1069" s="5" t="str">
        <f t="shared" si="67"/>
        <v>BEARISH</v>
      </c>
      <c r="G1069" s="5" t="str">
        <f t="shared" si="66"/>
        <v>NEUTRAL</v>
      </c>
      <c r="H1069" s="5" t="str">
        <f t="shared" si="65"/>
        <v>CONFIRMED BEARISH</v>
      </c>
    </row>
    <row r="1070" spans="1:8" ht="13.5" x14ac:dyDescent="0.25">
      <c r="A1070" s="3">
        <f>TITRES_STAT!B1073</f>
        <v>43565</v>
      </c>
      <c r="B1070" s="5">
        <f>TITRES_STAT!C1073</f>
        <v>10</v>
      </c>
      <c r="C1070" s="5">
        <f>TITRES_STAT!D1073</f>
        <v>6.609</v>
      </c>
      <c r="D1070" s="5">
        <f>TITRES_STAT!E1073</f>
        <v>6.609</v>
      </c>
      <c r="E1070" s="2">
        <f t="shared" si="64"/>
        <v>-1209.3928188760135</v>
      </c>
      <c r="F1070" s="5" t="str">
        <f t="shared" si="67"/>
        <v>BEARISH</v>
      </c>
      <c r="G1070" s="5" t="str">
        <f t="shared" si="66"/>
        <v>NEUTRAL</v>
      </c>
      <c r="H1070" s="5" t="str">
        <f t="shared" si="65"/>
        <v>CONFIRMED BEARISH</v>
      </c>
    </row>
    <row r="1071" spans="1:8" ht="13.5" x14ac:dyDescent="0.25">
      <c r="A1071" s="3">
        <f>TITRES_STAT!B1074</f>
        <v>43566</v>
      </c>
      <c r="B1071" s="5">
        <f>TITRES_STAT!C1074</f>
        <v>10</v>
      </c>
      <c r="C1071" s="5">
        <f>TITRES_STAT!D1074</f>
        <v>6.609</v>
      </c>
      <c r="D1071" s="5">
        <f>TITRES_STAT!E1074</f>
        <v>6.6096608999999997</v>
      </c>
      <c r="E1071" s="2">
        <f t="shared" si="64"/>
        <v>-1209.3928188760135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43567</v>
      </c>
      <c r="B1072" s="5">
        <f>TITRES_STAT!C1075</f>
        <v>10</v>
      </c>
      <c r="C1072" s="5">
        <f>TITRES_STAT!D1075</f>
        <v>6.609</v>
      </c>
      <c r="D1072" s="5">
        <f>TITRES_STAT!E1075</f>
        <v>6.6215571000000004</v>
      </c>
      <c r="E1072" s="2">
        <f t="shared" si="64"/>
        <v>-1209.3928188760135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43570</v>
      </c>
      <c r="B1073" s="5">
        <f>TITRES_STAT!C1076</f>
        <v>10.3</v>
      </c>
      <c r="C1073" s="5">
        <f>TITRES_STAT!D1076</f>
        <v>6.8070000000000004</v>
      </c>
      <c r="D1073" s="5">
        <f>TITRES_STAT!E1076</f>
        <v>6.8030347572815533</v>
      </c>
      <c r="E1073" s="2">
        <f t="shared" si="64"/>
        <v>-1202.589784118732</v>
      </c>
      <c r="F1073" s="5" t="str">
        <f t="shared" si="67"/>
        <v>BULLISH</v>
      </c>
      <c r="G1073" s="5" t="str">
        <f t="shared" si="66"/>
        <v>NEUTRAL</v>
      </c>
      <c r="H1073" s="5" t="str">
        <f t="shared" si="65"/>
        <v>CONFIRMED BULLISH</v>
      </c>
    </row>
    <row r="1074" spans="1:8" ht="13.5" x14ac:dyDescent="0.25">
      <c r="A1074" s="3">
        <f>TITRES_STAT!B1077</f>
        <v>43571</v>
      </c>
      <c r="B1074" s="5">
        <f>TITRES_STAT!C1077</f>
        <v>10.28</v>
      </c>
      <c r="C1074" s="5">
        <f>TITRES_STAT!D1077</f>
        <v>6.7939999999999996</v>
      </c>
      <c r="D1074" s="5">
        <f>TITRES_STAT!E1077</f>
        <v>6.6096103112840465</v>
      </c>
      <c r="E1074" s="2">
        <f t="shared" si="64"/>
        <v>-1209.1993944300161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CONFIRMED BULLISH</v>
      </c>
    </row>
    <row r="1075" spans="1:8" ht="13.5" x14ac:dyDescent="0.25">
      <c r="A1075" s="3">
        <f>TITRES_STAT!B1078</f>
        <v>43572</v>
      </c>
      <c r="B1075" s="5">
        <f>TITRES_STAT!C1078</f>
        <v>9.9</v>
      </c>
      <c r="C1075" s="5">
        <f>TITRES_STAT!D1078</f>
        <v>6.5430000000000001</v>
      </c>
      <c r="D1075" s="5">
        <f>TITRES_STAT!E1078</f>
        <v>6.600499090909091</v>
      </c>
      <c r="E1075" s="2">
        <f t="shared" si="64"/>
        <v>-1215.7998935209253</v>
      </c>
      <c r="F1075" s="5" t="str">
        <f t="shared" si="67"/>
        <v>BEARISH</v>
      </c>
      <c r="G1075" s="5" t="str">
        <f t="shared" si="66"/>
        <v>NEUTRAL</v>
      </c>
      <c r="H1075" s="5" t="str">
        <f t="shared" si="65"/>
        <v>CONFIRMED BEARISH</v>
      </c>
    </row>
    <row r="1076" spans="1:8" ht="13.5" x14ac:dyDescent="0.25">
      <c r="A1076" s="3">
        <f>TITRES_STAT!B1079</f>
        <v>43573</v>
      </c>
      <c r="B1076" s="5">
        <f>TITRES_STAT!C1079</f>
        <v>9.8000000000000007</v>
      </c>
      <c r="C1076" s="5">
        <f>TITRES_STAT!D1079</f>
        <v>6.4770000000000003</v>
      </c>
      <c r="D1076" s="5">
        <f>TITRES_STAT!E1079</f>
        <v>6.5576320408163271</v>
      </c>
      <c r="E1076" s="2">
        <f t="shared" si="64"/>
        <v>-1222.3575255617416</v>
      </c>
      <c r="F1076" s="5" t="str">
        <f t="shared" si="67"/>
        <v>BEARISH</v>
      </c>
      <c r="G1076" s="5" t="str">
        <f t="shared" si="66"/>
        <v>NEUTRAL</v>
      </c>
      <c r="H1076" s="5" t="str">
        <f t="shared" si="65"/>
        <v>CONFIRMED BEARISH</v>
      </c>
    </row>
    <row r="1077" spans="1:8" ht="13.5" x14ac:dyDescent="0.25">
      <c r="A1077" s="3">
        <f>TITRES_STAT!B1080</f>
        <v>43574</v>
      </c>
      <c r="B1077" s="5">
        <f>TITRES_STAT!C1080</f>
        <v>10.02</v>
      </c>
      <c r="C1077" s="5">
        <f>TITRES_STAT!D1080</f>
        <v>6.6219999999999999</v>
      </c>
      <c r="D1077" s="5">
        <f>TITRES_STAT!E1080</f>
        <v>6.534764071856288</v>
      </c>
      <c r="E1077" s="2">
        <f t="shared" si="64"/>
        <v>-1215.8227614898854</v>
      </c>
      <c r="F1077" s="5" t="str">
        <f t="shared" si="67"/>
        <v>BEARISH</v>
      </c>
      <c r="G1077" s="5" t="str">
        <f t="shared" si="66"/>
        <v>NEUTRAL</v>
      </c>
      <c r="H1077" s="5" t="str">
        <f t="shared" si="65"/>
        <v>BEARISH DIVERGENCE</v>
      </c>
    </row>
    <row r="1078" spans="1:8" ht="13.5" x14ac:dyDescent="0.25">
      <c r="A1078" s="3">
        <f>TITRES_STAT!B1081</f>
        <v>43577</v>
      </c>
      <c r="B1078" s="5">
        <f>TITRES_STAT!C1081</f>
        <v>10</v>
      </c>
      <c r="C1078" s="5">
        <f>TITRES_STAT!D1081</f>
        <v>6.609</v>
      </c>
      <c r="D1078" s="5">
        <f>TITRES_STAT!E1081</f>
        <v>6.5409273000000008</v>
      </c>
      <c r="E1078" s="2">
        <f t="shared" si="64"/>
        <v>-1222.3636887898854</v>
      </c>
      <c r="F1078" s="5" t="str">
        <f t="shared" si="67"/>
        <v>BEARISH</v>
      </c>
      <c r="G1078" s="5" t="str">
        <f t="shared" si="66"/>
        <v>NEUTRAL</v>
      </c>
      <c r="H1078" s="5" t="str">
        <f t="shared" si="65"/>
        <v>CONFIRMED BEARISH</v>
      </c>
    </row>
    <row r="1079" spans="1:8" ht="13.5" x14ac:dyDescent="0.25">
      <c r="A1079" s="3">
        <f>TITRES_STAT!B1082</f>
        <v>43578</v>
      </c>
      <c r="B1079" s="5">
        <f>TITRES_STAT!C1082</f>
        <v>9.8000000000000007</v>
      </c>
      <c r="C1079" s="5">
        <f>TITRES_STAT!D1082</f>
        <v>6.4770000000000003</v>
      </c>
      <c r="D1079" s="5">
        <f>TITRES_STAT!E1082</f>
        <v>6.482287346938775</v>
      </c>
      <c r="E1079" s="2">
        <f t="shared" si="64"/>
        <v>-1228.8459761368242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43579</v>
      </c>
      <c r="B1080" s="5">
        <f>TITRES_STAT!C1083</f>
        <v>10.09</v>
      </c>
      <c r="C1080" s="5">
        <f>TITRES_STAT!D1083</f>
        <v>6.6680000000000001</v>
      </c>
      <c r="D1080" s="5">
        <f>TITRES_STAT!E1083</f>
        <v>6.4604923686818641</v>
      </c>
      <c r="E1080" s="2">
        <f t="shared" si="64"/>
        <v>-1222.3854837681424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BEARISH DIVERGENCE</v>
      </c>
    </row>
    <row r="1081" spans="1:8" ht="13.5" x14ac:dyDescent="0.25">
      <c r="A1081" s="3">
        <f>TITRES_STAT!B1084</f>
        <v>43580</v>
      </c>
      <c r="B1081" s="5">
        <f>TITRES_STAT!C1084</f>
        <v>10.27</v>
      </c>
      <c r="C1081" s="5">
        <f>TITRES_STAT!D1084</f>
        <v>6.7869999999999999</v>
      </c>
      <c r="D1081" s="5">
        <f>TITRES_STAT!E1084</f>
        <v>6.5755258033106134</v>
      </c>
      <c r="E1081" s="2">
        <f t="shared" si="64"/>
        <v>-1215.8099579648317</v>
      </c>
      <c r="F1081" s="5" t="str">
        <f t="shared" si="67"/>
        <v>BULLISH</v>
      </c>
      <c r="G1081" s="5" t="str">
        <f t="shared" si="66"/>
        <v>NEUTRAL</v>
      </c>
      <c r="H1081" s="5" t="str">
        <f t="shared" si="65"/>
        <v>CONFIRMED BULLISH</v>
      </c>
    </row>
    <row r="1082" spans="1:8" ht="13.5" x14ac:dyDescent="0.25">
      <c r="A1082" s="3">
        <f>TITRES_STAT!B1085</f>
        <v>43581</v>
      </c>
      <c r="B1082" s="5">
        <f>TITRES_STAT!C1085</f>
        <v>10.14</v>
      </c>
      <c r="C1082" s="5">
        <f>TITRES_STAT!D1085</f>
        <v>6.702</v>
      </c>
      <c r="D1082" s="5">
        <f>TITRES_STAT!E1085</f>
        <v>6.5876562130177518</v>
      </c>
      <c r="E1082" s="2">
        <f t="shared" si="64"/>
        <v>-1222.3976141778494</v>
      </c>
      <c r="F1082" s="5" t="str">
        <f t="shared" si="67"/>
        <v>BEARISH</v>
      </c>
      <c r="G1082" s="5" t="str">
        <f t="shared" si="66"/>
        <v>NEUTRAL</v>
      </c>
      <c r="H1082" s="5" t="str">
        <f t="shared" si="65"/>
        <v>BEARISH DIVERGENCE</v>
      </c>
    </row>
    <row r="1083" spans="1:8" ht="13.5" x14ac:dyDescent="0.25">
      <c r="A1083" s="3">
        <f>TITRES_STAT!B1086</f>
        <v>43584</v>
      </c>
      <c r="B1083" s="5">
        <f>TITRES_STAT!C1086</f>
        <v>10.1</v>
      </c>
      <c r="C1083" s="5">
        <f>TITRES_STAT!D1086</f>
        <v>6.6749999999999998</v>
      </c>
      <c r="D1083" s="5">
        <f>TITRES_STAT!E1086</f>
        <v>6.6069282178217827</v>
      </c>
      <c r="E1083" s="2">
        <f t="shared" si="64"/>
        <v>-1229.0045423956713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BEARISH DIVERGENCE</v>
      </c>
    </row>
    <row r="1084" spans="1:8" ht="13.5" x14ac:dyDescent="0.25">
      <c r="A1084" s="3">
        <f>TITRES_STAT!B1087</f>
        <v>43585</v>
      </c>
      <c r="B1084" s="5">
        <f>TITRES_STAT!C1087</f>
        <v>9.8000000000000007</v>
      </c>
      <c r="C1084" s="5">
        <f>TITRES_STAT!D1087</f>
        <v>6.4770000000000003</v>
      </c>
      <c r="D1084" s="5">
        <f>TITRES_STAT!E1087</f>
        <v>6.4770000000000003</v>
      </c>
      <c r="E1084" s="2">
        <f t="shared" si="64"/>
        <v>-1235.4815423956713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NEUTRAL</v>
      </c>
    </row>
    <row r="1085" spans="1:8" ht="13.5" x14ac:dyDescent="0.25">
      <c r="A1085" s="3">
        <f>TITRES_STAT!B1088</f>
        <v>43587</v>
      </c>
      <c r="B1085" s="5">
        <f>TITRES_STAT!C1088</f>
        <v>9.6999999999999993</v>
      </c>
      <c r="C1085" s="5">
        <f>TITRES_STAT!D1088</f>
        <v>6.4109999999999996</v>
      </c>
      <c r="D1085" s="5">
        <f>TITRES_STAT!E1088</f>
        <v>6.4109999999999996</v>
      </c>
      <c r="E1085" s="2">
        <f t="shared" si="64"/>
        <v>-1241.8925423956714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43588</v>
      </c>
      <c r="B1086" s="5">
        <f>TITRES_STAT!C1089</f>
        <v>9.6999999999999993</v>
      </c>
      <c r="C1086" s="5">
        <f>TITRES_STAT!D1089</f>
        <v>6.4109999999999996</v>
      </c>
      <c r="D1086" s="5">
        <f>TITRES_STAT!E1089</f>
        <v>6.4109999999999996</v>
      </c>
      <c r="E1086" s="2">
        <f t="shared" si="64"/>
        <v>-1241.8925423956714</v>
      </c>
      <c r="F1086" s="5" t="str">
        <f t="shared" si="67"/>
        <v>BEARISH</v>
      </c>
      <c r="G1086" s="5" t="str">
        <f t="shared" si="66"/>
        <v>STRONG</v>
      </c>
      <c r="H1086" s="5" t="str">
        <f t="shared" si="65"/>
        <v>CONFIRMED BEARISH</v>
      </c>
    </row>
    <row r="1087" spans="1:8" ht="13.5" x14ac:dyDescent="0.25">
      <c r="A1087" s="3">
        <f>TITRES_STAT!B1090</f>
        <v>43591</v>
      </c>
      <c r="B1087" s="5">
        <f>TITRES_STAT!C1090</f>
        <v>9.6999999999999993</v>
      </c>
      <c r="C1087" s="5">
        <f>TITRES_STAT!D1090</f>
        <v>6.4109999999999996</v>
      </c>
      <c r="D1087" s="5">
        <f>TITRES_STAT!E1090</f>
        <v>6.4109999999999996</v>
      </c>
      <c r="E1087" s="2">
        <f t="shared" si="64"/>
        <v>-1241.8925423956714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CONFIRMED BEARISH</v>
      </c>
    </row>
    <row r="1088" spans="1:8" ht="13.5" x14ac:dyDescent="0.25">
      <c r="A1088" s="3">
        <f>TITRES_STAT!B1091</f>
        <v>43592</v>
      </c>
      <c r="B1088" s="5">
        <f>TITRES_STAT!C1091</f>
        <v>9.6999999999999993</v>
      </c>
      <c r="C1088" s="5">
        <f>TITRES_STAT!D1091</f>
        <v>6.4109999999999996</v>
      </c>
      <c r="D1088" s="5">
        <f>TITRES_STAT!E1091</f>
        <v>6.4109999999999996</v>
      </c>
      <c r="E1088" s="2">
        <f t="shared" si="64"/>
        <v>-1241.8925423956714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CONFIRMED BEARISH</v>
      </c>
    </row>
    <row r="1089" spans="1:8" ht="13.5" x14ac:dyDescent="0.25">
      <c r="A1089" s="3">
        <f>TITRES_STAT!B1092</f>
        <v>43593</v>
      </c>
      <c r="B1089" s="5">
        <f>TITRES_STAT!C1092</f>
        <v>9.99</v>
      </c>
      <c r="C1089" s="5">
        <f>TITRES_STAT!D1092</f>
        <v>6.6020000000000003</v>
      </c>
      <c r="D1089" s="5">
        <f>TITRES_STAT!E1092</f>
        <v>6.424228428428429</v>
      </c>
      <c r="E1089" s="2">
        <f t="shared" si="64"/>
        <v>-1235.4683139672429</v>
      </c>
      <c r="F1089" s="5" t="str">
        <f t="shared" si="67"/>
        <v>BULLISH</v>
      </c>
      <c r="G1089" s="5" t="str">
        <f t="shared" si="66"/>
        <v>NEUTRAL</v>
      </c>
      <c r="H1089" s="5" t="str">
        <f t="shared" si="65"/>
        <v>CONFIRMED BULLISH</v>
      </c>
    </row>
    <row r="1090" spans="1:8" ht="13.5" x14ac:dyDescent="0.25">
      <c r="A1090" s="3">
        <f>TITRES_STAT!B1093</f>
        <v>43594</v>
      </c>
      <c r="B1090" s="5">
        <f>TITRES_STAT!C1093</f>
        <v>9.98</v>
      </c>
      <c r="C1090" s="5">
        <f>TITRES_STAT!D1093</f>
        <v>6.5960000000000001</v>
      </c>
      <c r="D1090" s="5">
        <f>TITRES_STAT!E1093</f>
        <v>6.584103406813627</v>
      </c>
      <c r="E1090" s="2">
        <f t="shared" si="64"/>
        <v>-1242.0524173740566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BEARISH DIVERGENCE</v>
      </c>
    </row>
    <row r="1091" spans="1:8" ht="13.5" x14ac:dyDescent="0.25">
      <c r="A1091" s="3">
        <f>TITRES_STAT!B1094</f>
        <v>43595</v>
      </c>
      <c r="B1091" s="5">
        <f>TITRES_STAT!C1094</f>
        <v>9.6999999999999993</v>
      </c>
      <c r="C1091" s="5">
        <f>TITRES_STAT!D1094</f>
        <v>6.4109999999999996</v>
      </c>
      <c r="D1091" s="5">
        <f>TITRES_STAT!E1094</f>
        <v>6.5187312371134016</v>
      </c>
      <c r="E1091" s="2">
        <f t="shared" si="64"/>
        <v>-1248.57114861117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NEUTRAL</v>
      </c>
    </row>
    <row r="1092" spans="1:8" ht="13.5" x14ac:dyDescent="0.25">
      <c r="A1092" s="3">
        <f>TITRES_STAT!B1095</f>
        <v>43598</v>
      </c>
      <c r="B1092" s="5">
        <f>TITRES_STAT!C1095</f>
        <v>9.98</v>
      </c>
      <c r="C1092" s="5">
        <f>TITRES_STAT!D1095</f>
        <v>6.5960000000000001</v>
      </c>
      <c r="D1092" s="5">
        <f>TITRES_STAT!E1095</f>
        <v>6.5960000000000001</v>
      </c>
      <c r="E1092" s="2">
        <f t="shared" ref="E1092:E1155" si="68">IF(B1092&gt;B1091, E1091+D1092, IF(B1092&lt;B1091, E1091-D1092, E1091))</f>
        <v>-1241.97514861117</v>
      </c>
      <c r="F1092" s="5" t="str">
        <f t="shared" si="67"/>
        <v>BEARISH</v>
      </c>
      <c r="G1092" s="5" t="str">
        <f t="shared" si="66"/>
        <v>NEUTRAL</v>
      </c>
      <c r="H1092" s="5" t="str">
        <f t="shared" si="65"/>
        <v>BEARISH DIVERGENCE</v>
      </c>
    </row>
    <row r="1093" spans="1:8" ht="13.5" x14ac:dyDescent="0.25">
      <c r="A1093" s="3">
        <f>TITRES_STAT!B1096</f>
        <v>43599</v>
      </c>
      <c r="B1093" s="5">
        <f>TITRES_STAT!C1096</f>
        <v>9.69</v>
      </c>
      <c r="C1093" s="5">
        <f>TITRES_STAT!D1096</f>
        <v>6.4039999999999999</v>
      </c>
      <c r="D1093" s="5">
        <f>TITRES_STAT!E1096</f>
        <v>6.3861560371517028</v>
      </c>
      <c r="E1093" s="2">
        <f t="shared" si="68"/>
        <v>-1248.3613046483217</v>
      </c>
      <c r="F1093" s="5" t="str">
        <f t="shared" si="67"/>
        <v>BEARISH</v>
      </c>
      <c r="G1093" s="5" t="str">
        <f t="shared" si="66"/>
        <v>NEUTRAL</v>
      </c>
      <c r="H1093" s="5" t="str">
        <f t="shared" si="65"/>
        <v>CONFIRMED BEARISH</v>
      </c>
    </row>
    <row r="1094" spans="1:8" ht="13.5" x14ac:dyDescent="0.25">
      <c r="A1094" s="3">
        <f>TITRES_STAT!B1097</f>
        <v>43600</v>
      </c>
      <c r="B1094" s="5">
        <f>TITRES_STAT!C1097</f>
        <v>9.9</v>
      </c>
      <c r="C1094" s="5">
        <f>TITRES_STAT!D1097</f>
        <v>6.5430000000000001</v>
      </c>
      <c r="D1094" s="5">
        <f>TITRES_STAT!E1097</f>
        <v>6.4940927272727276</v>
      </c>
      <c r="E1094" s="2">
        <f t="shared" si="68"/>
        <v>-1241.8672119210489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43601</v>
      </c>
      <c r="B1095" s="5">
        <f>TITRES_STAT!C1098</f>
        <v>9.66</v>
      </c>
      <c r="C1095" s="5">
        <f>TITRES_STAT!D1098</f>
        <v>6.8330000000000002</v>
      </c>
      <c r="D1095" s="5">
        <f>TITRES_STAT!E1098</f>
        <v>6.8330000000000002</v>
      </c>
      <c r="E1095" s="2">
        <f t="shared" si="68"/>
        <v>-1248.700211921049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43602</v>
      </c>
      <c r="B1096" s="5">
        <f>TITRES_STAT!C1099</f>
        <v>9.6999999999999993</v>
      </c>
      <c r="C1096" s="5">
        <f>TITRES_STAT!D1099</f>
        <v>6.8609999999999998</v>
      </c>
      <c r="D1096" s="5">
        <f>TITRES_STAT!E1099</f>
        <v>6.8525121649484548</v>
      </c>
      <c r="E1096" s="2">
        <f t="shared" si="68"/>
        <v>-1241.8476997561006</v>
      </c>
      <c r="F1096" s="5" t="str">
        <f t="shared" ref="F1096:F1159" si="71">IF(E1096&gt;E1091,"BULLISH",IF(E1096&lt;E1091,"BEARISH","NEUTRAL"))</f>
        <v>BULLISH</v>
      </c>
      <c r="G1096" s="5" t="str">
        <f t="shared" si="70"/>
        <v>NEUTRAL</v>
      </c>
      <c r="H1096" s="5" t="str">
        <f t="shared" si="69"/>
        <v>NEUTRAL</v>
      </c>
    </row>
    <row r="1097" spans="1:8" ht="13.5" x14ac:dyDescent="0.25">
      <c r="A1097" s="3">
        <f>TITRES_STAT!B1100</f>
        <v>43605</v>
      </c>
      <c r="B1097" s="5">
        <f>TITRES_STAT!C1100</f>
        <v>9.6999999999999993</v>
      </c>
      <c r="C1097" s="5">
        <f>TITRES_STAT!D1100</f>
        <v>6.8609999999999998</v>
      </c>
      <c r="D1097" s="5">
        <f>TITRES_STAT!E1100</f>
        <v>6.8609999999999998</v>
      </c>
      <c r="E1097" s="2">
        <f t="shared" si="68"/>
        <v>-1241.8476997561006</v>
      </c>
      <c r="F1097" s="5" t="str">
        <f t="shared" si="71"/>
        <v>BULLISH</v>
      </c>
      <c r="G1097" s="5" t="str">
        <f t="shared" si="70"/>
        <v>NEUTRAL</v>
      </c>
      <c r="H1097" s="5" t="str">
        <f t="shared" si="69"/>
        <v>BULLISH DIVERGENCE</v>
      </c>
    </row>
    <row r="1098" spans="1:8" ht="13.5" x14ac:dyDescent="0.25">
      <c r="A1098" s="3">
        <f>TITRES_STAT!B1101</f>
        <v>43606</v>
      </c>
      <c r="B1098" s="5">
        <f>TITRES_STAT!C1101</f>
        <v>9.6999999999999993</v>
      </c>
      <c r="C1098" s="5">
        <f>TITRES_STAT!D1101</f>
        <v>6.8609999999999998</v>
      </c>
      <c r="D1098" s="5">
        <f>TITRES_STAT!E1101</f>
        <v>6.8609999999999998</v>
      </c>
      <c r="E1098" s="2">
        <f t="shared" si="68"/>
        <v>-1241.8476997561006</v>
      </c>
      <c r="F1098" s="5" t="str">
        <f t="shared" si="71"/>
        <v>BULLISH</v>
      </c>
      <c r="G1098" s="5" t="str">
        <f t="shared" si="70"/>
        <v>NEUTRAL</v>
      </c>
      <c r="H1098" s="5" t="str">
        <f t="shared" si="69"/>
        <v>CONFIRMED BULLISH</v>
      </c>
    </row>
    <row r="1099" spans="1:8" ht="13.5" x14ac:dyDescent="0.25">
      <c r="A1099" s="3">
        <f>TITRES_STAT!B1102</f>
        <v>43607</v>
      </c>
      <c r="B1099" s="5">
        <f>TITRES_STAT!C1102</f>
        <v>9.6999999999999993</v>
      </c>
      <c r="C1099" s="5">
        <f>TITRES_STAT!D1102</f>
        <v>6.8609999999999998</v>
      </c>
      <c r="D1099" s="5">
        <f>TITRES_STAT!E1102</f>
        <v>6.8609999999999998</v>
      </c>
      <c r="E1099" s="2">
        <f t="shared" si="68"/>
        <v>-1241.8476997561006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BULLISH DIVERGENCE</v>
      </c>
    </row>
    <row r="1100" spans="1:8" ht="13.5" x14ac:dyDescent="0.25">
      <c r="A1100" s="3">
        <f>TITRES_STAT!B1103</f>
        <v>43608</v>
      </c>
      <c r="B1100" s="5">
        <f>TITRES_STAT!C1103</f>
        <v>9.9499999999999993</v>
      </c>
      <c r="C1100" s="5">
        <f>TITRES_STAT!D1103</f>
        <v>7.0380000000000003</v>
      </c>
      <c r="D1100" s="5">
        <f>TITRES_STAT!E1103</f>
        <v>6.836409045226131</v>
      </c>
      <c r="E1100" s="2">
        <f t="shared" si="68"/>
        <v>-1235.0112907108744</v>
      </c>
      <c r="F1100" s="5" t="str">
        <f t="shared" si="71"/>
        <v>BULLISH</v>
      </c>
      <c r="G1100" s="5" t="str">
        <f t="shared" si="70"/>
        <v>NEUTRAL</v>
      </c>
      <c r="H1100" s="5" t="str">
        <f t="shared" si="69"/>
        <v>CONFIRMED BULLISH</v>
      </c>
    </row>
    <row r="1101" spans="1:8" ht="13.5" x14ac:dyDescent="0.25">
      <c r="A1101" s="3">
        <f>TITRES_STAT!B1104</f>
        <v>43609</v>
      </c>
      <c r="B1101" s="5">
        <f>TITRES_STAT!C1104</f>
        <v>9.65</v>
      </c>
      <c r="C1101" s="5">
        <f>TITRES_STAT!D1104</f>
        <v>6.8259999999999996</v>
      </c>
      <c r="D1101" s="5">
        <f>TITRES_STAT!E1104</f>
        <v>6.8259999999999996</v>
      </c>
      <c r="E1101" s="2">
        <f t="shared" si="68"/>
        <v>-1241.8372907108744</v>
      </c>
      <c r="F1101" s="5" t="str">
        <f t="shared" si="71"/>
        <v>BULLISH</v>
      </c>
      <c r="G1101" s="5" t="str">
        <f t="shared" si="70"/>
        <v>NEUTRAL</v>
      </c>
      <c r="H1101" s="5" t="str">
        <f t="shared" si="69"/>
        <v>BULLISH DIVERGENCE</v>
      </c>
    </row>
    <row r="1102" spans="1:8" ht="13.5" x14ac:dyDescent="0.25">
      <c r="A1102" s="3">
        <f>TITRES_STAT!B1105</f>
        <v>43612</v>
      </c>
      <c r="B1102" s="5">
        <f>TITRES_STAT!C1105</f>
        <v>9.65</v>
      </c>
      <c r="C1102" s="5">
        <f>TITRES_STAT!D1105</f>
        <v>6.8259999999999996</v>
      </c>
      <c r="D1102" s="5">
        <f>TITRES_STAT!E1105</f>
        <v>6.8259999999999996</v>
      </c>
      <c r="E1102" s="2">
        <f t="shared" si="68"/>
        <v>-1241.8372907108744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BULLISH DIVERGENCE</v>
      </c>
    </row>
    <row r="1103" spans="1:8" ht="13.5" x14ac:dyDescent="0.25">
      <c r="A1103" s="3">
        <f>TITRES_STAT!B1106</f>
        <v>43613</v>
      </c>
      <c r="B1103" s="5">
        <f>TITRES_STAT!C1106</f>
        <v>9.6999999999999993</v>
      </c>
      <c r="C1103" s="5">
        <f>TITRES_STAT!D1106</f>
        <v>6.8609999999999998</v>
      </c>
      <c r="D1103" s="5">
        <f>TITRES_STAT!E1106</f>
        <v>6.8263413402061861</v>
      </c>
      <c r="E1103" s="2">
        <f t="shared" si="68"/>
        <v>-1235.0109493706682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NEUTRAL</v>
      </c>
    </row>
    <row r="1104" spans="1:8" ht="13.5" x14ac:dyDescent="0.25">
      <c r="A1104" s="3">
        <f>TITRES_STAT!B1107</f>
        <v>43614</v>
      </c>
      <c r="B1104" s="5">
        <f>TITRES_STAT!C1107</f>
        <v>9.6999999999999993</v>
      </c>
      <c r="C1104" s="5">
        <f>TITRES_STAT!D1107</f>
        <v>6.8609999999999998</v>
      </c>
      <c r="D1104" s="5">
        <f>TITRES_STAT!E1107</f>
        <v>6.8256340206185575</v>
      </c>
      <c r="E1104" s="2">
        <f t="shared" si="68"/>
        <v>-1235.0109493706682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NEUTRAL</v>
      </c>
    </row>
    <row r="1105" spans="1:8" ht="13.5" x14ac:dyDescent="0.25">
      <c r="A1105" s="3">
        <f>TITRES_STAT!B1108</f>
        <v>43615</v>
      </c>
      <c r="B1105" s="5">
        <f>TITRES_STAT!C1108</f>
        <v>9.9600000000000009</v>
      </c>
      <c r="C1105" s="5">
        <f>TITRES_STAT!D1108</f>
        <v>7.0449999999999999</v>
      </c>
      <c r="D1105" s="5">
        <f>TITRES_STAT!E1108</f>
        <v>7.0449999999999999</v>
      </c>
      <c r="E1105" s="2">
        <f t="shared" si="68"/>
        <v>-1227.9659493706681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43616</v>
      </c>
      <c r="B1106" s="5">
        <f>TITRES_STAT!C1109</f>
        <v>9.9600000000000009</v>
      </c>
      <c r="C1106" s="5">
        <f>TITRES_STAT!D1109</f>
        <v>7.0449999999999999</v>
      </c>
      <c r="D1106" s="5">
        <f>TITRES_STAT!E1109</f>
        <v>0</v>
      </c>
      <c r="E1106" s="2">
        <f t="shared" si="68"/>
        <v>-1227.9659493706681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43619</v>
      </c>
      <c r="B1107" s="5">
        <f>TITRES_STAT!C1110</f>
        <v>9.9600000000000009</v>
      </c>
      <c r="C1107" s="5">
        <f>TITRES_STAT!D1110</f>
        <v>7.0449999999999999</v>
      </c>
      <c r="D1107" s="5">
        <f>TITRES_STAT!E1110</f>
        <v>7.0393413654618469</v>
      </c>
      <c r="E1107" s="2">
        <f t="shared" si="68"/>
        <v>-1227.9659493706681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43623</v>
      </c>
      <c r="B1108" s="5">
        <f>TITRES_STAT!C1111</f>
        <v>9.9600000000000009</v>
      </c>
      <c r="C1108" s="5">
        <f>TITRES_STAT!D1111</f>
        <v>7.0449999999999999</v>
      </c>
      <c r="D1108" s="5">
        <f>TITRES_STAT!E1111</f>
        <v>7.0449999999999999</v>
      </c>
      <c r="E1108" s="2">
        <f t="shared" si="68"/>
        <v>-1227.9659493706681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43626</v>
      </c>
      <c r="B1109" s="5">
        <f>TITRES_STAT!C1112</f>
        <v>9.8000000000000007</v>
      </c>
      <c r="C1109" s="5">
        <f>TITRES_STAT!D1112</f>
        <v>6.9320000000000004</v>
      </c>
      <c r="D1109" s="5">
        <f>TITRES_STAT!E1112</f>
        <v>6.9935391836734686</v>
      </c>
      <c r="E1109" s="2">
        <f t="shared" si="68"/>
        <v>-1234.9594885543415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CONFIRMED BULLISH</v>
      </c>
    </row>
    <row r="1110" spans="1:8" ht="13.5" x14ac:dyDescent="0.25">
      <c r="A1110" s="3">
        <f>TITRES_STAT!B1113</f>
        <v>43627</v>
      </c>
      <c r="B1110" s="5">
        <f>TITRES_STAT!C1113</f>
        <v>9.8000000000000007</v>
      </c>
      <c r="C1110" s="5">
        <f>TITRES_STAT!D1113</f>
        <v>6.9320000000000004</v>
      </c>
      <c r="D1110" s="5">
        <f>TITRES_STAT!E1113</f>
        <v>6.9319999999999995</v>
      </c>
      <c r="E1110" s="2">
        <f t="shared" si="68"/>
        <v>-1234.9594885543415</v>
      </c>
      <c r="F1110" s="5" t="str">
        <f t="shared" si="71"/>
        <v>BEARISH</v>
      </c>
      <c r="G1110" s="5" t="str">
        <f t="shared" si="70"/>
        <v>NEUTRAL</v>
      </c>
      <c r="H1110" s="5" t="str">
        <f t="shared" si="69"/>
        <v>CONFIRMED BEARISH</v>
      </c>
    </row>
    <row r="1111" spans="1:8" ht="13.5" x14ac:dyDescent="0.25">
      <c r="A1111" s="3">
        <f>TITRES_STAT!B1114</f>
        <v>43628</v>
      </c>
      <c r="B1111" s="5">
        <f>TITRES_STAT!C1114</f>
        <v>9.8000000000000007</v>
      </c>
      <c r="C1111" s="5">
        <f>TITRES_STAT!D1114</f>
        <v>6.9320000000000004</v>
      </c>
      <c r="D1111" s="5">
        <f>TITRES_STAT!E1114</f>
        <v>6.765066122448979</v>
      </c>
      <c r="E1111" s="2">
        <f t="shared" si="68"/>
        <v>-1234.9594885543415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43629</v>
      </c>
      <c r="B1112" s="5">
        <f>TITRES_STAT!C1115</f>
        <v>9.8000000000000007</v>
      </c>
      <c r="C1112" s="5">
        <f>TITRES_STAT!D1115</f>
        <v>6.9320000000000004</v>
      </c>
      <c r="D1112" s="5">
        <f>TITRES_STAT!E1115</f>
        <v>6.7374795918367347</v>
      </c>
      <c r="E1112" s="2">
        <f t="shared" si="68"/>
        <v>-1234.9594885543415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CONFIRMED BEARISH</v>
      </c>
    </row>
    <row r="1113" spans="1:8" ht="13.5" x14ac:dyDescent="0.25">
      <c r="A1113" s="3">
        <f>TITRES_STAT!B1116</f>
        <v>43630</v>
      </c>
      <c r="B1113" s="5">
        <f>TITRES_STAT!C1116</f>
        <v>9.8000000000000007</v>
      </c>
      <c r="C1113" s="5">
        <f>TITRES_STAT!D1116</f>
        <v>6.9320000000000004</v>
      </c>
      <c r="D1113" s="5">
        <f>TITRES_STAT!E1116</f>
        <v>0</v>
      </c>
      <c r="E1113" s="2">
        <f t="shared" si="68"/>
        <v>-1234.9594885543415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43633</v>
      </c>
      <c r="B1114" s="5">
        <f>TITRES_STAT!C1117</f>
        <v>9.8000000000000007</v>
      </c>
      <c r="C1114" s="5">
        <f>TITRES_STAT!D1117</f>
        <v>6.9320000000000004</v>
      </c>
      <c r="D1114" s="5">
        <f>TITRES_STAT!E1117</f>
        <v>0</v>
      </c>
      <c r="E1114" s="2">
        <f t="shared" si="68"/>
        <v>-1234.9594885543415</v>
      </c>
      <c r="F1114" s="5" t="str">
        <f t="shared" si="71"/>
        <v>NEUTRAL</v>
      </c>
      <c r="G1114" s="5" t="str">
        <f t="shared" si="70"/>
        <v>NEUTRAL</v>
      </c>
      <c r="H1114" s="5" t="str">
        <f t="shared" si="69"/>
        <v>NEUTRAL</v>
      </c>
    </row>
    <row r="1115" spans="1:8" ht="13.5" x14ac:dyDescent="0.25">
      <c r="A1115" s="3">
        <f>TITRES_STAT!B1118</f>
        <v>43634</v>
      </c>
      <c r="B1115" s="5">
        <f>TITRES_STAT!C1118</f>
        <v>9.8000000000000007</v>
      </c>
      <c r="C1115" s="5">
        <f>TITRES_STAT!D1118</f>
        <v>6.9320000000000004</v>
      </c>
      <c r="D1115" s="5">
        <f>TITRES_STAT!E1118</f>
        <v>6.7304061224489793</v>
      </c>
      <c r="E1115" s="2">
        <f t="shared" si="68"/>
        <v>-1234.9594885543415</v>
      </c>
      <c r="F1115" s="5" t="str">
        <f t="shared" si="71"/>
        <v>NEUTRAL</v>
      </c>
      <c r="G1115" s="5" t="str">
        <f t="shared" si="70"/>
        <v>NEUTRAL</v>
      </c>
      <c r="H1115" s="5" t="str">
        <f t="shared" si="69"/>
        <v>NEUTRAL</v>
      </c>
    </row>
    <row r="1116" spans="1:8" ht="13.5" x14ac:dyDescent="0.25">
      <c r="A1116" s="3">
        <f>TITRES_STAT!B1119</f>
        <v>43635</v>
      </c>
      <c r="B1116" s="5">
        <f>TITRES_STAT!C1119</f>
        <v>9.7799999999999994</v>
      </c>
      <c r="C1116" s="5">
        <f>TITRES_STAT!D1119</f>
        <v>6.9180000000000001</v>
      </c>
      <c r="D1116" s="5">
        <f>TITRES_STAT!E1119</f>
        <v>6.9236588957055218</v>
      </c>
      <c r="E1116" s="2">
        <f t="shared" si="68"/>
        <v>-1241.8831474500471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CONFIRMED BEARISH</v>
      </c>
    </row>
    <row r="1117" spans="1:8" ht="13.5" x14ac:dyDescent="0.25">
      <c r="A1117" s="3">
        <f>TITRES_STAT!B1120</f>
        <v>43636</v>
      </c>
      <c r="B1117" s="5">
        <f>TITRES_STAT!C1120</f>
        <v>9.7799999999999994</v>
      </c>
      <c r="C1117" s="5">
        <f>TITRES_STAT!D1120</f>
        <v>6.9180000000000001</v>
      </c>
      <c r="D1117" s="5">
        <f>TITRES_STAT!E1120</f>
        <v>6.8274576687116557</v>
      </c>
      <c r="E1117" s="2">
        <f t="shared" si="68"/>
        <v>-1241.8831474500471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CONFIRMED BEARISH</v>
      </c>
    </row>
    <row r="1118" spans="1:8" ht="13.5" x14ac:dyDescent="0.25">
      <c r="A1118" s="3">
        <f>TITRES_STAT!B1121</f>
        <v>43637</v>
      </c>
      <c r="B1118" s="5">
        <f>TITRES_STAT!C1121</f>
        <v>10</v>
      </c>
      <c r="C1118" s="5">
        <f>TITRES_STAT!D1121</f>
        <v>7.0730000000000004</v>
      </c>
      <c r="D1118" s="5">
        <f>TITRES_STAT!E1121</f>
        <v>6.9350765000000001</v>
      </c>
      <c r="E1118" s="2">
        <f t="shared" si="68"/>
        <v>-1234.9480709500472</v>
      </c>
      <c r="F1118" s="5" t="str">
        <f t="shared" si="71"/>
        <v>BULLISH</v>
      </c>
      <c r="G1118" s="5" t="str">
        <f t="shared" si="70"/>
        <v>NEUTRAL</v>
      </c>
      <c r="H1118" s="5" t="str">
        <f t="shared" si="69"/>
        <v>CONFIRMED BULLISH</v>
      </c>
    </row>
    <row r="1119" spans="1:8" ht="13.5" x14ac:dyDescent="0.25">
      <c r="A1119" s="3">
        <f>TITRES_STAT!B1122</f>
        <v>43640</v>
      </c>
      <c r="B1119" s="5">
        <f>TITRES_STAT!C1122</f>
        <v>10</v>
      </c>
      <c r="C1119" s="5">
        <f>TITRES_STAT!D1122</f>
        <v>7.0730000000000004</v>
      </c>
      <c r="D1119" s="5">
        <f>TITRES_STAT!E1122</f>
        <v>7.0730000000000004</v>
      </c>
      <c r="E1119" s="2">
        <f t="shared" si="68"/>
        <v>-1234.9480709500472</v>
      </c>
      <c r="F1119" s="5" t="str">
        <f t="shared" si="71"/>
        <v>BULLISH</v>
      </c>
      <c r="G1119" s="5" t="str">
        <f t="shared" si="70"/>
        <v>NEUTRAL</v>
      </c>
      <c r="H1119" s="5" t="str">
        <f t="shared" si="69"/>
        <v>CONFIRMED BULLISH</v>
      </c>
    </row>
    <row r="1120" spans="1:8" ht="13.5" x14ac:dyDescent="0.25">
      <c r="A1120" s="3">
        <f>TITRES_STAT!B1123</f>
        <v>43641</v>
      </c>
      <c r="B1120" s="5">
        <f>TITRES_STAT!C1123</f>
        <v>9.9499999999999993</v>
      </c>
      <c r="C1120" s="5">
        <f>TITRES_STAT!D1123</f>
        <v>7.0380000000000003</v>
      </c>
      <c r="D1120" s="5">
        <f>TITRES_STAT!E1123</f>
        <v>7.0648787939698501</v>
      </c>
      <c r="E1120" s="2">
        <f t="shared" si="68"/>
        <v>-1242.0129497440171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BEARISH DIVERGENCE</v>
      </c>
    </row>
    <row r="1121" spans="1:8" ht="13.5" x14ac:dyDescent="0.25">
      <c r="A1121" s="3">
        <f>TITRES_STAT!B1124</f>
        <v>43642</v>
      </c>
      <c r="B1121" s="5">
        <f>TITRES_STAT!C1124</f>
        <v>9.66</v>
      </c>
      <c r="C1121" s="5">
        <f>TITRES_STAT!D1124</f>
        <v>6.8330000000000002</v>
      </c>
      <c r="D1121" s="5">
        <f>TITRES_STAT!E1124</f>
        <v>6.8436102484472059</v>
      </c>
      <c r="E1121" s="2">
        <f t="shared" si="68"/>
        <v>-1248.8565599924643</v>
      </c>
      <c r="F1121" s="5" t="str">
        <f t="shared" si="71"/>
        <v>BEARISH</v>
      </c>
      <c r="G1121" s="5" t="str">
        <f t="shared" si="70"/>
        <v>NEUTRAL</v>
      </c>
      <c r="H1121" s="5" t="str">
        <f t="shared" si="69"/>
        <v>CONFIRMED BEARISH</v>
      </c>
    </row>
    <row r="1122" spans="1:8" ht="13.5" x14ac:dyDescent="0.25">
      <c r="A1122" s="3">
        <f>TITRES_STAT!B1125</f>
        <v>43643</v>
      </c>
      <c r="B1122" s="5">
        <f>TITRES_STAT!C1125</f>
        <v>9.6999999999999993</v>
      </c>
      <c r="C1122" s="5">
        <f>TITRES_STAT!D1125</f>
        <v>6.8609999999999998</v>
      </c>
      <c r="D1122" s="5">
        <f>TITRES_STAT!E1125</f>
        <v>6.8609999999999998</v>
      </c>
      <c r="E1122" s="2">
        <f t="shared" si="68"/>
        <v>-1241.9955599924642</v>
      </c>
      <c r="F1122" s="5" t="str">
        <f t="shared" si="71"/>
        <v>BEARISH</v>
      </c>
      <c r="G1122" s="5" t="str">
        <f t="shared" si="70"/>
        <v>NEUTRAL</v>
      </c>
      <c r="H1122" s="5" t="str">
        <f t="shared" si="69"/>
        <v>CONFIRMED BEARISH</v>
      </c>
    </row>
    <row r="1123" spans="1:8" ht="13.5" x14ac:dyDescent="0.25">
      <c r="A1123" s="3">
        <f>TITRES_STAT!B1126</f>
        <v>43644</v>
      </c>
      <c r="B1123" s="5">
        <f>TITRES_STAT!C1126</f>
        <v>9.5399999999999991</v>
      </c>
      <c r="C1123" s="5">
        <f>TITRES_STAT!D1126</f>
        <v>7.0460000000000003</v>
      </c>
      <c r="D1123" s="5">
        <f>TITRES_STAT!E1126</f>
        <v>7.0260584905660384</v>
      </c>
      <c r="E1123" s="2">
        <f t="shared" si="68"/>
        <v>-1249.0216184830304</v>
      </c>
      <c r="F1123" s="5" t="str">
        <f t="shared" si="71"/>
        <v>BEARISH</v>
      </c>
      <c r="G1123" s="5" t="str">
        <f t="shared" si="70"/>
        <v>NEUTRAL</v>
      </c>
      <c r="H1123" s="5" t="str">
        <f t="shared" si="69"/>
        <v>CONFIRMED BEARISH</v>
      </c>
    </row>
    <row r="1124" spans="1:8" ht="13.5" x14ac:dyDescent="0.25">
      <c r="A1124" s="3">
        <f>TITRES_STAT!B1127</f>
        <v>43647</v>
      </c>
      <c r="B1124" s="5">
        <f>TITRES_STAT!C1127</f>
        <v>9.5399999999999991</v>
      </c>
      <c r="C1124" s="5">
        <f>TITRES_STAT!D1127</f>
        <v>7.0460000000000003</v>
      </c>
      <c r="D1124" s="5">
        <f>TITRES_STAT!E1127</f>
        <v>7.0460000000000003</v>
      </c>
      <c r="E1124" s="2">
        <f t="shared" si="68"/>
        <v>-1249.0216184830304</v>
      </c>
      <c r="F1124" s="5" t="str">
        <f t="shared" si="71"/>
        <v>BEARISH</v>
      </c>
      <c r="G1124" s="5" t="str">
        <f t="shared" si="70"/>
        <v>NEUTRAL</v>
      </c>
      <c r="H1124" s="5" t="str">
        <f t="shared" si="69"/>
        <v>CONFIRMED BEARISH</v>
      </c>
    </row>
    <row r="1125" spans="1:8" ht="13.5" x14ac:dyDescent="0.25">
      <c r="A1125" s="3">
        <f>TITRES_STAT!B1128</f>
        <v>43648</v>
      </c>
      <c r="B1125" s="5">
        <f>TITRES_STAT!C1128</f>
        <v>9.5399999999999991</v>
      </c>
      <c r="C1125" s="5">
        <f>TITRES_STAT!D1128</f>
        <v>7.0460000000000003</v>
      </c>
      <c r="D1125" s="5">
        <f>TITRES_STAT!E1128</f>
        <v>0</v>
      </c>
      <c r="E1125" s="2">
        <f t="shared" si="68"/>
        <v>-1249.0216184830304</v>
      </c>
      <c r="F1125" s="5" t="str">
        <f t="shared" si="71"/>
        <v>BEARISH</v>
      </c>
      <c r="G1125" s="5" t="str">
        <f t="shared" si="70"/>
        <v>NEUTRAL</v>
      </c>
      <c r="H1125" s="5" t="str">
        <f t="shared" si="69"/>
        <v>CONFIRMED BEARISH</v>
      </c>
    </row>
    <row r="1126" spans="1:8" ht="13.5" x14ac:dyDescent="0.25">
      <c r="A1126" s="3">
        <f>TITRES_STAT!B1129</f>
        <v>43649</v>
      </c>
      <c r="B1126" s="5">
        <f>TITRES_STAT!C1129</f>
        <v>9.33</v>
      </c>
      <c r="C1126" s="5">
        <f>TITRES_STAT!D1129</f>
        <v>6.891</v>
      </c>
      <c r="D1126" s="5">
        <f>TITRES_STAT!E1129</f>
        <v>6.891</v>
      </c>
      <c r="E1126" s="2">
        <f t="shared" si="68"/>
        <v>-1255.9126184830304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43650</v>
      </c>
      <c r="B1127" s="5">
        <f>TITRES_STAT!C1130</f>
        <v>9.32</v>
      </c>
      <c r="C1127" s="5">
        <f>TITRES_STAT!D1130</f>
        <v>6.883</v>
      </c>
      <c r="D1127" s="5">
        <f>TITRES_STAT!E1130</f>
        <v>6.8837385193133045</v>
      </c>
      <c r="E1127" s="2">
        <f t="shared" si="68"/>
        <v>-1262.7963570023437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43651</v>
      </c>
      <c r="B1128" s="5">
        <f>TITRES_STAT!C1131</f>
        <v>9.32</v>
      </c>
      <c r="C1128" s="5">
        <f>TITRES_STAT!D1131</f>
        <v>6.883</v>
      </c>
      <c r="D1128" s="5">
        <f>TITRES_STAT!E1131</f>
        <v>0</v>
      </c>
      <c r="E1128" s="2">
        <f t="shared" si="68"/>
        <v>-1262.7963570023437</v>
      </c>
      <c r="F1128" s="5" t="str">
        <f t="shared" si="71"/>
        <v>BEARISH</v>
      </c>
      <c r="G1128" s="5" t="str">
        <f t="shared" si="70"/>
        <v>NEUTRAL</v>
      </c>
      <c r="H1128" s="5" t="str">
        <f t="shared" si="69"/>
        <v>CONFIRMED BEARISH</v>
      </c>
    </row>
    <row r="1129" spans="1:8" ht="13.5" x14ac:dyDescent="0.25">
      <c r="A1129" s="3">
        <f>TITRES_STAT!B1132</f>
        <v>43654</v>
      </c>
      <c r="B1129" s="5">
        <f>TITRES_STAT!C1132</f>
        <v>9.1199999999999992</v>
      </c>
      <c r="C1129" s="5">
        <f>TITRES_STAT!D1132</f>
        <v>6.7359999999999998</v>
      </c>
      <c r="D1129" s="5">
        <f>TITRES_STAT!E1132</f>
        <v>6.7396929824561411</v>
      </c>
      <c r="E1129" s="2">
        <f t="shared" si="68"/>
        <v>-1269.5360499847998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43655</v>
      </c>
      <c r="B1130" s="5">
        <f>TITRES_STAT!C1133</f>
        <v>9.1</v>
      </c>
      <c r="C1130" s="5">
        <f>TITRES_STAT!D1133</f>
        <v>6.7210000000000001</v>
      </c>
      <c r="D1130" s="5">
        <f>TITRES_STAT!E1133</f>
        <v>6.7210000000000001</v>
      </c>
      <c r="E1130" s="2">
        <f t="shared" si="68"/>
        <v>-1276.2570499847998</v>
      </c>
      <c r="F1130" s="5" t="str">
        <f t="shared" si="71"/>
        <v>BEARISH</v>
      </c>
      <c r="G1130" s="5" t="str">
        <f t="shared" si="70"/>
        <v>STRONG</v>
      </c>
      <c r="H1130" s="5" t="str">
        <f t="shared" si="69"/>
        <v>CONFIRMED BEARISH</v>
      </c>
    </row>
    <row r="1131" spans="1:8" ht="13.5" x14ac:dyDescent="0.25">
      <c r="A1131" s="3">
        <f>TITRES_STAT!B1134</f>
        <v>43656</v>
      </c>
      <c r="B1131" s="5">
        <f>TITRES_STAT!C1134</f>
        <v>9</v>
      </c>
      <c r="C1131" s="5">
        <f>TITRES_STAT!D1134</f>
        <v>6.6470000000000002</v>
      </c>
      <c r="D1131" s="5">
        <f>TITRES_STAT!E1134</f>
        <v>6.6772807777777787</v>
      </c>
      <c r="E1131" s="2">
        <f t="shared" si="68"/>
        <v>-1282.9343307625775</v>
      </c>
      <c r="F1131" s="5" t="str">
        <f t="shared" si="71"/>
        <v>BEARISH</v>
      </c>
      <c r="G1131" s="5" t="str">
        <f t="shared" si="70"/>
        <v>STRONG</v>
      </c>
      <c r="H1131" s="5" t="str">
        <f t="shared" si="69"/>
        <v>CONFIRMED BEARISH</v>
      </c>
    </row>
    <row r="1132" spans="1:8" ht="13.5" x14ac:dyDescent="0.25">
      <c r="A1132" s="3">
        <f>TITRES_STAT!B1135</f>
        <v>43657</v>
      </c>
      <c r="B1132" s="5">
        <f>TITRES_STAT!C1135</f>
        <v>9</v>
      </c>
      <c r="C1132" s="5">
        <f>TITRES_STAT!D1135</f>
        <v>6.6470000000000002</v>
      </c>
      <c r="D1132" s="5">
        <f>TITRES_STAT!E1135</f>
        <v>6.6470000000000002</v>
      </c>
      <c r="E1132" s="2">
        <f t="shared" si="68"/>
        <v>-1282.9343307625775</v>
      </c>
      <c r="F1132" s="5" t="str">
        <f t="shared" si="71"/>
        <v>BEARISH</v>
      </c>
      <c r="G1132" s="5" t="str">
        <f t="shared" si="70"/>
        <v>NEUTRAL</v>
      </c>
      <c r="H1132" s="5" t="str">
        <f t="shared" si="69"/>
        <v>CONFIRMED BEARISH</v>
      </c>
    </row>
    <row r="1133" spans="1:8" ht="13.5" x14ac:dyDescent="0.25">
      <c r="A1133" s="3">
        <f>TITRES_STAT!B1136</f>
        <v>43658</v>
      </c>
      <c r="B1133" s="5">
        <f>TITRES_STAT!C1136</f>
        <v>9.09</v>
      </c>
      <c r="C1133" s="5">
        <f>TITRES_STAT!D1136</f>
        <v>6.7130000000000001</v>
      </c>
      <c r="D1133" s="5">
        <f>TITRES_STAT!E1136</f>
        <v>6.6502271727172726</v>
      </c>
      <c r="E1133" s="2">
        <f t="shared" si="68"/>
        <v>-1276.2841035898603</v>
      </c>
      <c r="F1133" s="5" t="str">
        <f t="shared" si="71"/>
        <v>BEARISH</v>
      </c>
      <c r="G1133" s="5" t="str">
        <f t="shared" si="70"/>
        <v>NEUTRAL</v>
      </c>
      <c r="H1133" s="5" t="str">
        <f t="shared" si="69"/>
        <v>CONFIRMED BEARISH</v>
      </c>
    </row>
    <row r="1134" spans="1:8" ht="13.5" x14ac:dyDescent="0.25">
      <c r="A1134" s="3">
        <f>TITRES_STAT!B1137</f>
        <v>43661</v>
      </c>
      <c r="B1134" s="5">
        <f>TITRES_STAT!C1137</f>
        <v>9.01</v>
      </c>
      <c r="C1134" s="5">
        <f>TITRES_STAT!D1137</f>
        <v>6.6539999999999999</v>
      </c>
      <c r="D1134" s="5">
        <f>TITRES_STAT!E1137</f>
        <v>6.6665547169811319</v>
      </c>
      <c r="E1134" s="2">
        <f t="shared" si="68"/>
        <v>-1282.9506583068414</v>
      </c>
      <c r="F1134" s="5" t="str">
        <f t="shared" si="71"/>
        <v>BEARISH</v>
      </c>
      <c r="G1134" s="5" t="str">
        <f t="shared" si="70"/>
        <v>NEUTRAL</v>
      </c>
      <c r="H1134" s="5" t="str">
        <f t="shared" si="69"/>
        <v>CONFIRMED BEARISH</v>
      </c>
    </row>
    <row r="1135" spans="1:8" ht="13.5" x14ac:dyDescent="0.25">
      <c r="A1135" s="3">
        <f>TITRES_STAT!B1138</f>
        <v>43662</v>
      </c>
      <c r="B1135" s="5">
        <f>TITRES_STAT!C1138</f>
        <v>9</v>
      </c>
      <c r="C1135" s="5">
        <f>TITRES_STAT!D1138</f>
        <v>6.6470000000000002</v>
      </c>
      <c r="D1135" s="5">
        <f>TITRES_STAT!E1138</f>
        <v>6.6470000000000002</v>
      </c>
      <c r="E1135" s="2">
        <f t="shared" si="68"/>
        <v>-1289.5976583068414</v>
      </c>
      <c r="F1135" s="5" t="str">
        <f t="shared" si="71"/>
        <v>BEARISH</v>
      </c>
      <c r="G1135" s="5" t="str">
        <f t="shared" si="70"/>
        <v>NEUTRAL</v>
      </c>
      <c r="H1135" s="5" t="str">
        <f t="shared" si="69"/>
        <v>CONFIRMED BEARISH</v>
      </c>
    </row>
    <row r="1136" spans="1:8" ht="13.5" x14ac:dyDescent="0.25">
      <c r="A1136" s="3">
        <f>TITRES_STAT!B1139</f>
        <v>43663</v>
      </c>
      <c r="B1136" s="5">
        <f>TITRES_STAT!C1139</f>
        <v>9.09</v>
      </c>
      <c r="C1136" s="5">
        <f>TITRES_STAT!D1139</f>
        <v>6.7130000000000001</v>
      </c>
      <c r="D1136" s="5">
        <f>TITRES_STAT!E1139</f>
        <v>6.7130000000000001</v>
      </c>
      <c r="E1136" s="2">
        <f t="shared" si="68"/>
        <v>-1282.8846583068414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43664</v>
      </c>
      <c r="B1137" s="5">
        <f>TITRES_STAT!C1140</f>
        <v>9.09</v>
      </c>
      <c r="C1137" s="5">
        <f>TITRES_STAT!D1140</f>
        <v>6.7130000000000001</v>
      </c>
      <c r="D1137" s="5">
        <f>TITRES_STAT!E1140</f>
        <v>6.7130000000000001</v>
      </c>
      <c r="E1137" s="2">
        <f t="shared" si="68"/>
        <v>-1282.8846583068414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43665</v>
      </c>
      <c r="B1138" s="5">
        <f>TITRES_STAT!C1141</f>
        <v>9.1</v>
      </c>
      <c r="C1138" s="5">
        <f>TITRES_STAT!D1141</f>
        <v>6.7210000000000001</v>
      </c>
      <c r="D1138" s="5">
        <f>TITRES_STAT!E1141</f>
        <v>6.7291242857142866</v>
      </c>
      <c r="E1138" s="2">
        <f t="shared" si="68"/>
        <v>-1276.1555340211271</v>
      </c>
      <c r="F1138" s="5" t="str">
        <f t="shared" si="71"/>
        <v>BULLISH</v>
      </c>
      <c r="G1138" s="5" t="str">
        <f t="shared" si="70"/>
        <v>NEUTRAL</v>
      </c>
      <c r="H1138" s="5" t="str">
        <f t="shared" si="69"/>
        <v>CONFIRMED BULLISH</v>
      </c>
    </row>
    <row r="1139" spans="1:8" ht="13.5" x14ac:dyDescent="0.25">
      <c r="A1139" s="3">
        <f>TITRES_STAT!B1142</f>
        <v>43668</v>
      </c>
      <c r="B1139" s="5">
        <f>TITRES_STAT!C1142</f>
        <v>9.09</v>
      </c>
      <c r="C1139" s="5">
        <f>TITRES_STAT!D1142</f>
        <v>6.7130000000000001</v>
      </c>
      <c r="D1139" s="5">
        <f>TITRES_STAT!E1142</f>
        <v>6.7255545654565454</v>
      </c>
      <c r="E1139" s="2">
        <f t="shared" si="68"/>
        <v>-1282.8810885865837</v>
      </c>
      <c r="F1139" s="5" t="str">
        <f t="shared" si="71"/>
        <v>BULLISH</v>
      </c>
      <c r="G1139" s="5" t="str">
        <f t="shared" si="70"/>
        <v>NEUTRAL</v>
      </c>
      <c r="H1139" s="5" t="str">
        <f t="shared" si="69"/>
        <v>CONFIRMED BULLISH</v>
      </c>
    </row>
    <row r="1140" spans="1:8" ht="13.5" x14ac:dyDescent="0.25">
      <c r="A1140" s="3">
        <f>TITRES_STAT!B1143</f>
        <v>43669</v>
      </c>
      <c r="B1140" s="5">
        <f>TITRES_STAT!C1143</f>
        <v>9</v>
      </c>
      <c r="C1140" s="5">
        <f>TITRES_STAT!D1143</f>
        <v>6.6470000000000002</v>
      </c>
      <c r="D1140" s="5">
        <f>TITRES_STAT!E1143</f>
        <v>6.6484771111111121</v>
      </c>
      <c r="E1140" s="2">
        <f t="shared" si="68"/>
        <v>-1289.5295656976948</v>
      </c>
      <c r="F1140" s="5" t="str">
        <f t="shared" si="71"/>
        <v>BULLISH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43670</v>
      </c>
      <c r="B1141" s="5">
        <f>TITRES_STAT!C1144</f>
        <v>9.3000000000000007</v>
      </c>
      <c r="C1141" s="5">
        <f>TITRES_STAT!D1144</f>
        <v>6.8689999999999998</v>
      </c>
      <c r="D1141" s="5">
        <f>TITRES_STAT!E1144</f>
        <v>6.7788905376344086</v>
      </c>
      <c r="E1141" s="2">
        <f t="shared" si="68"/>
        <v>-1282.7506751600604</v>
      </c>
      <c r="F1141" s="5" t="str">
        <f t="shared" si="71"/>
        <v>BULLISH</v>
      </c>
      <c r="G1141" s="5" t="str">
        <f t="shared" si="70"/>
        <v>NEUTRAL</v>
      </c>
      <c r="H1141" s="5" t="str">
        <f t="shared" si="69"/>
        <v>CONFIRMED BULLISH</v>
      </c>
    </row>
    <row r="1142" spans="1:8" ht="13.5" x14ac:dyDescent="0.25">
      <c r="A1142" s="3">
        <f>TITRES_STAT!B1145</f>
        <v>43672</v>
      </c>
      <c r="B1142" s="5">
        <f>TITRES_STAT!C1145</f>
        <v>9.3000000000000007</v>
      </c>
      <c r="C1142" s="5">
        <f>TITRES_STAT!D1145</f>
        <v>6.8689999999999998</v>
      </c>
      <c r="D1142" s="5">
        <f>TITRES_STAT!E1145</f>
        <v>6.9007598924731175</v>
      </c>
      <c r="E1142" s="2">
        <f t="shared" si="68"/>
        <v>-1282.7506751600604</v>
      </c>
      <c r="F1142" s="5" t="str">
        <f t="shared" si="71"/>
        <v>BULLISH</v>
      </c>
      <c r="G1142" s="5" t="str">
        <f t="shared" si="70"/>
        <v>NEUTRAL</v>
      </c>
      <c r="H1142" s="5" t="str">
        <f t="shared" si="69"/>
        <v>CONFIRMED BULLISH</v>
      </c>
    </row>
    <row r="1143" spans="1:8" ht="13.5" x14ac:dyDescent="0.25">
      <c r="A1143" s="3">
        <f>TITRES_STAT!B1146</f>
        <v>43675</v>
      </c>
      <c r="B1143" s="5">
        <f>TITRES_STAT!C1146</f>
        <v>9.34</v>
      </c>
      <c r="C1143" s="5">
        <f>TITRES_STAT!D1146</f>
        <v>6.8979999999999997</v>
      </c>
      <c r="D1143" s="5">
        <f>TITRES_STAT!E1146</f>
        <v>6.8979999999999997</v>
      </c>
      <c r="E1143" s="2">
        <f t="shared" si="68"/>
        <v>-1275.8526751600605</v>
      </c>
      <c r="F1143" s="5" t="str">
        <f t="shared" si="71"/>
        <v>BULLISH</v>
      </c>
      <c r="G1143" s="5" t="str">
        <f t="shared" si="70"/>
        <v>NEUTRAL</v>
      </c>
      <c r="H1143" s="5" t="str">
        <f t="shared" si="69"/>
        <v>CONFIRMED BULLISH</v>
      </c>
    </row>
    <row r="1144" spans="1:8" ht="13.5" x14ac:dyDescent="0.25">
      <c r="A1144" s="3">
        <f>TITRES_STAT!B1147</f>
        <v>43676</v>
      </c>
      <c r="B1144" s="5">
        <f>TITRES_STAT!C1147</f>
        <v>9.3000000000000007</v>
      </c>
      <c r="C1144" s="5">
        <f>TITRES_STAT!D1147</f>
        <v>6.8689999999999998</v>
      </c>
      <c r="D1144" s="5">
        <f>TITRES_STAT!E1147</f>
        <v>6.7102005376344085</v>
      </c>
      <c r="E1144" s="2">
        <f t="shared" si="68"/>
        <v>-1282.5628756976948</v>
      </c>
      <c r="F1144" s="5" t="str">
        <f t="shared" si="71"/>
        <v>BULLISH</v>
      </c>
      <c r="G1144" s="5" t="str">
        <f t="shared" si="70"/>
        <v>NEUTRAL</v>
      </c>
      <c r="H1144" s="5" t="str">
        <f t="shared" si="69"/>
        <v>CONFIRMED BULLISH</v>
      </c>
    </row>
    <row r="1145" spans="1:8" ht="13.5" x14ac:dyDescent="0.25">
      <c r="A1145" s="3">
        <f>TITRES_STAT!B1148</f>
        <v>43677</v>
      </c>
      <c r="B1145" s="5">
        <f>TITRES_STAT!C1148</f>
        <v>9.3000000000000007</v>
      </c>
      <c r="C1145" s="5">
        <f>TITRES_STAT!D1148</f>
        <v>6.8689999999999998</v>
      </c>
      <c r="D1145" s="5">
        <f>TITRES_STAT!E1148</f>
        <v>6.6710546236559134</v>
      </c>
      <c r="E1145" s="2">
        <f t="shared" si="68"/>
        <v>-1282.5628756976948</v>
      </c>
      <c r="F1145" s="5" t="str">
        <f t="shared" si="71"/>
        <v>BULLISH</v>
      </c>
      <c r="G1145" s="5" t="str">
        <f t="shared" si="70"/>
        <v>NEUTRAL</v>
      </c>
      <c r="H1145" s="5" t="str">
        <f t="shared" si="69"/>
        <v>CONFIRMED BULLISH</v>
      </c>
    </row>
    <row r="1146" spans="1:8" ht="13.5" x14ac:dyDescent="0.25">
      <c r="A1146" s="3">
        <f>TITRES_STAT!B1149</f>
        <v>43678</v>
      </c>
      <c r="B1146" s="5">
        <f>TITRES_STAT!C1149</f>
        <v>9.2899999999999991</v>
      </c>
      <c r="C1146" s="5">
        <f>TITRES_STAT!D1149</f>
        <v>6.8609999999999998</v>
      </c>
      <c r="D1146" s="5">
        <f>TITRES_STAT!E1149</f>
        <v>6.7155083961248652</v>
      </c>
      <c r="E1146" s="2">
        <f t="shared" si="68"/>
        <v>-1289.2783840938198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43679</v>
      </c>
      <c r="B1147" s="5">
        <f>TITRES_STAT!C1150</f>
        <v>9.2899999999999991</v>
      </c>
      <c r="C1147" s="5">
        <f>TITRES_STAT!D1150</f>
        <v>6.8609999999999998</v>
      </c>
      <c r="D1147" s="5">
        <f>TITRES_STAT!E1150</f>
        <v>0</v>
      </c>
      <c r="E1147" s="2">
        <f t="shared" si="68"/>
        <v>-1289.2783840938198</v>
      </c>
      <c r="F1147" s="5" t="str">
        <f t="shared" si="71"/>
        <v>BEARISH</v>
      </c>
      <c r="G1147" s="5" t="str">
        <f t="shared" si="70"/>
        <v>NEUTRAL</v>
      </c>
      <c r="H1147" s="5" t="str">
        <f t="shared" si="69"/>
        <v>CONFIRMED BEARISH</v>
      </c>
    </row>
    <row r="1148" spans="1:8" ht="13.5" x14ac:dyDescent="0.25">
      <c r="A1148" s="3">
        <f>TITRES_STAT!B1151</f>
        <v>43682</v>
      </c>
      <c r="B1148" s="5">
        <f>TITRES_STAT!C1151</f>
        <v>9.0500000000000007</v>
      </c>
      <c r="C1148" s="5">
        <f>TITRES_STAT!D1151</f>
        <v>6.6840000000000002</v>
      </c>
      <c r="D1148" s="5">
        <f>TITRES_STAT!E1151</f>
        <v>6.8442682872928167</v>
      </c>
      <c r="E1148" s="2">
        <f t="shared" si="68"/>
        <v>-1296.1226523811126</v>
      </c>
      <c r="F1148" s="5" t="str">
        <f t="shared" si="71"/>
        <v>BEARISH</v>
      </c>
      <c r="G1148" s="5" t="str">
        <f t="shared" si="70"/>
        <v>NEUTRAL</v>
      </c>
      <c r="H1148" s="5" t="str">
        <f t="shared" si="69"/>
        <v>CONFIRMED BEARISH</v>
      </c>
    </row>
    <row r="1149" spans="1:8" ht="13.5" x14ac:dyDescent="0.25">
      <c r="A1149" s="3">
        <f>TITRES_STAT!B1152</f>
        <v>43683</v>
      </c>
      <c r="B1149" s="5">
        <f>TITRES_STAT!C1152</f>
        <v>9</v>
      </c>
      <c r="C1149" s="5">
        <f>TITRES_STAT!D1152</f>
        <v>6.6470000000000002</v>
      </c>
      <c r="D1149" s="5">
        <f>TITRES_STAT!E1152</f>
        <v>6.6698952222222232</v>
      </c>
      <c r="E1149" s="2">
        <f t="shared" si="68"/>
        <v>-1302.7925476033349</v>
      </c>
      <c r="F1149" s="5" t="str">
        <f t="shared" si="71"/>
        <v>BEARISH</v>
      </c>
      <c r="G1149" s="5" t="str">
        <f t="shared" si="70"/>
        <v>NEUTRAL</v>
      </c>
      <c r="H1149" s="5" t="str">
        <f t="shared" si="69"/>
        <v>CONFIRMED BEARISH</v>
      </c>
    </row>
    <row r="1150" spans="1:8" ht="13.5" x14ac:dyDescent="0.25">
      <c r="A1150" s="3">
        <f>TITRES_STAT!B1153</f>
        <v>43684</v>
      </c>
      <c r="B1150" s="5">
        <f>TITRES_STAT!C1153</f>
        <v>8.98</v>
      </c>
      <c r="C1150" s="5">
        <f>TITRES_STAT!D1153</f>
        <v>6.6319999999999997</v>
      </c>
      <c r="D1150" s="5">
        <f>TITRES_STAT!E1153</f>
        <v>6.6319999999999997</v>
      </c>
      <c r="E1150" s="2">
        <f t="shared" si="68"/>
        <v>-1309.424547603335</v>
      </c>
      <c r="F1150" s="5" t="str">
        <f t="shared" si="71"/>
        <v>BEARISH</v>
      </c>
      <c r="G1150" s="5" t="str">
        <f t="shared" si="70"/>
        <v>STRONG</v>
      </c>
      <c r="H1150" s="5" t="str">
        <f t="shared" si="69"/>
        <v>CONFIRMED BEARISH</v>
      </c>
    </row>
    <row r="1151" spans="1:8" ht="13.5" x14ac:dyDescent="0.25">
      <c r="A1151" s="3">
        <f>TITRES_STAT!B1154</f>
        <v>43685</v>
      </c>
      <c r="B1151" s="5">
        <f>TITRES_STAT!C1154</f>
        <v>8.8000000000000007</v>
      </c>
      <c r="C1151" s="5">
        <f>TITRES_STAT!D1154</f>
        <v>6.4989999999999997</v>
      </c>
      <c r="D1151" s="5">
        <f>TITRES_STAT!E1154</f>
        <v>6.609039886363635</v>
      </c>
      <c r="E1151" s="2">
        <f t="shared" si="68"/>
        <v>-1316.0335874896987</v>
      </c>
      <c r="F1151" s="5" t="str">
        <f t="shared" si="71"/>
        <v>BEARISH</v>
      </c>
      <c r="G1151" s="5" t="str">
        <f t="shared" si="70"/>
        <v>STRONG</v>
      </c>
      <c r="H1151" s="5" t="str">
        <f t="shared" si="69"/>
        <v>CONFIRMED BEARISH</v>
      </c>
    </row>
    <row r="1152" spans="1:8" ht="13.5" x14ac:dyDescent="0.25">
      <c r="A1152" s="3">
        <f>TITRES_STAT!B1155</f>
        <v>43686</v>
      </c>
      <c r="B1152" s="5">
        <f>TITRES_STAT!C1155</f>
        <v>9</v>
      </c>
      <c r="C1152" s="5">
        <f>TITRES_STAT!D1155</f>
        <v>6.6470000000000002</v>
      </c>
      <c r="D1152" s="5">
        <f>TITRES_STAT!E1155</f>
        <v>6.6470000000000002</v>
      </c>
      <c r="E1152" s="2">
        <f t="shared" si="68"/>
        <v>-1309.3865874896987</v>
      </c>
      <c r="F1152" s="5" t="str">
        <f t="shared" si="71"/>
        <v>BEARISH</v>
      </c>
      <c r="G1152" s="5" t="str">
        <f t="shared" si="70"/>
        <v>NEUTRAL</v>
      </c>
      <c r="H1152" s="5" t="str">
        <f t="shared" si="69"/>
        <v>CONFIRMED BEARISH</v>
      </c>
    </row>
    <row r="1153" spans="1:8" ht="13.5" x14ac:dyDescent="0.25">
      <c r="A1153" s="3">
        <f>TITRES_STAT!B1156</f>
        <v>43691</v>
      </c>
      <c r="B1153" s="5">
        <f>TITRES_STAT!C1156</f>
        <v>9</v>
      </c>
      <c r="C1153" s="5">
        <f>TITRES_STAT!D1156</f>
        <v>6.6470000000000002</v>
      </c>
      <c r="D1153" s="5">
        <f>TITRES_STAT!E1156</f>
        <v>0</v>
      </c>
      <c r="E1153" s="2">
        <f t="shared" si="68"/>
        <v>-1309.3865874896987</v>
      </c>
      <c r="F1153" s="5" t="str">
        <f t="shared" si="71"/>
        <v>BEARISH</v>
      </c>
      <c r="G1153" s="5" t="str">
        <f t="shared" si="70"/>
        <v>NEUTRAL</v>
      </c>
      <c r="H1153" s="5" t="str">
        <f t="shared" si="69"/>
        <v>CONFIRMED BEARISH</v>
      </c>
    </row>
    <row r="1154" spans="1:8" ht="13.5" x14ac:dyDescent="0.25">
      <c r="A1154" s="3">
        <f>TITRES_STAT!B1157</f>
        <v>43692</v>
      </c>
      <c r="B1154" s="5">
        <f>TITRES_STAT!C1157</f>
        <v>9</v>
      </c>
      <c r="C1154" s="5">
        <f>TITRES_STAT!D1157</f>
        <v>6.6470000000000002</v>
      </c>
      <c r="D1154" s="5">
        <f>TITRES_STAT!E1157</f>
        <v>0</v>
      </c>
      <c r="E1154" s="2">
        <f t="shared" si="68"/>
        <v>-1309.3865874896987</v>
      </c>
      <c r="F1154" s="5" t="str">
        <f t="shared" si="71"/>
        <v>BEARISH</v>
      </c>
      <c r="G1154" s="5" t="str">
        <f t="shared" si="70"/>
        <v>NEUTRAL</v>
      </c>
      <c r="H1154" s="5" t="str">
        <f t="shared" si="69"/>
        <v>NEUTRAL</v>
      </c>
    </row>
    <row r="1155" spans="1:8" ht="13.5" x14ac:dyDescent="0.25">
      <c r="A1155" s="3">
        <f>TITRES_STAT!B1158</f>
        <v>43693</v>
      </c>
      <c r="B1155" s="5">
        <f>TITRES_STAT!C1158</f>
        <v>9</v>
      </c>
      <c r="C1155" s="5">
        <f>TITRES_STAT!D1158</f>
        <v>6.6470000000000002</v>
      </c>
      <c r="D1155" s="5">
        <f>TITRES_STAT!E1158</f>
        <v>6.6470000000000002</v>
      </c>
      <c r="E1155" s="2">
        <f t="shared" si="68"/>
        <v>-1309.3865874896987</v>
      </c>
      <c r="F1155" s="5" t="str">
        <f t="shared" si="71"/>
        <v>BULLISH</v>
      </c>
      <c r="G1155" s="5" t="str">
        <f t="shared" si="70"/>
        <v>NEUTRAL</v>
      </c>
      <c r="H1155" s="5" t="str">
        <f t="shared" si="69"/>
        <v>CONFIRMED BULLISH</v>
      </c>
    </row>
    <row r="1156" spans="1:8" ht="13.5" x14ac:dyDescent="0.25">
      <c r="A1156" s="3">
        <f>TITRES_STAT!B1159</f>
        <v>43696</v>
      </c>
      <c r="B1156" s="5">
        <f>TITRES_STAT!C1159</f>
        <v>9</v>
      </c>
      <c r="C1156" s="5">
        <f>TITRES_STAT!D1159</f>
        <v>6.6470000000000002</v>
      </c>
      <c r="D1156" s="5">
        <f>TITRES_STAT!E1159</f>
        <v>6.5982553333333334</v>
      </c>
      <c r="E1156" s="2">
        <f t="shared" ref="E1156:E1219" si="72">IF(B1156&gt;B1155, E1155+D1156, IF(B1156&lt;B1155, E1155-D1156, E1155))</f>
        <v>-1309.3865874896987</v>
      </c>
      <c r="F1156" s="5" t="str">
        <f t="shared" si="71"/>
        <v>BULLISH</v>
      </c>
      <c r="G1156" s="5" t="str">
        <f t="shared" si="70"/>
        <v>NEUTRAL</v>
      </c>
      <c r="H1156" s="5" t="str">
        <f t="shared" si="69"/>
        <v>CONFIRMED BULLISH</v>
      </c>
    </row>
    <row r="1157" spans="1:8" ht="13.5" x14ac:dyDescent="0.25">
      <c r="A1157" s="3">
        <f>TITRES_STAT!B1160</f>
        <v>43697</v>
      </c>
      <c r="B1157" s="5">
        <f>TITRES_STAT!C1160</f>
        <v>8.86</v>
      </c>
      <c r="C1157" s="5">
        <f>TITRES_STAT!D1160</f>
        <v>6.5439999999999996</v>
      </c>
      <c r="D1157" s="5">
        <f>TITRES_STAT!E1160</f>
        <v>6.5439999999999996</v>
      </c>
      <c r="E1157" s="2">
        <f t="shared" si="72"/>
        <v>-1315.9305874896988</v>
      </c>
      <c r="F1157" s="5" t="str">
        <f t="shared" si="71"/>
        <v>BEARISH</v>
      </c>
      <c r="G1157" s="5" t="str">
        <f t="shared" si="70"/>
        <v>NEUTRAL</v>
      </c>
      <c r="H1157" s="5" t="str">
        <f t="shared" si="69"/>
        <v>CONFIRMED BEARISH</v>
      </c>
    </row>
    <row r="1158" spans="1:8" ht="13.5" x14ac:dyDescent="0.25">
      <c r="A1158" s="3">
        <f>TITRES_STAT!B1161</f>
        <v>43698</v>
      </c>
      <c r="B1158" s="5">
        <f>TITRES_STAT!C1161</f>
        <v>9</v>
      </c>
      <c r="C1158" s="5">
        <f>TITRES_STAT!D1161</f>
        <v>6.6470000000000002</v>
      </c>
      <c r="D1158" s="5">
        <f>TITRES_STAT!E1161</f>
        <v>6.6470000000000002</v>
      </c>
      <c r="E1158" s="2">
        <f t="shared" si="72"/>
        <v>-1309.2835874896989</v>
      </c>
      <c r="F1158" s="5" t="str">
        <f t="shared" si="71"/>
        <v>BULLISH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43699</v>
      </c>
      <c r="B1159" s="5">
        <f>TITRES_STAT!C1162</f>
        <v>9</v>
      </c>
      <c r="C1159" s="5">
        <f>TITRES_STAT!D1162</f>
        <v>6.6470000000000002</v>
      </c>
      <c r="D1159" s="5">
        <f>TITRES_STAT!E1162</f>
        <v>6.5746215555555558</v>
      </c>
      <c r="E1159" s="2">
        <f t="shared" si="72"/>
        <v>-1309.2835874896989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NEUTRAL</v>
      </c>
    </row>
    <row r="1160" spans="1:8" ht="13.5" x14ac:dyDescent="0.25">
      <c r="A1160" s="3">
        <f>TITRES_STAT!B1163</f>
        <v>43700</v>
      </c>
      <c r="B1160" s="5">
        <f>TITRES_STAT!C1163</f>
        <v>8.9</v>
      </c>
      <c r="C1160" s="5">
        <f>TITRES_STAT!D1163</f>
        <v>6.5730000000000004</v>
      </c>
      <c r="D1160" s="5">
        <f>TITRES_STAT!E1163</f>
        <v>6.5730000000000004</v>
      </c>
      <c r="E1160" s="2">
        <f t="shared" si="72"/>
        <v>-1315.856587489699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CONFIRMED BEARISH</v>
      </c>
    </row>
    <row r="1161" spans="1:8" ht="13.5" x14ac:dyDescent="0.25">
      <c r="A1161" s="3">
        <f>TITRES_STAT!B1164</f>
        <v>43703</v>
      </c>
      <c r="B1161" s="5">
        <f>TITRES_STAT!C1164</f>
        <v>8.8800000000000008</v>
      </c>
      <c r="C1161" s="5">
        <f>TITRES_STAT!D1164</f>
        <v>6.5579999999999998</v>
      </c>
      <c r="D1161" s="5">
        <f>TITRES_STAT!E1164</f>
        <v>6.5661236486486478</v>
      </c>
      <c r="E1161" s="2">
        <f t="shared" si="72"/>
        <v>-1322.4227111383477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43704</v>
      </c>
      <c r="B1162" s="5">
        <f>TITRES_STAT!C1165</f>
        <v>8.75</v>
      </c>
      <c r="C1162" s="5">
        <f>TITRES_STAT!D1165</f>
        <v>6.4619999999999997</v>
      </c>
      <c r="D1162" s="5">
        <f>TITRES_STAT!E1165</f>
        <v>6.4900635428571425</v>
      </c>
      <c r="E1162" s="2">
        <f t="shared" si="72"/>
        <v>-1328.9127746812048</v>
      </c>
      <c r="F1162" s="5" t="str">
        <f t="shared" si="75"/>
        <v>BEARISH</v>
      </c>
      <c r="G1162" s="5" t="str">
        <f t="shared" si="74"/>
        <v>NEUTRAL</v>
      </c>
      <c r="H1162" s="5" t="str">
        <f t="shared" si="73"/>
        <v>CONFIRMED BEARISH</v>
      </c>
    </row>
    <row r="1163" spans="1:8" ht="13.5" x14ac:dyDescent="0.25">
      <c r="A1163" s="3">
        <f>TITRES_STAT!B1166</f>
        <v>43705</v>
      </c>
      <c r="B1163" s="5">
        <f>TITRES_STAT!C1166</f>
        <v>8.7899999999999991</v>
      </c>
      <c r="C1163" s="5">
        <f>TITRES_STAT!D1166</f>
        <v>6.492</v>
      </c>
      <c r="D1163" s="5">
        <f>TITRES_STAT!E1166</f>
        <v>6.4639344709897619</v>
      </c>
      <c r="E1163" s="2">
        <f t="shared" si="72"/>
        <v>-1322.4488402102152</v>
      </c>
      <c r="F1163" s="5" t="str">
        <f t="shared" si="75"/>
        <v>BEARISH</v>
      </c>
      <c r="G1163" s="5" t="str">
        <f t="shared" si="74"/>
        <v>NEUTRAL</v>
      </c>
      <c r="H1163" s="5" t="str">
        <f t="shared" si="73"/>
        <v>CONFIRMED BEARISH</v>
      </c>
    </row>
    <row r="1164" spans="1:8" ht="13.5" x14ac:dyDescent="0.25">
      <c r="A1164" s="3">
        <f>TITRES_STAT!B1167</f>
        <v>43706</v>
      </c>
      <c r="B1164" s="5">
        <f>TITRES_STAT!C1167</f>
        <v>8.8000000000000007</v>
      </c>
      <c r="C1164" s="5">
        <f>TITRES_STAT!D1167</f>
        <v>6.4989999999999997</v>
      </c>
      <c r="D1164" s="5">
        <f>TITRES_STAT!E1167</f>
        <v>6.4569042045454541</v>
      </c>
      <c r="E1164" s="2">
        <f t="shared" si="72"/>
        <v>-1315.9919360056697</v>
      </c>
      <c r="F1164" s="5" t="str">
        <f t="shared" si="75"/>
        <v>BEARISH</v>
      </c>
      <c r="G1164" s="5" t="str">
        <f t="shared" si="74"/>
        <v>NEUTRAL</v>
      </c>
      <c r="H1164" s="5" t="str">
        <f t="shared" si="73"/>
        <v>CONFIRMED BEARISH</v>
      </c>
    </row>
    <row r="1165" spans="1:8" ht="13.5" x14ac:dyDescent="0.25">
      <c r="A1165" s="3">
        <f>TITRES_STAT!B1168</f>
        <v>43707</v>
      </c>
      <c r="B1165" s="5">
        <f>TITRES_STAT!C1168</f>
        <v>8.5500000000000007</v>
      </c>
      <c r="C1165" s="5">
        <f>TITRES_STAT!D1168</f>
        <v>6.3150000000000004</v>
      </c>
      <c r="D1165" s="5">
        <f>TITRES_STAT!E1168</f>
        <v>6.3563614035087719</v>
      </c>
      <c r="E1165" s="2">
        <f t="shared" si="72"/>
        <v>-1322.3482974091785</v>
      </c>
      <c r="F1165" s="5" t="str">
        <f t="shared" si="75"/>
        <v>BEARISH</v>
      </c>
      <c r="G1165" s="5" t="str">
        <f t="shared" si="74"/>
        <v>NEUTRAL</v>
      </c>
      <c r="H1165" s="5" t="str">
        <f t="shared" si="73"/>
        <v>CONFIRMED BEARISH</v>
      </c>
    </row>
    <row r="1166" spans="1:8" ht="13.5" x14ac:dyDescent="0.25">
      <c r="A1166" s="3">
        <f>TITRES_STAT!B1169</f>
        <v>43710</v>
      </c>
      <c r="B1166" s="5">
        <f>TITRES_STAT!C1169</f>
        <v>8.8800000000000008</v>
      </c>
      <c r="C1166" s="5">
        <f>TITRES_STAT!D1169</f>
        <v>6.5579999999999998</v>
      </c>
      <c r="D1166" s="5">
        <f>TITRES_STAT!E1169</f>
        <v>6.20055945945946</v>
      </c>
      <c r="E1166" s="2">
        <f t="shared" si="72"/>
        <v>-1316.1477379497189</v>
      </c>
      <c r="F1166" s="5" t="str">
        <f t="shared" si="75"/>
        <v>BULLISH</v>
      </c>
      <c r="G1166" s="5" t="str">
        <f t="shared" si="74"/>
        <v>NEUTRAL</v>
      </c>
      <c r="H1166" s="5" t="str">
        <f t="shared" si="73"/>
        <v>NEUTRAL</v>
      </c>
    </row>
    <row r="1167" spans="1:8" ht="13.5" x14ac:dyDescent="0.25">
      <c r="A1167" s="3">
        <f>TITRES_STAT!B1170</f>
        <v>43711</v>
      </c>
      <c r="B1167" s="5">
        <f>TITRES_STAT!C1170</f>
        <v>9.1300000000000008</v>
      </c>
      <c r="C1167" s="5">
        <f>TITRES_STAT!D1170</f>
        <v>6.7430000000000003</v>
      </c>
      <c r="D1167" s="5">
        <f>TITRES_STAT!E1170</f>
        <v>6.6078445783132516</v>
      </c>
      <c r="E1167" s="2">
        <f t="shared" si="72"/>
        <v>-1309.5398933714057</v>
      </c>
      <c r="F1167" s="5" t="str">
        <f t="shared" si="75"/>
        <v>BULLISH</v>
      </c>
      <c r="G1167" s="5" t="str">
        <f t="shared" si="74"/>
        <v>NEUTRAL</v>
      </c>
      <c r="H1167" s="5" t="str">
        <f t="shared" si="73"/>
        <v>CONFIRMED BULLISH</v>
      </c>
    </row>
    <row r="1168" spans="1:8" ht="13.5" x14ac:dyDescent="0.25">
      <c r="A1168" s="3">
        <f>TITRES_STAT!B1171</f>
        <v>43712</v>
      </c>
      <c r="B1168" s="5">
        <f>TITRES_STAT!C1171</f>
        <v>9.5</v>
      </c>
      <c r="C1168" s="5">
        <f>TITRES_STAT!D1171</f>
        <v>7.016</v>
      </c>
      <c r="D1168" s="5">
        <f>TITRES_STAT!E1171</f>
        <v>6.8217675789473686</v>
      </c>
      <c r="E1168" s="2">
        <f t="shared" si="72"/>
        <v>-1302.7181257924583</v>
      </c>
      <c r="F1168" s="5" t="str">
        <f t="shared" si="75"/>
        <v>BULLISH</v>
      </c>
      <c r="G1168" s="5" t="str">
        <f t="shared" si="74"/>
        <v>NEUTRAL</v>
      </c>
      <c r="H1168" s="5" t="str">
        <f t="shared" si="73"/>
        <v>CONFIRMED BULLISH</v>
      </c>
    </row>
    <row r="1169" spans="1:8" ht="13.5" x14ac:dyDescent="0.25">
      <c r="A1169" s="3">
        <f>TITRES_STAT!B1172</f>
        <v>43713</v>
      </c>
      <c r="B1169" s="5">
        <f>TITRES_STAT!C1172</f>
        <v>9.77</v>
      </c>
      <c r="C1169" s="5">
        <f>TITRES_STAT!D1172</f>
        <v>7.2160000000000002</v>
      </c>
      <c r="D1169" s="5">
        <f>TITRES_STAT!E1172</f>
        <v>7.0616352098259991</v>
      </c>
      <c r="E1169" s="2">
        <f t="shared" si="72"/>
        <v>-1295.6564905826324</v>
      </c>
      <c r="F1169" s="5" t="str">
        <f t="shared" si="75"/>
        <v>BULLISH</v>
      </c>
      <c r="G1169" s="5" t="str">
        <f t="shared" si="74"/>
        <v>NEUTRAL</v>
      </c>
      <c r="H1169" s="5" t="str">
        <f t="shared" si="73"/>
        <v>CONFIRMED BULLISH</v>
      </c>
    </row>
    <row r="1170" spans="1:8" ht="13.5" x14ac:dyDescent="0.25">
      <c r="A1170" s="3">
        <f>TITRES_STAT!B1173</f>
        <v>43714</v>
      </c>
      <c r="B1170" s="5">
        <f>TITRES_STAT!C1173</f>
        <v>9.77</v>
      </c>
      <c r="C1170" s="5">
        <f>TITRES_STAT!D1173</f>
        <v>7.2160000000000002</v>
      </c>
      <c r="D1170" s="5">
        <f>TITRES_STAT!E1173</f>
        <v>7.2256016376663261</v>
      </c>
      <c r="E1170" s="2">
        <f t="shared" si="72"/>
        <v>-1295.6564905826324</v>
      </c>
      <c r="F1170" s="5" t="str">
        <f t="shared" si="75"/>
        <v>BULLISH</v>
      </c>
      <c r="G1170" s="5" t="str">
        <f t="shared" si="74"/>
        <v>WEAK</v>
      </c>
      <c r="H1170" s="5" t="str">
        <f t="shared" si="73"/>
        <v>CONFIRMED BULLISH</v>
      </c>
    </row>
    <row r="1171" spans="1:8" ht="13.5" x14ac:dyDescent="0.25">
      <c r="A1171" s="3">
        <f>TITRES_STAT!B1174</f>
        <v>43717</v>
      </c>
      <c r="B1171" s="5">
        <f>TITRES_STAT!C1174</f>
        <v>9.99</v>
      </c>
      <c r="C1171" s="5">
        <f>TITRES_STAT!D1174</f>
        <v>7.3780000000000001</v>
      </c>
      <c r="D1171" s="5">
        <f>TITRES_STAT!E1174</f>
        <v>7.3780000000000001</v>
      </c>
      <c r="E1171" s="2">
        <f t="shared" si="72"/>
        <v>-1288.2784905826325</v>
      </c>
      <c r="F1171" s="5" t="str">
        <f t="shared" si="75"/>
        <v>BULLISH</v>
      </c>
      <c r="G1171" s="5" t="str">
        <f t="shared" si="74"/>
        <v>WEAK</v>
      </c>
      <c r="H1171" s="5" t="str">
        <f t="shared" si="73"/>
        <v>CONFIRMED BULLISH</v>
      </c>
    </row>
    <row r="1172" spans="1:8" ht="13.5" x14ac:dyDescent="0.25">
      <c r="A1172" s="3">
        <f>TITRES_STAT!B1175</f>
        <v>43718</v>
      </c>
      <c r="B1172" s="5">
        <f>TITRES_STAT!C1175</f>
        <v>9.99</v>
      </c>
      <c r="C1172" s="5">
        <f>TITRES_STAT!D1175</f>
        <v>7.3780000000000001</v>
      </c>
      <c r="D1172" s="5">
        <f>TITRES_STAT!E1175</f>
        <v>0</v>
      </c>
      <c r="E1172" s="2">
        <f t="shared" si="72"/>
        <v>-1288.2784905826325</v>
      </c>
      <c r="F1172" s="5" t="str">
        <f t="shared" si="75"/>
        <v>BULLISH</v>
      </c>
      <c r="G1172" s="5" t="str">
        <f t="shared" si="74"/>
        <v>NEUTRAL</v>
      </c>
      <c r="H1172" s="5" t="str">
        <f t="shared" si="73"/>
        <v>CONFIRMED BULLISH</v>
      </c>
    </row>
    <row r="1173" spans="1:8" ht="13.5" x14ac:dyDescent="0.25">
      <c r="A1173" s="3">
        <f>TITRES_STAT!B1176</f>
        <v>43719</v>
      </c>
      <c r="B1173" s="5">
        <f>TITRES_STAT!C1176</f>
        <v>9.6999999999999993</v>
      </c>
      <c r="C1173" s="5">
        <f>TITRES_STAT!D1176</f>
        <v>7.1639999999999997</v>
      </c>
      <c r="D1173" s="5">
        <f>TITRES_STAT!E1176</f>
        <v>7.1639999999999997</v>
      </c>
      <c r="E1173" s="2">
        <f t="shared" si="72"/>
        <v>-1295.4424905826324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43720</v>
      </c>
      <c r="B1174" s="5">
        <f>TITRES_STAT!C1177</f>
        <v>9.99</v>
      </c>
      <c r="C1174" s="5">
        <f>TITRES_STAT!D1177</f>
        <v>7.3780000000000001</v>
      </c>
      <c r="D1174" s="5">
        <f>TITRES_STAT!E1177</f>
        <v>7.239893293293294</v>
      </c>
      <c r="E1174" s="2">
        <f t="shared" si="72"/>
        <v>-1288.2025972893391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43721</v>
      </c>
      <c r="B1175" s="5">
        <f>TITRES_STAT!C1178</f>
        <v>9.99</v>
      </c>
      <c r="C1175" s="5">
        <f>TITRES_STAT!D1178</f>
        <v>7.3780000000000001</v>
      </c>
      <c r="D1175" s="5">
        <f>TITRES_STAT!E1178</f>
        <v>0</v>
      </c>
      <c r="E1175" s="2">
        <f t="shared" si="72"/>
        <v>-1288.2025972893391</v>
      </c>
      <c r="F1175" s="5" t="str">
        <f t="shared" si="75"/>
        <v>BULLISH</v>
      </c>
      <c r="G1175" s="5" t="str">
        <f t="shared" si="74"/>
        <v>NEUTRAL</v>
      </c>
      <c r="H1175" s="5" t="str">
        <f t="shared" si="73"/>
        <v>CONFIRMED BULLISH</v>
      </c>
    </row>
    <row r="1176" spans="1:8" ht="13.5" x14ac:dyDescent="0.25">
      <c r="A1176" s="3">
        <f>TITRES_STAT!B1179</f>
        <v>43724</v>
      </c>
      <c r="B1176" s="5">
        <f>TITRES_STAT!C1179</f>
        <v>9.6999999999999993</v>
      </c>
      <c r="C1176" s="5">
        <f>TITRES_STAT!D1179</f>
        <v>7.1639999999999997</v>
      </c>
      <c r="D1176" s="5">
        <f>TITRES_STAT!E1179</f>
        <v>7.1639999999999997</v>
      </c>
      <c r="E1176" s="2">
        <f t="shared" si="72"/>
        <v>-1295.3665972893391</v>
      </c>
      <c r="F1176" s="5" t="str">
        <f t="shared" si="75"/>
        <v>BEARISH</v>
      </c>
      <c r="G1176" s="5" t="str">
        <f t="shared" si="74"/>
        <v>NEUTRAL</v>
      </c>
      <c r="H1176" s="5" t="str">
        <f t="shared" si="73"/>
        <v>CONFIRMED BEARISH</v>
      </c>
    </row>
    <row r="1177" spans="1:8" ht="13.5" x14ac:dyDescent="0.25">
      <c r="A1177" s="3">
        <f>TITRES_STAT!B1180</f>
        <v>43725</v>
      </c>
      <c r="B1177" s="5">
        <f>TITRES_STAT!C1180</f>
        <v>9.9</v>
      </c>
      <c r="C1177" s="5">
        <f>TITRES_STAT!D1180</f>
        <v>7.3120000000000003</v>
      </c>
      <c r="D1177" s="5">
        <f>TITRES_STAT!E1180</f>
        <v>7.0173042424242418</v>
      </c>
      <c r="E1177" s="2">
        <f t="shared" si="72"/>
        <v>-1288.3492930469149</v>
      </c>
      <c r="F1177" s="5" t="str">
        <f t="shared" si="75"/>
        <v>BEARISH</v>
      </c>
      <c r="G1177" s="5" t="str">
        <f t="shared" si="74"/>
        <v>NEUTRAL</v>
      </c>
      <c r="H1177" s="5" t="str">
        <f t="shared" si="73"/>
        <v>CONFIRMED BEARISH</v>
      </c>
    </row>
    <row r="1178" spans="1:8" ht="13.5" x14ac:dyDescent="0.25">
      <c r="A1178" s="3">
        <f>TITRES_STAT!B1181</f>
        <v>43726</v>
      </c>
      <c r="B1178" s="5">
        <f>TITRES_STAT!C1181</f>
        <v>9.9</v>
      </c>
      <c r="C1178" s="5">
        <f>TITRES_STAT!D1181</f>
        <v>7.3120000000000003</v>
      </c>
      <c r="D1178" s="5">
        <f>TITRES_STAT!E1181</f>
        <v>0</v>
      </c>
      <c r="E1178" s="2">
        <f t="shared" si="72"/>
        <v>-1288.3492930469149</v>
      </c>
      <c r="F1178" s="5" t="str">
        <f t="shared" si="75"/>
        <v>BULLISH</v>
      </c>
      <c r="G1178" s="5" t="str">
        <f t="shared" si="74"/>
        <v>NEUTRAL</v>
      </c>
      <c r="H1178" s="5" t="str">
        <f t="shared" si="73"/>
        <v>CONFIRMED BULLISH</v>
      </c>
    </row>
    <row r="1179" spans="1:8" ht="13.5" x14ac:dyDescent="0.25">
      <c r="A1179" s="3">
        <f>TITRES_STAT!B1182</f>
        <v>43727</v>
      </c>
      <c r="B1179" s="5">
        <f>TITRES_STAT!C1182</f>
        <v>9.5</v>
      </c>
      <c r="C1179" s="5">
        <f>TITRES_STAT!D1182</f>
        <v>7.016</v>
      </c>
      <c r="D1179" s="5">
        <f>TITRES_STAT!E1182</f>
        <v>7.0256008421052636</v>
      </c>
      <c r="E1179" s="2">
        <f t="shared" si="72"/>
        <v>-1295.3748938890201</v>
      </c>
      <c r="F1179" s="5" t="str">
        <f t="shared" si="75"/>
        <v>BEARISH</v>
      </c>
      <c r="G1179" s="5" t="str">
        <f t="shared" si="74"/>
        <v>NEUTRAL</v>
      </c>
      <c r="H1179" s="5" t="str">
        <f t="shared" si="73"/>
        <v>CONFIRMED BEARISH</v>
      </c>
    </row>
    <row r="1180" spans="1:8" ht="13.5" x14ac:dyDescent="0.25">
      <c r="A1180" s="3">
        <f>TITRES_STAT!B1183</f>
        <v>43728</v>
      </c>
      <c r="B1180" s="5">
        <f>TITRES_STAT!C1183</f>
        <v>9.5</v>
      </c>
      <c r="C1180" s="5">
        <f>TITRES_STAT!D1183</f>
        <v>7.016</v>
      </c>
      <c r="D1180" s="5">
        <f>TITRES_STAT!E1183</f>
        <v>6.9236842105263161</v>
      </c>
      <c r="E1180" s="2">
        <f t="shared" si="72"/>
        <v>-1295.3748938890201</v>
      </c>
      <c r="F1180" s="5" t="str">
        <f t="shared" si="75"/>
        <v>BEARISH</v>
      </c>
      <c r="G1180" s="5" t="str">
        <f t="shared" si="74"/>
        <v>NEUTRAL</v>
      </c>
      <c r="H1180" s="5" t="str">
        <f t="shared" si="73"/>
        <v>CONFIRMED BEARISH</v>
      </c>
    </row>
    <row r="1181" spans="1:8" ht="13.5" x14ac:dyDescent="0.25">
      <c r="A1181" s="3">
        <f>TITRES_STAT!B1184</f>
        <v>43731</v>
      </c>
      <c r="B1181" s="5">
        <f>TITRES_STAT!C1184</f>
        <v>9.7799999999999994</v>
      </c>
      <c r="C1181" s="5">
        <f>TITRES_STAT!D1184</f>
        <v>7.2229999999999999</v>
      </c>
      <c r="D1181" s="5">
        <f>TITRES_STAT!E1184</f>
        <v>0</v>
      </c>
      <c r="E1181" s="2">
        <f t="shared" si="72"/>
        <v>-1295.3748938890201</v>
      </c>
      <c r="F1181" s="5" t="str">
        <f t="shared" si="75"/>
        <v>BEARISH</v>
      </c>
      <c r="G1181" s="5" t="str">
        <f t="shared" si="74"/>
        <v>NEUTRAL</v>
      </c>
      <c r="H1181" s="5" t="str">
        <f t="shared" si="73"/>
        <v>BEARISH DIVERGENCE</v>
      </c>
    </row>
    <row r="1182" spans="1:8" ht="13.5" x14ac:dyDescent="0.25">
      <c r="A1182" s="3">
        <f>TITRES_STAT!B1185</f>
        <v>43732</v>
      </c>
      <c r="B1182" s="5">
        <f>TITRES_STAT!C1185</f>
        <v>9.8000000000000007</v>
      </c>
      <c r="C1182" s="5">
        <f>TITRES_STAT!D1185</f>
        <v>7.2380000000000004</v>
      </c>
      <c r="D1182" s="5">
        <f>TITRES_STAT!E1185</f>
        <v>7.2380000000000004</v>
      </c>
      <c r="E1182" s="2">
        <f t="shared" si="72"/>
        <v>-1288.13689388902</v>
      </c>
      <c r="F1182" s="5" t="str">
        <f t="shared" si="75"/>
        <v>BULLISH</v>
      </c>
      <c r="G1182" s="5" t="str">
        <f t="shared" si="74"/>
        <v>NEUTRAL</v>
      </c>
      <c r="H1182" s="5" t="str">
        <f t="shared" si="73"/>
        <v>BULLISH DIVERGENCE</v>
      </c>
    </row>
    <row r="1183" spans="1:8" ht="13.5" x14ac:dyDescent="0.25">
      <c r="A1183" s="3">
        <f>TITRES_STAT!B1186</f>
        <v>43733</v>
      </c>
      <c r="B1183" s="5">
        <f>TITRES_STAT!C1186</f>
        <v>9.51</v>
      </c>
      <c r="C1183" s="5">
        <f>TITRES_STAT!D1186</f>
        <v>7.024</v>
      </c>
      <c r="D1183" s="5">
        <f>TITRES_STAT!E1186</f>
        <v>0</v>
      </c>
      <c r="E1183" s="2">
        <f t="shared" si="72"/>
        <v>-1288.13689388902</v>
      </c>
      <c r="F1183" s="5" t="str">
        <f t="shared" si="75"/>
        <v>BULLISH</v>
      </c>
      <c r="G1183" s="5" t="str">
        <f t="shared" si="74"/>
        <v>NEUTRAL</v>
      </c>
      <c r="H1183" s="5" t="str">
        <f t="shared" si="73"/>
        <v>BULLISH DIVERGENCE</v>
      </c>
    </row>
    <row r="1184" spans="1:8" ht="13.5" x14ac:dyDescent="0.25">
      <c r="A1184" s="3">
        <f>TITRES_STAT!B1187</f>
        <v>43734</v>
      </c>
      <c r="B1184" s="5">
        <f>TITRES_STAT!C1187</f>
        <v>9.67</v>
      </c>
      <c r="C1184" s="5">
        <f>TITRES_STAT!D1187</f>
        <v>7.1420000000000003</v>
      </c>
      <c r="D1184" s="5">
        <f>TITRES_STAT!E1187</f>
        <v>7.1479085832471574</v>
      </c>
      <c r="E1184" s="2">
        <f t="shared" si="72"/>
        <v>-1280.988985305773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43735</v>
      </c>
      <c r="B1185" s="5">
        <f>TITRES_STAT!C1188</f>
        <v>9.4</v>
      </c>
      <c r="C1185" s="5">
        <f>TITRES_STAT!D1188</f>
        <v>6.9420000000000002</v>
      </c>
      <c r="D1185" s="5">
        <f>TITRES_STAT!E1188</f>
        <v>6.9420000000000002</v>
      </c>
      <c r="E1185" s="2">
        <f t="shared" si="72"/>
        <v>-1287.930985305773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BULLISH DIVERGENCE</v>
      </c>
    </row>
    <row r="1186" spans="1:8" ht="13.5" x14ac:dyDescent="0.25">
      <c r="A1186" s="3">
        <f>TITRES_STAT!B1189</f>
        <v>43738</v>
      </c>
      <c r="B1186" s="5">
        <f>TITRES_STAT!C1189</f>
        <v>9.4</v>
      </c>
      <c r="C1186" s="5">
        <f>TITRES_STAT!D1189</f>
        <v>6.9420000000000002</v>
      </c>
      <c r="D1186" s="5">
        <f>TITRES_STAT!E1189</f>
        <v>6.8467321276595747</v>
      </c>
      <c r="E1186" s="2">
        <f t="shared" si="72"/>
        <v>-1287.930985305773</v>
      </c>
      <c r="F1186" s="5" t="str">
        <f t="shared" si="75"/>
        <v>BULLISH</v>
      </c>
      <c r="G1186" s="5" t="str">
        <f t="shared" si="74"/>
        <v>NEUTRAL</v>
      </c>
      <c r="H1186" s="5" t="str">
        <f t="shared" si="73"/>
        <v>BULLISH DIVERGENCE</v>
      </c>
    </row>
    <row r="1187" spans="1:8" ht="13.5" x14ac:dyDescent="0.25">
      <c r="A1187" s="3">
        <f>TITRES_STAT!B1190</f>
        <v>43739</v>
      </c>
      <c r="B1187" s="5">
        <f>TITRES_STAT!C1190</f>
        <v>9.39</v>
      </c>
      <c r="C1187" s="5">
        <f>TITRES_STAT!D1190</f>
        <v>6.9349999999999996</v>
      </c>
      <c r="D1187" s="5">
        <f>TITRES_STAT!E1190</f>
        <v>6.7400223642172516</v>
      </c>
      <c r="E1187" s="2">
        <f t="shared" si="72"/>
        <v>-1294.6710076699903</v>
      </c>
      <c r="F1187" s="5" t="str">
        <f t="shared" si="75"/>
        <v>BEARISH</v>
      </c>
      <c r="G1187" s="5" t="str">
        <f t="shared" si="74"/>
        <v>NEUTRAL</v>
      </c>
      <c r="H1187" s="5" t="str">
        <f t="shared" si="73"/>
        <v>CONFIRMED BEARISH</v>
      </c>
    </row>
    <row r="1188" spans="1:8" ht="13.5" x14ac:dyDescent="0.25">
      <c r="A1188" s="3">
        <f>TITRES_STAT!B1191</f>
        <v>43740</v>
      </c>
      <c r="B1188" s="5">
        <f>TITRES_STAT!C1191</f>
        <v>9.39</v>
      </c>
      <c r="C1188" s="5">
        <f>TITRES_STAT!D1191</f>
        <v>6.9349999999999996</v>
      </c>
      <c r="D1188" s="5">
        <f>TITRES_STAT!E1191</f>
        <v>6.9349999999999996</v>
      </c>
      <c r="E1188" s="2">
        <f t="shared" si="72"/>
        <v>-1294.6710076699903</v>
      </c>
      <c r="F1188" s="5" t="str">
        <f t="shared" si="75"/>
        <v>BEARISH</v>
      </c>
      <c r="G1188" s="5" t="str">
        <f t="shared" si="74"/>
        <v>NEUTRAL</v>
      </c>
      <c r="H1188" s="5" t="str">
        <f t="shared" si="73"/>
        <v>CONFIRMED BEARISH</v>
      </c>
    </row>
    <row r="1189" spans="1:8" ht="13.5" x14ac:dyDescent="0.25">
      <c r="A1189" s="3">
        <f>TITRES_STAT!B1192</f>
        <v>43741</v>
      </c>
      <c r="B1189" s="5">
        <f>TITRES_STAT!C1192</f>
        <v>9.39</v>
      </c>
      <c r="C1189" s="5">
        <f>TITRES_STAT!D1192</f>
        <v>6.9349999999999996</v>
      </c>
      <c r="D1189" s="5">
        <f>TITRES_STAT!E1192</f>
        <v>0</v>
      </c>
      <c r="E1189" s="2">
        <f t="shared" si="72"/>
        <v>-1294.6710076699903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43742</v>
      </c>
      <c r="B1190" s="5">
        <f>TITRES_STAT!C1193</f>
        <v>9.1199999999999992</v>
      </c>
      <c r="C1190" s="5">
        <f>TITRES_STAT!D1193</f>
        <v>6.7359999999999998</v>
      </c>
      <c r="D1190" s="5">
        <f>TITRES_STAT!E1193</f>
        <v>6.7359999999999998</v>
      </c>
      <c r="E1190" s="2">
        <f t="shared" si="72"/>
        <v>-1301.4070076699904</v>
      </c>
      <c r="F1190" s="5" t="str">
        <f t="shared" si="75"/>
        <v>BEARISH</v>
      </c>
      <c r="G1190" s="5" t="str">
        <f t="shared" si="74"/>
        <v>NEUTRAL</v>
      </c>
      <c r="H1190" s="5" t="str">
        <f t="shared" si="73"/>
        <v>CONFIRMED BEARISH</v>
      </c>
    </row>
    <row r="1191" spans="1:8" ht="13.5" x14ac:dyDescent="0.25">
      <c r="A1191" s="3">
        <f>TITRES_STAT!B1194</f>
        <v>43745</v>
      </c>
      <c r="B1191" s="5">
        <f>TITRES_STAT!C1194</f>
        <v>9.1199999999999992</v>
      </c>
      <c r="C1191" s="5">
        <f>TITRES_STAT!D1194</f>
        <v>6.7359999999999998</v>
      </c>
      <c r="D1191" s="5">
        <f>TITRES_STAT!E1194</f>
        <v>0</v>
      </c>
      <c r="E1191" s="2">
        <f t="shared" si="72"/>
        <v>-1301.4070076699904</v>
      </c>
      <c r="F1191" s="5" t="str">
        <f t="shared" si="75"/>
        <v>BEARISH</v>
      </c>
      <c r="G1191" s="5" t="str">
        <f t="shared" si="74"/>
        <v>NEUTRAL</v>
      </c>
      <c r="H1191" s="5" t="str">
        <f t="shared" si="73"/>
        <v>CONFIRMED BEARISH</v>
      </c>
    </row>
    <row r="1192" spans="1:8" ht="13.5" x14ac:dyDescent="0.25">
      <c r="A1192" s="3">
        <f>TITRES_STAT!B1195</f>
        <v>43746</v>
      </c>
      <c r="B1192" s="5">
        <f>TITRES_STAT!C1195</f>
        <v>9.1199999999999992</v>
      </c>
      <c r="C1192" s="5">
        <f>TITRES_STAT!D1195</f>
        <v>6.7359999999999998</v>
      </c>
      <c r="D1192" s="5">
        <f>TITRES_STAT!E1195</f>
        <v>0</v>
      </c>
      <c r="E1192" s="2">
        <f t="shared" si="72"/>
        <v>-1301.4070076699904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43747</v>
      </c>
      <c r="B1193" s="5">
        <f>TITRES_STAT!C1196</f>
        <v>9.1199999999999992</v>
      </c>
      <c r="C1193" s="5">
        <f>TITRES_STAT!D1196</f>
        <v>6.7359999999999998</v>
      </c>
      <c r="D1193" s="5">
        <f>TITRES_STAT!E1196</f>
        <v>0</v>
      </c>
      <c r="E1193" s="2">
        <f t="shared" si="72"/>
        <v>-1301.4070076699904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CONFIRMED BEARISH</v>
      </c>
    </row>
    <row r="1194" spans="1:8" ht="13.5" x14ac:dyDescent="0.25">
      <c r="A1194" s="3">
        <f>TITRES_STAT!B1197</f>
        <v>43748</v>
      </c>
      <c r="B1194" s="5">
        <f>TITRES_STAT!C1197</f>
        <v>9.1199999999999992</v>
      </c>
      <c r="C1194" s="5">
        <f>TITRES_STAT!D1197</f>
        <v>6.7359999999999998</v>
      </c>
      <c r="D1194" s="5">
        <f>TITRES_STAT!E1197</f>
        <v>0</v>
      </c>
      <c r="E1194" s="2">
        <f t="shared" si="72"/>
        <v>-1301.4070076699904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43749</v>
      </c>
      <c r="B1195" s="5">
        <f>TITRES_STAT!C1198</f>
        <v>9.1199999999999992</v>
      </c>
      <c r="C1195" s="5">
        <f>TITRES_STAT!D1198</f>
        <v>6.7359999999999998</v>
      </c>
      <c r="D1195" s="5">
        <f>TITRES_STAT!E1198</f>
        <v>6.7359999999999998</v>
      </c>
      <c r="E1195" s="2">
        <f t="shared" si="72"/>
        <v>-1301.4070076699904</v>
      </c>
      <c r="F1195" s="5" t="str">
        <f t="shared" si="75"/>
        <v>NEUTRAL</v>
      </c>
      <c r="G1195" s="5" t="str">
        <f t="shared" si="74"/>
        <v>NEUTRAL</v>
      </c>
      <c r="H1195" s="5" t="str">
        <f t="shared" si="73"/>
        <v>NEUTRAL</v>
      </c>
    </row>
    <row r="1196" spans="1:8" ht="13.5" x14ac:dyDescent="0.25">
      <c r="A1196" s="3">
        <f>TITRES_STAT!B1199</f>
        <v>43752</v>
      </c>
      <c r="B1196" s="5">
        <f>TITRES_STAT!C1199</f>
        <v>9.3000000000000007</v>
      </c>
      <c r="C1196" s="5">
        <f>TITRES_STAT!D1199</f>
        <v>6.8689999999999998</v>
      </c>
      <c r="D1196" s="5">
        <f>TITRES_STAT!E1199</f>
        <v>6.8689999999999998</v>
      </c>
      <c r="E1196" s="2">
        <f t="shared" si="72"/>
        <v>-1294.5380076699905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CONFIRMED BULLISH</v>
      </c>
    </row>
    <row r="1197" spans="1:8" ht="13.5" x14ac:dyDescent="0.25">
      <c r="A1197" s="3">
        <f>TITRES_STAT!B1200</f>
        <v>43754</v>
      </c>
      <c r="B1197" s="5">
        <f>TITRES_STAT!C1200</f>
        <v>9.15</v>
      </c>
      <c r="C1197" s="5">
        <f>TITRES_STAT!D1200</f>
        <v>6.758</v>
      </c>
      <c r="D1197" s="5">
        <f>TITRES_STAT!E1200</f>
        <v>6.758</v>
      </c>
      <c r="E1197" s="2">
        <f t="shared" si="72"/>
        <v>-1301.2960076699906</v>
      </c>
      <c r="F1197" s="5" t="str">
        <f t="shared" si="75"/>
        <v>BULLISH</v>
      </c>
      <c r="G1197" s="5" t="str">
        <f t="shared" si="74"/>
        <v>NEUTRAL</v>
      </c>
      <c r="H1197" s="5" t="str">
        <f t="shared" si="73"/>
        <v>CONFIRMED BULLISH</v>
      </c>
    </row>
    <row r="1198" spans="1:8" ht="13.5" x14ac:dyDescent="0.25">
      <c r="A1198" s="3">
        <f>TITRES_STAT!B1201</f>
        <v>43755</v>
      </c>
      <c r="B1198" s="5">
        <f>TITRES_STAT!C1201</f>
        <v>9.3800000000000008</v>
      </c>
      <c r="C1198" s="5">
        <f>TITRES_STAT!D1201</f>
        <v>6.9279999999999999</v>
      </c>
      <c r="D1198" s="5">
        <f>TITRES_STAT!E1201</f>
        <v>6.9279999999999999</v>
      </c>
      <c r="E1198" s="2">
        <f t="shared" si="72"/>
        <v>-1294.3680076699904</v>
      </c>
      <c r="F1198" s="5" t="str">
        <f t="shared" si="75"/>
        <v>BULLISH</v>
      </c>
      <c r="G1198" s="5" t="str">
        <f t="shared" si="74"/>
        <v>NEUTRAL</v>
      </c>
      <c r="H1198" s="5" t="str">
        <f t="shared" si="73"/>
        <v>CONFIRMED BULLISH</v>
      </c>
    </row>
    <row r="1199" spans="1:8" ht="13.5" x14ac:dyDescent="0.25">
      <c r="A1199" s="3">
        <f>TITRES_STAT!B1202</f>
        <v>43756</v>
      </c>
      <c r="B1199" s="5">
        <f>TITRES_STAT!C1202</f>
        <v>9.3800000000000008</v>
      </c>
      <c r="C1199" s="5">
        <f>TITRES_STAT!D1202</f>
        <v>6.9279999999999999</v>
      </c>
      <c r="D1199" s="5">
        <f>TITRES_STAT!E1202</f>
        <v>0</v>
      </c>
      <c r="E1199" s="2">
        <f t="shared" si="72"/>
        <v>-1294.3680076699904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43759</v>
      </c>
      <c r="B1200" s="5">
        <f>TITRES_STAT!C1203</f>
        <v>9.3800000000000008</v>
      </c>
      <c r="C1200" s="5">
        <f>TITRES_STAT!D1203</f>
        <v>6.9279999999999999</v>
      </c>
      <c r="D1200" s="5">
        <f>TITRES_STAT!E1203</f>
        <v>0</v>
      </c>
      <c r="E1200" s="2">
        <f t="shared" si="72"/>
        <v>-1294.3680076699904</v>
      </c>
      <c r="F1200" s="5" t="str">
        <f t="shared" si="75"/>
        <v>BULLISH</v>
      </c>
      <c r="G1200" s="5" t="str">
        <f t="shared" si="74"/>
        <v>NEUTRAL</v>
      </c>
      <c r="H1200" s="5" t="str">
        <f t="shared" si="73"/>
        <v>CONFIRMED BULLISH</v>
      </c>
    </row>
    <row r="1201" spans="1:8" ht="13.5" x14ac:dyDescent="0.25">
      <c r="A1201" s="3">
        <f>TITRES_STAT!B1204</f>
        <v>43760</v>
      </c>
      <c r="B1201" s="5">
        <f>TITRES_STAT!C1204</f>
        <v>9.1</v>
      </c>
      <c r="C1201" s="5">
        <f>TITRES_STAT!D1204</f>
        <v>6.7210000000000001</v>
      </c>
      <c r="D1201" s="5">
        <f>TITRES_STAT!E1204</f>
        <v>6.7800857142857147</v>
      </c>
      <c r="E1201" s="2">
        <f t="shared" si="72"/>
        <v>-1301.1480933842761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43761</v>
      </c>
      <c r="B1202" s="5">
        <f>TITRES_STAT!C1205</f>
        <v>9.1</v>
      </c>
      <c r="C1202" s="5">
        <f>TITRES_STAT!D1205</f>
        <v>6.7210000000000001</v>
      </c>
      <c r="D1202" s="5">
        <f>TITRES_STAT!E1205</f>
        <v>6.8354785714285731</v>
      </c>
      <c r="E1202" s="2">
        <f t="shared" si="72"/>
        <v>-1301.1480933842761</v>
      </c>
      <c r="F1202" s="5" t="str">
        <f t="shared" si="75"/>
        <v>BULLISH</v>
      </c>
      <c r="G1202" s="5" t="str">
        <f t="shared" si="74"/>
        <v>NEUTRAL</v>
      </c>
      <c r="H1202" s="5" t="str">
        <f t="shared" si="73"/>
        <v>BULLISH DIVERGENCE</v>
      </c>
    </row>
    <row r="1203" spans="1:8" ht="13.5" x14ac:dyDescent="0.25">
      <c r="A1203" s="3">
        <f>TITRES_STAT!B1206</f>
        <v>43762</v>
      </c>
      <c r="B1203" s="5">
        <f>TITRES_STAT!C1206</f>
        <v>9</v>
      </c>
      <c r="C1203" s="5">
        <f>TITRES_STAT!D1206</f>
        <v>6.6470000000000002</v>
      </c>
      <c r="D1203" s="5">
        <f>TITRES_STAT!E1206</f>
        <v>6.6470000000000002</v>
      </c>
      <c r="E1203" s="2">
        <f t="shared" si="72"/>
        <v>-1307.795093384276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43763</v>
      </c>
      <c r="B1204" s="5">
        <f>TITRES_STAT!C1207</f>
        <v>9</v>
      </c>
      <c r="C1204" s="5">
        <f>TITRES_STAT!D1207</f>
        <v>6.6470000000000002</v>
      </c>
      <c r="D1204" s="5">
        <f>TITRES_STAT!E1207</f>
        <v>6.5561576666666674</v>
      </c>
      <c r="E1204" s="2">
        <f t="shared" si="72"/>
        <v>-1307.795093384276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43766</v>
      </c>
      <c r="B1205" s="5">
        <f>TITRES_STAT!C1208</f>
        <v>8.9499999999999993</v>
      </c>
      <c r="C1205" s="5">
        <f>TITRES_STAT!D1208</f>
        <v>6.61</v>
      </c>
      <c r="D1205" s="5">
        <f>TITRES_STAT!E1208</f>
        <v>6.4482581005586592</v>
      </c>
      <c r="E1205" s="2">
        <f t="shared" si="72"/>
        <v>-1314.2433514848346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43767</v>
      </c>
      <c r="B1206" s="5">
        <f>TITRES_STAT!C1209</f>
        <v>8.85</v>
      </c>
      <c r="C1206" s="5">
        <f>TITRES_STAT!D1209</f>
        <v>6.5359999999999996</v>
      </c>
      <c r="D1206" s="5">
        <f>TITRES_STAT!E1209</f>
        <v>6.3521057627118642</v>
      </c>
      <c r="E1206" s="2">
        <f t="shared" si="72"/>
        <v>-1320.5954572475466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CONFIRMED BEARISH</v>
      </c>
    </row>
    <row r="1207" spans="1:8" ht="13.5" x14ac:dyDescent="0.25">
      <c r="A1207" s="3">
        <f>TITRES_STAT!B1210</f>
        <v>43768</v>
      </c>
      <c r="B1207" s="5">
        <f>TITRES_STAT!C1210</f>
        <v>8.85</v>
      </c>
      <c r="C1207" s="5">
        <f>TITRES_STAT!D1210</f>
        <v>6.5359999999999996</v>
      </c>
      <c r="D1207" s="5">
        <f>TITRES_STAT!E1210</f>
        <v>0</v>
      </c>
      <c r="E1207" s="2">
        <f t="shared" si="72"/>
        <v>-1320.5954572475466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CONFIRMED BEARISH</v>
      </c>
    </row>
    <row r="1208" spans="1:8" ht="13.5" x14ac:dyDescent="0.25">
      <c r="A1208" s="3">
        <f>TITRES_STAT!B1211</f>
        <v>43769</v>
      </c>
      <c r="B1208" s="5">
        <f>TITRES_STAT!C1211</f>
        <v>8.85</v>
      </c>
      <c r="C1208" s="5">
        <f>TITRES_STAT!D1211</f>
        <v>6.5359999999999996</v>
      </c>
      <c r="D1208" s="5">
        <f>TITRES_STAT!E1211</f>
        <v>6.3469360451977392</v>
      </c>
      <c r="E1208" s="2">
        <f t="shared" si="72"/>
        <v>-1320.5954572475466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43770</v>
      </c>
      <c r="B1209" s="5">
        <f>TITRES_STAT!C1212</f>
        <v>8.5500000000000007</v>
      </c>
      <c r="C1209" s="5">
        <f>TITRES_STAT!D1212</f>
        <v>6.3150000000000004</v>
      </c>
      <c r="D1209" s="5">
        <f>TITRES_STAT!E1212</f>
        <v>6.3150000000000004</v>
      </c>
      <c r="E1209" s="2">
        <f t="shared" si="72"/>
        <v>-1326.9104572475467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43773</v>
      </c>
      <c r="B1210" s="5">
        <f>TITRES_STAT!C1213</f>
        <v>8.3000000000000007</v>
      </c>
      <c r="C1210" s="5">
        <f>TITRES_STAT!D1213</f>
        <v>6.13</v>
      </c>
      <c r="D1210" s="5">
        <f>TITRES_STAT!E1213</f>
        <v>6.13</v>
      </c>
      <c r="E1210" s="2">
        <f t="shared" si="72"/>
        <v>-1333.0404572475468</v>
      </c>
      <c r="F1210" s="5" t="str">
        <f t="shared" si="75"/>
        <v>BEARISH</v>
      </c>
      <c r="G1210" s="5" t="str">
        <f t="shared" si="74"/>
        <v>NEUTRAL</v>
      </c>
      <c r="H1210" s="5" t="str">
        <f t="shared" si="73"/>
        <v>CONFIRMED BEARISH</v>
      </c>
    </row>
    <row r="1211" spans="1:8" ht="13.5" x14ac:dyDescent="0.25">
      <c r="A1211" s="3">
        <f>TITRES_STAT!B1214</f>
        <v>43774</v>
      </c>
      <c r="B1211" s="5">
        <f>TITRES_STAT!C1214</f>
        <v>8.65</v>
      </c>
      <c r="C1211" s="5">
        <f>TITRES_STAT!D1214</f>
        <v>6.3890000000000002</v>
      </c>
      <c r="D1211" s="5">
        <f>TITRES_STAT!E1214</f>
        <v>6.3107070520231217</v>
      </c>
      <c r="E1211" s="2">
        <f t="shared" si="72"/>
        <v>-1326.7297501955236</v>
      </c>
      <c r="F1211" s="5" t="str">
        <f t="shared" si="75"/>
        <v>BEARISH</v>
      </c>
      <c r="G1211" s="5" t="str">
        <f t="shared" si="74"/>
        <v>NEUTRAL</v>
      </c>
      <c r="H1211" s="5" t="str">
        <f t="shared" si="73"/>
        <v>CONFIRMED BEARISH</v>
      </c>
    </row>
    <row r="1212" spans="1:8" ht="13.5" x14ac:dyDescent="0.25">
      <c r="A1212" s="3">
        <f>TITRES_STAT!B1215</f>
        <v>43775</v>
      </c>
      <c r="B1212" s="5">
        <f>TITRES_STAT!C1215</f>
        <v>8.8000000000000007</v>
      </c>
      <c r="C1212" s="5">
        <f>TITRES_STAT!D1215</f>
        <v>6.4989999999999997</v>
      </c>
      <c r="D1212" s="5">
        <f>TITRES_STAT!E1215</f>
        <v>6.3756667045454529</v>
      </c>
      <c r="E1212" s="2">
        <f t="shared" si="72"/>
        <v>-1320.3540834909782</v>
      </c>
      <c r="F1212" s="5" t="str">
        <f t="shared" si="75"/>
        <v>BULLISH</v>
      </c>
      <c r="G1212" s="5" t="str">
        <f t="shared" si="74"/>
        <v>NEUTRAL</v>
      </c>
      <c r="H1212" s="5" t="str">
        <f t="shared" si="73"/>
        <v>BULLISH DIVERGENCE</v>
      </c>
    </row>
    <row r="1213" spans="1:8" ht="13.5" x14ac:dyDescent="0.25">
      <c r="A1213" s="3">
        <f>TITRES_STAT!B1216</f>
        <v>43776</v>
      </c>
      <c r="B1213" s="5">
        <f>TITRES_STAT!C1216</f>
        <v>8.8000000000000007</v>
      </c>
      <c r="C1213" s="5">
        <f>TITRES_STAT!D1216</f>
        <v>6.4989999999999997</v>
      </c>
      <c r="D1213" s="5">
        <f>TITRES_STAT!E1216</f>
        <v>6.2168843181818163</v>
      </c>
      <c r="E1213" s="2">
        <f t="shared" si="72"/>
        <v>-1320.3540834909782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BULLISH DIVERGENCE</v>
      </c>
    </row>
    <row r="1214" spans="1:8" ht="13.5" x14ac:dyDescent="0.25">
      <c r="A1214" s="3">
        <f>TITRES_STAT!B1217</f>
        <v>43777</v>
      </c>
      <c r="B1214" s="5">
        <f>TITRES_STAT!C1217</f>
        <v>8.7899999999999991</v>
      </c>
      <c r="C1214" s="5">
        <f>TITRES_STAT!D1217</f>
        <v>6.492</v>
      </c>
      <c r="D1214" s="5">
        <f>TITRES_STAT!E1217</f>
        <v>6.3457638225255977</v>
      </c>
      <c r="E1214" s="2">
        <f t="shared" si="72"/>
        <v>-1326.6998473135038</v>
      </c>
      <c r="F1214" s="5" t="str">
        <f t="shared" si="75"/>
        <v>BULLISH</v>
      </c>
      <c r="G1214" s="5" t="str">
        <f t="shared" si="74"/>
        <v>NEUTRAL</v>
      </c>
      <c r="H1214" s="5" t="str">
        <f t="shared" si="73"/>
        <v>CONFIRMED BULLISH</v>
      </c>
    </row>
    <row r="1215" spans="1:8" ht="13.5" x14ac:dyDescent="0.25">
      <c r="A1215" s="3">
        <f>TITRES_STAT!B1218</f>
        <v>43780</v>
      </c>
      <c r="B1215" s="5">
        <f>TITRES_STAT!C1218</f>
        <v>8.5399999999999991</v>
      </c>
      <c r="C1215" s="5">
        <f>TITRES_STAT!D1218</f>
        <v>6.3070000000000004</v>
      </c>
      <c r="D1215" s="5">
        <f>TITRES_STAT!E1218</f>
        <v>6.3343254098360671</v>
      </c>
      <c r="E1215" s="2">
        <f t="shared" si="72"/>
        <v>-1333.0341727233399</v>
      </c>
      <c r="F1215" s="5" t="str">
        <f t="shared" si="75"/>
        <v>BULLISH</v>
      </c>
      <c r="G1215" s="5" t="str">
        <f t="shared" si="74"/>
        <v>NEUTRAL</v>
      </c>
      <c r="H1215" s="5" t="str">
        <f t="shared" si="73"/>
        <v>CONFIRMED BULLISH</v>
      </c>
    </row>
    <row r="1216" spans="1:8" ht="13.5" x14ac:dyDescent="0.25">
      <c r="A1216" s="3">
        <f>TITRES_STAT!B1219</f>
        <v>43781</v>
      </c>
      <c r="B1216" s="5">
        <f>TITRES_STAT!C1219</f>
        <v>8.4</v>
      </c>
      <c r="C1216" s="5">
        <f>TITRES_STAT!D1219</f>
        <v>6.2039999999999997</v>
      </c>
      <c r="D1216" s="5">
        <f>TITRES_STAT!E1219</f>
        <v>6.1390057142857133</v>
      </c>
      <c r="E1216" s="2">
        <f t="shared" si="72"/>
        <v>-1339.1731784376257</v>
      </c>
      <c r="F1216" s="5" t="str">
        <f t="shared" si="75"/>
        <v>BEARISH</v>
      </c>
      <c r="G1216" s="5" t="str">
        <f t="shared" si="74"/>
        <v>NEUTRAL</v>
      </c>
      <c r="H1216" s="5" t="str">
        <f t="shared" si="73"/>
        <v>CONFIRMED BEARISH</v>
      </c>
    </row>
    <row r="1217" spans="1:8" ht="13.5" x14ac:dyDescent="0.25">
      <c r="A1217" s="3">
        <f>TITRES_STAT!B1220</f>
        <v>43782</v>
      </c>
      <c r="B1217" s="5">
        <f>TITRES_STAT!C1220</f>
        <v>8.17</v>
      </c>
      <c r="C1217" s="5">
        <f>TITRES_STAT!D1220</f>
        <v>6.0339999999999998</v>
      </c>
      <c r="D1217" s="5">
        <f>TITRES_STAT!E1220</f>
        <v>6.0886531211750299</v>
      </c>
      <c r="E1217" s="2">
        <f t="shared" si="72"/>
        <v>-1345.2618315588006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CONFIRMED BEARISH</v>
      </c>
    </row>
    <row r="1218" spans="1:8" ht="13.5" x14ac:dyDescent="0.25">
      <c r="A1218" s="3">
        <f>TITRES_STAT!B1221</f>
        <v>43783</v>
      </c>
      <c r="B1218" s="5">
        <f>TITRES_STAT!C1221</f>
        <v>8.41</v>
      </c>
      <c r="C1218" s="5">
        <f>TITRES_STAT!D1221</f>
        <v>6.2110000000000003</v>
      </c>
      <c r="D1218" s="5">
        <f>TITRES_STAT!E1221</f>
        <v>6.0234145065398348</v>
      </c>
      <c r="E1218" s="2">
        <f t="shared" si="72"/>
        <v>-1339.2384170522607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CONFIRMED BEARISH</v>
      </c>
    </row>
    <row r="1219" spans="1:8" ht="13.5" x14ac:dyDescent="0.25">
      <c r="A1219" s="3">
        <f>TITRES_STAT!B1222</f>
        <v>43784</v>
      </c>
      <c r="B1219" s="5">
        <f>TITRES_STAT!C1222</f>
        <v>8.5</v>
      </c>
      <c r="C1219" s="5">
        <f>TITRES_STAT!D1222</f>
        <v>6.2779999999999996</v>
      </c>
      <c r="D1219" s="5">
        <f>TITRES_STAT!E1222</f>
        <v>6.3038505882352931</v>
      </c>
      <c r="E1219" s="2">
        <f t="shared" si="72"/>
        <v>-1332.9345664640255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43787</v>
      </c>
      <c r="B1220" s="5">
        <f>TITRES_STAT!C1223</f>
        <v>8.25</v>
      </c>
      <c r="C1220" s="5">
        <f>TITRES_STAT!D1223</f>
        <v>6.093</v>
      </c>
      <c r="D1220" s="5">
        <f>TITRES_STAT!E1223</f>
        <v>6.0944770909090913</v>
      </c>
      <c r="E1220" s="2">
        <f t="shared" ref="E1220:E1283" si="76">IF(B1220&gt;B1219, E1219+D1220, IF(B1220&lt;B1219, E1219-D1220, E1219))</f>
        <v>-1339.0290435549346</v>
      </c>
      <c r="F1220" s="5" t="str">
        <f t="shared" si="75"/>
        <v>BEARISH</v>
      </c>
      <c r="G1220" s="5" t="str">
        <f t="shared" si="74"/>
        <v>NEUTRAL</v>
      </c>
      <c r="H1220" s="5" t="str">
        <f t="shared" si="73"/>
        <v>CONFIRMED BEARISH</v>
      </c>
    </row>
    <row r="1221" spans="1:8" ht="13.5" x14ac:dyDescent="0.25">
      <c r="A1221" s="3">
        <f>TITRES_STAT!B1224</f>
        <v>43788</v>
      </c>
      <c r="B1221" s="5">
        <f>TITRES_STAT!C1224</f>
        <v>8.1</v>
      </c>
      <c r="C1221" s="5">
        <f>TITRES_STAT!D1224</f>
        <v>5.9820000000000002</v>
      </c>
      <c r="D1221" s="5">
        <f>TITRES_STAT!E1224</f>
        <v>5.9546748148148154</v>
      </c>
      <c r="E1221" s="2">
        <f t="shared" si="76"/>
        <v>-1344.9837183697493</v>
      </c>
      <c r="F1221" s="5" t="str">
        <f t="shared" si="75"/>
        <v>BEARISH</v>
      </c>
      <c r="G1221" s="5" t="str">
        <f t="shared" si="74"/>
        <v>NEUTRAL</v>
      </c>
      <c r="H1221" s="5" t="str">
        <f t="shared" si="73"/>
        <v>CONFIRMED BEARISH</v>
      </c>
    </row>
    <row r="1222" spans="1:8" ht="13.5" x14ac:dyDescent="0.25">
      <c r="A1222" s="3">
        <f>TITRES_STAT!B1225</f>
        <v>43789</v>
      </c>
      <c r="B1222" s="5">
        <f>TITRES_STAT!C1225</f>
        <v>8</v>
      </c>
      <c r="C1222" s="5">
        <f>TITRES_STAT!D1225</f>
        <v>5.9080000000000004</v>
      </c>
      <c r="D1222" s="5">
        <f>TITRES_STAT!E1225</f>
        <v>5.9124310000000007</v>
      </c>
      <c r="E1222" s="2">
        <f t="shared" si="76"/>
        <v>-1350.8961493697493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5">
        <f>TITRES_STAT!C1226</f>
        <v>8</v>
      </c>
      <c r="C1223" s="5">
        <f>TITRES_STAT!D1226</f>
        <v>5.9080000000000004</v>
      </c>
      <c r="D1223" s="5">
        <f>TITRES_STAT!E1226</f>
        <v>5.7662080000000007</v>
      </c>
      <c r="E1223" s="2">
        <f t="shared" si="76"/>
        <v>-1350.8961493697493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CONFIRMED BEARISH</v>
      </c>
    </row>
    <row r="1224" spans="1:8" ht="13.5" x14ac:dyDescent="0.25">
      <c r="A1224" s="3">
        <f>TITRES_STAT!B1227</f>
        <v>43791</v>
      </c>
      <c r="B1224" s="5">
        <f>TITRES_STAT!C1227</f>
        <v>8</v>
      </c>
      <c r="C1224" s="5">
        <f>TITRES_STAT!D1227</f>
        <v>5.9080000000000004</v>
      </c>
      <c r="D1224" s="5">
        <f>TITRES_STAT!E1227</f>
        <v>5.9153850000000006</v>
      </c>
      <c r="E1224" s="2">
        <f t="shared" si="76"/>
        <v>-1350.8961493697493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NEUTRAL</v>
      </c>
      <c r="H1224" s="5" t="str">
        <f t="shared" si="77"/>
        <v>CONFIRMED BEARISH</v>
      </c>
    </row>
    <row r="1225" spans="1:8" ht="13.5" x14ac:dyDescent="0.25">
      <c r="A1225" s="3">
        <f>TITRES_STAT!B1228</f>
        <v>43794</v>
      </c>
      <c r="B1225" s="5">
        <f>TITRES_STAT!C1228</f>
        <v>8</v>
      </c>
      <c r="C1225" s="5">
        <f>TITRES_STAT!D1228</f>
        <v>5.9080000000000004</v>
      </c>
      <c r="D1225" s="5">
        <f>TITRES_STAT!E1228</f>
        <v>0</v>
      </c>
      <c r="E1225" s="2">
        <f t="shared" si="76"/>
        <v>-1350.8961493697493</v>
      </c>
      <c r="F1225" s="5" t="str">
        <f t="shared" si="79"/>
        <v>BEARISH</v>
      </c>
      <c r="G1225" s="5" t="str">
        <f t="shared" si="78"/>
        <v>NEUTRAL</v>
      </c>
      <c r="H1225" s="5" t="str">
        <f t="shared" si="77"/>
        <v>CONFIRMED BEARISH</v>
      </c>
    </row>
    <row r="1226" spans="1:8" ht="13.5" x14ac:dyDescent="0.25">
      <c r="A1226" s="3">
        <f>TITRES_STAT!B1229</f>
        <v>43795</v>
      </c>
      <c r="B1226" s="5">
        <f>TITRES_STAT!C1229</f>
        <v>8</v>
      </c>
      <c r="C1226" s="5">
        <f>TITRES_STAT!D1229</f>
        <v>5.9080000000000004</v>
      </c>
      <c r="D1226" s="5">
        <f>TITRES_STAT!E1229</f>
        <v>5.7691620000000006</v>
      </c>
      <c r="E1226" s="2">
        <f t="shared" si="76"/>
        <v>-1350.8961493697493</v>
      </c>
      <c r="F1226" s="5" t="str">
        <f t="shared" si="79"/>
        <v>BEARISH</v>
      </c>
      <c r="G1226" s="5" t="str">
        <f t="shared" si="78"/>
        <v>NEUTRAL</v>
      </c>
      <c r="H1226" s="5" t="str">
        <f t="shared" si="77"/>
        <v>CONFIRMED BEARISH</v>
      </c>
    </row>
    <row r="1227" spans="1:8" ht="13.5" x14ac:dyDescent="0.25">
      <c r="A1227" s="3">
        <f>TITRES_STAT!B1230</f>
        <v>43796</v>
      </c>
      <c r="B1227" s="5">
        <f>TITRES_STAT!C1230</f>
        <v>8</v>
      </c>
      <c r="C1227" s="5">
        <f>TITRES_STAT!D1230</f>
        <v>5.9080000000000004</v>
      </c>
      <c r="D1227" s="5">
        <f>TITRES_STAT!E1230</f>
        <v>5.8260265000000002</v>
      </c>
      <c r="E1227" s="2">
        <f t="shared" si="76"/>
        <v>-1350.8961493697493</v>
      </c>
      <c r="F1227" s="5" t="str">
        <f t="shared" si="79"/>
        <v>NEUTRAL</v>
      </c>
      <c r="G1227" s="5" t="str">
        <f t="shared" si="78"/>
        <v>NEUTRAL</v>
      </c>
      <c r="H1227" s="5" t="str">
        <f t="shared" si="77"/>
        <v>NEUTRAL</v>
      </c>
    </row>
    <row r="1228" spans="1:8" ht="13.5" x14ac:dyDescent="0.25">
      <c r="A1228" s="3">
        <f>TITRES_STAT!B1231</f>
        <v>43797</v>
      </c>
      <c r="B1228" s="5">
        <f>TITRES_STAT!C1231</f>
        <v>7.99</v>
      </c>
      <c r="C1228" s="5">
        <f>TITRES_STAT!D1231</f>
        <v>5.9009999999999998</v>
      </c>
      <c r="D1228" s="5">
        <f>TITRES_STAT!E1231</f>
        <v>5.7717540675844807</v>
      </c>
      <c r="E1228" s="2">
        <f t="shared" si="76"/>
        <v>-1356.6679034373337</v>
      </c>
      <c r="F1228" s="5" t="str">
        <f t="shared" si="79"/>
        <v>BEARISH</v>
      </c>
      <c r="G1228" s="5" t="str">
        <f t="shared" si="78"/>
        <v>NEUTRAL</v>
      </c>
      <c r="H1228" s="5" t="str">
        <f t="shared" si="77"/>
        <v>CONFIRMED BEARISH</v>
      </c>
    </row>
    <row r="1229" spans="1:8" ht="13.5" x14ac:dyDescent="0.25">
      <c r="A1229" s="3">
        <f>TITRES_STAT!B1232</f>
        <v>43798</v>
      </c>
      <c r="B1229" s="5">
        <f>TITRES_STAT!C1232</f>
        <v>8</v>
      </c>
      <c r="C1229" s="5">
        <f>TITRES_STAT!D1232</f>
        <v>5.9080000000000004</v>
      </c>
      <c r="D1229" s="5">
        <f>TITRES_STAT!E1232</f>
        <v>5.7972250000000001</v>
      </c>
      <c r="E1229" s="2">
        <f t="shared" si="76"/>
        <v>-1350.8706784373337</v>
      </c>
      <c r="F1229" s="5" t="str">
        <f t="shared" si="79"/>
        <v>BULLISH</v>
      </c>
      <c r="G1229" s="5" t="str">
        <f t="shared" si="78"/>
        <v>NEUTRAL</v>
      </c>
      <c r="H1229" s="5" t="str">
        <f t="shared" si="77"/>
        <v>NEUTRAL</v>
      </c>
    </row>
    <row r="1230" spans="1:8" ht="13.5" x14ac:dyDescent="0.25">
      <c r="A1230" s="3">
        <f>TITRES_STAT!B1233</f>
        <v>43801</v>
      </c>
      <c r="B1230" s="5">
        <f>TITRES_STAT!C1233</f>
        <v>7.99</v>
      </c>
      <c r="C1230" s="5">
        <f>TITRES_STAT!D1233</f>
        <v>5.9009999999999998</v>
      </c>
      <c r="D1230" s="5">
        <f>TITRES_STAT!E1233</f>
        <v>5.8197596996245302</v>
      </c>
      <c r="E1230" s="2">
        <f t="shared" si="76"/>
        <v>-1356.6904381369582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CONFIRMED BEARISH</v>
      </c>
    </row>
    <row r="1231" spans="1:8" ht="13.5" x14ac:dyDescent="0.25">
      <c r="A1231" s="3">
        <f>TITRES_STAT!B1234</f>
        <v>43802</v>
      </c>
      <c r="B1231" s="5">
        <f>TITRES_STAT!C1234</f>
        <v>8</v>
      </c>
      <c r="C1231" s="5">
        <f>TITRES_STAT!D1234</f>
        <v>5.9080000000000004</v>
      </c>
      <c r="D1231" s="5">
        <f>TITRES_STAT!E1234</f>
        <v>5.8341500000000011</v>
      </c>
      <c r="E1231" s="2">
        <f t="shared" si="76"/>
        <v>-1350.8562881369583</v>
      </c>
      <c r="F1231" s="5" t="str">
        <f t="shared" si="79"/>
        <v>BULLISH</v>
      </c>
      <c r="G1231" s="5" t="str">
        <f t="shared" si="78"/>
        <v>NEUTRAL</v>
      </c>
      <c r="H1231" s="5" t="str">
        <f t="shared" si="77"/>
        <v>NEUTRAL</v>
      </c>
    </row>
    <row r="1232" spans="1:8" ht="13.5" x14ac:dyDescent="0.25">
      <c r="A1232" s="3">
        <f>TITRES_STAT!B1235</f>
        <v>43803</v>
      </c>
      <c r="B1232" s="5">
        <f>TITRES_STAT!C1235</f>
        <v>8</v>
      </c>
      <c r="C1232" s="5">
        <f>TITRES_STAT!D1235</f>
        <v>5.9080000000000004</v>
      </c>
      <c r="D1232" s="5">
        <f>TITRES_STAT!E1235</f>
        <v>5.9080000000000004</v>
      </c>
      <c r="E1232" s="2">
        <f t="shared" si="76"/>
        <v>-1350.8562881369583</v>
      </c>
      <c r="F1232" s="5" t="str">
        <f t="shared" si="79"/>
        <v>BULLISH</v>
      </c>
      <c r="G1232" s="5" t="str">
        <f t="shared" si="78"/>
        <v>NEUTRAL</v>
      </c>
      <c r="H1232" s="5" t="str">
        <f t="shared" si="77"/>
        <v>NEUTRAL</v>
      </c>
    </row>
    <row r="1233" spans="1:8" ht="13.5" x14ac:dyDescent="0.25">
      <c r="A1233" s="3">
        <f>TITRES_STAT!B1236</f>
        <v>43804</v>
      </c>
      <c r="B1233" s="5">
        <f>TITRES_STAT!C1236</f>
        <v>8.24</v>
      </c>
      <c r="C1233" s="5">
        <f>TITRES_STAT!D1236</f>
        <v>6.0860000000000003</v>
      </c>
      <c r="D1233" s="5">
        <f>TITRES_STAT!E1236</f>
        <v>5.91021504854369</v>
      </c>
      <c r="E1233" s="2">
        <f t="shared" si="76"/>
        <v>-1344.9460730884146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CONFIRMED BULLISH</v>
      </c>
    </row>
    <row r="1234" spans="1:8" ht="13.5" x14ac:dyDescent="0.25">
      <c r="A1234" s="3">
        <f>TITRES_STAT!B1237</f>
        <v>43805</v>
      </c>
      <c r="B1234" s="5">
        <f>TITRES_STAT!C1237</f>
        <v>8.25</v>
      </c>
      <c r="C1234" s="5">
        <f>TITRES_STAT!D1237</f>
        <v>6.093</v>
      </c>
      <c r="D1234" s="5">
        <f>TITRES_STAT!E1237</f>
        <v>5.9105792727272721</v>
      </c>
      <c r="E1234" s="2">
        <f t="shared" si="76"/>
        <v>-1339.0354938156872</v>
      </c>
      <c r="F1234" s="5" t="str">
        <f t="shared" si="79"/>
        <v>BULLISH</v>
      </c>
      <c r="G1234" s="5" t="str">
        <f t="shared" si="78"/>
        <v>NEUTRAL</v>
      </c>
      <c r="H1234" s="5" t="str">
        <f t="shared" si="77"/>
        <v>CONFIRMED BULLISH</v>
      </c>
    </row>
    <row r="1235" spans="1:8" ht="13.5" x14ac:dyDescent="0.25">
      <c r="A1235" s="3">
        <f>TITRES_STAT!B1238</f>
        <v>43808</v>
      </c>
      <c r="B1235" s="5">
        <f>TITRES_STAT!C1238</f>
        <v>8.01</v>
      </c>
      <c r="C1235" s="5">
        <f>TITRES_STAT!D1238</f>
        <v>5.9160000000000004</v>
      </c>
      <c r="D1235" s="5">
        <f>TITRES_STAT!E1238</f>
        <v>5.9160000000000004</v>
      </c>
      <c r="E1235" s="2">
        <f t="shared" si="76"/>
        <v>-1344.9514938156872</v>
      </c>
      <c r="F1235" s="5" t="str">
        <f t="shared" si="79"/>
        <v>BULLISH</v>
      </c>
      <c r="G1235" s="5" t="str">
        <f t="shared" si="78"/>
        <v>NEUTRAL</v>
      </c>
      <c r="H1235" s="5" t="str">
        <f t="shared" si="77"/>
        <v>CONFIRMED BULLISH</v>
      </c>
    </row>
    <row r="1236" spans="1:8" ht="13.5" x14ac:dyDescent="0.25">
      <c r="A1236" s="3">
        <f>TITRES_STAT!B1239</f>
        <v>43809</v>
      </c>
      <c r="B1236" s="5">
        <f>TITRES_STAT!C1239</f>
        <v>8.24</v>
      </c>
      <c r="C1236" s="5">
        <f>TITRES_STAT!D1239</f>
        <v>6.0860000000000003</v>
      </c>
      <c r="D1236" s="5">
        <f>TITRES_STAT!E1239</f>
        <v>5.9198167475728161</v>
      </c>
      <c r="E1236" s="2">
        <f t="shared" si="76"/>
        <v>-1339.0316770681143</v>
      </c>
      <c r="F1236" s="5" t="str">
        <f t="shared" si="79"/>
        <v>BULLISH</v>
      </c>
      <c r="G1236" s="5" t="str">
        <f t="shared" si="78"/>
        <v>NEUTRAL</v>
      </c>
      <c r="H1236" s="5" t="str">
        <f t="shared" si="77"/>
        <v>CONFIRMED BULLISH</v>
      </c>
    </row>
    <row r="1237" spans="1:8" ht="13.5" x14ac:dyDescent="0.25">
      <c r="A1237" s="3">
        <f>TITRES_STAT!B1240</f>
        <v>43810</v>
      </c>
      <c r="B1237" s="5">
        <f>TITRES_STAT!C1240</f>
        <v>8.3699999999999992</v>
      </c>
      <c r="C1237" s="5">
        <f>TITRES_STAT!D1240</f>
        <v>6.1820000000000004</v>
      </c>
      <c r="D1237" s="5">
        <f>TITRES_STAT!E1240</f>
        <v>5.9478669056152942</v>
      </c>
      <c r="E1237" s="2">
        <f t="shared" si="76"/>
        <v>-1333.083810162499</v>
      </c>
      <c r="F1237" s="5" t="str">
        <f t="shared" si="79"/>
        <v>BULLISH</v>
      </c>
      <c r="G1237" s="5" t="str">
        <f t="shared" si="78"/>
        <v>NEUTRAL</v>
      </c>
      <c r="H1237" s="5" t="str">
        <f t="shared" si="77"/>
        <v>CONFIRMED BULLISH</v>
      </c>
    </row>
    <row r="1238" spans="1:8" ht="13.5" x14ac:dyDescent="0.25">
      <c r="A1238" s="3">
        <f>TITRES_STAT!B1241</f>
        <v>43811</v>
      </c>
      <c r="B1238" s="5">
        <f>TITRES_STAT!C1241</f>
        <v>8.5500000000000007</v>
      </c>
      <c r="C1238" s="5">
        <f>TITRES_STAT!D1241</f>
        <v>6.3150000000000004</v>
      </c>
      <c r="D1238" s="5">
        <f>TITRES_STAT!E1241</f>
        <v>6.227107017543859</v>
      </c>
      <c r="E1238" s="2">
        <f t="shared" si="76"/>
        <v>-1326.8567031449552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CONFIRMED BULLISH</v>
      </c>
    </row>
    <row r="1239" spans="1:8" ht="13.5" x14ac:dyDescent="0.25">
      <c r="A1239" s="3">
        <f>TITRES_STAT!B1242</f>
        <v>43812</v>
      </c>
      <c r="B1239" s="5">
        <f>TITRES_STAT!C1242</f>
        <v>8.8000000000000007</v>
      </c>
      <c r="C1239" s="5">
        <f>TITRES_STAT!D1242</f>
        <v>6.4989999999999997</v>
      </c>
      <c r="D1239" s="5">
        <f>TITRES_STAT!E1242</f>
        <v>6.361634772727272</v>
      </c>
      <c r="E1239" s="2">
        <f t="shared" si="76"/>
        <v>-1320.4950683722279</v>
      </c>
      <c r="F1239" s="5" t="str">
        <f t="shared" si="79"/>
        <v>BULLISH</v>
      </c>
      <c r="G1239" s="5" t="str">
        <f t="shared" si="78"/>
        <v>NEUTRAL</v>
      </c>
      <c r="H1239" s="5" t="str">
        <f t="shared" si="77"/>
        <v>CONFIRMED BULLISH</v>
      </c>
    </row>
    <row r="1240" spans="1:8" ht="13.5" x14ac:dyDescent="0.25">
      <c r="A1240" s="3">
        <f>TITRES_STAT!B1243</f>
        <v>43815</v>
      </c>
      <c r="B1240" s="5">
        <f>TITRES_STAT!C1243</f>
        <v>8.8000000000000007</v>
      </c>
      <c r="C1240" s="5">
        <f>TITRES_STAT!D1243</f>
        <v>6.4989999999999997</v>
      </c>
      <c r="D1240" s="5">
        <f>TITRES_STAT!E1243</f>
        <v>6.3623732954545451</v>
      </c>
      <c r="E1240" s="2">
        <f t="shared" si="76"/>
        <v>-1320.4950683722279</v>
      </c>
      <c r="F1240" s="5" t="str">
        <f t="shared" si="79"/>
        <v>BULLISH</v>
      </c>
      <c r="G1240" s="5" t="str">
        <f t="shared" si="78"/>
        <v>NEUTRAL</v>
      </c>
      <c r="H1240" s="5" t="str">
        <f t="shared" si="77"/>
        <v>CONFIRMED BULLISH</v>
      </c>
    </row>
    <row r="1241" spans="1:8" ht="13.5" x14ac:dyDescent="0.25">
      <c r="A1241" s="3">
        <f>TITRES_STAT!B1244</f>
        <v>43816</v>
      </c>
      <c r="B1241" s="5">
        <f>TITRES_STAT!C1244</f>
        <v>8.7799999999999994</v>
      </c>
      <c r="C1241" s="5">
        <f>TITRES_STAT!D1244</f>
        <v>6.4850000000000003</v>
      </c>
      <c r="D1241" s="5">
        <f>TITRES_STAT!E1244</f>
        <v>6.4968177676537593</v>
      </c>
      <c r="E1241" s="2">
        <f t="shared" si="76"/>
        <v>-1326.9918861398817</v>
      </c>
      <c r="F1241" s="5" t="str">
        <f t="shared" si="79"/>
        <v>BULLISH</v>
      </c>
      <c r="G1241" s="5" t="str">
        <f t="shared" si="78"/>
        <v>NEUTRAL</v>
      </c>
      <c r="H1241" s="5" t="str">
        <f t="shared" si="77"/>
        <v>CONFIRMED BULLISH</v>
      </c>
    </row>
    <row r="1242" spans="1:8" ht="13.5" x14ac:dyDescent="0.25">
      <c r="A1242" s="3">
        <f>TITRES_STAT!B1245</f>
        <v>43817</v>
      </c>
      <c r="B1242" s="5">
        <f>TITRES_STAT!C1245</f>
        <v>8.77</v>
      </c>
      <c r="C1242" s="5">
        <f>TITRES_STAT!D1245</f>
        <v>6.4770000000000003</v>
      </c>
      <c r="D1242" s="5">
        <f>TITRES_STAT!E1245</f>
        <v>6.3174752565564427</v>
      </c>
      <c r="E1242" s="2">
        <f t="shared" si="76"/>
        <v>-1333.3093613964381</v>
      </c>
      <c r="F1242" s="5" t="str">
        <f t="shared" si="79"/>
        <v>BEARISH</v>
      </c>
      <c r="G1242" s="5" t="str">
        <f t="shared" si="78"/>
        <v>NEUTRAL</v>
      </c>
      <c r="H1242" s="5" t="str">
        <f t="shared" si="77"/>
        <v>BEARISH DIVERGENCE</v>
      </c>
    </row>
    <row r="1243" spans="1:8" ht="13.5" x14ac:dyDescent="0.25">
      <c r="A1243" s="3">
        <f>TITRES_STAT!B1246</f>
        <v>43818</v>
      </c>
      <c r="B1243" s="5">
        <f>TITRES_STAT!C1246</f>
        <v>8.7899999999999991</v>
      </c>
      <c r="C1243" s="5">
        <f>TITRES_STAT!D1246</f>
        <v>6.492</v>
      </c>
      <c r="D1243" s="5">
        <f>TITRES_STAT!E1246</f>
        <v>6.3442866894197953</v>
      </c>
      <c r="E1243" s="2">
        <f t="shared" si="76"/>
        <v>-1326.9650747070184</v>
      </c>
      <c r="F1243" s="5" t="str">
        <f t="shared" si="79"/>
        <v>BEARISH</v>
      </c>
      <c r="G1243" s="5" t="str">
        <f t="shared" si="78"/>
        <v>NEUTRAL</v>
      </c>
      <c r="H1243" s="5" t="str">
        <f t="shared" si="77"/>
        <v>BEARISH DIVERGENCE</v>
      </c>
    </row>
    <row r="1244" spans="1:8" ht="13.5" x14ac:dyDescent="0.25">
      <c r="A1244" s="3">
        <f>TITRES_STAT!B1247</f>
        <v>43819</v>
      </c>
      <c r="B1244" s="5">
        <f>TITRES_STAT!C1247</f>
        <v>8.6999999999999993</v>
      </c>
      <c r="C1244" s="5">
        <f>TITRES_STAT!D1247</f>
        <v>6.4249999999999998</v>
      </c>
      <c r="D1244" s="5">
        <f>TITRES_STAT!E1247</f>
        <v>6.3038850574712644</v>
      </c>
      <c r="E1244" s="2">
        <f t="shared" si="76"/>
        <v>-1333.2689597644896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43822</v>
      </c>
      <c r="B1245" s="5">
        <f>TITRES_STAT!C1248</f>
        <v>8.6999999999999993</v>
      </c>
      <c r="C1245" s="5">
        <f>TITRES_STAT!D1248</f>
        <v>6.4249999999999998</v>
      </c>
      <c r="D1245" s="5">
        <f>TITRES_STAT!E1248</f>
        <v>0</v>
      </c>
      <c r="E1245" s="2">
        <f t="shared" si="76"/>
        <v>-1333.2689597644896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43823</v>
      </c>
      <c r="B1246" s="5">
        <f>TITRES_STAT!C1249</f>
        <v>8.4499999999999993</v>
      </c>
      <c r="C1246" s="5">
        <f>TITRES_STAT!D1249</f>
        <v>6.2409999999999997</v>
      </c>
      <c r="D1246" s="5">
        <f>TITRES_STAT!E1249</f>
        <v>6.2912234319526634</v>
      </c>
      <c r="E1246" s="2">
        <f t="shared" si="76"/>
        <v>-1339.5601831964423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43824</v>
      </c>
      <c r="B1247" s="5">
        <f>TITRES_STAT!C1250</f>
        <v>8.43</v>
      </c>
      <c r="C1247" s="5">
        <f>TITRES_STAT!D1250</f>
        <v>6.226</v>
      </c>
      <c r="D1247" s="5">
        <f>TITRES_STAT!E1250</f>
        <v>6.1100472123368919</v>
      </c>
      <c r="E1247" s="2">
        <f t="shared" si="76"/>
        <v>-1345.6702304087792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CONFIRMED BEARISH</v>
      </c>
    </row>
    <row r="1248" spans="1:8" ht="13.5" x14ac:dyDescent="0.25">
      <c r="A1248" s="3">
        <f>TITRES_STAT!B1251</f>
        <v>43825</v>
      </c>
      <c r="B1248" s="5">
        <f>TITRES_STAT!C1251</f>
        <v>8.18</v>
      </c>
      <c r="C1248" s="5">
        <f>TITRES_STAT!D1251</f>
        <v>6.0410000000000004</v>
      </c>
      <c r="D1248" s="5">
        <f>TITRES_STAT!E1251</f>
        <v>6.0542931540342311</v>
      </c>
      <c r="E1248" s="2">
        <f t="shared" si="76"/>
        <v>-1351.7245235628134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CONFIRMED BEARISH</v>
      </c>
    </row>
    <row r="1249" spans="1:8" ht="13.5" x14ac:dyDescent="0.25">
      <c r="A1249" s="3">
        <f>TITRES_STAT!B1252</f>
        <v>43826</v>
      </c>
      <c r="B1249" s="5">
        <f>TITRES_STAT!C1252</f>
        <v>8.36</v>
      </c>
      <c r="C1249" s="5">
        <f>TITRES_STAT!D1252</f>
        <v>6.1740000000000004</v>
      </c>
      <c r="D1249" s="5">
        <f>TITRES_STAT!E1252</f>
        <v>6.0521447368421066</v>
      </c>
      <c r="E1249" s="2">
        <f t="shared" si="76"/>
        <v>-1345.6723788259712</v>
      </c>
      <c r="F1249" s="5" t="str">
        <f t="shared" si="79"/>
        <v>BEARISH</v>
      </c>
      <c r="G1249" s="5" t="str">
        <f t="shared" si="78"/>
        <v>NEUTRAL</v>
      </c>
      <c r="H1249" s="5" t="str">
        <f t="shared" si="77"/>
        <v>CONFIRMED BEARISH</v>
      </c>
    </row>
    <row r="1250" spans="1:8" ht="13.5" x14ac:dyDescent="0.25">
      <c r="A1250" s="3">
        <f>TITRES_STAT!B1253</f>
        <v>43829</v>
      </c>
      <c r="B1250" s="5">
        <f>TITRES_STAT!C1253</f>
        <v>8.4</v>
      </c>
      <c r="C1250" s="5">
        <f>TITRES_STAT!D1253</f>
        <v>6.2039999999999997</v>
      </c>
      <c r="D1250" s="5">
        <f>TITRES_STAT!E1253</f>
        <v>6.2039999999999997</v>
      </c>
      <c r="E1250" s="2">
        <f t="shared" si="76"/>
        <v>-1339.4683788259713</v>
      </c>
      <c r="F1250" s="5" t="str">
        <f t="shared" si="79"/>
        <v>BEARISH</v>
      </c>
      <c r="G1250" s="5" t="str">
        <f t="shared" si="78"/>
        <v>NEUTRAL</v>
      </c>
      <c r="H1250" s="5" t="str">
        <f t="shared" si="77"/>
        <v>CONFIRMED BEARISH</v>
      </c>
    </row>
    <row r="1251" spans="1:8" ht="13.5" x14ac:dyDescent="0.25">
      <c r="A1251" s="3">
        <f>TITRES_STAT!B1254</f>
        <v>43830</v>
      </c>
      <c r="B1251" s="5">
        <f>TITRES_STAT!C1254</f>
        <v>8.4</v>
      </c>
      <c r="C1251" s="5">
        <f>TITRES_STAT!D1254</f>
        <v>6.2039999999999997</v>
      </c>
      <c r="D1251" s="5">
        <f>TITRES_STAT!E1254</f>
        <v>6.2039999999999997</v>
      </c>
      <c r="E1251" s="2">
        <f t="shared" si="76"/>
        <v>-1339.4683788259713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BULLISH DIVERGENCE</v>
      </c>
    </row>
    <row r="1252" spans="1:8" ht="13.5" x14ac:dyDescent="0.25">
      <c r="A1252" s="3">
        <f>TITRES_STAT!B1255</f>
        <v>43832</v>
      </c>
      <c r="B1252" s="5">
        <f>TITRES_STAT!C1255</f>
        <v>8.2100000000000009</v>
      </c>
      <c r="C1252" s="5">
        <f>TITRES_STAT!D1255</f>
        <v>6.0640000000000001</v>
      </c>
      <c r="D1252" s="5">
        <f>TITRES_STAT!E1255</f>
        <v>6.2228014616321552</v>
      </c>
      <c r="E1252" s="2">
        <f t="shared" si="76"/>
        <v>-1345.6911802876034</v>
      </c>
      <c r="F1252" s="5" t="str">
        <f t="shared" si="79"/>
        <v>BEARISH</v>
      </c>
      <c r="G1252" s="5" t="str">
        <f t="shared" si="78"/>
        <v>NEUTRAL</v>
      </c>
      <c r="H1252" s="5" t="str">
        <f t="shared" si="77"/>
        <v>CONFIRMED BEARISH</v>
      </c>
    </row>
    <row r="1253" spans="1:8" ht="13.5" x14ac:dyDescent="0.25">
      <c r="A1253" s="3">
        <f>TITRES_STAT!B1256</f>
        <v>43833</v>
      </c>
      <c r="B1253" s="5">
        <f>TITRES_STAT!C1256</f>
        <v>8.69</v>
      </c>
      <c r="C1253" s="5">
        <f>TITRES_STAT!D1256</f>
        <v>6.4180000000000001</v>
      </c>
      <c r="D1253" s="5">
        <f>TITRES_STAT!E1256</f>
        <v>6.3404522439585742</v>
      </c>
      <c r="E1253" s="2">
        <f t="shared" si="76"/>
        <v>-1339.3507280436447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43836</v>
      </c>
      <c r="B1254" s="5">
        <f>TITRES_STAT!C1257</f>
        <v>8.43</v>
      </c>
      <c r="C1254" s="5">
        <f>TITRES_STAT!D1257</f>
        <v>6.226</v>
      </c>
      <c r="D1254" s="5">
        <f>TITRES_STAT!E1257</f>
        <v>6.226</v>
      </c>
      <c r="E1254" s="2">
        <f t="shared" si="76"/>
        <v>-1345.5767280436448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43837</v>
      </c>
      <c r="B1255" s="5">
        <f>TITRES_STAT!C1258</f>
        <v>8.34</v>
      </c>
      <c r="C1255" s="5">
        <f>TITRES_STAT!D1258</f>
        <v>6.16</v>
      </c>
      <c r="D1255" s="5">
        <f>TITRES_STAT!E1258</f>
        <v>6.0654580335731421</v>
      </c>
      <c r="E1255" s="2">
        <f t="shared" si="76"/>
        <v>-1351.642186077218</v>
      </c>
      <c r="F1255" s="5" t="str">
        <f t="shared" si="79"/>
        <v>BEARISH</v>
      </c>
      <c r="G1255" s="5" t="str">
        <f t="shared" si="78"/>
        <v>NEUTRAL</v>
      </c>
      <c r="H1255" s="5" t="str">
        <f t="shared" si="77"/>
        <v>CONFIRMED BEARISH</v>
      </c>
    </row>
    <row r="1256" spans="1:8" ht="13.5" x14ac:dyDescent="0.25">
      <c r="A1256" s="3">
        <f>TITRES_STAT!B1259</f>
        <v>43838</v>
      </c>
      <c r="B1256" s="5">
        <f>TITRES_STAT!C1259</f>
        <v>8.34</v>
      </c>
      <c r="C1256" s="5">
        <f>TITRES_STAT!D1259</f>
        <v>6.16</v>
      </c>
      <c r="D1256" s="5">
        <f>TITRES_STAT!E1259</f>
        <v>0</v>
      </c>
      <c r="E1256" s="2">
        <f t="shared" si="76"/>
        <v>-1351.642186077218</v>
      </c>
      <c r="F1256" s="5" t="str">
        <f t="shared" si="79"/>
        <v>BEARISH</v>
      </c>
      <c r="G1256" s="5" t="str">
        <f t="shared" si="78"/>
        <v>NEUTRAL</v>
      </c>
      <c r="H1256" s="5" t="str">
        <f t="shared" si="77"/>
        <v>CONFIRMED BEARISH</v>
      </c>
    </row>
    <row r="1257" spans="1:8" ht="13.5" x14ac:dyDescent="0.25">
      <c r="A1257" s="3">
        <f>TITRES_STAT!B1260</f>
        <v>43839</v>
      </c>
      <c r="B1257" s="5">
        <f>TITRES_STAT!C1260</f>
        <v>8.2899999999999991</v>
      </c>
      <c r="C1257" s="5">
        <f>TITRES_STAT!D1260</f>
        <v>6.1230000000000002</v>
      </c>
      <c r="D1257" s="5">
        <f>TITRES_STAT!E1260</f>
        <v>5.9767570566948143</v>
      </c>
      <c r="E1257" s="2">
        <f t="shared" si="76"/>
        <v>-1357.6189431339128</v>
      </c>
      <c r="F1257" s="5" t="str">
        <f t="shared" si="79"/>
        <v>BEARISH</v>
      </c>
      <c r="G1257" s="5" t="str">
        <f t="shared" si="78"/>
        <v>NEUTRAL</v>
      </c>
      <c r="H1257" s="5" t="str">
        <f t="shared" si="77"/>
        <v>BEARISH DIVERGENCE</v>
      </c>
    </row>
    <row r="1258" spans="1:8" ht="13.5" x14ac:dyDescent="0.25">
      <c r="A1258" s="3">
        <f>TITRES_STAT!B1261</f>
        <v>43840</v>
      </c>
      <c r="B1258" s="5">
        <f>TITRES_STAT!C1261</f>
        <v>8.2899999999999991</v>
      </c>
      <c r="C1258" s="5">
        <f>TITRES_STAT!D1261</f>
        <v>6.1230000000000002</v>
      </c>
      <c r="D1258" s="5">
        <f>TITRES_STAT!E1261</f>
        <v>0</v>
      </c>
      <c r="E1258" s="2">
        <f t="shared" si="76"/>
        <v>-1357.6189431339128</v>
      </c>
      <c r="F1258" s="5" t="str">
        <f t="shared" si="79"/>
        <v>BEARISH</v>
      </c>
      <c r="G1258" s="5" t="str">
        <f t="shared" si="78"/>
        <v>NEUTRAL</v>
      </c>
      <c r="H1258" s="5" t="str">
        <f t="shared" si="77"/>
        <v>CONFIRMED BEARISH</v>
      </c>
    </row>
    <row r="1259" spans="1:8" ht="13.5" x14ac:dyDescent="0.25">
      <c r="A1259" s="3">
        <f>TITRES_STAT!B1262</f>
        <v>43843</v>
      </c>
      <c r="B1259" s="5">
        <f>TITRES_STAT!C1262</f>
        <v>8</v>
      </c>
      <c r="C1259" s="5">
        <f>TITRES_STAT!D1262</f>
        <v>5.9080000000000004</v>
      </c>
      <c r="D1259" s="5">
        <f>TITRES_STAT!E1262</f>
        <v>5.9080000000000004</v>
      </c>
      <c r="E1259" s="2">
        <f t="shared" si="76"/>
        <v>-1363.5269431339127</v>
      </c>
      <c r="F1259" s="5" t="str">
        <f t="shared" si="79"/>
        <v>BEARISH</v>
      </c>
      <c r="G1259" s="5" t="str">
        <f t="shared" si="78"/>
        <v>NEUTRAL</v>
      </c>
      <c r="H1259" s="5" t="str">
        <f t="shared" si="77"/>
        <v>CONFIRMED BEARISH</v>
      </c>
    </row>
    <row r="1260" spans="1:8" ht="13.5" x14ac:dyDescent="0.25">
      <c r="A1260" s="3">
        <f>TITRES_STAT!B1263</f>
        <v>43845</v>
      </c>
      <c r="B1260" s="5">
        <f>TITRES_STAT!C1263</f>
        <v>8</v>
      </c>
      <c r="C1260" s="5">
        <f>TITRES_STAT!D1263</f>
        <v>5.9080000000000004</v>
      </c>
      <c r="D1260" s="5">
        <f>TITRES_STAT!E1263</f>
        <v>5.9087385000000001</v>
      </c>
      <c r="E1260" s="2">
        <f t="shared" si="76"/>
        <v>-1363.5269431339127</v>
      </c>
      <c r="F1260" s="5" t="str">
        <f t="shared" si="79"/>
        <v>BEARISH</v>
      </c>
      <c r="G1260" s="5" t="str">
        <f t="shared" si="78"/>
        <v>NEUTRAL</v>
      </c>
      <c r="H1260" s="5" t="str">
        <f t="shared" si="77"/>
        <v>CONFIRMED BEARISH</v>
      </c>
    </row>
    <row r="1261" spans="1:8" ht="13.5" x14ac:dyDescent="0.25">
      <c r="A1261" s="3">
        <f>TITRES_STAT!B1264</f>
        <v>43846</v>
      </c>
      <c r="B1261" s="5">
        <f>TITRES_STAT!C1264</f>
        <v>8.24</v>
      </c>
      <c r="C1261" s="5">
        <f>TITRES_STAT!D1264</f>
        <v>6.0860000000000003</v>
      </c>
      <c r="D1261" s="5">
        <f>TITRES_STAT!E1264</f>
        <v>0</v>
      </c>
      <c r="E1261" s="2">
        <f t="shared" si="76"/>
        <v>-1363.5269431339127</v>
      </c>
      <c r="F1261" s="5" t="str">
        <f t="shared" si="79"/>
        <v>BEARISH</v>
      </c>
      <c r="G1261" s="5" t="str">
        <f t="shared" si="78"/>
        <v>NEUTRAL</v>
      </c>
      <c r="H1261" s="5" t="str">
        <f t="shared" si="77"/>
        <v>CONFIRMED BEARISH</v>
      </c>
    </row>
    <row r="1262" spans="1:8" ht="13.5" x14ac:dyDescent="0.25">
      <c r="A1262" s="3">
        <f>TITRES_STAT!B1265</f>
        <v>43847</v>
      </c>
      <c r="B1262" s="5">
        <f>TITRES_STAT!C1265</f>
        <v>8.3000000000000007</v>
      </c>
      <c r="C1262" s="5">
        <f>TITRES_STAT!D1265</f>
        <v>6.13</v>
      </c>
      <c r="D1262" s="5">
        <f>TITRES_STAT!E1265</f>
        <v>6.0805168674698793</v>
      </c>
      <c r="E1262" s="2">
        <f t="shared" si="76"/>
        <v>-1357.4464262664428</v>
      </c>
      <c r="F1262" s="5" t="str">
        <f t="shared" si="79"/>
        <v>BULLISH</v>
      </c>
      <c r="G1262" s="5" t="str">
        <f t="shared" si="78"/>
        <v>NEUTRAL</v>
      </c>
      <c r="H1262" s="5" t="str">
        <f t="shared" si="77"/>
        <v>CONFIRMED BULLISH</v>
      </c>
    </row>
    <row r="1263" spans="1:8" ht="13.5" x14ac:dyDescent="0.25">
      <c r="A1263" s="3">
        <f>TITRES_STAT!B1266</f>
        <v>43850</v>
      </c>
      <c r="B1263" s="5">
        <f>TITRES_STAT!C1266</f>
        <v>8.43</v>
      </c>
      <c r="C1263" s="5">
        <f>TITRES_STAT!D1266</f>
        <v>6.226</v>
      </c>
      <c r="D1263" s="5">
        <f>TITRES_STAT!E1266</f>
        <v>6.1514061684460266</v>
      </c>
      <c r="E1263" s="2">
        <f t="shared" si="76"/>
        <v>-1351.2950200979967</v>
      </c>
      <c r="F1263" s="5" t="str">
        <f t="shared" si="79"/>
        <v>BULLISH</v>
      </c>
      <c r="G1263" s="5" t="str">
        <f t="shared" si="78"/>
        <v>NEUTRAL</v>
      </c>
      <c r="H1263" s="5" t="str">
        <f t="shared" si="77"/>
        <v>CONFIRMED BULLISH</v>
      </c>
    </row>
    <row r="1264" spans="1:8" ht="13.5" x14ac:dyDescent="0.25">
      <c r="A1264" s="3">
        <f>TITRES_STAT!B1267</f>
        <v>43851</v>
      </c>
      <c r="B1264" s="5">
        <f>TITRES_STAT!C1267</f>
        <v>8.6199999999999992</v>
      </c>
      <c r="C1264" s="5">
        <f>TITRES_STAT!D1267</f>
        <v>6.3659999999999997</v>
      </c>
      <c r="D1264" s="5">
        <f>TITRES_STAT!E1267</f>
        <v>6.2212510440835267</v>
      </c>
      <c r="E1264" s="2">
        <f t="shared" si="76"/>
        <v>-1345.0737690539131</v>
      </c>
      <c r="F1264" s="5" t="str">
        <f t="shared" si="79"/>
        <v>BULLISH</v>
      </c>
      <c r="G1264" s="5" t="str">
        <f t="shared" si="78"/>
        <v>NEUTRAL</v>
      </c>
      <c r="H1264" s="5" t="str">
        <f t="shared" si="77"/>
        <v>CONFIRMED BULLISH</v>
      </c>
    </row>
    <row r="1265" spans="1:8" ht="13.5" x14ac:dyDescent="0.25">
      <c r="A1265" s="3">
        <f>TITRES_STAT!B1268</f>
        <v>43852</v>
      </c>
      <c r="B1265" s="5">
        <f>TITRES_STAT!C1268</f>
        <v>8.8000000000000007</v>
      </c>
      <c r="C1265" s="5">
        <f>TITRES_STAT!D1268</f>
        <v>6.4989999999999997</v>
      </c>
      <c r="D1265" s="5">
        <f>TITRES_STAT!E1268</f>
        <v>6.4458263636363622</v>
      </c>
      <c r="E1265" s="2">
        <f t="shared" si="76"/>
        <v>-1338.6279426902768</v>
      </c>
      <c r="F1265" s="5" t="str">
        <f t="shared" si="79"/>
        <v>BULLISH</v>
      </c>
      <c r="G1265" s="5" t="str">
        <f t="shared" si="78"/>
        <v>NEUTRAL</v>
      </c>
      <c r="H1265" s="5" t="str">
        <f t="shared" si="77"/>
        <v>CONFIRMED BULLISH</v>
      </c>
    </row>
    <row r="1266" spans="1:8" ht="13.5" x14ac:dyDescent="0.25">
      <c r="A1266" s="3">
        <f>TITRES_STAT!B1269</f>
        <v>43853</v>
      </c>
      <c r="B1266" s="5">
        <f>TITRES_STAT!C1269</f>
        <v>9.19</v>
      </c>
      <c r="C1266" s="5">
        <f>TITRES_STAT!D1269</f>
        <v>6.7869999999999999</v>
      </c>
      <c r="D1266" s="5">
        <f>TITRES_STAT!E1269</f>
        <v>6.6141862894450485</v>
      </c>
      <c r="E1266" s="2">
        <f t="shared" si="76"/>
        <v>-1332.0137564008317</v>
      </c>
      <c r="F1266" s="5" t="str">
        <f t="shared" si="79"/>
        <v>BULLISH</v>
      </c>
      <c r="G1266" s="5" t="str">
        <f t="shared" si="78"/>
        <v>WEAK</v>
      </c>
      <c r="H1266" s="5" t="str">
        <f t="shared" si="77"/>
        <v>CONFIRMED BULLISH</v>
      </c>
    </row>
    <row r="1267" spans="1:8" ht="13.5" x14ac:dyDescent="0.25">
      <c r="A1267" s="3">
        <f>TITRES_STAT!B1270</f>
        <v>43854</v>
      </c>
      <c r="B1267" s="5">
        <f>TITRES_STAT!C1270</f>
        <v>9.7100000000000009</v>
      </c>
      <c r="C1267" s="5">
        <f>TITRES_STAT!D1270</f>
        <v>7.1710000000000003</v>
      </c>
      <c r="D1267" s="5">
        <f>TITRES_STAT!E1270</f>
        <v>7.0506217301750782</v>
      </c>
      <c r="E1267" s="2">
        <f t="shared" si="76"/>
        <v>-1324.9631346706565</v>
      </c>
      <c r="F1267" s="5" t="str">
        <f t="shared" si="79"/>
        <v>BULLISH</v>
      </c>
      <c r="G1267" s="5" t="str">
        <f t="shared" si="78"/>
        <v>WEAK</v>
      </c>
      <c r="H1267" s="5" t="str">
        <f t="shared" si="77"/>
        <v>CONFIRMED BULLISH</v>
      </c>
    </row>
    <row r="1268" spans="1:8" ht="13.5" x14ac:dyDescent="0.25">
      <c r="A1268" s="3">
        <f>TITRES_STAT!B1271</f>
        <v>43857</v>
      </c>
      <c r="B1268" s="5">
        <f>TITRES_STAT!C1271</f>
        <v>10.3</v>
      </c>
      <c r="C1268" s="5">
        <f>TITRES_STAT!D1271</f>
        <v>7.6070000000000002</v>
      </c>
      <c r="D1268" s="5">
        <f>TITRES_STAT!E1271</f>
        <v>7.5412696116504847</v>
      </c>
      <c r="E1268" s="2">
        <f t="shared" si="76"/>
        <v>-1317.421865059006</v>
      </c>
      <c r="F1268" s="5" t="str">
        <f t="shared" si="79"/>
        <v>BULLISH</v>
      </c>
      <c r="G1268" s="5" t="str">
        <f t="shared" si="78"/>
        <v>WEAK</v>
      </c>
      <c r="H1268" s="5" t="str">
        <f t="shared" si="77"/>
        <v>CONFIRMED BULLISH</v>
      </c>
    </row>
    <row r="1269" spans="1:8" ht="13.5" x14ac:dyDescent="0.25">
      <c r="A1269" s="3">
        <f>TITRES_STAT!B1272</f>
        <v>43858</v>
      </c>
      <c r="B1269" s="5">
        <f>TITRES_STAT!C1272</f>
        <v>10.73</v>
      </c>
      <c r="C1269" s="5">
        <f>TITRES_STAT!D1272</f>
        <v>7.9249999999999998</v>
      </c>
      <c r="D1269" s="5">
        <f>TITRES_STAT!E1272</f>
        <v>7.936817334575955</v>
      </c>
      <c r="E1269" s="2">
        <f t="shared" si="76"/>
        <v>-1309.4850477244299</v>
      </c>
      <c r="F1269" s="5" t="str">
        <f t="shared" si="79"/>
        <v>BULLISH</v>
      </c>
      <c r="G1269" s="5" t="str">
        <f t="shared" si="78"/>
        <v>WEAK</v>
      </c>
      <c r="H1269" s="5" t="str">
        <f t="shared" si="77"/>
        <v>CONFIRMED BULLISH</v>
      </c>
    </row>
    <row r="1270" spans="1:8" ht="13.5" x14ac:dyDescent="0.25">
      <c r="A1270" s="3">
        <f>TITRES_STAT!B1273</f>
        <v>43859</v>
      </c>
      <c r="B1270" s="5">
        <f>TITRES_STAT!C1273</f>
        <v>11.05</v>
      </c>
      <c r="C1270" s="5">
        <f>TITRES_STAT!D1273</f>
        <v>8.1609999999999996</v>
      </c>
      <c r="D1270" s="5">
        <f>TITRES_STAT!E1273</f>
        <v>8.1100399095022606</v>
      </c>
      <c r="E1270" s="2">
        <f t="shared" si="76"/>
        <v>-1301.3750078149276</v>
      </c>
      <c r="F1270" s="5" t="str">
        <f t="shared" si="79"/>
        <v>BULLISH</v>
      </c>
      <c r="G1270" s="5" t="str">
        <f t="shared" si="78"/>
        <v>WEAK</v>
      </c>
      <c r="H1270" s="5" t="str">
        <f t="shared" si="77"/>
        <v>CONFIRMED BULLISH</v>
      </c>
    </row>
    <row r="1271" spans="1:8" ht="13.5" x14ac:dyDescent="0.25">
      <c r="A1271" s="3">
        <f>TITRES_STAT!B1274</f>
        <v>43860</v>
      </c>
      <c r="B1271" s="5">
        <f>TITRES_STAT!C1274</f>
        <v>11.49</v>
      </c>
      <c r="C1271" s="5">
        <f>TITRES_STAT!D1274</f>
        <v>8.4860000000000007</v>
      </c>
      <c r="D1271" s="5">
        <f>TITRES_STAT!E1274</f>
        <v>8.4077131418624909</v>
      </c>
      <c r="E1271" s="2">
        <f t="shared" si="76"/>
        <v>-1292.967294673065</v>
      </c>
      <c r="F1271" s="5" t="str">
        <f t="shared" si="79"/>
        <v>BULLISH</v>
      </c>
      <c r="G1271" s="5" t="str">
        <f t="shared" si="78"/>
        <v>WEAK</v>
      </c>
      <c r="H1271" s="5" t="str">
        <f t="shared" si="77"/>
        <v>CONFIRMED BULLISH</v>
      </c>
    </row>
    <row r="1272" spans="1:8" ht="13.5" x14ac:dyDescent="0.25">
      <c r="A1272" s="3">
        <f>TITRES_STAT!B1275</f>
        <v>43861</v>
      </c>
      <c r="B1272" s="5">
        <f>TITRES_STAT!C1275</f>
        <v>11.48</v>
      </c>
      <c r="C1272" s="5">
        <f>TITRES_STAT!D1275</f>
        <v>8.4789999999999992</v>
      </c>
      <c r="D1272" s="5">
        <f>TITRES_STAT!E1275</f>
        <v>8.4272987804878046</v>
      </c>
      <c r="E1272" s="2">
        <f t="shared" si="76"/>
        <v>-1301.3945934535527</v>
      </c>
      <c r="F1272" s="5" t="str">
        <f t="shared" si="79"/>
        <v>BULLISH</v>
      </c>
      <c r="G1272" s="5" t="str">
        <f t="shared" si="78"/>
        <v>NEUTRAL</v>
      </c>
      <c r="H1272" s="5" t="str">
        <f t="shared" si="77"/>
        <v>CONFIRMED BULLISH</v>
      </c>
    </row>
    <row r="1273" spans="1:8" ht="13.5" x14ac:dyDescent="0.25">
      <c r="A1273" s="3">
        <f>TITRES_STAT!B1276</f>
        <v>43864</v>
      </c>
      <c r="B1273" s="5">
        <f>TITRES_STAT!C1276</f>
        <v>11.14</v>
      </c>
      <c r="C1273" s="5">
        <f>TITRES_STAT!D1276</f>
        <v>8.2279999999999998</v>
      </c>
      <c r="D1273" s="5">
        <f>TITRES_STAT!E1276</f>
        <v>8.4200359066427293</v>
      </c>
      <c r="E1273" s="2">
        <f t="shared" si="76"/>
        <v>-1309.8146293601953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CONFIRMED BULLISH</v>
      </c>
    </row>
    <row r="1274" spans="1:8" ht="13.5" x14ac:dyDescent="0.25">
      <c r="A1274" s="3">
        <f>TITRES_STAT!B1277</f>
        <v>43865</v>
      </c>
      <c r="B1274" s="5">
        <f>TITRES_STAT!C1277</f>
        <v>10.81</v>
      </c>
      <c r="C1274" s="5">
        <f>TITRES_STAT!D1277</f>
        <v>7.984</v>
      </c>
      <c r="D1274" s="5">
        <f>TITRES_STAT!E1277</f>
        <v>8.1863696577243275</v>
      </c>
      <c r="E1274" s="2">
        <f t="shared" si="76"/>
        <v>-1318.0009990179196</v>
      </c>
      <c r="F1274" s="5" t="str">
        <f t="shared" si="79"/>
        <v>BEARISH</v>
      </c>
      <c r="G1274" s="5" t="str">
        <f t="shared" si="78"/>
        <v>NEUTRAL</v>
      </c>
      <c r="H1274" s="5" t="str">
        <f t="shared" si="77"/>
        <v>BEARISH DIVERGENCE</v>
      </c>
    </row>
    <row r="1275" spans="1:8" ht="13.5" x14ac:dyDescent="0.25">
      <c r="A1275" s="3">
        <f>TITRES_STAT!B1278</f>
        <v>43866</v>
      </c>
      <c r="B1275" s="5">
        <f>TITRES_STAT!C1278</f>
        <v>11.27</v>
      </c>
      <c r="C1275" s="5">
        <f>TITRES_STAT!D1278</f>
        <v>8.3239999999999998</v>
      </c>
      <c r="D1275" s="5">
        <f>TITRES_STAT!E1278</f>
        <v>8.3239999999999998</v>
      </c>
      <c r="E1275" s="2">
        <f t="shared" si="76"/>
        <v>-1309.6769990179196</v>
      </c>
      <c r="F1275" s="5" t="str">
        <f t="shared" si="79"/>
        <v>BEARISH</v>
      </c>
      <c r="G1275" s="5" t="str">
        <f t="shared" si="78"/>
        <v>NEUTRAL</v>
      </c>
      <c r="H1275" s="5" t="str">
        <f t="shared" si="77"/>
        <v>BEARISH DIVERGENCE</v>
      </c>
    </row>
    <row r="1276" spans="1:8" ht="13.5" x14ac:dyDescent="0.25">
      <c r="A1276" s="3">
        <f>TITRES_STAT!B1279</f>
        <v>43867</v>
      </c>
      <c r="B1276" s="5">
        <f>TITRES_STAT!C1279</f>
        <v>11.27</v>
      </c>
      <c r="C1276" s="5">
        <f>TITRES_STAT!D1279</f>
        <v>8.3239999999999998</v>
      </c>
      <c r="D1276" s="5">
        <f>TITRES_STAT!E1279</f>
        <v>8.2693437444543036</v>
      </c>
      <c r="E1276" s="2">
        <f t="shared" si="76"/>
        <v>-1309.6769990179196</v>
      </c>
      <c r="F1276" s="5" t="str">
        <f t="shared" si="79"/>
        <v>BEARISH</v>
      </c>
      <c r="G1276" s="5" t="str">
        <f t="shared" si="78"/>
        <v>NEUTRAL</v>
      </c>
      <c r="H1276" s="5" t="str">
        <f t="shared" si="77"/>
        <v>CONFIRMED BEARISH</v>
      </c>
    </row>
    <row r="1277" spans="1:8" ht="13.5" x14ac:dyDescent="0.25">
      <c r="A1277" s="3">
        <f>TITRES_STAT!B1280</f>
        <v>43868</v>
      </c>
      <c r="B1277" s="5">
        <f>TITRES_STAT!C1280</f>
        <v>11.24</v>
      </c>
      <c r="C1277" s="5">
        <f>TITRES_STAT!D1280</f>
        <v>8.3010000000000002</v>
      </c>
      <c r="D1277" s="5">
        <f>TITRES_STAT!E1280</f>
        <v>8.3010000000000002</v>
      </c>
      <c r="E1277" s="2">
        <f t="shared" si="76"/>
        <v>-1317.9779990179195</v>
      </c>
      <c r="F1277" s="5" t="str">
        <f t="shared" si="79"/>
        <v>BEARISH</v>
      </c>
      <c r="G1277" s="5" t="str">
        <f t="shared" si="78"/>
        <v>NEUTRAL</v>
      </c>
      <c r="H1277" s="5" t="str">
        <f t="shared" si="77"/>
        <v>CONFIRMED BEARISH</v>
      </c>
    </row>
    <row r="1278" spans="1:8" ht="13.5" x14ac:dyDescent="0.25">
      <c r="A1278" s="3">
        <f>TITRES_STAT!B1281</f>
        <v>43871</v>
      </c>
      <c r="B1278" s="5">
        <f>TITRES_STAT!C1281</f>
        <v>10.91</v>
      </c>
      <c r="C1278" s="5">
        <f>TITRES_STAT!D1281</f>
        <v>8.0579999999999998</v>
      </c>
      <c r="D1278" s="5">
        <f>TITRES_STAT!E1281</f>
        <v>8.0579999999999998</v>
      </c>
      <c r="E1278" s="2">
        <f t="shared" si="76"/>
        <v>-1326.0359990179195</v>
      </c>
      <c r="F1278" s="5" t="str">
        <f t="shared" si="79"/>
        <v>BEARISH</v>
      </c>
      <c r="G1278" s="5" t="str">
        <f t="shared" si="78"/>
        <v>NEUTRAL</v>
      </c>
      <c r="H1278" s="5" t="str">
        <f t="shared" si="77"/>
        <v>CONFIRMED BEARISH</v>
      </c>
    </row>
    <row r="1279" spans="1:8" ht="13.5" x14ac:dyDescent="0.25">
      <c r="A1279" s="3">
        <f>TITRES_STAT!B1282</f>
        <v>43872</v>
      </c>
      <c r="B1279" s="5">
        <f>TITRES_STAT!C1282</f>
        <v>10.98</v>
      </c>
      <c r="C1279" s="5">
        <f>TITRES_STAT!D1282</f>
        <v>8.109</v>
      </c>
      <c r="D1279" s="5">
        <f>TITRES_STAT!E1282</f>
        <v>7.8290991803278684</v>
      </c>
      <c r="E1279" s="2">
        <f t="shared" si="76"/>
        <v>-1318.2068998375917</v>
      </c>
      <c r="F1279" s="5" t="str">
        <f t="shared" si="79"/>
        <v>BEARISH</v>
      </c>
      <c r="G1279" s="5" t="str">
        <f t="shared" si="78"/>
        <v>NEUTRAL</v>
      </c>
      <c r="H1279" s="5" t="str">
        <f t="shared" si="77"/>
        <v>BEARISH DIVERGENCE</v>
      </c>
    </row>
    <row r="1280" spans="1:8" ht="13.5" x14ac:dyDescent="0.25">
      <c r="A1280" s="3">
        <f>TITRES_STAT!B1283</f>
        <v>43873</v>
      </c>
      <c r="B1280" s="5">
        <f>TITRES_STAT!C1283</f>
        <v>10.66</v>
      </c>
      <c r="C1280" s="5">
        <f>TITRES_STAT!D1283</f>
        <v>7.8730000000000002</v>
      </c>
      <c r="D1280" s="5">
        <f>TITRES_STAT!E1283</f>
        <v>7.8737385553470922</v>
      </c>
      <c r="E1280" s="2">
        <f t="shared" si="76"/>
        <v>-1326.0806383929387</v>
      </c>
      <c r="F1280" s="5" t="str">
        <f t="shared" si="79"/>
        <v>BEARISH</v>
      </c>
      <c r="G1280" s="5" t="str">
        <f t="shared" si="78"/>
        <v>NEUTRAL</v>
      </c>
      <c r="H1280" s="5" t="str">
        <f t="shared" si="77"/>
        <v>CONFIRMED BEARISH</v>
      </c>
    </row>
    <row r="1281" spans="1:8" ht="13.5" x14ac:dyDescent="0.25">
      <c r="A1281" s="3">
        <f>TITRES_STAT!B1284</f>
        <v>43874</v>
      </c>
      <c r="B1281" s="5">
        <f>TITRES_STAT!C1284</f>
        <v>10.7</v>
      </c>
      <c r="C1281" s="5">
        <f>TITRES_STAT!D1284</f>
        <v>7.9029999999999996</v>
      </c>
      <c r="D1281" s="5">
        <f>TITRES_STAT!E1284</f>
        <v>7.7892558878504667</v>
      </c>
      <c r="E1281" s="2">
        <f t="shared" si="76"/>
        <v>-1318.2913825050882</v>
      </c>
      <c r="F1281" s="5" t="str">
        <f t="shared" si="79"/>
        <v>BEARISH</v>
      </c>
      <c r="G1281" s="5" t="str">
        <f t="shared" si="78"/>
        <v>NEUTRAL</v>
      </c>
      <c r="H1281" s="5" t="str">
        <f t="shared" si="77"/>
        <v>CONFIRMED BEARISH</v>
      </c>
    </row>
    <row r="1282" spans="1:8" ht="13.5" x14ac:dyDescent="0.25">
      <c r="A1282" s="3">
        <f>TITRES_STAT!B1285</f>
        <v>43875</v>
      </c>
      <c r="B1282" s="5">
        <f>TITRES_STAT!C1285</f>
        <v>10.69</v>
      </c>
      <c r="C1282" s="5">
        <f>TITRES_STAT!D1285</f>
        <v>7.8949999999999996</v>
      </c>
      <c r="D1282" s="5">
        <f>TITRES_STAT!E1285</f>
        <v>7.7450762394761465</v>
      </c>
      <c r="E1282" s="2">
        <f t="shared" si="76"/>
        <v>-1326.0364587445645</v>
      </c>
      <c r="F1282" s="5" t="str">
        <f t="shared" si="79"/>
        <v>BEARISH</v>
      </c>
      <c r="G1282" s="5" t="str">
        <f t="shared" si="78"/>
        <v>NEUTRAL</v>
      </c>
      <c r="H1282" s="5" t="str">
        <f t="shared" si="77"/>
        <v>CONFIRMED BEARISH</v>
      </c>
    </row>
    <row r="1283" spans="1:8" ht="13.5" x14ac:dyDescent="0.25">
      <c r="A1283" s="3">
        <f>TITRES_STAT!B1286</f>
        <v>43878</v>
      </c>
      <c r="B1283" s="5">
        <f>TITRES_STAT!C1286</f>
        <v>10.69</v>
      </c>
      <c r="C1283" s="5">
        <f>TITRES_STAT!D1286</f>
        <v>7.8949999999999996</v>
      </c>
      <c r="D1283" s="5">
        <f>TITRES_STAT!E1286</f>
        <v>0</v>
      </c>
      <c r="E1283" s="2">
        <f t="shared" si="76"/>
        <v>-1326.0364587445645</v>
      </c>
      <c r="F1283" s="5" t="str">
        <f t="shared" si="79"/>
        <v>BEARISH</v>
      </c>
      <c r="G1283" s="5" t="str">
        <f t="shared" si="78"/>
        <v>NEUTRAL</v>
      </c>
      <c r="H1283" s="5" t="str">
        <f t="shared" si="77"/>
        <v>CONFIRMED BEARISH</v>
      </c>
    </row>
    <row r="1284" spans="1:8" ht="13.5" x14ac:dyDescent="0.25">
      <c r="A1284" s="3">
        <f>TITRES_STAT!B1287</f>
        <v>43879</v>
      </c>
      <c r="B1284" s="5">
        <f>TITRES_STAT!C1287</f>
        <v>10.69</v>
      </c>
      <c r="C1284" s="5">
        <f>TITRES_STAT!D1287</f>
        <v>7.8949999999999996</v>
      </c>
      <c r="D1284" s="5">
        <f>TITRES_STAT!E1287</f>
        <v>0</v>
      </c>
      <c r="E1284" s="2">
        <f t="shared" ref="E1284:E1347" si="80">IF(B1284&gt;B1283, E1283+D1284, IF(B1284&lt;B1283, E1283-D1284, E1283))</f>
        <v>-1326.0364587445645</v>
      </c>
      <c r="F1284" s="5" t="str">
        <f t="shared" si="79"/>
        <v>BEARISH</v>
      </c>
      <c r="G1284" s="5" t="str">
        <f t="shared" si="78"/>
        <v>NEUTRAL</v>
      </c>
      <c r="H1284" s="5" t="str">
        <f t="shared" si="77"/>
        <v>CONFIRMED BEARISH</v>
      </c>
    </row>
    <row r="1285" spans="1:8" ht="13.5" x14ac:dyDescent="0.25">
      <c r="A1285" s="3">
        <f>TITRES_STAT!B1288</f>
        <v>43880</v>
      </c>
      <c r="B1285" s="5">
        <f>TITRES_STAT!C1288</f>
        <v>10.5</v>
      </c>
      <c r="C1285" s="5">
        <f>TITRES_STAT!D1288</f>
        <v>7.7549999999999999</v>
      </c>
      <c r="D1285" s="5">
        <f>TITRES_STAT!E1288</f>
        <v>7.7549999999999999</v>
      </c>
      <c r="E1285" s="2">
        <f t="shared" si="80"/>
        <v>-1333.7914587445646</v>
      </c>
      <c r="F1285" s="5" t="str">
        <f t="shared" si="79"/>
        <v>BEARISH</v>
      </c>
      <c r="G1285" s="5" t="str">
        <f t="shared" si="78"/>
        <v>NEUTRAL</v>
      </c>
      <c r="H1285" s="5" t="str">
        <f t="shared" si="77"/>
        <v>CONFIRMED BEARISH</v>
      </c>
    </row>
    <row r="1286" spans="1:8" ht="13.5" x14ac:dyDescent="0.25">
      <c r="A1286" s="3">
        <f>TITRES_STAT!B1289</f>
        <v>43881</v>
      </c>
      <c r="B1286" s="5">
        <f>TITRES_STAT!C1289</f>
        <v>10.199999999999999</v>
      </c>
      <c r="C1286" s="5">
        <f>TITRES_STAT!D1289</f>
        <v>7.5330000000000004</v>
      </c>
      <c r="D1286" s="5">
        <f>TITRES_STAT!E1289</f>
        <v>7.5352155882352951</v>
      </c>
      <c r="E1286" s="2">
        <f t="shared" si="80"/>
        <v>-1341.3266743327999</v>
      </c>
      <c r="F1286" s="5" t="str">
        <f t="shared" si="79"/>
        <v>BEARISH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BEARISH</v>
      </c>
    </row>
    <row r="1287" spans="1:8" ht="13.5" x14ac:dyDescent="0.25">
      <c r="A1287" s="3">
        <f>TITRES_STAT!B1290</f>
        <v>43882</v>
      </c>
      <c r="B1287" s="5">
        <f>TITRES_STAT!C1290</f>
        <v>10</v>
      </c>
      <c r="C1287" s="5">
        <f>TITRES_STAT!D1290</f>
        <v>7.3860000000000001</v>
      </c>
      <c r="D1287" s="5">
        <f>TITRES_STAT!E1290</f>
        <v>7.4303160000000004</v>
      </c>
      <c r="E1287" s="2">
        <f t="shared" si="80"/>
        <v>-1348.7569903327999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CONFIRMED BEARISH</v>
      </c>
    </row>
    <row r="1288" spans="1:8" ht="13.5" x14ac:dyDescent="0.25">
      <c r="A1288" s="3">
        <f>TITRES_STAT!B1291</f>
        <v>43885</v>
      </c>
      <c r="B1288" s="5">
        <f>TITRES_STAT!C1291</f>
        <v>10.3</v>
      </c>
      <c r="C1288" s="5">
        <f>TITRES_STAT!D1291</f>
        <v>7.6070000000000002</v>
      </c>
      <c r="D1288" s="5">
        <f>TITRES_STAT!E1291</f>
        <v>7.2776095145631059</v>
      </c>
      <c r="E1288" s="2">
        <f t="shared" si="80"/>
        <v>-1341.4793808182367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NEUTRAL</v>
      </c>
      <c r="H1288" s="5" t="str">
        <f t="shared" si="81"/>
        <v>CONFIRMED BEARISH</v>
      </c>
    </row>
    <row r="1289" spans="1:8" ht="13.5" x14ac:dyDescent="0.25">
      <c r="A1289" s="3">
        <f>TITRES_STAT!B1292</f>
        <v>43886</v>
      </c>
      <c r="B1289" s="5">
        <f>TITRES_STAT!C1292</f>
        <v>10.48</v>
      </c>
      <c r="C1289" s="5">
        <f>TITRES_STAT!D1292</f>
        <v>7.74</v>
      </c>
      <c r="D1289" s="5">
        <f>TITRES_STAT!E1292</f>
        <v>7.7400000000000011</v>
      </c>
      <c r="E1289" s="2">
        <f t="shared" si="80"/>
        <v>-1333.7393808182367</v>
      </c>
      <c r="F1289" s="5" t="str">
        <f t="shared" si="83"/>
        <v>BEARISH</v>
      </c>
      <c r="G1289" s="5" t="str">
        <f t="shared" si="82"/>
        <v>NEUTRAL</v>
      </c>
      <c r="H1289" s="5" t="str">
        <f t="shared" si="81"/>
        <v>CONFIRMED BEARISH</v>
      </c>
    </row>
    <row r="1290" spans="1:8" ht="13.5" x14ac:dyDescent="0.25">
      <c r="A1290" s="3">
        <f>TITRES_STAT!B1293</f>
        <v>43887</v>
      </c>
      <c r="B1290" s="5">
        <f>TITRES_STAT!C1293</f>
        <v>10.48</v>
      </c>
      <c r="C1290" s="5">
        <f>TITRES_STAT!D1293</f>
        <v>7.74</v>
      </c>
      <c r="D1290" s="5">
        <f>TITRES_STAT!E1293</f>
        <v>0</v>
      </c>
      <c r="E1290" s="2">
        <f t="shared" si="80"/>
        <v>-1333.7393808182367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BULLISH DIVERGENCE</v>
      </c>
    </row>
    <row r="1291" spans="1:8" ht="13.5" x14ac:dyDescent="0.25">
      <c r="A1291" s="3">
        <f>TITRES_STAT!B1294</f>
        <v>43888</v>
      </c>
      <c r="B1291" s="5">
        <f>TITRES_STAT!C1294</f>
        <v>10.47</v>
      </c>
      <c r="C1291" s="5">
        <f>TITRES_STAT!D1294</f>
        <v>7.7329999999999997</v>
      </c>
      <c r="D1291" s="5">
        <f>TITRES_STAT!E1294</f>
        <v>7.5143784145176689</v>
      </c>
      <c r="E1291" s="2">
        <f t="shared" si="80"/>
        <v>-1341.2537592327544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CONFIRMED BULLISH</v>
      </c>
    </row>
    <row r="1292" spans="1:8" ht="13.5" x14ac:dyDescent="0.25">
      <c r="A1292" s="3">
        <f>TITRES_STAT!B1295</f>
        <v>43889</v>
      </c>
      <c r="B1292" s="5">
        <f>TITRES_STAT!C1295</f>
        <v>10.61</v>
      </c>
      <c r="C1292" s="5">
        <f>TITRES_STAT!D1295</f>
        <v>7.8360000000000003</v>
      </c>
      <c r="D1292" s="5">
        <f>TITRES_STAT!E1295</f>
        <v>7.754021112158342</v>
      </c>
      <c r="E1292" s="2">
        <f t="shared" si="80"/>
        <v>-1333.499738120596</v>
      </c>
      <c r="F1292" s="5" t="str">
        <f t="shared" si="83"/>
        <v>BULLISH</v>
      </c>
      <c r="G1292" s="5" t="str">
        <f t="shared" si="82"/>
        <v>NEUTRAL</v>
      </c>
      <c r="H1292" s="5" t="str">
        <f t="shared" si="81"/>
        <v>CONFIRMED BULLISH</v>
      </c>
    </row>
    <row r="1293" spans="1:8" ht="13.5" x14ac:dyDescent="0.25">
      <c r="A1293" s="3">
        <f>TITRES_STAT!B1296</f>
        <v>43892</v>
      </c>
      <c r="B1293" s="5">
        <f>TITRES_STAT!C1296</f>
        <v>10.59</v>
      </c>
      <c r="C1293" s="5">
        <f>TITRES_STAT!D1296</f>
        <v>7.8209999999999997</v>
      </c>
      <c r="D1293" s="5">
        <f>TITRES_STAT!E1296</f>
        <v>7.4990022662889508</v>
      </c>
      <c r="E1293" s="2">
        <f t="shared" si="80"/>
        <v>-1340.9987403868849</v>
      </c>
      <c r="F1293" s="5" t="str">
        <f t="shared" si="83"/>
        <v>BULLISH</v>
      </c>
      <c r="G1293" s="5" t="str">
        <f t="shared" si="82"/>
        <v>NEUTRAL</v>
      </c>
      <c r="H1293" s="5" t="str">
        <f t="shared" si="81"/>
        <v>CONFIRMED BULLISH</v>
      </c>
    </row>
    <row r="1294" spans="1:8" ht="13.5" x14ac:dyDescent="0.25">
      <c r="A1294" s="3">
        <f>TITRES_STAT!B1297</f>
        <v>43893</v>
      </c>
      <c r="B1294" s="5">
        <f>TITRES_STAT!C1297</f>
        <v>10.59</v>
      </c>
      <c r="C1294" s="5">
        <f>TITRES_STAT!D1297</f>
        <v>7.8209999999999997</v>
      </c>
      <c r="D1294" s="5">
        <f>TITRES_STAT!E1297</f>
        <v>0</v>
      </c>
      <c r="E1294" s="2">
        <f t="shared" si="80"/>
        <v>-1340.9987403868849</v>
      </c>
      <c r="F1294" s="5" t="str">
        <f t="shared" si="83"/>
        <v>BEARISH</v>
      </c>
      <c r="G1294" s="5" t="str">
        <f t="shared" si="82"/>
        <v>NEUTRAL</v>
      </c>
      <c r="H1294" s="5" t="str">
        <f t="shared" si="81"/>
        <v>BEARISH DIVERGENCE</v>
      </c>
    </row>
    <row r="1295" spans="1:8" ht="13.5" x14ac:dyDescent="0.25">
      <c r="A1295" s="3">
        <f>TITRES_STAT!B1298</f>
        <v>43894</v>
      </c>
      <c r="B1295" s="5">
        <f>TITRES_STAT!C1298</f>
        <v>10.59</v>
      </c>
      <c r="C1295" s="5">
        <f>TITRES_STAT!D1298</f>
        <v>7.8209999999999997</v>
      </c>
      <c r="D1295" s="5">
        <f>TITRES_STAT!E1298</f>
        <v>0</v>
      </c>
      <c r="E1295" s="2">
        <f t="shared" si="80"/>
        <v>-1340.9987403868849</v>
      </c>
      <c r="F1295" s="5" t="str">
        <f t="shared" si="83"/>
        <v>BEARISH</v>
      </c>
      <c r="G1295" s="5" t="str">
        <f t="shared" si="82"/>
        <v>NEUTRAL</v>
      </c>
      <c r="H1295" s="5" t="str">
        <f t="shared" si="81"/>
        <v>BEARISH DIVERGENCE</v>
      </c>
    </row>
    <row r="1296" spans="1:8" ht="13.5" x14ac:dyDescent="0.25">
      <c r="A1296" s="3">
        <f>TITRES_STAT!B1299</f>
        <v>43895</v>
      </c>
      <c r="B1296" s="5">
        <f>TITRES_STAT!C1299</f>
        <v>10.44</v>
      </c>
      <c r="C1296" s="5">
        <f>TITRES_STAT!D1299</f>
        <v>7.7110000000000003</v>
      </c>
      <c r="D1296" s="5">
        <f>TITRES_STAT!E1299</f>
        <v>7.7110000000000003</v>
      </c>
      <c r="E1296" s="2">
        <f t="shared" si="80"/>
        <v>-1348.709740386885</v>
      </c>
      <c r="F1296" s="5" t="str">
        <f t="shared" si="83"/>
        <v>BEARISH</v>
      </c>
      <c r="G1296" s="5" t="str">
        <f t="shared" si="82"/>
        <v>NEUTRAL</v>
      </c>
      <c r="H1296" s="5" t="str">
        <f t="shared" si="81"/>
        <v>CONFIRMED BEARISH</v>
      </c>
    </row>
    <row r="1297" spans="1:8" ht="13.5" x14ac:dyDescent="0.25">
      <c r="A1297" s="3">
        <f>TITRES_STAT!B1300</f>
        <v>43896</v>
      </c>
      <c r="B1297" s="5">
        <f>TITRES_STAT!C1300</f>
        <v>10.44</v>
      </c>
      <c r="C1297" s="5">
        <f>TITRES_STAT!D1300</f>
        <v>7.7110000000000003</v>
      </c>
      <c r="D1297" s="5">
        <f>TITRES_STAT!E1300</f>
        <v>0</v>
      </c>
      <c r="E1297" s="2">
        <f t="shared" si="80"/>
        <v>-1348.709740386885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CONFIRMED BEARISH</v>
      </c>
    </row>
    <row r="1298" spans="1:8" ht="13.5" x14ac:dyDescent="0.25">
      <c r="A1298" s="3">
        <f>TITRES_STAT!B1301</f>
        <v>43899</v>
      </c>
      <c r="B1298" s="5">
        <f>TITRES_STAT!C1301</f>
        <v>10.44</v>
      </c>
      <c r="C1298" s="5">
        <f>TITRES_STAT!D1301</f>
        <v>7.7110000000000003</v>
      </c>
      <c r="D1298" s="5">
        <f>TITRES_STAT!E1301</f>
        <v>0</v>
      </c>
      <c r="E1298" s="2">
        <f t="shared" si="80"/>
        <v>-1348.709740386885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CONFIRMED BEARISH</v>
      </c>
    </row>
    <row r="1299" spans="1:8" ht="13.5" x14ac:dyDescent="0.25">
      <c r="A1299" s="3">
        <f>TITRES_STAT!B1302</f>
        <v>43900</v>
      </c>
      <c r="B1299" s="5">
        <f>TITRES_STAT!C1302</f>
        <v>10.44</v>
      </c>
      <c r="C1299" s="5">
        <f>TITRES_STAT!D1302</f>
        <v>7.7110000000000003</v>
      </c>
      <c r="D1299" s="5">
        <f>TITRES_STAT!E1302</f>
        <v>0</v>
      </c>
      <c r="E1299" s="2">
        <f t="shared" si="80"/>
        <v>-1348.709740386885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43901</v>
      </c>
      <c r="B1300" s="5">
        <f>TITRES_STAT!C1303</f>
        <v>10.44</v>
      </c>
      <c r="C1300" s="5">
        <f>TITRES_STAT!D1303</f>
        <v>7.7110000000000003</v>
      </c>
      <c r="D1300" s="5">
        <f>TITRES_STAT!E1303</f>
        <v>0</v>
      </c>
      <c r="E1300" s="2">
        <f t="shared" si="80"/>
        <v>-1348.709740386885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43902</v>
      </c>
      <c r="B1301" s="5">
        <f>TITRES_STAT!C1304</f>
        <v>10.130000000000001</v>
      </c>
      <c r="C1301" s="5">
        <f>TITRES_STAT!D1304</f>
        <v>7.4820000000000002</v>
      </c>
      <c r="D1301" s="5">
        <f>TITRES_STAT!E1304</f>
        <v>7.4820000000000002</v>
      </c>
      <c r="E1301" s="2">
        <f t="shared" si="80"/>
        <v>-1356.1917403868849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43903</v>
      </c>
      <c r="B1302" s="5">
        <f>TITRES_STAT!C1305</f>
        <v>9.56</v>
      </c>
      <c r="C1302" s="5">
        <f>TITRES_STAT!D1305</f>
        <v>7.0609999999999999</v>
      </c>
      <c r="D1302" s="5">
        <f>TITRES_STAT!E1305</f>
        <v>7.2751935146443509</v>
      </c>
      <c r="E1302" s="2">
        <f t="shared" si="80"/>
        <v>-1363.4669339015293</v>
      </c>
      <c r="F1302" s="5" t="str">
        <f t="shared" si="83"/>
        <v>BEARISH</v>
      </c>
      <c r="G1302" s="5" t="str">
        <f t="shared" si="82"/>
        <v>NEUTRAL</v>
      </c>
      <c r="H1302" s="5" t="str">
        <f t="shared" si="81"/>
        <v>CONFIRMED BEARISH</v>
      </c>
    </row>
    <row r="1303" spans="1:8" ht="13.5" x14ac:dyDescent="0.25">
      <c r="A1303" s="3">
        <f>TITRES_STAT!B1306</f>
        <v>43906</v>
      </c>
      <c r="B1303" s="5">
        <f>TITRES_STAT!C1306</f>
        <v>9.2799999999999994</v>
      </c>
      <c r="C1303" s="5">
        <f>TITRES_STAT!D1306</f>
        <v>6.8540000000000001</v>
      </c>
      <c r="D1303" s="5">
        <f>TITRES_STAT!E1306</f>
        <v>6.8540000000000001</v>
      </c>
      <c r="E1303" s="2">
        <f t="shared" si="80"/>
        <v>-1370.3209339015293</v>
      </c>
      <c r="F1303" s="5" t="str">
        <f t="shared" si="83"/>
        <v>BEARISH</v>
      </c>
      <c r="G1303" s="5" t="str">
        <f t="shared" si="82"/>
        <v>NEUTRAL</v>
      </c>
      <c r="H1303" s="5" t="str">
        <f t="shared" si="81"/>
        <v>CONFIRMED BEARISH</v>
      </c>
    </row>
    <row r="1304" spans="1:8" ht="13.5" x14ac:dyDescent="0.25">
      <c r="A1304" s="3">
        <f>TITRES_STAT!B1307</f>
        <v>43907</v>
      </c>
      <c r="B1304" s="5">
        <f>TITRES_STAT!C1307</f>
        <v>9.2799999999999994</v>
      </c>
      <c r="C1304" s="5">
        <f>TITRES_STAT!D1307</f>
        <v>6.8540000000000001</v>
      </c>
      <c r="D1304" s="5">
        <f>TITRES_STAT!E1307</f>
        <v>6.6553226293103451</v>
      </c>
      <c r="E1304" s="2">
        <f t="shared" si="80"/>
        <v>-1370.3209339015293</v>
      </c>
      <c r="F1304" s="5" t="str">
        <f t="shared" si="83"/>
        <v>BEARISH</v>
      </c>
      <c r="G1304" s="5" t="str">
        <f t="shared" si="82"/>
        <v>NEUTRAL</v>
      </c>
      <c r="H1304" s="5" t="str">
        <f t="shared" si="81"/>
        <v>CONFIRMED BEARISH</v>
      </c>
    </row>
    <row r="1305" spans="1:8" ht="13.5" x14ac:dyDescent="0.25">
      <c r="A1305" s="3">
        <f>TITRES_STAT!B1308</f>
        <v>43908</v>
      </c>
      <c r="B1305" s="5">
        <f>TITRES_STAT!C1308</f>
        <v>9.01</v>
      </c>
      <c r="C1305" s="5">
        <f>TITRES_STAT!D1308</f>
        <v>6.6539999999999999</v>
      </c>
      <c r="D1305" s="5">
        <f>TITRES_STAT!E1308</f>
        <v>6.6539999999999999</v>
      </c>
      <c r="E1305" s="2">
        <f t="shared" si="80"/>
        <v>-1376.9749339015293</v>
      </c>
      <c r="F1305" s="5" t="str">
        <f t="shared" si="83"/>
        <v>BEARISH</v>
      </c>
      <c r="G1305" s="5" t="str">
        <f t="shared" si="82"/>
        <v>STRONG</v>
      </c>
      <c r="H1305" s="5" t="str">
        <f t="shared" si="81"/>
        <v>CONFIRMED BEARISH</v>
      </c>
    </row>
    <row r="1306" spans="1:8" ht="13.5" x14ac:dyDescent="0.25">
      <c r="A1306" s="3">
        <f>TITRES_STAT!B1309</f>
        <v>43909</v>
      </c>
      <c r="B1306" s="5">
        <f>TITRES_STAT!C1309</f>
        <v>9.01</v>
      </c>
      <c r="C1306" s="5">
        <f>TITRES_STAT!D1309</f>
        <v>6.6539999999999999</v>
      </c>
      <c r="D1306" s="5">
        <f>TITRES_STAT!E1309</f>
        <v>0</v>
      </c>
      <c r="E1306" s="2">
        <f t="shared" si="80"/>
        <v>-1376.9749339015293</v>
      </c>
      <c r="F1306" s="5" t="str">
        <f t="shared" si="83"/>
        <v>BEARISH</v>
      </c>
      <c r="G1306" s="5" t="str">
        <f t="shared" si="82"/>
        <v>NEUTRAL</v>
      </c>
      <c r="H1306" s="5" t="str">
        <f t="shared" si="81"/>
        <v>CONFIRMED BEARISH</v>
      </c>
    </row>
    <row r="1307" spans="1:8" ht="13.5" x14ac:dyDescent="0.25">
      <c r="A1307" s="3">
        <f>TITRES_STAT!B1310</f>
        <v>43913</v>
      </c>
      <c r="B1307" s="5">
        <f>TITRES_STAT!C1310</f>
        <v>9.2799999999999994</v>
      </c>
      <c r="C1307" s="5">
        <f>TITRES_STAT!D1310</f>
        <v>6.8540000000000001</v>
      </c>
      <c r="D1307" s="5">
        <f>TITRES_STAT!E1310</f>
        <v>6.8540000000000001</v>
      </c>
      <c r="E1307" s="2">
        <f t="shared" si="80"/>
        <v>-1370.1209339015293</v>
      </c>
      <c r="F1307" s="5" t="str">
        <f t="shared" si="83"/>
        <v>BEARISH</v>
      </c>
      <c r="G1307" s="5" t="str">
        <f t="shared" si="82"/>
        <v>NEUTRAL</v>
      </c>
      <c r="H1307" s="5" t="str">
        <f t="shared" si="81"/>
        <v>CONFIRMED BEARISH</v>
      </c>
    </row>
    <row r="1308" spans="1:8" ht="13.5" x14ac:dyDescent="0.25">
      <c r="A1308" s="3">
        <f>TITRES_STAT!B1311</f>
        <v>43914</v>
      </c>
      <c r="B1308" s="5">
        <f>TITRES_STAT!C1311</f>
        <v>9.5500000000000007</v>
      </c>
      <c r="C1308" s="5">
        <f>TITRES_STAT!D1311</f>
        <v>7.0529999999999999</v>
      </c>
      <c r="D1308" s="5">
        <f>TITRES_STAT!E1311</f>
        <v>6.8307012565445024</v>
      </c>
      <c r="E1308" s="2">
        <f t="shared" si="80"/>
        <v>-1363.2902326449848</v>
      </c>
      <c r="F1308" s="5" t="str">
        <f t="shared" si="83"/>
        <v>BULLISH</v>
      </c>
      <c r="G1308" s="5" t="str">
        <f t="shared" si="82"/>
        <v>NEUTRAL</v>
      </c>
      <c r="H1308" s="5" t="str">
        <f t="shared" si="81"/>
        <v>CONFIRMED BULLISH</v>
      </c>
    </row>
    <row r="1309" spans="1:8" ht="13.5" x14ac:dyDescent="0.25">
      <c r="A1309" s="3">
        <f>TITRES_STAT!B1312</f>
        <v>43915</v>
      </c>
      <c r="B1309" s="5">
        <f>TITRES_STAT!C1312</f>
        <v>9.83</v>
      </c>
      <c r="C1309" s="5">
        <f>TITRES_STAT!D1312</f>
        <v>7.26</v>
      </c>
      <c r="D1309" s="5">
        <f>TITRES_STAT!E1312</f>
        <v>7.2341505595116988</v>
      </c>
      <c r="E1309" s="2">
        <f t="shared" si="80"/>
        <v>-1356.0560820854732</v>
      </c>
      <c r="F1309" s="5" t="str">
        <f t="shared" si="83"/>
        <v>BULLISH</v>
      </c>
      <c r="G1309" s="5" t="str">
        <f t="shared" si="82"/>
        <v>NEUTRAL</v>
      </c>
      <c r="H1309" s="5" t="str">
        <f t="shared" si="81"/>
        <v>CONFIRMED BULLISH</v>
      </c>
    </row>
    <row r="1310" spans="1:8" ht="13.5" x14ac:dyDescent="0.25">
      <c r="A1310" s="3">
        <f>TITRES_STAT!B1313</f>
        <v>43916</v>
      </c>
      <c r="B1310" s="5">
        <f>TITRES_STAT!C1313</f>
        <v>9.5399999999999991</v>
      </c>
      <c r="C1310" s="5">
        <f>TITRES_STAT!D1313</f>
        <v>7.0460000000000003</v>
      </c>
      <c r="D1310" s="5">
        <f>TITRES_STAT!E1313</f>
        <v>7.1065631027253673</v>
      </c>
      <c r="E1310" s="2">
        <f t="shared" si="80"/>
        <v>-1363.1626451881987</v>
      </c>
      <c r="F1310" s="5" t="str">
        <f t="shared" si="83"/>
        <v>BULLISH</v>
      </c>
      <c r="G1310" s="5" t="str">
        <f t="shared" si="82"/>
        <v>NEUTRAL</v>
      </c>
      <c r="H1310" s="5" t="str">
        <f t="shared" si="81"/>
        <v>CONFIRMED BULLISH</v>
      </c>
    </row>
    <row r="1311" spans="1:8" ht="13.5" x14ac:dyDescent="0.25">
      <c r="A1311" s="3">
        <f>TITRES_STAT!B1314</f>
        <v>43917</v>
      </c>
      <c r="B1311" s="5">
        <f>TITRES_STAT!C1314</f>
        <v>9.26</v>
      </c>
      <c r="C1311" s="5">
        <f>TITRES_STAT!D1314</f>
        <v>6.8390000000000004</v>
      </c>
      <c r="D1311" s="5">
        <f>TITRES_STAT!E1314</f>
        <v>6.839738552915767</v>
      </c>
      <c r="E1311" s="2">
        <f t="shared" si="80"/>
        <v>-1370.0023837411145</v>
      </c>
      <c r="F1311" s="5" t="str">
        <f t="shared" si="83"/>
        <v>BULLISH</v>
      </c>
      <c r="G1311" s="5" t="str">
        <f t="shared" si="82"/>
        <v>NEUTRAL</v>
      </c>
      <c r="H1311" s="5" t="str">
        <f t="shared" si="81"/>
        <v>CONFIRMED BULLISH</v>
      </c>
    </row>
    <row r="1312" spans="1:8" ht="13.5" x14ac:dyDescent="0.25">
      <c r="A1312" s="3">
        <f>TITRES_STAT!B1315</f>
        <v>43920</v>
      </c>
      <c r="B1312" s="5">
        <f>TITRES_STAT!C1315</f>
        <v>9</v>
      </c>
      <c r="C1312" s="5">
        <f>TITRES_STAT!D1315</f>
        <v>6.6470000000000002</v>
      </c>
      <c r="D1312" s="5">
        <f>TITRES_STAT!E1315</f>
        <v>6.6728494444444451</v>
      </c>
      <c r="E1312" s="2">
        <f t="shared" si="80"/>
        <v>-1376.6752331855589</v>
      </c>
      <c r="F1312" s="5" t="str">
        <f t="shared" si="83"/>
        <v>BEARISH</v>
      </c>
      <c r="G1312" s="5" t="str">
        <f t="shared" si="82"/>
        <v>NEUTRAL</v>
      </c>
      <c r="H1312" s="5" t="str">
        <f t="shared" si="81"/>
        <v>CONFIRMED BEARISH</v>
      </c>
    </row>
    <row r="1313" spans="1:8" ht="13.5" x14ac:dyDescent="0.25">
      <c r="A1313" s="3">
        <f>TITRES_STAT!B1316</f>
        <v>43921</v>
      </c>
      <c r="B1313" s="5">
        <f>TITRES_STAT!C1316</f>
        <v>8.74</v>
      </c>
      <c r="C1313" s="5">
        <f>TITRES_STAT!D1316</f>
        <v>6.4550000000000001</v>
      </c>
      <c r="D1313" s="5">
        <f>TITRES_STAT!E1316</f>
        <v>6.4513072082379859</v>
      </c>
      <c r="E1313" s="2">
        <f t="shared" si="80"/>
        <v>-1383.1265403937969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CONFIRMED BEARISH</v>
      </c>
    </row>
    <row r="1314" spans="1:8" ht="13.5" x14ac:dyDescent="0.25">
      <c r="A1314" s="3">
        <f>TITRES_STAT!B1317</f>
        <v>43922</v>
      </c>
      <c r="B1314" s="5">
        <f>TITRES_STAT!C1317</f>
        <v>9</v>
      </c>
      <c r="C1314" s="5">
        <f>TITRES_STAT!D1317</f>
        <v>6.6470000000000002</v>
      </c>
      <c r="D1314" s="5">
        <f>TITRES_STAT!E1317</f>
        <v>0</v>
      </c>
      <c r="E1314" s="2">
        <f t="shared" si="80"/>
        <v>-1383.1265403937969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43923</v>
      </c>
      <c r="B1315" s="5">
        <f>TITRES_STAT!C1318</f>
        <v>9</v>
      </c>
      <c r="C1315" s="5">
        <f>TITRES_STAT!D1318</f>
        <v>6.6470000000000002</v>
      </c>
      <c r="D1315" s="5">
        <f>TITRES_STAT!E1318</f>
        <v>0</v>
      </c>
      <c r="E1315" s="2">
        <f t="shared" si="80"/>
        <v>-1383.1265403937969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43924</v>
      </c>
      <c r="B1316" s="5">
        <f>TITRES_STAT!C1319</f>
        <v>8.75</v>
      </c>
      <c r="C1316" s="5">
        <f>TITRES_STAT!D1319</f>
        <v>6.4619999999999997</v>
      </c>
      <c r="D1316" s="5">
        <f>TITRES_STAT!E1319</f>
        <v>6.6791232000000003</v>
      </c>
      <c r="E1316" s="2">
        <f t="shared" si="80"/>
        <v>-1389.8056635937969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CONFIRMED BEARISH</v>
      </c>
    </row>
    <row r="1317" spans="1:8" ht="13.5" x14ac:dyDescent="0.25">
      <c r="A1317" s="3">
        <f>TITRES_STAT!B1320</f>
        <v>43927</v>
      </c>
      <c r="B1317" s="5">
        <f>TITRES_STAT!C1320</f>
        <v>9</v>
      </c>
      <c r="C1317" s="5">
        <f>TITRES_STAT!D1320</f>
        <v>6.6470000000000002</v>
      </c>
      <c r="D1317" s="5">
        <f>TITRES_STAT!E1320</f>
        <v>6.6470000000000002</v>
      </c>
      <c r="E1317" s="2">
        <f t="shared" si="80"/>
        <v>-1383.158663593797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43928</v>
      </c>
      <c r="B1318" s="5">
        <f>TITRES_STAT!C1321</f>
        <v>9.27</v>
      </c>
      <c r="C1318" s="5">
        <f>TITRES_STAT!D1321</f>
        <v>6.8460000000000001</v>
      </c>
      <c r="D1318" s="5">
        <f>TITRES_STAT!E1321</f>
        <v>6.8460000000000001</v>
      </c>
      <c r="E1318" s="2">
        <f t="shared" si="80"/>
        <v>-1376.312663593797</v>
      </c>
      <c r="F1318" s="5" t="str">
        <f t="shared" si="83"/>
        <v>BULLISH</v>
      </c>
      <c r="G1318" s="5" t="str">
        <f t="shared" si="82"/>
        <v>NEUTRAL</v>
      </c>
      <c r="H1318" s="5" t="str">
        <f t="shared" si="81"/>
        <v>CONFIRMED BULLISH</v>
      </c>
    </row>
    <row r="1319" spans="1:8" ht="13.5" x14ac:dyDescent="0.25">
      <c r="A1319" s="3">
        <f>TITRES_STAT!B1322</f>
        <v>43929</v>
      </c>
      <c r="B1319" s="5">
        <f>TITRES_STAT!C1322</f>
        <v>9.27</v>
      </c>
      <c r="C1319" s="5">
        <f>TITRES_STAT!D1322</f>
        <v>6.8460000000000001</v>
      </c>
      <c r="D1319" s="5">
        <f>TITRES_STAT!E1322</f>
        <v>0</v>
      </c>
      <c r="E1319" s="2">
        <f t="shared" si="80"/>
        <v>-1376.312663593797</v>
      </c>
      <c r="F1319" s="5" t="str">
        <f t="shared" si="83"/>
        <v>BULLISH</v>
      </c>
      <c r="G1319" s="5" t="str">
        <f t="shared" si="82"/>
        <v>NEUTRAL</v>
      </c>
      <c r="H1319" s="5" t="str">
        <f t="shared" si="81"/>
        <v>CONFIRMED BULLISH</v>
      </c>
    </row>
    <row r="1320" spans="1:8" ht="13.5" x14ac:dyDescent="0.25">
      <c r="A1320" s="3">
        <f>TITRES_STAT!B1323</f>
        <v>43934</v>
      </c>
      <c r="B1320" s="5">
        <f>TITRES_STAT!C1323</f>
        <v>9.5</v>
      </c>
      <c r="C1320" s="5">
        <f>TITRES_STAT!D1323</f>
        <v>7.016</v>
      </c>
      <c r="D1320" s="5">
        <f>TITRES_STAT!E1323</f>
        <v>7.016</v>
      </c>
      <c r="E1320" s="2">
        <f t="shared" si="80"/>
        <v>-1369.2966635937969</v>
      </c>
      <c r="F1320" s="5" t="str">
        <f t="shared" si="83"/>
        <v>BULLISH</v>
      </c>
      <c r="G1320" s="5" t="str">
        <f t="shared" si="82"/>
        <v>NEUTRAL</v>
      </c>
      <c r="H1320" s="5" t="str">
        <f t="shared" si="81"/>
        <v>CONFIRMED BULLISH</v>
      </c>
    </row>
    <row r="1321" spans="1:8" ht="13.5" x14ac:dyDescent="0.25">
      <c r="A1321" s="3">
        <f>TITRES_STAT!B1324</f>
        <v>43935</v>
      </c>
      <c r="B1321" s="5">
        <f>TITRES_STAT!C1324</f>
        <v>9.2200000000000006</v>
      </c>
      <c r="C1321" s="5">
        <f>TITRES_STAT!D1324</f>
        <v>6.8090000000000002</v>
      </c>
      <c r="D1321" s="5">
        <f>TITRES_STAT!E1324</f>
        <v>0</v>
      </c>
      <c r="E1321" s="2">
        <f t="shared" si="80"/>
        <v>-1369.2966635937969</v>
      </c>
      <c r="F1321" s="5" t="str">
        <f t="shared" si="83"/>
        <v>BULLISH</v>
      </c>
      <c r="G1321" s="5" t="str">
        <f t="shared" si="82"/>
        <v>NEUTRAL</v>
      </c>
      <c r="H1321" s="5" t="str">
        <f t="shared" si="81"/>
        <v>CONFIRMED BULLISH</v>
      </c>
    </row>
    <row r="1322" spans="1:8" ht="13.5" x14ac:dyDescent="0.25">
      <c r="A1322" s="3">
        <f>TITRES_STAT!B1325</f>
        <v>43936</v>
      </c>
      <c r="B1322" s="5">
        <f>TITRES_STAT!C1325</f>
        <v>9</v>
      </c>
      <c r="C1322" s="5">
        <f>TITRES_STAT!D1325</f>
        <v>6.6470000000000002</v>
      </c>
      <c r="D1322" s="5">
        <f>TITRES_STAT!E1325</f>
        <v>6.6676795555555568</v>
      </c>
      <c r="E1322" s="2">
        <f t="shared" si="80"/>
        <v>-1375.9643431493525</v>
      </c>
      <c r="F1322" s="5" t="str">
        <f t="shared" si="83"/>
        <v>BULLISH</v>
      </c>
      <c r="G1322" s="5" t="str">
        <f t="shared" si="82"/>
        <v>NEUTRAL</v>
      </c>
      <c r="H1322" s="5" t="str">
        <f t="shared" si="81"/>
        <v>NEUTRAL</v>
      </c>
    </row>
    <row r="1323" spans="1:8" ht="13.5" x14ac:dyDescent="0.25">
      <c r="A1323" s="3">
        <f>TITRES_STAT!B1326</f>
        <v>43937</v>
      </c>
      <c r="B1323" s="5">
        <f>TITRES_STAT!C1326</f>
        <v>9</v>
      </c>
      <c r="C1323" s="5">
        <f>TITRES_STAT!D1326</f>
        <v>6.6470000000000002</v>
      </c>
      <c r="D1323" s="5">
        <f>TITRES_STAT!E1326</f>
        <v>0</v>
      </c>
      <c r="E1323" s="2">
        <f t="shared" si="80"/>
        <v>-1375.9643431493525</v>
      </c>
      <c r="F1323" s="5" t="str">
        <f t="shared" si="83"/>
        <v>BULLISH</v>
      </c>
      <c r="G1323" s="5" t="str">
        <f t="shared" si="82"/>
        <v>NEUTRAL</v>
      </c>
      <c r="H1323" s="5" t="str">
        <f t="shared" si="81"/>
        <v>BULLISH DIVERGENCE</v>
      </c>
    </row>
    <row r="1324" spans="1:8" ht="13.5" x14ac:dyDescent="0.25">
      <c r="A1324" s="3">
        <f>TITRES_STAT!B1327</f>
        <v>43938</v>
      </c>
      <c r="B1324" s="5">
        <f>TITRES_STAT!C1327</f>
        <v>9</v>
      </c>
      <c r="C1324" s="5">
        <f>TITRES_STAT!D1327</f>
        <v>6.6470000000000002</v>
      </c>
      <c r="D1324" s="5">
        <f>TITRES_STAT!E1327</f>
        <v>0</v>
      </c>
      <c r="E1324" s="2">
        <f t="shared" si="80"/>
        <v>-1375.9643431493525</v>
      </c>
      <c r="F1324" s="5" t="str">
        <f t="shared" si="83"/>
        <v>BULLISH</v>
      </c>
      <c r="G1324" s="5" t="str">
        <f t="shared" si="82"/>
        <v>NEUTRAL</v>
      </c>
      <c r="H1324" s="5" t="str">
        <f t="shared" si="81"/>
        <v>BULLISH DIVERGENCE</v>
      </c>
    </row>
    <row r="1325" spans="1:8" ht="13.5" x14ac:dyDescent="0.25">
      <c r="A1325" s="3">
        <f>TITRES_STAT!B1328</f>
        <v>43941</v>
      </c>
      <c r="B1325" s="5">
        <f>TITRES_STAT!C1328</f>
        <v>9</v>
      </c>
      <c r="C1325" s="5">
        <f>TITRES_STAT!D1328</f>
        <v>6.6470000000000002</v>
      </c>
      <c r="D1325" s="5">
        <f>TITRES_STAT!E1328</f>
        <v>6.6470000000000002</v>
      </c>
      <c r="E1325" s="2">
        <f t="shared" si="80"/>
        <v>-1375.9643431493525</v>
      </c>
      <c r="F1325" s="5" t="str">
        <f t="shared" si="83"/>
        <v>BEARISH</v>
      </c>
      <c r="G1325" s="5" t="str">
        <f t="shared" si="82"/>
        <v>NEUTRAL</v>
      </c>
      <c r="H1325" s="5" t="str">
        <f t="shared" si="81"/>
        <v>CONFIRMED BEARISH</v>
      </c>
    </row>
    <row r="1326" spans="1:8" ht="13.5" x14ac:dyDescent="0.25">
      <c r="A1326" s="3">
        <f>TITRES_STAT!B1329</f>
        <v>43942</v>
      </c>
      <c r="B1326" s="5">
        <f>TITRES_STAT!C1329</f>
        <v>8.73</v>
      </c>
      <c r="C1326" s="5">
        <f>TITRES_STAT!D1329</f>
        <v>6.4480000000000004</v>
      </c>
      <c r="D1326" s="5">
        <f>TITRES_STAT!E1329</f>
        <v>6.5329392898052703</v>
      </c>
      <c r="E1326" s="2">
        <f t="shared" si="80"/>
        <v>-1382.4972824391577</v>
      </c>
      <c r="F1326" s="5" t="str">
        <f t="shared" si="83"/>
        <v>BEARISH</v>
      </c>
      <c r="G1326" s="5" t="str">
        <f t="shared" si="82"/>
        <v>NEUTRAL</v>
      </c>
      <c r="H1326" s="5" t="str">
        <f t="shared" si="81"/>
        <v>CONFIRMED BEARISH</v>
      </c>
    </row>
    <row r="1327" spans="1:8" ht="13.5" x14ac:dyDescent="0.25">
      <c r="A1327" s="3">
        <f>TITRES_STAT!B1330</f>
        <v>43943</v>
      </c>
      <c r="B1327" s="5">
        <f>TITRES_STAT!C1330</f>
        <v>8.5</v>
      </c>
      <c r="C1327" s="5">
        <f>TITRES_STAT!D1330</f>
        <v>6.2779999999999996</v>
      </c>
      <c r="D1327" s="5">
        <f>TITRES_STAT!E1330</f>
        <v>6.2787385882352931</v>
      </c>
      <c r="E1327" s="2">
        <f t="shared" si="80"/>
        <v>-1388.776021027393</v>
      </c>
      <c r="F1327" s="5" t="str">
        <f t="shared" si="83"/>
        <v>BEARISH</v>
      </c>
      <c r="G1327" s="5" t="str">
        <f t="shared" si="82"/>
        <v>NEUTRAL</v>
      </c>
      <c r="H1327" s="5" t="str">
        <f t="shared" si="81"/>
        <v>CONFIRMED BEARISH</v>
      </c>
    </row>
    <row r="1328" spans="1:8" ht="13.5" x14ac:dyDescent="0.25">
      <c r="A1328" s="3">
        <f>TITRES_STAT!B1331</f>
        <v>43944</v>
      </c>
      <c r="B1328" s="5">
        <f>TITRES_STAT!C1331</f>
        <v>8.75</v>
      </c>
      <c r="C1328" s="5">
        <f>TITRES_STAT!D1331</f>
        <v>6.4619999999999997</v>
      </c>
      <c r="D1328" s="5">
        <f>TITRES_STAT!E1331</f>
        <v>6.433936457142857</v>
      </c>
      <c r="E1328" s="2">
        <f t="shared" si="80"/>
        <v>-1382.3420845702501</v>
      </c>
      <c r="F1328" s="5" t="str">
        <f t="shared" si="83"/>
        <v>BEARISH</v>
      </c>
      <c r="G1328" s="5" t="str">
        <f t="shared" si="82"/>
        <v>NEUTRAL</v>
      </c>
      <c r="H1328" s="5" t="str">
        <f t="shared" si="81"/>
        <v>CONFIRMED BEARISH</v>
      </c>
    </row>
    <row r="1329" spans="1:8" ht="13.5" x14ac:dyDescent="0.25">
      <c r="A1329" s="3">
        <f>TITRES_STAT!B1332</f>
        <v>43945</v>
      </c>
      <c r="B1329" s="5">
        <f>TITRES_STAT!C1332</f>
        <v>8.75</v>
      </c>
      <c r="C1329" s="5">
        <f>TITRES_STAT!D1332</f>
        <v>6.4619999999999997</v>
      </c>
      <c r="D1329" s="5">
        <f>TITRES_STAT!E1332</f>
        <v>0</v>
      </c>
      <c r="E1329" s="2">
        <f t="shared" si="80"/>
        <v>-1382.3420845702501</v>
      </c>
      <c r="F1329" s="5" t="str">
        <f t="shared" si="83"/>
        <v>BEARISH</v>
      </c>
      <c r="G1329" s="5" t="str">
        <f t="shared" si="82"/>
        <v>NEUTRAL</v>
      </c>
      <c r="H1329" s="5" t="str">
        <f t="shared" si="81"/>
        <v>CONFIRMED BEARISH</v>
      </c>
    </row>
    <row r="1330" spans="1:8" ht="13.5" x14ac:dyDescent="0.25">
      <c r="A1330" s="3">
        <f>TITRES_STAT!B1333</f>
        <v>43948</v>
      </c>
      <c r="B1330" s="5">
        <f>TITRES_STAT!C1333</f>
        <v>8.75</v>
      </c>
      <c r="C1330" s="5">
        <f>TITRES_STAT!D1333</f>
        <v>6.4619999999999997</v>
      </c>
      <c r="D1330" s="5">
        <f>TITRES_STAT!E1333</f>
        <v>0</v>
      </c>
      <c r="E1330" s="2">
        <f t="shared" si="80"/>
        <v>-1382.3420845702501</v>
      </c>
      <c r="F1330" s="5" t="str">
        <f t="shared" si="83"/>
        <v>BEARISH</v>
      </c>
      <c r="G1330" s="5" t="str">
        <f t="shared" si="82"/>
        <v>NEUTRAL</v>
      </c>
      <c r="H1330" s="5" t="str">
        <f t="shared" si="81"/>
        <v>CONFIRMED BEARISH</v>
      </c>
    </row>
    <row r="1331" spans="1:8" ht="13.5" x14ac:dyDescent="0.25">
      <c r="A1331" s="3">
        <f>TITRES_STAT!B1334</f>
        <v>43949</v>
      </c>
      <c r="B1331" s="5">
        <f>TITRES_STAT!C1334</f>
        <v>8.75</v>
      </c>
      <c r="C1331" s="5">
        <f>TITRES_STAT!D1334</f>
        <v>6.4619999999999997</v>
      </c>
      <c r="D1331" s="5">
        <f>TITRES_STAT!E1334</f>
        <v>0</v>
      </c>
      <c r="E1331" s="2">
        <f t="shared" si="80"/>
        <v>-1382.3420845702501</v>
      </c>
      <c r="F1331" s="5" t="str">
        <f t="shared" si="83"/>
        <v>BULLISH</v>
      </c>
      <c r="G1331" s="5" t="str">
        <f t="shared" si="82"/>
        <v>NEUTRAL</v>
      </c>
      <c r="H1331" s="5" t="str">
        <f t="shared" si="81"/>
        <v>CONFIRMED BULLISH</v>
      </c>
    </row>
    <row r="1332" spans="1:8" ht="13.5" x14ac:dyDescent="0.25">
      <c r="A1332" s="3">
        <f>TITRES_STAT!B1335</f>
        <v>43950</v>
      </c>
      <c r="B1332" s="5">
        <f>TITRES_STAT!C1335</f>
        <v>8.75</v>
      </c>
      <c r="C1332" s="5">
        <f>TITRES_STAT!D1335</f>
        <v>6.4619999999999997</v>
      </c>
      <c r="D1332" s="5">
        <f>TITRES_STAT!E1335</f>
        <v>0</v>
      </c>
      <c r="E1332" s="2">
        <f t="shared" si="80"/>
        <v>-1382.3420845702501</v>
      </c>
      <c r="F1332" s="5" t="str">
        <f t="shared" si="83"/>
        <v>BULLISH</v>
      </c>
      <c r="G1332" s="5" t="str">
        <f t="shared" si="82"/>
        <v>NEUTRAL</v>
      </c>
      <c r="H1332" s="5" t="str">
        <f t="shared" si="81"/>
        <v>CONFIRMED BULLISH</v>
      </c>
    </row>
    <row r="1333" spans="1:8" ht="13.5" x14ac:dyDescent="0.25">
      <c r="A1333" s="3">
        <f>TITRES_STAT!B1336</f>
        <v>43951</v>
      </c>
      <c r="B1333" s="5">
        <f>TITRES_STAT!C1336</f>
        <v>8.75</v>
      </c>
      <c r="C1333" s="5">
        <f>TITRES_STAT!D1336</f>
        <v>6.4619999999999997</v>
      </c>
      <c r="D1333" s="5">
        <f>TITRES_STAT!E1336</f>
        <v>0</v>
      </c>
      <c r="E1333" s="2">
        <f t="shared" si="80"/>
        <v>-1382.3420845702501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43955</v>
      </c>
      <c r="B1334" s="5">
        <f>TITRES_STAT!C1337</f>
        <v>8.75</v>
      </c>
      <c r="C1334" s="5">
        <f>TITRES_STAT!D1337</f>
        <v>6.4619999999999997</v>
      </c>
      <c r="D1334" s="5">
        <f>TITRES_STAT!E1337</f>
        <v>0</v>
      </c>
      <c r="E1334" s="2">
        <f t="shared" si="80"/>
        <v>-1382.3420845702501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43956</v>
      </c>
      <c r="B1335" s="5">
        <f>TITRES_STAT!C1338</f>
        <v>8.75</v>
      </c>
      <c r="C1335" s="5">
        <f>TITRES_STAT!D1338</f>
        <v>6.4619999999999997</v>
      </c>
      <c r="D1335" s="5">
        <f>TITRES_STAT!E1338</f>
        <v>0</v>
      </c>
      <c r="E1335" s="2">
        <f t="shared" si="80"/>
        <v>-1382.3420845702501</v>
      </c>
      <c r="F1335" s="5" t="str">
        <f t="shared" si="83"/>
        <v>NEUTRAL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43957</v>
      </c>
      <c r="B1336" s="5">
        <f>TITRES_STAT!C1339</f>
        <v>8.75</v>
      </c>
      <c r="C1336" s="5">
        <f>TITRES_STAT!D1339</f>
        <v>6.4619999999999997</v>
      </c>
      <c r="D1336" s="5">
        <f>TITRES_STAT!E1339</f>
        <v>0</v>
      </c>
      <c r="E1336" s="2">
        <f t="shared" si="80"/>
        <v>-1382.3420845702501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43958</v>
      </c>
      <c r="B1337" s="5">
        <f>TITRES_STAT!C1340</f>
        <v>8.75</v>
      </c>
      <c r="C1337" s="5">
        <f>TITRES_STAT!D1340</f>
        <v>6.4619999999999997</v>
      </c>
      <c r="D1337" s="5">
        <f>TITRES_STAT!E1340</f>
        <v>0</v>
      </c>
      <c r="E1337" s="2">
        <f t="shared" si="80"/>
        <v>-1382.3420845702501</v>
      </c>
      <c r="F1337" s="5" t="str">
        <f t="shared" si="83"/>
        <v>NEUTRAL</v>
      </c>
      <c r="G1337" s="5" t="str">
        <f t="shared" si="82"/>
        <v>NEUTRAL</v>
      </c>
      <c r="H1337" s="5" t="str">
        <f t="shared" si="81"/>
        <v>NEUTRAL</v>
      </c>
    </row>
    <row r="1338" spans="1:8" ht="13.5" x14ac:dyDescent="0.25">
      <c r="A1338" s="3">
        <f>TITRES_STAT!B1341</f>
        <v>43959</v>
      </c>
      <c r="B1338" s="5">
        <f>TITRES_STAT!C1341</f>
        <v>8.75</v>
      </c>
      <c r="C1338" s="5">
        <f>TITRES_STAT!D1341</f>
        <v>6.4619999999999997</v>
      </c>
      <c r="D1338" s="5">
        <f>TITRES_STAT!E1341</f>
        <v>0</v>
      </c>
      <c r="E1338" s="2">
        <f t="shared" si="80"/>
        <v>-1382.3420845702501</v>
      </c>
      <c r="F1338" s="5" t="str">
        <f t="shared" si="83"/>
        <v>NEUTRAL</v>
      </c>
      <c r="G1338" s="5" t="str">
        <f t="shared" si="82"/>
        <v>NEUTRAL</v>
      </c>
      <c r="H1338" s="5" t="str">
        <f t="shared" si="81"/>
        <v>NEUTRAL</v>
      </c>
    </row>
    <row r="1339" spans="1:8" ht="13.5" x14ac:dyDescent="0.25">
      <c r="A1339" s="3">
        <f>TITRES_STAT!B1342</f>
        <v>43962</v>
      </c>
      <c r="B1339" s="5">
        <f>TITRES_STAT!C1342</f>
        <v>8.49</v>
      </c>
      <c r="C1339" s="5">
        <f>TITRES_STAT!D1342</f>
        <v>6.27</v>
      </c>
      <c r="D1339" s="5">
        <f>TITRES_STAT!E1342</f>
        <v>6.27</v>
      </c>
      <c r="E1339" s="2">
        <f t="shared" si="80"/>
        <v>-1388.6120845702501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43963</v>
      </c>
      <c r="B1340" s="5">
        <f>TITRES_STAT!C1343</f>
        <v>8.49</v>
      </c>
      <c r="C1340" s="5">
        <f>TITRES_STAT!D1343</f>
        <v>6.27</v>
      </c>
      <c r="D1340" s="5">
        <f>TITRES_STAT!E1343</f>
        <v>0</v>
      </c>
      <c r="E1340" s="2">
        <f t="shared" si="80"/>
        <v>-1388.6120845702501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CONFIRMED BEARISH</v>
      </c>
    </row>
    <row r="1341" spans="1:8" ht="13.5" x14ac:dyDescent="0.25">
      <c r="A1341" s="3">
        <f>TITRES_STAT!B1344</f>
        <v>43964</v>
      </c>
      <c r="B1341" s="5">
        <f>TITRES_STAT!C1344</f>
        <v>8.49</v>
      </c>
      <c r="C1341" s="5">
        <f>TITRES_STAT!D1344</f>
        <v>6.27</v>
      </c>
      <c r="D1341" s="5">
        <f>TITRES_STAT!E1344</f>
        <v>6.27</v>
      </c>
      <c r="E1341" s="2">
        <f t="shared" si="80"/>
        <v>-1388.6120845702501</v>
      </c>
      <c r="F1341" s="5" t="str">
        <f t="shared" si="83"/>
        <v>BEARISH</v>
      </c>
      <c r="G1341" s="5" t="str">
        <f t="shared" si="82"/>
        <v>NEUTRAL</v>
      </c>
      <c r="H1341" s="5" t="str">
        <f t="shared" si="81"/>
        <v>CONFIRMED BEARISH</v>
      </c>
    </row>
    <row r="1342" spans="1:8" ht="13.5" x14ac:dyDescent="0.25">
      <c r="A1342" s="3">
        <f>TITRES_STAT!B1345</f>
        <v>43965</v>
      </c>
      <c r="B1342" s="5">
        <f>TITRES_STAT!C1345</f>
        <v>8.6999999999999993</v>
      </c>
      <c r="C1342" s="5">
        <f>TITRES_STAT!D1345</f>
        <v>6.4249999999999998</v>
      </c>
      <c r="D1342" s="5">
        <f>TITRES_STAT!E1345</f>
        <v>6.4249999999999998</v>
      </c>
      <c r="E1342" s="2">
        <f t="shared" si="80"/>
        <v>-1382.1870845702501</v>
      </c>
      <c r="F1342" s="5" t="str">
        <f t="shared" si="83"/>
        <v>BULLISH</v>
      </c>
      <c r="G1342" s="5" t="str">
        <f t="shared" si="82"/>
        <v>NEUTRAL</v>
      </c>
      <c r="H1342" s="5" t="str">
        <f t="shared" si="81"/>
        <v>BULLISH DIVERGENCE</v>
      </c>
    </row>
    <row r="1343" spans="1:8" ht="13.5" x14ac:dyDescent="0.25">
      <c r="A1343" s="3">
        <f>TITRES_STAT!B1346</f>
        <v>43966</v>
      </c>
      <c r="B1343" s="5">
        <f>TITRES_STAT!C1346</f>
        <v>8.5500000000000007</v>
      </c>
      <c r="C1343" s="5">
        <f>TITRES_STAT!D1346</f>
        <v>6.3150000000000004</v>
      </c>
      <c r="D1343" s="5">
        <f>TITRES_STAT!E1346</f>
        <v>6.3150000000000004</v>
      </c>
      <c r="E1343" s="2">
        <f t="shared" si="80"/>
        <v>-1388.5020845702502</v>
      </c>
      <c r="F1343" s="5" t="str">
        <f t="shared" si="83"/>
        <v>BEARISH</v>
      </c>
      <c r="G1343" s="5" t="str">
        <f t="shared" si="82"/>
        <v>NEUTRAL</v>
      </c>
      <c r="H1343" s="5" t="str">
        <f t="shared" si="81"/>
        <v>CONFIRMED BEARISH</v>
      </c>
    </row>
    <row r="1344" spans="1:8" ht="13.5" x14ac:dyDescent="0.25">
      <c r="A1344" s="3">
        <f>TITRES_STAT!B1347</f>
        <v>43969</v>
      </c>
      <c r="B1344" s="5">
        <f>TITRES_STAT!C1347</f>
        <v>8.5500000000000007</v>
      </c>
      <c r="C1344" s="5">
        <f>TITRES_STAT!D1347</f>
        <v>6.3150000000000004</v>
      </c>
      <c r="D1344" s="5">
        <f>TITRES_STAT!E1347</f>
        <v>0</v>
      </c>
      <c r="E1344" s="2">
        <f t="shared" si="80"/>
        <v>-1388.5020845702502</v>
      </c>
      <c r="F1344" s="5" t="str">
        <f t="shared" si="83"/>
        <v>BULLISH</v>
      </c>
      <c r="G1344" s="5" t="str">
        <f t="shared" si="82"/>
        <v>NEUTRAL</v>
      </c>
      <c r="H1344" s="5" t="str">
        <f t="shared" si="81"/>
        <v>CONFIRMED BULLISH</v>
      </c>
    </row>
    <row r="1345" spans="1:8" ht="13.5" x14ac:dyDescent="0.25">
      <c r="A1345" s="3">
        <f>TITRES_STAT!B1348</f>
        <v>43970</v>
      </c>
      <c r="B1345" s="5">
        <f>TITRES_STAT!C1348</f>
        <v>8.5500000000000007</v>
      </c>
      <c r="C1345" s="5">
        <f>TITRES_STAT!D1348</f>
        <v>6.3150000000000004</v>
      </c>
      <c r="D1345" s="5">
        <f>TITRES_STAT!E1348</f>
        <v>0</v>
      </c>
      <c r="E1345" s="2">
        <f t="shared" si="80"/>
        <v>-1388.5020845702502</v>
      </c>
      <c r="F1345" s="5" t="str">
        <f t="shared" si="83"/>
        <v>BULLISH</v>
      </c>
      <c r="G1345" s="5" t="str">
        <f t="shared" si="82"/>
        <v>NEUTRAL</v>
      </c>
      <c r="H1345" s="5" t="str">
        <f t="shared" si="81"/>
        <v>CONFIRMED BULLISH</v>
      </c>
    </row>
    <row r="1346" spans="1:8" ht="13.5" x14ac:dyDescent="0.25">
      <c r="A1346" s="3">
        <f>TITRES_STAT!B1349</f>
        <v>43971</v>
      </c>
      <c r="B1346" s="5">
        <f>TITRES_STAT!C1349</f>
        <v>8.5500000000000007</v>
      </c>
      <c r="C1346" s="5">
        <f>TITRES_STAT!D1349</f>
        <v>6.3150000000000004</v>
      </c>
      <c r="D1346" s="5">
        <f>TITRES_STAT!E1349</f>
        <v>6.1303508771929831</v>
      </c>
      <c r="E1346" s="2">
        <f t="shared" si="80"/>
        <v>-1388.5020845702502</v>
      </c>
      <c r="F1346" s="5" t="str">
        <f t="shared" si="83"/>
        <v>BULLISH</v>
      </c>
      <c r="G1346" s="5" t="str">
        <f t="shared" si="82"/>
        <v>NEUTRAL</v>
      </c>
      <c r="H1346" s="5" t="str">
        <f t="shared" si="81"/>
        <v>CONFIRMED BULLISH</v>
      </c>
    </row>
    <row r="1347" spans="1:8" ht="13.5" x14ac:dyDescent="0.25">
      <c r="A1347" s="3">
        <f>TITRES_STAT!B1350</f>
        <v>43972</v>
      </c>
      <c r="B1347" s="5">
        <f>TITRES_STAT!C1350</f>
        <v>8.3000000000000007</v>
      </c>
      <c r="C1347" s="5">
        <f>TITRES_STAT!D1350</f>
        <v>6.13</v>
      </c>
      <c r="D1347" s="5">
        <f>TITRES_STAT!E1350</f>
        <v>6.13</v>
      </c>
      <c r="E1347" s="2">
        <f t="shared" si="80"/>
        <v>-1394.6320845702503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43973</v>
      </c>
      <c r="B1348" s="5">
        <f>TITRES_STAT!C1351</f>
        <v>8.3000000000000007</v>
      </c>
      <c r="C1348" s="5">
        <f>TITRES_STAT!D1351</f>
        <v>6.13</v>
      </c>
      <c r="D1348" s="5">
        <f>TITRES_STAT!E1351</f>
        <v>0</v>
      </c>
      <c r="E1348" s="2">
        <f t="shared" ref="E1348:E1411" si="84">IF(B1348&gt;B1347, E1347+D1348, IF(B1348&lt;B1347, E1347-D1348, E1347))</f>
        <v>-1394.6320845702503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43977</v>
      </c>
      <c r="B1349" s="5">
        <f>TITRES_STAT!C1352</f>
        <v>8.3000000000000007</v>
      </c>
      <c r="C1349" s="5">
        <f>TITRES_STAT!D1352</f>
        <v>6.13</v>
      </c>
      <c r="D1349" s="5">
        <f>TITRES_STAT!E1352</f>
        <v>0</v>
      </c>
      <c r="E1349" s="2">
        <f t="shared" si="84"/>
        <v>-1394.6320845702503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CONFIRMED BEARISH</v>
      </c>
    </row>
    <row r="1350" spans="1:8" ht="13.5" x14ac:dyDescent="0.25">
      <c r="A1350" s="3">
        <f>TITRES_STAT!B1353</f>
        <v>43978</v>
      </c>
      <c r="B1350" s="5">
        <f>TITRES_STAT!C1353</f>
        <v>8.3000000000000007</v>
      </c>
      <c r="C1350" s="5">
        <f>TITRES_STAT!D1353</f>
        <v>6.13</v>
      </c>
      <c r="D1350" s="5">
        <f>TITRES_STAT!E1353</f>
        <v>5.9822891566265053</v>
      </c>
      <c r="E1350" s="2">
        <f t="shared" si="84"/>
        <v>-1394.6320845702503</v>
      </c>
      <c r="F1350" s="5" t="str">
        <f t="shared" si="83"/>
        <v>BEARISH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5">
        <f>TITRES_STAT!C1354</f>
        <v>8.3000000000000007</v>
      </c>
      <c r="C1351" s="5">
        <f>TITRES_STAT!D1354</f>
        <v>6.13</v>
      </c>
      <c r="D1351" s="5">
        <f>TITRES_STAT!E1354</f>
        <v>6.13</v>
      </c>
      <c r="E1351" s="2">
        <f t="shared" si="84"/>
        <v>-1394.6320845702503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43980</v>
      </c>
      <c r="B1352" s="5">
        <f>TITRES_STAT!C1355</f>
        <v>8.5</v>
      </c>
      <c r="C1352" s="5">
        <f>TITRES_STAT!D1355</f>
        <v>6.2779999999999996</v>
      </c>
      <c r="D1352" s="5">
        <f>TITRES_STAT!E1355</f>
        <v>6.1635188235294116</v>
      </c>
      <c r="E1352" s="2">
        <f t="shared" si="84"/>
        <v>-1388.468565746721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43983</v>
      </c>
      <c r="B1353" s="5">
        <f>TITRES_STAT!C1356</f>
        <v>8.26</v>
      </c>
      <c r="C1353" s="5">
        <f>TITRES_STAT!D1356</f>
        <v>6.1</v>
      </c>
      <c r="D1353" s="5">
        <f>TITRES_STAT!E1356</f>
        <v>6.1</v>
      </c>
      <c r="E1353" s="2">
        <f t="shared" si="84"/>
        <v>-1394.5685657467209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BULLISH DIVERGENCE</v>
      </c>
    </row>
    <row r="1354" spans="1:8" ht="13.5" x14ac:dyDescent="0.25">
      <c r="A1354" s="3">
        <f>TITRES_STAT!B1357</f>
        <v>43984</v>
      </c>
      <c r="B1354" s="5">
        <f>TITRES_STAT!C1357</f>
        <v>8.5</v>
      </c>
      <c r="C1354" s="5">
        <f>TITRES_STAT!D1357</f>
        <v>6.2779999999999996</v>
      </c>
      <c r="D1354" s="5">
        <f>TITRES_STAT!E1357</f>
        <v>6.2779999999999987</v>
      </c>
      <c r="E1354" s="2">
        <f t="shared" si="84"/>
        <v>-1388.2905657467209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CONFIRMED BULLISH</v>
      </c>
    </row>
    <row r="1355" spans="1:8" ht="13.5" x14ac:dyDescent="0.25">
      <c r="A1355" s="3">
        <f>TITRES_STAT!B1358</f>
        <v>43985</v>
      </c>
      <c r="B1355" s="5">
        <f>TITRES_STAT!C1358</f>
        <v>8.75</v>
      </c>
      <c r="C1355" s="5">
        <f>TITRES_STAT!D1358</f>
        <v>6.4619999999999997</v>
      </c>
      <c r="D1355" s="5">
        <f>TITRES_STAT!E1358</f>
        <v>6.2234598857142851</v>
      </c>
      <c r="E1355" s="2">
        <f t="shared" si="84"/>
        <v>-1382.0671058610067</v>
      </c>
      <c r="F1355" s="5" t="str">
        <f t="shared" si="87"/>
        <v>BULLISH</v>
      </c>
      <c r="G1355" s="5" t="str">
        <f t="shared" si="86"/>
        <v>NEUTRAL</v>
      </c>
      <c r="H1355" s="5" t="str">
        <f t="shared" si="85"/>
        <v>CONFIRMED BULLISH</v>
      </c>
    </row>
    <row r="1356" spans="1:8" ht="13.5" x14ac:dyDescent="0.25">
      <c r="A1356" s="3">
        <f>TITRES_STAT!B1359</f>
        <v>43986</v>
      </c>
      <c r="B1356" s="5">
        <f>TITRES_STAT!C1359</f>
        <v>8.49</v>
      </c>
      <c r="C1356" s="5">
        <f>TITRES_STAT!D1359</f>
        <v>6.27</v>
      </c>
      <c r="D1356" s="5">
        <f>TITRES_STAT!E1359</f>
        <v>6.3047102473498233</v>
      </c>
      <c r="E1356" s="2">
        <f t="shared" si="84"/>
        <v>-1388.3718161083566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CONFIRMED BULLISH</v>
      </c>
    </row>
    <row r="1357" spans="1:8" ht="13.5" x14ac:dyDescent="0.25">
      <c r="A1357" s="3">
        <f>TITRES_STAT!B1360</f>
        <v>43987</v>
      </c>
      <c r="B1357" s="5">
        <f>TITRES_STAT!C1360</f>
        <v>8.6</v>
      </c>
      <c r="C1357" s="5">
        <f>TITRES_STAT!D1360</f>
        <v>6.3520000000000003</v>
      </c>
      <c r="D1357" s="5">
        <f>TITRES_STAT!E1360</f>
        <v>6.1274641860465113</v>
      </c>
      <c r="E1357" s="2">
        <f t="shared" si="84"/>
        <v>-1382.24435192231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43990</v>
      </c>
      <c r="B1358" s="5">
        <f>TITRES_STAT!C1361</f>
        <v>8.6</v>
      </c>
      <c r="C1358" s="5">
        <f>TITRES_STAT!D1361</f>
        <v>6.3520000000000003</v>
      </c>
      <c r="D1358" s="5">
        <f>TITRES_STAT!E1361</f>
        <v>0</v>
      </c>
      <c r="E1358" s="2">
        <f t="shared" si="84"/>
        <v>-1382.24435192231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CONFIRMED BULLISH</v>
      </c>
    </row>
    <row r="1359" spans="1:8" ht="13.5" x14ac:dyDescent="0.25">
      <c r="A1359" s="3">
        <f>TITRES_STAT!B1362</f>
        <v>43991</v>
      </c>
      <c r="B1359" s="5">
        <f>TITRES_STAT!C1362</f>
        <v>8.49</v>
      </c>
      <c r="C1359" s="5">
        <f>TITRES_STAT!D1362</f>
        <v>6.27</v>
      </c>
      <c r="D1359" s="5">
        <f>TITRES_STAT!E1362</f>
        <v>6.27</v>
      </c>
      <c r="E1359" s="2">
        <f t="shared" si="84"/>
        <v>-1388.51435192231</v>
      </c>
      <c r="F1359" s="5" t="str">
        <f t="shared" si="87"/>
        <v>BEARISH</v>
      </c>
      <c r="G1359" s="5" t="str">
        <f t="shared" si="86"/>
        <v>NEUTRAL</v>
      </c>
      <c r="H1359" s="5" t="str">
        <f t="shared" si="85"/>
        <v>CONFIRMED BEARISH</v>
      </c>
    </row>
    <row r="1360" spans="1:8" ht="13.5" x14ac:dyDescent="0.25">
      <c r="A1360" s="3">
        <f>TITRES_STAT!B1363</f>
        <v>43992</v>
      </c>
      <c r="B1360" s="5">
        <f>TITRES_STAT!C1363</f>
        <v>8.41</v>
      </c>
      <c r="C1360" s="5">
        <f>TITRES_STAT!D1363</f>
        <v>6.2110000000000003</v>
      </c>
      <c r="D1360" s="5">
        <f>TITRES_STAT!E1363</f>
        <v>6.2907607609988121</v>
      </c>
      <c r="E1360" s="2">
        <f t="shared" si="84"/>
        <v>-1394.8051126833088</v>
      </c>
      <c r="F1360" s="5" t="str">
        <f t="shared" si="87"/>
        <v>BEARISH</v>
      </c>
      <c r="G1360" s="5" t="str">
        <f t="shared" si="86"/>
        <v>NEUTRAL</v>
      </c>
      <c r="H1360" s="5" t="str">
        <f t="shared" si="85"/>
        <v>CONFIRMED BEARISH</v>
      </c>
    </row>
    <row r="1361" spans="1:8" ht="13.5" x14ac:dyDescent="0.25">
      <c r="A1361" s="3">
        <f>TITRES_STAT!B1364</f>
        <v>43993</v>
      </c>
      <c r="B1361" s="5">
        <f>TITRES_STAT!C1364</f>
        <v>8.4</v>
      </c>
      <c r="C1361" s="5">
        <f>TITRES_STAT!D1364</f>
        <v>6.2039999999999997</v>
      </c>
      <c r="D1361" s="5">
        <f>TITRES_STAT!E1364</f>
        <v>6.1818428571428568</v>
      </c>
      <c r="E1361" s="2">
        <f t="shared" si="84"/>
        <v>-1400.9869555404516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43994</v>
      </c>
      <c r="B1362" s="5">
        <f>TITRES_STAT!C1365</f>
        <v>8.3000000000000007</v>
      </c>
      <c r="C1362" s="5">
        <f>TITRES_STAT!D1365</f>
        <v>6.13</v>
      </c>
      <c r="D1362" s="5">
        <f>TITRES_STAT!E1365</f>
        <v>6.1322156626506024</v>
      </c>
      <c r="E1362" s="2">
        <f t="shared" si="84"/>
        <v>-1407.1191712031023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43997</v>
      </c>
      <c r="B1363" s="5">
        <f>TITRES_STAT!C1366</f>
        <v>8.52</v>
      </c>
      <c r="C1363" s="5">
        <f>TITRES_STAT!D1366</f>
        <v>6.2930000000000001</v>
      </c>
      <c r="D1363" s="5">
        <f>TITRES_STAT!E1366</f>
        <v>6.2420355633802833</v>
      </c>
      <c r="E1363" s="2">
        <f t="shared" si="84"/>
        <v>-1400.8771356397219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43998</v>
      </c>
      <c r="B1364" s="5">
        <f>TITRES_STAT!C1367</f>
        <v>8.9</v>
      </c>
      <c r="C1364" s="5">
        <f>TITRES_STAT!D1367</f>
        <v>6.5730000000000004</v>
      </c>
      <c r="D1364" s="5">
        <f>TITRES_STAT!E1367</f>
        <v>6.4038744943820225</v>
      </c>
      <c r="E1364" s="2">
        <f t="shared" si="84"/>
        <v>-1394.4732611453398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BEARISH DIVERGENCE</v>
      </c>
    </row>
    <row r="1365" spans="1:8" ht="13.5" x14ac:dyDescent="0.25">
      <c r="A1365" s="3">
        <f>TITRES_STAT!B1368</f>
        <v>43999</v>
      </c>
      <c r="B1365" s="5">
        <f>TITRES_STAT!C1368</f>
        <v>9</v>
      </c>
      <c r="C1365" s="5">
        <f>TITRES_STAT!D1368</f>
        <v>6.6470000000000002</v>
      </c>
      <c r="D1365" s="5">
        <f>TITRES_STAT!E1368</f>
        <v>6.6684181111111114</v>
      </c>
      <c r="E1365" s="2">
        <f t="shared" si="84"/>
        <v>-1387.8048430342287</v>
      </c>
      <c r="F1365" s="5" t="str">
        <f t="shared" si="87"/>
        <v>BULLISH</v>
      </c>
      <c r="G1365" s="5" t="str">
        <f t="shared" si="86"/>
        <v>NEUTRAL</v>
      </c>
      <c r="H1365" s="5" t="str">
        <f t="shared" si="85"/>
        <v>CONFIRMED BULLISH</v>
      </c>
    </row>
    <row r="1366" spans="1:8" ht="13.5" x14ac:dyDescent="0.25">
      <c r="A1366" s="3">
        <f>TITRES_STAT!B1369</f>
        <v>44000</v>
      </c>
      <c r="B1366" s="5">
        <f>TITRES_STAT!C1369</f>
        <v>9.27</v>
      </c>
      <c r="C1366" s="5">
        <f>TITRES_STAT!D1369</f>
        <v>6.8460000000000001</v>
      </c>
      <c r="D1366" s="5">
        <f>TITRES_STAT!E1369</f>
        <v>6.8327067961165051</v>
      </c>
      <c r="E1366" s="2">
        <f t="shared" si="84"/>
        <v>-1380.9721362381122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CONFIRMED BULLISH</v>
      </c>
    </row>
    <row r="1367" spans="1:8" ht="13.5" x14ac:dyDescent="0.25">
      <c r="A1367" s="3">
        <f>TITRES_STAT!B1370</f>
        <v>44001</v>
      </c>
      <c r="B1367" s="5">
        <f>TITRES_STAT!C1370</f>
        <v>9.5399999999999991</v>
      </c>
      <c r="C1367" s="5">
        <f>TITRES_STAT!D1370</f>
        <v>7.0460000000000003</v>
      </c>
      <c r="D1367" s="5">
        <f>TITRES_STAT!E1370</f>
        <v>6.9359524109014687</v>
      </c>
      <c r="E1367" s="2">
        <f t="shared" si="84"/>
        <v>-1374.0361838272106</v>
      </c>
      <c r="F1367" s="5" t="str">
        <f t="shared" si="87"/>
        <v>BULLISH</v>
      </c>
      <c r="G1367" s="5" t="str">
        <f t="shared" si="86"/>
        <v>WEAK</v>
      </c>
      <c r="H1367" s="5" t="str">
        <f t="shared" si="85"/>
        <v>CONFIRMED BULLISH</v>
      </c>
    </row>
    <row r="1368" spans="1:8" ht="13.5" x14ac:dyDescent="0.25">
      <c r="A1368" s="3">
        <f>TITRES_STAT!B1371</f>
        <v>44004</v>
      </c>
      <c r="B1368" s="5">
        <f>TITRES_STAT!C1371</f>
        <v>9.8000000000000007</v>
      </c>
      <c r="C1368" s="5">
        <f>TITRES_STAT!D1371</f>
        <v>7.2380000000000004</v>
      </c>
      <c r="D1368" s="5">
        <f>TITRES_STAT!E1371</f>
        <v>7.1752214285714286</v>
      </c>
      <c r="E1368" s="2">
        <f t="shared" si="84"/>
        <v>-1366.8609623986392</v>
      </c>
      <c r="F1368" s="5" t="str">
        <f t="shared" si="87"/>
        <v>BULLISH</v>
      </c>
      <c r="G1368" s="5" t="str">
        <f t="shared" si="86"/>
        <v>WEAK</v>
      </c>
      <c r="H1368" s="5" t="str">
        <f t="shared" si="85"/>
        <v>CONFIRMED BULLISH</v>
      </c>
    </row>
    <row r="1369" spans="1:8" ht="13.5" x14ac:dyDescent="0.25">
      <c r="A1369" s="3">
        <f>TITRES_STAT!B1372</f>
        <v>44005</v>
      </c>
      <c r="B1369" s="5">
        <f>TITRES_STAT!C1372</f>
        <v>10.029999999999999</v>
      </c>
      <c r="C1369" s="5">
        <f>TITRES_STAT!D1372</f>
        <v>7.4080000000000004</v>
      </c>
      <c r="D1369" s="5">
        <f>TITRES_STAT!E1372</f>
        <v>7.3747637088733802</v>
      </c>
      <c r="E1369" s="2">
        <f t="shared" si="84"/>
        <v>-1359.4861986897658</v>
      </c>
      <c r="F1369" s="5" t="str">
        <f t="shared" si="87"/>
        <v>BULLISH</v>
      </c>
      <c r="G1369" s="5" t="str">
        <f t="shared" si="86"/>
        <v>WEAK</v>
      </c>
      <c r="H1369" s="5" t="str">
        <f t="shared" si="85"/>
        <v>CONFIRMED BULLISH</v>
      </c>
    </row>
    <row r="1370" spans="1:8" ht="13.5" x14ac:dyDescent="0.25">
      <c r="A1370" s="3">
        <f>TITRES_STAT!B1373</f>
        <v>44006</v>
      </c>
      <c r="B1370" s="5">
        <f>TITRES_STAT!C1373</f>
        <v>10.3</v>
      </c>
      <c r="C1370" s="5">
        <f>TITRES_STAT!D1373</f>
        <v>7.6070000000000002</v>
      </c>
      <c r="D1370" s="5">
        <f>TITRES_STAT!E1373</f>
        <v>7.5582561165048538</v>
      </c>
      <c r="E1370" s="2">
        <f t="shared" si="84"/>
        <v>-1351.9279425732609</v>
      </c>
      <c r="F1370" s="5" t="str">
        <f t="shared" si="87"/>
        <v>BULLISH</v>
      </c>
      <c r="G1370" s="5" t="str">
        <f t="shared" si="86"/>
        <v>WEAK</v>
      </c>
      <c r="H1370" s="5" t="str">
        <f t="shared" si="85"/>
        <v>CONFIRMED BULLISH</v>
      </c>
    </row>
    <row r="1371" spans="1:8" ht="13.5" x14ac:dyDescent="0.25">
      <c r="A1371" s="3">
        <f>TITRES_STAT!B1374</f>
        <v>44007</v>
      </c>
      <c r="B1371" s="5">
        <f>TITRES_STAT!C1374</f>
        <v>10.01</v>
      </c>
      <c r="C1371" s="5">
        <f>TITRES_STAT!D1374</f>
        <v>7.3929999999999998</v>
      </c>
      <c r="D1371" s="5">
        <f>TITRES_STAT!E1374</f>
        <v>7.4107254745254743</v>
      </c>
      <c r="E1371" s="2">
        <f t="shared" si="84"/>
        <v>-1359.3386680477863</v>
      </c>
      <c r="F1371" s="5" t="str">
        <f t="shared" si="87"/>
        <v>BULLISH</v>
      </c>
      <c r="G1371" s="5" t="str">
        <f t="shared" si="86"/>
        <v>NEUTRAL</v>
      </c>
      <c r="H1371" s="5" t="str">
        <f t="shared" si="85"/>
        <v>CONFIRMED BULLISH</v>
      </c>
    </row>
    <row r="1372" spans="1:8" ht="13.5" x14ac:dyDescent="0.25">
      <c r="A1372" s="3">
        <f>TITRES_STAT!B1375</f>
        <v>44008</v>
      </c>
      <c r="B1372" s="5">
        <f>TITRES_STAT!C1375</f>
        <v>10.3</v>
      </c>
      <c r="C1372" s="5">
        <f>TITRES_STAT!D1375</f>
        <v>7.6070000000000002</v>
      </c>
      <c r="D1372" s="5">
        <f>TITRES_STAT!E1375</f>
        <v>7.6069999999999993</v>
      </c>
      <c r="E1372" s="2">
        <f t="shared" si="84"/>
        <v>-1351.7316680477863</v>
      </c>
      <c r="F1372" s="5" t="str">
        <f t="shared" si="87"/>
        <v>BULLISH</v>
      </c>
      <c r="G1372" s="5" t="str">
        <f t="shared" si="86"/>
        <v>NEUTRAL</v>
      </c>
      <c r="H1372" s="5" t="str">
        <f t="shared" si="85"/>
        <v>CONFIRMED BULLISH</v>
      </c>
    </row>
    <row r="1373" spans="1:8" ht="13.5" x14ac:dyDescent="0.25">
      <c r="A1373" s="3">
        <f>TITRES_STAT!B1376</f>
        <v>44011</v>
      </c>
      <c r="B1373" s="5">
        <f>TITRES_STAT!C1376</f>
        <v>10.44</v>
      </c>
      <c r="C1373" s="5">
        <f>TITRES_STAT!D1376</f>
        <v>7.7110000000000003</v>
      </c>
      <c r="D1373" s="5">
        <f>TITRES_STAT!E1376</f>
        <v>7.6245836206896556</v>
      </c>
      <c r="E1373" s="2">
        <f t="shared" si="84"/>
        <v>-1344.1070844270967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44012</v>
      </c>
      <c r="B1374" s="5">
        <f>TITRES_STAT!C1377</f>
        <v>10.43</v>
      </c>
      <c r="C1374" s="5">
        <f>TITRES_STAT!D1377</f>
        <v>7.7030000000000003</v>
      </c>
      <c r="D1374" s="5">
        <f>TITRES_STAT!E1377</f>
        <v>7.7030000000000003</v>
      </c>
      <c r="E1374" s="2">
        <f t="shared" si="84"/>
        <v>-1351.8100844270966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44013</v>
      </c>
      <c r="B1375" s="5">
        <f>TITRES_STAT!C1378</f>
        <v>10.15</v>
      </c>
      <c r="C1375" s="5">
        <f>TITRES_STAT!D1378</f>
        <v>7.4960000000000004</v>
      </c>
      <c r="D1375" s="5">
        <f>TITRES_STAT!E1378</f>
        <v>7.4960000000000004</v>
      </c>
      <c r="E1375" s="2">
        <f t="shared" si="84"/>
        <v>-1359.3060844270967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44014</v>
      </c>
      <c r="B1376" s="5">
        <f>TITRES_STAT!C1379</f>
        <v>10.39</v>
      </c>
      <c r="C1376" s="5">
        <f>TITRES_STAT!D1379</f>
        <v>7.6740000000000004</v>
      </c>
      <c r="D1376" s="5">
        <f>TITRES_STAT!E1379</f>
        <v>7.6784315688161699</v>
      </c>
      <c r="E1376" s="2">
        <f t="shared" si="84"/>
        <v>-1351.6276528582805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CONFIRMED BULLISH</v>
      </c>
    </row>
    <row r="1377" spans="1:8" ht="13.5" x14ac:dyDescent="0.25">
      <c r="A1377" s="3">
        <f>TITRES_STAT!B1380</f>
        <v>44015</v>
      </c>
      <c r="B1377" s="5">
        <f>TITRES_STAT!C1380</f>
        <v>10.1</v>
      </c>
      <c r="C1377" s="5">
        <f>TITRES_STAT!D1380</f>
        <v>7.4589999999999996</v>
      </c>
      <c r="D1377" s="5">
        <f>TITRES_STAT!E1380</f>
        <v>7.4589999999999996</v>
      </c>
      <c r="E1377" s="2">
        <f t="shared" si="84"/>
        <v>-1359.0866528582806</v>
      </c>
      <c r="F1377" s="5" t="str">
        <f t="shared" si="87"/>
        <v>BEARISH</v>
      </c>
      <c r="G1377" s="5" t="str">
        <f t="shared" si="86"/>
        <v>NEUTRAL</v>
      </c>
      <c r="H1377" s="5" t="str">
        <f t="shared" si="85"/>
        <v>CONFIRMED BEARISH</v>
      </c>
    </row>
    <row r="1378" spans="1:8" ht="13.5" x14ac:dyDescent="0.25">
      <c r="A1378" s="3">
        <f>TITRES_STAT!B1381</f>
        <v>44018</v>
      </c>
      <c r="B1378" s="5">
        <f>TITRES_STAT!C1381</f>
        <v>10.29</v>
      </c>
      <c r="C1378" s="5">
        <f>TITRES_STAT!D1381</f>
        <v>7.6</v>
      </c>
      <c r="D1378" s="5">
        <f>TITRES_STAT!E1381</f>
        <v>7.2476967930029161</v>
      </c>
      <c r="E1378" s="2">
        <f t="shared" si="84"/>
        <v>-1351.8389560652777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44019</v>
      </c>
      <c r="B1379" s="5">
        <f>TITRES_STAT!C1382</f>
        <v>10.3</v>
      </c>
      <c r="C1379" s="5">
        <f>TITRES_STAT!D1382</f>
        <v>7.6070000000000002</v>
      </c>
      <c r="D1379" s="5">
        <f>TITRES_STAT!E1382</f>
        <v>7.4954799029126198</v>
      </c>
      <c r="E1379" s="2">
        <f t="shared" si="84"/>
        <v>-1344.3434761623651</v>
      </c>
      <c r="F1379" s="5" t="str">
        <f t="shared" si="87"/>
        <v>BULLISH</v>
      </c>
      <c r="G1379" s="5" t="str">
        <f t="shared" si="86"/>
        <v>NEUTRAL</v>
      </c>
      <c r="H1379" s="5" t="str">
        <f t="shared" si="85"/>
        <v>BULLISH DIVERGENCE</v>
      </c>
    </row>
    <row r="1380" spans="1:8" ht="13.5" x14ac:dyDescent="0.25">
      <c r="A1380" s="3">
        <f>TITRES_STAT!B1383</f>
        <v>44020</v>
      </c>
      <c r="B1380" s="5">
        <f>TITRES_STAT!C1383</f>
        <v>10.29</v>
      </c>
      <c r="C1380" s="5">
        <f>TITRES_STAT!D1383</f>
        <v>7.6</v>
      </c>
      <c r="D1380" s="5">
        <f>TITRES_STAT!E1383</f>
        <v>7.6</v>
      </c>
      <c r="E1380" s="2">
        <f t="shared" si="84"/>
        <v>-1351.943476162365</v>
      </c>
      <c r="F1380" s="5" t="str">
        <f t="shared" si="87"/>
        <v>BULLISH</v>
      </c>
      <c r="G1380" s="5" t="str">
        <f t="shared" si="86"/>
        <v>NEUTRAL</v>
      </c>
      <c r="H1380" s="5" t="str">
        <f t="shared" si="85"/>
        <v>CONFIRMED BULLISH</v>
      </c>
    </row>
    <row r="1381" spans="1:8" ht="13.5" x14ac:dyDescent="0.25">
      <c r="A1381" s="3">
        <f>TITRES_STAT!B1384</f>
        <v>44021</v>
      </c>
      <c r="B1381" s="5">
        <f>TITRES_STAT!C1384</f>
        <v>10.38</v>
      </c>
      <c r="C1381" s="5">
        <f>TITRES_STAT!D1384</f>
        <v>7.6660000000000004</v>
      </c>
      <c r="D1381" s="5">
        <f>TITRES_STAT!E1384</f>
        <v>7.595839113680154</v>
      </c>
      <c r="E1381" s="2">
        <f t="shared" si="84"/>
        <v>-1344.3476370486849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BULLISH DIVERGENCE</v>
      </c>
    </row>
    <row r="1382" spans="1:8" ht="13.5" x14ac:dyDescent="0.25">
      <c r="A1382" s="3">
        <f>TITRES_STAT!B1385</f>
        <v>44022</v>
      </c>
      <c r="B1382" s="5">
        <f>TITRES_STAT!C1385</f>
        <v>10.38</v>
      </c>
      <c r="C1382" s="5">
        <f>TITRES_STAT!D1385</f>
        <v>7.6660000000000004</v>
      </c>
      <c r="D1382" s="5">
        <f>TITRES_STAT!E1385</f>
        <v>7.6519678227360313</v>
      </c>
      <c r="E1382" s="2">
        <f t="shared" si="84"/>
        <v>-1344.3476370486849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44025</v>
      </c>
      <c r="B1383" s="5">
        <f>TITRES_STAT!C1386</f>
        <v>10.07</v>
      </c>
      <c r="C1383" s="5">
        <f>TITRES_STAT!D1386</f>
        <v>7.4370000000000003</v>
      </c>
      <c r="D1383" s="5">
        <f>TITRES_STAT!E1386</f>
        <v>7.4443853028798417</v>
      </c>
      <c r="E1383" s="2">
        <f t="shared" si="84"/>
        <v>-1351.7920223515648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BULLISH DIVERGENCE</v>
      </c>
    </row>
    <row r="1384" spans="1:8" ht="13.5" x14ac:dyDescent="0.25">
      <c r="A1384" s="3">
        <f>TITRES_STAT!B1387</f>
        <v>44026</v>
      </c>
      <c r="B1384" s="5">
        <f>TITRES_STAT!C1387</f>
        <v>9.9</v>
      </c>
      <c r="C1384" s="5">
        <f>TITRES_STAT!D1387</f>
        <v>7.3120000000000003</v>
      </c>
      <c r="D1384" s="5">
        <f>TITRES_STAT!E1387</f>
        <v>7.3075684848484848</v>
      </c>
      <c r="E1384" s="2">
        <f t="shared" si="84"/>
        <v>-1359.0995908364132</v>
      </c>
      <c r="F1384" s="5" t="str">
        <f t="shared" si="87"/>
        <v>BEARISH</v>
      </c>
      <c r="G1384" s="5" t="str">
        <f t="shared" si="86"/>
        <v>NEUTRAL</v>
      </c>
      <c r="H1384" s="5" t="str">
        <f t="shared" si="85"/>
        <v>CONFIRMED BEARISH</v>
      </c>
    </row>
    <row r="1385" spans="1:8" ht="13.5" x14ac:dyDescent="0.25">
      <c r="A1385" s="3">
        <f>TITRES_STAT!B1388</f>
        <v>44027</v>
      </c>
      <c r="B1385" s="5">
        <f>TITRES_STAT!C1388</f>
        <v>10.15</v>
      </c>
      <c r="C1385" s="5">
        <f>TITRES_STAT!D1388</f>
        <v>7.4960000000000004</v>
      </c>
      <c r="D1385" s="5">
        <f>TITRES_STAT!E1388</f>
        <v>7.4960000000000004</v>
      </c>
      <c r="E1385" s="2">
        <f t="shared" si="84"/>
        <v>-1351.6035908364131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BULLISH DIVERGENCE</v>
      </c>
    </row>
    <row r="1386" spans="1:8" ht="13.5" x14ac:dyDescent="0.25">
      <c r="A1386" s="3">
        <f>TITRES_STAT!B1389</f>
        <v>44028</v>
      </c>
      <c r="B1386" s="5">
        <f>TITRES_STAT!C1389</f>
        <v>10.3</v>
      </c>
      <c r="C1386" s="5">
        <f>TITRES_STAT!D1389</f>
        <v>7.6070000000000002</v>
      </c>
      <c r="D1386" s="5">
        <f>TITRES_STAT!E1389</f>
        <v>7.5988760194174745</v>
      </c>
      <c r="E1386" s="2">
        <f t="shared" si="84"/>
        <v>-1344.0047148169956</v>
      </c>
      <c r="F1386" s="5" t="str">
        <f t="shared" si="87"/>
        <v>BULLISH</v>
      </c>
      <c r="G1386" s="5" t="str">
        <f t="shared" si="86"/>
        <v>NEUTRAL</v>
      </c>
      <c r="H1386" s="5" t="str">
        <f t="shared" si="85"/>
        <v>BULLISH DIVERGENCE</v>
      </c>
    </row>
    <row r="1387" spans="1:8" ht="13.5" x14ac:dyDescent="0.25">
      <c r="A1387" s="3">
        <f>TITRES_STAT!B1390</f>
        <v>44029</v>
      </c>
      <c r="B1387" s="5">
        <f>TITRES_STAT!C1390</f>
        <v>10.39</v>
      </c>
      <c r="C1387" s="5">
        <f>TITRES_STAT!D1390</f>
        <v>7.6740000000000004</v>
      </c>
      <c r="D1387" s="5">
        <f>TITRES_STAT!E1390</f>
        <v>7.6740000000000004</v>
      </c>
      <c r="E1387" s="2">
        <f t="shared" si="84"/>
        <v>-1336.3307148169956</v>
      </c>
      <c r="F1387" s="5" t="str">
        <f t="shared" si="87"/>
        <v>BULLISH</v>
      </c>
      <c r="G1387" s="5" t="str">
        <f t="shared" si="86"/>
        <v>NEUTRAL</v>
      </c>
      <c r="H1387" s="5" t="str">
        <f t="shared" si="85"/>
        <v>CONFIRMED BULLISH</v>
      </c>
    </row>
    <row r="1388" spans="1:8" ht="13.5" x14ac:dyDescent="0.25">
      <c r="A1388" s="3">
        <f>TITRES_STAT!B1391</f>
        <v>44032</v>
      </c>
      <c r="B1388" s="5">
        <f>TITRES_STAT!C1391</f>
        <v>10.4</v>
      </c>
      <c r="C1388" s="5">
        <f>TITRES_STAT!D1391</f>
        <v>7.681</v>
      </c>
      <c r="D1388" s="5">
        <f>TITRES_STAT!E1391</f>
        <v>7.681</v>
      </c>
      <c r="E1388" s="2">
        <f t="shared" si="84"/>
        <v>-1328.6497148169956</v>
      </c>
      <c r="F1388" s="5" t="str">
        <f t="shared" si="87"/>
        <v>BULLISH</v>
      </c>
      <c r="G1388" s="5" t="str">
        <f t="shared" si="86"/>
        <v>NEUTRAL</v>
      </c>
      <c r="H1388" s="5" t="str">
        <f t="shared" si="85"/>
        <v>CONFIRMED BULLISH</v>
      </c>
    </row>
    <row r="1389" spans="1:8" ht="13.5" x14ac:dyDescent="0.25">
      <c r="A1389" s="3">
        <f>TITRES_STAT!B1392</f>
        <v>44033</v>
      </c>
      <c r="B1389" s="5">
        <f>TITRES_STAT!C1392</f>
        <v>10.4</v>
      </c>
      <c r="C1389" s="5">
        <f>TITRES_STAT!D1392</f>
        <v>7.681</v>
      </c>
      <c r="D1389" s="5">
        <f>TITRES_STAT!E1392</f>
        <v>0</v>
      </c>
      <c r="E1389" s="2">
        <f t="shared" si="84"/>
        <v>-1328.6497148169956</v>
      </c>
      <c r="F1389" s="5" t="str">
        <f t="shared" si="87"/>
        <v>BULLISH</v>
      </c>
      <c r="G1389" s="5" t="str">
        <f t="shared" si="86"/>
        <v>WEAK</v>
      </c>
      <c r="H1389" s="5" t="str">
        <f t="shared" si="85"/>
        <v>CONFIRMED BULLISH</v>
      </c>
    </row>
    <row r="1390" spans="1:8" ht="13.5" x14ac:dyDescent="0.25">
      <c r="A1390" s="3">
        <f>TITRES_STAT!B1393</f>
        <v>44034</v>
      </c>
      <c r="B1390" s="5">
        <f>TITRES_STAT!C1393</f>
        <v>10.39</v>
      </c>
      <c r="C1390" s="5">
        <f>TITRES_STAT!D1393</f>
        <v>7.6740000000000004</v>
      </c>
      <c r="D1390" s="5">
        <f>TITRES_STAT!E1393</f>
        <v>7.6740000000000004</v>
      </c>
      <c r="E1390" s="2">
        <f t="shared" si="84"/>
        <v>-1336.3237148169956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44035</v>
      </c>
      <c r="B1391" s="5">
        <f>TITRES_STAT!C1394</f>
        <v>10.7</v>
      </c>
      <c r="C1391" s="5">
        <f>TITRES_STAT!D1394</f>
        <v>7.9029999999999996</v>
      </c>
      <c r="D1391" s="5">
        <f>TITRES_STAT!E1394</f>
        <v>7.7345996261682233</v>
      </c>
      <c r="E1391" s="2">
        <f t="shared" si="84"/>
        <v>-1328.5891151908274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44036</v>
      </c>
      <c r="B1392" s="5">
        <f>TITRES_STAT!C1395</f>
        <v>10.65</v>
      </c>
      <c r="C1392" s="5">
        <f>TITRES_STAT!D1395</f>
        <v>7.8659999999999997</v>
      </c>
      <c r="D1392" s="5">
        <f>TITRES_STAT!E1395</f>
        <v>7.8046969014084508</v>
      </c>
      <c r="E1392" s="2">
        <f t="shared" si="84"/>
        <v>-1336.393812092236</v>
      </c>
      <c r="F1392" s="5" t="str">
        <f t="shared" si="87"/>
        <v>BEARISH</v>
      </c>
      <c r="G1392" s="5" t="str">
        <f t="shared" si="86"/>
        <v>NEUTRAL</v>
      </c>
      <c r="H1392" s="5" t="str">
        <f t="shared" si="85"/>
        <v>BEARISH DIVERGENCE</v>
      </c>
    </row>
    <row r="1393" spans="1:8" ht="13.5" x14ac:dyDescent="0.25">
      <c r="A1393" s="3">
        <f>TITRES_STAT!B1396</f>
        <v>44039</v>
      </c>
      <c r="B1393" s="5">
        <f>TITRES_STAT!C1396</f>
        <v>10.65</v>
      </c>
      <c r="C1393" s="5">
        <f>TITRES_STAT!D1396</f>
        <v>7.8659999999999997</v>
      </c>
      <c r="D1393" s="5">
        <f>TITRES_STAT!E1396</f>
        <v>7.8660000000000005</v>
      </c>
      <c r="E1393" s="2">
        <f t="shared" si="84"/>
        <v>-1336.393812092236</v>
      </c>
      <c r="F1393" s="5" t="str">
        <f t="shared" si="87"/>
        <v>BEARISH</v>
      </c>
      <c r="G1393" s="5" t="str">
        <f t="shared" si="86"/>
        <v>NEUTRAL</v>
      </c>
      <c r="H1393" s="5" t="str">
        <f t="shared" si="85"/>
        <v>BEARISH DIVERGENCE</v>
      </c>
    </row>
    <row r="1394" spans="1:8" ht="13.5" x14ac:dyDescent="0.25">
      <c r="A1394" s="3">
        <f>TITRES_STAT!B1397</f>
        <v>44040</v>
      </c>
      <c r="B1394" s="5">
        <f>TITRES_STAT!C1397</f>
        <v>10.65</v>
      </c>
      <c r="C1394" s="5">
        <f>TITRES_STAT!D1397</f>
        <v>7.8659999999999997</v>
      </c>
      <c r="D1394" s="5">
        <f>TITRES_STAT!E1397</f>
        <v>0</v>
      </c>
      <c r="E1394" s="2">
        <f t="shared" si="84"/>
        <v>-1336.393812092236</v>
      </c>
      <c r="F1394" s="5" t="str">
        <f t="shared" si="87"/>
        <v>BEARISH</v>
      </c>
      <c r="G1394" s="5" t="str">
        <f t="shared" si="86"/>
        <v>NEUTRAL</v>
      </c>
      <c r="H1394" s="5" t="str">
        <f t="shared" si="85"/>
        <v>BEARISH DIVERGENCE</v>
      </c>
    </row>
    <row r="1395" spans="1:8" ht="13.5" x14ac:dyDescent="0.25">
      <c r="A1395" s="3">
        <f>TITRES_STAT!B1398</f>
        <v>44041</v>
      </c>
      <c r="B1395" s="5">
        <f>TITRES_STAT!C1398</f>
        <v>10.73</v>
      </c>
      <c r="C1395" s="5">
        <f>TITRES_STAT!D1398</f>
        <v>7.9249999999999998</v>
      </c>
      <c r="D1395" s="5">
        <f>TITRES_STAT!E1398</f>
        <v>7.9316472506989744</v>
      </c>
      <c r="E1395" s="2">
        <f t="shared" si="84"/>
        <v>-1328.4621648415371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CONFIRMED BULLISH</v>
      </c>
    </row>
    <row r="1396" spans="1:8" ht="13.5" x14ac:dyDescent="0.25">
      <c r="A1396" s="3">
        <f>TITRES_STAT!B1399</f>
        <v>44042</v>
      </c>
      <c r="B1396" s="5">
        <f>TITRES_STAT!C1399</f>
        <v>10.73</v>
      </c>
      <c r="C1396" s="5">
        <f>TITRES_STAT!D1399</f>
        <v>7.9249999999999998</v>
      </c>
      <c r="D1396" s="5">
        <f>TITRES_STAT!E1399</f>
        <v>0</v>
      </c>
      <c r="E1396" s="2">
        <f t="shared" si="84"/>
        <v>-1328.4621648415371</v>
      </c>
      <c r="F1396" s="5" t="str">
        <f t="shared" si="87"/>
        <v>BULLISH</v>
      </c>
      <c r="G1396" s="5" t="str">
        <f t="shared" si="86"/>
        <v>NEUTRAL</v>
      </c>
      <c r="H1396" s="5" t="str">
        <f t="shared" si="85"/>
        <v>CONFIRMED BULLISH</v>
      </c>
    </row>
    <row r="1397" spans="1:8" ht="13.5" x14ac:dyDescent="0.25">
      <c r="A1397" s="3">
        <f>TITRES_STAT!B1400</f>
        <v>44046</v>
      </c>
      <c r="B1397" s="5">
        <f>TITRES_STAT!C1400</f>
        <v>10.73</v>
      </c>
      <c r="C1397" s="5">
        <f>TITRES_STAT!D1400</f>
        <v>7.9249999999999998</v>
      </c>
      <c r="D1397" s="5">
        <f>TITRES_STAT!E1400</f>
        <v>0</v>
      </c>
      <c r="E1397" s="2">
        <f t="shared" si="84"/>
        <v>-1328.4621648415371</v>
      </c>
      <c r="F1397" s="5" t="str">
        <f t="shared" si="87"/>
        <v>BULLISH</v>
      </c>
      <c r="G1397" s="5" t="str">
        <f t="shared" si="86"/>
        <v>NEUTRAL</v>
      </c>
      <c r="H1397" s="5" t="str">
        <f t="shared" si="85"/>
        <v>CONFIRMED BULLISH</v>
      </c>
    </row>
    <row r="1398" spans="1:8" ht="13.5" x14ac:dyDescent="0.25">
      <c r="A1398" s="3">
        <f>TITRES_STAT!B1401</f>
        <v>44047</v>
      </c>
      <c r="B1398" s="5">
        <f>TITRES_STAT!C1401</f>
        <v>11.05</v>
      </c>
      <c r="C1398" s="5">
        <f>TITRES_STAT!D1401</f>
        <v>8.1609999999999996</v>
      </c>
      <c r="D1398" s="5">
        <f>TITRES_STAT!E1401</f>
        <v>8.0819749321266947</v>
      </c>
      <c r="E1398" s="2">
        <f t="shared" si="84"/>
        <v>-1320.3801899094103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CONFIRMED BULLISH</v>
      </c>
    </row>
    <row r="1399" spans="1:8" ht="13.5" x14ac:dyDescent="0.25">
      <c r="A1399" s="3">
        <f>TITRES_STAT!B1402</f>
        <v>44048</v>
      </c>
      <c r="B1399" s="5">
        <f>TITRES_STAT!C1402</f>
        <v>11.1</v>
      </c>
      <c r="C1399" s="5">
        <f>TITRES_STAT!D1402</f>
        <v>8.1980000000000004</v>
      </c>
      <c r="D1399" s="5">
        <f>TITRES_STAT!E1402</f>
        <v>8.1706733333333332</v>
      </c>
      <c r="E1399" s="2">
        <f t="shared" si="84"/>
        <v>-1312.209516576077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CONFIRMED BULLISH</v>
      </c>
    </row>
    <row r="1400" spans="1:8" ht="13.5" x14ac:dyDescent="0.25">
      <c r="A1400" s="3">
        <f>TITRES_STAT!B1403</f>
        <v>44049</v>
      </c>
      <c r="B1400" s="5">
        <f>TITRES_STAT!C1403</f>
        <v>11.2</v>
      </c>
      <c r="C1400" s="5">
        <f>TITRES_STAT!D1403</f>
        <v>8.2720000000000002</v>
      </c>
      <c r="D1400" s="5">
        <f>TITRES_STAT!E1403</f>
        <v>8.1959271428571441</v>
      </c>
      <c r="E1400" s="2">
        <f t="shared" si="84"/>
        <v>-1304.01358943322</v>
      </c>
      <c r="F1400" s="5" t="str">
        <f t="shared" si="87"/>
        <v>BULLISH</v>
      </c>
      <c r="G1400" s="5" t="str">
        <f t="shared" si="86"/>
        <v>NEUTRAL</v>
      </c>
      <c r="H1400" s="5" t="str">
        <f t="shared" si="85"/>
        <v>CONFIRMED BULLISH</v>
      </c>
    </row>
    <row r="1401" spans="1:8" ht="13.5" x14ac:dyDescent="0.25">
      <c r="A1401" s="3">
        <f>TITRES_STAT!B1404</f>
        <v>44050</v>
      </c>
      <c r="B1401" s="5">
        <f>TITRES_STAT!C1404</f>
        <v>11</v>
      </c>
      <c r="C1401" s="5">
        <f>TITRES_STAT!D1404</f>
        <v>8.1240000000000006</v>
      </c>
      <c r="D1401" s="5">
        <f>TITRES_STAT!E1404</f>
        <v>8.1240000000000006</v>
      </c>
      <c r="E1401" s="2">
        <f t="shared" si="84"/>
        <v>-1312.13758943322</v>
      </c>
      <c r="F1401" s="5" t="str">
        <f t="shared" si="87"/>
        <v>BULLISH</v>
      </c>
      <c r="G1401" s="5" t="str">
        <f t="shared" si="86"/>
        <v>NEUTRAL</v>
      </c>
      <c r="H1401" s="5" t="str">
        <f t="shared" si="85"/>
        <v>CONFIRMED BULLISH</v>
      </c>
    </row>
    <row r="1402" spans="1:8" ht="13.5" x14ac:dyDescent="0.25">
      <c r="A1402" s="3">
        <f>TITRES_STAT!B1405</f>
        <v>44053</v>
      </c>
      <c r="B1402" s="5">
        <f>TITRES_STAT!C1405</f>
        <v>11</v>
      </c>
      <c r="C1402" s="5">
        <f>TITRES_STAT!D1405</f>
        <v>8.1240000000000006</v>
      </c>
      <c r="D1402" s="5">
        <f>TITRES_STAT!E1405</f>
        <v>8.1240000000000006</v>
      </c>
      <c r="E1402" s="2">
        <f t="shared" si="84"/>
        <v>-1312.13758943322</v>
      </c>
      <c r="F1402" s="5" t="str">
        <f t="shared" si="87"/>
        <v>BULLISH</v>
      </c>
      <c r="G1402" s="5" t="str">
        <f t="shared" si="86"/>
        <v>NEUTRAL</v>
      </c>
      <c r="H1402" s="5" t="str">
        <f t="shared" si="85"/>
        <v>CONFIRMED BULLISH</v>
      </c>
    </row>
    <row r="1403" spans="1:8" ht="13.5" x14ac:dyDescent="0.25">
      <c r="A1403" s="3">
        <f>TITRES_STAT!B1406</f>
        <v>44054</v>
      </c>
      <c r="B1403" s="5">
        <f>TITRES_STAT!C1406</f>
        <v>11</v>
      </c>
      <c r="C1403" s="5">
        <f>TITRES_STAT!D1406</f>
        <v>8.1240000000000006</v>
      </c>
      <c r="D1403" s="5">
        <f>TITRES_STAT!E1406</f>
        <v>8.1166145454545457</v>
      </c>
      <c r="E1403" s="2">
        <f t="shared" si="84"/>
        <v>-1312.13758943322</v>
      </c>
      <c r="F1403" s="5" t="str">
        <f t="shared" si="87"/>
        <v>BULLISH</v>
      </c>
      <c r="G1403" s="5" t="str">
        <f t="shared" si="86"/>
        <v>NEUTRAL</v>
      </c>
      <c r="H1403" s="5" t="str">
        <f t="shared" si="85"/>
        <v>BULLISH DIVERGENCE</v>
      </c>
    </row>
    <row r="1404" spans="1:8" ht="13.5" x14ac:dyDescent="0.25">
      <c r="A1404" s="3">
        <f>TITRES_STAT!B1407</f>
        <v>44055</v>
      </c>
      <c r="B1404" s="5">
        <f>TITRES_STAT!C1407</f>
        <v>11</v>
      </c>
      <c r="C1404" s="5">
        <f>TITRES_STAT!D1407</f>
        <v>8.1240000000000006</v>
      </c>
      <c r="D1404" s="5">
        <f>TITRES_STAT!E1407</f>
        <v>8.1240000000000006</v>
      </c>
      <c r="E1404" s="2">
        <f t="shared" si="84"/>
        <v>-1312.13758943322</v>
      </c>
      <c r="F1404" s="5" t="str">
        <f t="shared" si="87"/>
        <v>BULLISH</v>
      </c>
      <c r="G1404" s="5" t="str">
        <f t="shared" si="86"/>
        <v>NEUTRAL</v>
      </c>
      <c r="H1404" s="5" t="str">
        <f t="shared" si="85"/>
        <v>BULLISH DIVERGENCE</v>
      </c>
    </row>
    <row r="1405" spans="1:8" ht="13.5" x14ac:dyDescent="0.25">
      <c r="A1405" s="3">
        <f>TITRES_STAT!B1408</f>
        <v>44057</v>
      </c>
      <c r="B1405" s="5">
        <f>TITRES_STAT!C1408</f>
        <v>11</v>
      </c>
      <c r="C1405" s="5">
        <f>TITRES_STAT!D1408</f>
        <v>8.1240000000000006</v>
      </c>
      <c r="D1405" s="5">
        <f>TITRES_STAT!E1408</f>
        <v>0</v>
      </c>
      <c r="E1405" s="2">
        <f t="shared" si="84"/>
        <v>-1312.13758943322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44060</v>
      </c>
      <c r="B1406" s="5">
        <f>TITRES_STAT!C1409</f>
        <v>11.29</v>
      </c>
      <c r="C1406" s="5">
        <f>TITRES_STAT!D1409</f>
        <v>8.3379999999999992</v>
      </c>
      <c r="D1406" s="5">
        <f>TITRES_STAT!E1409</f>
        <v>8.0566201948627096</v>
      </c>
      <c r="E1406" s="2">
        <f t="shared" si="84"/>
        <v>-1304.0809692383573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CONFIRMED BULLISH</v>
      </c>
    </row>
    <row r="1407" spans="1:8" ht="13.5" x14ac:dyDescent="0.25">
      <c r="A1407" s="3">
        <f>TITRES_STAT!B1410</f>
        <v>44061</v>
      </c>
      <c r="B1407" s="5">
        <f>TITRES_STAT!C1410</f>
        <v>10.79</v>
      </c>
      <c r="C1407" s="5">
        <f>TITRES_STAT!D1410</f>
        <v>7.9690000000000003</v>
      </c>
      <c r="D1407" s="5">
        <f>TITRES_STAT!E1410</f>
        <v>8.0812602409638554</v>
      </c>
      <c r="E1407" s="2">
        <f t="shared" si="84"/>
        <v>-1312.1622294793212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CONFIRMED BEARISH</v>
      </c>
    </row>
    <row r="1408" spans="1:8" ht="13.5" x14ac:dyDescent="0.25">
      <c r="A1408" s="3">
        <f>TITRES_STAT!B1411</f>
        <v>44062</v>
      </c>
      <c r="B1408" s="5">
        <f>TITRES_STAT!C1411</f>
        <v>11</v>
      </c>
      <c r="C1408" s="5">
        <f>TITRES_STAT!D1411</f>
        <v>8.1240000000000006</v>
      </c>
      <c r="D1408" s="5">
        <f>TITRES_STAT!E1411</f>
        <v>7.7547272727272736</v>
      </c>
      <c r="E1408" s="2">
        <f t="shared" si="84"/>
        <v>-1304.407502206594</v>
      </c>
      <c r="F1408" s="5" t="str">
        <f t="shared" si="87"/>
        <v>BULLISH</v>
      </c>
      <c r="G1408" s="5" t="str">
        <f t="shared" si="86"/>
        <v>NEUTRAL</v>
      </c>
      <c r="H1408" s="5" t="str">
        <f t="shared" si="85"/>
        <v>NEUTRAL</v>
      </c>
    </row>
    <row r="1409" spans="1:8" ht="13.5" x14ac:dyDescent="0.25">
      <c r="A1409" s="3">
        <f>TITRES_STAT!B1412</f>
        <v>44064</v>
      </c>
      <c r="B1409" s="5">
        <f>TITRES_STAT!C1412</f>
        <v>10.67</v>
      </c>
      <c r="C1409" s="5">
        <f>TITRES_STAT!D1412</f>
        <v>7.88</v>
      </c>
      <c r="D1409" s="5">
        <f>TITRES_STAT!E1412</f>
        <v>0</v>
      </c>
      <c r="E1409" s="2">
        <f t="shared" si="84"/>
        <v>-1304.407502206594</v>
      </c>
      <c r="F1409" s="5" t="str">
        <f t="shared" si="87"/>
        <v>BULLISH</v>
      </c>
      <c r="G1409" s="5" t="str">
        <f t="shared" si="86"/>
        <v>NEUTRAL</v>
      </c>
      <c r="H1409" s="5" t="str">
        <f t="shared" si="85"/>
        <v>BULLISH DIVERGENCE</v>
      </c>
    </row>
    <row r="1410" spans="1:8" ht="13.5" x14ac:dyDescent="0.25">
      <c r="A1410" s="3">
        <f>TITRES_STAT!B1413</f>
        <v>44067</v>
      </c>
      <c r="B1410" s="5">
        <f>TITRES_STAT!C1413</f>
        <v>10.5</v>
      </c>
      <c r="C1410" s="5">
        <f>TITRES_STAT!D1413</f>
        <v>7.7549999999999999</v>
      </c>
      <c r="D1410" s="5">
        <f>TITRES_STAT!E1413</f>
        <v>7.7549999999999999</v>
      </c>
      <c r="E1410" s="2">
        <f t="shared" si="84"/>
        <v>-1312.1625022065941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44068</v>
      </c>
      <c r="B1411" s="5">
        <f>TITRES_STAT!C1414</f>
        <v>10.43</v>
      </c>
      <c r="C1411" s="5">
        <f>TITRES_STAT!D1414</f>
        <v>7.7030000000000003</v>
      </c>
      <c r="D1411" s="5">
        <f>TITRES_STAT!E1414</f>
        <v>7.7081697986577185</v>
      </c>
      <c r="E1411" s="2">
        <f t="shared" si="84"/>
        <v>-1319.8706720052519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44069</v>
      </c>
      <c r="B1412" s="5">
        <f>TITRES_STAT!C1415</f>
        <v>10.43</v>
      </c>
      <c r="C1412" s="5">
        <f>TITRES_STAT!D1415</f>
        <v>7.7030000000000003</v>
      </c>
      <c r="D1412" s="5">
        <f>TITRES_STAT!E1415</f>
        <v>0</v>
      </c>
      <c r="E1412" s="2">
        <f t="shared" ref="E1412:E1475" si="88">IF(B1412&gt;B1411, E1411+D1412, IF(B1412&lt;B1411, E1411-D1412, E1411))</f>
        <v>-1319.8706720052519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44070</v>
      </c>
      <c r="B1413" s="5">
        <f>TITRES_STAT!C1416</f>
        <v>10.74</v>
      </c>
      <c r="C1413" s="5">
        <f>TITRES_STAT!D1416</f>
        <v>7.9320000000000004</v>
      </c>
      <c r="D1413" s="5">
        <f>TITRES_STAT!E1416</f>
        <v>7.9320000000000004</v>
      </c>
      <c r="E1413" s="2">
        <f t="shared" si="88"/>
        <v>-1311.9386720052519</v>
      </c>
      <c r="F1413" s="5" t="str">
        <f t="shared" si="87"/>
        <v>BEARISH</v>
      </c>
      <c r="G1413" s="5" t="str">
        <f t="shared" si="86"/>
        <v>NEUTRAL</v>
      </c>
      <c r="H1413" s="5" t="str">
        <f t="shared" si="85"/>
        <v>CONFIRMED BEARISH</v>
      </c>
    </row>
    <row r="1414" spans="1:8" ht="13.5" x14ac:dyDescent="0.25">
      <c r="A1414" s="3">
        <f>TITRES_STAT!B1417</f>
        <v>44071</v>
      </c>
      <c r="B1414" s="5">
        <f>TITRES_STAT!C1417</f>
        <v>10.5</v>
      </c>
      <c r="C1414" s="5">
        <f>TITRES_STAT!D1417</f>
        <v>7.7549999999999999</v>
      </c>
      <c r="D1414" s="5">
        <f>TITRES_STAT!E1417</f>
        <v>7.7549999999999999</v>
      </c>
      <c r="E1414" s="2">
        <f t="shared" si="88"/>
        <v>-1319.693672005252</v>
      </c>
      <c r="F1414" s="5" t="str">
        <f t="shared" si="87"/>
        <v>BEARISH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5">
        <f>TITRES_STAT!C1418</f>
        <v>10.199999999999999</v>
      </c>
      <c r="C1415" s="5">
        <f>TITRES_STAT!D1418</f>
        <v>7.5330000000000004</v>
      </c>
      <c r="D1415" s="5">
        <f>TITRES_STAT!E1418</f>
        <v>7.5448164705882359</v>
      </c>
      <c r="E1415" s="2">
        <f t="shared" si="88"/>
        <v>-1327.2384884758403</v>
      </c>
      <c r="F1415" s="5" t="str">
        <f t="shared" si="87"/>
        <v>BEARISH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BEARISH</v>
      </c>
    </row>
    <row r="1416" spans="1:8" ht="13.5" x14ac:dyDescent="0.25">
      <c r="A1416" s="3">
        <f>TITRES_STAT!B1419</f>
        <v>44075</v>
      </c>
      <c r="B1416" s="5">
        <f>TITRES_STAT!C1419</f>
        <v>10.48</v>
      </c>
      <c r="C1416" s="5">
        <f>TITRES_STAT!D1419</f>
        <v>7.74</v>
      </c>
      <c r="D1416" s="5">
        <f>TITRES_STAT!E1419</f>
        <v>7.5516698473282444</v>
      </c>
      <c r="E1416" s="2">
        <f t="shared" si="88"/>
        <v>-1319.6868186285121</v>
      </c>
      <c r="F1416" s="5" t="str">
        <f t="shared" ref="F1416:F1479" si="91">IF(E1416&gt;E1411,"BULLISH",IF(E1416&lt;E1411,"BEARISH","NEUTRAL"))</f>
        <v>BULLISH</v>
      </c>
      <c r="G1416" s="5" t="str">
        <f t="shared" si="90"/>
        <v>NEUTRAL</v>
      </c>
      <c r="H1416" s="5" t="str">
        <f t="shared" si="89"/>
        <v>CONFIRMED BULLISH</v>
      </c>
    </row>
    <row r="1417" spans="1:8" ht="13.5" x14ac:dyDescent="0.25">
      <c r="A1417" s="3">
        <f>TITRES_STAT!B1420</f>
        <v>44076</v>
      </c>
      <c r="B1417" s="5">
        <f>TITRES_STAT!C1420</f>
        <v>10.47</v>
      </c>
      <c r="C1417" s="5">
        <f>TITRES_STAT!D1420</f>
        <v>7.7329999999999997</v>
      </c>
      <c r="D1417" s="5">
        <f>TITRES_STAT!E1420</f>
        <v>7.7330000000000005</v>
      </c>
      <c r="E1417" s="2">
        <f t="shared" si="88"/>
        <v>-1327.4198186285121</v>
      </c>
      <c r="F1417" s="5" t="str">
        <f t="shared" si="91"/>
        <v>BEARISH</v>
      </c>
      <c r="G1417" s="5" t="str">
        <f t="shared" si="90"/>
        <v>NEUTRAL</v>
      </c>
      <c r="H1417" s="5" t="str">
        <f t="shared" si="89"/>
        <v>BEARISH DIVERGENCE</v>
      </c>
    </row>
    <row r="1418" spans="1:8" ht="13.5" x14ac:dyDescent="0.25">
      <c r="A1418" s="3">
        <f>TITRES_STAT!B1421</f>
        <v>44077</v>
      </c>
      <c r="B1418" s="5">
        <f>TITRES_STAT!C1421</f>
        <v>10.46</v>
      </c>
      <c r="C1418" s="5">
        <f>TITRES_STAT!D1421</f>
        <v>7.7249999999999996</v>
      </c>
      <c r="D1418" s="5">
        <f>TITRES_STAT!E1421</f>
        <v>7.5219048757170164</v>
      </c>
      <c r="E1418" s="2">
        <f t="shared" si="88"/>
        <v>-1334.941723504229</v>
      </c>
      <c r="F1418" s="5" t="str">
        <f t="shared" si="91"/>
        <v>BEARISH</v>
      </c>
      <c r="G1418" s="5" t="str">
        <f t="shared" si="90"/>
        <v>NEUTRAL</v>
      </c>
      <c r="H1418" s="5" t="str">
        <f t="shared" si="89"/>
        <v>CONFIRMED BEARISH</v>
      </c>
    </row>
    <row r="1419" spans="1:8" ht="13.5" x14ac:dyDescent="0.25">
      <c r="A1419" s="3">
        <f>TITRES_STAT!B1422</f>
        <v>44078</v>
      </c>
      <c r="B1419" s="5">
        <f>TITRES_STAT!C1422</f>
        <v>10.3</v>
      </c>
      <c r="C1419" s="5">
        <f>TITRES_STAT!D1422</f>
        <v>7.6070000000000002</v>
      </c>
      <c r="D1419" s="5">
        <f>TITRES_STAT!E1422</f>
        <v>7.5072966019417464</v>
      </c>
      <c r="E1419" s="2">
        <f t="shared" si="88"/>
        <v>-1342.4490201061708</v>
      </c>
      <c r="F1419" s="5" t="str">
        <f t="shared" si="91"/>
        <v>BEARISH</v>
      </c>
      <c r="G1419" s="5" t="str">
        <f t="shared" si="90"/>
        <v>NEUTRAL</v>
      </c>
      <c r="H1419" s="5" t="str">
        <f t="shared" si="89"/>
        <v>CONFIRMED BEARISH</v>
      </c>
    </row>
    <row r="1420" spans="1:8" ht="13.5" x14ac:dyDescent="0.25">
      <c r="A1420" s="3">
        <f>TITRES_STAT!B1423</f>
        <v>44081</v>
      </c>
      <c r="B1420" s="5">
        <f>TITRES_STAT!C1423</f>
        <v>10.09</v>
      </c>
      <c r="C1420" s="5">
        <f>TITRES_STAT!D1423</f>
        <v>7.452</v>
      </c>
      <c r="D1420" s="5">
        <f>TITRES_STAT!E1423</f>
        <v>7.3345700693756184</v>
      </c>
      <c r="E1420" s="2">
        <f t="shared" si="88"/>
        <v>-1349.7835901755464</v>
      </c>
      <c r="F1420" s="5" t="str">
        <f t="shared" si="91"/>
        <v>BEARISH</v>
      </c>
      <c r="G1420" s="5" t="str">
        <f t="shared" si="90"/>
        <v>NEUTRAL</v>
      </c>
      <c r="H1420" s="5" t="str">
        <f t="shared" si="89"/>
        <v>CONFIRMED BEARISH</v>
      </c>
    </row>
    <row r="1421" spans="1:8" ht="13.5" x14ac:dyDescent="0.25">
      <c r="A1421" s="3">
        <f>TITRES_STAT!B1424</f>
        <v>44082</v>
      </c>
      <c r="B1421" s="5">
        <f>TITRES_STAT!C1424</f>
        <v>10.09</v>
      </c>
      <c r="C1421" s="5">
        <f>TITRES_STAT!D1424</f>
        <v>7.452</v>
      </c>
      <c r="D1421" s="5">
        <f>TITRES_STAT!E1424</f>
        <v>7.2341268582755198</v>
      </c>
      <c r="E1421" s="2">
        <f t="shared" si="88"/>
        <v>-1349.7835901755464</v>
      </c>
      <c r="F1421" s="5" t="str">
        <f t="shared" si="91"/>
        <v>BEARISH</v>
      </c>
      <c r="G1421" s="5" t="str">
        <f t="shared" si="90"/>
        <v>STRONG</v>
      </c>
      <c r="H1421" s="5" t="str">
        <f t="shared" si="89"/>
        <v>CONFIRMED BEARISH</v>
      </c>
    </row>
    <row r="1422" spans="1:8" ht="13.5" x14ac:dyDescent="0.25">
      <c r="A1422" s="3">
        <f>TITRES_STAT!B1425</f>
        <v>44083</v>
      </c>
      <c r="B1422" s="5">
        <f>TITRES_STAT!C1425</f>
        <v>10.08</v>
      </c>
      <c r="C1422" s="5">
        <f>TITRES_STAT!D1425</f>
        <v>7.4450000000000003</v>
      </c>
      <c r="D1422" s="5">
        <f>TITRES_STAT!E1425</f>
        <v>7.2322857142857142</v>
      </c>
      <c r="E1422" s="2">
        <f t="shared" si="88"/>
        <v>-1357.0158758898322</v>
      </c>
      <c r="F1422" s="5" t="str">
        <f t="shared" si="91"/>
        <v>BEARISH</v>
      </c>
      <c r="G1422" s="5" t="str">
        <f t="shared" si="90"/>
        <v>STRONG</v>
      </c>
      <c r="H1422" s="5" t="str">
        <f t="shared" si="89"/>
        <v>CONFIRMED BEARISH</v>
      </c>
    </row>
    <row r="1423" spans="1:8" ht="13.5" x14ac:dyDescent="0.25">
      <c r="A1423" s="3">
        <f>TITRES_STAT!B1426</f>
        <v>44084</v>
      </c>
      <c r="B1423" s="5">
        <f>TITRES_STAT!C1426</f>
        <v>9.7799999999999994</v>
      </c>
      <c r="C1423" s="5">
        <f>TITRES_STAT!D1426</f>
        <v>7.2229999999999999</v>
      </c>
      <c r="D1423" s="5">
        <f>TITRES_STAT!E1426</f>
        <v>7.2229999999999999</v>
      </c>
      <c r="E1423" s="2">
        <f t="shared" si="88"/>
        <v>-1364.2388758898321</v>
      </c>
      <c r="F1423" s="5" t="str">
        <f t="shared" si="91"/>
        <v>BEARISH</v>
      </c>
      <c r="G1423" s="5" t="str">
        <f t="shared" si="90"/>
        <v>STRONG</v>
      </c>
      <c r="H1423" s="5" t="str">
        <f t="shared" si="89"/>
        <v>CONFIRMED BEARISH</v>
      </c>
    </row>
    <row r="1424" spans="1:8" ht="13.5" x14ac:dyDescent="0.25">
      <c r="A1424" s="3">
        <f>TITRES_STAT!B1427</f>
        <v>44085</v>
      </c>
      <c r="B1424" s="5">
        <f>TITRES_STAT!C1427</f>
        <v>9.52</v>
      </c>
      <c r="C1424" s="5">
        <f>TITRES_STAT!D1427</f>
        <v>7.0309999999999997</v>
      </c>
      <c r="D1424" s="5">
        <f>TITRES_STAT!E1427</f>
        <v>7.0332156512605044</v>
      </c>
      <c r="E1424" s="2">
        <f t="shared" si="88"/>
        <v>-1371.2720915410925</v>
      </c>
      <c r="F1424" s="5" t="str">
        <f t="shared" si="91"/>
        <v>BEARISH</v>
      </c>
      <c r="G1424" s="5" t="str">
        <f t="shared" si="90"/>
        <v>STRONG</v>
      </c>
      <c r="H1424" s="5" t="str">
        <f t="shared" si="89"/>
        <v>CONFIRMED BEARISH</v>
      </c>
    </row>
    <row r="1425" spans="1:8" ht="13.5" x14ac:dyDescent="0.25">
      <c r="A1425" s="3">
        <f>TITRES_STAT!B1428</f>
        <v>44088</v>
      </c>
      <c r="B1425" s="5">
        <f>TITRES_STAT!C1428</f>
        <v>9.52</v>
      </c>
      <c r="C1425" s="5">
        <f>TITRES_STAT!D1428</f>
        <v>7.0309999999999997</v>
      </c>
      <c r="D1425" s="5">
        <f>TITRES_STAT!E1428</f>
        <v>0</v>
      </c>
      <c r="E1425" s="2">
        <f t="shared" si="88"/>
        <v>-1371.2720915410925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44089</v>
      </c>
      <c r="B1426" s="5">
        <f>TITRES_STAT!C1429</f>
        <v>9.52</v>
      </c>
      <c r="C1426" s="5">
        <f>TITRES_STAT!D1429</f>
        <v>7.0309999999999997</v>
      </c>
      <c r="D1426" s="5">
        <f>TITRES_STAT!E1429</f>
        <v>0</v>
      </c>
      <c r="E1426" s="2">
        <f t="shared" si="88"/>
        <v>-1371.2720915410925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CONFIRMED BEARISH</v>
      </c>
    </row>
    <row r="1427" spans="1:8" ht="13.5" x14ac:dyDescent="0.25">
      <c r="A1427" s="3">
        <f>TITRES_STAT!B1430</f>
        <v>44090</v>
      </c>
      <c r="B1427" s="5">
        <f>TITRES_STAT!C1430</f>
        <v>9.5</v>
      </c>
      <c r="C1427" s="5">
        <f>TITRES_STAT!D1430</f>
        <v>7.016</v>
      </c>
      <c r="D1427" s="5">
        <f>TITRES_STAT!E1430</f>
        <v>7.0285549473684208</v>
      </c>
      <c r="E1427" s="2">
        <f t="shared" si="88"/>
        <v>-1378.3006464884609</v>
      </c>
      <c r="F1427" s="5" t="str">
        <f t="shared" si="91"/>
        <v>BEARISH</v>
      </c>
      <c r="G1427" s="5" t="str">
        <f t="shared" si="90"/>
        <v>NEUTRAL</v>
      </c>
      <c r="H1427" s="5" t="str">
        <f t="shared" si="89"/>
        <v>CONFIRMED BEARISH</v>
      </c>
    </row>
    <row r="1428" spans="1:8" ht="13.5" x14ac:dyDescent="0.25">
      <c r="A1428" s="3">
        <f>TITRES_STAT!B1431</f>
        <v>44091</v>
      </c>
      <c r="B1428" s="5">
        <f>TITRES_STAT!C1431</f>
        <v>9.49</v>
      </c>
      <c r="C1428" s="5">
        <f>TITRES_STAT!D1431</f>
        <v>7.0090000000000003</v>
      </c>
      <c r="D1428" s="5">
        <f>TITRES_STAT!E1431</f>
        <v>6.8147569020021086</v>
      </c>
      <c r="E1428" s="2">
        <f t="shared" si="88"/>
        <v>-1385.1154033904629</v>
      </c>
      <c r="F1428" s="5" t="str">
        <f t="shared" si="91"/>
        <v>BEARISH</v>
      </c>
      <c r="G1428" s="5" t="str">
        <f t="shared" si="90"/>
        <v>NEUTRAL</v>
      </c>
      <c r="H1428" s="5" t="str">
        <f t="shared" si="89"/>
        <v>CONFIRMED BEARISH</v>
      </c>
    </row>
    <row r="1429" spans="1:8" ht="13.5" x14ac:dyDescent="0.25">
      <c r="A1429" s="3">
        <f>TITRES_STAT!B1432</f>
        <v>44092</v>
      </c>
      <c r="B1429" s="5">
        <f>TITRES_STAT!C1432</f>
        <v>9.2100000000000009</v>
      </c>
      <c r="C1429" s="5">
        <f>TITRES_STAT!D1432</f>
        <v>6.8019999999999996</v>
      </c>
      <c r="D1429" s="5">
        <f>TITRES_STAT!E1432</f>
        <v>6.8019999999999996</v>
      </c>
      <c r="E1429" s="2">
        <f t="shared" si="88"/>
        <v>-1391.9174033904628</v>
      </c>
      <c r="F1429" s="5" t="str">
        <f t="shared" si="91"/>
        <v>BEARISH</v>
      </c>
      <c r="G1429" s="5" t="str">
        <f t="shared" si="90"/>
        <v>NEUTRAL</v>
      </c>
      <c r="H1429" s="5" t="str">
        <f t="shared" si="89"/>
        <v>CONFIRMED BEARISH</v>
      </c>
    </row>
    <row r="1430" spans="1:8" ht="13.5" x14ac:dyDescent="0.25">
      <c r="A1430" s="3">
        <f>TITRES_STAT!B1433</f>
        <v>44095</v>
      </c>
      <c r="B1430" s="5">
        <f>TITRES_STAT!C1433</f>
        <v>9.48</v>
      </c>
      <c r="C1430" s="5">
        <f>TITRES_STAT!D1433</f>
        <v>7.0019999999999998</v>
      </c>
      <c r="D1430" s="5">
        <f>TITRES_STAT!E1433</f>
        <v>7.0019999999999998</v>
      </c>
      <c r="E1430" s="2">
        <f t="shared" si="88"/>
        <v>-1384.9154033904629</v>
      </c>
      <c r="F1430" s="5" t="str">
        <f t="shared" si="91"/>
        <v>BEARISH</v>
      </c>
      <c r="G1430" s="5" t="str">
        <f t="shared" si="90"/>
        <v>NEUTRAL</v>
      </c>
      <c r="H1430" s="5" t="str">
        <f t="shared" si="89"/>
        <v>CONFIRMED BEARISH</v>
      </c>
    </row>
    <row r="1431" spans="1:8" ht="13.5" x14ac:dyDescent="0.25">
      <c r="A1431" s="3">
        <f>TITRES_STAT!B1434</f>
        <v>44096</v>
      </c>
      <c r="B1431" s="5">
        <f>TITRES_STAT!C1434</f>
        <v>9.48</v>
      </c>
      <c r="C1431" s="5">
        <f>TITRES_STAT!D1434</f>
        <v>7.0019999999999998</v>
      </c>
      <c r="D1431" s="5">
        <f>TITRES_STAT!E1434</f>
        <v>0</v>
      </c>
      <c r="E1431" s="2">
        <f t="shared" si="88"/>
        <v>-1384.9154033904629</v>
      </c>
      <c r="F1431" s="5" t="str">
        <f t="shared" si="91"/>
        <v>BEARISH</v>
      </c>
      <c r="G1431" s="5" t="str">
        <f t="shared" si="90"/>
        <v>NEUTRAL</v>
      </c>
      <c r="H1431" s="5" t="str">
        <f t="shared" si="89"/>
        <v>CONFIRMED BEARISH</v>
      </c>
    </row>
    <row r="1432" spans="1:8" ht="13.5" x14ac:dyDescent="0.25">
      <c r="A1432" s="3">
        <f>TITRES_STAT!B1435</f>
        <v>44097</v>
      </c>
      <c r="B1432" s="5">
        <f>TITRES_STAT!C1435</f>
        <v>9.48</v>
      </c>
      <c r="C1432" s="5">
        <f>TITRES_STAT!D1435</f>
        <v>7.0019999999999998</v>
      </c>
      <c r="D1432" s="5">
        <f>TITRES_STAT!E1435</f>
        <v>7.0019999999999998</v>
      </c>
      <c r="E1432" s="2">
        <f t="shared" si="88"/>
        <v>-1384.9154033904629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CONFIRMED BEARISH</v>
      </c>
    </row>
    <row r="1433" spans="1:8" ht="13.5" x14ac:dyDescent="0.25">
      <c r="A1433" s="3">
        <f>TITRES_STAT!B1436</f>
        <v>44098</v>
      </c>
      <c r="B1433" s="5">
        <f>TITRES_STAT!C1436</f>
        <v>9.48</v>
      </c>
      <c r="C1433" s="5">
        <f>TITRES_STAT!D1436</f>
        <v>7.0019999999999998</v>
      </c>
      <c r="D1433" s="5">
        <f>TITRES_STAT!E1436</f>
        <v>7.0019999999999998</v>
      </c>
      <c r="E1433" s="2">
        <f t="shared" si="88"/>
        <v>-1384.9154033904629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BULLISH DIVERGENCE</v>
      </c>
    </row>
    <row r="1434" spans="1:8" ht="13.5" x14ac:dyDescent="0.25">
      <c r="A1434" s="3">
        <f>TITRES_STAT!B1437</f>
        <v>44099</v>
      </c>
      <c r="B1434" s="5">
        <f>TITRES_STAT!C1437</f>
        <v>9.48</v>
      </c>
      <c r="C1434" s="5">
        <f>TITRES_STAT!D1437</f>
        <v>7.0019999999999998</v>
      </c>
      <c r="D1434" s="5">
        <f>TITRES_STAT!E1437</f>
        <v>0</v>
      </c>
      <c r="E1434" s="2">
        <f t="shared" si="88"/>
        <v>-1384.9154033904629</v>
      </c>
      <c r="F1434" s="5" t="str">
        <f t="shared" si="91"/>
        <v>BULLISH</v>
      </c>
      <c r="G1434" s="5" t="str">
        <f t="shared" si="90"/>
        <v>NEUTRAL</v>
      </c>
      <c r="H1434" s="5" t="str">
        <f t="shared" si="89"/>
        <v>CONFIRMED BULLISH</v>
      </c>
    </row>
    <row r="1435" spans="1:8" ht="13.5" x14ac:dyDescent="0.25">
      <c r="A1435" s="3">
        <f>TITRES_STAT!B1438</f>
        <v>44102</v>
      </c>
      <c r="B1435" s="5">
        <f>TITRES_STAT!C1438</f>
        <v>9.48</v>
      </c>
      <c r="C1435" s="5">
        <f>TITRES_STAT!D1438</f>
        <v>7.0019999999999998</v>
      </c>
      <c r="D1435" s="5">
        <f>TITRES_STAT!E1438</f>
        <v>0</v>
      </c>
      <c r="E1435" s="2">
        <f t="shared" si="88"/>
        <v>-1384.9154033904629</v>
      </c>
      <c r="F1435" s="5" t="str">
        <f t="shared" si="91"/>
        <v>NEUTRAL</v>
      </c>
      <c r="G1435" s="5" t="str">
        <f t="shared" si="90"/>
        <v>NEUTRAL</v>
      </c>
      <c r="H1435" s="5" t="str">
        <f t="shared" si="89"/>
        <v>NEUTRAL</v>
      </c>
    </row>
    <row r="1436" spans="1:8" ht="13.5" x14ac:dyDescent="0.25">
      <c r="A1436" s="3">
        <f>TITRES_STAT!B1439</f>
        <v>44103</v>
      </c>
      <c r="B1436" s="5">
        <f>TITRES_STAT!C1439</f>
        <v>9.48</v>
      </c>
      <c r="C1436" s="5">
        <f>TITRES_STAT!D1439</f>
        <v>7.0019999999999998</v>
      </c>
      <c r="D1436" s="5">
        <f>TITRES_STAT!E1439</f>
        <v>0</v>
      </c>
      <c r="E1436" s="2">
        <f t="shared" si="88"/>
        <v>-1384.9154033904629</v>
      </c>
      <c r="F1436" s="5" t="str">
        <f t="shared" si="91"/>
        <v>NEUTRAL</v>
      </c>
      <c r="G1436" s="5" t="str">
        <f t="shared" si="90"/>
        <v>NEUTRAL</v>
      </c>
      <c r="H1436" s="5" t="str">
        <f t="shared" si="89"/>
        <v>NEUTRAL</v>
      </c>
    </row>
    <row r="1437" spans="1:8" ht="13.5" x14ac:dyDescent="0.25">
      <c r="A1437" s="3">
        <f>TITRES_STAT!B1440</f>
        <v>44104</v>
      </c>
      <c r="B1437" s="5">
        <f>TITRES_STAT!C1440</f>
        <v>9.1999999999999993</v>
      </c>
      <c r="C1437" s="5">
        <f>TITRES_STAT!D1440</f>
        <v>6.7949999999999999</v>
      </c>
      <c r="D1437" s="5">
        <f>TITRES_STAT!E1440</f>
        <v>6.7949999999999999</v>
      </c>
      <c r="E1437" s="2">
        <f t="shared" si="88"/>
        <v>-1391.7104033904629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CONFIRMED BEARISH</v>
      </c>
    </row>
    <row r="1438" spans="1:8" ht="13.5" x14ac:dyDescent="0.25">
      <c r="A1438" s="3">
        <f>TITRES_STAT!B1441</f>
        <v>44105</v>
      </c>
      <c r="B1438" s="5">
        <f>TITRES_STAT!C1441</f>
        <v>9.1999999999999993</v>
      </c>
      <c r="C1438" s="5">
        <f>TITRES_STAT!D1441</f>
        <v>6.7949999999999999</v>
      </c>
      <c r="D1438" s="5">
        <f>TITRES_STAT!E1441</f>
        <v>6.6000130434782616</v>
      </c>
      <c r="E1438" s="2">
        <f t="shared" si="88"/>
        <v>-1391.7104033904629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44106</v>
      </c>
      <c r="B1439" s="5">
        <f>TITRES_STAT!C1442</f>
        <v>9.1999999999999993</v>
      </c>
      <c r="C1439" s="5">
        <f>TITRES_STAT!D1442</f>
        <v>6.7949999999999999</v>
      </c>
      <c r="D1439" s="5">
        <f>TITRES_STAT!E1442</f>
        <v>6.7898298913043487</v>
      </c>
      <c r="E1439" s="2">
        <f t="shared" si="88"/>
        <v>-1391.7104033904629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CONFIRMED BEARISH</v>
      </c>
    </row>
    <row r="1440" spans="1:8" ht="13.5" x14ac:dyDescent="0.25">
      <c r="A1440" s="3">
        <f>TITRES_STAT!B1443</f>
        <v>44109</v>
      </c>
      <c r="B1440" s="5">
        <f>TITRES_STAT!C1443</f>
        <v>9.1999999999999993</v>
      </c>
      <c r="C1440" s="5">
        <f>TITRES_STAT!D1443</f>
        <v>6.7949999999999999</v>
      </c>
      <c r="D1440" s="5">
        <f>TITRES_STAT!E1443</f>
        <v>0</v>
      </c>
      <c r="E1440" s="2">
        <f t="shared" si="88"/>
        <v>-1391.7104033904629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CONFIRMED BEARISH</v>
      </c>
    </row>
    <row r="1441" spans="1:8" ht="13.5" x14ac:dyDescent="0.25">
      <c r="A1441" s="3">
        <f>TITRES_STAT!B1444</f>
        <v>44110</v>
      </c>
      <c r="B1441" s="5">
        <f>TITRES_STAT!C1444</f>
        <v>9.1999999999999993</v>
      </c>
      <c r="C1441" s="5">
        <f>TITRES_STAT!D1444</f>
        <v>6.7949999999999999</v>
      </c>
      <c r="D1441" s="5">
        <f>TITRES_STAT!E1444</f>
        <v>0</v>
      </c>
      <c r="E1441" s="2">
        <f t="shared" si="88"/>
        <v>-1391.7104033904629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44111</v>
      </c>
      <c r="B1442" s="5">
        <f>TITRES_STAT!C1445</f>
        <v>9.1999999999999993</v>
      </c>
      <c r="C1442" s="5">
        <f>TITRES_STAT!D1445</f>
        <v>6.7949999999999999</v>
      </c>
      <c r="D1442" s="5">
        <f>TITRES_STAT!E1445</f>
        <v>0</v>
      </c>
      <c r="E1442" s="2">
        <f t="shared" si="88"/>
        <v>-1391.7104033904629</v>
      </c>
      <c r="F1442" s="5" t="str">
        <f t="shared" si="91"/>
        <v>NEUTRAL</v>
      </c>
      <c r="G1442" s="5" t="str">
        <f t="shared" si="90"/>
        <v>NEUTRAL</v>
      </c>
      <c r="H1442" s="5" t="str">
        <f t="shared" si="89"/>
        <v>NEUTRAL</v>
      </c>
    </row>
    <row r="1443" spans="1:8" ht="13.5" x14ac:dyDescent="0.25">
      <c r="A1443" s="3">
        <f>TITRES_STAT!B1446</f>
        <v>44112</v>
      </c>
      <c r="B1443" s="5">
        <f>TITRES_STAT!C1446</f>
        <v>9.1999999999999993</v>
      </c>
      <c r="C1443" s="5">
        <f>TITRES_STAT!D1446</f>
        <v>6.7949999999999999</v>
      </c>
      <c r="D1443" s="5">
        <f>TITRES_STAT!E1446</f>
        <v>6.7949999999999999</v>
      </c>
      <c r="E1443" s="2">
        <f t="shared" si="88"/>
        <v>-1391.7104033904629</v>
      </c>
      <c r="F1443" s="5" t="str">
        <f t="shared" si="91"/>
        <v>NEUTRAL</v>
      </c>
      <c r="G1443" s="5" t="str">
        <f t="shared" si="90"/>
        <v>NEUTRAL</v>
      </c>
      <c r="H1443" s="5" t="str">
        <f t="shared" si="89"/>
        <v>NEUTRAL</v>
      </c>
    </row>
    <row r="1444" spans="1:8" ht="13.5" x14ac:dyDescent="0.25">
      <c r="A1444" s="3">
        <f>TITRES_STAT!B1447</f>
        <v>44113</v>
      </c>
      <c r="B1444" s="5">
        <f>TITRES_STAT!C1447</f>
        <v>9.1999999999999993</v>
      </c>
      <c r="C1444" s="5">
        <f>TITRES_STAT!D1447</f>
        <v>6.7949999999999999</v>
      </c>
      <c r="D1444" s="5">
        <f>TITRES_STAT!E1447</f>
        <v>0</v>
      </c>
      <c r="E1444" s="2">
        <f t="shared" si="88"/>
        <v>-1391.7104033904629</v>
      </c>
      <c r="F1444" s="5" t="str">
        <f t="shared" si="91"/>
        <v>NEUTRAL</v>
      </c>
      <c r="G1444" s="5" t="str">
        <f t="shared" si="90"/>
        <v>NEUTRAL</v>
      </c>
      <c r="H1444" s="5" t="str">
        <f t="shared" si="89"/>
        <v>NEUTRAL</v>
      </c>
    </row>
    <row r="1445" spans="1:8" ht="13.5" x14ac:dyDescent="0.25">
      <c r="A1445" s="3">
        <f>TITRES_STAT!B1448</f>
        <v>44116</v>
      </c>
      <c r="B1445" s="5">
        <f>TITRES_STAT!C1448</f>
        <v>9.1999999999999993</v>
      </c>
      <c r="C1445" s="5">
        <f>TITRES_STAT!D1448</f>
        <v>6.7949999999999999</v>
      </c>
      <c r="D1445" s="5">
        <f>TITRES_STAT!E1448</f>
        <v>0</v>
      </c>
      <c r="E1445" s="2">
        <f t="shared" si="88"/>
        <v>-1391.7104033904629</v>
      </c>
      <c r="F1445" s="5" t="str">
        <f t="shared" si="91"/>
        <v>NEUTRAL</v>
      </c>
      <c r="G1445" s="5" t="str">
        <f t="shared" si="90"/>
        <v>NEUTRAL</v>
      </c>
      <c r="H1445" s="5" t="str">
        <f t="shared" si="89"/>
        <v>NEUTRAL</v>
      </c>
    </row>
    <row r="1446" spans="1:8" ht="13.5" x14ac:dyDescent="0.25">
      <c r="A1446" s="3">
        <f>TITRES_STAT!B1449</f>
        <v>44117</v>
      </c>
      <c r="B1446" s="5">
        <f>TITRES_STAT!C1449</f>
        <v>9.1999999999999993</v>
      </c>
      <c r="C1446" s="5">
        <f>TITRES_STAT!D1449</f>
        <v>6.7949999999999999</v>
      </c>
      <c r="D1446" s="5">
        <f>TITRES_STAT!E1449</f>
        <v>0</v>
      </c>
      <c r="E1446" s="2">
        <f t="shared" si="88"/>
        <v>-1391.7104033904629</v>
      </c>
      <c r="F1446" s="5" t="str">
        <f t="shared" si="91"/>
        <v>NEUTRAL</v>
      </c>
      <c r="G1446" s="5" t="str">
        <f t="shared" si="90"/>
        <v>NEUTRAL</v>
      </c>
      <c r="H1446" s="5" t="str">
        <f t="shared" si="89"/>
        <v>NEUTRAL</v>
      </c>
    </row>
    <row r="1447" spans="1:8" ht="13.5" x14ac:dyDescent="0.25">
      <c r="A1447" s="3">
        <f>TITRES_STAT!B1450</f>
        <v>44118</v>
      </c>
      <c r="B1447" s="5">
        <f>TITRES_STAT!C1450</f>
        <v>9.1999999999999993</v>
      </c>
      <c r="C1447" s="5">
        <f>TITRES_STAT!D1450</f>
        <v>6.7949999999999999</v>
      </c>
      <c r="D1447" s="5">
        <f>TITRES_STAT!E1450</f>
        <v>0</v>
      </c>
      <c r="E1447" s="2">
        <f t="shared" si="88"/>
        <v>-1391.7104033904629</v>
      </c>
      <c r="F1447" s="5" t="str">
        <f t="shared" si="91"/>
        <v>NEUTRAL</v>
      </c>
      <c r="G1447" s="5" t="str">
        <f t="shared" si="90"/>
        <v>NEUTRAL</v>
      </c>
      <c r="H1447" s="5" t="str">
        <f t="shared" si="89"/>
        <v>NEUTRAL</v>
      </c>
    </row>
    <row r="1448" spans="1:8" ht="13.5" x14ac:dyDescent="0.25">
      <c r="A1448" s="3">
        <f>TITRES_STAT!B1451</f>
        <v>44120</v>
      </c>
      <c r="B1448" s="5">
        <f>TITRES_STAT!C1451</f>
        <v>9.1999999999999993</v>
      </c>
      <c r="C1448" s="5">
        <f>TITRES_STAT!D1451</f>
        <v>6.7949999999999999</v>
      </c>
      <c r="D1448" s="5">
        <f>TITRES_STAT!E1451</f>
        <v>6.7949999999999999</v>
      </c>
      <c r="E1448" s="2">
        <f t="shared" si="88"/>
        <v>-1391.7104033904629</v>
      </c>
      <c r="F1448" s="5" t="str">
        <f t="shared" si="91"/>
        <v>NEUTRAL</v>
      </c>
      <c r="G1448" s="5" t="str">
        <f t="shared" si="90"/>
        <v>NEUTRAL</v>
      </c>
      <c r="H1448" s="5" t="str">
        <f t="shared" si="89"/>
        <v>NEUTRAL</v>
      </c>
    </row>
    <row r="1449" spans="1:8" ht="13.5" x14ac:dyDescent="0.25">
      <c r="A1449" s="3">
        <f>TITRES_STAT!B1452</f>
        <v>44123</v>
      </c>
      <c r="B1449" s="5">
        <f>TITRES_STAT!C1452</f>
        <v>9.1999999999999993</v>
      </c>
      <c r="C1449" s="5">
        <f>TITRES_STAT!D1452</f>
        <v>6.7949999999999999</v>
      </c>
      <c r="D1449" s="5">
        <f>TITRES_STAT!E1452</f>
        <v>0</v>
      </c>
      <c r="E1449" s="2">
        <f t="shared" si="88"/>
        <v>-1391.7104033904629</v>
      </c>
      <c r="F1449" s="5" t="str">
        <f t="shared" si="91"/>
        <v>NEUTRAL</v>
      </c>
      <c r="G1449" s="5" t="str">
        <f t="shared" si="90"/>
        <v>NEUTRAL</v>
      </c>
      <c r="H1449" s="5" t="str">
        <f t="shared" si="89"/>
        <v>NEUTRAL</v>
      </c>
    </row>
    <row r="1450" spans="1:8" ht="13.5" x14ac:dyDescent="0.25">
      <c r="A1450" s="3">
        <f>TITRES_STAT!B1453</f>
        <v>44124</v>
      </c>
      <c r="B1450" s="5">
        <f>TITRES_STAT!C1453</f>
        <v>9.3000000000000007</v>
      </c>
      <c r="C1450" s="5">
        <f>TITRES_STAT!D1453</f>
        <v>6.8689999999999998</v>
      </c>
      <c r="D1450" s="5">
        <f>TITRES_STAT!E1453</f>
        <v>6.798094193548387</v>
      </c>
      <c r="E1450" s="2">
        <f t="shared" si="88"/>
        <v>-1384.9123091969145</v>
      </c>
      <c r="F1450" s="5" t="str">
        <f t="shared" si="91"/>
        <v>BULLISH</v>
      </c>
      <c r="G1450" s="5" t="str">
        <f t="shared" si="90"/>
        <v>NEUTRAL</v>
      </c>
      <c r="H1450" s="5" t="str">
        <f t="shared" si="89"/>
        <v>CONFIRMED BULLISH</v>
      </c>
    </row>
    <row r="1451" spans="1:8" ht="13.5" x14ac:dyDescent="0.25">
      <c r="A1451" s="3">
        <f>TITRES_STAT!B1454</f>
        <v>44125</v>
      </c>
      <c r="B1451" s="5">
        <f>TITRES_STAT!C1454</f>
        <v>9.36</v>
      </c>
      <c r="C1451" s="5">
        <f>TITRES_STAT!D1454</f>
        <v>6.9130000000000003</v>
      </c>
      <c r="D1451" s="5">
        <f>TITRES_STAT!E1454</f>
        <v>6.9130000000000003</v>
      </c>
      <c r="E1451" s="2">
        <f t="shared" si="88"/>
        <v>-1377.9993091969145</v>
      </c>
      <c r="F1451" s="5" t="str">
        <f t="shared" si="91"/>
        <v>BULLISH</v>
      </c>
      <c r="G1451" s="5" t="str">
        <f t="shared" si="90"/>
        <v>NEUTRAL</v>
      </c>
      <c r="H1451" s="5" t="str">
        <f t="shared" si="89"/>
        <v>CONFIRMED BULLISH</v>
      </c>
    </row>
    <row r="1452" spans="1:8" ht="13.5" x14ac:dyDescent="0.25">
      <c r="A1452" s="3">
        <f>TITRES_STAT!B1455</f>
        <v>44126</v>
      </c>
      <c r="B1452" s="5">
        <f>TITRES_STAT!C1455</f>
        <v>9.4499999999999993</v>
      </c>
      <c r="C1452" s="5">
        <f>TITRES_STAT!D1455</f>
        <v>6.9790000000000001</v>
      </c>
      <c r="D1452" s="5">
        <f>TITRES_STAT!E1455</f>
        <v>6.9524133333333333</v>
      </c>
      <c r="E1452" s="2">
        <f t="shared" si="88"/>
        <v>-1371.0468958635811</v>
      </c>
      <c r="F1452" s="5" t="str">
        <f t="shared" si="91"/>
        <v>BULLISH</v>
      </c>
      <c r="G1452" s="5" t="str">
        <f t="shared" si="90"/>
        <v>NEUTRAL</v>
      </c>
      <c r="H1452" s="5" t="str">
        <f t="shared" si="89"/>
        <v>CONFIRMED BULLISH</v>
      </c>
    </row>
    <row r="1453" spans="1:8" ht="13.5" x14ac:dyDescent="0.25">
      <c r="A1453" s="3">
        <f>TITRES_STAT!B1456</f>
        <v>44127</v>
      </c>
      <c r="B1453" s="5">
        <f>TITRES_STAT!C1456</f>
        <v>10.01</v>
      </c>
      <c r="C1453" s="5">
        <f>TITRES_STAT!D1456</f>
        <v>7.3929999999999998</v>
      </c>
      <c r="D1453" s="5">
        <f>TITRES_STAT!E1456</f>
        <v>7.2607975024975016</v>
      </c>
      <c r="E1453" s="2">
        <f t="shared" si="88"/>
        <v>-1363.7860983610835</v>
      </c>
      <c r="F1453" s="5" t="str">
        <f t="shared" si="91"/>
        <v>BULLISH</v>
      </c>
      <c r="G1453" s="5" t="str">
        <f t="shared" si="90"/>
        <v>WEAK</v>
      </c>
      <c r="H1453" s="5" t="str">
        <f t="shared" si="89"/>
        <v>CONFIRMED BULLISH</v>
      </c>
    </row>
    <row r="1454" spans="1:8" ht="13.5" x14ac:dyDescent="0.25">
      <c r="A1454" s="3">
        <f>TITRES_STAT!B1457</f>
        <v>44130</v>
      </c>
      <c r="B1454" s="5">
        <f>TITRES_STAT!C1457</f>
        <v>10.15</v>
      </c>
      <c r="C1454" s="5">
        <f>TITRES_STAT!D1457</f>
        <v>7.4960000000000004</v>
      </c>
      <c r="D1454" s="5">
        <f>TITRES_STAT!E1457</f>
        <v>7.5979160591133006</v>
      </c>
      <c r="E1454" s="2">
        <f t="shared" si="88"/>
        <v>-1356.1881823019703</v>
      </c>
      <c r="F1454" s="5" t="str">
        <f t="shared" si="91"/>
        <v>BULLISH</v>
      </c>
      <c r="G1454" s="5" t="str">
        <f t="shared" si="90"/>
        <v>WEAK</v>
      </c>
      <c r="H1454" s="5" t="str">
        <f t="shared" si="89"/>
        <v>CONFIRMED BULLISH</v>
      </c>
    </row>
    <row r="1455" spans="1:8" ht="13.5" x14ac:dyDescent="0.25">
      <c r="A1455" s="3">
        <f>TITRES_STAT!B1458</f>
        <v>44131</v>
      </c>
      <c r="B1455" s="5">
        <f>TITRES_STAT!C1458</f>
        <v>10.25</v>
      </c>
      <c r="C1455" s="5">
        <f>TITRES_STAT!D1458</f>
        <v>7.57</v>
      </c>
      <c r="D1455" s="5">
        <f>TITRES_STAT!E1458</f>
        <v>7.5338117073170734</v>
      </c>
      <c r="E1455" s="2">
        <f t="shared" si="88"/>
        <v>-1348.6543705946533</v>
      </c>
      <c r="F1455" s="5" t="str">
        <f t="shared" si="91"/>
        <v>BULLISH</v>
      </c>
      <c r="G1455" s="5" t="str">
        <f t="shared" si="90"/>
        <v>WEAK</v>
      </c>
      <c r="H1455" s="5" t="str">
        <f t="shared" si="89"/>
        <v>CONFIRMED BULLISH</v>
      </c>
    </row>
    <row r="1456" spans="1:8" ht="13.5" x14ac:dyDescent="0.25">
      <c r="A1456" s="3">
        <f>TITRES_STAT!B1459</f>
        <v>44132</v>
      </c>
      <c r="B1456" s="5">
        <f>TITRES_STAT!C1459</f>
        <v>10.19</v>
      </c>
      <c r="C1456" s="5">
        <f>TITRES_STAT!D1459</f>
        <v>7.5259999999999998</v>
      </c>
      <c r="D1456" s="5">
        <f>TITRES_STAT!E1459</f>
        <v>7.3827179587831209</v>
      </c>
      <c r="E1456" s="2">
        <f t="shared" si="88"/>
        <v>-1356.0370885534364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44134</v>
      </c>
      <c r="B1457" s="5">
        <f>TITRES_STAT!C1460</f>
        <v>9.89</v>
      </c>
      <c r="C1457" s="5">
        <f>TITRES_STAT!D1460</f>
        <v>7.3040000000000003</v>
      </c>
      <c r="D1457" s="5">
        <f>TITRES_STAT!E1460</f>
        <v>7.3039999999999994</v>
      </c>
      <c r="E1457" s="2">
        <f t="shared" si="88"/>
        <v>-1363.3410885534365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44137</v>
      </c>
      <c r="B1458" s="5">
        <f>TITRES_STAT!C1461</f>
        <v>9.99</v>
      </c>
      <c r="C1458" s="5">
        <f>TITRES_STAT!D1461</f>
        <v>7.3780000000000001</v>
      </c>
      <c r="D1458" s="5">
        <f>TITRES_STAT!E1461</f>
        <v>7.1808102102102112</v>
      </c>
      <c r="E1458" s="2">
        <f t="shared" si="88"/>
        <v>-1356.1602783432263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BULLISH DIVERGENCE</v>
      </c>
    </row>
    <row r="1459" spans="1:8" ht="13.5" x14ac:dyDescent="0.25">
      <c r="A1459" s="3">
        <f>TITRES_STAT!B1462</f>
        <v>44138</v>
      </c>
      <c r="B1459" s="5">
        <f>TITRES_STAT!C1462</f>
        <v>9.89</v>
      </c>
      <c r="C1459" s="5">
        <f>TITRES_STAT!D1462</f>
        <v>7.3040000000000003</v>
      </c>
      <c r="D1459" s="5">
        <f>TITRES_STAT!E1462</f>
        <v>7.3039999999999994</v>
      </c>
      <c r="E1459" s="2">
        <f t="shared" si="88"/>
        <v>-1363.4642783432264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44139</v>
      </c>
      <c r="B1460" s="5">
        <f>TITRES_STAT!C1463</f>
        <v>9.89</v>
      </c>
      <c r="C1460" s="5">
        <f>TITRES_STAT!D1463</f>
        <v>7.3040000000000003</v>
      </c>
      <c r="D1460" s="5">
        <f>TITRES_STAT!E1463</f>
        <v>6.9805265925176938</v>
      </c>
      <c r="E1460" s="2">
        <f t="shared" si="88"/>
        <v>-1363.4642783432264</v>
      </c>
      <c r="F1460" s="5" t="str">
        <f t="shared" si="91"/>
        <v>BEARISH</v>
      </c>
      <c r="G1460" s="5" t="str">
        <f t="shared" si="90"/>
        <v>NEUTRAL</v>
      </c>
      <c r="H1460" s="5" t="str">
        <f t="shared" si="89"/>
        <v>CONFIRMED BEARISH</v>
      </c>
    </row>
    <row r="1461" spans="1:8" ht="13.5" x14ac:dyDescent="0.25">
      <c r="A1461" s="3">
        <f>TITRES_STAT!B1464</f>
        <v>44140</v>
      </c>
      <c r="B1461" s="5">
        <f>TITRES_STAT!C1464</f>
        <v>9.84</v>
      </c>
      <c r="C1461" s="5">
        <f>TITRES_STAT!D1464</f>
        <v>7.2670000000000003</v>
      </c>
      <c r="D1461" s="5">
        <f>TITRES_STAT!E1464</f>
        <v>7.2573992886178864</v>
      </c>
      <c r="E1461" s="2">
        <f t="shared" si="88"/>
        <v>-1370.7216776318444</v>
      </c>
      <c r="F1461" s="5" t="str">
        <f t="shared" si="91"/>
        <v>BEARISH</v>
      </c>
      <c r="G1461" s="5" t="str">
        <f t="shared" si="90"/>
        <v>NEUTRAL</v>
      </c>
      <c r="H1461" s="5" t="str">
        <f t="shared" si="89"/>
        <v>CONFIRMED BEARISH</v>
      </c>
    </row>
    <row r="1462" spans="1:8" ht="13.5" x14ac:dyDescent="0.25">
      <c r="A1462" s="3">
        <f>TITRES_STAT!B1465</f>
        <v>44141</v>
      </c>
      <c r="B1462" s="5">
        <f>TITRES_STAT!C1465</f>
        <v>9.5500000000000007</v>
      </c>
      <c r="C1462" s="5">
        <f>TITRES_STAT!D1465</f>
        <v>7.0529999999999999</v>
      </c>
      <c r="D1462" s="5">
        <f>TITRES_STAT!E1465</f>
        <v>7.0529999999999999</v>
      </c>
      <c r="E1462" s="2">
        <f t="shared" si="88"/>
        <v>-1377.7746776318445</v>
      </c>
      <c r="F1462" s="5" t="str">
        <f t="shared" si="91"/>
        <v>BEARISH</v>
      </c>
      <c r="G1462" s="5" t="str">
        <f t="shared" si="90"/>
        <v>NEUTRAL</v>
      </c>
      <c r="H1462" s="5" t="str">
        <f t="shared" si="89"/>
        <v>CONFIRMED BEARISH</v>
      </c>
    </row>
    <row r="1463" spans="1:8" ht="13.5" x14ac:dyDescent="0.25">
      <c r="A1463" s="3">
        <f>TITRES_STAT!B1466</f>
        <v>44144</v>
      </c>
      <c r="B1463" s="5">
        <f>TITRES_STAT!C1466</f>
        <v>9.48</v>
      </c>
      <c r="C1463" s="5">
        <f>TITRES_STAT!D1466</f>
        <v>7.0019999999999998</v>
      </c>
      <c r="D1463" s="5">
        <f>TITRES_STAT!E1466</f>
        <v>6.9399569620253168</v>
      </c>
      <c r="E1463" s="2">
        <f t="shared" si="88"/>
        <v>-1384.7146345938697</v>
      </c>
      <c r="F1463" s="5" t="str">
        <f t="shared" si="91"/>
        <v>BEARISH</v>
      </c>
      <c r="G1463" s="5" t="str">
        <f t="shared" si="90"/>
        <v>STRONG</v>
      </c>
      <c r="H1463" s="5" t="str">
        <f t="shared" si="89"/>
        <v>CONFIRMED BEARISH</v>
      </c>
    </row>
    <row r="1464" spans="1:8" ht="13.5" x14ac:dyDescent="0.25">
      <c r="A1464" s="3">
        <f>TITRES_STAT!B1467</f>
        <v>44145</v>
      </c>
      <c r="B1464" s="5">
        <f>TITRES_STAT!C1467</f>
        <v>9.5500000000000007</v>
      </c>
      <c r="C1464" s="5">
        <f>TITRES_STAT!D1467</f>
        <v>7.0529999999999999</v>
      </c>
      <c r="D1464" s="5">
        <f>TITRES_STAT!E1467</f>
        <v>6.8816601047120409</v>
      </c>
      <c r="E1464" s="2">
        <f t="shared" si="88"/>
        <v>-1377.8329744891578</v>
      </c>
      <c r="F1464" s="5" t="str">
        <f t="shared" si="91"/>
        <v>BEARISH</v>
      </c>
      <c r="G1464" s="5" t="str">
        <f t="shared" si="90"/>
        <v>NEUTRAL</v>
      </c>
      <c r="H1464" s="5" t="str">
        <f t="shared" si="89"/>
        <v>CONFIRMED BEARISH</v>
      </c>
    </row>
    <row r="1465" spans="1:8" ht="13.5" x14ac:dyDescent="0.25">
      <c r="A1465" s="3">
        <f>TITRES_STAT!B1468</f>
        <v>44146</v>
      </c>
      <c r="B1465" s="5">
        <f>TITRES_STAT!C1468</f>
        <v>9.5500000000000007</v>
      </c>
      <c r="C1465" s="5">
        <f>TITRES_STAT!D1468</f>
        <v>7.0529999999999999</v>
      </c>
      <c r="D1465" s="5">
        <f>TITRES_STAT!E1468</f>
        <v>7.0766330890052354</v>
      </c>
      <c r="E1465" s="2">
        <f t="shared" si="88"/>
        <v>-1377.8329744891578</v>
      </c>
      <c r="F1465" s="5" t="str">
        <f t="shared" si="91"/>
        <v>BEARISH</v>
      </c>
      <c r="G1465" s="5" t="str">
        <f t="shared" si="90"/>
        <v>NEUTRAL</v>
      </c>
      <c r="H1465" s="5" t="str">
        <f t="shared" si="89"/>
        <v>CONFIRMED BEARISH</v>
      </c>
    </row>
    <row r="1466" spans="1:8" ht="13.5" x14ac:dyDescent="0.25">
      <c r="A1466" s="3">
        <f>TITRES_STAT!B1469</f>
        <v>44147</v>
      </c>
      <c r="B1466" s="5">
        <f>TITRES_STAT!C1469</f>
        <v>9.59</v>
      </c>
      <c r="C1466" s="5">
        <f>TITRES_STAT!D1469</f>
        <v>7.0830000000000002</v>
      </c>
      <c r="D1466" s="5">
        <f>TITRES_STAT!E1469</f>
        <v>6.8976159541188746</v>
      </c>
      <c r="E1466" s="2">
        <f t="shared" si="88"/>
        <v>-1370.9353585350389</v>
      </c>
      <c r="F1466" s="5" t="str">
        <f t="shared" si="91"/>
        <v>BEARISH</v>
      </c>
      <c r="G1466" s="5" t="str">
        <f t="shared" si="90"/>
        <v>NEUTRAL</v>
      </c>
      <c r="H1466" s="5" t="str">
        <f t="shared" si="89"/>
        <v>CONFIRMED BEARISH</v>
      </c>
    </row>
    <row r="1467" spans="1:8" ht="13.5" x14ac:dyDescent="0.25">
      <c r="A1467" s="3">
        <f>TITRES_STAT!B1470</f>
        <v>44148</v>
      </c>
      <c r="B1467" s="5">
        <f>TITRES_STAT!C1470</f>
        <v>9.5500000000000007</v>
      </c>
      <c r="C1467" s="5">
        <f>TITRES_STAT!D1470</f>
        <v>7.0529999999999999</v>
      </c>
      <c r="D1467" s="5">
        <f>TITRES_STAT!E1470</f>
        <v>7.0766330890052354</v>
      </c>
      <c r="E1467" s="2">
        <f t="shared" si="88"/>
        <v>-1378.0119916240442</v>
      </c>
      <c r="F1467" s="5" t="str">
        <f t="shared" si="91"/>
        <v>BEARISH</v>
      </c>
      <c r="G1467" s="5" t="str">
        <f t="shared" si="90"/>
        <v>NEUTRAL</v>
      </c>
      <c r="H1467" s="5" t="str">
        <f t="shared" si="89"/>
        <v>NEUTRAL</v>
      </c>
    </row>
    <row r="1468" spans="1:8" ht="13.5" x14ac:dyDescent="0.25">
      <c r="A1468" s="3">
        <f>TITRES_STAT!B1471</f>
        <v>44151</v>
      </c>
      <c r="B1468" s="5">
        <f>TITRES_STAT!C1471</f>
        <v>9.6</v>
      </c>
      <c r="C1468" s="5">
        <f>TITRES_STAT!D1471</f>
        <v>7.09</v>
      </c>
      <c r="D1468" s="5">
        <f>TITRES_STAT!E1471</f>
        <v>7.0781833333333326</v>
      </c>
      <c r="E1468" s="2">
        <f t="shared" si="88"/>
        <v>-1370.9338082907109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CONFIRMED BULLISH</v>
      </c>
    </row>
    <row r="1469" spans="1:8" ht="13.5" x14ac:dyDescent="0.25">
      <c r="A1469" s="3">
        <f>TITRES_STAT!B1472</f>
        <v>44152</v>
      </c>
      <c r="B1469" s="5">
        <f>TITRES_STAT!C1472</f>
        <v>9.59</v>
      </c>
      <c r="C1469" s="5">
        <f>TITRES_STAT!D1472</f>
        <v>7.0830000000000002</v>
      </c>
      <c r="D1469" s="5">
        <f>TITRES_STAT!E1472</f>
        <v>6.887275808133472</v>
      </c>
      <c r="E1469" s="2">
        <f t="shared" si="88"/>
        <v>-1377.8210840988443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44153</v>
      </c>
      <c r="B1470" s="5">
        <f>TITRES_STAT!C1473</f>
        <v>9.4</v>
      </c>
      <c r="C1470" s="5">
        <f>TITRES_STAT!D1473</f>
        <v>6.9420000000000002</v>
      </c>
      <c r="D1470" s="5">
        <f>TITRES_STAT!E1473</f>
        <v>6.9493851063829783</v>
      </c>
      <c r="E1470" s="2">
        <f t="shared" si="88"/>
        <v>-1384.7704692052273</v>
      </c>
      <c r="F1470" s="5" t="str">
        <f t="shared" si="91"/>
        <v>BEARISH</v>
      </c>
      <c r="G1470" s="5" t="str">
        <f t="shared" si="90"/>
        <v>NEUTRAL</v>
      </c>
      <c r="H1470" s="5" t="str">
        <f t="shared" si="89"/>
        <v>CONFIRMED BEARISH</v>
      </c>
    </row>
    <row r="1471" spans="1:8" ht="13.5" x14ac:dyDescent="0.25">
      <c r="A1471" s="3">
        <f>TITRES_STAT!B1474</f>
        <v>44154</v>
      </c>
      <c r="B1471" s="5">
        <f>TITRES_STAT!C1474</f>
        <v>9.58</v>
      </c>
      <c r="C1471" s="5">
        <f>TITRES_STAT!D1474</f>
        <v>7.0750000000000002</v>
      </c>
      <c r="D1471" s="5">
        <f>TITRES_STAT!E1474</f>
        <v>7.0750000000000002</v>
      </c>
      <c r="E1471" s="2">
        <f t="shared" si="88"/>
        <v>-1377.6954692052273</v>
      </c>
      <c r="F1471" s="5" t="str">
        <f t="shared" si="91"/>
        <v>BEARISH</v>
      </c>
      <c r="G1471" s="5" t="str">
        <f t="shared" si="90"/>
        <v>NEUTRAL</v>
      </c>
      <c r="H1471" s="5" t="str">
        <f t="shared" si="89"/>
        <v>CONFIRMED BEARISH</v>
      </c>
    </row>
    <row r="1472" spans="1:8" ht="13.5" x14ac:dyDescent="0.25">
      <c r="A1472" s="3">
        <f>TITRES_STAT!B1475</f>
        <v>44155</v>
      </c>
      <c r="B1472" s="5">
        <f>TITRES_STAT!C1475</f>
        <v>9.51</v>
      </c>
      <c r="C1472" s="5">
        <f>TITRES_STAT!D1475</f>
        <v>7.024</v>
      </c>
      <c r="D1472" s="5">
        <f>TITRES_STAT!E1475</f>
        <v>6.7618002103049415</v>
      </c>
      <c r="E1472" s="2">
        <f t="shared" si="88"/>
        <v>-1384.4572694155322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44158</v>
      </c>
      <c r="B1473" s="5">
        <f>TITRES_STAT!C1476</f>
        <v>9.51</v>
      </c>
      <c r="C1473" s="5">
        <f>TITRES_STAT!D1476</f>
        <v>7.024</v>
      </c>
      <c r="D1473" s="5">
        <f>TITRES_STAT!E1476</f>
        <v>0</v>
      </c>
      <c r="E1473" s="2">
        <f t="shared" si="88"/>
        <v>-1384.4572694155322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44159</v>
      </c>
      <c r="B1474" s="5">
        <f>TITRES_STAT!C1477</f>
        <v>9.23</v>
      </c>
      <c r="C1474" s="5">
        <f>TITRES_STAT!D1477</f>
        <v>6.8170000000000002</v>
      </c>
      <c r="D1474" s="5">
        <f>TITRES_STAT!E1477</f>
        <v>6.8192157096424699</v>
      </c>
      <c r="E1474" s="2">
        <f t="shared" si="88"/>
        <v>-1391.2764851251748</v>
      </c>
      <c r="F1474" s="5" t="str">
        <f t="shared" si="91"/>
        <v>BEARISH</v>
      </c>
      <c r="G1474" s="5" t="str">
        <f t="shared" si="90"/>
        <v>NEUTRAL</v>
      </c>
      <c r="H1474" s="5" t="str">
        <f t="shared" si="89"/>
        <v>CONFIRMED BEARISH</v>
      </c>
    </row>
    <row r="1475" spans="1:8" ht="13.5" x14ac:dyDescent="0.25">
      <c r="A1475" s="3">
        <f>TITRES_STAT!B1478</f>
        <v>44160</v>
      </c>
      <c r="B1475" s="5">
        <f>TITRES_STAT!C1478</f>
        <v>9.5</v>
      </c>
      <c r="C1475" s="5">
        <f>TITRES_STAT!D1478</f>
        <v>7.016</v>
      </c>
      <c r="D1475" s="5">
        <f>TITRES_STAT!E1478</f>
        <v>6.9096522105263158</v>
      </c>
      <c r="E1475" s="2">
        <f t="shared" si="88"/>
        <v>-1384.3668329146485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CONFIRMED BULLISH</v>
      </c>
    </row>
    <row r="1476" spans="1:8" ht="13.5" x14ac:dyDescent="0.25">
      <c r="A1476" s="3">
        <f>TITRES_STAT!B1479</f>
        <v>44161</v>
      </c>
      <c r="B1476" s="5">
        <f>TITRES_STAT!C1479</f>
        <v>9.5</v>
      </c>
      <c r="C1476" s="5">
        <f>TITRES_STAT!D1479</f>
        <v>7.016</v>
      </c>
      <c r="D1476" s="5">
        <f>TITRES_STAT!E1479</f>
        <v>0</v>
      </c>
      <c r="E1476" s="2">
        <f t="shared" ref="E1476:E1539" si="92">IF(B1476&gt;B1475, E1475+D1476, IF(B1476&lt;B1475, E1475-D1476, E1475))</f>
        <v>-1384.3668329146485</v>
      </c>
      <c r="F1476" s="5" t="str">
        <f t="shared" si="91"/>
        <v>BEARISH</v>
      </c>
      <c r="G1476" s="5" t="str">
        <f t="shared" si="90"/>
        <v>NEUTRAL</v>
      </c>
      <c r="H1476" s="5" t="str">
        <f t="shared" si="89"/>
        <v>CONFIRMED BEARISH</v>
      </c>
    </row>
    <row r="1477" spans="1:8" ht="13.5" x14ac:dyDescent="0.25">
      <c r="A1477" s="3">
        <f>TITRES_STAT!B1480</f>
        <v>44162</v>
      </c>
      <c r="B1477" s="5">
        <f>TITRES_STAT!C1480</f>
        <v>9.4</v>
      </c>
      <c r="C1477" s="5">
        <f>TITRES_STAT!D1480</f>
        <v>6.9420000000000002</v>
      </c>
      <c r="D1477" s="5">
        <f>TITRES_STAT!E1480</f>
        <v>6.8090680851063832</v>
      </c>
      <c r="E1477" s="2">
        <f t="shared" si="92"/>
        <v>-1391.175900999755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44165</v>
      </c>
      <c r="B1478" s="5">
        <f>TITRES_STAT!C1481</f>
        <v>9.2200000000000006</v>
      </c>
      <c r="C1478" s="5">
        <f>TITRES_STAT!D1481</f>
        <v>6.8090000000000002</v>
      </c>
      <c r="D1478" s="5">
        <f>TITRES_STAT!E1481</f>
        <v>6.7447502169197389</v>
      </c>
      <c r="E1478" s="2">
        <f t="shared" si="92"/>
        <v>-1397.9206512166747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5">
        <f>TITRES_STAT!C1482</f>
        <v>9.3800000000000008</v>
      </c>
      <c r="C1479" s="5">
        <f>TITRES_STAT!D1482</f>
        <v>6.9279999999999999</v>
      </c>
      <c r="D1479" s="5">
        <f>TITRES_STAT!E1482</f>
        <v>6.8275513859275048</v>
      </c>
      <c r="E1479" s="2">
        <f t="shared" si="92"/>
        <v>-1391.0930998307472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CONFIRMED BULLISH</v>
      </c>
    </row>
    <row r="1480" spans="1:8" ht="13.5" x14ac:dyDescent="0.25">
      <c r="A1480" s="3">
        <f>TITRES_STAT!B1483</f>
        <v>44167</v>
      </c>
      <c r="B1480" s="5">
        <f>TITRES_STAT!C1483</f>
        <v>9.11</v>
      </c>
      <c r="C1480" s="5">
        <f>TITRES_STAT!D1483</f>
        <v>6.7279999999999998</v>
      </c>
      <c r="D1480" s="5">
        <f>TITRES_STAT!E1483</f>
        <v>6.7265229418221741</v>
      </c>
      <c r="E1480" s="2">
        <f t="shared" si="92"/>
        <v>-1397.8196227725693</v>
      </c>
      <c r="F1480" s="5" t="str">
        <f t="shared" ref="F1480:F1543" si="95">IF(E1480&gt;E1475,"BULLISH",IF(E1480&lt;E1475,"BEARISH","NEUTRAL"))</f>
        <v>BEARISH</v>
      </c>
      <c r="G1480" s="5" t="str">
        <f t="shared" si="94"/>
        <v>NEUTRAL</v>
      </c>
      <c r="H1480" s="5" t="str">
        <f t="shared" si="93"/>
        <v>CONFIRMED BEARISH</v>
      </c>
    </row>
    <row r="1481" spans="1:8" ht="13.5" x14ac:dyDescent="0.25">
      <c r="A1481" s="3">
        <f>TITRES_STAT!B1484</f>
        <v>44168</v>
      </c>
      <c r="B1481" s="5">
        <f>TITRES_STAT!C1484</f>
        <v>9.25</v>
      </c>
      <c r="C1481" s="5">
        <f>TITRES_STAT!D1484</f>
        <v>6.8319999999999999</v>
      </c>
      <c r="D1481" s="5">
        <f>TITRES_STAT!E1484</f>
        <v>6.8319999999999999</v>
      </c>
      <c r="E1481" s="2">
        <f t="shared" si="92"/>
        <v>-1390.9876227725692</v>
      </c>
      <c r="F1481" s="5" t="str">
        <f t="shared" si="95"/>
        <v>BEARISH</v>
      </c>
      <c r="G1481" s="5" t="str">
        <f t="shared" si="94"/>
        <v>NEUTRAL</v>
      </c>
      <c r="H1481" s="5" t="str">
        <f t="shared" si="93"/>
        <v>CONFIRMED BEARISH</v>
      </c>
    </row>
    <row r="1482" spans="1:8" ht="13.5" x14ac:dyDescent="0.25">
      <c r="A1482" s="3">
        <f>TITRES_STAT!B1485</f>
        <v>44169</v>
      </c>
      <c r="B1482" s="5">
        <f>TITRES_STAT!C1485</f>
        <v>9.4</v>
      </c>
      <c r="C1482" s="5">
        <f>TITRES_STAT!D1485</f>
        <v>6.9420000000000002</v>
      </c>
      <c r="D1482" s="5">
        <f>TITRES_STAT!E1485</f>
        <v>6.8400855319148937</v>
      </c>
      <c r="E1482" s="2">
        <f t="shared" si="92"/>
        <v>-1384.1475372406544</v>
      </c>
      <c r="F1482" s="5" t="str">
        <f t="shared" si="95"/>
        <v>BULLISH</v>
      </c>
      <c r="G1482" s="5" t="str">
        <f t="shared" si="94"/>
        <v>NEUTRAL</v>
      </c>
      <c r="H1482" s="5" t="str">
        <f t="shared" si="93"/>
        <v>NEUTRAL</v>
      </c>
    </row>
    <row r="1483" spans="1:8" ht="13.5" x14ac:dyDescent="0.25">
      <c r="A1483" s="3">
        <f>TITRES_STAT!B1486</f>
        <v>44172</v>
      </c>
      <c r="B1483" s="5">
        <f>TITRES_STAT!C1486</f>
        <v>9.3000000000000007</v>
      </c>
      <c r="C1483" s="5">
        <f>TITRES_STAT!D1486</f>
        <v>6.8689999999999998</v>
      </c>
      <c r="D1483" s="5">
        <f>TITRES_STAT!E1486</f>
        <v>6.7367902150537633</v>
      </c>
      <c r="E1483" s="2">
        <f t="shared" si="92"/>
        <v>-1390.8843274557082</v>
      </c>
      <c r="F1483" s="5" t="str">
        <f t="shared" si="95"/>
        <v>BULLISH</v>
      </c>
      <c r="G1483" s="5" t="str">
        <f t="shared" si="94"/>
        <v>NEUTRAL</v>
      </c>
      <c r="H1483" s="5" t="str">
        <f t="shared" si="93"/>
        <v>CONFIRMED BULLISH</v>
      </c>
    </row>
    <row r="1484" spans="1:8" ht="13.5" x14ac:dyDescent="0.25">
      <c r="A1484" s="3">
        <f>TITRES_STAT!B1487</f>
        <v>44173</v>
      </c>
      <c r="B1484" s="5">
        <f>TITRES_STAT!C1487</f>
        <v>9.2899999999999991</v>
      </c>
      <c r="C1484" s="5">
        <f>TITRES_STAT!D1487</f>
        <v>6.8609999999999998</v>
      </c>
      <c r="D1484" s="5">
        <f>TITRES_STAT!E1487</f>
        <v>6.6977835306781497</v>
      </c>
      <c r="E1484" s="2">
        <f t="shared" si="92"/>
        <v>-1397.5821109863864</v>
      </c>
      <c r="F1484" s="5" t="str">
        <f t="shared" si="95"/>
        <v>BEARISH</v>
      </c>
      <c r="G1484" s="5" t="str">
        <f t="shared" si="94"/>
        <v>NEUTRAL</v>
      </c>
      <c r="H1484" s="5" t="str">
        <f t="shared" si="93"/>
        <v>CONFIRMED BEARISH</v>
      </c>
    </row>
    <row r="1485" spans="1:8" ht="13.5" x14ac:dyDescent="0.25">
      <c r="A1485" s="3">
        <f>TITRES_STAT!B1488</f>
        <v>44174</v>
      </c>
      <c r="B1485" s="5">
        <f>TITRES_STAT!C1488</f>
        <v>9.1999999999999993</v>
      </c>
      <c r="C1485" s="5">
        <f>TITRES_STAT!D1488</f>
        <v>6.7949999999999999</v>
      </c>
      <c r="D1485" s="5">
        <f>TITRES_STAT!E1488</f>
        <v>6.7085853260869577</v>
      </c>
      <c r="E1485" s="2">
        <f t="shared" si="92"/>
        <v>-1404.2906963124733</v>
      </c>
      <c r="F1485" s="5" t="str">
        <f t="shared" si="95"/>
        <v>BEARISH</v>
      </c>
      <c r="G1485" s="5" t="str">
        <f t="shared" si="94"/>
        <v>NEUTRAL</v>
      </c>
      <c r="H1485" s="5" t="str">
        <f t="shared" si="93"/>
        <v>BEARISH DIVERGENCE</v>
      </c>
    </row>
    <row r="1486" spans="1:8" ht="13.5" x14ac:dyDescent="0.25">
      <c r="A1486" s="3">
        <f>TITRES_STAT!B1489</f>
        <v>44175</v>
      </c>
      <c r="B1486" s="5">
        <f>TITRES_STAT!C1489</f>
        <v>9.1999999999999993</v>
      </c>
      <c r="C1486" s="5">
        <f>TITRES_STAT!D1489</f>
        <v>6.7949999999999999</v>
      </c>
      <c r="D1486" s="5">
        <f>TITRES_STAT!E1489</f>
        <v>6.7949999999999999</v>
      </c>
      <c r="E1486" s="2">
        <f t="shared" si="92"/>
        <v>-1404.2906963124733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CONFIRMED BEARISH</v>
      </c>
    </row>
    <row r="1487" spans="1:8" ht="13.5" x14ac:dyDescent="0.25">
      <c r="A1487" s="3">
        <f>TITRES_STAT!B1490</f>
        <v>44176</v>
      </c>
      <c r="B1487" s="5">
        <f>TITRES_STAT!C1490</f>
        <v>9.2899999999999991</v>
      </c>
      <c r="C1487" s="5">
        <f>TITRES_STAT!D1490</f>
        <v>6.8609999999999998</v>
      </c>
      <c r="D1487" s="5">
        <f>TITRES_STAT!E1490</f>
        <v>6.7487425188374601</v>
      </c>
      <c r="E1487" s="2">
        <f t="shared" si="92"/>
        <v>-1397.5419537936359</v>
      </c>
      <c r="F1487" s="5" t="str">
        <f t="shared" si="95"/>
        <v>BEARISH</v>
      </c>
      <c r="G1487" s="5" t="str">
        <f t="shared" si="94"/>
        <v>NEUTRAL</v>
      </c>
      <c r="H1487" s="5" t="str">
        <f t="shared" si="93"/>
        <v>CONFIRMED BEARISH</v>
      </c>
    </row>
    <row r="1488" spans="1:8" ht="13.5" x14ac:dyDescent="0.25">
      <c r="A1488" s="3">
        <f>TITRES_STAT!B1491</f>
        <v>44179</v>
      </c>
      <c r="B1488" s="5">
        <f>TITRES_STAT!C1491</f>
        <v>9.19</v>
      </c>
      <c r="C1488" s="5">
        <f>TITRES_STAT!D1491</f>
        <v>6.7869999999999999</v>
      </c>
      <c r="D1488" s="5">
        <f>TITRES_STAT!E1491</f>
        <v>6.6651441784548426</v>
      </c>
      <c r="E1488" s="2">
        <f t="shared" si="92"/>
        <v>-1404.2070979720907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44180</v>
      </c>
      <c r="B1489" s="5">
        <f>TITRES_STAT!C1492</f>
        <v>9.19</v>
      </c>
      <c r="C1489" s="5">
        <f>TITRES_STAT!D1492</f>
        <v>6.7869999999999999</v>
      </c>
      <c r="D1489" s="5">
        <f>TITRES_STAT!E1492</f>
        <v>6.6481582154515788</v>
      </c>
      <c r="E1489" s="2">
        <f t="shared" si="92"/>
        <v>-1404.2070979720907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CONFIRMED BEARISH</v>
      </c>
    </row>
    <row r="1490" spans="1:8" ht="13.5" x14ac:dyDescent="0.25">
      <c r="A1490" s="3">
        <f>TITRES_STAT!B1493</f>
        <v>44181</v>
      </c>
      <c r="B1490" s="5">
        <f>TITRES_STAT!C1493</f>
        <v>9.17</v>
      </c>
      <c r="C1490" s="5">
        <f>TITRES_STAT!D1493</f>
        <v>6.7729999999999997</v>
      </c>
      <c r="D1490" s="5">
        <f>TITRES_STAT!E1493</f>
        <v>6.6526075245365321</v>
      </c>
      <c r="E1490" s="2">
        <f t="shared" si="92"/>
        <v>-1410.8597054966272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CONFIRMED BEARISH</v>
      </c>
    </row>
    <row r="1491" spans="1:8" ht="13.5" x14ac:dyDescent="0.25">
      <c r="A1491" s="3">
        <f>TITRES_STAT!B1494</f>
        <v>44182</v>
      </c>
      <c r="B1491" s="5">
        <f>TITRES_STAT!C1494</f>
        <v>9.4499999999999993</v>
      </c>
      <c r="C1491" s="5">
        <f>TITRES_STAT!D1494</f>
        <v>6.9790000000000001</v>
      </c>
      <c r="D1491" s="5">
        <f>TITRES_STAT!E1494</f>
        <v>6.9420740740740747</v>
      </c>
      <c r="E1491" s="2">
        <f t="shared" si="92"/>
        <v>-1403.9176314225531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CONFIRMED BULLISH</v>
      </c>
    </row>
    <row r="1492" spans="1:8" ht="13.5" x14ac:dyDescent="0.25">
      <c r="A1492" s="3">
        <f>TITRES_STAT!B1495</f>
        <v>44183</v>
      </c>
      <c r="B1492" s="5">
        <f>TITRES_STAT!C1495</f>
        <v>9.3800000000000008</v>
      </c>
      <c r="C1492" s="5">
        <f>TITRES_STAT!D1495</f>
        <v>6.9279999999999999</v>
      </c>
      <c r="D1492" s="5">
        <f>TITRES_STAT!E1495</f>
        <v>6.8622652452025585</v>
      </c>
      <c r="E1492" s="2">
        <f t="shared" si="92"/>
        <v>-1410.7798966677556</v>
      </c>
      <c r="F1492" s="5" t="str">
        <f t="shared" si="95"/>
        <v>BEARISH</v>
      </c>
      <c r="G1492" s="5" t="str">
        <f t="shared" si="94"/>
        <v>NEUTRAL</v>
      </c>
      <c r="H1492" s="5" t="str">
        <f t="shared" si="93"/>
        <v>BEARISH DIVERGENCE</v>
      </c>
    </row>
    <row r="1493" spans="1:8" ht="13.5" x14ac:dyDescent="0.25">
      <c r="A1493" s="3">
        <f>TITRES_STAT!B1496</f>
        <v>44186</v>
      </c>
      <c r="B1493" s="5">
        <f>TITRES_STAT!C1496</f>
        <v>9.57</v>
      </c>
      <c r="C1493" s="5">
        <f>TITRES_STAT!D1496</f>
        <v>7.0679999999999996</v>
      </c>
      <c r="D1493" s="5">
        <f>TITRES_STAT!E1496</f>
        <v>6.7718382445141057</v>
      </c>
      <c r="E1493" s="2">
        <f t="shared" si="92"/>
        <v>-1404.0080584232414</v>
      </c>
      <c r="F1493" s="5" t="str">
        <f t="shared" si="95"/>
        <v>BULLISH</v>
      </c>
      <c r="G1493" s="5" t="str">
        <f t="shared" si="94"/>
        <v>NEUTRAL</v>
      </c>
      <c r="H1493" s="5" t="str">
        <f t="shared" si="93"/>
        <v>CONFIRMED BULLISH</v>
      </c>
    </row>
    <row r="1494" spans="1:8" ht="13.5" x14ac:dyDescent="0.25">
      <c r="A1494" s="3">
        <f>TITRES_STAT!B1497</f>
        <v>44187</v>
      </c>
      <c r="B1494" s="5">
        <f>TITRES_STAT!C1497</f>
        <v>9.57</v>
      </c>
      <c r="C1494" s="5">
        <f>TITRES_STAT!D1497</f>
        <v>7.0679999999999996</v>
      </c>
      <c r="D1494" s="5">
        <f>TITRES_STAT!E1497</f>
        <v>0</v>
      </c>
      <c r="E1494" s="2">
        <f t="shared" si="92"/>
        <v>-1404.0080584232414</v>
      </c>
      <c r="F1494" s="5" t="str">
        <f t="shared" si="95"/>
        <v>BULLISH</v>
      </c>
      <c r="G1494" s="5" t="str">
        <f t="shared" si="94"/>
        <v>NEUTRAL</v>
      </c>
      <c r="H1494" s="5" t="str">
        <f t="shared" si="93"/>
        <v>CONFIRMED BULLISH</v>
      </c>
    </row>
    <row r="1495" spans="1:8" ht="13.5" x14ac:dyDescent="0.25">
      <c r="A1495" s="3">
        <f>TITRES_STAT!B1498</f>
        <v>44188</v>
      </c>
      <c r="B1495" s="5">
        <f>TITRES_STAT!C1498</f>
        <v>9.57</v>
      </c>
      <c r="C1495" s="5">
        <f>TITRES_STAT!D1498</f>
        <v>7.0679999999999996</v>
      </c>
      <c r="D1495" s="5">
        <f>TITRES_STAT!E1498</f>
        <v>0</v>
      </c>
      <c r="E1495" s="2">
        <f t="shared" si="92"/>
        <v>-1404.0080584232414</v>
      </c>
      <c r="F1495" s="5" t="str">
        <f t="shared" si="95"/>
        <v>BULLISH</v>
      </c>
      <c r="G1495" s="5" t="str">
        <f t="shared" si="94"/>
        <v>NEUTRAL</v>
      </c>
      <c r="H1495" s="5" t="str">
        <f t="shared" si="93"/>
        <v>CONFIRMED BULLISH</v>
      </c>
    </row>
    <row r="1496" spans="1:8" ht="13.5" x14ac:dyDescent="0.25">
      <c r="A1496" s="3">
        <f>TITRES_STAT!B1499</f>
        <v>44189</v>
      </c>
      <c r="B1496" s="5">
        <f>TITRES_STAT!C1499</f>
        <v>9.99</v>
      </c>
      <c r="C1496" s="5">
        <f>TITRES_STAT!D1499</f>
        <v>7.3780000000000001</v>
      </c>
      <c r="D1496" s="5">
        <f>TITRES_STAT!E1499</f>
        <v>7.1867185185185187</v>
      </c>
      <c r="E1496" s="2">
        <f t="shared" si="92"/>
        <v>-1396.8213399047229</v>
      </c>
      <c r="F1496" s="5" t="str">
        <f t="shared" si="95"/>
        <v>BULLISH</v>
      </c>
      <c r="G1496" s="5" t="str">
        <f t="shared" si="94"/>
        <v>NEUTRAL</v>
      </c>
      <c r="H1496" s="5" t="str">
        <f t="shared" si="93"/>
        <v>CONFIRMED BULLISH</v>
      </c>
    </row>
    <row r="1497" spans="1:8" ht="13.5" x14ac:dyDescent="0.25">
      <c r="A1497" s="3">
        <f>TITRES_STAT!B1500</f>
        <v>44190</v>
      </c>
      <c r="B1497" s="5">
        <f>TITRES_STAT!C1500</f>
        <v>9.7100000000000009</v>
      </c>
      <c r="C1497" s="5">
        <f>TITRES_STAT!D1500</f>
        <v>7.1710000000000003</v>
      </c>
      <c r="D1497" s="5">
        <f>TITRES_STAT!E1500</f>
        <v>7.1717385169927912</v>
      </c>
      <c r="E1497" s="2">
        <f t="shared" si="92"/>
        <v>-1403.9930784217156</v>
      </c>
      <c r="F1497" s="5" t="str">
        <f t="shared" si="95"/>
        <v>BULLISH</v>
      </c>
      <c r="G1497" s="5" t="str">
        <f t="shared" si="94"/>
        <v>NEUTRAL</v>
      </c>
      <c r="H1497" s="5" t="str">
        <f t="shared" si="93"/>
        <v>CONFIRMED BULLISH</v>
      </c>
    </row>
    <row r="1498" spans="1:8" ht="13.5" x14ac:dyDescent="0.25">
      <c r="A1498" s="3">
        <f>TITRES_STAT!B1501</f>
        <v>44193</v>
      </c>
      <c r="B1498" s="5">
        <f>TITRES_STAT!C1501</f>
        <v>10</v>
      </c>
      <c r="C1498" s="5">
        <f>TITRES_STAT!D1501</f>
        <v>7.3860000000000001</v>
      </c>
      <c r="D1498" s="5">
        <f>TITRES_STAT!E1501</f>
        <v>7.3860000000000001</v>
      </c>
      <c r="E1498" s="2">
        <f t="shared" si="92"/>
        <v>-1396.6070784217156</v>
      </c>
      <c r="F1498" s="5" t="str">
        <f t="shared" si="95"/>
        <v>BULLISH</v>
      </c>
      <c r="G1498" s="5" t="str">
        <f t="shared" si="94"/>
        <v>NEUTRAL</v>
      </c>
      <c r="H1498" s="5" t="str">
        <f t="shared" si="93"/>
        <v>CONFIRMED BULLISH</v>
      </c>
    </row>
    <row r="1499" spans="1:8" ht="13.5" x14ac:dyDescent="0.25">
      <c r="A1499" s="3">
        <f>TITRES_STAT!B1502</f>
        <v>44194</v>
      </c>
      <c r="B1499" s="5">
        <f>TITRES_STAT!C1502</f>
        <v>9.9700000000000006</v>
      </c>
      <c r="C1499" s="5">
        <f>TITRES_STAT!D1502</f>
        <v>7.3630000000000004</v>
      </c>
      <c r="D1499" s="5">
        <f>TITRES_STAT!E1502</f>
        <v>7.1636008024072213</v>
      </c>
      <c r="E1499" s="2">
        <f t="shared" si="92"/>
        <v>-1403.7706792241229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CONFIRMED BULLISH</v>
      </c>
    </row>
    <row r="1500" spans="1:8" ht="13.5" x14ac:dyDescent="0.25">
      <c r="A1500" s="3">
        <f>TITRES_STAT!B1503</f>
        <v>44195</v>
      </c>
      <c r="B1500" s="5">
        <f>TITRES_STAT!C1503</f>
        <v>10.29</v>
      </c>
      <c r="C1500" s="5">
        <f>TITRES_STAT!D1503</f>
        <v>7.6</v>
      </c>
      <c r="D1500" s="5">
        <f>TITRES_STAT!E1503</f>
        <v>7.3429737609329457</v>
      </c>
      <c r="E1500" s="2">
        <f t="shared" si="92"/>
        <v>-1396.42770546319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CONFIRMED BULLISH</v>
      </c>
    </row>
    <row r="1501" spans="1:8" ht="13.5" x14ac:dyDescent="0.25">
      <c r="A1501" s="3">
        <f>TITRES_STAT!B1504</f>
        <v>44196</v>
      </c>
      <c r="B1501" s="5">
        <f>TITRES_STAT!C1504</f>
        <v>10.41</v>
      </c>
      <c r="C1501" s="5">
        <f>TITRES_STAT!D1504</f>
        <v>7.6879999999999997</v>
      </c>
      <c r="D1501" s="5">
        <f>TITRES_STAT!E1504</f>
        <v>7.7278801152737744</v>
      </c>
      <c r="E1501" s="2">
        <f t="shared" si="92"/>
        <v>-1388.6998253479162</v>
      </c>
      <c r="F1501" s="5" t="str">
        <f t="shared" si="95"/>
        <v>BULLISH</v>
      </c>
      <c r="G1501" s="5" t="str">
        <f t="shared" si="94"/>
        <v>NEUTRAL</v>
      </c>
      <c r="H1501" s="5" t="str">
        <f t="shared" si="93"/>
        <v>CONFIRMED BULLISH</v>
      </c>
    </row>
    <row r="1502" spans="1:8" ht="13.5" x14ac:dyDescent="0.25">
      <c r="A1502" s="3">
        <f>TITRES_STAT!B1505</f>
        <v>44200</v>
      </c>
      <c r="B1502" s="5">
        <f>TITRES_STAT!C1505</f>
        <v>10.45</v>
      </c>
      <c r="C1502" s="5">
        <f>TITRES_STAT!D1505</f>
        <v>7.718</v>
      </c>
      <c r="D1502" s="5">
        <f>TITRES_STAT!E1505</f>
        <v>7.5318817224880386</v>
      </c>
      <c r="E1502" s="2">
        <f t="shared" si="92"/>
        <v>-1381.1679436254281</v>
      </c>
      <c r="F1502" s="5" t="str">
        <f t="shared" si="95"/>
        <v>BULLISH</v>
      </c>
      <c r="G1502" s="5" t="str">
        <f t="shared" si="94"/>
        <v>NEUTRAL</v>
      </c>
      <c r="H1502" s="5" t="str">
        <f t="shared" si="93"/>
        <v>CONFIRMED BULLISH</v>
      </c>
    </row>
    <row r="1503" spans="1:8" ht="13.5" x14ac:dyDescent="0.25">
      <c r="A1503" s="3">
        <f>TITRES_STAT!B1506</f>
        <v>44201</v>
      </c>
      <c r="B1503" s="5">
        <f>TITRES_STAT!C1506</f>
        <v>10.41</v>
      </c>
      <c r="C1503" s="5">
        <f>TITRES_STAT!D1506</f>
        <v>7.6879999999999997</v>
      </c>
      <c r="D1503" s="5">
        <f>TITRES_STAT!E1506</f>
        <v>7.6879999999999997</v>
      </c>
      <c r="E1503" s="2">
        <f t="shared" si="92"/>
        <v>-1388.8559436254282</v>
      </c>
      <c r="F1503" s="5" t="str">
        <f t="shared" si="95"/>
        <v>BULLISH</v>
      </c>
      <c r="G1503" s="5" t="str">
        <f t="shared" si="94"/>
        <v>NEUTRAL</v>
      </c>
      <c r="H1503" s="5" t="str">
        <f t="shared" si="93"/>
        <v>CONFIRMED BULLISH</v>
      </c>
    </row>
    <row r="1504" spans="1:8" ht="13.5" x14ac:dyDescent="0.25">
      <c r="A1504" s="3">
        <f>TITRES_STAT!B1507</f>
        <v>44202</v>
      </c>
      <c r="B1504" s="5">
        <f>TITRES_STAT!C1507</f>
        <v>10.41</v>
      </c>
      <c r="C1504" s="5">
        <f>TITRES_STAT!D1507</f>
        <v>7.6879999999999997</v>
      </c>
      <c r="D1504" s="5">
        <f>TITRES_STAT!E1507</f>
        <v>0</v>
      </c>
      <c r="E1504" s="2">
        <f t="shared" si="92"/>
        <v>-1388.8559436254282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CONFIRMED BULLISH</v>
      </c>
    </row>
    <row r="1505" spans="1:8" ht="13.5" x14ac:dyDescent="0.25">
      <c r="A1505" s="3">
        <f>TITRES_STAT!B1508</f>
        <v>44203</v>
      </c>
      <c r="B1505" s="5">
        <f>TITRES_STAT!C1508</f>
        <v>10.199999999999999</v>
      </c>
      <c r="C1505" s="5">
        <f>TITRES_STAT!D1508</f>
        <v>7.5330000000000004</v>
      </c>
      <c r="D1505" s="5">
        <f>TITRES_STAT!E1508</f>
        <v>7.5330000000000004</v>
      </c>
      <c r="E1505" s="2">
        <f t="shared" si="92"/>
        <v>-1396.3889436254281</v>
      </c>
      <c r="F1505" s="5" t="str">
        <f t="shared" si="95"/>
        <v>BULLISH</v>
      </c>
      <c r="G1505" s="5" t="str">
        <f t="shared" si="94"/>
        <v>NEUTRAL</v>
      </c>
      <c r="H1505" s="5" t="str">
        <f t="shared" si="93"/>
        <v>BULLISH DIVERGENCE</v>
      </c>
    </row>
    <row r="1506" spans="1:8" ht="13.5" x14ac:dyDescent="0.25">
      <c r="A1506" s="3">
        <f>TITRES_STAT!B1509</f>
        <v>44204</v>
      </c>
      <c r="B1506" s="5">
        <f>TITRES_STAT!C1509</f>
        <v>10</v>
      </c>
      <c r="C1506" s="5">
        <f>TITRES_STAT!D1509</f>
        <v>7.3860000000000001</v>
      </c>
      <c r="D1506" s="5">
        <f>TITRES_STAT!E1509</f>
        <v>7.3269120000000001</v>
      </c>
      <c r="E1506" s="2">
        <f t="shared" si="92"/>
        <v>-1403.715855625428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44207</v>
      </c>
      <c r="B1507" s="5">
        <f>TITRES_STAT!C1510</f>
        <v>9.6999999999999993</v>
      </c>
      <c r="C1507" s="5">
        <f>TITRES_STAT!D1510</f>
        <v>7.1639999999999997</v>
      </c>
      <c r="D1507" s="5">
        <f>TITRES_STAT!E1510</f>
        <v>7.1647385567010318</v>
      </c>
      <c r="E1507" s="2">
        <f t="shared" si="92"/>
        <v>-1410.880594182129</v>
      </c>
      <c r="F1507" s="5" t="str">
        <f t="shared" si="95"/>
        <v>BEARISH</v>
      </c>
      <c r="G1507" s="5" t="str">
        <f t="shared" si="94"/>
        <v>STRONG</v>
      </c>
      <c r="H1507" s="5" t="str">
        <f t="shared" si="93"/>
        <v>CONFIRMED BEARISH</v>
      </c>
    </row>
    <row r="1508" spans="1:8" ht="13.5" x14ac:dyDescent="0.25">
      <c r="A1508" s="3">
        <f>TITRES_STAT!B1511</f>
        <v>44208</v>
      </c>
      <c r="B1508" s="5">
        <f>TITRES_STAT!C1511</f>
        <v>9.9</v>
      </c>
      <c r="C1508" s="5">
        <f>TITRES_STAT!D1511</f>
        <v>7.3120000000000003</v>
      </c>
      <c r="D1508" s="5">
        <f>TITRES_STAT!E1511</f>
        <v>7.1657599999999997</v>
      </c>
      <c r="E1508" s="2">
        <f t="shared" si="92"/>
        <v>-1403.7148341821289</v>
      </c>
      <c r="F1508" s="5" t="str">
        <f t="shared" si="95"/>
        <v>BEARISH</v>
      </c>
      <c r="G1508" s="5" t="str">
        <f t="shared" si="94"/>
        <v>NEUTRAL</v>
      </c>
      <c r="H1508" s="5" t="str">
        <f t="shared" si="93"/>
        <v>CONFIRMED BEARISH</v>
      </c>
    </row>
    <row r="1509" spans="1:8" ht="13.5" x14ac:dyDescent="0.25">
      <c r="A1509" s="3">
        <f>TITRES_STAT!B1512</f>
        <v>44209</v>
      </c>
      <c r="B1509" s="5">
        <f>TITRES_STAT!C1512</f>
        <v>9.9</v>
      </c>
      <c r="C1509" s="5">
        <f>TITRES_STAT!D1512</f>
        <v>7.3120000000000003</v>
      </c>
      <c r="D1509" s="5">
        <f>TITRES_STAT!E1512</f>
        <v>0</v>
      </c>
      <c r="E1509" s="2">
        <f t="shared" si="92"/>
        <v>-1403.7148341821289</v>
      </c>
      <c r="F1509" s="5" t="str">
        <f t="shared" si="95"/>
        <v>BEARISH</v>
      </c>
      <c r="G1509" s="5" t="str">
        <f t="shared" si="94"/>
        <v>NEUTRAL</v>
      </c>
      <c r="H1509" s="5" t="str">
        <f t="shared" si="93"/>
        <v>CONFIRMED BEARISH</v>
      </c>
    </row>
    <row r="1510" spans="1:8" ht="13.5" x14ac:dyDescent="0.25">
      <c r="A1510" s="3">
        <f>TITRES_STAT!B1513</f>
        <v>44211</v>
      </c>
      <c r="B1510" s="5">
        <f>TITRES_STAT!C1513</f>
        <v>9.9</v>
      </c>
      <c r="C1510" s="5">
        <f>TITRES_STAT!D1513</f>
        <v>7.3120000000000003</v>
      </c>
      <c r="D1510" s="5">
        <f>TITRES_STAT!E1513</f>
        <v>0</v>
      </c>
      <c r="E1510" s="2">
        <f t="shared" si="92"/>
        <v>-1403.7148341821289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44214</v>
      </c>
      <c r="B1511" s="5">
        <f>TITRES_STAT!C1514</f>
        <v>9.94</v>
      </c>
      <c r="C1511" s="5">
        <f>TITRES_STAT!D1514</f>
        <v>7.3410000000000002</v>
      </c>
      <c r="D1511" s="5">
        <f>TITRES_STAT!E1514</f>
        <v>7.2154496981891354</v>
      </c>
      <c r="E1511" s="2">
        <f t="shared" si="92"/>
        <v>-1396.4993844839398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BULLISH DIVERGENCE</v>
      </c>
    </row>
    <row r="1512" spans="1:8" ht="13.5" x14ac:dyDescent="0.25">
      <c r="A1512" s="3">
        <f>TITRES_STAT!B1515</f>
        <v>44215</v>
      </c>
      <c r="B1512" s="5">
        <f>TITRES_STAT!C1515</f>
        <v>9.85</v>
      </c>
      <c r="C1512" s="5">
        <f>TITRES_STAT!D1515</f>
        <v>7.2750000000000004</v>
      </c>
      <c r="D1512" s="5">
        <f>TITRES_STAT!E1515</f>
        <v>7.1457487309644678</v>
      </c>
      <c r="E1512" s="2">
        <f t="shared" si="92"/>
        <v>-1403.6451332149043</v>
      </c>
      <c r="F1512" s="5" t="str">
        <f t="shared" si="95"/>
        <v>BULLISH</v>
      </c>
      <c r="G1512" s="5" t="str">
        <f t="shared" si="94"/>
        <v>NEUTRAL</v>
      </c>
      <c r="H1512" s="5" t="str">
        <f t="shared" si="93"/>
        <v>CONFIRMED BULLISH</v>
      </c>
    </row>
    <row r="1513" spans="1:8" ht="13.5" x14ac:dyDescent="0.25">
      <c r="A1513" s="3">
        <f>TITRES_STAT!B1516</f>
        <v>44216</v>
      </c>
      <c r="B1513" s="5">
        <f>TITRES_STAT!C1516</f>
        <v>9.8800000000000008</v>
      </c>
      <c r="C1513" s="5">
        <f>TITRES_STAT!D1516</f>
        <v>7.2969999999999997</v>
      </c>
      <c r="D1513" s="5">
        <f>TITRES_STAT!E1516</f>
        <v>7.1042351214574886</v>
      </c>
      <c r="E1513" s="2">
        <f t="shared" si="92"/>
        <v>-1396.5408980934467</v>
      </c>
      <c r="F1513" s="5" t="str">
        <f t="shared" si="95"/>
        <v>BULLISH</v>
      </c>
      <c r="G1513" s="5" t="str">
        <f t="shared" si="94"/>
        <v>NEUTRAL</v>
      </c>
      <c r="H1513" s="5" t="str">
        <f t="shared" si="93"/>
        <v>BULLISH DIVERGENCE</v>
      </c>
    </row>
    <row r="1514" spans="1:8" ht="13.5" x14ac:dyDescent="0.25">
      <c r="A1514" s="3">
        <f>TITRES_STAT!B1517</f>
        <v>44217</v>
      </c>
      <c r="B1514" s="5">
        <f>TITRES_STAT!C1517</f>
        <v>9.9</v>
      </c>
      <c r="C1514" s="5">
        <f>TITRES_STAT!D1517</f>
        <v>7.3120000000000003</v>
      </c>
      <c r="D1514" s="5">
        <f>TITRES_STAT!E1517</f>
        <v>7.282456565656565</v>
      </c>
      <c r="E1514" s="2">
        <f t="shared" si="92"/>
        <v>-1389.2584415277902</v>
      </c>
      <c r="F1514" s="5" t="str">
        <f t="shared" si="95"/>
        <v>BULLISH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44218</v>
      </c>
      <c r="B1515" s="5">
        <f>TITRES_STAT!C1518</f>
        <v>9.61</v>
      </c>
      <c r="C1515" s="5">
        <f>TITRES_STAT!D1518</f>
        <v>7.0979999999999999</v>
      </c>
      <c r="D1515" s="5">
        <f>TITRES_STAT!E1518</f>
        <v>7.0979999999999999</v>
      </c>
      <c r="E1515" s="2">
        <f t="shared" si="92"/>
        <v>-1396.3564415277901</v>
      </c>
      <c r="F1515" s="5" t="str">
        <f t="shared" si="95"/>
        <v>BULLISH</v>
      </c>
      <c r="G1515" s="5" t="str">
        <f t="shared" si="94"/>
        <v>NEUTRAL</v>
      </c>
      <c r="H1515" s="5" t="str">
        <f t="shared" si="93"/>
        <v>BULLISH DIVERGENCE</v>
      </c>
    </row>
    <row r="1516" spans="1:8" ht="13.5" x14ac:dyDescent="0.25">
      <c r="A1516" s="3">
        <f>TITRES_STAT!B1519</f>
        <v>44221</v>
      </c>
      <c r="B1516" s="5">
        <f>TITRES_STAT!C1519</f>
        <v>9.8000000000000007</v>
      </c>
      <c r="C1516" s="5">
        <f>TITRES_STAT!D1519</f>
        <v>7.2380000000000004</v>
      </c>
      <c r="D1516" s="5">
        <f>TITRES_STAT!E1519</f>
        <v>7.2380000000000004</v>
      </c>
      <c r="E1516" s="2">
        <f t="shared" si="92"/>
        <v>-1389.1184415277901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BULLISH DIVERGENCE</v>
      </c>
    </row>
    <row r="1517" spans="1:8" ht="13.5" x14ac:dyDescent="0.25">
      <c r="A1517" s="3">
        <f>TITRES_STAT!B1520</f>
        <v>44222</v>
      </c>
      <c r="B1517" s="5">
        <f>TITRES_STAT!C1520</f>
        <v>9.51</v>
      </c>
      <c r="C1517" s="5">
        <f>TITRES_STAT!D1520</f>
        <v>7.024</v>
      </c>
      <c r="D1517" s="5">
        <f>TITRES_STAT!E1520</f>
        <v>7.024</v>
      </c>
      <c r="E1517" s="2">
        <f t="shared" si="92"/>
        <v>-1396.14244152779</v>
      </c>
      <c r="F1517" s="5" t="str">
        <f t="shared" si="95"/>
        <v>BULLISH</v>
      </c>
      <c r="G1517" s="5" t="str">
        <f t="shared" si="94"/>
        <v>NEUTRAL</v>
      </c>
      <c r="H1517" s="5" t="str">
        <f t="shared" si="93"/>
        <v>BULLISH DIVERGENCE</v>
      </c>
    </row>
    <row r="1518" spans="1:8" ht="13.5" x14ac:dyDescent="0.25">
      <c r="A1518" s="3">
        <f>TITRES_STAT!B1521</f>
        <v>44223</v>
      </c>
      <c r="B1518" s="5">
        <f>TITRES_STAT!C1521</f>
        <v>9.51</v>
      </c>
      <c r="C1518" s="5">
        <f>TITRES_STAT!D1521</f>
        <v>7.024</v>
      </c>
      <c r="D1518" s="5">
        <f>TITRES_STAT!E1521</f>
        <v>7.024</v>
      </c>
      <c r="E1518" s="2">
        <f t="shared" si="92"/>
        <v>-1396.14244152779</v>
      </c>
      <c r="F1518" s="5" t="str">
        <f t="shared" si="95"/>
        <v>BULLISH</v>
      </c>
      <c r="G1518" s="5" t="str">
        <f t="shared" si="94"/>
        <v>NEUTRAL</v>
      </c>
      <c r="H1518" s="5" t="str">
        <f t="shared" si="93"/>
        <v>BULLISH DIVERGENCE</v>
      </c>
    </row>
    <row r="1519" spans="1:8" ht="13.5" x14ac:dyDescent="0.25">
      <c r="A1519" s="3">
        <f>TITRES_STAT!B1522</f>
        <v>44224</v>
      </c>
      <c r="B1519" s="5">
        <f>TITRES_STAT!C1522</f>
        <v>9.75</v>
      </c>
      <c r="C1519" s="5">
        <f>TITRES_STAT!D1522</f>
        <v>7.2009999999999996</v>
      </c>
      <c r="D1519" s="5">
        <f>TITRES_STAT!E1522</f>
        <v>6.948411076923076</v>
      </c>
      <c r="E1519" s="2">
        <f t="shared" si="92"/>
        <v>-1389.1940304508669</v>
      </c>
      <c r="F1519" s="5" t="str">
        <f t="shared" si="95"/>
        <v>BULLISH</v>
      </c>
      <c r="G1519" s="5" t="str">
        <f t="shared" si="94"/>
        <v>NEUTRAL</v>
      </c>
      <c r="H1519" s="5" t="str">
        <f t="shared" si="93"/>
        <v>BULLISH DIVERGENCE</v>
      </c>
    </row>
    <row r="1520" spans="1:8" ht="13.5" x14ac:dyDescent="0.25">
      <c r="A1520" s="3">
        <f>TITRES_STAT!B1523</f>
        <v>44225</v>
      </c>
      <c r="B1520" s="5">
        <f>TITRES_STAT!C1523</f>
        <v>9.75</v>
      </c>
      <c r="C1520" s="5">
        <f>TITRES_STAT!D1523</f>
        <v>7.2009999999999996</v>
      </c>
      <c r="D1520" s="5">
        <f>TITRES_STAT!E1523</f>
        <v>0</v>
      </c>
      <c r="E1520" s="2">
        <f t="shared" si="92"/>
        <v>-1389.1940304508669</v>
      </c>
      <c r="F1520" s="5" t="str">
        <f t="shared" si="95"/>
        <v>BULLISH</v>
      </c>
      <c r="G1520" s="5" t="str">
        <f t="shared" si="94"/>
        <v>NEUTRAL</v>
      </c>
      <c r="H1520" s="5" t="str">
        <f t="shared" si="93"/>
        <v>CONFIRMED BULLISH</v>
      </c>
    </row>
    <row r="1521" spans="1:8" ht="13.5" x14ac:dyDescent="0.25">
      <c r="A1521" s="3">
        <f>TITRES_STAT!B1524</f>
        <v>44228</v>
      </c>
      <c r="B1521" s="5">
        <f>TITRES_STAT!C1524</f>
        <v>9.75</v>
      </c>
      <c r="C1521" s="5">
        <f>TITRES_STAT!D1524</f>
        <v>7.2009999999999996</v>
      </c>
      <c r="D1521" s="5">
        <f>TITRES_STAT!E1524</f>
        <v>0</v>
      </c>
      <c r="E1521" s="2">
        <f t="shared" si="92"/>
        <v>-1389.1940304508669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CONFIRMED BEARISH</v>
      </c>
    </row>
    <row r="1522" spans="1:8" ht="13.5" x14ac:dyDescent="0.25">
      <c r="A1522" s="3">
        <f>TITRES_STAT!B1525</f>
        <v>44229</v>
      </c>
      <c r="B1522" s="5">
        <f>TITRES_STAT!C1525</f>
        <v>9.75</v>
      </c>
      <c r="C1522" s="5">
        <f>TITRES_STAT!D1525</f>
        <v>7.2009999999999996</v>
      </c>
      <c r="D1522" s="5">
        <f>TITRES_STAT!E1525</f>
        <v>0</v>
      </c>
      <c r="E1522" s="2">
        <f t="shared" si="92"/>
        <v>-1389.1940304508669</v>
      </c>
      <c r="F1522" s="5" t="str">
        <f t="shared" si="95"/>
        <v>BULLISH</v>
      </c>
      <c r="G1522" s="5" t="str">
        <f t="shared" si="94"/>
        <v>NEUTRAL</v>
      </c>
      <c r="H1522" s="5" t="str">
        <f t="shared" si="93"/>
        <v>CONFIRMED BULLISH</v>
      </c>
    </row>
    <row r="1523" spans="1:8" ht="13.5" x14ac:dyDescent="0.25">
      <c r="A1523" s="3">
        <f>TITRES_STAT!B1526</f>
        <v>44230</v>
      </c>
      <c r="B1523" s="5">
        <f>TITRES_STAT!C1526</f>
        <v>9.5</v>
      </c>
      <c r="C1523" s="5">
        <f>TITRES_STAT!D1526</f>
        <v>7.016</v>
      </c>
      <c r="D1523" s="5">
        <f>TITRES_STAT!E1526</f>
        <v>6.9554408421052631</v>
      </c>
      <c r="E1523" s="2">
        <f t="shared" si="92"/>
        <v>-1396.1494712929721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44231</v>
      </c>
      <c r="B1524" s="5">
        <f>TITRES_STAT!C1527</f>
        <v>9.58</v>
      </c>
      <c r="C1524" s="5">
        <f>TITRES_STAT!D1527</f>
        <v>7.0750000000000002</v>
      </c>
      <c r="D1524" s="5">
        <f>TITRES_STAT!E1527</f>
        <v>7.0705688935281836</v>
      </c>
      <c r="E1524" s="2">
        <f t="shared" si="92"/>
        <v>-1389.0789023994439</v>
      </c>
      <c r="F1524" s="5" t="str">
        <f t="shared" si="95"/>
        <v>BULLISH</v>
      </c>
      <c r="G1524" s="5" t="str">
        <f t="shared" si="94"/>
        <v>NEUTRAL</v>
      </c>
      <c r="H1524" s="5" t="str">
        <f t="shared" si="93"/>
        <v>BULLISH DIVERGENCE</v>
      </c>
    </row>
    <row r="1525" spans="1:8" ht="13.5" x14ac:dyDescent="0.25">
      <c r="A1525" s="3">
        <f>TITRES_STAT!B1528</f>
        <v>44232</v>
      </c>
      <c r="B1525" s="5">
        <f>TITRES_STAT!C1528</f>
        <v>9.58</v>
      </c>
      <c r="C1525" s="5">
        <f>TITRES_STAT!D1528</f>
        <v>7.0750000000000002</v>
      </c>
      <c r="D1525" s="5">
        <f>TITRES_STAT!E1528</f>
        <v>0</v>
      </c>
      <c r="E1525" s="2">
        <f t="shared" si="92"/>
        <v>-1389.0789023994439</v>
      </c>
      <c r="F1525" s="5" t="str">
        <f t="shared" si="95"/>
        <v>BULLISH</v>
      </c>
      <c r="G1525" s="5" t="str">
        <f t="shared" si="94"/>
        <v>NEUTRAL</v>
      </c>
      <c r="H1525" s="5" t="str">
        <f t="shared" si="93"/>
        <v>BULLISH DIVERGENCE</v>
      </c>
    </row>
    <row r="1526" spans="1:8" ht="13.5" x14ac:dyDescent="0.25">
      <c r="A1526" s="3">
        <f>TITRES_STAT!B1529</f>
        <v>44235</v>
      </c>
      <c r="B1526" s="5">
        <f>TITRES_STAT!C1529</f>
        <v>9.58</v>
      </c>
      <c r="C1526" s="5">
        <f>TITRES_STAT!D1529</f>
        <v>7.0750000000000002</v>
      </c>
      <c r="D1526" s="5">
        <f>TITRES_STAT!E1529</f>
        <v>0</v>
      </c>
      <c r="E1526" s="2">
        <f t="shared" si="92"/>
        <v>-1389.0789023994439</v>
      </c>
      <c r="F1526" s="5" t="str">
        <f t="shared" si="95"/>
        <v>BULLISH</v>
      </c>
      <c r="G1526" s="5" t="str">
        <f t="shared" si="94"/>
        <v>NEUTRAL</v>
      </c>
      <c r="H1526" s="5" t="str">
        <f t="shared" si="93"/>
        <v>BULLISH DIVERGENCE</v>
      </c>
    </row>
    <row r="1527" spans="1:8" ht="13.5" x14ac:dyDescent="0.25">
      <c r="A1527" s="3">
        <f>TITRES_STAT!B1530</f>
        <v>44236</v>
      </c>
      <c r="B1527" s="5">
        <f>TITRES_STAT!C1530</f>
        <v>9.65</v>
      </c>
      <c r="C1527" s="5">
        <f>TITRES_STAT!D1530</f>
        <v>7.1269999999999998</v>
      </c>
      <c r="D1527" s="5">
        <f>TITRES_STAT!E1530</f>
        <v>7.0162176165803105</v>
      </c>
      <c r="E1527" s="2">
        <f t="shared" si="92"/>
        <v>-1382.0626847828637</v>
      </c>
      <c r="F1527" s="5" t="str">
        <f t="shared" si="95"/>
        <v>BULLISH</v>
      </c>
      <c r="G1527" s="5" t="str">
        <f t="shared" si="94"/>
        <v>NEUTRAL</v>
      </c>
      <c r="H1527" s="5" t="str">
        <f t="shared" si="93"/>
        <v>BULLISH DIVERGENCE</v>
      </c>
    </row>
    <row r="1528" spans="1:8" ht="13.5" x14ac:dyDescent="0.25">
      <c r="A1528" s="3">
        <f>TITRES_STAT!B1531</f>
        <v>44237</v>
      </c>
      <c r="B1528" s="5">
        <f>TITRES_STAT!C1531</f>
        <v>9.5</v>
      </c>
      <c r="C1528" s="5">
        <f>TITRES_STAT!D1531</f>
        <v>7.016</v>
      </c>
      <c r="D1528" s="5">
        <f>TITRES_STAT!E1531</f>
        <v>7.016</v>
      </c>
      <c r="E1528" s="2">
        <f t="shared" si="92"/>
        <v>-1389.0786847828638</v>
      </c>
      <c r="F1528" s="5" t="str">
        <f t="shared" si="95"/>
        <v>BULLISH</v>
      </c>
      <c r="G1528" s="5" t="str">
        <f t="shared" si="94"/>
        <v>NEUTRAL</v>
      </c>
      <c r="H1528" s="5" t="str">
        <f t="shared" si="93"/>
        <v>NEUTRAL</v>
      </c>
    </row>
    <row r="1529" spans="1:8" ht="13.5" x14ac:dyDescent="0.25">
      <c r="A1529" s="3">
        <f>TITRES_STAT!B1532</f>
        <v>44238</v>
      </c>
      <c r="B1529" s="5">
        <f>TITRES_STAT!C1532</f>
        <v>9.5</v>
      </c>
      <c r="C1529" s="5">
        <f>TITRES_STAT!D1532</f>
        <v>7.016</v>
      </c>
      <c r="D1529" s="5">
        <f>TITRES_STAT!E1532</f>
        <v>0</v>
      </c>
      <c r="E1529" s="2">
        <f t="shared" si="92"/>
        <v>-1389.0786847828638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BULLISH DIVERGENCE</v>
      </c>
    </row>
    <row r="1530" spans="1:8" ht="13.5" x14ac:dyDescent="0.25">
      <c r="A1530" s="3">
        <f>TITRES_STAT!B1533</f>
        <v>44239</v>
      </c>
      <c r="B1530" s="5">
        <f>TITRES_STAT!C1533</f>
        <v>9.5</v>
      </c>
      <c r="C1530" s="5">
        <f>TITRES_STAT!D1533</f>
        <v>7.016</v>
      </c>
      <c r="D1530" s="5">
        <f>TITRES_STAT!E1533</f>
        <v>0</v>
      </c>
      <c r="E1530" s="2">
        <f t="shared" si="92"/>
        <v>-1389.0786847828638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BULLISH DIVERGENCE</v>
      </c>
    </row>
    <row r="1531" spans="1:8" ht="13.5" x14ac:dyDescent="0.25">
      <c r="A1531" s="3">
        <f>TITRES_STAT!B1534</f>
        <v>44242</v>
      </c>
      <c r="B1531" s="5">
        <f>TITRES_STAT!C1534</f>
        <v>9.5</v>
      </c>
      <c r="C1531" s="5">
        <f>TITRES_STAT!D1534</f>
        <v>7.016</v>
      </c>
      <c r="D1531" s="5">
        <f>TITRES_STAT!E1534</f>
        <v>0</v>
      </c>
      <c r="E1531" s="2">
        <f t="shared" si="92"/>
        <v>-1389.0786847828638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BULLISH DIVERGENCE</v>
      </c>
    </row>
    <row r="1532" spans="1:8" ht="13.5" x14ac:dyDescent="0.25">
      <c r="A1532" s="3">
        <f>TITRES_STAT!B1535</f>
        <v>44243</v>
      </c>
      <c r="B1532" s="5">
        <f>TITRES_STAT!C1535</f>
        <v>9.49</v>
      </c>
      <c r="C1532" s="5">
        <f>TITRES_STAT!D1535</f>
        <v>7.0090000000000003</v>
      </c>
      <c r="D1532" s="5">
        <f>TITRES_STAT!E1535</f>
        <v>6.9203719704952578</v>
      </c>
      <c r="E1532" s="2">
        <f t="shared" si="92"/>
        <v>-1395.9990567533591</v>
      </c>
      <c r="F1532" s="5" t="str">
        <f t="shared" si="95"/>
        <v>BEARISH</v>
      </c>
      <c r="G1532" s="5" t="str">
        <f t="shared" si="94"/>
        <v>NEUTRAL</v>
      </c>
      <c r="H1532" s="5" t="str">
        <f t="shared" si="93"/>
        <v>CONFIRMED BEARISH</v>
      </c>
    </row>
    <row r="1533" spans="1:8" ht="13.5" x14ac:dyDescent="0.25">
      <c r="A1533" s="3">
        <f>TITRES_STAT!B1536</f>
        <v>44244</v>
      </c>
      <c r="B1533" s="5">
        <f>TITRES_STAT!C1536</f>
        <v>9.48</v>
      </c>
      <c r="C1533" s="5">
        <f>TITRES_STAT!D1536</f>
        <v>7.0019999999999998</v>
      </c>
      <c r="D1533" s="5">
        <f>TITRES_STAT!E1536</f>
        <v>6.8033145569620253</v>
      </c>
      <c r="E1533" s="2">
        <f t="shared" si="92"/>
        <v>-1402.8023713103212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CONFIRMED BEARISH</v>
      </c>
    </row>
    <row r="1534" spans="1:8" ht="13.5" x14ac:dyDescent="0.25">
      <c r="A1534" s="3">
        <f>TITRES_STAT!B1537</f>
        <v>44245</v>
      </c>
      <c r="B1534" s="5">
        <f>TITRES_STAT!C1537</f>
        <v>9.4</v>
      </c>
      <c r="C1534" s="5">
        <f>TITRES_STAT!D1537</f>
        <v>6.9420000000000002</v>
      </c>
      <c r="D1534" s="5">
        <f>TITRES_STAT!E1537</f>
        <v>6.9420000000000002</v>
      </c>
      <c r="E1534" s="2">
        <f t="shared" si="92"/>
        <v>-1409.7443713103212</v>
      </c>
      <c r="F1534" s="5" t="str">
        <f t="shared" si="95"/>
        <v>BEARISH</v>
      </c>
      <c r="G1534" s="5" t="str">
        <f t="shared" si="94"/>
        <v>NEUTRAL</v>
      </c>
      <c r="H1534" s="5" t="str">
        <f t="shared" si="93"/>
        <v>CONFIRMED BEARISH</v>
      </c>
    </row>
    <row r="1535" spans="1:8" ht="13.5" x14ac:dyDescent="0.25">
      <c r="A1535" s="3">
        <f>TITRES_STAT!B1538</f>
        <v>44246</v>
      </c>
      <c r="B1535" s="5">
        <f>TITRES_STAT!C1538</f>
        <v>9.4</v>
      </c>
      <c r="C1535" s="5">
        <f>TITRES_STAT!D1538</f>
        <v>6.9420000000000002</v>
      </c>
      <c r="D1535" s="5">
        <f>TITRES_STAT!E1538</f>
        <v>6.795774893617021</v>
      </c>
      <c r="E1535" s="2">
        <f t="shared" si="92"/>
        <v>-1409.7443713103212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44249</v>
      </c>
      <c r="B1536" s="5">
        <f>TITRES_STAT!C1539</f>
        <v>9.57</v>
      </c>
      <c r="C1536" s="5">
        <f>TITRES_STAT!D1539</f>
        <v>7.0679999999999996</v>
      </c>
      <c r="D1536" s="5">
        <f>TITRES_STAT!E1539</f>
        <v>7.0679999999999996</v>
      </c>
      <c r="E1536" s="2">
        <f t="shared" si="92"/>
        <v>-1402.6763713103212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BEARISH DIVERGENCE</v>
      </c>
    </row>
    <row r="1537" spans="1:8" ht="13.5" x14ac:dyDescent="0.25">
      <c r="A1537" s="3">
        <f>TITRES_STAT!B1540</f>
        <v>44250</v>
      </c>
      <c r="B1537" s="5">
        <f>TITRES_STAT!C1540</f>
        <v>9.5299999999999994</v>
      </c>
      <c r="C1537" s="5">
        <f>TITRES_STAT!D1540</f>
        <v>7.0380000000000003</v>
      </c>
      <c r="D1537" s="5">
        <f>TITRES_STAT!E1540</f>
        <v>6.9995974816369371</v>
      </c>
      <c r="E1537" s="2">
        <f t="shared" si="92"/>
        <v>-1409.6759687919582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BEARISH DIVERGENCE</v>
      </c>
    </row>
    <row r="1538" spans="1:8" ht="13.5" x14ac:dyDescent="0.25">
      <c r="A1538" s="3">
        <f>TITRES_STAT!B1541</f>
        <v>44251</v>
      </c>
      <c r="B1538" s="5">
        <f>TITRES_STAT!C1541</f>
        <v>9.5299999999999994</v>
      </c>
      <c r="C1538" s="5">
        <f>TITRES_STAT!D1541</f>
        <v>7.0380000000000003</v>
      </c>
      <c r="D1538" s="5">
        <f>TITRES_STAT!E1541</f>
        <v>0</v>
      </c>
      <c r="E1538" s="2">
        <f t="shared" si="92"/>
        <v>-1409.6759687919582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BEARISH DIVERGENCE</v>
      </c>
    </row>
    <row r="1539" spans="1:8" ht="13.5" x14ac:dyDescent="0.25">
      <c r="A1539" s="3">
        <f>TITRES_STAT!B1542</f>
        <v>44252</v>
      </c>
      <c r="B1539" s="5">
        <f>TITRES_STAT!C1542</f>
        <v>9.5299999999999994</v>
      </c>
      <c r="C1539" s="5">
        <f>TITRES_STAT!D1542</f>
        <v>7.0380000000000003</v>
      </c>
      <c r="D1539" s="5">
        <f>TITRES_STAT!E1542</f>
        <v>0</v>
      </c>
      <c r="E1539" s="2">
        <f t="shared" si="92"/>
        <v>-1409.6759687919582</v>
      </c>
      <c r="F1539" s="5" t="str">
        <f t="shared" si="95"/>
        <v>BULLISH</v>
      </c>
      <c r="G1539" s="5" t="str">
        <f t="shared" si="94"/>
        <v>NEUTRAL</v>
      </c>
      <c r="H1539" s="5" t="str">
        <f t="shared" si="93"/>
        <v>CONFIRMED BULLISH</v>
      </c>
    </row>
    <row r="1540" spans="1:8" ht="13.5" x14ac:dyDescent="0.25">
      <c r="A1540" s="3">
        <f>TITRES_STAT!B1543</f>
        <v>44253</v>
      </c>
      <c r="B1540" s="5">
        <f>TITRES_STAT!C1543</f>
        <v>9.5299999999999994</v>
      </c>
      <c r="C1540" s="5">
        <f>TITRES_STAT!D1543</f>
        <v>7.0380000000000003</v>
      </c>
      <c r="D1540" s="5">
        <f>TITRES_STAT!E1543</f>
        <v>0</v>
      </c>
      <c r="E1540" s="2">
        <f t="shared" ref="E1540:E1603" si="96">IF(B1540&gt;B1539, E1539+D1540, IF(B1540&lt;B1539, E1539-D1540, E1539))</f>
        <v>-1409.6759687919582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44256</v>
      </c>
      <c r="B1541" s="5">
        <f>TITRES_STAT!C1544</f>
        <v>9.5299999999999994</v>
      </c>
      <c r="C1541" s="5">
        <f>TITRES_STAT!D1544</f>
        <v>7.0380000000000003</v>
      </c>
      <c r="D1541" s="5">
        <f>TITRES_STAT!E1544</f>
        <v>0</v>
      </c>
      <c r="E1541" s="2">
        <f t="shared" si="96"/>
        <v>-1409.6759687919582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CONFIRMED BEARISH</v>
      </c>
    </row>
    <row r="1542" spans="1:8" ht="13.5" x14ac:dyDescent="0.25">
      <c r="A1542" s="3">
        <f>TITRES_STAT!B1545</f>
        <v>44257</v>
      </c>
      <c r="B1542" s="5">
        <f>TITRES_STAT!C1545</f>
        <v>9.65</v>
      </c>
      <c r="C1542" s="5">
        <f>TITRES_STAT!D1545</f>
        <v>7.1269999999999998</v>
      </c>
      <c r="D1542" s="5">
        <f>TITRES_STAT!E1545</f>
        <v>7.0154790673575134</v>
      </c>
      <c r="E1542" s="2">
        <f t="shared" si="96"/>
        <v>-1402.6604897246007</v>
      </c>
      <c r="F1542" s="5" t="str">
        <f t="shared" si="95"/>
        <v>BULLISH</v>
      </c>
      <c r="G1542" s="5" t="str">
        <f t="shared" si="94"/>
        <v>NEUTRAL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5">
        <f>TITRES_STAT!C1546</f>
        <v>9.59</v>
      </c>
      <c r="C1543" s="5">
        <f>TITRES_STAT!D1546</f>
        <v>7.0830000000000002</v>
      </c>
      <c r="D1543" s="5">
        <f>TITRES_STAT!E1546</f>
        <v>7.0830000000000002</v>
      </c>
      <c r="E1543" s="2">
        <f t="shared" si="96"/>
        <v>-1409.7434897246007</v>
      </c>
      <c r="F1543" s="5" t="str">
        <f t="shared" si="95"/>
        <v>BEARISH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BEARISH DIVERGENCE</v>
      </c>
    </row>
    <row r="1544" spans="1:8" ht="13.5" x14ac:dyDescent="0.25">
      <c r="A1544" s="3">
        <f>TITRES_STAT!B1547</f>
        <v>44259</v>
      </c>
      <c r="B1544" s="5">
        <f>TITRES_STAT!C1547</f>
        <v>9.57</v>
      </c>
      <c r="C1544" s="5">
        <f>TITRES_STAT!D1547</f>
        <v>7.0679999999999996</v>
      </c>
      <c r="D1544" s="5">
        <f>TITRES_STAT!E1547</f>
        <v>7.0015297805642627</v>
      </c>
      <c r="E1544" s="2">
        <f t="shared" si="96"/>
        <v>-1416.7450195051649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NEUTRAL</v>
      </c>
      <c r="H1544" s="5" t="str">
        <f t="shared" si="97"/>
        <v>BEARISH DIVERGENCE</v>
      </c>
    </row>
    <row r="1545" spans="1:8" ht="13.5" x14ac:dyDescent="0.25">
      <c r="A1545" s="3">
        <f>TITRES_STAT!B1548</f>
        <v>44260</v>
      </c>
      <c r="B1545" s="5">
        <f>TITRES_STAT!C1548</f>
        <v>9.57</v>
      </c>
      <c r="C1545" s="5">
        <f>TITRES_STAT!D1548</f>
        <v>7.0679999999999996</v>
      </c>
      <c r="D1545" s="5">
        <f>TITRES_STAT!E1548</f>
        <v>0</v>
      </c>
      <c r="E1545" s="2">
        <f t="shared" si="96"/>
        <v>-1416.7450195051649</v>
      </c>
      <c r="F1545" s="5" t="str">
        <f t="shared" si="99"/>
        <v>BEARISH</v>
      </c>
      <c r="G1545" s="5" t="str">
        <f t="shared" si="98"/>
        <v>NEUTRAL</v>
      </c>
      <c r="H1545" s="5" t="str">
        <f t="shared" si="97"/>
        <v>BEARISH DIVERGENCE</v>
      </c>
    </row>
    <row r="1546" spans="1:8" ht="13.5" x14ac:dyDescent="0.25">
      <c r="A1546" s="3">
        <f>TITRES_STAT!B1549</f>
        <v>44263</v>
      </c>
      <c r="B1546" s="5">
        <f>TITRES_STAT!C1549</f>
        <v>9.4</v>
      </c>
      <c r="C1546" s="5">
        <f>TITRES_STAT!D1549</f>
        <v>6.9420000000000002</v>
      </c>
      <c r="D1546" s="5">
        <f>TITRES_STAT!E1549</f>
        <v>6.9420000000000002</v>
      </c>
      <c r="E1546" s="2">
        <f t="shared" si="96"/>
        <v>-1423.6870195051649</v>
      </c>
      <c r="F1546" s="5" t="str">
        <f t="shared" si="99"/>
        <v>BEARISH</v>
      </c>
      <c r="G1546" s="5" t="str">
        <f t="shared" si="98"/>
        <v>NEUTRAL</v>
      </c>
      <c r="H1546" s="5" t="str">
        <f t="shared" si="97"/>
        <v>CONFIRMED BEARISH</v>
      </c>
    </row>
    <row r="1547" spans="1:8" ht="13.5" x14ac:dyDescent="0.25">
      <c r="A1547" s="3">
        <f>TITRES_STAT!B1550</f>
        <v>44264</v>
      </c>
      <c r="B1547" s="5">
        <f>TITRES_STAT!C1550</f>
        <v>9.59</v>
      </c>
      <c r="C1547" s="5">
        <f>TITRES_STAT!D1550</f>
        <v>7.0830000000000002</v>
      </c>
      <c r="D1547" s="5">
        <f>TITRES_STAT!E1550</f>
        <v>7.0357307612095932</v>
      </c>
      <c r="E1547" s="2">
        <f t="shared" si="96"/>
        <v>-1416.6512887439553</v>
      </c>
      <c r="F1547" s="5" t="str">
        <f t="shared" si="99"/>
        <v>BEARISH</v>
      </c>
      <c r="G1547" s="5" t="str">
        <f t="shared" si="98"/>
        <v>NEUTRAL</v>
      </c>
      <c r="H1547" s="5" t="str">
        <f t="shared" si="97"/>
        <v>CONFIRMED BEARISH</v>
      </c>
    </row>
    <row r="1548" spans="1:8" ht="13.5" x14ac:dyDescent="0.25">
      <c r="A1548" s="3">
        <f>TITRES_STAT!B1551</f>
        <v>44265</v>
      </c>
      <c r="B1548" s="5">
        <f>TITRES_STAT!C1551</f>
        <v>9.59</v>
      </c>
      <c r="C1548" s="5">
        <f>TITRES_STAT!D1551</f>
        <v>7.0830000000000002</v>
      </c>
      <c r="D1548" s="5">
        <f>TITRES_STAT!E1551</f>
        <v>0</v>
      </c>
      <c r="E1548" s="2">
        <f t="shared" si="96"/>
        <v>-1416.6512887439553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NEUTRAL</v>
      </c>
    </row>
    <row r="1549" spans="1:8" ht="13.5" x14ac:dyDescent="0.25">
      <c r="A1549" s="3">
        <f>TITRES_STAT!B1552</f>
        <v>44266</v>
      </c>
      <c r="B1549" s="5">
        <f>TITRES_STAT!C1552</f>
        <v>9.59</v>
      </c>
      <c r="C1549" s="5">
        <f>TITRES_STAT!D1552</f>
        <v>7.0830000000000002</v>
      </c>
      <c r="D1549" s="5">
        <f>TITRES_STAT!E1552</f>
        <v>7.0770913451512003</v>
      </c>
      <c r="E1549" s="2">
        <f t="shared" si="96"/>
        <v>-1416.6512887439553</v>
      </c>
      <c r="F1549" s="5" t="str">
        <f t="shared" si="99"/>
        <v>BULLISH</v>
      </c>
      <c r="G1549" s="5" t="str">
        <f t="shared" si="98"/>
        <v>NEUTRAL</v>
      </c>
      <c r="H1549" s="5" t="str">
        <f t="shared" si="97"/>
        <v>CONFIRMED BULLISH</v>
      </c>
    </row>
    <row r="1550" spans="1:8" ht="13.5" x14ac:dyDescent="0.25">
      <c r="A1550" s="3">
        <f>TITRES_STAT!B1553</f>
        <v>44267</v>
      </c>
      <c r="B1550" s="5">
        <f>TITRES_STAT!C1553</f>
        <v>9.84</v>
      </c>
      <c r="C1550" s="5">
        <f>TITRES_STAT!D1553</f>
        <v>7.2670000000000003</v>
      </c>
      <c r="D1550" s="5">
        <f>TITRES_STAT!E1553</f>
        <v>7.1052649390243907</v>
      </c>
      <c r="E1550" s="2">
        <f t="shared" si="96"/>
        <v>-1409.5460238049309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44270</v>
      </c>
      <c r="B1551" s="5">
        <f>TITRES_STAT!C1554</f>
        <v>9.84</v>
      </c>
      <c r="C1551" s="5">
        <f>TITRES_STAT!D1554</f>
        <v>7.2670000000000003</v>
      </c>
      <c r="D1551" s="5">
        <f>TITRES_STAT!E1554</f>
        <v>7.3423286585365855</v>
      </c>
      <c r="E1551" s="2">
        <f t="shared" si="96"/>
        <v>-1409.5460238049309</v>
      </c>
      <c r="F1551" s="5" t="str">
        <f t="shared" si="99"/>
        <v>BULLISH</v>
      </c>
      <c r="G1551" s="5" t="str">
        <f t="shared" si="98"/>
        <v>NEUTRAL</v>
      </c>
      <c r="H1551" s="5" t="str">
        <f t="shared" si="97"/>
        <v>CONFIRMED BULLISH</v>
      </c>
    </row>
    <row r="1552" spans="1:8" ht="13.5" x14ac:dyDescent="0.25">
      <c r="A1552" s="3">
        <f>TITRES_STAT!B1555</f>
        <v>44271</v>
      </c>
      <c r="B1552" s="5">
        <f>TITRES_STAT!C1555</f>
        <v>10</v>
      </c>
      <c r="C1552" s="5">
        <f>TITRES_STAT!D1555</f>
        <v>7.3860000000000001</v>
      </c>
      <c r="D1552" s="5">
        <f>TITRES_STAT!E1555</f>
        <v>7.4052036000000001</v>
      </c>
      <c r="E1552" s="2">
        <f t="shared" si="96"/>
        <v>-1402.1408202049308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CONFIRMED BULLISH</v>
      </c>
    </row>
    <row r="1553" spans="1:8" ht="13.5" x14ac:dyDescent="0.25">
      <c r="A1553" s="3">
        <f>TITRES_STAT!B1556</f>
        <v>44272</v>
      </c>
      <c r="B1553" s="5">
        <f>TITRES_STAT!C1556</f>
        <v>10</v>
      </c>
      <c r="C1553" s="5">
        <f>TITRES_STAT!D1556</f>
        <v>7.3860000000000001</v>
      </c>
      <c r="D1553" s="5">
        <f>TITRES_STAT!E1556</f>
        <v>7.3860000000000001</v>
      </c>
      <c r="E1553" s="2">
        <f t="shared" si="96"/>
        <v>-1402.1408202049308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44273</v>
      </c>
      <c r="B1554" s="5">
        <f>TITRES_STAT!C1557</f>
        <v>9.9499999999999993</v>
      </c>
      <c r="C1554" s="5">
        <f>TITRES_STAT!D1557</f>
        <v>7.3490000000000002</v>
      </c>
      <c r="D1554" s="5">
        <f>TITRES_STAT!E1557</f>
        <v>7.2337794974874381</v>
      </c>
      <c r="E1554" s="2">
        <f t="shared" si="96"/>
        <v>-1409.3745997024182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CONFIRMED BULLISH</v>
      </c>
    </row>
    <row r="1555" spans="1:8" ht="13.5" x14ac:dyDescent="0.25">
      <c r="A1555" s="3">
        <f>TITRES_STAT!B1558</f>
        <v>44274</v>
      </c>
      <c r="B1555" s="5">
        <f>TITRES_STAT!C1558</f>
        <v>9.75</v>
      </c>
      <c r="C1555" s="5">
        <f>TITRES_STAT!D1558</f>
        <v>7.2009999999999996</v>
      </c>
      <c r="D1555" s="5">
        <f>TITRES_STAT!E1558</f>
        <v>7.1906601025641033</v>
      </c>
      <c r="E1555" s="2">
        <f t="shared" si="96"/>
        <v>-1416.5652598049824</v>
      </c>
      <c r="F1555" s="5" t="str">
        <f t="shared" si="99"/>
        <v>BEARISH</v>
      </c>
      <c r="G1555" s="5" t="str">
        <f t="shared" si="98"/>
        <v>NEUTRAL</v>
      </c>
      <c r="H1555" s="5" t="str">
        <f t="shared" si="97"/>
        <v>CONFIRMED BEARISH</v>
      </c>
    </row>
    <row r="1556" spans="1:8" ht="13.5" x14ac:dyDescent="0.25">
      <c r="A1556" s="3">
        <f>TITRES_STAT!B1559</f>
        <v>44277</v>
      </c>
      <c r="B1556" s="5">
        <f>TITRES_STAT!C1559</f>
        <v>10.039999999999999</v>
      </c>
      <c r="C1556" s="5">
        <f>TITRES_STAT!D1559</f>
        <v>7.415</v>
      </c>
      <c r="D1556" s="5">
        <f>TITRES_STAT!E1559</f>
        <v>7.4150000000000009</v>
      </c>
      <c r="E1556" s="2">
        <f t="shared" si="96"/>
        <v>-1409.1502598049824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44278</v>
      </c>
      <c r="B1557" s="5">
        <f>TITRES_STAT!C1560</f>
        <v>10.130000000000001</v>
      </c>
      <c r="C1557" s="5">
        <f>TITRES_STAT!D1560</f>
        <v>7.4820000000000002</v>
      </c>
      <c r="D1557" s="5">
        <f>TITRES_STAT!E1560</f>
        <v>7.4081401776900284</v>
      </c>
      <c r="E1557" s="2">
        <f t="shared" si="96"/>
        <v>-1401.7421196272924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CONFIRMED BULLISH</v>
      </c>
    </row>
    <row r="1558" spans="1:8" ht="13.5" x14ac:dyDescent="0.25">
      <c r="A1558" s="3">
        <f>TITRES_STAT!B1561</f>
        <v>44279</v>
      </c>
      <c r="B1558" s="5">
        <f>TITRES_STAT!C1561</f>
        <v>10.4</v>
      </c>
      <c r="C1558" s="5">
        <f>TITRES_STAT!D1561</f>
        <v>7.681</v>
      </c>
      <c r="D1558" s="5">
        <f>TITRES_STAT!E1561</f>
        <v>7.5406740384615389</v>
      </c>
      <c r="E1558" s="2">
        <f t="shared" si="96"/>
        <v>-1394.2014455888309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CONFIRMED BULLISH</v>
      </c>
    </row>
    <row r="1559" spans="1:8" ht="13.5" x14ac:dyDescent="0.25">
      <c r="A1559" s="3">
        <f>TITRES_STAT!B1562</f>
        <v>44280</v>
      </c>
      <c r="B1559" s="5">
        <f>TITRES_STAT!C1562</f>
        <v>10.4</v>
      </c>
      <c r="C1559" s="5">
        <f>TITRES_STAT!D1562</f>
        <v>7.681</v>
      </c>
      <c r="D1559" s="5">
        <f>TITRES_STAT!E1562</f>
        <v>7.6064056730769227</v>
      </c>
      <c r="E1559" s="2">
        <f t="shared" si="96"/>
        <v>-1394.2014455888309</v>
      </c>
      <c r="F1559" s="5" t="str">
        <f t="shared" si="99"/>
        <v>BULLISH</v>
      </c>
      <c r="G1559" s="5" t="str">
        <f t="shared" si="98"/>
        <v>NEUTRAL</v>
      </c>
      <c r="H1559" s="5" t="str">
        <f t="shared" si="97"/>
        <v>CONFIRMED BULLISH</v>
      </c>
    </row>
    <row r="1560" spans="1:8" ht="13.5" x14ac:dyDescent="0.25">
      <c r="A1560" s="3">
        <f>TITRES_STAT!B1563</f>
        <v>44281</v>
      </c>
      <c r="B1560" s="5">
        <f>TITRES_STAT!C1563</f>
        <v>10.4</v>
      </c>
      <c r="C1560" s="5">
        <f>TITRES_STAT!D1563</f>
        <v>7.681</v>
      </c>
      <c r="D1560" s="5">
        <f>TITRES_STAT!E1563</f>
        <v>0</v>
      </c>
      <c r="E1560" s="2">
        <f t="shared" si="96"/>
        <v>-1394.2014455888309</v>
      </c>
      <c r="F1560" s="5" t="str">
        <f t="shared" si="99"/>
        <v>BULLISH</v>
      </c>
      <c r="G1560" s="5" t="str">
        <f t="shared" si="98"/>
        <v>NEUTRAL</v>
      </c>
      <c r="H1560" s="5" t="str">
        <f t="shared" si="97"/>
        <v>CONFIRMED BULLISH</v>
      </c>
    </row>
    <row r="1561" spans="1:8" ht="13.5" x14ac:dyDescent="0.25">
      <c r="A1561" s="3">
        <f>TITRES_STAT!B1564</f>
        <v>44284</v>
      </c>
      <c r="B1561" s="5">
        <f>TITRES_STAT!C1564</f>
        <v>10.5</v>
      </c>
      <c r="C1561" s="5">
        <f>TITRES_STAT!D1564</f>
        <v>7.7549999999999999</v>
      </c>
      <c r="D1561" s="5">
        <f>TITRES_STAT!E1564</f>
        <v>7.7247185714285713</v>
      </c>
      <c r="E1561" s="2">
        <f t="shared" si="96"/>
        <v>-1386.4767270174023</v>
      </c>
      <c r="F1561" s="5" t="str">
        <f t="shared" si="99"/>
        <v>BULLISH</v>
      </c>
      <c r="G1561" s="5" t="str">
        <f t="shared" si="98"/>
        <v>NEUTRAL</v>
      </c>
      <c r="H1561" s="5" t="str">
        <f t="shared" si="97"/>
        <v>CONFIRMED BULLISH</v>
      </c>
    </row>
    <row r="1562" spans="1:8" ht="13.5" x14ac:dyDescent="0.25">
      <c r="A1562" s="3">
        <f>TITRES_STAT!B1565</f>
        <v>44285</v>
      </c>
      <c r="B1562" s="5">
        <f>TITRES_STAT!C1565</f>
        <v>10.81</v>
      </c>
      <c r="C1562" s="5">
        <f>TITRES_STAT!D1565</f>
        <v>7.984</v>
      </c>
      <c r="D1562" s="5">
        <f>TITRES_STAT!E1565</f>
        <v>7.9130967622571688</v>
      </c>
      <c r="E1562" s="2">
        <f t="shared" si="96"/>
        <v>-1378.5636302551452</v>
      </c>
      <c r="F1562" s="5" t="str">
        <f t="shared" si="99"/>
        <v>BULLISH</v>
      </c>
      <c r="G1562" s="5" t="str">
        <f t="shared" si="98"/>
        <v>NEUTRAL</v>
      </c>
      <c r="H1562" s="5" t="str">
        <f t="shared" si="97"/>
        <v>CONFIRMED BULLISH</v>
      </c>
    </row>
    <row r="1563" spans="1:8" ht="13.5" x14ac:dyDescent="0.25">
      <c r="A1563" s="3">
        <f>TITRES_STAT!B1566</f>
        <v>44286</v>
      </c>
      <c r="B1563" s="5">
        <f>TITRES_STAT!C1566</f>
        <v>11</v>
      </c>
      <c r="C1563" s="5">
        <f>TITRES_STAT!D1566</f>
        <v>8.1240000000000006</v>
      </c>
      <c r="D1563" s="5">
        <f>TITRES_STAT!E1566</f>
        <v>8.0730403636363643</v>
      </c>
      <c r="E1563" s="2">
        <f t="shared" si="96"/>
        <v>-1370.4905898915088</v>
      </c>
      <c r="F1563" s="5" t="str">
        <f t="shared" si="99"/>
        <v>BULLISH</v>
      </c>
      <c r="G1563" s="5" t="str">
        <f t="shared" si="98"/>
        <v>NEUTRAL</v>
      </c>
      <c r="H1563" s="5" t="str">
        <f t="shared" si="97"/>
        <v>CONFIRMED BULLISH</v>
      </c>
    </row>
    <row r="1564" spans="1:8" ht="13.5" x14ac:dyDescent="0.25">
      <c r="A1564" s="3">
        <f>TITRES_STAT!B1567</f>
        <v>44287</v>
      </c>
      <c r="B1564" s="5">
        <f>TITRES_STAT!C1567</f>
        <v>11.14</v>
      </c>
      <c r="C1564" s="5">
        <f>TITRES_STAT!D1567</f>
        <v>8.2279999999999998</v>
      </c>
      <c r="D1564" s="5">
        <f>TITRES_STAT!E1567</f>
        <v>8.1807296229802517</v>
      </c>
      <c r="E1564" s="2">
        <f t="shared" si="96"/>
        <v>-1362.3098602685286</v>
      </c>
      <c r="F1564" s="5" t="str">
        <f t="shared" si="99"/>
        <v>BULLISH</v>
      </c>
      <c r="G1564" s="5" t="str">
        <f t="shared" si="98"/>
        <v>WEAK</v>
      </c>
      <c r="H1564" s="5" t="str">
        <f t="shared" si="97"/>
        <v>CONFIRMED BULLISH</v>
      </c>
    </row>
    <row r="1565" spans="1:8" ht="13.5" x14ac:dyDescent="0.25">
      <c r="A1565" s="3">
        <f>TITRES_STAT!B1568</f>
        <v>44288</v>
      </c>
      <c r="B1565" s="5">
        <f>TITRES_STAT!C1568</f>
        <v>11.17</v>
      </c>
      <c r="C1565" s="5">
        <f>TITRES_STAT!D1568</f>
        <v>8.25</v>
      </c>
      <c r="D1565" s="5">
        <f>TITRES_STAT!E1568</f>
        <v>8.2463070725156662</v>
      </c>
      <c r="E1565" s="2">
        <f t="shared" si="96"/>
        <v>-1354.0635531960129</v>
      </c>
      <c r="F1565" s="5" t="str">
        <f t="shared" si="99"/>
        <v>BULLISH</v>
      </c>
      <c r="G1565" s="5" t="str">
        <f t="shared" si="98"/>
        <v>WEAK</v>
      </c>
      <c r="H1565" s="5" t="str">
        <f t="shared" si="97"/>
        <v>CONFIRMED BULLISH</v>
      </c>
    </row>
    <row r="1566" spans="1:8" ht="13.5" x14ac:dyDescent="0.25">
      <c r="A1566" s="3">
        <f>TITRES_STAT!B1569</f>
        <v>44291</v>
      </c>
      <c r="B1566" s="5">
        <f>TITRES_STAT!C1569</f>
        <v>11.3</v>
      </c>
      <c r="C1566" s="5">
        <f>TITRES_STAT!D1569</f>
        <v>8.3460000000000001</v>
      </c>
      <c r="D1566" s="5">
        <f>TITRES_STAT!E1569</f>
        <v>8.3135023008849558</v>
      </c>
      <c r="E1566" s="2">
        <f t="shared" si="96"/>
        <v>-1345.750050895128</v>
      </c>
      <c r="F1566" s="5" t="str">
        <f t="shared" si="99"/>
        <v>BULLISH</v>
      </c>
      <c r="G1566" s="5" t="str">
        <f t="shared" si="98"/>
        <v>WEAK</v>
      </c>
      <c r="H1566" s="5" t="str">
        <f t="shared" si="97"/>
        <v>CONFIRMED BULLISH</v>
      </c>
    </row>
    <row r="1567" spans="1:8" ht="13.5" x14ac:dyDescent="0.25">
      <c r="A1567" s="3">
        <f>TITRES_STAT!B1570</f>
        <v>44292</v>
      </c>
      <c r="B1567" s="5">
        <f>TITRES_STAT!C1570</f>
        <v>11.1</v>
      </c>
      <c r="C1567" s="5">
        <f>TITRES_STAT!D1570</f>
        <v>8.1980000000000004</v>
      </c>
      <c r="D1567" s="5">
        <f>TITRES_STAT!E1570</f>
        <v>7.8649100900900892</v>
      </c>
      <c r="E1567" s="2">
        <f t="shared" si="96"/>
        <v>-1353.614960985218</v>
      </c>
      <c r="F1567" s="5" t="str">
        <f t="shared" si="99"/>
        <v>BULLISH</v>
      </c>
      <c r="G1567" s="5" t="str">
        <f t="shared" si="98"/>
        <v>NEUTRAL</v>
      </c>
      <c r="H1567" s="5" t="str">
        <f t="shared" si="97"/>
        <v>CONFIRMED BULLISH</v>
      </c>
    </row>
    <row r="1568" spans="1:8" ht="13.5" x14ac:dyDescent="0.25">
      <c r="A1568" s="3">
        <f>TITRES_STAT!B1571</f>
        <v>44293</v>
      </c>
      <c r="B1568" s="5">
        <f>TITRES_STAT!C1571</f>
        <v>11.2</v>
      </c>
      <c r="C1568" s="5">
        <f>TITRES_STAT!D1571</f>
        <v>8.2720000000000002</v>
      </c>
      <c r="D1568" s="5">
        <f>TITRES_STAT!E1571</f>
        <v>8.2720000000000002</v>
      </c>
      <c r="E1568" s="2">
        <f t="shared" si="96"/>
        <v>-1345.342960985218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44294</v>
      </c>
      <c r="B1569" s="5">
        <f>TITRES_STAT!C1572</f>
        <v>11.17</v>
      </c>
      <c r="C1569" s="5">
        <f>TITRES_STAT!D1572</f>
        <v>8.25</v>
      </c>
      <c r="D1569" s="5">
        <f>TITRES_STAT!E1572</f>
        <v>8.25</v>
      </c>
      <c r="E1569" s="2">
        <f t="shared" si="96"/>
        <v>-1353.592960985218</v>
      </c>
      <c r="F1569" s="5" t="str">
        <f t="shared" si="99"/>
        <v>BULLISH</v>
      </c>
      <c r="G1569" s="5" t="str">
        <f t="shared" si="98"/>
        <v>NEUTRAL</v>
      </c>
      <c r="H1569" s="5" t="str">
        <f t="shared" si="97"/>
        <v>CONFIRMED BULLISH</v>
      </c>
    </row>
    <row r="1570" spans="1:8" ht="13.5" x14ac:dyDescent="0.25">
      <c r="A1570" s="3">
        <f>TITRES_STAT!B1573</f>
        <v>44298</v>
      </c>
      <c r="B1570" s="5">
        <f>TITRES_STAT!C1573</f>
        <v>11.3</v>
      </c>
      <c r="C1570" s="5">
        <f>TITRES_STAT!D1573</f>
        <v>8.3460000000000001</v>
      </c>
      <c r="D1570" s="5">
        <f>TITRES_STAT!E1573</f>
        <v>8.2293037168141581</v>
      </c>
      <c r="E1570" s="2">
        <f t="shared" si="96"/>
        <v>-1345.3636572684038</v>
      </c>
      <c r="F1570" s="5" t="str">
        <f t="shared" si="99"/>
        <v>BULLISH</v>
      </c>
      <c r="G1570" s="5" t="str">
        <f t="shared" si="98"/>
        <v>NEUTRAL</v>
      </c>
      <c r="H1570" s="5" t="str">
        <f t="shared" si="97"/>
        <v>CONFIRMED BULLISH</v>
      </c>
    </row>
    <row r="1571" spans="1:8" ht="13.5" x14ac:dyDescent="0.25">
      <c r="A1571" s="3">
        <f>TITRES_STAT!B1574</f>
        <v>44299</v>
      </c>
      <c r="B1571" s="5">
        <f>TITRES_STAT!C1574</f>
        <v>11.2</v>
      </c>
      <c r="C1571" s="5">
        <f>TITRES_STAT!D1574</f>
        <v>8.2720000000000002</v>
      </c>
      <c r="D1571" s="5">
        <f>TITRES_STAT!E1574</f>
        <v>8.2720000000000002</v>
      </c>
      <c r="E1571" s="2">
        <f t="shared" si="96"/>
        <v>-1353.6356572684037</v>
      </c>
      <c r="F1571" s="5" t="str">
        <f t="shared" si="99"/>
        <v>BEARISH</v>
      </c>
      <c r="G1571" s="5" t="str">
        <f t="shared" si="98"/>
        <v>NEUTRAL</v>
      </c>
      <c r="H1571" s="5" t="str">
        <f t="shared" si="97"/>
        <v>CONFIRMED BEARISH</v>
      </c>
    </row>
    <row r="1572" spans="1:8" ht="13.5" x14ac:dyDescent="0.25">
      <c r="A1572" s="3">
        <f>TITRES_STAT!B1575</f>
        <v>44300</v>
      </c>
      <c r="B1572" s="5">
        <f>TITRES_STAT!C1575</f>
        <v>11.2</v>
      </c>
      <c r="C1572" s="5">
        <f>TITRES_STAT!D1575</f>
        <v>8.2720000000000002</v>
      </c>
      <c r="D1572" s="5">
        <f>TITRES_STAT!E1575</f>
        <v>0</v>
      </c>
      <c r="E1572" s="2">
        <f t="shared" si="96"/>
        <v>-1353.6356572684037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BEARISH DIVERGENCE</v>
      </c>
    </row>
    <row r="1573" spans="1:8" ht="13.5" x14ac:dyDescent="0.25">
      <c r="A1573" s="3">
        <f>TITRES_STAT!B1576</f>
        <v>44301</v>
      </c>
      <c r="B1573" s="5">
        <f>TITRES_STAT!C1576</f>
        <v>11.2</v>
      </c>
      <c r="C1573" s="5">
        <f>TITRES_STAT!D1576</f>
        <v>8.2720000000000002</v>
      </c>
      <c r="D1573" s="5">
        <f>TITRES_STAT!E1576</f>
        <v>8.1375800000000016</v>
      </c>
      <c r="E1573" s="2">
        <f t="shared" si="96"/>
        <v>-1353.6356572684037</v>
      </c>
      <c r="F1573" s="5" t="str">
        <f t="shared" si="99"/>
        <v>BEARISH</v>
      </c>
      <c r="G1573" s="5" t="str">
        <f t="shared" si="98"/>
        <v>NEUTRAL</v>
      </c>
      <c r="H1573" s="5" t="str">
        <f t="shared" si="97"/>
        <v>NEUTRAL</v>
      </c>
    </row>
    <row r="1574" spans="1:8" ht="13.5" x14ac:dyDescent="0.25">
      <c r="A1574" s="3">
        <f>TITRES_STAT!B1577</f>
        <v>44302</v>
      </c>
      <c r="B1574" s="5">
        <f>TITRES_STAT!C1577</f>
        <v>11.25</v>
      </c>
      <c r="C1574" s="5">
        <f>TITRES_STAT!D1577</f>
        <v>8.3089999999999993</v>
      </c>
      <c r="D1574" s="5">
        <f>TITRES_STAT!E1577</f>
        <v>8.2757639999999988</v>
      </c>
      <c r="E1574" s="2">
        <f t="shared" si="96"/>
        <v>-1345.3598932684038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44305</v>
      </c>
      <c r="B1575" s="5">
        <f>TITRES_STAT!C1578</f>
        <v>11.25</v>
      </c>
      <c r="C1575" s="5">
        <f>TITRES_STAT!D1578</f>
        <v>8.3089999999999993</v>
      </c>
      <c r="D1575" s="5">
        <f>TITRES_STAT!E1578</f>
        <v>0</v>
      </c>
      <c r="E1575" s="2">
        <f t="shared" si="96"/>
        <v>-1345.3598932684038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BULLISH DIVERGENCE</v>
      </c>
    </row>
    <row r="1576" spans="1:8" ht="13.5" x14ac:dyDescent="0.25">
      <c r="A1576" s="3">
        <f>TITRES_STAT!B1579</f>
        <v>44306</v>
      </c>
      <c r="B1576" s="5">
        <f>TITRES_STAT!C1579</f>
        <v>11.23</v>
      </c>
      <c r="C1576" s="5">
        <f>TITRES_STAT!D1579</f>
        <v>8.2940000000000005</v>
      </c>
      <c r="D1576" s="5">
        <f>TITRES_STAT!E1579</f>
        <v>8.2851373107747115</v>
      </c>
      <c r="E1576" s="2">
        <f t="shared" si="96"/>
        <v>-1353.6450305791784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BEARISH DIVERGENCE</v>
      </c>
    </row>
    <row r="1577" spans="1:8" ht="13.5" x14ac:dyDescent="0.25">
      <c r="A1577" s="3">
        <f>TITRES_STAT!B1580</f>
        <v>44307</v>
      </c>
      <c r="B1577" s="5">
        <f>TITRES_STAT!C1580</f>
        <v>11.23</v>
      </c>
      <c r="C1577" s="5">
        <f>TITRES_STAT!D1580</f>
        <v>8.2940000000000005</v>
      </c>
      <c r="D1577" s="5">
        <f>TITRES_STAT!E1580</f>
        <v>0</v>
      </c>
      <c r="E1577" s="2">
        <f t="shared" si="96"/>
        <v>-1353.6450305791784</v>
      </c>
      <c r="F1577" s="5" t="str">
        <f t="shared" si="99"/>
        <v>BEARISH</v>
      </c>
      <c r="G1577" s="5" t="str">
        <f t="shared" si="98"/>
        <v>NEUTRAL</v>
      </c>
      <c r="H1577" s="5" t="str">
        <f t="shared" si="97"/>
        <v>BEARISH DIVERGENCE</v>
      </c>
    </row>
    <row r="1578" spans="1:8" ht="13.5" x14ac:dyDescent="0.25">
      <c r="A1578" s="3">
        <f>TITRES_STAT!B1581</f>
        <v>44308</v>
      </c>
      <c r="B1578" s="5">
        <f>TITRES_STAT!C1581</f>
        <v>11.23</v>
      </c>
      <c r="C1578" s="5">
        <f>TITRES_STAT!D1581</f>
        <v>8.2940000000000005</v>
      </c>
      <c r="D1578" s="5">
        <f>TITRES_STAT!E1581</f>
        <v>0</v>
      </c>
      <c r="E1578" s="2">
        <f t="shared" si="96"/>
        <v>-1353.6450305791784</v>
      </c>
      <c r="F1578" s="5" t="str">
        <f t="shared" si="99"/>
        <v>BEARISH</v>
      </c>
      <c r="G1578" s="5" t="str">
        <f t="shared" si="98"/>
        <v>NEUTRAL</v>
      </c>
      <c r="H1578" s="5" t="str">
        <f t="shared" si="97"/>
        <v>BEARISH DIVERGENCE</v>
      </c>
    </row>
    <row r="1579" spans="1:8" ht="13.5" x14ac:dyDescent="0.25">
      <c r="A1579" s="3">
        <f>TITRES_STAT!B1582</f>
        <v>44309</v>
      </c>
      <c r="B1579" s="5">
        <f>TITRES_STAT!C1582</f>
        <v>11.23</v>
      </c>
      <c r="C1579" s="5">
        <f>TITRES_STAT!D1582</f>
        <v>8.2940000000000005</v>
      </c>
      <c r="D1579" s="5">
        <f>TITRES_STAT!E1582</f>
        <v>0</v>
      </c>
      <c r="E1579" s="2">
        <f t="shared" si="96"/>
        <v>-1353.6450305791784</v>
      </c>
      <c r="F1579" s="5" t="str">
        <f t="shared" si="99"/>
        <v>BEARISH</v>
      </c>
      <c r="G1579" s="5" t="str">
        <f t="shared" si="98"/>
        <v>NEUTRAL</v>
      </c>
      <c r="H1579" s="5" t="str">
        <f t="shared" si="97"/>
        <v>CONFIRMED BEARISH</v>
      </c>
    </row>
    <row r="1580" spans="1:8" ht="13.5" x14ac:dyDescent="0.25">
      <c r="A1580" s="3">
        <f>TITRES_STAT!B1583</f>
        <v>44312</v>
      </c>
      <c r="B1580" s="5">
        <f>TITRES_STAT!C1583</f>
        <v>11.21</v>
      </c>
      <c r="C1580" s="5">
        <f>TITRES_STAT!D1583</f>
        <v>8.2789999999999999</v>
      </c>
      <c r="D1580" s="5">
        <f>TITRES_STAT!E1583</f>
        <v>8.2701375557537915</v>
      </c>
      <c r="E1580" s="2">
        <f t="shared" si="96"/>
        <v>-1361.9151681349322</v>
      </c>
      <c r="F1580" s="5" t="str">
        <f t="shared" si="99"/>
        <v>BEARISH</v>
      </c>
      <c r="G1580" s="5" t="str">
        <f t="shared" si="98"/>
        <v>NEUTRAL</v>
      </c>
      <c r="H1580" s="5" t="str">
        <f t="shared" si="97"/>
        <v>CONFIRMED BEARISH</v>
      </c>
    </row>
    <row r="1581" spans="1:8" ht="13.5" x14ac:dyDescent="0.25">
      <c r="A1581" s="3">
        <f>TITRES_STAT!B1584</f>
        <v>44313</v>
      </c>
      <c r="B1581" s="5">
        <f>TITRES_STAT!C1584</f>
        <v>11.1</v>
      </c>
      <c r="C1581" s="5">
        <f>TITRES_STAT!D1584</f>
        <v>8.1980000000000004</v>
      </c>
      <c r="D1581" s="5">
        <f>TITRES_STAT!E1584</f>
        <v>8.1980000000000004</v>
      </c>
      <c r="E1581" s="2">
        <f t="shared" si="96"/>
        <v>-1370.1131681349323</v>
      </c>
      <c r="F1581" s="5" t="str">
        <f t="shared" si="99"/>
        <v>BEARISH</v>
      </c>
      <c r="G1581" s="5" t="str">
        <f t="shared" si="98"/>
        <v>NEUTRAL</v>
      </c>
      <c r="H1581" s="5" t="str">
        <f t="shared" si="97"/>
        <v>CONFIRMED BEARISH</v>
      </c>
    </row>
    <row r="1582" spans="1:8" ht="13.5" x14ac:dyDescent="0.25">
      <c r="A1582" s="3">
        <f>TITRES_STAT!B1585</f>
        <v>44314</v>
      </c>
      <c r="B1582" s="5">
        <f>TITRES_STAT!C1585</f>
        <v>11.1</v>
      </c>
      <c r="C1582" s="5">
        <f>TITRES_STAT!D1585</f>
        <v>8.1980000000000004</v>
      </c>
      <c r="D1582" s="5">
        <f>TITRES_STAT!E1585</f>
        <v>0</v>
      </c>
      <c r="E1582" s="2">
        <f t="shared" si="96"/>
        <v>-1370.1131681349323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CONFIRMED BEARISH</v>
      </c>
    </row>
    <row r="1583" spans="1:8" ht="13.5" x14ac:dyDescent="0.25">
      <c r="A1583" s="3">
        <f>TITRES_STAT!B1586</f>
        <v>44315</v>
      </c>
      <c r="B1583" s="5">
        <f>TITRES_STAT!C1586</f>
        <v>11.1</v>
      </c>
      <c r="C1583" s="5">
        <f>TITRES_STAT!D1586</f>
        <v>8.1980000000000004</v>
      </c>
      <c r="D1583" s="5">
        <f>TITRES_STAT!E1586</f>
        <v>0</v>
      </c>
      <c r="E1583" s="2">
        <f t="shared" si="96"/>
        <v>-1370.1131681349323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44316</v>
      </c>
      <c r="B1584" s="5">
        <f>TITRES_STAT!C1587</f>
        <v>11.1</v>
      </c>
      <c r="C1584" s="5">
        <f>TITRES_STAT!D1587</f>
        <v>8.1980000000000004</v>
      </c>
      <c r="D1584" s="5">
        <f>TITRES_STAT!E1587</f>
        <v>0</v>
      </c>
      <c r="E1584" s="2">
        <f t="shared" si="96"/>
        <v>-1370.1131681349323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44319</v>
      </c>
      <c r="B1585" s="5">
        <f>TITRES_STAT!C1588</f>
        <v>10.75</v>
      </c>
      <c r="C1585" s="5">
        <f>TITRES_STAT!D1588</f>
        <v>7.9390000000000001</v>
      </c>
      <c r="D1585" s="5">
        <f>TITRES_STAT!E1588</f>
        <v>7.854809674418604</v>
      </c>
      <c r="E1585" s="2">
        <f t="shared" si="96"/>
        <v>-1377.9679778093509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44320</v>
      </c>
      <c r="B1586" s="5">
        <f>TITRES_STAT!C1589</f>
        <v>11.07</v>
      </c>
      <c r="C1586" s="5">
        <f>TITRES_STAT!D1589</f>
        <v>8.1760000000000002</v>
      </c>
      <c r="D1586" s="5">
        <f>TITRES_STAT!E1589</f>
        <v>8.1050970189701896</v>
      </c>
      <c r="E1586" s="2">
        <f t="shared" si="96"/>
        <v>-1369.8628807903808</v>
      </c>
      <c r="F1586" s="5" t="str">
        <f t="shared" si="99"/>
        <v>BULLISH</v>
      </c>
      <c r="G1586" s="5" t="str">
        <f t="shared" si="98"/>
        <v>NEUTRAL</v>
      </c>
      <c r="H1586" s="5" t="str">
        <f t="shared" si="97"/>
        <v>BULLISH DIVERGENCE</v>
      </c>
    </row>
    <row r="1587" spans="1:8" ht="13.5" x14ac:dyDescent="0.25">
      <c r="A1587" s="3">
        <f>TITRES_STAT!B1590</f>
        <v>44321</v>
      </c>
      <c r="B1587" s="5">
        <f>TITRES_STAT!C1590</f>
        <v>11</v>
      </c>
      <c r="C1587" s="5">
        <f>TITRES_STAT!D1590</f>
        <v>8.1240000000000006</v>
      </c>
      <c r="D1587" s="5">
        <f>TITRES_STAT!E1590</f>
        <v>8.1018436363636379</v>
      </c>
      <c r="E1587" s="2">
        <f t="shared" si="96"/>
        <v>-1377.9647244267444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44322</v>
      </c>
      <c r="B1588" s="5">
        <f>TITRES_STAT!C1591</f>
        <v>11</v>
      </c>
      <c r="C1588" s="5">
        <f>TITRES_STAT!D1591</f>
        <v>8.1240000000000006</v>
      </c>
      <c r="D1588" s="5">
        <f>TITRES_STAT!E1591</f>
        <v>8.1240000000000006</v>
      </c>
      <c r="E1588" s="2">
        <f t="shared" si="96"/>
        <v>-1377.9647244267444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44323</v>
      </c>
      <c r="B1589" s="5">
        <f>TITRES_STAT!C1592</f>
        <v>11</v>
      </c>
      <c r="C1589" s="5">
        <f>TITRES_STAT!D1592</f>
        <v>8.1240000000000006</v>
      </c>
      <c r="D1589" s="5">
        <f>TITRES_STAT!E1592</f>
        <v>0</v>
      </c>
      <c r="E1589" s="2">
        <f t="shared" si="96"/>
        <v>-1377.9647244267444</v>
      </c>
      <c r="F1589" s="5" t="str">
        <f t="shared" si="99"/>
        <v>BEARISH</v>
      </c>
      <c r="G1589" s="5" t="str">
        <f t="shared" si="98"/>
        <v>NEUTRAL</v>
      </c>
      <c r="H1589" s="5" t="str">
        <f t="shared" si="97"/>
        <v>CONFIRMED BEARISH</v>
      </c>
    </row>
    <row r="1590" spans="1:8" ht="13.5" x14ac:dyDescent="0.25">
      <c r="A1590" s="3">
        <f>TITRES_STAT!B1593</f>
        <v>44326</v>
      </c>
      <c r="B1590" s="5">
        <f>TITRES_STAT!C1593</f>
        <v>11</v>
      </c>
      <c r="C1590" s="5">
        <f>TITRES_STAT!D1593</f>
        <v>8.1240000000000006</v>
      </c>
      <c r="D1590" s="5">
        <f>TITRES_STAT!E1593</f>
        <v>8.0146952727272733</v>
      </c>
      <c r="E1590" s="2">
        <f t="shared" si="96"/>
        <v>-1377.9647244267444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CONFIRMED BULLISH</v>
      </c>
    </row>
    <row r="1591" spans="1:8" ht="13.5" x14ac:dyDescent="0.25">
      <c r="A1591" s="3">
        <f>TITRES_STAT!B1594</f>
        <v>44327</v>
      </c>
      <c r="B1591" s="5">
        <f>TITRES_STAT!C1594</f>
        <v>11</v>
      </c>
      <c r="C1591" s="5">
        <f>TITRES_STAT!D1594</f>
        <v>8.1240000000000006</v>
      </c>
      <c r="D1591" s="5">
        <f>TITRES_STAT!E1594</f>
        <v>0</v>
      </c>
      <c r="E1591" s="2">
        <f t="shared" si="96"/>
        <v>-1377.9647244267444</v>
      </c>
      <c r="F1591" s="5" t="str">
        <f t="shared" si="99"/>
        <v>BEARISH</v>
      </c>
      <c r="G1591" s="5" t="str">
        <f t="shared" si="98"/>
        <v>NEUTRAL</v>
      </c>
      <c r="H1591" s="5" t="str">
        <f t="shared" si="97"/>
        <v>CONFIRMED BEARISH</v>
      </c>
    </row>
    <row r="1592" spans="1:8" ht="13.5" x14ac:dyDescent="0.25">
      <c r="A1592" s="3">
        <f>TITRES_STAT!B1595</f>
        <v>44333</v>
      </c>
      <c r="B1592" s="5">
        <f>TITRES_STAT!C1595</f>
        <v>10.64</v>
      </c>
      <c r="C1592" s="5">
        <f>TITRES_STAT!D1595</f>
        <v>8.1240000000000006</v>
      </c>
      <c r="D1592" s="5">
        <f>TITRES_STAT!E1595</f>
        <v>0</v>
      </c>
      <c r="E1592" s="2">
        <f t="shared" si="96"/>
        <v>-1377.9647244267444</v>
      </c>
      <c r="F1592" s="5" t="str">
        <f t="shared" si="99"/>
        <v>NEUTRAL</v>
      </c>
      <c r="G1592" s="5" t="str">
        <f t="shared" si="98"/>
        <v>NEUTRAL</v>
      </c>
      <c r="H1592" s="5" t="str">
        <f t="shared" si="97"/>
        <v>NEUTRAL</v>
      </c>
    </row>
    <row r="1593" spans="1:8" ht="13.5" x14ac:dyDescent="0.25">
      <c r="A1593" s="3">
        <f>TITRES_STAT!B1596</f>
        <v>44334</v>
      </c>
      <c r="B1593" s="5">
        <f>TITRES_STAT!C1596</f>
        <v>10.64</v>
      </c>
      <c r="C1593" s="5">
        <f>TITRES_STAT!D1596</f>
        <v>8.1240000000000006</v>
      </c>
      <c r="D1593" s="5">
        <f>TITRES_STAT!E1596</f>
        <v>0</v>
      </c>
      <c r="E1593" s="2">
        <f t="shared" si="96"/>
        <v>-1377.9647244267444</v>
      </c>
      <c r="F1593" s="5" t="str">
        <f t="shared" si="99"/>
        <v>NEUTRAL</v>
      </c>
      <c r="G1593" s="5" t="str">
        <f t="shared" si="98"/>
        <v>NEUTRAL</v>
      </c>
      <c r="H1593" s="5" t="str">
        <f t="shared" si="97"/>
        <v>NEUTRAL</v>
      </c>
    </row>
    <row r="1594" spans="1:8" ht="13.5" x14ac:dyDescent="0.25">
      <c r="A1594" s="3">
        <f>TITRES_STAT!B1597</f>
        <v>44335</v>
      </c>
      <c r="B1594" s="5">
        <f>TITRES_STAT!C1597</f>
        <v>10.74</v>
      </c>
      <c r="C1594" s="5">
        <f>TITRES_STAT!D1597</f>
        <v>8.1999999999999993</v>
      </c>
      <c r="D1594" s="5">
        <f>TITRES_STAT!E1597</f>
        <v>8.1999999999999993</v>
      </c>
      <c r="E1594" s="2">
        <f t="shared" si="96"/>
        <v>-1369.7647244267444</v>
      </c>
      <c r="F1594" s="5" t="str">
        <f t="shared" si="99"/>
        <v>BULLISH</v>
      </c>
      <c r="G1594" s="5" t="str">
        <f t="shared" si="98"/>
        <v>NEUTRAL</v>
      </c>
      <c r="H1594" s="5" t="str">
        <f t="shared" si="97"/>
        <v>BULLISH DIVERGENCE</v>
      </c>
    </row>
    <row r="1595" spans="1:8" ht="13.5" x14ac:dyDescent="0.25">
      <c r="A1595" s="3">
        <f>TITRES_STAT!B1598</f>
        <v>44336</v>
      </c>
      <c r="B1595" s="5">
        <f>TITRES_STAT!C1598</f>
        <v>10.74</v>
      </c>
      <c r="C1595" s="5">
        <f>TITRES_STAT!D1598</f>
        <v>8.1999999999999993</v>
      </c>
      <c r="D1595" s="5">
        <f>TITRES_STAT!E1598</f>
        <v>8.1999999999999993</v>
      </c>
      <c r="E1595" s="2">
        <f t="shared" si="96"/>
        <v>-1369.7647244267444</v>
      </c>
      <c r="F1595" s="5" t="str">
        <f t="shared" si="99"/>
        <v>BULLISH</v>
      </c>
      <c r="G1595" s="5" t="str">
        <f t="shared" si="98"/>
        <v>NEUTRAL</v>
      </c>
      <c r="H1595" s="5" t="str">
        <f t="shared" si="97"/>
        <v>BULLISH DIVERGENCE</v>
      </c>
    </row>
    <row r="1596" spans="1:8" ht="13.5" x14ac:dyDescent="0.25">
      <c r="A1596" s="3">
        <f>TITRES_STAT!B1599</f>
        <v>44337</v>
      </c>
      <c r="B1596" s="5">
        <f>TITRES_STAT!C1599</f>
        <v>10.69</v>
      </c>
      <c r="C1596" s="5">
        <f>TITRES_STAT!D1599</f>
        <v>8.1620000000000008</v>
      </c>
      <c r="D1596" s="5">
        <f>TITRES_STAT!E1599</f>
        <v>8.1910136576239498</v>
      </c>
      <c r="E1596" s="2">
        <f t="shared" si="96"/>
        <v>-1377.9557380843682</v>
      </c>
      <c r="F1596" s="5" t="str">
        <f t="shared" si="99"/>
        <v>BULLISH</v>
      </c>
      <c r="G1596" s="5" t="str">
        <f t="shared" si="98"/>
        <v>NEUTRAL</v>
      </c>
      <c r="H1596" s="5" t="str">
        <f t="shared" si="97"/>
        <v>BULLISH DIVERGENCE</v>
      </c>
    </row>
    <row r="1597" spans="1:8" ht="13.5" x14ac:dyDescent="0.25">
      <c r="A1597" s="3">
        <f>TITRES_STAT!B1600</f>
        <v>44340</v>
      </c>
      <c r="B1597" s="5">
        <f>TITRES_STAT!C1600</f>
        <v>10.68</v>
      </c>
      <c r="C1597" s="5">
        <f>TITRES_STAT!D1600</f>
        <v>8.1549999999999994</v>
      </c>
      <c r="D1597" s="5">
        <f>TITRES_STAT!E1600</f>
        <v>8.1549999999999994</v>
      </c>
      <c r="E1597" s="2">
        <f t="shared" si="96"/>
        <v>-1386.1107380843682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BEARISH DIVERGENCE</v>
      </c>
    </row>
    <row r="1598" spans="1:8" ht="13.5" x14ac:dyDescent="0.25">
      <c r="A1598" s="3">
        <f>TITRES_STAT!B1601</f>
        <v>44341</v>
      </c>
      <c r="B1598" s="5">
        <f>TITRES_STAT!C1601</f>
        <v>10.6</v>
      </c>
      <c r="C1598" s="5">
        <f>TITRES_STAT!D1601</f>
        <v>8.0939999999999994</v>
      </c>
      <c r="D1598" s="5">
        <f>TITRES_STAT!E1601</f>
        <v>7.9924432075471694</v>
      </c>
      <c r="E1598" s="2">
        <f t="shared" si="96"/>
        <v>-1394.1031812919155</v>
      </c>
      <c r="F1598" s="5" t="str">
        <f t="shared" si="99"/>
        <v>BEARISH</v>
      </c>
      <c r="G1598" s="5" t="str">
        <f t="shared" si="98"/>
        <v>NEUTRAL</v>
      </c>
      <c r="H1598" s="5" t="str">
        <f t="shared" si="97"/>
        <v>CONFIRMED BEARISH</v>
      </c>
    </row>
    <row r="1599" spans="1:8" ht="13.5" x14ac:dyDescent="0.25">
      <c r="A1599" s="3">
        <f>TITRES_STAT!B1602</f>
        <v>44342</v>
      </c>
      <c r="B1599" s="5">
        <f>TITRES_STAT!C1602</f>
        <v>10.69</v>
      </c>
      <c r="C1599" s="5">
        <f>TITRES_STAT!D1602</f>
        <v>8.1620000000000008</v>
      </c>
      <c r="D1599" s="5">
        <f>TITRES_STAT!E1602</f>
        <v>8.1620000000000008</v>
      </c>
      <c r="E1599" s="2">
        <f t="shared" si="96"/>
        <v>-1385.9411812919154</v>
      </c>
      <c r="F1599" s="5" t="str">
        <f t="shared" si="99"/>
        <v>BEARISH</v>
      </c>
      <c r="G1599" s="5" t="str">
        <f t="shared" si="98"/>
        <v>NEUTRAL</v>
      </c>
      <c r="H1599" s="5" t="str">
        <f t="shared" si="97"/>
        <v>CONFIRMED BEARISH</v>
      </c>
    </row>
    <row r="1600" spans="1:8" ht="13.5" x14ac:dyDescent="0.25">
      <c r="A1600" s="3">
        <f>TITRES_STAT!B1603</f>
        <v>44343</v>
      </c>
      <c r="B1600" s="5">
        <f>TITRES_STAT!C1603</f>
        <v>10.74</v>
      </c>
      <c r="C1600" s="5">
        <f>TITRES_STAT!D1603</f>
        <v>8.1999999999999993</v>
      </c>
      <c r="D1600" s="5">
        <f>TITRES_STAT!E1603</f>
        <v>8.0938733705772812</v>
      </c>
      <c r="E1600" s="2">
        <f t="shared" si="96"/>
        <v>-1377.8473079213381</v>
      </c>
      <c r="F1600" s="5" t="str">
        <f t="shared" si="99"/>
        <v>BEARISH</v>
      </c>
      <c r="G1600" s="5" t="str">
        <f t="shared" si="98"/>
        <v>NEUTRAL</v>
      </c>
      <c r="H1600" s="5" t="str">
        <f t="shared" si="97"/>
        <v>NEUTRAL</v>
      </c>
    </row>
    <row r="1601" spans="1:8" ht="13.5" x14ac:dyDescent="0.25">
      <c r="A1601" s="3">
        <f>TITRES_STAT!B1604</f>
        <v>44344</v>
      </c>
      <c r="B1601" s="5">
        <f>TITRES_STAT!C1604</f>
        <v>10.74</v>
      </c>
      <c r="C1601" s="5">
        <f>TITRES_STAT!D1604</f>
        <v>8.1999999999999993</v>
      </c>
      <c r="D1601" s="5">
        <f>TITRES_STAT!E1604</f>
        <v>0</v>
      </c>
      <c r="E1601" s="2">
        <f t="shared" si="96"/>
        <v>-1377.8473079213381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CONFIRMED BULLISH</v>
      </c>
    </row>
    <row r="1602" spans="1:8" ht="13.5" x14ac:dyDescent="0.25">
      <c r="A1602" s="3">
        <f>TITRES_STAT!B1605</f>
        <v>44347</v>
      </c>
      <c r="B1602" s="5">
        <f>TITRES_STAT!C1605</f>
        <v>10.72</v>
      </c>
      <c r="C1602" s="5">
        <f>TITRES_STAT!D1605</f>
        <v>8.1850000000000005</v>
      </c>
      <c r="D1602" s="5">
        <f>TITRES_STAT!E1605</f>
        <v>8.0452747201492549</v>
      </c>
      <c r="E1602" s="2">
        <f t="shared" si="96"/>
        <v>-1385.8925826414875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44348</v>
      </c>
      <c r="B1603" s="5">
        <f>TITRES_STAT!C1606</f>
        <v>10.72</v>
      </c>
      <c r="C1603" s="5">
        <f>TITRES_STAT!D1606</f>
        <v>8.1850000000000005</v>
      </c>
      <c r="D1603" s="5">
        <f>TITRES_STAT!E1606</f>
        <v>8.1850000000000005</v>
      </c>
      <c r="E1603" s="2">
        <f t="shared" si="96"/>
        <v>-1385.8925826414875</v>
      </c>
      <c r="F1603" s="5" t="str">
        <f t="shared" si="99"/>
        <v>BULLISH</v>
      </c>
      <c r="G1603" s="5" t="str">
        <f t="shared" si="98"/>
        <v>NEUTRAL</v>
      </c>
      <c r="H1603" s="5" t="str">
        <f t="shared" si="97"/>
        <v>CONFIRMED BULLISH</v>
      </c>
    </row>
    <row r="1604" spans="1:8" ht="13.5" x14ac:dyDescent="0.25">
      <c r="A1604" s="3">
        <f>TITRES_STAT!B1607</f>
        <v>44349</v>
      </c>
      <c r="B1604" s="5">
        <f>TITRES_STAT!C1607</f>
        <v>10.7</v>
      </c>
      <c r="C1604" s="5">
        <f>TITRES_STAT!D1607</f>
        <v>8.17</v>
      </c>
      <c r="D1604" s="5">
        <f>TITRES_STAT!E1607</f>
        <v>8.17</v>
      </c>
      <c r="E1604" s="2">
        <f t="shared" ref="E1604:E1667" si="100">IF(B1604&gt;B1603, E1603+D1604, IF(B1604&lt;B1603, E1603-D1604, E1603))</f>
        <v>-1394.0625826414876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BEARISH DIVERGENCE</v>
      </c>
    </row>
    <row r="1605" spans="1:8" ht="13.5" x14ac:dyDescent="0.25">
      <c r="A1605" s="3">
        <f>TITRES_STAT!B1608</f>
        <v>44350</v>
      </c>
      <c r="B1605" s="5">
        <f>TITRES_STAT!C1608</f>
        <v>10.7</v>
      </c>
      <c r="C1605" s="5">
        <f>TITRES_STAT!D1608</f>
        <v>8.17</v>
      </c>
      <c r="D1605" s="5">
        <f>TITRES_STAT!E1608</f>
        <v>8.17</v>
      </c>
      <c r="E1605" s="2">
        <f t="shared" si="100"/>
        <v>-1394.0625826414876</v>
      </c>
      <c r="F1605" s="5" t="str">
        <f t="shared" si="99"/>
        <v>BEARISH</v>
      </c>
      <c r="G1605" s="5" t="str">
        <f t="shared" si="98"/>
        <v>NEUTRAL</v>
      </c>
      <c r="H1605" s="5" t="str">
        <f t="shared" si="97"/>
        <v>CONFIRMED BEARISH</v>
      </c>
    </row>
    <row r="1606" spans="1:8" ht="13.5" x14ac:dyDescent="0.25">
      <c r="A1606" s="3">
        <f>TITRES_STAT!B1609</f>
        <v>44351</v>
      </c>
      <c r="B1606" s="5">
        <f>TITRES_STAT!C1609</f>
        <v>10.65</v>
      </c>
      <c r="C1606" s="5">
        <f>TITRES_STAT!D1609</f>
        <v>8.1319999999999997</v>
      </c>
      <c r="D1606" s="5">
        <f>TITRES_STAT!E1609</f>
        <v>7.961724319248825</v>
      </c>
      <c r="E1606" s="2">
        <f t="shared" si="100"/>
        <v>-1402.0243069607363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44354</v>
      </c>
      <c r="B1607" s="5">
        <f>TITRES_STAT!C1610</f>
        <v>10.65</v>
      </c>
      <c r="C1607" s="5">
        <f>TITRES_STAT!D1610</f>
        <v>8.1319999999999997</v>
      </c>
      <c r="D1607" s="5">
        <f>TITRES_STAT!E1610</f>
        <v>0</v>
      </c>
      <c r="E1607" s="2">
        <f t="shared" si="100"/>
        <v>-1402.0243069607363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44355</v>
      </c>
      <c r="B1608" s="5">
        <f>TITRES_STAT!C1611</f>
        <v>10.4</v>
      </c>
      <c r="C1608" s="5">
        <f>TITRES_STAT!D1611</f>
        <v>7.9409999999999998</v>
      </c>
      <c r="D1608" s="5">
        <f>TITRES_STAT!E1611</f>
        <v>7.9409999999999989</v>
      </c>
      <c r="E1608" s="2">
        <f t="shared" si="100"/>
        <v>-1409.9653069607364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44356</v>
      </c>
      <c r="B1609" s="5">
        <f>TITRES_STAT!C1612</f>
        <v>10.7</v>
      </c>
      <c r="C1609" s="5">
        <f>TITRES_STAT!D1612</f>
        <v>8.17</v>
      </c>
      <c r="D1609" s="5">
        <f>TITRES_STAT!E1612</f>
        <v>7.9424616822429908</v>
      </c>
      <c r="E1609" s="2">
        <f t="shared" si="100"/>
        <v>-1402.0228452784934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NEUTRAL</v>
      </c>
    </row>
    <row r="1610" spans="1:8" ht="13.5" x14ac:dyDescent="0.25">
      <c r="A1610" s="3">
        <f>TITRES_STAT!B1613</f>
        <v>44357</v>
      </c>
      <c r="B1610" s="5">
        <f>TITRES_STAT!C1613</f>
        <v>10.7</v>
      </c>
      <c r="C1610" s="5">
        <f>TITRES_STAT!D1613</f>
        <v>8.17</v>
      </c>
      <c r="D1610" s="5">
        <f>TITRES_STAT!E1613</f>
        <v>0</v>
      </c>
      <c r="E1610" s="2">
        <f t="shared" si="100"/>
        <v>-1402.0228452784934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NEUTRAL</v>
      </c>
    </row>
    <row r="1611" spans="1:8" ht="13.5" x14ac:dyDescent="0.25">
      <c r="A1611" s="3">
        <f>TITRES_STAT!B1614</f>
        <v>44358</v>
      </c>
      <c r="B1611" s="5">
        <f>TITRES_STAT!C1614</f>
        <v>10.7</v>
      </c>
      <c r="C1611" s="5">
        <f>TITRES_STAT!D1614</f>
        <v>8.17</v>
      </c>
      <c r="D1611" s="5">
        <f>TITRES_STAT!E1614</f>
        <v>0</v>
      </c>
      <c r="E1611" s="2">
        <f t="shared" si="100"/>
        <v>-1402.0228452784934</v>
      </c>
      <c r="F1611" s="5" t="str">
        <f t="shared" si="103"/>
        <v>BULLISH</v>
      </c>
      <c r="G1611" s="5" t="str">
        <f t="shared" si="102"/>
        <v>NEUTRAL</v>
      </c>
      <c r="H1611" s="5" t="str">
        <f t="shared" si="101"/>
        <v>CONFIRMED BULLISH</v>
      </c>
    </row>
    <row r="1612" spans="1:8" ht="13.5" x14ac:dyDescent="0.25">
      <c r="A1612" s="3">
        <f>TITRES_STAT!B1615</f>
        <v>44361</v>
      </c>
      <c r="B1612" s="5">
        <f>TITRES_STAT!C1615</f>
        <v>10.68</v>
      </c>
      <c r="C1612" s="5">
        <f>TITRES_STAT!D1615</f>
        <v>8.1549999999999994</v>
      </c>
      <c r="D1612" s="5">
        <f>TITRES_STAT!E1615</f>
        <v>7.9457799625468173</v>
      </c>
      <c r="E1612" s="2">
        <f t="shared" si="100"/>
        <v>-1409.9686252410402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BEARISH DIVERGENCE</v>
      </c>
    </row>
    <row r="1613" spans="1:8" ht="13.5" x14ac:dyDescent="0.25">
      <c r="A1613" s="3">
        <f>TITRES_STAT!B1616</f>
        <v>44362</v>
      </c>
      <c r="B1613" s="5">
        <f>TITRES_STAT!C1616</f>
        <v>10.4</v>
      </c>
      <c r="C1613" s="5">
        <f>TITRES_STAT!D1616</f>
        <v>7.9409999999999998</v>
      </c>
      <c r="D1613" s="5">
        <f>TITRES_STAT!E1616</f>
        <v>7.9409999999999989</v>
      </c>
      <c r="E1613" s="2">
        <f t="shared" si="100"/>
        <v>-1417.9096252410402</v>
      </c>
      <c r="F1613" s="5" t="str">
        <f t="shared" si="103"/>
        <v>BEARISH</v>
      </c>
      <c r="G1613" s="5" t="str">
        <f t="shared" si="102"/>
        <v>NEUTRAL</v>
      </c>
      <c r="H1613" s="5" t="str">
        <f t="shared" si="101"/>
        <v>NEUTRAL</v>
      </c>
    </row>
    <row r="1614" spans="1:8" ht="13.5" x14ac:dyDescent="0.25">
      <c r="A1614" s="3">
        <f>TITRES_STAT!B1617</f>
        <v>44363</v>
      </c>
      <c r="B1614" s="5">
        <f>TITRES_STAT!C1617</f>
        <v>10.68</v>
      </c>
      <c r="C1614" s="5">
        <f>TITRES_STAT!D1617</f>
        <v>8.1549999999999994</v>
      </c>
      <c r="D1614" s="5">
        <f>TITRES_STAT!E1617</f>
        <v>8.1549999999999994</v>
      </c>
      <c r="E1614" s="2">
        <f t="shared" si="100"/>
        <v>-1409.7546252410402</v>
      </c>
      <c r="F1614" s="5" t="str">
        <f t="shared" si="103"/>
        <v>BEARISH</v>
      </c>
      <c r="G1614" s="5" t="str">
        <f t="shared" si="102"/>
        <v>NEUTRAL</v>
      </c>
      <c r="H1614" s="5" t="str">
        <f t="shared" si="101"/>
        <v>CONFIRMED BEARISH</v>
      </c>
    </row>
    <row r="1615" spans="1:8" ht="13.5" x14ac:dyDescent="0.25">
      <c r="A1615" s="3">
        <f>TITRES_STAT!B1618</f>
        <v>44364</v>
      </c>
      <c r="B1615" s="5">
        <f>TITRES_STAT!C1618</f>
        <v>10.68</v>
      </c>
      <c r="C1615" s="5">
        <f>TITRES_STAT!D1618</f>
        <v>8.1549999999999994</v>
      </c>
      <c r="D1615" s="5">
        <f>TITRES_STAT!E1618</f>
        <v>0</v>
      </c>
      <c r="E1615" s="2">
        <f t="shared" si="100"/>
        <v>-1409.7546252410402</v>
      </c>
      <c r="F1615" s="5" t="str">
        <f t="shared" si="103"/>
        <v>BEARISH</v>
      </c>
      <c r="G1615" s="5" t="str">
        <f t="shared" si="102"/>
        <v>NEUTRAL</v>
      </c>
      <c r="H1615" s="5" t="str">
        <f t="shared" si="101"/>
        <v>CONFIRMED BEARISH</v>
      </c>
    </row>
    <row r="1616" spans="1:8" ht="13.5" x14ac:dyDescent="0.25">
      <c r="A1616" s="3">
        <f>TITRES_STAT!B1619</f>
        <v>44365</v>
      </c>
      <c r="B1616" s="5">
        <f>TITRES_STAT!C1619</f>
        <v>10.6</v>
      </c>
      <c r="C1616" s="5">
        <f>TITRES_STAT!D1619</f>
        <v>8.0939999999999994</v>
      </c>
      <c r="D1616" s="5">
        <f>TITRES_STAT!E1619</f>
        <v>7.9145575471698111</v>
      </c>
      <c r="E1616" s="2">
        <f t="shared" si="100"/>
        <v>-1417.66918278821</v>
      </c>
      <c r="F1616" s="5" t="str">
        <f t="shared" si="103"/>
        <v>BEARISH</v>
      </c>
      <c r="G1616" s="5" t="str">
        <f t="shared" si="102"/>
        <v>NEUTRAL</v>
      </c>
      <c r="H1616" s="5" t="str">
        <f t="shared" si="101"/>
        <v>CONFIRMED BEARISH</v>
      </c>
    </row>
    <row r="1617" spans="1:8" ht="13.5" x14ac:dyDescent="0.25">
      <c r="A1617" s="3">
        <f>TITRES_STAT!B1620</f>
        <v>44368</v>
      </c>
      <c r="B1617" s="5">
        <f>TITRES_STAT!C1620</f>
        <v>10.65</v>
      </c>
      <c r="C1617" s="5">
        <f>TITRES_STAT!D1620</f>
        <v>8.1319999999999997</v>
      </c>
      <c r="D1617" s="5">
        <f>TITRES_STAT!E1620</f>
        <v>8.0938215962441298</v>
      </c>
      <c r="E1617" s="2">
        <f t="shared" si="100"/>
        <v>-1409.5753611919658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BULLISH DIVERGENCE</v>
      </c>
    </row>
    <row r="1618" spans="1:8" ht="13.5" x14ac:dyDescent="0.25">
      <c r="A1618" s="3">
        <f>TITRES_STAT!B1621</f>
        <v>44369</v>
      </c>
      <c r="B1618" s="5">
        <f>TITRES_STAT!C1621</f>
        <v>10.65</v>
      </c>
      <c r="C1618" s="5">
        <f>TITRES_STAT!D1621</f>
        <v>8.1319999999999997</v>
      </c>
      <c r="D1618" s="5">
        <f>TITRES_STAT!E1621</f>
        <v>0</v>
      </c>
      <c r="E1618" s="2">
        <f t="shared" si="100"/>
        <v>-1409.5753611919658</v>
      </c>
      <c r="F1618" s="5" t="str">
        <f t="shared" si="103"/>
        <v>BULLISH</v>
      </c>
      <c r="G1618" s="5" t="str">
        <f t="shared" si="102"/>
        <v>NEUTRAL</v>
      </c>
      <c r="H1618" s="5" t="str">
        <f t="shared" si="101"/>
        <v>CONFIRMED BULLISH</v>
      </c>
    </row>
    <row r="1619" spans="1:8" ht="13.5" x14ac:dyDescent="0.25">
      <c r="A1619" s="3">
        <f>TITRES_STAT!B1622</f>
        <v>44370</v>
      </c>
      <c r="B1619" s="5">
        <f>TITRES_STAT!C1622</f>
        <v>10.65</v>
      </c>
      <c r="C1619" s="5">
        <f>TITRES_STAT!D1622</f>
        <v>8.1319999999999997</v>
      </c>
      <c r="D1619" s="5">
        <f>TITRES_STAT!E1622</f>
        <v>0</v>
      </c>
      <c r="E1619" s="2">
        <f t="shared" si="100"/>
        <v>-1409.5753611919658</v>
      </c>
      <c r="F1619" s="5" t="str">
        <f t="shared" si="103"/>
        <v>BULLISH</v>
      </c>
      <c r="G1619" s="5" t="str">
        <f t="shared" si="102"/>
        <v>NEUTRAL</v>
      </c>
      <c r="H1619" s="5" t="str">
        <f t="shared" si="101"/>
        <v>BULLISH DIVERGENCE</v>
      </c>
    </row>
    <row r="1620" spans="1:8" ht="13.5" x14ac:dyDescent="0.25">
      <c r="A1620" s="3">
        <f>TITRES_STAT!B1623</f>
        <v>44371</v>
      </c>
      <c r="B1620" s="5">
        <f>TITRES_STAT!C1623</f>
        <v>10.35</v>
      </c>
      <c r="C1620" s="5">
        <f>TITRES_STAT!D1623</f>
        <v>7.9029999999999996</v>
      </c>
      <c r="D1620" s="5">
        <f>TITRES_STAT!E1623</f>
        <v>7.9029999999999996</v>
      </c>
      <c r="E1620" s="2">
        <f t="shared" si="100"/>
        <v>-1417.4783611919659</v>
      </c>
      <c r="F1620" s="5" t="str">
        <f t="shared" si="103"/>
        <v>BEARISH</v>
      </c>
      <c r="G1620" s="5" t="str">
        <f t="shared" si="102"/>
        <v>NEUTRAL</v>
      </c>
      <c r="H1620" s="5" t="str">
        <f t="shared" si="101"/>
        <v>CONFIRMED BEARISH</v>
      </c>
    </row>
    <row r="1621" spans="1:8" ht="13.5" x14ac:dyDescent="0.25">
      <c r="A1621" s="3">
        <f>TITRES_STAT!B1624</f>
        <v>44372</v>
      </c>
      <c r="B1621" s="5">
        <f>TITRES_STAT!C1624</f>
        <v>10.6</v>
      </c>
      <c r="C1621" s="5">
        <f>TITRES_STAT!D1624</f>
        <v>8.0939999999999994</v>
      </c>
      <c r="D1621" s="5">
        <f>TITRES_STAT!E1624</f>
        <v>7.9443373584905652</v>
      </c>
      <c r="E1621" s="2">
        <f t="shared" si="100"/>
        <v>-1409.5340238334752</v>
      </c>
      <c r="F1621" s="5" t="str">
        <f t="shared" si="103"/>
        <v>BULLISH</v>
      </c>
      <c r="G1621" s="5" t="str">
        <f t="shared" si="102"/>
        <v>NEUTRAL</v>
      </c>
      <c r="H1621" s="5" t="str">
        <f t="shared" si="101"/>
        <v>NEUTRAL</v>
      </c>
    </row>
    <row r="1622" spans="1:8" ht="13.5" x14ac:dyDescent="0.25">
      <c r="A1622" s="3">
        <f>TITRES_STAT!B1625</f>
        <v>44375</v>
      </c>
      <c r="B1622" s="5">
        <f>TITRES_STAT!C1625</f>
        <v>10.3</v>
      </c>
      <c r="C1622" s="5">
        <f>TITRES_STAT!D1625</f>
        <v>7.8650000000000002</v>
      </c>
      <c r="D1622" s="5">
        <f>TITRES_STAT!E1625</f>
        <v>7.8650000000000002</v>
      </c>
      <c r="E1622" s="2">
        <f t="shared" si="100"/>
        <v>-1417.3990238334752</v>
      </c>
      <c r="F1622" s="5" t="str">
        <f t="shared" si="103"/>
        <v>BEARISH</v>
      </c>
      <c r="G1622" s="5" t="str">
        <f t="shared" si="102"/>
        <v>NEUTRAL</v>
      </c>
      <c r="H1622" s="5" t="str">
        <f t="shared" si="101"/>
        <v>CONFIRMED BEARISH</v>
      </c>
    </row>
    <row r="1623" spans="1:8" ht="13.5" x14ac:dyDescent="0.25">
      <c r="A1623" s="3">
        <f>TITRES_STAT!B1626</f>
        <v>44376</v>
      </c>
      <c r="B1623" s="5">
        <f>TITRES_STAT!C1626</f>
        <v>10.3</v>
      </c>
      <c r="C1623" s="5">
        <f>TITRES_STAT!D1626</f>
        <v>7.8650000000000002</v>
      </c>
      <c r="D1623" s="5">
        <f>TITRES_STAT!E1626</f>
        <v>7.6817378640776699</v>
      </c>
      <c r="E1623" s="2">
        <f t="shared" si="100"/>
        <v>-1417.3990238334752</v>
      </c>
      <c r="F1623" s="5" t="str">
        <f t="shared" si="103"/>
        <v>BEARISH</v>
      </c>
      <c r="G1623" s="5" t="str">
        <f t="shared" si="102"/>
        <v>NEUTRAL</v>
      </c>
      <c r="H1623" s="5" t="str">
        <f t="shared" si="101"/>
        <v>CONFIRMED BEARISH</v>
      </c>
    </row>
    <row r="1624" spans="1:8" ht="13.5" x14ac:dyDescent="0.25">
      <c r="A1624" s="3">
        <f>TITRES_STAT!B1627</f>
        <v>44377</v>
      </c>
      <c r="B1624" s="5">
        <f>TITRES_STAT!C1627</f>
        <v>10.35</v>
      </c>
      <c r="C1624" s="5">
        <f>TITRES_STAT!D1627</f>
        <v>7.9029999999999996</v>
      </c>
      <c r="D1624" s="5">
        <f>TITRES_STAT!E1627</f>
        <v>7.7479942995169084</v>
      </c>
      <c r="E1624" s="2">
        <f t="shared" si="100"/>
        <v>-1409.6510295339583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44378</v>
      </c>
      <c r="B1625" s="5">
        <f>TITRES_STAT!C1628</f>
        <v>10.35</v>
      </c>
      <c r="C1625" s="5">
        <f>TITRES_STAT!D1628</f>
        <v>7.9029999999999996</v>
      </c>
      <c r="D1625" s="5">
        <f>TITRES_STAT!E1628</f>
        <v>0</v>
      </c>
      <c r="E1625" s="2">
        <f t="shared" si="100"/>
        <v>-1409.6510295339583</v>
      </c>
      <c r="F1625" s="5" t="str">
        <f t="shared" si="103"/>
        <v>BULLISH</v>
      </c>
      <c r="G1625" s="5" t="str">
        <f t="shared" si="102"/>
        <v>NEUTRAL</v>
      </c>
      <c r="H1625" s="5" t="str">
        <f t="shared" si="101"/>
        <v>NEUTRAL</v>
      </c>
    </row>
    <row r="1626" spans="1:8" ht="13.5" x14ac:dyDescent="0.25">
      <c r="A1626" s="3">
        <f>TITRES_STAT!B1629</f>
        <v>44379</v>
      </c>
      <c r="B1626" s="5">
        <f>TITRES_STAT!C1629</f>
        <v>10.35</v>
      </c>
      <c r="C1626" s="5">
        <f>TITRES_STAT!D1629</f>
        <v>7.9029999999999996</v>
      </c>
      <c r="D1626" s="5">
        <f>TITRES_STAT!E1629</f>
        <v>0</v>
      </c>
      <c r="E1626" s="2">
        <f t="shared" si="100"/>
        <v>-1409.6510295339583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44382</v>
      </c>
      <c r="B1627" s="5">
        <f>TITRES_STAT!C1630</f>
        <v>10.35</v>
      </c>
      <c r="C1627" s="5">
        <f>TITRES_STAT!D1630</f>
        <v>7.9029999999999996</v>
      </c>
      <c r="D1627" s="5">
        <f>TITRES_STAT!E1630</f>
        <v>0</v>
      </c>
      <c r="E1627" s="2">
        <f t="shared" si="100"/>
        <v>-1409.6510295339583</v>
      </c>
      <c r="F1627" s="5" t="str">
        <f t="shared" si="103"/>
        <v>BULLISH</v>
      </c>
      <c r="G1627" s="5" t="str">
        <f t="shared" si="102"/>
        <v>NEUTRAL</v>
      </c>
      <c r="H1627" s="5" t="str">
        <f t="shared" si="101"/>
        <v>CONFIRMED BULLISH</v>
      </c>
    </row>
    <row r="1628" spans="1:8" ht="13.5" x14ac:dyDescent="0.25">
      <c r="A1628" s="3">
        <f>TITRES_STAT!B1631</f>
        <v>44383</v>
      </c>
      <c r="B1628" s="5">
        <f>TITRES_STAT!C1631</f>
        <v>10.35</v>
      </c>
      <c r="C1628" s="5">
        <f>TITRES_STAT!D1631</f>
        <v>7.9029999999999996</v>
      </c>
      <c r="D1628" s="5">
        <f>TITRES_STAT!E1631</f>
        <v>7.9029999999999996</v>
      </c>
      <c r="E1628" s="2">
        <f t="shared" si="100"/>
        <v>-1409.6510295339583</v>
      </c>
      <c r="F1628" s="5" t="str">
        <f t="shared" si="103"/>
        <v>BULLISH</v>
      </c>
      <c r="G1628" s="5" t="str">
        <f t="shared" si="102"/>
        <v>NEUTRAL</v>
      </c>
      <c r="H1628" s="5" t="str">
        <f t="shared" si="101"/>
        <v>CONFIRMED BULLISH</v>
      </c>
    </row>
    <row r="1629" spans="1:8" ht="13.5" x14ac:dyDescent="0.25">
      <c r="A1629" s="3">
        <f>TITRES_STAT!B1632</f>
        <v>44384</v>
      </c>
      <c r="B1629" s="5">
        <f>TITRES_STAT!C1632</f>
        <v>10.64</v>
      </c>
      <c r="C1629" s="5">
        <f>TITRES_STAT!D1632</f>
        <v>8.1240000000000006</v>
      </c>
      <c r="D1629" s="5">
        <f>TITRES_STAT!E1632</f>
        <v>8.1240000000000006</v>
      </c>
      <c r="E1629" s="2">
        <f t="shared" si="100"/>
        <v>-1401.5270295339583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44385</v>
      </c>
      <c r="B1630" s="5">
        <f>TITRES_STAT!C1633</f>
        <v>10.64</v>
      </c>
      <c r="C1630" s="5">
        <f>TITRES_STAT!D1633</f>
        <v>8.1240000000000006</v>
      </c>
      <c r="D1630" s="5">
        <f>TITRES_STAT!E1633</f>
        <v>0</v>
      </c>
      <c r="E1630" s="2">
        <f t="shared" si="100"/>
        <v>-1401.5270295339583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44386</v>
      </c>
      <c r="B1631" s="5">
        <f>TITRES_STAT!C1634</f>
        <v>10.64</v>
      </c>
      <c r="C1631" s="5">
        <f>TITRES_STAT!D1634</f>
        <v>8.1240000000000006</v>
      </c>
      <c r="D1631" s="5">
        <f>TITRES_STAT!E1634</f>
        <v>0</v>
      </c>
      <c r="E1631" s="2">
        <f t="shared" si="100"/>
        <v>-1401.5270295339583</v>
      </c>
      <c r="F1631" s="5" t="str">
        <f t="shared" si="103"/>
        <v>BULLISH</v>
      </c>
      <c r="G1631" s="5" t="str">
        <f t="shared" si="102"/>
        <v>NEUTRAL</v>
      </c>
      <c r="H1631" s="5" t="str">
        <f t="shared" si="101"/>
        <v>CONFIRMED BULLISH</v>
      </c>
    </row>
    <row r="1632" spans="1:8" ht="13.5" x14ac:dyDescent="0.25">
      <c r="A1632" s="3">
        <f>TITRES_STAT!B1635</f>
        <v>44389</v>
      </c>
      <c r="B1632" s="5">
        <f>TITRES_STAT!C1635</f>
        <v>10.64</v>
      </c>
      <c r="C1632" s="5">
        <f>TITRES_STAT!D1635</f>
        <v>8.1240000000000006</v>
      </c>
      <c r="D1632" s="5">
        <f>TITRES_STAT!E1635</f>
        <v>0</v>
      </c>
      <c r="E1632" s="2">
        <f t="shared" si="100"/>
        <v>-1401.5270295339583</v>
      </c>
      <c r="F1632" s="5" t="str">
        <f t="shared" si="103"/>
        <v>BULLISH</v>
      </c>
      <c r="G1632" s="5" t="str">
        <f t="shared" si="102"/>
        <v>NEUTRAL</v>
      </c>
      <c r="H1632" s="5" t="str">
        <f t="shared" si="101"/>
        <v>CONFIRMED BULLISH</v>
      </c>
    </row>
    <row r="1633" spans="1:8" ht="13.5" x14ac:dyDescent="0.25">
      <c r="A1633" s="3">
        <f>TITRES_STAT!B1636</f>
        <v>44390</v>
      </c>
      <c r="B1633" s="5">
        <f>TITRES_STAT!C1636</f>
        <v>10.64</v>
      </c>
      <c r="C1633" s="5">
        <f>TITRES_STAT!D1636</f>
        <v>8.1240000000000006</v>
      </c>
      <c r="D1633" s="5">
        <f>TITRES_STAT!E1636</f>
        <v>0</v>
      </c>
      <c r="E1633" s="2">
        <f t="shared" si="100"/>
        <v>-1401.5270295339583</v>
      </c>
      <c r="F1633" s="5" t="str">
        <f t="shared" si="103"/>
        <v>BULLISH</v>
      </c>
      <c r="G1633" s="5" t="str">
        <f t="shared" si="102"/>
        <v>NEUTRAL</v>
      </c>
      <c r="H1633" s="5" t="str">
        <f t="shared" si="101"/>
        <v>CONFIRMED BULLISH</v>
      </c>
    </row>
    <row r="1634" spans="1:8" ht="13.5" x14ac:dyDescent="0.25">
      <c r="A1634" s="3">
        <f>TITRES_STAT!B1637</f>
        <v>44391</v>
      </c>
      <c r="B1634" s="5">
        <f>TITRES_STAT!C1637</f>
        <v>10.64</v>
      </c>
      <c r="C1634" s="5">
        <f>TITRES_STAT!D1637</f>
        <v>8.1240000000000006</v>
      </c>
      <c r="D1634" s="5">
        <f>TITRES_STAT!E1637</f>
        <v>0</v>
      </c>
      <c r="E1634" s="2">
        <f t="shared" si="100"/>
        <v>-1401.5270295339583</v>
      </c>
      <c r="F1634" s="5" t="str">
        <f t="shared" si="103"/>
        <v>NEUTRAL</v>
      </c>
      <c r="G1634" s="5" t="str">
        <f t="shared" si="102"/>
        <v>NEUTRAL</v>
      </c>
      <c r="H1634" s="5" t="str">
        <f t="shared" si="101"/>
        <v>NEUTRAL</v>
      </c>
    </row>
    <row r="1635" spans="1:8" ht="13.5" x14ac:dyDescent="0.25">
      <c r="A1635" s="3">
        <f>TITRES_STAT!B1638</f>
        <v>44392</v>
      </c>
      <c r="B1635" s="5">
        <f>TITRES_STAT!C1638</f>
        <v>10.64</v>
      </c>
      <c r="C1635" s="5">
        <f>TITRES_STAT!D1638</f>
        <v>8.1240000000000006</v>
      </c>
      <c r="D1635" s="5">
        <f>TITRES_STAT!E1638</f>
        <v>0</v>
      </c>
      <c r="E1635" s="2">
        <f t="shared" si="100"/>
        <v>-1401.5270295339583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44393</v>
      </c>
      <c r="B1636" s="5">
        <f>TITRES_STAT!C1639</f>
        <v>10.64</v>
      </c>
      <c r="C1636" s="5">
        <f>TITRES_STAT!D1639</f>
        <v>8.1240000000000006</v>
      </c>
      <c r="D1636" s="5">
        <f>TITRES_STAT!E1639</f>
        <v>0</v>
      </c>
      <c r="E1636" s="2">
        <f t="shared" si="100"/>
        <v>-1401.5270295339583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44396</v>
      </c>
      <c r="B1637" s="5">
        <f>TITRES_STAT!C1640</f>
        <v>10.64</v>
      </c>
      <c r="C1637" s="5">
        <f>TITRES_STAT!D1640</f>
        <v>8.1240000000000006</v>
      </c>
      <c r="D1637" s="5">
        <f>TITRES_STAT!E1640</f>
        <v>0</v>
      </c>
      <c r="E1637" s="2">
        <f t="shared" si="100"/>
        <v>-1401.5270295339583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44399</v>
      </c>
      <c r="B1638" s="5">
        <f>TITRES_STAT!C1641</f>
        <v>10.64</v>
      </c>
      <c r="C1638" s="5">
        <f>TITRES_STAT!D1641</f>
        <v>8.1240000000000006</v>
      </c>
      <c r="D1638" s="5">
        <f>TITRES_STAT!E1641</f>
        <v>0</v>
      </c>
      <c r="E1638" s="2">
        <f t="shared" si="100"/>
        <v>-1401.5270295339583</v>
      </c>
      <c r="F1638" s="5" t="str">
        <f t="shared" si="103"/>
        <v>NEUTRAL</v>
      </c>
      <c r="G1638" s="5" t="str">
        <f t="shared" si="102"/>
        <v>NEUTRAL</v>
      </c>
      <c r="H1638" s="5" t="str">
        <f t="shared" si="101"/>
        <v>NEUTRAL</v>
      </c>
    </row>
    <row r="1639" spans="1:8" ht="13.5" x14ac:dyDescent="0.25">
      <c r="A1639" s="3">
        <f>TITRES_STAT!B1642</f>
        <v>44400</v>
      </c>
      <c r="B1639" s="5">
        <f>TITRES_STAT!C1642</f>
        <v>10.64</v>
      </c>
      <c r="C1639" s="5">
        <f>TITRES_STAT!D1642</f>
        <v>8.1240000000000006</v>
      </c>
      <c r="D1639" s="5">
        <f>TITRES_STAT!E1642</f>
        <v>0</v>
      </c>
      <c r="E1639" s="2">
        <f t="shared" si="100"/>
        <v>-1401.5270295339583</v>
      </c>
      <c r="F1639" s="5" t="str">
        <f t="shared" si="103"/>
        <v>NEUTRAL</v>
      </c>
      <c r="G1639" s="5" t="str">
        <f t="shared" si="102"/>
        <v>NEUTRAL</v>
      </c>
      <c r="H1639" s="5" t="str">
        <f t="shared" si="101"/>
        <v>NEUTRAL</v>
      </c>
    </row>
    <row r="1640" spans="1:8" ht="13.5" x14ac:dyDescent="0.25">
      <c r="A1640" s="3">
        <f>TITRES_STAT!B1643</f>
        <v>44403</v>
      </c>
      <c r="B1640" s="5">
        <f>TITRES_STAT!C1643</f>
        <v>10.64</v>
      </c>
      <c r="C1640" s="5">
        <f>TITRES_STAT!D1643</f>
        <v>8.1240000000000006</v>
      </c>
      <c r="D1640" s="5">
        <f>TITRES_STAT!E1643</f>
        <v>0</v>
      </c>
      <c r="E1640" s="2">
        <f t="shared" si="100"/>
        <v>-1401.5270295339583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44404</v>
      </c>
      <c r="B1641" s="5">
        <f>TITRES_STAT!C1644</f>
        <v>10.64</v>
      </c>
      <c r="C1641" s="5">
        <f>TITRES_STAT!D1644</f>
        <v>8.1240000000000006</v>
      </c>
      <c r="D1641" s="5">
        <f>TITRES_STAT!E1644</f>
        <v>0</v>
      </c>
      <c r="E1641" s="2">
        <f t="shared" si="100"/>
        <v>-1401.5270295339583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44405</v>
      </c>
      <c r="B1642" s="5">
        <f>TITRES_STAT!C1645</f>
        <v>10.64</v>
      </c>
      <c r="C1642" s="5">
        <f>TITRES_STAT!D1645</f>
        <v>8.1240000000000006</v>
      </c>
      <c r="D1642" s="5">
        <f>TITRES_STAT!E1645</f>
        <v>0</v>
      </c>
      <c r="E1642" s="2">
        <f t="shared" si="100"/>
        <v>-1401.5270295339583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44406</v>
      </c>
      <c r="B1643" s="5">
        <f>TITRES_STAT!C1646</f>
        <v>10.64</v>
      </c>
      <c r="C1643" s="5">
        <f>TITRES_STAT!D1646</f>
        <v>8.1240000000000006</v>
      </c>
      <c r="D1643" s="5">
        <f>TITRES_STAT!E1646</f>
        <v>0</v>
      </c>
      <c r="E1643" s="2">
        <f t="shared" si="100"/>
        <v>-1401.5270295339583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44407</v>
      </c>
      <c r="B1644" s="5">
        <f>TITRES_STAT!C1647</f>
        <v>10.64</v>
      </c>
      <c r="C1644" s="5">
        <f>TITRES_STAT!D1647</f>
        <v>8.1240000000000006</v>
      </c>
      <c r="D1644" s="5">
        <f>TITRES_STAT!E1647</f>
        <v>0</v>
      </c>
      <c r="E1644" s="2">
        <f t="shared" si="100"/>
        <v>-1401.5270295339583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44410</v>
      </c>
      <c r="B1645" s="5">
        <f>TITRES_STAT!C1648</f>
        <v>10.64</v>
      </c>
      <c r="C1645" s="5">
        <f>TITRES_STAT!D1648</f>
        <v>8.1240000000000006</v>
      </c>
      <c r="D1645" s="5">
        <f>TITRES_STAT!E1648</f>
        <v>0</v>
      </c>
      <c r="E1645" s="2">
        <f t="shared" si="100"/>
        <v>-1401.5270295339583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44411</v>
      </c>
      <c r="B1646" s="5">
        <f>TITRES_STAT!C1649</f>
        <v>10.64</v>
      </c>
      <c r="C1646" s="5">
        <f>TITRES_STAT!D1649</f>
        <v>8.1240000000000006</v>
      </c>
      <c r="D1646" s="5">
        <f>TITRES_STAT!E1649</f>
        <v>0</v>
      </c>
      <c r="E1646" s="2">
        <f t="shared" si="100"/>
        <v>-1401.5270295339583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44412</v>
      </c>
      <c r="B1647" s="5">
        <f>TITRES_STAT!C1650</f>
        <v>10.64</v>
      </c>
      <c r="C1647" s="5">
        <f>TITRES_STAT!D1650</f>
        <v>8.1240000000000006</v>
      </c>
      <c r="D1647" s="5">
        <f>TITRES_STAT!E1650</f>
        <v>0</v>
      </c>
      <c r="E1647" s="2">
        <f t="shared" si="100"/>
        <v>-1401.5270295339583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44413</v>
      </c>
      <c r="B1648" s="5">
        <f>TITRES_STAT!C1651</f>
        <v>10.64</v>
      </c>
      <c r="C1648" s="5">
        <f>TITRES_STAT!D1651</f>
        <v>8.1240000000000006</v>
      </c>
      <c r="D1648" s="5">
        <f>TITRES_STAT!E1651</f>
        <v>0</v>
      </c>
      <c r="E1648" s="2">
        <f t="shared" si="100"/>
        <v>-1401.5270295339583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44414</v>
      </c>
      <c r="B1649" s="5">
        <f>TITRES_STAT!C1652</f>
        <v>10.64</v>
      </c>
      <c r="C1649" s="5">
        <f>TITRES_STAT!D1652</f>
        <v>8.1240000000000006</v>
      </c>
      <c r="D1649" s="5">
        <f>TITRES_STAT!E1652</f>
        <v>0</v>
      </c>
      <c r="E1649" s="2">
        <f t="shared" si="100"/>
        <v>-1401.5270295339583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44417</v>
      </c>
      <c r="B1650" s="5">
        <f>TITRES_STAT!C1653</f>
        <v>10.64</v>
      </c>
      <c r="C1650" s="5">
        <f>TITRES_STAT!D1653</f>
        <v>8.1240000000000006</v>
      </c>
      <c r="D1650" s="5">
        <f>TITRES_STAT!E1653</f>
        <v>0</v>
      </c>
      <c r="E1650" s="2">
        <f t="shared" si="100"/>
        <v>-1401.5270295339583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44419</v>
      </c>
      <c r="B1651" s="5">
        <f>TITRES_STAT!C1654</f>
        <v>10.64</v>
      </c>
      <c r="C1651" s="5">
        <f>TITRES_STAT!D1654</f>
        <v>8.1240000000000006</v>
      </c>
      <c r="D1651" s="5">
        <f>TITRES_STAT!E1654</f>
        <v>0</v>
      </c>
      <c r="E1651" s="2">
        <f t="shared" si="100"/>
        <v>-1401.5270295339583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44420</v>
      </c>
      <c r="B1652" s="5">
        <f>TITRES_STAT!C1655</f>
        <v>10.9</v>
      </c>
      <c r="C1652" s="5">
        <f>TITRES_STAT!D1655</f>
        <v>8.3230000000000004</v>
      </c>
      <c r="D1652" s="5">
        <f>TITRES_STAT!E1655</f>
        <v>8.3230000000000004</v>
      </c>
      <c r="E1652" s="2">
        <f t="shared" si="100"/>
        <v>-1393.2040295339582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CONFIRMED BULLISH</v>
      </c>
    </row>
    <row r="1653" spans="1:8" ht="13.5" x14ac:dyDescent="0.25">
      <c r="A1653" s="3">
        <f>TITRES_STAT!B1656</f>
        <v>44424</v>
      </c>
      <c r="B1653" s="5">
        <f>TITRES_STAT!C1656</f>
        <v>10.9</v>
      </c>
      <c r="C1653" s="5">
        <f>TITRES_STAT!D1656</f>
        <v>8.3230000000000004</v>
      </c>
      <c r="D1653" s="5">
        <f>TITRES_STAT!E1656</f>
        <v>0</v>
      </c>
      <c r="E1653" s="2">
        <f t="shared" si="100"/>
        <v>-1393.2040295339582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CONFIRMED BULLISH</v>
      </c>
    </row>
    <row r="1654" spans="1:8" ht="13.5" x14ac:dyDescent="0.25">
      <c r="A1654" s="3">
        <f>TITRES_STAT!B1657</f>
        <v>44425</v>
      </c>
      <c r="B1654" s="5">
        <f>TITRES_STAT!C1657</f>
        <v>10.9</v>
      </c>
      <c r="C1654" s="5">
        <f>TITRES_STAT!D1657</f>
        <v>8.3230000000000004</v>
      </c>
      <c r="D1654" s="5">
        <f>TITRES_STAT!E1657</f>
        <v>0</v>
      </c>
      <c r="E1654" s="2">
        <f t="shared" si="100"/>
        <v>-1393.2040295339582</v>
      </c>
      <c r="F1654" s="5" t="str">
        <f t="shared" si="103"/>
        <v>BULLISH</v>
      </c>
      <c r="G1654" s="5" t="str">
        <f t="shared" si="102"/>
        <v>NEUTRAL</v>
      </c>
      <c r="H1654" s="5" t="str">
        <f t="shared" si="101"/>
        <v>CONFIRMED BULLISH</v>
      </c>
    </row>
    <row r="1655" spans="1:8" ht="13.5" x14ac:dyDescent="0.25">
      <c r="A1655" s="3">
        <f>TITRES_STAT!B1658</f>
        <v>44426</v>
      </c>
      <c r="B1655" s="5">
        <f>TITRES_STAT!C1658</f>
        <v>10.9</v>
      </c>
      <c r="C1655" s="5">
        <f>TITRES_STAT!D1658</f>
        <v>8.3230000000000004</v>
      </c>
      <c r="D1655" s="5">
        <f>TITRES_STAT!E1658</f>
        <v>0</v>
      </c>
      <c r="E1655" s="2">
        <f t="shared" si="100"/>
        <v>-1393.2040295339582</v>
      </c>
      <c r="F1655" s="5" t="str">
        <f t="shared" si="103"/>
        <v>BULLISH</v>
      </c>
      <c r="G1655" s="5" t="str">
        <f t="shared" si="102"/>
        <v>NEUTRAL</v>
      </c>
      <c r="H1655" s="5" t="str">
        <f t="shared" si="101"/>
        <v>CONFIRMED BULLISH</v>
      </c>
    </row>
    <row r="1656" spans="1:8" ht="13.5" x14ac:dyDescent="0.25">
      <c r="A1656" s="3">
        <f>TITRES_STAT!B1659</f>
        <v>44427</v>
      </c>
      <c r="B1656" s="5">
        <f>TITRES_STAT!C1659</f>
        <v>10.64</v>
      </c>
      <c r="C1656" s="5">
        <f>TITRES_STAT!D1659</f>
        <v>8.1240000000000006</v>
      </c>
      <c r="D1656" s="5">
        <f>TITRES_STAT!E1659</f>
        <v>8.1240000000000006</v>
      </c>
      <c r="E1656" s="2">
        <f t="shared" si="100"/>
        <v>-1401.3280295339582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NEUTRAL</v>
      </c>
    </row>
    <row r="1657" spans="1:8" ht="13.5" x14ac:dyDescent="0.25">
      <c r="A1657" s="3">
        <f>TITRES_STAT!B1660</f>
        <v>44428</v>
      </c>
      <c r="B1657" s="5">
        <f>TITRES_STAT!C1660</f>
        <v>10.64</v>
      </c>
      <c r="C1657" s="5">
        <f>TITRES_STAT!D1660</f>
        <v>8.1240000000000006</v>
      </c>
      <c r="D1657" s="5">
        <f>TITRES_STAT!E1660</f>
        <v>0</v>
      </c>
      <c r="E1657" s="2">
        <f t="shared" si="100"/>
        <v>-1401.3280295339582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44431</v>
      </c>
      <c r="B1658" s="5">
        <f>TITRES_STAT!C1661</f>
        <v>10.64</v>
      </c>
      <c r="C1658" s="5">
        <f>TITRES_STAT!D1661</f>
        <v>8.1240000000000006</v>
      </c>
      <c r="D1658" s="5">
        <f>TITRES_STAT!E1661</f>
        <v>0</v>
      </c>
      <c r="E1658" s="2">
        <f t="shared" si="100"/>
        <v>-1401.3280295339582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44432</v>
      </c>
      <c r="B1659" s="5">
        <f>TITRES_STAT!C1662</f>
        <v>10.64</v>
      </c>
      <c r="C1659" s="5">
        <f>TITRES_STAT!D1662</f>
        <v>8.1240000000000006</v>
      </c>
      <c r="D1659" s="5">
        <f>TITRES_STAT!E1662</f>
        <v>0</v>
      </c>
      <c r="E1659" s="2">
        <f t="shared" si="100"/>
        <v>-1401.3280295339582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CONFIRMED BEARISH</v>
      </c>
    </row>
    <row r="1660" spans="1:8" ht="13.5" x14ac:dyDescent="0.25">
      <c r="A1660" s="3">
        <f>TITRES_STAT!B1663</f>
        <v>44433</v>
      </c>
      <c r="B1660" s="5">
        <f>TITRES_STAT!C1663</f>
        <v>10.64</v>
      </c>
      <c r="C1660" s="5">
        <f>TITRES_STAT!D1663</f>
        <v>8.1240000000000006</v>
      </c>
      <c r="D1660" s="5">
        <f>TITRES_STAT!E1663</f>
        <v>0</v>
      </c>
      <c r="E1660" s="2">
        <f t="shared" si="100"/>
        <v>-1401.3280295339582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44434</v>
      </c>
      <c r="B1661" s="5">
        <f>TITRES_STAT!C1664</f>
        <v>10.64</v>
      </c>
      <c r="C1661" s="5">
        <f>TITRES_STAT!D1664</f>
        <v>8.1240000000000006</v>
      </c>
      <c r="D1661" s="5">
        <f>TITRES_STAT!E1664</f>
        <v>0</v>
      </c>
      <c r="E1661" s="2">
        <f t="shared" si="100"/>
        <v>-1401.3280295339582</v>
      </c>
      <c r="F1661" s="5" t="str">
        <f t="shared" si="103"/>
        <v>NEUTRAL</v>
      </c>
      <c r="G1661" s="5" t="str">
        <f t="shared" si="102"/>
        <v>NEUTRAL</v>
      </c>
      <c r="H1661" s="5" t="str">
        <f t="shared" si="101"/>
        <v>NEUTRAL</v>
      </c>
    </row>
    <row r="1662" spans="1:8" ht="13.5" x14ac:dyDescent="0.25">
      <c r="A1662" s="3">
        <f>TITRES_STAT!B1665</f>
        <v>44435</v>
      </c>
      <c r="B1662" s="5">
        <f>TITRES_STAT!C1665</f>
        <v>10.64</v>
      </c>
      <c r="C1662" s="5">
        <f>TITRES_STAT!D1665</f>
        <v>8.1240000000000006</v>
      </c>
      <c r="D1662" s="5">
        <f>TITRES_STAT!E1665</f>
        <v>0</v>
      </c>
      <c r="E1662" s="2">
        <f t="shared" si="100"/>
        <v>-1401.3280295339582</v>
      </c>
      <c r="F1662" s="5" t="str">
        <f t="shared" si="103"/>
        <v>NEUTRAL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44438</v>
      </c>
      <c r="B1663" s="5">
        <f>TITRES_STAT!C1666</f>
        <v>10.64</v>
      </c>
      <c r="C1663" s="5">
        <f>TITRES_STAT!D1666</f>
        <v>8.1240000000000006</v>
      </c>
      <c r="D1663" s="5">
        <f>TITRES_STAT!E1666</f>
        <v>0</v>
      </c>
      <c r="E1663" s="2">
        <f t="shared" si="100"/>
        <v>-1401.3280295339582</v>
      </c>
      <c r="F1663" s="5" t="str">
        <f t="shared" si="103"/>
        <v>NEUTRAL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44439</v>
      </c>
      <c r="B1664" s="5">
        <f>TITRES_STAT!C1667</f>
        <v>10.64</v>
      </c>
      <c r="C1664" s="5">
        <f>TITRES_STAT!D1667</f>
        <v>8.1240000000000006</v>
      </c>
      <c r="D1664" s="5">
        <f>TITRES_STAT!E1667</f>
        <v>0</v>
      </c>
      <c r="E1664" s="2">
        <f t="shared" si="100"/>
        <v>-1401.3280295339582</v>
      </c>
      <c r="F1664" s="5" t="str">
        <f t="shared" si="103"/>
        <v>NEUTRAL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44440</v>
      </c>
      <c r="B1665" s="5">
        <f>TITRES_STAT!C1668</f>
        <v>10.64</v>
      </c>
      <c r="C1665" s="5">
        <f>TITRES_STAT!D1668</f>
        <v>8.1240000000000006</v>
      </c>
      <c r="D1665" s="5">
        <f>TITRES_STAT!E1668</f>
        <v>0</v>
      </c>
      <c r="E1665" s="2">
        <f t="shared" si="100"/>
        <v>-1401.3280295339582</v>
      </c>
      <c r="F1665" s="5" t="str">
        <f t="shared" si="103"/>
        <v>NEUTRAL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44441</v>
      </c>
      <c r="B1666" s="5">
        <f>TITRES_STAT!C1669</f>
        <v>10.43</v>
      </c>
      <c r="C1666" s="5">
        <f>TITRES_STAT!D1669</f>
        <v>7.9640000000000004</v>
      </c>
      <c r="D1666" s="5">
        <f>TITRES_STAT!E1669</f>
        <v>7.9640000000000004</v>
      </c>
      <c r="E1666" s="2">
        <f t="shared" si="100"/>
        <v>-1409.2920295339582</v>
      </c>
      <c r="F1666" s="5" t="str">
        <f t="shared" si="103"/>
        <v>BEARISH</v>
      </c>
      <c r="G1666" s="5" t="str">
        <f t="shared" si="102"/>
        <v>NEUTRAL</v>
      </c>
      <c r="H1666" s="5" t="str">
        <f t="shared" si="101"/>
        <v>CONFIRMED BEARISH</v>
      </c>
    </row>
    <row r="1667" spans="1:8" ht="13.5" x14ac:dyDescent="0.25">
      <c r="A1667" s="3">
        <f>TITRES_STAT!B1670</f>
        <v>44442</v>
      </c>
      <c r="B1667" s="5">
        <f>TITRES_STAT!C1670</f>
        <v>10.43</v>
      </c>
      <c r="C1667" s="5">
        <f>TITRES_STAT!D1670</f>
        <v>7.9640000000000004</v>
      </c>
      <c r="D1667" s="5">
        <f>TITRES_STAT!E1670</f>
        <v>0</v>
      </c>
      <c r="E1667" s="2">
        <f t="shared" si="100"/>
        <v>-1409.2920295339582</v>
      </c>
      <c r="F1667" s="5" t="str">
        <f t="shared" si="103"/>
        <v>BEARISH</v>
      </c>
      <c r="G1667" s="5" t="str">
        <f t="shared" si="102"/>
        <v>NEUTRAL</v>
      </c>
      <c r="H1667" s="5" t="str">
        <f t="shared" si="101"/>
        <v>CONFIRMED BEARISH</v>
      </c>
    </row>
    <row r="1668" spans="1:8" ht="13.5" x14ac:dyDescent="0.25">
      <c r="A1668" s="3">
        <f>TITRES_STAT!B1671</f>
        <v>44445</v>
      </c>
      <c r="B1668" s="5">
        <f>TITRES_STAT!C1671</f>
        <v>10.43</v>
      </c>
      <c r="C1668" s="5">
        <f>TITRES_STAT!D1671</f>
        <v>7.9640000000000004</v>
      </c>
      <c r="D1668" s="5">
        <f>TITRES_STAT!E1671</f>
        <v>0</v>
      </c>
      <c r="E1668" s="2">
        <f t="shared" ref="E1668:E1731" si="104">IF(B1668&gt;B1667, E1667+D1668, IF(B1668&lt;B1667, E1667-D1668, E1667))</f>
        <v>-1409.2920295339582</v>
      </c>
      <c r="F1668" s="5" t="str">
        <f t="shared" si="103"/>
        <v>BEARISH</v>
      </c>
      <c r="G1668" s="5" t="str">
        <f t="shared" si="102"/>
        <v>NEUTRAL</v>
      </c>
      <c r="H1668" s="5" t="str">
        <f t="shared" si="101"/>
        <v>CONFIRMED BEARISH</v>
      </c>
    </row>
    <row r="1669" spans="1:8" ht="13.5" x14ac:dyDescent="0.25">
      <c r="A1669" s="3">
        <f>TITRES_STAT!B1672</f>
        <v>44446</v>
      </c>
      <c r="B1669" s="5">
        <f>TITRES_STAT!C1672</f>
        <v>10.43</v>
      </c>
      <c r="C1669" s="5">
        <f>TITRES_STAT!D1672</f>
        <v>7.9640000000000004</v>
      </c>
      <c r="D1669" s="5">
        <f>TITRES_STAT!E1672</f>
        <v>0</v>
      </c>
      <c r="E1669" s="2">
        <f t="shared" si="104"/>
        <v>-1409.2920295339582</v>
      </c>
      <c r="F1669" s="5" t="str">
        <f t="shared" si="103"/>
        <v>BEARISH</v>
      </c>
      <c r="G1669" s="5" t="str">
        <f t="shared" si="102"/>
        <v>NEUTRAL</v>
      </c>
      <c r="H1669" s="5" t="str">
        <f t="shared" si="101"/>
        <v>CONFIRMED BEARISH</v>
      </c>
    </row>
    <row r="1670" spans="1:8" ht="13.5" x14ac:dyDescent="0.25">
      <c r="A1670" s="3">
        <f>TITRES_STAT!B1673</f>
        <v>44447</v>
      </c>
      <c r="B1670" s="5">
        <f>TITRES_STAT!C1673</f>
        <v>10.4</v>
      </c>
      <c r="C1670" s="5">
        <f>TITRES_STAT!D1673</f>
        <v>7.9409999999999998</v>
      </c>
      <c r="D1670" s="5">
        <f>TITRES_STAT!E1673</f>
        <v>7.6561929807692293</v>
      </c>
      <c r="E1670" s="2">
        <f t="shared" si="104"/>
        <v>-1416.9482225147274</v>
      </c>
      <c r="F1670" s="5" t="str">
        <f t="shared" si="103"/>
        <v>BEARISH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5">
        <f>TITRES_STAT!C1674</f>
        <v>10.4</v>
      </c>
      <c r="C1671" s="5">
        <f>TITRES_STAT!D1674</f>
        <v>7.9409999999999998</v>
      </c>
      <c r="D1671" s="5">
        <f>TITRES_STAT!E1674</f>
        <v>0</v>
      </c>
      <c r="E1671" s="2">
        <f t="shared" si="104"/>
        <v>-1416.9482225147274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BEARISH</v>
      </c>
    </row>
    <row r="1672" spans="1:8" ht="13.5" x14ac:dyDescent="0.25">
      <c r="A1672" s="3">
        <f>TITRES_STAT!B1675</f>
        <v>44449</v>
      </c>
      <c r="B1672" s="5">
        <f>TITRES_STAT!C1675</f>
        <v>10.4</v>
      </c>
      <c r="C1672" s="5">
        <f>TITRES_STAT!D1675</f>
        <v>7.9409999999999998</v>
      </c>
      <c r="D1672" s="5">
        <f>TITRES_STAT!E1675</f>
        <v>0</v>
      </c>
      <c r="E1672" s="2">
        <f t="shared" si="104"/>
        <v>-1416.9482225147274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NEUTRAL</v>
      </c>
      <c r="H1672" s="5" t="str">
        <f t="shared" si="105"/>
        <v>CONFIRMED BEARISH</v>
      </c>
    </row>
    <row r="1673" spans="1:8" ht="13.5" x14ac:dyDescent="0.25">
      <c r="A1673" s="3">
        <f>TITRES_STAT!B1676</f>
        <v>44452</v>
      </c>
      <c r="B1673" s="5">
        <f>TITRES_STAT!C1676</f>
        <v>10.4</v>
      </c>
      <c r="C1673" s="5">
        <f>TITRES_STAT!D1676</f>
        <v>7.9409999999999998</v>
      </c>
      <c r="D1673" s="5">
        <f>TITRES_STAT!E1676</f>
        <v>0</v>
      </c>
      <c r="E1673" s="2">
        <f t="shared" si="104"/>
        <v>-1416.9482225147274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44453</v>
      </c>
      <c r="B1674" s="5">
        <f>TITRES_STAT!C1677</f>
        <v>10.4</v>
      </c>
      <c r="C1674" s="5">
        <f>TITRES_STAT!D1677</f>
        <v>7.9409999999999998</v>
      </c>
      <c r="D1674" s="5">
        <f>TITRES_STAT!E1677</f>
        <v>0</v>
      </c>
      <c r="E1674" s="2">
        <f t="shared" si="104"/>
        <v>-1416.9482225147274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44454</v>
      </c>
      <c r="B1675" s="5">
        <f>TITRES_STAT!C1678</f>
        <v>10.4</v>
      </c>
      <c r="C1675" s="5">
        <f>TITRES_STAT!D1678</f>
        <v>7.9409999999999998</v>
      </c>
      <c r="D1675" s="5">
        <f>TITRES_STAT!E1678</f>
        <v>0</v>
      </c>
      <c r="E1675" s="2">
        <f t="shared" si="104"/>
        <v>-1416.9482225147274</v>
      </c>
      <c r="F1675" s="5" t="str">
        <f t="shared" si="107"/>
        <v>NEUTRAL</v>
      </c>
      <c r="G1675" s="5" t="str">
        <f t="shared" si="106"/>
        <v>NEUTRAL</v>
      </c>
      <c r="H1675" s="5" t="str">
        <f t="shared" si="105"/>
        <v>NEUTRAL</v>
      </c>
    </row>
    <row r="1676" spans="1:8" ht="13.5" x14ac:dyDescent="0.25">
      <c r="A1676" s="3">
        <f>TITRES_STAT!B1679</f>
        <v>44455</v>
      </c>
      <c r="B1676" s="5">
        <f>TITRES_STAT!C1679</f>
        <v>10.4</v>
      </c>
      <c r="C1676" s="5">
        <f>TITRES_STAT!D1679</f>
        <v>7.9409999999999998</v>
      </c>
      <c r="D1676" s="5">
        <f>TITRES_STAT!E1679</f>
        <v>0</v>
      </c>
      <c r="E1676" s="2">
        <f t="shared" si="104"/>
        <v>-1416.9482225147274</v>
      </c>
      <c r="F1676" s="5" t="str">
        <f t="shared" si="107"/>
        <v>NEUTRAL</v>
      </c>
      <c r="G1676" s="5" t="str">
        <f t="shared" si="106"/>
        <v>NEUTRAL</v>
      </c>
      <c r="H1676" s="5" t="str">
        <f t="shared" si="105"/>
        <v>NEUTRAL</v>
      </c>
    </row>
    <row r="1677" spans="1:8" ht="13.5" x14ac:dyDescent="0.25">
      <c r="A1677" s="3">
        <f>TITRES_STAT!B1680</f>
        <v>44456</v>
      </c>
      <c r="B1677" s="5">
        <f>TITRES_STAT!C1680</f>
        <v>10.4</v>
      </c>
      <c r="C1677" s="5">
        <f>TITRES_STAT!D1680</f>
        <v>7.9409999999999998</v>
      </c>
      <c r="D1677" s="5">
        <f>TITRES_STAT!E1680</f>
        <v>0</v>
      </c>
      <c r="E1677" s="2">
        <f t="shared" si="104"/>
        <v>-1416.9482225147274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44459</v>
      </c>
      <c r="B1678" s="5">
        <f>TITRES_STAT!C1681</f>
        <v>10.4</v>
      </c>
      <c r="C1678" s="5">
        <f>TITRES_STAT!D1681</f>
        <v>7.9409999999999998</v>
      </c>
      <c r="D1678" s="5">
        <f>TITRES_STAT!E1681</f>
        <v>0</v>
      </c>
      <c r="E1678" s="2">
        <f t="shared" si="104"/>
        <v>-1416.9482225147274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44460</v>
      </c>
      <c r="B1679" s="5">
        <f>TITRES_STAT!C1682</f>
        <v>10.35</v>
      </c>
      <c r="C1679" s="5">
        <f>TITRES_STAT!D1682</f>
        <v>7.9029999999999996</v>
      </c>
      <c r="D1679" s="5">
        <f>TITRES_STAT!E1682</f>
        <v>7.7586843478260867</v>
      </c>
      <c r="E1679" s="2">
        <f t="shared" si="104"/>
        <v>-1424.7069068625535</v>
      </c>
      <c r="F1679" s="5" t="str">
        <f t="shared" si="107"/>
        <v>BEARISH</v>
      </c>
      <c r="G1679" s="5" t="str">
        <f t="shared" si="106"/>
        <v>NEUTRAL</v>
      </c>
      <c r="H1679" s="5" t="str">
        <f t="shared" si="105"/>
        <v>CONFIRMED BEARISH</v>
      </c>
    </row>
    <row r="1680" spans="1:8" ht="13.5" x14ac:dyDescent="0.25">
      <c r="A1680" s="3">
        <f>TITRES_STAT!B1683</f>
        <v>44461</v>
      </c>
      <c r="B1680" s="5">
        <f>TITRES_STAT!C1683</f>
        <v>10.15</v>
      </c>
      <c r="C1680" s="5">
        <f>TITRES_STAT!D1683</f>
        <v>7.75</v>
      </c>
      <c r="D1680" s="5">
        <f>TITRES_STAT!E1683</f>
        <v>7.75</v>
      </c>
      <c r="E1680" s="2">
        <f t="shared" si="104"/>
        <v>-1432.4569068625535</v>
      </c>
      <c r="F1680" s="5" t="str">
        <f t="shared" si="107"/>
        <v>BEARISH</v>
      </c>
      <c r="G1680" s="5" t="str">
        <f t="shared" si="106"/>
        <v>NEUTRAL</v>
      </c>
      <c r="H1680" s="5" t="str">
        <f t="shared" si="105"/>
        <v>CONFIRMED BEARISH</v>
      </c>
    </row>
    <row r="1681" spans="1:8" ht="13.5" x14ac:dyDescent="0.25">
      <c r="A1681" s="3">
        <f>TITRES_STAT!B1684</f>
        <v>44462</v>
      </c>
      <c r="B1681" s="5">
        <f>TITRES_STAT!C1684</f>
        <v>10</v>
      </c>
      <c r="C1681" s="5">
        <f>TITRES_STAT!D1684</f>
        <v>7.6349999999999998</v>
      </c>
      <c r="D1681" s="5">
        <f>TITRES_STAT!E1684</f>
        <v>7.6349999999999998</v>
      </c>
      <c r="E1681" s="2">
        <f t="shared" si="104"/>
        <v>-1440.0919068625535</v>
      </c>
      <c r="F1681" s="5" t="str">
        <f t="shared" si="107"/>
        <v>BEARISH</v>
      </c>
      <c r="G1681" s="5" t="str">
        <f t="shared" si="106"/>
        <v>NEUTRAL</v>
      </c>
      <c r="H1681" s="5" t="str">
        <f t="shared" si="105"/>
        <v>CONFIRMED BEARISH</v>
      </c>
    </row>
    <row r="1682" spans="1:8" ht="13.5" x14ac:dyDescent="0.25">
      <c r="A1682" s="3">
        <f>TITRES_STAT!B1685</f>
        <v>44463</v>
      </c>
      <c r="B1682" s="5">
        <f>TITRES_STAT!C1685</f>
        <v>10.1</v>
      </c>
      <c r="C1682" s="5">
        <f>TITRES_STAT!D1685</f>
        <v>7.7119999999999997</v>
      </c>
      <c r="D1682" s="5">
        <f>TITRES_STAT!E1685</f>
        <v>7.7119999999999997</v>
      </c>
      <c r="E1682" s="2">
        <f t="shared" si="104"/>
        <v>-1432.3799068625535</v>
      </c>
      <c r="F1682" s="5" t="str">
        <f t="shared" si="107"/>
        <v>BEARISH</v>
      </c>
      <c r="G1682" s="5" t="str">
        <f t="shared" si="106"/>
        <v>NEUTRAL</v>
      </c>
      <c r="H1682" s="5" t="str">
        <f t="shared" si="105"/>
        <v>CONFIRMED BEARISH</v>
      </c>
    </row>
    <row r="1683" spans="1:8" ht="13.5" x14ac:dyDescent="0.25">
      <c r="A1683" s="3">
        <f>TITRES_STAT!B1686</f>
        <v>44466</v>
      </c>
      <c r="B1683" s="5">
        <f>TITRES_STAT!C1686</f>
        <v>9.6999999999999993</v>
      </c>
      <c r="C1683" s="5">
        <f>TITRES_STAT!D1686</f>
        <v>7.4059999999999997</v>
      </c>
      <c r="D1683" s="5">
        <f>TITRES_STAT!E1686</f>
        <v>7.4075270103092778</v>
      </c>
      <c r="E1683" s="2">
        <f t="shared" si="104"/>
        <v>-1439.7874338728627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CONFIRMED BEARISH</v>
      </c>
    </row>
    <row r="1684" spans="1:8" ht="13.5" x14ac:dyDescent="0.25">
      <c r="A1684" s="3">
        <f>TITRES_STAT!B1687</f>
        <v>44467</v>
      </c>
      <c r="B1684" s="5">
        <f>TITRES_STAT!C1687</f>
        <v>10.1</v>
      </c>
      <c r="C1684" s="5">
        <f>TITRES_STAT!D1687</f>
        <v>7.7119999999999997</v>
      </c>
      <c r="D1684" s="5">
        <f>TITRES_STAT!E1687</f>
        <v>7.5249267326732676</v>
      </c>
      <c r="E1684" s="2">
        <f t="shared" si="104"/>
        <v>-1432.2625071401894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CONFIRMED BEARISH</v>
      </c>
    </row>
    <row r="1685" spans="1:8" ht="13.5" x14ac:dyDescent="0.25">
      <c r="A1685" s="3">
        <f>TITRES_STAT!B1688</f>
        <v>44468</v>
      </c>
      <c r="B1685" s="5">
        <f>TITRES_STAT!C1688</f>
        <v>10</v>
      </c>
      <c r="C1685" s="5">
        <f>TITRES_STAT!D1688</f>
        <v>7.6349999999999998</v>
      </c>
      <c r="D1685" s="5">
        <f>TITRES_STAT!E1688</f>
        <v>7.6349999999999998</v>
      </c>
      <c r="E1685" s="2">
        <f t="shared" si="104"/>
        <v>-1439.8975071401894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CONFIRMED BEARISH</v>
      </c>
    </row>
    <row r="1686" spans="1:8" ht="13.5" x14ac:dyDescent="0.25">
      <c r="A1686" s="3">
        <f>TITRES_STAT!B1689</f>
        <v>44469</v>
      </c>
      <c r="B1686" s="5">
        <f>TITRES_STAT!C1689</f>
        <v>9.7100000000000009</v>
      </c>
      <c r="C1686" s="5">
        <f>TITRES_STAT!D1689</f>
        <v>7.4139999999999997</v>
      </c>
      <c r="D1686" s="5">
        <f>TITRES_STAT!E1689</f>
        <v>7.4262166838311012</v>
      </c>
      <c r="E1686" s="2">
        <f t="shared" si="104"/>
        <v>-1447.3237238240206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CONFIRMED BEARISH</v>
      </c>
    </row>
    <row r="1687" spans="1:8" ht="13.5" x14ac:dyDescent="0.25">
      <c r="A1687" s="3">
        <f>TITRES_STAT!B1690</f>
        <v>44470</v>
      </c>
      <c r="B1687" s="5">
        <f>TITRES_STAT!C1690</f>
        <v>10</v>
      </c>
      <c r="C1687" s="5">
        <f>TITRES_STAT!D1690</f>
        <v>7.6349999999999998</v>
      </c>
      <c r="D1687" s="5">
        <f>TITRES_STAT!E1690</f>
        <v>7.6273649999999993</v>
      </c>
      <c r="E1687" s="2">
        <f t="shared" si="104"/>
        <v>-1439.6963588240205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44473</v>
      </c>
      <c r="B1688" s="5">
        <f>TITRES_STAT!C1691</f>
        <v>9.98</v>
      </c>
      <c r="C1688" s="5">
        <f>TITRES_STAT!D1691</f>
        <v>7.62</v>
      </c>
      <c r="D1688" s="5">
        <f>TITRES_STAT!E1691</f>
        <v>7.1939519038076156</v>
      </c>
      <c r="E1688" s="2">
        <f t="shared" si="104"/>
        <v>-1446.8903107278281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BEARISH DIVERGENCE</v>
      </c>
    </row>
    <row r="1689" spans="1:8" ht="13.5" x14ac:dyDescent="0.25">
      <c r="A1689" s="3">
        <f>TITRES_STAT!B1692</f>
        <v>44474</v>
      </c>
      <c r="B1689" s="5">
        <f>TITRES_STAT!C1692</f>
        <v>10</v>
      </c>
      <c r="C1689" s="5">
        <f>TITRES_STAT!D1692</f>
        <v>7.6349999999999998</v>
      </c>
      <c r="D1689" s="5">
        <f>TITRES_STAT!E1692</f>
        <v>7.6349999999999998</v>
      </c>
      <c r="E1689" s="2">
        <f t="shared" si="104"/>
        <v>-1439.2553107278281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44475</v>
      </c>
      <c r="B1690" s="5">
        <f>TITRES_STAT!C1693</f>
        <v>10</v>
      </c>
      <c r="C1690" s="5">
        <f>TITRES_STAT!D1693</f>
        <v>7.6349999999999998</v>
      </c>
      <c r="D1690" s="5">
        <f>TITRES_STAT!E1693</f>
        <v>0</v>
      </c>
      <c r="E1690" s="2">
        <f t="shared" si="104"/>
        <v>-1439.2553107278281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NEUTRAL</v>
      </c>
    </row>
    <row r="1691" spans="1:8" ht="13.5" x14ac:dyDescent="0.25">
      <c r="A1691" s="3">
        <f>TITRES_STAT!B1694</f>
        <v>44476</v>
      </c>
      <c r="B1691" s="5">
        <f>TITRES_STAT!C1694</f>
        <v>10</v>
      </c>
      <c r="C1691" s="5">
        <f>TITRES_STAT!D1694</f>
        <v>7.6349999999999998</v>
      </c>
      <c r="D1691" s="5">
        <f>TITRES_STAT!E1694</f>
        <v>0</v>
      </c>
      <c r="E1691" s="2">
        <f t="shared" si="104"/>
        <v>-1439.2553107278281</v>
      </c>
      <c r="F1691" s="5" t="str">
        <f t="shared" si="107"/>
        <v>BULLISH</v>
      </c>
      <c r="G1691" s="5" t="str">
        <f t="shared" si="106"/>
        <v>NEUTRAL</v>
      </c>
      <c r="H1691" s="5" t="str">
        <f t="shared" si="105"/>
        <v>CONFIRMED BULLISH</v>
      </c>
    </row>
    <row r="1692" spans="1:8" ht="13.5" x14ac:dyDescent="0.25">
      <c r="A1692" s="3">
        <f>TITRES_STAT!B1695</f>
        <v>44477</v>
      </c>
      <c r="B1692" s="5">
        <f>TITRES_STAT!C1695</f>
        <v>10</v>
      </c>
      <c r="C1692" s="5">
        <f>TITRES_STAT!D1695</f>
        <v>7.6349999999999998</v>
      </c>
      <c r="D1692" s="5">
        <f>TITRES_STAT!E1695</f>
        <v>0</v>
      </c>
      <c r="E1692" s="2">
        <f t="shared" si="104"/>
        <v>-1439.2553107278281</v>
      </c>
      <c r="F1692" s="5" t="str">
        <f t="shared" si="107"/>
        <v>BULLISH</v>
      </c>
      <c r="G1692" s="5" t="str">
        <f t="shared" si="106"/>
        <v>NEUTRAL</v>
      </c>
      <c r="H1692" s="5" t="str">
        <f t="shared" si="105"/>
        <v>NEUTRAL</v>
      </c>
    </row>
    <row r="1693" spans="1:8" ht="13.5" x14ac:dyDescent="0.25">
      <c r="A1693" s="3">
        <f>TITRES_STAT!B1696</f>
        <v>44480</v>
      </c>
      <c r="B1693" s="5">
        <f>TITRES_STAT!C1696</f>
        <v>10</v>
      </c>
      <c r="C1693" s="5">
        <f>TITRES_STAT!D1696</f>
        <v>7.6349999999999998</v>
      </c>
      <c r="D1693" s="5">
        <f>TITRES_STAT!E1696</f>
        <v>0</v>
      </c>
      <c r="E1693" s="2">
        <f t="shared" si="104"/>
        <v>-1439.2553107278281</v>
      </c>
      <c r="F1693" s="5" t="str">
        <f t="shared" si="107"/>
        <v>BULLISH</v>
      </c>
      <c r="G1693" s="5" t="str">
        <f t="shared" si="106"/>
        <v>NEUTRAL</v>
      </c>
      <c r="H1693" s="5" t="str">
        <f t="shared" si="105"/>
        <v>CONFIRMED BULLISH</v>
      </c>
    </row>
    <row r="1694" spans="1:8" ht="13.5" x14ac:dyDescent="0.25">
      <c r="A1694" s="3">
        <f>TITRES_STAT!B1697</f>
        <v>44481</v>
      </c>
      <c r="B1694" s="5">
        <f>TITRES_STAT!C1697</f>
        <v>10</v>
      </c>
      <c r="C1694" s="5">
        <f>TITRES_STAT!D1697</f>
        <v>7.6349999999999998</v>
      </c>
      <c r="D1694" s="5">
        <f>TITRES_STAT!E1697</f>
        <v>0</v>
      </c>
      <c r="E1694" s="2">
        <f t="shared" si="104"/>
        <v>-1439.2553107278281</v>
      </c>
      <c r="F1694" s="5" t="str">
        <f t="shared" si="107"/>
        <v>NEUTRAL</v>
      </c>
      <c r="G1694" s="5" t="str">
        <f t="shared" si="106"/>
        <v>NEUTRAL</v>
      </c>
      <c r="H1694" s="5" t="str">
        <f t="shared" si="105"/>
        <v>NEUTRAL</v>
      </c>
    </row>
    <row r="1695" spans="1:8" ht="13.5" x14ac:dyDescent="0.25">
      <c r="A1695" s="3">
        <f>TITRES_STAT!B1698</f>
        <v>44482</v>
      </c>
      <c r="B1695" s="5">
        <f>TITRES_STAT!C1698</f>
        <v>10</v>
      </c>
      <c r="C1695" s="5">
        <f>TITRES_STAT!D1698</f>
        <v>7.6349999999999998</v>
      </c>
      <c r="D1695" s="5">
        <f>TITRES_STAT!E1698</f>
        <v>0</v>
      </c>
      <c r="E1695" s="2">
        <f t="shared" si="104"/>
        <v>-1439.2553107278281</v>
      </c>
      <c r="F1695" s="5" t="str">
        <f t="shared" si="107"/>
        <v>NEUTRAL</v>
      </c>
      <c r="G1695" s="5" t="str">
        <f t="shared" si="106"/>
        <v>NEUTRAL</v>
      </c>
      <c r="H1695" s="5" t="str">
        <f t="shared" si="105"/>
        <v>NEUTRAL</v>
      </c>
    </row>
    <row r="1696" spans="1:8" ht="13.5" x14ac:dyDescent="0.25">
      <c r="A1696" s="3">
        <f>TITRES_STAT!B1699</f>
        <v>44483</v>
      </c>
      <c r="B1696" s="5">
        <f>TITRES_STAT!C1699</f>
        <v>10</v>
      </c>
      <c r="C1696" s="5">
        <f>TITRES_STAT!D1699</f>
        <v>7.6349999999999998</v>
      </c>
      <c r="D1696" s="5">
        <f>TITRES_STAT!E1699</f>
        <v>0</v>
      </c>
      <c r="E1696" s="2">
        <f t="shared" si="104"/>
        <v>-1439.2553107278281</v>
      </c>
      <c r="F1696" s="5" t="str">
        <f t="shared" si="107"/>
        <v>NEUTRAL</v>
      </c>
      <c r="G1696" s="5" t="str">
        <f t="shared" si="106"/>
        <v>NEUTRAL</v>
      </c>
      <c r="H1696" s="5" t="str">
        <f t="shared" si="105"/>
        <v>NEUTRAL</v>
      </c>
    </row>
    <row r="1697" spans="1:8" ht="13.5" x14ac:dyDescent="0.25">
      <c r="A1697" s="3">
        <f>TITRES_STAT!B1700</f>
        <v>44488</v>
      </c>
      <c r="B1697" s="5">
        <f>TITRES_STAT!C1700</f>
        <v>10</v>
      </c>
      <c r="C1697" s="5">
        <f>TITRES_STAT!D1700</f>
        <v>7.6349999999999998</v>
      </c>
      <c r="D1697" s="5">
        <f>TITRES_STAT!E1700</f>
        <v>0</v>
      </c>
      <c r="E1697" s="2">
        <f t="shared" si="104"/>
        <v>-1439.2553107278281</v>
      </c>
      <c r="F1697" s="5" t="str">
        <f t="shared" si="107"/>
        <v>NEUTRAL</v>
      </c>
      <c r="G1697" s="5" t="str">
        <f t="shared" si="106"/>
        <v>NEUTRAL</v>
      </c>
      <c r="H1697" s="5" t="str">
        <f t="shared" si="105"/>
        <v>NEUTRAL</v>
      </c>
    </row>
    <row r="1698" spans="1:8" ht="13.5" x14ac:dyDescent="0.25">
      <c r="A1698" s="3">
        <f>TITRES_STAT!B1701</f>
        <v>44489</v>
      </c>
      <c r="B1698" s="5">
        <f>TITRES_STAT!C1701</f>
        <v>9.68</v>
      </c>
      <c r="C1698" s="5">
        <f>TITRES_STAT!D1701</f>
        <v>7.391</v>
      </c>
      <c r="D1698" s="5">
        <f>TITRES_STAT!E1701</f>
        <v>7.391</v>
      </c>
      <c r="E1698" s="2">
        <f t="shared" si="104"/>
        <v>-1446.6463107278282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CONFIRMED BEARISH</v>
      </c>
    </row>
    <row r="1699" spans="1:8" ht="13.5" x14ac:dyDescent="0.25">
      <c r="A1699" s="3">
        <f>TITRES_STAT!B1702</f>
        <v>44490</v>
      </c>
      <c r="B1699" s="5">
        <f>TITRES_STAT!C1702</f>
        <v>9.64</v>
      </c>
      <c r="C1699" s="5">
        <f>TITRES_STAT!D1702</f>
        <v>7.3609999999999998</v>
      </c>
      <c r="D1699" s="5">
        <f>TITRES_STAT!E1702</f>
        <v>7.3609999999999998</v>
      </c>
      <c r="E1699" s="2">
        <f t="shared" si="104"/>
        <v>-1454.0073107278283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44491</v>
      </c>
      <c r="B1700" s="5">
        <f>TITRES_STAT!C1703</f>
        <v>9.64</v>
      </c>
      <c r="C1700" s="5">
        <f>TITRES_STAT!D1703</f>
        <v>7.3609999999999998</v>
      </c>
      <c r="D1700" s="5">
        <f>TITRES_STAT!E1703</f>
        <v>0</v>
      </c>
      <c r="E1700" s="2">
        <f t="shared" si="104"/>
        <v>-1454.0073107278283</v>
      </c>
      <c r="F1700" s="5" t="str">
        <f t="shared" si="107"/>
        <v>BEARISH</v>
      </c>
      <c r="G1700" s="5" t="str">
        <f t="shared" si="106"/>
        <v>NEUTRAL</v>
      </c>
      <c r="H1700" s="5" t="str">
        <f t="shared" si="105"/>
        <v>CONFIRMED BEARISH</v>
      </c>
    </row>
    <row r="1701" spans="1:8" ht="13.5" x14ac:dyDescent="0.25">
      <c r="A1701" s="3">
        <f>TITRES_STAT!B1704</f>
        <v>44494</v>
      </c>
      <c r="B1701" s="5">
        <f>TITRES_STAT!C1704</f>
        <v>9.64</v>
      </c>
      <c r="C1701" s="5">
        <f>TITRES_STAT!D1704</f>
        <v>7.3609999999999998</v>
      </c>
      <c r="D1701" s="5">
        <f>TITRES_STAT!E1704</f>
        <v>0</v>
      </c>
      <c r="E1701" s="2">
        <f t="shared" si="104"/>
        <v>-1454.0073107278283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CONFIRMED BEARISH</v>
      </c>
    </row>
    <row r="1702" spans="1:8" ht="13.5" x14ac:dyDescent="0.25">
      <c r="A1702" s="3">
        <f>TITRES_STAT!B1705</f>
        <v>44495</v>
      </c>
      <c r="B1702" s="5">
        <f>TITRES_STAT!C1705</f>
        <v>9.64</v>
      </c>
      <c r="C1702" s="5">
        <f>TITRES_STAT!D1705</f>
        <v>7.3609999999999998</v>
      </c>
      <c r="D1702" s="5">
        <f>TITRES_STAT!E1705</f>
        <v>0</v>
      </c>
      <c r="E1702" s="2">
        <f t="shared" si="104"/>
        <v>-1454.0073107278283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44496</v>
      </c>
      <c r="B1703" s="5">
        <f>TITRES_STAT!C1706</f>
        <v>9.64</v>
      </c>
      <c r="C1703" s="5">
        <f>TITRES_STAT!D1706</f>
        <v>7.3609999999999998</v>
      </c>
      <c r="D1703" s="5">
        <f>TITRES_STAT!E1706</f>
        <v>0</v>
      </c>
      <c r="E1703" s="2">
        <f t="shared" si="104"/>
        <v>-1454.0073107278283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44497</v>
      </c>
      <c r="B1704" s="5">
        <f>TITRES_STAT!C1707</f>
        <v>9.64</v>
      </c>
      <c r="C1704" s="5">
        <f>TITRES_STAT!D1707</f>
        <v>7.3609999999999998</v>
      </c>
      <c r="D1704" s="5">
        <f>TITRES_STAT!E1707</f>
        <v>0</v>
      </c>
      <c r="E1704" s="2">
        <f t="shared" si="104"/>
        <v>-1454.0073107278283</v>
      </c>
      <c r="F1704" s="5" t="str">
        <f t="shared" si="107"/>
        <v>NEUTRAL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44498</v>
      </c>
      <c r="B1705" s="5">
        <f>TITRES_STAT!C1708</f>
        <v>9.64</v>
      </c>
      <c r="C1705" s="5">
        <f>TITRES_STAT!D1708</f>
        <v>7.3609999999999998</v>
      </c>
      <c r="D1705" s="5">
        <f>TITRES_STAT!E1708</f>
        <v>0</v>
      </c>
      <c r="E1705" s="2">
        <f t="shared" si="104"/>
        <v>-1454.0073107278283</v>
      </c>
      <c r="F1705" s="5" t="str">
        <f t="shared" si="107"/>
        <v>NEUTRAL</v>
      </c>
      <c r="G1705" s="5" t="str">
        <f t="shared" si="106"/>
        <v>NEUTRAL</v>
      </c>
      <c r="H1705" s="5" t="str">
        <f t="shared" si="105"/>
        <v>NEUTRAL</v>
      </c>
    </row>
    <row r="1706" spans="1:8" ht="13.5" x14ac:dyDescent="0.25">
      <c r="A1706" s="3">
        <f>TITRES_STAT!B1709</f>
        <v>44501</v>
      </c>
      <c r="B1706" s="5">
        <f>TITRES_STAT!C1709</f>
        <v>9.64</v>
      </c>
      <c r="C1706" s="5">
        <f>TITRES_STAT!D1709</f>
        <v>7.3609999999999998</v>
      </c>
      <c r="D1706" s="5">
        <f>TITRES_STAT!E1709</f>
        <v>0</v>
      </c>
      <c r="E1706" s="2">
        <f t="shared" si="104"/>
        <v>-1454.0073107278283</v>
      </c>
      <c r="F1706" s="5" t="str">
        <f t="shared" si="107"/>
        <v>NEUTRAL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44502</v>
      </c>
      <c r="B1707" s="5">
        <f>TITRES_STAT!C1710</f>
        <v>9.64</v>
      </c>
      <c r="C1707" s="5">
        <f>TITRES_STAT!D1710</f>
        <v>7.3609999999999998</v>
      </c>
      <c r="D1707" s="5">
        <f>TITRES_STAT!E1710</f>
        <v>0</v>
      </c>
      <c r="E1707" s="2">
        <f t="shared" si="104"/>
        <v>-1454.0073107278283</v>
      </c>
      <c r="F1707" s="5" t="str">
        <f t="shared" si="107"/>
        <v>NEUTRAL</v>
      </c>
      <c r="G1707" s="5" t="str">
        <f t="shared" si="106"/>
        <v>NEUTRAL</v>
      </c>
      <c r="H1707" s="5" t="str">
        <f t="shared" si="105"/>
        <v>NEUTRAL</v>
      </c>
    </row>
    <row r="1708" spans="1:8" ht="13.5" x14ac:dyDescent="0.25">
      <c r="A1708" s="3">
        <f>TITRES_STAT!B1711</f>
        <v>44503</v>
      </c>
      <c r="B1708" s="5">
        <f>TITRES_STAT!C1711</f>
        <v>9.64</v>
      </c>
      <c r="C1708" s="5">
        <f>TITRES_STAT!D1711</f>
        <v>7.3609999999999998</v>
      </c>
      <c r="D1708" s="5">
        <f>TITRES_STAT!E1711</f>
        <v>7.3609999999999998</v>
      </c>
      <c r="E1708" s="2">
        <f t="shared" si="104"/>
        <v>-1454.0073107278283</v>
      </c>
      <c r="F1708" s="5" t="str">
        <f t="shared" si="107"/>
        <v>NEUTRAL</v>
      </c>
      <c r="G1708" s="5" t="str">
        <f t="shared" si="106"/>
        <v>NEUTRAL</v>
      </c>
      <c r="H1708" s="5" t="str">
        <f t="shared" si="105"/>
        <v>NEUTRAL</v>
      </c>
    </row>
    <row r="1709" spans="1:8" ht="13.5" x14ac:dyDescent="0.25">
      <c r="A1709" s="3">
        <f>TITRES_STAT!B1712</f>
        <v>44504</v>
      </c>
      <c r="B1709" s="5">
        <f>TITRES_STAT!C1712</f>
        <v>9.6300000000000008</v>
      </c>
      <c r="C1709" s="5">
        <f>TITRES_STAT!D1712</f>
        <v>7.3529999999999998</v>
      </c>
      <c r="D1709" s="5">
        <f>TITRES_STAT!E1712</f>
        <v>7.3331476635514008</v>
      </c>
      <c r="E1709" s="2">
        <f t="shared" si="104"/>
        <v>-1461.3404583913798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44505</v>
      </c>
      <c r="B1710" s="5">
        <f>TITRES_STAT!C1713</f>
        <v>9.6300000000000008</v>
      </c>
      <c r="C1710" s="5">
        <f>TITRES_STAT!D1713</f>
        <v>7.3529999999999998</v>
      </c>
      <c r="D1710" s="5">
        <f>TITRES_STAT!E1713</f>
        <v>0</v>
      </c>
      <c r="E1710" s="2">
        <f t="shared" si="104"/>
        <v>-1461.3404583913798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CONFIRMED BEARISH</v>
      </c>
    </row>
    <row r="1711" spans="1:8" ht="13.5" x14ac:dyDescent="0.25">
      <c r="A1711" s="3">
        <f>TITRES_STAT!B1714</f>
        <v>44508</v>
      </c>
      <c r="B1711" s="5">
        <f>TITRES_STAT!C1714</f>
        <v>9.6300000000000008</v>
      </c>
      <c r="C1711" s="5">
        <f>TITRES_STAT!D1714</f>
        <v>7.3529999999999998</v>
      </c>
      <c r="D1711" s="5">
        <f>TITRES_STAT!E1714</f>
        <v>0</v>
      </c>
      <c r="E1711" s="2">
        <f t="shared" si="104"/>
        <v>-1461.3404583913798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44509</v>
      </c>
      <c r="B1712" s="5">
        <f>TITRES_STAT!C1715</f>
        <v>9.6300000000000008</v>
      </c>
      <c r="C1712" s="5">
        <f>TITRES_STAT!D1715</f>
        <v>7.3529999999999998</v>
      </c>
      <c r="D1712" s="5">
        <f>TITRES_STAT!E1715</f>
        <v>0</v>
      </c>
      <c r="E1712" s="2">
        <f t="shared" si="104"/>
        <v>-1461.3404583913798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CONFIRMED BEARISH</v>
      </c>
    </row>
    <row r="1713" spans="1:8" ht="13.5" x14ac:dyDescent="0.25">
      <c r="A1713" s="3">
        <f>TITRES_STAT!B1716</f>
        <v>44510</v>
      </c>
      <c r="B1713" s="5">
        <f>TITRES_STAT!C1716</f>
        <v>9.6300000000000008</v>
      </c>
      <c r="C1713" s="5">
        <f>TITRES_STAT!D1716</f>
        <v>7.3529999999999998</v>
      </c>
      <c r="D1713" s="5">
        <f>TITRES_STAT!E1716</f>
        <v>0</v>
      </c>
      <c r="E1713" s="2">
        <f t="shared" si="104"/>
        <v>-1461.3404583913798</v>
      </c>
      <c r="F1713" s="5" t="str">
        <f t="shared" si="107"/>
        <v>BEARISH</v>
      </c>
      <c r="G1713" s="5" t="str">
        <f t="shared" si="106"/>
        <v>NEUTRAL</v>
      </c>
      <c r="H1713" s="5" t="str">
        <f t="shared" si="105"/>
        <v>CONFIRMED BEARISH</v>
      </c>
    </row>
    <row r="1714" spans="1:8" ht="13.5" x14ac:dyDescent="0.25">
      <c r="A1714" s="3">
        <f>TITRES_STAT!B1717</f>
        <v>44511</v>
      </c>
      <c r="B1714" s="5">
        <f>TITRES_STAT!C1717</f>
        <v>9.6300000000000008</v>
      </c>
      <c r="C1714" s="5">
        <f>TITRES_STAT!D1717</f>
        <v>7.3529999999999998</v>
      </c>
      <c r="D1714" s="5">
        <f>TITRES_STAT!E1717</f>
        <v>0</v>
      </c>
      <c r="E1714" s="2">
        <f t="shared" si="104"/>
        <v>-1461.3404583913798</v>
      </c>
      <c r="F1714" s="5" t="str">
        <f t="shared" si="107"/>
        <v>NEUTRAL</v>
      </c>
      <c r="G1714" s="5" t="str">
        <f t="shared" si="106"/>
        <v>NEUTRAL</v>
      </c>
      <c r="H1714" s="5" t="str">
        <f t="shared" si="105"/>
        <v>NEUTRAL</v>
      </c>
    </row>
    <row r="1715" spans="1:8" ht="13.5" x14ac:dyDescent="0.25">
      <c r="A1715" s="3">
        <f>TITRES_STAT!B1718</f>
        <v>44512</v>
      </c>
      <c r="B1715" s="5">
        <f>TITRES_STAT!C1718</f>
        <v>9.25</v>
      </c>
      <c r="C1715" s="5">
        <f>TITRES_STAT!D1718</f>
        <v>7.0629999999999997</v>
      </c>
      <c r="D1715" s="5">
        <f>TITRES_STAT!E1718</f>
        <v>7.0629999999999997</v>
      </c>
      <c r="E1715" s="2">
        <f t="shared" si="104"/>
        <v>-1468.4034583913799</v>
      </c>
      <c r="F1715" s="5" t="str">
        <f t="shared" si="107"/>
        <v>BEARISH</v>
      </c>
      <c r="G1715" s="5" t="str">
        <f t="shared" si="106"/>
        <v>NEUTRAL</v>
      </c>
      <c r="H1715" s="5" t="str">
        <f t="shared" si="105"/>
        <v>CONFIRMED BEARISH</v>
      </c>
    </row>
    <row r="1716" spans="1:8" ht="13.5" x14ac:dyDescent="0.25">
      <c r="A1716" s="3">
        <f>TITRES_STAT!B1719</f>
        <v>44515</v>
      </c>
      <c r="B1716" s="5">
        <f>TITRES_STAT!C1719</f>
        <v>9.25</v>
      </c>
      <c r="C1716" s="5">
        <f>TITRES_STAT!D1719</f>
        <v>7.0629999999999997</v>
      </c>
      <c r="D1716" s="5">
        <f>TITRES_STAT!E1719</f>
        <v>0</v>
      </c>
      <c r="E1716" s="2">
        <f t="shared" si="104"/>
        <v>-1468.4034583913799</v>
      </c>
      <c r="F1716" s="5" t="str">
        <f t="shared" si="107"/>
        <v>BEARISH</v>
      </c>
      <c r="G1716" s="5" t="str">
        <f t="shared" si="106"/>
        <v>NEUTRAL</v>
      </c>
      <c r="H1716" s="5" t="str">
        <f t="shared" si="105"/>
        <v>CONFIRMED BEARISH</v>
      </c>
    </row>
    <row r="1717" spans="1:8" ht="13.5" x14ac:dyDescent="0.25">
      <c r="A1717" s="3">
        <f>TITRES_STAT!B1720</f>
        <v>44516</v>
      </c>
      <c r="B1717" s="5">
        <f>TITRES_STAT!C1720</f>
        <v>9.25</v>
      </c>
      <c r="C1717" s="5">
        <f>TITRES_STAT!D1720</f>
        <v>7.0629999999999997</v>
      </c>
      <c r="D1717" s="5">
        <f>TITRES_STAT!E1720</f>
        <v>0</v>
      </c>
      <c r="E1717" s="2">
        <f t="shared" si="104"/>
        <v>-1468.4034583913799</v>
      </c>
      <c r="F1717" s="5" t="str">
        <f t="shared" si="107"/>
        <v>BEARISH</v>
      </c>
      <c r="G1717" s="5" t="str">
        <f t="shared" si="106"/>
        <v>NEUTRAL</v>
      </c>
      <c r="H1717" s="5" t="str">
        <f t="shared" si="105"/>
        <v>CONFIRMED BEARISH</v>
      </c>
    </row>
    <row r="1718" spans="1:8" ht="13.5" x14ac:dyDescent="0.25">
      <c r="A1718" s="3">
        <f>TITRES_STAT!B1721</f>
        <v>44517</v>
      </c>
      <c r="B1718" s="5">
        <f>TITRES_STAT!C1721</f>
        <v>9.01</v>
      </c>
      <c r="C1718" s="5">
        <f>TITRES_STAT!D1721</f>
        <v>6.88</v>
      </c>
      <c r="D1718" s="5">
        <f>TITRES_STAT!E1721</f>
        <v>6.88</v>
      </c>
      <c r="E1718" s="2">
        <f t="shared" si="104"/>
        <v>-1475.28345839138</v>
      </c>
      <c r="F1718" s="5" t="str">
        <f t="shared" si="107"/>
        <v>BEARISH</v>
      </c>
      <c r="G1718" s="5" t="str">
        <f t="shared" si="106"/>
        <v>NEUTRAL</v>
      </c>
      <c r="H1718" s="5" t="str">
        <f t="shared" si="105"/>
        <v>CONFIRMED BEARISH</v>
      </c>
    </row>
    <row r="1719" spans="1:8" ht="13.5" x14ac:dyDescent="0.25">
      <c r="A1719" s="3">
        <f>TITRES_STAT!B1722</f>
        <v>44518</v>
      </c>
      <c r="B1719" s="5">
        <f>TITRES_STAT!C1722</f>
        <v>9.1</v>
      </c>
      <c r="C1719" s="5">
        <f>TITRES_STAT!D1722</f>
        <v>6.9480000000000004</v>
      </c>
      <c r="D1719" s="5">
        <f>TITRES_STAT!E1722</f>
        <v>6.8930268131868146</v>
      </c>
      <c r="E1719" s="2">
        <f t="shared" si="104"/>
        <v>-1468.3904315781931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44519</v>
      </c>
      <c r="B1720" s="5">
        <f>TITRES_STAT!C1723</f>
        <v>9.1</v>
      </c>
      <c r="C1720" s="5">
        <f>TITRES_STAT!D1723</f>
        <v>6.9480000000000004</v>
      </c>
      <c r="D1720" s="5">
        <f>TITRES_STAT!E1723</f>
        <v>6.8571415384615388</v>
      </c>
      <c r="E1720" s="2">
        <f t="shared" si="104"/>
        <v>-1468.3904315781931</v>
      </c>
      <c r="F1720" s="5" t="str">
        <f t="shared" si="107"/>
        <v>BULLISH</v>
      </c>
      <c r="G1720" s="5" t="str">
        <f t="shared" si="106"/>
        <v>NEUTRAL</v>
      </c>
      <c r="H1720" s="5" t="str">
        <f t="shared" si="105"/>
        <v>BULLISH DIVERGENCE</v>
      </c>
    </row>
    <row r="1721" spans="1:8" ht="13.5" x14ac:dyDescent="0.25">
      <c r="A1721" s="3">
        <f>TITRES_STAT!B1724</f>
        <v>44522</v>
      </c>
      <c r="B1721" s="5">
        <f>TITRES_STAT!C1724</f>
        <v>9.1</v>
      </c>
      <c r="C1721" s="5">
        <f>TITRES_STAT!D1724</f>
        <v>6.9480000000000004</v>
      </c>
      <c r="D1721" s="5">
        <f>TITRES_STAT!E1724</f>
        <v>0</v>
      </c>
      <c r="E1721" s="2">
        <f t="shared" si="104"/>
        <v>-1468.3904315781931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BULLISH DIVERGENCE</v>
      </c>
    </row>
    <row r="1722" spans="1:8" ht="13.5" x14ac:dyDescent="0.25">
      <c r="A1722" s="3">
        <f>TITRES_STAT!B1725</f>
        <v>44523</v>
      </c>
      <c r="B1722" s="5">
        <f>TITRES_STAT!C1725</f>
        <v>9.1</v>
      </c>
      <c r="C1722" s="5">
        <f>TITRES_STAT!D1725</f>
        <v>6.9480000000000004</v>
      </c>
      <c r="D1722" s="5">
        <f>TITRES_STAT!E1725</f>
        <v>6.9480000000000004</v>
      </c>
      <c r="E1722" s="2">
        <f t="shared" si="104"/>
        <v>-1468.3904315781931</v>
      </c>
      <c r="F1722" s="5" t="str">
        <f t="shared" si="107"/>
        <v>BULLISH</v>
      </c>
      <c r="G1722" s="5" t="str">
        <f t="shared" si="106"/>
        <v>NEUTRAL</v>
      </c>
      <c r="H1722" s="5" t="str">
        <f t="shared" si="105"/>
        <v>BULLISH DIVERGENCE</v>
      </c>
    </row>
    <row r="1723" spans="1:8" ht="13.5" x14ac:dyDescent="0.25">
      <c r="A1723" s="3">
        <f>TITRES_STAT!B1726</f>
        <v>44524</v>
      </c>
      <c r="B1723" s="5">
        <f>TITRES_STAT!C1726</f>
        <v>9.1</v>
      </c>
      <c r="C1723" s="5">
        <f>TITRES_STAT!D1726</f>
        <v>6.9480000000000004</v>
      </c>
      <c r="D1723" s="5">
        <f>TITRES_STAT!E1726</f>
        <v>0</v>
      </c>
      <c r="E1723" s="2">
        <f t="shared" si="104"/>
        <v>-1468.3904315781931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CONFIRMED BULLISH</v>
      </c>
    </row>
    <row r="1724" spans="1:8" ht="13.5" x14ac:dyDescent="0.25">
      <c r="A1724" s="3">
        <f>TITRES_STAT!B1727</f>
        <v>44525</v>
      </c>
      <c r="B1724" s="5">
        <f>TITRES_STAT!C1727</f>
        <v>9.1</v>
      </c>
      <c r="C1724" s="5">
        <f>TITRES_STAT!D1727</f>
        <v>6.9480000000000004</v>
      </c>
      <c r="D1724" s="5">
        <f>TITRES_STAT!E1727</f>
        <v>6.9480000000000004</v>
      </c>
      <c r="E1724" s="2">
        <f t="shared" si="104"/>
        <v>-1468.3904315781931</v>
      </c>
      <c r="F1724" s="5" t="str">
        <f t="shared" si="107"/>
        <v>NEUTRAL</v>
      </c>
      <c r="G1724" s="5" t="str">
        <f t="shared" si="106"/>
        <v>NEUTRAL</v>
      </c>
      <c r="H1724" s="5" t="str">
        <f t="shared" si="105"/>
        <v>NEUTRAL</v>
      </c>
    </row>
    <row r="1725" spans="1:8" ht="13.5" x14ac:dyDescent="0.25">
      <c r="A1725" s="3">
        <f>TITRES_STAT!B1728</f>
        <v>44526</v>
      </c>
      <c r="B1725" s="5">
        <f>TITRES_STAT!C1728</f>
        <v>9.1</v>
      </c>
      <c r="C1725" s="5">
        <f>TITRES_STAT!D1728</f>
        <v>6.9480000000000004</v>
      </c>
      <c r="D1725" s="5">
        <f>TITRES_STAT!E1728</f>
        <v>6.7639925274725279</v>
      </c>
      <c r="E1725" s="2">
        <f t="shared" si="104"/>
        <v>-1468.3904315781931</v>
      </c>
      <c r="F1725" s="5" t="str">
        <f t="shared" si="107"/>
        <v>NEUTRAL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44529</v>
      </c>
      <c r="B1726" s="5">
        <f>TITRES_STAT!C1729</f>
        <v>9.1</v>
      </c>
      <c r="C1726" s="5">
        <f>TITRES_STAT!D1729</f>
        <v>6.9480000000000004</v>
      </c>
      <c r="D1726" s="5">
        <f>TITRES_STAT!E1729</f>
        <v>0</v>
      </c>
      <c r="E1726" s="2">
        <f t="shared" si="104"/>
        <v>-1468.3904315781931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44530</v>
      </c>
      <c r="B1727" s="5">
        <f>TITRES_STAT!C1730</f>
        <v>9.1</v>
      </c>
      <c r="C1727" s="5">
        <f>TITRES_STAT!D1730</f>
        <v>6.9480000000000004</v>
      </c>
      <c r="D1727" s="5">
        <f>TITRES_STAT!E1730</f>
        <v>0</v>
      </c>
      <c r="E1727" s="2">
        <f t="shared" si="104"/>
        <v>-1468.3904315781931</v>
      </c>
      <c r="F1727" s="5" t="str">
        <f t="shared" si="107"/>
        <v>NEUTRAL</v>
      </c>
      <c r="G1727" s="5" t="str">
        <f t="shared" si="106"/>
        <v>NEUTRAL</v>
      </c>
      <c r="H1727" s="5" t="str">
        <f t="shared" si="105"/>
        <v>NEUTRAL</v>
      </c>
    </row>
    <row r="1728" spans="1:8" ht="13.5" x14ac:dyDescent="0.25">
      <c r="A1728" s="3">
        <f>TITRES_STAT!B1731</f>
        <v>44531</v>
      </c>
      <c r="B1728" s="5">
        <f>TITRES_STAT!C1731</f>
        <v>9.1</v>
      </c>
      <c r="C1728" s="5">
        <f>TITRES_STAT!D1731</f>
        <v>6.9480000000000004</v>
      </c>
      <c r="D1728" s="5">
        <f>TITRES_STAT!E1731</f>
        <v>6.9480000000000004</v>
      </c>
      <c r="E1728" s="2">
        <f t="shared" si="104"/>
        <v>-1468.3904315781931</v>
      </c>
      <c r="F1728" s="5" t="str">
        <f t="shared" si="107"/>
        <v>NEUTRAL</v>
      </c>
      <c r="G1728" s="5" t="str">
        <f t="shared" si="106"/>
        <v>NEUTRAL</v>
      </c>
      <c r="H1728" s="5" t="str">
        <f t="shared" si="105"/>
        <v>NEUTRAL</v>
      </c>
    </row>
    <row r="1729" spans="1:8" ht="13.5" x14ac:dyDescent="0.25">
      <c r="A1729" s="3">
        <f>TITRES_STAT!B1732</f>
        <v>44532</v>
      </c>
      <c r="B1729" s="5">
        <f>TITRES_STAT!C1732</f>
        <v>9.1</v>
      </c>
      <c r="C1729" s="5">
        <f>TITRES_STAT!D1732</f>
        <v>6.9480000000000004</v>
      </c>
      <c r="D1729" s="5">
        <f>TITRES_STAT!E1732</f>
        <v>0</v>
      </c>
      <c r="E1729" s="2">
        <f t="shared" si="104"/>
        <v>-1468.3904315781931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44533</v>
      </c>
      <c r="B1730" s="5">
        <f>TITRES_STAT!C1733</f>
        <v>9.1</v>
      </c>
      <c r="C1730" s="5">
        <f>TITRES_STAT!D1733</f>
        <v>6.9480000000000004</v>
      </c>
      <c r="D1730" s="5">
        <f>TITRES_STAT!E1733</f>
        <v>6.9480000000000004</v>
      </c>
      <c r="E1730" s="2">
        <f t="shared" si="104"/>
        <v>-1468.3904315781931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44536</v>
      </c>
      <c r="B1731" s="5">
        <f>TITRES_STAT!C1734</f>
        <v>9.1</v>
      </c>
      <c r="C1731" s="5">
        <f>TITRES_STAT!D1734</f>
        <v>6.9480000000000004</v>
      </c>
      <c r="D1731" s="5">
        <f>TITRES_STAT!E1734</f>
        <v>0</v>
      </c>
      <c r="E1731" s="2">
        <f t="shared" si="104"/>
        <v>-1468.3904315781931</v>
      </c>
      <c r="F1731" s="5" t="str">
        <f t="shared" si="107"/>
        <v>NEUTRAL</v>
      </c>
      <c r="G1731" s="5" t="str">
        <f t="shared" si="106"/>
        <v>NEUTRAL</v>
      </c>
      <c r="H1731" s="5" t="str">
        <f t="shared" si="105"/>
        <v>NEUTRAL</v>
      </c>
    </row>
    <row r="1732" spans="1:8" ht="13.5" x14ac:dyDescent="0.25">
      <c r="A1732" s="3">
        <f>TITRES_STAT!B1735</f>
        <v>44537</v>
      </c>
      <c r="B1732" s="5">
        <f>TITRES_STAT!C1735</f>
        <v>9.1</v>
      </c>
      <c r="C1732" s="5">
        <f>TITRES_STAT!D1735</f>
        <v>6.9480000000000004</v>
      </c>
      <c r="D1732" s="5">
        <f>TITRES_STAT!E1735</f>
        <v>0</v>
      </c>
      <c r="E1732" s="2">
        <f t="shared" ref="E1732:E1795" si="108">IF(B1732&gt;B1731, E1731+D1732, IF(B1732&lt;B1731, E1731-D1732, E1731))</f>
        <v>-1468.3904315781931</v>
      </c>
      <c r="F1732" s="5" t="str">
        <f t="shared" si="107"/>
        <v>NEUTRAL</v>
      </c>
      <c r="G1732" s="5" t="str">
        <f t="shared" si="106"/>
        <v>NEUTRAL</v>
      </c>
      <c r="H1732" s="5" t="str">
        <f t="shared" si="105"/>
        <v>NEUTRAL</v>
      </c>
    </row>
    <row r="1733" spans="1:8" ht="13.5" x14ac:dyDescent="0.25">
      <c r="A1733" s="3">
        <f>TITRES_STAT!B1736</f>
        <v>44538</v>
      </c>
      <c r="B1733" s="5">
        <f>TITRES_STAT!C1736</f>
        <v>9.1</v>
      </c>
      <c r="C1733" s="5">
        <f>TITRES_STAT!D1736</f>
        <v>6.9480000000000004</v>
      </c>
      <c r="D1733" s="5">
        <f>TITRES_STAT!E1736</f>
        <v>0</v>
      </c>
      <c r="E1733" s="2">
        <f t="shared" si="108"/>
        <v>-1468.3904315781931</v>
      </c>
      <c r="F1733" s="5" t="str">
        <f t="shared" si="107"/>
        <v>NEUTRAL</v>
      </c>
      <c r="G1733" s="5" t="str">
        <f t="shared" si="106"/>
        <v>NEUTRAL</v>
      </c>
      <c r="H1733" s="5" t="str">
        <f t="shared" si="105"/>
        <v>NEUTRAL</v>
      </c>
    </row>
    <row r="1734" spans="1:8" ht="13.5" x14ac:dyDescent="0.25">
      <c r="A1734" s="3">
        <f>TITRES_STAT!B1737</f>
        <v>44539</v>
      </c>
      <c r="B1734" s="5">
        <f>TITRES_STAT!C1737</f>
        <v>9.1</v>
      </c>
      <c r="C1734" s="5">
        <f>TITRES_STAT!D1737</f>
        <v>6.9480000000000004</v>
      </c>
      <c r="D1734" s="5">
        <f>TITRES_STAT!E1737</f>
        <v>0</v>
      </c>
      <c r="E1734" s="2">
        <f t="shared" si="108"/>
        <v>-1468.3904315781931</v>
      </c>
      <c r="F1734" s="5" t="str">
        <f t="shared" si="107"/>
        <v>NEUTRAL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5">
        <f>TITRES_STAT!C1738</f>
        <v>9.1</v>
      </c>
      <c r="C1735" s="5">
        <f>TITRES_STAT!D1738</f>
        <v>6.9480000000000004</v>
      </c>
      <c r="D1735" s="5">
        <f>TITRES_STAT!E1738</f>
        <v>0</v>
      </c>
      <c r="E1735" s="2">
        <f t="shared" si="108"/>
        <v>-1468.3904315781931</v>
      </c>
      <c r="F1735" s="5" t="str">
        <f t="shared" si="107"/>
        <v>NEUTRAL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NEUTRAL</v>
      </c>
    </row>
    <row r="1736" spans="1:8" ht="13.5" x14ac:dyDescent="0.25">
      <c r="A1736" s="3">
        <f>TITRES_STAT!B1739</f>
        <v>44543</v>
      </c>
      <c r="B1736" s="5">
        <f>TITRES_STAT!C1739</f>
        <v>9.1</v>
      </c>
      <c r="C1736" s="5">
        <f>TITRES_STAT!D1739</f>
        <v>6.9480000000000004</v>
      </c>
      <c r="D1736" s="5">
        <f>TITRES_STAT!E1739</f>
        <v>0</v>
      </c>
      <c r="E1736" s="2">
        <f t="shared" si="108"/>
        <v>-1468.3904315781931</v>
      </c>
      <c r="F1736" s="5" t="str">
        <f t="shared" ref="F1736:F1799" si="111">IF(E1736&gt;E1731,"BULLISH",IF(E1736&lt;E1731,"BEARISH","NEUTRAL"))</f>
        <v>NEUTRAL</v>
      </c>
      <c r="G1736" s="5" t="str">
        <f t="shared" si="110"/>
        <v>NEUTRAL</v>
      </c>
      <c r="H1736" s="5" t="str">
        <f t="shared" si="109"/>
        <v>NEUTRAL</v>
      </c>
    </row>
    <row r="1737" spans="1:8" ht="13.5" x14ac:dyDescent="0.25">
      <c r="A1737" s="3">
        <f>TITRES_STAT!B1740</f>
        <v>44544</v>
      </c>
      <c r="B1737" s="5">
        <f>TITRES_STAT!C1740</f>
        <v>9.1</v>
      </c>
      <c r="C1737" s="5">
        <f>TITRES_STAT!D1740</f>
        <v>6.9480000000000004</v>
      </c>
      <c r="D1737" s="5">
        <f>TITRES_STAT!E1740</f>
        <v>0</v>
      </c>
      <c r="E1737" s="2">
        <f t="shared" si="108"/>
        <v>-1468.3904315781931</v>
      </c>
      <c r="F1737" s="5" t="str">
        <f t="shared" si="111"/>
        <v>NEUTRAL</v>
      </c>
      <c r="G1737" s="5" t="str">
        <f t="shared" si="110"/>
        <v>NEUTRAL</v>
      </c>
      <c r="H1737" s="5" t="str">
        <f t="shared" si="109"/>
        <v>NEUTRAL</v>
      </c>
    </row>
    <row r="1738" spans="1:8" ht="13.5" x14ac:dyDescent="0.25">
      <c r="A1738" s="3">
        <f>TITRES_STAT!B1741</f>
        <v>44545</v>
      </c>
      <c r="B1738" s="5">
        <f>TITRES_STAT!C1741</f>
        <v>9.0500000000000007</v>
      </c>
      <c r="C1738" s="5">
        <f>TITRES_STAT!D1741</f>
        <v>6.91</v>
      </c>
      <c r="D1738" s="5">
        <f>TITRES_STAT!E1741</f>
        <v>6.8733502762430945</v>
      </c>
      <c r="E1738" s="2">
        <f t="shared" si="108"/>
        <v>-1475.2637818544363</v>
      </c>
      <c r="F1738" s="5" t="str">
        <f t="shared" si="111"/>
        <v>BEARISH</v>
      </c>
      <c r="G1738" s="5" t="str">
        <f t="shared" si="110"/>
        <v>NEUTRAL</v>
      </c>
      <c r="H1738" s="5" t="str">
        <f t="shared" si="109"/>
        <v>CONFIRMED BEARISH</v>
      </c>
    </row>
    <row r="1739" spans="1:8" ht="13.5" x14ac:dyDescent="0.25">
      <c r="A1739" s="3">
        <f>TITRES_STAT!B1742</f>
        <v>44546</v>
      </c>
      <c r="B1739" s="5">
        <f>TITRES_STAT!C1742</f>
        <v>9.0500000000000007</v>
      </c>
      <c r="C1739" s="5">
        <f>TITRES_STAT!D1742</f>
        <v>6.91</v>
      </c>
      <c r="D1739" s="5">
        <f>TITRES_STAT!E1742</f>
        <v>0</v>
      </c>
      <c r="E1739" s="2">
        <f t="shared" si="108"/>
        <v>-1475.2637818544363</v>
      </c>
      <c r="F1739" s="5" t="str">
        <f t="shared" si="111"/>
        <v>BEARISH</v>
      </c>
      <c r="G1739" s="5" t="str">
        <f t="shared" si="110"/>
        <v>NEUTRAL</v>
      </c>
      <c r="H1739" s="5" t="str">
        <f t="shared" si="109"/>
        <v>CONFIRMED BEARISH</v>
      </c>
    </row>
    <row r="1740" spans="1:8" ht="13.5" x14ac:dyDescent="0.25">
      <c r="A1740" s="3">
        <f>TITRES_STAT!B1743</f>
        <v>44550</v>
      </c>
      <c r="B1740" s="5">
        <f>TITRES_STAT!C1743</f>
        <v>9.0500000000000007</v>
      </c>
      <c r="C1740" s="5">
        <f>TITRES_STAT!D1743</f>
        <v>6.91</v>
      </c>
      <c r="D1740" s="5">
        <f>TITRES_STAT!E1743</f>
        <v>0</v>
      </c>
      <c r="E1740" s="2">
        <f t="shared" si="108"/>
        <v>-1475.2637818544363</v>
      </c>
      <c r="F1740" s="5" t="str">
        <f t="shared" si="111"/>
        <v>BEARISH</v>
      </c>
      <c r="G1740" s="5" t="str">
        <f t="shared" si="110"/>
        <v>NEUTRAL</v>
      </c>
      <c r="H1740" s="5" t="str">
        <f t="shared" si="109"/>
        <v>CONFIRMED BEARISH</v>
      </c>
    </row>
    <row r="1741" spans="1:8" ht="13.5" x14ac:dyDescent="0.25">
      <c r="A1741" s="3">
        <f>TITRES_STAT!B1744</f>
        <v>44551</v>
      </c>
      <c r="B1741" s="5">
        <f>TITRES_STAT!C1744</f>
        <v>9.0500000000000007</v>
      </c>
      <c r="C1741" s="5">
        <f>TITRES_STAT!D1744</f>
        <v>6.91</v>
      </c>
      <c r="D1741" s="5">
        <f>TITRES_STAT!E1744</f>
        <v>0</v>
      </c>
      <c r="E1741" s="2">
        <f t="shared" si="108"/>
        <v>-1475.2637818544363</v>
      </c>
      <c r="F1741" s="5" t="str">
        <f t="shared" si="111"/>
        <v>BEARISH</v>
      </c>
      <c r="G1741" s="5" t="str">
        <f t="shared" si="110"/>
        <v>NEUTRAL</v>
      </c>
      <c r="H1741" s="5" t="str">
        <f t="shared" si="109"/>
        <v>CONFIRMED BEARISH</v>
      </c>
    </row>
    <row r="1742" spans="1:8" ht="13.5" x14ac:dyDescent="0.25">
      <c r="A1742" s="3">
        <f>TITRES_STAT!B1745</f>
        <v>44552</v>
      </c>
      <c r="B1742" s="5">
        <f>TITRES_STAT!C1745</f>
        <v>9.0500000000000007</v>
      </c>
      <c r="C1742" s="5">
        <f>TITRES_STAT!D1745</f>
        <v>6.91</v>
      </c>
      <c r="D1742" s="5">
        <f>TITRES_STAT!E1745</f>
        <v>0</v>
      </c>
      <c r="E1742" s="2">
        <f t="shared" si="108"/>
        <v>-1475.2637818544363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44553</v>
      </c>
      <c r="B1743" s="5">
        <f>TITRES_STAT!C1746</f>
        <v>9.0500000000000007</v>
      </c>
      <c r="C1743" s="5">
        <f>TITRES_STAT!D1746</f>
        <v>6.91</v>
      </c>
      <c r="D1743" s="5">
        <f>TITRES_STAT!E1746</f>
        <v>0</v>
      </c>
      <c r="E1743" s="2">
        <f t="shared" si="108"/>
        <v>-1475.2637818544363</v>
      </c>
      <c r="F1743" s="5" t="str">
        <f t="shared" si="111"/>
        <v>NEUTRAL</v>
      </c>
      <c r="G1743" s="5" t="str">
        <f t="shared" si="110"/>
        <v>NEUTRAL</v>
      </c>
      <c r="H1743" s="5" t="str">
        <f t="shared" si="109"/>
        <v>NEUTRAL</v>
      </c>
    </row>
    <row r="1744" spans="1:8" ht="13.5" x14ac:dyDescent="0.25">
      <c r="A1744" s="3">
        <f>TITRES_STAT!B1747</f>
        <v>44554</v>
      </c>
      <c r="B1744" s="5">
        <f>TITRES_STAT!C1747</f>
        <v>9.0500000000000007</v>
      </c>
      <c r="C1744" s="5">
        <f>TITRES_STAT!D1747</f>
        <v>6.91</v>
      </c>
      <c r="D1744" s="5">
        <f>TITRES_STAT!E1747</f>
        <v>0</v>
      </c>
      <c r="E1744" s="2">
        <f t="shared" si="108"/>
        <v>-1475.2637818544363</v>
      </c>
      <c r="F1744" s="5" t="str">
        <f t="shared" si="111"/>
        <v>NEUTRAL</v>
      </c>
      <c r="G1744" s="5" t="str">
        <f t="shared" si="110"/>
        <v>NEUTRAL</v>
      </c>
      <c r="H1744" s="5" t="str">
        <f t="shared" si="109"/>
        <v>NEUTRAL</v>
      </c>
    </row>
    <row r="1745" spans="1:8" ht="13.5" x14ac:dyDescent="0.25">
      <c r="A1745" s="3">
        <f>TITRES_STAT!B1748</f>
        <v>44557</v>
      </c>
      <c r="B1745" s="5">
        <f>TITRES_STAT!C1748</f>
        <v>9.0500000000000007</v>
      </c>
      <c r="C1745" s="5">
        <f>TITRES_STAT!D1748</f>
        <v>6.91</v>
      </c>
      <c r="D1745" s="5">
        <f>TITRES_STAT!E1748</f>
        <v>0</v>
      </c>
      <c r="E1745" s="2">
        <f t="shared" si="108"/>
        <v>-1475.2637818544363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44558</v>
      </c>
      <c r="B1746" s="5">
        <f>TITRES_STAT!C1749</f>
        <v>9.0500000000000007</v>
      </c>
      <c r="C1746" s="5">
        <f>TITRES_STAT!D1749</f>
        <v>6.91</v>
      </c>
      <c r="D1746" s="5">
        <f>TITRES_STAT!E1749</f>
        <v>0</v>
      </c>
      <c r="E1746" s="2">
        <f t="shared" si="108"/>
        <v>-1475.2637818544363</v>
      </c>
      <c r="F1746" s="5" t="str">
        <f t="shared" si="111"/>
        <v>NEUTRAL</v>
      </c>
      <c r="G1746" s="5" t="str">
        <f t="shared" si="110"/>
        <v>NEUTRAL</v>
      </c>
      <c r="H1746" s="5" t="str">
        <f t="shared" si="109"/>
        <v>NEUTRAL</v>
      </c>
    </row>
    <row r="1747" spans="1:8" ht="13.5" x14ac:dyDescent="0.25">
      <c r="A1747" s="3">
        <f>TITRES_STAT!B1750</f>
        <v>44559</v>
      </c>
      <c r="B1747" s="5">
        <f>TITRES_STAT!C1750</f>
        <v>9.0500000000000007</v>
      </c>
      <c r="C1747" s="5">
        <f>TITRES_STAT!D1750</f>
        <v>6.91</v>
      </c>
      <c r="D1747" s="5">
        <f>TITRES_STAT!E1750</f>
        <v>0</v>
      </c>
      <c r="E1747" s="2">
        <f t="shared" si="108"/>
        <v>-1475.2637818544363</v>
      </c>
      <c r="F1747" s="5" t="str">
        <f t="shared" si="111"/>
        <v>NEUTRAL</v>
      </c>
      <c r="G1747" s="5" t="str">
        <f t="shared" si="110"/>
        <v>NEUTRAL</v>
      </c>
      <c r="H1747" s="5" t="str">
        <f t="shared" si="109"/>
        <v>NEUTRAL</v>
      </c>
    </row>
    <row r="1748" spans="1:8" ht="13.5" x14ac:dyDescent="0.25">
      <c r="A1748" s="3">
        <f>TITRES_STAT!B1751</f>
        <v>44560</v>
      </c>
      <c r="B1748" s="5">
        <f>TITRES_STAT!C1751</f>
        <v>9.0500000000000007</v>
      </c>
      <c r="C1748" s="5">
        <f>TITRES_STAT!D1751</f>
        <v>6.91</v>
      </c>
      <c r="D1748" s="5">
        <f>TITRES_STAT!E1751</f>
        <v>0</v>
      </c>
      <c r="E1748" s="2">
        <f t="shared" si="108"/>
        <v>-1475.2637818544363</v>
      </c>
      <c r="F1748" s="5" t="str">
        <f t="shared" si="111"/>
        <v>NEUTRAL</v>
      </c>
      <c r="G1748" s="5" t="str">
        <f t="shared" si="110"/>
        <v>NEUTRAL</v>
      </c>
      <c r="H1748" s="5" t="str">
        <f t="shared" si="109"/>
        <v>NEUTRAL</v>
      </c>
    </row>
    <row r="1749" spans="1:8" ht="13.5" x14ac:dyDescent="0.25">
      <c r="A1749" s="3">
        <f>TITRES_STAT!B1752</f>
        <v>44561</v>
      </c>
      <c r="B1749" s="5">
        <f>TITRES_STAT!C1752</f>
        <v>9.23</v>
      </c>
      <c r="C1749" s="5">
        <f>TITRES_STAT!D1752</f>
        <v>7.048</v>
      </c>
      <c r="D1749" s="5">
        <f>TITRES_STAT!E1752</f>
        <v>7.048</v>
      </c>
      <c r="E1749" s="2">
        <f t="shared" si="108"/>
        <v>-1468.2157818544363</v>
      </c>
      <c r="F1749" s="5" t="str">
        <f t="shared" si="111"/>
        <v>BULLISH</v>
      </c>
      <c r="G1749" s="5" t="str">
        <f t="shared" si="110"/>
        <v>NEUTRAL</v>
      </c>
      <c r="H1749" s="5" t="str">
        <f t="shared" si="109"/>
        <v>CONFIRMED BULLISH</v>
      </c>
    </row>
    <row r="1750" spans="1:8" ht="13.5" x14ac:dyDescent="0.25">
      <c r="A1750" s="3">
        <f>TITRES_STAT!B1753</f>
        <v>44564</v>
      </c>
      <c r="B1750" s="5">
        <f>TITRES_STAT!C1753</f>
        <v>9.23</v>
      </c>
      <c r="C1750" s="5">
        <f>TITRES_STAT!D1753</f>
        <v>7.048</v>
      </c>
      <c r="D1750" s="5">
        <f>TITRES_STAT!E1753</f>
        <v>0</v>
      </c>
      <c r="E1750" s="2">
        <f t="shared" si="108"/>
        <v>-1468.2157818544363</v>
      </c>
      <c r="F1750" s="5" t="str">
        <f t="shared" si="111"/>
        <v>BULLISH</v>
      </c>
      <c r="G1750" s="5" t="str">
        <f t="shared" si="110"/>
        <v>NEUTRAL</v>
      </c>
      <c r="H1750" s="5" t="str">
        <f t="shared" si="109"/>
        <v>CONFIRMED BULLISH</v>
      </c>
    </row>
    <row r="1751" spans="1:8" ht="13.5" x14ac:dyDescent="0.25">
      <c r="A1751" s="3">
        <f>TITRES_STAT!B1754</f>
        <v>44565</v>
      </c>
      <c r="B1751" s="5">
        <f>TITRES_STAT!C1754</f>
        <v>9.23</v>
      </c>
      <c r="C1751" s="5">
        <f>TITRES_STAT!D1754</f>
        <v>7.048</v>
      </c>
      <c r="D1751" s="5">
        <f>TITRES_STAT!E1754</f>
        <v>0</v>
      </c>
      <c r="E1751" s="2">
        <f t="shared" si="108"/>
        <v>-1468.2157818544363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44566</v>
      </c>
      <c r="B1752" s="5">
        <f>TITRES_STAT!C1755</f>
        <v>9.23</v>
      </c>
      <c r="C1752" s="5">
        <f>TITRES_STAT!D1755</f>
        <v>7.048</v>
      </c>
      <c r="D1752" s="5">
        <f>TITRES_STAT!E1755</f>
        <v>0</v>
      </c>
      <c r="E1752" s="2">
        <f t="shared" si="108"/>
        <v>-1468.2157818544363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44567</v>
      </c>
      <c r="B1753" s="5">
        <f>TITRES_STAT!C1756</f>
        <v>9.23</v>
      </c>
      <c r="C1753" s="5">
        <f>TITRES_STAT!D1756</f>
        <v>7.048</v>
      </c>
      <c r="D1753" s="5">
        <f>TITRES_STAT!E1756</f>
        <v>0</v>
      </c>
      <c r="E1753" s="2">
        <f t="shared" si="108"/>
        <v>-1468.2157818544363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44568</v>
      </c>
      <c r="B1754" s="5">
        <f>TITRES_STAT!C1757</f>
        <v>9.23</v>
      </c>
      <c r="C1754" s="5">
        <f>TITRES_STAT!D1757</f>
        <v>7.048</v>
      </c>
      <c r="D1754" s="5">
        <f>TITRES_STAT!E1757</f>
        <v>0</v>
      </c>
      <c r="E1754" s="2">
        <f t="shared" si="108"/>
        <v>-1468.2157818544363</v>
      </c>
      <c r="F1754" s="5" t="str">
        <f t="shared" si="111"/>
        <v>NEUTRAL</v>
      </c>
      <c r="G1754" s="5" t="str">
        <f t="shared" si="110"/>
        <v>NEUTRAL</v>
      </c>
      <c r="H1754" s="5" t="str">
        <f t="shared" si="109"/>
        <v>NEUTRAL</v>
      </c>
    </row>
    <row r="1755" spans="1:8" ht="13.5" x14ac:dyDescent="0.25">
      <c r="A1755" s="3">
        <f>TITRES_STAT!B1758</f>
        <v>44571</v>
      </c>
      <c r="B1755" s="5">
        <f>TITRES_STAT!C1758</f>
        <v>9.23</v>
      </c>
      <c r="C1755" s="5">
        <f>TITRES_STAT!D1758</f>
        <v>7.048</v>
      </c>
      <c r="D1755" s="5">
        <f>TITRES_STAT!E1758</f>
        <v>0</v>
      </c>
      <c r="E1755" s="2">
        <f t="shared" si="108"/>
        <v>-1468.2157818544363</v>
      </c>
      <c r="F1755" s="5" t="str">
        <f t="shared" si="111"/>
        <v>NEUTRAL</v>
      </c>
      <c r="G1755" s="5" t="str">
        <f t="shared" si="110"/>
        <v>NEUTRAL</v>
      </c>
      <c r="H1755" s="5" t="str">
        <f t="shared" si="109"/>
        <v>NEUTRAL</v>
      </c>
    </row>
    <row r="1756" spans="1:8" ht="13.5" x14ac:dyDescent="0.25">
      <c r="A1756" s="3">
        <f>TITRES_STAT!B1759</f>
        <v>44572</v>
      </c>
      <c r="B1756" s="5">
        <f>TITRES_STAT!C1759</f>
        <v>9.23</v>
      </c>
      <c r="C1756" s="5">
        <f>TITRES_STAT!D1759</f>
        <v>7.048</v>
      </c>
      <c r="D1756" s="5">
        <f>TITRES_STAT!E1759</f>
        <v>0</v>
      </c>
      <c r="E1756" s="2">
        <f t="shared" si="108"/>
        <v>-1468.2157818544363</v>
      </c>
      <c r="F1756" s="5" t="str">
        <f t="shared" si="111"/>
        <v>NEUTRAL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44573</v>
      </c>
      <c r="B1757" s="5">
        <f>TITRES_STAT!C1760</f>
        <v>9.23</v>
      </c>
      <c r="C1757" s="5">
        <f>TITRES_STAT!D1760</f>
        <v>7.048</v>
      </c>
      <c r="D1757" s="5">
        <f>TITRES_STAT!E1760</f>
        <v>0</v>
      </c>
      <c r="E1757" s="2">
        <f t="shared" si="108"/>
        <v>-1468.2157818544363</v>
      </c>
      <c r="F1757" s="5" t="str">
        <f t="shared" si="111"/>
        <v>NEUTRAL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44574</v>
      </c>
      <c r="B1758" s="5">
        <f>TITRES_STAT!C1761</f>
        <v>9.23</v>
      </c>
      <c r="C1758" s="5">
        <f>TITRES_STAT!D1761</f>
        <v>7.048</v>
      </c>
      <c r="D1758" s="5">
        <f>TITRES_STAT!E1761</f>
        <v>0</v>
      </c>
      <c r="E1758" s="2">
        <f t="shared" si="108"/>
        <v>-1468.2157818544363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44575</v>
      </c>
      <c r="B1759" s="5">
        <f>TITRES_STAT!C1762</f>
        <v>9.23</v>
      </c>
      <c r="C1759" s="5">
        <f>TITRES_STAT!D1762</f>
        <v>7.048</v>
      </c>
      <c r="D1759" s="5">
        <f>TITRES_STAT!E1762</f>
        <v>0</v>
      </c>
      <c r="E1759" s="2">
        <f t="shared" si="108"/>
        <v>-1468.2157818544363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44578</v>
      </c>
      <c r="B1760" s="5">
        <f>TITRES_STAT!C1763</f>
        <v>9.23</v>
      </c>
      <c r="C1760" s="5">
        <f>TITRES_STAT!D1763</f>
        <v>7.048</v>
      </c>
      <c r="D1760" s="5">
        <f>TITRES_STAT!E1763</f>
        <v>0</v>
      </c>
      <c r="E1760" s="2">
        <f t="shared" si="108"/>
        <v>-1468.2157818544363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44579</v>
      </c>
      <c r="B1761" s="5">
        <f>TITRES_STAT!C1764</f>
        <v>9.23</v>
      </c>
      <c r="C1761" s="5">
        <f>TITRES_STAT!D1764</f>
        <v>7.048</v>
      </c>
      <c r="D1761" s="5">
        <f>TITRES_STAT!E1764</f>
        <v>0</v>
      </c>
      <c r="E1761" s="2">
        <f t="shared" si="108"/>
        <v>-1468.2157818544363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44580</v>
      </c>
      <c r="B1762" s="5">
        <f>TITRES_STAT!C1765</f>
        <v>9.23</v>
      </c>
      <c r="C1762" s="5">
        <f>TITRES_STAT!D1765</f>
        <v>7.048</v>
      </c>
      <c r="D1762" s="5">
        <f>TITRES_STAT!E1765</f>
        <v>0</v>
      </c>
      <c r="E1762" s="2">
        <f t="shared" si="108"/>
        <v>-1468.2157818544363</v>
      </c>
      <c r="F1762" s="5" t="str">
        <f t="shared" si="111"/>
        <v>NEUTRAL</v>
      </c>
      <c r="G1762" s="5" t="str">
        <f t="shared" si="110"/>
        <v>NEUTRAL</v>
      </c>
      <c r="H1762" s="5" t="str">
        <f t="shared" si="109"/>
        <v>NEUTRAL</v>
      </c>
    </row>
    <row r="1763" spans="1:8" ht="13.5" x14ac:dyDescent="0.25">
      <c r="A1763" s="3">
        <f>TITRES_STAT!B1766</f>
        <v>44581</v>
      </c>
      <c r="B1763" s="5">
        <f>TITRES_STAT!C1766</f>
        <v>9.23</v>
      </c>
      <c r="C1763" s="5">
        <f>TITRES_STAT!D1766</f>
        <v>7.048</v>
      </c>
      <c r="D1763" s="5">
        <f>TITRES_STAT!E1766</f>
        <v>0</v>
      </c>
      <c r="E1763" s="2">
        <f t="shared" si="108"/>
        <v>-1468.2157818544363</v>
      </c>
      <c r="F1763" s="5" t="str">
        <f t="shared" si="111"/>
        <v>NEUTRAL</v>
      </c>
      <c r="G1763" s="5" t="str">
        <f t="shared" si="110"/>
        <v>NEUTRAL</v>
      </c>
      <c r="H1763" s="5" t="str">
        <f t="shared" si="109"/>
        <v>NEUTRAL</v>
      </c>
    </row>
    <row r="1764" spans="1:8" ht="13.5" x14ac:dyDescent="0.25">
      <c r="A1764" s="3">
        <f>TITRES_STAT!B1767</f>
        <v>44582</v>
      </c>
      <c r="B1764" s="5">
        <f>TITRES_STAT!C1767</f>
        <v>9.23</v>
      </c>
      <c r="C1764" s="5">
        <f>TITRES_STAT!D1767</f>
        <v>7.048</v>
      </c>
      <c r="D1764" s="5">
        <f>TITRES_STAT!E1767</f>
        <v>0</v>
      </c>
      <c r="E1764" s="2">
        <f t="shared" si="108"/>
        <v>-1468.2157818544363</v>
      </c>
      <c r="F1764" s="5" t="str">
        <f t="shared" si="111"/>
        <v>NEUTRAL</v>
      </c>
      <c r="G1764" s="5" t="str">
        <f t="shared" si="110"/>
        <v>NEUTRAL</v>
      </c>
      <c r="H1764" s="5" t="str">
        <f t="shared" si="109"/>
        <v>NEUTRAL</v>
      </c>
    </row>
    <row r="1765" spans="1:8" ht="13.5" x14ac:dyDescent="0.25">
      <c r="A1765" s="3">
        <f>TITRES_STAT!B1768</f>
        <v>44585</v>
      </c>
      <c r="B1765" s="5">
        <f>TITRES_STAT!C1768</f>
        <v>9.23</v>
      </c>
      <c r="C1765" s="5">
        <f>TITRES_STAT!D1768</f>
        <v>7.048</v>
      </c>
      <c r="D1765" s="5">
        <f>TITRES_STAT!E1768</f>
        <v>7.048</v>
      </c>
      <c r="E1765" s="2">
        <f t="shared" si="108"/>
        <v>-1468.2157818544363</v>
      </c>
      <c r="F1765" s="5" t="str">
        <f t="shared" si="111"/>
        <v>NEUTRAL</v>
      </c>
      <c r="G1765" s="5" t="str">
        <f t="shared" si="110"/>
        <v>NEUTRAL</v>
      </c>
      <c r="H1765" s="5" t="str">
        <f t="shared" si="109"/>
        <v>NEUTRAL</v>
      </c>
    </row>
    <row r="1766" spans="1:8" ht="13.5" x14ac:dyDescent="0.25">
      <c r="A1766" s="3">
        <f>TITRES_STAT!B1769</f>
        <v>44586</v>
      </c>
      <c r="B1766" s="5">
        <f>TITRES_STAT!C1769</f>
        <v>9.23</v>
      </c>
      <c r="C1766" s="5">
        <f>TITRES_STAT!D1769</f>
        <v>7.048</v>
      </c>
      <c r="D1766" s="5">
        <f>TITRES_STAT!E1769</f>
        <v>0</v>
      </c>
      <c r="E1766" s="2">
        <f t="shared" si="108"/>
        <v>-1468.2157818544363</v>
      </c>
      <c r="F1766" s="5" t="str">
        <f t="shared" si="111"/>
        <v>NEUTRAL</v>
      </c>
      <c r="G1766" s="5" t="str">
        <f t="shared" si="110"/>
        <v>NEUTRAL</v>
      </c>
      <c r="H1766" s="5" t="str">
        <f t="shared" si="109"/>
        <v>NEUTRAL</v>
      </c>
    </row>
    <row r="1767" spans="1:8" ht="13.5" x14ac:dyDescent="0.25">
      <c r="A1767" s="3">
        <f>TITRES_STAT!B1770</f>
        <v>44587</v>
      </c>
      <c r="B1767" s="5">
        <f>TITRES_STAT!C1770</f>
        <v>9.23</v>
      </c>
      <c r="C1767" s="5">
        <f>TITRES_STAT!D1770</f>
        <v>7.048</v>
      </c>
      <c r="D1767" s="5">
        <f>TITRES_STAT!E1770</f>
        <v>7.048</v>
      </c>
      <c r="E1767" s="2">
        <f t="shared" si="108"/>
        <v>-1468.2157818544363</v>
      </c>
      <c r="F1767" s="5" t="str">
        <f t="shared" si="111"/>
        <v>NEUTRAL</v>
      </c>
      <c r="G1767" s="5" t="str">
        <f t="shared" si="110"/>
        <v>NEUTRAL</v>
      </c>
      <c r="H1767" s="5" t="str">
        <f t="shared" si="109"/>
        <v>NEUTRAL</v>
      </c>
    </row>
    <row r="1768" spans="1:8" ht="13.5" x14ac:dyDescent="0.25">
      <c r="A1768" s="3">
        <f>TITRES_STAT!B1771</f>
        <v>44588</v>
      </c>
      <c r="B1768" s="5">
        <f>TITRES_STAT!C1771</f>
        <v>9.23</v>
      </c>
      <c r="C1768" s="5">
        <f>TITRES_STAT!D1771</f>
        <v>7.048</v>
      </c>
      <c r="D1768" s="5">
        <f>TITRES_STAT!E1771</f>
        <v>0</v>
      </c>
      <c r="E1768" s="2">
        <f t="shared" si="108"/>
        <v>-1468.2157818544363</v>
      </c>
      <c r="F1768" s="5" t="str">
        <f t="shared" si="111"/>
        <v>NEUTRAL</v>
      </c>
      <c r="G1768" s="5" t="str">
        <f t="shared" si="110"/>
        <v>NEUTRAL</v>
      </c>
      <c r="H1768" s="5" t="str">
        <f t="shared" si="109"/>
        <v>NEUTRAL</v>
      </c>
    </row>
    <row r="1769" spans="1:8" ht="13.5" x14ac:dyDescent="0.25">
      <c r="A1769" s="3">
        <f>TITRES_STAT!B1772</f>
        <v>44589</v>
      </c>
      <c r="B1769" s="5">
        <f>TITRES_STAT!C1772</f>
        <v>9.23</v>
      </c>
      <c r="C1769" s="5">
        <f>TITRES_STAT!D1772</f>
        <v>7.048</v>
      </c>
      <c r="D1769" s="5">
        <f>TITRES_STAT!E1772</f>
        <v>0</v>
      </c>
      <c r="E1769" s="2">
        <f t="shared" si="108"/>
        <v>-1468.2157818544363</v>
      </c>
      <c r="F1769" s="5" t="str">
        <f t="shared" si="111"/>
        <v>NEUTRAL</v>
      </c>
      <c r="G1769" s="5" t="str">
        <f t="shared" si="110"/>
        <v>NEUTRAL</v>
      </c>
      <c r="H1769" s="5" t="str">
        <f t="shared" si="109"/>
        <v>NEUTRAL</v>
      </c>
    </row>
    <row r="1770" spans="1:8" ht="13.5" x14ac:dyDescent="0.25">
      <c r="A1770" s="3">
        <f>TITRES_STAT!B1773</f>
        <v>44592</v>
      </c>
      <c r="B1770" s="5">
        <f>TITRES_STAT!C1773</f>
        <v>9.1</v>
      </c>
      <c r="C1770" s="5">
        <f>TITRES_STAT!D1773</f>
        <v>6.9480000000000004</v>
      </c>
      <c r="D1770" s="5">
        <f>TITRES_STAT!E1773</f>
        <v>6.9480000000000004</v>
      </c>
      <c r="E1770" s="2">
        <f t="shared" si="108"/>
        <v>-1475.1637818544364</v>
      </c>
      <c r="F1770" s="5" t="str">
        <f t="shared" si="111"/>
        <v>BEARISH</v>
      </c>
      <c r="G1770" s="5" t="str">
        <f t="shared" si="110"/>
        <v>NEUTRAL</v>
      </c>
      <c r="H1770" s="5" t="str">
        <f t="shared" si="109"/>
        <v>CONFIRMED BEARISH</v>
      </c>
    </row>
    <row r="1771" spans="1:8" ht="13.5" x14ac:dyDescent="0.25">
      <c r="A1771" s="3">
        <f>TITRES_STAT!B1774</f>
        <v>44593</v>
      </c>
      <c r="B1771" s="5">
        <f>TITRES_STAT!C1774</f>
        <v>9.23</v>
      </c>
      <c r="C1771" s="5">
        <f>TITRES_STAT!D1774</f>
        <v>7.048</v>
      </c>
      <c r="D1771" s="5">
        <f>TITRES_STAT!E1774</f>
        <v>7.048</v>
      </c>
      <c r="E1771" s="2">
        <f t="shared" si="108"/>
        <v>-1468.1157818544364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NEUTRAL</v>
      </c>
    </row>
    <row r="1772" spans="1:8" ht="13.5" x14ac:dyDescent="0.25">
      <c r="A1772" s="3">
        <f>TITRES_STAT!B1775</f>
        <v>44594</v>
      </c>
      <c r="B1772" s="5">
        <f>TITRES_STAT!C1775</f>
        <v>9.23</v>
      </c>
      <c r="C1772" s="5">
        <f>TITRES_STAT!D1775</f>
        <v>7.048</v>
      </c>
      <c r="D1772" s="5">
        <f>TITRES_STAT!E1775</f>
        <v>0</v>
      </c>
      <c r="E1772" s="2">
        <f t="shared" si="108"/>
        <v>-1468.1157818544364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NEUTRAL</v>
      </c>
    </row>
    <row r="1773" spans="1:8" ht="13.5" x14ac:dyDescent="0.25">
      <c r="A1773" s="3">
        <f>TITRES_STAT!B1776</f>
        <v>44595</v>
      </c>
      <c r="B1773" s="5">
        <f>TITRES_STAT!C1776</f>
        <v>9.23</v>
      </c>
      <c r="C1773" s="5">
        <f>TITRES_STAT!D1776</f>
        <v>7.048</v>
      </c>
      <c r="D1773" s="5">
        <f>TITRES_STAT!E1776</f>
        <v>0</v>
      </c>
      <c r="E1773" s="2">
        <f t="shared" si="108"/>
        <v>-1468.1157818544364</v>
      </c>
      <c r="F1773" s="5" t="str">
        <f t="shared" si="111"/>
        <v>BULLISH</v>
      </c>
      <c r="G1773" s="5" t="str">
        <f t="shared" si="110"/>
        <v>NEUTRAL</v>
      </c>
      <c r="H1773" s="5" t="str">
        <f t="shared" si="109"/>
        <v>NEUTRAL</v>
      </c>
    </row>
    <row r="1774" spans="1:8" ht="13.5" x14ac:dyDescent="0.25">
      <c r="A1774" s="3">
        <f>TITRES_STAT!B1777</f>
        <v>44596</v>
      </c>
      <c r="B1774" s="5">
        <f>TITRES_STAT!C1777</f>
        <v>9</v>
      </c>
      <c r="C1774" s="5">
        <f>TITRES_STAT!D1777</f>
        <v>6.8719999999999999</v>
      </c>
      <c r="D1774" s="5">
        <f>TITRES_STAT!E1777</f>
        <v>6.8719999999999999</v>
      </c>
      <c r="E1774" s="2">
        <f t="shared" si="108"/>
        <v>-1474.9877818544364</v>
      </c>
      <c r="F1774" s="5" t="str">
        <f t="shared" si="111"/>
        <v>BEARISH</v>
      </c>
      <c r="G1774" s="5" t="str">
        <f t="shared" si="110"/>
        <v>NEUTRAL</v>
      </c>
      <c r="H1774" s="5" t="str">
        <f t="shared" si="109"/>
        <v>CONFIRMED BEARISH</v>
      </c>
    </row>
    <row r="1775" spans="1:8" ht="13.5" x14ac:dyDescent="0.25">
      <c r="A1775" s="3">
        <f>TITRES_STAT!B1778</f>
        <v>44599</v>
      </c>
      <c r="B1775" s="5">
        <f>TITRES_STAT!C1778</f>
        <v>9</v>
      </c>
      <c r="C1775" s="5">
        <f>TITRES_STAT!D1778</f>
        <v>6.8719999999999999</v>
      </c>
      <c r="D1775" s="5">
        <f>TITRES_STAT!E1778</f>
        <v>6.8719999999999999</v>
      </c>
      <c r="E1775" s="2">
        <f t="shared" si="108"/>
        <v>-1474.9877818544364</v>
      </c>
      <c r="F1775" s="5" t="str">
        <f t="shared" si="111"/>
        <v>BULLISH</v>
      </c>
      <c r="G1775" s="5" t="str">
        <f t="shared" si="110"/>
        <v>NEUTRAL</v>
      </c>
      <c r="H1775" s="5" t="str">
        <f t="shared" si="109"/>
        <v>BULLISH DIVERGENCE</v>
      </c>
    </row>
    <row r="1776" spans="1:8" ht="13.5" x14ac:dyDescent="0.25">
      <c r="A1776" s="3">
        <f>TITRES_STAT!B1779</f>
        <v>44600</v>
      </c>
      <c r="B1776" s="5">
        <f>TITRES_STAT!C1779</f>
        <v>9</v>
      </c>
      <c r="C1776" s="5">
        <f>TITRES_STAT!D1779</f>
        <v>6.8719999999999999</v>
      </c>
      <c r="D1776" s="5">
        <f>TITRES_STAT!E1779</f>
        <v>6.8719999999999999</v>
      </c>
      <c r="E1776" s="2">
        <f t="shared" si="108"/>
        <v>-1474.9877818544364</v>
      </c>
      <c r="F1776" s="5" t="str">
        <f t="shared" si="111"/>
        <v>BEARISH</v>
      </c>
      <c r="G1776" s="5" t="str">
        <f t="shared" si="110"/>
        <v>NEUTRAL</v>
      </c>
      <c r="H1776" s="5" t="str">
        <f t="shared" si="109"/>
        <v>CONFIRMED BEARISH</v>
      </c>
    </row>
    <row r="1777" spans="1:8" ht="13.5" x14ac:dyDescent="0.25">
      <c r="A1777" s="3">
        <f>TITRES_STAT!B1780</f>
        <v>44601</v>
      </c>
      <c r="B1777" s="5">
        <f>TITRES_STAT!C1780</f>
        <v>9.23</v>
      </c>
      <c r="C1777" s="5">
        <f>TITRES_STAT!D1780</f>
        <v>7.048</v>
      </c>
      <c r="D1777" s="5">
        <f>TITRES_STAT!E1780</f>
        <v>7.048</v>
      </c>
      <c r="E1777" s="2">
        <f t="shared" si="108"/>
        <v>-1467.9397818544364</v>
      </c>
      <c r="F1777" s="5" t="str">
        <f t="shared" si="111"/>
        <v>BULLISH</v>
      </c>
      <c r="G1777" s="5" t="str">
        <f t="shared" si="110"/>
        <v>NEUTRAL</v>
      </c>
      <c r="H1777" s="5" t="str">
        <f t="shared" si="109"/>
        <v>NEUTRAL</v>
      </c>
    </row>
    <row r="1778" spans="1:8" ht="13.5" x14ac:dyDescent="0.25">
      <c r="A1778" s="3">
        <f>TITRES_STAT!B1781</f>
        <v>44602</v>
      </c>
      <c r="B1778" s="5">
        <f>TITRES_STAT!C1781</f>
        <v>9.23</v>
      </c>
      <c r="C1778" s="5">
        <f>TITRES_STAT!D1781</f>
        <v>7.048</v>
      </c>
      <c r="D1778" s="5">
        <f>TITRES_STAT!E1781</f>
        <v>0</v>
      </c>
      <c r="E1778" s="2">
        <f t="shared" si="108"/>
        <v>-1467.9397818544364</v>
      </c>
      <c r="F1778" s="5" t="str">
        <f t="shared" si="111"/>
        <v>BULLISH</v>
      </c>
      <c r="G1778" s="5" t="str">
        <f t="shared" si="110"/>
        <v>NEUTRAL</v>
      </c>
      <c r="H1778" s="5" t="str">
        <f t="shared" si="109"/>
        <v>NEUTRAL</v>
      </c>
    </row>
    <row r="1779" spans="1:8" ht="13.5" x14ac:dyDescent="0.25">
      <c r="A1779" s="3">
        <f>TITRES_STAT!B1782</f>
        <v>44603</v>
      </c>
      <c r="B1779" s="5">
        <f>TITRES_STAT!C1782</f>
        <v>9.1199999999999992</v>
      </c>
      <c r="C1779" s="5">
        <f>TITRES_STAT!D1782</f>
        <v>6.9640000000000004</v>
      </c>
      <c r="D1779" s="5">
        <f>TITRES_STAT!E1782</f>
        <v>6.9640000000000004</v>
      </c>
      <c r="E1779" s="2">
        <f t="shared" si="108"/>
        <v>-1474.9037818544364</v>
      </c>
      <c r="F1779" s="5" t="str">
        <f t="shared" si="111"/>
        <v>BULLISH</v>
      </c>
      <c r="G1779" s="5" t="str">
        <f t="shared" si="110"/>
        <v>NEUTRAL</v>
      </c>
      <c r="H1779" s="5" t="str">
        <f t="shared" si="109"/>
        <v>CONFIRMED BULLISH</v>
      </c>
    </row>
    <row r="1780" spans="1:8" ht="13.5" x14ac:dyDescent="0.25">
      <c r="A1780" s="3">
        <f>TITRES_STAT!B1783</f>
        <v>44606</v>
      </c>
      <c r="B1780" s="5">
        <f>TITRES_STAT!C1783</f>
        <v>9.15</v>
      </c>
      <c r="C1780" s="5">
        <f>TITRES_STAT!D1783</f>
        <v>6.9859999999999998</v>
      </c>
      <c r="D1780" s="5">
        <f>TITRES_STAT!E1783</f>
        <v>6.9860000000000007</v>
      </c>
      <c r="E1780" s="2">
        <f t="shared" si="108"/>
        <v>-1467.9177818544363</v>
      </c>
      <c r="F1780" s="5" t="str">
        <f t="shared" si="111"/>
        <v>BULLISH</v>
      </c>
      <c r="G1780" s="5" t="str">
        <f t="shared" si="110"/>
        <v>NEUTRAL</v>
      </c>
      <c r="H1780" s="5" t="str">
        <f t="shared" si="109"/>
        <v>CONFIRMED BULLISH</v>
      </c>
    </row>
    <row r="1781" spans="1:8" ht="13.5" x14ac:dyDescent="0.25">
      <c r="A1781" s="3">
        <f>TITRES_STAT!B1784</f>
        <v>44607</v>
      </c>
      <c r="B1781" s="5">
        <f>TITRES_STAT!C1784</f>
        <v>9.15</v>
      </c>
      <c r="C1781" s="5">
        <f>TITRES_STAT!D1784</f>
        <v>6.9859999999999998</v>
      </c>
      <c r="D1781" s="5">
        <f>TITRES_STAT!E1784</f>
        <v>6.9860000000000007</v>
      </c>
      <c r="E1781" s="2">
        <f t="shared" si="108"/>
        <v>-1467.9177818544363</v>
      </c>
      <c r="F1781" s="5" t="str">
        <f t="shared" si="111"/>
        <v>BULLISH</v>
      </c>
      <c r="G1781" s="5" t="str">
        <f t="shared" si="110"/>
        <v>NEUTRAL</v>
      </c>
      <c r="H1781" s="5" t="str">
        <f t="shared" si="109"/>
        <v>CONFIRMED BULLISH</v>
      </c>
    </row>
    <row r="1782" spans="1:8" ht="13.5" x14ac:dyDescent="0.25">
      <c r="A1782" s="3">
        <f>TITRES_STAT!B1785</f>
        <v>44608</v>
      </c>
      <c r="B1782" s="5">
        <f>TITRES_STAT!C1785</f>
        <v>9.15</v>
      </c>
      <c r="C1782" s="5">
        <f>TITRES_STAT!D1785</f>
        <v>6.9859999999999998</v>
      </c>
      <c r="D1782" s="5">
        <f>TITRES_STAT!E1785</f>
        <v>6.9860000000000007</v>
      </c>
      <c r="E1782" s="2">
        <f t="shared" si="108"/>
        <v>-1467.9177818544363</v>
      </c>
      <c r="F1782" s="5" t="str">
        <f t="shared" si="111"/>
        <v>BULLISH</v>
      </c>
      <c r="G1782" s="5" t="str">
        <f t="shared" si="110"/>
        <v>NEUTRAL</v>
      </c>
      <c r="H1782" s="5" t="str">
        <f t="shared" si="109"/>
        <v>BULLISH DIVERGENCE</v>
      </c>
    </row>
    <row r="1783" spans="1:8" ht="13.5" x14ac:dyDescent="0.25">
      <c r="A1783" s="3">
        <f>TITRES_STAT!B1786</f>
        <v>44609</v>
      </c>
      <c r="B1783" s="5">
        <f>TITRES_STAT!C1786</f>
        <v>9.23</v>
      </c>
      <c r="C1783" s="5">
        <f>TITRES_STAT!D1786</f>
        <v>7.048</v>
      </c>
      <c r="D1783" s="5">
        <f>TITRES_STAT!E1786</f>
        <v>7.048</v>
      </c>
      <c r="E1783" s="2">
        <f t="shared" si="108"/>
        <v>-1460.8697818544363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NEUTRAL</v>
      </c>
    </row>
    <row r="1784" spans="1:8" ht="13.5" x14ac:dyDescent="0.25">
      <c r="A1784" s="3">
        <f>TITRES_STAT!B1787</f>
        <v>44610</v>
      </c>
      <c r="B1784" s="5">
        <f>TITRES_STAT!C1787</f>
        <v>9.23</v>
      </c>
      <c r="C1784" s="5">
        <f>TITRES_STAT!D1787</f>
        <v>7.048</v>
      </c>
      <c r="D1784" s="5">
        <f>TITRES_STAT!E1787</f>
        <v>0</v>
      </c>
      <c r="E1784" s="2">
        <f t="shared" si="108"/>
        <v>-1460.8697818544363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44613</v>
      </c>
      <c r="B1785" s="5">
        <f>TITRES_STAT!C1788</f>
        <v>9</v>
      </c>
      <c r="C1785" s="5">
        <f>TITRES_STAT!D1788</f>
        <v>6.8719999999999999</v>
      </c>
      <c r="D1785" s="5">
        <f>TITRES_STAT!E1788</f>
        <v>6.8719999999999999</v>
      </c>
      <c r="E1785" s="2">
        <f t="shared" si="108"/>
        <v>-1467.7417818544363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BULLISH DIVERGENCE</v>
      </c>
    </row>
    <row r="1786" spans="1:8" ht="13.5" x14ac:dyDescent="0.25">
      <c r="A1786" s="3">
        <f>TITRES_STAT!B1789</f>
        <v>44614</v>
      </c>
      <c r="B1786" s="5">
        <f>TITRES_STAT!C1789</f>
        <v>9</v>
      </c>
      <c r="C1786" s="5">
        <f>TITRES_STAT!D1789</f>
        <v>6.8719999999999999</v>
      </c>
      <c r="D1786" s="5">
        <f>TITRES_STAT!E1789</f>
        <v>6.8719999999999999</v>
      </c>
      <c r="E1786" s="2">
        <f t="shared" si="108"/>
        <v>-1467.7417818544363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BULLISH DIVERGENCE</v>
      </c>
    </row>
    <row r="1787" spans="1:8" ht="13.5" x14ac:dyDescent="0.25">
      <c r="A1787" s="3">
        <f>TITRES_STAT!B1790</f>
        <v>44615</v>
      </c>
      <c r="B1787" s="5">
        <f>TITRES_STAT!C1790</f>
        <v>9</v>
      </c>
      <c r="C1787" s="5">
        <f>TITRES_STAT!D1790</f>
        <v>6.8719999999999999</v>
      </c>
      <c r="D1787" s="5">
        <f>TITRES_STAT!E1790</f>
        <v>0</v>
      </c>
      <c r="E1787" s="2">
        <f t="shared" si="108"/>
        <v>-1467.7417818544363</v>
      </c>
      <c r="F1787" s="5" t="str">
        <f t="shared" si="111"/>
        <v>BULLISH</v>
      </c>
      <c r="G1787" s="5" t="str">
        <f t="shared" si="110"/>
        <v>NEUTRAL</v>
      </c>
      <c r="H1787" s="5" t="str">
        <f t="shared" si="109"/>
        <v>BULLISH DIVERGENCE</v>
      </c>
    </row>
    <row r="1788" spans="1:8" ht="13.5" x14ac:dyDescent="0.25">
      <c r="A1788" s="3">
        <f>TITRES_STAT!B1791</f>
        <v>44616</v>
      </c>
      <c r="B1788" s="5">
        <f>TITRES_STAT!C1791</f>
        <v>9</v>
      </c>
      <c r="C1788" s="5">
        <f>TITRES_STAT!D1791</f>
        <v>6.8719999999999999</v>
      </c>
      <c r="D1788" s="5">
        <f>TITRES_STAT!E1791</f>
        <v>6.8719999999999999</v>
      </c>
      <c r="E1788" s="2">
        <f t="shared" si="108"/>
        <v>-1467.7417818544363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44617</v>
      </c>
      <c r="B1789" s="5">
        <f>TITRES_STAT!C1792</f>
        <v>9</v>
      </c>
      <c r="C1789" s="5">
        <f>TITRES_STAT!D1792</f>
        <v>6.8719999999999999</v>
      </c>
      <c r="D1789" s="5">
        <f>TITRES_STAT!E1792</f>
        <v>6.8719999999999999</v>
      </c>
      <c r="E1789" s="2">
        <f t="shared" si="108"/>
        <v>-1467.7417818544363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44620</v>
      </c>
      <c r="B1790" s="5">
        <f>TITRES_STAT!C1793</f>
        <v>9</v>
      </c>
      <c r="C1790" s="5">
        <f>TITRES_STAT!D1793</f>
        <v>6.8719999999999999</v>
      </c>
      <c r="D1790" s="5">
        <f>TITRES_STAT!E1793</f>
        <v>6.8719999999999999</v>
      </c>
      <c r="E1790" s="2">
        <f t="shared" si="108"/>
        <v>-1467.7417818544363</v>
      </c>
      <c r="F1790" s="5" t="str">
        <f t="shared" si="111"/>
        <v>NEUTRAL</v>
      </c>
      <c r="G1790" s="5" t="str">
        <f t="shared" si="110"/>
        <v>NEUTRAL</v>
      </c>
      <c r="H1790" s="5" t="str">
        <f t="shared" si="109"/>
        <v>NEUTRAL</v>
      </c>
    </row>
    <row r="1791" spans="1:8" ht="13.5" x14ac:dyDescent="0.25">
      <c r="A1791" s="3">
        <f>TITRES_STAT!B1794</f>
        <v>44621</v>
      </c>
      <c r="B1791" s="5">
        <f>TITRES_STAT!C1794</f>
        <v>9</v>
      </c>
      <c r="C1791" s="5">
        <f>TITRES_STAT!D1794</f>
        <v>6.8719999999999999</v>
      </c>
      <c r="D1791" s="5">
        <f>TITRES_STAT!E1794</f>
        <v>0</v>
      </c>
      <c r="E1791" s="2">
        <f t="shared" si="108"/>
        <v>-1467.7417818544363</v>
      </c>
      <c r="F1791" s="5" t="str">
        <f t="shared" si="111"/>
        <v>NEUTRAL</v>
      </c>
      <c r="G1791" s="5" t="str">
        <f t="shared" si="110"/>
        <v>NEUTRAL</v>
      </c>
      <c r="H1791" s="5" t="str">
        <f t="shared" si="109"/>
        <v>NEUTRAL</v>
      </c>
    </row>
    <row r="1792" spans="1:8" ht="13.5" x14ac:dyDescent="0.25">
      <c r="A1792" s="3">
        <f>TITRES_STAT!B1795</f>
        <v>44622</v>
      </c>
      <c r="B1792" s="5">
        <f>TITRES_STAT!C1795</f>
        <v>9</v>
      </c>
      <c r="C1792" s="5">
        <f>TITRES_STAT!D1795</f>
        <v>6.8719999999999999</v>
      </c>
      <c r="D1792" s="5">
        <f>TITRES_STAT!E1795</f>
        <v>0</v>
      </c>
      <c r="E1792" s="2">
        <f t="shared" si="108"/>
        <v>-1467.7417818544363</v>
      </c>
      <c r="F1792" s="5" t="str">
        <f t="shared" si="111"/>
        <v>NEUTRAL</v>
      </c>
      <c r="G1792" s="5" t="str">
        <f t="shared" si="110"/>
        <v>NEUTRAL</v>
      </c>
      <c r="H1792" s="5" t="str">
        <f t="shared" si="109"/>
        <v>NEUTRAL</v>
      </c>
    </row>
    <row r="1793" spans="1:8" ht="13.5" x14ac:dyDescent="0.25">
      <c r="A1793" s="3">
        <f>TITRES_STAT!B1796</f>
        <v>44623</v>
      </c>
      <c r="B1793" s="5">
        <f>TITRES_STAT!C1796</f>
        <v>9</v>
      </c>
      <c r="C1793" s="5">
        <f>TITRES_STAT!D1796</f>
        <v>6.8719999999999999</v>
      </c>
      <c r="D1793" s="5">
        <f>TITRES_STAT!E1796</f>
        <v>0</v>
      </c>
      <c r="E1793" s="2">
        <f t="shared" si="108"/>
        <v>-1467.7417818544363</v>
      </c>
      <c r="F1793" s="5" t="str">
        <f t="shared" si="111"/>
        <v>NEUTRAL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44624</v>
      </c>
      <c r="B1794" s="5">
        <f>TITRES_STAT!C1797</f>
        <v>9</v>
      </c>
      <c r="C1794" s="5">
        <f>TITRES_STAT!D1797</f>
        <v>6.8719999999999999</v>
      </c>
      <c r="D1794" s="5">
        <f>TITRES_STAT!E1797</f>
        <v>0</v>
      </c>
      <c r="E1794" s="2">
        <f t="shared" si="108"/>
        <v>-1467.7417818544363</v>
      </c>
      <c r="F1794" s="5" t="str">
        <f t="shared" si="111"/>
        <v>NEUTRAL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44627</v>
      </c>
      <c r="B1795" s="5">
        <f>TITRES_STAT!C1798</f>
        <v>9</v>
      </c>
      <c r="C1795" s="5">
        <f>TITRES_STAT!D1798</f>
        <v>6.8719999999999999</v>
      </c>
      <c r="D1795" s="5">
        <f>TITRES_STAT!E1798</f>
        <v>0</v>
      </c>
      <c r="E1795" s="2">
        <f t="shared" si="108"/>
        <v>-1467.7417818544363</v>
      </c>
      <c r="F1795" s="5" t="str">
        <f t="shared" si="111"/>
        <v>NEUTRAL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44628</v>
      </c>
      <c r="B1796" s="5">
        <f>TITRES_STAT!C1799</f>
        <v>9.0500000000000007</v>
      </c>
      <c r="C1796" s="5">
        <f>TITRES_STAT!D1799</f>
        <v>6.91</v>
      </c>
      <c r="D1796" s="5">
        <f>TITRES_STAT!E1799</f>
        <v>6.91</v>
      </c>
      <c r="E1796" s="2">
        <f t="shared" ref="E1796:E1859" si="112">IF(B1796&gt;B1795, E1795+D1796, IF(B1796&lt;B1795, E1795-D1796, E1795))</f>
        <v>-1460.8317818544363</v>
      </c>
      <c r="F1796" s="5" t="str">
        <f t="shared" si="111"/>
        <v>BULLISH</v>
      </c>
      <c r="G1796" s="5" t="str">
        <f t="shared" si="110"/>
        <v>NEUTRAL</v>
      </c>
      <c r="H1796" s="5" t="str">
        <f t="shared" si="109"/>
        <v>CONFIRMED BULLISH</v>
      </c>
    </row>
    <row r="1797" spans="1:8" ht="13.5" x14ac:dyDescent="0.25">
      <c r="A1797" s="3">
        <f>TITRES_STAT!B1800</f>
        <v>44629</v>
      </c>
      <c r="B1797" s="5">
        <f>TITRES_STAT!C1800</f>
        <v>9.23</v>
      </c>
      <c r="C1797" s="5">
        <f>TITRES_STAT!D1800</f>
        <v>7.048</v>
      </c>
      <c r="D1797" s="5">
        <f>TITRES_STAT!E1800</f>
        <v>7.048</v>
      </c>
      <c r="E1797" s="2">
        <f t="shared" si="112"/>
        <v>-1453.7837818544363</v>
      </c>
      <c r="F1797" s="5" t="str">
        <f t="shared" si="111"/>
        <v>BULLISH</v>
      </c>
      <c r="G1797" s="5" t="str">
        <f t="shared" si="110"/>
        <v>NEUTRAL</v>
      </c>
      <c r="H1797" s="5" t="str">
        <f t="shared" si="109"/>
        <v>CONFIRMED BULLISH</v>
      </c>
    </row>
    <row r="1798" spans="1:8" ht="13.5" x14ac:dyDescent="0.25">
      <c r="A1798" s="3">
        <f>TITRES_STAT!B1801</f>
        <v>44630</v>
      </c>
      <c r="B1798" s="5">
        <f>TITRES_STAT!C1801</f>
        <v>9.23</v>
      </c>
      <c r="C1798" s="5">
        <f>TITRES_STAT!D1801</f>
        <v>7.048</v>
      </c>
      <c r="D1798" s="5">
        <f>TITRES_STAT!E1801</f>
        <v>7.0418912242686877</v>
      </c>
      <c r="E1798" s="2">
        <f t="shared" si="112"/>
        <v>-1453.7837818544363</v>
      </c>
      <c r="F1798" s="5" t="str">
        <f t="shared" si="111"/>
        <v>BULLISH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44631</v>
      </c>
      <c r="B1799" s="5">
        <f>TITRES_STAT!C1802</f>
        <v>9.27</v>
      </c>
      <c r="C1799" s="5">
        <f>TITRES_STAT!D1802</f>
        <v>7.0780000000000003</v>
      </c>
      <c r="D1799" s="5">
        <f>TITRES_STAT!E1802</f>
        <v>7.0780000000000003</v>
      </c>
      <c r="E1799" s="2">
        <f t="shared" si="112"/>
        <v>-1446.7057818544363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BULLISH</v>
      </c>
    </row>
    <row r="1800" spans="1:8" ht="13.5" x14ac:dyDescent="0.25">
      <c r="A1800" s="3">
        <f>TITRES_STAT!B1803</f>
        <v>44634</v>
      </c>
      <c r="B1800" s="5">
        <f>TITRES_STAT!C1803</f>
        <v>9.27</v>
      </c>
      <c r="C1800" s="5">
        <f>TITRES_STAT!D1803</f>
        <v>7.0780000000000003</v>
      </c>
      <c r="D1800" s="5">
        <f>TITRES_STAT!E1803</f>
        <v>7.0780000000000003</v>
      </c>
      <c r="E1800" s="2">
        <f t="shared" si="112"/>
        <v>-1446.7057818544363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CONFIRMED BULLISH</v>
      </c>
    </row>
    <row r="1801" spans="1:8" ht="13.5" x14ac:dyDescent="0.25">
      <c r="A1801" s="3">
        <f>TITRES_STAT!B1804</f>
        <v>44635</v>
      </c>
      <c r="B1801" s="5">
        <f>TITRES_STAT!C1804</f>
        <v>9.5399999999999991</v>
      </c>
      <c r="C1801" s="5">
        <f>TITRES_STAT!D1804</f>
        <v>7.2839999999999998</v>
      </c>
      <c r="D1801" s="5">
        <f>TITRES_STAT!E1804</f>
        <v>7.2839999999999998</v>
      </c>
      <c r="E1801" s="2">
        <f t="shared" si="112"/>
        <v>-1439.4217818544362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44636</v>
      </c>
      <c r="B1802" s="5">
        <f>TITRES_STAT!C1805</f>
        <v>9.5399999999999991</v>
      </c>
      <c r="C1802" s="5">
        <f>TITRES_STAT!D1805</f>
        <v>7.2839999999999998</v>
      </c>
      <c r="D1802" s="5">
        <f>TITRES_STAT!E1805</f>
        <v>0</v>
      </c>
      <c r="E1802" s="2">
        <f t="shared" si="112"/>
        <v>-1439.4217818544362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CONFIRMED BULLISH</v>
      </c>
    </row>
    <row r="1803" spans="1:8" ht="13.5" x14ac:dyDescent="0.25">
      <c r="A1803" s="3">
        <f>TITRES_STAT!B1806</f>
        <v>44637</v>
      </c>
      <c r="B1803" s="5">
        <f>TITRES_STAT!C1806</f>
        <v>9.5399999999999991</v>
      </c>
      <c r="C1803" s="5">
        <f>TITRES_STAT!D1806</f>
        <v>7.2839999999999998</v>
      </c>
      <c r="D1803" s="5">
        <f>TITRES_STAT!E1806</f>
        <v>0</v>
      </c>
      <c r="E1803" s="2">
        <f t="shared" si="112"/>
        <v>-1439.4217818544362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CONFIRMED BULLISH</v>
      </c>
    </row>
    <row r="1804" spans="1:8" ht="13.5" x14ac:dyDescent="0.25">
      <c r="A1804" s="3">
        <f>TITRES_STAT!B1807</f>
        <v>44638</v>
      </c>
      <c r="B1804" s="5">
        <f>TITRES_STAT!C1807</f>
        <v>9.5399999999999991</v>
      </c>
      <c r="C1804" s="5">
        <f>TITRES_STAT!D1807</f>
        <v>7.2839999999999998</v>
      </c>
      <c r="D1804" s="5">
        <f>TITRES_STAT!E1807</f>
        <v>7.2839999999999998</v>
      </c>
      <c r="E1804" s="2">
        <f t="shared" si="112"/>
        <v>-1439.4217818544362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44641</v>
      </c>
      <c r="B1805" s="5">
        <f>TITRES_STAT!C1808</f>
        <v>9.6999999999999993</v>
      </c>
      <c r="C1805" s="5">
        <f>TITRES_STAT!D1808</f>
        <v>7.4059999999999997</v>
      </c>
      <c r="D1805" s="5">
        <f>TITRES_STAT!E1808</f>
        <v>7.4059999999999988</v>
      </c>
      <c r="E1805" s="2">
        <f t="shared" si="112"/>
        <v>-1432.0157818544362</v>
      </c>
      <c r="F1805" s="5" t="str">
        <f t="shared" si="115"/>
        <v>BULLISH</v>
      </c>
      <c r="G1805" s="5" t="str">
        <f t="shared" si="114"/>
        <v>NEUTRAL</v>
      </c>
      <c r="H1805" s="5" t="str">
        <f t="shared" si="113"/>
        <v>CONFIRMED BULLISH</v>
      </c>
    </row>
    <row r="1806" spans="1:8" ht="13.5" x14ac:dyDescent="0.25">
      <c r="A1806" s="3">
        <f>TITRES_STAT!B1809</f>
        <v>44642</v>
      </c>
      <c r="B1806" s="5">
        <f>TITRES_STAT!C1809</f>
        <v>9.6999999999999993</v>
      </c>
      <c r="C1806" s="5">
        <f>TITRES_STAT!D1809</f>
        <v>7.4059999999999997</v>
      </c>
      <c r="D1806" s="5">
        <f>TITRES_STAT!E1809</f>
        <v>0</v>
      </c>
      <c r="E1806" s="2">
        <f t="shared" si="112"/>
        <v>-1432.0157818544362</v>
      </c>
      <c r="F1806" s="5" t="str">
        <f t="shared" si="115"/>
        <v>BULLISH</v>
      </c>
      <c r="G1806" s="5" t="str">
        <f t="shared" si="114"/>
        <v>NEUTRAL</v>
      </c>
      <c r="H1806" s="5" t="str">
        <f t="shared" si="113"/>
        <v>CONFIRMED BULLISH</v>
      </c>
    </row>
    <row r="1807" spans="1:8" ht="13.5" x14ac:dyDescent="0.25">
      <c r="A1807" s="3">
        <f>TITRES_STAT!B1810</f>
        <v>44643</v>
      </c>
      <c r="B1807" s="5">
        <f>TITRES_STAT!C1810</f>
        <v>9.27</v>
      </c>
      <c r="C1807" s="5">
        <f>TITRES_STAT!D1810</f>
        <v>7.0780000000000003</v>
      </c>
      <c r="D1807" s="5">
        <f>TITRES_STAT!E1810</f>
        <v>7.0780000000000003</v>
      </c>
      <c r="E1807" s="2">
        <f t="shared" si="112"/>
        <v>-1439.0937818544362</v>
      </c>
      <c r="F1807" s="5" t="str">
        <f t="shared" si="115"/>
        <v>BULLISH</v>
      </c>
      <c r="G1807" s="5" t="str">
        <f t="shared" si="114"/>
        <v>NEUTRAL</v>
      </c>
      <c r="H1807" s="5" t="str">
        <f t="shared" si="113"/>
        <v>BULLISH DIVERGENCE</v>
      </c>
    </row>
    <row r="1808" spans="1:8" ht="13.5" x14ac:dyDescent="0.25">
      <c r="A1808" s="3">
        <f>TITRES_STAT!B1811</f>
        <v>44644</v>
      </c>
      <c r="B1808" s="5">
        <f>TITRES_STAT!C1811</f>
        <v>9</v>
      </c>
      <c r="C1808" s="5">
        <f>TITRES_STAT!D1811</f>
        <v>6.8719999999999999</v>
      </c>
      <c r="D1808" s="5">
        <f>TITRES_STAT!E1811</f>
        <v>6.8719999999999999</v>
      </c>
      <c r="E1808" s="2">
        <f t="shared" si="112"/>
        <v>-1445.9657818544363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44645</v>
      </c>
      <c r="B1809" s="5">
        <f>TITRES_STAT!C1812</f>
        <v>9</v>
      </c>
      <c r="C1809" s="5">
        <f>TITRES_STAT!D1812</f>
        <v>6.8719999999999999</v>
      </c>
      <c r="D1809" s="5">
        <f>TITRES_STAT!E1812</f>
        <v>0</v>
      </c>
      <c r="E1809" s="2">
        <f t="shared" si="112"/>
        <v>-1445.9657818544363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44648</v>
      </c>
      <c r="B1810" s="5">
        <f>TITRES_STAT!C1813</f>
        <v>9</v>
      </c>
      <c r="C1810" s="5">
        <f>TITRES_STAT!D1813</f>
        <v>6.8719999999999999</v>
      </c>
      <c r="D1810" s="5">
        <f>TITRES_STAT!E1813</f>
        <v>0</v>
      </c>
      <c r="E1810" s="2">
        <f t="shared" si="112"/>
        <v>-1445.9657818544363</v>
      </c>
      <c r="F1810" s="5" t="str">
        <f t="shared" si="115"/>
        <v>BEARISH</v>
      </c>
      <c r="G1810" s="5" t="str">
        <f t="shared" si="114"/>
        <v>NEUTRAL</v>
      </c>
      <c r="H1810" s="5" t="str">
        <f t="shared" si="113"/>
        <v>CONFIRMED BEARISH</v>
      </c>
    </row>
    <row r="1811" spans="1:8" ht="13.5" x14ac:dyDescent="0.25">
      <c r="A1811" s="3">
        <f>TITRES_STAT!B1814</f>
        <v>44649</v>
      </c>
      <c r="B1811" s="5">
        <f>TITRES_STAT!C1814</f>
        <v>9</v>
      </c>
      <c r="C1811" s="5">
        <f>TITRES_STAT!D1814</f>
        <v>6.8719999999999999</v>
      </c>
      <c r="D1811" s="5">
        <f>TITRES_STAT!E1814</f>
        <v>0</v>
      </c>
      <c r="E1811" s="2">
        <f t="shared" si="112"/>
        <v>-1445.9657818544363</v>
      </c>
      <c r="F1811" s="5" t="str">
        <f t="shared" si="115"/>
        <v>BEARISH</v>
      </c>
      <c r="G1811" s="5" t="str">
        <f t="shared" si="114"/>
        <v>NEUTRAL</v>
      </c>
      <c r="H1811" s="5" t="str">
        <f t="shared" si="113"/>
        <v>CONFIRMED BEARISH</v>
      </c>
    </row>
    <row r="1812" spans="1:8" ht="13.5" x14ac:dyDescent="0.25">
      <c r="A1812" s="3">
        <f>TITRES_STAT!B1815</f>
        <v>44650</v>
      </c>
      <c r="B1812" s="5">
        <f>TITRES_STAT!C1815</f>
        <v>9.4</v>
      </c>
      <c r="C1812" s="5">
        <f>TITRES_STAT!D1815</f>
        <v>7.1769999999999996</v>
      </c>
      <c r="D1812" s="5">
        <f>TITRES_STAT!E1815</f>
        <v>7.1769999999999996</v>
      </c>
      <c r="E1812" s="2">
        <f t="shared" si="112"/>
        <v>-1438.7887818544364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CONFIRMED BULLISH</v>
      </c>
    </row>
    <row r="1813" spans="1:8" ht="13.5" x14ac:dyDescent="0.25">
      <c r="A1813" s="3">
        <f>TITRES_STAT!B1816</f>
        <v>44651</v>
      </c>
      <c r="B1813" s="5">
        <f>TITRES_STAT!C1816</f>
        <v>9</v>
      </c>
      <c r="C1813" s="5">
        <f>TITRES_STAT!D1816</f>
        <v>6.8719999999999999</v>
      </c>
      <c r="D1813" s="5">
        <f>TITRES_STAT!E1816</f>
        <v>6.858255999999999</v>
      </c>
      <c r="E1813" s="2">
        <f t="shared" si="112"/>
        <v>-1445.6470378544363</v>
      </c>
      <c r="F1813" s="5" t="str">
        <f t="shared" si="115"/>
        <v>BULLISH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44652</v>
      </c>
      <c r="B1814" s="5">
        <f>TITRES_STAT!C1817</f>
        <v>9</v>
      </c>
      <c r="C1814" s="5">
        <f>TITRES_STAT!D1817</f>
        <v>6.8719999999999999</v>
      </c>
      <c r="D1814" s="5">
        <f>TITRES_STAT!E1817</f>
        <v>6.8719999999999999</v>
      </c>
      <c r="E1814" s="2">
        <f t="shared" si="112"/>
        <v>-1445.6470378544363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44655</v>
      </c>
      <c r="B1815" s="5">
        <f>TITRES_STAT!C1818</f>
        <v>9</v>
      </c>
      <c r="C1815" s="5">
        <f>TITRES_STAT!D1818</f>
        <v>6.8719999999999999</v>
      </c>
      <c r="D1815" s="5">
        <f>TITRES_STAT!E1818</f>
        <v>6.8719999999999999</v>
      </c>
      <c r="E1815" s="2">
        <f t="shared" si="112"/>
        <v>-1445.6470378544363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NEUTRAL</v>
      </c>
    </row>
    <row r="1816" spans="1:8" ht="13.5" x14ac:dyDescent="0.25">
      <c r="A1816" s="3">
        <f>TITRES_STAT!B1819</f>
        <v>44656</v>
      </c>
      <c r="B1816" s="5">
        <f>TITRES_STAT!C1819</f>
        <v>9</v>
      </c>
      <c r="C1816" s="5">
        <f>TITRES_STAT!D1819</f>
        <v>6.8719999999999999</v>
      </c>
      <c r="D1816" s="5">
        <f>TITRES_STAT!E1819</f>
        <v>0</v>
      </c>
      <c r="E1816" s="2">
        <f t="shared" si="112"/>
        <v>-1445.6470378544363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44657</v>
      </c>
      <c r="B1817" s="5">
        <f>TITRES_STAT!C1820</f>
        <v>9</v>
      </c>
      <c r="C1817" s="5">
        <f>TITRES_STAT!D1820</f>
        <v>6.8719999999999999</v>
      </c>
      <c r="D1817" s="5">
        <f>TITRES_STAT!E1820</f>
        <v>0</v>
      </c>
      <c r="E1817" s="2">
        <f t="shared" si="112"/>
        <v>-1445.6470378544363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44658</v>
      </c>
      <c r="B1818" s="5">
        <f>TITRES_STAT!C1821</f>
        <v>9</v>
      </c>
      <c r="C1818" s="5">
        <f>TITRES_STAT!D1821</f>
        <v>6.8719999999999999</v>
      </c>
      <c r="D1818" s="5">
        <f>TITRES_STAT!E1821</f>
        <v>0</v>
      </c>
      <c r="E1818" s="2">
        <f t="shared" si="112"/>
        <v>-1445.6470378544363</v>
      </c>
      <c r="F1818" s="5" t="str">
        <f t="shared" si="115"/>
        <v>NEUTRAL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44659</v>
      </c>
      <c r="B1819" s="5">
        <f>TITRES_STAT!C1822</f>
        <v>8.9</v>
      </c>
      <c r="C1819" s="5">
        <f>TITRES_STAT!D1822</f>
        <v>6.7960000000000003</v>
      </c>
      <c r="D1819" s="5">
        <f>TITRES_STAT!E1822</f>
        <v>6.7960000000000003</v>
      </c>
      <c r="E1819" s="2">
        <f t="shared" si="112"/>
        <v>-1452.4430378544364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CONFIRMED BEARISH</v>
      </c>
    </row>
    <row r="1820" spans="1:8" ht="13.5" x14ac:dyDescent="0.25">
      <c r="A1820" s="3">
        <f>TITRES_STAT!B1823</f>
        <v>44662</v>
      </c>
      <c r="B1820" s="5">
        <f>TITRES_STAT!C1823</f>
        <v>9</v>
      </c>
      <c r="C1820" s="5">
        <f>TITRES_STAT!D1823</f>
        <v>6.8719999999999999</v>
      </c>
      <c r="D1820" s="5">
        <f>TITRES_STAT!E1823</f>
        <v>6.7986986666666667</v>
      </c>
      <c r="E1820" s="2">
        <f t="shared" si="112"/>
        <v>-1445.6443391877697</v>
      </c>
      <c r="F1820" s="5" t="str">
        <f t="shared" si="115"/>
        <v>BULLISH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44663</v>
      </c>
      <c r="B1821" s="5">
        <f>TITRES_STAT!C1824</f>
        <v>9</v>
      </c>
      <c r="C1821" s="5">
        <f>TITRES_STAT!D1824</f>
        <v>6.8719999999999999</v>
      </c>
      <c r="D1821" s="5">
        <f>TITRES_STAT!E1824</f>
        <v>6.8719999999999999</v>
      </c>
      <c r="E1821" s="2">
        <f t="shared" si="112"/>
        <v>-1445.6443391877697</v>
      </c>
      <c r="F1821" s="5" t="str">
        <f t="shared" si="115"/>
        <v>BULLISH</v>
      </c>
      <c r="G1821" s="5" t="str">
        <f t="shared" si="114"/>
        <v>NEUTRAL</v>
      </c>
      <c r="H1821" s="5" t="str">
        <f t="shared" si="113"/>
        <v>NEUTRAL</v>
      </c>
    </row>
    <row r="1822" spans="1:8" ht="13.5" x14ac:dyDescent="0.25">
      <c r="A1822" s="3">
        <f>TITRES_STAT!B1825</f>
        <v>44664</v>
      </c>
      <c r="B1822" s="5">
        <f>TITRES_STAT!C1825</f>
        <v>8.8000000000000007</v>
      </c>
      <c r="C1822" s="5">
        <f>TITRES_STAT!D1825</f>
        <v>6.7190000000000003</v>
      </c>
      <c r="D1822" s="5">
        <f>TITRES_STAT!E1825</f>
        <v>6.7190000000000012</v>
      </c>
      <c r="E1822" s="2">
        <f t="shared" si="112"/>
        <v>-1452.3633391877697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CONFIRMED BEARISH</v>
      </c>
    </row>
    <row r="1823" spans="1:8" ht="13.5" x14ac:dyDescent="0.25">
      <c r="A1823" s="3">
        <f>TITRES_STAT!B1826</f>
        <v>44665</v>
      </c>
      <c r="B1823" s="5">
        <f>TITRES_STAT!C1826</f>
        <v>9</v>
      </c>
      <c r="C1823" s="5">
        <f>TITRES_STAT!D1826</f>
        <v>6.8719999999999999</v>
      </c>
      <c r="D1823" s="5">
        <f>TITRES_STAT!E1826</f>
        <v>6.8719999999999999</v>
      </c>
      <c r="E1823" s="2">
        <f t="shared" si="112"/>
        <v>-1445.4913391877697</v>
      </c>
      <c r="F1823" s="5" t="str">
        <f t="shared" si="115"/>
        <v>BULLISH</v>
      </c>
      <c r="G1823" s="5" t="str">
        <f t="shared" si="114"/>
        <v>NEUTRAL</v>
      </c>
      <c r="H1823" s="5" t="str">
        <f t="shared" si="113"/>
        <v>NEUTRAL</v>
      </c>
    </row>
    <row r="1824" spans="1:8" ht="13.5" x14ac:dyDescent="0.25">
      <c r="A1824" s="3">
        <f>TITRES_STAT!B1827</f>
        <v>44666</v>
      </c>
      <c r="B1824" s="5">
        <f>TITRES_STAT!C1827</f>
        <v>9</v>
      </c>
      <c r="C1824" s="5">
        <f>TITRES_STAT!D1827</f>
        <v>6.8719999999999999</v>
      </c>
      <c r="D1824" s="5">
        <f>TITRES_STAT!E1827</f>
        <v>6.8719999999999999</v>
      </c>
      <c r="E1824" s="2">
        <f t="shared" si="112"/>
        <v>-1445.4913391877697</v>
      </c>
      <c r="F1824" s="5" t="str">
        <f t="shared" si="115"/>
        <v>BULLISH</v>
      </c>
      <c r="G1824" s="5" t="str">
        <f t="shared" si="114"/>
        <v>NEUTRAL</v>
      </c>
      <c r="H1824" s="5" t="str">
        <f t="shared" si="113"/>
        <v>CONFIRMED BULLISH</v>
      </c>
    </row>
    <row r="1825" spans="1:8" ht="13.5" x14ac:dyDescent="0.25">
      <c r="A1825" s="3">
        <f>TITRES_STAT!B1828</f>
        <v>44669</v>
      </c>
      <c r="B1825" s="5">
        <f>TITRES_STAT!C1828</f>
        <v>9</v>
      </c>
      <c r="C1825" s="5">
        <f>TITRES_STAT!D1828</f>
        <v>6.8719999999999999</v>
      </c>
      <c r="D1825" s="5">
        <f>TITRES_STAT!E1828</f>
        <v>0</v>
      </c>
      <c r="E1825" s="2">
        <f t="shared" si="112"/>
        <v>-1445.4913391877697</v>
      </c>
      <c r="F1825" s="5" t="str">
        <f t="shared" si="115"/>
        <v>BULLISH</v>
      </c>
      <c r="G1825" s="5" t="str">
        <f t="shared" si="114"/>
        <v>NEUTRAL</v>
      </c>
      <c r="H1825" s="5" t="str">
        <f t="shared" si="113"/>
        <v>NEUTRAL</v>
      </c>
    </row>
    <row r="1826" spans="1:8" ht="13.5" x14ac:dyDescent="0.25">
      <c r="A1826" s="3">
        <f>TITRES_STAT!B1829</f>
        <v>44670</v>
      </c>
      <c r="B1826" s="5">
        <f>TITRES_STAT!C1829</f>
        <v>9.1</v>
      </c>
      <c r="C1826" s="5">
        <f>TITRES_STAT!D1829</f>
        <v>6.9480000000000004</v>
      </c>
      <c r="D1826" s="5">
        <f>TITRES_STAT!E1829</f>
        <v>6.9480000000000004</v>
      </c>
      <c r="E1826" s="2">
        <f t="shared" si="112"/>
        <v>-1438.5433391877696</v>
      </c>
      <c r="F1826" s="5" t="str">
        <f t="shared" si="115"/>
        <v>BULLISH</v>
      </c>
      <c r="G1826" s="5" t="str">
        <f t="shared" si="114"/>
        <v>NEUTRAL</v>
      </c>
      <c r="H1826" s="5" t="str">
        <f t="shared" si="113"/>
        <v>CONFIRMED BULLISH</v>
      </c>
    </row>
    <row r="1827" spans="1:8" ht="13.5" x14ac:dyDescent="0.25">
      <c r="A1827" s="3">
        <f>TITRES_STAT!B1830</f>
        <v>44671</v>
      </c>
      <c r="B1827" s="5">
        <f>TITRES_STAT!C1830</f>
        <v>9</v>
      </c>
      <c r="C1827" s="5">
        <f>TITRES_STAT!D1830</f>
        <v>6.8719999999999999</v>
      </c>
      <c r="D1827" s="5">
        <f>TITRES_STAT!E1830</f>
        <v>6.8719999999999999</v>
      </c>
      <c r="E1827" s="2">
        <f t="shared" si="112"/>
        <v>-1445.4153391877696</v>
      </c>
      <c r="F1827" s="5" t="str">
        <f t="shared" si="115"/>
        <v>BULLISH</v>
      </c>
      <c r="G1827" s="5" t="str">
        <f t="shared" si="114"/>
        <v>NEUTRAL</v>
      </c>
      <c r="H1827" s="5" t="str">
        <f t="shared" si="113"/>
        <v>CONFIRMED BULLISH</v>
      </c>
    </row>
    <row r="1828" spans="1:8" ht="13.5" x14ac:dyDescent="0.25">
      <c r="A1828" s="3">
        <f>TITRES_STAT!B1831</f>
        <v>44672</v>
      </c>
      <c r="B1828" s="5">
        <f>TITRES_STAT!C1831</f>
        <v>9</v>
      </c>
      <c r="C1828" s="5">
        <f>TITRES_STAT!D1831</f>
        <v>6.8719999999999999</v>
      </c>
      <c r="D1828" s="5">
        <f>TITRES_STAT!E1831</f>
        <v>6.8719999999999999</v>
      </c>
      <c r="E1828" s="2">
        <f t="shared" si="112"/>
        <v>-1445.4153391877696</v>
      </c>
      <c r="F1828" s="5" t="str">
        <f t="shared" si="115"/>
        <v>BULLISH</v>
      </c>
      <c r="G1828" s="5" t="str">
        <f t="shared" si="114"/>
        <v>NEUTRAL</v>
      </c>
      <c r="H1828" s="5" t="str">
        <f t="shared" si="113"/>
        <v>NEUTRAL</v>
      </c>
    </row>
    <row r="1829" spans="1:8" ht="13.5" x14ac:dyDescent="0.25">
      <c r="A1829" s="3">
        <f>TITRES_STAT!B1832</f>
        <v>44673</v>
      </c>
      <c r="B1829" s="5">
        <f>TITRES_STAT!C1832</f>
        <v>9.27</v>
      </c>
      <c r="C1829" s="5">
        <f>TITRES_STAT!D1832</f>
        <v>7.0780000000000003</v>
      </c>
      <c r="D1829" s="5">
        <f>TITRES_STAT!E1832</f>
        <v>7.0780000000000003</v>
      </c>
      <c r="E1829" s="2">
        <f t="shared" si="112"/>
        <v>-1438.3373391877697</v>
      </c>
      <c r="F1829" s="5" t="str">
        <f t="shared" si="115"/>
        <v>BULLISH</v>
      </c>
      <c r="G1829" s="5" t="str">
        <f t="shared" si="114"/>
        <v>NEUTRAL</v>
      </c>
      <c r="H1829" s="5" t="str">
        <f t="shared" si="113"/>
        <v>CONFIRMED BULLISH</v>
      </c>
    </row>
    <row r="1830" spans="1:8" ht="13.5" x14ac:dyDescent="0.25">
      <c r="A1830" s="3">
        <f>TITRES_STAT!B1833</f>
        <v>44676</v>
      </c>
      <c r="B1830" s="5">
        <f>TITRES_STAT!C1833</f>
        <v>9.27</v>
      </c>
      <c r="C1830" s="5">
        <f>TITRES_STAT!D1833</f>
        <v>7.0780000000000003</v>
      </c>
      <c r="D1830" s="5">
        <f>TITRES_STAT!E1833</f>
        <v>0</v>
      </c>
      <c r="E1830" s="2">
        <f t="shared" si="112"/>
        <v>-1438.3373391877697</v>
      </c>
      <c r="F1830" s="5" t="str">
        <f t="shared" si="115"/>
        <v>BULLISH</v>
      </c>
      <c r="G1830" s="5" t="str">
        <f t="shared" si="114"/>
        <v>NEUTRAL</v>
      </c>
      <c r="H1830" s="5" t="str">
        <f t="shared" si="113"/>
        <v>CONFIRMED BULLISH</v>
      </c>
    </row>
    <row r="1831" spans="1:8" ht="13.5" x14ac:dyDescent="0.25">
      <c r="A1831" s="3">
        <f>TITRES_STAT!B1834</f>
        <v>44677</v>
      </c>
      <c r="B1831" s="5">
        <f>TITRES_STAT!C1834</f>
        <v>9.27</v>
      </c>
      <c r="C1831" s="5">
        <f>TITRES_STAT!D1834</f>
        <v>7.0780000000000003</v>
      </c>
      <c r="D1831" s="5">
        <f>TITRES_STAT!E1834</f>
        <v>7.0780000000000003</v>
      </c>
      <c r="E1831" s="2">
        <f t="shared" si="112"/>
        <v>-1438.3373391877697</v>
      </c>
      <c r="F1831" s="5" t="str">
        <f t="shared" si="115"/>
        <v>BULLISH</v>
      </c>
      <c r="G1831" s="5" t="str">
        <f t="shared" si="114"/>
        <v>NEUTRAL</v>
      </c>
      <c r="H1831" s="5" t="str">
        <f t="shared" si="113"/>
        <v>CONFIRMED BULLISH</v>
      </c>
    </row>
    <row r="1832" spans="1:8" ht="13.5" x14ac:dyDescent="0.25">
      <c r="A1832" s="3">
        <f>TITRES_STAT!B1835</f>
        <v>44678</v>
      </c>
      <c r="B1832" s="5">
        <f>TITRES_STAT!C1835</f>
        <v>9.5</v>
      </c>
      <c r="C1832" s="5">
        <f>TITRES_STAT!D1835</f>
        <v>7.2539999999999996</v>
      </c>
      <c r="D1832" s="5">
        <f>TITRES_STAT!E1835</f>
        <v>7.2539999999999996</v>
      </c>
      <c r="E1832" s="2">
        <f t="shared" si="112"/>
        <v>-1431.0833391877698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CONFIRMED BULLISH</v>
      </c>
    </row>
    <row r="1833" spans="1:8" ht="13.5" x14ac:dyDescent="0.25">
      <c r="A1833" s="3">
        <f>TITRES_STAT!B1836</f>
        <v>44679</v>
      </c>
      <c r="B1833" s="5">
        <f>TITRES_STAT!C1836</f>
        <v>9.5</v>
      </c>
      <c r="C1833" s="5">
        <f>TITRES_STAT!D1836</f>
        <v>7.2539999999999996</v>
      </c>
      <c r="D1833" s="5">
        <f>TITRES_STAT!E1836</f>
        <v>0</v>
      </c>
      <c r="E1833" s="2">
        <f t="shared" si="112"/>
        <v>-1431.0833391877698</v>
      </c>
      <c r="F1833" s="5" t="str">
        <f t="shared" si="115"/>
        <v>BULLISH</v>
      </c>
      <c r="G1833" s="5" t="str">
        <f t="shared" si="114"/>
        <v>NEUTRAL</v>
      </c>
      <c r="H1833" s="5" t="str">
        <f t="shared" si="113"/>
        <v>CONFIRMED BULLISH</v>
      </c>
    </row>
    <row r="1834" spans="1:8" ht="13.5" x14ac:dyDescent="0.25">
      <c r="A1834" s="3">
        <f>TITRES_STAT!B1837</f>
        <v>44680</v>
      </c>
      <c r="B1834" s="5">
        <f>TITRES_STAT!C1837</f>
        <v>9.5</v>
      </c>
      <c r="C1834" s="5">
        <f>TITRES_STAT!D1837</f>
        <v>7.2539999999999996</v>
      </c>
      <c r="D1834" s="5">
        <f>TITRES_STAT!E1837</f>
        <v>7.2539999999999996</v>
      </c>
      <c r="E1834" s="2">
        <f t="shared" si="112"/>
        <v>-1431.0833391877698</v>
      </c>
      <c r="F1834" s="5" t="str">
        <f t="shared" si="115"/>
        <v>BULLISH</v>
      </c>
      <c r="G1834" s="5" t="str">
        <f t="shared" si="114"/>
        <v>NEUTRAL</v>
      </c>
      <c r="H1834" s="5" t="str">
        <f t="shared" si="113"/>
        <v>CONFIRMED BULLISH</v>
      </c>
    </row>
    <row r="1835" spans="1:8" ht="13.5" x14ac:dyDescent="0.25">
      <c r="A1835" s="3">
        <f>TITRES_STAT!B1838</f>
        <v>44685</v>
      </c>
      <c r="B1835" s="5">
        <f>TITRES_STAT!C1838</f>
        <v>9.5</v>
      </c>
      <c r="C1835" s="5">
        <f>TITRES_STAT!D1838</f>
        <v>7.2539999999999996</v>
      </c>
      <c r="D1835" s="5">
        <f>TITRES_STAT!E1838</f>
        <v>0</v>
      </c>
      <c r="E1835" s="2">
        <f t="shared" si="112"/>
        <v>-1431.0833391877698</v>
      </c>
      <c r="F1835" s="5" t="str">
        <f t="shared" si="115"/>
        <v>BULLISH</v>
      </c>
      <c r="G1835" s="5" t="str">
        <f t="shared" si="114"/>
        <v>NEUTRAL</v>
      </c>
      <c r="H1835" s="5" t="str">
        <f t="shared" si="113"/>
        <v>CONFIRMED BULLISH</v>
      </c>
    </row>
    <row r="1836" spans="1:8" ht="13.5" x14ac:dyDescent="0.25">
      <c r="A1836" s="3">
        <f>TITRES_STAT!B1839</f>
        <v>44686</v>
      </c>
      <c r="B1836" s="5">
        <f>TITRES_STAT!C1839</f>
        <v>9.5</v>
      </c>
      <c r="C1836" s="5">
        <f>TITRES_STAT!D1839</f>
        <v>7.2539999999999996</v>
      </c>
      <c r="D1836" s="5">
        <f>TITRES_STAT!E1839</f>
        <v>7.2539999999999996</v>
      </c>
      <c r="E1836" s="2">
        <f t="shared" si="112"/>
        <v>-1431.0833391877698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CONFIRMED BULLISH</v>
      </c>
    </row>
    <row r="1837" spans="1:8" ht="13.5" x14ac:dyDescent="0.25">
      <c r="A1837" s="3">
        <f>TITRES_STAT!B1840</f>
        <v>44687</v>
      </c>
      <c r="B1837" s="5">
        <f>TITRES_STAT!C1840</f>
        <v>9.5</v>
      </c>
      <c r="C1837" s="5">
        <f>TITRES_STAT!D1840</f>
        <v>7.2539999999999996</v>
      </c>
      <c r="D1837" s="5">
        <f>TITRES_STAT!E1840</f>
        <v>7.2539999999999996</v>
      </c>
      <c r="E1837" s="2">
        <f t="shared" si="112"/>
        <v>-1431.0833391877698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44690</v>
      </c>
      <c r="B1838" s="5">
        <f>TITRES_STAT!C1841</f>
        <v>9.0500000000000007</v>
      </c>
      <c r="C1838" s="5">
        <f>TITRES_STAT!D1841</f>
        <v>7.2939999999999996</v>
      </c>
      <c r="D1838" s="5">
        <f>TITRES_STAT!E1841</f>
        <v>7.2939999999999996</v>
      </c>
      <c r="E1838" s="2">
        <f t="shared" si="112"/>
        <v>-1438.3773391877698</v>
      </c>
      <c r="F1838" s="5" t="str">
        <f t="shared" si="115"/>
        <v>BEARISH</v>
      </c>
      <c r="G1838" s="5" t="str">
        <f t="shared" si="114"/>
        <v>NEUTRAL</v>
      </c>
      <c r="H1838" s="5" t="str">
        <f t="shared" si="113"/>
        <v>CONFIRMED BEARISH</v>
      </c>
    </row>
    <row r="1839" spans="1:8" ht="13.5" x14ac:dyDescent="0.25">
      <c r="A1839" s="3">
        <f>TITRES_STAT!B1842</f>
        <v>44691</v>
      </c>
      <c r="B1839" s="5">
        <f>TITRES_STAT!C1842</f>
        <v>9</v>
      </c>
      <c r="C1839" s="5">
        <f>TITRES_STAT!D1842</f>
        <v>7.2539999999999996</v>
      </c>
      <c r="D1839" s="5">
        <f>TITRES_STAT!E1842</f>
        <v>7.2539999999999996</v>
      </c>
      <c r="E1839" s="2">
        <f t="shared" si="112"/>
        <v>-1445.6313391877698</v>
      </c>
      <c r="F1839" s="5" t="str">
        <f t="shared" si="115"/>
        <v>BEARISH</v>
      </c>
      <c r="G1839" s="5" t="str">
        <f t="shared" si="114"/>
        <v>NEUTRAL</v>
      </c>
      <c r="H1839" s="5" t="str">
        <f t="shared" si="113"/>
        <v>CONFIRMED BEARISH</v>
      </c>
    </row>
    <row r="1840" spans="1:8" ht="13.5" x14ac:dyDescent="0.25">
      <c r="A1840" s="3">
        <f>TITRES_STAT!B1843</f>
        <v>44692</v>
      </c>
      <c r="B1840" s="5">
        <f>TITRES_STAT!C1843</f>
        <v>9.11</v>
      </c>
      <c r="C1840" s="5">
        <f>TITRES_STAT!D1843</f>
        <v>7.3419999999999996</v>
      </c>
      <c r="D1840" s="5">
        <f>TITRES_STAT!E1843</f>
        <v>7.3419999999999996</v>
      </c>
      <c r="E1840" s="2">
        <f t="shared" si="112"/>
        <v>-1438.2893391877697</v>
      </c>
      <c r="F1840" s="5" t="str">
        <f t="shared" si="115"/>
        <v>BEARISH</v>
      </c>
      <c r="G1840" s="5" t="str">
        <f t="shared" si="114"/>
        <v>NEUTRAL</v>
      </c>
      <c r="H1840" s="5" t="str">
        <f t="shared" si="113"/>
        <v>CONFIRMED BEARISH</v>
      </c>
    </row>
    <row r="1841" spans="1:8" ht="13.5" x14ac:dyDescent="0.25">
      <c r="A1841" s="3">
        <f>TITRES_STAT!B1844</f>
        <v>44693</v>
      </c>
      <c r="B1841" s="5">
        <f>TITRES_STAT!C1844</f>
        <v>9.1999999999999993</v>
      </c>
      <c r="C1841" s="5">
        <f>TITRES_STAT!D1844</f>
        <v>7.415</v>
      </c>
      <c r="D1841" s="5">
        <f>TITRES_STAT!E1844</f>
        <v>7.415</v>
      </c>
      <c r="E1841" s="2">
        <f t="shared" si="112"/>
        <v>-1430.8743391877697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BULLISH DIVERGENCE</v>
      </c>
    </row>
    <row r="1842" spans="1:8" ht="13.5" x14ac:dyDescent="0.25">
      <c r="A1842" s="3">
        <f>TITRES_STAT!B1845</f>
        <v>44694</v>
      </c>
      <c r="B1842" s="5">
        <f>TITRES_STAT!C1845</f>
        <v>9</v>
      </c>
      <c r="C1842" s="5">
        <f>TITRES_STAT!D1845</f>
        <v>7.2539999999999996</v>
      </c>
      <c r="D1842" s="5">
        <f>TITRES_STAT!E1845</f>
        <v>7.2539999999999996</v>
      </c>
      <c r="E1842" s="2">
        <f t="shared" si="112"/>
        <v>-1438.1283391877696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44697</v>
      </c>
      <c r="B1843" s="5">
        <f>TITRES_STAT!C1846</f>
        <v>9</v>
      </c>
      <c r="C1843" s="5">
        <f>TITRES_STAT!D1846</f>
        <v>7.2539999999999996</v>
      </c>
      <c r="D1843" s="5">
        <f>TITRES_STAT!E1846</f>
        <v>7.2539999999999996</v>
      </c>
      <c r="E1843" s="2">
        <f t="shared" si="112"/>
        <v>-1438.1283391877696</v>
      </c>
      <c r="F1843" s="5" t="str">
        <f t="shared" si="115"/>
        <v>BULLISH</v>
      </c>
      <c r="G1843" s="5" t="str">
        <f t="shared" si="114"/>
        <v>NEUTRAL</v>
      </c>
      <c r="H1843" s="5" t="str">
        <f t="shared" si="113"/>
        <v>BULLISH DIVERGENCE</v>
      </c>
    </row>
    <row r="1844" spans="1:8" ht="13.5" x14ac:dyDescent="0.25">
      <c r="A1844" s="3">
        <f>TITRES_STAT!B1847</f>
        <v>44698</v>
      </c>
      <c r="B1844" s="5">
        <f>TITRES_STAT!C1847</f>
        <v>9.3000000000000007</v>
      </c>
      <c r="C1844" s="5">
        <f>TITRES_STAT!D1847</f>
        <v>7.4950000000000001</v>
      </c>
      <c r="D1844" s="5">
        <f>TITRES_STAT!E1847</f>
        <v>7.4950000000000001</v>
      </c>
      <c r="E1844" s="2">
        <f t="shared" si="112"/>
        <v>-1430.6333391877697</v>
      </c>
      <c r="F1844" s="5" t="str">
        <f t="shared" si="115"/>
        <v>BULLISH</v>
      </c>
      <c r="G1844" s="5" t="str">
        <f t="shared" si="114"/>
        <v>NEUTRAL</v>
      </c>
      <c r="H1844" s="5" t="str">
        <f t="shared" si="113"/>
        <v>CONFIRMED BULLISH</v>
      </c>
    </row>
    <row r="1845" spans="1:8" ht="13.5" x14ac:dyDescent="0.25">
      <c r="A1845" s="3">
        <f>TITRES_STAT!B1848</f>
        <v>44699</v>
      </c>
      <c r="B1845" s="5">
        <f>TITRES_STAT!C1848</f>
        <v>8.91</v>
      </c>
      <c r="C1845" s="5">
        <f>TITRES_STAT!D1848</f>
        <v>7.181</v>
      </c>
      <c r="D1845" s="5">
        <f>TITRES_STAT!E1848</f>
        <v>7.181</v>
      </c>
      <c r="E1845" s="2">
        <f t="shared" si="112"/>
        <v>-1437.8143391877697</v>
      </c>
      <c r="F1845" s="5" t="str">
        <f t="shared" si="115"/>
        <v>BULLISH</v>
      </c>
      <c r="G1845" s="5" t="str">
        <f t="shared" si="114"/>
        <v>NEUTRAL</v>
      </c>
      <c r="H1845" s="5" t="str">
        <f t="shared" si="113"/>
        <v>BULLISH DIVERGENCE</v>
      </c>
    </row>
    <row r="1846" spans="1:8" ht="13.5" x14ac:dyDescent="0.25">
      <c r="A1846" s="3">
        <f>TITRES_STAT!B1849</f>
        <v>44700</v>
      </c>
      <c r="B1846" s="5">
        <f>TITRES_STAT!C1849</f>
        <v>9.1</v>
      </c>
      <c r="C1846" s="5">
        <f>TITRES_STAT!D1849</f>
        <v>7.3339999999999996</v>
      </c>
      <c r="D1846" s="5">
        <f>TITRES_STAT!E1849</f>
        <v>7.1800665934065941</v>
      </c>
      <c r="E1846" s="2">
        <f t="shared" si="112"/>
        <v>-1430.6342725943632</v>
      </c>
      <c r="F1846" s="5" t="str">
        <f t="shared" si="115"/>
        <v>BULLISH</v>
      </c>
      <c r="G1846" s="5" t="str">
        <f t="shared" si="114"/>
        <v>NEUTRAL</v>
      </c>
      <c r="H1846" s="5" t="str">
        <f t="shared" si="113"/>
        <v>BULLISH DIVERGENCE</v>
      </c>
    </row>
    <row r="1847" spans="1:8" ht="13.5" x14ac:dyDescent="0.25">
      <c r="A1847" s="3">
        <f>TITRES_STAT!B1850</f>
        <v>44701</v>
      </c>
      <c r="B1847" s="5">
        <f>TITRES_STAT!C1850</f>
        <v>9.1</v>
      </c>
      <c r="C1847" s="5">
        <f>TITRES_STAT!D1850</f>
        <v>7.3339999999999996</v>
      </c>
      <c r="D1847" s="5">
        <f>TITRES_STAT!E1850</f>
        <v>7.3339999999999996</v>
      </c>
      <c r="E1847" s="2">
        <f t="shared" si="112"/>
        <v>-1430.6342725943632</v>
      </c>
      <c r="F1847" s="5" t="str">
        <f t="shared" si="115"/>
        <v>BULLISH</v>
      </c>
      <c r="G1847" s="5" t="str">
        <f t="shared" si="114"/>
        <v>NEUTRAL</v>
      </c>
      <c r="H1847" s="5" t="str">
        <f t="shared" si="113"/>
        <v>CONFIRMED BULLISH</v>
      </c>
    </row>
    <row r="1848" spans="1:8" ht="13.5" x14ac:dyDescent="0.25">
      <c r="A1848" s="3">
        <f>TITRES_STAT!B1851</f>
        <v>44704</v>
      </c>
      <c r="B1848" s="5">
        <f>TITRES_STAT!C1851</f>
        <v>9.1</v>
      </c>
      <c r="C1848" s="5">
        <f>TITRES_STAT!D1851</f>
        <v>7.3339999999999996</v>
      </c>
      <c r="D1848" s="5">
        <f>TITRES_STAT!E1851</f>
        <v>7.3339999999999996</v>
      </c>
      <c r="E1848" s="2">
        <f t="shared" si="112"/>
        <v>-1430.6342725943632</v>
      </c>
      <c r="F1848" s="5" t="str">
        <f t="shared" si="115"/>
        <v>BULLISH</v>
      </c>
      <c r="G1848" s="5" t="str">
        <f t="shared" si="114"/>
        <v>NEUTRAL</v>
      </c>
      <c r="H1848" s="5" t="str">
        <f t="shared" si="113"/>
        <v>CONFIRMED BULLISH</v>
      </c>
    </row>
    <row r="1849" spans="1:8" ht="13.5" x14ac:dyDescent="0.25">
      <c r="A1849" s="3">
        <f>TITRES_STAT!B1852</f>
        <v>44705</v>
      </c>
      <c r="B1849" s="5">
        <f>TITRES_STAT!C1852</f>
        <v>9.1</v>
      </c>
      <c r="C1849" s="5">
        <f>TITRES_STAT!D1852</f>
        <v>7.3339999999999996</v>
      </c>
      <c r="D1849" s="5">
        <f>TITRES_STAT!E1852</f>
        <v>0</v>
      </c>
      <c r="E1849" s="2">
        <f t="shared" si="112"/>
        <v>-1430.6342725943632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44706</v>
      </c>
      <c r="B1850" s="5">
        <f>TITRES_STAT!C1853</f>
        <v>9.1999999999999993</v>
      </c>
      <c r="C1850" s="5">
        <f>TITRES_STAT!D1853</f>
        <v>7.415</v>
      </c>
      <c r="D1850" s="5">
        <f>TITRES_STAT!E1853</f>
        <v>7.415</v>
      </c>
      <c r="E1850" s="2">
        <f t="shared" si="112"/>
        <v>-1423.2192725943632</v>
      </c>
      <c r="F1850" s="5" t="str">
        <f t="shared" si="115"/>
        <v>BULLISH</v>
      </c>
      <c r="G1850" s="5" t="str">
        <f t="shared" si="114"/>
        <v>NEUTRAL</v>
      </c>
      <c r="H1850" s="5" t="str">
        <f t="shared" si="113"/>
        <v>CONFIRMED BULLISH</v>
      </c>
    </row>
    <row r="1851" spans="1:8" ht="13.5" x14ac:dyDescent="0.25">
      <c r="A1851" s="3">
        <f>TITRES_STAT!B1854</f>
        <v>44707</v>
      </c>
      <c r="B1851" s="5">
        <f>TITRES_STAT!C1854</f>
        <v>9.1999999999999993</v>
      </c>
      <c r="C1851" s="5">
        <f>TITRES_STAT!D1854</f>
        <v>7.415</v>
      </c>
      <c r="D1851" s="5">
        <f>TITRES_STAT!E1854</f>
        <v>0</v>
      </c>
      <c r="E1851" s="2">
        <f t="shared" si="112"/>
        <v>-1423.2192725943632</v>
      </c>
      <c r="F1851" s="5" t="str">
        <f t="shared" si="115"/>
        <v>BULLISH</v>
      </c>
      <c r="G1851" s="5" t="str">
        <f t="shared" si="114"/>
        <v>NEUTRAL</v>
      </c>
      <c r="H1851" s="5" t="str">
        <f t="shared" si="113"/>
        <v>CONFIRMED BULLISH</v>
      </c>
    </row>
    <row r="1852" spans="1:8" ht="13.5" x14ac:dyDescent="0.25">
      <c r="A1852" s="3">
        <f>TITRES_STAT!B1855</f>
        <v>44708</v>
      </c>
      <c r="B1852" s="5">
        <f>TITRES_STAT!C1855</f>
        <v>9.1999999999999993</v>
      </c>
      <c r="C1852" s="5">
        <f>TITRES_STAT!D1855</f>
        <v>7.415</v>
      </c>
      <c r="D1852" s="5">
        <f>TITRES_STAT!E1855</f>
        <v>0</v>
      </c>
      <c r="E1852" s="2">
        <f t="shared" si="112"/>
        <v>-1423.2192725943632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44711</v>
      </c>
      <c r="B1853" s="5">
        <f>TITRES_STAT!C1856</f>
        <v>9.1999999999999993</v>
      </c>
      <c r="C1853" s="5">
        <f>TITRES_STAT!D1856</f>
        <v>7.415</v>
      </c>
      <c r="D1853" s="5">
        <f>TITRES_STAT!E1856</f>
        <v>0</v>
      </c>
      <c r="E1853" s="2">
        <f t="shared" si="112"/>
        <v>-1423.2192725943632</v>
      </c>
      <c r="F1853" s="5" t="str">
        <f t="shared" si="115"/>
        <v>BULLISH</v>
      </c>
      <c r="G1853" s="5" t="str">
        <f t="shared" si="114"/>
        <v>NEUTRAL</v>
      </c>
      <c r="H1853" s="5" t="str">
        <f t="shared" si="113"/>
        <v>CONFIRMED BULLISH</v>
      </c>
    </row>
    <row r="1854" spans="1:8" ht="13.5" x14ac:dyDescent="0.25">
      <c r="A1854" s="3">
        <f>TITRES_STAT!B1857</f>
        <v>44712</v>
      </c>
      <c r="B1854" s="5">
        <f>TITRES_STAT!C1857</f>
        <v>9.1999999999999993</v>
      </c>
      <c r="C1854" s="5">
        <f>TITRES_STAT!D1857</f>
        <v>7.415</v>
      </c>
      <c r="D1854" s="5">
        <f>TITRES_STAT!E1857</f>
        <v>0</v>
      </c>
      <c r="E1854" s="2">
        <f t="shared" si="112"/>
        <v>-1423.2192725943632</v>
      </c>
      <c r="F1854" s="5" t="str">
        <f t="shared" si="115"/>
        <v>BULLISH</v>
      </c>
      <c r="G1854" s="5" t="str">
        <f t="shared" si="114"/>
        <v>NEUTRAL</v>
      </c>
      <c r="H1854" s="5" t="str">
        <f t="shared" si="113"/>
        <v>CONFIRMED BULLISH</v>
      </c>
    </row>
    <row r="1855" spans="1:8" ht="13.5" x14ac:dyDescent="0.25">
      <c r="A1855" s="3">
        <f>TITRES_STAT!B1858</f>
        <v>44713</v>
      </c>
      <c r="B1855" s="5">
        <f>TITRES_STAT!C1858</f>
        <v>9.1999999999999993</v>
      </c>
      <c r="C1855" s="5">
        <f>TITRES_STAT!D1858</f>
        <v>7.415</v>
      </c>
      <c r="D1855" s="5">
        <f>TITRES_STAT!E1858</f>
        <v>0</v>
      </c>
      <c r="E1855" s="2">
        <f t="shared" si="112"/>
        <v>-1423.2192725943632</v>
      </c>
      <c r="F1855" s="5" t="str">
        <f t="shared" si="115"/>
        <v>NEUTRAL</v>
      </c>
      <c r="G1855" s="5" t="str">
        <f t="shared" si="114"/>
        <v>NEUTRAL</v>
      </c>
      <c r="H1855" s="5" t="str">
        <f t="shared" si="113"/>
        <v>NEUTRAL</v>
      </c>
    </row>
    <row r="1856" spans="1:8" ht="13.5" x14ac:dyDescent="0.25">
      <c r="A1856" s="3">
        <f>TITRES_STAT!B1859</f>
        <v>44714</v>
      </c>
      <c r="B1856" s="5">
        <f>TITRES_STAT!C1859</f>
        <v>9.19</v>
      </c>
      <c r="C1856" s="5">
        <f>TITRES_STAT!D1859</f>
        <v>7.407</v>
      </c>
      <c r="D1856" s="5">
        <f>TITRES_STAT!E1859</f>
        <v>7.407</v>
      </c>
      <c r="E1856" s="2">
        <f t="shared" si="112"/>
        <v>-1430.6262725943632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44715</v>
      </c>
      <c r="B1857" s="5">
        <f>TITRES_STAT!C1860</f>
        <v>9.01</v>
      </c>
      <c r="C1857" s="5">
        <f>TITRES_STAT!D1860</f>
        <v>7.2619999999999996</v>
      </c>
      <c r="D1857" s="5">
        <f>TITRES_STAT!E1860</f>
        <v>7.2619999999999996</v>
      </c>
      <c r="E1857" s="2">
        <f t="shared" si="112"/>
        <v>-1437.8882725943631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44718</v>
      </c>
      <c r="B1858" s="5">
        <f>TITRES_STAT!C1861</f>
        <v>9.1999999999999993</v>
      </c>
      <c r="C1858" s="5">
        <f>TITRES_STAT!D1861</f>
        <v>7.415</v>
      </c>
      <c r="D1858" s="5">
        <f>TITRES_STAT!E1861</f>
        <v>7.415</v>
      </c>
      <c r="E1858" s="2">
        <f t="shared" si="112"/>
        <v>-1430.4732725943632</v>
      </c>
      <c r="F1858" s="5" t="str">
        <f t="shared" si="115"/>
        <v>BEARISH</v>
      </c>
      <c r="G1858" s="5" t="str">
        <f t="shared" si="114"/>
        <v>NEUTRAL</v>
      </c>
      <c r="H1858" s="5" t="str">
        <f t="shared" si="113"/>
        <v>NEUTRAL</v>
      </c>
    </row>
    <row r="1859" spans="1:8" ht="13.5" x14ac:dyDescent="0.25">
      <c r="A1859" s="3">
        <f>TITRES_STAT!B1862</f>
        <v>44719</v>
      </c>
      <c r="B1859" s="5">
        <f>TITRES_STAT!C1862</f>
        <v>9.4499999999999993</v>
      </c>
      <c r="C1859" s="5">
        <f>TITRES_STAT!D1862</f>
        <v>7.6159999999999997</v>
      </c>
      <c r="D1859" s="5">
        <f>TITRES_STAT!E1862</f>
        <v>7.6159999999999997</v>
      </c>
      <c r="E1859" s="2">
        <f t="shared" si="112"/>
        <v>-1422.8572725943632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44720</v>
      </c>
      <c r="B1860" s="5">
        <f>TITRES_STAT!C1863</f>
        <v>9.1999999999999993</v>
      </c>
      <c r="C1860" s="5">
        <f>TITRES_STAT!D1863</f>
        <v>7.415</v>
      </c>
      <c r="D1860" s="5">
        <f>TITRES_STAT!E1863</f>
        <v>7.415</v>
      </c>
      <c r="E1860" s="2">
        <f t="shared" ref="E1860:E1923" si="116">IF(B1860&gt;B1859, E1859+D1860, IF(B1860&lt;B1859, E1859-D1860, E1859))</f>
        <v>-1430.2722725943631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44721</v>
      </c>
      <c r="B1861" s="5">
        <f>TITRES_STAT!C1864</f>
        <v>9.3699999999999992</v>
      </c>
      <c r="C1861" s="5">
        <f>TITRES_STAT!D1864</f>
        <v>7.5519999999999996</v>
      </c>
      <c r="D1861" s="5">
        <f>TITRES_STAT!E1864</f>
        <v>7.5519999999999996</v>
      </c>
      <c r="E1861" s="2">
        <f t="shared" si="116"/>
        <v>-1422.7202725943632</v>
      </c>
      <c r="F1861" s="5" t="str">
        <f t="shared" si="115"/>
        <v>BULLISH</v>
      </c>
      <c r="G1861" s="5" t="str">
        <f t="shared" si="114"/>
        <v>NEUTRAL</v>
      </c>
      <c r="H1861" s="5" t="str">
        <f t="shared" si="113"/>
        <v>CONFIRMED BULLISH</v>
      </c>
    </row>
    <row r="1862" spans="1:8" ht="13.5" x14ac:dyDescent="0.25">
      <c r="A1862" s="3">
        <f>TITRES_STAT!B1865</f>
        <v>44722</v>
      </c>
      <c r="B1862" s="5">
        <f>TITRES_STAT!C1865</f>
        <v>9.3699999999999992</v>
      </c>
      <c r="C1862" s="5">
        <f>TITRES_STAT!D1865</f>
        <v>7.5519999999999996</v>
      </c>
      <c r="D1862" s="5">
        <f>TITRES_STAT!E1865</f>
        <v>0</v>
      </c>
      <c r="E1862" s="2">
        <f t="shared" si="116"/>
        <v>-1422.7202725943632</v>
      </c>
      <c r="F1862" s="5" t="str">
        <f t="shared" si="115"/>
        <v>BULLISH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5">
        <f>TITRES_STAT!C1866</f>
        <v>9</v>
      </c>
      <c r="C1863" s="5">
        <f>TITRES_STAT!D1866</f>
        <v>7.2539999999999996</v>
      </c>
      <c r="D1863" s="5">
        <f>TITRES_STAT!E1866</f>
        <v>7.2539999999999996</v>
      </c>
      <c r="E1863" s="2">
        <f t="shared" si="116"/>
        <v>-1429.9742725943631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BULLISH DIVERGENCE</v>
      </c>
    </row>
    <row r="1864" spans="1:8" ht="13.5" x14ac:dyDescent="0.25">
      <c r="A1864" s="3">
        <f>TITRES_STAT!B1867</f>
        <v>44726</v>
      </c>
      <c r="B1864" s="5">
        <f>TITRES_STAT!C1867</f>
        <v>9.36</v>
      </c>
      <c r="C1864" s="5">
        <f>TITRES_STAT!D1867</f>
        <v>7.5439999999999996</v>
      </c>
      <c r="D1864" s="5">
        <f>TITRES_STAT!E1867</f>
        <v>7.5439999999999996</v>
      </c>
      <c r="E1864" s="2">
        <f t="shared" si="116"/>
        <v>-1422.430272594363</v>
      </c>
      <c r="F1864" s="5" t="str">
        <f t="shared" ref="F1864:F1927" si="119">IF(E1864&gt;E1859,"BULLISH",IF(E1864&lt;E1859,"BEARISH","NEUTRAL"))</f>
        <v>BULLISH</v>
      </c>
      <c r="G1864" s="5" t="str">
        <f t="shared" si="118"/>
        <v>NEUTRAL</v>
      </c>
      <c r="H1864" s="5" t="str">
        <f t="shared" si="117"/>
        <v>BULLISH DIVERGENCE</v>
      </c>
    </row>
    <row r="1865" spans="1:8" ht="13.5" x14ac:dyDescent="0.25">
      <c r="A1865" s="3">
        <f>TITRES_STAT!B1868</f>
        <v>44727</v>
      </c>
      <c r="B1865" s="5">
        <f>TITRES_STAT!C1868</f>
        <v>9.36</v>
      </c>
      <c r="C1865" s="5">
        <f>TITRES_STAT!D1868</f>
        <v>7.5439999999999996</v>
      </c>
      <c r="D1865" s="5">
        <f>TITRES_STAT!E1868</f>
        <v>0</v>
      </c>
      <c r="E1865" s="2">
        <f t="shared" si="116"/>
        <v>-1422.430272594363</v>
      </c>
      <c r="F1865" s="5" t="str">
        <f t="shared" si="119"/>
        <v>BULLISH</v>
      </c>
      <c r="G1865" s="5" t="str">
        <f t="shared" si="118"/>
        <v>NEUTRAL</v>
      </c>
      <c r="H1865" s="5" t="str">
        <f t="shared" si="117"/>
        <v>CONFIRMED BULLISH</v>
      </c>
    </row>
    <row r="1866" spans="1:8" ht="13.5" x14ac:dyDescent="0.25">
      <c r="A1866" s="3">
        <f>TITRES_STAT!B1869</f>
        <v>44728</v>
      </c>
      <c r="B1866" s="5">
        <f>TITRES_STAT!C1869</f>
        <v>9.36</v>
      </c>
      <c r="C1866" s="5">
        <f>TITRES_STAT!D1869</f>
        <v>7.5439999999999996</v>
      </c>
      <c r="D1866" s="5">
        <f>TITRES_STAT!E1869</f>
        <v>0</v>
      </c>
      <c r="E1866" s="2">
        <f t="shared" si="116"/>
        <v>-1422.430272594363</v>
      </c>
      <c r="F1866" s="5" t="str">
        <f t="shared" si="119"/>
        <v>BULLISH</v>
      </c>
      <c r="G1866" s="5" t="str">
        <f t="shared" si="118"/>
        <v>NEUTRAL</v>
      </c>
      <c r="H1866" s="5" t="str">
        <f t="shared" si="117"/>
        <v>BULLISH DIVERGENCE</v>
      </c>
    </row>
    <row r="1867" spans="1:8" ht="13.5" x14ac:dyDescent="0.25">
      <c r="A1867" s="3">
        <f>TITRES_STAT!B1870</f>
        <v>44729</v>
      </c>
      <c r="B1867" s="5">
        <f>TITRES_STAT!C1870</f>
        <v>9.36</v>
      </c>
      <c r="C1867" s="5">
        <f>TITRES_STAT!D1870</f>
        <v>7.5439999999999996</v>
      </c>
      <c r="D1867" s="5">
        <f>TITRES_STAT!E1870</f>
        <v>0</v>
      </c>
      <c r="E1867" s="2">
        <f t="shared" si="116"/>
        <v>-1422.430272594363</v>
      </c>
      <c r="F1867" s="5" t="str">
        <f t="shared" si="119"/>
        <v>BULLISH</v>
      </c>
      <c r="G1867" s="5" t="str">
        <f t="shared" si="118"/>
        <v>NEUTRAL</v>
      </c>
      <c r="H1867" s="5" t="str">
        <f t="shared" si="117"/>
        <v>BULLISH DIVERGENCE</v>
      </c>
    </row>
    <row r="1868" spans="1:8" ht="13.5" x14ac:dyDescent="0.25">
      <c r="A1868" s="3">
        <f>TITRES_STAT!B1871</f>
        <v>44732</v>
      </c>
      <c r="B1868" s="5">
        <f>TITRES_STAT!C1871</f>
        <v>9.36</v>
      </c>
      <c r="C1868" s="5">
        <f>TITRES_STAT!D1871</f>
        <v>7.5439999999999996</v>
      </c>
      <c r="D1868" s="5">
        <f>TITRES_STAT!E1871</f>
        <v>0</v>
      </c>
      <c r="E1868" s="2">
        <f t="shared" si="116"/>
        <v>-1422.430272594363</v>
      </c>
      <c r="F1868" s="5" t="str">
        <f t="shared" si="119"/>
        <v>BULLISH</v>
      </c>
      <c r="G1868" s="5" t="str">
        <f t="shared" si="118"/>
        <v>NEUTRAL</v>
      </c>
      <c r="H1868" s="5" t="str">
        <f t="shared" si="117"/>
        <v>CONFIRMED BULLISH</v>
      </c>
    </row>
    <row r="1869" spans="1:8" ht="13.5" x14ac:dyDescent="0.25">
      <c r="A1869" s="3">
        <f>TITRES_STAT!B1872</f>
        <v>44733</v>
      </c>
      <c r="B1869" s="5">
        <f>TITRES_STAT!C1872</f>
        <v>9.36</v>
      </c>
      <c r="C1869" s="5">
        <f>TITRES_STAT!D1872</f>
        <v>7.5439999999999996</v>
      </c>
      <c r="D1869" s="5">
        <f>TITRES_STAT!E1872</f>
        <v>0</v>
      </c>
      <c r="E1869" s="2">
        <f t="shared" si="116"/>
        <v>-1422.430272594363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44734</v>
      </c>
      <c r="B1870" s="5">
        <f>TITRES_STAT!C1873</f>
        <v>9</v>
      </c>
      <c r="C1870" s="5">
        <f>TITRES_STAT!D1873</f>
        <v>7.2539999999999996</v>
      </c>
      <c r="D1870" s="5">
        <f>TITRES_STAT!E1873</f>
        <v>7.2539999999999996</v>
      </c>
      <c r="E1870" s="2">
        <f t="shared" si="116"/>
        <v>-1429.6842725943629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CONFIRMED BEARISH</v>
      </c>
    </row>
    <row r="1871" spans="1:8" ht="13.5" x14ac:dyDescent="0.25">
      <c r="A1871" s="3">
        <f>TITRES_STAT!B1874</f>
        <v>44735</v>
      </c>
      <c r="B1871" s="5">
        <f>TITRES_STAT!C1874</f>
        <v>9</v>
      </c>
      <c r="C1871" s="5">
        <f>TITRES_STAT!D1874</f>
        <v>7.2539999999999996</v>
      </c>
      <c r="D1871" s="5">
        <f>TITRES_STAT!E1874</f>
        <v>7.2539999999999996</v>
      </c>
      <c r="E1871" s="2">
        <f t="shared" si="116"/>
        <v>-1429.6842725943629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CONFIRMED BEARISH</v>
      </c>
    </row>
    <row r="1872" spans="1:8" ht="13.5" x14ac:dyDescent="0.25">
      <c r="A1872" s="3">
        <f>TITRES_STAT!B1875</f>
        <v>44736</v>
      </c>
      <c r="B1872" s="5">
        <f>TITRES_STAT!C1875</f>
        <v>9</v>
      </c>
      <c r="C1872" s="5">
        <f>TITRES_STAT!D1875</f>
        <v>7.2539999999999996</v>
      </c>
      <c r="D1872" s="5">
        <f>TITRES_STAT!E1875</f>
        <v>7.2539999999999996</v>
      </c>
      <c r="E1872" s="2">
        <f t="shared" si="116"/>
        <v>-1429.6842725943629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44739</v>
      </c>
      <c r="B1873" s="5">
        <f>TITRES_STAT!C1876</f>
        <v>9</v>
      </c>
      <c r="C1873" s="5">
        <f>TITRES_STAT!D1876</f>
        <v>7.2539999999999996</v>
      </c>
      <c r="D1873" s="5">
        <f>TITRES_STAT!E1876</f>
        <v>0</v>
      </c>
      <c r="E1873" s="2">
        <f t="shared" si="116"/>
        <v>-1429.6842725943629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44740</v>
      </c>
      <c r="B1874" s="5">
        <f>TITRES_STAT!C1877</f>
        <v>9</v>
      </c>
      <c r="C1874" s="5">
        <f>TITRES_STAT!D1877</f>
        <v>7.2539999999999996</v>
      </c>
      <c r="D1874" s="5">
        <f>TITRES_STAT!E1877</f>
        <v>7.2539999999999996</v>
      </c>
      <c r="E1874" s="2">
        <f t="shared" si="116"/>
        <v>-1429.6842725943629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44741</v>
      </c>
      <c r="B1875" s="5">
        <f>TITRES_STAT!C1878</f>
        <v>9</v>
      </c>
      <c r="C1875" s="5">
        <f>TITRES_STAT!D1878</f>
        <v>7.2539999999999996</v>
      </c>
      <c r="D1875" s="5">
        <f>TITRES_STAT!E1878</f>
        <v>0</v>
      </c>
      <c r="E1875" s="2">
        <f t="shared" si="116"/>
        <v>-1429.6842725943629</v>
      </c>
      <c r="F1875" s="5" t="str">
        <f t="shared" si="119"/>
        <v>NEUTRAL</v>
      </c>
      <c r="G1875" s="5" t="str">
        <f t="shared" si="118"/>
        <v>NEUTRAL</v>
      </c>
      <c r="H1875" s="5" t="str">
        <f t="shared" si="117"/>
        <v>NEUTRAL</v>
      </c>
    </row>
    <row r="1876" spans="1:8" ht="13.5" x14ac:dyDescent="0.25">
      <c r="A1876" s="3">
        <f>TITRES_STAT!B1879</f>
        <v>44742</v>
      </c>
      <c r="B1876" s="5">
        <f>TITRES_STAT!C1879</f>
        <v>9</v>
      </c>
      <c r="C1876" s="5">
        <f>TITRES_STAT!D1879</f>
        <v>7.2539999999999996</v>
      </c>
      <c r="D1876" s="5">
        <f>TITRES_STAT!E1879</f>
        <v>0</v>
      </c>
      <c r="E1876" s="2">
        <f t="shared" si="116"/>
        <v>-1429.6842725943629</v>
      </c>
      <c r="F1876" s="5" t="str">
        <f t="shared" si="119"/>
        <v>NEUTRAL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44743</v>
      </c>
      <c r="B1877" s="5">
        <f>TITRES_STAT!C1880</f>
        <v>9</v>
      </c>
      <c r="C1877" s="5">
        <f>TITRES_STAT!D1880</f>
        <v>7.2539999999999996</v>
      </c>
      <c r="D1877" s="5">
        <f>TITRES_STAT!E1880</f>
        <v>0</v>
      </c>
      <c r="E1877" s="2">
        <f t="shared" si="116"/>
        <v>-1429.6842725943629</v>
      </c>
      <c r="F1877" s="5" t="str">
        <f t="shared" si="119"/>
        <v>NEUTRAL</v>
      </c>
      <c r="G1877" s="5" t="str">
        <f t="shared" si="118"/>
        <v>NEUTRAL</v>
      </c>
      <c r="H1877" s="5" t="str">
        <f t="shared" si="117"/>
        <v>NEUTRAL</v>
      </c>
    </row>
    <row r="1878" spans="1:8" ht="13.5" x14ac:dyDescent="0.25">
      <c r="A1878" s="3">
        <f>TITRES_STAT!B1881</f>
        <v>44746</v>
      </c>
      <c r="B1878" s="5">
        <f>TITRES_STAT!C1881</f>
        <v>9.4</v>
      </c>
      <c r="C1878" s="5">
        <f>TITRES_STAT!D1881</f>
        <v>7.5759999999999996</v>
      </c>
      <c r="D1878" s="5">
        <f>TITRES_STAT!E1881</f>
        <v>7.5687463829787225</v>
      </c>
      <c r="E1878" s="2">
        <f t="shared" si="116"/>
        <v>-1422.1155262113841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44747</v>
      </c>
      <c r="B1879" s="5">
        <f>TITRES_STAT!C1882</f>
        <v>9.5</v>
      </c>
      <c r="C1879" s="5">
        <f>TITRES_STAT!D1882</f>
        <v>7.657</v>
      </c>
      <c r="D1879" s="5">
        <f>TITRES_STAT!E1882</f>
        <v>7.657</v>
      </c>
      <c r="E1879" s="2">
        <f t="shared" si="116"/>
        <v>-1414.4585262113842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44748</v>
      </c>
      <c r="B1880" s="5">
        <f>TITRES_STAT!C1883</f>
        <v>9.5</v>
      </c>
      <c r="C1880" s="5">
        <f>TITRES_STAT!D1883</f>
        <v>7.657</v>
      </c>
      <c r="D1880" s="5">
        <f>TITRES_STAT!E1883</f>
        <v>7.657</v>
      </c>
      <c r="E1880" s="2">
        <f t="shared" si="116"/>
        <v>-1414.4585262113842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44749</v>
      </c>
      <c r="B1881" s="5">
        <f>TITRES_STAT!C1884</f>
        <v>9.5</v>
      </c>
      <c r="C1881" s="5">
        <f>TITRES_STAT!D1884</f>
        <v>7.657</v>
      </c>
      <c r="D1881" s="5">
        <f>TITRES_STAT!E1884</f>
        <v>0</v>
      </c>
      <c r="E1881" s="2">
        <f t="shared" si="116"/>
        <v>-1414.4585262113842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CONFIRMED BULLISH</v>
      </c>
    </row>
    <row r="1882" spans="1:8" ht="13.5" x14ac:dyDescent="0.25">
      <c r="A1882" s="3">
        <f>TITRES_STAT!B1885</f>
        <v>44750</v>
      </c>
      <c r="B1882" s="5">
        <f>TITRES_STAT!C1885</f>
        <v>9.5</v>
      </c>
      <c r="C1882" s="5">
        <f>TITRES_STAT!D1885</f>
        <v>7.657</v>
      </c>
      <c r="D1882" s="5">
        <f>TITRES_STAT!E1885</f>
        <v>0</v>
      </c>
      <c r="E1882" s="2">
        <f t="shared" si="116"/>
        <v>-1414.4585262113842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CONFIRMED BULLISH</v>
      </c>
    </row>
    <row r="1883" spans="1:8" ht="13.5" x14ac:dyDescent="0.25">
      <c r="A1883" s="3">
        <f>TITRES_STAT!B1886</f>
        <v>44753</v>
      </c>
      <c r="B1883" s="5">
        <f>TITRES_STAT!C1886</f>
        <v>9.5</v>
      </c>
      <c r="C1883" s="5">
        <f>TITRES_STAT!D1886</f>
        <v>7.657</v>
      </c>
      <c r="D1883" s="5">
        <f>TITRES_STAT!E1886</f>
        <v>0</v>
      </c>
      <c r="E1883" s="2">
        <f t="shared" si="116"/>
        <v>-1414.4585262113842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CONFIRMED BULLISH</v>
      </c>
    </row>
    <row r="1884" spans="1:8" ht="13.5" x14ac:dyDescent="0.25">
      <c r="A1884" s="3">
        <f>TITRES_STAT!B1887</f>
        <v>44754</v>
      </c>
      <c r="B1884" s="5">
        <f>TITRES_STAT!C1887</f>
        <v>9.5</v>
      </c>
      <c r="C1884" s="5">
        <f>TITRES_STAT!D1887</f>
        <v>7.657</v>
      </c>
      <c r="D1884" s="5">
        <f>TITRES_STAT!E1887</f>
        <v>0</v>
      </c>
      <c r="E1884" s="2">
        <f t="shared" si="116"/>
        <v>-1414.4585262113842</v>
      </c>
      <c r="F1884" s="5" t="str">
        <f t="shared" si="119"/>
        <v>NEUTRAL</v>
      </c>
      <c r="G1884" s="5" t="str">
        <f t="shared" si="118"/>
        <v>NEUTRAL</v>
      </c>
      <c r="H1884" s="5" t="str">
        <f t="shared" si="117"/>
        <v>NEUTRAL</v>
      </c>
    </row>
    <row r="1885" spans="1:8" ht="13.5" x14ac:dyDescent="0.25">
      <c r="A1885" s="3">
        <f>TITRES_STAT!B1888</f>
        <v>44755</v>
      </c>
      <c r="B1885" s="5">
        <f>TITRES_STAT!C1888</f>
        <v>9.5</v>
      </c>
      <c r="C1885" s="5">
        <f>TITRES_STAT!D1888</f>
        <v>7.657</v>
      </c>
      <c r="D1885" s="5">
        <f>TITRES_STAT!E1888</f>
        <v>7.657</v>
      </c>
      <c r="E1885" s="2">
        <f t="shared" si="116"/>
        <v>-1414.4585262113842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44756</v>
      </c>
      <c r="B1886" s="5">
        <f>TITRES_STAT!C1889</f>
        <v>9.5</v>
      </c>
      <c r="C1886" s="5">
        <f>TITRES_STAT!D1889</f>
        <v>7.657</v>
      </c>
      <c r="D1886" s="5">
        <f>TITRES_STAT!E1889</f>
        <v>0</v>
      </c>
      <c r="E1886" s="2">
        <f t="shared" si="116"/>
        <v>-1414.4585262113842</v>
      </c>
      <c r="F1886" s="5" t="str">
        <f t="shared" si="119"/>
        <v>NEUTRAL</v>
      </c>
      <c r="G1886" s="5" t="str">
        <f t="shared" si="118"/>
        <v>NEUTRAL</v>
      </c>
      <c r="H1886" s="5" t="str">
        <f t="shared" si="117"/>
        <v>NEUTRAL</v>
      </c>
    </row>
    <row r="1887" spans="1:8" ht="13.5" x14ac:dyDescent="0.25">
      <c r="A1887" s="3">
        <f>TITRES_STAT!B1890</f>
        <v>44757</v>
      </c>
      <c r="B1887" s="5">
        <f>TITRES_STAT!C1890</f>
        <v>9.5</v>
      </c>
      <c r="C1887" s="5">
        <f>TITRES_STAT!D1890</f>
        <v>7.657</v>
      </c>
      <c r="D1887" s="5">
        <f>TITRES_STAT!E1890</f>
        <v>0</v>
      </c>
      <c r="E1887" s="2">
        <f t="shared" si="116"/>
        <v>-1414.4585262113842</v>
      </c>
      <c r="F1887" s="5" t="str">
        <f t="shared" si="119"/>
        <v>NEUTRAL</v>
      </c>
      <c r="G1887" s="5" t="str">
        <f t="shared" si="118"/>
        <v>NEUTRAL</v>
      </c>
      <c r="H1887" s="5" t="str">
        <f t="shared" si="117"/>
        <v>NEUTRAL</v>
      </c>
    </row>
    <row r="1888" spans="1:8" ht="13.5" x14ac:dyDescent="0.25">
      <c r="A1888" s="3">
        <f>TITRES_STAT!B1891</f>
        <v>44760</v>
      </c>
      <c r="B1888" s="5">
        <f>TITRES_STAT!C1891</f>
        <v>9.5</v>
      </c>
      <c r="C1888" s="5">
        <f>TITRES_STAT!D1891</f>
        <v>7.657</v>
      </c>
      <c r="D1888" s="5">
        <f>TITRES_STAT!E1891</f>
        <v>0</v>
      </c>
      <c r="E1888" s="2">
        <f t="shared" si="116"/>
        <v>-1414.4585262113842</v>
      </c>
      <c r="F1888" s="5" t="str">
        <f t="shared" si="119"/>
        <v>NEUTRAL</v>
      </c>
      <c r="G1888" s="5" t="str">
        <f t="shared" si="118"/>
        <v>NEUTRAL</v>
      </c>
      <c r="H1888" s="5" t="str">
        <f t="shared" si="117"/>
        <v>NEUTRAL</v>
      </c>
    </row>
    <row r="1889" spans="1:8" ht="13.5" x14ac:dyDescent="0.25">
      <c r="A1889" s="3">
        <f>TITRES_STAT!B1892</f>
        <v>44761</v>
      </c>
      <c r="B1889" s="5">
        <f>TITRES_STAT!C1892</f>
        <v>9.5</v>
      </c>
      <c r="C1889" s="5">
        <f>TITRES_STAT!D1892</f>
        <v>7.657</v>
      </c>
      <c r="D1889" s="5">
        <f>TITRES_STAT!E1892</f>
        <v>0</v>
      </c>
      <c r="E1889" s="2">
        <f t="shared" si="116"/>
        <v>-1414.4585262113842</v>
      </c>
      <c r="F1889" s="5" t="str">
        <f t="shared" si="119"/>
        <v>NEUTRAL</v>
      </c>
      <c r="G1889" s="5" t="str">
        <f t="shared" si="118"/>
        <v>NEUTRAL</v>
      </c>
      <c r="H1889" s="5" t="str">
        <f t="shared" si="117"/>
        <v>NEUTRAL</v>
      </c>
    </row>
    <row r="1890" spans="1:8" ht="13.5" x14ac:dyDescent="0.25">
      <c r="A1890" s="3">
        <f>TITRES_STAT!B1893</f>
        <v>44762</v>
      </c>
      <c r="B1890" s="5">
        <f>TITRES_STAT!C1893</f>
        <v>9.5</v>
      </c>
      <c r="C1890" s="5">
        <f>TITRES_STAT!D1893</f>
        <v>7.657</v>
      </c>
      <c r="D1890" s="5">
        <f>TITRES_STAT!E1893</f>
        <v>0</v>
      </c>
      <c r="E1890" s="2">
        <f t="shared" si="116"/>
        <v>-1414.4585262113842</v>
      </c>
      <c r="F1890" s="5" t="str">
        <f t="shared" si="119"/>
        <v>NEUTRAL</v>
      </c>
      <c r="G1890" s="5" t="str">
        <f t="shared" si="118"/>
        <v>NEUTRAL</v>
      </c>
      <c r="H1890" s="5" t="str">
        <f t="shared" si="117"/>
        <v>NEUTRAL</v>
      </c>
    </row>
    <row r="1891" spans="1:8" ht="13.5" x14ac:dyDescent="0.25">
      <c r="A1891" s="3">
        <f>TITRES_STAT!B1894</f>
        <v>44763</v>
      </c>
      <c r="B1891" s="5">
        <f>TITRES_STAT!C1894</f>
        <v>9.1999999999999993</v>
      </c>
      <c r="C1891" s="5">
        <f>TITRES_STAT!D1894</f>
        <v>7.415</v>
      </c>
      <c r="D1891" s="5">
        <f>TITRES_STAT!E1894</f>
        <v>7.415</v>
      </c>
      <c r="E1891" s="2">
        <f t="shared" si="116"/>
        <v>-1421.8735262113842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44764</v>
      </c>
      <c r="B1892" s="5">
        <f>TITRES_STAT!C1895</f>
        <v>9.4600000000000009</v>
      </c>
      <c r="C1892" s="5">
        <f>TITRES_STAT!D1895</f>
        <v>7.6239999999999997</v>
      </c>
      <c r="D1892" s="5">
        <f>TITRES_STAT!E1895</f>
        <v>7.6239999999999988</v>
      </c>
      <c r="E1892" s="2">
        <f t="shared" si="116"/>
        <v>-1414.2495262113841</v>
      </c>
      <c r="F1892" s="5" t="str">
        <f t="shared" si="119"/>
        <v>BULLISH</v>
      </c>
      <c r="G1892" s="5" t="str">
        <f t="shared" si="118"/>
        <v>NEUTRAL</v>
      </c>
      <c r="H1892" s="5" t="str">
        <f t="shared" si="117"/>
        <v>BULLISH DIVERGENCE</v>
      </c>
    </row>
    <row r="1893" spans="1:8" ht="13.5" x14ac:dyDescent="0.25">
      <c r="A1893" s="3">
        <f>TITRES_STAT!B1896</f>
        <v>44768</v>
      </c>
      <c r="B1893" s="5">
        <f>TITRES_STAT!C1896</f>
        <v>9.4600000000000009</v>
      </c>
      <c r="C1893" s="5">
        <f>TITRES_STAT!D1896</f>
        <v>7.6239999999999997</v>
      </c>
      <c r="D1893" s="5">
        <f>TITRES_STAT!E1896</f>
        <v>0</v>
      </c>
      <c r="E1893" s="2">
        <f t="shared" si="116"/>
        <v>-1414.2495262113841</v>
      </c>
      <c r="F1893" s="5" t="str">
        <f t="shared" si="119"/>
        <v>BULLISH</v>
      </c>
      <c r="G1893" s="5" t="str">
        <f t="shared" si="118"/>
        <v>NEUTRAL</v>
      </c>
      <c r="H1893" s="5" t="str">
        <f t="shared" si="117"/>
        <v>BULLISH DIVERGENCE</v>
      </c>
    </row>
    <row r="1894" spans="1:8" ht="13.5" x14ac:dyDescent="0.25">
      <c r="A1894" s="3">
        <f>TITRES_STAT!B1897</f>
        <v>44769</v>
      </c>
      <c r="B1894" s="5">
        <f>TITRES_STAT!C1897</f>
        <v>9.4600000000000009</v>
      </c>
      <c r="C1894" s="5">
        <f>TITRES_STAT!D1897</f>
        <v>7.6239999999999997</v>
      </c>
      <c r="D1894" s="5">
        <f>TITRES_STAT!E1897</f>
        <v>0</v>
      </c>
      <c r="E1894" s="2">
        <f t="shared" si="116"/>
        <v>-1414.2495262113841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BULLISH DIVERGENCE</v>
      </c>
    </row>
    <row r="1895" spans="1:8" ht="13.5" x14ac:dyDescent="0.25">
      <c r="A1895" s="3">
        <f>TITRES_STAT!B1898</f>
        <v>44770</v>
      </c>
      <c r="B1895" s="5">
        <f>TITRES_STAT!C1898</f>
        <v>9.4600000000000009</v>
      </c>
      <c r="C1895" s="5">
        <f>TITRES_STAT!D1898</f>
        <v>7.6239999999999997</v>
      </c>
      <c r="D1895" s="5">
        <f>TITRES_STAT!E1898</f>
        <v>0</v>
      </c>
      <c r="E1895" s="2">
        <f t="shared" si="116"/>
        <v>-1414.2495262113841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BULLISH DIVERGENCE</v>
      </c>
    </row>
    <row r="1896" spans="1:8" ht="13.5" x14ac:dyDescent="0.25">
      <c r="A1896" s="3">
        <f>TITRES_STAT!B1899</f>
        <v>44771</v>
      </c>
      <c r="B1896" s="5">
        <f>TITRES_STAT!C1899</f>
        <v>9.4600000000000009</v>
      </c>
      <c r="C1896" s="5">
        <f>TITRES_STAT!D1899</f>
        <v>7.6239999999999997</v>
      </c>
      <c r="D1896" s="5">
        <f>TITRES_STAT!E1899</f>
        <v>0</v>
      </c>
      <c r="E1896" s="2">
        <f t="shared" si="116"/>
        <v>-1414.2495262113841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CONFIRMED BULLISH</v>
      </c>
    </row>
    <row r="1897" spans="1:8" ht="13.5" x14ac:dyDescent="0.25">
      <c r="A1897" s="3">
        <f>TITRES_STAT!B1900</f>
        <v>44774</v>
      </c>
      <c r="B1897" s="5">
        <f>TITRES_STAT!C1900</f>
        <v>9.4600000000000009</v>
      </c>
      <c r="C1897" s="5">
        <f>TITRES_STAT!D1900</f>
        <v>7.6239999999999997</v>
      </c>
      <c r="D1897" s="5">
        <f>TITRES_STAT!E1900</f>
        <v>0</v>
      </c>
      <c r="E1897" s="2">
        <f t="shared" si="116"/>
        <v>-1414.2495262113841</v>
      </c>
      <c r="F1897" s="5" t="str">
        <f t="shared" si="119"/>
        <v>NEUTRAL</v>
      </c>
      <c r="G1897" s="5" t="str">
        <f t="shared" si="118"/>
        <v>NEUTRAL</v>
      </c>
      <c r="H1897" s="5" t="str">
        <f t="shared" si="117"/>
        <v>NEUTRAL</v>
      </c>
    </row>
    <row r="1898" spans="1:8" ht="13.5" x14ac:dyDescent="0.25">
      <c r="A1898" s="3">
        <f>TITRES_STAT!B1901</f>
        <v>44775</v>
      </c>
      <c r="B1898" s="5">
        <f>TITRES_STAT!C1901</f>
        <v>9.4</v>
      </c>
      <c r="C1898" s="5">
        <f>TITRES_STAT!D1901</f>
        <v>7.5759999999999996</v>
      </c>
      <c r="D1898" s="5">
        <f>TITRES_STAT!E1901</f>
        <v>7.5759999999999996</v>
      </c>
      <c r="E1898" s="2">
        <f t="shared" si="116"/>
        <v>-1421.8255262113842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CONFIRMED BEARISH</v>
      </c>
    </row>
    <row r="1899" spans="1:8" ht="13.5" x14ac:dyDescent="0.25">
      <c r="A1899" s="3">
        <f>TITRES_STAT!B1902</f>
        <v>44776</v>
      </c>
      <c r="B1899" s="5">
        <f>TITRES_STAT!C1902</f>
        <v>9.4</v>
      </c>
      <c r="C1899" s="5">
        <f>TITRES_STAT!D1902</f>
        <v>7.5759999999999996</v>
      </c>
      <c r="D1899" s="5">
        <f>TITRES_STAT!E1902</f>
        <v>0</v>
      </c>
      <c r="E1899" s="2">
        <f t="shared" si="116"/>
        <v>-1421.8255262113842</v>
      </c>
      <c r="F1899" s="5" t="str">
        <f t="shared" si="119"/>
        <v>BEARISH</v>
      </c>
      <c r="G1899" s="5" t="str">
        <f t="shared" si="118"/>
        <v>NEUTRAL</v>
      </c>
      <c r="H1899" s="5" t="str">
        <f t="shared" si="117"/>
        <v>CONFIRMED BEARISH</v>
      </c>
    </row>
    <row r="1900" spans="1:8" ht="13.5" x14ac:dyDescent="0.25">
      <c r="A1900" s="3">
        <f>TITRES_STAT!B1903</f>
        <v>44777</v>
      </c>
      <c r="B1900" s="5">
        <f>TITRES_STAT!C1903</f>
        <v>9.4</v>
      </c>
      <c r="C1900" s="5">
        <f>TITRES_STAT!D1903</f>
        <v>7.5759999999999996</v>
      </c>
      <c r="D1900" s="5">
        <f>TITRES_STAT!E1903</f>
        <v>0</v>
      </c>
      <c r="E1900" s="2">
        <f t="shared" si="116"/>
        <v>-1421.8255262113842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44778</v>
      </c>
      <c r="B1901" s="5">
        <f>TITRES_STAT!C1904</f>
        <v>9.3000000000000007</v>
      </c>
      <c r="C1901" s="5">
        <f>TITRES_STAT!D1904</f>
        <v>7.4950000000000001</v>
      </c>
      <c r="D1901" s="5">
        <f>TITRES_STAT!E1904</f>
        <v>7.4950000000000001</v>
      </c>
      <c r="E1901" s="2">
        <f t="shared" si="116"/>
        <v>-1429.320526211384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44781</v>
      </c>
      <c r="B1902" s="5">
        <f>TITRES_STAT!C1905</f>
        <v>9.4600000000000009</v>
      </c>
      <c r="C1902" s="5">
        <f>TITRES_STAT!D1905</f>
        <v>7.6239999999999997</v>
      </c>
      <c r="D1902" s="5">
        <f>TITRES_STAT!E1905</f>
        <v>7.6239999999999988</v>
      </c>
      <c r="E1902" s="2">
        <f t="shared" si="116"/>
        <v>-1421.696526211384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44782</v>
      </c>
      <c r="B1903" s="5">
        <f>TITRES_STAT!C1906</f>
        <v>9.4600000000000009</v>
      </c>
      <c r="C1903" s="5">
        <f>TITRES_STAT!D1906</f>
        <v>7.6239999999999997</v>
      </c>
      <c r="D1903" s="5">
        <f>TITRES_STAT!E1906</f>
        <v>0</v>
      </c>
      <c r="E1903" s="2">
        <f t="shared" si="116"/>
        <v>-1421.696526211384</v>
      </c>
      <c r="F1903" s="5" t="str">
        <f t="shared" si="119"/>
        <v>BULLISH</v>
      </c>
      <c r="G1903" s="5" t="str">
        <f t="shared" si="118"/>
        <v>NEUTRAL</v>
      </c>
      <c r="H1903" s="5" t="str">
        <f t="shared" si="117"/>
        <v>CONFIRMED BULLISH</v>
      </c>
    </row>
    <row r="1904" spans="1:8" ht="13.5" x14ac:dyDescent="0.25">
      <c r="A1904" s="3">
        <f>TITRES_STAT!B1907</f>
        <v>44783</v>
      </c>
      <c r="B1904" s="5">
        <f>TITRES_STAT!C1907</f>
        <v>9.4600000000000009</v>
      </c>
      <c r="C1904" s="5">
        <f>TITRES_STAT!D1907</f>
        <v>7.6239999999999997</v>
      </c>
      <c r="D1904" s="5">
        <f>TITRES_STAT!E1907</f>
        <v>7.6239999999999988</v>
      </c>
      <c r="E1904" s="2">
        <f t="shared" si="116"/>
        <v>-1421.696526211384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44784</v>
      </c>
      <c r="B1905" s="5">
        <f>TITRES_STAT!C1908</f>
        <v>9.4600000000000009</v>
      </c>
      <c r="C1905" s="5">
        <f>TITRES_STAT!D1908</f>
        <v>7.6239999999999997</v>
      </c>
      <c r="D1905" s="5">
        <f>TITRES_STAT!E1908</f>
        <v>0</v>
      </c>
      <c r="E1905" s="2">
        <f t="shared" si="116"/>
        <v>-1421.696526211384</v>
      </c>
      <c r="F1905" s="5" t="str">
        <f t="shared" si="119"/>
        <v>BULLISH</v>
      </c>
      <c r="G1905" s="5" t="str">
        <f t="shared" si="118"/>
        <v>NEUTRAL</v>
      </c>
      <c r="H1905" s="5" t="str">
        <f t="shared" si="117"/>
        <v>CONFIRMED BULLISH</v>
      </c>
    </row>
    <row r="1906" spans="1:8" ht="13.5" x14ac:dyDescent="0.25">
      <c r="A1906" s="3">
        <f>TITRES_STAT!B1909</f>
        <v>44785</v>
      </c>
      <c r="B1906" s="5">
        <f>TITRES_STAT!C1909</f>
        <v>9.4600000000000009</v>
      </c>
      <c r="C1906" s="5">
        <f>TITRES_STAT!D1909</f>
        <v>7.6239999999999997</v>
      </c>
      <c r="D1906" s="5">
        <f>TITRES_STAT!E1909</f>
        <v>0</v>
      </c>
      <c r="E1906" s="2">
        <f t="shared" si="116"/>
        <v>-1421.696526211384</v>
      </c>
      <c r="F1906" s="5" t="str">
        <f t="shared" si="119"/>
        <v>BULLISH</v>
      </c>
      <c r="G1906" s="5" t="str">
        <f t="shared" si="118"/>
        <v>NEUTRAL</v>
      </c>
      <c r="H1906" s="5" t="str">
        <f t="shared" si="117"/>
        <v>CONFIRMED BULLISH</v>
      </c>
    </row>
    <row r="1907" spans="1:8" ht="13.5" x14ac:dyDescent="0.25">
      <c r="A1907" s="3">
        <f>TITRES_STAT!B1910</f>
        <v>44788</v>
      </c>
      <c r="B1907" s="5">
        <f>TITRES_STAT!C1910</f>
        <v>9.4600000000000009</v>
      </c>
      <c r="C1907" s="5">
        <f>TITRES_STAT!D1910</f>
        <v>7.6239999999999997</v>
      </c>
      <c r="D1907" s="5">
        <f>TITRES_STAT!E1910</f>
        <v>0</v>
      </c>
      <c r="E1907" s="2">
        <f t="shared" si="116"/>
        <v>-1421.696526211384</v>
      </c>
      <c r="F1907" s="5" t="str">
        <f t="shared" si="119"/>
        <v>NEUTRAL</v>
      </c>
      <c r="G1907" s="5" t="str">
        <f t="shared" si="118"/>
        <v>NEUTRAL</v>
      </c>
      <c r="H1907" s="5" t="str">
        <f t="shared" si="117"/>
        <v>NEUTRAL</v>
      </c>
    </row>
    <row r="1908" spans="1:8" ht="13.5" x14ac:dyDescent="0.25">
      <c r="A1908" s="3">
        <f>TITRES_STAT!B1911</f>
        <v>44789</v>
      </c>
      <c r="B1908" s="5">
        <f>TITRES_STAT!C1911</f>
        <v>9.4</v>
      </c>
      <c r="C1908" s="5">
        <f>TITRES_STAT!D1911</f>
        <v>7.5759999999999996</v>
      </c>
      <c r="D1908" s="5">
        <f>TITRES_STAT!E1911</f>
        <v>7.5759999999999996</v>
      </c>
      <c r="E1908" s="2">
        <f t="shared" si="116"/>
        <v>-1429.272526211384</v>
      </c>
      <c r="F1908" s="5" t="str">
        <f t="shared" si="119"/>
        <v>BEARISH</v>
      </c>
      <c r="G1908" s="5" t="str">
        <f t="shared" si="118"/>
        <v>NEUTRAL</v>
      </c>
      <c r="H1908" s="5" t="str">
        <f t="shared" si="117"/>
        <v>CONFIRMED BEARISH</v>
      </c>
    </row>
    <row r="1909" spans="1:8" ht="13.5" x14ac:dyDescent="0.25">
      <c r="A1909" s="3">
        <f>TITRES_STAT!B1912</f>
        <v>44790</v>
      </c>
      <c r="B1909" s="5">
        <f>TITRES_STAT!C1912</f>
        <v>9.4</v>
      </c>
      <c r="C1909" s="5">
        <f>TITRES_STAT!D1912</f>
        <v>7.5759999999999996</v>
      </c>
      <c r="D1909" s="5">
        <f>TITRES_STAT!E1912</f>
        <v>0</v>
      </c>
      <c r="E1909" s="2">
        <f t="shared" si="116"/>
        <v>-1429.272526211384</v>
      </c>
      <c r="F1909" s="5" t="str">
        <f t="shared" si="119"/>
        <v>BEARISH</v>
      </c>
      <c r="G1909" s="5" t="str">
        <f t="shared" si="118"/>
        <v>NEUTRAL</v>
      </c>
      <c r="H1909" s="5" t="str">
        <f t="shared" si="117"/>
        <v>CONFIRMED BEARISH</v>
      </c>
    </row>
    <row r="1910" spans="1:8" ht="13.5" x14ac:dyDescent="0.25">
      <c r="A1910" s="3">
        <f>TITRES_STAT!B1913</f>
        <v>44791</v>
      </c>
      <c r="B1910" s="5">
        <f>TITRES_STAT!C1913</f>
        <v>9.4</v>
      </c>
      <c r="C1910" s="5">
        <f>TITRES_STAT!D1913</f>
        <v>7.5759999999999996</v>
      </c>
      <c r="D1910" s="5">
        <f>TITRES_STAT!E1913</f>
        <v>0</v>
      </c>
      <c r="E1910" s="2">
        <f t="shared" si="116"/>
        <v>-1429.272526211384</v>
      </c>
      <c r="F1910" s="5" t="str">
        <f t="shared" si="119"/>
        <v>BEARISH</v>
      </c>
      <c r="G1910" s="5" t="str">
        <f t="shared" si="118"/>
        <v>NEUTRAL</v>
      </c>
      <c r="H1910" s="5" t="str">
        <f t="shared" si="117"/>
        <v>CONFIRMED BEARISH</v>
      </c>
    </row>
    <row r="1911" spans="1:8" ht="13.5" x14ac:dyDescent="0.25">
      <c r="A1911" s="3">
        <f>TITRES_STAT!B1914</f>
        <v>44792</v>
      </c>
      <c r="B1911" s="5">
        <f>TITRES_STAT!C1914</f>
        <v>9.4</v>
      </c>
      <c r="C1911" s="5">
        <f>TITRES_STAT!D1914</f>
        <v>7.5759999999999996</v>
      </c>
      <c r="D1911" s="5">
        <f>TITRES_STAT!E1914</f>
        <v>0</v>
      </c>
      <c r="E1911" s="2">
        <f t="shared" si="116"/>
        <v>-1429.272526211384</v>
      </c>
      <c r="F1911" s="5" t="str">
        <f t="shared" si="119"/>
        <v>BEARISH</v>
      </c>
      <c r="G1911" s="5" t="str">
        <f t="shared" si="118"/>
        <v>NEUTRAL</v>
      </c>
      <c r="H1911" s="5" t="str">
        <f t="shared" si="117"/>
        <v>CONFIRMED BEARISH</v>
      </c>
    </row>
    <row r="1912" spans="1:8" ht="13.5" x14ac:dyDescent="0.25">
      <c r="A1912" s="3">
        <f>TITRES_STAT!B1915</f>
        <v>44795</v>
      </c>
      <c r="B1912" s="5">
        <f>TITRES_STAT!C1915</f>
        <v>9.4600000000000009</v>
      </c>
      <c r="C1912" s="5">
        <f>TITRES_STAT!D1915</f>
        <v>7.6239999999999997</v>
      </c>
      <c r="D1912" s="5">
        <f>TITRES_STAT!E1915</f>
        <v>7.5643619450317106</v>
      </c>
      <c r="E1912" s="2">
        <f t="shared" si="116"/>
        <v>-1421.7081642663522</v>
      </c>
      <c r="F1912" s="5" t="str">
        <f t="shared" si="119"/>
        <v>BEARISH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44796</v>
      </c>
      <c r="B1913" s="5">
        <f>TITRES_STAT!C1916</f>
        <v>9.4600000000000009</v>
      </c>
      <c r="C1913" s="5">
        <f>TITRES_STAT!D1916</f>
        <v>7.6239999999999997</v>
      </c>
      <c r="D1913" s="5">
        <f>TITRES_STAT!E1916</f>
        <v>0</v>
      </c>
      <c r="E1913" s="2">
        <f t="shared" si="116"/>
        <v>-1421.7081642663522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CONFIRMED BULLISH</v>
      </c>
    </row>
    <row r="1914" spans="1:8" ht="13.5" x14ac:dyDescent="0.25">
      <c r="A1914" s="3">
        <f>TITRES_STAT!B1917</f>
        <v>44797</v>
      </c>
      <c r="B1914" s="5">
        <f>TITRES_STAT!C1917</f>
        <v>9.8000000000000007</v>
      </c>
      <c r="C1914" s="5">
        <f>TITRES_STAT!D1917</f>
        <v>7.8979999999999997</v>
      </c>
      <c r="D1914" s="5">
        <f>TITRES_STAT!E1917</f>
        <v>7.8786579591836725</v>
      </c>
      <c r="E1914" s="2">
        <f t="shared" si="116"/>
        <v>-1413.8295063071685</v>
      </c>
      <c r="F1914" s="5" t="str">
        <f t="shared" si="119"/>
        <v>BULLISH</v>
      </c>
      <c r="G1914" s="5" t="str">
        <f t="shared" si="118"/>
        <v>NEUTRAL</v>
      </c>
      <c r="H1914" s="5" t="str">
        <f t="shared" si="117"/>
        <v>CONFIRMED BULLISH</v>
      </c>
    </row>
    <row r="1915" spans="1:8" ht="13.5" x14ac:dyDescent="0.25">
      <c r="A1915" s="3">
        <f>TITRES_STAT!B1918</f>
        <v>44798</v>
      </c>
      <c r="B1915" s="5">
        <f>TITRES_STAT!C1918</f>
        <v>9.8000000000000007</v>
      </c>
      <c r="C1915" s="5">
        <f>TITRES_STAT!D1918</f>
        <v>7.8979999999999997</v>
      </c>
      <c r="D1915" s="5">
        <f>TITRES_STAT!E1918</f>
        <v>7.8979999999999997</v>
      </c>
      <c r="E1915" s="2">
        <f t="shared" si="116"/>
        <v>-1413.8295063071685</v>
      </c>
      <c r="F1915" s="5" t="str">
        <f t="shared" si="119"/>
        <v>BULLISH</v>
      </c>
      <c r="G1915" s="5" t="str">
        <f t="shared" si="118"/>
        <v>NEUTRAL</v>
      </c>
      <c r="H1915" s="5" t="str">
        <f t="shared" si="117"/>
        <v>CONFIRMED BULLISH</v>
      </c>
    </row>
    <row r="1916" spans="1:8" ht="13.5" x14ac:dyDescent="0.25">
      <c r="A1916" s="3">
        <f>TITRES_STAT!B1919</f>
        <v>44799</v>
      </c>
      <c r="B1916" s="5">
        <f>TITRES_STAT!C1919</f>
        <v>9.8000000000000007</v>
      </c>
      <c r="C1916" s="5">
        <f>TITRES_STAT!D1919</f>
        <v>7.8979999999999997</v>
      </c>
      <c r="D1916" s="5">
        <f>TITRES_STAT!E1919</f>
        <v>0</v>
      </c>
      <c r="E1916" s="2">
        <f t="shared" si="116"/>
        <v>-1413.8295063071685</v>
      </c>
      <c r="F1916" s="5" t="str">
        <f t="shared" si="119"/>
        <v>BULLISH</v>
      </c>
      <c r="G1916" s="5" t="str">
        <f t="shared" si="118"/>
        <v>NEUTRAL</v>
      </c>
      <c r="H1916" s="5" t="str">
        <f t="shared" si="117"/>
        <v>CONFIRMED BULLISH</v>
      </c>
    </row>
    <row r="1917" spans="1:8" ht="13.5" x14ac:dyDescent="0.25">
      <c r="A1917" s="3">
        <f>TITRES_STAT!B1920</f>
        <v>44802</v>
      </c>
      <c r="B1917" s="5">
        <f>TITRES_STAT!C1920</f>
        <v>10.1</v>
      </c>
      <c r="C1917" s="5">
        <f>TITRES_STAT!D1920</f>
        <v>8.14</v>
      </c>
      <c r="D1917" s="5">
        <f>TITRES_STAT!E1920</f>
        <v>8.065047524752476</v>
      </c>
      <c r="E1917" s="2">
        <f t="shared" si="116"/>
        <v>-1405.7644587824159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44803</v>
      </c>
      <c r="B1918" s="5">
        <f>TITRES_STAT!C1921</f>
        <v>10.1</v>
      </c>
      <c r="C1918" s="5">
        <f>TITRES_STAT!D1921</f>
        <v>8.14</v>
      </c>
      <c r="D1918" s="5">
        <f>TITRES_STAT!E1921</f>
        <v>8.1448356435643561</v>
      </c>
      <c r="E1918" s="2">
        <f t="shared" si="116"/>
        <v>-1405.7644587824159</v>
      </c>
      <c r="F1918" s="5" t="str">
        <f t="shared" si="119"/>
        <v>BULLISH</v>
      </c>
      <c r="G1918" s="5" t="str">
        <f t="shared" si="118"/>
        <v>NEUTRAL</v>
      </c>
      <c r="H1918" s="5" t="str">
        <f t="shared" si="117"/>
        <v>CONFIRMED BULLISH</v>
      </c>
    </row>
    <row r="1919" spans="1:8" ht="13.5" x14ac:dyDescent="0.25">
      <c r="A1919" s="3">
        <f>TITRES_STAT!B1922</f>
        <v>44804</v>
      </c>
      <c r="B1919" s="5">
        <f>TITRES_STAT!C1922</f>
        <v>10.4</v>
      </c>
      <c r="C1919" s="5">
        <f>TITRES_STAT!D1922</f>
        <v>8.3819999999999997</v>
      </c>
      <c r="D1919" s="5">
        <f>TITRES_STAT!E1922</f>
        <v>8.303821730769231</v>
      </c>
      <c r="E1919" s="2">
        <f t="shared" si="116"/>
        <v>-1397.4606370516467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44805</v>
      </c>
      <c r="B1920" s="5">
        <f>TITRES_STAT!C1923</f>
        <v>10.4</v>
      </c>
      <c r="C1920" s="5">
        <f>TITRES_STAT!D1923</f>
        <v>8.3819999999999997</v>
      </c>
      <c r="D1920" s="5">
        <f>TITRES_STAT!E1923</f>
        <v>0</v>
      </c>
      <c r="E1920" s="2">
        <f t="shared" si="116"/>
        <v>-1397.4606370516467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44806</v>
      </c>
      <c r="B1921" s="5">
        <f>TITRES_STAT!C1924</f>
        <v>10.4</v>
      </c>
      <c r="C1921" s="5">
        <f>TITRES_STAT!D1924</f>
        <v>8.3819999999999997</v>
      </c>
      <c r="D1921" s="5">
        <f>TITRES_STAT!E1924</f>
        <v>0</v>
      </c>
      <c r="E1921" s="2">
        <f t="shared" si="116"/>
        <v>-1397.4606370516467</v>
      </c>
      <c r="F1921" s="5" t="str">
        <f t="shared" si="119"/>
        <v>BULLISH</v>
      </c>
      <c r="G1921" s="5" t="str">
        <f t="shared" si="118"/>
        <v>NEUTRAL</v>
      </c>
      <c r="H1921" s="5" t="str">
        <f t="shared" si="117"/>
        <v>CONFIRMED BULLISH</v>
      </c>
    </row>
    <row r="1922" spans="1:8" ht="13.5" x14ac:dyDescent="0.25">
      <c r="A1922" s="3">
        <f>TITRES_STAT!B1925</f>
        <v>44809</v>
      </c>
      <c r="B1922" s="5">
        <f>TITRES_STAT!C1925</f>
        <v>10.5</v>
      </c>
      <c r="C1922" s="5">
        <f>TITRES_STAT!D1925</f>
        <v>8.4629999999999992</v>
      </c>
      <c r="D1922" s="5">
        <f>TITRES_STAT!E1925</f>
        <v>8.4629999999999992</v>
      </c>
      <c r="E1922" s="2">
        <f t="shared" si="116"/>
        <v>-1388.9976370516467</v>
      </c>
      <c r="F1922" s="5" t="str">
        <f t="shared" si="119"/>
        <v>BULLISH</v>
      </c>
      <c r="G1922" s="5" t="str">
        <f t="shared" si="118"/>
        <v>NEUTRAL</v>
      </c>
      <c r="H1922" s="5" t="str">
        <f t="shared" si="117"/>
        <v>CONFIRMED BULLISH</v>
      </c>
    </row>
    <row r="1923" spans="1:8" ht="13.5" x14ac:dyDescent="0.25">
      <c r="A1923" s="3">
        <f>TITRES_STAT!B1926</f>
        <v>44810</v>
      </c>
      <c r="B1923" s="5">
        <f>TITRES_STAT!C1926</f>
        <v>10.65</v>
      </c>
      <c r="C1923" s="5">
        <f>TITRES_STAT!D1926</f>
        <v>8.5839999999999996</v>
      </c>
      <c r="D1923" s="5">
        <f>TITRES_STAT!E1926</f>
        <v>8.5678798122065736</v>
      </c>
      <c r="E1923" s="2">
        <f t="shared" si="116"/>
        <v>-1380.4297572394401</v>
      </c>
      <c r="F1923" s="5" t="str">
        <f t="shared" si="119"/>
        <v>BULLISH</v>
      </c>
      <c r="G1923" s="5" t="str">
        <f t="shared" si="118"/>
        <v>NEUTRAL</v>
      </c>
      <c r="H1923" s="5" t="str">
        <f t="shared" si="117"/>
        <v>CONFIRMED BULLISH</v>
      </c>
    </row>
    <row r="1924" spans="1:8" ht="13.5" x14ac:dyDescent="0.25">
      <c r="A1924" s="3">
        <f>TITRES_STAT!B1927</f>
        <v>44811</v>
      </c>
      <c r="B1924" s="5">
        <f>TITRES_STAT!C1927</f>
        <v>10.8</v>
      </c>
      <c r="C1924" s="5">
        <f>TITRES_STAT!D1927</f>
        <v>8.7040000000000006</v>
      </c>
      <c r="D1924" s="5">
        <f>TITRES_STAT!E1927</f>
        <v>8.6959407407407401</v>
      </c>
      <c r="E1924" s="2">
        <f t="shared" ref="E1924:E1987" si="120">IF(B1924&gt;B1923, E1923+D1924, IF(B1924&lt;B1923, E1923-D1924, E1923))</f>
        <v>-1371.7338164986993</v>
      </c>
      <c r="F1924" s="5" t="str">
        <f t="shared" si="119"/>
        <v>BULLISH</v>
      </c>
      <c r="G1924" s="5" t="str">
        <f t="shared" si="118"/>
        <v>NEUTRAL</v>
      </c>
      <c r="H1924" s="5" t="str">
        <f t="shared" si="117"/>
        <v>CONFIRMED BULLISH</v>
      </c>
    </row>
    <row r="1925" spans="1:8" ht="13.5" x14ac:dyDescent="0.25">
      <c r="A1925" s="3">
        <f>TITRES_STAT!B1928</f>
        <v>44812</v>
      </c>
      <c r="B1925" s="5">
        <f>TITRES_STAT!C1928</f>
        <v>11</v>
      </c>
      <c r="C1925" s="5">
        <f>TITRES_STAT!D1928</f>
        <v>8.8659999999999997</v>
      </c>
      <c r="D1925" s="5">
        <f>TITRES_STAT!E1928</f>
        <v>8.8659999999999997</v>
      </c>
      <c r="E1925" s="2">
        <f t="shared" si="120"/>
        <v>-1362.8678164986993</v>
      </c>
      <c r="F1925" s="5" t="str">
        <f t="shared" si="119"/>
        <v>BULLISH</v>
      </c>
      <c r="G1925" s="5" t="str">
        <f t="shared" si="118"/>
        <v>WEAK</v>
      </c>
      <c r="H1925" s="5" t="str">
        <f t="shared" si="117"/>
        <v>CONFIRMED BULLISH</v>
      </c>
    </row>
    <row r="1926" spans="1:8" ht="13.5" x14ac:dyDescent="0.25">
      <c r="A1926" s="3">
        <f>TITRES_STAT!B1929</f>
        <v>44813</v>
      </c>
      <c r="B1926" s="5">
        <f>TITRES_STAT!C1929</f>
        <v>11.18</v>
      </c>
      <c r="C1926" s="5">
        <f>TITRES_STAT!D1929</f>
        <v>9.0109999999999992</v>
      </c>
      <c r="D1926" s="5">
        <f>TITRES_STAT!E1929</f>
        <v>9.0109999999999992</v>
      </c>
      <c r="E1926" s="2">
        <f t="shared" si="120"/>
        <v>-1353.8568164986993</v>
      </c>
      <c r="F1926" s="5" t="str">
        <f t="shared" si="119"/>
        <v>BULLISH</v>
      </c>
      <c r="G1926" s="5" t="str">
        <f t="shared" si="118"/>
        <v>WEAK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5">
        <f>TITRES_STAT!C1930</f>
        <v>11.17</v>
      </c>
      <c r="C1927" s="5">
        <f>TITRES_STAT!D1930</f>
        <v>9.0030000000000001</v>
      </c>
      <c r="D1927" s="5">
        <f>TITRES_STAT!E1930</f>
        <v>9.0030000000000001</v>
      </c>
      <c r="E1927" s="2">
        <f t="shared" si="120"/>
        <v>-1362.8598164986993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BULLISH</v>
      </c>
    </row>
    <row r="1928" spans="1:8" ht="13.5" x14ac:dyDescent="0.25">
      <c r="A1928" s="3">
        <f>TITRES_STAT!B1931</f>
        <v>44817</v>
      </c>
      <c r="B1928" s="5">
        <f>TITRES_STAT!C1931</f>
        <v>11.17</v>
      </c>
      <c r="C1928" s="5">
        <f>TITRES_STAT!D1931</f>
        <v>9.0030000000000001</v>
      </c>
      <c r="D1928" s="5">
        <f>TITRES_STAT!E1931</f>
        <v>0</v>
      </c>
      <c r="E1928" s="2">
        <f t="shared" si="120"/>
        <v>-1362.8598164986993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44818</v>
      </c>
      <c r="B1929" s="5">
        <f>TITRES_STAT!C1932</f>
        <v>11.17</v>
      </c>
      <c r="C1929" s="5">
        <f>TITRES_STAT!D1932</f>
        <v>9.0030000000000001</v>
      </c>
      <c r="D1929" s="5">
        <f>TITRES_STAT!E1932</f>
        <v>0</v>
      </c>
      <c r="E1929" s="2">
        <f t="shared" si="120"/>
        <v>-1362.8598164986993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44819</v>
      </c>
      <c r="B1930" s="5">
        <f>TITRES_STAT!C1933</f>
        <v>11.17</v>
      </c>
      <c r="C1930" s="5">
        <f>TITRES_STAT!D1933</f>
        <v>9.0030000000000001</v>
      </c>
      <c r="D1930" s="5">
        <f>TITRES_STAT!E1933</f>
        <v>0</v>
      </c>
      <c r="E1930" s="2">
        <f t="shared" si="120"/>
        <v>-1362.8598164986993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44820</v>
      </c>
      <c r="B1931" s="5">
        <f>TITRES_STAT!C1934</f>
        <v>11</v>
      </c>
      <c r="C1931" s="5">
        <f>TITRES_STAT!D1934</f>
        <v>8.8659999999999997</v>
      </c>
      <c r="D1931" s="5">
        <f>TITRES_STAT!E1934</f>
        <v>8.8659999999999997</v>
      </c>
      <c r="E1931" s="2">
        <f t="shared" si="120"/>
        <v>-1371.7258164986993</v>
      </c>
      <c r="F1931" s="5" t="str">
        <f t="shared" si="123"/>
        <v>BEARISH</v>
      </c>
      <c r="G1931" s="5" t="str">
        <f t="shared" si="122"/>
        <v>NEUTRAL</v>
      </c>
      <c r="H1931" s="5" t="str">
        <f t="shared" si="121"/>
        <v>CONFIRMED BEARISH</v>
      </c>
    </row>
    <row r="1932" spans="1:8" ht="13.5" x14ac:dyDescent="0.25">
      <c r="A1932" s="3">
        <f>TITRES_STAT!B1935</f>
        <v>44823</v>
      </c>
      <c r="B1932" s="5">
        <f>TITRES_STAT!C1935</f>
        <v>11</v>
      </c>
      <c r="C1932" s="5">
        <f>TITRES_STAT!D1935</f>
        <v>8.8659999999999997</v>
      </c>
      <c r="D1932" s="5">
        <f>TITRES_STAT!E1935</f>
        <v>0</v>
      </c>
      <c r="E1932" s="2">
        <f t="shared" si="120"/>
        <v>-1371.7258164986993</v>
      </c>
      <c r="F1932" s="5" t="str">
        <f t="shared" si="123"/>
        <v>BEARISH</v>
      </c>
      <c r="G1932" s="5" t="str">
        <f t="shared" si="122"/>
        <v>NEUTRAL</v>
      </c>
      <c r="H1932" s="5" t="str">
        <f t="shared" si="121"/>
        <v>CONFIRMED BEARISH</v>
      </c>
    </row>
    <row r="1933" spans="1:8" ht="13.5" x14ac:dyDescent="0.25">
      <c r="A1933" s="3">
        <f>TITRES_STAT!B1936</f>
        <v>44824</v>
      </c>
      <c r="B1933" s="5">
        <f>TITRES_STAT!C1936</f>
        <v>11</v>
      </c>
      <c r="C1933" s="5">
        <f>TITRES_STAT!D1936</f>
        <v>8.8659999999999997</v>
      </c>
      <c r="D1933" s="5">
        <f>TITRES_STAT!E1936</f>
        <v>0</v>
      </c>
      <c r="E1933" s="2">
        <f t="shared" si="120"/>
        <v>-1371.7258164986993</v>
      </c>
      <c r="F1933" s="5" t="str">
        <f t="shared" si="123"/>
        <v>BEARISH</v>
      </c>
      <c r="G1933" s="5" t="str">
        <f t="shared" si="122"/>
        <v>NEUTRAL</v>
      </c>
      <c r="H1933" s="5" t="str">
        <f t="shared" si="121"/>
        <v>CONFIRMED BEARISH</v>
      </c>
    </row>
    <row r="1934" spans="1:8" ht="13.5" x14ac:dyDescent="0.25">
      <c r="A1934" s="3">
        <f>TITRES_STAT!B1937</f>
        <v>44825</v>
      </c>
      <c r="B1934" s="5">
        <f>TITRES_STAT!C1937</f>
        <v>11</v>
      </c>
      <c r="C1934" s="5">
        <f>TITRES_STAT!D1937</f>
        <v>8.8659999999999997</v>
      </c>
      <c r="D1934" s="5">
        <f>TITRES_STAT!E1937</f>
        <v>0</v>
      </c>
      <c r="E1934" s="2">
        <f t="shared" si="120"/>
        <v>-1371.7258164986993</v>
      </c>
      <c r="F1934" s="5" t="str">
        <f t="shared" si="123"/>
        <v>BEARISH</v>
      </c>
      <c r="G1934" s="5" t="str">
        <f t="shared" si="122"/>
        <v>NEUTRAL</v>
      </c>
      <c r="H1934" s="5" t="str">
        <f t="shared" si="121"/>
        <v>CONFIRMED BEARISH</v>
      </c>
    </row>
    <row r="1935" spans="1:8" ht="13.5" x14ac:dyDescent="0.25">
      <c r="A1935" s="3">
        <f>TITRES_STAT!B1938</f>
        <v>44826</v>
      </c>
      <c r="B1935" s="5">
        <f>TITRES_STAT!C1938</f>
        <v>11</v>
      </c>
      <c r="C1935" s="5">
        <f>TITRES_STAT!D1938</f>
        <v>8.8659999999999997</v>
      </c>
      <c r="D1935" s="5">
        <f>TITRES_STAT!E1938</f>
        <v>0</v>
      </c>
      <c r="E1935" s="2">
        <f t="shared" si="120"/>
        <v>-1371.7258164986993</v>
      </c>
      <c r="F1935" s="5" t="str">
        <f t="shared" si="123"/>
        <v>BEARISH</v>
      </c>
      <c r="G1935" s="5" t="str">
        <f t="shared" si="122"/>
        <v>NEUTRAL</v>
      </c>
      <c r="H1935" s="5" t="str">
        <f t="shared" si="121"/>
        <v>CONFIRMED BEARISH</v>
      </c>
    </row>
    <row r="1936" spans="1:8" ht="13.5" x14ac:dyDescent="0.25">
      <c r="A1936" s="3">
        <f>TITRES_STAT!B1939</f>
        <v>44827</v>
      </c>
      <c r="B1936" s="5">
        <f>TITRES_STAT!C1939</f>
        <v>11</v>
      </c>
      <c r="C1936" s="5">
        <f>TITRES_STAT!D1939</f>
        <v>8.8659999999999997</v>
      </c>
      <c r="D1936" s="5">
        <f>TITRES_STAT!E1939</f>
        <v>0</v>
      </c>
      <c r="E1936" s="2">
        <f t="shared" si="120"/>
        <v>-1371.7258164986993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44830</v>
      </c>
      <c r="B1937" s="5">
        <f>TITRES_STAT!C1940</f>
        <v>11</v>
      </c>
      <c r="C1937" s="5">
        <f>TITRES_STAT!D1940</f>
        <v>8.8659999999999997</v>
      </c>
      <c r="D1937" s="5">
        <f>TITRES_STAT!E1940</f>
        <v>0</v>
      </c>
      <c r="E1937" s="2">
        <f t="shared" si="120"/>
        <v>-1371.7258164986993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44831</v>
      </c>
      <c r="B1938" s="5">
        <f>TITRES_STAT!C1941</f>
        <v>11</v>
      </c>
      <c r="C1938" s="5">
        <f>TITRES_STAT!D1941</f>
        <v>8.8659999999999997</v>
      </c>
      <c r="D1938" s="5">
        <f>TITRES_STAT!E1941</f>
        <v>0</v>
      </c>
      <c r="E1938" s="2">
        <f t="shared" si="120"/>
        <v>-1371.7258164986993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44832</v>
      </c>
      <c r="B1939" s="5">
        <f>TITRES_STAT!C1942</f>
        <v>10.51</v>
      </c>
      <c r="C1939" s="5">
        <f>TITRES_STAT!D1942</f>
        <v>8.4710000000000001</v>
      </c>
      <c r="D1939" s="5">
        <f>TITRES_STAT!E1942</f>
        <v>8.4710000000000001</v>
      </c>
      <c r="E1939" s="2">
        <f t="shared" si="120"/>
        <v>-1380.1968164986993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44833</v>
      </c>
      <c r="B1940" s="5">
        <f>TITRES_STAT!C1943</f>
        <v>10.69</v>
      </c>
      <c r="C1940" s="5">
        <f>TITRES_STAT!D1943</f>
        <v>8.6159999999999997</v>
      </c>
      <c r="D1940" s="5">
        <f>TITRES_STAT!E1943</f>
        <v>8.6159999999999997</v>
      </c>
      <c r="E1940" s="2">
        <f t="shared" si="120"/>
        <v>-1371.5808164986993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BULLISH DIVERGENCE</v>
      </c>
    </row>
    <row r="1941" spans="1:8" ht="13.5" x14ac:dyDescent="0.25">
      <c r="A1941" s="3">
        <f>TITRES_STAT!B1944</f>
        <v>44834</v>
      </c>
      <c r="B1941" s="5">
        <f>TITRES_STAT!C1944</f>
        <v>10.6</v>
      </c>
      <c r="C1941" s="5">
        <f>TITRES_STAT!D1944</f>
        <v>8.5429999999999993</v>
      </c>
      <c r="D1941" s="5">
        <f>TITRES_STAT!E1944</f>
        <v>8.5429999999999993</v>
      </c>
      <c r="E1941" s="2">
        <f t="shared" si="120"/>
        <v>-1380.1238164986992</v>
      </c>
      <c r="F1941" s="5" t="str">
        <f t="shared" si="123"/>
        <v>BEARISH</v>
      </c>
      <c r="G1941" s="5" t="str">
        <f t="shared" si="122"/>
        <v>NEUTRAL</v>
      </c>
      <c r="H1941" s="5" t="str">
        <f t="shared" si="121"/>
        <v>CONFIRMED BEARISH</v>
      </c>
    </row>
    <row r="1942" spans="1:8" ht="13.5" x14ac:dyDescent="0.25">
      <c r="A1942" s="3">
        <f>TITRES_STAT!B1945</f>
        <v>44837</v>
      </c>
      <c r="B1942" s="5">
        <f>TITRES_STAT!C1945</f>
        <v>10.6</v>
      </c>
      <c r="C1942" s="5">
        <f>TITRES_STAT!D1945</f>
        <v>8.5429999999999993</v>
      </c>
      <c r="D1942" s="5">
        <f>TITRES_STAT!E1945</f>
        <v>0</v>
      </c>
      <c r="E1942" s="2">
        <f t="shared" si="120"/>
        <v>-1380.1238164986992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CONFIRMED BEARISH</v>
      </c>
    </row>
    <row r="1943" spans="1:8" ht="13.5" x14ac:dyDescent="0.25">
      <c r="A1943" s="3">
        <f>TITRES_STAT!B1946</f>
        <v>44838</v>
      </c>
      <c r="B1943" s="5">
        <f>TITRES_STAT!C1946</f>
        <v>10.199999999999999</v>
      </c>
      <c r="C1943" s="5">
        <f>TITRES_STAT!D1946</f>
        <v>8.2210000000000001</v>
      </c>
      <c r="D1943" s="5">
        <f>TITRES_STAT!E1946</f>
        <v>8.2210000000000001</v>
      </c>
      <c r="E1943" s="2">
        <f t="shared" si="120"/>
        <v>-1388.3448164986992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44839</v>
      </c>
      <c r="B1944" s="5">
        <f>TITRES_STAT!C1947</f>
        <v>10.199999999999999</v>
      </c>
      <c r="C1944" s="5">
        <f>TITRES_STAT!D1947</f>
        <v>8.2210000000000001</v>
      </c>
      <c r="D1944" s="5">
        <f>TITRES_STAT!E1947</f>
        <v>8.1782830392156871</v>
      </c>
      <c r="E1944" s="2">
        <f t="shared" si="120"/>
        <v>-1388.3448164986992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44840</v>
      </c>
      <c r="B1945" s="5">
        <f>TITRES_STAT!C1948</f>
        <v>10.199999999999999</v>
      </c>
      <c r="C1945" s="5">
        <f>TITRES_STAT!D1948</f>
        <v>8.2210000000000001</v>
      </c>
      <c r="D1945" s="5">
        <f>TITRES_STAT!E1948</f>
        <v>0</v>
      </c>
      <c r="E1945" s="2">
        <f t="shared" si="120"/>
        <v>-1388.3448164986992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44841</v>
      </c>
      <c r="B1946" s="5">
        <f>TITRES_STAT!C1949</f>
        <v>10.199999999999999</v>
      </c>
      <c r="C1946" s="5">
        <f>TITRES_STAT!D1949</f>
        <v>8.2210000000000001</v>
      </c>
      <c r="D1946" s="5">
        <f>TITRES_STAT!E1949</f>
        <v>8.2210000000000001</v>
      </c>
      <c r="E1946" s="2">
        <f t="shared" si="120"/>
        <v>-1388.3448164986992</v>
      </c>
      <c r="F1946" s="5" t="str">
        <f t="shared" si="123"/>
        <v>BEARISH</v>
      </c>
      <c r="G1946" s="5" t="str">
        <f t="shared" si="122"/>
        <v>NEUTRAL</v>
      </c>
      <c r="H1946" s="5" t="str">
        <f t="shared" si="121"/>
        <v>CONFIRMED BEARISH</v>
      </c>
    </row>
    <row r="1947" spans="1:8" ht="13.5" x14ac:dyDescent="0.25">
      <c r="A1947" s="3">
        <f>TITRES_STAT!B1950</f>
        <v>44844</v>
      </c>
      <c r="B1947" s="5">
        <f>TITRES_STAT!C1950</f>
        <v>10.199999999999999</v>
      </c>
      <c r="C1947" s="5">
        <f>TITRES_STAT!D1950</f>
        <v>8.2210000000000001</v>
      </c>
      <c r="D1947" s="5">
        <f>TITRES_STAT!E1950</f>
        <v>0</v>
      </c>
      <c r="E1947" s="2">
        <f t="shared" si="120"/>
        <v>-1388.3448164986992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44845</v>
      </c>
      <c r="B1948" s="5">
        <f>TITRES_STAT!C1951</f>
        <v>10.199999999999999</v>
      </c>
      <c r="C1948" s="5">
        <f>TITRES_STAT!D1951</f>
        <v>8.2210000000000001</v>
      </c>
      <c r="D1948" s="5">
        <f>TITRES_STAT!E1951</f>
        <v>0</v>
      </c>
      <c r="E1948" s="2">
        <f t="shared" si="120"/>
        <v>-1388.3448164986992</v>
      </c>
      <c r="F1948" s="5" t="str">
        <f t="shared" si="123"/>
        <v>NEUTRAL</v>
      </c>
      <c r="G1948" s="5" t="str">
        <f t="shared" si="122"/>
        <v>NEUTRAL</v>
      </c>
      <c r="H1948" s="5" t="str">
        <f t="shared" si="121"/>
        <v>NEUTRAL</v>
      </c>
    </row>
    <row r="1949" spans="1:8" ht="13.5" x14ac:dyDescent="0.25">
      <c r="A1949" s="3">
        <f>TITRES_STAT!B1952</f>
        <v>44846</v>
      </c>
      <c r="B1949" s="5">
        <f>TITRES_STAT!C1952</f>
        <v>10.09</v>
      </c>
      <c r="C1949" s="5">
        <f>TITRES_STAT!D1952</f>
        <v>8.1319999999999997</v>
      </c>
      <c r="D1949" s="5">
        <f>TITRES_STAT!E1952</f>
        <v>8.1319999999999997</v>
      </c>
      <c r="E1949" s="2">
        <f t="shared" si="120"/>
        <v>-1396.4768164986992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44847</v>
      </c>
      <c r="B1950" s="5">
        <f>TITRES_STAT!C1953</f>
        <v>10.5</v>
      </c>
      <c r="C1950" s="5">
        <f>TITRES_STAT!D1953</f>
        <v>8.4629999999999992</v>
      </c>
      <c r="D1950" s="5">
        <f>TITRES_STAT!E1953</f>
        <v>8.4629999999999992</v>
      </c>
      <c r="E1950" s="2">
        <f t="shared" si="120"/>
        <v>-1388.0138164986993</v>
      </c>
      <c r="F1950" s="5" t="str">
        <f t="shared" si="123"/>
        <v>BULLISH</v>
      </c>
      <c r="G1950" s="5" t="str">
        <f t="shared" si="122"/>
        <v>NEUTRAL</v>
      </c>
      <c r="H1950" s="5" t="str">
        <f t="shared" si="121"/>
        <v>CONFIRMED BULLISH</v>
      </c>
    </row>
    <row r="1951" spans="1:8" ht="13.5" x14ac:dyDescent="0.25">
      <c r="A1951" s="3">
        <f>TITRES_STAT!B1954</f>
        <v>44848</v>
      </c>
      <c r="B1951" s="5">
        <f>TITRES_STAT!C1954</f>
        <v>10.5</v>
      </c>
      <c r="C1951" s="5">
        <f>TITRES_STAT!D1954</f>
        <v>8.4629999999999992</v>
      </c>
      <c r="D1951" s="5">
        <f>TITRES_STAT!E1954</f>
        <v>0</v>
      </c>
      <c r="E1951" s="2">
        <f t="shared" si="120"/>
        <v>-1388.0138164986993</v>
      </c>
      <c r="F1951" s="5" t="str">
        <f t="shared" si="123"/>
        <v>BULLISH</v>
      </c>
      <c r="G1951" s="5" t="str">
        <f t="shared" si="122"/>
        <v>NEUTRAL</v>
      </c>
      <c r="H1951" s="5" t="str">
        <f t="shared" si="121"/>
        <v>CONFIRMED BULLISH</v>
      </c>
    </row>
    <row r="1952" spans="1:8" ht="13.5" x14ac:dyDescent="0.25">
      <c r="A1952" s="3">
        <f>TITRES_STAT!B1955</f>
        <v>44851</v>
      </c>
      <c r="B1952" s="5">
        <f>TITRES_STAT!C1955</f>
        <v>10.5</v>
      </c>
      <c r="C1952" s="5">
        <f>TITRES_STAT!D1955</f>
        <v>8.4629999999999992</v>
      </c>
      <c r="D1952" s="5">
        <f>TITRES_STAT!E1955</f>
        <v>0</v>
      </c>
      <c r="E1952" s="2">
        <f t="shared" si="120"/>
        <v>-1388.0138164986993</v>
      </c>
      <c r="F1952" s="5" t="str">
        <f t="shared" si="123"/>
        <v>BULLISH</v>
      </c>
      <c r="G1952" s="5" t="str">
        <f t="shared" si="122"/>
        <v>NEUTRAL</v>
      </c>
      <c r="H1952" s="5" t="str">
        <f t="shared" si="121"/>
        <v>CONFIRMED BULLISH</v>
      </c>
    </row>
    <row r="1953" spans="1:8" ht="13.5" x14ac:dyDescent="0.25">
      <c r="A1953" s="3">
        <f>TITRES_STAT!B1956</f>
        <v>44852</v>
      </c>
      <c r="B1953" s="5">
        <f>TITRES_STAT!C1956</f>
        <v>10.199999999999999</v>
      </c>
      <c r="C1953" s="5">
        <f>TITRES_STAT!D1956</f>
        <v>8.2210000000000001</v>
      </c>
      <c r="D1953" s="5">
        <f>TITRES_STAT!E1956</f>
        <v>8.2210000000000001</v>
      </c>
      <c r="E1953" s="2">
        <f t="shared" si="120"/>
        <v>-1396.2348164986993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44853</v>
      </c>
      <c r="B1954" s="5">
        <f>TITRES_STAT!C1957</f>
        <v>10.199999999999999</v>
      </c>
      <c r="C1954" s="5">
        <f>TITRES_STAT!D1957</f>
        <v>8.2210000000000001</v>
      </c>
      <c r="D1954" s="5">
        <f>TITRES_STAT!E1957</f>
        <v>0</v>
      </c>
      <c r="E1954" s="2">
        <f t="shared" si="120"/>
        <v>-1396.2348164986993</v>
      </c>
      <c r="F1954" s="5" t="str">
        <f t="shared" si="123"/>
        <v>BULLISH</v>
      </c>
      <c r="G1954" s="5" t="str">
        <f t="shared" si="122"/>
        <v>NEUTRAL</v>
      </c>
      <c r="H1954" s="5" t="str">
        <f t="shared" si="121"/>
        <v>CONFIRMED BULLISH</v>
      </c>
    </row>
    <row r="1955" spans="1:8" ht="13.5" x14ac:dyDescent="0.25">
      <c r="A1955" s="3">
        <f>TITRES_STAT!B1958</f>
        <v>44854</v>
      </c>
      <c r="B1955" s="5">
        <f>TITRES_STAT!C1958</f>
        <v>10.199999999999999</v>
      </c>
      <c r="C1955" s="5">
        <f>TITRES_STAT!D1958</f>
        <v>8.2210000000000001</v>
      </c>
      <c r="D1955" s="5">
        <f>TITRES_STAT!E1958</f>
        <v>0</v>
      </c>
      <c r="E1955" s="2">
        <f t="shared" si="120"/>
        <v>-1396.2348164986993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44855</v>
      </c>
      <c r="B1956" s="5">
        <f>TITRES_STAT!C1959</f>
        <v>10.199999999999999</v>
      </c>
      <c r="C1956" s="5">
        <f>TITRES_STAT!D1959</f>
        <v>8.2210000000000001</v>
      </c>
      <c r="D1956" s="5">
        <f>TITRES_STAT!E1959</f>
        <v>0</v>
      </c>
      <c r="E1956" s="2">
        <f t="shared" si="120"/>
        <v>-1396.2348164986993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44858</v>
      </c>
      <c r="B1957" s="5">
        <f>TITRES_STAT!C1960</f>
        <v>10.199999999999999</v>
      </c>
      <c r="C1957" s="5">
        <f>TITRES_STAT!D1960</f>
        <v>8.2210000000000001</v>
      </c>
      <c r="D1957" s="5">
        <f>TITRES_STAT!E1960</f>
        <v>0</v>
      </c>
      <c r="E1957" s="2">
        <f t="shared" si="120"/>
        <v>-1396.2348164986993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44859</v>
      </c>
      <c r="B1958" s="5">
        <f>TITRES_STAT!C1961</f>
        <v>10.199999999999999</v>
      </c>
      <c r="C1958" s="5">
        <f>TITRES_STAT!D1961</f>
        <v>8.2210000000000001</v>
      </c>
      <c r="D1958" s="5">
        <f>TITRES_STAT!E1961</f>
        <v>0</v>
      </c>
      <c r="E1958" s="2">
        <f t="shared" si="120"/>
        <v>-1396.2348164986993</v>
      </c>
      <c r="F1958" s="5" t="str">
        <f t="shared" si="123"/>
        <v>NEUTRAL</v>
      </c>
      <c r="G1958" s="5" t="str">
        <f t="shared" si="122"/>
        <v>NEUTRAL</v>
      </c>
      <c r="H1958" s="5" t="str">
        <f t="shared" si="121"/>
        <v>NEUTRAL</v>
      </c>
    </row>
    <row r="1959" spans="1:8" ht="13.5" x14ac:dyDescent="0.25">
      <c r="A1959" s="3">
        <f>TITRES_STAT!B1962</f>
        <v>44860</v>
      </c>
      <c r="B1959" s="5">
        <f>TITRES_STAT!C1962</f>
        <v>10.18</v>
      </c>
      <c r="C1959" s="5">
        <f>TITRES_STAT!D1962</f>
        <v>8.2050000000000001</v>
      </c>
      <c r="D1959" s="5">
        <f>TITRES_STAT!E1962</f>
        <v>8.2050000000000001</v>
      </c>
      <c r="E1959" s="2">
        <f t="shared" si="120"/>
        <v>-1404.4398164986992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44861</v>
      </c>
      <c r="B1960" s="5">
        <f>TITRES_STAT!C1963</f>
        <v>10.18</v>
      </c>
      <c r="C1960" s="5">
        <f>TITRES_STAT!D1963</f>
        <v>8.2050000000000001</v>
      </c>
      <c r="D1960" s="5">
        <f>TITRES_STAT!E1963</f>
        <v>0</v>
      </c>
      <c r="E1960" s="2">
        <f t="shared" si="120"/>
        <v>-1404.4398164986992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44862</v>
      </c>
      <c r="B1961" s="5">
        <f>TITRES_STAT!C1964</f>
        <v>10.18</v>
      </c>
      <c r="C1961" s="5">
        <f>TITRES_STAT!D1964</f>
        <v>8.2050000000000001</v>
      </c>
      <c r="D1961" s="5">
        <f>TITRES_STAT!E1964</f>
        <v>0</v>
      </c>
      <c r="E1961" s="2">
        <f t="shared" si="120"/>
        <v>-1404.4398164986992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CONFIRMED BEARISH</v>
      </c>
    </row>
    <row r="1962" spans="1:8" ht="13.5" x14ac:dyDescent="0.25">
      <c r="A1962" s="3">
        <f>TITRES_STAT!B1965</f>
        <v>44865</v>
      </c>
      <c r="B1962" s="5">
        <f>TITRES_STAT!C1965</f>
        <v>10.18</v>
      </c>
      <c r="C1962" s="5">
        <f>TITRES_STAT!D1965</f>
        <v>8.2050000000000001</v>
      </c>
      <c r="D1962" s="5">
        <f>TITRES_STAT!E1965</f>
        <v>0</v>
      </c>
      <c r="E1962" s="2">
        <f t="shared" si="120"/>
        <v>-1404.4398164986992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CONFIRMED BEARISH</v>
      </c>
    </row>
    <row r="1963" spans="1:8" ht="13.5" x14ac:dyDescent="0.25">
      <c r="A1963" s="3">
        <f>TITRES_STAT!B1966</f>
        <v>44866</v>
      </c>
      <c r="B1963" s="5">
        <f>TITRES_STAT!C1966</f>
        <v>10.18</v>
      </c>
      <c r="C1963" s="5">
        <f>TITRES_STAT!D1966</f>
        <v>8.2050000000000001</v>
      </c>
      <c r="D1963" s="5">
        <f>TITRES_STAT!E1966</f>
        <v>0</v>
      </c>
      <c r="E1963" s="2">
        <f t="shared" si="120"/>
        <v>-1404.4398164986992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44867</v>
      </c>
      <c r="B1964" s="5">
        <f>TITRES_STAT!C1967</f>
        <v>10.18</v>
      </c>
      <c r="C1964" s="5">
        <f>TITRES_STAT!D1967</f>
        <v>8.2050000000000001</v>
      </c>
      <c r="D1964" s="5">
        <f>TITRES_STAT!E1967</f>
        <v>0</v>
      </c>
      <c r="E1964" s="2">
        <f t="shared" si="120"/>
        <v>-1404.4398164986992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44868</v>
      </c>
      <c r="B1965" s="5">
        <f>TITRES_STAT!C1968</f>
        <v>10.18</v>
      </c>
      <c r="C1965" s="5">
        <f>TITRES_STAT!D1968</f>
        <v>8.2050000000000001</v>
      </c>
      <c r="D1965" s="5">
        <f>TITRES_STAT!E1968</f>
        <v>0</v>
      </c>
      <c r="E1965" s="2">
        <f t="shared" si="120"/>
        <v>-1404.4398164986992</v>
      </c>
      <c r="F1965" s="5" t="str">
        <f t="shared" si="123"/>
        <v>NEUTRAL</v>
      </c>
      <c r="G1965" s="5" t="str">
        <f t="shared" si="122"/>
        <v>NEUTRAL</v>
      </c>
      <c r="H1965" s="5" t="str">
        <f t="shared" si="121"/>
        <v>NEUTRAL</v>
      </c>
    </row>
    <row r="1966" spans="1:8" ht="13.5" x14ac:dyDescent="0.25">
      <c r="A1966" s="3">
        <f>TITRES_STAT!B1969</f>
        <v>44869</v>
      </c>
      <c r="B1966" s="5">
        <f>TITRES_STAT!C1969</f>
        <v>10.1</v>
      </c>
      <c r="C1966" s="5">
        <f>TITRES_STAT!D1969</f>
        <v>8.14</v>
      </c>
      <c r="D1966" s="5">
        <f>TITRES_STAT!E1969</f>
        <v>8.14</v>
      </c>
      <c r="E1966" s="2">
        <f t="shared" si="120"/>
        <v>-1412.5798164986993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44872</v>
      </c>
      <c r="B1967" s="5">
        <f>TITRES_STAT!C1970</f>
        <v>10.1</v>
      </c>
      <c r="C1967" s="5">
        <f>TITRES_STAT!D1970</f>
        <v>8.14</v>
      </c>
      <c r="D1967" s="5">
        <f>TITRES_STAT!E1970</f>
        <v>0</v>
      </c>
      <c r="E1967" s="2">
        <f t="shared" si="120"/>
        <v>-1412.5798164986993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44873</v>
      </c>
      <c r="B1968" s="5">
        <f>TITRES_STAT!C1971</f>
        <v>10.1</v>
      </c>
      <c r="C1968" s="5">
        <f>TITRES_STAT!D1971</f>
        <v>8.14</v>
      </c>
      <c r="D1968" s="5">
        <f>TITRES_STAT!E1971</f>
        <v>0</v>
      </c>
      <c r="E1968" s="2">
        <f t="shared" si="120"/>
        <v>-1412.5798164986993</v>
      </c>
      <c r="F1968" s="5" t="str">
        <f t="shared" si="123"/>
        <v>BEARISH</v>
      </c>
      <c r="G1968" s="5" t="str">
        <f t="shared" si="122"/>
        <v>NEUTRAL</v>
      </c>
      <c r="H1968" s="5" t="str">
        <f t="shared" si="121"/>
        <v>CONFIRMED BEARISH</v>
      </c>
    </row>
    <row r="1969" spans="1:8" ht="13.5" x14ac:dyDescent="0.25">
      <c r="A1969" s="3">
        <f>TITRES_STAT!B1972</f>
        <v>44874</v>
      </c>
      <c r="B1969" s="5">
        <f>TITRES_STAT!C1972</f>
        <v>10.1</v>
      </c>
      <c r="C1969" s="5">
        <f>TITRES_STAT!D1972</f>
        <v>8.14</v>
      </c>
      <c r="D1969" s="5">
        <f>TITRES_STAT!E1972</f>
        <v>0</v>
      </c>
      <c r="E1969" s="2">
        <f t="shared" si="120"/>
        <v>-1412.5798164986993</v>
      </c>
      <c r="F1969" s="5" t="str">
        <f t="shared" si="123"/>
        <v>BEARISH</v>
      </c>
      <c r="G1969" s="5" t="str">
        <f t="shared" si="122"/>
        <v>NEUTRAL</v>
      </c>
      <c r="H1969" s="5" t="str">
        <f t="shared" si="121"/>
        <v>CONFIRMED BEARISH</v>
      </c>
    </row>
    <row r="1970" spans="1:8" ht="13.5" x14ac:dyDescent="0.25">
      <c r="A1970" s="3">
        <f>TITRES_STAT!B1973</f>
        <v>44875</v>
      </c>
      <c r="B1970" s="5">
        <f>TITRES_STAT!C1973</f>
        <v>10</v>
      </c>
      <c r="C1970" s="5">
        <f>TITRES_STAT!D1973</f>
        <v>8.06</v>
      </c>
      <c r="D1970" s="5">
        <f>TITRES_STAT!E1973</f>
        <v>8.06</v>
      </c>
      <c r="E1970" s="2">
        <f t="shared" si="120"/>
        <v>-1420.6398164986992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44876</v>
      </c>
      <c r="B1971" s="5">
        <f>TITRES_STAT!C1974</f>
        <v>9.9</v>
      </c>
      <c r="C1971" s="5">
        <f>TITRES_STAT!D1974</f>
        <v>7.9790000000000001</v>
      </c>
      <c r="D1971" s="5">
        <f>TITRES_STAT!E1974</f>
        <v>7.979000000000001</v>
      </c>
      <c r="E1971" s="2">
        <f t="shared" si="120"/>
        <v>-1428.6188164986993</v>
      </c>
      <c r="F1971" s="5" t="str">
        <f t="shared" si="123"/>
        <v>BEARISH</v>
      </c>
      <c r="G1971" s="5" t="str">
        <f t="shared" si="122"/>
        <v>NEUTRAL</v>
      </c>
      <c r="H1971" s="5" t="str">
        <f t="shared" si="121"/>
        <v>CONFIRMED BEARISH</v>
      </c>
    </row>
    <row r="1972" spans="1:8" ht="13.5" x14ac:dyDescent="0.25">
      <c r="A1972" s="3">
        <f>TITRES_STAT!B1975</f>
        <v>44879</v>
      </c>
      <c r="B1972" s="5">
        <f>TITRES_STAT!C1975</f>
        <v>10</v>
      </c>
      <c r="C1972" s="5">
        <f>TITRES_STAT!D1975</f>
        <v>8.06</v>
      </c>
      <c r="D1972" s="5">
        <f>TITRES_STAT!E1975</f>
        <v>8.06</v>
      </c>
      <c r="E1972" s="2">
        <f t="shared" si="120"/>
        <v>-1420.5588164986993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44880</v>
      </c>
      <c r="B1973" s="5">
        <f>TITRES_STAT!C1976</f>
        <v>10</v>
      </c>
      <c r="C1973" s="5">
        <f>TITRES_STAT!D1976</f>
        <v>8.06</v>
      </c>
      <c r="D1973" s="5">
        <f>TITRES_STAT!E1976</f>
        <v>8.06</v>
      </c>
      <c r="E1973" s="2">
        <f t="shared" si="120"/>
        <v>-1420.5588164986993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44881</v>
      </c>
      <c r="B1974" s="5">
        <f>TITRES_STAT!C1977</f>
        <v>9.9</v>
      </c>
      <c r="C1974" s="5">
        <f>TITRES_STAT!D1977</f>
        <v>7.9790000000000001</v>
      </c>
      <c r="D1974" s="5">
        <f>TITRES_STAT!E1977</f>
        <v>7.979000000000001</v>
      </c>
      <c r="E1974" s="2">
        <f t="shared" si="120"/>
        <v>-1428.5378164986994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44882</v>
      </c>
      <c r="B1975" s="5">
        <f>TITRES_STAT!C1978</f>
        <v>9.5</v>
      </c>
      <c r="C1975" s="5">
        <f>TITRES_STAT!D1978</f>
        <v>7.657</v>
      </c>
      <c r="D1975" s="5">
        <f>TITRES_STAT!E1978</f>
        <v>7.657</v>
      </c>
      <c r="E1975" s="2">
        <f t="shared" si="120"/>
        <v>-1436.1948164986993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44883</v>
      </c>
      <c r="B1976" s="5">
        <f>TITRES_STAT!C1979</f>
        <v>9.9</v>
      </c>
      <c r="C1976" s="5">
        <f>TITRES_STAT!D1979</f>
        <v>7.9790000000000001</v>
      </c>
      <c r="D1976" s="5">
        <f>TITRES_STAT!E1979</f>
        <v>7.979000000000001</v>
      </c>
      <c r="E1976" s="2">
        <f t="shared" si="120"/>
        <v>-1428.2158164986993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NEUTRAL</v>
      </c>
    </row>
    <row r="1977" spans="1:8" ht="13.5" x14ac:dyDescent="0.25">
      <c r="A1977" s="3">
        <f>TITRES_STAT!B1980</f>
        <v>44886</v>
      </c>
      <c r="B1977" s="5">
        <f>TITRES_STAT!C1980</f>
        <v>9.99</v>
      </c>
      <c r="C1977" s="5">
        <f>TITRES_STAT!D1980</f>
        <v>8.0519999999999996</v>
      </c>
      <c r="D1977" s="5">
        <f>TITRES_STAT!E1980</f>
        <v>8.0519999999999996</v>
      </c>
      <c r="E1977" s="2">
        <f t="shared" si="120"/>
        <v>-1420.1638164986994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BULLISH DIVERGENCE</v>
      </c>
    </row>
    <row r="1978" spans="1:8" ht="13.5" x14ac:dyDescent="0.25">
      <c r="A1978" s="3">
        <f>TITRES_STAT!B1981</f>
        <v>44887</v>
      </c>
      <c r="B1978" s="5">
        <f>TITRES_STAT!C1981</f>
        <v>9.9499999999999993</v>
      </c>
      <c r="C1978" s="5">
        <f>TITRES_STAT!D1981</f>
        <v>8.0190000000000001</v>
      </c>
      <c r="D1978" s="5">
        <f>TITRES_STAT!E1981</f>
        <v>8.0190000000000001</v>
      </c>
      <c r="E1978" s="2">
        <f t="shared" si="120"/>
        <v>-1428.1828164986994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44888</v>
      </c>
      <c r="B1979" s="5">
        <f>TITRES_STAT!C1982</f>
        <v>9.99</v>
      </c>
      <c r="C1979" s="5">
        <f>TITRES_STAT!D1982</f>
        <v>8.0519999999999996</v>
      </c>
      <c r="D1979" s="5">
        <f>TITRES_STAT!E1982</f>
        <v>8.0519999999999996</v>
      </c>
      <c r="E1979" s="2">
        <f t="shared" si="120"/>
        <v>-1420.1308164986995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CONFIRMED BULLISH</v>
      </c>
    </row>
    <row r="1980" spans="1:8" ht="13.5" x14ac:dyDescent="0.25">
      <c r="A1980" s="3">
        <f>TITRES_STAT!B1983</f>
        <v>44889</v>
      </c>
      <c r="B1980" s="5">
        <f>TITRES_STAT!C1983</f>
        <v>9.99</v>
      </c>
      <c r="C1980" s="5">
        <f>TITRES_STAT!D1983</f>
        <v>8.0519999999999996</v>
      </c>
      <c r="D1980" s="5">
        <f>TITRES_STAT!E1983</f>
        <v>0</v>
      </c>
      <c r="E1980" s="2">
        <f t="shared" si="120"/>
        <v>-1420.1308164986995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44890</v>
      </c>
      <c r="B1981" s="5">
        <f>TITRES_STAT!C1984</f>
        <v>9.84</v>
      </c>
      <c r="C1981" s="5">
        <f>TITRES_STAT!D1984</f>
        <v>7.931</v>
      </c>
      <c r="D1981" s="5">
        <f>TITRES_STAT!E1984</f>
        <v>7.931</v>
      </c>
      <c r="E1981" s="2">
        <f t="shared" si="120"/>
        <v>-1428.0618164986995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BULLISH DIVERGENCE</v>
      </c>
    </row>
    <row r="1982" spans="1:8" ht="13.5" x14ac:dyDescent="0.25">
      <c r="A1982" s="3">
        <f>TITRES_STAT!B1985</f>
        <v>44893</v>
      </c>
      <c r="B1982" s="5">
        <f>TITRES_STAT!C1985</f>
        <v>9.99</v>
      </c>
      <c r="C1982" s="5">
        <f>TITRES_STAT!D1985</f>
        <v>8.0519999999999996</v>
      </c>
      <c r="D1982" s="5">
        <f>TITRES_STAT!E1985</f>
        <v>8.0519999999999996</v>
      </c>
      <c r="E1982" s="2">
        <f t="shared" si="120"/>
        <v>-1420.0098164986996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NEUTRAL</v>
      </c>
    </row>
    <row r="1983" spans="1:8" ht="13.5" x14ac:dyDescent="0.25">
      <c r="A1983" s="3">
        <f>TITRES_STAT!B1986</f>
        <v>44894</v>
      </c>
      <c r="B1983" s="5">
        <f>TITRES_STAT!C1986</f>
        <v>9.99</v>
      </c>
      <c r="C1983" s="5">
        <f>TITRES_STAT!D1986</f>
        <v>8.0519999999999996</v>
      </c>
      <c r="D1983" s="5">
        <f>TITRES_STAT!E1986</f>
        <v>8.0519999999999996</v>
      </c>
      <c r="E1983" s="2">
        <f t="shared" si="120"/>
        <v>-1420.0098164986996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CONFIRMED BULLISH</v>
      </c>
    </row>
    <row r="1984" spans="1:8" ht="13.5" x14ac:dyDescent="0.25">
      <c r="A1984" s="3">
        <f>TITRES_STAT!B1987</f>
        <v>44895</v>
      </c>
      <c r="B1984" s="5">
        <f>TITRES_STAT!C1987</f>
        <v>9.99</v>
      </c>
      <c r="C1984" s="5">
        <f>TITRES_STAT!D1987</f>
        <v>8.0519999999999996</v>
      </c>
      <c r="D1984" s="5">
        <f>TITRES_STAT!E1987</f>
        <v>0</v>
      </c>
      <c r="E1984" s="2">
        <f t="shared" si="120"/>
        <v>-1420.0098164986996</v>
      </c>
      <c r="F1984" s="5" t="str">
        <f t="shared" si="123"/>
        <v>BULLISH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44896</v>
      </c>
      <c r="B1985" s="5">
        <f>TITRES_STAT!C1988</f>
        <v>9.99</v>
      </c>
      <c r="C1985" s="5">
        <f>TITRES_STAT!D1988</f>
        <v>8.0519999999999996</v>
      </c>
      <c r="D1985" s="5">
        <f>TITRES_STAT!E1988</f>
        <v>0</v>
      </c>
      <c r="E1985" s="2">
        <f t="shared" si="120"/>
        <v>-1420.0098164986996</v>
      </c>
      <c r="F1985" s="5" t="str">
        <f t="shared" si="123"/>
        <v>BULLISH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44897</v>
      </c>
      <c r="B1986" s="5">
        <f>TITRES_STAT!C1989</f>
        <v>9.99</v>
      </c>
      <c r="C1986" s="5">
        <f>TITRES_STAT!D1989</f>
        <v>8.0519999999999996</v>
      </c>
      <c r="D1986" s="5">
        <f>TITRES_STAT!E1989</f>
        <v>0</v>
      </c>
      <c r="E1986" s="2">
        <f t="shared" si="120"/>
        <v>-1420.0098164986996</v>
      </c>
      <c r="F1986" s="5" t="str">
        <f t="shared" si="123"/>
        <v>BULLISH</v>
      </c>
      <c r="G1986" s="5" t="str">
        <f t="shared" si="122"/>
        <v>NEUTRAL</v>
      </c>
      <c r="H1986" s="5" t="str">
        <f t="shared" si="121"/>
        <v>CONFIRMED BULLISH</v>
      </c>
    </row>
    <row r="1987" spans="1:8" ht="13.5" x14ac:dyDescent="0.25">
      <c r="A1987" s="3">
        <f>TITRES_STAT!B1990</f>
        <v>44900</v>
      </c>
      <c r="B1987" s="5">
        <f>TITRES_STAT!C1990</f>
        <v>9.6199999999999992</v>
      </c>
      <c r="C1987" s="5">
        <f>TITRES_STAT!D1990</f>
        <v>7.7530000000000001</v>
      </c>
      <c r="D1987" s="5">
        <f>TITRES_STAT!E1990</f>
        <v>7.7530000000000001</v>
      </c>
      <c r="E1987" s="2">
        <f t="shared" si="120"/>
        <v>-1427.7628164986995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CONFIRMED BEARISH</v>
      </c>
    </row>
    <row r="1988" spans="1:8" ht="13.5" x14ac:dyDescent="0.25">
      <c r="A1988" s="3">
        <f>TITRES_STAT!B1991</f>
        <v>44901</v>
      </c>
      <c r="B1988" s="5">
        <f>TITRES_STAT!C1991</f>
        <v>9.89</v>
      </c>
      <c r="C1988" s="5">
        <f>TITRES_STAT!D1991</f>
        <v>7.9710000000000001</v>
      </c>
      <c r="D1988" s="5">
        <f>TITRES_STAT!E1991</f>
        <v>7.9710000000000001</v>
      </c>
      <c r="E1988" s="2">
        <f t="shared" ref="E1988:E2051" si="124">IF(B1988&gt;B1987, E1987+D1988, IF(B1988&lt;B1987, E1987-D1988, E1987))</f>
        <v>-1419.7918164986995</v>
      </c>
      <c r="F1988" s="5" t="str">
        <f t="shared" si="123"/>
        <v>BULLISH</v>
      </c>
      <c r="G1988" s="5" t="str">
        <f t="shared" si="122"/>
        <v>NEUTRAL</v>
      </c>
      <c r="H1988" s="5" t="str">
        <f t="shared" si="121"/>
        <v>BULLISH DIVERGENCE</v>
      </c>
    </row>
    <row r="1989" spans="1:8" ht="13.5" x14ac:dyDescent="0.25">
      <c r="A1989" s="3">
        <f>TITRES_STAT!B1992</f>
        <v>44902</v>
      </c>
      <c r="B1989" s="5">
        <f>TITRES_STAT!C1992</f>
        <v>9.8000000000000007</v>
      </c>
      <c r="C1989" s="5">
        <f>TITRES_STAT!D1992</f>
        <v>7.8979999999999997</v>
      </c>
      <c r="D1989" s="5">
        <f>TITRES_STAT!E1992</f>
        <v>7.8979999999999997</v>
      </c>
      <c r="E1989" s="2">
        <f t="shared" si="124"/>
        <v>-1427.6898164986994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44903</v>
      </c>
      <c r="B1990" s="5">
        <f>TITRES_STAT!C1993</f>
        <v>9.8000000000000007</v>
      </c>
      <c r="C1990" s="5">
        <f>TITRES_STAT!D1993</f>
        <v>7.8979999999999997</v>
      </c>
      <c r="D1990" s="5">
        <f>TITRES_STAT!E1993</f>
        <v>0</v>
      </c>
      <c r="E1990" s="2">
        <f t="shared" si="124"/>
        <v>-1427.6898164986994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5">
        <f>TITRES_STAT!C1994</f>
        <v>9.8000000000000007</v>
      </c>
      <c r="C1991" s="5">
        <f>TITRES_STAT!D1994</f>
        <v>7.8979999999999997</v>
      </c>
      <c r="D1991" s="5">
        <f>TITRES_STAT!E1994</f>
        <v>0</v>
      </c>
      <c r="E1991" s="2">
        <f t="shared" si="124"/>
        <v>-1427.6898164986994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44907</v>
      </c>
      <c r="B1992" s="5">
        <f>TITRES_STAT!C1995</f>
        <v>9.8000000000000007</v>
      </c>
      <c r="C1992" s="5">
        <f>TITRES_STAT!D1995</f>
        <v>7.8979999999999997</v>
      </c>
      <c r="D1992" s="5">
        <f>TITRES_STAT!E1995</f>
        <v>0</v>
      </c>
      <c r="E1992" s="2">
        <f t="shared" si="124"/>
        <v>-1427.6898164986994</v>
      </c>
      <c r="F1992" s="5" t="str">
        <f t="shared" ref="F1992:F2055" si="127">IF(E1992&gt;E1987,"BULLISH",IF(E1992&lt;E1987,"BEARISH","NEUTRAL"))</f>
        <v>BULLISH</v>
      </c>
      <c r="G1992" s="5" t="str">
        <f t="shared" si="126"/>
        <v>NEUTRAL</v>
      </c>
      <c r="H1992" s="5" t="str">
        <f t="shared" si="125"/>
        <v>CONFIRMED BULLISH</v>
      </c>
    </row>
    <row r="1993" spans="1:8" ht="13.5" x14ac:dyDescent="0.25">
      <c r="A1993" s="3">
        <f>TITRES_STAT!B1996</f>
        <v>44908</v>
      </c>
      <c r="B1993" s="5">
        <f>TITRES_STAT!C1996</f>
        <v>9.58</v>
      </c>
      <c r="C1993" s="5">
        <f>TITRES_STAT!D1996</f>
        <v>7.7210000000000001</v>
      </c>
      <c r="D1993" s="5">
        <f>TITRES_STAT!E1996</f>
        <v>7.7210000000000001</v>
      </c>
      <c r="E1993" s="2">
        <f t="shared" si="124"/>
        <v>-1435.4108164986994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44909</v>
      </c>
      <c r="B1994" s="5">
        <f>TITRES_STAT!C1997</f>
        <v>9.74</v>
      </c>
      <c r="C1994" s="5">
        <f>TITRES_STAT!D1997</f>
        <v>7.85</v>
      </c>
      <c r="D1994" s="5">
        <f>TITRES_STAT!E1997</f>
        <v>7.85</v>
      </c>
      <c r="E1994" s="2">
        <f t="shared" si="124"/>
        <v>-1427.5608164986995</v>
      </c>
      <c r="F1994" s="5" t="str">
        <f t="shared" si="127"/>
        <v>BULLISH</v>
      </c>
      <c r="G1994" s="5" t="str">
        <f t="shared" si="126"/>
        <v>NEUTRAL</v>
      </c>
      <c r="H1994" s="5" t="str">
        <f t="shared" si="125"/>
        <v>BULLISH DIVERGENCE</v>
      </c>
    </row>
    <row r="1995" spans="1:8" ht="13.5" x14ac:dyDescent="0.25">
      <c r="A1995" s="3">
        <f>TITRES_STAT!B1998</f>
        <v>44910</v>
      </c>
      <c r="B1995" s="5">
        <f>TITRES_STAT!C1998</f>
        <v>9.74</v>
      </c>
      <c r="C1995" s="5">
        <f>TITRES_STAT!D1998</f>
        <v>7.85</v>
      </c>
      <c r="D1995" s="5">
        <f>TITRES_STAT!E1998</f>
        <v>7.85</v>
      </c>
      <c r="E1995" s="2">
        <f t="shared" si="124"/>
        <v>-1427.5608164986995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BULLISH DIVERGENCE</v>
      </c>
    </row>
    <row r="1996" spans="1:8" ht="13.5" x14ac:dyDescent="0.25">
      <c r="A1996" s="3">
        <f>TITRES_STAT!B1999</f>
        <v>44911</v>
      </c>
      <c r="B1996" s="5">
        <f>TITRES_STAT!C1999</f>
        <v>9.74</v>
      </c>
      <c r="C1996" s="5">
        <f>TITRES_STAT!D1999</f>
        <v>7.85</v>
      </c>
      <c r="D1996" s="5">
        <f>TITRES_STAT!E1999</f>
        <v>7.85</v>
      </c>
      <c r="E1996" s="2">
        <f t="shared" si="124"/>
        <v>-1427.5608164986995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BULLISH DIVERGENCE</v>
      </c>
    </row>
    <row r="1997" spans="1:8" ht="13.5" x14ac:dyDescent="0.25">
      <c r="A1997" s="3">
        <f>TITRES_STAT!B2000</f>
        <v>44914</v>
      </c>
      <c r="B1997" s="5">
        <f>TITRES_STAT!C2000</f>
        <v>9.5</v>
      </c>
      <c r="C1997" s="5">
        <f>TITRES_STAT!D2000</f>
        <v>7.657</v>
      </c>
      <c r="D1997" s="5">
        <f>TITRES_STAT!E2000</f>
        <v>7.657</v>
      </c>
      <c r="E1997" s="2">
        <f t="shared" si="124"/>
        <v>-1435.2178164986994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CONFIRMED BEARISH</v>
      </c>
    </row>
    <row r="1998" spans="1:8" ht="13.5" x14ac:dyDescent="0.25">
      <c r="A1998" s="3">
        <f>TITRES_STAT!B2001</f>
        <v>44915</v>
      </c>
      <c r="B1998" s="5">
        <f>TITRES_STAT!C2001</f>
        <v>9.5</v>
      </c>
      <c r="C1998" s="5">
        <f>TITRES_STAT!D2001</f>
        <v>7.657</v>
      </c>
      <c r="D1998" s="5">
        <f>TITRES_STAT!E2001</f>
        <v>7.657</v>
      </c>
      <c r="E1998" s="2">
        <f t="shared" si="124"/>
        <v>-1435.2178164986994</v>
      </c>
      <c r="F1998" s="5" t="str">
        <f t="shared" si="127"/>
        <v>BULLISH</v>
      </c>
      <c r="G1998" s="5" t="str">
        <f t="shared" si="126"/>
        <v>NEUTRAL</v>
      </c>
      <c r="H1998" s="5" t="str">
        <f t="shared" si="125"/>
        <v>BULLISH DIVERGENCE</v>
      </c>
    </row>
    <row r="1999" spans="1:8" ht="13.5" x14ac:dyDescent="0.25">
      <c r="A1999" s="3">
        <f>TITRES_STAT!B2002</f>
        <v>44916</v>
      </c>
      <c r="B1999" s="5">
        <f>TITRES_STAT!C2002</f>
        <v>9.5</v>
      </c>
      <c r="C1999" s="5">
        <f>TITRES_STAT!D2002</f>
        <v>7.657</v>
      </c>
      <c r="D1999" s="5">
        <f>TITRES_STAT!E2002</f>
        <v>7.657</v>
      </c>
      <c r="E1999" s="2">
        <f t="shared" si="124"/>
        <v>-1435.2178164986994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44917</v>
      </c>
      <c r="B2000" s="5">
        <f>TITRES_STAT!C2003</f>
        <v>9.5</v>
      </c>
      <c r="C2000" s="5">
        <f>TITRES_STAT!D2003</f>
        <v>7.657</v>
      </c>
      <c r="D2000" s="5">
        <f>TITRES_STAT!E2003</f>
        <v>0</v>
      </c>
      <c r="E2000" s="2">
        <f t="shared" si="124"/>
        <v>-1435.2178164986994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CONFIRMED BEARISH</v>
      </c>
    </row>
    <row r="2001" spans="1:8" ht="13.5" x14ac:dyDescent="0.25">
      <c r="A2001" s="3">
        <f>TITRES_STAT!B2004</f>
        <v>44918</v>
      </c>
      <c r="B2001" s="5">
        <f>TITRES_STAT!C2004</f>
        <v>9.5</v>
      </c>
      <c r="C2001" s="5">
        <f>TITRES_STAT!D2004</f>
        <v>7.657</v>
      </c>
      <c r="D2001" s="5">
        <f>TITRES_STAT!E2004</f>
        <v>0</v>
      </c>
      <c r="E2001" s="2">
        <f t="shared" si="124"/>
        <v>-1435.2178164986994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44921</v>
      </c>
      <c r="B2002" s="5">
        <f>TITRES_STAT!C2005</f>
        <v>9.5</v>
      </c>
      <c r="C2002" s="5">
        <f>TITRES_STAT!D2005</f>
        <v>7.657</v>
      </c>
      <c r="D2002" s="5">
        <f>TITRES_STAT!E2005</f>
        <v>7.657</v>
      </c>
      <c r="E2002" s="2">
        <f t="shared" si="124"/>
        <v>-1435.2178164986994</v>
      </c>
      <c r="F2002" s="5" t="str">
        <f t="shared" si="127"/>
        <v>NEUTRAL</v>
      </c>
      <c r="G2002" s="5" t="str">
        <f t="shared" si="126"/>
        <v>NEUTRAL</v>
      </c>
      <c r="H2002" s="5" t="str">
        <f t="shared" si="125"/>
        <v>NEUTRAL</v>
      </c>
    </row>
    <row r="2003" spans="1:8" ht="13.5" x14ac:dyDescent="0.25">
      <c r="A2003" s="3">
        <f>TITRES_STAT!B2006</f>
        <v>44922</v>
      </c>
      <c r="B2003" s="5">
        <f>TITRES_STAT!C2006</f>
        <v>9.83</v>
      </c>
      <c r="C2003" s="5">
        <f>TITRES_STAT!D2006</f>
        <v>7.923</v>
      </c>
      <c r="D2003" s="5">
        <f>TITRES_STAT!E2006</f>
        <v>7.923</v>
      </c>
      <c r="E2003" s="2">
        <f t="shared" si="124"/>
        <v>-1427.2948164986994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44923</v>
      </c>
      <c r="B2004" s="5">
        <f>TITRES_STAT!C2007</f>
        <v>9.4</v>
      </c>
      <c r="C2004" s="5">
        <f>TITRES_STAT!D2007</f>
        <v>7.5759999999999996</v>
      </c>
      <c r="D2004" s="5">
        <f>TITRES_STAT!E2007</f>
        <v>7.5759999999999996</v>
      </c>
      <c r="E2004" s="2">
        <f t="shared" si="124"/>
        <v>-1434.8708164986995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BULLISH DIVERGENCE</v>
      </c>
    </row>
    <row r="2005" spans="1:8" ht="13.5" x14ac:dyDescent="0.25">
      <c r="A2005" s="3">
        <f>TITRES_STAT!B2008</f>
        <v>44924</v>
      </c>
      <c r="B2005" s="5">
        <f>TITRES_STAT!C2008</f>
        <v>9.6</v>
      </c>
      <c r="C2005" s="5">
        <f>TITRES_STAT!D2008</f>
        <v>7.7370000000000001</v>
      </c>
      <c r="D2005" s="5">
        <f>TITRES_STAT!E2008</f>
        <v>7.7370000000000001</v>
      </c>
      <c r="E2005" s="2">
        <f t="shared" si="124"/>
        <v>-1427.1338164986994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CONFIRMED BULLISH</v>
      </c>
    </row>
    <row r="2006" spans="1:8" ht="13.5" x14ac:dyDescent="0.25">
      <c r="A2006" s="3">
        <f>TITRES_STAT!B2009</f>
        <v>44925</v>
      </c>
      <c r="B2006" s="5">
        <f>TITRES_STAT!C2009</f>
        <v>9.6</v>
      </c>
      <c r="C2006" s="5">
        <f>TITRES_STAT!D2009</f>
        <v>7.7370000000000001</v>
      </c>
      <c r="D2006" s="5">
        <f>TITRES_STAT!E2009</f>
        <v>7.7370000000000001</v>
      </c>
      <c r="E2006" s="2">
        <f t="shared" si="124"/>
        <v>-1427.1338164986994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44928</v>
      </c>
      <c r="B2007" s="5">
        <f>TITRES_STAT!C2010</f>
        <v>9.6</v>
      </c>
      <c r="C2007" s="5">
        <f>TITRES_STAT!D2010</f>
        <v>7.7370000000000001</v>
      </c>
      <c r="D2007" s="5">
        <f>TITRES_STAT!E2010</f>
        <v>0</v>
      </c>
      <c r="E2007" s="2">
        <f t="shared" si="124"/>
        <v>-1427.1338164986994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CONFIRMED BULLISH</v>
      </c>
    </row>
    <row r="2008" spans="1:8" ht="13.5" x14ac:dyDescent="0.25">
      <c r="A2008" s="3">
        <f>TITRES_STAT!B2011</f>
        <v>44929</v>
      </c>
      <c r="B2008" s="5">
        <f>TITRES_STAT!C2011</f>
        <v>9.6</v>
      </c>
      <c r="C2008" s="5">
        <f>TITRES_STAT!D2011</f>
        <v>7.7370000000000001</v>
      </c>
      <c r="D2008" s="5">
        <f>TITRES_STAT!E2011</f>
        <v>0</v>
      </c>
      <c r="E2008" s="2">
        <f t="shared" si="124"/>
        <v>-1427.1338164986994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BULLISH DIVERGENCE</v>
      </c>
    </row>
    <row r="2009" spans="1:8" ht="13.5" x14ac:dyDescent="0.25">
      <c r="A2009" s="3">
        <f>TITRES_STAT!B2012</f>
        <v>44930</v>
      </c>
      <c r="B2009" s="5">
        <f>TITRES_STAT!C2012</f>
        <v>9.6</v>
      </c>
      <c r="C2009" s="5">
        <f>TITRES_STAT!D2012</f>
        <v>7.7370000000000001</v>
      </c>
      <c r="D2009" s="5">
        <f>TITRES_STAT!E2012</f>
        <v>0</v>
      </c>
      <c r="E2009" s="2">
        <f t="shared" si="124"/>
        <v>-1427.1338164986994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CONFIRMED BULLISH</v>
      </c>
    </row>
    <row r="2010" spans="1:8" ht="13.5" x14ac:dyDescent="0.25">
      <c r="A2010" s="3">
        <f>TITRES_STAT!B2013</f>
        <v>44931</v>
      </c>
      <c r="B2010" s="5">
        <f>TITRES_STAT!C2013</f>
        <v>9.6</v>
      </c>
      <c r="C2010" s="5">
        <f>TITRES_STAT!D2013</f>
        <v>7.7370000000000001</v>
      </c>
      <c r="D2010" s="5">
        <f>TITRES_STAT!E2013</f>
        <v>7.7370000000000001</v>
      </c>
      <c r="E2010" s="2">
        <f t="shared" si="124"/>
        <v>-1427.1338164986994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44932</v>
      </c>
      <c r="B2011" s="5">
        <f>TITRES_STAT!C2014</f>
        <v>9.6</v>
      </c>
      <c r="C2011" s="5">
        <f>TITRES_STAT!D2014</f>
        <v>7.7370000000000001</v>
      </c>
      <c r="D2011" s="5">
        <f>TITRES_STAT!E2014</f>
        <v>0</v>
      </c>
      <c r="E2011" s="2">
        <f t="shared" si="124"/>
        <v>-1427.1338164986994</v>
      </c>
      <c r="F2011" s="5" t="str">
        <f t="shared" si="127"/>
        <v>NEUTRAL</v>
      </c>
      <c r="G2011" s="5" t="str">
        <f t="shared" si="126"/>
        <v>NEUTRAL</v>
      </c>
      <c r="H2011" s="5" t="str">
        <f t="shared" si="125"/>
        <v>NEUTRAL</v>
      </c>
    </row>
    <row r="2012" spans="1:8" ht="13.5" x14ac:dyDescent="0.25">
      <c r="A2012" s="3">
        <f>TITRES_STAT!B2015</f>
        <v>44935</v>
      </c>
      <c r="B2012" s="5">
        <f>TITRES_STAT!C2015</f>
        <v>9.6</v>
      </c>
      <c r="C2012" s="5">
        <f>TITRES_STAT!D2015</f>
        <v>7.7370000000000001</v>
      </c>
      <c r="D2012" s="5">
        <f>TITRES_STAT!E2015</f>
        <v>0</v>
      </c>
      <c r="E2012" s="2">
        <f t="shared" si="124"/>
        <v>-1427.1338164986994</v>
      </c>
      <c r="F2012" s="5" t="str">
        <f t="shared" si="127"/>
        <v>NEUTRAL</v>
      </c>
      <c r="G2012" s="5" t="str">
        <f t="shared" si="126"/>
        <v>NEUTRAL</v>
      </c>
      <c r="H2012" s="5" t="str">
        <f t="shared" si="125"/>
        <v>NEUTRAL</v>
      </c>
    </row>
    <row r="2013" spans="1:8" ht="13.5" x14ac:dyDescent="0.25">
      <c r="A2013" s="3">
        <f>TITRES_STAT!B2016</f>
        <v>44936</v>
      </c>
      <c r="B2013" s="5">
        <f>TITRES_STAT!C2016</f>
        <v>9.5</v>
      </c>
      <c r="C2013" s="5">
        <f>TITRES_STAT!D2016</f>
        <v>7.657</v>
      </c>
      <c r="D2013" s="5">
        <f>TITRES_STAT!E2016</f>
        <v>7.657</v>
      </c>
      <c r="E2013" s="2">
        <f t="shared" si="124"/>
        <v>-1434.7908164986993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44937</v>
      </c>
      <c r="B2014" s="5">
        <f>TITRES_STAT!C2017</f>
        <v>9.6</v>
      </c>
      <c r="C2014" s="5">
        <f>TITRES_STAT!D2017</f>
        <v>7.7370000000000001</v>
      </c>
      <c r="D2014" s="5">
        <f>TITRES_STAT!E2017</f>
        <v>7.7370000000000001</v>
      </c>
      <c r="E2014" s="2">
        <f t="shared" si="124"/>
        <v>-1427.0538164986992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NEUTRAL</v>
      </c>
    </row>
    <row r="2015" spans="1:8" ht="13.5" x14ac:dyDescent="0.25">
      <c r="A2015" s="3">
        <f>TITRES_STAT!B2018</f>
        <v>44938</v>
      </c>
      <c r="B2015" s="5">
        <f>TITRES_STAT!C2018</f>
        <v>9.4</v>
      </c>
      <c r="C2015" s="5">
        <f>TITRES_STAT!D2018</f>
        <v>7.5759999999999996</v>
      </c>
      <c r="D2015" s="5">
        <f>TITRES_STAT!E2018</f>
        <v>7.5759999999999996</v>
      </c>
      <c r="E2015" s="2">
        <f t="shared" si="124"/>
        <v>-1434.6298164986993</v>
      </c>
      <c r="F2015" s="5" t="str">
        <f t="shared" si="127"/>
        <v>BEARISH</v>
      </c>
      <c r="G2015" s="5" t="str">
        <f t="shared" si="126"/>
        <v>NEUTRAL</v>
      </c>
      <c r="H2015" s="5" t="str">
        <f t="shared" si="125"/>
        <v>CONFIRMED BEARISH</v>
      </c>
    </row>
    <row r="2016" spans="1:8" ht="13.5" x14ac:dyDescent="0.25">
      <c r="A2016" s="3">
        <f>TITRES_STAT!B2019</f>
        <v>44939</v>
      </c>
      <c r="B2016" s="5">
        <f>TITRES_STAT!C2019</f>
        <v>9.4</v>
      </c>
      <c r="C2016" s="5">
        <f>TITRES_STAT!D2019</f>
        <v>7.5759999999999996</v>
      </c>
      <c r="D2016" s="5">
        <f>TITRES_STAT!E2019</f>
        <v>7.5397319148936166</v>
      </c>
      <c r="E2016" s="2">
        <f t="shared" si="124"/>
        <v>-1434.6298164986993</v>
      </c>
      <c r="F2016" s="5" t="str">
        <f t="shared" si="127"/>
        <v>BEARISH</v>
      </c>
      <c r="G2016" s="5" t="str">
        <f t="shared" si="126"/>
        <v>NEUTRAL</v>
      </c>
      <c r="H2016" s="5" t="str">
        <f t="shared" si="125"/>
        <v>CONFIRMED BEARISH</v>
      </c>
    </row>
    <row r="2017" spans="1:8" ht="13.5" x14ac:dyDescent="0.25">
      <c r="A2017" s="3">
        <f>TITRES_STAT!B2020</f>
        <v>44942</v>
      </c>
      <c r="B2017" s="5">
        <f>TITRES_STAT!C2020</f>
        <v>9.5</v>
      </c>
      <c r="C2017" s="5">
        <f>TITRES_STAT!D2020</f>
        <v>7.657</v>
      </c>
      <c r="D2017" s="5">
        <f>TITRES_STAT!E2020</f>
        <v>7.5772060000000003</v>
      </c>
      <c r="E2017" s="2">
        <f t="shared" si="124"/>
        <v>-1427.0526104986993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BULLISH DIVERGENCE</v>
      </c>
    </row>
    <row r="2018" spans="1:8" ht="13.5" x14ac:dyDescent="0.25">
      <c r="A2018" s="3">
        <f>TITRES_STAT!B2021</f>
        <v>44943</v>
      </c>
      <c r="B2018" s="5">
        <f>TITRES_STAT!C2021</f>
        <v>9.5</v>
      </c>
      <c r="C2018" s="5">
        <f>TITRES_STAT!D2021</f>
        <v>7.657</v>
      </c>
      <c r="D2018" s="5">
        <f>TITRES_STAT!E2021</f>
        <v>0</v>
      </c>
      <c r="E2018" s="2">
        <f t="shared" si="124"/>
        <v>-1427.0526104986993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NEUTRAL</v>
      </c>
    </row>
    <row r="2019" spans="1:8" ht="13.5" x14ac:dyDescent="0.25">
      <c r="A2019" s="3">
        <f>TITRES_STAT!B2022</f>
        <v>44944</v>
      </c>
      <c r="B2019" s="5">
        <f>TITRES_STAT!C2022</f>
        <v>9.41</v>
      </c>
      <c r="C2019" s="5">
        <f>TITRES_STAT!D2022</f>
        <v>7.5839999999999996</v>
      </c>
      <c r="D2019" s="5">
        <f>TITRES_STAT!E2022</f>
        <v>7.6154320935175335</v>
      </c>
      <c r="E2019" s="2">
        <f t="shared" si="124"/>
        <v>-1434.6680425922168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CONFIRMED BEARISH</v>
      </c>
    </row>
    <row r="2020" spans="1:8" ht="13.5" x14ac:dyDescent="0.25">
      <c r="A2020" s="3">
        <f>TITRES_STAT!B2023</f>
        <v>44945</v>
      </c>
      <c r="B2020" s="5">
        <f>TITRES_STAT!C2023</f>
        <v>9.41</v>
      </c>
      <c r="C2020" s="5">
        <f>TITRES_STAT!D2023</f>
        <v>7.5839999999999996</v>
      </c>
      <c r="D2020" s="5">
        <f>TITRES_STAT!E2023</f>
        <v>7.5839999999999996</v>
      </c>
      <c r="E2020" s="2">
        <f t="shared" si="124"/>
        <v>-1434.6680425922168</v>
      </c>
      <c r="F2020" s="5" t="str">
        <f t="shared" si="127"/>
        <v>BEARISH</v>
      </c>
      <c r="G2020" s="5" t="str">
        <f t="shared" si="126"/>
        <v>NEUTRAL</v>
      </c>
      <c r="H2020" s="5" t="str">
        <f t="shared" si="125"/>
        <v>BEARISH DIVERGENCE</v>
      </c>
    </row>
    <row r="2021" spans="1:8" ht="13.5" x14ac:dyDescent="0.25">
      <c r="A2021" s="3">
        <f>TITRES_STAT!B2024</f>
        <v>44946</v>
      </c>
      <c r="B2021" s="5">
        <f>TITRES_STAT!C2024</f>
        <v>9.5500000000000007</v>
      </c>
      <c r="C2021" s="5">
        <f>TITRES_STAT!D2024</f>
        <v>7.6970000000000001</v>
      </c>
      <c r="D2021" s="5">
        <f>TITRES_STAT!E2024</f>
        <v>7.6970000000000001</v>
      </c>
      <c r="E2021" s="2">
        <f t="shared" si="124"/>
        <v>-1426.9710425922169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CONFIRMED BULLISH</v>
      </c>
    </row>
    <row r="2022" spans="1:8" ht="13.5" x14ac:dyDescent="0.25">
      <c r="A2022" s="3">
        <f>TITRES_STAT!B2025</f>
        <v>44949</v>
      </c>
      <c r="B2022" s="5">
        <f>TITRES_STAT!C2025</f>
        <v>9.4</v>
      </c>
      <c r="C2022" s="5">
        <f>TITRES_STAT!D2025</f>
        <v>7.5759999999999996</v>
      </c>
      <c r="D2022" s="5">
        <f>TITRES_STAT!E2025</f>
        <v>7.5759999999999996</v>
      </c>
      <c r="E2022" s="2">
        <f t="shared" si="124"/>
        <v>-1434.5470425922169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44950</v>
      </c>
      <c r="B2023" s="5">
        <f>TITRES_STAT!C2026</f>
        <v>9.5500000000000007</v>
      </c>
      <c r="C2023" s="5">
        <f>TITRES_STAT!D2026</f>
        <v>7.6970000000000001</v>
      </c>
      <c r="D2023" s="5">
        <f>TITRES_STAT!E2026</f>
        <v>7.6970000000000001</v>
      </c>
      <c r="E2023" s="2">
        <f t="shared" si="124"/>
        <v>-1426.8500425922171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44951</v>
      </c>
      <c r="B2024" s="5">
        <f>TITRES_STAT!C2027</f>
        <v>9.5</v>
      </c>
      <c r="C2024" s="5">
        <f>TITRES_STAT!D2027</f>
        <v>7.657</v>
      </c>
      <c r="D2024" s="5">
        <f>TITRES_STAT!E2027</f>
        <v>7.657</v>
      </c>
      <c r="E2024" s="2">
        <f t="shared" si="124"/>
        <v>-1434.507042592217</v>
      </c>
      <c r="F2024" s="5" t="str">
        <f t="shared" si="127"/>
        <v>BULLISH</v>
      </c>
      <c r="G2024" s="5" t="str">
        <f t="shared" si="126"/>
        <v>NEUTRAL</v>
      </c>
      <c r="H2024" s="5" t="str">
        <f t="shared" si="125"/>
        <v>CONFIRMED BULLISH</v>
      </c>
    </row>
    <row r="2025" spans="1:8" ht="13.5" x14ac:dyDescent="0.25">
      <c r="A2025" s="3">
        <f>TITRES_STAT!B2028</f>
        <v>44952</v>
      </c>
      <c r="B2025" s="5">
        <f>TITRES_STAT!C2028</f>
        <v>9.5</v>
      </c>
      <c r="C2025" s="5">
        <f>TITRES_STAT!D2028</f>
        <v>7.657</v>
      </c>
      <c r="D2025" s="5">
        <f>TITRES_STAT!E2028</f>
        <v>0</v>
      </c>
      <c r="E2025" s="2">
        <f t="shared" si="124"/>
        <v>-1434.507042592217</v>
      </c>
      <c r="F2025" s="5" t="str">
        <f t="shared" si="127"/>
        <v>BULLISH</v>
      </c>
      <c r="G2025" s="5" t="str">
        <f t="shared" si="126"/>
        <v>NEUTRAL</v>
      </c>
      <c r="H2025" s="5" t="str">
        <f t="shared" si="125"/>
        <v>CONFIRMED BULLISH</v>
      </c>
    </row>
    <row r="2026" spans="1:8" ht="13.5" x14ac:dyDescent="0.25">
      <c r="A2026" s="3">
        <f>TITRES_STAT!B2029</f>
        <v>44953</v>
      </c>
      <c r="B2026" s="5">
        <f>TITRES_STAT!C2029</f>
        <v>9.5</v>
      </c>
      <c r="C2026" s="5">
        <f>TITRES_STAT!D2029</f>
        <v>7.657</v>
      </c>
      <c r="D2026" s="5">
        <f>TITRES_STAT!E2029</f>
        <v>0</v>
      </c>
      <c r="E2026" s="2">
        <f t="shared" si="124"/>
        <v>-1434.507042592217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44956</v>
      </c>
      <c r="B2027" s="5">
        <f>TITRES_STAT!C2030</f>
        <v>9.4</v>
      </c>
      <c r="C2027" s="5">
        <f>TITRES_STAT!D2030</f>
        <v>7.5759999999999996</v>
      </c>
      <c r="D2027" s="5">
        <f>TITRES_STAT!E2030</f>
        <v>7.5759999999999996</v>
      </c>
      <c r="E2027" s="2">
        <f t="shared" si="124"/>
        <v>-1442.083042592217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44957</v>
      </c>
      <c r="B2028" s="5">
        <f>TITRES_STAT!C2031</f>
        <v>9.4</v>
      </c>
      <c r="C2028" s="5">
        <f>TITRES_STAT!D2031</f>
        <v>7.5759999999999996</v>
      </c>
      <c r="D2028" s="5">
        <f>TITRES_STAT!E2031</f>
        <v>0</v>
      </c>
      <c r="E2028" s="2">
        <f t="shared" si="124"/>
        <v>-1442.083042592217</v>
      </c>
      <c r="F2028" s="5" t="str">
        <f t="shared" si="127"/>
        <v>BEARISH</v>
      </c>
      <c r="G2028" s="5" t="str">
        <f t="shared" si="126"/>
        <v>NEUTRAL</v>
      </c>
      <c r="H2028" s="5" t="str">
        <f t="shared" si="125"/>
        <v>CONFIRMED BEARISH</v>
      </c>
    </row>
    <row r="2029" spans="1:8" ht="13.5" x14ac:dyDescent="0.25">
      <c r="A2029" s="3">
        <f>TITRES_STAT!B2032</f>
        <v>44958</v>
      </c>
      <c r="B2029" s="5">
        <f>TITRES_STAT!C2032</f>
        <v>9.4</v>
      </c>
      <c r="C2029" s="5">
        <f>TITRES_STAT!D2032</f>
        <v>7.5759999999999996</v>
      </c>
      <c r="D2029" s="5">
        <f>TITRES_STAT!E2032</f>
        <v>0</v>
      </c>
      <c r="E2029" s="2">
        <f t="shared" si="124"/>
        <v>-1442.083042592217</v>
      </c>
      <c r="F2029" s="5" t="str">
        <f t="shared" si="127"/>
        <v>BEARISH</v>
      </c>
      <c r="G2029" s="5" t="str">
        <f t="shared" si="126"/>
        <v>NEUTRAL</v>
      </c>
      <c r="H2029" s="5" t="str">
        <f t="shared" si="125"/>
        <v>CONFIRMED BEARISH</v>
      </c>
    </row>
    <row r="2030" spans="1:8" ht="13.5" x14ac:dyDescent="0.25">
      <c r="A2030" s="3">
        <f>TITRES_STAT!B2033</f>
        <v>44959</v>
      </c>
      <c r="B2030" s="5">
        <f>TITRES_STAT!C2033</f>
        <v>9.4</v>
      </c>
      <c r="C2030" s="5">
        <f>TITRES_STAT!D2033</f>
        <v>7.5759999999999996</v>
      </c>
      <c r="D2030" s="5">
        <f>TITRES_STAT!E2033</f>
        <v>0</v>
      </c>
      <c r="E2030" s="2">
        <f t="shared" si="124"/>
        <v>-1442.083042592217</v>
      </c>
      <c r="F2030" s="5" t="str">
        <f t="shared" si="127"/>
        <v>BEARISH</v>
      </c>
      <c r="G2030" s="5" t="str">
        <f t="shared" si="126"/>
        <v>NEUTRAL</v>
      </c>
      <c r="H2030" s="5" t="str">
        <f t="shared" si="125"/>
        <v>CONFIRMED BEARISH</v>
      </c>
    </row>
    <row r="2031" spans="1:8" ht="13.5" x14ac:dyDescent="0.25">
      <c r="A2031" s="3">
        <f>TITRES_STAT!B2034</f>
        <v>44960</v>
      </c>
      <c r="B2031" s="5">
        <f>TITRES_STAT!C2034</f>
        <v>9.4</v>
      </c>
      <c r="C2031" s="5">
        <f>TITRES_STAT!D2034</f>
        <v>7.5759999999999996</v>
      </c>
      <c r="D2031" s="5">
        <f>TITRES_STAT!E2034</f>
        <v>0</v>
      </c>
      <c r="E2031" s="2">
        <f t="shared" si="124"/>
        <v>-1442.083042592217</v>
      </c>
      <c r="F2031" s="5" t="str">
        <f t="shared" si="127"/>
        <v>BEARISH</v>
      </c>
      <c r="G2031" s="5" t="str">
        <f t="shared" si="126"/>
        <v>NEUTRAL</v>
      </c>
      <c r="H2031" s="5" t="str">
        <f t="shared" si="125"/>
        <v>CONFIRMED BEARISH</v>
      </c>
    </row>
    <row r="2032" spans="1:8" ht="13.5" x14ac:dyDescent="0.25">
      <c r="A2032" s="3">
        <f>TITRES_STAT!B2035</f>
        <v>44963</v>
      </c>
      <c r="B2032" s="5">
        <f>TITRES_STAT!C2035</f>
        <v>9.25</v>
      </c>
      <c r="C2032" s="5">
        <f>TITRES_STAT!D2035</f>
        <v>7.4550000000000001</v>
      </c>
      <c r="D2032" s="5">
        <f>TITRES_STAT!E2035</f>
        <v>7.4550000000000001</v>
      </c>
      <c r="E2032" s="2">
        <f t="shared" si="124"/>
        <v>-1449.5380425922169</v>
      </c>
      <c r="F2032" s="5" t="str">
        <f t="shared" si="127"/>
        <v>BEARISH</v>
      </c>
      <c r="G2032" s="5" t="str">
        <f t="shared" si="126"/>
        <v>NEUTRAL</v>
      </c>
      <c r="H2032" s="5" t="str">
        <f t="shared" si="125"/>
        <v>CONFIRMED BEARISH</v>
      </c>
    </row>
    <row r="2033" spans="1:8" ht="13.5" x14ac:dyDescent="0.25">
      <c r="A2033" s="3">
        <f>TITRES_STAT!B2036</f>
        <v>44964</v>
      </c>
      <c r="B2033" s="5">
        <f>TITRES_STAT!C2036</f>
        <v>9.25</v>
      </c>
      <c r="C2033" s="5">
        <f>TITRES_STAT!D2036</f>
        <v>7.4550000000000001</v>
      </c>
      <c r="D2033" s="5">
        <f>TITRES_STAT!E2036</f>
        <v>7.4550000000000001</v>
      </c>
      <c r="E2033" s="2">
        <f t="shared" si="124"/>
        <v>-1449.5380425922169</v>
      </c>
      <c r="F2033" s="5" t="str">
        <f t="shared" si="127"/>
        <v>BEARISH</v>
      </c>
      <c r="G2033" s="5" t="str">
        <f t="shared" si="126"/>
        <v>NEUTRAL</v>
      </c>
      <c r="H2033" s="5" t="str">
        <f t="shared" si="125"/>
        <v>CONFIRMED BEARISH</v>
      </c>
    </row>
    <row r="2034" spans="1:8" ht="13.5" x14ac:dyDescent="0.25">
      <c r="A2034" s="3">
        <f>TITRES_STAT!B2037</f>
        <v>44965</v>
      </c>
      <c r="B2034" s="5">
        <f>TITRES_STAT!C2037</f>
        <v>9.26</v>
      </c>
      <c r="C2034" s="5">
        <f>TITRES_STAT!D2037</f>
        <v>7.4630000000000001</v>
      </c>
      <c r="D2034" s="5">
        <f>TITRES_STAT!E2037</f>
        <v>7.4630000000000001</v>
      </c>
      <c r="E2034" s="2">
        <f t="shared" si="124"/>
        <v>-1442.075042592217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BULLISH DIVERGENCE</v>
      </c>
    </row>
    <row r="2035" spans="1:8" ht="13.5" x14ac:dyDescent="0.25">
      <c r="A2035" s="3">
        <f>TITRES_STAT!B2038</f>
        <v>44966</v>
      </c>
      <c r="B2035" s="5">
        <f>TITRES_STAT!C2038</f>
        <v>9.39</v>
      </c>
      <c r="C2035" s="5">
        <f>TITRES_STAT!D2038</f>
        <v>7.5679999999999996</v>
      </c>
      <c r="D2035" s="5">
        <f>TITRES_STAT!E2038</f>
        <v>7.5679999999999996</v>
      </c>
      <c r="E2035" s="2">
        <f t="shared" si="124"/>
        <v>-1434.507042592217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BULLISH DIVERGENCE</v>
      </c>
    </row>
    <row r="2036" spans="1:8" ht="13.5" x14ac:dyDescent="0.25">
      <c r="A2036" s="3">
        <f>TITRES_STAT!B2039</f>
        <v>44967</v>
      </c>
      <c r="B2036" s="5">
        <f>TITRES_STAT!C2039</f>
        <v>9.39</v>
      </c>
      <c r="C2036" s="5">
        <f>TITRES_STAT!D2039</f>
        <v>7.5679999999999996</v>
      </c>
      <c r="D2036" s="5">
        <f>TITRES_STAT!E2039</f>
        <v>0</v>
      </c>
      <c r="E2036" s="2">
        <f t="shared" si="124"/>
        <v>-1434.507042592217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BULLISH DIVERGENCE</v>
      </c>
    </row>
    <row r="2037" spans="1:8" ht="13.5" x14ac:dyDescent="0.25">
      <c r="A2037" s="3">
        <f>TITRES_STAT!B2040</f>
        <v>44970</v>
      </c>
      <c r="B2037" s="5">
        <f>TITRES_STAT!C2040</f>
        <v>9.39</v>
      </c>
      <c r="C2037" s="5">
        <f>TITRES_STAT!D2040</f>
        <v>7.5679999999999996</v>
      </c>
      <c r="D2037" s="5">
        <f>TITRES_STAT!E2040</f>
        <v>0</v>
      </c>
      <c r="E2037" s="2">
        <f t="shared" si="124"/>
        <v>-1434.507042592217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CONFIRMED BULLISH</v>
      </c>
    </row>
    <row r="2038" spans="1:8" ht="13.5" x14ac:dyDescent="0.25">
      <c r="A2038" s="3">
        <f>TITRES_STAT!B2041</f>
        <v>44971</v>
      </c>
      <c r="B2038" s="5">
        <f>TITRES_STAT!C2041</f>
        <v>9.39</v>
      </c>
      <c r="C2038" s="5">
        <f>TITRES_STAT!D2041</f>
        <v>7.5679999999999996</v>
      </c>
      <c r="D2038" s="5">
        <f>TITRES_STAT!E2041</f>
        <v>0</v>
      </c>
      <c r="E2038" s="2">
        <f t="shared" si="124"/>
        <v>-1434.507042592217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CONFIRMED BULLISH</v>
      </c>
    </row>
    <row r="2039" spans="1:8" ht="13.5" x14ac:dyDescent="0.25">
      <c r="A2039" s="3">
        <f>TITRES_STAT!B2042</f>
        <v>44972</v>
      </c>
      <c r="B2039" s="5">
        <f>TITRES_STAT!C2042</f>
        <v>9.39</v>
      </c>
      <c r="C2039" s="5">
        <f>TITRES_STAT!D2042</f>
        <v>7.5679999999999996</v>
      </c>
      <c r="D2039" s="5">
        <f>TITRES_STAT!E2042</f>
        <v>0</v>
      </c>
      <c r="E2039" s="2">
        <f t="shared" si="124"/>
        <v>-1434.507042592217</v>
      </c>
      <c r="F2039" s="5" t="str">
        <f t="shared" si="127"/>
        <v>BULLISH</v>
      </c>
      <c r="G2039" s="5" t="str">
        <f t="shared" si="126"/>
        <v>NEUTRAL</v>
      </c>
      <c r="H2039" s="5" t="str">
        <f t="shared" si="125"/>
        <v>CONFIRMED BULLISH</v>
      </c>
    </row>
    <row r="2040" spans="1:8" ht="13.5" x14ac:dyDescent="0.25">
      <c r="A2040" s="3">
        <f>TITRES_STAT!B2043</f>
        <v>44973</v>
      </c>
      <c r="B2040" s="5">
        <f>TITRES_STAT!C2043</f>
        <v>9.39</v>
      </c>
      <c r="C2040" s="5">
        <f>TITRES_STAT!D2043</f>
        <v>7.5679999999999996</v>
      </c>
      <c r="D2040" s="5">
        <f>TITRES_STAT!E2043</f>
        <v>0</v>
      </c>
      <c r="E2040" s="2">
        <f t="shared" si="124"/>
        <v>-1434.507042592217</v>
      </c>
      <c r="F2040" s="5" t="str">
        <f t="shared" si="127"/>
        <v>NEUTRAL</v>
      </c>
      <c r="G2040" s="5" t="str">
        <f t="shared" si="126"/>
        <v>NEUTRAL</v>
      </c>
      <c r="H2040" s="5" t="str">
        <f t="shared" si="125"/>
        <v>NEUTRAL</v>
      </c>
    </row>
    <row r="2041" spans="1:8" ht="13.5" x14ac:dyDescent="0.25">
      <c r="A2041" s="3">
        <f>TITRES_STAT!B2044</f>
        <v>44974</v>
      </c>
      <c r="B2041" s="5">
        <f>TITRES_STAT!C2044</f>
        <v>9.39</v>
      </c>
      <c r="C2041" s="5">
        <f>TITRES_STAT!D2044</f>
        <v>7.5679999999999996</v>
      </c>
      <c r="D2041" s="5">
        <f>TITRES_STAT!E2044</f>
        <v>0</v>
      </c>
      <c r="E2041" s="2">
        <f t="shared" si="124"/>
        <v>-1434.507042592217</v>
      </c>
      <c r="F2041" s="5" t="str">
        <f t="shared" si="127"/>
        <v>NEUTRAL</v>
      </c>
      <c r="G2041" s="5" t="str">
        <f t="shared" si="126"/>
        <v>NEUTRAL</v>
      </c>
      <c r="H2041" s="5" t="str">
        <f t="shared" si="125"/>
        <v>NEUTRAL</v>
      </c>
    </row>
    <row r="2042" spans="1:8" ht="13.5" x14ac:dyDescent="0.25">
      <c r="A2042" s="3">
        <f>TITRES_STAT!B2045</f>
        <v>44977</v>
      </c>
      <c r="B2042" s="5">
        <f>TITRES_STAT!C2045</f>
        <v>9.39</v>
      </c>
      <c r="C2042" s="5">
        <f>TITRES_STAT!D2045</f>
        <v>7.5679999999999996</v>
      </c>
      <c r="D2042" s="5">
        <f>TITRES_STAT!E2045</f>
        <v>0</v>
      </c>
      <c r="E2042" s="2">
        <f t="shared" si="124"/>
        <v>-1434.507042592217</v>
      </c>
      <c r="F2042" s="5" t="str">
        <f t="shared" si="127"/>
        <v>NEUTRAL</v>
      </c>
      <c r="G2042" s="5" t="str">
        <f t="shared" si="126"/>
        <v>NEUTRAL</v>
      </c>
      <c r="H2042" s="5" t="str">
        <f t="shared" si="125"/>
        <v>NEUTRAL</v>
      </c>
    </row>
    <row r="2043" spans="1:8" ht="13.5" x14ac:dyDescent="0.25">
      <c r="A2043" s="3">
        <f>TITRES_STAT!B2046</f>
        <v>44978</v>
      </c>
      <c r="B2043" s="5">
        <f>TITRES_STAT!C2046</f>
        <v>9.39</v>
      </c>
      <c r="C2043" s="5">
        <f>TITRES_STAT!D2046</f>
        <v>7.5679999999999996</v>
      </c>
      <c r="D2043" s="5">
        <f>TITRES_STAT!E2046</f>
        <v>0</v>
      </c>
      <c r="E2043" s="2">
        <f t="shared" si="124"/>
        <v>-1434.507042592217</v>
      </c>
      <c r="F2043" s="5" t="str">
        <f t="shared" si="127"/>
        <v>NEUTRAL</v>
      </c>
      <c r="G2043" s="5" t="str">
        <f t="shared" si="126"/>
        <v>NEUTRAL</v>
      </c>
      <c r="H2043" s="5" t="str">
        <f t="shared" si="125"/>
        <v>NEUTRAL</v>
      </c>
    </row>
    <row r="2044" spans="1:8" ht="13.5" x14ac:dyDescent="0.25">
      <c r="A2044" s="3">
        <f>TITRES_STAT!B2047</f>
        <v>44979</v>
      </c>
      <c r="B2044" s="5">
        <f>TITRES_STAT!C2047</f>
        <v>9.39</v>
      </c>
      <c r="C2044" s="5">
        <f>TITRES_STAT!D2047</f>
        <v>7.5679999999999996</v>
      </c>
      <c r="D2044" s="5">
        <f>TITRES_STAT!E2047</f>
        <v>0</v>
      </c>
      <c r="E2044" s="2">
        <f t="shared" si="124"/>
        <v>-1434.507042592217</v>
      </c>
      <c r="F2044" s="5" t="str">
        <f t="shared" si="127"/>
        <v>NEUTRAL</v>
      </c>
      <c r="G2044" s="5" t="str">
        <f t="shared" si="126"/>
        <v>NEUTRAL</v>
      </c>
      <c r="H2044" s="5" t="str">
        <f t="shared" si="125"/>
        <v>NEUTRAL</v>
      </c>
    </row>
    <row r="2045" spans="1:8" ht="13.5" x14ac:dyDescent="0.25">
      <c r="A2045" s="3">
        <f>TITRES_STAT!B2048</f>
        <v>44980</v>
      </c>
      <c r="B2045" s="5">
        <f>TITRES_STAT!C2048</f>
        <v>9.39</v>
      </c>
      <c r="C2045" s="5">
        <f>TITRES_STAT!D2048</f>
        <v>7.5679999999999996</v>
      </c>
      <c r="D2045" s="5">
        <f>TITRES_STAT!E2048</f>
        <v>0</v>
      </c>
      <c r="E2045" s="2">
        <f t="shared" si="124"/>
        <v>-1434.507042592217</v>
      </c>
      <c r="F2045" s="5" t="str">
        <f t="shared" si="127"/>
        <v>NEUTRAL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44981</v>
      </c>
      <c r="B2046" s="5">
        <f>TITRES_STAT!C2049</f>
        <v>9.2200000000000006</v>
      </c>
      <c r="C2046" s="5">
        <f>TITRES_STAT!D2049</f>
        <v>7.431</v>
      </c>
      <c r="D2046" s="5">
        <f>TITRES_STAT!E2049</f>
        <v>7.431</v>
      </c>
      <c r="E2046" s="2">
        <f t="shared" si="124"/>
        <v>-1441.938042592217</v>
      </c>
      <c r="F2046" s="5" t="str">
        <f t="shared" si="127"/>
        <v>BEARISH</v>
      </c>
      <c r="G2046" s="5" t="str">
        <f t="shared" si="126"/>
        <v>NEUTRAL</v>
      </c>
      <c r="H2046" s="5" t="str">
        <f t="shared" si="125"/>
        <v>CONFIRMED BEARISH</v>
      </c>
    </row>
    <row r="2047" spans="1:8" ht="13.5" x14ac:dyDescent="0.25">
      <c r="A2047" s="3">
        <f>TITRES_STAT!B2050</f>
        <v>44984</v>
      </c>
      <c r="B2047" s="5">
        <f>TITRES_STAT!C2050</f>
        <v>9.39</v>
      </c>
      <c r="C2047" s="5">
        <f>TITRES_STAT!D2050</f>
        <v>7.5679999999999996</v>
      </c>
      <c r="D2047" s="5">
        <f>TITRES_STAT!E2050</f>
        <v>7.5679999999999996</v>
      </c>
      <c r="E2047" s="2">
        <f t="shared" si="124"/>
        <v>-1434.370042592217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44985</v>
      </c>
      <c r="B2048" s="5">
        <f>TITRES_STAT!C2051</f>
        <v>9.39</v>
      </c>
      <c r="C2048" s="5">
        <f>TITRES_STAT!D2051</f>
        <v>7.5679999999999996</v>
      </c>
      <c r="D2048" s="5">
        <f>TITRES_STAT!E2051</f>
        <v>0</v>
      </c>
      <c r="E2048" s="2">
        <f t="shared" si="124"/>
        <v>-1434.370042592217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44986</v>
      </c>
      <c r="B2049" s="5">
        <f>TITRES_STAT!C2052</f>
        <v>9.39</v>
      </c>
      <c r="C2049" s="5">
        <f>TITRES_STAT!D2052</f>
        <v>7.5679999999999996</v>
      </c>
      <c r="D2049" s="5">
        <f>TITRES_STAT!E2052</f>
        <v>0</v>
      </c>
      <c r="E2049" s="2">
        <f t="shared" si="124"/>
        <v>-1434.370042592217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44987</v>
      </c>
      <c r="B2050" s="5">
        <f>TITRES_STAT!C2053</f>
        <v>9.39</v>
      </c>
      <c r="C2050" s="5">
        <f>TITRES_STAT!D2053</f>
        <v>7.5679999999999996</v>
      </c>
      <c r="D2050" s="5">
        <f>TITRES_STAT!E2053</f>
        <v>0</v>
      </c>
      <c r="E2050" s="2">
        <f t="shared" si="124"/>
        <v>-1434.370042592217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44988</v>
      </c>
      <c r="B2051" s="5">
        <f>TITRES_STAT!C2054</f>
        <v>9.39</v>
      </c>
      <c r="C2051" s="5">
        <f>TITRES_STAT!D2054</f>
        <v>7.5679999999999996</v>
      </c>
      <c r="D2051" s="5">
        <f>TITRES_STAT!E2054</f>
        <v>0</v>
      </c>
      <c r="E2051" s="2">
        <f t="shared" si="124"/>
        <v>-1434.370042592217</v>
      </c>
      <c r="F2051" s="5" t="str">
        <f t="shared" si="127"/>
        <v>BULLISH</v>
      </c>
      <c r="G2051" s="5" t="str">
        <f t="shared" si="126"/>
        <v>NEUTRAL</v>
      </c>
      <c r="H2051" s="5" t="str">
        <f t="shared" si="125"/>
        <v>CONFIRMED BULLISH</v>
      </c>
    </row>
    <row r="2052" spans="1:8" ht="13.5" x14ac:dyDescent="0.25">
      <c r="A2052" s="3">
        <f>TITRES_STAT!B2055</f>
        <v>44991</v>
      </c>
      <c r="B2052" s="5">
        <f>TITRES_STAT!C2055</f>
        <v>9.39</v>
      </c>
      <c r="C2052" s="5">
        <f>TITRES_STAT!D2055</f>
        <v>7.5679999999999996</v>
      </c>
      <c r="D2052" s="5">
        <f>TITRES_STAT!E2055</f>
        <v>0</v>
      </c>
      <c r="E2052" s="2">
        <f t="shared" ref="E2052:E2115" si="128">IF(B2052&gt;B2051, E2051+D2052, IF(B2052&lt;B2051, E2051-D2052, E2051))</f>
        <v>-1434.370042592217</v>
      </c>
      <c r="F2052" s="5" t="str">
        <f t="shared" si="127"/>
        <v>NEUTRAL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44992</v>
      </c>
      <c r="B2053" s="5">
        <f>TITRES_STAT!C2056</f>
        <v>9.39</v>
      </c>
      <c r="C2053" s="5">
        <f>TITRES_STAT!D2056</f>
        <v>7.5679999999999996</v>
      </c>
      <c r="D2053" s="5">
        <f>TITRES_STAT!E2056</f>
        <v>0</v>
      </c>
      <c r="E2053" s="2">
        <f t="shared" si="128"/>
        <v>-1434.370042592217</v>
      </c>
      <c r="F2053" s="5" t="str">
        <f t="shared" si="127"/>
        <v>NEUTRAL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44993</v>
      </c>
      <c r="B2054" s="5">
        <f>TITRES_STAT!C2057</f>
        <v>9.39</v>
      </c>
      <c r="C2054" s="5">
        <f>TITRES_STAT!D2057</f>
        <v>7.5679999999999996</v>
      </c>
      <c r="D2054" s="5">
        <f>TITRES_STAT!E2057</f>
        <v>7.5679999999999996</v>
      </c>
      <c r="E2054" s="2">
        <f t="shared" si="128"/>
        <v>-1434.370042592217</v>
      </c>
      <c r="F2054" s="5" t="str">
        <f t="shared" si="127"/>
        <v>NEUTRAL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5">
        <f>TITRES_STAT!C2058</f>
        <v>9.39</v>
      </c>
      <c r="C2055" s="5">
        <f>TITRES_STAT!D2058</f>
        <v>7.5679999999999996</v>
      </c>
      <c r="D2055" s="5">
        <f>TITRES_STAT!E2058</f>
        <v>0</v>
      </c>
      <c r="E2055" s="2">
        <f t="shared" si="128"/>
        <v>-1434.370042592217</v>
      </c>
      <c r="F2055" s="5" t="str">
        <f t="shared" si="127"/>
        <v>NEUTRAL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NEUTRAL</v>
      </c>
    </row>
    <row r="2056" spans="1:8" ht="13.5" x14ac:dyDescent="0.25">
      <c r="A2056" s="3">
        <f>TITRES_STAT!B2059</f>
        <v>44995</v>
      </c>
      <c r="B2056" s="5">
        <f>TITRES_STAT!C2059</f>
        <v>9.39</v>
      </c>
      <c r="C2056" s="5">
        <f>TITRES_STAT!D2059</f>
        <v>7.5679999999999996</v>
      </c>
      <c r="D2056" s="5">
        <f>TITRES_STAT!E2059</f>
        <v>0</v>
      </c>
      <c r="E2056" s="2">
        <f t="shared" si="128"/>
        <v>-1434.370042592217</v>
      </c>
      <c r="F2056" s="5" t="str">
        <f t="shared" ref="F2056:F2119" si="131">IF(E2056&gt;E2051,"BULLISH",IF(E2056&lt;E2051,"BEARISH","NEUTRAL"))</f>
        <v>NEUTRAL</v>
      </c>
      <c r="G2056" s="5" t="str">
        <f t="shared" si="130"/>
        <v>NEUTRAL</v>
      </c>
      <c r="H2056" s="5" t="str">
        <f t="shared" si="129"/>
        <v>NEUTRAL</v>
      </c>
    </row>
    <row r="2057" spans="1:8" ht="13.5" x14ac:dyDescent="0.25">
      <c r="A2057" s="3">
        <f>TITRES_STAT!B2060</f>
        <v>44998</v>
      </c>
      <c r="B2057" s="5">
        <f>TITRES_STAT!C2060</f>
        <v>9.39</v>
      </c>
      <c r="C2057" s="5">
        <f>TITRES_STAT!D2060</f>
        <v>7.5679999999999996</v>
      </c>
      <c r="D2057" s="5">
        <f>TITRES_STAT!E2060</f>
        <v>0</v>
      </c>
      <c r="E2057" s="2">
        <f t="shared" si="128"/>
        <v>-1434.370042592217</v>
      </c>
      <c r="F2057" s="5" t="str">
        <f t="shared" si="131"/>
        <v>NEUTRAL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44999</v>
      </c>
      <c r="B2058" s="5">
        <f>TITRES_STAT!C2061</f>
        <v>9</v>
      </c>
      <c r="C2058" s="5">
        <f>TITRES_STAT!D2061</f>
        <v>7.2539999999999996</v>
      </c>
      <c r="D2058" s="5">
        <f>TITRES_STAT!E2061</f>
        <v>7.2539999999999996</v>
      </c>
      <c r="E2058" s="2">
        <f t="shared" si="128"/>
        <v>-1441.6240425922169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45000</v>
      </c>
      <c r="B2059" s="5">
        <f>TITRES_STAT!C2062</f>
        <v>8.99</v>
      </c>
      <c r="C2059" s="5">
        <f>TITRES_STAT!D2062</f>
        <v>7.2460000000000004</v>
      </c>
      <c r="D2059" s="5">
        <f>TITRES_STAT!E2062</f>
        <v>7.2492240266963295</v>
      </c>
      <c r="E2059" s="2">
        <f t="shared" si="128"/>
        <v>-1448.8732666189132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45001</v>
      </c>
      <c r="B2060" s="5">
        <f>TITRES_STAT!C2063</f>
        <v>8.9700000000000006</v>
      </c>
      <c r="C2060" s="5">
        <f>TITRES_STAT!D2063</f>
        <v>7.23</v>
      </c>
      <c r="D2060" s="5">
        <f>TITRES_STAT!E2063</f>
        <v>7.23</v>
      </c>
      <c r="E2060" s="2">
        <f t="shared" si="128"/>
        <v>-1456.1032666189133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45002</v>
      </c>
      <c r="B2061" s="5">
        <f>TITRES_STAT!C2064</f>
        <v>8.9700000000000006</v>
      </c>
      <c r="C2061" s="5">
        <f>TITRES_STAT!D2064</f>
        <v>7.23</v>
      </c>
      <c r="D2061" s="5">
        <f>TITRES_STAT!E2064</f>
        <v>0</v>
      </c>
      <c r="E2061" s="2">
        <f t="shared" si="128"/>
        <v>-1456.1032666189133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45006</v>
      </c>
      <c r="B2062" s="5">
        <f>TITRES_STAT!C2065</f>
        <v>8.57</v>
      </c>
      <c r="C2062" s="5">
        <f>TITRES_STAT!D2065</f>
        <v>6.907</v>
      </c>
      <c r="D2062" s="5">
        <f>TITRES_STAT!E2065</f>
        <v>0</v>
      </c>
      <c r="E2062" s="2">
        <f t="shared" si="128"/>
        <v>-1456.1032666189133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45007</v>
      </c>
      <c r="B2063" s="5">
        <f>TITRES_STAT!C2066</f>
        <v>8.4600000000000009</v>
      </c>
      <c r="C2063" s="5">
        <f>TITRES_STAT!D2066</f>
        <v>6.8179999999999996</v>
      </c>
      <c r="D2063" s="5">
        <f>TITRES_STAT!E2066</f>
        <v>6.6132988179669017</v>
      </c>
      <c r="E2063" s="2">
        <f t="shared" si="128"/>
        <v>-1462.7165654368803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45008</v>
      </c>
      <c r="B2064" s="5">
        <f>TITRES_STAT!C2067</f>
        <v>8.84</v>
      </c>
      <c r="C2064" s="5">
        <f>TITRES_STAT!D2067</f>
        <v>7.125</v>
      </c>
      <c r="D2064" s="5">
        <f>TITRES_STAT!E2067</f>
        <v>0</v>
      </c>
      <c r="E2064" s="2">
        <f t="shared" si="128"/>
        <v>-1462.7165654368803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45009</v>
      </c>
      <c r="B2065" s="5">
        <f>TITRES_STAT!C2068</f>
        <v>8.7100000000000009</v>
      </c>
      <c r="C2065" s="5">
        <f>TITRES_STAT!D2068</f>
        <v>7.02</v>
      </c>
      <c r="D2065" s="5">
        <f>TITRES_STAT!E2068</f>
        <v>7.02</v>
      </c>
      <c r="E2065" s="2">
        <f t="shared" si="128"/>
        <v>-1469.7365654368803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45012</v>
      </c>
      <c r="B2066" s="5">
        <f>TITRES_STAT!C2069</f>
        <v>8.7100000000000009</v>
      </c>
      <c r="C2066" s="5">
        <f>TITRES_STAT!D2069</f>
        <v>7.02</v>
      </c>
      <c r="D2066" s="5">
        <f>TITRES_STAT!E2069</f>
        <v>7.02</v>
      </c>
      <c r="E2066" s="2">
        <f t="shared" si="128"/>
        <v>-1469.7365654368803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45013</v>
      </c>
      <c r="B2067" s="5">
        <f>TITRES_STAT!C2070</f>
        <v>8.7100000000000009</v>
      </c>
      <c r="C2067" s="5">
        <f>TITRES_STAT!D2070</f>
        <v>7.02</v>
      </c>
      <c r="D2067" s="5">
        <f>TITRES_STAT!E2070</f>
        <v>7.0216119402985067</v>
      </c>
      <c r="E2067" s="2">
        <f t="shared" si="128"/>
        <v>-1469.7365654368803</v>
      </c>
      <c r="F2067" s="5" t="str">
        <f t="shared" si="131"/>
        <v>BEARISH</v>
      </c>
      <c r="G2067" s="5" t="str">
        <f t="shared" si="130"/>
        <v>NEUTRAL</v>
      </c>
      <c r="H2067" s="5" t="str">
        <f t="shared" si="129"/>
        <v>BEARISH DIVERGENCE</v>
      </c>
    </row>
    <row r="2068" spans="1:8" ht="13.5" x14ac:dyDescent="0.25">
      <c r="A2068" s="3">
        <f>TITRES_STAT!B2071</f>
        <v>45014</v>
      </c>
      <c r="B2068" s="5">
        <f>TITRES_STAT!C2071</f>
        <v>9.1</v>
      </c>
      <c r="C2068" s="5">
        <f>TITRES_STAT!D2071</f>
        <v>7.3339999999999996</v>
      </c>
      <c r="D2068" s="5">
        <f>TITRES_STAT!E2071</f>
        <v>7.3339999999999996</v>
      </c>
      <c r="E2068" s="2">
        <f t="shared" si="128"/>
        <v>-1462.4025654368802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CONFIRMED BULLISH</v>
      </c>
    </row>
    <row r="2069" spans="1:8" ht="13.5" x14ac:dyDescent="0.25">
      <c r="A2069" s="3">
        <f>TITRES_STAT!B2072</f>
        <v>45015</v>
      </c>
      <c r="B2069" s="5">
        <f>TITRES_STAT!C2072</f>
        <v>9.24</v>
      </c>
      <c r="C2069" s="5">
        <f>TITRES_STAT!D2072</f>
        <v>7.4470000000000001</v>
      </c>
      <c r="D2069" s="5">
        <f>TITRES_STAT!E2072</f>
        <v>7.4470000000000001</v>
      </c>
      <c r="E2069" s="2">
        <f t="shared" si="128"/>
        <v>-1454.9555654368803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CONFIRMED BULLISH</v>
      </c>
    </row>
    <row r="2070" spans="1:8" ht="13.5" x14ac:dyDescent="0.25">
      <c r="A2070" s="3">
        <f>TITRES_STAT!B2073</f>
        <v>45016</v>
      </c>
      <c r="B2070" s="5">
        <f>TITRES_STAT!C2073</f>
        <v>9.56</v>
      </c>
      <c r="C2070" s="5">
        <f>TITRES_STAT!D2073</f>
        <v>7.7050000000000001</v>
      </c>
      <c r="D2070" s="5">
        <f>TITRES_STAT!E2073</f>
        <v>7.6759853556485345</v>
      </c>
      <c r="E2070" s="2">
        <f t="shared" si="128"/>
        <v>-1447.2795800812319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CONFIRMED BULLISH</v>
      </c>
    </row>
    <row r="2071" spans="1:8" ht="13.5" x14ac:dyDescent="0.25">
      <c r="A2071" s="3">
        <f>TITRES_STAT!B2074</f>
        <v>45019</v>
      </c>
      <c r="B2071" s="5">
        <f>TITRES_STAT!C2074</f>
        <v>9.81</v>
      </c>
      <c r="C2071" s="5">
        <f>TITRES_STAT!D2074</f>
        <v>7.907</v>
      </c>
      <c r="D2071" s="5">
        <f>TITRES_STAT!E2074</f>
        <v>7.8272045871559639</v>
      </c>
      <c r="E2071" s="2">
        <f t="shared" si="128"/>
        <v>-1439.4523754940758</v>
      </c>
      <c r="F2071" s="5" t="str">
        <f t="shared" si="131"/>
        <v>BULLISH</v>
      </c>
      <c r="G2071" s="5" t="str">
        <f t="shared" si="130"/>
        <v>WEAK</v>
      </c>
      <c r="H2071" s="5" t="str">
        <f t="shared" si="129"/>
        <v>CONFIRMED BULLISH</v>
      </c>
    </row>
    <row r="2072" spans="1:8" ht="13.5" x14ac:dyDescent="0.25">
      <c r="A2072" s="3">
        <f>TITRES_STAT!B2075</f>
        <v>45020</v>
      </c>
      <c r="B2072" s="5">
        <f>TITRES_STAT!C2075</f>
        <v>10</v>
      </c>
      <c r="C2072" s="5">
        <f>TITRES_STAT!D2075</f>
        <v>8.06</v>
      </c>
      <c r="D2072" s="5">
        <f>TITRES_STAT!E2075</f>
        <v>8.06</v>
      </c>
      <c r="E2072" s="2">
        <f t="shared" si="128"/>
        <v>-1431.3923754940758</v>
      </c>
      <c r="F2072" s="5" t="str">
        <f t="shared" si="131"/>
        <v>BULLISH</v>
      </c>
      <c r="G2072" s="5" t="str">
        <f t="shared" si="130"/>
        <v>WEAK</v>
      </c>
      <c r="H2072" s="5" t="str">
        <f t="shared" si="129"/>
        <v>CONFIRMED BULLISH</v>
      </c>
    </row>
    <row r="2073" spans="1:8" ht="13.5" x14ac:dyDescent="0.25">
      <c r="A2073" s="3">
        <f>TITRES_STAT!B2076</f>
        <v>45021</v>
      </c>
      <c r="B2073" s="5">
        <f>TITRES_STAT!C2076</f>
        <v>10.45</v>
      </c>
      <c r="C2073" s="5">
        <f>TITRES_STAT!D2076</f>
        <v>8.4220000000000006</v>
      </c>
      <c r="D2073" s="5">
        <f>TITRES_STAT!E2076</f>
        <v>8.4220000000000006</v>
      </c>
      <c r="E2073" s="2">
        <f t="shared" si="128"/>
        <v>-1422.9703754940758</v>
      </c>
      <c r="F2073" s="5" t="str">
        <f t="shared" si="131"/>
        <v>BULLISH</v>
      </c>
      <c r="G2073" s="5" t="str">
        <f t="shared" si="130"/>
        <v>WEAK</v>
      </c>
      <c r="H2073" s="5" t="str">
        <f t="shared" si="129"/>
        <v>CONFIRMED BULLISH</v>
      </c>
    </row>
    <row r="2074" spans="1:8" ht="13.5" x14ac:dyDescent="0.25">
      <c r="A2074" s="3">
        <f>TITRES_STAT!B2077</f>
        <v>45022</v>
      </c>
      <c r="B2074" s="5">
        <f>TITRES_STAT!C2077</f>
        <v>10.7</v>
      </c>
      <c r="C2074" s="5">
        <f>TITRES_STAT!D2077</f>
        <v>8.6240000000000006</v>
      </c>
      <c r="D2074" s="5">
        <f>TITRES_STAT!E2077</f>
        <v>8.6240000000000006</v>
      </c>
      <c r="E2074" s="2">
        <f t="shared" si="128"/>
        <v>-1414.3463754940758</v>
      </c>
      <c r="F2074" s="5" t="str">
        <f t="shared" si="131"/>
        <v>BULLISH</v>
      </c>
      <c r="G2074" s="5" t="str">
        <f t="shared" si="130"/>
        <v>WEAK</v>
      </c>
      <c r="H2074" s="5" t="str">
        <f t="shared" si="129"/>
        <v>CONFIRMED BULLISH</v>
      </c>
    </row>
    <row r="2075" spans="1:8" ht="13.5" x14ac:dyDescent="0.25">
      <c r="A2075" s="3">
        <f>TITRES_STAT!B2078</f>
        <v>45023</v>
      </c>
      <c r="B2075" s="5">
        <f>TITRES_STAT!C2078</f>
        <v>10.92</v>
      </c>
      <c r="C2075" s="5">
        <f>TITRES_STAT!D2078</f>
        <v>8.8010000000000002</v>
      </c>
      <c r="D2075" s="5">
        <f>TITRES_STAT!E2078</f>
        <v>8.7091214285714287</v>
      </c>
      <c r="E2075" s="2">
        <f t="shared" si="128"/>
        <v>-1405.6372540655043</v>
      </c>
      <c r="F2075" s="5" t="str">
        <f t="shared" si="131"/>
        <v>BULLISH</v>
      </c>
      <c r="G2075" s="5" t="str">
        <f t="shared" si="130"/>
        <v>WEAK</v>
      </c>
      <c r="H2075" s="5" t="str">
        <f t="shared" si="129"/>
        <v>CONFIRMED BULLISH</v>
      </c>
    </row>
    <row r="2076" spans="1:8" ht="13.5" x14ac:dyDescent="0.25">
      <c r="A2076" s="3">
        <f>TITRES_STAT!B2079</f>
        <v>45026</v>
      </c>
      <c r="B2076" s="5">
        <f>TITRES_STAT!C2079</f>
        <v>10.7</v>
      </c>
      <c r="C2076" s="5">
        <f>TITRES_STAT!D2079</f>
        <v>8.6240000000000006</v>
      </c>
      <c r="D2076" s="5">
        <f>TITRES_STAT!E2079</f>
        <v>8.829525233644862</v>
      </c>
      <c r="E2076" s="2">
        <f t="shared" si="128"/>
        <v>-1414.4667792991493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45027</v>
      </c>
      <c r="B2077" s="5">
        <f>TITRES_STAT!C2080</f>
        <v>10.65</v>
      </c>
      <c r="C2077" s="5">
        <f>TITRES_STAT!D2080</f>
        <v>8.5839999999999996</v>
      </c>
      <c r="D2077" s="5">
        <f>TITRES_STAT!E2080</f>
        <v>8.7290816901408448</v>
      </c>
      <c r="E2077" s="2">
        <f t="shared" si="128"/>
        <v>-1423.1958609892902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45028</v>
      </c>
      <c r="B2078" s="5">
        <f>TITRES_STAT!C2081</f>
        <v>10.65</v>
      </c>
      <c r="C2078" s="5">
        <f>TITRES_STAT!D2081</f>
        <v>8.5839999999999996</v>
      </c>
      <c r="D2078" s="5">
        <f>TITRES_STAT!E2081</f>
        <v>8.5839999999999996</v>
      </c>
      <c r="E2078" s="2">
        <f t="shared" si="128"/>
        <v>-1423.1958609892902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BEARISH DIVERGENCE</v>
      </c>
    </row>
    <row r="2079" spans="1:8" ht="13.5" x14ac:dyDescent="0.25">
      <c r="A2079" s="3">
        <f>TITRES_STAT!B2082</f>
        <v>45029</v>
      </c>
      <c r="B2079" s="5">
        <f>TITRES_STAT!C2082</f>
        <v>10.89</v>
      </c>
      <c r="C2079" s="5">
        <f>TITRES_STAT!D2082</f>
        <v>8.7769999999999992</v>
      </c>
      <c r="D2079" s="5">
        <f>TITRES_STAT!E2082</f>
        <v>8.7769999999999992</v>
      </c>
      <c r="E2079" s="2">
        <f t="shared" si="128"/>
        <v>-1414.4188609892901</v>
      </c>
      <c r="F2079" s="5" t="str">
        <f t="shared" si="131"/>
        <v>BEARISH</v>
      </c>
      <c r="G2079" s="5" t="str">
        <f t="shared" si="130"/>
        <v>NEUTRAL</v>
      </c>
      <c r="H2079" s="5" t="str">
        <f t="shared" si="129"/>
        <v>BEARISH DIVERGENCE</v>
      </c>
    </row>
    <row r="2080" spans="1:8" ht="13.5" x14ac:dyDescent="0.25">
      <c r="A2080" s="3">
        <f>TITRES_STAT!B2083</f>
        <v>45030</v>
      </c>
      <c r="B2080" s="5">
        <f>TITRES_STAT!C2083</f>
        <v>10.87</v>
      </c>
      <c r="C2080" s="5">
        <f>TITRES_STAT!D2083</f>
        <v>8.7609999999999992</v>
      </c>
      <c r="D2080" s="5">
        <f>TITRES_STAT!E2083</f>
        <v>8.7609999999999992</v>
      </c>
      <c r="E2080" s="2">
        <f t="shared" si="128"/>
        <v>-1423.1798609892901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45033</v>
      </c>
      <c r="B2081" s="5">
        <f>TITRES_STAT!C2084</f>
        <v>10.87</v>
      </c>
      <c r="C2081" s="5">
        <f>TITRES_STAT!D2084</f>
        <v>8.7609999999999992</v>
      </c>
      <c r="D2081" s="5">
        <f>TITRES_STAT!E2084</f>
        <v>0</v>
      </c>
      <c r="E2081" s="2">
        <f t="shared" si="128"/>
        <v>-1423.1798609892901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BEARISH DIVERGENCE</v>
      </c>
    </row>
    <row r="2082" spans="1:8" ht="13.5" x14ac:dyDescent="0.25">
      <c r="A2082" s="3">
        <f>TITRES_STAT!B2085</f>
        <v>45034</v>
      </c>
      <c r="B2082" s="5">
        <f>TITRES_STAT!C2085</f>
        <v>10.5</v>
      </c>
      <c r="C2082" s="5">
        <f>TITRES_STAT!D2085</f>
        <v>8.4629999999999992</v>
      </c>
      <c r="D2082" s="5">
        <f>TITRES_STAT!E2085</f>
        <v>8.4629999999999992</v>
      </c>
      <c r="E2082" s="2">
        <f t="shared" si="128"/>
        <v>-1431.6428609892901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45035</v>
      </c>
      <c r="B2083" s="5">
        <f>TITRES_STAT!C2086</f>
        <v>10.35</v>
      </c>
      <c r="C2083" s="5">
        <f>TITRES_STAT!D2086</f>
        <v>8.3420000000000005</v>
      </c>
      <c r="D2083" s="5">
        <f>TITRES_STAT!E2086</f>
        <v>8.3420000000000005</v>
      </c>
      <c r="E2083" s="2">
        <f t="shared" si="128"/>
        <v>-1439.9848609892902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CONFIRMED BEARISH</v>
      </c>
    </row>
    <row r="2084" spans="1:8" ht="13.5" x14ac:dyDescent="0.25">
      <c r="A2084" s="3">
        <f>TITRES_STAT!B2087</f>
        <v>45036</v>
      </c>
      <c r="B2084" s="5">
        <f>TITRES_STAT!C2087</f>
        <v>10.5</v>
      </c>
      <c r="C2084" s="5">
        <f>TITRES_STAT!D2087</f>
        <v>8.4629999999999992</v>
      </c>
      <c r="D2084" s="5">
        <f>TITRES_STAT!E2087</f>
        <v>8.4629999999999992</v>
      </c>
      <c r="E2084" s="2">
        <f t="shared" si="128"/>
        <v>-1431.5218609892902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CONFIRMED BEARISH</v>
      </c>
    </row>
    <row r="2085" spans="1:8" ht="13.5" x14ac:dyDescent="0.25">
      <c r="A2085" s="3">
        <f>TITRES_STAT!B2088</f>
        <v>45040</v>
      </c>
      <c r="B2085" s="5">
        <f>TITRES_STAT!C2088</f>
        <v>10.5</v>
      </c>
      <c r="C2085" s="5">
        <f>TITRES_STAT!D2088</f>
        <v>8.4629999999999992</v>
      </c>
      <c r="D2085" s="5">
        <f>TITRES_STAT!E2088</f>
        <v>0</v>
      </c>
      <c r="E2085" s="2">
        <f t="shared" si="128"/>
        <v>-1431.5218609892902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45041</v>
      </c>
      <c r="B2086" s="5">
        <f>TITRES_STAT!C2089</f>
        <v>10.4</v>
      </c>
      <c r="C2086" s="5">
        <f>TITRES_STAT!D2089</f>
        <v>8.3819999999999997</v>
      </c>
      <c r="D2086" s="5">
        <f>TITRES_STAT!E2089</f>
        <v>8.3819999999999997</v>
      </c>
      <c r="E2086" s="2">
        <f t="shared" si="128"/>
        <v>-1439.9038609892903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45042</v>
      </c>
      <c r="B2087" s="5">
        <f>TITRES_STAT!C2090</f>
        <v>10.34</v>
      </c>
      <c r="C2087" s="5">
        <f>TITRES_STAT!D2090</f>
        <v>8.3339999999999996</v>
      </c>
      <c r="D2087" s="5">
        <f>TITRES_STAT!E2090</f>
        <v>8.3339999999999996</v>
      </c>
      <c r="E2087" s="2">
        <f t="shared" si="128"/>
        <v>-1448.2378609892903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45043</v>
      </c>
      <c r="B2088" s="5">
        <f>TITRES_STAT!C2091</f>
        <v>10.3</v>
      </c>
      <c r="C2088" s="5">
        <f>TITRES_STAT!D2091</f>
        <v>8.3010000000000002</v>
      </c>
      <c r="D2088" s="5">
        <f>TITRES_STAT!E2091</f>
        <v>8.3010000000000002</v>
      </c>
      <c r="E2088" s="2">
        <f t="shared" si="128"/>
        <v>-1456.5388609892902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CONFIRMED BEARISH</v>
      </c>
    </row>
    <row r="2089" spans="1:8" ht="13.5" x14ac:dyDescent="0.25">
      <c r="A2089" s="3">
        <f>TITRES_STAT!B2092</f>
        <v>45044</v>
      </c>
      <c r="B2089" s="5">
        <f>TITRES_STAT!C2092</f>
        <v>10.35</v>
      </c>
      <c r="C2089" s="5">
        <f>TITRES_STAT!D2092</f>
        <v>8.3420000000000005</v>
      </c>
      <c r="D2089" s="5">
        <f>TITRES_STAT!E2092</f>
        <v>8.3081484057971018</v>
      </c>
      <c r="E2089" s="2">
        <f t="shared" si="128"/>
        <v>-1448.2307125834932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CONFIRMED BEARISH</v>
      </c>
    </row>
    <row r="2090" spans="1:8" ht="13.5" x14ac:dyDescent="0.25">
      <c r="A2090" s="3">
        <f>TITRES_STAT!B2093</f>
        <v>45048</v>
      </c>
      <c r="B2090" s="5">
        <f>TITRES_STAT!C2093</f>
        <v>10.35</v>
      </c>
      <c r="C2090" s="5">
        <f>TITRES_STAT!D2093</f>
        <v>8.3420000000000005</v>
      </c>
      <c r="D2090" s="5">
        <f>TITRES_STAT!E2093</f>
        <v>8.3420000000000005</v>
      </c>
      <c r="E2090" s="2">
        <f t="shared" si="128"/>
        <v>-1448.2307125834932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CONFIRMED BEARISH</v>
      </c>
    </row>
    <row r="2091" spans="1:8" ht="13.5" x14ac:dyDescent="0.25">
      <c r="A2091" s="3">
        <f>TITRES_STAT!B2094</f>
        <v>45049</v>
      </c>
      <c r="B2091" s="5">
        <f>TITRES_STAT!C2094</f>
        <v>10.35</v>
      </c>
      <c r="C2091" s="5">
        <f>TITRES_STAT!D2094</f>
        <v>8.3420000000000005</v>
      </c>
      <c r="D2091" s="5">
        <f>TITRES_STAT!E2094</f>
        <v>0</v>
      </c>
      <c r="E2091" s="2">
        <f t="shared" si="128"/>
        <v>-1448.2307125834932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CONFIRMED BEARISH</v>
      </c>
    </row>
    <row r="2092" spans="1:8" ht="13.5" x14ac:dyDescent="0.25">
      <c r="A2092" s="3">
        <f>TITRES_STAT!B2095</f>
        <v>45050</v>
      </c>
      <c r="B2092" s="5">
        <f>TITRES_STAT!C2095</f>
        <v>10.35</v>
      </c>
      <c r="C2092" s="5">
        <f>TITRES_STAT!D2095</f>
        <v>8.3420000000000005</v>
      </c>
      <c r="D2092" s="5">
        <f>TITRES_STAT!E2095</f>
        <v>0</v>
      </c>
      <c r="E2092" s="2">
        <f t="shared" si="128"/>
        <v>-1448.2307125834932</v>
      </c>
      <c r="F2092" s="5" t="str">
        <f t="shared" si="131"/>
        <v>BULLISH</v>
      </c>
      <c r="G2092" s="5" t="str">
        <f t="shared" si="130"/>
        <v>NEUTRAL</v>
      </c>
      <c r="H2092" s="5" t="str">
        <f t="shared" si="129"/>
        <v>CONFIRMED BULLISH</v>
      </c>
    </row>
    <row r="2093" spans="1:8" ht="13.5" x14ac:dyDescent="0.25">
      <c r="A2093" s="3">
        <f>TITRES_STAT!B2096</f>
        <v>45051</v>
      </c>
      <c r="B2093" s="5">
        <f>TITRES_STAT!C2096</f>
        <v>10.55</v>
      </c>
      <c r="C2093" s="5">
        <f>TITRES_STAT!D2096</f>
        <v>8.5030000000000001</v>
      </c>
      <c r="D2093" s="5">
        <f>TITRES_STAT!E2096</f>
        <v>8.5030000000000001</v>
      </c>
      <c r="E2093" s="2">
        <f t="shared" si="128"/>
        <v>-1439.7277125834933</v>
      </c>
      <c r="F2093" s="5" t="str">
        <f t="shared" si="131"/>
        <v>BULLISH</v>
      </c>
      <c r="G2093" s="5" t="str">
        <f t="shared" si="130"/>
        <v>NEUTRAL</v>
      </c>
      <c r="H2093" s="5" t="str">
        <f t="shared" si="129"/>
        <v>CONFIRMED BULLISH</v>
      </c>
    </row>
    <row r="2094" spans="1:8" ht="13.5" x14ac:dyDescent="0.25">
      <c r="A2094" s="3">
        <f>TITRES_STAT!B2097</f>
        <v>45054</v>
      </c>
      <c r="B2094" s="5">
        <f>TITRES_STAT!C2097</f>
        <v>10.55</v>
      </c>
      <c r="C2094" s="5">
        <f>TITRES_STAT!D2097</f>
        <v>8.5030000000000001</v>
      </c>
      <c r="D2094" s="5">
        <f>TITRES_STAT!E2097</f>
        <v>0</v>
      </c>
      <c r="E2094" s="2">
        <f t="shared" si="128"/>
        <v>-1439.7277125834933</v>
      </c>
      <c r="F2094" s="5" t="str">
        <f t="shared" si="131"/>
        <v>BULLISH</v>
      </c>
      <c r="G2094" s="5" t="str">
        <f t="shared" si="130"/>
        <v>NEUTRAL</v>
      </c>
      <c r="H2094" s="5" t="str">
        <f t="shared" si="129"/>
        <v>CONFIRMED BULLISH</v>
      </c>
    </row>
    <row r="2095" spans="1:8" ht="13.5" x14ac:dyDescent="0.25">
      <c r="A2095" s="3">
        <f>TITRES_STAT!B2098</f>
        <v>45055</v>
      </c>
      <c r="B2095" s="5">
        <f>TITRES_STAT!C2098</f>
        <v>10.55</v>
      </c>
      <c r="C2095" s="5">
        <f>TITRES_STAT!D2098</f>
        <v>8.5030000000000001</v>
      </c>
      <c r="D2095" s="5">
        <f>TITRES_STAT!E2098</f>
        <v>8.4957462559241712</v>
      </c>
      <c r="E2095" s="2">
        <f t="shared" si="128"/>
        <v>-1439.7277125834933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45056</v>
      </c>
      <c r="B2096" s="5">
        <f>TITRES_STAT!C2099</f>
        <v>10.55</v>
      </c>
      <c r="C2096" s="5">
        <f>TITRES_STAT!D2099</f>
        <v>8.5030000000000001</v>
      </c>
      <c r="D2096" s="5">
        <f>TITRES_STAT!E2099</f>
        <v>0</v>
      </c>
      <c r="E2096" s="2">
        <f t="shared" si="128"/>
        <v>-1439.7277125834933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CONFIRMED BULLISH</v>
      </c>
    </row>
    <row r="2097" spans="1:8" ht="13.5" x14ac:dyDescent="0.25">
      <c r="A2097" s="3">
        <f>TITRES_STAT!B2100</f>
        <v>45057</v>
      </c>
      <c r="B2097" s="5">
        <f>TITRES_STAT!C2100</f>
        <v>10.6</v>
      </c>
      <c r="C2097" s="5">
        <f>TITRES_STAT!D2100</f>
        <v>8.5429999999999993</v>
      </c>
      <c r="D2097" s="5">
        <f>TITRES_STAT!E2100</f>
        <v>8.5429999999999993</v>
      </c>
      <c r="E2097" s="2">
        <f t="shared" si="128"/>
        <v>-1431.1847125834934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CONFIRMED BULLISH</v>
      </c>
    </row>
    <row r="2098" spans="1:8" ht="13.5" x14ac:dyDescent="0.25">
      <c r="A2098" s="3">
        <f>TITRES_STAT!B2101</f>
        <v>45058</v>
      </c>
      <c r="B2098" s="5">
        <f>TITRES_STAT!C2101</f>
        <v>10.6</v>
      </c>
      <c r="C2098" s="5">
        <f>TITRES_STAT!D2101</f>
        <v>8.5429999999999993</v>
      </c>
      <c r="D2098" s="5">
        <f>TITRES_STAT!E2101</f>
        <v>8.5429999999999993</v>
      </c>
      <c r="E2098" s="2">
        <f t="shared" si="128"/>
        <v>-1431.1847125834934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CONFIRMED BULLISH</v>
      </c>
    </row>
    <row r="2099" spans="1:8" ht="13.5" x14ac:dyDescent="0.25">
      <c r="A2099" s="3">
        <f>TITRES_STAT!B2102</f>
        <v>45061</v>
      </c>
      <c r="B2099" s="5">
        <f>TITRES_STAT!C2102</f>
        <v>10.76</v>
      </c>
      <c r="C2099" s="5">
        <f>TITRES_STAT!D2102</f>
        <v>8.6720000000000006</v>
      </c>
      <c r="D2099" s="5">
        <f>TITRES_STAT!E2102</f>
        <v>8.6720000000000006</v>
      </c>
      <c r="E2099" s="2">
        <f t="shared" si="128"/>
        <v>-1422.5127125834933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CONFIRMED BULLISH</v>
      </c>
    </row>
    <row r="2100" spans="1:8" ht="13.5" x14ac:dyDescent="0.25">
      <c r="A2100" s="3">
        <f>TITRES_STAT!B2103</f>
        <v>45062</v>
      </c>
      <c r="B2100" s="5">
        <f>TITRES_STAT!C2103</f>
        <v>10.76</v>
      </c>
      <c r="C2100" s="5">
        <f>TITRES_STAT!D2103</f>
        <v>8.6720000000000006</v>
      </c>
      <c r="D2100" s="5">
        <f>TITRES_STAT!E2103</f>
        <v>8.6720000000000006</v>
      </c>
      <c r="E2100" s="2">
        <f t="shared" si="128"/>
        <v>-1422.5127125834933</v>
      </c>
      <c r="F2100" s="5" t="str">
        <f t="shared" si="131"/>
        <v>BULLISH</v>
      </c>
      <c r="G2100" s="5" t="str">
        <f t="shared" si="130"/>
        <v>NEUTRAL</v>
      </c>
      <c r="H2100" s="5" t="str">
        <f t="shared" si="129"/>
        <v>CONFIRMED BULLISH</v>
      </c>
    </row>
    <row r="2101" spans="1:8" ht="13.5" x14ac:dyDescent="0.25">
      <c r="A2101" s="3">
        <f>TITRES_STAT!B2104</f>
        <v>45063</v>
      </c>
      <c r="B2101" s="5">
        <f>TITRES_STAT!C2104</f>
        <v>10.87</v>
      </c>
      <c r="C2101" s="5">
        <f>TITRES_STAT!D2104</f>
        <v>8.7609999999999992</v>
      </c>
      <c r="D2101" s="5">
        <f>TITRES_STAT!E2104</f>
        <v>8.7609999999999992</v>
      </c>
      <c r="E2101" s="2">
        <f t="shared" si="128"/>
        <v>-1413.7517125834934</v>
      </c>
      <c r="F2101" s="5" t="str">
        <f t="shared" si="131"/>
        <v>BULLISH</v>
      </c>
      <c r="G2101" s="5" t="str">
        <f t="shared" si="130"/>
        <v>NEUTRAL</v>
      </c>
      <c r="H2101" s="5" t="str">
        <f t="shared" si="129"/>
        <v>CONFIRMED BULLISH</v>
      </c>
    </row>
    <row r="2102" spans="1:8" ht="13.5" x14ac:dyDescent="0.25">
      <c r="A2102" s="3">
        <f>TITRES_STAT!B2105</f>
        <v>45064</v>
      </c>
      <c r="B2102" s="5">
        <f>TITRES_STAT!C2105</f>
        <v>10.47</v>
      </c>
      <c r="C2102" s="5">
        <f>TITRES_STAT!D2105</f>
        <v>9.1539999999999999</v>
      </c>
      <c r="D2102" s="5">
        <f>TITRES_STAT!E2105</f>
        <v>0</v>
      </c>
      <c r="E2102" s="2">
        <f t="shared" si="128"/>
        <v>-1413.7517125834934</v>
      </c>
      <c r="F2102" s="5" t="str">
        <f t="shared" si="131"/>
        <v>BULLISH</v>
      </c>
      <c r="G2102" s="5" t="str">
        <f t="shared" si="130"/>
        <v>NEUTRAL</v>
      </c>
      <c r="H2102" s="5" t="str">
        <f t="shared" si="129"/>
        <v>BULLISH DIVERGENCE</v>
      </c>
    </row>
    <row r="2103" spans="1:8" ht="13.5" x14ac:dyDescent="0.25">
      <c r="A2103" s="3">
        <f>TITRES_STAT!B2106</f>
        <v>45065</v>
      </c>
      <c r="B2103" s="5">
        <f>TITRES_STAT!C2106</f>
        <v>10.87</v>
      </c>
      <c r="C2103" s="5">
        <f>TITRES_STAT!D2106</f>
        <v>9.5039999999999996</v>
      </c>
      <c r="D2103" s="5">
        <f>TITRES_STAT!E2106</f>
        <v>9.5039999999999996</v>
      </c>
      <c r="E2103" s="2">
        <f t="shared" si="128"/>
        <v>-1404.2477125834935</v>
      </c>
      <c r="F2103" s="5" t="str">
        <f t="shared" si="131"/>
        <v>BULLISH</v>
      </c>
      <c r="G2103" s="5" t="str">
        <f t="shared" si="130"/>
        <v>NEUTRAL</v>
      </c>
      <c r="H2103" s="5" t="str">
        <f t="shared" si="129"/>
        <v>CONFIRMED BULLISH</v>
      </c>
    </row>
    <row r="2104" spans="1:8" ht="13.5" x14ac:dyDescent="0.25">
      <c r="A2104" s="3">
        <f>TITRES_STAT!B2107</f>
        <v>45068</v>
      </c>
      <c r="B2104" s="5">
        <f>TITRES_STAT!C2107</f>
        <v>10.4</v>
      </c>
      <c r="C2104" s="5">
        <f>TITRES_STAT!D2107</f>
        <v>9.093</v>
      </c>
      <c r="D2104" s="5">
        <f>TITRES_STAT!E2107</f>
        <v>9.093</v>
      </c>
      <c r="E2104" s="2">
        <f t="shared" si="128"/>
        <v>-1413.3407125834935</v>
      </c>
      <c r="F2104" s="5" t="str">
        <f t="shared" si="131"/>
        <v>BULLISH</v>
      </c>
      <c r="G2104" s="5" t="str">
        <f t="shared" si="130"/>
        <v>NEUTRAL</v>
      </c>
      <c r="H2104" s="5" t="str">
        <f t="shared" si="129"/>
        <v>BULLISH DIVERGENCE</v>
      </c>
    </row>
    <row r="2105" spans="1:8" ht="13.5" x14ac:dyDescent="0.25">
      <c r="A2105" s="3">
        <f>TITRES_STAT!B2108</f>
        <v>45069</v>
      </c>
      <c r="B2105" s="5">
        <f>TITRES_STAT!C2108</f>
        <v>10.36</v>
      </c>
      <c r="C2105" s="5">
        <f>TITRES_STAT!D2108</f>
        <v>9.0579999999999998</v>
      </c>
      <c r="D2105" s="5">
        <f>TITRES_STAT!E2108</f>
        <v>9.064120270270271</v>
      </c>
      <c r="E2105" s="2">
        <f t="shared" si="128"/>
        <v>-1422.4048328537638</v>
      </c>
      <c r="F2105" s="5" t="str">
        <f t="shared" si="131"/>
        <v>BULLISH</v>
      </c>
      <c r="G2105" s="5" t="str">
        <f t="shared" si="130"/>
        <v>NEUTRAL</v>
      </c>
      <c r="H2105" s="5" t="str">
        <f t="shared" si="129"/>
        <v>BULLISH DIVERGENCE</v>
      </c>
    </row>
    <row r="2106" spans="1:8" ht="13.5" x14ac:dyDescent="0.25">
      <c r="A2106" s="3">
        <f>TITRES_STAT!B2109</f>
        <v>45070</v>
      </c>
      <c r="B2106" s="5">
        <f>TITRES_STAT!C2109</f>
        <v>10.36</v>
      </c>
      <c r="C2106" s="5">
        <f>TITRES_STAT!D2109</f>
        <v>9.0579999999999998</v>
      </c>
      <c r="D2106" s="5">
        <f>TITRES_STAT!E2109</f>
        <v>9.0579999999999998</v>
      </c>
      <c r="E2106" s="2">
        <f t="shared" si="128"/>
        <v>-1422.4048328537638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45071</v>
      </c>
      <c r="B2107" s="5">
        <f>TITRES_STAT!C2110</f>
        <v>10.36</v>
      </c>
      <c r="C2107" s="5">
        <f>TITRES_STAT!D2110</f>
        <v>9.0579999999999998</v>
      </c>
      <c r="D2107" s="5">
        <f>TITRES_STAT!E2110</f>
        <v>9.0579999999999998</v>
      </c>
      <c r="E2107" s="2">
        <f t="shared" si="128"/>
        <v>-1422.4048328537638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45072</v>
      </c>
      <c r="B2108" s="5">
        <f>TITRES_STAT!C2111</f>
        <v>10.36</v>
      </c>
      <c r="C2108" s="5">
        <f>TITRES_STAT!D2111</f>
        <v>9.0579999999999998</v>
      </c>
      <c r="D2108" s="5">
        <f>TITRES_STAT!E2111</f>
        <v>9.0579999999999998</v>
      </c>
      <c r="E2108" s="2">
        <f t="shared" si="128"/>
        <v>-1422.4048328537638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45075</v>
      </c>
      <c r="B2109" s="5">
        <f>TITRES_STAT!C2112</f>
        <v>10.36</v>
      </c>
      <c r="C2109" s="5">
        <f>TITRES_STAT!D2112</f>
        <v>9.0579999999999998</v>
      </c>
      <c r="D2109" s="5">
        <f>TITRES_STAT!E2112</f>
        <v>9.0781094594594585</v>
      </c>
      <c r="E2109" s="2">
        <f t="shared" si="128"/>
        <v>-1422.4048328537638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45076</v>
      </c>
      <c r="B2110" s="5">
        <f>TITRES_STAT!C2113</f>
        <v>10.36</v>
      </c>
      <c r="C2110" s="5">
        <f>TITRES_STAT!D2113</f>
        <v>9.0579999999999998</v>
      </c>
      <c r="D2110" s="5">
        <f>TITRES_STAT!E2113</f>
        <v>9.0579999999999998</v>
      </c>
      <c r="E2110" s="2">
        <f t="shared" si="128"/>
        <v>-1422.4048328537638</v>
      </c>
      <c r="F2110" s="5" t="str">
        <f t="shared" si="131"/>
        <v>NEUTRAL</v>
      </c>
      <c r="G2110" s="5" t="str">
        <f t="shared" si="130"/>
        <v>NEUTRAL</v>
      </c>
      <c r="H2110" s="5" t="str">
        <f t="shared" si="129"/>
        <v>NEUTRAL</v>
      </c>
    </row>
    <row r="2111" spans="1:8" ht="13.5" x14ac:dyDescent="0.25">
      <c r="A2111" s="3">
        <f>TITRES_STAT!B2114</f>
        <v>45077</v>
      </c>
      <c r="B2111" s="5">
        <f>TITRES_STAT!C2114</f>
        <v>10.36</v>
      </c>
      <c r="C2111" s="5">
        <f>TITRES_STAT!D2114</f>
        <v>9.0579999999999998</v>
      </c>
      <c r="D2111" s="5">
        <f>TITRES_STAT!E2114</f>
        <v>9.0579999999999998</v>
      </c>
      <c r="E2111" s="2">
        <f t="shared" si="128"/>
        <v>-1422.4048328537638</v>
      </c>
      <c r="F2111" s="5" t="str">
        <f t="shared" si="131"/>
        <v>NEUTRAL</v>
      </c>
      <c r="G2111" s="5" t="str">
        <f t="shared" si="130"/>
        <v>NEUTRAL</v>
      </c>
      <c r="H2111" s="5" t="str">
        <f t="shared" si="129"/>
        <v>NEUTRAL</v>
      </c>
    </row>
    <row r="2112" spans="1:8" ht="13.5" x14ac:dyDescent="0.25">
      <c r="A2112" s="3">
        <f>TITRES_STAT!B2115</f>
        <v>45078</v>
      </c>
      <c r="B2112" s="5">
        <f>TITRES_STAT!C2115</f>
        <v>10.36</v>
      </c>
      <c r="C2112" s="5">
        <f>TITRES_STAT!D2115</f>
        <v>9.0579999999999998</v>
      </c>
      <c r="D2112" s="5">
        <f>TITRES_STAT!E2115</f>
        <v>9.0579999999999998</v>
      </c>
      <c r="E2112" s="2">
        <f t="shared" si="128"/>
        <v>-1422.4048328537638</v>
      </c>
      <c r="F2112" s="5" t="str">
        <f t="shared" si="131"/>
        <v>NEUTRAL</v>
      </c>
      <c r="G2112" s="5" t="str">
        <f t="shared" si="130"/>
        <v>NEUTRAL</v>
      </c>
      <c r="H2112" s="5" t="str">
        <f t="shared" si="129"/>
        <v>NEUTRAL</v>
      </c>
    </row>
    <row r="2113" spans="1:8" ht="13.5" x14ac:dyDescent="0.25">
      <c r="A2113" s="3">
        <f>TITRES_STAT!B2116</f>
        <v>45079</v>
      </c>
      <c r="B2113" s="5">
        <f>TITRES_STAT!C2116</f>
        <v>10.36</v>
      </c>
      <c r="C2113" s="5">
        <f>TITRES_STAT!D2116</f>
        <v>9.0579999999999998</v>
      </c>
      <c r="D2113" s="5">
        <f>TITRES_STAT!E2116</f>
        <v>0</v>
      </c>
      <c r="E2113" s="2">
        <f t="shared" si="128"/>
        <v>-1422.4048328537638</v>
      </c>
      <c r="F2113" s="5" t="str">
        <f t="shared" si="131"/>
        <v>NEUTRAL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45082</v>
      </c>
      <c r="B2114" s="5">
        <f>TITRES_STAT!C2117</f>
        <v>10.36</v>
      </c>
      <c r="C2114" s="5">
        <f>TITRES_STAT!D2117</f>
        <v>9.0579999999999998</v>
      </c>
      <c r="D2114" s="5">
        <f>TITRES_STAT!E2117</f>
        <v>0</v>
      </c>
      <c r="E2114" s="2">
        <f t="shared" si="128"/>
        <v>-1422.4048328537638</v>
      </c>
      <c r="F2114" s="5" t="str">
        <f t="shared" si="131"/>
        <v>NEUTRAL</v>
      </c>
      <c r="G2114" s="5" t="str">
        <f t="shared" si="130"/>
        <v>NEUTRAL</v>
      </c>
      <c r="H2114" s="5" t="str">
        <f t="shared" si="129"/>
        <v>NEUTRAL</v>
      </c>
    </row>
    <row r="2115" spans="1:8" ht="13.5" x14ac:dyDescent="0.25">
      <c r="A2115" s="3">
        <f>TITRES_STAT!B2118</f>
        <v>45083</v>
      </c>
      <c r="B2115" s="5">
        <f>TITRES_STAT!C2118</f>
        <v>10.36</v>
      </c>
      <c r="C2115" s="5">
        <f>TITRES_STAT!D2118</f>
        <v>9.0579999999999998</v>
      </c>
      <c r="D2115" s="5">
        <f>TITRES_STAT!E2118</f>
        <v>0</v>
      </c>
      <c r="E2115" s="2">
        <f t="shared" si="128"/>
        <v>-1422.4048328537638</v>
      </c>
      <c r="F2115" s="5" t="str">
        <f t="shared" si="131"/>
        <v>NEUTRAL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45084</v>
      </c>
      <c r="B2116" s="5">
        <f>TITRES_STAT!C2119</f>
        <v>10.35</v>
      </c>
      <c r="C2116" s="5">
        <f>TITRES_STAT!D2119</f>
        <v>9.0489999999999995</v>
      </c>
      <c r="D2116" s="5">
        <f>TITRES_STAT!E2119</f>
        <v>9.0489999999999995</v>
      </c>
      <c r="E2116" s="2">
        <f t="shared" ref="E2116:E2179" si="132">IF(B2116&gt;B2115, E2115+D2116, IF(B2116&lt;B2115, E2115-D2116, E2115))</f>
        <v>-1431.4538328537637</v>
      </c>
      <c r="F2116" s="5" t="str">
        <f t="shared" si="131"/>
        <v>BEARISH</v>
      </c>
      <c r="G2116" s="5" t="str">
        <f t="shared" si="130"/>
        <v>NEUTRAL</v>
      </c>
      <c r="H2116" s="5" t="str">
        <f t="shared" si="129"/>
        <v>CONFIRMED BEARISH</v>
      </c>
    </row>
    <row r="2117" spans="1:8" ht="13.5" x14ac:dyDescent="0.25">
      <c r="A2117" s="3">
        <f>TITRES_STAT!B2120</f>
        <v>45085</v>
      </c>
      <c r="B2117" s="5">
        <f>TITRES_STAT!C2120</f>
        <v>10.35</v>
      </c>
      <c r="C2117" s="5">
        <f>TITRES_STAT!D2120</f>
        <v>9.0489999999999995</v>
      </c>
      <c r="D2117" s="5">
        <f>TITRES_STAT!E2120</f>
        <v>0</v>
      </c>
      <c r="E2117" s="2">
        <f t="shared" si="132"/>
        <v>-1431.4538328537637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CONFIRMED BEARISH</v>
      </c>
    </row>
    <row r="2118" spans="1:8" ht="13.5" x14ac:dyDescent="0.25">
      <c r="A2118" s="3">
        <f>TITRES_STAT!B2121</f>
        <v>45086</v>
      </c>
      <c r="B2118" s="5">
        <f>TITRES_STAT!C2121</f>
        <v>10.34</v>
      </c>
      <c r="C2118" s="5">
        <f>TITRES_STAT!D2121</f>
        <v>9.0410000000000004</v>
      </c>
      <c r="D2118" s="5">
        <f>TITRES_STAT!E2121</f>
        <v>9.0418743713733072</v>
      </c>
      <c r="E2118" s="2">
        <f t="shared" si="132"/>
        <v>-1440.495707225137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5">
        <f>TITRES_STAT!C2122</f>
        <v>10.34</v>
      </c>
      <c r="C2119" s="5">
        <f>TITRES_STAT!D2122</f>
        <v>9.0410000000000004</v>
      </c>
      <c r="D2119" s="5">
        <f>TITRES_STAT!E2122</f>
        <v>9.0410000000000004</v>
      </c>
      <c r="E2119" s="2">
        <f t="shared" si="132"/>
        <v>-1440.495707225137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45090</v>
      </c>
      <c r="B2120" s="5">
        <f>TITRES_STAT!C2123</f>
        <v>10.119999999999999</v>
      </c>
      <c r="C2120" s="5">
        <f>TITRES_STAT!D2123</f>
        <v>8.8480000000000008</v>
      </c>
      <c r="D2120" s="5">
        <f>TITRES_STAT!E2123</f>
        <v>9.0394735177865631</v>
      </c>
      <c r="E2120" s="2">
        <f t="shared" si="132"/>
        <v>-1449.5351807429236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45091</v>
      </c>
      <c r="B2121" s="5">
        <f>TITRES_STAT!C2124</f>
        <v>10.02</v>
      </c>
      <c r="C2121" s="5">
        <f>TITRES_STAT!D2124</f>
        <v>8.7609999999999992</v>
      </c>
      <c r="D2121" s="5">
        <f>TITRES_STAT!E2124</f>
        <v>8.7609999999999992</v>
      </c>
      <c r="E2121" s="2">
        <f t="shared" si="132"/>
        <v>-1458.2961807429235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45092</v>
      </c>
      <c r="B2122" s="5">
        <f>TITRES_STAT!C2125</f>
        <v>10.050000000000001</v>
      </c>
      <c r="C2122" s="5">
        <f>TITRES_STAT!D2125</f>
        <v>8.7870000000000008</v>
      </c>
      <c r="D2122" s="5">
        <f>TITRES_STAT!E2125</f>
        <v>8.7870000000000008</v>
      </c>
      <c r="E2122" s="2">
        <f t="shared" si="132"/>
        <v>-1449.5091807429235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45093</v>
      </c>
      <c r="B2123" s="5">
        <f>TITRES_STAT!C2126</f>
        <v>10.06</v>
      </c>
      <c r="C2123" s="5">
        <f>TITRES_STAT!D2126</f>
        <v>8.7959999999999994</v>
      </c>
      <c r="D2123" s="5">
        <f>TITRES_STAT!E2126</f>
        <v>8.7959999999999994</v>
      </c>
      <c r="E2123" s="2">
        <f t="shared" si="132"/>
        <v>-1440.7131807429234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45096</v>
      </c>
      <c r="B2124" s="5">
        <f>TITRES_STAT!C2127</f>
        <v>10.35</v>
      </c>
      <c r="C2124" s="5">
        <f>TITRES_STAT!D2127</f>
        <v>9.0489999999999995</v>
      </c>
      <c r="D2124" s="5">
        <f>TITRES_STAT!E2127</f>
        <v>8.7875844444444446</v>
      </c>
      <c r="E2124" s="2">
        <f t="shared" si="132"/>
        <v>-1431.9255962984789</v>
      </c>
      <c r="F2124" s="5" t="str">
        <f t="shared" si="135"/>
        <v>BULLISH</v>
      </c>
      <c r="G2124" s="5" t="str">
        <f t="shared" si="134"/>
        <v>NEUTRAL</v>
      </c>
      <c r="H2124" s="5" t="str">
        <f t="shared" si="133"/>
        <v>CONFIRMED BULLISH</v>
      </c>
    </row>
    <row r="2125" spans="1:8" ht="13.5" x14ac:dyDescent="0.25">
      <c r="A2125" s="3">
        <f>TITRES_STAT!B2128</f>
        <v>45097</v>
      </c>
      <c r="B2125" s="5">
        <f>TITRES_STAT!C2128</f>
        <v>10.35</v>
      </c>
      <c r="C2125" s="5">
        <f>TITRES_STAT!D2128</f>
        <v>9.0489999999999995</v>
      </c>
      <c r="D2125" s="5">
        <f>TITRES_STAT!E2128</f>
        <v>0</v>
      </c>
      <c r="E2125" s="2">
        <f t="shared" si="132"/>
        <v>-1431.9255962984789</v>
      </c>
      <c r="F2125" s="5" t="str">
        <f t="shared" si="135"/>
        <v>BULLISH</v>
      </c>
      <c r="G2125" s="5" t="str">
        <f t="shared" si="134"/>
        <v>NEUTRAL</v>
      </c>
      <c r="H2125" s="5" t="str">
        <f t="shared" si="133"/>
        <v>CONFIRMED BULLISH</v>
      </c>
    </row>
    <row r="2126" spans="1:8" ht="13.5" x14ac:dyDescent="0.25">
      <c r="A2126" s="3">
        <f>TITRES_STAT!B2129</f>
        <v>45098</v>
      </c>
      <c r="B2126" s="5">
        <f>TITRES_STAT!C2129</f>
        <v>10.35</v>
      </c>
      <c r="C2126" s="5">
        <f>TITRES_STAT!D2129</f>
        <v>9.0489999999999995</v>
      </c>
      <c r="D2126" s="5">
        <f>TITRES_STAT!E2129</f>
        <v>0</v>
      </c>
      <c r="E2126" s="2">
        <f t="shared" si="132"/>
        <v>-1431.9255962984789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CONFIRMED BULLISH</v>
      </c>
    </row>
    <row r="2127" spans="1:8" ht="13.5" x14ac:dyDescent="0.25">
      <c r="A2127" s="3">
        <f>TITRES_STAT!B2130</f>
        <v>45099</v>
      </c>
      <c r="B2127" s="5">
        <f>TITRES_STAT!C2130</f>
        <v>10.35</v>
      </c>
      <c r="C2127" s="5">
        <f>TITRES_STAT!D2130</f>
        <v>9.0489999999999995</v>
      </c>
      <c r="D2127" s="5">
        <f>TITRES_STAT!E2130</f>
        <v>8.7902073429951688</v>
      </c>
      <c r="E2127" s="2">
        <f t="shared" si="132"/>
        <v>-1431.9255962984789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CONFIRMED BULLISH</v>
      </c>
    </row>
    <row r="2128" spans="1:8" ht="13.5" x14ac:dyDescent="0.25">
      <c r="A2128" s="3">
        <f>TITRES_STAT!B2131</f>
        <v>45100</v>
      </c>
      <c r="B2128" s="5">
        <f>TITRES_STAT!C2131</f>
        <v>10.35</v>
      </c>
      <c r="C2128" s="5">
        <f>TITRES_STAT!D2131</f>
        <v>9.0489999999999995</v>
      </c>
      <c r="D2128" s="5">
        <f>TITRES_STAT!E2131</f>
        <v>0</v>
      </c>
      <c r="E2128" s="2">
        <f t="shared" si="132"/>
        <v>-1431.9255962984789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CONFIRMED BULLISH</v>
      </c>
    </row>
    <row r="2129" spans="1:8" ht="13.5" x14ac:dyDescent="0.25">
      <c r="A2129" s="3">
        <f>TITRES_STAT!B2132</f>
        <v>45103</v>
      </c>
      <c r="B2129" s="5">
        <f>TITRES_STAT!C2132</f>
        <v>10.35</v>
      </c>
      <c r="C2129" s="5">
        <f>TITRES_STAT!D2132</f>
        <v>9.0489999999999995</v>
      </c>
      <c r="D2129" s="5">
        <f>TITRES_STAT!E2132</f>
        <v>0</v>
      </c>
      <c r="E2129" s="2">
        <f t="shared" si="132"/>
        <v>-1431.9255962984789</v>
      </c>
      <c r="F2129" s="5" t="str">
        <f t="shared" si="135"/>
        <v>NEUTRAL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45104</v>
      </c>
      <c r="B2130" s="5">
        <f>TITRES_STAT!C2133</f>
        <v>10.35</v>
      </c>
      <c r="C2130" s="5">
        <f>TITRES_STAT!D2133</f>
        <v>9.0489999999999995</v>
      </c>
      <c r="D2130" s="5">
        <f>TITRES_STAT!E2133</f>
        <v>0</v>
      </c>
      <c r="E2130" s="2">
        <f t="shared" si="132"/>
        <v>-1431.9255962984789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45107</v>
      </c>
      <c r="B2131" s="5">
        <f>TITRES_STAT!C2134</f>
        <v>10.35</v>
      </c>
      <c r="C2131" s="5">
        <f>TITRES_STAT!D2134</f>
        <v>9.0489999999999995</v>
      </c>
      <c r="D2131" s="5">
        <f>TITRES_STAT!E2134</f>
        <v>0</v>
      </c>
      <c r="E2131" s="2">
        <f t="shared" si="132"/>
        <v>-1431.9255962984789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45110</v>
      </c>
      <c r="B2132" s="5">
        <f>TITRES_STAT!C2135</f>
        <v>10.199999999999999</v>
      </c>
      <c r="C2132" s="5">
        <f>TITRES_STAT!D2135</f>
        <v>8.9179999999999993</v>
      </c>
      <c r="D2132" s="5">
        <f>TITRES_STAT!E2135</f>
        <v>8.9179999999999993</v>
      </c>
      <c r="E2132" s="2">
        <f t="shared" si="132"/>
        <v>-1440.8435962984788</v>
      </c>
      <c r="F2132" s="5" t="str">
        <f t="shared" si="135"/>
        <v>BEARISH</v>
      </c>
      <c r="G2132" s="5" t="str">
        <f t="shared" si="134"/>
        <v>NEUTRAL</v>
      </c>
      <c r="H2132" s="5" t="str">
        <f t="shared" si="133"/>
        <v>CONFIRMED BEARISH</v>
      </c>
    </row>
    <row r="2133" spans="1:8" ht="13.5" x14ac:dyDescent="0.25">
      <c r="A2133" s="3">
        <f>TITRES_STAT!B2136</f>
        <v>45111</v>
      </c>
      <c r="B2133" s="5">
        <f>TITRES_STAT!C2136</f>
        <v>10.199999999999999</v>
      </c>
      <c r="C2133" s="5">
        <f>TITRES_STAT!D2136</f>
        <v>8.9179999999999993</v>
      </c>
      <c r="D2133" s="5">
        <f>TITRES_STAT!E2136</f>
        <v>8.9179999999999993</v>
      </c>
      <c r="E2133" s="2">
        <f t="shared" si="132"/>
        <v>-1440.8435962984788</v>
      </c>
      <c r="F2133" s="5" t="str">
        <f t="shared" si="135"/>
        <v>BEARISH</v>
      </c>
      <c r="G2133" s="5" t="str">
        <f t="shared" si="134"/>
        <v>NEUTRAL</v>
      </c>
      <c r="H2133" s="5" t="str">
        <f t="shared" si="133"/>
        <v>CONFIRMED BEARISH</v>
      </c>
    </row>
    <row r="2134" spans="1:8" ht="13.5" x14ac:dyDescent="0.25">
      <c r="A2134" s="3">
        <f>TITRES_STAT!B2137</f>
        <v>45112</v>
      </c>
      <c r="B2134" s="5">
        <f>TITRES_STAT!C2137</f>
        <v>10.199999999999999</v>
      </c>
      <c r="C2134" s="5">
        <f>TITRES_STAT!D2137</f>
        <v>8.9179999999999993</v>
      </c>
      <c r="D2134" s="5">
        <f>TITRES_STAT!E2137</f>
        <v>8.9179999999999993</v>
      </c>
      <c r="E2134" s="2">
        <f t="shared" si="132"/>
        <v>-1440.8435962984788</v>
      </c>
      <c r="F2134" s="5" t="str">
        <f t="shared" si="135"/>
        <v>BEARISH</v>
      </c>
      <c r="G2134" s="5" t="str">
        <f t="shared" si="134"/>
        <v>NEUTRAL</v>
      </c>
      <c r="H2134" s="5" t="str">
        <f t="shared" si="133"/>
        <v>CONFIRMED BEARISH</v>
      </c>
    </row>
    <row r="2135" spans="1:8" ht="13.5" x14ac:dyDescent="0.25">
      <c r="A2135" s="3">
        <f>TITRES_STAT!B2138</f>
        <v>45113</v>
      </c>
      <c r="B2135" s="5">
        <f>TITRES_STAT!C2138</f>
        <v>10.199999999999999</v>
      </c>
      <c r="C2135" s="5">
        <f>TITRES_STAT!D2138</f>
        <v>8.9179999999999993</v>
      </c>
      <c r="D2135" s="5">
        <f>TITRES_STAT!E2138</f>
        <v>8.9179999999999993</v>
      </c>
      <c r="E2135" s="2">
        <f t="shared" si="132"/>
        <v>-1440.8435962984788</v>
      </c>
      <c r="F2135" s="5" t="str">
        <f t="shared" si="135"/>
        <v>BEARISH</v>
      </c>
      <c r="G2135" s="5" t="str">
        <f t="shared" si="134"/>
        <v>NEUTRAL</v>
      </c>
      <c r="H2135" s="5" t="str">
        <f t="shared" si="133"/>
        <v>CONFIRMED BEARISH</v>
      </c>
    </row>
    <row r="2136" spans="1:8" ht="13.5" x14ac:dyDescent="0.25">
      <c r="A2136" s="3">
        <f>TITRES_STAT!B2139</f>
        <v>45114</v>
      </c>
      <c r="B2136" s="5">
        <f>TITRES_STAT!C2139</f>
        <v>10.199999999999999</v>
      </c>
      <c r="C2136" s="5">
        <f>TITRES_STAT!D2139</f>
        <v>8.9179999999999993</v>
      </c>
      <c r="D2136" s="5">
        <f>TITRES_STAT!E2139</f>
        <v>0</v>
      </c>
      <c r="E2136" s="2">
        <f t="shared" si="132"/>
        <v>-1440.8435962984788</v>
      </c>
      <c r="F2136" s="5" t="str">
        <f t="shared" si="135"/>
        <v>BEARISH</v>
      </c>
      <c r="G2136" s="5" t="str">
        <f t="shared" si="134"/>
        <v>NEUTRAL</v>
      </c>
      <c r="H2136" s="5" t="str">
        <f t="shared" si="133"/>
        <v>CONFIRMED BEARISH</v>
      </c>
    </row>
    <row r="2137" spans="1:8" ht="13.5" x14ac:dyDescent="0.25">
      <c r="A2137" s="3">
        <f>TITRES_STAT!B2140</f>
        <v>45117</v>
      </c>
      <c r="B2137" s="5">
        <f>TITRES_STAT!C2140</f>
        <v>10.050000000000001</v>
      </c>
      <c r="C2137" s="5">
        <f>TITRES_STAT!D2140</f>
        <v>8.7870000000000008</v>
      </c>
      <c r="D2137" s="5">
        <f>TITRES_STAT!E2140</f>
        <v>8.7870000000000008</v>
      </c>
      <c r="E2137" s="2">
        <f t="shared" si="132"/>
        <v>-1449.6305962984788</v>
      </c>
      <c r="F2137" s="5" t="str">
        <f t="shared" si="135"/>
        <v>BEARISH</v>
      </c>
      <c r="G2137" s="5" t="str">
        <f t="shared" si="134"/>
        <v>NEUTRAL</v>
      </c>
      <c r="H2137" s="5" t="str">
        <f t="shared" si="133"/>
        <v>CONFIRMED BEARISH</v>
      </c>
    </row>
    <row r="2138" spans="1:8" ht="13.5" x14ac:dyDescent="0.25">
      <c r="A2138" s="3">
        <f>TITRES_STAT!B2141</f>
        <v>45118</v>
      </c>
      <c r="B2138" s="5">
        <f>TITRES_STAT!C2141</f>
        <v>10.050000000000001</v>
      </c>
      <c r="C2138" s="5">
        <f>TITRES_STAT!D2141</f>
        <v>8.7870000000000008</v>
      </c>
      <c r="D2138" s="5">
        <f>TITRES_STAT!E2141</f>
        <v>8.7870000000000008</v>
      </c>
      <c r="E2138" s="2">
        <f t="shared" si="132"/>
        <v>-1449.6305962984788</v>
      </c>
      <c r="F2138" s="5" t="str">
        <f t="shared" si="135"/>
        <v>BEARISH</v>
      </c>
      <c r="G2138" s="5" t="str">
        <f t="shared" si="134"/>
        <v>NEUTRAL</v>
      </c>
      <c r="H2138" s="5" t="str">
        <f t="shared" si="133"/>
        <v>CONFIRMED BEARISH</v>
      </c>
    </row>
    <row r="2139" spans="1:8" ht="13.5" x14ac:dyDescent="0.25">
      <c r="A2139" s="3">
        <f>TITRES_STAT!B2142</f>
        <v>45119</v>
      </c>
      <c r="B2139" s="5">
        <f>TITRES_STAT!C2142</f>
        <v>10.199999999999999</v>
      </c>
      <c r="C2139" s="5">
        <f>TITRES_STAT!D2142</f>
        <v>8.9179999999999993</v>
      </c>
      <c r="D2139" s="5">
        <f>TITRES_STAT!E2142</f>
        <v>8.7877272549019612</v>
      </c>
      <c r="E2139" s="2">
        <f t="shared" si="132"/>
        <v>-1440.8428690435769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45120</v>
      </c>
      <c r="B2140" s="5">
        <f>TITRES_STAT!C2143</f>
        <v>10.050000000000001</v>
      </c>
      <c r="C2140" s="5">
        <f>TITRES_STAT!D2143</f>
        <v>8.7870000000000008</v>
      </c>
      <c r="D2140" s="5">
        <f>TITRES_STAT!E2143</f>
        <v>8.7870000000000008</v>
      </c>
      <c r="E2140" s="2">
        <f t="shared" si="132"/>
        <v>-1449.6298690435769</v>
      </c>
      <c r="F2140" s="5" t="str">
        <f t="shared" si="135"/>
        <v>BEARISH</v>
      </c>
      <c r="G2140" s="5" t="str">
        <f t="shared" si="134"/>
        <v>NEUTRAL</v>
      </c>
      <c r="H2140" s="5" t="str">
        <f t="shared" si="133"/>
        <v>CONFIRMED BEARISH</v>
      </c>
    </row>
    <row r="2141" spans="1:8" ht="13.5" x14ac:dyDescent="0.25">
      <c r="A2141" s="3">
        <f>TITRES_STAT!B2144</f>
        <v>45121</v>
      </c>
      <c r="B2141" s="5">
        <f>TITRES_STAT!C2144</f>
        <v>10.050000000000001</v>
      </c>
      <c r="C2141" s="5">
        <f>TITRES_STAT!D2144</f>
        <v>8.7870000000000008</v>
      </c>
      <c r="D2141" s="5">
        <f>TITRES_STAT!E2144</f>
        <v>0</v>
      </c>
      <c r="E2141" s="2">
        <f t="shared" si="132"/>
        <v>-1449.6298690435769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CONFIRMED BEARISH</v>
      </c>
    </row>
    <row r="2142" spans="1:8" ht="13.5" x14ac:dyDescent="0.25">
      <c r="A2142" s="3">
        <f>TITRES_STAT!B2145</f>
        <v>45124</v>
      </c>
      <c r="B2142" s="5">
        <f>TITRES_STAT!C2145</f>
        <v>10.199999999999999</v>
      </c>
      <c r="C2142" s="5">
        <f>TITRES_STAT!D2145</f>
        <v>8.9179999999999993</v>
      </c>
      <c r="D2142" s="5">
        <f>TITRES_STAT!E2145</f>
        <v>8.8480549019607828</v>
      </c>
      <c r="E2142" s="2">
        <f t="shared" si="132"/>
        <v>-1440.7818141416162</v>
      </c>
      <c r="F2142" s="5" t="str">
        <f t="shared" si="135"/>
        <v>BULLISH</v>
      </c>
      <c r="G2142" s="5" t="str">
        <f t="shared" si="134"/>
        <v>NEUTRAL</v>
      </c>
      <c r="H2142" s="5" t="str">
        <f t="shared" si="133"/>
        <v>CONFIRMED BULLISH</v>
      </c>
    </row>
    <row r="2143" spans="1:8" ht="13.5" x14ac:dyDescent="0.25">
      <c r="A2143" s="3">
        <f>TITRES_STAT!B2146</f>
        <v>45125</v>
      </c>
      <c r="B2143" s="5">
        <f>TITRES_STAT!C2146</f>
        <v>10.34</v>
      </c>
      <c r="C2143" s="5">
        <f>TITRES_STAT!D2146</f>
        <v>9.0410000000000004</v>
      </c>
      <c r="D2143" s="5">
        <f>TITRES_STAT!E2146</f>
        <v>8.9666784332688589</v>
      </c>
      <c r="E2143" s="2">
        <f t="shared" si="132"/>
        <v>-1431.8151357083473</v>
      </c>
      <c r="F2143" s="5" t="str">
        <f t="shared" si="135"/>
        <v>BULLISH</v>
      </c>
      <c r="G2143" s="5" t="str">
        <f t="shared" si="134"/>
        <v>NEUTRAL</v>
      </c>
      <c r="H2143" s="5" t="str">
        <f t="shared" si="133"/>
        <v>CONFIRMED BULLISH</v>
      </c>
    </row>
    <row r="2144" spans="1:8" ht="13.5" x14ac:dyDescent="0.25">
      <c r="A2144" s="3">
        <f>TITRES_STAT!B2147</f>
        <v>45127</v>
      </c>
      <c r="B2144" s="5">
        <f>TITRES_STAT!C2147</f>
        <v>10.34</v>
      </c>
      <c r="C2144" s="5">
        <f>TITRES_STAT!D2147</f>
        <v>9.0410000000000004</v>
      </c>
      <c r="D2144" s="5">
        <f>TITRES_STAT!E2147</f>
        <v>8.9185880077369433</v>
      </c>
      <c r="E2144" s="2">
        <f t="shared" si="132"/>
        <v>-1431.8151357083473</v>
      </c>
      <c r="F2144" s="5" t="str">
        <f t="shared" si="135"/>
        <v>BULLISH</v>
      </c>
      <c r="G2144" s="5" t="str">
        <f t="shared" si="134"/>
        <v>NEUTRAL</v>
      </c>
      <c r="H2144" s="5" t="str">
        <f t="shared" si="133"/>
        <v>CONFIRMED BULLISH</v>
      </c>
    </row>
    <row r="2145" spans="1:8" ht="13.5" x14ac:dyDescent="0.25">
      <c r="A2145" s="3">
        <f>TITRES_STAT!B2148</f>
        <v>45128</v>
      </c>
      <c r="B2145" s="5">
        <f>TITRES_STAT!C2148</f>
        <v>10.8</v>
      </c>
      <c r="C2145" s="5">
        <f>TITRES_STAT!D2148</f>
        <v>9.4429999999999996</v>
      </c>
      <c r="D2145" s="5">
        <f>TITRES_STAT!E2148</f>
        <v>9.0600338888888867</v>
      </c>
      <c r="E2145" s="2">
        <f t="shared" si="132"/>
        <v>-1422.7551018194583</v>
      </c>
      <c r="F2145" s="5" t="str">
        <f t="shared" si="135"/>
        <v>BULLISH</v>
      </c>
      <c r="G2145" s="5" t="str">
        <f t="shared" si="134"/>
        <v>NEUTRAL</v>
      </c>
      <c r="H2145" s="5" t="str">
        <f t="shared" si="133"/>
        <v>CONFIRMED BULLISH</v>
      </c>
    </row>
    <row r="2146" spans="1:8" ht="13.5" x14ac:dyDescent="0.25">
      <c r="A2146" s="3">
        <f>TITRES_STAT!B2149</f>
        <v>45131</v>
      </c>
      <c r="B2146" s="5">
        <f>TITRES_STAT!C2149</f>
        <v>10.8</v>
      </c>
      <c r="C2146" s="5">
        <f>TITRES_STAT!D2149</f>
        <v>9.4429999999999996</v>
      </c>
      <c r="D2146" s="5">
        <f>TITRES_STAT!E2149</f>
        <v>9.4429999999999996</v>
      </c>
      <c r="E2146" s="2">
        <f t="shared" si="132"/>
        <v>-1422.7551018194583</v>
      </c>
      <c r="F2146" s="5" t="str">
        <f t="shared" si="135"/>
        <v>BULLISH</v>
      </c>
      <c r="G2146" s="5" t="str">
        <f t="shared" si="134"/>
        <v>NEUTRAL</v>
      </c>
      <c r="H2146" s="5" t="str">
        <f t="shared" si="133"/>
        <v>CONFIRMED BULLISH</v>
      </c>
    </row>
    <row r="2147" spans="1:8" ht="13.5" x14ac:dyDescent="0.25">
      <c r="A2147" s="3">
        <f>TITRES_STAT!B2150</f>
        <v>45133</v>
      </c>
      <c r="B2147" s="5">
        <f>TITRES_STAT!C2150</f>
        <v>10.86</v>
      </c>
      <c r="C2147" s="5">
        <f>TITRES_STAT!D2150</f>
        <v>9.4949999999999992</v>
      </c>
      <c r="D2147" s="5">
        <f>TITRES_STAT!E2150</f>
        <v>9.4442900552486186</v>
      </c>
      <c r="E2147" s="2">
        <f t="shared" si="132"/>
        <v>-1413.3108117642098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CONFIRMED BULLISH</v>
      </c>
    </row>
    <row r="2148" spans="1:8" ht="13.5" x14ac:dyDescent="0.25">
      <c r="A2148" s="3">
        <f>TITRES_STAT!B2151</f>
        <v>45134</v>
      </c>
      <c r="B2148" s="5">
        <f>TITRES_STAT!C2151</f>
        <v>10.86</v>
      </c>
      <c r="C2148" s="5">
        <f>TITRES_STAT!D2151</f>
        <v>9.4949999999999992</v>
      </c>
      <c r="D2148" s="5">
        <f>TITRES_STAT!E2151</f>
        <v>0</v>
      </c>
      <c r="E2148" s="2">
        <f t="shared" si="132"/>
        <v>-1413.3108117642098</v>
      </c>
      <c r="F2148" s="5" t="str">
        <f t="shared" si="135"/>
        <v>BULLISH</v>
      </c>
      <c r="G2148" s="5" t="str">
        <f t="shared" si="134"/>
        <v>NEUTRAL</v>
      </c>
      <c r="H2148" s="5" t="str">
        <f t="shared" si="133"/>
        <v>CONFIRMED BULLISH</v>
      </c>
    </row>
    <row r="2149" spans="1:8" ht="13.5" x14ac:dyDescent="0.25">
      <c r="A2149" s="3">
        <f>TITRES_STAT!B2152</f>
        <v>45135</v>
      </c>
      <c r="B2149" s="5">
        <f>TITRES_STAT!C2152</f>
        <v>10.86</v>
      </c>
      <c r="C2149" s="5">
        <f>TITRES_STAT!D2152</f>
        <v>9.4949999999999992</v>
      </c>
      <c r="D2149" s="5">
        <f>TITRES_STAT!E2152</f>
        <v>0</v>
      </c>
      <c r="E2149" s="2">
        <f t="shared" si="132"/>
        <v>-1413.3108117642098</v>
      </c>
      <c r="F2149" s="5" t="str">
        <f t="shared" si="135"/>
        <v>BULLISH</v>
      </c>
      <c r="G2149" s="5" t="str">
        <f t="shared" si="134"/>
        <v>NEUTRAL</v>
      </c>
      <c r="H2149" s="5" t="str">
        <f t="shared" si="133"/>
        <v>CONFIRMED BULLISH</v>
      </c>
    </row>
    <row r="2150" spans="1:8" ht="13.5" x14ac:dyDescent="0.25">
      <c r="A2150" s="3">
        <f>TITRES_STAT!B2153</f>
        <v>45138</v>
      </c>
      <c r="B2150" s="5">
        <f>TITRES_STAT!C2153</f>
        <v>10.86</v>
      </c>
      <c r="C2150" s="5">
        <f>TITRES_STAT!D2153</f>
        <v>9.4949999999999992</v>
      </c>
      <c r="D2150" s="5">
        <f>TITRES_STAT!E2153</f>
        <v>0</v>
      </c>
      <c r="E2150" s="2">
        <f t="shared" si="132"/>
        <v>-1413.3108117642098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CONFIRMED BULLISH</v>
      </c>
    </row>
    <row r="2151" spans="1:8" ht="13.5" x14ac:dyDescent="0.25">
      <c r="A2151" s="3">
        <f>TITRES_STAT!B2154</f>
        <v>45139</v>
      </c>
      <c r="B2151" s="5">
        <f>TITRES_STAT!C2154</f>
        <v>10.86</v>
      </c>
      <c r="C2151" s="5">
        <f>TITRES_STAT!D2154</f>
        <v>9.4949999999999992</v>
      </c>
      <c r="D2151" s="5">
        <f>TITRES_STAT!E2154</f>
        <v>0</v>
      </c>
      <c r="E2151" s="2">
        <f t="shared" si="132"/>
        <v>-1413.3108117642098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CONFIRMED BULLISH</v>
      </c>
    </row>
    <row r="2152" spans="1:8" ht="13.5" x14ac:dyDescent="0.25">
      <c r="A2152" s="3">
        <f>TITRES_STAT!B2155</f>
        <v>45140</v>
      </c>
      <c r="B2152" s="5">
        <f>TITRES_STAT!C2155</f>
        <v>10.86</v>
      </c>
      <c r="C2152" s="5">
        <f>TITRES_STAT!D2155</f>
        <v>9.4949999999999992</v>
      </c>
      <c r="D2152" s="5">
        <f>TITRES_STAT!E2155</f>
        <v>0</v>
      </c>
      <c r="E2152" s="2">
        <f t="shared" si="132"/>
        <v>-1413.3108117642098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45141</v>
      </c>
      <c r="B2153" s="5">
        <f>TITRES_STAT!C2156</f>
        <v>10.86</v>
      </c>
      <c r="C2153" s="5">
        <f>TITRES_STAT!D2156</f>
        <v>9.4949999999999992</v>
      </c>
      <c r="D2153" s="5">
        <f>TITRES_STAT!E2156</f>
        <v>0</v>
      </c>
      <c r="E2153" s="2">
        <f t="shared" si="132"/>
        <v>-1413.3108117642098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45142</v>
      </c>
      <c r="B2154" s="5">
        <f>TITRES_STAT!C2157</f>
        <v>10.86</v>
      </c>
      <c r="C2154" s="5">
        <f>TITRES_STAT!D2157</f>
        <v>9.4949999999999992</v>
      </c>
      <c r="D2154" s="5">
        <f>TITRES_STAT!E2157</f>
        <v>0</v>
      </c>
      <c r="E2154" s="2">
        <f t="shared" si="132"/>
        <v>-1413.3108117642098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45145</v>
      </c>
      <c r="B2155" s="5">
        <f>TITRES_STAT!C2158</f>
        <v>10.86</v>
      </c>
      <c r="C2155" s="5">
        <f>TITRES_STAT!D2158</f>
        <v>9.4949999999999992</v>
      </c>
      <c r="D2155" s="5">
        <f>TITRES_STAT!E2158</f>
        <v>0</v>
      </c>
      <c r="E2155" s="2">
        <f t="shared" si="132"/>
        <v>-1413.3108117642098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45146</v>
      </c>
      <c r="B2156" s="5">
        <f>TITRES_STAT!C2159</f>
        <v>10.86</v>
      </c>
      <c r="C2156" s="5">
        <f>TITRES_STAT!D2159</f>
        <v>9.4949999999999992</v>
      </c>
      <c r="D2156" s="5">
        <f>TITRES_STAT!E2159</f>
        <v>0</v>
      </c>
      <c r="E2156" s="2">
        <f t="shared" si="132"/>
        <v>-1413.3108117642098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45147</v>
      </c>
      <c r="B2157" s="5">
        <f>TITRES_STAT!C2160</f>
        <v>10.86</v>
      </c>
      <c r="C2157" s="5">
        <f>TITRES_STAT!D2160</f>
        <v>9.4949999999999992</v>
      </c>
      <c r="D2157" s="5">
        <f>TITRES_STAT!E2160</f>
        <v>0</v>
      </c>
      <c r="E2157" s="2">
        <f t="shared" si="132"/>
        <v>-1413.3108117642098</v>
      </c>
      <c r="F2157" s="5" t="str">
        <f t="shared" si="135"/>
        <v>NEUTRAL</v>
      </c>
      <c r="G2157" s="5" t="str">
        <f t="shared" si="134"/>
        <v>NEUTRAL</v>
      </c>
      <c r="H2157" s="5" t="str">
        <f t="shared" si="133"/>
        <v>NEUTRAL</v>
      </c>
    </row>
    <row r="2158" spans="1:8" ht="13.5" x14ac:dyDescent="0.25">
      <c r="A2158" s="3">
        <f>TITRES_STAT!B2161</f>
        <v>45148</v>
      </c>
      <c r="B2158" s="5">
        <f>TITRES_STAT!C2161</f>
        <v>10.8</v>
      </c>
      <c r="C2158" s="5">
        <f>TITRES_STAT!D2161</f>
        <v>9.4429999999999996</v>
      </c>
      <c r="D2158" s="5">
        <f>TITRES_STAT!E2161</f>
        <v>9.4429999999999996</v>
      </c>
      <c r="E2158" s="2">
        <f t="shared" si="132"/>
        <v>-1422.7538117642098</v>
      </c>
      <c r="F2158" s="5" t="str">
        <f t="shared" si="135"/>
        <v>BEARISH</v>
      </c>
      <c r="G2158" s="5" t="str">
        <f t="shared" si="134"/>
        <v>NEUTRAL</v>
      </c>
      <c r="H2158" s="5" t="str">
        <f t="shared" si="133"/>
        <v>CONFIRMED BEARISH</v>
      </c>
    </row>
    <row r="2159" spans="1:8" ht="13.5" x14ac:dyDescent="0.25">
      <c r="A2159" s="3">
        <f>TITRES_STAT!B2162</f>
        <v>45149</v>
      </c>
      <c r="B2159" s="5">
        <f>TITRES_STAT!C2162</f>
        <v>10.8</v>
      </c>
      <c r="C2159" s="5">
        <f>TITRES_STAT!D2162</f>
        <v>9.4429999999999996</v>
      </c>
      <c r="D2159" s="5">
        <f>TITRES_STAT!E2162</f>
        <v>9.4429999999999996</v>
      </c>
      <c r="E2159" s="2">
        <f t="shared" si="132"/>
        <v>-1422.7538117642098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CONFIRMED BEARISH</v>
      </c>
    </row>
    <row r="2160" spans="1:8" ht="13.5" x14ac:dyDescent="0.25">
      <c r="A2160" s="3">
        <f>TITRES_STAT!B2163</f>
        <v>45152</v>
      </c>
      <c r="B2160" s="5">
        <f>TITRES_STAT!C2163</f>
        <v>10.8</v>
      </c>
      <c r="C2160" s="5">
        <f>TITRES_STAT!D2163</f>
        <v>9.4429999999999996</v>
      </c>
      <c r="D2160" s="5">
        <f>TITRES_STAT!E2163</f>
        <v>9.4429999999999996</v>
      </c>
      <c r="E2160" s="2">
        <f t="shared" si="132"/>
        <v>-1422.7538117642098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45153</v>
      </c>
      <c r="B2161" s="5">
        <f>TITRES_STAT!C2164</f>
        <v>10.8</v>
      </c>
      <c r="C2161" s="5">
        <f>TITRES_STAT!D2164</f>
        <v>9.4429999999999996</v>
      </c>
      <c r="D2161" s="5">
        <f>TITRES_STAT!E2164</f>
        <v>9.4429999999999996</v>
      </c>
      <c r="E2161" s="2">
        <f t="shared" si="132"/>
        <v>-1422.7538117642098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45154</v>
      </c>
      <c r="B2162" s="5">
        <f>TITRES_STAT!C2165</f>
        <v>10.8</v>
      </c>
      <c r="C2162" s="5">
        <f>TITRES_STAT!D2165</f>
        <v>9.4429999999999996</v>
      </c>
      <c r="D2162" s="5">
        <f>TITRES_STAT!E2165</f>
        <v>9.4429999999999996</v>
      </c>
      <c r="E2162" s="2">
        <f t="shared" si="132"/>
        <v>-1422.7538117642098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45155</v>
      </c>
      <c r="B2163" s="5">
        <f>TITRES_STAT!C2166</f>
        <v>10.8</v>
      </c>
      <c r="C2163" s="5">
        <f>TITRES_STAT!D2166</f>
        <v>9.4429999999999996</v>
      </c>
      <c r="D2163" s="5">
        <f>TITRES_STAT!E2166</f>
        <v>9.4429999999999996</v>
      </c>
      <c r="E2163" s="2">
        <f t="shared" si="132"/>
        <v>-1422.7538117642098</v>
      </c>
      <c r="F2163" s="5" t="str">
        <f t="shared" si="135"/>
        <v>NEUTRAL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45156</v>
      </c>
      <c r="B2164" s="5">
        <f>TITRES_STAT!C2167</f>
        <v>10.8</v>
      </c>
      <c r="C2164" s="5">
        <f>TITRES_STAT!D2167</f>
        <v>9.4429999999999996</v>
      </c>
      <c r="D2164" s="5">
        <f>TITRES_STAT!E2167</f>
        <v>9.4429999999999996</v>
      </c>
      <c r="E2164" s="2">
        <f t="shared" si="132"/>
        <v>-1422.7538117642098</v>
      </c>
      <c r="F2164" s="5" t="str">
        <f t="shared" si="135"/>
        <v>NEUTRAL</v>
      </c>
      <c r="G2164" s="5" t="str">
        <f t="shared" si="134"/>
        <v>NEUTRAL</v>
      </c>
      <c r="H2164" s="5" t="str">
        <f t="shared" si="133"/>
        <v>NEUTRAL</v>
      </c>
    </row>
    <row r="2165" spans="1:8" ht="13.5" x14ac:dyDescent="0.25">
      <c r="A2165" s="3">
        <f>TITRES_STAT!B2168</f>
        <v>45159</v>
      </c>
      <c r="B2165" s="5">
        <f>TITRES_STAT!C2168</f>
        <v>10.8</v>
      </c>
      <c r="C2165" s="5">
        <f>TITRES_STAT!D2168</f>
        <v>9.4429999999999996</v>
      </c>
      <c r="D2165" s="5">
        <f>TITRES_STAT!E2168</f>
        <v>9.4429999999999996</v>
      </c>
      <c r="E2165" s="2">
        <f t="shared" si="132"/>
        <v>-1422.7538117642098</v>
      </c>
      <c r="F2165" s="5" t="str">
        <f t="shared" si="135"/>
        <v>NEUTRAL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45160</v>
      </c>
      <c r="B2166" s="5">
        <f>TITRES_STAT!C2169</f>
        <v>10.86</v>
      </c>
      <c r="C2166" s="5">
        <f>TITRES_STAT!D2169</f>
        <v>9.4949999999999992</v>
      </c>
      <c r="D2166" s="5">
        <f>TITRES_STAT!E2169</f>
        <v>9.4949999999999992</v>
      </c>
      <c r="E2166" s="2">
        <f t="shared" si="132"/>
        <v>-1413.2588117642099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45161</v>
      </c>
      <c r="B2167" s="5">
        <f>TITRES_STAT!C2170</f>
        <v>10.9</v>
      </c>
      <c r="C2167" s="5">
        <f>TITRES_STAT!D2170</f>
        <v>9.5299999999999994</v>
      </c>
      <c r="D2167" s="5">
        <f>TITRES_STAT!E2170</f>
        <v>9.5299999999999994</v>
      </c>
      <c r="E2167" s="2">
        <f t="shared" si="132"/>
        <v>-1403.7288117642099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CONFIRMED BULLISH</v>
      </c>
    </row>
    <row r="2168" spans="1:8" ht="13.5" x14ac:dyDescent="0.25">
      <c r="A2168" s="3">
        <f>TITRES_STAT!B2171</f>
        <v>45162</v>
      </c>
      <c r="B2168" s="5">
        <f>TITRES_STAT!C2171</f>
        <v>11.18</v>
      </c>
      <c r="C2168" s="5">
        <f>TITRES_STAT!D2171</f>
        <v>9.7750000000000004</v>
      </c>
      <c r="D2168" s="5">
        <f>TITRES_STAT!E2171</f>
        <v>9.7750000000000004</v>
      </c>
      <c r="E2168" s="2">
        <f t="shared" si="132"/>
        <v>-1393.9538117642098</v>
      </c>
      <c r="F2168" s="5" t="str">
        <f t="shared" si="135"/>
        <v>BULLISH</v>
      </c>
      <c r="G2168" s="5" t="str">
        <f t="shared" si="134"/>
        <v>WEAK</v>
      </c>
      <c r="H2168" s="5" t="str">
        <f t="shared" si="133"/>
        <v>CONFIRMED BULLISH</v>
      </c>
    </row>
    <row r="2169" spans="1:8" ht="13.5" x14ac:dyDescent="0.25">
      <c r="A2169" s="3">
        <f>TITRES_STAT!B2172</f>
        <v>45163</v>
      </c>
      <c r="B2169" s="5">
        <f>TITRES_STAT!C2172</f>
        <v>11.29</v>
      </c>
      <c r="C2169" s="5">
        <f>TITRES_STAT!D2172</f>
        <v>9.8710000000000004</v>
      </c>
      <c r="D2169" s="5">
        <f>TITRES_STAT!E2172</f>
        <v>9.8710000000000004</v>
      </c>
      <c r="E2169" s="2">
        <f t="shared" si="132"/>
        <v>-1384.0828117642097</v>
      </c>
      <c r="F2169" s="5" t="str">
        <f t="shared" si="135"/>
        <v>BULLISH</v>
      </c>
      <c r="G2169" s="5" t="str">
        <f t="shared" si="134"/>
        <v>WEAK</v>
      </c>
      <c r="H2169" s="5" t="str">
        <f t="shared" si="133"/>
        <v>CONFIRMED BULLISH</v>
      </c>
    </row>
    <row r="2170" spans="1:8" ht="13.5" x14ac:dyDescent="0.25">
      <c r="A2170" s="3">
        <f>TITRES_STAT!B2173</f>
        <v>45166</v>
      </c>
      <c r="B2170" s="5">
        <f>TITRES_STAT!C2173</f>
        <v>10.9</v>
      </c>
      <c r="C2170" s="5">
        <f>TITRES_STAT!D2173</f>
        <v>9.5299999999999994</v>
      </c>
      <c r="D2170" s="5">
        <f>TITRES_STAT!E2173</f>
        <v>9.5929504587155954</v>
      </c>
      <c r="E2170" s="2">
        <f t="shared" si="132"/>
        <v>-1393.6757622229254</v>
      </c>
      <c r="F2170" s="5" t="str">
        <f t="shared" si="135"/>
        <v>BULLISH</v>
      </c>
      <c r="G2170" s="5" t="str">
        <f t="shared" si="134"/>
        <v>WEAK</v>
      </c>
      <c r="H2170" s="5" t="str">
        <f t="shared" si="133"/>
        <v>CONFIRMED BULLISH</v>
      </c>
    </row>
    <row r="2171" spans="1:8" ht="13.5" x14ac:dyDescent="0.25">
      <c r="A2171" s="3">
        <f>TITRES_STAT!B2174</f>
        <v>45167</v>
      </c>
      <c r="B2171" s="5">
        <f>TITRES_STAT!C2174</f>
        <v>11</v>
      </c>
      <c r="C2171" s="5">
        <f>TITRES_STAT!D2174</f>
        <v>9.6180000000000003</v>
      </c>
      <c r="D2171" s="5">
        <f>TITRES_STAT!E2174</f>
        <v>9.6180000000000003</v>
      </c>
      <c r="E2171" s="2">
        <f t="shared" si="132"/>
        <v>-1384.0577622229255</v>
      </c>
      <c r="F2171" s="5" t="str">
        <f t="shared" si="135"/>
        <v>BULLISH</v>
      </c>
      <c r="G2171" s="5" t="str">
        <f t="shared" si="134"/>
        <v>WEAK</v>
      </c>
      <c r="H2171" s="5" t="str">
        <f t="shared" si="133"/>
        <v>CONFIRMED BULLISH</v>
      </c>
    </row>
    <row r="2172" spans="1:8" ht="13.5" x14ac:dyDescent="0.25">
      <c r="A2172" s="3">
        <f>TITRES_STAT!B2175</f>
        <v>45168</v>
      </c>
      <c r="B2172" s="5">
        <f>TITRES_STAT!C2175</f>
        <v>11.11</v>
      </c>
      <c r="C2172" s="5">
        <f>TITRES_STAT!D2175</f>
        <v>9.7140000000000004</v>
      </c>
      <c r="D2172" s="5">
        <f>TITRES_STAT!E2175</f>
        <v>9.6842721872187241</v>
      </c>
      <c r="E2172" s="2">
        <f t="shared" si="132"/>
        <v>-1374.3734900357067</v>
      </c>
      <c r="F2172" s="5" t="str">
        <f t="shared" si="135"/>
        <v>BULLISH</v>
      </c>
      <c r="G2172" s="5" t="str">
        <f t="shared" si="134"/>
        <v>WEAK</v>
      </c>
      <c r="H2172" s="5" t="str">
        <f t="shared" si="133"/>
        <v>CONFIRMED BULLISH</v>
      </c>
    </row>
    <row r="2173" spans="1:8" ht="13.5" x14ac:dyDescent="0.25">
      <c r="A2173" s="3">
        <f>TITRES_STAT!B2176</f>
        <v>45169</v>
      </c>
      <c r="B2173" s="5">
        <f>TITRES_STAT!C2176</f>
        <v>11.3</v>
      </c>
      <c r="C2173" s="5">
        <f>TITRES_STAT!D2176</f>
        <v>9.8800000000000008</v>
      </c>
      <c r="D2173" s="5">
        <f>TITRES_STAT!E2176</f>
        <v>9.8800000000000008</v>
      </c>
      <c r="E2173" s="2">
        <f t="shared" si="132"/>
        <v>-1364.4934900357066</v>
      </c>
      <c r="F2173" s="5" t="str">
        <f t="shared" si="135"/>
        <v>BULLISH</v>
      </c>
      <c r="G2173" s="5" t="str">
        <f t="shared" si="134"/>
        <v>WEAK</v>
      </c>
      <c r="H2173" s="5" t="str">
        <f t="shared" si="133"/>
        <v>CONFIRMED BULLISH</v>
      </c>
    </row>
    <row r="2174" spans="1:8" ht="13.5" x14ac:dyDescent="0.25">
      <c r="A2174" s="3">
        <f>TITRES_STAT!B2177</f>
        <v>45170</v>
      </c>
      <c r="B2174" s="5">
        <f>TITRES_STAT!C2177</f>
        <v>11.35</v>
      </c>
      <c r="C2174" s="5">
        <f>TITRES_STAT!D2177</f>
        <v>9.9239999999999995</v>
      </c>
      <c r="D2174" s="5">
        <f>TITRES_STAT!E2177</f>
        <v>9.9239999999999995</v>
      </c>
      <c r="E2174" s="2">
        <f t="shared" si="132"/>
        <v>-1354.5694900357066</v>
      </c>
      <c r="F2174" s="5" t="str">
        <f t="shared" si="135"/>
        <v>BULLISH</v>
      </c>
      <c r="G2174" s="5" t="str">
        <f t="shared" si="134"/>
        <v>WEAK</v>
      </c>
      <c r="H2174" s="5" t="str">
        <f t="shared" si="133"/>
        <v>CONFIRMED BULLISH</v>
      </c>
    </row>
    <row r="2175" spans="1:8" ht="13.5" x14ac:dyDescent="0.25">
      <c r="A2175" s="3">
        <f>TITRES_STAT!B2178</f>
        <v>45173</v>
      </c>
      <c r="B2175" s="5">
        <f>TITRES_STAT!C2178</f>
        <v>11.6</v>
      </c>
      <c r="C2175" s="5">
        <f>TITRES_STAT!D2178</f>
        <v>10.141999999999999</v>
      </c>
      <c r="D2175" s="5">
        <f>TITRES_STAT!E2178</f>
        <v>10.090415689655172</v>
      </c>
      <c r="E2175" s="2">
        <f t="shared" si="132"/>
        <v>-1344.4790743460514</v>
      </c>
      <c r="F2175" s="5" t="str">
        <f t="shared" si="135"/>
        <v>BULLISH</v>
      </c>
      <c r="G2175" s="5" t="str">
        <f t="shared" si="134"/>
        <v>WEAK</v>
      </c>
      <c r="H2175" s="5" t="str">
        <f t="shared" si="133"/>
        <v>CONFIRMED BULLISH</v>
      </c>
    </row>
    <row r="2176" spans="1:8" ht="13.5" x14ac:dyDescent="0.25">
      <c r="A2176" s="3">
        <f>TITRES_STAT!B2179</f>
        <v>45174</v>
      </c>
      <c r="B2176" s="5">
        <f>TITRES_STAT!C2179</f>
        <v>11.73</v>
      </c>
      <c r="C2176" s="5">
        <f>TITRES_STAT!D2179</f>
        <v>10.256</v>
      </c>
      <c r="D2176" s="5">
        <f>TITRES_STAT!E2179</f>
        <v>10.262120375106564</v>
      </c>
      <c r="E2176" s="2">
        <f t="shared" si="132"/>
        <v>-1334.2169539709448</v>
      </c>
      <c r="F2176" s="5" t="str">
        <f t="shared" si="135"/>
        <v>BULLISH</v>
      </c>
      <c r="G2176" s="5" t="str">
        <f t="shared" si="134"/>
        <v>WEAK</v>
      </c>
      <c r="H2176" s="5" t="str">
        <f t="shared" si="133"/>
        <v>CONFIRMED BULLISH</v>
      </c>
    </row>
    <row r="2177" spans="1:8" ht="13.5" x14ac:dyDescent="0.25">
      <c r="A2177" s="3">
        <f>TITRES_STAT!B2180</f>
        <v>45175</v>
      </c>
      <c r="B2177" s="5">
        <f>TITRES_STAT!C2180</f>
        <v>11.82</v>
      </c>
      <c r="C2177" s="5">
        <f>TITRES_STAT!D2180</f>
        <v>10.335000000000001</v>
      </c>
      <c r="D2177" s="5">
        <f>TITRES_STAT!E2180</f>
        <v>10.335000000000001</v>
      </c>
      <c r="E2177" s="2">
        <f t="shared" si="132"/>
        <v>-1323.8819539709448</v>
      </c>
      <c r="F2177" s="5" t="str">
        <f t="shared" si="135"/>
        <v>BULLISH</v>
      </c>
      <c r="G2177" s="5" t="str">
        <f t="shared" si="134"/>
        <v>WEAK</v>
      </c>
      <c r="H2177" s="5" t="str">
        <f t="shared" si="133"/>
        <v>CONFIRMED BULLISH</v>
      </c>
    </row>
    <row r="2178" spans="1:8" ht="13.5" x14ac:dyDescent="0.25">
      <c r="A2178" s="3">
        <f>TITRES_STAT!B2181</f>
        <v>45176</v>
      </c>
      <c r="B2178" s="5">
        <f>TITRES_STAT!C2181</f>
        <v>12.3</v>
      </c>
      <c r="C2178" s="5">
        <f>TITRES_STAT!D2181</f>
        <v>10.754</v>
      </c>
      <c r="D2178" s="5">
        <f>TITRES_STAT!E2181</f>
        <v>10.466352357723578</v>
      </c>
      <c r="E2178" s="2">
        <f t="shared" si="132"/>
        <v>-1313.4156016132213</v>
      </c>
      <c r="F2178" s="5" t="str">
        <f t="shared" si="135"/>
        <v>BULLISH</v>
      </c>
      <c r="G2178" s="5" t="str">
        <f t="shared" si="134"/>
        <v>WEAK</v>
      </c>
      <c r="H2178" s="5" t="str">
        <f t="shared" si="133"/>
        <v>CONFIRMED BULLISH</v>
      </c>
    </row>
    <row r="2179" spans="1:8" ht="13.5" x14ac:dyDescent="0.25">
      <c r="A2179" s="3">
        <f>TITRES_STAT!B2182</f>
        <v>45177</v>
      </c>
      <c r="B2179" s="5">
        <f>TITRES_STAT!C2182</f>
        <v>11.89</v>
      </c>
      <c r="C2179" s="5">
        <f>TITRES_STAT!D2182</f>
        <v>10.396000000000001</v>
      </c>
      <c r="D2179" s="5">
        <f>TITRES_STAT!E2182</f>
        <v>10.508790916736753</v>
      </c>
      <c r="E2179" s="2">
        <f t="shared" si="132"/>
        <v>-1323.9243925299579</v>
      </c>
      <c r="F2179" s="5" t="str">
        <f t="shared" si="135"/>
        <v>BULLISH</v>
      </c>
      <c r="G2179" s="5" t="str">
        <f t="shared" si="134"/>
        <v>WEAK</v>
      </c>
      <c r="H2179" s="5" t="str">
        <f t="shared" si="133"/>
        <v>CONFIRMED BULLISH</v>
      </c>
    </row>
    <row r="2180" spans="1:8" ht="13.5" x14ac:dyDescent="0.25">
      <c r="A2180" s="3">
        <f>TITRES_STAT!B2183</f>
        <v>45180</v>
      </c>
      <c r="B2180" s="5">
        <f>TITRES_STAT!C2183</f>
        <v>11.91</v>
      </c>
      <c r="C2180" s="5">
        <f>TITRES_STAT!D2183</f>
        <v>10.413</v>
      </c>
      <c r="D2180" s="5">
        <f>TITRES_STAT!E2183</f>
        <v>10.399885390428212</v>
      </c>
      <c r="E2180" s="2">
        <f t="shared" ref="E2180:E2243" si="136">IF(B2180&gt;B2179, E2179+D2180, IF(B2180&lt;B2179, E2179-D2180, E2179))</f>
        <v>-1313.5245071395298</v>
      </c>
      <c r="F2180" s="5" t="str">
        <f t="shared" si="135"/>
        <v>BULLISH</v>
      </c>
      <c r="G2180" s="5" t="str">
        <f t="shared" si="134"/>
        <v>WEAK</v>
      </c>
      <c r="H2180" s="5" t="str">
        <f t="shared" si="133"/>
        <v>CONFIRMED BULLISH</v>
      </c>
    </row>
    <row r="2181" spans="1:8" ht="13.5" x14ac:dyDescent="0.25">
      <c r="A2181" s="3">
        <f>TITRES_STAT!B2184</f>
        <v>45181</v>
      </c>
      <c r="B2181" s="5">
        <f>TITRES_STAT!C2184</f>
        <v>11.96</v>
      </c>
      <c r="C2181" s="5">
        <f>TITRES_STAT!D2184</f>
        <v>10.457000000000001</v>
      </c>
      <c r="D2181" s="5">
        <f>TITRES_STAT!E2184</f>
        <v>10.457000000000001</v>
      </c>
      <c r="E2181" s="2">
        <f t="shared" si="136"/>
        <v>-1303.0675071395297</v>
      </c>
      <c r="F2181" s="5" t="str">
        <f t="shared" si="135"/>
        <v>BULLISH</v>
      </c>
      <c r="G2181" s="5" t="str">
        <f t="shared" si="134"/>
        <v>WEAK</v>
      </c>
      <c r="H2181" s="5" t="str">
        <f t="shared" si="133"/>
        <v>CONFIRMED BULLISH</v>
      </c>
    </row>
    <row r="2182" spans="1:8" ht="13.5" x14ac:dyDescent="0.25">
      <c r="A2182" s="3">
        <f>TITRES_STAT!B2185</f>
        <v>45182</v>
      </c>
      <c r="B2182" s="5">
        <f>TITRES_STAT!C2185</f>
        <v>11.97</v>
      </c>
      <c r="C2182" s="5">
        <f>TITRES_STAT!D2185</f>
        <v>10.465999999999999</v>
      </c>
      <c r="D2182" s="5">
        <f>TITRES_STAT!E2185</f>
        <v>10.465999999999999</v>
      </c>
      <c r="E2182" s="2">
        <f t="shared" si="136"/>
        <v>-1292.6015071395298</v>
      </c>
      <c r="F2182" s="5" t="str">
        <f t="shared" si="135"/>
        <v>BULLISH</v>
      </c>
      <c r="G2182" s="5" t="str">
        <f t="shared" si="134"/>
        <v>WEAK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f>TITRES_STAT!B2186</f>
        <v>45183</v>
      </c>
      <c r="B2183" s="5">
        <f>TITRES_STAT!C2186</f>
        <v>12.2</v>
      </c>
      <c r="C2183" s="5">
        <f>TITRES_STAT!D2186</f>
        <v>10.667</v>
      </c>
      <c r="D2183" s="5">
        <f>TITRES_STAT!E2186</f>
        <v>10.667</v>
      </c>
      <c r="E2183" s="2">
        <f t="shared" si="136"/>
        <v>-1281.9345071395298</v>
      </c>
      <c r="F2183" s="5" t="str">
        <f t="shared" si="135"/>
        <v>BULLISH</v>
      </c>
      <c r="G2183" s="5" t="str">
        <f t="shared" ref="G2183:G2246" si="138">IF((E2183-E2178)/E2178 &gt; 0.02, "STRONG",
 IF((E2183-E2178)/E2178 &lt; -0.02, "WEAK", "NEUTRAL"))</f>
        <v>WEAK</v>
      </c>
      <c r="H2183" s="5" t="str">
        <f t="shared" si="137"/>
        <v>BULLISH DIVERGENCE</v>
      </c>
    </row>
    <row r="2184" spans="1:8" ht="13.5" x14ac:dyDescent="0.25">
      <c r="A2184" s="3">
        <f>TITRES_STAT!B2187</f>
        <v>45184</v>
      </c>
      <c r="B2184" s="5">
        <f>TITRES_STAT!C2187</f>
        <v>12</v>
      </c>
      <c r="C2184" s="5">
        <f>TITRES_STAT!D2187</f>
        <v>10.492000000000001</v>
      </c>
      <c r="D2184" s="5">
        <f>TITRES_STAT!E2187</f>
        <v>10.492000000000001</v>
      </c>
      <c r="E2184" s="2">
        <f t="shared" si="136"/>
        <v>-1292.4265071395298</v>
      </c>
      <c r="F2184" s="5" t="str">
        <f t="shared" ref="F2184:F2247" si="139">IF(E2184&gt;E2179,"BULLISH",IF(E2184&lt;E2179,"BEARISH","NEUTRAL"))</f>
        <v>BULLISH</v>
      </c>
      <c r="G2184" s="5" t="str">
        <f t="shared" si="138"/>
        <v>WEAK</v>
      </c>
      <c r="H2184" s="5" t="str">
        <f t="shared" si="137"/>
        <v>CONFIRMED BULLISH</v>
      </c>
    </row>
    <row r="2185" spans="1:8" ht="13.5" x14ac:dyDescent="0.25">
      <c r="A2185" s="3">
        <f>TITRES_STAT!B2188</f>
        <v>45187</v>
      </c>
      <c r="B2185" s="5">
        <f>TITRES_STAT!C2188</f>
        <v>12</v>
      </c>
      <c r="C2185" s="5">
        <f>TITRES_STAT!D2188</f>
        <v>10.492000000000001</v>
      </c>
      <c r="D2185" s="5">
        <f>TITRES_STAT!E2188</f>
        <v>0</v>
      </c>
      <c r="E2185" s="2">
        <f t="shared" si="136"/>
        <v>-1292.4265071395298</v>
      </c>
      <c r="F2185" s="5" t="str">
        <f t="shared" si="139"/>
        <v>BULLISH</v>
      </c>
      <c r="G2185" s="5" t="str">
        <f t="shared" si="138"/>
        <v>NEUTRAL</v>
      </c>
      <c r="H2185" s="5" t="str">
        <f t="shared" si="137"/>
        <v>CONFIRMED BULLISH</v>
      </c>
    </row>
    <row r="2186" spans="1:8" ht="13.5" x14ac:dyDescent="0.25">
      <c r="A2186" s="3">
        <f>TITRES_STAT!B2189</f>
        <v>45188</v>
      </c>
      <c r="B2186" s="5">
        <f>TITRES_STAT!C2189</f>
        <v>12</v>
      </c>
      <c r="C2186" s="5">
        <f>TITRES_STAT!D2189</f>
        <v>10.492000000000001</v>
      </c>
      <c r="D2186" s="5">
        <f>TITRES_STAT!E2189</f>
        <v>10.492000000000001</v>
      </c>
      <c r="E2186" s="2">
        <f t="shared" si="136"/>
        <v>-1292.4265071395298</v>
      </c>
      <c r="F2186" s="5" t="str">
        <f t="shared" si="139"/>
        <v>BULLISH</v>
      </c>
      <c r="G2186" s="5" t="str">
        <f t="shared" si="138"/>
        <v>NEUTRAL</v>
      </c>
      <c r="H2186" s="5" t="str">
        <f t="shared" si="137"/>
        <v>CONFIRMED BULLISH</v>
      </c>
    </row>
    <row r="2187" spans="1:8" ht="13.5" x14ac:dyDescent="0.25">
      <c r="A2187" s="3">
        <f>TITRES_STAT!B2190</f>
        <v>45189</v>
      </c>
      <c r="B2187" s="5">
        <f>TITRES_STAT!C2190</f>
        <v>12</v>
      </c>
      <c r="C2187" s="5">
        <f>TITRES_STAT!D2190</f>
        <v>10.492000000000001</v>
      </c>
      <c r="D2187" s="5">
        <f>TITRES_STAT!E2190</f>
        <v>10.490251333333333</v>
      </c>
      <c r="E2187" s="2">
        <f t="shared" si="136"/>
        <v>-1292.4265071395298</v>
      </c>
      <c r="F2187" s="5" t="str">
        <f t="shared" si="139"/>
        <v>BULLISH</v>
      </c>
      <c r="G2187" s="5" t="str">
        <f t="shared" si="138"/>
        <v>NEUTRAL</v>
      </c>
      <c r="H2187" s="5" t="str">
        <f t="shared" si="137"/>
        <v>CONFIRMED BULLISH</v>
      </c>
    </row>
    <row r="2188" spans="1:8" ht="13.5" x14ac:dyDescent="0.25">
      <c r="A2188" s="3">
        <f>TITRES_STAT!B2191</f>
        <v>45190</v>
      </c>
      <c r="B2188" s="5">
        <f>TITRES_STAT!C2191</f>
        <v>12</v>
      </c>
      <c r="C2188" s="5">
        <f>TITRES_STAT!D2191</f>
        <v>10.492000000000001</v>
      </c>
      <c r="D2188" s="5">
        <f>TITRES_STAT!E2191</f>
        <v>10.486754000000001</v>
      </c>
      <c r="E2188" s="2">
        <f t="shared" si="136"/>
        <v>-1292.4265071395298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45191</v>
      </c>
      <c r="B2189" s="5">
        <f>TITRES_STAT!C2192</f>
        <v>12</v>
      </c>
      <c r="C2189" s="5">
        <f>TITRES_STAT!D2192</f>
        <v>10.492000000000001</v>
      </c>
      <c r="D2189" s="5">
        <f>TITRES_STAT!E2192</f>
        <v>10.492000000000001</v>
      </c>
      <c r="E2189" s="2">
        <f t="shared" si="136"/>
        <v>-1292.4265071395298</v>
      </c>
      <c r="F2189" s="5" t="str">
        <f t="shared" si="139"/>
        <v>NEUTRAL</v>
      </c>
      <c r="G2189" s="5" t="str">
        <f t="shared" si="138"/>
        <v>NEUTRAL</v>
      </c>
      <c r="H2189" s="5" t="str">
        <f t="shared" si="137"/>
        <v>NEUTRAL</v>
      </c>
    </row>
    <row r="2190" spans="1:8" ht="13.5" x14ac:dyDescent="0.25">
      <c r="A2190" s="3">
        <f>TITRES_STAT!B2193</f>
        <v>45194</v>
      </c>
      <c r="B2190" s="5">
        <f>TITRES_STAT!C2193</f>
        <v>12</v>
      </c>
      <c r="C2190" s="5">
        <f>TITRES_STAT!D2193</f>
        <v>10.492000000000001</v>
      </c>
      <c r="D2190" s="5">
        <f>TITRES_STAT!E2193</f>
        <v>10.492000000000001</v>
      </c>
      <c r="E2190" s="2">
        <f t="shared" si="136"/>
        <v>-1292.4265071395298</v>
      </c>
      <c r="F2190" s="5" t="str">
        <f t="shared" si="139"/>
        <v>NEUTRAL</v>
      </c>
      <c r="G2190" s="5" t="str">
        <f t="shared" si="138"/>
        <v>NEUTRAL</v>
      </c>
      <c r="H2190" s="5" t="str">
        <f t="shared" si="137"/>
        <v>NEUTRAL</v>
      </c>
    </row>
    <row r="2191" spans="1:8" ht="13.5" x14ac:dyDescent="0.25">
      <c r="A2191" s="3">
        <f>TITRES_STAT!B2194</f>
        <v>45195</v>
      </c>
      <c r="B2191" s="5">
        <f>TITRES_STAT!C2194</f>
        <v>12</v>
      </c>
      <c r="C2191" s="5">
        <f>TITRES_STAT!D2194</f>
        <v>10.492000000000001</v>
      </c>
      <c r="D2191" s="5">
        <f>TITRES_STAT!E2194</f>
        <v>10.492000000000001</v>
      </c>
      <c r="E2191" s="2">
        <f t="shared" si="136"/>
        <v>-1292.4265071395298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45197</v>
      </c>
      <c r="B2192" s="5">
        <f>TITRES_STAT!C2195</f>
        <v>11.9</v>
      </c>
      <c r="C2192" s="5">
        <f>TITRES_STAT!D2195</f>
        <v>10.404999999999999</v>
      </c>
      <c r="D2192" s="5">
        <f>TITRES_STAT!E2195</f>
        <v>10.404999999999999</v>
      </c>
      <c r="E2192" s="2">
        <f t="shared" si="136"/>
        <v>-1302.8315071395298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CONFIRMED BEARISH</v>
      </c>
    </row>
    <row r="2193" spans="1:8" ht="13.5" x14ac:dyDescent="0.25">
      <c r="A2193" s="3">
        <f>TITRES_STAT!B2196</f>
        <v>45198</v>
      </c>
      <c r="B2193" s="5">
        <f>TITRES_STAT!C2196</f>
        <v>12</v>
      </c>
      <c r="C2193" s="5">
        <f>TITRES_STAT!D2196</f>
        <v>10.492000000000001</v>
      </c>
      <c r="D2193" s="5">
        <f>TITRES_STAT!E2196</f>
        <v>10.492000000000001</v>
      </c>
      <c r="E2193" s="2">
        <f t="shared" si="136"/>
        <v>-1292.3395071395298</v>
      </c>
      <c r="F2193" s="5" t="str">
        <f t="shared" si="139"/>
        <v>BULLISH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45201</v>
      </c>
      <c r="B2194" s="5">
        <f>TITRES_STAT!C2197</f>
        <v>11.85</v>
      </c>
      <c r="C2194" s="5">
        <f>TITRES_STAT!D2197</f>
        <v>10.361000000000001</v>
      </c>
      <c r="D2194" s="5">
        <f>TITRES_STAT!E2197</f>
        <v>10.361000000000001</v>
      </c>
      <c r="E2194" s="2">
        <f t="shared" si="136"/>
        <v>-1302.7005071395299</v>
      </c>
      <c r="F2194" s="5" t="str">
        <f t="shared" si="139"/>
        <v>BEARISH</v>
      </c>
      <c r="G2194" s="5" t="str">
        <f t="shared" si="138"/>
        <v>NEUTRAL</v>
      </c>
      <c r="H2194" s="5" t="str">
        <f t="shared" si="137"/>
        <v>CONFIRMED BEARISH</v>
      </c>
    </row>
    <row r="2195" spans="1:8" ht="13.5" x14ac:dyDescent="0.25">
      <c r="A2195" s="3">
        <f>TITRES_STAT!B2198</f>
        <v>45202</v>
      </c>
      <c r="B2195" s="5">
        <f>TITRES_STAT!C2198</f>
        <v>11.85</v>
      </c>
      <c r="C2195" s="5">
        <f>TITRES_STAT!D2198</f>
        <v>10.361000000000001</v>
      </c>
      <c r="D2195" s="5">
        <f>TITRES_STAT!E2198</f>
        <v>10.361000000000001</v>
      </c>
      <c r="E2195" s="2">
        <f t="shared" si="136"/>
        <v>-1302.7005071395299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45203</v>
      </c>
      <c r="B2196" s="5">
        <f>TITRES_STAT!C2199</f>
        <v>11.85</v>
      </c>
      <c r="C2196" s="5">
        <f>TITRES_STAT!D2199</f>
        <v>10.361000000000001</v>
      </c>
      <c r="D2196" s="5">
        <f>TITRES_STAT!E2199</f>
        <v>0</v>
      </c>
      <c r="E2196" s="2">
        <f t="shared" si="136"/>
        <v>-1302.7005071395299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CONFIRMED BEARISH</v>
      </c>
    </row>
    <row r="2197" spans="1:8" ht="13.5" x14ac:dyDescent="0.25">
      <c r="A2197" s="3">
        <f>TITRES_STAT!B2200</f>
        <v>45204</v>
      </c>
      <c r="B2197" s="5">
        <f>TITRES_STAT!C2200</f>
        <v>11.8</v>
      </c>
      <c r="C2197" s="5">
        <f>TITRES_STAT!D2200</f>
        <v>10.317</v>
      </c>
      <c r="D2197" s="5">
        <f>TITRES_STAT!E2200</f>
        <v>10.317</v>
      </c>
      <c r="E2197" s="2">
        <f t="shared" si="136"/>
        <v>-1313.0175071395299</v>
      </c>
      <c r="F2197" s="5" t="str">
        <f t="shared" si="139"/>
        <v>BEARISH</v>
      </c>
      <c r="G2197" s="5" t="str">
        <f t="shared" si="138"/>
        <v>NEUTRAL</v>
      </c>
      <c r="H2197" s="5" t="str">
        <f t="shared" si="137"/>
        <v>CONFIRMED BEARISH</v>
      </c>
    </row>
    <row r="2198" spans="1:8" ht="13.5" x14ac:dyDescent="0.25">
      <c r="A2198" s="3">
        <f>TITRES_STAT!B2201</f>
        <v>45205</v>
      </c>
      <c r="B2198" s="5">
        <f>TITRES_STAT!C2201</f>
        <v>11.8</v>
      </c>
      <c r="C2198" s="5">
        <f>TITRES_STAT!D2201</f>
        <v>10.317</v>
      </c>
      <c r="D2198" s="5">
        <f>TITRES_STAT!E2201</f>
        <v>0</v>
      </c>
      <c r="E2198" s="2">
        <f t="shared" si="136"/>
        <v>-1313.0175071395299</v>
      </c>
      <c r="F2198" s="5" t="str">
        <f t="shared" si="139"/>
        <v>BEARISH</v>
      </c>
      <c r="G2198" s="5" t="str">
        <f t="shared" si="138"/>
        <v>NEUTRAL</v>
      </c>
      <c r="H2198" s="5" t="str">
        <f t="shared" si="137"/>
        <v>CONFIRMED BEARISH</v>
      </c>
    </row>
    <row r="2199" spans="1:8" ht="13.5" x14ac:dyDescent="0.25">
      <c r="A2199" s="3">
        <f>TITRES_STAT!B2202</f>
        <v>45208</v>
      </c>
      <c r="B2199" s="5">
        <f>TITRES_STAT!C2202</f>
        <v>11.27</v>
      </c>
      <c r="C2199" s="5">
        <f>TITRES_STAT!D2202</f>
        <v>9.8539999999999992</v>
      </c>
      <c r="D2199" s="5">
        <f>TITRES_STAT!E2202</f>
        <v>9.8539999999999992</v>
      </c>
      <c r="E2199" s="2">
        <f t="shared" si="136"/>
        <v>-1322.87150713953</v>
      </c>
      <c r="F2199" s="5" t="str">
        <f t="shared" si="139"/>
        <v>BEARISH</v>
      </c>
      <c r="G2199" s="5" t="str">
        <f t="shared" si="138"/>
        <v>NEUTRAL</v>
      </c>
      <c r="H2199" s="5" t="str">
        <f t="shared" si="137"/>
        <v>CONFIRMED BEARISH</v>
      </c>
    </row>
    <row r="2200" spans="1:8" ht="13.5" x14ac:dyDescent="0.25">
      <c r="A2200" s="3">
        <f>TITRES_STAT!B2203</f>
        <v>45209</v>
      </c>
      <c r="B2200" s="5">
        <f>TITRES_STAT!C2203</f>
        <v>11.28</v>
      </c>
      <c r="C2200" s="5">
        <f>TITRES_STAT!D2203</f>
        <v>9.8629999999999995</v>
      </c>
      <c r="D2200" s="5">
        <f>TITRES_STAT!E2203</f>
        <v>9.8629999999999995</v>
      </c>
      <c r="E2200" s="2">
        <f t="shared" si="136"/>
        <v>-1313.0085071395299</v>
      </c>
      <c r="F2200" s="5" t="str">
        <f t="shared" si="139"/>
        <v>BEARISH</v>
      </c>
      <c r="G2200" s="5" t="str">
        <f t="shared" si="138"/>
        <v>NEUTRAL</v>
      </c>
      <c r="H2200" s="5" t="str">
        <f t="shared" si="137"/>
        <v>CONFIRMED BEARISH</v>
      </c>
    </row>
    <row r="2201" spans="1:8" ht="13.5" x14ac:dyDescent="0.25">
      <c r="A2201" s="3">
        <f>TITRES_STAT!B2204</f>
        <v>45210</v>
      </c>
      <c r="B2201" s="5">
        <f>TITRES_STAT!C2204</f>
        <v>11.5</v>
      </c>
      <c r="C2201" s="5">
        <f>TITRES_STAT!D2204</f>
        <v>10.055</v>
      </c>
      <c r="D2201" s="5">
        <f>TITRES_STAT!E2204</f>
        <v>10.055</v>
      </c>
      <c r="E2201" s="2">
        <f t="shared" si="136"/>
        <v>-1302.9535071395298</v>
      </c>
      <c r="F2201" s="5" t="str">
        <f t="shared" si="139"/>
        <v>BEARISH</v>
      </c>
      <c r="G2201" s="5" t="str">
        <f t="shared" si="138"/>
        <v>NEUTRAL</v>
      </c>
      <c r="H2201" s="5" t="str">
        <f t="shared" si="137"/>
        <v>CONFIRMED BEARISH</v>
      </c>
    </row>
    <row r="2202" spans="1:8" ht="13.5" x14ac:dyDescent="0.25">
      <c r="A2202" s="3">
        <f>TITRES_STAT!B2205</f>
        <v>45211</v>
      </c>
      <c r="B2202" s="5">
        <f>TITRES_STAT!C2205</f>
        <v>11.3</v>
      </c>
      <c r="C2202" s="5">
        <f>TITRES_STAT!D2205</f>
        <v>9.8800000000000008</v>
      </c>
      <c r="D2202" s="5">
        <f>TITRES_STAT!E2205</f>
        <v>9.8747539823008843</v>
      </c>
      <c r="E2202" s="2">
        <f t="shared" si="136"/>
        <v>-1312.8282611218308</v>
      </c>
      <c r="F2202" s="5" t="str">
        <f t="shared" si="139"/>
        <v>BULLISH</v>
      </c>
      <c r="G2202" s="5" t="str">
        <f t="shared" si="138"/>
        <v>NEUTRAL</v>
      </c>
      <c r="H2202" s="5" t="str">
        <f t="shared" si="137"/>
        <v>BULLISH DIVERGENCE</v>
      </c>
    </row>
    <row r="2203" spans="1:8" ht="13.5" x14ac:dyDescent="0.25">
      <c r="A2203" s="3">
        <f>TITRES_STAT!B2206</f>
        <v>45212</v>
      </c>
      <c r="B2203" s="5">
        <f>TITRES_STAT!C2206</f>
        <v>11.31</v>
      </c>
      <c r="C2203" s="5">
        <f>TITRES_STAT!D2206</f>
        <v>9.8889999999999993</v>
      </c>
      <c r="D2203" s="5">
        <f>TITRES_STAT!E2206</f>
        <v>9.8889999999999993</v>
      </c>
      <c r="E2203" s="2">
        <f t="shared" si="136"/>
        <v>-1302.9392611218309</v>
      </c>
      <c r="F2203" s="5" t="str">
        <f t="shared" si="139"/>
        <v>BULLISH</v>
      </c>
      <c r="G2203" s="5" t="str">
        <f t="shared" si="138"/>
        <v>NEUTRAL</v>
      </c>
      <c r="H2203" s="5" t="str">
        <f t="shared" si="137"/>
        <v>BULLISH DIVERGENCE</v>
      </c>
    </row>
    <row r="2204" spans="1:8" ht="13.5" x14ac:dyDescent="0.25">
      <c r="A2204" s="3">
        <f>TITRES_STAT!B2207</f>
        <v>45215</v>
      </c>
      <c r="B2204" s="5">
        <f>TITRES_STAT!C2207</f>
        <v>11.31</v>
      </c>
      <c r="C2204" s="5">
        <f>TITRES_STAT!D2207</f>
        <v>9.8889999999999993</v>
      </c>
      <c r="D2204" s="5">
        <f>TITRES_STAT!E2207</f>
        <v>0</v>
      </c>
      <c r="E2204" s="2">
        <f t="shared" si="136"/>
        <v>-1302.9392611218309</v>
      </c>
      <c r="F2204" s="5" t="str">
        <f t="shared" si="139"/>
        <v>BULLISH</v>
      </c>
      <c r="G2204" s="5" t="str">
        <f t="shared" si="138"/>
        <v>NEUTRAL</v>
      </c>
      <c r="H2204" s="5" t="str">
        <f t="shared" si="137"/>
        <v>CONFIRMED BULLISH</v>
      </c>
    </row>
    <row r="2205" spans="1:8" ht="13.5" x14ac:dyDescent="0.25">
      <c r="A2205" s="3">
        <f>TITRES_STAT!B2208</f>
        <v>45216</v>
      </c>
      <c r="B2205" s="5">
        <f>TITRES_STAT!C2208</f>
        <v>11.48</v>
      </c>
      <c r="C2205" s="5">
        <f>TITRES_STAT!D2208</f>
        <v>10.037000000000001</v>
      </c>
      <c r="D2205" s="5">
        <f>TITRES_STAT!E2208</f>
        <v>10.037000000000001</v>
      </c>
      <c r="E2205" s="2">
        <f t="shared" si="136"/>
        <v>-1292.9022611218309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45217</v>
      </c>
      <c r="B2206" s="5">
        <f>TITRES_STAT!C2209</f>
        <v>11.6</v>
      </c>
      <c r="C2206" s="5">
        <f>TITRES_STAT!D2209</f>
        <v>10.141999999999999</v>
      </c>
      <c r="D2206" s="5">
        <f>TITRES_STAT!E2209</f>
        <v>10.371069310344827</v>
      </c>
      <c r="E2206" s="2">
        <f t="shared" si="136"/>
        <v>-1282.531191811486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CONFIRMED BULLISH</v>
      </c>
    </row>
    <row r="2207" spans="1:8" ht="13.5" x14ac:dyDescent="0.25">
      <c r="A2207" s="3">
        <f>TITRES_STAT!B2210</f>
        <v>45218</v>
      </c>
      <c r="B2207" s="5">
        <f>TITRES_STAT!C2210</f>
        <v>11.7</v>
      </c>
      <c r="C2207" s="5">
        <f>TITRES_STAT!D2210</f>
        <v>10.23</v>
      </c>
      <c r="D2207" s="5">
        <f>TITRES_STAT!E2210</f>
        <v>10.23</v>
      </c>
      <c r="E2207" s="2">
        <f t="shared" si="136"/>
        <v>-1272.301191811486</v>
      </c>
      <c r="F2207" s="5" t="str">
        <f t="shared" si="139"/>
        <v>BULLISH</v>
      </c>
      <c r="G2207" s="5" t="str">
        <f t="shared" si="138"/>
        <v>WEAK</v>
      </c>
      <c r="H2207" s="5" t="str">
        <f t="shared" si="137"/>
        <v>CONFIRMED BULLISH</v>
      </c>
    </row>
    <row r="2208" spans="1:8" ht="13.5" x14ac:dyDescent="0.25">
      <c r="A2208" s="3">
        <f>TITRES_STAT!B2211</f>
        <v>45219</v>
      </c>
      <c r="B2208" s="5">
        <f>TITRES_STAT!C2211</f>
        <v>11.7</v>
      </c>
      <c r="C2208" s="5">
        <f>TITRES_STAT!D2211</f>
        <v>10.23</v>
      </c>
      <c r="D2208" s="5">
        <f>TITRES_STAT!E2211</f>
        <v>0</v>
      </c>
      <c r="E2208" s="2">
        <f t="shared" si="136"/>
        <v>-1272.301191811486</v>
      </c>
      <c r="F2208" s="5" t="str">
        <f t="shared" si="139"/>
        <v>BULLISH</v>
      </c>
      <c r="G2208" s="5" t="str">
        <f t="shared" si="138"/>
        <v>WEAK</v>
      </c>
      <c r="H2208" s="5" t="str">
        <f t="shared" si="137"/>
        <v>CONFIRMED BULLISH</v>
      </c>
    </row>
    <row r="2209" spans="1:8" ht="13.5" x14ac:dyDescent="0.25">
      <c r="A2209" s="3">
        <f>TITRES_STAT!B2212</f>
        <v>45222</v>
      </c>
      <c r="B2209" s="5">
        <f>TITRES_STAT!C2212</f>
        <v>11.7</v>
      </c>
      <c r="C2209" s="5">
        <f>TITRES_STAT!D2212</f>
        <v>10.23</v>
      </c>
      <c r="D2209" s="5">
        <f>TITRES_STAT!E2212</f>
        <v>0</v>
      </c>
      <c r="E2209" s="2">
        <f t="shared" si="136"/>
        <v>-1272.301191811486</v>
      </c>
      <c r="F2209" s="5" t="str">
        <f t="shared" si="139"/>
        <v>BULLISH</v>
      </c>
      <c r="G2209" s="5" t="str">
        <f t="shared" si="138"/>
        <v>WEAK</v>
      </c>
      <c r="H2209" s="5" t="str">
        <f t="shared" si="137"/>
        <v>CONFIRMED BULLISH</v>
      </c>
    </row>
    <row r="2210" spans="1:8" ht="13.5" x14ac:dyDescent="0.25">
      <c r="A2210" s="3">
        <f>TITRES_STAT!B2213</f>
        <v>45223</v>
      </c>
      <c r="B2210" s="5">
        <f>TITRES_STAT!C2213</f>
        <v>11.7</v>
      </c>
      <c r="C2210" s="5">
        <f>TITRES_STAT!D2213</f>
        <v>10.23</v>
      </c>
      <c r="D2210" s="5">
        <f>TITRES_STAT!E2213</f>
        <v>0</v>
      </c>
      <c r="E2210" s="2">
        <f t="shared" si="136"/>
        <v>-1272.301191811486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45224</v>
      </c>
      <c r="B2211" s="5">
        <f>TITRES_STAT!C2214</f>
        <v>11.26</v>
      </c>
      <c r="C2211" s="5">
        <f>TITRES_STAT!D2214</f>
        <v>9.8450000000000006</v>
      </c>
      <c r="D2211" s="5">
        <f>TITRES_STAT!E2214</f>
        <v>9.8450000000000006</v>
      </c>
      <c r="E2211" s="2">
        <f t="shared" si="136"/>
        <v>-1282.146191811486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BULLISH DIVERGENCE</v>
      </c>
    </row>
    <row r="2212" spans="1:8" ht="13.5" x14ac:dyDescent="0.25">
      <c r="A2212" s="3">
        <f>TITRES_STAT!B2215</f>
        <v>45225</v>
      </c>
      <c r="B2212" s="5">
        <f>TITRES_STAT!C2215</f>
        <v>10.76</v>
      </c>
      <c r="C2212" s="5">
        <f>TITRES_STAT!D2215</f>
        <v>9.4079999999999995</v>
      </c>
      <c r="D2212" s="5">
        <f>TITRES_STAT!E2215</f>
        <v>0</v>
      </c>
      <c r="E2212" s="2">
        <f t="shared" si="136"/>
        <v>-1282.146191811486</v>
      </c>
      <c r="F2212" s="5" t="str">
        <f t="shared" si="139"/>
        <v>BEARISH</v>
      </c>
      <c r="G2212" s="5" t="str">
        <f t="shared" si="138"/>
        <v>NEUTRAL</v>
      </c>
      <c r="H2212" s="5" t="str">
        <f t="shared" si="137"/>
        <v>CONFIRMED BEARISH</v>
      </c>
    </row>
    <row r="2213" spans="1:8" ht="13.5" x14ac:dyDescent="0.25">
      <c r="A2213" s="3">
        <f>TITRES_STAT!B2216</f>
        <v>45226</v>
      </c>
      <c r="B2213" s="5">
        <f>TITRES_STAT!C2216</f>
        <v>10.76</v>
      </c>
      <c r="C2213" s="5">
        <f>TITRES_STAT!D2216</f>
        <v>9.4079999999999995</v>
      </c>
      <c r="D2213" s="5">
        <f>TITRES_STAT!E2216</f>
        <v>0</v>
      </c>
      <c r="E2213" s="2">
        <f t="shared" si="136"/>
        <v>-1282.146191811486</v>
      </c>
      <c r="F2213" s="5" t="str">
        <f t="shared" si="139"/>
        <v>BEARISH</v>
      </c>
      <c r="G2213" s="5" t="str">
        <f t="shared" si="138"/>
        <v>NEUTRAL</v>
      </c>
      <c r="H2213" s="5" t="str">
        <f t="shared" si="137"/>
        <v>CONFIRMED BEARISH</v>
      </c>
    </row>
    <row r="2214" spans="1:8" ht="13.5" x14ac:dyDescent="0.25">
      <c r="A2214" s="3">
        <f>TITRES_STAT!B2217</f>
        <v>45229</v>
      </c>
      <c r="B2214" s="5">
        <f>TITRES_STAT!C2217</f>
        <v>11.02</v>
      </c>
      <c r="C2214" s="5">
        <f>TITRES_STAT!D2217</f>
        <v>9.6349999999999998</v>
      </c>
      <c r="D2214" s="5">
        <f>TITRES_STAT!E2217</f>
        <v>9.6009015426497282</v>
      </c>
      <c r="E2214" s="2">
        <f t="shared" si="136"/>
        <v>-1272.5452902688362</v>
      </c>
      <c r="F2214" s="5" t="str">
        <f t="shared" si="139"/>
        <v>BEARISH</v>
      </c>
      <c r="G2214" s="5" t="str">
        <f t="shared" si="138"/>
        <v>NEUTRAL</v>
      </c>
      <c r="H2214" s="5" t="str">
        <f t="shared" si="137"/>
        <v>CONFIRMED BEARISH</v>
      </c>
    </row>
    <row r="2215" spans="1:8" ht="13.5" x14ac:dyDescent="0.25">
      <c r="A2215" s="3">
        <f>TITRES_STAT!B2218</f>
        <v>45230</v>
      </c>
      <c r="B2215" s="5">
        <f>TITRES_STAT!C2218</f>
        <v>11.02</v>
      </c>
      <c r="C2215" s="5">
        <f>TITRES_STAT!D2218</f>
        <v>9.6349999999999998</v>
      </c>
      <c r="D2215" s="5">
        <f>TITRES_STAT!E2218</f>
        <v>0</v>
      </c>
      <c r="E2215" s="2">
        <f t="shared" si="136"/>
        <v>-1272.5452902688362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45231</v>
      </c>
      <c r="B2216" s="5">
        <f>TITRES_STAT!C2219</f>
        <v>11.51</v>
      </c>
      <c r="C2216" s="5">
        <f>TITRES_STAT!D2219</f>
        <v>10.064</v>
      </c>
      <c r="D2216" s="5">
        <f>TITRES_STAT!E2219</f>
        <v>10.064</v>
      </c>
      <c r="E2216" s="2">
        <f t="shared" si="136"/>
        <v>-1262.4812902688361</v>
      </c>
      <c r="F2216" s="5" t="str">
        <f t="shared" si="139"/>
        <v>BULLISH</v>
      </c>
      <c r="G2216" s="5" t="str">
        <f t="shared" si="138"/>
        <v>NEUTRAL</v>
      </c>
      <c r="H2216" s="5" t="str">
        <f t="shared" si="137"/>
        <v>CONFIRMED BULLISH</v>
      </c>
    </row>
    <row r="2217" spans="1:8" ht="13.5" x14ac:dyDescent="0.25">
      <c r="A2217" s="3">
        <f>TITRES_STAT!B2220</f>
        <v>45232</v>
      </c>
      <c r="B2217" s="5">
        <f>TITRES_STAT!C2220</f>
        <v>11.79</v>
      </c>
      <c r="C2217" s="5">
        <f>TITRES_STAT!D2220</f>
        <v>10.308</v>
      </c>
      <c r="D2217" s="5">
        <f>TITRES_STAT!E2220</f>
        <v>10.308</v>
      </c>
      <c r="E2217" s="2">
        <f t="shared" si="136"/>
        <v>-1252.1732902688361</v>
      </c>
      <c r="F2217" s="5" t="str">
        <f t="shared" si="139"/>
        <v>BULLISH</v>
      </c>
      <c r="G2217" s="5" t="str">
        <f t="shared" si="138"/>
        <v>WEAK</v>
      </c>
      <c r="H2217" s="5" t="str">
        <f t="shared" si="137"/>
        <v>CONFIRMED BULLISH</v>
      </c>
    </row>
    <row r="2218" spans="1:8" ht="13.5" x14ac:dyDescent="0.25">
      <c r="A2218" s="3">
        <f>TITRES_STAT!B2221</f>
        <v>45233</v>
      </c>
      <c r="B2218" s="5">
        <f>TITRES_STAT!C2221</f>
        <v>11.79</v>
      </c>
      <c r="C2218" s="5">
        <f>TITRES_STAT!D2221</f>
        <v>10.308</v>
      </c>
      <c r="D2218" s="5">
        <f>TITRES_STAT!E2221</f>
        <v>0</v>
      </c>
      <c r="E2218" s="2">
        <f t="shared" si="136"/>
        <v>-1252.1732902688361</v>
      </c>
      <c r="F2218" s="5" t="str">
        <f t="shared" si="139"/>
        <v>BULLISH</v>
      </c>
      <c r="G2218" s="5" t="str">
        <f t="shared" si="138"/>
        <v>WEAK</v>
      </c>
      <c r="H2218" s="5" t="str">
        <f t="shared" si="137"/>
        <v>CONFIRMED BULLISH</v>
      </c>
    </row>
    <row r="2219" spans="1:8" ht="13.5" x14ac:dyDescent="0.25">
      <c r="A2219" s="3">
        <f>TITRES_STAT!B2222</f>
        <v>45236</v>
      </c>
      <c r="B2219" s="5">
        <f>TITRES_STAT!C2222</f>
        <v>11.79</v>
      </c>
      <c r="C2219" s="5">
        <f>TITRES_STAT!D2222</f>
        <v>10.308</v>
      </c>
      <c r="D2219" s="5">
        <f>TITRES_STAT!E2222</f>
        <v>0</v>
      </c>
      <c r="E2219" s="2">
        <f t="shared" si="136"/>
        <v>-1252.1732902688361</v>
      </c>
      <c r="F2219" s="5" t="str">
        <f t="shared" si="139"/>
        <v>BULLISH</v>
      </c>
      <c r="G2219" s="5" t="str">
        <f t="shared" si="138"/>
        <v>NEUTRAL</v>
      </c>
      <c r="H2219" s="5" t="str">
        <f t="shared" si="137"/>
        <v>CONFIRMED BULLISH</v>
      </c>
    </row>
    <row r="2220" spans="1:8" ht="13.5" x14ac:dyDescent="0.25">
      <c r="A2220" s="3">
        <f>TITRES_STAT!B2223</f>
        <v>45237</v>
      </c>
      <c r="B2220" s="5">
        <f>TITRES_STAT!C2223</f>
        <v>11.77</v>
      </c>
      <c r="C2220" s="5">
        <f>TITRES_STAT!D2223</f>
        <v>10.291</v>
      </c>
      <c r="D2220" s="5">
        <f>TITRES_STAT!E2223</f>
        <v>10.291</v>
      </c>
      <c r="E2220" s="2">
        <f t="shared" si="136"/>
        <v>-1262.4642902688361</v>
      </c>
      <c r="F2220" s="5" t="str">
        <f t="shared" si="139"/>
        <v>BULLISH</v>
      </c>
      <c r="G2220" s="5" t="str">
        <f t="shared" si="138"/>
        <v>NEUTRAL</v>
      </c>
      <c r="H2220" s="5" t="str">
        <f t="shared" si="137"/>
        <v>CONFIRMED BULLISH</v>
      </c>
    </row>
    <row r="2221" spans="1:8" ht="13.5" x14ac:dyDescent="0.25">
      <c r="A2221" s="3">
        <f>TITRES_STAT!B2224</f>
        <v>45238</v>
      </c>
      <c r="B2221" s="5">
        <f>TITRES_STAT!C2224</f>
        <v>11.76</v>
      </c>
      <c r="C2221" s="5">
        <f>TITRES_STAT!D2224</f>
        <v>10.282</v>
      </c>
      <c r="D2221" s="5">
        <f>TITRES_STAT!E2224</f>
        <v>10.288994557823131</v>
      </c>
      <c r="E2221" s="2">
        <f t="shared" si="136"/>
        <v>-1272.7532848266592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BEARISH DIVERGENCE</v>
      </c>
    </row>
    <row r="2222" spans="1:8" ht="13.5" x14ac:dyDescent="0.25">
      <c r="A2222" s="3">
        <f>TITRES_STAT!B2225</f>
        <v>45239</v>
      </c>
      <c r="B2222" s="5">
        <f>TITRES_STAT!C2225</f>
        <v>11.75</v>
      </c>
      <c r="C2222" s="5">
        <f>TITRES_STAT!D2225</f>
        <v>10.273</v>
      </c>
      <c r="D2222" s="5">
        <f>TITRES_STAT!E2225</f>
        <v>10.273</v>
      </c>
      <c r="E2222" s="2">
        <f t="shared" si="136"/>
        <v>-1283.0262848266591</v>
      </c>
      <c r="F2222" s="5" t="str">
        <f t="shared" si="139"/>
        <v>BEARISH</v>
      </c>
      <c r="G2222" s="5" t="str">
        <f t="shared" si="138"/>
        <v>STRONG</v>
      </c>
      <c r="H2222" s="5" t="str">
        <f t="shared" si="137"/>
        <v>CONFIRMED BEARISH</v>
      </c>
    </row>
    <row r="2223" spans="1:8" ht="13.5" x14ac:dyDescent="0.25">
      <c r="A2223" s="3">
        <f>TITRES_STAT!B2226</f>
        <v>45240</v>
      </c>
      <c r="B2223" s="5">
        <f>TITRES_STAT!C2226</f>
        <v>11.75</v>
      </c>
      <c r="C2223" s="5">
        <f>TITRES_STAT!D2226</f>
        <v>10.273</v>
      </c>
      <c r="D2223" s="5">
        <f>TITRES_STAT!E2226</f>
        <v>10.273</v>
      </c>
      <c r="E2223" s="2">
        <f t="shared" si="136"/>
        <v>-1283.0262848266591</v>
      </c>
      <c r="F2223" s="5" t="str">
        <f t="shared" si="139"/>
        <v>BEARISH</v>
      </c>
      <c r="G2223" s="5" t="str">
        <f t="shared" si="138"/>
        <v>STRONG</v>
      </c>
      <c r="H2223" s="5" t="str">
        <f t="shared" si="137"/>
        <v>CONFIRMED BEARISH</v>
      </c>
    </row>
    <row r="2224" spans="1:8" ht="13.5" x14ac:dyDescent="0.25">
      <c r="A2224" s="3">
        <f>TITRES_STAT!B2227</f>
        <v>45243</v>
      </c>
      <c r="B2224" s="5">
        <f>TITRES_STAT!C2227</f>
        <v>11.75</v>
      </c>
      <c r="C2224" s="5">
        <f>TITRES_STAT!D2227</f>
        <v>10.273</v>
      </c>
      <c r="D2224" s="5">
        <f>TITRES_STAT!E2227</f>
        <v>10.273</v>
      </c>
      <c r="E2224" s="2">
        <f t="shared" si="136"/>
        <v>-1283.0262848266591</v>
      </c>
      <c r="F2224" s="5" t="str">
        <f t="shared" si="139"/>
        <v>BEARISH</v>
      </c>
      <c r="G2224" s="5" t="str">
        <f t="shared" si="138"/>
        <v>STRONG</v>
      </c>
      <c r="H2224" s="5" t="str">
        <f t="shared" si="137"/>
        <v>CONFIRMED BEARISH</v>
      </c>
    </row>
    <row r="2225" spans="1:8" ht="13.5" x14ac:dyDescent="0.25">
      <c r="A2225" s="3">
        <f>TITRES_STAT!B2228</f>
        <v>45244</v>
      </c>
      <c r="B2225" s="5">
        <f>TITRES_STAT!C2228</f>
        <v>11.75</v>
      </c>
      <c r="C2225" s="5">
        <f>TITRES_STAT!D2228</f>
        <v>10.273</v>
      </c>
      <c r="D2225" s="5">
        <f>TITRES_STAT!E2228</f>
        <v>0</v>
      </c>
      <c r="E2225" s="2">
        <f t="shared" si="136"/>
        <v>-1283.0262848266591</v>
      </c>
      <c r="F2225" s="5" t="str">
        <f t="shared" si="139"/>
        <v>BEARISH</v>
      </c>
      <c r="G2225" s="5" t="str">
        <f t="shared" si="138"/>
        <v>NEUTRAL</v>
      </c>
      <c r="H2225" s="5" t="str">
        <f t="shared" si="137"/>
        <v>CONFIRMED BEARISH</v>
      </c>
    </row>
    <row r="2226" spans="1:8" ht="13.5" x14ac:dyDescent="0.25">
      <c r="A2226" s="3">
        <f>TITRES_STAT!B2229</f>
        <v>45245</v>
      </c>
      <c r="B2226" s="5">
        <f>TITRES_STAT!C2229</f>
        <v>11.33</v>
      </c>
      <c r="C2226" s="5">
        <f>TITRES_STAT!D2229</f>
        <v>9.9060000000000006</v>
      </c>
      <c r="D2226" s="5">
        <f>TITRES_STAT!E2229</f>
        <v>9.9060000000000006</v>
      </c>
      <c r="E2226" s="2">
        <f t="shared" si="136"/>
        <v>-1292.932284826659</v>
      </c>
      <c r="F2226" s="5" t="str">
        <f t="shared" si="139"/>
        <v>BEARISH</v>
      </c>
      <c r="G2226" s="5" t="str">
        <f t="shared" si="138"/>
        <v>NEUTRAL</v>
      </c>
      <c r="H2226" s="5" t="str">
        <f t="shared" si="137"/>
        <v>CONFIRMED BEARISH</v>
      </c>
    </row>
    <row r="2227" spans="1:8" ht="13.5" x14ac:dyDescent="0.25">
      <c r="A2227" s="3">
        <f>TITRES_STAT!B2230</f>
        <v>45246</v>
      </c>
      <c r="B2227" s="5">
        <f>TITRES_STAT!C2230</f>
        <v>11.33</v>
      </c>
      <c r="C2227" s="5">
        <f>TITRES_STAT!D2230</f>
        <v>9.9060000000000006</v>
      </c>
      <c r="D2227" s="5">
        <f>TITRES_STAT!E2230</f>
        <v>9.9060000000000006</v>
      </c>
      <c r="E2227" s="2">
        <f t="shared" si="136"/>
        <v>-1292.932284826659</v>
      </c>
      <c r="F2227" s="5" t="str">
        <f t="shared" si="139"/>
        <v>BEARISH</v>
      </c>
      <c r="G2227" s="5" t="str">
        <f t="shared" si="138"/>
        <v>NEUTRAL</v>
      </c>
      <c r="H2227" s="5" t="str">
        <f t="shared" si="137"/>
        <v>CONFIRMED BEARISH</v>
      </c>
    </row>
    <row r="2228" spans="1:8" ht="13.5" x14ac:dyDescent="0.25">
      <c r="A2228" s="3">
        <f>TITRES_STAT!B2231</f>
        <v>45247</v>
      </c>
      <c r="B2228" s="5">
        <f>TITRES_STAT!C2231</f>
        <v>11.72</v>
      </c>
      <c r="C2228" s="5">
        <f>TITRES_STAT!D2231</f>
        <v>10.247</v>
      </c>
      <c r="D2228" s="5">
        <f>TITRES_STAT!E2231</f>
        <v>10.254868856655289</v>
      </c>
      <c r="E2228" s="2">
        <f t="shared" si="136"/>
        <v>-1282.6774159700037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BULLISH DIVERGENCE</v>
      </c>
    </row>
    <row r="2229" spans="1:8" ht="13.5" x14ac:dyDescent="0.25">
      <c r="A2229" s="3">
        <f>TITRES_STAT!B2232</f>
        <v>45250</v>
      </c>
      <c r="B2229" s="5">
        <f>TITRES_STAT!C2232</f>
        <v>11.74</v>
      </c>
      <c r="C2229" s="5">
        <f>TITRES_STAT!D2232</f>
        <v>10.265000000000001</v>
      </c>
      <c r="D2229" s="5">
        <f>TITRES_STAT!E2232</f>
        <v>10.270246166950596</v>
      </c>
      <c r="E2229" s="2">
        <f t="shared" si="136"/>
        <v>-1272.4071698030532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BULLISH DIVERGENCE</v>
      </c>
    </row>
    <row r="2230" spans="1:8" ht="13.5" x14ac:dyDescent="0.25">
      <c r="A2230" s="3">
        <f>TITRES_STAT!B2233</f>
        <v>45251</v>
      </c>
      <c r="B2230" s="5">
        <f>TITRES_STAT!C2233</f>
        <v>11.75</v>
      </c>
      <c r="C2230" s="5">
        <f>TITRES_STAT!D2233</f>
        <v>10.273</v>
      </c>
      <c r="D2230" s="5">
        <f>TITRES_STAT!E2233</f>
        <v>10.273</v>
      </c>
      <c r="E2230" s="2">
        <f t="shared" si="136"/>
        <v>-1262.1341698030533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45252</v>
      </c>
      <c r="B2231" s="5">
        <f>TITRES_STAT!C2234</f>
        <v>11.45</v>
      </c>
      <c r="C2231" s="5">
        <f>TITRES_STAT!D2234</f>
        <v>10.010999999999999</v>
      </c>
      <c r="D2231" s="5">
        <f>TITRES_STAT!E2234</f>
        <v>10.296903668122271</v>
      </c>
      <c r="E2231" s="2">
        <f t="shared" si="136"/>
        <v>-1272.4310734711755</v>
      </c>
      <c r="F2231" s="5" t="str">
        <f t="shared" si="139"/>
        <v>BULLISH</v>
      </c>
      <c r="G2231" s="5" t="str">
        <f t="shared" si="138"/>
        <v>NEUTRAL</v>
      </c>
      <c r="H2231" s="5" t="str">
        <f t="shared" si="137"/>
        <v>CONFIRMED BULLISH</v>
      </c>
    </row>
    <row r="2232" spans="1:8" ht="13.5" x14ac:dyDescent="0.25">
      <c r="A2232" s="3">
        <f>TITRES_STAT!B2235</f>
        <v>45253</v>
      </c>
      <c r="B2232" s="5">
        <f>TITRES_STAT!C2235</f>
        <v>11.5</v>
      </c>
      <c r="C2232" s="5">
        <f>TITRES_STAT!D2235</f>
        <v>10.055</v>
      </c>
      <c r="D2232" s="5">
        <f>TITRES_STAT!E2235</f>
        <v>10.055</v>
      </c>
      <c r="E2232" s="2">
        <f t="shared" si="136"/>
        <v>-1262.3760734711755</v>
      </c>
      <c r="F2232" s="5" t="str">
        <f t="shared" si="139"/>
        <v>BULLISH</v>
      </c>
      <c r="G2232" s="5" t="str">
        <f t="shared" si="138"/>
        <v>WEAK</v>
      </c>
      <c r="H2232" s="5" t="str">
        <f t="shared" si="137"/>
        <v>CONFIRMED BULLISH</v>
      </c>
    </row>
    <row r="2233" spans="1:8" ht="13.5" x14ac:dyDescent="0.25">
      <c r="A2233" s="3">
        <f>TITRES_STAT!B2236</f>
        <v>45254</v>
      </c>
      <c r="B2233" s="5">
        <f>TITRES_STAT!C2236</f>
        <v>11.45</v>
      </c>
      <c r="C2233" s="5">
        <f>TITRES_STAT!D2236</f>
        <v>10.010999999999999</v>
      </c>
      <c r="D2233" s="5">
        <f>TITRES_STAT!E2236</f>
        <v>10.010999999999999</v>
      </c>
      <c r="E2233" s="2">
        <f t="shared" si="136"/>
        <v>-1272.3870734711754</v>
      </c>
      <c r="F2233" s="5" t="str">
        <f t="shared" si="139"/>
        <v>BULLISH</v>
      </c>
      <c r="G2233" s="5" t="str">
        <f t="shared" si="138"/>
        <v>NEUTRAL</v>
      </c>
      <c r="H2233" s="5" t="str">
        <f t="shared" si="137"/>
        <v>BULLISH DIVERGENCE</v>
      </c>
    </row>
    <row r="2234" spans="1:8" ht="13.5" x14ac:dyDescent="0.25">
      <c r="A2234" s="3">
        <f>TITRES_STAT!B2237</f>
        <v>45257</v>
      </c>
      <c r="B2234" s="5">
        <f>TITRES_STAT!C2237</f>
        <v>11.35</v>
      </c>
      <c r="C2234" s="5">
        <f>TITRES_STAT!D2237</f>
        <v>9.9239999999999995</v>
      </c>
      <c r="D2234" s="5">
        <f>TITRES_STAT!E2237</f>
        <v>9.917005110132159</v>
      </c>
      <c r="E2234" s="2">
        <f t="shared" si="136"/>
        <v>-1282.3040785813075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45258</v>
      </c>
      <c r="B2235" s="5">
        <f>TITRES_STAT!C2238</f>
        <v>11.35</v>
      </c>
      <c r="C2235" s="5">
        <f>TITRES_STAT!D2238</f>
        <v>9.9239999999999995</v>
      </c>
      <c r="D2235" s="5">
        <f>TITRES_STAT!E2238</f>
        <v>0</v>
      </c>
      <c r="E2235" s="2">
        <f t="shared" si="136"/>
        <v>-1282.3040785813075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45259</v>
      </c>
      <c r="B2236" s="5">
        <f>TITRES_STAT!C2239</f>
        <v>11.35</v>
      </c>
      <c r="C2236" s="5">
        <f>TITRES_STAT!D2239</f>
        <v>9.9239999999999995</v>
      </c>
      <c r="D2236" s="5">
        <f>TITRES_STAT!E2239</f>
        <v>9.9239999999999995</v>
      </c>
      <c r="E2236" s="2">
        <f t="shared" si="136"/>
        <v>-1282.3040785813075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45260</v>
      </c>
      <c r="B2237" s="5">
        <f>TITRES_STAT!C2240</f>
        <v>11.84</v>
      </c>
      <c r="C2237" s="5">
        <f>TITRES_STAT!D2240</f>
        <v>10.352</v>
      </c>
      <c r="D2237" s="5">
        <f>TITRES_STAT!E2240</f>
        <v>10.351125675675677</v>
      </c>
      <c r="E2237" s="2">
        <f t="shared" si="136"/>
        <v>-1271.9529529056319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BEARISH DIVERGENCE</v>
      </c>
    </row>
    <row r="2238" spans="1:8" ht="13.5" x14ac:dyDescent="0.25">
      <c r="A2238" s="3">
        <f>TITRES_STAT!B2241</f>
        <v>45261</v>
      </c>
      <c r="B2238" s="5">
        <f>TITRES_STAT!C2241</f>
        <v>11.84</v>
      </c>
      <c r="C2238" s="5">
        <f>TITRES_STAT!D2241</f>
        <v>10.352</v>
      </c>
      <c r="D2238" s="5">
        <f>TITRES_STAT!E2241</f>
        <v>10.352</v>
      </c>
      <c r="E2238" s="2">
        <f t="shared" si="136"/>
        <v>-1271.9529529056319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45264</v>
      </c>
      <c r="B2239" s="5">
        <f>TITRES_STAT!C2242</f>
        <v>11.87</v>
      </c>
      <c r="C2239" s="5">
        <f>TITRES_STAT!D2242</f>
        <v>10.378</v>
      </c>
      <c r="D2239" s="5">
        <f>TITRES_STAT!E2242</f>
        <v>10.378874304970514</v>
      </c>
      <c r="E2239" s="2">
        <f t="shared" si="136"/>
        <v>-1261.5740786006613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45265</v>
      </c>
      <c r="B2240" s="5">
        <f>TITRES_STAT!C2243</f>
        <v>12</v>
      </c>
      <c r="C2240" s="5">
        <f>TITRES_STAT!D2243</f>
        <v>10.492000000000001</v>
      </c>
      <c r="D2240" s="5">
        <f>TITRES_STAT!E2243</f>
        <v>10.453529333333334</v>
      </c>
      <c r="E2240" s="2">
        <f t="shared" si="136"/>
        <v>-1251.120549267328</v>
      </c>
      <c r="F2240" s="5" t="str">
        <f t="shared" si="139"/>
        <v>BULLISH</v>
      </c>
      <c r="G2240" s="5" t="str">
        <f t="shared" si="138"/>
        <v>WEAK</v>
      </c>
      <c r="H2240" s="5" t="str">
        <f t="shared" si="137"/>
        <v>CONFIRMED BULLISH</v>
      </c>
    </row>
    <row r="2241" spans="1:8" ht="13.5" x14ac:dyDescent="0.25">
      <c r="A2241" s="3">
        <f>TITRES_STAT!B2244</f>
        <v>45266</v>
      </c>
      <c r="B2241" s="5">
        <f>TITRES_STAT!C2244</f>
        <v>12.08</v>
      </c>
      <c r="C2241" s="5">
        <f>TITRES_STAT!D2244</f>
        <v>10.561999999999999</v>
      </c>
      <c r="D2241" s="5">
        <f>TITRES_STAT!E2244</f>
        <v>10.561999999999999</v>
      </c>
      <c r="E2241" s="2">
        <f t="shared" si="136"/>
        <v>-1240.5585492673281</v>
      </c>
      <c r="F2241" s="5" t="str">
        <f t="shared" si="139"/>
        <v>BULLISH</v>
      </c>
      <c r="G2241" s="5" t="str">
        <f t="shared" si="138"/>
        <v>WEAK</v>
      </c>
      <c r="H2241" s="5" t="str">
        <f t="shared" si="137"/>
        <v>CONFIRMED BULLISH</v>
      </c>
    </row>
    <row r="2242" spans="1:8" ht="13.5" x14ac:dyDescent="0.25">
      <c r="A2242" s="3">
        <f>TITRES_STAT!B2245</f>
        <v>45267</v>
      </c>
      <c r="B2242" s="5">
        <f>TITRES_STAT!C2245</f>
        <v>12.07</v>
      </c>
      <c r="C2242" s="5">
        <f>TITRES_STAT!D2245</f>
        <v>10.553000000000001</v>
      </c>
      <c r="D2242" s="5">
        <f>TITRES_STAT!E2245</f>
        <v>10.553000000000001</v>
      </c>
      <c r="E2242" s="2">
        <f t="shared" si="136"/>
        <v>-1251.1115492673282</v>
      </c>
      <c r="F2242" s="5" t="str">
        <f t="shared" si="139"/>
        <v>BULLISH</v>
      </c>
      <c r="G2242" s="5" t="str">
        <f t="shared" si="138"/>
        <v>NEUTRAL</v>
      </c>
      <c r="H2242" s="5" t="str">
        <f t="shared" si="137"/>
        <v>CONFIRMED BULLISH</v>
      </c>
    </row>
    <row r="2243" spans="1:8" ht="13.5" x14ac:dyDescent="0.25">
      <c r="A2243" s="3">
        <f>TITRES_STAT!B2246</f>
        <v>45268</v>
      </c>
      <c r="B2243" s="5">
        <f>TITRES_STAT!C2246</f>
        <v>12.11</v>
      </c>
      <c r="C2243" s="5">
        <f>TITRES_STAT!D2246</f>
        <v>10.587999999999999</v>
      </c>
      <c r="D2243" s="5">
        <f>TITRES_STAT!E2246</f>
        <v>10.587125681255159</v>
      </c>
      <c r="E2243" s="2">
        <f t="shared" si="136"/>
        <v>-1240.524423586073</v>
      </c>
      <c r="F2243" s="5" t="str">
        <f t="shared" si="139"/>
        <v>BULLISH</v>
      </c>
      <c r="G2243" s="5" t="str">
        <f t="shared" si="138"/>
        <v>WEAK</v>
      </c>
      <c r="H2243" s="5" t="str">
        <f t="shared" si="137"/>
        <v>CONFIRMED BULLISH</v>
      </c>
    </row>
    <row r="2244" spans="1:8" ht="13.5" x14ac:dyDescent="0.25">
      <c r="A2244" s="3">
        <f>TITRES_STAT!B2247</f>
        <v>45271</v>
      </c>
      <c r="B2244" s="5">
        <f>TITRES_STAT!C2247</f>
        <v>12.65</v>
      </c>
      <c r="C2244" s="5">
        <f>TITRES_STAT!D2247</f>
        <v>11.06</v>
      </c>
      <c r="D2244" s="5">
        <f>TITRES_STAT!E2247</f>
        <v>11.016284584980237</v>
      </c>
      <c r="E2244" s="2">
        <f t="shared" ref="E2244:E2307" si="140">IF(B2244&gt;B2243, E2243+D2244, IF(B2244&lt;B2243, E2243-D2244, E2243))</f>
        <v>-1229.5081390010928</v>
      </c>
      <c r="F2244" s="5" t="str">
        <f t="shared" si="139"/>
        <v>BULLISH</v>
      </c>
      <c r="G2244" s="5" t="str">
        <f t="shared" si="138"/>
        <v>WEAK</v>
      </c>
      <c r="H2244" s="5" t="str">
        <f t="shared" si="137"/>
        <v>CONFIRMED BULLISH</v>
      </c>
    </row>
    <row r="2245" spans="1:8" ht="13.5" x14ac:dyDescent="0.25">
      <c r="A2245" s="3">
        <f>TITRES_STAT!B2248</f>
        <v>45272</v>
      </c>
      <c r="B2245" s="5">
        <f>TITRES_STAT!C2248</f>
        <v>13.21</v>
      </c>
      <c r="C2245" s="5">
        <f>TITRES_STAT!D2248</f>
        <v>11.55</v>
      </c>
      <c r="D2245" s="5">
        <f>TITRES_STAT!E2248</f>
        <v>0</v>
      </c>
      <c r="E2245" s="2">
        <f t="shared" si="140"/>
        <v>-1229.5081390010928</v>
      </c>
      <c r="F2245" s="5" t="str">
        <f t="shared" si="139"/>
        <v>BULLISH</v>
      </c>
      <c r="G2245" s="5" t="str">
        <f t="shared" si="138"/>
        <v>NEUTRAL</v>
      </c>
      <c r="H2245" s="5" t="str">
        <f t="shared" si="137"/>
        <v>CONFIRMED BULLISH</v>
      </c>
    </row>
    <row r="2246" spans="1:8" ht="13.5" x14ac:dyDescent="0.25">
      <c r="A2246" s="3">
        <f>TITRES_STAT!B2249</f>
        <v>45273</v>
      </c>
      <c r="B2246" s="5">
        <f>TITRES_STAT!C2249</f>
        <v>13.3</v>
      </c>
      <c r="C2246" s="5">
        <f>TITRES_STAT!D2249</f>
        <v>11.629</v>
      </c>
      <c r="D2246" s="5">
        <f>TITRES_STAT!E2249</f>
        <v>11.601894812030075</v>
      </c>
      <c r="E2246" s="2">
        <f t="shared" si="140"/>
        <v>-1217.9062441890628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45274</v>
      </c>
      <c r="B2247" s="5">
        <f>TITRES_STAT!C2250</f>
        <v>13.32</v>
      </c>
      <c r="C2247" s="5">
        <f>TITRES_STAT!D2250</f>
        <v>11.646000000000001</v>
      </c>
      <c r="D2247" s="5">
        <f>TITRES_STAT!E2250</f>
        <v>11.637256756756758</v>
      </c>
      <c r="E2247" s="2">
        <f t="shared" si="140"/>
        <v>-1206.2689874323059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WEAK</v>
      </c>
      <c r="H2247" s="5" t="str">
        <f t="shared" si="141"/>
        <v>CONFIRMED BULLISH</v>
      </c>
    </row>
    <row r="2248" spans="1:8" ht="13.5" x14ac:dyDescent="0.25">
      <c r="A2248" s="3">
        <f>TITRES_STAT!B2251</f>
        <v>45275</v>
      </c>
      <c r="B2248" s="5">
        <f>TITRES_STAT!C2251</f>
        <v>13.36</v>
      </c>
      <c r="C2248" s="5">
        <f>TITRES_STAT!D2251</f>
        <v>11.680999999999999</v>
      </c>
      <c r="D2248" s="5">
        <f>TITRES_STAT!E2251</f>
        <v>11.680999999999999</v>
      </c>
      <c r="E2248" s="2">
        <f t="shared" si="140"/>
        <v>-1194.5879874323059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WEAK</v>
      </c>
      <c r="H2248" s="5" t="str">
        <f t="shared" si="141"/>
        <v>CONFIRMED BULLISH</v>
      </c>
    </row>
    <row r="2249" spans="1:8" ht="13.5" x14ac:dyDescent="0.25">
      <c r="A2249" s="3">
        <f>TITRES_STAT!B2252</f>
        <v>45278</v>
      </c>
      <c r="B2249" s="5">
        <f>TITRES_STAT!C2252</f>
        <v>13.48</v>
      </c>
      <c r="C2249" s="5">
        <f>TITRES_STAT!D2252</f>
        <v>11.786</v>
      </c>
      <c r="D2249" s="5">
        <f>TITRES_STAT!E2252</f>
        <v>11.684577448071217</v>
      </c>
      <c r="E2249" s="2">
        <f t="shared" si="140"/>
        <v>-1182.9034099842347</v>
      </c>
      <c r="F2249" s="5" t="str">
        <f t="shared" si="143"/>
        <v>BULLISH</v>
      </c>
      <c r="G2249" s="5" t="str">
        <f t="shared" si="142"/>
        <v>WEAK</v>
      </c>
      <c r="H2249" s="5" t="str">
        <f t="shared" si="141"/>
        <v>CONFIRMED BULLISH</v>
      </c>
    </row>
    <row r="2250" spans="1:8" ht="13.5" x14ac:dyDescent="0.25">
      <c r="A2250" s="3">
        <f>TITRES_STAT!B2253</f>
        <v>45279</v>
      </c>
      <c r="B2250" s="5">
        <f>TITRES_STAT!C2253</f>
        <v>13.35</v>
      </c>
      <c r="C2250" s="5">
        <f>TITRES_STAT!D2253</f>
        <v>11.672000000000001</v>
      </c>
      <c r="D2250" s="5">
        <f>TITRES_STAT!E2253</f>
        <v>11.68074307116105</v>
      </c>
      <c r="E2250" s="2">
        <f t="shared" si="140"/>
        <v>-1194.5841530553957</v>
      </c>
      <c r="F2250" s="5" t="str">
        <f t="shared" si="143"/>
        <v>BULLISH</v>
      </c>
      <c r="G2250" s="5" t="str">
        <f t="shared" si="142"/>
        <v>WEAK</v>
      </c>
      <c r="H2250" s="5" t="str">
        <f t="shared" si="141"/>
        <v>CONFIRMED BULLISH</v>
      </c>
    </row>
    <row r="2251" spans="1:8" ht="13.5" x14ac:dyDescent="0.25">
      <c r="A2251" s="3">
        <f>TITRES_STAT!B2254</f>
        <v>45280</v>
      </c>
      <c r="B2251" s="5">
        <f>TITRES_STAT!C2254</f>
        <v>13.3</v>
      </c>
      <c r="C2251" s="5">
        <f>TITRES_STAT!D2254</f>
        <v>11.629</v>
      </c>
      <c r="D2251" s="5">
        <f>TITRES_STAT!E2254</f>
        <v>11.631623082706767</v>
      </c>
      <c r="E2251" s="2">
        <f t="shared" si="140"/>
        <v>-1206.2157761381025</v>
      </c>
      <c r="F2251" s="5" t="str">
        <f t="shared" si="143"/>
        <v>BULLISH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45281</v>
      </c>
      <c r="B2252" s="5">
        <f>TITRES_STAT!C2255</f>
        <v>13</v>
      </c>
      <c r="C2252" s="5">
        <f>TITRES_STAT!D2255</f>
        <v>11.366</v>
      </c>
      <c r="D2252" s="5">
        <f>TITRES_STAT!E2255</f>
        <v>11.366</v>
      </c>
      <c r="E2252" s="2">
        <f t="shared" si="140"/>
        <v>-1217.5817761381024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45282</v>
      </c>
      <c r="B2253" s="5">
        <f>TITRES_STAT!C2256</f>
        <v>13</v>
      </c>
      <c r="C2253" s="5">
        <f>TITRES_STAT!D2256</f>
        <v>11.366</v>
      </c>
      <c r="D2253" s="5">
        <f>TITRES_STAT!E2256</f>
        <v>11.366</v>
      </c>
      <c r="E2253" s="2">
        <f t="shared" si="140"/>
        <v>-1217.5817761381024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CONFIRMED BEARISH</v>
      </c>
    </row>
    <row r="2254" spans="1:8" ht="13.5" x14ac:dyDescent="0.25">
      <c r="A2254" s="3">
        <f>TITRES_STAT!B2257</f>
        <v>45285</v>
      </c>
      <c r="B2254" s="5">
        <f>TITRES_STAT!C2257</f>
        <v>13</v>
      </c>
      <c r="C2254" s="5">
        <f>TITRES_STAT!D2257</f>
        <v>11.366</v>
      </c>
      <c r="D2254" s="5">
        <f>TITRES_STAT!E2257</f>
        <v>11.366</v>
      </c>
      <c r="E2254" s="2">
        <f t="shared" si="140"/>
        <v>-1217.5817761381024</v>
      </c>
      <c r="F2254" s="5" t="str">
        <f t="shared" si="143"/>
        <v>BEARISH</v>
      </c>
      <c r="G2254" s="5" t="str">
        <f t="shared" si="142"/>
        <v>STRONG</v>
      </c>
      <c r="H2254" s="5" t="str">
        <f t="shared" si="141"/>
        <v>CONFIRMED BEARISH</v>
      </c>
    </row>
    <row r="2255" spans="1:8" ht="13.5" x14ac:dyDescent="0.25">
      <c r="A2255" s="3">
        <f>TITRES_STAT!B2258</f>
        <v>45286</v>
      </c>
      <c r="B2255" s="5">
        <f>TITRES_STAT!C2258</f>
        <v>13</v>
      </c>
      <c r="C2255" s="5">
        <f>TITRES_STAT!D2258</f>
        <v>11.366</v>
      </c>
      <c r="D2255" s="5">
        <f>TITRES_STAT!E2258</f>
        <v>11.366</v>
      </c>
      <c r="E2255" s="2">
        <f t="shared" si="140"/>
        <v>-1217.5817761381024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CONFIRMED BEARISH</v>
      </c>
    </row>
    <row r="2256" spans="1:8" ht="13.5" x14ac:dyDescent="0.25">
      <c r="A2256" s="3">
        <f>TITRES_STAT!B2259</f>
        <v>45287</v>
      </c>
      <c r="B2256" s="5">
        <f>TITRES_STAT!C2259</f>
        <v>13</v>
      </c>
      <c r="C2256" s="5">
        <f>TITRES_STAT!D2259</f>
        <v>11.366</v>
      </c>
      <c r="D2256" s="5">
        <f>TITRES_STAT!E2259</f>
        <v>0</v>
      </c>
      <c r="E2256" s="2">
        <f t="shared" si="140"/>
        <v>-1217.5817761381024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45288</v>
      </c>
      <c r="B2257" s="5">
        <f>TITRES_STAT!C2260</f>
        <v>12.61</v>
      </c>
      <c r="C2257" s="5">
        <f>TITRES_STAT!D2260</f>
        <v>11.025</v>
      </c>
      <c r="D2257" s="5">
        <f>TITRES_STAT!E2260</f>
        <v>11.025</v>
      </c>
      <c r="E2257" s="2">
        <f t="shared" si="140"/>
        <v>-1228.6067761381025</v>
      </c>
      <c r="F2257" s="5" t="str">
        <f t="shared" si="143"/>
        <v>BEARISH</v>
      </c>
      <c r="G2257" s="5" t="str">
        <f t="shared" si="142"/>
        <v>NEUTRAL</v>
      </c>
      <c r="H2257" s="5" t="str">
        <f t="shared" si="141"/>
        <v>CONFIRMED BEARISH</v>
      </c>
    </row>
    <row r="2258" spans="1:8" ht="13.5" x14ac:dyDescent="0.25">
      <c r="A2258" s="3">
        <f>TITRES_STAT!B2261</f>
        <v>45289</v>
      </c>
      <c r="B2258" s="5">
        <f>TITRES_STAT!C2261</f>
        <v>12.99</v>
      </c>
      <c r="C2258" s="5">
        <f>TITRES_STAT!D2261</f>
        <v>11.358000000000001</v>
      </c>
      <c r="D2258" s="5">
        <f>TITRES_STAT!E2261</f>
        <v>11.358000000000001</v>
      </c>
      <c r="E2258" s="2">
        <f t="shared" si="140"/>
        <v>-1217.2487761381026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BULLISH DIVERGENCE</v>
      </c>
    </row>
    <row r="2259" spans="1:8" ht="13.5" x14ac:dyDescent="0.25">
      <c r="A2259" s="3">
        <f>TITRES_STAT!B2262</f>
        <v>45293</v>
      </c>
      <c r="B2259" s="5">
        <f>TITRES_STAT!C2262</f>
        <v>12.99</v>
      </c>
      <c r="C2259" s="5">
        <f>TITRES_STAT!D2262</f>
        <v>11.358000000000001</v>
      </c>
      <c r="D2259" s="5">
        <f>TITRES_STAT!E2262</f>
        <v>0</v>
      </c>
      <c r="E2259" s="2">
        <f t="shared" si="140"/>
        <v>-1217.2487761381026</v>
      </c>
      <c r="F2259" s="5" t="str">
        <f t="shared" si="143"/>
        <v>BULLISH</v>
      </c>
      <c r="G2259" s="5" t="str">
        <f t="shared" si="142"/>
        <v>NEUTRAL</v>
      </c>
      <c r="H2259" s="5" t="str">
        <f t="shared" si="141"/>
        <v>BULLISH DIVERGENCE</v>
      </c>
    </row>
    <row r="2260" spans="1:8" ht="13.5" x14ac:dyDescent="0.25">
      <c r="A2260" s="3">
        <f>TITRES_STAT!B2263</f>
        <v>45294</v>
      </c>
      <c r="B2260" s="5">
        <f>TITRES_STAT!C2263</f>
        <v>13</v>
      </c>
      <c r="C2260" s="5">
        <f>TITRES_STAT!D2263</f>
        <v>11.366</v>
      </c>
      <c r="D2260" s="5">
        <f>TITRES_STAT!E2263</f>
        <v>10.995293538461539</v>
      </c>
      <c r="E2260" s="2">
        <f t="shared" si="140"/>
        <v>-1206.2534825996411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NEUTRAL</v>
      </c>
    </row>
    <row r="2261" spans="1:8" ht="13.5" x14ac:dyDescent="0.25">
      <c r="A2261" s="3">
        <f>TITRES_STAT!B2264</f>
        <v>45295</v>
      </c>
      <c r="B2261" s="5">
        <f>TITRES_STAT!C2264</f>
        <v>12.98</v>
      </c>
      <c r="C2261" s="5">
        <f>TITRES_STAT!D2264</f>
        <v>11.349</v>
      </c>
      <c r="D2261" s="5">
        <f>TITRES_STAT!E2264</f>
        <v>11.349</v>
      </c>
      <c r="E2261" s="2">
        <f t="shared" si="140"/>
        <v>-1217.602482599641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CONFIRMED BEARISH</v>
      </c>
    </row>
    <row r="2262" spans="1:8" ht="13.5" x14ac:dyDescent="0.25">
      <c r="A2262" s="3">
        <f>TITRES_STAT!B2265</f>
        <v>45296</v>
      </c>
      <c r="B2262" s="5">
        <f>TITRES_STAT!C2265</f>
        <v>12.98</v>
      </c>
      <c r="C2262" s="5">
        <f>TITRES_STAT!D2265</f>
        <v>11.349</v>
      </c>
      <c r="D2262" s="5">
        <f>TITRES_STAT!E2265</f>
        <v>11.349</v>
      </c>
      <c r="E2262" s="2">
        <f t="shared" si="140"/>
        <v>-1217.602482599641</v>
      </c>
      <c r="F2262" s="5" t="str">
        <f t="shared" si="143"/>
        <v>BULLISH</v>
      </c>
      <c r="G2262" s="5" t="str">
        <f t="shared" si="142"/>
        <v>NEUTRAL</v>
      </c>
      <c r="H2262" s="5" t="str">
        <f t="shared" si="141"/>
        <v>CONFIRMED BULLISH</v>
      </c>
    </row>
    <row r="2263" spans="1:8" ht="13.5" x14ac:dyDescent="0.25">
      <c r="A2263" s="3">
        <f>TITRES_STAT!B2266</f>
        <v>45299</v>
      </c>
      <c r="B2263" s="5">
        <f>TITRES_STAT!C2266</f>
        <v>12.6</v>
      </c>
      <c r="C2263" s="5">
        <f>TITRES_STAT!D2266</f>
        <v>11.016999999999999</v>
      </c>
      <c r="D2263" s="5">
        <f>TITRES_STAT!E2266</f>
        <v>11.016999999999999</v>
      </c>
      <c r="E2263" s="2">
        <f t="shared" si="140"/>
        <v>-1228.6194825996411</v>
      </c>
      <c r="F2263" s="5" t="str">
        <f t="shared" si="143"/>
        <v>BEARISH</v>
      </c>
      <c r="G2263" s="5" t="str">
        <f t="shared" si="142"/>
        <v>NEUTRAL</v>
      </c>
      <c r="H2263" s="5" t="str">
        <f t="shared" si="141"/>
        <v>CONFIRMED BEARISH</v>
      </c>
    </row>
    <row r="2264" spans="1:8" ht="13.5" x14ac:dyDescent="0.25">
      <c r="A2264" s="3">
        <f>TITRES_STAT!B2267</f>
        <v>45300</v>
      </c>
      <c r="B2264" s="5">
        <f>TITRES_STAT!C2267</f>
        <v>12.6</v>
      </c>
      <c r="C2264" s="5">
        <f>TITRES_STAT!D2267</f>
        <v>11.016999999999999</v>
      </c>
      <c r="D2264" s="5">
        <f>TITRES_STAT!E2267</f>
        <v>11.016999999999999</v>
      </c>
      <c r="E2264" s="2">
        <f t="shared" si="140"/>
        <v>-1228.6194825996411</v>
      </c>
      <c r="F2264" s="5" t="str">
        <f t="shared" si="143"/>
        <v>BEARISH</v>
      </c>
      <c r="G2264" s="5" t="str">
        <f t="shared" si="142"/>
        <v>NEUTRAL</v>
      </c>
      <c r="H2264" s="5" t="str">
        <f t="shared" si="141"/>
        <v>CONFIRMED BEARISH</v>
      </c>
    </row>
    <row r="2265" spans="1:8" ht="13.5" x14ac:dyDescent="0.25">
      <c r="A2265" s="3">
        <f>TITRES_STAT!B2268</f>
        <v>45301</v>
      </c>
      <c r="B2265" s="5">
        <f>TITRES_STAT!C2268</f>
        <v>12.61</v>
      </c>
      <c r="C2265" s="5">
        <f>TITRES_STAT!D2268</f>
        <v>11.025</v>
      </c>
      <c r="D2265" s="5">
        <f>TITRES_STAT!E2268</f>
        <v>11.023251387787472</v>
      </c>
      <c r="E2265" s="2">
        <f t="shared" si="140"/>
        <v>-1217.5962312118536</v>
      </c>
      <c r="F2265" s="5" t="str">
        <f t="shared" si="143"/>
        <v>BEARISH</v>
      </c>
      <c r="G2265" s="5" t="str">
        <f t="shared" si="142"/>
        <v>NEUTRAL</v>
      </c>
      <c r="H2265" s="5" t="str">
        <f t="shared" si="141"/>
        <v>CONFIRMED BEARISH</v>
      </c>
    </row>
    <row r="2266" spans="1:8" ht="13.5" x14ac:dyDescent="0.25">
      <c r="A2266" s="3">
        <f>TITRES_STAT!B2269</f>
        <v>45302</v>
      </c>
      <c r="B2266" s="5">
        <f>TITRES_STAT!C2269</f>
        <v>13</v>
      </c>
      <c r="C2266" s="5">
        <f>TITRES_STAT!D2269</f>
        <v>11.366</v>
      </c>
      <c r="D2266" s="5">
        <f>TITRES_STAT!E2269</f>
        <v>11.366</v>
      </c>
      <c r="E2266" s="2">
        <f t="shared" si="140"/>
        <v>-1206.2302312118536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CONFIRMED BULLISH</v>
      </c>
    </row>
    <row r="2267" spans="1:8" ht="13.5" x14ac:dyDescent="0.25">
      <c r="A2267" s="3">
        <f>TITRES_STAT!B2270</f>
        <v>45303</v>
      </c>
      <c r="B2267" s="5">
        <f>TITRES_STAT!C2270</f>
        <v>13</v>
      </c>
      <c r="C2267" s="5">
        <f>TITRES_STAT!D2270</f>
        <v>11.366</v>
      </c>
      <c r="D2267" s="5">
        <f>TITRES_STAT!E2270</f>
        <v>0</v>
      </c>
      <c r="E2267" s="2">
        <f t="shared" si="140"/>
        <v>-1206.2302312118536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45306</v>
      </c>
      <c r="B2268" s="5">
        <f>TITRES_STAT!C2271</f>
        <v>12.6</v>
      </c>
      <c r="C2268" s="5">
        <f>TITRES_STAT!D2271</f>
        <v>11.016999999999999</v>
      </c>
      <c r="D2268" s="5">
        <f>TITRES_STAT!E2271</f>
        <v>11.016999999999999</v>
      </c>
      <c r="E2268" s="2">
        <f t="shared" si="140"/>
        <v>-1217.2472312118537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NEUTRAL</v>
      </c>
    </row>
    <row r="2269" spans="1:8" ht="13.5" x14ac:dyDescent="0.25">
      <c r="A2269" s="3">
        <f>TITRES_STAT!B2272</f>
        <v>45307</v>
      </c>
      <c r="B2269" s="5">
        <f>TITRES_STAT!C2272</f>
        <v>12.6</v>
      </c>
      <c r="C2269" s="5">
        <f>TITRES_STAT!D2272</f>
        <v>11.016999999999999</v>
      </c>
      <c r="D2269" s="5">
        <f>TITRES_STAT!E2272</f>
        <v>11.016999999999999</v>
      </c>
      <c r="E2269" s="2">
        <f t="shared" si="140"/>
        <v>-1217.2472312118537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NEUTRAL</v>
      </c>
    </row>
    <row r="2270" spans="1:8" ht="13.5" x14ac:dyDescent="0.25">
      <c r="A2270" s="3">
        <f>TITRES_STAT!B2273</f>
        <v>45308</v>
      </c>
      <c r="B2270" s="5">
        <f>TITRES_STAT!C2273</f>
        <v>13</v>
      </c>
      <c r="C2270" s="5">
        <f>TITRES_STAT!D2273</f>
        <v>11.366</v>
      </c>
      <c r="D2270" s="5">
        <f>TITRES_STAT!E2273</f>
        <v>11.366</v>
      </c>
      <c r="E2270" s="2">
        <f t="shared" si="140"/>
        <v>-1205.8812312118537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45309</v>
      </c>
      <c r="B2271" s="5">
        <f>TITRES_STAT!C2274</f>
        <v>12.98</v>
      </c>
      <c r="C2271" s="5">
        <f>TITRES_STAT!D2274</f>
        <v>11.349</v>
      </c>
      <c r="D2271" s="5">
        <f>TITRES_STAT!E2274</f>
        <v>11.349</v>
      </c>
      <c r="E2271" s="2">
        <f t="shared" si="140"/>
        <v>-1217.2302312118536</v>
      </c>
      <c r="F2271" s="5" t="str">
        <f t="shared" si="143"/>
        <v>BEARISH</v>
      </c>
      <c r="G2271" s="5" t="str">
        <f t="shared" si="142"/>
        <v>NEUTRAL</v>
      </c>
      <c r="H2271" s="5" t="str">
        <f t="shared" si="141"/>
        <v>CONFIRMED BEARISH</v>
      </c>
    </row>
    <row r="2272" spans="1:8" ht="13.5" x14ac:dyDescent="0.25">
      <c r="A2272" s="3">
        <f>TITRES_STAT!B2275</f>
        <v>45310</v>
      </c>
      <c r="B2272" s="5">
        <f>TITRES_STAT!C2275</f>
        <v>12.89</v>
      </c>
      <c r="C2272" s="5">
        <f>TITRES_STAT!D2275</f>
        <v>11.27</v>
      </c>
      <c r="D2272" s="5">
        <f>TITRES_STAT!E2275</f>
        <v>11.27</v>
      </c>
      <c r="E2272" s="2">
        <f t="shared" si="140"/>
        <v>-1228.5002312118536</v>
      </c>
      <c r="F2272" s="5" t="str">
        <f t="shared" si="143"/>
        <v>BEARISH</v>
      </c>
      <c r="G2272" s="5" t="str">
        <f t="shared" si="142"/>
        <v>NEUTRAL</v>
      </c>
      <c r="H2272" s="5" t="str">
        <f t="shared" si="141"/>
        <v>CONFIRMED BEARISH</v>
      </c>
    </row>
    <row r="2273" spans="1:8" ht="13.5" x14ac:dyDescent="0.25">
      <c r="A2273" s="3">
        <f>TITRES_STAT!B2276</f>
        <v>45313</v>
      </c>
      <c r="B2273" s="5">
        <f>TITRES_STAT!C2276</f>
        <v>12.89</v>
      </c>
      <c r="C2273" s="5">
        <f>TITRES_STAT!D2276</f>
        <v>11.27</v>
      </c>
      <c r="D2273" s="5">
        <f>TITRES_STAT!E2276</f>
        <v>0</v>
      </c>
      <c r="E2273" s="2">
        <f t="shared" si="140"/>
        <v>-1228.5002312118536</v>
      </c>
      <c r="F2273" s="5" t="str">
        <f t="shared" si="143"/>
        <v>BEARISH</v>
      </c>
      <c r="G2273" s="5" t="str">
        <f t="shared" si="142"/>
        <v>NEUTRAL</v>
      </c>
      <c r="H2273" s="5" t="str">
        <f t="shared" si="141"/>
        <v>BEARISH DIVERGENCE</v>
      </c>
    </row>
    <row r="2274" spans="1:8" ht="13.5" x14ac:dyDescent="0.25">
      <c r="A2274" s="3">
        <f>TITRES_STAT!B2277</f>
        <v>45314</v>
      </c>
      <c r="B2274" s="5">
        <f>TITRES_STAT!C2277</f>
        <v>12.8</v>
      </c>
      <c r="C2274" s="5">
        <f>TITRES_STAT!D2277</f>
        <v>11.191000000000001</v>
      </c>
      <c r="D2274" s="5">
        <f>TITRES_STAT!E2277</f>
        <v>11.191000000000001</v>
      </c>
      <c r="E2274" s="2">
        <f t="shared" si="140"/>
        <v>-1239.6912312118536</v>
      </c>
      <c r="F2274" s="5" t="str">
        <f t="shared" si="143"/>
        <v>BEARISH</v>
      </c>
      <c r="G2274" s="5" t="str">
        <f t="shared" si="142"/>
        <v>NEUTRAL</v>
      </c>
      <c r="H2274" s="5" t="str">
        <f t="shared" si="141"/>
        <v>BEARISH DIVERGENCE</v>
      </c>
    </row>
    <row r="2275" spans="1:8" ht="13.5" x14ac:dyDescent="0.25">
      <c r="A2275" s="3">
        <f>TITRES_STAT!B2278</f>
        <v>45315</v>
      </c>
      <c r="B2275" s="5">
        <f>TITRES_STAT!C2278</f>
        <v>12.6</v>
      </c>
      <c r="C2275" s="5">
        <f>TITRES_STAT!D2278</f>
        <v>11.016999999999999</v>
      </c>
      <c r="D2275" s="5">
        <f>TITRES_STAT!E2278</f>
        <v>11.016999999999999</v>
      </c>
      <c r="E2275" s="2">
        <f t="shared" si="140"/>
        <v>-1250.7082312118537</v>
      </c>
      <c r="F2275" s="5" t="str">
        <f t="shared" si="143"/>
        <v>BEARISH</v>
      </c>
      <c r="G2275" s="5" t="str">
        <f t="shared" si="142"/>
        <v>STRONG</v>
      </c>
      <c r="H2275" s="5" t="str">
        <f t="shared" si="141"/>
        <v>CONFIRMED BEARISH</v>
      </c>
    </row>
    <row r="2276" spans="1:8" ht="13.5" x14ac:dyDescent="0.25">
      <c r="A2276" s="3">
        <f>TITRES_STAT!B2279</f>
        <v>45316</v>
      </c>
      <c r="B2276" s="5">
        <f>TITRES_STAT!C2279</f>
        <v>12.6</v>
      </c>
      <c r="C2276" s="5">
        <f>TITRES_STAT!D2279</f>
        <v>11.016999999999999</v>
      </c>
      <c r="D2276" s="5">
        <f>TITRES_STAT!E2279</f>
        <v>11.016999999999999</v>
      </c>
      <c r="E2276" s="2">
        <f t="shared" si="140"/>
        <v>-1250.7082312118537</v>
      </c>
      <c r="F2276" s="5" t="str">
        <f t="shared" si="143"/>
        <v>BEARISH</v>
      </c>
      <c r="G2276" s="5" t="str">
        <f t="shared" si="142"/>
        <v>STRONG</v>
      </c>
      <c r="H2276" s="5" t="str">
        <f t="shared" si="141"/>
        <v>CONFIRMED BEARISH</v>
      </c>
    </row>
    <row r="2277" spans="1:8" ht="13.5" x14ac:dyDescent="0.25">
      <c r="A2277" s="3">
        <f>TITRES_STAT!B2280</f>
        <v>45317</v>
      </c>
      <c r="B2277" s="5">
        <f>TITRES_STAT!C2280</f>
        <v>12.97</v>
      </c>
      <c r="C2277" s="5">
        <f>TITRES_STAT!D2280</f>
        <v>11.34</v>
      </c>
      <c r="D2277" s="5">
        <f>TITRES_STAT!E2280</f>
        <v>11.34</v>
      </c>
      <c r="E2277" s="2">
        <f t="shared" si="140"/>
        <v>-1239.3682312118538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BEARISH DIVERGENCE</v>
      </c>
    </row>
    <row r="2278" spans="1:8" ht="13.5" x14ac:dyDescent="0.25">
      <c r="A2278" s="3">
        <f>TITRES_STAT!B2281</f>
        <v>45320</v>
      </c>
      <c r="B2278" s="5">
        <f>TITRES_STAT!C2281</f>
        <v>12.97</v>
      </c>
      <c r="C2278" s="5">
        <f>TITRES_STAT!D2281</f>
        <v>11.34</v>
      </c>
      <c r="D2278" s="5">
        <f>TITRES_STAT!E2281</f>
        <v>0</v>
      </c>
      <c r="E2278" s="2">
        <f t="shared" si="140"/>
        <v>-1239.3682312118538</v>
      </c>
      <c r="F2278" s="5" t="str">
        <f t="shared" si="143"/>
        <v>BEARISH</v>
      </c>
      <c r="G2278" s="5" t="str">
        <f t="shared" si="142"/>
        <v>NEUTRAL</v>
      </c>
      <c r="H2278" s="5" t="str">
        <f t="shared" si="141"/>
        <v>BEARISH DIVERGENCE</v>
      </c>
    </row>
    <row r="2279" spans="1:8" ht="13.5" x14ac:dyDescent="0.25">
      <c r="A2279" s="3">
        <f>TITRES_STAT!B2282</f>
        <v>45321</v>
      </c>
      <c r="B2279" s="5">
        <f>TITRES_STAT!C2282</f>
        <v>12.97</v>
      </c>
      <c r="C2279" s="5">
        <f>TITRES_STAT!D2282</f>
        <v>11.34</v>
      </c>
      <c r="D2279" s="5">
        <f>TITRES_STAT!E2282</f>
        <v>0</v>
      </c>
      <c r="E2279" s="2">
        <f t="shared" si="140"/>
        <v>-1239.3682312118538</v>
      </c>
      <c r="F2279" s="5" t="str">
        <f t="shared" si="143"/>
        <v>BULLISH</v>
      </c>
      <c r="G2279" s="5" t="str">
        <f t="shared" si="142"/>
        <v>NEUTRAL</v>
      </c>
      <c r="H2279" s="5" t="str">
        <f t="shared" si="141"/>
        <v>CONFIRMED BULLISH</v>
      </c>
    </row>
    <row r="2280" spans="1:8" ht="13.5" x14ac:dyDescent="0.25">
      <c r="A2280" s="3">
        <f>TITRES_STAT!B2283</f>
        <v>45322</v>
      </c>
      <c r="B2280" s="5">
        <f>TITRES_STAT!C2283</f>
        <v>12.97</v>
      </c>
      <c r="C2280" s="5">
        <f>TITRES_STAT!D2283</f>
        <v>11.34</v>
      </c>
      <c r="D2280" s="5">
        <f>TITRES_STAT!E2283</f>
        <v>0</v>
      </c>
      <c r="E2280" s="2">
        <f t="shared" si="140"/>
        <v>-1239.3682312118538</v>
      </c>
      <c r="F2280" s="5" t="str">
        <f t="shared" si="143"/>
        <v>BULLISH</v>
      </c>
      <c r="G2280" s="5" t="str">
        <f t="shared" si="142"/>
        <v>NEUTRAL</v>
      </c>
      <c r="H2280" s="5" t="str">
        <f t="shared" si="141"/>
        <v>CONFIRMED BULLISH</v>
      </c>
    </row>
    <row r="2281" spans="1:8" ht="13.5" x14ac:dyDescent="0.25">
      <c r="A2281" s="3">
        <f>TITRES_STAT!B2284</f>
        <v>45323</v>
      </c>
      <c r="B2281" s="5">
        <f>TITRES_STAT!C2284</f>
        <v>12.97</v>
      </c>
      <c r="C2281" s="5">
        <f>TITRES_STAT!D2284</f>
        <v>11.34</v>
      </c>
      <c r="D2281" s="5">
        <f>TITRES_STAT!E2284</f>
        <v>0</v>
      </c>
      <c r="E2281" s="2">
        <f t="shared" si="140"/>
        <v>-1239.3682312118538</v>
      </c>
      <c r="F2281" s="5" t="str">
        <f t="shared" si="143"/>
        <v>BULLISH</v>
      </c>
      <c r="G2281" s="5" t="str">
        <f t="shared" si="142"/>
        <v>NEUTRAL</v>
      </c>
      <c r="H2281" s="5" t="str">
        <f t="shared" si="141"/>
        <v>CONFIRMED BULLISH</v>
      </c>
    </row>
    <row r="2282" spans="1:8" ht="13.5" x14ac:dyDescent="0.25">
      <c r="A2282" s="3">
        <f>TITRES_STAT!B2285</f>
        <v>45324</v>
      </c>
      <c r="B2282" s="5">
        <f>TITRES_STAT!C2285</f>
        <v>12.95</v>
      </c>
      <c r="C2282" s="5">
        <f>TITRES_STAT!D2285</f>
        <v>11.323</v>
      </c>
      <c r="D2282" s="5">
        <f>TITRES_STAT!E2285</f>
        <v>11.323</v>
      </c>
      <c r="E2282" s="2">
        <f t="shared" si="140"/>
        <v>-1250.6912312118538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CONFIRMED BEARISH</v>
      </c>
    </row>
    <row r="2283" spans="1:8" ht="13.5" x14ac:dyDescent="0.25">
      <c r="A2283" s="3">
        <f>TITRES_STAT!B2286</f>
        <v>45327</v>
      </c>
      <c r="B2283" s="5">
        <f>TITRES_STAT!C2286</f>
        <v>12.64</v>
      </c>
      <c r="C2283" s="5">
        <f>TITRES_STAT!D2286</f>
        <v>11.052</v>
      </c>
      <c r="D2283" s="5">
        <f>TITRES_STAT!E2286</f>
        <v>11.052</v>
      </c>
      <c r="E2283" s="2">
        <f t="shared" si="140"/>
        <v>-1261.7432312118538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CONFIRMED BEARISH</v>
      </c>
    </row>
    <row r="2284" spans="1:8" ht="13.5" x14ac:dyDescent="0.25">
      <c r="A2284" s="3">
        <f>TITRES_STAT!B2287</f>
        <v>45328</v>
      </c>
      <c r="B2284" s="5">
        <f>TITRES_STAT!C2287</f>
        <v>12.94</v>
      </c>
      <c r="C2284" s="5">
        <f>TITRES_STAT!D2287</f>
        <v>11.314</v>
      </c>
      <c r="D2284" s="5">
        <f>TITRES_STAT!E2287</f>
        <v>11.098911591962906</v>
      </c>
      <c r="E2284" s="2">
        <f t="shared" si="140"/>
        <v>-1250.6443196198909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45329</v>
      </c>
      <c r="B2285" s="5">
        <f>TITRES_STAT!C2288</f>
        <v>12.94</v>
      </c>
      <c r="C2285" s="5">
        <f>TITRES_STAT!D2288</f>
        <v>11.314</v>
      </c>
      <c r="D2285" s="5">
        <f>TITRES_STAT!E2288</f>
        <v>0</v>
      </c>
      <c r="E2285" s="2">
        <f t="shared" si="140"/>
        <v>-1250.6443196198909</v>
      </c>
      <c r="F2285" s="5" t="str">
        <f t="shared" si="143"/>
        <v>BEARISH</v>
      </c>
      <c r="G2285" s="5" t="str">
        <f t="shared" si="142"/>
        <v>NEUTRAL</v>
      </c>
      <c r="H2285" s="5" t="str">
        <f t="shared" si="141"/>
        <v>CONFIRMED BEARISH</v>
      </c>
    </row>
    <row r="2286" spans="1:8" ht="13.5" x14ac:dyDescent="0.25">
      <c r="A2286" s="3">
        <f>TITRES_STAT!B2289</f>
        <v>45330</v>
      </c>
      <c r="B2286" s="5">
        <f>TITRES_STAT!C2289</f>
        <v>12.9</v>
      </c>
      <c r="C2286" s="5">
        <f>TITRES_STAT!D2289</f>
        <v>11.279</v>
      </c>
      <c r="D2286" s="5">
        <f>TITRES_STAT!E2289</f>
        <v>11.279</v>
      </c>
      <c r="E2286" s="2">
        <f t="shared" si="140"/>
        <v>-1261.9233196198909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CONFIRMED BEARISH</v>
      </c>
    </row>
    <row r="2287" spans="1:8" ht="13.5" x14ac:dyDescent="0.25">
      <c r="A2287" s="3">
        <f>TITRES_STAT!B2290</f>
        <v>45331</v>
      </c>
      <c r="B2287" s="5">
        <f>TITRES_STAT!C2290</f>
        <v>12.9</v>
      </c>
      <c r="C2287" s="5">
        <f>TITRES_STAT!D2290</f>
        <v>11.279</v>
      </c>
      <c r="D2287" s="5">
        <f>TITRES_STAT!E2290</f>
        <v>0</v>
      </c>
      <c r="E2287" s="2">
        <f t="shared" si="140"/>
        <v>-1261.9233196198909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CONFIRMED BEARISH</v>
      </c>
    </row>
    <row r="2288" spans="1:8" ht="13.5" x14ac:dyDescent="0.25">
      <c r="A2288" s="3">
        <f>TITRES_STAT!B2291</f>
        <v>45334</v>
      </c>
      <c r="B2288" s="5">
        <f>TITRES_STAT!C2291</f>
        <v>12.9</v>
      </c>
      <c r="C2288" s="5">
        <f>TITRES_STAT!D2291</f>
        <v>11.279</v>
      </c>
      <c r="D2288" s="5">
        <f>TITRES_STAT!E2291</f>
        <v>0</v>
      </c>
      <c r="E2288" s="2">
        <f t="shared" si="140"/>
        <v>-1261.9233196198909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BEARISH DIVERGENCE</v>
      </c>
    </row>
    <row r="2289" spans="1:8" ht="13.5" x14ac:dyDescent="0.25">
      <c r="A2289" s="3">
        <f>TITRES_STAT!B2292</f>
        <v>45335</v>
      </c>
      <c r="B2289" s="5">
        <f>TITRES_STAT!C2292</f>
        <v>12.9</v>
      </c>
      <c r="C2289" s="5">
        <f>TITRES_STAT!D2292</f>
        <v>11.279</v>
      </c>
      <c r="D2289" s="5">
        <f>TITRES_STAT!E2292</f>
        <v>0</v>
      </c>
      <c r="E2289" s="2">
        <f t="shared" si="140"/>
        <v>-1261.9233196198909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CONFIRMED BEARISH</v>
      </c>
    </row>
    <row r="2290" spans="1:8" ht="13.5" x14ac:dyDescent="0.25">
      <c r="A2290" s="3">
        <f>TITRES_STAT!B2293</f>
        <v>45336</v>
      </c>
      <c r="B2290" s="5">
        <f>TITRES_STAT!C2293</f>
        <v>12.9</v>
      </c>
      <c r="C2290" s="5">
        <f>TITRES_STAT!D2293</f>
        <v>11.279</v>
      </c>
      <c r="D2290" s="5">
        <f>TITRES_STAT!E2293</f>
        <v>0</v>
      </c>
      <c r="E2290" s="2">
        <f t="shared" si="140"/>
        <v>-1261.9233196198909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45337</v>
      </c>
      <c r="B2291" s="5">
        <f>TITRES_STAT!C2294</f>
        <v>12.74</v>
      </c>
      <c r="C2291" s="5">
        <f>TITRES_STAT!D2294</f>
        <v>11.138999999999999</v>
      </c>
      <c r="D2291" s="5">
        <f>TITRES_STAT!E2294</f>
        <v>11.138999999999999</v>
      </c>
      <c r="E2291" s="2">
        <f t="shared" si="140"/>
        <v>-1273.0623196198908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45338</v>
      </c>
      <c r="B2292" s="5">
        <f>TITRES_STAT!C2295</f>
        <v>12.79</v>
      </c>
      <c r="C2292" s="5">
        <f>TITRES_STAT!D2295</f>
        <v>11.183</v>
      </c>
      <c r="D2292" s="5">
        <f>TITRES_STAT!E2295</f>
        <v>11.043977560594215</v>
      </c>
      <c r="E2292" s="2">
        <f t="shared" si="140"/>
        <v>-1262.0183420592966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45341</v>
      </c>
      <c r="B2293" s="5">
        <f>TITRES_STAT!C2296</f>
        <v>12.7</v>
      </c>
      <c r="C2293" s="5">
        <f>TITRES_STAT!D2296</f>
        <v>11.103999999999999</v>
      </c>
      <c r="D2293" s="5">
        <f>TITRES_STAT!E2296</f>
        <v>11.103999999999999</v>
      </c>
      <c r="E2293" s="2">
        <f t="shared" si="140"/>
        <v>-1273.1223420592967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45342</v>
      </c>
      <c r="B2294" s="5">
        <f>TITRES_STAT!C2297</f>
        <v>12.7</v>
      </c>
      <c r="C2294" s="5">
        <f>TITRES_STAT!D2297</f>
        <v>11.103999999999999</v>
      </c>
      <c r="D2294" s="5">
        <f>TITRES_STAT!E2297</f>
        <v>11.118863622047243</v>
      </c>
      <c r="E2294" s="2">
        <f t="shared" si="140"/>
        <v>-1273.1223420592967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45343</v>
      </c>
      <c r="B2295" s="5">
        <f>TITRES_STAT!C2298</f>
        <v>12.73</v>
      </c>
      <c r="C2295" s="5">
        <f>TITRES_STAT!D2298</f>
        <v>11.13</v>
      </c>
      <c r="D2295" s="5">
        <f>TITRES_STAT!E2298</f>
        <v>11.13</v>
      </c>
      <c r="E2295" s="2">
        <f t="shared" si="140"/>
        <v>-1261.9923420592966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45344</v>
      </c>
      <c r="B2296" s="5">
        <f>TITRES_STAT!C2299</f>
        <v>12.9</v>
      </c>
      <c r="C2296" s="5">
        <f>TITRES_STAT!D2299</f>
        <v>11.279</v>
      </c>
      <c r="D2296" s="5">
        <f>TITRES_STAT!E2299</f>
        <v>11.265884883720929</v>
      </c>
      <c r="E2296" s="2">
        <f t="shared" si="140"/>
        <v>-1250.7264571755757</v>
      </c>
      <c r="F2296" s="5" t="str">
        <f t="shared" si="143"/>
        <v>BULLISH</v>
      </c>
      <c r="G2296" s="5" t="str">
        <f t="shared" si="142"/>
        <v>NEUTRAL</v>
      </c>
      <c r="H2296" s="5" t="str">
        <f t="shared" si="141"/>
        <v>CONFIRMED BULLISH</v>
      </c>
    </row>
    <row r="2297" spans="1:8" ht="13.5" x14ac:dyDescent="0.25">
      <c r="A2297" s="3">
        <f>TITRES_STAT!B2300</f>
        <v>45345</v>
      </c>
      <c r="B2297" s="5">
        <f>TITRES_STAT!C2300</f>
        <v>13.02</v>
      </c>
      <c r="C2297" s="5">
        <f>TITRES_STAT!D2300</f>
        <v>11.384</v>
      </c>
      <c r="D2297" s="5">
        <f>TITRES_STAT!E2300</f>
        <v>11.384</v>
      </c>
      <c r="E2297" s="2">
        <f t="shared" si="140"/>
        <v>-1239.3424571755756</v>
      </c>
      <c r="F2297" s="5" t="str">
        <f t="shared" si="143"/>
        <v>BULLISH</v>
      </c>
      <c r="G2297" s="5" t="str">
        <f t="shared" si="142"/>
        <v>NEUTRAL</v>
      </c>
      <c r="H2297" s="5" t="str">
        <f t="shared" si="141"/>
        <v>CONFIRMED BULLISH</v>
      </c>
    </row>
    <row r="2298" spans="1:8" ht="13.5" x14ac:dyDescent="0.25">
      <c r="A2298" s="3">
        <f>TITRES_STAT!B2301</f>
        <v>45348</v>
      </c>
      <c r="B2298" s="5">
        <f>TITRES_STAT!C2301</f>
        <v>13.17</v>
      </c>
      <c r="C2298" s="5">
        <f>TITRES_STAT!D2301</f>
        <v>11.515000000000001</v>
      </c>
      <c r="D2298" s="5">
        <f>TITRES_STAT!E2301</f>
        <v>11.361991268033409</v>
      </c>
      <c r="E2298" s="2">
        <f t="shared" si="140"/>
        <v>-1227.9804659075423</v>
      </c>
      <c r="F2298" s="5" t="str">
        <f t="shared" si="143"/>
        <v>BULLISH</v>
      </c>
      <c r="G2298" s="5" t="str">
        <f t="shared" si="142"/>
        <v>WEAK</v>
      </c>
      <c r="H2298" s="5" t="str">
        <f t="shared" si="141"/>
        <v>CONFIRMED BULLISH</v>
      </c>
    </row>
    <row r="2299" spans="1:8" ht="13.5" x14ac:dyDescent="0.25">
      <c r="A2299" s="3">
        <f>TITRES_STAT!B2302</f>
        <v>45349</v>
      </c>
      <c r="B2299" s="5">
        <f>TITRES_STAT!C2302</f>
        <v>13.17</v>
      </c>
      <c r="C2299" s="5">
        <f>TITRES_STAT!D2302</f>
        <v>11.515000000000001</v>
      </c>
      <c r="D2299" s="5">
        <f>TITRES_STAT!E2302</f>
        <v>0</v>
      </c>
      <c r="E2299" s="2">
        <f t="shared" si="140"/>
        <v>-1227.9804659075423</v>
      </c>
      <c r="F2299" s="5" t="str">
        <f t="shared" si="143"/>
        <v>BULLISH</v>
      </c>
      <c r="G2299" s="5" t="str">
        <f t="shared" si="142"/>
        <v>WEAK</v>
      </c>
      <c r="H2299" s="5" t="str">
        <f t="shared" si="141"/>
        <v>CONFIRMED BULLISH</v>
      </c>
    </row>
    <row r="2300" spans="1:8" ht="13.5" x14ac:dyDescent="0.25">
      <c r="A2300" s="3">
        <f>TITRES_STAT!B2303</f>
        <v>45350</v>
      </c>
      <c r="B2300" s="5">
        <f>TITRES_STAT!C2303</f>
        <v>13.28</v>
      </c>
      <c r="C2300" s="5">
        <f>TITRES_STAT!D2303</f>
        <v>11.611000000000001</v>
      </c>
      <c r="D2300" s="5">
        <f>TITRES_STAT!E2303</f>
        <v>11.611000000000001</v>
      </c>
      <c r="E2300" s="2">
        <f t="shared" si="140"/>
        <v>-1216.3694659075422</v>
      </c>
      <c r="F2300" s="5" t="str">
        <f t="shared" si="143"/>
        <v>BULLISH</v>
      </c>
      <c r="G2300" s="5" t="str">
        <f t="shared" si="142"/>
        <v>WEAK</v>
      </c>
      <c r="H2300" s="5" t="str">
        <f t="shared" si="141"/>
        <v>CONFIRMED BULLISH</v>
      </c>
    </row>
    <row r="2301" spans="1:8" ht="13.5" x14ac:dyDescent="0.25">
      <c r="A2301" s="3">
        <f>TITRES_STAT!B2304</f>
        <v>45351</v>
      </c>
      <c r="B2301" s="5">
        <f>TITRES_STAT!C2304</f>
        <v>13.28</v>
      </c>
      <c r="C2301" s="5">
        <f>TITRES_STAT!D2304</f>
        <v>11.611000000000001</v>
      </c>
      <c r="D2301" s="5">
        <f>TITRES_STAT!E2304</f>
        <v>11.611000000000001</v>
      </c>
      <c r="E2301" s="2">
        <f t="shared" si="140"/>
        <v>-1216.3694659075422</v>
      </c>
      <c r="F2301" s="5" t="str">
        <f t="shared" si="143"/>
        <v>BULLISH</v>
      </c>
      <c r="G2301" s="5" t="str">
        <f t="shared" si="142"/>
        <v>WEAK</v>
      </c>
      <c r="H2301" s="5" t="str">
        <f t="shared" si="141"/>
        <v>CONFIRMED BULLISH</v>
      </c>
    </row>
    <row r="2302" spans="1:8" ht="13.5" x14ac:dyDescent="0.25">
      <c r="A2302" s="3">
        <f>TITRES_STAT!B2305</f>
        <v>45352</v>
      </c>
      <c r="B2302" s="5">
        <f>TITRES_STAT!C2305</f>
        <v>13.5</v>
      </c>
      <c r="C2302" s="5">
        <f>TITRES_STAT!D2305</f>
        <v>11.804</v>
      </c>
      <c r="D2302" s="5">
        <f>TITRES_STAT!E2305</f>
        <v>11.386050962962964</v>
      </c>
      <c r="E2302" s="2">
        <f t="shared" si="140"/>
        <v>-1204.9834149445792</v>
      </c>
      <c r="F2302" s="5" t="str">
        <f t="shared" si="143"/>
        <v>BULLISH</v>
      </c>
      <c r="G2302" s="5" t="str">
        <f t="shared" si="142"/>
        <v>WEAK</v>
      </c>
      <c r="H2302" s="5" t="str">
        <f t="shared" si="141"/>
        <v>CONFIRMED BULLISH</v>
      </c>
    </row>
    <row r="2303" spans="1:8" ht="13.5" x14ac:dyDescent="0.25">
      <c r="A2303" s="3">
        <f>TITRES_STAT!B2306</f>
        <v>45355</v>
      </c>
      <c r="B2303" s="5">
        <f>TITRES_STAT!C2306</f>
        <v>13.5</v>
      </c>
      <c r="C2303" s="5">
        <f>TITRES_STAT!D2306</f>
        <v>11.804</v>
      </c>
      <c r="D2303" s="5">
        <f>TITRES_STAT!E2306</f>
        <v>11.886190814814814</v>
      </c>
      <c r="E2303" s="2">
        <f t="shared" si="140"/>
        <v>-1204.9834149445792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45356</v>
      </c>
      <c r="B2304" s="5">
        <f>TITRES_STAT!C2307</f>
        <v>13.5</v>
      </c>
      <c r="C2304" s="5">
        <f>TITRES_STAT!D2307</f>
        <v>11.804</v>
      </c>
      <c r="D2304" s="5">
        <f>TITRES_STAT!E2307</f>
        <v>11.804</v>
      </c>
      <c r="E2304" s="2">
        <f t="shared" si="140"/>
        <v>-1204.9834149445792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45357</v>
      </c>
      <c r="B2305" s="5">
        <f>TITRES_STAT!C2308</f>
        <v>13.53</v>
      </c>
      <c r="C2305" s="5">
        <f>TITRES_STAT!D2308</f>
        <v>11.83</v>
      </c>
      <c r="D2305" s="5">
        <f>TITRES_STAT!E2308</f>
        <v>11.824753880266075</v>
      </c>
      <c r="E2305" s="2">
        <f t="shared" si="140"/>
        <v>-1193.158661064313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CONFIRMED BULLISH</v>
      </c>
    </row>
    <row r="2306" spans="1:8" ht="13.5" x14ac:dyDescent="0.25">
      <c r="A2306" s="3">
        <f>TITRES_STAT!B2309</f>
        <v>45358</v>
      </c>
      <c r="B2306" s="5">
        <f>TITRES_STAT!C2309</f>
        <v>13.8</v>
      </c>
      <c r="C2306" s="5">
        <f>TITRES_STAT!D2309</f>
        <v>12.066000000000001</v>
      </c>
      <c r="D2306" s="5">
        <f>TITRES_STAT!E2309</f>
        <v>12.066000000000001</v>
      </c>
      <c r="E2306" s="2">
        <f t="shared" si="140"/>
        <v>-1181.092661064313</v>
      </c>
      <c r="F2306" s="5" t="str">
        <f t="shared" si="143"/>
        <v>BULLISH</v>
      </c>
      <c r="G2306" s="5" t="str">
        <f t="shared" si="142"/>
        <v>WEAK</v>
      </c>
      <c r="H2306" s="5" t="str">
        <f t="shared" si="141"/>
        <v>CONFIRMED BULLISH</v>
      </c>
    </row>
    <row r="2307" spans="1:8" ht="13.5" x14ac:dyDescent="0.25">
      <c r="A2307" s="3">
        <f>TITRES_STAT!B2310</f>
        <v>45359</v>
      </c>
      <c r="B2307" s="5">
        <f>TITRES_STAT!C2310</f>
        <v>13.9</v>
      </c>
      <c r="C2307" s="5">
        <f>TITRES_STAT!D2310</f>
        <v>12.153</v>
      </c>
      <c r="D2307" s="5">
        <f>TITRES_STAT!E2310</f>
        <v>12.153</v>
      </c>
      <c r="E2307" s="2">
        <f t="shared" si="140"/>
        <v>-1168.939661064313</v>
      </c>
      <c r="F2307" s="5" t="str">
        <f t="shared" si="143"/>
        <v>BULLISH</v>
      </c>
      <c r="G2307" s="5" t="str">
        <f t="shared" si="142"/>
        <v>WEAK</v>
      </c>
      <c r="H2307" s="5" t="str">
        <f t="shared" si="141"/>
        <v>CONFIRMED BULLISH</v>
      </c>
    </row>
    <row r="2308" spans="1:8" ht="13.5" x14ac:dyDescent="0.25">
      <c r="A2308" s="3">
        <f>TITRES_STAT!B2311</f>
        <v>45362</v>
      </c>
      <c r="B2308" s="5">
        <f>TITRES_STAT!C2311</f>
        <v>13.6</v>
      </c>
      <c r="C2308" s="5">
        <f>TITRES_STAT!D2311</f>
        <v>11.891</v>
      </c>
      <c r="D2308" s="5">
        <f>TITRES_STAT!E2311</f>
        <v>11.891</v>
      </c>
      <c r="E2308" s="2">
        <f t="shared" ref="E2308:E2371" si="144">IF(B2308&gt;B2307, E2307+D2308, IF(B2308&lt;B2307, E2307-D2308, E2307))</f>
        <v>-1180.8306610643131</v>
      </c>
      <c r="F2308" s="5" t="str">
        <f t="shared" si="143"/>
        <v>BULLISH</v>
      </c>
      <c r="G2308" s="5" t="str">
        <f t="shared" si="142"/>
        <v>WEAK</v>
      </c>
      <c r="H2308" s="5" t="str">
        <f t="shared" si="141"/>
        <v>CONFIRMED BULLISH</v>
      </c>
    </row>
    <row r="2309" spans="1:8" ht="13.5" x14ac:dyDescent="0.25">
      <c r="A2309" s="3">
        <f>TITRES_STAT!B2312</f>
        <v>45363</v>
      </c>
      <c r="B2309" s="5">
        <f>TITRES_STAT!C2312</f>
        <v>13.9</v>
      </c>
      <c r="C2309" s="5">
        <f>TITRES_STAT!D2312</f>
        <v>12.153</v>
      </c>
      <c r="D2309" s="5">
        <f>TITRES_STAT!E2312</f>
        <v>12.153</v>
      </c>
      <c r="E2309" s="2">
        <f t="shared" si="144"/>
        <v>-1168.677661064313</v>
      </c>
      <c r="F2309" s="5" t="str">
        <f t="shared" si="143"/>
        <v>BULLISH</v>
      </c>
      <c r="G2309" s="5" t="str">
        <f t="shared" si="142"/>
        <v>WEAK</v>
      </c>
      <c r="H2309" s="5" t="str">
        <f t="shared" si="141"/>
        <v>CONFIRMED BULLISH</v>
      </c>
    </row>
    <row r="2310" spans="1:8" ht="13.5" x14ac:dyDescent="0.25">
      <c r="A2310" s="3">
        <f>TITRES_STAT!B2313</f>
        <v>45364</v>
      </c>
      <c r="B2310" s="5">
        <f>TITRES_STAT!C2313</f>
        <v>13.9</v>
      </c>
      <c r="C2310" s="5">
        <f>TITRES_STAT!D2313</f>
        <v>12.153</v>
      </c>
      <c r="D2310" s="5">
        <f>TITRES_STAT!E2313</f>
        <v>12.153</v>
      </c>
      <c r="E2310" s="2">
        <f t="shared" si="144"/>
        <v>-1168.677661064313</v>
      </c>
      <c r="F2310" s="5" t="str">
        <f t="shared" si="143"/>
        <v>BULLISH</v>
      </c>
      <c r="G2310" s="5" t="str">
        <f t="shared" si="142"/>
        <v>WEAK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BULLISH</v>
      </c>
    </row>
    <row r="2311" spans="1:8" ht="13.5" x14ac:dyDescent="0.25">
      <c r="A2311" s="3">
        <f>TITRES_STAT!B2314</f>
        <v>45365</v>
      </c>
      <c r="B2311" s="5">
        <f>TITRES_STAT!C2314</f>
        <v>13.85</v>
      </c>
      <c r="C2311" s="5">
        <f>TITRES_STAT!D2314</f>
        <v>12.11</v>
      </c>
      <c r="D2311" s="5">
        <f>TITRES_STAT!E2314</f>
        <v>12.066281588447653</v>
      </c>
      <c r="E2311" s="2">
        <f t="shared" si="144"/>
        <v>-1180.7439426527608</v>
      </c>
      <c r="F2311" s="5" t="str">
        <f t="shared" si="143"/>
        <v>BULLISH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BULLISH</v>
      </c>
    </row>
    <row r="2312" spans="1:8" ht="13.5" x14ac:dyDescent="0.25">
      <c r="A2312" s="3">
        <f>TITRES_STAT!B2315</f>
        <v>45366</v>
      </c>
      <c r="B2312" s="5">
        <f>TITRES_STAT!C2315</f>
        <v>13.85</v>
      </c>
      <c r="C2312" s="5">
        <f>TITRES_STAT!D2315</f>
        <v>12.11</v>
      </c>
      <c r="D2312" s="5">
        <f>TITRES_STAT!E2315</f>
        <v>0</v>
      </c>
      <c r="E2312" s="2">
        <f t="shared" si="144"/>
        <v>-1180.7439426527608</v>
      </c>
      <c r="F2312" s="5" t="str">
        <f t="shared" ref="F2312:F2375" si="147">IF(E2312&gt;E2307,"BULLISH",IF(E2312&lt;E2307,"BEARISH","NEUTRAL"))</f>
        <v>BEARISH</v>
      </c>
      <c r="G2312" s="5" t="str">
        <f t="shared" si="146"/>
        <v>NEUTRAL</v>
      </c>
      <c r="H2312" s="5" t="str">
        <f t="shared" si="145"/>
        <v>CONFIRMED BEARISH</v>
      </c>
    </row>
    <row r="2313" spans="1:8" ht="13.5" x14ac:dyDescent="0.25">
      <c r="A2313" s="3">
        <f>TITRES_STAT!B2316</f>
        <v>45369</v>
      </c>
      <c r="B2313" s="5">
        <f>TITRES_STAT!C2316</f>
        <v>13.55</v>
      </c>
      <c r="C2313" s="5">
        <f>TITRES_STAT!D2316</f>
        <v>11.847</v>
      </c>
      <c r="D2313" s="5">
        <f>TITRES_STAT!E2316</f>
        <v>11.847</v>
      </c>
      <c r="E2313" s="2">
        <f t="shared" si="144"/>
        <v>-1192.5909426527608</v>
      </c>
      <c r="F2313" s="5" t="str">
        <f t="shared" si="147"/>
        <v>BEARISH</v>
      </c>
      <c r="G2313" s="5" t="str">
        <f t="shared" si="146"/>
        <v>NEUTRAL</v>
      </c>
      <c r="H2313" s="5" t="str">
        <f t="shared" si="145"/>
        <v>CONFIRMED BEARISH</v>
      </c>
    </row>
    <row r="2314" spans="1:8" ht="13.5" x14ac:dyDescent="0.25">
      <c r="A2314" s="3">
        <f>TITRES_STAT!B2317</f>
        <v>45370</v>
      </c>
      <c r="B2314" s="5">
        <f>TITRES_STAT!C2317</f>
        <v>13.6</v>
      </c>
      <c r="C2314" s="5">
        <f>TITRES_STAT!D2317</f>
        <v>11.891</v>
      </c>
      <c r="D2314" s="5">
        <f>TITRES_STAT!E2317</f>
        <v>11.891</v>
      </c>
      <c r="E2314" s="2">
        <f t="shared" si="144"/>
        <v>-1180.6999426527607</v>
      </c>
      <c r="F2314" s="5" t="str">
        <f t="shared" si="147"/>
        <v>BEARISH</v>
      </c>
      <c r="G2314" s="5" t="str">
        <f t="shared" si="146"/>
        <v>NEUTRAL</v>
      </c>
      <c r="H2314" s="5" t="str">
        <f t="shared" si="145"/>
        <v>CONFIRMED BEARISH</v>
      </c>
    </row>
    <row r="2315" spans="1:8" ht="13.5" x14ac:dyDescent="0.25">
      <c r="A2315" s="3">
        <f>TITRES_STAT!B2318</f>
        <v>45372</v>
      </c>
      <c r="B2315" s="5">
        <f>TITRES_STAT!C2318</f>
        <v>13.74</v>
      </c>
      <c r="C2315" s="5">
        <f>TITRES_STAT!D2318</f>
        <v>12.013</v>
      </c>
      <c r="D2315" s="5">
        <f>TITRES_STAT!E2318</f>
        <v>12.013</v>
      </c>
      <c r="E2315" s="2">
        <f t="shared" si="144"/>
        <v>-1168.6869426527608</v>
      </c>
      <c r="F2315" s="5" t="str">
        <f t="shared" si="147"/>
        <v>BEARISH</v>
      </c>
      <c r="G2315" s="5" t="str">
        <f t="shared" si="146"/>
        <v>NEUTRAL</v>
      </c>
      <c r="H2315" s="5" t="str">
        <f t="shared" si="145"/>
        <v>CONFIRMED BEARISH</v>
      </c>
    </row>
    <row r="2316" spans="1:8" ht="13.5" x14ac:dyDescent="0.25">
      <c r="A2316" s="3">
        <f>TITRES_STAT!B2319</f>
        <v>45373</v>
      </c>
      <c r="B2316" s="5">
        <f>TITRES_STAT!C2319</f>
        <v>13.74</v>
      </c>
      <c r="C2316" s="5">
        <f>TITRES_STAT!D2319</f>
        <v>12.013</v>
      </c>
      <c r="D2316" s="5">
        <f>TITRES_STAT!E2319</f>
        <v>12.013</v>
      </c>
      <c r="E2316" s="2">
        <f t="shared" si="144"/>
        <v>-1168.6869426527608</v>
      </c>
      <c r="F2316" s="5" t="str">
        <f t="shared" si="147"/>
        <v>BULLISH</v>
      </c>
      <c r="G2316" s="5" t="str">
        <f t="shared" si="146"/>
        <v>NEUTRAL</v>
      </c>
      <c r="H2316" s="5" t="str">
        <f t="shared" si="145"/>
        <v>BULLISH DIVERGENCE</v>
      </c>
    </row>
    <row r="2317" spans="1:8" ht="13.5" x14ac:dyDescent="0.25">
      <c r="A2317" s="3">
        <f>TITRES_STAT!B2320</f>
        <v>45376</v>
      </c>
      <c r="B2317" s="5">
        <f>TITRES_STAT!C2320</f>
        <v>14</v>
      </c>
      <c r="C2317" s="5">
        <f>TITRES_STAT!D2320</f>
        <v>12.241</v>
      </c>
      <c r="D2317" s="5">
        <f>TITRES_STAT!E2320</f>
        <v>12.230507714285714</v>
      </c>
      <c r="E2317" s="2">
        <f t="shared" si="144"/>
        <v>-1156.456434938475</v>
      </c>
      <c r="F2317" s="5" t="str">
        <f t="shared" si="147"/>
        <v>BULLISH</v>
      </c>
      <c r="G2317" s="5" t="str">
        <f t="shared" si="146"/>
        <v>WEAK</v>
      </c>
      <c r="H2317" s="5" t="str">
        <f t="shared" si="145"/>
        <v>CONFIRMED BULLISH</v>
      </c>
    </row>
    <row r="2318" spans="1:8" ht="13.5" x14ac:dyDescent="0.25">
      <c r="A2318" s="3">
        <f>TITRES_STAT!B2321</f>
        <v>45377</v>
      </c>
      <c r="B2318" s="5">
        <f>TITRES_STAT!C2321</f>
        <v>14.36</v>
      </c>
      <c r="C2318" s="5">
        <f>TITRES_STAT!D2321</f>
        <v>12.555</v>
      </c>
      <c r="D2318" s="5">
        <f>TITRES_STAT!E2321</f>
        <v>12.550628481894151</v>
      </c>
      <c r="E2318" s="2">
        <f t="shared" si="144"/>
        <v>-1143.9058064565809</v>
      </c>
      <c r="F2318" s="5" t="str">
        <f t="shared" si="147"/>
        <v>BULLISH</v>
      </c>
      <c r="G2318" s="5" t="str">
        <f t="shared" si="146"/>
        <v>WEAK</v>
      </c>
      <c r="H2318" s="5" t="str">
        <f t="shared" si="145"/>
        <v>CONFIRMED BULLISH</v>
      </c>
    </row>
    <row r="2319" spans="1:8" ht="13.5" x14ac:dyDescent="0.25">
      <c r="A2319" s="3">
        <f>TITRES_STAT!B2322</f>
        <v>45378</v>
      </c>
      <c r="B2319" s="5">
        <f>TITRES_STAT!C2322</f>
        <v>14.45</v>
      </c>
      <c r="C2319" s="5">
        <f>TITRES_STAT!D2322</f>
        <v>12.634</v>
      </c>
      <c r="D2319" s="5">
        <f>TITRES_STAT!E2322</f>
        <v>12.593781038062286</v>
      </c>
      <c r="E2319" s="2">
        <f t="shared" si="144"/>
        <v>-1131.3120254185185</v>
      </c>
      <c r="F2319" s="5" t="str">
        <f t="shared" si="147"/>
        <v>BULLISH</v>
      </c>
      <c r="G2319" s="5" t="str">
        <f t="shared" si="146"/>
        <v>WEAK</v>
      </c>
      <c r="H2319" s="5" t="str">
        <f t="shared" si="145"/>
        <v>CONFIRMED BULLISH</v>
      </c>
    </row>
    <row r="2320" spans="1:8" ht="13.5" x14ac:dyDescent="0.25">
      <c r="A2320" s="3">
        <f>TITRES_STAT!B2323</f>
        <v>45379</v>
      </c>
      <c r="B2320" s="5">
        <f>TITRES_STAT!C2323</f>
        <v>14.9</v>
      </c>
      <c r="C2320" s="5">
        <f>TITRES_STAT!D2323</f>
        <v>13.028</v>
      </c>
      <c r="D2320" s="5">
        <f>TITRES_STAT!E2323</f>
        <v>12.928322684563758</v>
      </c>
      <c r="E2320" s="2">
        <f t="shared" si="144"/>
        <v>-1118.3837027339548</v>
      </c>
      <c r="F2320" s="5" t="str">
        <f t="shared" si="147"/>
        <v>BULLISH</v>
      </c>
      <c r="G2320" s="5" t="str">
        <f t="shared" si="146"/>
        <v>WEAK</v>
      </c>
      <c r="H2320" s="5" t="str">
        <f t="shared" si="145"/>
        <v>CONFIRMED BULLISH</v>
      </c>
    </row>
    <row r="2321" spans="1:8" ht="13.5" x14ac:dyDescent="0.25">
      <c r="A2321" s="3">
        <f>TITRES_STAT!B2324</f>
        <v>45380</v>
      </c>
      <c r="B2321" s="5">
        <f>TITRES_STAT!C2324</f>
        <v>15</v>
      </c>
      <c r="C2321" s="5">
        <f>TITRES_STAT!D2324</f>
        <v>13.115</v>
      </c>
      <c r="D2321" s="5">
        <f>TITRES_STAT!E2324</f>
        <v>13.115</v>
      </c>
      <c r="E2321" s="2">
        <f t="shared" si="144"/>
        <v>-1105.2687027339548</v>
      </c>
      <c r="F2321" s="5" t="str">
        <f t="shared" si="147"/>
        <v>BULLISH</v>
      </c>
      <c r="G2321" s="5" t="str">
        <f t="shared" si="146"/>
        <v>WEAK</v>
      </c>
      <c r="H2321" s="5" t="str">
        <f t="shared" si="145"/>
        <v>CONFIRMED BULLISH</v>
      </c>
    </row>
    <row r="2322" spans="1:8" ht="13.5" x14ac:dyDescent="0.25">
      <c r="A2322" s="3">
        <f>TITRES_STAT!B2325</f>
        <v>45383</v>
      </c>
      <c r="B2322" s="5">
        <f>TITRES_STAT!C2325</f>
        <v>15.6</v>
      </c>
      <c r="C2322" s="5">
        <f>TITRES_STAT!D2325</f>
        <v>13.64</v>
      </c>
      <c r="D2322" s="5">
        <f>TITRES_STAT!E2325</f>
        <v>13.545569230769232</v>
      </c>
      <c r="E2322" s="2">
        <f t="shared" si="144"/>
        <v>-1091.7231335031856</v>
      </c>
      <c r="F2322" s="5" t="str">
        <f t="shared" si="147"/>
        <v>BULLISH</v>
      </c>
      <c r="G2322" s="5" t="str">
        <f t="shared" si="146"/>
        <v>WEAK</v>
      </c>
      <c r="H2322" s="5" t="str">
        <f t="shared" si="145"/>
        <v>CONFIRMED BULLISH</v>
      </c>
    </row>
    <row r="2323" spans="1:8" ht="13.5" x14ac:dyDescent="0.25">
      <c r="A2323" s="3">
        <f>TITRES_STAT!B2326</f>
        <v>45384</v>
      </c>
      <c r="B2323" s="5">
        <f>TITRES_STAT!C2326</f>
        <v>15.2</v>
      </c>
      <c r="C2323" s="5">
        <f>TITRES_STAT!D2326</f>
        <v>13.29</v>
      </c>
      <c r="D2323" s="5">
        <f>TITRES_STAT!E2326</f>
        <v>13.290874342105264</v>
      </c>
      <c r="E2323" s="2">
        <f t="shared" si="144"/>
        <v>-1105.014007845291</v>
      </c>
      <c r="F2323" s="5" t="str">
        <f t="shared" si="147"/>
        <v>BULLISH</v>
      </c>
      <c r="G2323" s="5" t="str">
        <f t="shared" si="146"/>
        <v>WEAK</v>
      </c>
      <c r="H2323" s="5" t="str">
        <f t="shared" si="145"/>
        <v>CONFIRMED BULLISH</v>
      </c>
    </row>
    <row r="2324" spans="1:8" ht="13.5" x14ac:dyDescent="0.25">
      <c r="A2324" s="3">
        <f>TITRES_STAT!B2327</f>
        <v>45385</v>
      </c>
      <c r="B2324" s="5">
        <f>TITRES_STAT!C2327</f>
        <v>15.6</v>
      </c>
      <c r="C2324" s="5">
        <f>TITRES_STAT!D2327</f>
        <v>13.64</v>
      </c>
      <c r="D2324" s="5">
        <f>TITRES_STAT!E2327</f>
        <v>13.618141025641025</v>
      </c>
      <c r="E2324" s="2">
        <f t="shared" si="144"/>
        <v>-1091.3958668196499</v>
      </c>
      <c r="F2324" s="5" t="str">
        <f t="shared" si="147"/>
        <v>BULLISH</v>
      </c>
      <c r="G2324" s="5" t="str">
        <f t="shared" si="146"/>
        <v>WEAK</v>
      </c>
      <c r="H2324" s="5" t="str">
        <f t="shared" si="145"/>
        <v>CONFIRMED BULLISH</v>
      </c>
    </row>
    <row r="2325" spans="1:8" ht="13.5" x14ac:dyDescent="0.25">
      <c r="A2325" s="3">
        <f>TITRES_STAT!B2328</f>
        <v>45386</v>
      </c>
      <c r="B2325" s="5">
        <f>TITRES_STAT!C2328</f>
        <v>15.6</v>
      </c>
      <c r="C2325" s="5">
        <f>TITRES_STAT!D2328</f>
        <v>13.64</v>
      </c>
      <c r="D2325" s="5">
        <f>TITRES_STAT!E2328</f>
        <v>13.64</v>
      </c>
      <c r="E2325" s="2">
        <f t="shared" si="144"/>
        <v>-1091.3958668196499</v>
      </c>
      <c r="F2325" s="5" t="str">
        <f t="shared" si="147"/>
        <v>BULLISH</v>
      </c>
      <c r="G2325" s="5" t="str">
        <f t="shared" si="146"/>
        <v>WEAK</v>
      </c>
      <c r="H2325" s="5" t="str">
        <f t="shared" si="145"/>
        <v>CONFIRMED BULLISH</v>
      </c>
    </row>
    <row r="2326" spans="1:8" ht="13.5" x14ac:dyDescent="0.25">
      <c r="A2326" s="3">
        <f>TITRES_STAT!B2329</f>
        <v>45387</v>
      </c>
      <c r="B2326" s="5">
        <f>TITRES_STAT!C2329</f>
        <v>15.6</v>
      </c>
      <c r="C2326" s="5">
        <f>TITRES_STAT!D2329</f>
        <v>13.64</v>
      </c>
      <c r="D2326" s="5">
        <f>TITRES_STAT!E2329</f>
        <v>13.64</v>
      </c>
      <c r="E2326" s="2">
        <f t="shared" si="144"/>
        <v>-1091.3958668196499</v>
      </c>
      <c r="F2326" s="5" t="str">
        <f t="shared" si="147"/>
        <v>BULLISH</v>
      </c>
      <c r="G2326" s="5" t="str">
        <f t="shared" si="146"/>
        <v>NEUTRAL</v>
      </c>
      <c r="H2326" s="5" t="str">
        <f t="shared" si="145"/>
        <v>CONFIRMED BULLISH</v>
      </c>
    </row>
    <row r="2327" spans="1:8" ht="13.5" x14ac:dyDescent="0.25">
      <c r="A2327" s="3">
        <f>TITRES_STAT!B2330</f>
        <v>45390</v>
      </c>
      <c r="B2327" s="5">
        <f>TITRES_STAT!C2330</f>
        <v>15.6</v>
      </c>
      <c r="C2327" s="5">
        <f>TITRES_STAT!D2330</f>
        <v>13.64</v>
      </c>
      <c r="D2327" s="5">
        <f>TITRES_STAT!E2330</f>
        <v>13.64</v>
      </c>
      <c r="E2327" s="2">
        <f t="shared" si="144"/>
        <v>-1091.3958668196499</v>
      </c>
      <c r="F2327" s="5" t="str">
        <f t="shared" si="147"/>
        <v>BULLISH</v>
      </c>
      <c r="G2327" s="5" t="str">
        <f t="shared" si="146"/>
        <v>NEUTRAL</v>
      </c>
      <c r="H2327" s="5" t="str">
        <f t="shared" si="145"/>
        <v>NEUTRAL</v>
      </c>
    </row>
    <row r="2328" spans="1:8" ht="13.5" x14ac:dyDescent="0.25">
      <c r="A2328" s="3">
        <f>TITRES_STAT!B2331</f>
        <v>45394</v>
      </c>
      <c r="B2328" s="5">
        <f>TITRES_STAT!C2331</f>
        <v>15.6</v>
      </c>
      <c r="C2328" s="5">
        <f>TITRES_STAT!D2331</f>
        <v>13.64</v>
      </c>
      <c r="D2328" s="5">
        <f>TITRES_STAT!E2331</f>
        <v>13.64</v>
      </c>
      <c r="E2328" s="2">
        <f t="shared" si="144"/>
        <v>-1091.3958668196499</v>
      </c>
      <c r="F2328" s="5" t="str">
        <f t="shared" si="147"/>
        <v>BULLISH</v>
      </c>
      <c r="G2328" s="5" t="str">
        <f t="shared" si="146"/>
        <v>NEUTRAL</v>
      </c>
      <c r="H2328" s="5" t="str">
        <f t="shared" si="145"/>
        <v>CONFIRMED BULLISH</v>
      </c>
    </row>
    <row r="2329" spans="1:8" ht="13.5" x14ac:dyDescent="0.25">
      <c r="A2329" s="3">
        <f>TITRES_STAT!B2332</f>
        <v>45397</v>
      </c>
      <c r="B2329" s="5">
        <f>TITRES_STAT!C2332</f>
        <v>15.71</v>
      </c>
      <c r="C2329" s="5">
        <f>TITRES_STAT!D2332</f>
        <v>13.736000000000001</v>
      </c>
      <c r="D2329" s="5">
        <f>TITRES_STAT!E2332</f>
        <v>13.736000000000001</v>
      </c>
      <c r="E2329" s="2">
        <f t="shared" si="144"/>
        <v>-1077.6598668196498</v>
      </c>
      <c r="F2329" s="5" t="str">
        <f t="shared" si="147"/>
        <v>BULLISH</v>
      </c>
      <c r="G2329" s="5" t="str">
        <f t="shared" si="146"/>
        <v>NEUTRAL</v>
      </c>
      <c r="H2329" s="5" t="str">
        <f t="shared" si="145"/>
        <v>CONFIRMED BULLISH</v>
      </c>
    </row>
    <row r="2330" spans="1:8" ht="13.5" x14ac:dyDescent="0.25">
      <c r="A2330" s="3">
        <f>TITRES_STAT!B2333</f>
        <v>45398</v>
      </c>
      <c r="B2330" s="5">
        <f>TITRES_STAT!C2333</f>
        <v>16</v>
      </c>
      <c r="C2330" s="5">
        <f>TITRES_STAT!D2333</f>
        <v>13.989000000000001</v>
      </c>
      <c r="D2330" s="5">
        <f>TITRES_STAT!E2333</f>
        <v>13.912060500000001</v>
      </c>
      <c r="E2330" s="2">
        <f t="shared" si="144"/>
        <v>-1063.7478063196497</v>
      </c>
      <c r="F2330" s="5" t="str">
        <f t="shared" si="147"/>
        <v>BULLISH</v>
      </c>
      <c r="G2330" s="5" t="str">
        <f t="shared" si="146"/>
        <v>WEAK</v>
      </c>
      <c r="H2330" s="5" t="str">
        <f t="shared" si="145"/>
        <v>CONFIRMED BULLISH</v>
      </c>
    </row>
    <row r="2331" spans="1:8" ht="13.5" x14ac:dyDescent="0.25">
      <c r="A2331" s="3">
        <f>TITRES_STAT!B2334</f>
        <v>45399</v>
      </c>
      <c r="B2331" s="5">
        <f>TITRES_STAT!C2334</f>
        <v>16.2</v>
      </c>
      <c r="C2331" s="5">
        <f>TITRES_STAT!D2334</f>
        <v>14.164</v>
      </c>
      <c r="D2331" s="5">
        <f>TITRES_STAT!E2334</f>
        <v>14.125529876543208</v>
      </c>
      <c r="E2331" s="2">
        <f t="shared" si="144"/>
        <v>-1049.6222764431066</v>
      </c>
      <c r="F2331" s="5" t="str">
        <f t="shared" si="147"/>
        <v>BULLISH</v>
      </c>
      <c r="G2331" s="5" t="str">
        <f t="shared" si="146"/>
        <v>WEAK</v>
      </c>
      <c r="H2331" s="5" t="str">
        <f t="shared" si="145"/>
        <v>CONFIRMED BULLISH</v>
      </c>
    </row>
    <row r="2332" spans="1:8" ht="13.5" x14ac:dyDescent="0.25">
      <c r="A2332" s="3">
        <f>TITRES_STAT!B2335</f>
        <v>45400</v>
      </c>
      <c r="B2332" s="5">
        <f>TITRES_STAT!C2335</f>
        <v>16.2</v>
      </c>
      <c r="C2332" s="5">
        <f>TITRES_STAT!D2335</f>
        <v>14.164</v>
      </c>
      <c r="D2332" s="5">
        <f>TITRES_STAT!E2335</f>
        <v>14.164</v>
      </c>
      <c r="E2332" s="2">
        <f t="shared" si="144"/>
        <v>-1049.6222764431066</v>
      </c>
      <c r="F2332" s="5" t="str">
        <f t="shared" si="147"/>
        <v>BULLISH</v>
      </c>
      <c r="G2332" s="5" t="str">
        <f t="shared" si="146"/>
        <v>WEAK</v>
      </c>
      <c r="H2332" s="5" t="str">
        <f t="shared" si="145"/>
        <v>CONFIRMED BULLISH</v>
      </c>
    </row>
    <row r="2333" spans="1:8" ht="13.5" x14ac:dyDescent="0.25">
      <c r="A2333" s="3">
        <f>TITRES_STAT!B2336</f>
        <v>45401</v>
      </c>
      <c r="B2333" s="5">
        <f>TITRES_STAT!C2336</f>
        <v>16.3</v>
      </c>
      <c r="C2333" s="5">
        <f>TITRES_STAT!D2336</f>
        <v>14.252000000000001</v>
      </c>
      <c r="D2333" s="5">
        <f>TITRES_STAT!E2336</f>
        <v>14.263366625766871</v>
      </c>
      <c r="E2333" s="2">
        <f t="shared" si="144"/>
        <v>-1035.3589098173397</v>
      </c>
      <c r="F2333" s="5" t="str">
        <f t="shared" si="147"/>
        <v>BULLISH</v>
      </c>
      <c r="G2333" s="5" t="str">
        <f t="shared" si="146"/>
        <v>WEAK</v>
      </c>
      <c r="H2333" s="5" t="str">
        <f t="shared" si="145"/>
        <v>CONFIRMED BULLISH</v>
      </c>
    </row>
    <row r="2334" spans="1:8" ht="13.5" x14ac:dyDescent="0.25">
      <c r="A2334" s="3">
        <f>TITRES_STAT!B2337</f>
        <v>45404</v>
      </c>
      <c r="B2334" s="5">
        <f>TITRES_STAT!C2337</f>
        <v>16.2</v>
      </c>
      <c r="C2334" s="5">
        <f>TITRES_STAT!D2337</f>
        <v>14.164</v>
      </c>
      <c r="D2334" s="5">
        <f>TITRES_STAT!E2337</f>
        <v>14.164</v>
      </c>
      <c r="E2334" s="2">
        <f t="shared" si="144"/>
        <v>-1049.5229098173397</v>
      </c>
      <c r="F2334" s="5" t="str">
        <f t="shared" si="147"/>
        <v>BULLISH</v>
      </c>
      <c r="G2334" s="5" t="str">
        <f t="shared" si="146"/>
        <v>WEAK</v>
      </c>
      <c r="H2334" s="5" t="str">
        <f t="shared" si="145"/>
        <v>CONFIRMED BULLISH</v>
      </c>
    </row>
    <row r="2335" spans="1:8" ht="13.5" x14ac:dyDescent="0.25">
      <c r="A2335" s="3">
        <f>TITRES_STAT!B2338</f>
        <v>45405</v>
      </c>
      <c r="B2335" s="5">
        <f>TITRES_STAT!C2338</f>
        <v>16.2</v>
      </c>
      <c r="C2335" s="5">
        <f>TITRES_STAT!D2338</f>
        <v>14.164</v>
      </c>
      <c r="D2335" s="5">
        <f>TITRES_STAT!E2338</f>
        <v>14.164</v>
      </c>
      <c r="E2335" s="2">
        <f t="shared" si="144"/>
        <v>-1049.5229098173397</v>
      </c>
      <c r="F2335" s="5" t="str">
        <f t="shared" si="147"/>
        <v>BULLISH</v>
      </c>
      <c r="G2335" s="5" t="str">
        <f t="shared" si="146"/>
        <v>NEUTRAL</v>
      </c>
      <c r="H2335" s="5" t="str">
        <f t="shared" si="145"/>
        <v>CONFIRMED BULLISH</v>
      </c>
    </row>
    <row r="2336" spans="1:8" ht="13.5" x14ac:dyDescent="0.25">
      <c r="A2336" s="3">
        <f>TITRES_STAT!B2339</f>
        <v>45406</v>
      </c>
      <c r="B2336" s="5">
        <f>TITRES_STAT!C2339</f>
        <v>16.2</v>
      </c>
      <c r="C2336" s="5">
        <f>TITRES_STAT!D2339</f>
        <v>14.164</v>
      </c>
      <c r="D2336" s="5">
        <f>TITRES_STAT!E2339</f>
        <v>14.164</v>
      </c>
      <c r="E2336" s="2">
        <f t="shared" si="144"/>
        <v>-1049.5229098173397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NEUTRAL</v>
      </c>
    </row>
    <row r="2337" spans="1:8" ht="13.5" x14ac:dyDescent="0.25">
      <c r="A2337" s="3">
        <f>TITRES_STAT!B2340</f>
        <v>45407</v>
      </c>
      <c r="B2337" s="5">
        <f>TITRES_STAT!C2340</f>
        <v>15.8</v>
      </c>
      <c r="C2337" s="5">
        <f>TITRES_STAT!D2340</f>
        <v>13.814</v>
      </c>
      <c r="D2337" s="5">
        <f>TITRES_STAT!E2340</f>
        <v>13.814</v>
      </c>
      <c r="E2337" s="2">
        <f t="shared" si="144"/>
        <v>-1063.3369098173398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CONFIRMED BEARISH</v>
      </c>
    </row>
    <row r="2338" spans="1:8" ht="13.5" x14ac:dyDescent="0.25">
      <c r="A2338" s="3">
        <f>TITRES_STAT!B2341</f>
        <v>45408</v>
      </c>
      <c r="B2338" s="5">
        <f>TITRES_STAT!C2341</f>
        <v>16</v>
      </c>
      <c r="C2338" s="5">
        <f>TITRES_STAT!D2341</f>
        <v>13.989000000000001</v>
      </c>
      <c r="D2338" s="5">
        <f>TITRES_STAT!E2341</f>
        <v>13.922552250000001</v>
      </c>
      <c r="E2338" s="2">
        <f t="shared" si="144"/>
        <v>-1049.4143575673397</v>
      </c>
      <c r="F2338" s="5" t="str">
        <f t="shared" si="147"/>
        <v>BEARISH</v>
      </c>
      <c r="G2338" s="5" t="str">
        <f t="shared" si="146"/>
        <v>NEUTRAL</v>
      </c>
      <c r="H2338" s="5" t="str">
        <f t="shared" si="145"/>
        <v>CONFIRMED BEARISH</v>
      </c>
    </row>
    <row r="2339" spans="1:8" ht="13.5" x14ac:dyDescent="0.25">
      <c r="A2339" s="3">
        <f>TITRES_STAT!B2342</f>
        <v>45411</v>
      </c>
      <c r="B2339" s="5">
        <f>TITRES_STAT!C2342</f>
        <v>15.71</v>
      </c>
      <c r="C2339" s="5">
        <f>TITRES_STAT!D2342</f>
        <v>13.736000000000001</v>
      </c>
      <c r="D2339" s="5">
        <f>TITRES_STAT!E2342</f>
        <v>13.739497390197327</v>
      </c>
      <c r="E2339" s="2">
        <f t="shared" si="144"/>
        <v>-1063.1538549575371</v>
      </c>
      <c r="F2339" s="5" t="str">
        <f t="shared" si="147"/>
        <v>BEARISH</v>
      </c>
      <c r="G2339" s="5" t="str">
        <f t="shared" si="146"/>
        <v>NEUTRAL</v>
      </c>
      <c r="H2339" s="5" t="str">
        <f t="shared" si="145"/>
        <v>CONFIRMED BEARISH</v>
      </c>
    </row>
    <row r="2340" spans="1:8" ht="13.5" x14ac:dyDescent="0.25">
      <c r="A2340" s="3">
        <f>TITRES_STAT!B2343</f>
        <v>45412</v>
      </c>
      <c r="B2340" s="5">
        <f>TITRES_STAT!C2343</f>
        <v>15.14</v>
      </c>
      <c r="C2340" s="5">
        <f>TITRES_STAT!D2343</f>
        <v>13.237</v>
      </c>
      <c r="D2340" s="5">
        <f>TITRES_STAT!E2343</f>
        <v>13.197656208718627</v>
      </c>
      <c r="E2340" s="2">
        <f t="shared" si="144"/>
        <v>-1076.3515111662557</v>
      </c>
      <c r="F2340" s="5" t="str">
        <f t="shared" si="147"/>
        <v>BEARISH</v>
      </c>
      <c r="G2340" s="5" t="str">
        <f t="shared" si="146"/>
        <v>STRONG</v>
      </c>
      <c r="H2340" s="5" t="str">
        <f t="shared" si="145"/>
        <v>CONFIRMED BEARISH</v>
      </c>
    </row>
    <row r="2341" spans="1:8" ht="13.5" x14ac:dyDescent="0.25">
      <c r="A2341" s="3">
        <f>TITRES_STAT!B2344</f>
        <v>45414</v>
      </c>
      <c r="B2341" s="5">
        <f>TITRES_STAT!C2344</f>
        <v>15.15</v>
      </c>
      <c r="C2341" s="5">
        <f>TITRES_STAT!D2344</f>
        <v>13.246</v>
      </c>
      <c r="D2341" s="5">
        <f>TITRES_STAT!E2344</f>
        <v>13.256491881188118</v>
      </c>
      <c r="E2341" s="2">
        <f t="shared" si="144"/>
        <v>-1063.0950192850676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CONFIRMED BEARISH</v>
      </c>
    </row>
    <row r="2342" spans="1:8" ht="13.5" x14ac:dyDescent="0.25">
      <c r="A2342" s="3">
        <f>TITRES_STAT!B2345</f>
        <v>45415</v>
      </c>
      <c r="B2342" s="5">
        <f>TITRES_STAT!C2345</f>
        <v>15.7</v>
      </c>
      <c r="C2342" s="5">
        <f>TITRES_STAT!D2345</f>
        <v>13.727</v>
      </c>
      <c r="D2342" s="5">
        <f>TITRES_STAT!E2345</f>
        <v>13.727874331210192</v>
      </c>
      <c r="E2342" s="2">
        <f t="shared" si="144"/>
        <v>-1049.3671449538574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BULLISH DIVERGENCE</v>
      </c>
    </row>
    <row r="2343" spans="1:8" ht="13.5" x14ac:dyDescent="0.25">
      <c r="A2343" s="3">
        <f>TITRES_STAT!B2346</f>
        <v>45418</v>
      </c>
      <c r="B2343" s="5">
        <f>TITRES_STAT!C2346</f>
        <v>15.7</v>
      </c>
      <c r="C2343" s="5">
        <f>TITRES_STAT!D2346</f>
        <v>13.727</v>
      </c>
      <c r="D2343" s="5">
        <f>TITRES_STAT!E2346</f>
        <v>13.728748662420383</v>
      </c>
      <c r="E2343" s="2">
        <f t="shared" si="144"/>
        <v>-1049.3671449538574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BULLISH DIVERGENCE</v>
      </c>
    </row>
    <row r="2344" spans="1:8" ht="13.5" x14ac:dyDescent="0.25">
      <c r="A2344" s="3">
        <f>TITRES_STAT!B2347</f>
        <v>45419</v>
      </c>
      <c r="B2344" s="5">
        <f>TITRES_STAT!C2347</f>
        <v>15.7</v>
      </c>
      <c r="C2344" s="5">
        <f>TITRES_STAT!D2347</f>
        <v>13.727</v>
      </c>
      <c r="D2344" s="5">
        <f>TITRES_STAT!E2347</f>
        <v>13.727</v>
      </c>
      <c r="E2344" s="2">
        <f t="shared" si="144"/>
        <v>-1049.3671449538574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BULLISH DIVERGENCE</v>
      </c>
    </row>
    <row r="2345" spans="1:8" ht="13.5" x14ac:dyDescent="0.25">
      <c r="A2345" s="3">
        <f>TITRES_STAT!B2348</f>
        <v>45420</v>
      </c>
      <c r="B2345" s="5">
        <f>TITRES_STAT!C2348</f>
        <v>15.3</v>
      </c>
      <c r="C2345" s="5">
        <f>TITRES_STAT!D2348</f>
        <v>13.377000000000001</v>
      </c>
      <c r="D2345" s="5">
        <f>TITRES_STAT!E2348</f>
        <v>13.37787431372549</v>
      </c>
      <c r="E2345" s="2">
        <f t="shared" si="144"/>
        <v>-1062.7450192675828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45421</v>
      </c>
      <c r="B2346" s="5">
        <f>TITRES_STAT!C2349</f>
        <v>15.4</v>
      </c>
      <c r="C2346" s="5">
        <f>TITRES_STAT!D2349</f>
        <v>13.465</v>
      </c>
      <c r="D2346" s="5">
        <f>TITRES_STAT!E2349</f>
        <v>13.465874350649351</v>
      </c>
      <c r="E2346" s="2">
        <f t="shared" si="144"/>
        <v>-1049.2791449169335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45422</v>
      </c>
      <c r="B2347" s="5">
        <f>TITRES_STAT!C2350</f>
        <v>15.4</v>
      </c>
      <c r="C2347" s="5">
        <f>TITRES_STAT!D2350</f>
        <v>13.465</v>
      </c>
      <c r="D2347" s="5">
        <f>TITRES_STAT!E2350</f>
        <v>13.465</v>
      </c>
      <c r="E2347" s="2">
        <f t="shared" si="144"/>
        <v>-1049.2791449169335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BULLISH DIVERGENCE</v>
      </c>
    </row>
    <row r="2348" spans="1:8" ht="13.5" x14ac:dyDescent="0.25">
      <c r="A2348" s="3">
        <f>TITRES_STAT!B2351</f>
        <v>45425</v>
      </c>
      <c r="B2348" s="5">
        <f>TITRES_STAT!C2351</f>
        <v>15.3</v>
      </c>
      <c r="C2348" s="5">
        <f>TITRES_STAT!D2351</f>
        <v>13.377000000000001</v>
      </c>
      <c r="D2348" s="5">
        <f>TITRES_STAT!E2351</f>
        <v>13.409349607843136</v>
      </c>
      <c r="E2348" s="2">
        <f t="shared" si="144"/>
        <v>-1062.6884945247766</v>
      </c>
      <c r="F2348" s="5" t="str">
        <f t="shared" si="147"/>
        <v>BEARISH</v>
      </c>
      <c r="G2348" s="5" t="str">
        <f t="shared" si="146"/>
        <v>NEUTRAL</v>
      </c>
      <c r="H2348" s="5" t="str">
        <f t="shared" si="145"/>
        <v>CONFIRMED BEARISH</v>
      </c>
    </row>
    <row r="2349" spans="1:8" ht="13.5" x14ac:dyDescent="0.25">
      <c r="A2349" s="3">
        <f>TITRES_STAT!B2352</f>
        <v>45426</v>
      </c>
      <c r="B2349" s="5">
        <f>TITRES_STAT!C2352</f>
        <v>15.3</v>
      </c>
      <c r="C2349" s="5">
        <f>TITRES_STAT!D2352</f>
        <v>13.377000000000001</v>
      </c>
      <c r="D2349" s="5">
        <f>TITRES_STAT!E2352</f>
        <v>13.377000000000001</v>
      </c>
      <c r="E2349" s="2">
        <f t="shared" si="144"/>
        <v>-1062.6884945247766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CONFIRMED BEARISH</v>
      </c>
    </row>
    <row r="2350" spans="1:8" ht="13.5" x14ac:dyDescent="0.25">
      <c r="A2350" s="3">
        <f>TITRES_STAT!B2353</f>
        <v>45427</v>
      </c>
      <c r="B2350" s="5">
        <f>TITRES_STAT!C2353</f>
        <v>14.83</v>
      </c>
      <c r="C2350" s="5">
        <f>TITRES_STAT!D2353</f>
        <v>13.971</v>
      </c>
      <c r="D2350" s="5">
        <f>TITRES_STAT!E2353</f>
        <v>13.190018273769386</v>
      </c>
      <c r="E2350" s="2">
        <f t="shared" si="144"/>
        <v>-1075.8785127985459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CONFIRMED BEARISH</v>
      </c>
    </row>
    <row r="2351" spans="1:8" ht="13.5" x14ac:dyDescent="0.25">
      <c r="A2351" s="3">
        <f>TITRES_STAT!B2354</f>
        <v>45428</v>
      </c>
      <c r="B2351" s="5">
        <f>TITRES_STAT!C2354</f>
        <v>14.95</v>
      </c>
      <c r="C2351" s="5">
        <f>TITRES_STAT!D2354</f>
        <v>14.084</v>
      </c>
      <c r="D2351" s="5">
        <f>TITRES_STAT!E2354</f>
        <v>14.091536588628763</v>
      </c>
      <c r="E2351" s="2">
        <f t="shared" si="144"/>
        <v>-1061.7869762099172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CONFIRMED BEARISH</v>
      </c>
    </row>
    <row r="2352" spans="1:8" ht="13.5" x14ac:dyDescent="0.25">
      <c r="A2352" s="3">
        <f>TITRES_STAT!B2355</f>
        <v>45429</v>
      </c>
      <c r="B2352" s="5">
        <f>TITRES_STAT!C2355</f>
        <v>14.8</v>
      </c>
      <c r="C2352" s="5">
        <f>TITRES_STAT!D2355</f>
        <v>13.943</v>
      </c>
      <c r="D2352" s="5">
        <f>TITRES_STAT!E2355</f>
        <v>13.972204932432431</v>
      </c>
      <c r="E2352" s="2">
        <f t="shared" si="144"/>
        <v>-1075.7591811423497</v>
      </c>
      <c r="F2352" s="5" t="str">
        <f t="shared" si="147"/>
        <v>BEARISH</v>
      </c>
      <c r="G2352" s="5" t="str">
        <f t="shared" si="146"/>
        <v>STRONG</v>
      </c>
      <c r="H2352" s="5" t="str">
        <f t="shared" si="145"/>
        <v>CONFIRMED BEARISH</v>
      </c>
    </row>
    <row r="2353" spans="1:8" ht="13.5" x14ac:dyDescent="0.25">
      <c r="A2353" s="3">
        <f>TITRES_STAT!B2356</f>
        <v>45432</v>
      </c>
      <c r="B2353" s="5">
        <f>TITRES_STAT!C2356</f>
        <v>14.8</v>
      </c>
      <c r="C2353" s="5">
        <f>TITRES_STAT!D2356</f>
        <v>13.943</v>
      </c>
      <c r="D2353" s="5">
        <f>TITRES_STAT!E2356</f>
        <v>13.943</v>
      </c>
      <c r="E2353" s="2">
        <f t="shared" si="144"/>
        <v>-1075.7591811423497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CONFIRMED BEARISH</v>
      </c>
    </row>
    <row r="2354" spans="1:8" ht="13.5" x14ac:dyDescent="0.25">
      <c r="A2354" s="3">
        <f>TITRES_STAT!B2357</f>
        <v>45433</v>
      </c>
      <c r="B2354" s="5">
        <f>TITRES_STAT!C2357</f>
        <v>15</v>
      </c>
      <c r="C2354" s="5">
        <f>TITRES_STAT!D2357</f>
        <v>14.131</v>
      </c>
      <c r="D2354" s="5">
        <f>TITRES_STAT!E2357</f>
        <v>14.131</v>
      </c>
      <c r="E2354" s="2">
        <f t="shared" si="144"/>
        <v>-1061.6281811423496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BULLISH DIVERGENCE</v>
      </c>
    </row>
    <row r="2355" spans="1:8" ht="13.5" x14ac:dyDescent="0.25">
      <c r="A2355" s="3">
        <f>TITRES_STAT!B2358</f>
        <v>45434</v>
      </c>
      <c r="B2355" s="5">
        <f>TITRES_STAT!C2358</f>
        <v>14.98</v>
      </c>
      <c r="C2355" s="5">
        <f>TITRES_STAT!D2358</f>
        <v>14.112</v>
      </c>
      <c r="D2355" s="5">
        <f>TITRES_STAT!E2358</f>
        <v>14.112</v>
      </c>
      <c r="E2355" s="2">
        <f t="shared" si="144"/>
        <v>-1075.7401811423497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45435</v>
      </c>
      <c r="B2356" s="5">
        <f>TITRES_STAT!C2359</f>
        <v>15</v>
      </c>
      <c r="C2356" s="5">
        <f>TITRES_STAT!D2359</f>
        <v>14.131</v>
      </c>
      <c r="D2356" s="5">
        <f>TITRES_STAT!E2359</f>
        <v>14.089549066666667</v>
      </c>
      <c r="E2356" s="2">
        <f t="shared" si="144"/>
        <v>-1061.650632075683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45436</v>
      </c>
      <c r="B2357" s="5">
        <f>TITRES_STAT!C2360</f>
        <v>15</v>
      </c>
      <c r="C2357" s="5">
        <f>TITRES_STAT!D2360</f>
        <v>14.131</v>
      </c>
      <c r="D2357" s="5">
        <f>TITRES_STAT!E2360</f>
        <v>14.131</v>
      </c>
      <c r="E2357" s="2">
        <f t="shared" si="144"/>
        <v>-1061.650632075683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CONFIRMED BULLISH</v>
      </c>
    </row>
    <row r="2358" spans="1:8" ht="13.5" x14ac:dyDescent="0.25">
      <c r="A2358" s="3">
        <f>TITRES_STAT!B2361</f>
        <v>45439</v>
      </c>
      <c r="B2358" s="5">
        <f>TITRES_STAT!C2361</f>
        <v>15.29</v>
      </c>
      <c r="C2358" s="5">
        <f>TITRES_STAT!D2361</f>
        <v>14.404</v>
      </c>
      <c r="D2358" s="5">
        <f>TITRES_STAT!E2361</f>
        <v>14.13080444735121</v>
      </c>
      <c r="E2358" s="2">
        <f t="shared" si="144"/>
        <v>-1047.5198276283318</v>
      </c>
      <c r="F2358" s="5" t="str">
        <f t="shared" si="147"/>
        <v>BULLISH</v>
      </c>
      <c r="G2358" s="5" t="str">
        <f t="shared" si="146"/>
        <v>WEAK</v>
      </c>
      <c r="H2358" s="5" t="str">
        <f t="shared" si="145"/>
        <v>CONFIRMED BULLISH</v>
      </c>
    </row>
    <row r="2359" spans="1:8" ht="13.5" x14ac:dyDescent="0.25">
      <c r="A2359" s="3">
        <f>TITRES_STAT!B2362</f>
        <v>45440</v>
      </c>
      <c r="B2359" s="5">
        <f>TITRES_STAT!C2362</f>
        <v>15.29</v>
      </c>
      <c r="C2359" s="5">
        <f>TITRES_STAT!D2362</f>
        <v>14.404</v>
      </c>
      <c r="D2359" s="5">
        <f>TITRES_STAT!E2362</f>
        <v>14.13080444735121</v>
      </c>
      <c r="E2359" s="2">
        <f t="shared" si="144"/>
        <v>-1047.5198276283318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45441</v>
      </c>
      <c r="B2360" s="5">
        <f>TITRES_STAT!C2363</f>
        <v>15</v>
      </c>
      <c r="C2360" s="5">
        <f>TITRES_STAT!D2363</f>
        <v>14.131</v>
      </c>
      <c r="D2360" s="5">
        <f>TITRES_STAT!E2363</f>
        <v>14.131</v>
      </c>
      <c r="E2360" s="2">
        <f t="shared" si="144"/>
        <v>-1061.6508276283319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45442</v>
      </c>
      <c r="B2361" s="5">
        <f>TITRES_STAT!C2364</f>
        <v>15</v>
      </c>
      <c r="C2361" s="5">
        <f>TITRES_STAT!D2364</f>
        <v>14.131</v>
      </c>
      <c r="D2361" s="5">
        <f>TITRES_STAT!E2364</f>
        <v>14.131</v>
      </c>
      <c r="E2361" s="2">
        <f t="shared" si="144"/>
        <v>-1061.6508276283319</v>
      </c>
      <c r="F2361" s="5" t="str">
        <f t="shared" si="147"/>
        <v>BEARISH</v>
      </c>
      <c r="G2361" s="5" t="str">
        <f t="shared" si="146"/>
        <v>NEUTRAL</v>
      </c>
      <c r="H2361" s="5" t="str">
        <f t="shared" si="145"/>
        <v>NEUTRAL</v>
      </c>
    </row>
    <row r="2362" spans="1:8" ht="13.5" x14ac:dyDescent="0.25">
      <c r="A2362" s="3">
        <f>TITRES_STAT!B2365</f>
        <v>45443</v>
      </c>
      <c r="B2362" s="5">
        <f>TITRES_STAT!C2365</f>
        <v>15.17</v>
      </c>
      <c r="C2362" s="5">
        <f>TITRES_STAT!D2365</f>
        <v>14.291</v>
      </c>
      <c r="D2362" s="5">
        <f>TITRES_STAT!E2365</f>
        <v>14.276869149637442</v>
      </c>
      <c r="E2362" s="2">
        <f t="shared" si="144"/>
        <v>-1047.3739584786945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CONFIRMED BULLISH</v>
      </c>
    </row>
    <row r="2363" spans="1:8" ht="13.5" x14ac:dyDescent="0.25">
      <c r="A2363" s="3">
        <f>TITRES_STAT!B2366</f>
        <v>45446</v>
      </c>
      <c r="B2363" s="5">
        <f>TITRES_STAT!C2366</f>
        <v>15.01</v>
      </c>
      <c r="C2363" s="5">
        <f>TITRES_STAT!D2366</f>
        <v>14.14</v>
      </c>
      <c r="D2363" s="5">
        <f>TITRES_STAT!E2366</f>
        <v>14.14</v>
      </c>
      <c r="E2363" s="2">
        <f t="shared" si="144"/>
        <v>-1061.5139584786946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CONFIRMED BEARISH</v>
      </c>
    </row>
    <row r="2364" spans="1:8" ht="13.5" x14ac:dyDescent="0.25">
      <c r="A2364" s="3">
        <f>TITRES_STAT!B2367</f>
        <v>45447</v>
      </c>
      <c r="B2364" s="5">
        <f>TITRES_STAT!C2367</f>
        <v>15.01</v>
      </c>
      <c r="C2364" s="5">
        <f>TITRES_STAT!D2367</f>
        <v>14.14</v>
      </c>
      <c r="D2364" s="5">
        <f>TITRES_STAT!E2367</f>
        <v>14.14</v>
      </c>
      <c r="E2364" s="2">
        <f t="shared" si="144"/>
        <v>-1061.5139584786946</v>
      </c>
      <c r="F2364" s="5" t="str">
        <f t="shared" si="147"/>
        <v>BEARISH</v>
      </c>
      <c r="G2364" s="5" t="str">
        <f t="shared" si="146"/>
        <v>NEUTRAL</v>
      </c>
      <c r="H2364" s="5" t="str">
        <f t="shared" si="145"/>
        <v>CONFIRMED BEARISH</v>
      </c>
    </row>
    <row r="2365" spans="1:8" ht="13.5" x14ac:dyDescent="0.25">
      <c r="A2365" s="3">
        <f>TITRES_STAT!B2368</f>
        <v>45448</v>
      </c>
      <c r="B2365" s="5">
        <f>TITRES_STAT!C2368</f>
        <v>15.19</v>
      </c>
      <c r="C2365" s="5">
        <f>TITRES_STAT!D2368</f>
        <v>14.31</v>
      </c>
      <c r="D2365" s="5">
        <f>TITRES_STAT!E2368</f>
        <v>14.31</v>
      </c>
      <c r="E2365" s="2">
        <f t="shared" si="144"/>
        <v>-1047.2039584786946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45449</v>
      </c>
      <c r="B2366" s="5">
        <f>TITRES_STAT!C2369</f>
        <v>15.19</v>
      </c>
      <c r="C2366" s="5">
        <f>TITRES_STAT!D2369</f>
        <v>14.31</v>
      </c>
      <c r="D2366" s="5">
        <f>TITRES_STAT!E2369</f>
        <v>14.31</v>
      </c>
      <c r="E2366" s="2">
        <f t="shared" si="144"/>
        <v>-1047.2039584786946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45450</v>
      </c>
      <c r="B2367" s="5">
        <f>TITRES_STAT!C2370</f>
        <v>15</v>
      </c>
      <c r="C2367" s="5">
        <f>TITRES_STAT!D2370</f>
        <v>14.131</v>
      </c>
      <c r="D2367" s="5">
        <f>TITRES_STAT!E2370</f>
        <v>14.131</v>
      </c>
      <c r="E2367" s="2">
        <f t="shared" si="144"/>
        <v>-1061.3349584786947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CONFIRMED BEARISH</v>
      </c>
    </row>
    <row r="2368" spans="1:8" ht="13.5" x14ac:dyDescent="0.25">
      <c r="A2368" s="3">
        <f>TITRES_STAT!B2371</f>
        <v>45453</v>
      </c>
      <c r="B2368" s="5">
        <f>TITRES_STAT!C2371</f>
        <v>15</v>
      </c>
      <c r="C2368" s="5">
        <f>TITRES_STAT!D2371</f>
        <v>14.131</v>
      </c>
      <c r="D2368" s="5">
        <f>TITRES_STAT!E2371</f>
        <v>14.131</v>
      </c>
      <c r="E2368" s="2">
        <f t="shared" si="144"/>
        <v>-1061.3349584786947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BULLISH DIVERGENCE</v>
      </c>
    </row>
    <row r="2369" spans="1:8" ht="13.5" x14ac:dyDescent="0.25">
      <c r="A2369" s="3">
        <f>TITRES_STAT!B2372</f>
        <v>45454</v>
      </c>
      <c r="B2369" s="5">
        <f>TITRES_STAT!C2372</f>
        <v>15</v>
      </c>
      <c r="C2369" s="5">
        <f>TITRES_STAT!D2372</f>
        <v>14.131</v>
      </c>
      <c r="D2369" s="5">
        <f>TITRES_STAT!E2372</f>
        <v>14.131</v>
      </c>
      <c r="E2369" s="2">
        <f t="shared" si="144"/>
        <v>-1061.3349584786947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BULLISH DIVERGENCE</v>
      </c>
    </row>
    <row r="2370" spans="1:8" ht="13.5" x14ac:dyDescent="0.25">
      <c r="A2370" s="3">
        <f>TITRES_STAT!B2373</f>
        <v>45455</v>
      </c>
      <c r="B2370" s="5">
        <f>TITRES_STAT!C2373</f>
        <v>15.19</v>
      </c>
      <c r="C2370" s="5">
        <f>TITRES_STAT!D2373</f>
        <v>14.31</v>
      </c>
      <c r="D2370" s="5">
        <f>TITRES_STAT!E2373</f>
        <v>14.31</v>
      </c>
      <c r="E2370" s="2">
        <f t="shared" si="144"/>
        <v>-1047.0249584786948</v>
      </c>
      <c r="F2370" s="5" t="str">
        <f t="shared" si="147"/>
        <v>BULLISH</v>
      </c>
      <c r="G2370" s="5" t="str">
        <f t="shared" si="146"/>
        <v>NEUTRAL</v>
      </c>
      <c r="H2370" s="5" t="str">
        <f t="shared" si="145"/>
        <v>NEUTRAL</v>
      </c>
    </row>
    <row r="2371" spans="1:8" ht="13.5" x14ac:dyDescent="0.25">
      <c r="A2371" s="3">
        <f>TITRES_STAT!B2374</f>
        <v>45456</v>
      </c>
      <c r="B2371" s="5">
        <f>TITRES_STAT!C2374</f>
        <v>15</v>
      </c>
      <c r="C2371" s="5">
        <f>TITRES_STAT!D2374</f>
        <v>14.131</v>
      </c>
      <c r="D2371" s="5">
        <f>TITRES_STAT!E2374</f>
        <v>14.131</v>
      </c>
      <c r="E2371" s="2">
        <f t="shared" si="144"/>
        <v>-1061.1559584786949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CONFIRMED BEARISH</v>
      </c>
    </row>
    <row r="2372" spans="1:8" ht="13.5" x14ac:dyDescent="0.25">
      <c r="A2372" s="3">
        <f>TITRES_STAT!B2375</f>
        <v>45457</v>
      </c>
      <c r="B2372" s="5">
        <f>TITRES_STAT!C2375</f>
        <v>15</v>
      </c>
      <c r="C2372" s="5">
        <f>TITRES_STAT!D2375</f>
        <v>14.131</v>
      </c>
      <c r="D2372" s="5">
        <f>TITRES_STAT!E2375</f>
        <v>14.131</v>
      </c>
      <c r="E2372" s="2">
        <f t="shared" ref="E2372:E2435" si="148">IF(B2372&gt;B2371, E2371+D2372, IF(B2372&lt;B2371, E2371-D2372, E2371))</f>
        <v>-1061.1559584786949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NEUTRAL</v>
      </c>
    </row>
    <row r="2373" spans="1:8" ht="13.5" x14ac:dyDescent="0.25">
      <c r="A2373" s="3">
        <f>TITRES_STAT!B2376</f>
        <v>45461</v>
      </c>
      <c r="B2373" s="5">
        <f>TITRES_STAT!C2376</f>
        <v>15.15</v>
      </c>
      <c r="C2373" s="5">
        <f>TITRES_STAT!D2376</f>
        <v>14.272</v>
      </c>
      <c r="D2373" s="5">
        <f>TITRES_STAT!E2376</f>
        <v>14.134461254125412</v>
      </c>
      <c r="E2373" s="2">
        <f t="shared" si="148"/>
        <v>-1047.0214972245694</v>
      </c>
      <c r="F2373" s="5" t="str">
        <f t="shared" si="147"/>
        <v>BULLISH</v>
      </c>
      <c r="G2373" s="5" t="str">
        <f t="shared" si="146"/>
        <v>NEUTRAL</v>
      </c>
      <c r="H2373" s="5" t="str">
        <f t="shared" si="145"/>
        <v>CONFIRMED BULLISH</v>
      </c>
    </row>
    <row r="2374" spans="1:8" ht="13.5" x14ac:dyDescent="0.25">
      <c r="A2374" s="3">
        <f>TITRES_STAT!B2377</f>
        <v>45462</v>
      </c>
      <c r="B2374" s="5">
        <f>TITRES_STAT!C2377</f>
        <v>15.15</v>
      </c>
      <c r="C2374" s="5">
        <f>TITRES_STAT!D2377</f>
        <v>14.272</v>
      </c>
      <c r="D2374" s="5">
        <f>TITRES_STAT!E2377</f>
        <v>0</v>
      </c>
      <c r="E2374" s="2">
        <f t="shared" si="148"/>
        <v>-1047.0214972245694</v>
      </c>
      <c r="F2374" s="5" t="str">
        <f t="shared" si="147"/>
        <v>BULLISH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5">
        <f>TITRES_STAT!C2378</f>
        <v>15.19</v>
      </c>
      <c r="C2375" s="5">
        <f>TITRES_STAT!D2378</f>
        <v>14.31</v>
      </c>
      <c r="D2375" s="5">
        <f>TITRES_STAT!E2378</f>
        <v>14.31</v>
      </c>
      <c r="E2375" s="2">
        <f t="shared" si="148"/>
        <v>-1032.7114972245695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NEUTRAL</v>
      </c>
    </row>
    <row r="2376" spans="1:8" ht="13.5" x14ac:dyDescent="0.25">
      <c r="A2376" s="3">
        <f>TITRES_STAT!B2379</f>
        <v>45464</v>
      </c>
      <c r="B2376" s="5">
        <f>TITRES_STAT!C2379</f>
        <v>15</v>
      </c>
      <c r="C2376" s="5">
        <f>TITRES_STAT!D2379</f>
        <v>14.131</v>
      </c>
      <c r="D2376" s="5">
        <f>TITRES_STAT!E2379</f>
        <v>14.131</v>
      </c>
      <c r="E2376" s="2">
        <f t="shared" si="148"/>
        <v>-1046.8424972245696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NEUTRAL</v>
      </c>
      <c r="H2376" s="5" t="str">
        <f t="shared" si="149"/>
        <v>NEUTRAL</v>
      </c>
    </row>
    <row r="2377" spans="1:8" ht="13.5" x14ac:dyDescent="0.25">
      <c r="A2377" s="3">
        <f>TITRES_STAT!B2380</f>
        <v>45467</v>
      </c>
      <c r="B2377" s="5">
        <f>TITRES_STAT!C2380</f>
        <v>15</v>
      </c>
      <c r="C2377" s="5">
        <f>TITRES_STAT!D2380</f>
        <v>14.131</v>
      </c>
      <c r="D2377" s="5">
        <f>TITRES_STAT!E2380</f>
        <v>14.131</v>
      </c>
      <c r="E2377" s="2">
        <f t="shared" si="148"/>
        <v>-1046.8424972245696</v>
      </c>
      <c r="F2377" s="5" t="str">
        <f t="shared" si="151"/>
        <v>BULLISH</v>
      </c>
      <c r="G2377" s="5" t="str">
        <f t="shared" si="150"/>
        <v>NEUTRAL</v>
      </c>
      <c r="H2377" s="5" t="str">
        <f t="shared" si="149"/>
        <v>NEUTRAL</v>
      </c>
    </row>
    <row r="2378" spans="1:8" ht="13.5" x14ac:dyDescent="0.25">
      <c r="A2378" s="3">
        <f>TITRES_STAT!B2381</f>
        <v>45468</v>
      </c>
      <c r="B2378" s="5">
        <f>TITRES_STAT!C2381</f>
        <v>15</v>
      </c>
      <c r="C2378" s="5">
        <f>TITRES_STAT!D2381</f>
        <v>14.131</v>
      </c>
      <c r="D2378" s="5">
        <f>TITRES_STAT!E2381</f>
        <v>14.131</v>
      </c>
      <c r="E2378" s="2">
        <f t="shared" si="148"/>
        <v>-1046.8424972245696</v>
      </c>
      <c r="F2378" s="5" t="str">
        <f t="shared" si="151"/>
        <v>BULLISH</v>
      </c>
      <c r="G2378" s="5" t="str">
        <f t="shared" si="150"/>
        <v>NEUTRAL</v>
      </c>
      <c r="H2378" s="5" t="str">
        <f t="shared" si="149"/>
        <v>BULLISH DIVERGENCE</v>
      </c>
    </row>
    <row r="2379" spans="1:8" ht="13.5" x14ac:dyDescent="0.25">
      <c r="A2379" s="3">
        <f>TITRES_STAT!B2382</f>
        <v>45469</v>
      </c>
      <c r="B2379" s="5">
        <f>TITRES_STAT!C2382</f>
        <v>15.19</v>
      </c>
      <c r="C2379" s="5">
        <f>TITRES_STAT!D2382</f>
        <v>14.31</v>
      </c>
      <c r="D2379" s="5">
        <f>TITRES_STAT!E2382</f>
        <v>14.31</v>
      </c>
      <c r="E2379" s="2">
        <f t="shared" si="148"/>
        <v>-1032.5324972245696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CONFIRMED BULLISH</v>
      </c>
    </row>
    <row r="2380" spans="1:8" ht="13.5" x14ac:dyDescent="0.25">
      <c r="A2380" s="3">
        <f>TITRES_STAT!B2383</f>
        <v>45470</v>
      </c>
      <c r="B2380" s="5">
        <f>TITRES_STAT!C2383</f>
        <v>15.14</v>
      </c>
      <c r="C2380" s="5">
        <f>TITRES_STAT!D2383</f>
        <v>14.263</v>
      </c>
      <c r="D2380" s="5">
        <f>TITRES_STAT!E2383</f>
        <v>14.263</v>
      </c>
      <c r="E2380" s="2">
        <f t="shared" si="148"/>
        <v>-1046.7954972245695</v>
      </c>
      <c r="F2380" s="5" t="str">
        <f t="shared" si="151"/>
        <v>BEARISH</v>
      </c>
      <c r="G2380" s="5" t="str">
        <f t="shared" si="150"/>
        <v>NEUTRAL</v>
      </c>
      <c r="H2380" s="5" t="str">
        <f t="shared" si="149"/>
        <v>CONFIRMED BEARISH</v>
      </c>
    </row>
    <row r="2381" spans="1:8" ht="13.5" x14ac:dyDescent="0.25">
      <c r="A2381" s="3">
        <f>TITRES_STAT!B2384</f>
        <v>45471</v>
      </c>
      <c r="B2381" s="5">
        <f>TITRES_STAT!C2384</f>
        <v>15.14</v>
      </c>
      <c r="C2381" s="5">
        <f>TITRES_STAT!D2384</f>
        <v>14.263</v>
      </c>
      <c r="D2381" s="5">
        <f>TITRES_STAT!E2384</f>
        <v>14.263</v>
      </c>
      <c r="E2381" s="2">
        <f t="shared" si="148"/>
        <v>-1046.7954972245695</v>
      </c>
      <c r="F2381" s="5" t="str">
        <f t="shared" si="151"/>
        <v>BULLISH</v>
      </c>
      <c r="G2381" s="5" t="str">
        <f t="shared" si="150"/>
        <v>NEUTRAL</v>
      </c>
      <c r="H2381" s="5" t="str">
        <f t="shared" si="149"/>
        <v>CONFIRMED BULLISH</v>
      </c>
    </row>
    <row r="2382" spans="1:8" ht="13.5" x14ac:dyDescent="0.25">
      <c r="A2382" s="3">
        <f>TITRES_STAT!B2385</f>
        <v>45474</v>
      </c>
      <c r="B2382" s="5">
        <f>TITRES_STAT!C2385</f>
        <v>15.15</v>
      </c>
      <c r="C2382" s="5">
        <f>TITRES_STAT!D2385</f>
        <v>14.272</v>
      </c>
      <c r="D2382" s="5">
        <f>TITRES_STAT!E2385</f>
        <v>14.272</v>
      </c>
      <c r="E2382" s="2">
        <f t="shared" si="148"/>
        <v>-1032.5234972245696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CONFIRMED BULLISH</v>
      </c>
    </row>
    <row r="2383" spans="1:8" ht="13.5" x14ac:dyDescent="0.25">
      <c r="A2383" s="3">
        <f>TITRES_STAT!B2386</f>
        <v>45475</v>
      </c>
      <c r="B2383" s="5">
        <f>TITRES_STAT!C2386</f>
        <v>15.2</v>
      </c>
      <c r="C2383" s="5">
        <f>TITRES_STAT!D2386</f>
        <v>14.319000000000001</v>
      </c>
      <c r="D2383" s="5">
        <f>TITRES_STAT!E2386</f>
        <v>14.271898026315791</v>
      </c>
      <c r="E2383" s="2">
        <f t="shared" si="148"/>
        <v>-1018.2515991982539</v>
      </c>
      <c r="F2383" s="5" t="str">
        <f t="shared" si="151"/>
        <v>BULLISH</v>
      </c>
      <c r="G2383" s="5" t="str">
        <f t="shared" si="150"/>
        <v>WEAK</v>
      </c>
      <c r="H2383" s="5" t="str">
        <f t="shared" si="149"/>
        <v>CONFIRMED BULLISH</v>
      </c>
    </row>
    <row r="2384" spans="1:8" ht="13.5" x14ac:dyDescent="0.25">
      <c r="A2384" s="3">
        <f>TITRES_STAT!B2387</f>
        <v>45476</v>
      </c>
      <c r="B2384" s="5">
        <f>TITRES_STAT!C2387</f>
        <v>15.15</v>
      </c>
      <c r="C2384" s="5">
        <f>TITRES_STAT!D2387</f>
        <v>14.272</v>
      </c>
      <c r="D2384" s="5">
        <f>TITRES_STAT!E2387</f>
        <v>14.272</v>
      </c>
      <c r="E2384" s="2">
        <f t="shared" si="148"/>
        <v>-1032.5235991982538</v>
      </c>
      <c r="F2384" s="5" t="str">
        <f t="shared" si="151"/>
        <v>BULLISH</v>
      </c>
      <c r="G2384" s="5" t="str">
        <f t="shared" si="150"/>
        <v>NEUTRAL</v>
      </c>
      <c r="H2384" s="5" t="str">
        <f t="shared" si="149"/>
        <v>BULLISH DIVERGENCE</v>
      </c>
    </row>
    <row r="2385" spans="1:8" ht="13.5" x14ac:dyDescent="0.25">
      <c r="A2385" s="3">
        <f>TITRES_STAT!B2388</f>
        <v>45477</v>
      </c>
      <c r="B2385" s="5">
        <f>TITRES_STAT!C2388</f>
        <v>15.2</v>
      </c>
      <c r="C2385" s="5">
        <f>TITRES_STAT!D2388</f>
        <v>14.319000000000001</v>
      </c>
      <c r="D2385" s="5">
        <f>TITRES_STAT!E2388</f>
        <v>14.319000000000001</v>
      </c>
      <c r="E2385" s="2">
        <f t="shared" si="148"/>
        <v>-1018.2045991982538</v>
      </c>
      <c r="F2385" s="5" t="str">
        <f t="shared" si="151"/>
        <v>BULLISH</v>
      </c>
      <c r="G2385" s="5" t="str">
        <f t="shared" si="150"/>
        <v>WEAK</v>
      </c>
      <c r="H2385" s="5" t="str">
        <f t="shared" si="149"/>
        <v>CONFIRMED BULLISH</v>
      </c>
    </row>
    <row r="2386" spans="1:8" ht="13.5" x14ac:dyDescent="0.25">
      <c r="A2386" s="3">
        <f>TITRES_STAT!B2389</f>
        <v>45478</v>
      </c>
      <c r="B2386" s="5">
        <f>TITRES_STAT!C2389</f>
        <v>15.15</v>
      </c>
      <c r="C2386" s="5">
        <f>TITRES_STAT!D2389</f>
        <v>14.272</v>
      </c>
      <c r="D2386" s="5">
        <f>TITRES_STAT!E2389</f>
        <v>14.272</v>
      </c>
      <c r="E2386" s="2">
        <f t="shared" si="148"/>
        <v>-1032.4765991982538</v>
      </c>
      <c r="F2386" s="5" t="str">
        <f t="shared" si="151"/>
        <v>BULLISH</v>
      </c>
      <c r="G2386" s="5" t="str">
        <f t="shared" si="150"/>
        <v>NEUTRAL</v>
      </c>
      <c r="H2386" s="5" t="str">
        <f t="shared" si="149"/>
        <v>CONFIRMED BULLISH</v>
      </c>
    </row>
    <row r="2387" spans="1:8" ht="13.5" x14ac:dyDescent="0.25">
      <c r="A2387" s="3">
        <f>TITRES_STAT!B2390</f>
        <v>45481</v>
      </c>
      <c r="B2387" s="5">
        <f>TITRES_STAT!C2390</f>
        <v>15.2</v>
      </c>
      <c r="C2387" s="5">
        <f>TITRES_STAT!D2390</f>
        <v>14.319000000000001</v>
      </c>
      <c r="D2387" s="5">
        <f>TITRES_STAT!E2390</f>
        <v>14.318057960526316</v>
      </c>
      <c r="E2387" s="2">
        <f t="shared" si="148"/>
        <v>-1018.1585412377275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45482</v>
      </c>
      <c r="B2388" s="5">
        <f>TITRES_STAT!C2391</f>
        <v>15.3</v>
      </c>
      <c r="C2388" s="5">
        <f>TITRES_STAT!D2391</f>
        <v>14.414</v>
      </c>
      <c r="D2388" s="5">
        <f>TITRES_STAT!E2391</f>
        <v>14.414</v>
      </c>
      <c r="E2388" s="2">
        <f t="shared" si="148"/>
        <v>-1003.7445412377275</v>
      </c>
      <c r="F2388" s="5" t="str">
        <f t="shared" si="151"/>
        <v>BULLISH</v>
      </c>
      <c r="G2388" s="5" t="str">
        <f t="shared" si="150"/>
        <v>NEUTRAL</v>
      </c>
      <c r="H2388" s="5" t="str">
        <f t="shared" si="149"/>
        <v>CONFIRMED BULLISH</v>
      </c>
    </row>
    <row r="2389" spans="1:8" ht="13.5" x14ac:dyDescent="0.25">
      <c r="A2389" s="3">
        <f>TITRES_STAT!B2392</f>
        <v>45483</v>
      </c>
      <c r="B2389" s="5">
        <f>TITRES_STAT!C2392</f>
        <v>15.3</v>
      </c>
      <c r="C2389" s="5">
        <f>TITRES_STAT!D2392</f>
        <v>14.414</v>
      </c>
      <c r="D2389" s="5">
        <f>TITRES_STAT!E2392</f>
        <v>0</v>
      </c>
      <c r="E2389" s="2">
        <f t="shared" si="148"/>
        <v>-1003.7445412377275</v>
      </c>
      <c r="F2389" s="5" t="str">
        <f t="shared" si="151"/>
        <v>BULLISH</v>
      </c>
      <c r="G2389" s="5" t="str">
        <f t="shared" si="150"/>
        <v>WEAK</v>
      </c>
      <c r="H2389" s="5" t="str">
        <f t="shared" si="149"/>
        <v>CONFIRMED BULLISH</v>
      </c>
    </row>
    <row r="2390" spans="1:8" ht="13.5" x14ac:dyDescent="0.25">
      <c r="A2390" s="3">
        <f>TITRES_STAT!B2393</f>
        <v>45484</v>
      </c>
      <c r="B2390" s="5">
        <f>TITRES_STAT!C2393</f>
        <v>15.3</v>
      </c>
      <c r="C2390" s="5">
        <f>TITRES_STAT!D2393</f>
        <v>14.414</v>
      </c>
      <c r="D2390" s="5">
        <f>TITRES_STAT!E2393</f>
        <v>14.414</v>
      </c>
      <c r="E2390" s="2">
        <f t="shared" si="148"/>
        <v>-1003.7445412377275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CONFIRMED BULLISH</v>
      </c>
    </row>
    <row r="2391" spans="1:8" ht="13.5" x14ac:dyDescent="0.25">
      <c r="A2391" s="3">
        <f>TITRES_STAT!B2394</f>
        <v>45485</v>
      </c>
      <c r="B2391" s="5">
        <f>TITRES_STAT!C2394</f>
        <v>15.35</v>
      </c>
      <c r="C2391" s="5">
        <f>TITRES_STAT!D2394</f>
        <v>14.461</v>
      </c>
      <c r="D2391" s="5">
        <f>TITRES_STAT!E2394</f>
        <v>14.461</v>
      </c>
      <c r="E2391" s="2">
        <f t="shared" si="148"/>
        <v>-989.28354123772749</v>
      </c>
      <c r="F2391" s="5" t="str">
        <f t="shared" si="151"/>
        <v>BULLISH</v>
      </c>
      <c r="G2391" s="5" t="str">
        <f t="shared" si="150"/>
        <v>WEAK</v>
      </c>
      <c r="H2391" s="5" t="str">
        <f t="shared" si="149"/>
        <v>CONFIRMED BULLISH</v>
      </c>
    </row>
    <row r="2392" spans="1:8" ht="13.5" x14ac:dyDescent="0.25">
      <c r="A2392" s="3">
        <f>TITRES_STAT!B2395</f>
        <v>45488</v>
      </c>
      <c r="B2392" s="5">
        <f>TITRES_STAT!C2395</f>
        <v>15.2</v>
      </c>
      <c r="C2392" s="5">
        <f>TITRES_STAT!D2395</f>
        <v>14.319000000000001</v>
      </c>
      <c r="D2392" s="5">
        <f>TITRES_STAT!E2395</f>
        <v>14.319000000000001</v>
      </c>
      <c r="E2392" s="2">
        <f t="shared" si="148"/>
        <v>-1003.6025412377275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NEUTRAL</v>
      </c>
    </row>
    <row r="2393" spans="1:8" ht="13.5" x14ac:dyDescent="0.25">
      <c r="A2393" s="3">
        <f>TITRES_STAT!B2396</f>
        <v>45489</v>
      </c>
      <c r="B2393" s="5">
        <f>TITRES_STAT!C2396</f>
        <v>15.2</v>
      </c>
      <c r="C2393" s="5">
        <f>TITRES_STAT!D2396</f>
        <v>14.319000000000001</v>
      </c>
      <c r="D2393" s="5">
        <f>TITRES_STAT!E2396</f>
        <v>14.319000000000001</v>
      </c>
      <c r="E2393" s="2">
        <f t="shared" si="148"/>
        <v>-1003.6025412377275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BULLISH DIVERGENCE</v>
      </c>
    </row>
    <row r="2394" spans="1:8" ht="13.5" x14ac:dyDescent="0.25">
      <c r="A2394" s="3">
        <f>TITRES_STAT!B2397</f>
        <v>45490</v>
      </c>
      <c r="B2394" s="5">
        <f>TITRES_STAT!C2397</f>
        <v>15.2</v>
      </c>
      <c r="C2394" s="5">
        <f>TITRES_STAT!D2397</f>
        <v>14.319000000000001</v>
      </c>
      <c r="D2394" s="5">
        <f>TITRES_STAT!E2397</f>
        <v>14.319000000000001</v>
      </c>
      <c r="E2394" s="2">
        <f t="shared" si="148"/>
        <v>-1003.6025412377275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BULLISH DIVERGENCE</v>
      </c>
    </row>
    <row r="2395" spans="1:8" ht="13.5" x14ac:dyDescent="0.25">
      <c r="A2395" s="3">
        <f>TITRES_STAT!B2398</f>
        <v>45491</v>
      </c>
      <c r="B2395" s="5">
        <f>TITRES_STAT!C2398</f>
        <v>15.2</v>
      </c>
      <c r="C2395" s="5">
        <f>TITRES_STAT!D2398</f>
        <v>14.319000000000001</v>
      </c>
      <c r="D2395" s="5">
        <f>TITRES_STAT!E2398</f>
        <v>14.319000000000001</v>
      </c>
      <c r="E2395" s="2">
        <f t="shared" si="148"/>
        <v>-1003.6025412377275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BULLISH DIVERGENCE</v>
      </c>
    </row>
    <row r="2396" spans="1:8" ht="13.5" x14ac:dyDescent="0.25">
      <c r="A2396" s="3">
        <f>TITRES_STAT!B2399</f>
        <v>45492</v>
      </c>
      <c r="B2396" s="5">
        <f>TITRES_STAT!C2399</f>
        <v>15.2</v>
      </c>
      <c r="C2396" s="5">
        <f>TITRES_STAT!D2399</f>
        <v>14.319000000000001</v>
      </c>
      <c r="D2396" s="5">
        <f>TITRES_STAT!E2399</f>
        <v>14.319000000000001</v>
      </c>
      <c r="E2396" s="2">
        <f t="shared" si="148"/>
        <v>-1003.6025412377275</v>
      </c>
      <c r="F2396" s="5" t="str">
        <f t="shared" si="151"/>
        <v>BEARISH</v>
      </c>
      <c r="G2396" s="5" t="str">
        <f t="shared" si="150"/>
        <v>NEUTRAL</v>
      </c>
      <c r="H2396" s="5" t="str">
        <f t="shared" si="149"/>
        <v>CONFIRMED BEARISH</v>
      </c>
    </row>
    <row r="2397" spans="1:8" ht="13.5" x14ac:dyDescent="0.25">
      <c r="A2397" s="3">
        <f>TITRES_STAT!B2400</f>
        <v>45495</v>
      </c>
      <c r="B2397" s="5">
        <f>TITRES_STAT!C2400</f>
        <v>15.14</v>
      </c>
      <c r="C2397" s="5">
        <f>TITRES_STAT!D2400</f>
        <v>14.263</v>
      </c>
      <c r="D2397" s="5">
        <f>TITRES_STAT!E2400</f>
        <v>14.269594517833553</v>
      </c>
      <c r="E2397" s="2">
        <f t="shared" si="148"/>
        <v>-1017.872135755561</v>
      </c>
      <c r="F2397" s="5" t="str">
        <f t="shared" si="151"/>
        <v>BEARISH</v>
      </c>
      <c r="G2397" s="5" t="str">
        <f t="shared" si="150"/>
        <v>NEUTRAL</v>
      </c>
      <c r="H2397" s="5" t="str">
        <f t="shared" si="149"/>
        <v>CONFIRMED BEARISH</v>
      </c>
    </row>
    <row r="2398" spans="1:8" ht="13.5" x14ac:dyDescent="0.25">
      <c r="A2398" s="3">
        <f>TITRES_STAT!B2401</f>
        <v>45496</v>
      </c>
      <c r="B2398" s="5">
        <f>TITRES_STAT!C2401</f>
        <v>15.35</v>
      </c>
      <c r="C2398" s="5">
        <f>TITRES_STAT!D2401</f>
        <v>14.461</v>
      </c>
      <c r="D2398" s="5">
        <f>TITRES_STAT!E2401</f>
        <v>14.265046384364821</v>
      </c>
      <c r="E2398" s="2">
        <f t="shared" si="148"/>
        <v>-1003.6070893711961</v>
      </c>
      <c r="F2398" s="5" t="str">
        <f t="shared" si="151"/>
        <v>BEARISH</v>
      </c>
      <c r="G2398" s="5" t="str">
        <f t="shared" si="150"/>
        <v>NEUTRAL</v>
      </c>
      <c r="H2398" s="5" t="str">
        <f t="shared" si="149"/>
        <v>BEARISH DIVERGENCE</v>
      </c>
    </row>
    <row r="2399" spans="1:8" ht="13.5" x14ac:dyDescent="0.25">
      <c r="A2399" s="3">
        <f>TITRES_STAT!B2402</f>
        <v>45497</v>
      </c>
      <c r="B2399" s="5">
        <f>TITRES_STAT!C2402</f>
        <v>15.35</v>
      </c>
      <c r="C2399" s="5">
        <f>TITRES_STAT!D2402</f>
        <v>14.461</v>
      </c>
      <c r="D2399" s="5">
        <f>TITRES_STAT!E2402</f>
        <v>0</v>
      </c>
      <c r="E2399" s="2">
        <f t="shared" si="148"/>
        <v>-1003.6070893711961</v>
      </c>
      <c r="F2399" s="5" t="str">
        <f t="shared" si="151"/>
        <v>BEARISH</v>
      </c>
      <c r="G2399" s="5" t="str">
        <f t="shared" si="150"/>
        <v>NEUTRAL</v>
      </c>
      <c r="H2399" s="5" t="str">
        <f t="shared" si="149"/>
        <v>BEARISH DIVERGENCE</v>
      </c>
    </row>
    <row r="2400" spans="1:8" ht="13.5" x14ac:dyDescent="0.25">
      <c r="A2400" s="3">
        <f>TITRES_STAT!B2403</f>
        <v>45499</v>
      </c>
      <c r="B2400" s="5">
        <f>TITRES_STAT!C2403</f>
        <v>15.06</v>
      </c>
      <c r="C2400" s="5">
        <f>TITRES_STAT!D2403</f>
        <v>14.188000000000001</v>
      </c>
      <c r="D2400" s="5">
        <f>TITRES_STAT!E2403</f>
        <v>14.210610358565738</v>
      </c>
      <c r="E2400" s="2">
        <f t="shared" si="148"/>
        <v>-1017.8176997297619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CONFIRMED BEARISH</v>
      </c>
    </row>
    <row r="2401" spans="1:8" ht="13.5" x14ac:dyDescent="0.25">
      <c r="A2401" s="3">
        <f>TITRES_STAT!B2404</f>
        <v>45502</v>
      </c>
      <c r="B2401" s="5">
        <f>TITRES_STAT!C2404</f>
        <v>15</v>
      </c>
      <c r="C2401" s="5">
        <f>TITRES_STAT!D2404</f>
        <v>14.131</v>
      </c>
      <c r="D2401" s="5">
        <f>TITRES_STAT!E2404</f>
        <v>14.131942066666667</v>
      </c>
      <c r="E2401" s="2">
        <f t="shared" si="148"/>
        <v>-1031.9496417964285</v>
      </c>
      <c r="F2401" s="5" t="str">
        <f t="shared" si="151"/>
        <v>BEARISH</v>
      </c>
      <c r="G2401" s="5" t="str">
        <f t="shared" si="150"/>
        <v>STRONG</v>
      </c>
      <c r="H2401" s="5" t="str">
        <f t="shared" si="149"/>
        <v>CONFIRMED BEARISH</v>
      </c>
    </row>
    <row r="2402" spans="1:8" ht="13.5" x14ac:dyDescent="0.25">
      <c r="A2402" s="3">
        <f>TITRES_STAT!B2405</f>
        <v>45503</v>
      </c>
      <c r="B2402" s="5">
        <f>TITRES_STAT!C2405</f>
        <v>15.06</v>
      </c>
      <c r="C2402" s="5">
        <f>TITRES_STAT!D2405</f>
        <v>14.188000000000001</v>
      </c>
      <c r="D2402" s="5">
        <f>TITRES_STAT!E2405</f>
        <v>14.188942098273573</v>
      </c>
      <c r="E2402" s="2">
        <f t="shared" si="148"/>
        <v>-1017.7606996981549</v>
      </c>
      <c r="F2402" s="5" t="str">
        <f t="shared" si="151"/>
        <v>BULLISH</v>
      </c>
      <c r="G2402" s="5" t="str">
        <f t="shared" si="150"/>
        <v>NEUTRAL</v>
      </c>
      <c r="H2402" s="5" t="str">
        <f t="shared" si="149"/>
        <v>BULLISH DIVERGENCE</v>
      </c>
    </row>
    <row r="2403" spans="1:8" ht="13.5" x14ac:dyDescent="0.25">
      <c r="A2403" s="3">
        <f>TITRES_STAT!B2406</f>
        <v>45504</v>
      </c>
      <c r="B2403" s="5">
        <f>TITRES_STAT!C2406</f>
        <v>15.06</v>
      </c>
      <c r="C2403" s="5">
        <f>TITRES_STAT!D2406</f>
        <v>14.188000000000001</v>
      </c>
      <c r="D2403" s="5">
        <f>TITRES_STAT!E2406</f>
        <v>14.178579017264278</v>
      </c>
      <c r="E2403" s="2">
        <f t="shared" si="148"/>
        <v>-1017.7606996981549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45505</v>
      </c>
      <c r="B2404" s="5">
        <f>TITRES_STAT!C2407</f>
        <v>15.25</v>
      </c>
      <c r="C2404" s="5">
        <f>TITRES_STAT!D2407</f>
        <v>14.366</v>
      </c>
      <c r="D2404" s="5">
        <f>TITRES_STAT!E2407</f>
        <v>14.200202229508195</v>
      </c>
      <c r="E2404" s="2">
        <f t="shared" si="148"/>
        <v>-1003.5604974686466</v>
      </c>
      <c r="F2404" s="5" t="str">
        <f t="shared" si="151"/>
        <v>BULLISH</v>
      </c>
      <c r="G2404" s="5" t="str">
        <f t="shared" si="150"/>
        <v>NEUTRAL</v>
      </c>
      <c r="H2404" s="5" t="str">
        <f t="shared" si="149"/>
        <v>BULLISH DIVERGENCE</v>
      </c>
    </row>
    <row r="2405" spans="1:8" ht="13.5" x14ac:dyDescent="0.25">
      <c r="A2405" s="3">
        <f>TITRES_STAT!B2408</f>
        <v>45506</v>
      </c>
      <c r="B2405" s="5">
        <f>TITRES_STAT!C2408</f>
        <v>14.95</v>
      </c>
      <c r="C2405" s="5">
        <f>TITRES_STAT!D2408</f>
        <v>14.084</v>
      </c>
      <c r="D2405" s="5">
        <f>TITRES_STAT!E2408</f>
        <v>14.084</v>
      </c>
      <c r="E2405" s="2">
        <f t="shared" si="148"/>
        <v>-1017.6444974686466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BULLISH DIVERGENCE</v>
      </c>
    </row>
    <row r="2406" spans="1:8" ht="13.5" x14ac:dyDescent="0.25">
      <c r="A2406" s="3">
        <f>TITRES_STAT!B2409</f>
        <v>45509</v>
      </c>
      <c r="B2406" s="5">
        <f>TITRES_STAT!C2409</f>
        <v>15.25</v>
      </c>
      <c r="C2406" s="5">
        <f>TITRES_STAT!D2409</f>
        <v>14.366</v>
      </c>
      <c r="D2406" s="5">
        <f>TITRES_STAT!E2409</f>
        <v>14.366</v>
      </c>
      <c r="E2406" s="2">
        <f t="shared" si="148"/>
        <v>-1003.2784974686466</v>
      </c>
      <c r="F2406" s="5" t="str">
        <f t="shared" si="151"/>
        <v>BULLISH</v>
      </c>
      <c r="G2406" s="5" t="str">
        <f t="shared" si="150"/>
        <v>WEAK</v>
      </c>
      <c r="H2406" s="5" t="str">
        <f t="shared" si="149"/>
        <v>CONFIRMED BULLISH</v>
      </c>
    </row>
    <row r="2407" spans="1:8" ht="13.5" x14ac:dyDescent="0.25">
      <c r="A2407" s="3">
        <f>TITRES_STAT!B2410</f>
        <v>45510</v>
      </c>
      <c r="B2407" s="5">
        <f>TITRES_STAT!C2410</f>
        <v>15</v>
      </c>
      <c r="C2407" s="5">
        <f>TITRES_STAT!D2410</f>
        <v>14.131</v>
      </c>
      <c r="D2407" s="5">
        <f>TITRES_STAT!E2410</f>
        <v>14.131</v>
      </c>
      <c r="E2407" s="2">
        <f t="shared" si="148"/>
        <v>-1017.4094974686466</v>
      </c>
      <c r="F2407" s="5" t="str">
        <f t="shared" si="151"/>
        <v>BULLISH</v>
      </c>
      <c r="G2407" s="5" t="str">
        <f t="shared" si="150"/>
        <v>NEUTRAL</v>
      </c>
      <c r="H2407" s="5" t="str">
        <f t="shared" si="149"/>
        <v>BULLISH DIVERGENCE</v>
      </c>
    </row>
    <row r="2408" spans="1:8" ht="13.5" x14ac:dyDescent="0.25">
      <c r="A2408" s="3">
        <f>TITRES_STAT!B2411</f>
        <v>45511</v>
      </c>
      <c r="B2408" s="5">
        <f>TITRES_STAT!C2411</f>
        <v>15.1</v>
      </c>
      <c r="C2408" s="5">
        <f>TITRES_STAT!D2411</f>
        <v>14.225</v>
      </c>
      <c r="D2408" s="5">
        <f>TITRES_STAT!E2411</f>
        <v>14.325799668874172</v>
      </c>
      <c r="E2408" s="2">
        <f t="shared" si="148"/>
        <v>-1003.0836977997724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CONFIRMED BULLISH</v>
      </c>
    </row>
    <row r="2409" spans="1:8" ht="13.5" x14ac:dyDescent="0.25">
      <c r="A2409" s="3">
        <f>TITRES_STAT!B2412</f>
        <v>45512</v>
      </c>
      <c r="B2409" s="5">
        <f>TITRES_STAT!C2412</f>
        <v>15.2</v>
      </c>
      <c r="C2409" s="5">
        <f>TITRES_STAT!D2412</f>
        <v>14.319000000000001</v>
      </c>
      <c r="D2409" s="5">
        <f>TITRES_STAT!E2412</f>
        <v>14.304869407894738</v>
      </c>
      <c r="E2409" s="2">
        <f t="shared" si="148"/>
        <v>-988.7788283918776</v>
      </c>
      <c r="F2409" s="5" t="str">
        <f t="shared" si="151"/>
        <v>BULLISH</v>
      </c>
      <c r="G2409" s="5" t="str">
        <f t="shared" si="150"/>
        <v>NEUTRAL</v>
      </c>
      <c r="H2409" s="5" t="str">
        <f t="shared" si="149"/>
        <v>BULLISH DIVERGENCE</v>
      </c>
    </row>
    <row r="2410" spans="1:8" ht="13.5" x14ac:dyDescent="0.25">
      <c r="A2410" s="3">
        <f>TITRES_STAT!B2413</f>
        <v>45513</v>
      </c>
      <c r="B2410" s="5">
        <f>TITRES_STAT!C2413</f>
        <v>15.2</v>
      </c>
      <c r="C2410" s="5">
        <f>TITRES_STAT!D2413</f>
        <v>14.319000000000001</v>
      </c>
      <c r="D2410" s="5">
        <f>TITRES_STAT!E2413</f>
        <v>14.319000000000001</v>
      </c>
      <c r="E2410" s="2">
        <f t="shared" si="148"/>
        <v>-988.7788283918776</v>
      </c>
      <c r="F2410" s="5" t="str">
        <f t="shared" si="151"/>
        <v>BULLISH</v>
      </c>
      <c r="G2410" s="5" t="str">
        <f t="shared" si="150"/>
        <v>WEAK</v>
      </c>
      <c r="H2410" s="5" t="str">
        <f t="shared" si="149"/>
        <v>CONFIRMED BULLISH</v>
      </c>
    </row>
    <row r="2411" spans="1:8" ht="13.5" x14ac:dyDescent="0.25">
      <c r="A2411" s="3">
        <f>TITRES_STAT!B2414</f>
        <v>45516</v>
      </c>
      <c r="B2411" s="5">
        <f>TITRES_STAT!C2414</f>
        <v>15.2</v>
      </c>
      <c r="C2411" s="5">
        <f>TITRES_STAT!D2414</f>
        <v>14.319000000000001</v>
      </c>
      <c r="D2411" s="5">
        <f>TITRES_STAT!E2414</f>
        <v>0</v>
      </c>
      <c r="E2411" s="2">
        <f t="shared" si="148"/>
        <v>-988.7788283918776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BULLISH DIVERGENCE</v>
      </c>
    </row>
    <row r="2412" spans="1:8" ht="13.5" x14ac:dyDescent="0.25">
      <c r="A2412" s="3">
        <f>TITRES_STAT!B2415</f>
        <v>45518</v>
      </c>
      <c r="B2412" s="5">
        <f>TITRES_STAT!C2415</f>
        <v>15.2</v>
      </c>
      <c r="C2412" s="5">
        <f>TITRES_STAT!D2415</f>
        <v>14.319000000000001</v>
      </c>
      <c r="D2412" s="5">
        <f>TITRES_STAT!E2415</f>
        <v>14.319000000000001</v>
      </c>
      <c r="E2412" s="2">
        <f t="shared" si="148"/>
        <v>-988.7788283918776</v>
      </c>
      <c r="F2412" s="5" t="str">
        <f t="shared" si="151"/>
        <v>BULLISH</v>
      </c>
      <c r="G2412" s="5" t="str">
        <f t="shared" si="150"/>
        <v>WEAK</v>
      </c>
      <c r="H2412" s="5" t="str">
        <f t="shared" si="149"/>
        <v>CONFIRMED BULLISH</v>
      </c>
    </row>
    <row r="2413" spans="1:8" ht="13.5" x14ac:dyDescent="0.25">
      <c r="A2413" s="3">
        <f>TITRES_STAT!B2416</f>
        <v>45519</v>
      </c>
      <c r="B2413" s="5">
        <f>TITRES_STAT!C2416</f>
        <v>15.2</v>
      </c>
      <c r="C2413" s="5">
        <f>TITRES_STAT!D2416</f>
        <v>14.319000000000001</v>
      </c>
      <c r="D2413" s="5">
        <f>TITRES_STAT!E2416</f>
        <v>0</v>
      </c>
      <c r="E2413" s="2">
        <f t="shared" si="148"/>
        <v>-988.7788283918776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CONFIRMED BULLISH</v>
      </c>
    </row>
    <row r="2414" spans="1:8" ht="13.5" x14ac:dyDescent="0.25">
      <c r="A2414" s="3">
        <f>TITRES_STAT!B2417</f>
        <v>45520</v>
      </c>
      <c r="B2414" s="5">
        <f>TITRES_STAT!C2417</f>
        <v>14.73</v>
      </c>
      <c r="C2414" s="5">
        <f>TITRES_STAT!D2417</f>
        <v>13.877000000000001</v>
      </c>
      <c r="D2414" s="5">
        <f>TITRES_STAT!E2417</f>
        <v>13.877000000000001</v>
      </c>
      <c r="E2414" s="2">
        <f t="shared" si="148"/>
        <v>-1002.6558283918775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45523</v>
      </c>
      <c r="B2415" s="5">
        <f>TITRES_STAT!C2418</f>
        <v>15.15</v>
      </c>
      <c r="C2415" s="5">
        <f>TITRES_STAT!D2418</f>
        <v>14.272</v>
      </c>
      <c r="D2415" s="5">
        <f>TITRES_STAT!E2418</f>
        <v>14.272</v>
      </c>
      <c r="E2415" s="2">
        <f t="shared" si="148"/>
        <v>-988.3838283918775</v>
      </c>
      <c r="F2415" s="5" t="str">
        <f t="shared" si="151"/>
        <v>BULLISH</v>
      </c>
      <c r="G2415" s="5" t="str">
        <f t="shared" si="150"/>
        <v>NEUTRAL</v>
      </c>
      <c r="H2415" s="5" t="str">
        <f t="shared" si="149"/>
        <v>BULLISH DIVERGENCE</v>
      </c>
    </row>
    <row r="2416" spans="1:8" ht="13.5" x14ac:dyDescent="0.25">
      <c r="A2416" s="3">
        <f>TITRES_STAT!B2419</f>
        <v>45524</v>
      </c>
      <c r="B2416" s="5">
        <f>TITRES_STAT!C2419</f>
        <v>15.15</v>
      </c>
      <c r="C2416" s="5">
        <f>TITRES_STAT!D2419</f>
        <v>14.272</v>
      </c>
      <c r="D2416" s="5">
        <f>TITRES_STAT!E2419</f>
        <v>0</v>
      </c>
      <c r="E2416" s="2">
        <f t="shared" si="148"/>
        <v>-988.3838283918775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BULLISH DIVERGENCE</v>
      </c>
    </row>
    <row r="2417" spans="1:8" ht="13.5" x14ac:dyDescent="0.25">
      <c r="A2417" s="3">
        <f>TITRES_STAT!B2420</f>
        <v>45525</v>
      </c>
      <c r="B2417" s="5">
        <f>TITRES_STAT!C2420</f>
        <v>15.15</v>
      </c>
      <c r="C2417" s="5">
        <f>TITRES_STAT!D2420</f>
        <v>14.272</v>
      </c>
      <c r="D2417" s="5">
        <f>TITRES_STAT!E2420</f>
        <v>0</v>
      </c>
      <c r="E2417" s="2">
        <f t="shared" si="148"/>
        <v>-988.3838283918775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BULLISH DIVERGENCE</v>
      </c>
    </row>
    <row r="2418" spans="1:8" ht="13.5" x14ac:dyDescent="0.25">
      <c r="A2418" s="3">
        <f>TITRES_STAT!B2421</f>
        <v>45526</v>
      </c>
      <c r="B2418" s="5">
        <f>TITRES_STAT!C2421</f>
        <v>15.15</v>
      </c>
      <c r="C2418" s="5">
        <f>TITRES_STAT!D2421</f>
        <v>14.272</v>
      </c>
      <c r="D2418" s="5">
        <f>TITRES_STAT!E2421</f>
        <v>0</v>
      </c>
      <c r="E2418" s="2">
        <f t="shared" si="148"/>
        <v>-988.3838283918775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BULLISH DIVERGENCE</v>
      </c>
    </row>
    <row r="2419" spans="1:8" ht="13.5" x14ac:dyDescent="0.25">
      <c r="A2419" s="3">
        <f>TITRES_STAT!B2422</f>
        <v>45527</v>
      </c>
      <c r="B2419" s="5">
        <f>TITRES_STAT!C2422</f>
        <v>15</v>
      </c>
      <c r="C2419" s="5">
        <f>TITRES_STAT!D2422</f>
        <v>14.131</v>
      </c>
      <c r="D2419" s="5">
        <f>TITRES_STAT!E2422</f>
        <v>14.131</v>
      </c>
      <c r="E2419" s="2">
        <f t="shared" si="148"/>
        <v>-1002.5148283918775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45530</v>
      </c>
      <c r="B2420" s="5">
        <f>TITRES_STAT!C2423</f>
        <v>15</v>
      </c>
      <c r="C2420" s="5">
        <f>TITRES_STAT!D2423</f>
        <v>14.131</v>
      </c>
      <c r="D2420" s="5">
        <f>TITRES_STAT!E2423</f>
        <v>14.131</v>
      </c>
      <c r="E2420" s="2">
        <f t="shared" si="148"/>
        <v>-1002.5148283918775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45531</v>
      </c>
      <c r="B2421" s="5">
        <f>TITRES_STAT!C2424</f>
        <v>15.15</v>
      </c>
      <c r="C2421" s="5">
        <f>TITRES_STAT!D2424</f>
        <v>14.272</v>
      </c>
      <c r="D2421" s="5">
        <f>TITRES_STAT!E2424</f>
        <v>14.272</v>
      </c>
      <c r="E2421" s="2">
        <f t="shared" si="148"/>
        <v>-988.24282839187742</v>
      </c>
      <c r="F2421" s="5" t="str">
        <f t="shared" si="151"/>
        <v>BULLISH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45532</v>
      </c>
      <c r="B2422" s="5">
        <f>TITRES_STAT!C2425</f>
        <v>15.15</v>
      </c>
      <c r="C2422" s="5">
        <f>TITRES_STAT!D2425</f>
        <v>14.272</v>
      </c>
      <c r="D2422" s="5">
        <f>TITRES_STAT!E2425</f>
        <v>14.272</v>
      </c>
      <c r="E2422" s="2">
        <f t="shared" si="148"/>
        <v>-988.24282839187742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NEUTRAL</v>
      </c>
    </row>
    <row r="2423" spans="1:8" ht="13.5" x14ac:dyDescent="0.25">
      <c r="A2423" s="3">
        <f>TITRES_STAT!B2426</f>
        <v>45533</v>
      </c>
      <c r="B2423" s="5">
        <f>TITRES_STAT!C2426</f>
        <v>15.16</v>
      </c>
      <c r="C2423" s="5">
        <f>TITRES_STAT!D2426</f>
        <v>14.282</v>
      </c>
      <c r="D2423" s="5">
        <f>TITRES_STAT!E2426</f>
        <v>14.282</v>
      </c>
      <c r="E2423" s="2">
        <f t="shared" si="148"/>
        <v>-973.96082839187739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CONFIRMED BULLISH</v>
      </c>
    </row>
    <row r="2424" spans="1:8" ht="13.5" x14ac:dyDescent="0.25">
      <c r="A2424" s="3">
        <f>TITRES_STAT!B2427</f>
        <v>45534</v>
      </c>
      <c r="B2424" s="5">
        <f>TITRES_STAT!C2427</f>
        <v>15.21</v>
      </c>
      <c r="C2424" s="5">
        <f>TITRES_STAT!D2427</f>
        <v>14.329000000000001</v>
      </c>
      <c r="D2424" s="5">
        <f>TITRES_STAT!E2427</f>
        <v>14.320521301775148</v>
      </c>
      <c r="E2424" s="2">
        <f t="shared" si="148"/>
        <v>-959.64030709010228</v>
      </c>
      <c r="F2424" s="5" t="str">
        <f t="shared" si="151"/>
        <v>BULLISH</v>
      </c>
      <c r="G2424" s="5" t="str">
        <f t="shared" si="150"/>
        <v>WEAK</v>
      </c>
      <c r="H2424" s="5" t="str">
        <f t="shared" si="149"/>
        <v>CONFIRMED BULLISH</v>
      </c>
    </row>
    <row r="2425" spans="1:8" ht="13.5" x14ac:dyDescent="0.25">
      <c r="A2425" s="3">
        <f>TITRES_STAT!B2428</f>
        <v>45537</v>
      </c>
      <c r="B2425" s="5">
        <f>TITRES_STAT!C2428</f>
        <v>15.35</v>
      </c>
      <c r="C2425" s="5">
        <f>TITRES_STAT!D2428</f>
        <v>14.461</v>
      </c>
      <c r="D2425" s="5">
        <f>TITRES_STAT!E2428</f>
        <v>14.397880325732899</v>
      </c>
      <c r="E2425" s="2">
        <f t="shared" si="148"/>
        <v>-945.24242676436938</v>
      </c>
      <c r="F2425" s="5" t="str">
        <f t="shared" si="151"/>
        <v>BULLISH</v>
      </c>
      <c r="G2425" s="5" t="str">
        <f t="shared" si="150"/>
        <v>WEAK</v>
      </c>
      <c r="H2425" s="5" t="str">
        <f t="shared" si="149"/>
        <v>CONFIRMED BULLISH</v>
      </c>
    </row>
    <row r="2426" spans="1:8" ht="13.5" x14ac:dyDescent="0.25">
      <c r="A2426" s="3">
        <f>TITRES_STAT!B2429</f>
        <v>45538</v>
      </c>
      <c r="B2426" s="5">
        <f>TITRES_STAT!C2429</f>
        <v>15.4</v>
      </c>
      <c r="C2426" s="5">
        <f>TITRES_STAT!D2429</f>
        <v>14.507999999999999</v>
      </c>
      <c r="D2426" s="5">
        <f>TITRES_STAT!E2429</f>
        <v>14.49857922077922</v>
      </c>
      <c r="E2426" s="2">
        <f t="shared" si="148"/>
        <v>-930.74384754359016</v>
      </c>
      <c r="F2426" s="5" t="str">
        <f t="shared" si="151"/>
        <v>BULLISH</v>
      </c>
      <c r="G2426" s="5" t="str">
        <f t="shared" si="150"/>
        <v>WEAK</v>
      </c>
      <c r="H2426" s="5" t="str">
        <f t="shared" si="149"/>
        <v>CONFIRMED BULLISH</v>
      </c>
    </row>
    <row r="2427" spans="1:8" ht="13.5" x14ac:dyDescent="0.25">
      <c r="A2427" s="3">
        <f>TITRES_STAT!B2430</f>
        <v>45539</v>
      </c>
      <c r="B2427" s="5">
        <f>TITRES_STAT!C2430</f>
        <v>15.61</v>
      </c>
      <c r="C2427" s="5">
        <f>TITRES_STAT!D2430</f>
        <v>14.706</v>
      </c>
      <c r="D2427" s="5">
        <f>TITRES_STAT!E2430</f>
        <v>14.704115823190264</v>
      </c>
      <c r="E2427" s="2">
        <f t="shared" si="148"/>
        <v>-916.03973172039991</v>
      </c>
      <c r="F2427" s="5" t="str">
        <f t="shared" si="151"/>
        <v>BULLISH</v>
      </c>
      <c r="G2427" s="5" t="str">
        <f t="shared" si="150"/>
        <v>WEAK</v>
      </c>
      <c r="H2427" s="5" t="str">
        <f t="shared" si="149"/>
        <v>CONFIRMED BULLISH</v>
      </c>
    </row>
    <row r="2428" spans="1:8" ht="13.5" x14ac:dyDescent="0.25">
      <c r="A2428" s="3">
        <f>TITRES_STAT!B2431</f>
        <v>45540</v>
      </c>
      <c r="B2428" s="5">
        <f>TITRES_STAT!C2431</f>
        <v>15.99</v>
      </c>
      <c r="C2428" s="5">
        <f>TITRES_STAT!D2431</f>
        <v>15.064</v>
      </c>
      <c r="D2428" s="5">
        <f>TITRES_STAT!E2431</f>
        <v>15.064</v>
      </c>
      <c r="E2428" s="2">
        <f t="shared" si="148"/>
        <v>-900.97573172039995</v>
      </c>
      <c r="F2428" s="5" t="str">
        <f t="shared" si="151"/>
        <v>BULLISH</v>
      </c>
      <c r="G2428" s="5" t="str">
        <f t="shared" si="150"/>
        <v>WEAK</v>
      </c>
      <c r="H2428" s="5" t="str">
        <f t="shared" si="149"/>
        <v>CONFIRMED BULLISH</v>
      </c>
    </row>
    <row r="2429" spans="1:8" ht="13.5" x14ac:dyDescent="0.25">
      <c r="A2429" s="3">
        <f>TITRES_STAT!B2432</f>
        <v>45541</v>
      </c>
      <c r="B2429" s="5">
        <f>TITRES_STAT!C2432</f>
        <v>16</v>
      </c>
      <c r="C2429" s="5">
        <f>TITRES_STAT!D2432</f>
        <v>15.073</v>
      </c>
      <c r="D2429" s="5">
        <f>TITRES_STAT!E2432</f>
        <v>15.071115875</v>
      </c>
      <c r="E2429" s="2">
        <f t="shared" si="148"/>
        <v>-885.90461584539992</v>
      </c>
      <c r="F2429" s="5" t="str">
        <f t="shared" si="151"/>
        <v>BULLISH</v>
      </c>
      <c r="G2429" s="5" t="str">
        <f t="shared" si="150"/>
        <v>WEAK</v>
      </c>
      <c r="H2429" s="5" t="str">
        <f t="shared" si="149"/>
        <v>CONFIRMED BULLISH</v>
      </c>
    </row>
    <row r="2430" spans="1:8" ht="13.5" x14ac:dyDescent="0.25">
      <c r="A2430" s="3">
        <f>TITRES_STAT!B2433</f>
        <v>45544</v>
      </c>
      <c r="B2430" s="5">
        <f>TITRES_STAT!C2433</f>
        <v>16.010000000000002</v>
      </c>
      <c r="C2430" s="5">
        <f>TITRES_STAT!D2433</f>
        <v>15.082000000000001</v>
      </c>
      <c r="D2430" s="5">
        <f>TITRES_STAT!E2433</f>
        <v>15.091420362273578</v>
      </c>
      <c r="E2430" s="2">
        <f t="shared" si="148"/>
        <v>-870.81319548312638</v>
      </c>
      <c r="F2430" s="5" t="str">
        <f t="shared" si="151"/>
        <v>BULLISH</v>
      </c>
      <c r="G2430" s="5" t="str">
        <f t="shared" si="150"/>
        <v>WEAK</v>
      </c>
      <c r="H2430" s="5" t="str">
        <f t="shared" si="149"/>
        <v>CONFIRMED BULLISH</v>
      </c>
    </row>
    <row r="2431" spans="1:8" ht="13.5" x14ac:dyDescent="0.25">
      <c r="A2431" s="3">
        <f>TITRES_STAT!B2434</f>
        <v>45545</v>
      </c>
      <c r="B2431" s="5">
        <f>TITRES_STAT!C2434</f>
        <v>16.5</v>
      </c>
      <c r="C2431" s="5">
        <f>TITRES_STAT!D2434</f>
        <v>15.544</v>
      </c>
      <c r="D2431" s="5">
        <f>TITRES_STAT!E2434</f>
        <v>15.459214545454545</v>
      </c>
      <c r="E2431" s="2">
        <f t="shared" si="148"/>
        <v>-855.35398093767185</v>
      </c>
      <c r="F2431" s="5" t="str">
        <f t="shared" si="151"/>
        <v>BULLISH</v>
      </c>
      <c r="G2431" s="5" t="str">
        <f t="shared" si="150"/>
        <v>WEAK</v>
      </c>
      <c r="H2431" s="5" t="str">
        <f t="shared" si="149"/>
        <v>CONFIRMED BULLISH</v>
      </c>
    </row>
    <row r="2432" spans="1:8" ht="13.5" x14ac:dyDescent="0.25">
      <c r="A2432" s="3">
        <f>TITRES_STAT!B2435</f>
        <v>45546</v>
      </c>
      <c r="B2432" s="5">
        <f>TITRES_STAT!C2435</f>
        <v>16.649999999999999</v>
      </c>
      <c r="C2432" s="5">
        <f>TITRES_STAT!D2435</f>
        <v>15.685</v>
      </c>
      <c r="D2432" s="5">
        <f>TITRES_STAT!E2435</f>
        <v>15.685</v>
      </c>
      <c r="E2432" s="2">
        <f t="shared" si="148"/>
        <v>-839.6689809376719</v>
      </c>
      <c r="F2432" s="5" t="str">
        <f t="shared" si="151"/>
        <v>BULLISH</v>
      </c>
      <c r="G2432" s="5" t="str">
        <f t="shared" si="150"/>
        <v>WEAK</v>
      </c>
      <c r="H2432" s="5" t="str">
        <f t="shared" si="149"/>
        <v>CONFIRMED BULLISH</v>
      </c>
    </row>
    <row r="2433" spans="1:8" ht="13.5" x14ac:dyDescent="0.25">
      <c r="A2433" s="3">
        <f>TITRES_STAT!B2436</f>
        <v>45547</v>
      </c>
      <c r="B2433" s="5">
        <f>TITRES_STAT!C2436</f>
        <v>16.21</v>
      </c>
      <c r="C2433" s="5">
        <f>TITRES_STAT!D2436</f>
        <v>15.271000000000001</v>
      </c>
      <c r="D2433" s="5">
        <f>TITRES_STAT!E2436</f>
        <v>15.275710363972856</v>
      </c>
      <c r="E2433" s="2">
        <f t="shared" si="148"/>
        <v>-854.94469130164475</v>
      </c>
      <c r="F2433" s="5" t="str">
        <f t="shared" si="151"/>
        <v>BULLISH</v>
      </c>
      <c r="G2433" s="5" t="str">
        <f t="shared" si="150"/>
        <v>WEAK</v>
      </c>
      <c r="H2433" s="5" t="str">
        <f t="shared" si="149"/>
        <v>CONFIRMED BULLISH</v>
      </c>
    </row>
    <row r="2434" spans="1:8" ht="13.5" x14ac:dyDescent="0.25">
      <c r="A2434" s="3">
        <f>TITRES_STAT!B2437</f>
        <v>45548</v>
      </c>
      <c r="B2434" s="5">
        <f>TITRES_STAT!C2437</f>
        <v>16.22</v>
      </c>
      <c r="C2434" s="5">
        <f>TITRES_STAT!D2437</f>
        <v>15.28</v>
      </c>
      <c r="D2434" s="5">
        <f>TITRES_STAT!E2437</f>
        <v>15.281884093711469</v>
      </c>
      <c r="E2434" s="2">
        <f t="shared" si="148"/>
        <v>-839.66280720793327</v>
      </c>
      <c r="F2434" s="5" t="str">
        <f t="shared" si="151"/>
        <v>BULLISH</v>
      </c>
      <c r="G2434" s="5" t="str">
        <f t="shared" si="150"/>
        <v>WEAK</v>
      </c>
      <c r="H2434" s="5" t="str">
        <f t="shared" si="149"/>
        <v>CONFIRMED BULLISH</v>
      </c>
    </row>
    <row r="2435" spans="1:8" ht="13.5" x14ac:dyDescent="0.25">
      <c r="A2435" s="3">
        <f>TITRES_STAT!B2438</f>
        <v>45551</v>
      </c>
      <c r="B2435" s="5">
        <f>TITRES_STAT!C2438</f>
        <v>16.309999999999999</v>
      </c>
      <c r="C2435" s="5">
        <f>TITRES_STAT!D2438</f>
        <v>15.365</v>
      </c>
      <c r="D2435" s="5">
        <f>TITRES_STAT!E2438</f>
        <v>15.356521459227467</v>
      </c>
      <c r="E2435" s="2">
        <f t="shared" si="148"/>
        <v>-824.30628574870582</v>
      </c>
      <c r="F2435" s="5" t="str">
        <f t="shared" si="151"/>
        <v>BULLISH</v>
      </c>
      <c r="G2435" s="5" t="str">
        <f t="shared" si="150"/>
        <v>WEAK</v>
      </c>
      <c r="H2435" s="5" t="str">
        <f t="shared" si="149"/>
        <v>CONFIRMED BULLISH</v>
      </c>
    </row>
    <row r="2436" spans="1:8" ht="13.5" x14ac:dyDescent="0.25">
      <c r="A2436" s="3">
        <f>TITRES_STAT!B2439</f>
        <v>45552</v>
      </c>
      <c r="B2436" s="5">
        <f>TITRES_STAT!C2439</f>
        <v>16.89</v>
      </c>
      <c r="C2436" s="5">
        <f>TITRES_STAT!D2439</f>
        <v>15.911</v>
      </c>
      <c r="D2436" s="5">
        <f>TITRES_STAT!E2439</f>
        <v>15.376865186500888</v>
      </c>
      <c r="E2436" s="2">
        <f t="shared" ref="E2436:E2499" si="152">IF(B2436&gt;B2435, E2435+D2436, IF(B2436&lt;B2435, E2435-D2436, E2435))</f>
        <v>-808.92942056220488</v>
      </c>
      <c r="F2436" s="5" t="str">
        <f t="shared" si="151"/>
        <v>BULLISH</v>
      </c>
      <c r="G2436" s="5" t="str">
        <f t="shared" si="150"/>
        <v>WEAK</v>
      </c>
      <c r="H2436" s="5" t="str">
        <f t="shared" si="149"/>
        <v>CONFIRMED BULLISH</v>
      </c>
    </row>
    <row r="2437" spans="1:8" ht="13.5" x14ac:dyDescent="0.25">
      <c r="A2437" s="3">
        <f>TITRES_STAT!B2440</f>
        <v>45553</v>
      </c>
      <c r="B2437" s="5">
        <f>TITRES_STAT!C2440</f>
        <v>16.88</v>
      </c>
      <c r="C2437" s="5">
        <f>TITRES_STAT!D2440</f>
        <v>15.901999999999999</v>
      </c>
      <c r="D2437" s="5">
        <f>TITRES_STAT!E2440</f>
        <v>15.901999999999999</v>
      </c>
      <c r="E2437" s="2">
        <f t="shared" si="152"/>
        <v>-824.83142056220493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45554</v>
      </c>
      <c r="B2438" s="5">
        <f>TITRES_STAT!C2441</f>
        <v>16.5</v>
      </c>
      <c r="C2438" s="5">
        <f>TITRES_STAT!D2441</f>
        <v>15.544</v>
      </c>
      <c r="D2438" s="5">
        <f>TITRES_STAT!E2441</f>
        <v>15.544</v>
      </c>
      <c r="E2438" s="2">
        <f t="shared" si="152"/>
        <v>-840.37542056220491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5">
        <f>TITRES_STAT!C2442</f>
        <v>16.899999999999999</v>
      </c>
      <c r="C2439" s="5">
        <f>TITRES_STAT!D2442</f>
        <v>15.920999999999999</v>
      </c>
      <c r="D2439" s="5">
        <f>TITRES_STAT!E2442</f>
        <v>15.551708165680472</v>
      </c>
      <c r="E2439" s="2">
        <f t="shared" si="152"/>
        <v>-824.82371239652446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CONFIRMED BULLISH</v>
      </c>
    </row>
    <row r="2440" spans="1:8" ht="13.5" x14ac:dyDescent="0.25">
      <c r="A2440" s="3">
        <f>TITRES_STAT!B2443</f>
        <v>45558</v>
      </c>
      <c r="B2440" s="5">
        <f>TITRES_STAT!C2443</f>
        <v>16.899999999999999</v>
      </c>
      <c r="C2440" s="5">
        <f>TITRES_STAT!D2443</f>
        <v>15.920999999999999</v>
      </c>
      <c r="D2440" s="5">
        <f>TITRES_STAT!E2443</f>
        <v>0</v>
      </c>
      <c r="E2440" s="2">
        <f t="shared" si="152"/>
        <v>-824.82371239652446</v>
      </c>
      <c r="F2440" s="5" t="str">
        <f t="shared" ref="F2440:F2503" si="155">IF(E2440&gt;E2435,"BULLISH",IF(E2440&lt;E2435,"BEARISH","NEUTRAL"))</f>
        <v>BEARISH</v>
      </c>
      <c r="G2440" s="5" t="str">
        <f t="shared" si="154"/>
        <v>NEUTRAL</v>
      </c>
      <c r="H2440" s="5" t="str">
        <f t="shared" si="153"/>
        <v>BEARISH DIVERGENCE</v>
      </c>
    </row>
    <row r="2441" spans="1:8" ht="13.5" x14ac:dyDescent="0.25">
      <c r="A2441" s="3">
        <f>TITRES_STAT!B2444</f>
        <v>45559</v>
      </c>
      <c r="B2441" s="5">
        <f>TITRES_STAT!C2444</f>
        <v>16.899999999999999</v>
      </c>
      <c r="C2441" s="5">
        <f>TITRES_STAT!D2444</f>
        <v>15.920999999999999</v>
      </c>
      <c r="D2441" s="5">
        <f>TITRES_STAT!E2444</f>
        <v>0</v>
      </c>
      <c r="E2441" s="2">
        <f t="shared" si="152"/>
        <v>-824.82371239652446</v>
      </c>
      <c r="F2441" s="5" t="str">
        <f t="shared" si="155"/>
        <v>BEARISH</v>
      </c>
      <c r="G2441" s="5" t="str">
        <f t="shared" si="154"/>
        <v>NEUTRAL</v>
      </c>
      <c r="H2441" s="5" t="str">
        <f t="shared" si="153"/>
        <v>BEARISH DIVERGENCE</v>
      </c>
    </row>
    <row r="2442" spans="1:8" ht="13.5" x14ac:dyDescent="0.25">
      <c r="A2442" s="3">
        <f>TITRES_STAT!B2445</f>
        <v>45560</v>
      </c>
      <c r="B2442" s="5">
        <f>TITRES_STAT!C2445</f>
        <v>16.5</v>
      </c>
      <c r="C2442" s="5">
        <f>TITRES_STAT!D2445</f>
        <v>15.544</v>
      </c>
      <c r="D2442" s="5">
        <f>TITRES_STAT!E2445</f>
        <v>15.544</v>
      </c>
      <c r="E2442" s="2">
        <f t="shared" si="152"/>
        <v>-840.36771239652444</v>
      </c>
      <c r="F2442" s="5" t="str">
        <f t="shared" si="155"/>
        <v>BEARISH</v>
      </c>
      <c r="G2442" s="5" t="str">
        <f t="shared" si="154"/>
        <v>NEUTRAL</v>
      </c>
      <c r="H2442" s="5" t="str">
        <f t="shared" si="153"/>
        <v>CONFIRMED BEARISH</v>
      </c>
    </row>
    <row r="2443" spans="1:8" ht="13.5" x14ac:dyDescent="0.25">
      <c r="A2443" s="3">
        <f>TITRES_STAT!B2446</f>
        <v>45561</v>
      </c>
      <c r="B2443" s="5">
        <f>TITRES_STAT!C2446</f>
        <v>16.48</v>
      </c>
      <c r="C2443" s="5">
        <f>TITRES_STAT!D2446</f>
        <v>15.525</v>
      </c>
      <c r="D2443" s="5">
        <f>TITRES_STAT!E2446</f>
        <v>15.528768203883496</v>
      </c>
      <c r="E2443" s="2">
        <f t="shared" si="152"/>
        <v>-855.89648060040793</v>
      </c>
      <c r="F2443" s="5" t="str">
        <f t="shared" si="155"/>
        <v>BEARISH</v>
      </c>
      <c r="G2443" s="5" t="str">
        <f t="shared" si="154"/>
        <v>NEUTRAL</v>
      </c>
      <c r="H2443" s="5" t="str">
        <f t="shared" si="153"/>
        <v>CONFIRMED BEARISH</v>
      </c>
    </row>
    <row r="2444" spans="1:8" ht="13.5" x14ac:dyDescent="0.25">
      <c r="A2444" s="3">
        <f>TITRES_STAT!B2447</f>
        <v>45562</v>
      </c>
      <c r="B2444" s="5">
        <f>TITRES_STAT!C2447</f>
        <v>16.5</v>
      </c>
      <c r="C2444" s="5">
        <f>TITRES_STAT!D2447</f>
        <v>15.544</v>
      </c>
      <c r="D2444" s="5">
        <f>TITRES_STAT!E2447</f>
        <v>15.544</v>
      </c>
      <c r="E2444" s="2">
        <f t="shared" si="152"/>
        <v>-840.35248060040794</v>
      </c>
      <c r="F2444" s="5" t="str">
        <f t="shared" si="155"/>
        <v>BEARISH</v>
      </c>
      <c r="G2444" s="5" t="str">
        <f t="shared" si="154"/>
        <v>NEUTRAL</v>
      </c>
      <c r="H2444" s="5" t="str">
        <f t="shared" si="153"/>
        <v>CONFIRMED BEARISH</v>
      </c>
    </row>
    <row r="2445" spans="1:8" ht="13.5" x14ac:dyDescent="0.25">
      <c r="A2445" s="3">
        <f>TITRES_STAT!B2448</f>
        <v>45565</v>
      </c>
      <c r="B2445" s="5">
        <f>TITRES_STAT!C2448</f>
        <v>16.899999999999999</v>
      </c>
      <c r="C2445" s="5">
        <f>TITRES_STAT!D2448</f>
        <v>15.920999999999999</v>
      </c>
      <c r="D2445" s="5">
        <f>TITRES_STAT!E2448</f>
        <v>15.555476449704143</v>
      </c>
      <c r="E2445" s="2">
        <f t="shared" si="152"/>
        <v>-824.79700415070386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45566</v>
      </c>
      <c r="B2446" s="5">
        <f>TITRES_STAT!C2449</f>
        <v>16.5</v>
      </c>
      <c r="C2446" s="5">
        <f>TITRES_STAT!D2449</f>
        <v>15.544</v>
      </c>
      <c r="D2446" s="5">
        <f>TITRES_STAT!E2449</f>
        <v>15.544</v>
      </c>
      <c r="E2446" s="2">
        <f t="shared" si="152"/>
        <v>-840.34100415070384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CONFIRMED BEARISH</v>
      </c>
    </row>
    <row r="2447" spans="1:8" ht="13.5" x14ac:dyDescent="0.25">
      <c r="A2447" s="3">
        <f>TITRES_STAT!B2450</f>
        <v>45567</v>
      </c>
      <c r="B2447" s="5">
        <f>TITRES_STAT!C2450</f>
        <v>16.899999999999999</v>
      </c>
      <c r="C2447" s="5">
        <f>TITRES_STAT!D2450</f>
        <v>15.920999999999999</v>
      </c>
      <c r="D2447" s="5">
        <f>TITRES_STAT!E2450</f>
        <v>15.920999999999999</v>
      </c>
      <c r="E2447" s="2">
        <f t="shared" si="152"/>
        <v>-824.42000415070379</v>
      </c>
      <c r="F2447" s="5" t="str">
        <f t="shared" si="155"/>
        <v>BULLISH</v>
      </c>
      <c r="G2447" s="5" t="str">
        <f t="shared" si="154"/>
        <v>NEUTRAL</v>
      </c>
      <c r="H2447" s="5" t="str">
        <f t="shared" si="153"/>
        <v>CONFIRMED BULLISH</v>
      </c>
    </row>
    <row r="2448" spans="1:8" ht="13.5" x14ac:dyDescent="0.25">
      <c r="A2448" s="3">
        <f>TITRES_STAT!B2451</f>
        <v>45568</v>
      </c>
      <c r="B2448" s="5">
        <f>TITRES_STAT!C2451</f>
        <v>16.850000000000001</v>
      </c>
      <c r="C2448" s="5">
        <f>TITRES_STAT!D2451</f>
        <v>15.874000000000001</v>
      </c>
      <c r="D2448" s="5">
        <f>TITRES_STAT!E2451</f>
        <v>15.286143857566765</v>
      </c>
      <c r="E2448" s="2">
        <f t="shared" si="152"/>
        <v>-839.70614800827059</v>
      </c>
      <c r="F2448" s="5" t="str">
        <f t="shared" si="155"/>
        <v>BULLISH</v>
      </c>
      <c r="G2448" s="5" t="str">
        <f t="shared" si="154"/>
        <v>NEUTRAL</v>
      </c>
      <c r="H2448" s="5" t="str">
        <f t="shared" si="153"/>
        <v>CONFIRMED BULLISH</v>
      </c>
    </row>
    <row r="2449" spans="1:8" ht="13.5" x14ac:dyDescent="0.25">
      <c r="A2449" s="3">
        <f>TITRES_STAT!B2452</f>
        <v>45569</v>
      </c>
      <c r="B2449" s="5">
        <f>TITRES_STAT!C2452</f>
        <v>16.850000000000001</v>
      </c>
      <c r="C2449" s="5">
        <f>TITRES_STAT!D2452</f>
        <v>15.874000000000001</v>
      </c>
      <c r="D2449" s="5">
        <f>TITRES_STAT!E2452</f>
        <v>15.874000000000001</v>
      </c>
      <c r="E2449" s="2">
        <f t="shared" si="152"/>
        <v>-839.70614800827059</v>
      </c>
      <c r="F2449" s="5" t="str">
        <f t="shared" si="155"/>
        <v>BULLISH</v>
      </c>
      <c r="G2449" s="5" t="str">
        <f t="shared" si="154"/>
        <v>NEUTRAL</v>
      </c>
      <c r="H2449" s="5" t="str">
        <f t="shared" si="153"/>
        <v>CONFIRMED BULLISH</v>
      </c>
    </row>
    <row r="2450" spans="1:8" ht="13.5" x14ac:dyDescent="0.25">
      <c r="A2450" s="3">
        <f>TITRES_STAT!B2453</f>
        <v>45572</v>
      </c>
      <c r="B2450" s="5">
        <f>TITRES_STAT!C2453</f>
        <v>16.5</v>
      </c>
      <c r="C2450" s="5">
        <f>TITRES_STAT!D2453</f>
        <v>15.544</v>
      </c>
      <c r="D2450" s="5">
        <f>TITRES_STAT!E2453</f>
        <v>15.544</v>
      </c>
      <c r="E2450" s="2">
        <f t="shared" si="152"/>
        <v>-855.25014800827057</v>
      </c>
      <c r="F2450" s="5" t="str">
        <f t="shared" si="155"/>
        <v>BEARISH</v>
      </c>
      <c r="G2450" s="5" t="str">
        <f t="shared" si="154"/>
        <v>STRONG</v>
      </c>
      <c r="H2450" s="5" t="str">
        <f t="shared" si="153"/>
        <v>CONFIRMED BEARISH</v>
      </c>
    </row>
    <row r="2451" spans="1:8" ht="13.5" x14ac:dyDescent="0.25">
      <c r="A2451" s="3">
        <f>TITRES_STAT!B2454</f>
        <v>45573</v>
      </c>
      <c r="B2451" s="5">
        <f>TITRES_STAT!C2454</f>
        <v>16.510000000000002</v>
      </c>
      <c r="C2451" s="5">
        <f>TITRES_STAT!D2454</f>
        <v>15.554</v>
      </c>
      <c r="D2451" s="5">
        <f>TITRES_STAT!E2454</f>
        <v>15.554</v>
      </c>
      <c r="E2451" s="2">
        <f t="shared" si="152"/>
        <v>-839.6961480082706</v>
      </c>
      <c r="F2451" s="5" t="str">
        <f t="shared" si="155"/>
        <v>BULLISH</v>
      </c>
      <c r="G2451" s="5" t="str">
        <f t="shared" si="154"/>
        <v>NEUTRAL</v>
      </c>
      <c r="H2451" s="5" t="str">
        <f t="shared" si="153"/>
        <v>CONFIRMED BULLISH</v>
      </c>
    </row>
    <row r="2452" spans="1:8" ht="13.5" x14ac:dyDescent="0.25">
      <c r="A2452" s="3">
        <f>TITRES_STAT!B2455</f>
        <v>45574</v>
      </c>
      <c r="B2452" s="5">
        <f>TITRES_STAT!C2455</f>
        <v>16.850000000000001</v>
      </c>
      <c r="C2452" s="5">
        <f>TITRES_STAT!D2455</f>
        <v>15.874000000000001</v>
      </c>
      <c r="D2452" s="5">
        <f>TITRES_STAT!E2455</f>
        <v>15.874000000000001</v>
      </c>
      <c r="E2452" s="2">
        <f t="shared" si="152"/>
        <v>-823.82214800827057</v>
      </c>
      <c r="F2452" s="5" t="str">
        <f t="shared" si="155"/>
        <v>BULLISH</v>
      </c>
      <c r="G2452" s="5" t="str">
        <f t="shared" si="154"/>
        <v>NEUTRAL</v>
      </c>
      <c r="H2452" s="5" t="str">
        <f t="shared" si="153"/>
        <v>BULLISH DIVERGENCE</v>
      </c>
    </row>
    <row r="2453" spans="1:8" ht="13.5" x14ac:dyDescent="0.25">
      <c r="A2453" s="3">
        <f>TITRES_STAT!B2456</f>
        <v>45575</v>
      </c>
      <c r="B2453" s="5">
        <f>TITRES_STAT!C2456</f>
        <v>16.850000000000001</v>
      </c>
      <c r="C2453" s="5">
        <f>TITRES_STAT!D2456</f>
        <v>15.874000000000001</v>
      </c>
      <c r="D2453" s="5">
        <f>TITRES_STAT!E2456</f>
        <v>0</v>
      </c>
      <c r="E2453" s="2">
        <f t="shared" si="152"/>
        <v>-823.82214800827057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NEUTRAL</v>
      </c>
    </row>
    <row r="2454" spans="1:8" ht="13.5" x14ac:dyDescent="0.25">
      <c r="A2454" s="3">
        <f>TITRES_STAT!B2457</f>
        <v>45576</v>
      </c>
      <c r="B2454" s="5">
        <f>TITRES_STAT!C2457</f>
        <v>16.5</v>
      </c>
      <c r="C2454" s="5">
        <f>TITRES_STAT!D2457</f>
        <v>15.544</v>
      </c>
      <c r="D2454" s="5">
        <f>TITRES_STAT!E2457</f>
        <v>15.544</v>
      </c>
      <c r="E2454" s="2">
        <f t="shared" si="152"/>
        <v>-839.36614800827056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BULLISH DIVERGENCE</v>
      </c>
    </row>
    <row r="2455" spans="1:8" ht="13.5" x14ac:dyDescent="0.25">
      <c r="A2455" s="3">
        <f>TITRES_STAT!B2458</f>
        <v>45579</v>
      </c>
      <c r="B2455" s="5">
        <f>TITRES_STAT!C2458</f>
        <v>16.850000000000001</v>
      </c>
      <c r="C2455" s="5">
        <f>TITRES_STAT!D2458</f>
        <v>15.874000000000001</v>
      </c>
      <c r="D2455" s="5">
        <f>TITRES_STAT!E2458</f>
        <v>15.544272997032641</v>
      </c>
      <c r="E2455" s="2">
        <f t="shared" si="152"/>
        <v>-823.82187501123792</v>
      </c>
      <c r="F2455" s="5" t="str">
        <f t="shared" si="155"/>
        <v>BULLISH</v>
      </c>
      <c r="G2455" s="5" t="str">
        <f t="shared" si="154"/>
        <v>WEAK</v>
      </c>
      <c r="H2455" s="5" t="str">
        <f t="shared" si="153"/>
        <v>CONFIRMED BULLISH</v>
      </c>
    </row>
    <row r="2456" spans="1:8" ht="13.5" x14ac:dyDescent="0.25">
      <c r="A2456" s="3">
        <f>TITRES_STAT!B2459</f>
        <v>45581</v>
      </c>
      <c r="B2456" s="5">
        <f>TITRES_STAT!C2459</f>
        <v>16.510000000000002</v>
      </c>
      <c r="C2456" s="5">
        <f>TITRES_STAT!D2459</f>
        <v>15.554</v>
      </c>
      <c r="D2456" s="5">
        <f>TITRES_STAT!E2459</f>
        <v>15.554</v>
      </c>
      <c r="E2456" s="2">
        <f t="shared" si="152"/>
        <v>-839.37587501123789</v>
      </c>
      <c r="F2456" s="5" t="str">
        <f t="shared" si="155"/>
        <v>BULLISH</v>
      </c>
      <c r="G2456" s="5" t="str">
        <f t="shared" si="154"/>
        <v>NEUTRAL</v>
      </c>
      <c r="H2456" s="5" t="str">
        <f t="shared" si="153"/>
        <v>NEUTRAL</v>
      </c>
    </row>
    <row r="2457" spans="1:8" ht="13.5" x14ac:dyDescent="0.25">
      <c r="A2457" s="3">
        <f>TITRES_STAT!B2460</f>
        <v>45582</v>
      </c>
      <c r="B2457" s="5">
        <f>TITRES_STAT!C2460</f>
        <v>16.82</v>
      </c>
      <c r="C2457" s="5">
        <f>TITRES_STAT!D2460</f>
        <v>15.846</v>
      </c>
      <c r="D2457" s="5">
        <f>TITRES_STAT!E2460</f>
        <v>0</v>
      </c>
      <c r="E2457" s="2">
        <f t="shared" si="152"/>
        <v>-839.37587501123789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CONFIRMED BEARISH</v>
      </c>
    </row>
    <row r="2458" spans="1:8" ht="13.5" x14ac:dyDescent="0.25">
      <c r="A2458" s="3">
        <f>TITRES_STAT!B2461</f>
        <v>45583</v>
      </c>
      <c r="B2458" s="5">
        <f>TITRES_STAT!C2461</f>
        <v>16.850000000000001</v>
      </c>
      <c r="C2458" s="5">
        <f>TITRES_STAT!D2461</f>
        <v>15.874000000000001</v>
      </c>
      <c r="D2458" s="5">
        <f>TITRES_STAT!E2461</f>
        <v>0</v>
      </c>
      <c r="E2458" s="2">
        <f t="shared" si="152"/>
        <v>-839.37587501123789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45586</v>
      </c>
      <c r="B2459" s="5">
        <f>TITRES_STAT!C2462</f>
        <v>16.5</v>
      </c>
      <c r="C2459" s="5">
        <f>TITRES_STAT!D2462</f>
        <v>15.544</v>
      </c>
      <c r="D2459" s="5">
        <f>TITRES_STAT!E2462</f>
        <v>0</v>
      </c>
      <c r="E2459" s="2">
        <f t="shared" si="152"/>
        <v>-839.37587501123789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45587</v>
      </c>
      <c r="B2460" s="5">
        <f>TITRES_STAT!C2463</f>
        <v>16.84</v>
      </c>
      <c r="C2460" s="5">
        <f>TITRES_STAT!D2463</f>
        <v>15.864000000000001</v>
      </c>
      <c r="D2460" s="5">
        <f>TITRES_STAT!E2463</f>
        <v>0</v>
      </c>
      <c r="E2460" s="2">
        <f t="shared" si="152"/>
        <v>-839.37587501123789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CONFIRMED BEARISH</v>
      </c>
    </row>
    <row r="2461" spans="1:8" ht="13.5" x14ac:dyDescent="0.25">
      <c r="A2461" s="3">
        <f>TITRES_STAT!B2464</f>
        <v>45588</v>
      </c>
      <c r="B2461" s="5">
        <f>TITRES_STAT!C2464</f>
        <v>16.829999999999998</v>
      </c>
      <c r="C2461" s="5">
        <f>TITRES_STAT!D2464</f>
        <v>15.855</v>
      </c>
      <c r="D2461" s="5">
        <f>TITRES_STAT!E2464</f>
        <v>0</v>
      </c>
      <c r="E2461" s="2">
        <f t="shared" si="152"/>
        <v>-839.37587501123789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45589</v>
      </c>
      <c r="B2462" s="5">
        <f>TITRES_STAT!C2465</f>
        <v>16.91</v>
      </c>
      <c r="C2462" s="5">
        <f>TITRES_STAT!D2465</f>
        <v>15.93</v>
      </c>
      <c r="D2462" s="5">
        <f>TITRES_STAT!E2465</f>
        <v>0</v>
      </c>
      <c r="E2462" s="2">
        <f t="shared" si="152"/>
        <v>-839.37587501123789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45590</v>
      </c>
      <c r="B2463" s="5">
        <f>TITRES_STAT!C2466</f>
        <v>17.239999999999998</v>
      </c>
      <c r="C2463" s="5">
        <f>TITRES_STAT!D2466</f>
        <v>16.241</v>
      </c>
      <c r="D2463" s="5">
        <f>TITRES_STAT!E2466</f>
        <v>0</v>
      </c>
      <c r="E2463" s="2">
        <f t="shared" si="152"/>
        <v>-839.37587501123789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45593</v>
      </c>
      <c r="B2464" s="5">
        <f>TITRES_STAT!C2467</f>
        <v>17.260000000000002</v>
      </c>
      <c r="C2464" s="5">
        <f>TITRES_STAT!D2467</f>
        <v>16.260000000000002</v>
      </c>
      <c r="D2464" s="5">
        <f>TITRES_STAT!E2467</f>
        <v>0</v>
      </c>
      <c r="E2464" s="2">
        <f t="shared" si="152"/>
        <v>-839.37587501123789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45594</v>
      </c>
      <c r="B2465" s="5">
        <f>TITRES_STAT!C2468</f>
        <v>18</v>
      </c>
      <c r="C2465" s="5">
        <f>TITRES_STAT!D2468</f>
        <v>16.957000000000001</v>
      </c>
      <c r="D2465" s="5">
        <f>TITRES_STAT!E2468</f>
        <v>0</v>
      </c>
      <c r="E2465" s="2">
        <f t="shared" si="152"/>
        <v>-839.37587501123789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45595</v>
      </c>
      <c r="B2466" s="5">
        <f>TITRES_STAT!C2469</f>
        <v>18.489999999999998</v>
      </c>
      <c r="C2466" s="5">
        <f>TITRES_STAT!D2469</f>
        <v>17.419</v>
      </c>
      <c r="D2466" s="5">
        <f>TITRES_STAT!E2469</f>
        <v>0</v>
      </c>
      <c r="E2466" s="2">
        <f t="shared" si="152"/>
        <v>-839.37587501123789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45596</v>
      </c>
      <c r="B2467" s="5">
        <f>TITRES_STAT!C2470</f>
        <v>17.66</v>
      </c>
      <c r="C2467" s="5">
        <f>TITRES_STAT!D2470</f>
        <v>16.637</v>
      </c>
      <c r="D2467" s="5">
        <f>TITRES_STAT!E2470</f>
        <v>0</v>
      </c>
      <c r="E2467" s="2">
        <f t="shared" si="152"/>
        <v>-839.37587501123789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45597</v>
      </c>
      <c r="B2468" s="5">
        <f>TITRES_STAT!C2471</f>
        <v>17.510000000000002</v>
      </c>
      <c r="C2468" s="5">
        <f>TITRES_STAT!D2471</f>
        <v>16.495999999999999</v>
      </c>
      <c r="D2468" s="5">
        <f>TITRES_STAT!E2471</f>
        <v>0</v>
      </c>
      <c r="E2468" s="2">
        <f t="shared" si="152"/>
        <v>-839.37587501123789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45600</v>
      </c>
      <c r="B2469" s="5">
        <f>TITRES_STAT!C2472</f>
        <v>17.55</v>
      </c>
      <c r="C2469" s="5">
        <f>TITRES_STAT!D2472</f>
        <v>16.533000000000001</v>
      </c>
      <c r="D2469" s="5">
        <f>TITRES_STAT!E2472</f>
        <v>0</v>
      </c>
      <c r="E2469" s="2">
        <f t="shared" si="152"/>
        <v>-839.37587501123789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45601</v>
      </c>
      <c r="B2470" s="5">
        <f>TITRES_STAT!C2473</f>
        <v>17.55</v>
      </c>
      <c r="C2470" s="5">
        <f>TITRES_STAT!D2473</f>
        <v>16.533000000000001</v>
      </c>
      <c r="D2470" s="5">
        <f>TITRES_STAT!E2473</f>
        <v>0</v>
      </c>
      <c r="E2470" s="2">
        <f t="shared" si="152"/>
        <v>-839.37587501123789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45602</v>
      </c>
      <c r="B2471" s="5">
        <f>TITRES_STAT!C2474</f>
        <v>18</v>
      </c>
      <c r="C2471" s="5">
        <f>TITRES_STAT!D2474</f>
        <v>16.957000000000001</v>
      </c>
      <c r="D2471" s="5">
        <f>TITRES_STAT!E2474</f>
        <v>0</v>
      </c>
      <c r="E2471" s="2">
        <f t="shared" si="152"/>
        <v>-839.37587501123789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45603</v>
      </c>
      <c r="B2472" s="5">
        <f>TITRES_STAT!C2475</f>
        <v>18</v>
      </c>
      <c r="C2472" s="5">
        <f>TITRES_STAT!D2475</f>
        <v>16.957000000000001</v>
      </c>
      <c r="D2472" s="5">
        <f>TITRES_STAT!E2475</f>
        <v>0</v>
      </c>
      <c r="E2472" s="2">
        <f t="shared" si="152"/>
        <v>-839.37587501123789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45604</v>
      </c>
      <c r="B2473" s="5">
        <f>TITRES_STAT!C2476</f>
        <v>18.32</v>
      </c>
      <c r="C2473" s="5">
        <f>TITRES_STAT!D2476</f>
        <v>17.259</v>
      </c>
      <c r="D2473" s="5">
        <f>TITRES_STAT!E2476</f>
        <v>0</v>
      </c>
      <c r="E2473" s="2">
        <f t="shared" si="152"/>
        <v>-839.37587501123789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45607</v>
      </c>
      <c r="B2474" s="5">
        <f>TITRES_STAT!C2477</f>
        <v>18.3</v>
      </c>
      <c r="C2474" s="5">
        <f>TITRES_STAT!D2477</f>
        <v>17.239999999999998</v>
      </c>
      <c r="D2474" s="5">
        <f>TITRES_STAT!E2477</f>
        <v>0</v>
      </c>
      <c r="E2474" s="2">
        <f t="shared" si="152"/>
        <v>-839.37587501123789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45608</v>
      </c>
      <c r="B2475" s="5">
        <f>TITRES_STAT!C2478</f>
        <v>17.55</v>
      </c>
      <c r="C2475" s="5">
        <f>TITRES_STAT!D2478</f>
        <v>16.533000000000001</v>
      </c>
      <c r="D2475" s="5">
        <f>TITRES_STAT!E2478</f>
        <v>0</v>
      </c>
      <c r="E2475" s="2">
        <f t="shared" si="152"/>
        <v>-839.37587501123789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45609</v>
      </c>
      <c r="B2476" s="5">
        <f>TITRES_STAT!C2479</f>
        <v>17.5</v>
      </c>
      <c r="C2476" s="5">
        <f>TITRES_STAT!D2479</f>
        <v>16.486000000000001</v>
      </c>
      <c r="D2476" s="5">
        <f>TITRES_STAT!E2479</f>
        <v>0</v>
      </c>
      <c r="E2476" s="2">
        <f t="shared" si="152"/>
        <v>-839.37587501123789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45610</v>
      </c>
      <c r="B2477" s="5">
        <f>TITRES_STAT!C2480</f>
        <v>18</v>
      </c>
      <c r="C2477" s="5">
        <f>TITRES_STAT!D2480</f>
        <v>16.957000000000001</v>
      </c>
      <c r="D2477" s="5">
        <f>TITRES_STAT!E2480</f>
        <v>0</v>
      </c>
      <c r="E2477" s="2">
        <f t="shared" si="152"/>
        <v>-839.37587501123789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45611</v>
      </c>
      <c r="B2478" s="5">
        <f>TITRES_STAT!C2481</f>
        <v>18</v>
      </c>
      <c r="C2478" s="5">
        <f>TITRES_STAT!D2481</f>
        <v>16.957000000000001</v>
      </c>
      <c r="D2478" s="5">
        <f>TITRES_STAT!E2481</f>
        <v>0</v>
      </c>
      <c r="E2478" s="2">
        <f t="shared" si="152"/>
        <v>-839.37587501123789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45614</v>
      </c>
      <c r="B2479" s="5">
        <f>TITRES_STAT!C2482</f>
        <v>17.989999999999998</v>
      </c>
      <c r="C2479" s="5">
        <f>TITRES_STAT!D2482</f>
        <v>16.948</v>
      </c>
      <c r="D2479" s="5">
        <f>TITRES_STAT!E2482</f>
        <v>0</v>
      </c>
      <c r="E2479" s="2">
        <f t="shared" si="152"/>
        <v>-839.37587501123789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45615</v>
      </c>
      <c r="B2480" s="5">
        <f>TITRES_STAT!C2483</f>
        <v>18</v>
      </c>
      <c r="C2480" s="5">
        <f>TITRES_STAT!D2483</f>
        <v>16.957000000000001</v>
      </c>
      <c r="D2480" s="5">
        <f>TITRES_STAT!E2483</f>
        <v>0</v>
      </c>
      <c r="E2480" s="2">
        <f t="shared" si="152"/>
        <v>-839.37587501123789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45616</v>
      </c>
      <c r="B2481" s="5">
        <f>TITRES_STAT!C2484</f>
        <v>18</v>
      </c>
      <c r="C2481" s="5">
        <f>TITRES_STAT!D2484</f>
        <v>16.957000000000001</v>
      </c>
      <c r="D2481" s="5">
        <f>TITRES_STAT!E2484</f>
        <v>0</v>
      </c>
      <c r="E2481" s="2">
        <f t="shared" si="152"/>
        <v>-839.37587501123789</v>
      </c>
      <c r="F2481" s="5" t="str">
        <f t="shared" si="155"/>
        <v>NEUTRAL</v>
      </c>
      <c r="G2481" s="5" t="str">
        <f t="shared" si="154"/>
        <v>NEUTRAL</v>
      </c>
      <c r="H2481" s="5" t="str">
        <f t="shared" si="153"/>
        <v>NEUTRAL</v>
      </c>
    </row>
    <row r="2482" spans="1:8" ht="13.5" x14ac:dyDescent="0.25">
      <c r="A2482" s="3">
        <f>TITRES_STAT!B2485</f>
        <v>45617</v>
      </c>
      <c r="B2482" s="5">
        <f>TITRES_STAT!C2485</f>
        <v>18.2</v>
      </c>
      <c r="C2482" s="5">
        <f>TITRES_STAT!D2485</f>
        <v>17.146000000000001</v>
      </c>
      <c r="D2482" s="5">
        <f>TITRES_STAT!E2485</f>
        <v>0</v>
      </c>
      <c r="E2482" s="2">
        <f t="shared" si="152"/>
        <v>-839.37587501123789</v>
      </c>
      <c r="F2482" s="5" t="str">
        <f t="shared" si="155"/>
        <v>NEUTRAL</v>
      </c>
      <c r="G2482" s="5" t="str">
        <f t="shared" si="154"/>
        <v>NEUTRAL</v>
      </c>
      <c r="H2482" s="5" t="str">
        <f t="shared" si="153"/>
        <v>NEUTRAL</v>
      </c>
    </row>
    <row r="2483" spans="1:8" ht="13.5" x14ac:dyDescent="0.25">
      <c r="A2483" s="3">
        <f>TITRES_STAT!B2486</f>
        <v>45618</v>
      </c>
      <c r="B2483" s="5">
        <f>TITRES_STAT!C2486</f>
        <v>18</v>
      </c>
      <c r="C2483" s="5">
        <f>TITRES_STAT!D2486</f>
        <v>16.957000000000001</v>
      </c>
      <c r="D2483" s="5">
        <f>TITRES_STAT!E2486</f>
        <v>0</v>
      </c>
      <c r="E2483" s="2">
        <f t="shared" si="152"/>
        <v>-839.37587501123789</v>
      </c>
      <c r="F2483" s="5" t="str">
        <f t="shared" si="155"/>
        <v>NEUTRAL</v>
      </c>
      <c r="G2483" s="5" t="str">
        <f t="shared" si="154"/>
        <v>NEUTRAL</v>
      </c>
      <c r="H2483" s="5" t="str">
        <f t="shared" si="153"/>
        <v>NEUTRAL</v>
      </c>
    </row>
    <row r="2484" spans="1:8" ht="13.5" x14ac:dyDescent="0.25">
      <c r="A2484" s="3">
        <f>TITRES_STAT!B2487</f>
        <v>45621</v>
      </c>
      <c r="B2484" s="5">
        <f>TITRES_STAT!C2487</f>
        <v>18</v>
      </c>
      <c r="C2484" s="5">
        <f>TITRES_STAT!D2487</f>
        <v>16.957000000000001</v>
      </c>
      <c r="D2484" s="5">
        <f>TITRES_STAT!E2487</f>
        <v>0</v>
      </c>
      <c r="E2484" s="2">
        <f t="shared" si="152"/>
        <v>-839.37587501123789</v>
      </c>
      <c r="F2484" s="5" t="str">
        <f t="shared" si="155"/>
        <v>NEUTRAL</v>
      </c>
      <c r="G2484" s="5" t="str">
        <f t="shared" si="154"/>
        <v>NEUTRAL</v>
      </c>
      <c r="H2484" s="5" t="str">
        <f t="shared" si="153"/>
        <v>NEUTRAL</v>
      </c>
    </row>
    <row r="2485" spans="1:8" ht="13.5" x14ac:dyDescent="0.25">
      <c r="A2485" s="3">
        <f>TITRES_STAT!B2488</f>
        <v>45622</v>
      </c>
      <c r="B2485" s="5">
        <f>TITRES_STAT!C2488</f>
        <v>18</v>
      </c>
      <c r="C2485" s="5">
        <f>TITRES_STAT!D2488</f>
        <v>16.957000000000001</v>
      </c>
      <c r="D2485" s="5">
        <f>TITRES_STAT!E2488</f>
        <v>0</v>
      </c>
      <c r="E2485" s="2">
        <f t="shared" si="152"/>
        <v>-839.37587501123789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45623</v>
      </c>
      <c r="B2486" s="5">
        <f>TITRES_STAT!C2489</f>
        <v>18</v>
      </c>
      <c r="C2486" s="5">
        <f>TITRES_STAT!D2489</f>
        <v>16.957000000000001</v>
      </c>
      <c r="D2486" s="5">
        <f>TITRES_STAT!E2489</f>
        <v>0</v>
      </c>
      <c r="E2486" s="2">
        <f t="shared" si="152"/>
        <v>-839.37587501123789</v>
      </c>
      <c r="F2486" s="5" t="str">
        <f t="shared" si="155"/>
        <v>NEUTRAL</v>
      </c>
      <c r="G2486" s="5" t="str">
        <f t="shared" si="154"/>
        <v>NEUTRAL</v>
      </c>
      <c r="H2486" s="5" t="str">
        <f t="shared" si="153"/>
        <v>NEUTRAL</v>
      </c>
    </row>
    <row r="2487" spans="1:8" ht="13.5" x14ac:dyDescent="0.25">
      <c r="A2487" s="3">
        <f>TITRES_STAT!B2490</f>
        <v>45624</v>
      </c>
      <c r="B2487" s="5">
        <f>TITRES_STAT!C2490</f>
        <v>18</v>
      </c>
      <c r="C2487" s="5">
        <f>TITRES_STAT!D2490</f>
        <v>16.957000000000001</v>
      </c>
      <c r="D2487" s="5">
        <f>TITRES_STAT!E2490</f>
        <v>0</v>
      </c>
      <c r="E2487" s="2">
        <f t="shared" si="152"/>
        <v>-839.37587501123789</v>
      </c>
      <c r="F2487" s="5" t="str">
        <f t="shared" si="155"/>
        <v>NEUTRAL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45625</v>
      </c>
      <c r="B2488" s="5">
        <f>TITRES_STAT!C2491</f>
        <v>18</v>
      </c>
      <c r="C2488" s="5">
        <f>TITRES_STAT!D2491</f>
        <v>16.957000000000001</v>
      </c>
      <c r="D2488" s="5">
        <f>TITRES_STAT!E2491</f>
        <v>0</v>
      </c>
      <c r="E2488" s="2">
        <f t="shared" si="152"/>
        <v>-839.37587501123789</v>
      </c>
      <c r="F2488" s="5" t="str">
        <f t="shared" si="155"/>
        <v>NEUTRAL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45628</v>
      </c>
      <c r="B2489" s="5">
        <f>TITRES_STAT!C2492</f>
        <v>18</v>
      </c>
      <c r="C2489" s="5">
        <f>TITRES_STAT!D2492</f>
        <v>16.957000000000001</v>
      </c>
      <c r="D2489" s="5">
        <f>TITRES_STAT!E2492</f>
        <v>0</v>
      </c>
      <c r="E2489" s="2">
        <f t="shared" si="152"/>
        <v>-839.37587501123789</v>
      </c>
      <c r="F2489" s="5" t="str">
        <f t="shared" si="155"/>
        <v>NEUTRAL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45629</v>
      </c>
      <c r="B2490" s="5">
        <f>TITRES_STAT!C2493</f>
        <v>17.45</v>
      </c>
      <c r="C2490" s="5">
        <f>TITRES_STAT!D2493</f>
        <v>16.439</v>
      </c>
      <c r="D2490" s="5">
        <f>TITRES_STAT!E2493</f>
        <v>0</v>
      </c>
      <c r="E2490" s="2">
        <f t="shared" si="152"/>
        <v>-839.37587501123789</v>
      </c>
      <c r="F2490" s="5" t="str">
        <f t="shared" si="155"/>
        <v>NEUTRAL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45630</v>
      </c>
      <c r="B2491" s="5">
        <f>TITRES_STAT!C2494</f>
        <v>17.45</v>
      </c>
      <c r="C2491" s="5">
        <f>TITRES_STAT!D2494</f>
        <v>16.439</v>
      </c>
      <c r="D2491" s="5">
        <f>TITRES_STAT!E2494</f>
        <v>0</v>
      </c>
      <c r="E2491" s="2">
        <f t="shared" si="152"/>
        <v>-839.37587501123789</v>
      </c>
      <c r="F2491" s="5" t="str">
        <f t="shared" si="155"/>
        <v>NEUTRAL</v>
      </c>
      <c r="G2491" s="5" t="str">
        <f t="shared" si="154"/>
        <v>NEUTRAL</v>
      </c>
      <c r="H2491" s="5" t="str">
        <f t="shared" si="153"/>
        <v>NEUTRAL</v>
      </c>
    </row>
    <row r="2492" spans="1:8" ht="13.5" x14ac:dyDescent="0.25">
      <c r="A2492" s="3">
        <f>TITRES_STAT!B2495</f>
        <v>45631</v>
      </c>
      <c r="B2492" s="5">
        <f>TITRES_STAT!C2495</f>
        <v>17.989999999999998</v>
      </c>
      <c r="C2492" s="5">
        <f>TITRES_STAT!D2495</f>
        <v>16.948</v>
      </c>
      <c r="D2492" s="5">
        <f>TITRES_STAT!E2495</f>
        <v>0</v>
      </c>
      <c r="E2492" s="2">
        <f t="shared" si="152"/>
        <v>-839.37587501123789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45632</v>
      </c>
      <c r="B2493" s="5">
        <f>TITRES_STAT!C2496</f>
        <v>17.989999999999998</v>
      </c>
      <c r="C2493" s="5">
        <f>TITRES_STAT!D2496</f>
        <v>16.948</v>
      </c>
      <c r="D2493" s="5">
        <f>TITRES_STAT!E2496</f>
        <v>0</v>
      </c>
      <c r="E2493" s="2">
        <f t="shared" si="152"/>
        <v>-839.37587501123789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45635</v>
      </c>
      <c r="B2494" s="5">
        <f>TITRES_STAT!C2497</f>
        <v>17.989999999999998</v>
      </c>
      <c r="C2494" s="5">
        <f>TITRES_STAT!D2497</f>
        <v>16.948</v>
      </c>
      <c r="D2494" s="5">
        <f>TITRES_STAT!E2497</f>
        <v>0</v>
      </c>
      <c r="E2494" s="2">
        <f t="shared" si="152"/>
        <v>-839.37587501123789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45636</v>
      </c>
      <c r="B2495" s="5">
        <f>TITRES_STAT!C2498</f>
        <v>17.989999999999998</v>
      </c>
      <c r="C2495" s="5">
        <f>TITRES_STAT!D2498</f>
        <v>16.948</v>
      </c>
      <c r="D2495" s="5">
        <f>TITRES_STAT!E2498</f>
        <v>0</v>
      </c>
      <c r="E2495" s="2">
        <f t="shared" si="152"/>
        <v>-839.37587501123789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45637</v>
      </c>
      <c r="B2496" s="5">
        <f>TITRES_STAT!C2499</f>
        <v>17.989999999999998</v>
      </c>
      <c r="C2496" s="5">
        <f>TITRES_STAT!D2499</f>
        <v>16.948</v>
      </c>
      <c r="D2496" s="5">
        <f>TITRES_STAT!E2499</f>
        <v>16.948</v>
      </c>
      <c r="E2496" s="2">
        <f t="shared" si="152"/>
        <v>-839.37587501123789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45638</v>
      </c>
      <c r="B2497" s="5">
        <f>TITRES_STAT!C2500</f>
        <v>17.989999999999998</v>
      </c>
      <c r="C2497" s="5">
        <f>TITRES_STAT!D2500</f>
        <v>16.948</v>
      </c>
      <c r="D2497" s="5">
        <f>TITRES_STAT!E2500</f>
        <v>0</v>
      </c>
      <c r="E2497" s="2">
        <f t="shared" si="152"/>
        <v>-839.37587501123789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45639</v>
      </c>
      <c r="B2498" s="5">
        <f>TITRES_STAT!C2501</f>
        <v>17.989999999999998</v>
      </c>
      <c r="C2498" s="5">
        <f>TITRES_STAT!D2501</f>
        <v>16.948</v>
      </c>
      <c r="D2498" s="5">
        <f>TITRES_STAT!E2501</f>
        <v>16.948</v>
      </c>
      <c r="E2498" s="2">
        <f t="shared" si="152"/>
        <v>-839.37587501123789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45642</v>
      </c>
      <c r="B2499" s="5">
        <f>TITRES_STAT!C2502</f>
        <v>17.989999999999998</v>
      </c>
      <c r="C2499" s="5">
        <f>TITRES_STAT!D2502</f>
        <v>16.948</v>
      </c>
      <c r="D2499" s="5">
        <f>TITRES_STAT!E2502</f>
        <v>0</v>
      </c>
      <c r="E2499" s="2">
        <f t="shared" si="152"/>
        <v>-839.37587501123789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45644</v>
      </c>
      <c r="B2500" s="5">
        <f>TITRES_STAT!C2503</f>
        <v>17.98</v>
      </c>
      <c r="C2500" s="5">
        <f>TITRES_STAT!D2503</f>
        <v>16.937999999999999</v>
      </c>
      <c r="D2500" s="5">
        <f>TITRES_STAT!E2503</f>
        <v>16.021388542825363</v>
      </c>
      <c r="E2500" s="2">
        <f t="shared" ref="E2500:E2563" si="156">IF(B2500&gt;B2499, E2499+D2500, IF(B2500&lt;B2499, E2499-D2500, E2499))</f>
        <v>-855.39726355406322</v>
      </c>
      <c r="F2500" s="5" t="str">
        <f t="shared" si="155"/>
        <v>BEARISH</v>
      </c>
      <c r="G2500" s="5" t="str">
        <f t="shared" si="154"/>
        <v>NEUTRAL</v>
      </c>
      <c r="H2500" s="5" t="str">
        <f t="shared" si="153"/>
        <v>CONFIRMED BEARISH</v>
      </c>
    </row>
    <row r="2501" spans="1:8" ht="13.5" x14ac:dyDescent="0.25">
      <c r="A2501" s="3">
        <f>TITRES_STAT!B2504</f>
        <v>45645</v>
      </c>
      <c r="B2501" s="5">
        <f>TITRES_STAT!C2504</f>
        <v>18</v>
      </c>
      <c r="C2501" s="5">
        <f>TITRES_STAT!D2504</f>
        <v>16.957000000000001</v>
      </c>
      <c r="D2501" s="5">
        <f>TITRES_STAT!E2504</f>
        <v>16.952289722222226</v>
      </c>
      <c r="E2501" s="2">
        <f t="shared" si="156"/>
        <v>-838.44497383184103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45646</v>
      </c>
      <c r="B2502" s="5">
        <f>TITRES_STAT!C2505</f>
        <v>17.5</v>
      </c>
      <c r="C2502" s="5">
        <f>TITRES_STAT!D2505</f>
        <v>16.486000000000001</v>
      </c>
      <c r="D2502" s="5">
        <f>TITRES_STAT!E2505</f>
        <v>16.217513714285715</v>
      </c>
      <c r="E2502" s="2">
        <f t="shared" si="156"/>
        <v>-854.66248754612673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5">
        <f>TITRES_STAT!C2506</f>
        <v>17.8</v>
      </c>
      <c r="C2503" s="5">
        <f>TITRES_STAT!D2506</f>
        <v>16.768999999999998</v>
      </c>
      <c r="D2503" s="5">
        <f>TITRES_STAT!E2506</f>
        <v>16.68892331460674</v>
      </c>
      <c r="E2503" s="2">
        <f t="shared" si="156"/>
        <v>-837.97356423151996</v>
      </c>
      <c r="F2503" s="5" t="str">
        <f t="shared" si="155"/>
        <v>BULLISH</v>
      </c>
      <c r="G2503" s="5" t="str">
        <f t="shared" ref="G2503:G2566" si="158">IF((E2503-E2498)/E2498 &gt; 0.02, "STRONG",
 IF((E2503-E2498)/E2498 &lt; -0.02, "WEAK", "NEUTRAL"))</f>
        <v>NEUTRAL</v>
      </c>
      <c r="H2503" s="5" t="str">
        <f t="shared" si="157"/>
        <v>BULLISH DIVERGENCE</v>
      </c>
    </row>
    <row r="2504" spans="1:8" ht="13.5" x14ac:dyDescent="0.25">
      <c r="A2504" s="3">
        <f>TITRES_STAT!B2507</f>
        <v>45650</v>
      </c>
      <c r="B2504" s="5">
        <f>TITRES_STAT!C2507</f>
        <v>17.5</v>
      </c>
      <c r="C2504" s="5">
        <f>TITRES_STAT!D2507</f>
        <v>16.486000000000001</v>
      </c>
      <c r="D2504" s="5">
        <f>TITRES_STAT!E2507</f>
        <v>16.34469142857143</v>
      </c>
      <c r="E2504" s="2">
        <f t="shared" si="156"/>
        <v>-854.31825566009138</v>
      </c>
      <c r="F2504" s="5" t="str">
        <f t="shared" ref="F2504:F2567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45651</v>
      </c>
      <c r="B2505" s="5">
        <f>TITRES_STAT!C2508</f>
        <v>17.61</v>
      </c>
      <c r="C2505" s="5">
        <f>TITRES_STAT!D2508</f>
        <v>16.59</v>
      </c>
      <c r="D2505" s="5">
        <f>TITRES_STAT!E2508</f>
        <v>16.526880749574104</v>
      </c>
      <c r="E2505" s="2">
        <f t="shared" si="156"/>
        <v>-837.79137491051733</v>
      </c>
      <c r="F2505" s="5" t="str">
        <f t="shared" si="159"/>
        <v>BULLISH</v>
      </c>
      <c r="G2505" s="5" t="str">
        <f t="shared" si="158"/>
        <v>WEAK</v>
      </c>
      <c r="H2505" s="5" t="str">
        <f t="shared" si="157"/>
        <v>BULLISH DIVERGENCE</v>
      </c>
    </row>
    <row r="2506" spans="1:8" ht="13.5" x14ac:dyDescent="0.25">
      <c r="A2506" s="3">
        <f>TITRES_STAT!B2509</f>
        <v>45652</v>
      </c>
      <c r="B2506" s="5">
        <f>TITRES_STAT!C2509</f>
        <v>17.600000000000001</v>
      </c>
      <c r="C2506" s="5">
        <f>TITRES_STAT!D2509</f>
        <v>16.579999999999998</v>
      </c>
      <c r="D2506" s="5">
        <f>TITRES_STAT!E2509</f>
        <v>16.563985227272724</v>
      </c>
      <c r="E2506" s="2">
        <f t="shared" si="156"/>
        <v>-854.35536013779006</v>
      </c>
      <c r="F2506" s="5" t="str">
        <f t="shared" si="159"/>
        <v>BEARISH</v>
      </c>
      <c r="G2506" s="5" t="str">
        <f t="shared" si="158"/>
        <v>NEUTRAL</v>
      </c>
      <c r="H2506" s="5" t="str">
        <f t="shared" si="157"/>
        <v>CONFIRMED BEARISH</v>
      </c>
    </row>
    <row r="2507" spans="1:8" ht="13.5" x14ac:dyDescent="0.25">
      <c r="A2507" s="3">
        <f>TITRES_STAT!B2510</f>
        <v>45653</v>
      </c>
      <c r="B2507" s="5">
        <f>TITRES_STAT!C2510</f>
        <v>17.59</v>
      </c>
      <c r="C2507" s="5">
        <f>TITRES_STAT!D2510</f>
        <v>16.571000000000002</v>
      </c>
      <c r="D2507" s="5">
        <f>TITRES_STAT!E2510</f>
        <v>16.571000000000002</v>
      </c>
      <c r="E2507" s="2">
        <f t="shared" si="156"/>
        <v>-870.92636013779008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BEARISH DIVERGENCE</v>
      </c>
    </row>
    <row r="2508" spans="1:8" ht="13.5" x14ac:dyDescent="0.25">
      <c r="A2508" s="3">
        <f>TITRES_STAT!B2511</f>
        <v>45656</v>
      </c>
      <c r="B2508" s="5">
        <f>TITRES_STAT!C2511</f>
        <v>17.59</v>
      </c>
      <c r="C2508" s="5">
        <f>TITRES_STAT!D2511</f>
        <v>16.571000000000002</v>
      </c>
      <c r="D2508" s="5">
        <f>TITRES_STAT!E2511</f>
        <v>0</v>
      </c>
      <c r="E2508" s="2">
        <f t="shared" si="156"/>
        <v>-870.92636013779008</v>
      </c>
      <c r="F2508" s="5" t="str">
        <f t="shared" si="159"/>
        <v>BEARISH</v>
      </c>
      <c r="G2508" s="5" t="str">
        <f t="shared" si="158"/>
        <v>STRONG</v>
      </c>
      <c r="H2508" s="5" t="str">
        <f t="shared" si="157"/>
        <v>CONFIRMED BEARISH</v>
      </c>
    </row>
    <row r="2509" spans="1:8" ht="13.5" x14ac:dyDescent="0.25">
      <c r="A2509" s="3">
        <f>TITRES_STAT!B2512</f>
        <v>45657</v>
      </c>
      <c r="B2509" s="5">
        <f>TITRES_STAT!C2512</f>
        <v>17.89</v>
      </c>
      <c r="C2509" s="5">
        <f>TITRES_STAT!D2512</f>
        <v>16.853999999999999</v>
      </c>
      <c r="D2509" s="5">
        <f>TITRES_STAT!E2512</f>
        <v>16.442306428172163</v>
      </c>
      <c r="E2509" s="2">
        <f t="shared" si="156"/>
        <v>-854.48405370961791</v>
      </c>
      <c r="F2509" s="5" t="str">
        <f t="shared" si="159"/>
        <v>BEARISH</v>
      </c>
      <c r="G2509" s="5" t="str">
        <f t="shared" si="158"/>
        <v>NEUTRAL</v>
      </c>
      <c r="H2509" s="5" t="str">
        <f t="shared" si="157"/>
        <v>BEARISH DIVERGENCE</v>
      </c>
    </row>
    <row r="2510" spans="1:8" ht="13.5" x14ac:dyDescent="0.25">
      <c r="A2510" s="3">
        <f>TITRES_STAT!B2513</f>
        <v>45659</v>
      </c>
      <c r="B2510" s="5">
        <f>TITRES_STAT!C2513</f>
        <v>17.54</v>
      </c>
      <c r="C2510" s="5">
        <f>TITRES_STAT!D2513</f>
        <v>16.524000000000001</v>
      </c>
      <c r="D2510" s="5">
        <f>TITRES_STAT!E2513</f>
        <v>16.269639680729764</v>
      </c>
      <c r="E2510" s="2">
        <f t="shared" si="156"/>
        <v>-870.75369339034762</v>
      </c>
      <c r="F2510" s="5" t="str">
        <f t="shared" si="159"/>
        <v>BEARISH</v>
      </c>
      <c r="G2510" s="5" t="str">
        <f t="shared" si="158"/>
        <v>STRONG</v>
      </c>
      <c r="H2510" s="5" t="str">
        <f t="shared" si="157"/>
        <v>CONFIRMED BEARISH</v>
      </c>
    </row>
    <row r="2511" spans="1:8" ht="13.5" x14ac:dyDescent="0.25">
      <c r="A2511" s="3">
        <f>TITRES_STAT!B2514</f>
        <v>45660</v>
      </c>
      <c r="B2511" s="5">
        <f>TITRES_STAT!C2514</f>
        <v>17.7</v>
      </c>
      <c r="C2511" s="5">
        <f>TITRES_STAT!D2514</f>
        <v>16.675000000000001</v>
      </c>
      <c r="D2511" s="5">
        <f>TITRES_STAT!E2514</f>
        <v>16.689131355932204</v>
      </c>
      <c r="E2511" s="2">
        <f t="shared" si="156"/>
        <v>-854.06456203441542</v>
      </c>
      <c r="F2511" s="5" t="str">
        <f t="shared" si="159"/>
        <v>BULLISH</v>
      </c>
      <c r="G2511" s="5" t="str">
        <f t="shared" si="158"/>
        <v>NEUTRAL</v>
      </c>
      <c r="H2511" s="5" t="str">
        <f t="shared" si="157"/>
        <v>CONFIRMED BULLISH</v>
      </c>
    </row>
    <row r="2512" spans="1:8" ht="13.5" x14ac:dyDescent="0.25">
      <c r="A2512" s="3">
        <f>TITRES_STAT!B2515</f>
        <v>45663</v>
      </c>
      <c r="B2512" s="5">
        <f>TITRES_STAT!C2515</f>
        <v>18</v>
      </c>
      <c r="C2512" s="5">
        <f>TITRES_STAT!D2515</f>
        <v>16.957000000000001</v>
      </c>
      <c r="D2512" s="5">
        <f>TITRES_STAT!E2515</f>
        <v>16.715833777777778</v>
      </c>
      <c r="E2512" s="2">
        <f t="shared" si="156"/>
        <v>-837.34872825663763</v>
      </c>
      <c r="F2512" s="5" t="str">
        <f t="shared" si="159"/>
        <v>BULLISH</v>
      </c>
      <c r="G2512" s="5" t="str">
        <f t="shared" si="158"/>
        <v>WEAK</v>
      </c>
      <c r="H2512" s="5" t="str">
        <f t="shared" si="157"/>
        <v>CONFIRMED BULLISH</v>
      </c>
    </row>
    <row r="2513" spans="1:8" ht="13.5" x14ac:dyDescent="0.25">
      <c r="A2513" s="3">
        <f>TITRES_STAT!B2516</f>
        <v>45664</v>
      </c>
      <c r="B2513" s="5">
        <f>TITRES_STAT!C2516</f>
        <v>17.649999999999999</v>
      </c>
      <c r="C2513" s="5">
        <f>TITRES_STAT!D2516</f>
        <v>16.626999999999999</v>
      </c>
      <c r="D2513" s="5">
        <f>TITRES_STAT!E2516</f>
        <v>16.624173881019829</v>
      </c>
      <c r="E2513" s="2">
        <f t="shared" si="156"/>
        <v>-853.97290213765746</v>
      </c>
      <c r="F2513" s="5" t="str">
        <f t="shared" si="159"/>
        <v>BULLISH</v>
      </c>
      <c r="G2513" s="5" t="str">
        <f t="shared" si="158"/>
        <v>NEUTRAL</v>
      </c>
      <c r="H2513" s="5" t="str">
        <f t="shared" si="157"/>
        <v>CONFIRMED BULLISH</v>
      </c>
    </row>
    <row r="2514" spans="1:8" ht="13.5" x14ac:dyDescent="0.25">
      <c r="A2514" s="3">
        <f>TITRES_STAT!B2517</f>
        <v>45665</v>
      </c>
      <c r="B2514" s="5">
        <f>TITRES_STAT!C2517</f>
        <v>18</v>
      </c>
      <c r="C2514" s="5">
        <f>TITRES_STAT!D2517</f>
        <v>16.957000000000001</v>
      </c>
      <c r="D2514" s="5">
        <f>TITRES_STAT!E2517</f>
        <v>16.657426333333333</v>
      </c>
      <c r="E2514" s="2">
        <f t="shared" si="156"/>
        <v>-837.31547580432414</v>
      </c>
      <c r="F2514" s="5" t="str">
        <f t="shared" si="159"/>
        <v>BULLISH</v>
      </c>
      <c r="G2514" s="5" t="str">
        <f t="shared" si="158"/>
        <v>WEAK</v>
      </c>
      <c r="H2514" s="5" t="str">
        <f t="shared" si="157"/>
        <v>CONFIRMED BULLISH</v>
      </c>
    </row>
    <row r="2515" spans="1:8" ht="13.5" x14ac:dyDescent="0.25">
      <c r="A2515" s="3">
        <f>TITRES_STAT!B2518</f>
        <v>45666</v>
      </c>
      <c r="B2515" s="5">
        <f>TITRES_STAT!C2518</f>
        <v>18</v>
      </c>
      <c r="C2515" s="5">
        <f>TITRES_STAT!D2518</f>
        <v>16.957000000000001</v>
      </c>
      <c r="D2515" s="5">
        <f>TITRES_STAT!E2518</f>
        <v>16.957000000000001</v>
      </c>
      <c r="E2515" s="2">
        <f t="shared" si="156"/>
        <v>-837.31547580432414</v>
      </c>
      <c r="F2515" s="5" t="str">
        <f t="shared" si="159"/>
        <v>BULLISH</v>
      </c>
      <c r="G2515" s="5" t="str">
        <f t="shared" si="158"/>
        <v>WEAK</v>
      </c>
      <c r="H2515" s="5" t="str">
        <f t="shared" si="157"/>
        <v>CONFIRMED BULLISH</v>
      </c>
    </row>
    <row r="2516" spans="1:8" ht="13.5" x14ac:dyDescent="0.25">
      <c r="A2516" s="3">
        <f>TITRES_STAT!B2519</f>
        <v>45667</v>
      </c>
      <c r="B2516" s="5">
        <f>TITRES_STAT!C2519</f>
        <v>18.2</v>
      </c>
      <c r="C2516" s="5">
        <f>TITRES_STAT!D2519</f>
        <v>17.146000000000001</v>
      </c>
      <c r="D2516" s="5">
        <f>TITRES_STAT!E2519</f>
        <v>16.957582417582419</v>
      </c>
      <c r="E2516" s="2">
        <f t="shared" si="156"/>
        <v>-820.35789338674169</v>
      </c>
      <c r="F2516" s="5" t="str">
        <f t="shared" si="159"/>
        <v>BULLISH</v>
      </c>
      <c r="G2516" s="5" t="str">
        <f t="shared" si="158"/>
        <v>WEAK</v>
      </c>
      <c r="H2516" s="5" t="str">
        <f t="shared" si="157"/>
        <v>CONFIRMED BULLISH</v>
      </c>
    </row>
    <row r="2517" spans="1:8" ht="13.5" x14ac:dyDescent="0.25">
      <c r="A2517" s="3">
        <f>TITRES_STAT!B2520</f>
        <v>45670</v>
      </c>
      <c r="B2517" s="5">
        <f>TITRES_STAT!C2520</f>
        <v>18.2</v>
      </c>
      <c r="C2517" s="5">
        <f>TITRES_STAT!D2520</f>
        <v>17.146000000000001</v>
      </c>
      <c r="D2517" s="5">
        <f>TITRES_STAT!E2520</f>
        <v>17.034833626373629</v>
      </c>
      <c r="E2517" s="2">
        <f t="shared" si="156"/>
        <v>-820.35789338674169</v>
      </c>
      <c r="F2517" s="5" t="str">
        <f t="shared" si="159"/>
        <v>BULLISH</v>
      </c>
      <c r="G2517" s="5" t="str">
        <f t="shared" si="158"/>
        <v>WEAK</v>
      </c>
      <c r="H2517" s="5" t="str">
        <f t="shared" si="157"/>
        <v>CONFIRMED BULLISH</v>
      </c>
    </row>
    <row r="2518" spans="1:8" ht="13.5" x14ac:dyDescent="0.25">
      <c r="A2518" s="3">
        <f>TITRES_STAT!B2521</f>
        <v>45671</v>
      </c>
      <c r="B2518" s="5">
        <f>TITRES_STAT!C2521</f>
        <v>18.5</v>
      </c>
      <c r="C2518" s="5">
        <f>TITRES_STAT!D2521</f>
        <v>17.428000000000001</v>
      </c>
      <c r="D2518" s="5">
        <f>TITRES_STAT!E2521</f>
        <v>17.149152000000001</v>
      </c>
      <c r="E2518" s="2">
        <f t="shared" si="156"/>
        <v>-803.20874138674174</v>
      </c>
      <c r="F2518" s="5" t="str">
        <f t="shared" si="159"/>
        <v>BULLISH</v>
      </c>
      <c r="G2518" s="5" t="str">
        <f t="shared" si="158"/>
        <v>WEAK</v>
      </c>
      <c r="H2518" s="5" t="str">
        <f t="shared" si="157"/>
        <v>CONFIRMED BULLISH</v>
      </c>
    </row>
    <row r="2519" spans="1:8" ht="13.5" x14ac:dyDescent="0.25">
      <c r="A2519" s="3">
        <f>TITRES_STAT!B2522</f>
        <v>45672</v>
      </c>
      <c r="B2519" s="5">
        <f>TITRES_STAT!C2522</f>
        <v>18.5</v>
      </c>
      <c r="C2519" s="5">
        <f>TITRES_STAT!D2522</f>
        <v>17.428000000000001</v>
      </c>
      <c r="D2519" s="5">
        <f>TITRES_STAT!E2522</f>
        <v>0</v>
      </c>
      <c r="E2519" s="2">
        <f t="shared" si="156"/>
        <v>-803.20874138674174</v>
      </c>
      <c r="F2519" s="5" t="str">
        <f t="shared" si="159"/>
        <v>BULLISH</v>
      </c>
      <c r="G2519" s="5" t="str">
        <f t="shared" si="158"/>
        <v>WEAK</v>
      </c>
      <c r="H2519" s="5" t="str">
        <f t="shared" si="157"/>
        <v>CONFIRMED BULLISH</v>
      </c>
    </row>
    <row r="2520" spans="1:8" ht="13.5" x14ac:dyDescent="0.25">
      <c r="A2520" s="3">
        <f>TITRES_STAT!B2523</f>
        <v>45673</v>
      </c>
      <c r="B2520" s="5">
        <f>TITRES_STAT!C2523</f>
        <v>18.149999999999999</v>
      </c>
      <c r="C2520" s="5">
        <f>TITRES_STAT!D2523</f>
        <v>17.097999999999999</v>
      </c>
      <c r="D2520" s="5">
        <f>TITRES_STAT!E2523</f>
        <v>17.287349752066117</v>
      </c>
      <c r="E2520" s="2">
        <f t="shared" si="156"/>
        <v>-820.49609113880786</v>
      </c>
      <c r="F2520" s="5" t="str">
        <f t="shared" si="159"/>
        <v>BULLISH</v>
      </c>
      <c r="G2520" s="5" t="str">
        <f t="shared" si="158"/>
        <v>WEAK</v>
      </c>
      <c r="H2520" s="5" t="str">
        <f t="shared" si="157"/>
        <v>CONFIRMED BULLISH</v>
      </c>
    </row>
    <row r="2521" spans="1:8" ht="13.5" x14ac:dyDescent="0.25">
      <c r="A2521" s="3">
        <f>TITRES_STAT!B2524</f>
        <v>45674</v>
      </c>
      <c r="B2521" s="5">
        <f>TITRES_STAT!C2524</f>
        <v>18.420000000000002</v>
      </c>
      <c r="C2521" s="5">
        <f>TITRES_STAT!D2524</f>
        <v>17.353000000000002</v>
      </c>
      <c r="D2521" s="5">
        <f>TITRES_STAT!E2524</f>
        <v>17.109944951140065</v>
      </c>
      <c r="E2521" s="2">
        <f t="shared" si="156"/>
        <v>-803.3861461876678</v>
      </c>
      <c r="F2521" s="5" t="str">
        <f t="shared" si="159"/>
        <v>BULLISH</v>
      </c>
      <c r="G2521" s="5" t="str">
        <f t="shared" si="158"/>
        <v>WEAK</v>
      </c>
      <c r="H2521" s="5" t="str">
        <f t="shared" si="157"/>
        <v>CONFIRMED BULLISH</v>
      </c>
    </row>
    <row r="2522" spans="1:8" ht="13.5" x14ac:dyDescent="0.25">
      <c r="A2522" s="3">
        <f>TITRES_STAT!B2525</f>
        <v>45677</v>
      </c>
      <c r="B2522" s="5">
        <f>TITRES_STAT!C2525</f>
        <v>18</v>
      </c>
      <c r="C2522" s="5">
        <f>TITRES_STAT!D2525</f>
        <v>16.957000000000001</v>
      </c>
      <c r="D2522" s="5">
        <f>TITRES_STAT!E2525</f>
        <v>16.973014944444447</v>
      </c>
      <c r="E2522" s="2">
        <f t="shared" si="156"/>
        <v>-820.35916113211226</v>
      </c>
      <c r="F2522" s="5" t="str">
        <f t="shared" si="159"/>
        <v>BEARISH</v>
      </c>
      <c r="G2522" s="5" t="str">
        <f t="shared" si="158"/>
        <v>NEUTRAL</v>
      </c>
      <c r="H2522" s="5" t="str">
        <f t="shared" si="157"/>
        <v>CONFIRMED BEARISH</v>
      </c>
    </row>
    <row r="2523" spans="1:8" ht="13.5" x14ac:dyDescent="0.25">
      <c r="A2523" s="3">
        <f>TITRES_STAT!B2526</f>
        <v>45678</v>
      </c>
      <c r="B2523" s="5">
        <f>TITRES_STAT!C2526</f>
        <v>18.399999999999999</v>
      </c>
      <c r="C2523" s="5">
        <f>TITRES_STAT!D2526</f>
        <v>17.334</v>
      </c>
      <c r="D2523" s="5">
        <f>TITRES_STAT!E2526</f>
        <v>17.334</v>
      </c>
      <c r="E2523" s="2">
        <f t="shared" si="156"/>
        <v>-803.02516113211232</v>
      </c>
      <c r="F2523" s="5" t="str">
        <f t="shared" si="159"/>
        <v>BULLISH</v>
      </c>
      <c r="G2523" s="5" t="str">
        <f t="shared" si="158"/>
        <v>NEUTRAL</v>
      </c>
      <c r="H2523" s="5" t="str">
        <f t="shared" si="157"/>
        <v>BULLISH DIVERGENCE</v>
      </c>
    </row>
    <row r="2524" spans="1:8" ht="13.5" x14ac:dyDescent="0.25">
      <c r="A2524" s="3">
        <f>TITRES_STAT!B2527</f>
        <v>45679</v>
      </c>
      <c r="B2524" s="5">
        <f>TITRES_STAT!C2527</f>
        <v>18.399999999999999</v>
      </c>
      <c r="C2524" s="5">
        <f>TITRES_STAT!D2527</f>
        <v>17.334</v>
      </c>
      <c r="D2524" s="5">
        <f>TITRES_STAT!E2527</f>
        <v>17.334</v>
      </c>
      <c r="E2524" s="2">
        <f t="shared" si="156"/>
        <v>-803.02516113211232</v>
      </c>
      <c r="F2524" s="5" t="str">
        <f t="shared" si="159"/>
        <v>BULLISH</v>
      </c>
      <c r="G2524" s="5" t="str">
        <f t="shared" si="158"/>
        <v>NEUTRAL</v>
      </c>
      <c r="H2524" s="5" t="str">
        <f t="shared" si="157"/>
        <v>BULLISH DIVERGENCE</v>
      </c>
    </row>
    <row r="2525" spans="1:8" ht="13.5" x14ac:dyDescent="0.25">
      <c r="A2525" s="3">
        <f>TITRES_STAT!B2528</f>
        <v>45680</v>
      </c>
      <c r="B2525" s="5">
        <f>TITRES_STAT!C2528</f>
        <v>18.399999999999999</v>
      </c>
      <c r="C2525" s="5">
        <f>TITRES_STAT!D2528</f>
        <v>17.334</v>
      </c>
      <c r="D2525" s="5">
        <f>TITRES_STAT!E2528</f>
        <v>0</v>
      </c>
      <c r="E2525" s="2">
        <f t="shared" si="156"/>
        <v>-803.02516113211232</v>
      </c>
      <c r="F2525" s="5" t="str">
        <f t="shared" si="159"/>
        <v>BULLISH</v>
      </c>
      <c r="G2525" s="5" t="str">
        <f t="shared" si="158"/>
        <v>WEAK</v>
      </c>
      <c r="H2525" s="5" t="str">
        <f t="shared" si="157"/>
        <v>CONFIRMED BULLISH</v>
      </c>
    </row>
    <row r="2526" spans="1:8" ht="13.5" x14ac:dyDescent="0.25">
      <c r="A2526" s="3">
        <f>TITRES_STAT!B2529</f>
        <v>45681</v>
      </c>
      <c r="B2526" s="5">
        <f>TITRES_STAT!C2529</f>
        <v>18</v>
      </c>
      <c r="C2526" s="5">
        <f>TITRES_STAT!D2529</f>
        <v>16.957000000000001</v>
      </c>
      <c r="D2526" s="5">
        <f>TITRES_STAT!E2529</f>
        <v>16.957000000000001</v>
      </c>
      <c r="E2526" s="2">
        <f t="shared" si="156"/>
        <v>-819.98216113211231</v>
      </c>
      <c r="F2526" s="5" t="str">
        <f t="shared" si="159"/>
        <v>BEARISH</v>
      </c>
      <c r="G2526" s="5" t="str">
        <f t="shared" si="158"/>
        <v>STRONG</v>
      </c>
      <c r="H2526" s="5" t="str">
        <f t="shared" si="157"/>
        <v>CONFIRMED BEARISH</v>
      </c>
    </row>
    <row r="2527" spans="1:8" ht="13.5" x14ac:dyDescent="0.25">
      <c r="A2527" s="3">
        <f>TITRES_STAT!B2530</f>
        <v>45684</v>
      </c>
      <c r="B2527" s="5">
        <f>TITRES_STAT!C2530</f>
        <v>18.29</v>
      </c>
      <c r="C2527" s="5">
        <f>TITRES_STAT!D2530</f>
        <v>17.23</v>
      </c>
      <c r="D2527" s="5">
        <f>TITRES_STAT!E2530</f>
        <v>17.23</v>
      </c>
      <c r="E2527" s="2">
        <f t="shared" si="156"/>
        <v>-802.75216113211229</v>
      </c>
      <c r="F2527" s="5" t="str">
        <f t="shared" si="159"/>
        <v>BULLISH</v>
      </c>
      <c r="G2527" s="5" t="str">
        <f t="shared" si="158"/>
        <v>WEAK</v>
      </c>
      <c r="H2527" s="5" t="str">
        <f t="shared" si="157"/>
        <v>CONFIRMED BULLISH</v>
      </c>
    </row>
    <row r="2528" spans="1:8" ht="13.5" x14ac:dyDescent="0.25">
      <c r="A2528" s="3">
        <f>TITRES_STAT!B2531</f>
        <v>45685</v>
      </c>
      <c r="B2528" s="5">
        <f>TITRES_STAT!C2531</f>
        <v>18.29</v>
      </c>
      <c r="C2528" s="5">
        <f>TITRES_STAT!D2531</f>
        <v>17.23</v>
      </c>
      <c r="D2528" s="5">
        <f>TITRES_STAT!E2531</f>
        <v>0</v>
      </c>
      <c r="E2528" s="2">
        <f t="shared" si="156"/>
        <v>-802.75216113211229</v>
      </c>
      <c r="F2528" s="5" t="str">
        <f t="shared" si="159"/>
        <v>BULLISH</v>
      </c>
      <c r="G2528" s="5" t="str">
        <f t="shared" si="158"/>
        <v>NEUTRAL</v>
      </c>
      <c r="H2528" s="5" t="str">
        <f t="shared" si="157"/>
        <v>BULLISH DIVERGENCE</v>
      </c>
    </row>
    <row r="2529" spans="1:8" ht="13.5" x14ac:dyDescent="0.25">
      <c r="A2529" s="3">
        <f>TITRES_STAT!B2532</f>
        <v>45686</v>
      </c>
      <c r="B2529" s="5">
        <f>TITRES_STAT!C2532</f>
        <v>18.2</v>
      </c>
      <c r="C2529" s="5">
        <f>TITRES_STAT!D2532</f>
        <v>17.146000000000001</v>
      </c>
      <c r="D2529" s="5">
        <f>TITRES_STAT!E2532</f>
        <v>17.032949450549452</v>
      </c>
      <c r="E2529" s="2">
        <f t="shared" si="156"/>
        <v>-819.78511058266179</v>
      </c>
      <c r="F2529" s="5" t="str">
        <f t="shared" si="159"/>
        <v>BEARISH</v>
      </c>
      <c r="G2529" s="5" t="str">
        <f t="shared" si="158"/>
        <v>STRONG</v>
      </c>
      <c r="H2529" s="5" t="str">
        <f t="shared" si="157"/>
        <v>CONFIRMED BEARISH</v>
      </c>
    </row>
    <row r="2530" spans="1:8" ht="13.5" x14ac:dyDescent="0.25">
      <c r="A2530" s="3">
        <f>TITRES_STAT!B2533</f>
        <v>45687</v>
      </c>
      <c r="B2530" s="5">
        <f>TITRES_STAT!C2533</f>
        <v>18.149999999999999</v>
      </c>
      <c r="C2530" s="5">
        <f>TITRES_STAT!D2533</f>
        <v>17.097999999999999</v>
      </c>
      <c r="D2530" s="5">
        <f>TITRES_STAT!E2533</f>
        <v>17.097999999999999</v>
      </c>
      <c r="E2530" s="2">
        <f t="shared" si="156"/>
        <v>-836.88311058266174</v>
      </c>
      <c r="F2530" s="5" t="str">
        <f t="shared" si="159"/>
        <v>BEARISH</v>
      </c>
      <c r="G2530" s="5" t="str">
        <f t="shared" si="158"/>
        <v>STRONG</v>
      </c>
      <c r="H2530" s="5" t="str">
        <f t="shared" si="157"/>
        <v>CONFIRMED BEARISH</v>
      </c>
    </row>
    <row r="2531" spans="1:8" ht="13.5" x14ac:dyDescent="0.25">
      <c r="A2531" s="3">
        <f>TITRES_STAT!B2534</f>
        <v>45688</v>
      </c>
      <c r="B2531" s="5">
        <f>TITRES_STAT!C2534</f>
        <v>18.5</v>
      </c>
      <c r="C2531" s="5">
        <f>TITRES_STAT!D2534</f>
        <v>17.428000000000001</v>
      </c>
      <c r="D2531" s="5">
        <f>TITRES_STAT!E2534</f>
        <v>17.171761297297298</v>
      </c>
      <c r="E2531" s="2">
        <f t="shared" si="156"/>
        <v>-819.71134928536446</v>
      </c>
      <c r="F2531" s="5" t="str">
        <f t="shared" si="159"/>
        <v>BULLISH</v>
      </c>
      <c r="G2531" s="5" t="str">
        <f t="shared" si="158"/>
        <v>NEUTRAL</v>
      </c>
      <c r="H2531" s="5" t="str">
        <f t="shared" si="157"/>
        <v>CONFIRMED BULLISH</v>
      </c>
    </row>
    <row r="2532" spans="1:8" ht="13.5" x14ac:dyDescent="0.25">
      <c r="A2532" s="3">
        <f>TITRES_STAT!B2535</f>
        <v>45691</v>
      </c>
      <c r="B2532" s="5">
        <f>TITRES_STAT!C2535</f>
        <v>18.5</v>
      </c>
      <c r="C2532" s="5">
        <f>TITRES_STAT!D2535</f>
        <v>17.428000000000001</v>
      </c>
      <c r="D2532" s="5">
        <f>TITRES_STAT!E2535</f>
        <v>17.143499675675677</v>
      </c>
      <c r="E2532" s="2">
        <f t="shared" si="156"/>
        <v>-819.71134928536446</v>
      </c>
      <c r="F2532" s="5" t="str">
        <f t="shared" si="159"/>
        <v>BEARISH</v>
      </c>
      <c r="G2532" s="5" t="str">
        <f t="shared" si="158"/>
        <v>STRONG</v>
      </c>
      <c r="H2532" s="5" t="str">
        <f t="shared" si="157"/>
        <v>BEARISH DIVERGENCE</v>
      </c>
    </row>
    <row r="2533" spans="1:8" ht="13.5" x14ac:dyDescent="0.25">
      <c r="A2533" s="3">
        <f>TITRES_STAT!B2536</f>
        <v>45692</v>
      </c>
      <c r="B2533" s="5">
        <f>TITRES_STAT!C2536</f>
        <v>18.5</v>
      </c>
      <c r="C2533" s="5">
        <f>TITRES_STAT!D2536</f>
        <v>17.428000000000001</v>
      </c>
      <c r="D2533" s="5">
        <f>TITRES_STAT!E2536</f>
        <v>0</v>
      </c>
      <c r="E2533" s="2">
        <f t="shared" si="156"/>
        <v>-819.71134928536446</v>
      </c>
      <c r="F2533" s="5" t="str">
        <f t="shared" si="159"/>
        <v>BEARISH</v>
      </c>
      <c r="G2533" s="5" t="str">
        <f t="shared" si="158"/>
        <v>STRONG</v>
      </c>
      <c r="H2533" s="5" t="str">
        <f t="shared" si="157"/>
        <v>BEARISH DIVERGENCE</v>
      </c>
    </row>
    <row r="2534" spans="1:8" ht="13.5" x14ac:dyDescent="0.25">
      <c r="A2534" s="3">
        <f>TITRES_STAT!B2537</f>
        <v>45693</v>
      </c>
      <c r="B2534" s="5">
        <f>TITRES_STAT!C2537</f>
        <v>18.5</v>
      </c>
      <c r="C2534" s="5">
        <f>TITRES_STAT!D2537</f>
        <v>17.428000000000001</v>
      </c>
      <c r="D2534" s="5">
        <f>TITRES_STAT!E2537</f>
        <v>0</v>
      </c>
      <c r="E2534" s="2">
        <f t="shared" si="156"/>
        <v>-819.71134928536446</v>
      </c>
      <c r="F2534" s="5" t="str">
        <f t="shared" si="159"/>
        <v>BULLISH</v>
      </c>
      <c r="G2534" s="5" t="str">
        <f t="shared" si="158"/>
        <v>NEUTRAL</v>
      </c>
      <c r="H2534" s="5" t="str">
        <f t="shared" si="157"/>
        <v>CONFIRMED BULLISH</v>
      </c>
    </row>
    <row r="2535" spans="1:8" ht="13.5" x14ac:dyDescent="0.25">
      <c r="A2535" s="3">
        <f>TITRES_STAT!B2538</f>
        <v>45694</v>
      </c>
      <c r="B2535" s="5">
        <f>TITRES_STAT!C2538</f>
        <v>18.489999999999998</v>
      </c>
      <c r="C2535" s="5">
        <f>TITRES_STAT!D2538</f>
        <v>17.419</v>
      </c>
      <c r="D2535" s="5">
        <f>TITRES_STAT!E2538</f>
        <v>17.027096051919962</v>
      </c>
      <c r="E2535" s="2">
        <f t="shared" si="156"/>
        <v>-836.73844533728447</v>
      </c>
      <c r="F2535" s="5" t="str">
        <f t="shared" si="159"/>
        <v>BULLISH</v>
      </c>
      <c r="G2535" s="5" t="str">
        <f t="shared" si="158"/>
        <v>NEUTRAL</v>
      </c>
      <c r="H2535" s="5" t="str">
        <f t="shared" si="157"/>
        <v>CONFIRMED BULLISH</v>
      </c>
    </row>
    <row r="2536" spans="1:8" ht="13.5" x14ac:dyDescent="0.25">
      <c r="A2536" s="3">
        <f>TITRES_STAT!B2539</f>
        <v>45695</v>
      </c>
      <c r="B2536" s="5">
        <f>TITRES_STAT!C2539</f>
        <v>18.649999999999999</v>
      </c>
      <c r="C2536" s="5">
        <f>TITRES_STAT!D2539</f>
        <v>17.57</v>
      </c>
      <c r="D2536" s="5">
        <f>TITRES_STAT!E2539</f>
        <v>17.454122788203758</v>
      </c>
      <c r="E2536" s="2">
        <f t="shared" si="156"/>
        <v>-819.28432254908068</v>
      </c>
      <c r="F2536" s="5" t="str">
        <f t="shared" si="159"/>
        <v>BULLISH</v>
      </c>
      <c r="G2536" s="5" t="str">
        <f t="shared" si="158"/>
        <v>NEUTRAL</v>
      </c>
      <c r="H2536" s="5" t="str">
        <f t="shared" si="157"/>
        <v>CONFIRMED BULLISH</v>
      </c>
    </row>
    <row r="2537" spans="1:8" ht="13.5" x14ac:dyDescent="0.25">
      <c r="A2537" s="3">
        <f>TITRES_STAT!B2540</f>
        <v>45698</v>
      </c>
      <c r="B2537" s="5">
        <f>TITRES_STAT!C2540</f>
        <v>18.600000000000001</v>
      </c>
      <c r="C2537" s="5">
        <f>TITRES_STAT!D2540</f>
        <v>17.521999999999998</v>
      </c>
      <c r="D2537" s="5">
        <f>TITRES_STAT!E2540</f>
        <v>17.523884086021503</v>
      </c>
      <c r="E2537" s="2">
        <f t="shared" si="156"/>
        <v>-836.80820663510224</v>
      </c>
      <c r="F2537" s="5" t="str">
        <f t="shared" si="159"/>
        <v>BEARISH</v>
      </c>
      <c r="G2537" s="5" t="str">
        <f t="shared" si="158"/>
        <v>STRONG</v>
      </c>
      <c r="H2537" s="5" t="str">
        <f t="shared" si="157"/>
        <v>BEARISH DIVERGENCE</v>
      </c>
    </row>
    <row r="2538" spans="1:8" ht="13.5" x14ac:dyDescent="0.25">
      <c r="A2538" s="3">
        <f>TITRES_STAT!B2541</f>
        <v>45699</v>
      </c>
      <c r="B2538" s="5">
        <f>TITRES_STAT!C2541</f>
        <v>19.18</v>
      </c>
      <c r="C2538" s="5">
        <f>TITRES_STAT!D2541</f>
        <v>18.068999999999999</v>
      </c>
      <c r="D2538" s="5">
        <f>TITRES_STAT!E2541</f>
        <v>17.780725026068822</v>
      </c>
      <c r="E2538" s="2">
        <f t="shared" si="156"/>
        <v>-819.02748160903343</v>
      </c>
      <c r="F2538" s="5" t="str">
        <f t="shared" si="159"/>
        <v>BULLISH</v>
      </c>
      <c r="G2538" s="5" t="str">
        <f t="shared" si="158"/>
        <v>NEUTRAL</v>
      </c>
      <c r="H2538" s="5" t="str">
        <f t="shared" si="157"/>
        <v>CONFIRMED BULLISH</v>
      </c>
    </row>
    <row r="2539" spans="1:8" ht="13.5" x14ac:dyDescent="0.25">
      <c r="A2539" s="3">
        <f>TITRES_STAT!B2542</f>
        <v>45700</v>
      </c>
      <c r="B2539" s="5">
        <f>TITRES_STAT!C2542</f>
        <v>19.100000000000001</v>
      </c>
      <c r="C2539" s="5">
        <f>TITRES_STAT!D2542</f>
        <v>17.992999999999999</v>
      </c>
      <c r="D2539" s="5">
        <f>TITRES_STAT!E2542</f>
        <v>17.946839947643973</v>
      </c>
      <c r="E2539" s="2">
        <f t="shared" si="156"/>
        <v>-836.97432155667741</v>
      </c>
      <c r="F2539" s="5" t="str">
        <f t="shared" si="159"/>
        <v>BEARISH</v>
      </c>
      <c r="G2539" s="5" t="str">
        <f t="shared" si="158"/>
        <v>STRONG</v>
      </c>
      <c r="H2539" s="5" t="str">
        <f t="shared" si="157"/>
        <v>BEARISH DIVERGENCE</v>
      </c>
    </row>
    <row r="2540" spans="1:8" ht="13.5" x14ac:dyDescent="0.25">
      <c r="A2540" s="3">
        <f>TITRES_STAT!B2543</f>
        <v>45701</v>
      </c>
      <c r="B2540" s="5">
        <f>TITRES_STAT!C2543</f>
        <v>19.100000000000001</v>
      </c>
      <c r="C2540" s="5">
        <f>TITRES_STAT!D2543</f>
        <v>17.992999999999999</v>
      </c>
      <c r="D2540" s="5">
        <f>TITRES_STAT!E2543</f>
        <v>0</v>
      </c>
      <c r="E2540" s="2">
        <f t="shared" si="156"/>
        <v>-836.97432155667741</v>
      </c>
      <c r="F2540" s="5" t="str">
        <f t="shared" si="159"/>
        <v>BEARISH</v>
      </c>
      <c r="G2540" s="5" t="str">
        <f t="shared" si="158"/>
        <v>NEUTRAL</v>
      </c>
      <c r="H2540" s="5" t="str">
        <f t="shared" si="157"/>
        <v>BEARISH DIVERGENCE</v>
      </c>
    </row>
    <row r="2541" spans="1:8" ht="13.5" x14ac:dyDescent="0.25">
      <c r="A2541" s="3">
        <f>TITRES_STAT!B2544</f>
        <v>45702</v>
      </c>
      <c r="B2541" s="5">
        <f>TITRES_STAT!C2544</f>
        <v>19.100000000000001</v>
      </c>
      <c r="C2541" s="5">
        <f>TITRES_STAT!D2544</f>
        <v>17.992999999999999</v>
      </c>
      <c r="D2541" s="5">
        <f>TITRES_STAT!E2544</f>
        <v>17.805533664921462</v>
      </c>
      <c r="E2541" s="2">
        <f t="shared" si="156"/>
        <v>-836.97432155667741</v>
      </c>
      <c r="F2541" s="5" t="str">
        <f t="shared" si="159"/>
        <v>BEARISH</v>
      </c>
      <c r="G2541" s="5" t="str">
        <f t="shared" si="158"/>
        <v>STRONG</v>
      </c>
      <c r="H2541" s="5" t="str">
        <f t="shared" si="157"/>
        <v>BEARISH DIVERGENCE</v>
      </c>
    </row>
    <row r="2542" spans="1:8" ht="13.5" x14ac:dyDescent="0.25">
      <c r="A2542" s="3">
        <f>TITRES_STAT!B2545</f>
        <v>45705</v>
      </c>
      <c r="B2542" s="5">
        <f>TITRES_STAT!C2545</f>
        <v>18.899999999999999</v>
      </c>
      <c r="C2542" s="5">
        <f>TITRES_STAT!D2545</f>
        <v>17.805</v>
      </c>
      <c r="D2542" s="5">
        <f>TITRES_STAT!E2545</f>
        <v>17.805</v>
      </c>
      <c r="E2542" s="2">
        <f t="shared" si="156"/>
        <v>-854.77932155667736</v>
      </c>
      <c r="F2542" s="5" t="str">
        <f t="shared" si="159"/>
        <v>BEARISH</v>
      </c>
      <c r="G2542" s="5" t="str">
        <f t="shared" si="158"/>
        <v>STRONG</v>
      </c>
      <c r="H2542" s="5" t="str">
        <f t="shared" si="157"/>
        <v>BEARISH DIVERGENCE</v>
      </c>
    </row>
    <row r="2543" spans="1:8" ht="13.5" x14ac:dyDescent="0.25">
      <c r="A2543" s="3">
        <f>TITRES_STAT!B2546</f>
        <v>45706</v>
      </c>
      <c r="B2543" s="5">
        <f>TITRES_STAT!C2546</f>
        <v>18.899999999999999</v>
      </c>
      <c r="C2543" s="5">
        <f>TITRES_STAT!D2546</f>
        <v>17.805</v>
      </c>
      <c r="D2543" s="5">
        <f>TITRES_STAT!E2546</f>
        <v>17.805</v>
      </c>
      <c r="E2543" s="2">
        <f t="shared" si="156"/>
        <v>-854.77932155667736</v>
      </c>
      <c r="F2543" s="5" t="str">
        <f t="shared" si="159"/>
        <v>BEARISH</v>
      </c>
      <c r="G2543" s="5" t="str">
        <f t="shared" si="158"/>
        <v>STRONG</v>
      </c>
      <c r="H2543" s="5" t="str">
        <f t="shared" si="157"/>
        <v>CONFIRMED BEARISH</v>
      </c>
    </row>
    <row r="2544" spans="1:8" ht="13.5" x14ac:dyDescent="0.25">
      <c r="A2544" s="3">
        <f>TITRES_STAT!B2547</f>
        <v>45707</v>
      </c>
      <c r="B2544" s="5">
        <f>TITRES_STAT!C2547</f>
        <v>18.95</v>
      </c>
      <c r="C2544" s="5">
        <f>TITRES_STAT!D2547</f>
        <v>17.852</v>
      </c>
      <c r="D2544" s="5">
        <f>TITRES_STAT!E2547</f>
        <v>17.843521477572558</v>
      </c>
      <c r="E2544" s="2">
        <f t="shared" si="156"/>
        <v>-836.93580007910475</v>
      </c>
      <c r="F2544" s="5" t="str">
        <f t="shared" si="159"/>
        <v>BULLISH</v>
      </c>
      <c r="G2544" s="5" t="str">
        <f t="shared" si="158"/>
        <v>NEUTRAL</v>
      </c>
      <c r="H2544" s="5" t="str">
        <f t="shared" si="157"/>
        <v>BULLISH DIVERGENCE</v>
      </c>
    </row>
    <row r="2545" spans="1:8" ht="13.5" x14ac:dyDescent="0.25">
      <c r="A2545" s="3">
        <f>TITRES_STAT!B2548</f>
        <v>45708</v>
      </c>
      <c r="B2545" s="5">
        <f>TITRES_STAT!C2548</f>
        <v>19</v>
      </c>
      <c r="C2545" s="5">
        <f>TITRES_STAT!D2548</f>
        <v>17.899000000000001</v>
      </c>
      <c r="D2545" s="5">
        <f>TITRES_STAT!E2548</f>
        <v>17.806678842105264</v>
      </c>
      <c r="E2545" s="2">
        <f t="shared" si="156"/>
        <v>-819.12912123699948</v>
      </c>
      <c r="F2545" s="5" t="str">
        <f t="shared" si="159"/>
        <v>BULLISH</v>
      </c>
      <c r="G2545" s="5" t="str">
        <f t="shared" si="158"/>
        <v>WEAK</v>
      </c>
      <c r="H2545" s="5" t="str">
        <f t="shared" si="157"/>
        <v>BULLISH DIVERGENCE</v>
      </c>
    </row>
    <row r="2546" spans="1:8" ht="13.5" x14ac:dyDescent="0.25">
      <c r="A2546" s="3">
        <f>TITRES_STAT!B2549</f>
        <v>45709</v>
      </c>
      <c r="B2546" s="5">
        <f>TITRES_STAT!C2549</f>
        <v>19.149999999999999</v>
      </c>
      <c r="C2546" s="5">
        <f>TITRES_STAT!D2549</f>
        <v>18.041</v>
      </c>
      <c r="D2546" s="5">
        <f>TITRES_STAT!E2549</f>
        <v>18.041</v>
      </c>
      <c r="E2546" s="2">
        <f t="shared" si="156"/>
        <v>-801.08812123699943</v>
      </c>
      <c r="F2546" s="5" t="str">
        <f t="shared" si="159"/>
        <v>BULLISH</v>
      </c>
      <c r="G2546" s="5" t="str">
        <f t="shared" si="158"/>
        <v>WEAK</v>
      </c>
      <c r="H2546" s="5" t="str">
        <f t="shared" si="157"/>
        <v>CONFIRMED BULLISH</v>
      </c>
    </row>
    <row r="2547" spans="1:8" ht="13.5" x14ac:dyDescent="0.25">
      <c r="A2547" s="3">
        <f>TITRES_STAT!B2550</f>
        <v>45712</v>
      </c>
      <c r="B2547" s="5">
        <f>TITRES_STAT!C2550</f>
        <v>19.100000000000001</v>
      </c>
      <c r="C2547" s="5">
        <f>TITRES_STAT!D2550</f>
        <v>17.992999999999999</v>
      </c>
      <c r="D2547" s="5">
        <f>TITRES_STAT!E2550</f>
        <v>17.93365136125654</v>
      </c>
      <c r="E2547" s="2">
        <f t="shared" si="156"/>
        <v>-819.02177259825601</v>
      </c>
      <c r="F2547" s="5" t="str">
        <f t="shared" si="159"/>
        <v>BULLISH</v>
      </c>
      <c r="G2547" s="5" t="str">
        <f t="shared" si="158"/>
        <v>WEAK</v>
      </c>
      <c r="H2547" s="5" t="str">
        <f t="shared" si="157"/>
        <v>CONFIRMED BULLISH</v>
      </c>
    </row>
    <row r="2548" spans="1:8" ht="13.5" x14ac:dyDescent="0.25">
      <c r="A2548" s="3">
        <f>TITRES_STAT!B2551</f>
        <v>45713</v>
      </c>
      <c r="B2548" s="5">
        <f>TITRES_STAT!C2551</f>
        <v>19</v>
      </c>
      <c r="C2548" s="5">
        <f>TITRES_STAT!D2551</f>
        <v>17.899000000000001</v>
      </c>
      <c r="D2548" s="5">
        <f>TITRES_STAT!E2551</f>
        <v>17.915014894736842</v>
      </c>
      <c r="E2548" s="2">
        <f t="shared" si="156"/>
        <v>-836.93678749299283</v>
      </c>
      <c r="F2548" s="5" t="str">
        <f t="shared" si="159"/>
        <v>BULLISH</v>
      </c>
      <c r="G2548" s="5" t="str">
        <f t="shared" si="158"/>
        <v>WEAK</v>
      </c>
      <c r="H2548" s="5" t="str">
        <f t="shared" si="157"/>
        <v>CONFIRMED BULLISH</v>
      </c>
    </row>
    <row r="2549" spans="1:8" ht="13.5" x14ac:dyDescent="0.25">
      <c r="A2549" s="3">
        <f>TITRES_STAT!B2552</f>
        <v>45714</v>
      </c>
      <c r="B2549" s="5">
        <f>TITRES_STAT!C2552</f>
        <v>19</v>
      </c>
      <c r="C2549" s="5">
        <f>TITRES_STAT!D2552</f>
        <v>17.899000000000001</v>
      </c>
      <c r="D2549" s="5">
        <f>TITRES_STAT!E2552</f>
        <v>17.876390736842104</v>
      </c>
      <c r="E2549" s="2">
        <f t="shared" si="156"/>
        <v>-836.93678749299283</v>
      </c>
      <c r="F2549" s="5" t="str">
        <f t="shared" si="159"/>
        <v>BEARISH</v>
      </c>
      <c r="G2549" s="5" t="str">
        <f t="shared" si="158"/>
        <v>NEUTRAL</v>
      </c>
      <c r="H2549" s="5" t="str">
        <f t="shared" si="157"/>
        <v>BEARISH DIVERGENCE</v>
      </c>
    </row>
    <row r="2550" spans="1:8" ht="13.5" x14ac:dyDescent="0.25">
      <c r="A2550" s="3">
        <f>TITRES_STAT!B2553</f>
        <v>45715</v>
      </c>
      <c r="B2550" s="5">
        <f>TITRES_STAT!C2553</f>
        <v>18.899999999999999</v>
      </c>
      <c r="C2550" s="5">
        <f>TITRES_STAT!D2553</f>
        <v>17.805</v>
      </c>
      <c r="D2550" s="5">
        <f>TITRES_STAT!E2553</f>
        <v>17.795579365079366</v>
      </c>
      <c r="E2550" s="2">
        <f t="shared" si="156"/>
        <v>-854.73236685807217</v>
      </c>
      <c r="F2550" s="5" t="str">
        <f t="shared" si="159"/>
        <v>BEARISH</v>
      </c>
      <c r="G2550" s="5" t="str">
        <f t="shared" si="158"/>
        <v>STRONG</v>
      </c>
      <c r="H2550" s="5" t="str">
        <f t="shared" si="157"/>
        <v>CONFIRMED BEARISH</v>
      </c>
    </row>
    <row r="2551" spans="1:8" ht="13.5" x14ac:dyDescent="0.25">
      <c r="A2551" s="3">
        <f>TITRES_STAT!B2554</f>
        <v>45716</v>
      </c>
      <c r="B2551" s="5">
        <f>TITRES_STAT!C2554</f>
        <v>19</v>
      </c>
      <c r="C2551" s="5">
        <f>TITRES_STAT!D2554</f>
        <v>17.899000000000001</v>
      </c>
      <c r="D2551" s="5">
        <f>TITRES_STAT!E2554</f>
        <v>17.910304631578949</v>
      </c>
      <c r="E2551" s="2">
        <f t="shared" si="156"/>
        <v>-836.82206222649324</v>
      </c>
      <c r="F2551" s="5" t="str">
        <f t="shared" si="159"/>
        <v>BEARISH</v>
      </c>
      <c r="G2551" s="5" t="str">
        <f t="shared" si="158"/>
        <v>STRONG</v>
      </c>
      <c r="H2551" s="5" t="str">
        <f t="shared" si="157"/>
        <v>CONFIRMED BEARISH</v>
      </c>
    </row>
    <row r="2552" spans="1:8" ht="13.5" x14ac:dyDescent="0.25">
      <c r="A2552" s="3">
        <f>TITRES_STAT!B2555</f>
        <v>45719</v>
      </c>
      <c r="B2552" s="5">
        <f>TITRES_STAT!C2555</f>
        <v>19</v>
      </c>
      <c r="C2552" s="5">
        <f>TITRES_STAT!D2555</f>
        <v>17.899000000000001</v>
      </c>
      <c r="D2552" s="5">
        <f>TITRES_STAT!E2555</f>
        <v>17.899000000000001</v>
      </c>
      <c r="E2552" s="2">
        <f t="shared" si="156"/>
        <v>-836.82206222649324</v>
      </c>
      <c r="F2552" s="5" t="str">
        <f t="shared" si="159"/>
        <v>BEARISH</v>
      </c>
      <c r="G2552" s="5" t="str">
        <f t="shared" si="158"/>
        <v>STRONG</v>
      </c>
      <c r="H2552" s="5" t="str">
        <f t="shared" si="157"/>
        <v>CONFIRMED BEARISH</v>
      </c>
    </row>
    <row r="2553" spans="1:8" ht="13.5" x14ac:dyDescent="0.25">
      <c r="A2553" s="3">
        <f>TITRES_STAT!B2556</f>
        <v>45720</v>
      </c>
      <c r="B2553" s="5">
        <f>TITRES_STAT!C2556</f>
        <v>19</v>
      </c>
      <c r="C2553" s="5">
        <f>TITRES_STAT!D2556</f>
        <v>17.899000000000001</v>
      </c>
      <c r="D2553" s="5">
        <f>TITRES_STAT!E2556</f>
        <v>17.756750052631578</v>
      </c>
      <c r="E2553" s="2">
        <f t="shared" si="156"/>
        <v>-836.82206222649324</v>
      </c>
      <c r="F2553" s="5" t="str">
        <f t="shared" si="159"/>
        <v>BULLISH</v>
      </c>
      <c r="G2553" s="5" t="str">
        <f t="shared" si="158"/>
        <v>NEUTRAL</v>
      </c>
      <c r="H2553" s="5" t="str">
        <f t="shared" si="157"/>
        <v>NEUTRAL</v>
      </c>
    </row>
    <row r="2554" spans="1:8" ht="13.5" x14ac:dyDescent="0.25">
      <c r="A2554" s="3">
        <f>TITRES_STAT!B2557</f>
        <v>45721</v>
      </c>
      <c r="B2554" s="5">
        <f>TITRES_STAT!C2557</f>
        <v>19</v>
      </c>
      <c r="C2554" s="5">
        <f>TITRES_STAT!D2557</f>
        <v>17.899000000000001</v>
      </c>
      <c r="D2554" s="5">
        <f>TITRES_STAT!E2557</f>
        <v>17.899000000000001</v>
      </c>
      <c r="E2554" s="2">
        <f t="shared" si="156"/>
        <v>-836.82206222649324</v>
      </c>
      <c r="F2554" s="5" t="str">
        <f t="shared" si="159"/>
        <v>BULLISH</v>
      </c>
      <c r="G2554" s="5" t="str">
        <f t="shared" si="158"/>
        <v>NEUTRAL</v>
      </c>
      <c r="H2554" s="5" t="str">
        <f t="shared" si="157"/>
        <v>NEUTRAL</v>
      </c>
    </row>
    <row r="2555" spans="1:8" ht="13.5" x14ac:dyDescent="0.25">
      <c r="A2555" s="3">
        <f>TITRES_STAT!B2558</f>
        <v>45722</v>
      </c>
      <c r="B2555" s="5">
        <f>TITRES_STAT!C2558</f>
        <v>19</v>
      </c>
      <c r="C2555" s="5">
        <f>TITRES_STAT!D2558</f>
        <v>17.899000000000001</v>
      </c>
      <c r="D2555" s="5">
        <f>TITRES_STAT!E2558</f>
        <v>17.899000000000001</v>
      </c>
      <c r="E2555" s="2">
        <f t="shared" si="156"/>
        <v>-836.82206222649324</v>
      </c>
      <c r="F2555" s="5" t="str">
        <f t="shared" si="159"/>
        <v>BULLISH</v>
      </c>
      <c r="G2555" s="5" t="str">
        <f t="shared" si="158"/>
        <v>WEAK</v>
      </c>
      <c r="H2555" s="5" t="str">
        <f t="shared" si="157"/>
        <v>CONFIRMED BULLISH</v>
      </c>
    </row>
    <row r="2556" spans="1:8" ht="13.5" x14ac:dyDescent="0.25">
      <c r="A2556" s="3">
        <f>TITRES_STAT!B2559</f>
        <v>45723</v>
      </c>
      <c r="B2556" s="5">
        <f>TITRES_STAT!C2559</f>
        <v>18.91</v>
      </c>
      <c r="C2556" s="5">
        <f>TITRES_STAT!D2559</f>
        <v>17.814</v>
      </c>
      <c r="D2556" s="5">
        <f>TITRES_STAT!E2559</f>
        <v>17.899725753569541</v>
      </c>
      <c r="E2556" s="2">
        <f t="shared" si="156"/>
        <v>-854.7217879800628</v>
      </c>
      <c r="F2556" s="5" t="str">
        <f t="shared" si="159"/>
        <v>BEARISH</v>
      </c>
      <c r="G2556" s="5" t="str">
        <f t="shared" si="158"/>
        <v>STRONG</v>
      </c>
      <c r="H2556" s="5" t="str">
        <f t="shared" si="157"/>
        <v>CONFIRMED BEARISH</v>
      </c>
    </row>
    <row r="2557" spans="1:8" ht="13.5" x14ac:dyDescent="0.25">
      <c r="A2557" s="3">
        <f>TITRES_STAT!B2560</f>
        <v>45726</v>
      </c>
      <c r="B2557" s="5">
        <f>TITRES_STAT!C2560</f>
        <v>19</v>
      </c>
      <c r="C2557" s="5">
        <f>TITRES_STAT!D2560</f>
        <v>17.899000000000001</v>
      </c>
      <c r="D2557" s="5">
        <f>TITRES_STAT!E2560</f>
        <v>17.899000000000001</v>
      </c>
      <c r="E2557" s="2">
        <f t="shared" si="156"/>
        <v>-836.8227879800628</v>
      </c>
      <c r="F2557" s="5" t="str">
        <f t="shared" si="159"/>
        <v>BEARISH</v>
      </c>
      <c r="G2557" s="5" t="str">
        <f t="shared" si="158"/>
        <v>NEUTRAL</v>
      </c>
      <c r="H2557" s="5" t="str">
        <f t="shared" si="157"/>
        <v>NEUTRAL</v>
      </c>
    </row>
    <row r="2558" spans="1:8" ht="13.5" x14ac:dyDescent="0.25">
      <c r="A2558" s="3">
        <f>TITRES_STAT!B2561</f>
        <v>45727</v>
      </c>
      <c r="B2558" s="5">
        <f>TITRES_STAT!C2561</f>
        <v>19.399999999999999</v>
      </c>
      <c r="C2558" s="5">
        <f>TITRES_STAT!D2561</f>
        <v>18.276</v>
      </c>
      <c r="D2558" s="5">
        <f>TITRES_STAT!E2561</f>
        <v>18.043310721649483</v>
      </c>
      <c r="E2558" s="2">
        <f t="shared" si="156"/>
        <v>-818.77947725841329</v>
      </c>
      <c r="F2558" s="5" t="str">
        <f t="shared" si="159"/>
        <v>BULLISH</v>
      </c>
      <c r="G2558" s="5" t="str">
        <f t="shared" si="158"/>
        <v>WEAK</v>
      </c>
      <c r="H2558" s="5" t="str">
        <f t="shared" si="157"/>
        <v>CONFIRMED BULLISH</v>
      </c>
    </row>
    <row r="2559" spans="1:8" ht="13.5" x14ac:dyDescent="0.25">
      <c r="A2559" s="3">
        <f>TITRES_STAT!B2562</f>
        <v>45728</v>
      </c>
      <c r="B2559" s="5">
        <f>TITRES_STAT!C2562</f>
        <v>19.100000000000001</v>
      </c>
      <c r="C2559" s="5">
        <f>TITRES_STAT!D2562</f>
        <v>17.992999999999999</v>
      </c>
      <c r="D2559" s="5">
        <f>TITRES_STAT!E2562</f>
        <v>18.216263926701568</v>
      </c>
      <c r="E2559" s="2">
        <f t="shared" si="156"/>
        <v>-836.99574118511487</v>
      </c>
      <c r="F2559" s="5" t="str">
        <f t="shared" si="159"/>
        <v>BEARISH</v>
      </c>
      <c r="G2559" s="5" t="str">
        <f t="shared" si="158"/>
        <v>NEUTRAL</v>
      </c>
      <c r="H2559" s="5" t="str">
        <f t="shared" si="157"/>
        <v>BEARISH DIVERGENCE</v>
      </c>
    </row>
    <row r="2560" spans="1:8" ht="13.5" x14ac:dyDescent="0.25">
      <c r="A2560" s="3">
        <f>TITRES_STAT!B2563</f>
        <v>45729</v>
      </c>
      <c r="B2560" s="5">
        <f>TITRES_STAT!C2563</f>
        <v>18.98</v>
      </c>
      <c r="C2560" s="5">
        <f>TITRES_STAT!D2563</f>
        <v>17.88</v>
      </c>
      <c r="D2560" s="5">
        <f>TITRES_STAT!E2563</f>
        <v>17.776375131717597</v>
      </c>
      <c r="E2560" s="2">
        <f t="shared" si="156"/>
        <v>-854.77211631683247</v>
      </c>
      <c r="F2560" s="5" t="str">
        <f t="shared" si="159"/>
        <v>BEARISH</v>
      </c>
      <c r="G2560" s="5" t="str">
        <f t="shared" si="158"/>
        <v>STRONG</v>
      </c>
      <c r="H2560" s="5" t="str">
        <f t="shared" si="157"/>
        <v>CONFIRMED BEARISH</v>
      </c>
    </row>
    <row r="2561" spans="1:8" ht="13.5" x14ac:dyDescent="0.25">
      <c r="A2561" s="3">
        <f>TITRES_STAT!B2564</f>
        <v>45730</v>
      </c>
      <c r="B2561" s="5">
        <f>TITRES_STAT!C2564</f>
        <v>19</v>
      </c>
      <c r="C2561" s="5">
        <f>TITRES_STAT!D2564</f>
        <v>17.899000000000001</v>
      </c>
      <c r="D2561" s="5">
        <f>TITRES_STAT!E2564</f>
        <v>17.663486842105264</v>
      </c>
      <c r="E2561" s="2">
        <f t="shared" si="156"/>
        <v>-837.10862947472719</v>
      </c>
      <c r="F2561" s="5" t="str">
        <f t="shared" si="159"/>
        <v>BULLISH</v>
      </c>
      <c r="G2561" s="5" t="str">
        <f t="shared" si="158"/>
        <v>WEAK</v>
      </c>
      <c r="H2561" s="5" t="str">
        <f t="shared" si="157"/>
        <v>CONFIRMED BULLISH</v>
      </c>
    </row>
    <row r="2562" spans="1:8" ht="13.5" x14ac:dyDescent="0.25">
      <c r="A2562" s="3">
        <f>TITRES_STAT!B2565</f>
        <v>45733</v>
      </c>
      <c r="B2562" s="5">
        <f>TITRES_STAT!C2565</f>
        <v>19.38</v>
      </c>
      <c r="C2562" s="5">
        <f>TITRES_STAT!D2565</f>
        <v>18.257000000000001</v>
      </c>
      <c r="D2562" s="5">
        <f>TITRES_STAT!E2565</f>
        <v>17.88677291021672</v>
      </c>
      <c r="E2562" s="2">
        <f t="shared" si="156"/>
        <v>-819.22185656451052</v>
      </c>
      <c r="F2562" s="5" t="str">
        <f t="shared" si="159"/>
        <v>BULLISH</v>
      </c>
      <c r="G2562" s="5" t="str">
        <f t="shared" si="158"/>
        <v>WEAK</v>
      </c>
      <c r="H2562" s="5" t="str">
        <f t="shared" si="157"/>
        <v>CONFIRMED BULLISH</v>
      </c>
    </row>
    <row r="2563" spans="1:8" ht="13.5" x14ac:dyDescent="0.25">
      <c r="A2563" s="3">
        <f>TITRES_STAT!B2566</f>
        <v>45734</v>
      </c>
      <c r="B2563" s="5">
        <f>TITRES_STAT!C2566</f>
        <v>19.37</v>
      </c>
      <c r="C2563" s="5">
        <f>TITRES_STAT!D2566</f>
        <v>18.248000000000001</v>
      </c>
      <c r="D2563" s="5">
        <f>TITRES_STAT!E2566</f>
        <v>17.900374186886939</v>
      </c>
      <c r="E2563" s="2">
        <f t="shared" si="156"/>
        <v>-837.12223075139741</v>
      </c>
      <c r="F2563" s="5" t="str">
        <f t="shared" si="159"/>
        <v>BEARISH</v>
      </c>
      <c r="G2563" s="5" t="str">
        <f t="shared" si="158"/>
        <v>STRONG</v>
      </c>
      <c r="H2563" s="5" t="str">
        <f t="shared" si="157"/>
        <v>CONFIRMED BEARISH</v>
      </c>
    </row>
    <row r="2564" spans="1:8" ht="13.5" x14ac:dyDescent="0.25">
      <c r="A2564" s="3">
        <f>TITRES_STAT!B2567</f>
        <v>45735</v>
      </c>
      <c r="B2564" s="5">
        <f>TITRES_STAT!C2567</f>
        <v>19</v>
      </c>
      <c r="C2564" s="5">
        <f>TITRES_STAT!D2567</f>
        <v>17.899000000000001</v>
      </c>
      <c r="D2564" s="5">
        <f>TITRES_STAT!E2567</f>
        <v>17.902768210526318</v>
      </c>
      <c r="E2564" s="2">
        <f t="shared" ref="E2564:E2627" si="160">IF(B2564&gt;B2563, E2563+D2564, IF(B2564&lt;B2563, E2563-D2564, E2563))</f>
        <v>-855.02499896192376</v>
      </c>
      <c r="F2564" s="5" t="str">
        <f t="shared" si="159"/>
        <v>BEARISH</v>
      </c>
      <c r="G2564" s="5" t="str">
        <f t="shared" si="158"/>
        <v>STRONG</v>
      </c>
      <c r="H2564" s="5" t="str">
        <f t="shared" si="157"/>
        <v>CONFIRMED BEARISH</v>
      </c>
    </row>
    <row r="2565" spans="1:8" ht="13.5" x14ac:dyDescent="0.25">
      <c r="A2565" s="3">
        <f>TITRES_STAT!B2568</f>
        <v>45737</v>
      </c>
      <c r="B2565" s="5">
        <f>TITRES_STAT!C2568</f>
        <v>19.2</v>
      </c>
      <c r="C2565" s="5">
        <f>TITRES_STAT!D2568</f>
        <v>18.088000000000001</v>
      </c>
      <c r="D2565" s="5">
        <f>TITRES_STAT!E2568</f>
        <v>17.909946250000001</v>
      </c>
      <c r="E2565" s="2">
        <f t="shared" si="160"/>
        <v>-837.11505271192379</v>
      </c>
      <c r="F2565" s="5" t="str">
        <f t="shared" si="159"/>
        <v>BULLISH</v>
      </c>
      <c r="G2565" s="5" t="str">
        <f t="shared" si="158"/>
        <v>WEAK</v>
      </c>
      <c r="H2565" s="5" t="str">
        <f t="shared" si="157"/>
        <v>CONFIRMED BULLISH</v>
      </c>
    </row>
    <row r="2566" spans="1:8" ht="13.5" x14ac:dyDescent="0.25">
      <c r="A2566" s="3">
        <f>TITRES_STAT!B2569</f>
        <v>45740</v>
      </c>
      <c r="B2566" s="5">
        <f>TITRES_STAT!C2569</f>
        <v>19</v>
      </c>
      <c r="C2566" s="5">
        <f>TITRES_STAT!D2569</f>
        <v>17.899000000000001</v>
      </c>
      <c r="D2566" s="5">
        <f>TITRES_STAT!E2569</f>
        <v>17.89994205263158</v>
      </c>
      <c r="E2566" s="2">
        <f t="shared" si="160"/>
        <v>-855.01499476455535</v>
      </c>
      <c r="F2566" s="5" t="str">
        <f t="shared" si="159"/>
        <v>BEARISH</v>
      </c>
      <c r="G2566" s="5" t="str">
        <f t="shared" si="158"/>
        <v>STRONG</v>
      </c>
      <c r="H2566" s="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45741</v>
      </c>
      <c r="B2567" s="5">
        <f>TITRES_STAT!C2570</f>
        <v>18.899999999999999</v>
      </c>
      <c r="C2567" s="5">
        <f>TITRES_STAT!D2570</f>
        <v>17.805</v>
      </c>
      <c r="D2567" s="5">
        <f>TITRES_STAT!E2570</f>
        <v>17.863407936507937</v>
      </c>
      <c r="E2567" s="2">
        <f t="shared" si="160"/>
        <v>-872.87840270106324</v>
      </c>
      <c r="F2567" s="5" t="str">
        <f t="shared" si="159"/>
        <v>BEARISH</v>
      </c>
      <c r="G2567" s="5" t="str">
        <f t="shared" ref="G2567:G2630" si="162">IF((E2567-E2562)/E2562 &gt; 0.02, "STRONG",
 IF((E2567-E2562)/E2562 &lt; -0.02, "WEAK", "NEUTRAL"))</f>
        <v>STRONG</v>
      </c>
      <c r="H2567" s="5" t="str">
        <f t="shared" si="161"/>
        <v>CONFIRMED BEARISH</v>
      </c>
    </row>
    <row r="2568" spans="1:8" ht="13.5" x14ac:dyDescent="0.25">
      <c r="A2568" s="3">
        <f>TITRES_STAT!B2571</f>
        <v>45742</v>
      </c>
      <c r="B2568" s="5">
        <f>TITRES_STAT!C2571</f>
        <v>19</v>
      </c>
      <c r="C2568" s="5">
        <f>TITRES_STAT!D2571</f>
        <v>17.899000000000001</v>
      </c>
      <c r="D2568" s="5">
        <f>TITRES_STAT!E2571</f>
        <v>17.915956947368421</v>
      </c>
      <c r="E2568" s="2">
        <f t="shared" si="160"/>
        <v>-854.96244575369485</v>
      </c>
      <c r="F2568" s="5" t="str">
        <f t="shared" ref="F2568:F2631" si="163">IF(E2568&gt;E2563,"BULLISH",IF(E2568&lt;E2563,"BEARISH","NEUTRAL"))</f>
        <v>BEARISH</v>
      </c>
      <c r="G2568" s="5" t="str">
        <f t="shared" si="162"/>
        <v>STRONG</v>
      </c>
      <c r="H2568" s="5" t="str">
        <f t="shared" si="161"/>
        <v>CONFIRMED BEARISH</v>
      </c>
    </row>
    <row r="2569" spans="1:8" ht="13.5" x14ac:dyDescent="0.25">
      <c r="A2569" s="3">
        <f>TITRES_STAT!B2572</f>
        <v>45743</v>
      </c>
      <c r="B2569" s="5">
        <f>TITRES_STAT!C2572</f>
        <v>18.8</v>
      </c>
      <c r="C2569" s="5">
        <f>TITRES_STAT!D2572</f>
        <v>17.710999999999999</v>
      </c>
      <c r="D2569" s="5">
        <f>TITRES_STAT!E2572</f>
        <v>17.89564659574468</v>
      </c>
      <c r="E2569" s="2">
        <f t="shared" si="160"/>
        <v>-872.85809234943952</v>
      </c>
      <c r="F2569" s="5" t="str">
        <f t="shared" si="163"/>
        <v>BEARISH</v>
      </c>
      <c r="G2569" s="5" t="str">
        <f t="shared" si="162"/>
        <v>STRONG</v>
      </c>
      <c r="H2569" s="5" t="str">
        <f t="shared" si="161"/>
        <v>CONFIRMED BEARISH</v>
      </c>
    </row>
    <row r="2570" spans="1:8" ht="13.5" x14ac:dyDescent="0.25">
      <c r="A2570" s="3">
        <f>TITRES_STAT!B2573</f>
        <v>45744</v>
      </c>
      <c r="B2570" s="5">
        <f>TITRES_STAT!C2573</f>
        <v>18.98</v>
      </c>
      <c r="C2570" s="5">
        <f>TITRES_STAT!D2573</f>
        <v>17.88</v>
      </c>
      <c r="D2570" s="5">
        <f>TITRES_STAT!E2573</f>
        <v>17.564415173867229</v>
      </c>
      <c r="E2570" s="2">
        <f t="shared" si="160"/>
        <v>-855.29367717557227</v>
      </c>
      <c r="F2570" s="5" t="str">
        <f t="shared" si="163"/>
        <v>BEARISH</v>
      </c>
      <c r="G2570" s="5" t="str">
        <f t="shared" si="162"/>
        <v>STRONG</v>
      </c>
      <c r="H2570" s="5" t="str">
        <f t="shared" si="161"/>
        <v>CONFIRMED BEARISH</v>
      </c>
    </row>
    <row r="2571" spans="1:8" ht="13.5" x14ac:dyDescent="0.25">
      <c r="A2571" s="3">
        <f>TITRES_STAT!B2574</f>
        <v>45749</v>
      </c>
      <c r="B2571" s="5">
        <f>TITRES_STAT!C2574</f>
        <v>18.899999999999999</v>
      </c>
      <c r="C2571" s="5">
        <f>TITRES_STAT!D2574</f>
        <v>17.805</v>
      </c>
      <c r="D2571" s="5">
        <f>TITRES_STAT!E2574</f>
        <v>17.704199206349209</v>
      </c>
      <c r="E2571" s="2">
        <f t="shared" si="160"/>
        <v>-872.99787638192151</v>
      </c>
      <c r="F2571" s="5" t="str">
        <f t="shared" si="163"/>
        <v>BEARISH</v>
      </c>
      <c r="G2571" s="5" t="str">
        <f t="shared" si="162"/>
        <v>STRONG</v>
      </c>
      <c r="H2571" s="5" t="str">
        <f t="shared" si="161"/>
        <v>CONFIRMED BEARISH</v>
      </c>
    </row>
    <row r="2572" spans="1:8" ht="13.5" x14ac:dyDescent="0.25">
      <c r="A2572" s="3">
        <f>TITRES_STAT!B2575</f>
        <v>45750</v>
      </c>
      <c r="B2572" s="5">
        <f>TITRES_STAT!C2575</f>
        <v>18.850000000000001</v>
      </c>
      <c r="C2572" s="5">
        <f>TITRES_STAT!D2575</f>
        <v>17.757999999999999</v>
      </c>
      <c r="D2572" s="5">
        <f>TITRES_STAT!E2575</f>
        <v>17.713722758620687</v>
      </c>
      <c r="E2572" s="2">
        <f t="shared" si="160"/>
        <v>-890.71159914054215</v>
      </c>
      <c r="F2572" s="5" t="str">
        <f t="shared" si="163"/>
        <v>BEARISH</v>
      </c>
      <c r="G2572" s="5" t="str">
        <f t="shared" si="162"/>
        <v>STRONG</v>
      </c>
      <c r="H2572" s="5" t="str">
        <f t="shared" si="161"/>
        <v>CONFIRMED BEARISH</v>
      </c>
    </row>
    <row r="2573" spans="1:8" ht="13.5" x14ac:dyDescent="0.25">
      <c r="A2573" s="3">
        <f>TITRES_STAT!B2576</f>
        <v>45751</v>
      </c>
      <c r="B2573" s="5">
        <f>TITRES_STAT!C2576</f>
        <v>18.66</v>
      </c>
      <c r="C2573" s="5">
        <f>TITRES_STAT!D2576</f>
        <v>17.579000000000001</v>
      </c>
      <c r="D2573" s="5">
        <f>TITRES_STAT!E2576</f>
        <v>17.740093729903538</v>
      </c>
      <c r="E2573" s="2">
        <f t="shared" si="160"/>
        <v>-908.45169287044564</v>
      </c>
      <c r="F2573" s="5" t="str">
        <f t="shared" si="163"/>
        <v>BEARISH</v>
      </c>
      <c r="G2573" s="5" t="str">
        <f t="shared" si="162"/>
        <v>STRONG</v>
      </c>
      <c r="H2573" s="5" t="str">
        <f t="shared" si="161"/>
        <v>CONFIRMED BEARISH</v>
      </c>
    </row>
    <row r="2574" spans="1:8" ht="13.5" x14ac:dyDescent="0.25">
      <c r="A2574" s="3">
        <f>TITRES_STAT!B2577</f>
        <v>45754</v>
      </c>
      <c r="B2574" s="5">
        <f>TITRES_STAT!C2577</f>
        <v>18.84</v>
      </c>
      <c r="C2574" s="5">
        <f>TITRES_STAT!D2577</f>
        <v>17.748999999999999</v>
      </c>
      <c r="D2574" s="5">
        <f>TITRES_STAT!E2577</f>
        <v>17.748999999999999</v>
      </c>
      <c r="E2574" s="2">
        <f t="shared" si="160"/>
        <v>-890.70269287044562</v>
      </c>
      <c r="F2574" s="5" t="str">
        <f t="shared" si="163"/>
        <v>BEARISH</v>
      </c>
      <c r="G2574" s="5" t="str">
        <f t="shared" si="162"/>
        <v>STRONG</v>
      </c>
      <c r="H2574" s="5" t="str">
        <f t="shared" si="161"/>
        <v>BEARISH DIVERGENCE</v>
      </c>
    </row>
    <row r="2575" spans="1:8" ht="13.5" x14ac:dyDescent="0.25">
      <c r="A2575" s="3">
        <f>TITRES_STAT!B2578</f>
        <v>45755</v>
      </c>
      <c r="B2575" s="5">
        <f>TITRES_STAT!C2578</f>
        <v>18.84</v>
      </c>
      <c r="C2575" s="5">
        <f>TITRES_STAT!D2578</f>
        <v>17.748999999999999</v>
      </c>
      <c r="D2575" s="5">
        <f>TITRES_STAT!E2578</f>
        <v>17.748999999999999</v>
      </c>
      <c r="E2575" s="2">
        <f t="shared" si="160"/>
        <v>-890.70269287044562</v>
      </c>
      <c r="F2575" s="5" t="str">
        <f t="shared" si="163"/>
        <v>BEARISH</v>
      </c>
      <c r="G2575" s="5" t="str">
        <f t="shared" si="162"/>
        <v>STRONG</v>
      </c>
      <c r="H2575" s="5" t="str">
        <f t="shared" si="161"/>
        <v>CONFIRMED BEARISH</v>
      </c>
    </row>
    <row r="2576" spans="1:8" ht="13.5" x14ac:dyDescent="0.25">
      <c r="A2576" s="3">
        <f>TITRES_STAT!B2579</f>
        <v>45757</v>
      </c>
      <c r="B2576" s="5">
        <f>TITRES_STAT!C2579</f>
        <v>18.84</v>
      </c>
      <c r="C2576" s="5">
        <f>TITRES_STAT!D2579</f>
        <v>17.748999999999999</v>
      </c>
      <c r="D2576" s="5">
        <f>TITRES_STAT!E2579</f>
        <v>17.748999999999999</v>
      </c>
      <c r="E2576" s="2">
        <f t="shared" si="160"/>
        <v>-890.70269287044562</v>
      </c>
      <c r="F2576" s="5" t="str">
        <f t="shared" si="163"/>
        <v>BEARISH</v>
      </c>
      <c r="G2576" s="5" t="str">
        <f t="shared" si="162"/>
        <v>STRONG</v>
      </c>
      <c r="H2576" s="5" t="str">
        <f t="shared" si="161"/>
        <v>CONFIRMED BEARISH</v>
      </c>
    </row>
    <row r="2577" spans="1:8" ht="13.5" x14ac:dyDescent="0.25">
      <c r="A2577" s="3">
        <f>TITRES_STAT!B2580</f>
        <v>45758</v>
      </c>
      <c r="B2577" s="5">
        <f>TITRES_STAT!C2580</f>
        <v>18.75</v>
      </c>
      <c r="C2577" s="5">
        <f>TITRES_STAT!D2580</f>
        <v>17.664000000000001</v>
      </c>
      <c r="D2577" s="5">
        <f>TITRES_STAT!E2580</f>
        <v>17.712988160000002</v>
      </c>
      <c r="E2577" s="2">
        <f t="shared" si="160"/>
        <v>-908.41568103044563</v>
      </c>
      <c r="F2577" s="5" t="str">
        <f t="shared" si="163"/>
        <v>BEARISH</v>
      </c>
      <c r="G2577" s="5" t="str">
        <f t="shared" si="162"/>
        <v>NEUTRAL</v>
      </c>
      <c r="H2577" s="5" t="str">
        <f t="shared" si="161"/>
        <v>CONFIRMED BEARISH</v>
      </c>
    </row>
    <row r="2578" spans="1:8" ht="13.5" x14ac:dyDescent="0.25">
      <c r="A2578" s="3">
        <f>TITRES_STAT!B2581</f>
        <v>45761</v>
      </c>
      <c r="B2578" s="5">
        <f>TITRES_STAT!C2581</f>
        <v>18.8</v>
      </c>
      <c r="C2578" s="5">
        <f>TITRES_STAT!D2581</f>
        <v>17.710999999999999</v>
      </c>
      <c r="D2578" s="5">
        <f>TITRES_STAT!E2581</f>
        <v>17.736436010638297</v>
      </c>
      <c r="E2578" s="2">
        <f t="shared" si="160"/>
        <v>-890.67924501980735</v>
      </c>
      <c r="F2578" s="5" t="str">
        <f t="shared" si="163"/>
        <v>BULLISH</v>
      </c>
      <c r="G2578" s="5" t="str">
        <f t="shared" si="162"/>
        <v>NEUTRAL</v>
      </c>
      <c r="H2578" s="5" t="str">
        <f t="shared" si="161"/>
        <v>CONFIRMED BULLISH</v>
      </c>
    </row>
    <row r="2579" spans="1:8" ht="13.5" x14ac:dyDescent="0.25">
      <c r="A2579" s="3">
        <f>TITRES_STAT!B2582</f>
        <v>45762</v>
      </c>
      <c r="B2579" s="5">
        <f>TITRES_STAT!C2582</f>
        <v>18.600000000000001</v>
      </c>
      <c r="C2579" s="5">
        <f>TITRES_STAT!D2582</f>
        <v>17.521999999999998</v>
      </c>
      <c r="D2579" s="5">
        <f>TITRES_STAT!E2582</f>
        <v>17.555913548387093</v>
      </c>
      <c r="E2579" s="2">
        <f t="shared" si="160"/>
        <v>-908.23515856819449</v>
      </c>
      <c r="F2579" s="5" t="str">
        <f t="shared" si="163"/>
        <v>BEARISH</v>
      </c>
      <c r="G2579" s="5" t="str">
        <f t="shared" si="162"/>
        <v>NEUTRAL</v>
      </c>
      <c r="H2579" s="5" t="str">
        <f t="shared" si="161"/>
        <v>CONFIRMED BEARISH</v>
      </c>
    </row>
    <row r="2580" spans="1:8" ht="13.5" x14ac:dyDescent="0.25">
      <c r="A2580" s="3">
        <f>TITRES_STAT!B2583</f>
        <v>45763</v>
      </c>
      <c r="B2580" s="5">
        <f>TITRES_STAT!C2583</f>
        <v>18.899999999999999</v>
      </c>
      <c r="C2580" s="5">
        <f>TITRES_STAT!D2583</f>
        <v>17.805</v>
      </c>
      <c r="D2580" s="5">
        <f>TITRES_STAT!E2583</f>
        <v>17.524265079365083</v>
      </c>
      <c r="E2580" s="2">
        <f t="shared" si="160"/>
        <v>-890.71089348882936</v>
      </c>
      <c r="F2580" s="5" t="str">
        <f t="shared" si="163"/>
        <v>BEARISH</v>
      </c>
      <c r="G2580" s="5" t="str">
        <f t="shared" si="162"/>
        <v>NEUTRAL</v>
      </c>
      <c r="H2580" s="5" t="str">
        <f t="shared" si="161"/>
        <v>BEARISH DIVERGENCE</v>
      </c>
    </row>
    <row r="2581" spans="1:8" ht="13.5" x14ac:dyDescent="0.25">
      <c r="A2581" s="3">
        <f>TITRES_STAT!B2584</f>
        <v>45764</v>
      </c>
      <c r="B2581" s="5">
        <f>TITRES_STAT!C2584</f>
        <v>19</v>
      </c>
      <c r="C2581" s="5">
        <f>TITRES_STAT!D2584</f>
        <v>17.899000000000001</v>
      </c>
      <c r="D2581" s="5">
        <f>TITRES_STAT!E2584</f>
        <v>17.861317894736843</v>
      </c>
      <c r="E2581" s="2">
        <f t="shared" si="160"/>
        <v>-872.84957559409247</v>
      </c>
      <c r="F2581" s="5" t="str">
        <f t="shared" si="163"/>
        <v>BULLISH</v>
      </c>
      <c r="G2581" s="5" t="str">
        <f t="shared" si="162"/>
        <v>WEAK</v>
      </c>
      <c r="H2581" s="5" t="str">
        <f t="shared" si="161"/>
        <v>CONFIRMED BULLISH</v>
      </c>
    </row>
    <row r="2582" spans="1:8" ht="13.5" x14ac:dyDescent="0.25">
      <c r="A2582" s="3">
        <f>TITRES_STAT!B2585</f>
        <v>45765</v>
      </c>
      <c r="B2582" s="5">
        <f>TITRES_STAT!C2585</f>
        <v>19</v>
      </c>
      <c r="C2582" s="5">
        <f>TITRES_STAT!D2585</f>
        <v>17.899000000000001</v>
      </c>
      <c r="D2582" s="5">
        <f>TITRES_STAT!E2585</f>
        <v>17.899000000000001</v>
      </c>
      <c r="E2582" s="2">
        <f t="shared" si="160"/>
        <v>-872.84957559409247</v>
      </c>
      <c r="F2582" s="5" t="str">
        <f t="shared" si="163"/>
        <v>BULLISH</v>
      </c>
      <c r="G2582" s="5" t="str">
        <f t="shared" si="162"/>
        <v>WEAK</v>
      </c>
      <c r="H2582" s="5" t="str">
        <f t="shared" si="161"/>
        <v>CONFIRMED BULLISH</v>
      </c>
    </row>
    <row r="2583" spans="1:8" ht="13.5" x14ac:dyDescent="0.25">
      <c r="A2583" s="3">
        <f>TITRES_STAT!B2586</f>
        <v>45768</v>
      </c>
      <c r="B2583" s="5">
        <f>TITRES_STAT!C2586</f>
        <v>19.100000000000001</v>
      </c>
      <c r="C2583" s="5">
        <f>TITRES_STAT!D2586</f>
        <v>17.992999999999999</v>
      </c>
      <c r="D2583" s="5">
        <f>TITRES_STAT!E2586</f>
        <v>17.987347748691096</v>
      </c>
      <c r="E2583" s="2">
        <f t="shared" si="160"/>
        <v>-854.86222784540132</v>
      </c>
      <c r="F2583" s="5" t="str">
        <f t="shared" si="163"/>
        <v>BULLISH</v>
      </c>
      <c r="G2583" s="5" t="str">
        <f t="shared" si="162"/>
        <v>WEAK</v>
      </c>
      <c r="H2583" s="5" t="str">
        <f t="shared" si="161"/>
        <v>CONFIRMED BULLISH</v>
      </c>
    </row>
    <row r="2584" spans="1:8" ht="13.5" x14ac:dyDescent="0.25">
      <c r="A2584" s="3">
        <f>TITRES_STAT!B2587</f>
        <v>45769</v>
      </c>
      <c r="B2584" s="5">
        <f>TITRES_STAT!C2587</f>
        <v>19.100000000000001</v>
      </c>
      <c r="C2584" s="5">
        <f>TITRES_STAT!D2587</f>
        <v>17.992999999999999</v>
      </c>
      <c r="D2584" s="5">
        <f>TITRES_STAT!E2587</f>
        <v>17.992999999999999</v>
      </c>
      <c r="E2584" s="2">
        <f t="shared" si="160"/>
        <v>-854.86222784540132</v>
      </c>
      <c r="F2584" s="5" t="str">
        <f t="shared" si="163"/>
        <v>BULLISH</v>
      </c>
      <c r="G2584" s="5" t="str">
        <f t="shared" si="162"/>
        <v>WEAK</v>
      </c>
      <c r="H2584" s="5" t="str">
        <f t="shared" si="161"/>
        <v>CONFIRMED BULLISH</v>
      </c>
    </row>
    <row r="2585" spans="1:8" ht="13.5" x14ac:dyDescent="0.25">
      <c r="A2585" s="3">
        <f>TITRES_STAT!B2588</f>
        <v>45770</v>
      </c>
      <c r="B2585" s="5">
        <f>TITRES_STAT!C2588</f>
        <v>19</v>
      </c>
      <c r="C2585" s="5">
        <f>TITRES_STAT!D2588</f>
        <v>17.899000000000001</v>
      </c>
      <c r="D2585" s="5">
        <f>TITRES_STAT!E2588</f>
        <v>17.964943684210528</v>
      </c>
      <c r="E2585" s="2">
        <f t="shared" si="160"/>
        <v>-872.82717152961186</v>
      </c>
      <c r="F2585" s="5" t="str">
        <f t="shared" si="163"/>
        <v>BULLISH</v>
      </c>
      <c r="G2585" s="5" t="str">
        <f t="shared" si="162"/>
        <v>WEAK</v>
      </c>
      <c r="H2585" s="5" t="str">
        <f t="shared" si="161"/>
        <v>CONFIRMED BULLISH</v>
      </c>
    </row>
    <row r="2586" spans="1:8" ht="13.5" x14ac:dyDescent="0.25">
      <c r="A2586" s="3">
        <f>TITRES_STAT!B2589</f>
        <v>45771</v>
      </c>
      <c r="B2586" s="5">
        <f>TITRES_STAT!C2589</f>
        <v>18.899999999999999</v>
      </c>
      <c r="C2586" s="5">
        <f>TITRES_STAT!D2589</f>
        <v>17.805</v>
      </c>
      <c r="D2586" s="5">
        <f>TITRES_STAT!E2589</f>
        <v>17.835146031746032</v>
      </c>
      <c r="E2586" s="2">
        <f t="shared" si="160"/>
        <v>-890.6623175613579</v>
      </c>
      <c r="F2586" s="5" t="str">
        <f t="shared" si="163"/>
        <v>BEARISH</v>
      </c>
      <c r="G2586" s="5" t="str">
        <f t="shared" si="162"/>
        <v>STRONG</v>
      </c>
      <c r="H2586" s="5" t="str">
        <f t="shared" si="161"/>
        <v>CONFIRMED BEARISH</v>
      </c>
    </row>
    <row r="2587" spans="1:8" ht="13.5" x14ac:dyDescent="0.25">
      <c r="A2587" s="3">
        <f>TITRES_STAT!B2590</f>
        <v>45772</v>
      </c>
      <c r="B2587" s="5">
        <f>TITRES_STAT!C2590</f>
        <v>19.100000000000001</v>
      </c>
      <c r="C2587" s="5">
        <f>TITRES_STAT!D2590</f>
        <v>17.992999999999999</v>
      </c>
      <c r="D2587" s="5">
        <f>TITRES_STAT!E2590</f>
        <v>17.857345968586383</v>
      </c>
      <c r="E2587" s="2">
        <f t="shared" si="160"/>
        <v>-872.80497159277149</v>
      </c>
      <c r="F2587" s="5" t="str">
        <f t="shared" si="163"/>
        <v>BULLISH</v>
      </c>
      <c r="G2587" s="5" t="str">
        <f t="shared" si="162"/>
        <v>NEUTRAL</v>
      </c>
      <c r="H2587" s="5" t="str">
        <f t="shared" si="161"/>
        <v>CONFIRMED BULLISH</v>
      </c>
    </row>
    <row r="2588" spans="1:8" ht="13.5" x14ac:dyDescent="0.25">
      <c r="A2588" s="3">
        <f>TITRES_STAT!B2591</f>
        <v>45775</v>
      </c>
      <c r="B2588" s="5">
        <f>TITRES_STAT!C2591</f>
        <v>19.850000000000001</v>
      </c>
      <c r="C2588" s="5">
        <f>TITRES_STAT!D2591</f>
        <v>18.7</v>
      </c>
      <c r="D2588" s="5">
        <f>TITRES_STAT!E2591</f>
        <v>18.05939546599496</v>
      </c>
      <c r="E2588" s="2">
        <f t="shared" si="160"/>
        <v>-854.74557612677654</v>
      </c>
      <c r="F2588" s="5" t="str">
        <f t="shared" si="163"/>
        <v>BULLISH</v>
      </c>
      <c r="G2588" s="5" t="str">
        <f t="shared" si="162"/>
        <v>NEUTRAL</v>
      </c>
      <c r="H2588" s="5" t="str">
        <f t="shared" si="161"/>
        <v>CONFIRMED BULLISH</v>
      </c>
    </row>
    <row r="2589" spans="1:8" ht="13.5" x14ac:dyDescent="0.25">
      <c r="A2589" s="3">
        <f>TITRES_STAT!B2592</f>
        <v>45776</v>
      </c>
      <c r="B2589" s="5">
        <f>TITRES_STAT!C2592</f>
        <v>19.68</v>
      </c>
      <c r="C2589" s="5">
        <f>TITRES_STAT!D2592</f>
        <v>19.68</v>
      </c>
      <c r="D2589" s="5">
        <f>TITRES_STAT!E2592</f>
        <v>19.504000000000001</v>
      </c>
      <c r="E2589" s="2">
        <f t="shared" si="160"/>
        <v>-874.24957612677656</v>
      </c>
      <c r="F2589" s="5" t="str">
        <f t="shared" si="163"/>
        <v>BEARISH</v>
      </c>
      <c r="G2589" s="5" t="str">
        <f t="shared" si="162"/>
        <v>STRONG</v>
      </c>
      <c r="H2589" s="5" t="str">
        <f t="shared" si="161"/>
        <v>BEARISH DIVERGENCE</v>
      </c>
    </row>
    <row r="2590" spans="1:8" ht="13.5" x14ac:dyDescent="0.25">
      <c r="A2590" s="3">
        <f>TITRES_STAT!B2593</f>
        <v>45777</v>
      </c>
      <c r="B2590" s="5">
        <f>TITRES_STAT!C2593</f>
        <v>19.559999999999999</v>
      </c>
      <c r="C2590" s="5">
        <f>TITRES_STAT!D2593</f>
        <v>19.559999999999999</v>
      </c>
      <c r="D2590" s="5">
        <f>TITRES_STAT!E2593</f>
        <v>19.221</v>
      </c>
      <c r="E2590" s="2">
        <f t="shared" si="160"/>
        <v>-893.47057612677656</v>
      </c>
      <c r="F2590" s="5" t="str">
        <f t="shared" si="163"/>
        <v>BEARISH</v>
      </c>
      <c r="G2590" s="5" t="str">
        <f t="shared" si="162"/>
        <v>STRONG</v>
      </c>
      <c r="H2590" s="5" t="str">
        <f t="shared" si="161"/>
        <v>BEARISH DIVERGENCE</v>
      </c>
    </row>
    <row r="2591" spans="1:8" ht="13.5" x14ac:dyDescent="0.25">
      <c r="A2591" s="3">
        <f>TITRES_STAT!B2594</f>
        <v>45779</v>
      </c>
      <c r="B2591" s="5">
        <f>TITRES_STAT!C2594</f>
        <v>20.5</v>
      </c>
      <c r="C2591" s="5">
        <f>TITRES_STAT!D2594</f>
        <v>20.5</v>
      </c>
      <c r="D2591" s="5">
        <f>TITRES_STAT!E2594</f>
        <v>19.882999999999999</v>
      </c>
      <c r="E2591" s="2">
        <f t="shared" si="160"/>
        <v>-873.58757612677653</v>
      </c>
      <c r="F2591" s="5" t="str">
        <f t="shared" si="163"/>
        <v>BULLISH</v>
      </c>
      <c r="G2591" s="5" t="str">
        <f t="shared" si="162"/>
        <v>NEUTRAL</v>
      </c>
      <c r="H2591" s="5" t="str">
        <f t="shared" si="161"/>
        <v>CONFIRMED BULLISH</v>
      </c>
    </row>
    <row r="2592" spans="1:8" ht="13.5" x14ac:dyDescent="0.25">
      <c r="A2592" s="3">
        <f>TITRES_STAT!B2595</f>
        <v>45782</v>
      </c>
      <c r="B2592" s="5">
        <f>TITRES_STAT!C2595</f>
        <v>21.25</v>
      </c>
      <c r="C2592" s="5">
        <f>TITRES_STAT!D2595</f>
        <v>21.25</v>
      </c>
      <c r="D2592" s="5">
        <f>TITRES_STAT!E2595</f>
        <v>21.302</v>
      </c>
      <c r="E2592" s="2">
        <f t="shared" si="160"/>
        <v>-852.2855761267765</v>
      </c>
      <c r="F2592" s="5" t="str">
        <f t="shared" si="163"/>
        <v>BULLISH</v>
      </c>
      <c r="G2592" s="5" t="str">
        <f t="shared" si="162"/>
        <v>WEAK</v>
      </c>
      <c r="H2592" s="5" t="str">
        <f t="shared" si="161"/>
        <v>CONFIRMED BULLISH</v>
      </c>
    </row>
    <row r="2593" spans="1:8" ht="13.5" x14ac:dyDescent="0.25">
      <c r="A2593" s="3">
        <f>TITRES_STAT!B2596</f>
        <v>45783</v>
      </c>
      <c r="B2593" s="5">
        <f>TITRES_STAT!C2596</f>
        <v>22.51</v>
      </c>
      <c r="C2593" s="5">
        <f>TITRES_STAT!D2596</f>
        <v>22.51</v>
      </c>
      <c r="D2593" s="5">
        <f>TITRES_STAT!E2596</f>
        <v>21.814</v>
      </c>
      <c r="E2593" s="2">
        <f t="shared" si="160"/>
        <v>-830.47157612677654</v>
      </c>
      <c r="F2593" s="5" t="str">
        <f t="shared" si="163"/>
        <v>BULLISH</v>
      </c>
      <c r="G2593" s="5" t="str">
        <f t="shared" si="162"/>
        <v>WEAK</v>
      </c>
      <c r="H2593" s="5" t="str">
        <f t="shared" si="161"/>
        <v>CONFIRMED BULLISH</v>
      </c>
    </row>
    <row r="2594" spans="1:8" ht="13.5" x14ac:dyDescent="0.25">
      <c r="A2594" s="3">
        <f>TITRES_STAT!B2597</f>
        <v>45784</v>
      </c>
      <c r="B2594" s="5">
        <f>TITRES_STAT!C2597</f>
        <v>23.86</v>
      </c>
      <c r="C2594" s="5">
        <f>TITRES_STAT!D2597</f>
        <v>23.86</v>
      </c>
      <c r="D2594" s="5">
        <f>TITRES_STAT!E2597</f>
        <v>23.521000000000001</v>
      </c>
      <c r="E2594" s="2">
        <f t="shared" si="160"/>
        <v>-806.95057612677658</v>
      </c>
      <c r="F2594" s="5" t="str">
        <f t="shared" si="163"/>
        <v>BULLISH</v>
      </c>
      <c r="G2594" s="5" t="str">
        <f t="shared" si="162"/>
        <v>WEAK</v>
      </c>
      <c r="H2594" s="5" t="str">
        <f t="shared" si="161"/>
        <v>CONFIRMED BULLISH</v>
      </c>
    </row>
    <row r="2595" spans="1:8" ht="13.5" x14ac:dyDescent="0.25">
      <c r="A2595" s="3">
        <f>TITRES_STAT!B2598</f>
        <v>45785</v>
      </c>
      <c r="B2595" s="5">
        <f>TITRES_STAT!C2598</f>
        <v>25.29</v>
      </c>
      <c r="C2595" s="5">
        <f>TITRES_STAT!D2598</f>
        <v>25.29</v>
      </c>
      <c r="D2595" s="5">
        <f>TITRES_STAT!E2598</f>
        <v>24.658999999999999</v>
      </c>
      <c r="E2595" s="2">
        <f t="shared" si="160"/>
        <v>-782.29157612677659</v>
      </c>
      <c r="F2595" s="5" t="str">
        <f t="shared" si="163"/>
        <v>BULLISH</v>
      </c>
      <c r="G2595" s="5" t="str">
        <f t="shared" si="162"/>
        <v>WEAK</v>
      </c>
      <c r="H2595" s="5" t="str">
        <f t="shared" si="161"/>
        <v>CONFIRMED BULLISH</v>
      </c>
    </row>
    <row r="2596" spans="1:8" ht="13.5" x14ac:dyDescent="0.25">
      <c r="A2596" s="3">
        <f>TITRES_STAT!B2599</f>
        <v>45786</v>
      </c>
      <c r="B2596" s="5">
        <f>TITRES_STAT!C2599</f>
        <v>26.18</v>
      </c>
      <c r="C2596" s="5">
        <f>TITRES_STAT!D2599</f>
        <v>26.18</v>
      </c>
      <c r="D2596" s="5">
        <f>TITRES_STAT!E2599</f>
        <v>26.088999999999999</v>
      </c>
      <c r="E2596" s="2">
        <f t="shared" si="160"/>
        <v>-756.20257612677665</v>
      </c>
      <c r="F2596" s="5" t="str">
        <f t="shared" si="163"/>
        <v>BULLISH</v>
      </c>
      <c r="G2596" s="5" t="str">
        <f t="shared" si="162"/>
        <v>WEAK</v>
      </c>
      <c r="H2596" s="5" t="str">
        <f t="shared" si="161"/>
        <v>CONFIRMED BULLISH</v>
      </c>
    </row>
    <row r="2597" spans="1:8" ht="13.5" x14ac:dyDescent="0.25">
      <c r="A2597" s="3">
        <f>TITRES_STAT!B2600</f>
        <v>45789</v>
      </c>
      <c r="B2597" s="5">
        <f>TITRES_STAT!C2600</f>
        <v>26.7</v>
      </c>
      <c r="C2597" s="5">
        <f>TITRES_STAT!D2600</f>
        <v>26.7</v>
      </c>
      <c r="D2597" s="5">
        <f>TITRES_STAT!E2600</f>
        <v>26.138999999999999</v>
      </c>
      <c r="E2597" s="2">
        <f t="shared" si="160"/>
        <v>-730.06357612677664</v>
      </c>
      <c r="F2597" s="5" t="str">
        <f t="shared" si="163"/>
        <v>BULLISH</v>
      </c>
      <c r="G2597" s="5" t="str">
        <f t="shared" si="162"/>
        <v>WEAK</v>
      </c>
      <c r="H2597" s="5" t="str">
        <f t="shared" si="161"/>
        <v>CONFIRMED BULLISH</v>
      </c>
    </row>
    <row r="2598" spans="1:8" ht="13.5" x14ac:dyDescent="0.25">
      <c r="A2598" s="3">
        <f>TITRES_STAT!B2601</f>
        <v>45790</v>
      </c>
      <c r="B2598" s="5">
        <f>TITRES_STAT!C2601</f>
        <v>26.75</v>
      </c>
      <c r="C2598" s="5">
        <f>TITRES_STAT!D2601</f>
        <v>26.75</v>
      </c>
      <c r="D2598" s="5">
        <f>TITRES_STAT!E2601</f>
        <v>27.027999999999999</v>
      </c>
      <c r="E2598" s="2">
        <f t="shared" si="160"/>
        <v>-703.03557612677662</v>
      </c>
      <c r="F2598" s="5" t="str">
        <f t="shared" si="163"/>
        <v>BULLISH</v>
      </c>
      <c r="G2598" s="5" t="str">
        <f t="shared" si="162"/>
        <v>WEAK</v>
      </c>
      <c r="H2598" s="5" t="str">
        <f t="shared" si="161"/>
        <v>CONFIRMED BULLISH</v>
      </c>
    </row>
    <row r="2599" spans="1:8" ht="13.5" x14ac:dyDescent="0.25">
      <c r="A2599" s="3">
        <f>TITRES_STAT!B2602</f>
        <v>45791</v>
      </c>
      <c r="B2599" s="5">
        <f>TITRES_STAT!C2602</f>
        <v>27.49</v>
      </c>
      <c r="C2599" s="5">
        <f>TITRES_STAT!D2602</f>
        <v>27.49</v>
      </c>
      <c r="D2599" s="5">
        <f>TITRES_STAT!E2602</f>
        <v>27.19</v>
      </c>
      <c r="E2599" s="2">
        <f t="shared" si="160"/>
        <v>-675.84557612677656</v>
      </c>
      <c r="F2599" s="5" t="str">
        <f t="shared" si="163"/>
        <v>BULLISH</v>
      </c>
      <c r="G2599" s="5" t="str">
        <f t="shared" si="162"/>
        <v>WEAK</v>
      </c>
      <c r="H2599" s="5" t="str">
        <f t="shared" si="161"/>
        <v>CONFIRMED BULLISH</v>
      </c>
    </row>
    <row r="2600" spans="1:8" ht="13.5" x14ac:dyDescent="0.25">
      <c r="A2600" s="3">
        <f>TITRES_STAT!B2603</f>
        <v>45792</v>
      </c>
      <c r="B2600" s="5">
        <f>TITRES_STAT!C2603</f>
        <v>29</v>
      </c>
      <c r="C2600" s="5">
        <f>TITRES_STAT!D2603</f>
        <v>29</v>
      </c>
      <c r="D2600" s="5">
        <f>TITRES_STAT!E2603</f>
        <v>28.501000000000001</v>
      </c>
      <c r="E2600" s="2">
        <f t="shared" si="160"/>
        <v>-647.34457612677659</v>
      </c>
      <c r="F2600" s="5" t="str">
        <f t="shared" si="163"/>
        <v>BULLISH</v>
      </c>
      <c r="G2600" s="5" t="str">
        <f t="shared" si="162"/>
        <v>WEAK</v>
      </c>
      <c r="H2600" s="5" t="str">
        <f t="shared" si="161"/>
        <v>CONFIRMED BULLISH</v>
      </c>
    </row>
    <row r="2601" spans="1:8" ht="13.5" x14ac:dyDescent="0.25">
      <c r="A2601" s="3">
        <f>TITRES_STAT!B2604</f>
        <v>45793</v>
      </c>
      <c r="B2601" s="5">
        <f>TITRES_STAT!C2604</f>
        <v>28.96</v>
      </c>
      <c r="C2601" s="5">
        <f>TITRES_STAT!D2604</f>
        <v>28.96</v>
      </c>
      <c r="D2601" s="5">
        <f>TITRES_STAT!E2604</f>
        <v>28.876999999999999</v>
      </c>
      <c r="E2601" s="2">
        <f t="shared" si="160"/>
        <v>-676.22157612677654</v>
      </c>
      <c r="F2601" s="5" t="str">
        <f t="shared" si="163"/>
        <v>BULLISH</v>
      </c>
      <c r="G2601" s="5" t="str">
        <f t="shared" si="162"/>
        <v>WEAK</v>
      </c>
      <c r="H2601" s="5" t="str">
        <f t="shared" si="161"/>
        <v>CONFIRMED BULLISH</v>
      </c>
    </row>
    <row r="2602" spans="1:8" ht="13.5" x14ac:dyDescent="0.25">
      <c r="A2602" s="3">
        <f>TITRES_STAT!B2605</f>
        <v>45796</v>
      </c>
      <c r="B2602" s="5">
        <f>TITRES_STAT!C2605</f>
        <v>28</v>
      </c>
      <c r="C2602" s="5">
        <f>TITRES_STAT!D2605</f>
        <v>28</v>
      </c>
      <c r="D2602" s="5">
        <f>TITRES_STAT!E2605</f>
        <v>27.753</v>
      </c>
      <c r="E2602" s="2">
        <f t="shared" si="160"/>
        <v>-703.97457612677658</v>
      </c>
      <c r="F2602" s="5" t="str">
        <f t="shared" si="163"/>
        <v>BULLISH</v>
      </c>
      <c r="G2602" s="5" t="str">
        <f t="shared" si="162"/>
        <v>WEAK</v>
      </c>
      <c r="H2602" s="5" t="str">
        <f t="shared" si="161"/>
        <v>CONFIRMED BULLISH</v>
      </c>
    </row>
    <row r="2603" spans="1:8" ht="13.5" x14ac:dyDescent="0.25">
      <c r="A2603" s="3">
        <f>TITRES_STAT!B2606</f>
        <v>45797</v>
      </c>
      <c r="B2603" s="5">
        <f>TITRES_STAT!C2606</f>
        <v>28.18</v>
      </c>
      <c r="C2603" s="5">
        <f>TITRES_STAT!D2606</f>
        <v>28.18</v>
      </c>
      <c r="D2603" s="5">
        <f>TITRES_STAT!E2606</f>
        <v>27.806000000000001</v>
      </c>
      <c r="E2603" s="2">
        <f t="shared" si="160"/>
        <v>-676.16857612677654</v>
      </c>
      <c r="F2603" s="5" t="str">
        <f t="shared" si="163"/>
        <v>BULLISH</v>
      </c>
      <c r="G2603" s="5" t="str">
        <f t="shared" si="162"/>
        <v>WEAK</v>
      </c>
      <c r="H2603" s="5" t="str">
        <f t="shared" si="161"/>
        <v>CONFIRMED BULLISH</v>
      </c>
    </row>
    <row r="2604" spans="1:8" ht="13.5" x14ac:dyDescent="0.25">
      <c r="A2604" s="3">
        <f>TITRES_STAT!B2607</f>
        <v>45798</v>
      </c>
      <c r="B2604" s="5">
        <f>TITRES_STAT!C2607</f>
        <v>28.16</v>
      </c>
      <c r="C2604" s="5">
        <f>TITRES_STAT!D2607</f>
        <v>28.16</v>
      </c>
      <c r="D2604" s="5">
        <f>TITRES_STAT!E2607</f>
        <v>28.16</v>
      </c>
      <c r="E2604" s="2">
        <f t="shared" si="160"/>
        <v>-704.32857612677651</v>
      </c>
      <c r="F2604" s="5" t="str">
        <f t="shared" si="163"/>
        <v>BEARISH</v>
      </c>
      <c r="G2604" s="5" t="str">
        <f t="shared" si="162"/>
        <v>STRONG</v>
      </c>
      <c r="H2604" s="5" t="str">
        <f t="shared" si="161"/>
        <v>BEARISH DIVERGENCE</v>
      </c>
    </row>
    <row r="2605" spans="1:8" ht="13.5" x14ac:dyDescent="0.25">
      <c r="A2605" s="3">
        <f>TITRES_STAT!B2608</f>
        <v>45799</v>
      </c>
      <c r="B2605" s="5">
        <f>TITRES_STAT!C2608</f>
        <v>28.14</v>
      </c>
      <c r="C2605" s="5">
        <f>TITRES_STAT!D2608</f>
        <v>28.14</v>
      </c>
      <c r="D2605" s="5">
        <f>TITRES_STAT!E2608</f>
        <v>27.963999999999999</v>
      </c>
      <c r="E2605" s="2">
        <f t="shared" si="160"/>
        <v>-732.29257612677657</v>
      </c>
      <c r="F2605" s="5" t="str">
        <f t="shared" si="163"/>
        <v>BEARISH</v>
      </c>
      <c r="G2605" s="5" t="str">
        <f t="shared" si="162"/>
        <v>STRONG</v>
      </c>
      <c r="H2605" s="5" t="str">
        <f t="shared" si="161"/>
        <v>CONFIRMED BEARISH</v>
      </c>
    </row>
    <row r="2606" spans="1:8" ht="13.5" x14ac:dyDescent="0.25">
      <c r="A2606" s="3">
        <f>TITRES_STAT!B2609</f>
        <v>45800</v>
      </c>
      <c r="B2606" s="5">
        <f>TITRES_STAT!C2609</f>
        <v>27.75</v>
      </c>
      <c r="C2606" s="5">
        <f>TITRES_STAT!D2609</f>
        <v>27.75</v>
      </c>
      <c r="D2606" s="5">
        <f>TITRES_STAT!E2609</f>
        <v>27.584</v>
      </c>
      <c r="E2606" s="2">
        <f t="shared" si="160"/>
        <v>-759.87657612677651</v>
      </c>
      <c r="F2606" s="5" t="str">
        <f t="shared" si="163"/>
        <v>BEARISH</v>
      </c>
      <c r="G2606" s="5" t="str">
        <f t="shared" si="162"/>
        <v>STRONG</v>
      </c>
      <c r="H2606" s="5" t="str">
        <f t="shared" si="161"/>
        <v>CONFIRMED BEARISH</v>
      </c>
    </row>
    <row r="2607" spans="1:8" ht="13.5" x14ac:dyDescent="0.25">
      <c r="A2607" s="3">
        <f>TITRES_STAT!B2610</f>
        <v>45803</v>
      </c>
      <c r="B2607" s="5">
        <f>TITRES_STAT!C2610</f>
        <v>26.96</v>
      </c>
      <c r="C2607" s="5">
        <f>TITRES_STAT!D2610</f>
        <v>26.96</v>
      </c>
      <c r="D2607" s="5">
        <f>TITRES_STAT!E2610</f>
        <v>27.271999999999998</v>
      </c>
      <c r="E2607" s="2">
        <f t="shared" si="160"/>
        <v>-787.14857612677656</v>
      </c>
      <c r="F2607" s="5" t="str">
        <f t="shared" si="163"/>
        <v>BEARISH</v>
      </c>
      <c r="G2607" s="5" t="str">
        <f t="shared" si="162"/>
        <v>STRONG</v>
      </c>
      <c r="H2607" s="5" t="str">
        <f t="shared" si="161"/>
        <v>CONFIRMED BEARISH</v>
      </c>
    </row>
    <row r="2608" spans="1:8" ht="13.5" x14ac:dyDescent="0.25">
      <c r="A2608" s="3">
        <f>TITRES_STAT!B2611</f>
        <v>45804</v>
      </c>
      <c r="B2608" s="5">
        <f>TITRES_STAT!C2611</f>
        <v>26.4</v>
      </c>
      <c r="C2608" s="5">
        <f>TITRES_STAT!D2611</f>
        <v>26.4</v>
      </c>
      <c r="D2608" s="5">
        <f>TITRES_STAT!E2611</f>
        <v>26.562999999999999</v>
      </c>
      <c r="E2608" s="2">
        <f t="shared" si="160"/>
        <v>-813.71157612677655</v>
      </c>
      <c r="F2608" s="5" t="str">
        <f t="shared" si="163"/>
        <v>BEARISH</v>
      </c>
      <c r="G2608" s="5" t="str">
        <f t="shared" si="162"/>
        <v>STRONG</v>
      </c>
      <c r="H2608" s="5" t="str">
        <f t="shared" si="161"/>
        <v>CONFIRMED BEARISH</v>
      </c>
    </row>
    <row r="2609" spans="1:8" ht="13.5" x14ac:dyDescent="0.25">
      <c r="A2609" s="3">
        <f>TITRES_STAT!B2612</f>
        <v>45805</v>
      </c>
      <c r="B2609" s="5">
        <f>TITRES_STAT!C2612</f>
        <v>25.99</v>
      </c>
      <c r="C2609" s="5">
        <f>TITRES_STAT!D2612</f>
        <v>25.99</v>
      </c>
      <c r="D2609" s="5">
        <f>TITRES_STAT!E2612</f>
        <v>25.814</v>
      </c>
      <c r="E2609" s="2">
        <f t="shared" si="160"/>
        <v>-839.52557612677651</v>
      </c>
      <c r="F2609" s="5" t="str">
        <f t="shared" si="163"/>
        <v>BEARISH</v>
      </c>
      <c r="G2609" s="5" t="str">
        <f t="shared" si="162"/>
        <v>STRONG</v>
      </c>
      <c r="H2609" s="5" t="str">
        <f t="shared" si="161"/>
        <v>CONFIRMED BEARISH</v>
      </c>
    </row>
    <row r="2610" spans="1:8" ht="13.5" x14ac:dyDescent="0.25">
      <c r="A2610" s="3">
        <f>TITRES_STAT!B2613</f>
        <v>45806</v>
      </c>
      <c r="B2610" s="5">
        <f>TITRES_STAT!C2613</f>
        <v>26</v>
      </c>
      <c r="C2610" s="5">
        <f>TITRES_STAT!D2613</f>
        <v>26</v>
      </c>
      <c r="D2610" s="5">
        <f>TITRES_STAT!E2613</f>
        <v>25.984999999999999</v>
      </c>
      <c r="E2610" s="2">
        <f t="shared" si="160"/>
        <v>-813.5405761267765</v>
      </c>
      <c r="F2610" s="5" t="str">
        <f t="shared" si="163"/>
        <v>BEARISH</v>
      </c>
      <c r="G2610" s="5" t="str">
        <f t="shared" si="162"/>
        <v>STRONG</v>
      </c>
      <c r="H2610" s="5" t="str">
        <f t="shared" si="161"/>
        <v>CONFIRMED BEARISH</v>
      </c>
    </row>
    <row r="2611" spans="1:8" ht="13.5" x14ac:dyDescent="0.25">
      <c r="A2611" s="3">
        <f>TITRES_STAT!B2614</f>
        <v>45807</v>
      </c>
      <c r="B2611" s="5">
        <f>TITRES_STAT!C2614</f>
        <v>26.75</v>
      </c>
      <c r="C2611" s="5">
        <f>TITRES_STAT!D2614</f>
        <v>26.75</v>
      </c>
      <c r="D2611" s="5">
        <f>TITRES_STAT!E2614</f>
        <v>26.123000000000001</v>
      </c>
      <c r="E2611" s="2">
        <f t="shared" si="160"/>
        <v>-787.41757612677645</v>
      </c>
      <c r="F2611" s="5" t="str">
        <f t="shared" si="163"/>
        <v>BEARISH</v>
      </c>
      <c r="G2611" s="5" t="str">
        <f t="shared" si="162"/>
        <v>STRONG</v>
      </c>
      <c r="H2611" s="5" t="str">
        <f t="shared" si="161"/>
        <v>CONFIRMED BEARISH</v>
      </c>
    </row>
    <row r="2612" spans="1:8" ht="13.5" x14ac:dyDescent="0.25">
      <c r="A2612" s="3">
        <f>TITRES_STAT!B2615</f>
        <v>45810</v>
      </c>
      <c r="B2612" s="5">
        <f>TITRES_STAT!C2615</f>
        <v>26.5</v>
      </c>
      <c r="C2612" s="5">
        <f>TITRES_STAT!D2615</f>
        <v>26.5</v>
      </c>
      <c r="D2612" s="5">
        <f>TITRES_STAT!E2615</f>
        <v>26.481999999999999</v>
      </c>
      <c r="E2612" s="2">
        <f t="shared" si="160"/>
        <v>-813.89957612677642</v>
      </c>
      <c r="F2612" s="5" t="str">
        <f t="shared" si="163"/>
        <v>BEARISH</v>
      </c>
      <c r="G2612" s="5" t="str">
        <f t="shared" si="162"/>
        <v>STRONG</v>
      </c>
      <c r="H2612" s="5" t="str">
        <f t="shared" si="161"/>
        <v>CONFIRMED BEARISH</v>
      </c>
    </row>
    <row r="2613" spans="1:8" ht="13.5" x14ac:dyDescent="0.25">
      <c r="A2613" s="3">
        <f>TITRES_STAT!B2616</f>
        <v>45811</v>
      </c>
      <c r="B2613" s="5">
        <f>TITRES_STAT!C2616</f>
        <v>27.25</v>
      </c>
      <c r="C2613" s="5">
        <f>TITRES_STAT!D2616</f>
        <v>27.25</v>
      </c>
      <c r="D2613" s="5">
        <f>TITRES_STAT!E2616</f>
        <v>26.841999999999999</v>
      </c>
      <c r="E2613" s="2">
        <f t="shared" si="160"/>
        <v>-787.05757612677644</v>
      </c>
      <c r="F2613" s="5" t="str">
        <f t="shared" si="163"/>
        <v>BULLISH</v>
      </c>
      <c r="G2613" s="5" t="str">
        <f t="shared" si="162"/>
        <v>WEAK</v>
      </c>
      <c r="H2613" s="5" t="str">
        <f t="shared" si="161"/>
        <v>CONFIRMED BULLISH</v>
      </c>
    </row>
    <row r="2614" spans="1:8" ht="13.5" x14ac:dyDescent="0.25">
      <c r="A2614" s="3">
        <f>TITRES_STAT!B2617</f>
        <v>45812</v>
      </c>
      <c r="B2614" s="5">
        <f>TITRES_STAT!C2617</f>
        <v>28.47</v>
      </c>
      <c r="C2614" s="5">
        <f>TITRES_STAT!D2617</f>
        <v>28.47</v>
      </c>
      <c r="D2614" s="5">
        <f>TITRES_STAT!E2617</f>
        <v>28.376999999999999</v>
      </c>
      <c r="E2614" s="2">
        <f t="shared" si="160"/>
        <v>-758.68057612677649</v>
      </c>
      <c r="F2614" s="5" t="str">
        <f t="shared" si="163"/>
        <v>BULLISH</v>
      </c>
      <c r="G2614" s="5" t="str">
        <f t="shared" si="162"/>
        <v>WEAK</v>
      </c>
      <c r="H2614" s="5" t="str">
        <f t="shared" si="161"/>
        <v>CONFIRMED BULLISH</v>
      </c>
    </row>
    <row r="2615" spans="1:8" ht="13.5" x14ac:dyDescent="0.25">
      <c r="A2615" s="3">
        <f>TITRES_STAT!B2618</f>
        <v>45813</v>
      </c>
      <c r="B2615" s="5">
        <f>TITRES_STAT!C2618</f>
        <v>29.56</v>
      </c>
      <c r="C2615" s="5">
        <f>TITRES_STAT!D2618</f>
        <v>29.56</v>
      </c>
      <c r="D2615" s="5">
        <f>TITRES_STAT!E2618</f>
        <v>29.405000000000001</v>
      </c>
      <c r="E2615" s="2">
        <f t="shared" si="160"/>
        <v>-729.27557612677651</v>
      </c>
      <c r="F2615" s="5" t="str">
        <f t="shared" si="163"/>
        <v>BULLISH</v>
      </c>
      <c r="G2615" s="5" t="str">
        <f t="shared" si="162"/>
        <v>WEAK</v>
      </c>
      <c r="H2615" s="5" t="str">
        <f t="shared" si="161"/>
        <v>CONFIRMED BULLISH</v>
      </c>
    </row>
    <row r="2616" spans="1:8" ht="13.5" x14ac:dyDescent="0.25">
      <c r="A2616" s="3">
        <f>TITRES_STAT!B2619</f>
        <v>45817</v>
      </c>
      <c r="B2616" s="5">
        <f>TITRES_STAT!C2619</f>
        <v>29.15</v>
      </c>
      <c r="C2616" s="5">
        <f>TITRES_STAT!D2619</f>
        <v>29.15</v>
      </c>
      <c r="D2616" s="5">
        <f>TITRES_STAT!E2619</f>
        <v>29.390999999999998</v>
      </c>
      <c r="E2616" s="2">
        <f t="shared" si="160"/>
        <v>-758.66657612677648</v>
      </c>
      <c r="F2616" s="5" t="str">
        <f t="shared" si="163"/>
        <v>BULLISH</v>
      </c>
      <c r="G2616" s="5" t="str">
        <f t="shared" si="162"/>
        <v>WEAK</v>
      </c>
      <c r="H2616" s="5" t="str">
        <f t="shared" si="161"/>
        <v>CONFIRMED BULLISH</v>
      </c>
    </row>
    <row r="2617" spans="1:8" ht="13.5" x14ac:dyDescent="0.25">
      <c r="A2617" s="3">
        <f>TITRES_STAT!B2620</f>
        <v>45818</v>
      </c>
      <c r="B2617" s="5">
        <f>TITRES_STAT!C2620</f>
        <v>29.15</v>
      </c>
      <c r="C2617" s="5">
        <f>TITRES_STAT!D2620</f>
        <v>29.15</v>
      </c>
      <c r="D2617" s="5">
        <f>TITRES_STAT!E2620</f>
        <v>29.35</v>
      </c>
      <c r="E2617" s="2">
        <f t="shared" si="160"/>
        <v>-758.66657612677648</v>
      </c>
      <c r="F2617" s="5" t="str">
        <f t="shared" si="163"/>
        <v>BULLISH</v>
      </c>
      <c r="G2617" s="5" t="str">
        <f t="shared" si="162"/>
        <v>WEAK</v>
      </c>
      <c r="H2617" s="5" t="str">
        <f t="shared" si="161"/>
        <v>CONFIRMED BULLISH</v>
      </c>
    </row>
    <row r="2618" spans="1:8" ht="13.5" x14ac:dyDescent="0.25">
      <c r="A2618" s="3">
        <f>TITRES_STAT!B2621</f>
        <v>45819</v>
      </c>
      <c r="B2618" s="5">
        <f>TITRES_STAT!C2621</f>
        <v>29</v>
      </c>
      <c r="C2618" s="5">
        <f>TITRES_STAT!D2621</f>
        <v>29</v>
      </c>
      <c r="D2618" s="5">
        <f>TITRES_STAT!E2621</f>
        <v>29.050999999999998</v>
      </c>
      <c r="E2618" s="2">
        <f t="shared" si="160"/>
        <v>-787.71757612677652</v>
      </c>
      <c r="F2618" s="5" t="str">
        <f t="shared" si="163"/>
        <v>BEARISH</v>
      </c>
      <c r="G2618" s="5" t="str">
        <f t="shared" si="162"/>
        <v>NEUTRAL</v>
      </c>
      <c r="H2618" s="5" t="str">
        <f t="shared" si="161"/>
        <v>BEARISH DIVERGENCE</v>
      </c>
    </row>
    <row r="2619" spans="1:8" ht="13.5" x14ac:dyDescent="0.25">
      <c r="A2619" s="3">
        <f>TITRES_STAT!B2622</f>
        <v>45820</v>
      </c>
      <c r="B2619" s="5">
        <f>TITRES_STAT!C2622</f>
        <v>28.99</v>
      </c>
      <c r="C2619" s="5">
        <f>TITRES_STAT!D2622</f>
        <v>28.99</v>
      </c>
      <c r="D2619" s="5">
        <f>TITRES_STAT!E2622</f>
        <v>28.798999999999999</v>
      </c>
      <c r="E2619" s="2">
        <f t="shared" si="160"/>
        <v>-816.5165761267765</v>
      </c>
      <c r="F2619" s="5" t="str">
        <f t="shared" si="163"/>
        <v>BEARISH</v>
      </c>
      <c r="G2619" s="5" t="str">
        <f t="shared" si="162"/>
        <v>STRONG</v>
      </c>
      <c r="H2619" s="5" t="str">
        <f t="shared" si="161"/>
        <v>BEARISH DIVERGENCE</v>
      </c>
    </row>
    <row r="2620" spans="1:8" ht="13.5" x14ac:dyDescent="0.25">
      <c r="A2620" s="3">
        <f>TITRES_STAT!B2623</f>
        <v>45821</v>
      </c>
      <c r="B2620" s="5">
        <f>TITRES_STAT!C2623</f>
        <v>28.99</v>
      </c>
      <c r="C2620" s="5">
        <f>TITRES_STAT!D2623</f>
        <v>28.99</v>
      </c>
      <c r="D2620" s="5">
        <f>TITRES_STAT!E2623</f>
        <v>28.596</v>
      </c>
      <c r="E2620" s="2">
        <f t="shared" si="160"/>
        <v>-816.5165761267765</v>
      </c>
      <c r="F2620" s="5" t="str">
        <f t="shared" si="163"/>
        <v>BEARISH</v>
      </c>
      <c r="G2620" s="5" t="str">
        <f t="shared" si="162"/>
        <v>STRONG</v>
      </c>
      <c r="H2620" s="5" t="str">
        <f t="shared" si="161"/>
        <v>CONFIRMED BEARISH</v>
      </c>
    </row>
    <row r="2621" spans="1:8" ht="13.5" x14ac:dyDescent="0.25">
      <c r="A2621" s="3">
        <f>TITRES_STAT!B2624</f>
        <v>45824</v>
      </c>
      <c r="B2621" s="5">
        <f>TITRES_STAT!C2624</f>
        <v>28.5</v>
      </c>
      <c r="C2621" s="5">
        <f>TITRES_STAT!D2624</f>
        <v>28.5</v>
      </c>
      <c r="D2621" s="5">
        <f>TITRES_STAT!E2624</f>
        <v>28.492000000000001</v>
      </c>
      <c r="E2621" s="2">
        <f t="shared" si="160"/>
        <v>-845.00857612677646</v>
      </c>
      <c r="F2621" s="5" t="str">
        <f t="shared" si="163"/>
        <v>BEARISH</v>
      </c>
      <c r="G2621" s="5" t="str">
        <f t="shared" si="162"/>
        <v>STRONG</v>
      </c>
      <c r="H2621" s="5" t="str">
        <f t="shared" si="161"/>
        <v>CONFIRMED BEARISH</v>
      </c>
    </row>
    <row r="2622" spans="1:8" ht="13.5" x14ac:dyDescent="0.25">
      <c r="A2622" s="3">
        <f>TITRES_STAT!B2625</f>
        <v>45825</v>
      </c>
      <c r="B2622" s="5">
        <f>TITRES_STAT!C2625</f>
        <v>28.2</v>
      </c>
      <c r="C2622" s="5">
        <f>TITRES_STAT!D2625</f>
        <v>28.2</v>
      </c>
      <c r="D2622" s="5">
        <f>TITRES_STAT!E2625</f>
        <v>28.091000000000001</v>
      </c>
      <c r="E2622" s="2">
        <f t="shared" si="160"/>
        <v>-873.09957612677647</v>
      </c>
      <c r="F2622" s="5" t="str">
        <f t="shared" si="163"/>
        <v>BEARISH</v>
      </c>
      <c r="G2622" s="5" t="str">
        <f t="shared" si="162"/>
        <v>STRONG</v>
      </c>
      <c r="H2622" s="5" t="str">
        <f t="shared" si="161"/>
        <v>CONFIRMED BEARISH</v>
      </c>
    </row>
    <row r="2623" spans="1:8" ht="13.5" x14ac:dyDescent="0.25">
      <c r="A2623" s="3">
        <f>TITRES_STAT!B2626</f>
        <v>45826</v>
      </c>
      <c r="B2623" s="5">
        <f>TITRES_STAT!C2626</f>
        <v>28.6</v>
      </c>
      <c r="C2623" s="5">
        <f>TITRES_STAT!D2626</f>
        <v>28.6</v>
      </c>
      <c r="D2623" s="5">
        <f>TITRES_STAT!E2626</f>
        <v>28.405999999999999</v>
      </c>
      <c r="E2623" s="2">
        <f t="shared" si="160"/>
        <v>-844.69357612677652</v>
      </c>
      <c r="F2623" s="5" t="str">
        <f t="shared" si="163"/>
        <v>BEARISH</v>
      </c>
      <c r="G2623" s="5" t="str">
        <f t="shared" si="162"/>
        <v>STRONG</v>
      </c>
      <c r="H2623" s="5" t="str">
        <f t="shared" si="161"/>
        <v>CONFIRMED BEARISH</v>
      </c>
    </row>
    <row r="2624" spans="1:8" ht="13.5" x14ac:dyDescent="0.25">
      <c r="A2624" s="3">
        <f>TITRES_STAT!B2627</f>
        <v>45827</v>
      </c>
      <c r="B2624" s="5">
        <f>TITRES_STAT!C2627</f>
        <v>28.6</v>
      </c>
      <c r="C2624" s="5">
        <f>TITRES_STAT!D2627</f>
        <v>28.6</v>
      </c>
      <c r="D2624" s="5">
        <f>TITRES_STAT!E2627</f>
        <v>28.6</v>
      </c>
      <c r="E2624" s="2">
        <f t="shared" si="160"/>
        <v>-844.69357612677652</v>
      </c>
      <c r="F2624" s="5" t="str">
        <f t="shared" si="163"/>
        <v>BEARISH</v>
      </c>
      <c r="G2624" s="5" t="str">
        <f t="shared" si="162"/>
        <v>STRONG</v>
      </c>
      <c r="H2624" s="5" t="str">
        <f t="shared" si="161"/>
        <v>CONFIRMED BEARISH</v>
      </c>
    </row>
    <row r="2625" spans="1:8" ht="13.5" x14ac:dyDescent="0.25">
      <c r="A2625" s="3">
        <f>TITRES_STAT!B2628</f>
        <v>45828</v>
      </c>
      <c r="B2625" s="5">
        <f>TITRES_STAT!C2628</f>
        <v>28.49</v>
      </c>
      <c r="C2625" s="5">
        <f>TITRES_STAT!D2628</f>
        <v>28.49</v>
      </c>
      <c r="D2625" s="5">
        <f>TITRES_STAT!E2628</f>
        <v>28.2</v>
      </c>
      <c r="E2625" s="2">
        <f t="shared" si="160"/>
        <v>-872.89357612677657</v>
      </c>
      <c r="F2625" s="5" t="str">
        <f t="shared" si="163"/>
        <v>BEARISH</v>
      </c>
      <c r="G2625" s="5" t="str">
        <f t="shared" si="162"/>
        <v>STRONG</v>
      </c>
      <c r="H2625" s="5" t="str">
        <f t="shared" si="161"/>
        <v>CONFIRMED BEARISH</v>
      </c>
    </row>
    <row r="2626" spans="1:8" ht="13.5" x14ac:dyDescent="0.25">
      <c r="A2626" s="3">
        <f>TITRES_STAT!B2629</f>
        <v>45831</v>
      </c>
      <c r="B2626" s="5">
        <f>TITRES_STAT!C2629</f>
        <v>28.5</v>
      </c>
      <c r="C2626" s="5">
        <f>TITRES_STAT!D2629</f>
        <v>28.5</v>
      </c>
      <c r="D2626" s="5">
        <f>TITRES_STAT!E2629</f>
        <v>28.213000000000001</v>
      </c>
      <c r="E2626" s="2">
        <f t="shared" si="160"/>
        <v>-844.6805761267766</v>
      </c>
      <c r="F2626" s="5" t="str">
        <f t="shared" si="163"/>
        <v>BULLISH</v>
      </c>
      <c r="G2626" s="5" t="str">
        <f t="shared" si="162"/>
        <v>NEUTRAL</v>
      </c>
      <c r="H2626" s="5" t="str">
        <f t="shared" si="161"/>
        <v>NEUTRAL</v>
      </c>
    </row>
    <row r="2627" spans="1:8" ht="13.5" x14ac:dyDescent="0.25">
      <c r="A2627" s="3">
        <f>TITRES_STAT!B2630</f>
        <v>45832</v>
      </c>
      <c r="B2627" s="5">
        <f>TITRES_STAT!C2630</f>
        <v>28.48</v>
      </c>
      <c r="C2627" s="5">
        <f>TITRES_STAT!D2630</f>
        <v>28.48</v>
      </c>
      <c r="D2627" s="5">
        <f>TITRES_STAT!E2630</f>
        <v>28.481999999999999</v>
      </c>
      <c r="E2627" s="2">
        <f t="shared" si="160"/>
        <v>-873.16257612677657</v>
      </c>
      <c r="F2627" s="5" t="str">
        <f t="shared" si="163"/>
        <v>BEARISH</v>
      </c>
      <c r="G2627" s="5" t="str">
        <f t="shared" si="162"/>
        <v>NEUTRAL</v>
      </c>
      <c r="H2627" s="5" t="str">
        <f t="shared" si="161"/>
        <v>BEARISH DIVERGENCE</v>
      </c>
    </row>
    <row r="2628" spans="1:8" ht="13.5" x14ac:dyDescent="0.25">
      <c r="A2628" s="3">
        <f>TITRES_STAT!B2631</f>
        <v>45833</v>
      </c>
      <c r="B2628" s="5">
        <f>TITRES_STAT!C2631</f>
        <v>28.6</v>
      </c>
      <c r="C2628" s="5">
        <f>TITRES_STAT!D2631</f>
        <v>28.6</v>
      </c>
      <c r="D2628" s="5">
        <f>TITRES_STAT!E2631</f>
        <v>28.518999999999998</v>
      </c>
      <c r="E2628" s="2">
        <f t="shared" ref="E2628:E2672" si="164">IF(B2628&gt;B2627, E2627+D2628, IF(B2628&lt;B2627, E2627-D2628, E2627))</f>
        <v>-844.64357612677657</v>
      </c>
      <c r="F2628" s="5" t="str">
        <f t="shared" si="163"/>
        <v>BULLISH</v>
      </c>
      <c r="G2628" s="5" t="str">
        <f t="shared" si="162"/>
        <v>NEUTRAL</v>
      </c>
      <c r="H2628" s="5" t="str">
        <f t="shared" si="161"/>
        <v>NEUTRAL</v>
      </c>
    </row>
    <row r="2629" spans="1:8" ht="13.5" x14ac:dyDescent="0.25">
      <c r="A2629" s="3">
        <f>TITRES_STAT!B2632</f>
        <v>45835</v>
      </c>
      <c r="B2629" s="5">
        <f>TITRES_STAT!C2632</f>
        <v>28.69</v>
      </c>
      <c r="C2629" s="5">
        <f>TITRES_STAT!D2632</f>
        <v>28.69</v>
      </c>
      <c r="D2629" s="5">
        <f>TITRES_STAT!E2632</f>
        <v>28.495999999999999</v>
      </c>
      <c r="E2629" s="2">
        <f t="shared" si="164"/>
        <v>-816.14757612677658</v>
      </c>
      <c r="F2629" s="5" t="str">
        <f t="shared" si="163"/>
        <v>BULLISH</v>
      </c>
      <c r="G2629" s="5" t="str">
        <f t="shared" si="162"/>
        <v>WEAK</v>
      </c>
      <c r="H2629" s="5" t="str">
        <f t="shared" si="161"/>
        <v>CONFIRMED BULLISH</v>
      </c>
    </row>
    <row r="2630" spans="1:8" ht="13.5" x14ac:dyDescent="0.25">
      <c r="A2630" s="3">
        <f>TITRES_STAT!B2633</f>
        <v>45838</v>
      </c>
      <c r="B2630" s="5">
        <f>TITRES_STAT!C2633</f>
        <v>28.6</v>
      </c>
      <c r="C2630" s="5">
        <f>TITRES_STAT!D2633</f>
        <v>28.6</v>
      </c>
      <c r="D2630" s="5">
        <f>TITRES_STAT!E2633</f>
        <v>28.475000000000001</v>
      </c>
      <c r="E2630" s="2">
        <f t="shared" si="164"/>
        <v>-844.62257612677661</v>
      </c>
      <c r="F2630" s="5" t="str">
        <f t="shared" si="163"/>
        <v>BULLISH</v>
      </c>
      <c r="G2630" s="5" t="str">
        <f t="shared" si="162"/>
        <v>WEAK</v>
      </c>
      <c r="H2630" s="5" t="str">
        <f t="shared" ref="H2630:H267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5">
        <f>TITRES_STAT!C2634</f>
        <v>28.59</v>
      </c>
      <c r="C2631" s="5">
        <f>TITRES_STAT!D2634</f>
        <v>28.59</v>
      </c>
      <c r="D2631" s="5">
        <f>TITRES_STAT!E2634</f>
        <v>28.292000000000002</v>
      </c>
      <c r="E2631" s="2">
        <f t="shared" si="164"/>
        <v>-872.91457612677664</v>
      </c>
      <c r="F2631" s="5" t="str">
        <f t="shared" si="163"/>
        <v>BEARISH</v>
      </c>
      <c r="G2631" s="5" t="str">
        <f t="shared" ref="G2631:G2672" si="166">IF((E2631-E2626)/E2626 &gt; 0.02, "STRONG",
 IF((E2631-E2626)/E2626 &lt; -0.02, "WEAK", "NEUTRAL"))</f>
        <v>STRONG</v>
      </c>
      <c r="H2631" s="5" t="str">
        <f t="shared" si="165"/>
        <v>BEARISH DIVERGENCE</v>
      </c>
    </row>
    <row r="2632" spans="1:8" ht="13.5" x14ac:dyDescent="0.25">
      <c r="A2632" s="3">
        <f>TITRES_STAT!B2635</f>
        <v>45840</v>
      </c>
      <c r="B2632" s="5">
        <f>TITRES_STAT!C2635</f>
        <v>29.49</v>
      </c>
      <c r="C2632" s="5">
        <f>TITRES_STAT!D2635</f>
        <v>29.49</v>
      </c>
      <c r="D2632" s="5">
        <f>TITRES_STAT!E2635</f>
        <v>28.818000000000001</v>
      </c>
      <c r="E2632" s="2">
        <f t="shared" si="164"/>
        <v>-844.09657612677665</v>
      </c>
      <c r="F2632" s="5" t="str">
        <f t="shared" ref="F2632:F2672" si="167">IF(E2632&gt;E2627,"BULLISH",IF(E2632&lt;E2627,"BEARISH","NEUTRAL"))</f>
        <v>BULLISH</v>
      </c>
      <c r="G2632" s="5" t="str">
        <f t="shared" si="166"/>
        <v>WEAK</v>
      </c>
      <c r="H2632" s="5" t="str">
        <f t="shared" si="165"/>
        <v>CONFIRMED BULLISH</v>
      </c>
    </row>
    <row r="2633" spans="1:8" ht="13.5" x14ac:dyDescent="0.25">
      <c r="A2633" s="3">
        <f>TITRES_STAT!B2636</f>
        <v>45841</v>
      </c>
      <c r="B2633" s="5">
        <f>TITRES_STAT!C2636</f>
        <v>28.91</v>
      </c>
      <c r="C2633" s="5">
        <f>TITRES_STAT!D2636</f>
        <v>28.91</v>
      </c>
      <c r="D2633" s="5">
        <f>TITRES_STAT!E2636</f>
        <v>28.940999999999999</v>
      </c>
      <c r="E2633" s="2">
        <f t="shared" si="164"/>
        <v>-873.03757612677668</v>
      </c>
      <c r="F2633" s="5" t="str">
        <f t="shared" si="167"/>
        <v>BEARISH</v>
      </c>
      <c r="G2633" s="5" t="str">
        <f t="shared" si="166"/>
        <v>STRONG</v>
      </c>
      <c r="H2633" s="5" t="str">
        <f t="shared" si="165"/>
        <v>BEARISH DIVERGENCE</v>
      </c>
    </row>
    <row r="2634" spans="1:8" ht="13.5" x14ac:dyDescent="0.25">
      <c r="A2634" s="3">
        <f>TITRES_STAT!B2637</f>
        <v>45842</v>
      </c>
      <c r="B2634" s="5">
        <f>TITRES_STAT!C2637</f>
        <v>28.8</v>
      </c>
      <c r="C2634" s="5">
        <f>TITRES_STAT!D2637</f>
        <v>28.8</v>
      </c>
      <c r="D2634" s="5">
        <f>TITRES_STAT!E2637</f>
        <v>28.798999999999999</v>
      </c>
      <c r="E2634" s="2">
        <f t="shared" si="164"/>
        <v>-901.83657612677666</v>
      </c>
      <c r="F2634" s="5" t="str">
        <f t="shared" si="167"/>
        <v>BEARISH</v>
      </c>
      <c r="G2634" s="5" t="str">
        <f t="shared" si="166"/>
        <v>STRONG</v>
      </c>
      <c r="H2634" s="5" t="str">
        <f t="shared" si="165"/>
        <v>BEARISH DIVERGENCE</v>
      </c>
    </row>
    <row r="2635" spans="1:8" ht="13.5" x14ac:dyDescent="0.25">
      <c r="A2635" s="3">
        <f>TITRES_STAT!B2638</f>
        <v>45845</v>
      </c>
      <c r="B2635" s="5">
        <f>TITRES_STAT!C2638</f>
        <v>28.7</v>
      </c>
      <c r="C2635" s="5">
        <f>TITRES_STAT!D2638</f>
        <v>28.7</v>
      </c>
      <c r="D2635" s="5">
        <f>TITRES_STAT!E2638</f>
        <v>28.521999999999998</v>
      </c>
      <c r="E2635" s="2">
        <f t="shared" si="164"/>
        <v>-930.35857612677671</v>
      </c>
      <c r="F2635" s="5" t="str">
        <f t="shared" si="167"/>
        <v>BEARISH</v>
      </c>
      <c r="G2635" s="5" t="str">
        <f t="shared" si="166"/>
        <v>STRONG</v>
      </c>
      <c r="H2635" s="5" t="str">
        <f t="shared" si="165"/>
        <v>BEARISH DIVERGENCE</v>
      </c>
    </row>
    <row r="2636" spans="1:8" ht="13.5" x14ac:dyDescent="0.25">
      <c r="A2636" s="3">
        <f>TITRES_STAT!B2639</f>
        <v>45846</v>
      </c>
      <c r="B2636" s="5">
        <f>TITRES_STAT!C2639</f>
        <v>28.7</v>
      </c>
      <c r="C2636" s="5">
        <f>TITRES_STAT!D2639</f>
        <v>28.7</v>
      </c>
      <c r="D2636" s="5">
        <f>TITRES_STAT!E2639</f>
        <v>28.643999999999998</v>
      </c>
      <c r="E2636" s="2">
        <f t="shared" si="164"/>
        <v>-930.35857612677671</v>
      </c>
      <c r="F2636" s="5" t="str">
        <f t="shared" si="167"/>
        <v>BEARISH</v>
      </c>
      <c r="G2636" s="5" t="str">
        <f t="shared" si="166"/>
        <v>STRONG</v>
      </c>
      <c r="H2636" s="5" t="str">
        <f t="shared" si="165"/>
        <v>BEARISH DIVERGENCE</v>
      </c>
    </row>
    <row r="2637" spans="1:8" ht="13.5" x14ac:dyDescent="0.25">
      <c r="A2637" s="3">
        <f>TITRES_STAT!B2640</f>
        <v>45847</v>
      </c>
      <c r="B2637" s="5">
        <f>TITRES_STAT!C2640</f>
        <v>28.58</v>
      </c>
      <c r="C2637" s="5">
        <f>TITRES_STAT!D2640</f>
        <v>28.58</v>
      </c>
      <c r="D2637" s="5">
        <f>TITRES_STAT!E2640</f>
        <v>28.475000000000001</v>
      </c>
      <c r="E2637" s="2">
        <f t="shared" si="164"/>
        <v>-958.83357612677673</v>
      </c>
      <c r="F2637" s="5" t="str">
        <f t="shared" si="167"/>
        <v>BEARISH</v>
      </c>
      <c r="G2637" s="5" t="str">
        <f t="shared" si="166"/>
        <v>STRONG</v>
      </c>
      <c r="H2637" s="5" t="str">
        <f t="shared" si="165"/>
        <v>CONFIRMED BEARISH</v>
      </c>
    </row>
    <row r="2638" spans="1:8" ht="13.5" x14ac:dyDescent="0.25">
      <c r="A2638" s="3">
        <f>TITRES_STAT!B2641</f>
        <v>45848</v>
      </c>
      <c r="B2638" s="5">
        <f>TITRES_STAT!C2641</f>
        <v>28.5</v>
      </c>
      <c r="C2638" s="5">
        <f>TITRES_STAT!D2641</f>
        <v>28.5</v>
      </c>
      <c r="D2638" s="5">
        <f>TITRES_STAT!E2641</f>
        <v>28.463000000000001</v>
      </c>
      <c r="E2638" s="2">
        <f t="shared" si="164"/>
        <v>-987.2965761267767</v>
      </c>
      <c r="F2638" s="5" t="str">
        <f t="shared" si="167"/>
        <v>BEARISH</v>
      </c>
      <c r="G2638" s="5" t="str">
        <f t="shared" si="166"/>
        <v>STRONG</v>
      </c>
      <c r="H2638" s="5" t="str">
        <f t="shared" si="165"/>
        <v>CONFIRMED BEARISH</v>
      </c>
    </row>
    <row r="2639" spans="1:8" ht="13.5" x14ac:dyDescent="0.25">
      <c r="A2639" s="3">
        <f>TITRES_STAT!B2642</f>
        <v>45849</v>
      </c>
      <c r="B2639" s="5">
        <f>TITRES_STAT!C2642</f>
        <v>28.5</v>
      </c>
      <c r="C2639" s="5">
        <f>TITRES_STAT!D2642</f>
        <v>28.5</v>
      </c>
      <c r="D2639" s="5">
        <f>TITRES_STAT!E2642</f>
        <v>28.46</v>
      </c>
      <c r="E2639" s="2">
        <f t="shared" si="164"/>
        <v>-987.2965761267767</v>
      </c>
      <c r="F2639" s="5" t="str">
        <f t="shared" si="167"/>
        <v>BEARISH</v>
      </c>
      <c r="G2639" s="5" t="str">
        <f t="shared" si="166"/>
        <v>STRONG</v>
      </c>
      <c r="H2639" s="5" t="str">
        <f t="shared" si="165"/>
        <v>CONFIRMED BEARISH</v>
      </c>
    </row>
    <row r="2640" spans="1:8" ht="13.5" x14ac:dyDescent="0.25">
      <c r="A2640" s="3">
        <f>TITRES_STAT!B2643</f>
        <v>45852</v>
      </c>
      <c r="B2640" s="5">
        <f>TITRES_STAT!C2643</f>
        <v>28.75</v>
      </c>
      <c r="C2640" s="5">
        <f>TITRES_STAT!D2643</f>
        <v>28.75</v>
      </c>
      <c r="D2640" s="5">
        <f>TITRES_STAT!E2643</f>
        <v>28.486999999999998</v>
      </c>
      <c r="E2640" s="2">
        <f t="shared" si="164"/>
        <v>-958.80957612677673</v>
      </c>
      <c r="F2640" s="5" t="str">
        <f t="shared" si="167"/>
        <v>BEARISH</v>
      </c>
      <c r="G2640" s="5" t="str">
        <f t="shared" si="166"/>
        <v>STRONG</v>
      </c>
      <c r="H2640" s="5" t="str">
        <f t="shared" si="165"/>
        <v>BEARISH DIVERGENCE</v>
      </c>
    </row>
    <row r="2641" spans="1:8" ht="13.5" x14ac:dyDescent="0.25">
      <c r="A2641" s="3">
        <f>TITRES_STAT!B2644</f>
        <v>45853</v>
      </c>
      <c r="B2641" s="5">
        <f>TITRES_STAT!C2644</f>
        <v>29.6</v>
      </c>
      <c r="C2641" s="5">
        <f>TITRES_STAT!D2644</f>
        <v>29.6</v>
      </c>
      <c r="D2641" s="5">
        <f>TITRES_STAT!E2644</f>
        <v>29.201000000000001</v>
      </c>
      <c r="E2641" s="2">
        <f t="shared" si="164"/>
        <v>-929.60857612677671</v>
      </c>
      <c r="F2641" s="5" t="str">
        <f t="shared" si="167"/>
        <v>BULLISH</v>
      </c>
      <c r="G2641" s="5" t="str">
        <f t="shared" si="166"/>
        <v>NEUTRAL</v>
      </c>
      <c r="H2641" s="5" t="str">
        <f t="shared" si="165"/>
        <v>CONFIRMED BULLISH</v>
      </c>
    </row>
    <row r="2642" spans="1:8" ht="13.5" x14ac:dyDescent="0.25">
      <c r="A2642" s="3">
        <f>TITRES_STAT!B2645</f>
        <v>45854</v>
      </c>
      <c r="B2642" s="5">
        <f>TITRES_STAT!C2645</f>
        <v>29.7</v>
      </c>
      <c r="C2642" s="5">
        <f>TITRES_STAT!D2645</f>
        <v>29.7</v>
      </c>
      <c r="D2642" s="5">
        <f>TITRES_STAT!E2645</f>
        <v>29.219000000000001</v>
      </c>
      <c r="E2642" s="2">
        <f t="shared" si="164"/>
        <v>-900.38957612677666</v>
      </c>
      <c r="F2642" s="5" t="str">
        <f t="shared" si="167"/>
        <v>BULLISH</v>
      </c>
      <c r="G2642" s="5" t="str">
        <f t="shared" si="166"/>
        <v>WEAK</v>
      </c>
      <c r="H2642" s="5" t="str">
        <f t="shared" si="165"/>
        <v>CONFIRMED BULLISH</v>
      </c>
    </row>
    <row r="2643" spans="1:8" ht="13.5" x14ac:dyDescent="0.25">
      <c r="A2643" s="3">
        <f>TITRES_STAT!B2646</f>
        <v>45855</v>
      </c>
      <c r="B2643" s="5">
        <f>TITRES_STAT!C2646</f>
        <v>29.69</v>
      </c>
      <c r="C2643" s="5">
        <f>TITRES_STAT!D2646</f>
        <v>29.69</v>
      </c>
      <c r="D2643" s="5">
        <f>TITRES_STAT!E2646</f>
        <v>29.451000000000001</v>
      </c>
      <c r="E2643" s="2">
        <f t="shared" si="164"/>
        <v>-929.84057612677668</v>
      </c>
      <c r="F2643" s="5" t="str">
        <f t="shared" si="167"/>
        <v>BULLISH</v>
      </c>
      <c r="G2643" s="5" t="str">
        <f t="shared" si="166"/>
        <v>WEAK</v>
      </c>
      <c r="H2643" s="5" t="str">
        <f t="shared" si="165"/>
        <v>CONFIRMED BULLISH</v>
      </c>
    </row>
    <row r="2644" spans="1:8" ht="13.5" x14ac:dyDescent="0.25">
      <c r="A2644" s="3">
        <f>TITRES_STAT!B2647</f>
        <v>45856</v>
      </c>
      <c r="B2644" s="5">
        <f>TITRES_STAT!C2647</f>
        <v>29.74</v>
      </c>
      <c r="C2644" s="5">
        <f>TITRES_STAT!D2647</f>
        <v>29.74</v>
      </c>
      <c r="D2644" s="5">
        <f>TITRES_STAT!E2647</f>
        <v>29.710999999999999</v>
      </c>
      <c r="E2644" s="2">
        <f t="shared" si="164"/>
        <v>-900.12957612677667</v>
      </c>
      <c r="F2644" s="5" t="str">
        <f t="shared" si="167"/>
        <v>BULLISH</v>
      </c>
      <c r="G2644" s="5" t="str">
        <f t="shared" si="166"/>
        <v>WEAK</v>
      </c>
      <c r="H2644" s="5" t="str">
        <f t="shared" si="165"/>
        <v>CONFIRMED BULLISH</v>
      </c>
    </row>
    <row r="2645" spans="1:8" ht="13.5" x14ac:dyDescent="0.25">
      <c r="A2645" s="3">
        <f>TITRES_STAT!B2648</f>
        <v>45859</v>
      </c>
      <c r="B2645" s="5">
        <f>TITRES_STAT!C2648</f>
        <v>29.73</v>
      </c>
      <c r="C2645" s="5">
        <f>TITRES_STAT!D2648</f>
        <v>29.73</v>
      </c>
      <c r="D2645" s="5">
        <f>TITRES_STAT!E2648</f>
        <v>29.402999999999999</v>
      </c>
      <c r="E2645" s="2">
        <f t="shared" si="164"/>
        <v>-929.53257612677669</v>
      </c>
      <c r="F2645" s="5" t="str">
        <f t="shared" si="167"/>
        <v>BULLISH</v>
      </c>
      <c r="G2645" s="5" t="str">
        <f t="shared" si="166"/>
        <v>WEAK</v>
      </c>
      <c r="H2645" s="5" t="str">
        <f t="shared" si="165"/>
        <v>CONFIRMED BULLISH</v>
      </c>
    </row>
    <row r="2646" spans="1:8" ht="13.5" x14ac:dyDescent="0.25">
      <c r="A2646" s="3">
        <f>TITRES_STAT!B2649</f>
        <v>45860</v>
      </c>
      <c r="B2646" s="5">
        <f>TITRES_STAT!C2649</f>
        <v>29.74</v>
      </c>
      <c r="C2646" s="5">
        <f>TITRES_STAT!D2649</f>
        <v>29.74</v>
      </c>
      <c r="D2646" s="5">
        <f>TITRES_STAT!E2649</f>
        <v>29.731000000000002</v>
      </c>
      <c r="E2646" s="2">
        <f t="shared" si="164"/>
        <v>-899.80157612677669</v>
      </c>
      <c r="F2646" s="5" t="str">
        <f t="shared" si="167"/>
        <v>BULLISH</v>
      </c>
      <c r="G2646" s="5" t="str">
        <f t="shared" si="166"/>
        <v>WEAK</v>
      </c>
      <c r="H2646" s="5" t="str">
        <f t="shared" si="165"/>
        <v>CONFIRMED BULLISH</v>
      </c>
    </row>
    <row r="2647" spans="1:8" ht="13.5" x14ac:dyDescent="0.25">
      <c r="A2647" s="3">
        <f>TITRES_STAT!B2650</f>
        <v>45861</v>
      </c>
      <c r="B2647" s="5">
        <f>TITRES_STAT!C2650</f>
        <v>29.74</v>
      </c>
      <c r="C2647" s="5">
        <f>TITRES_STAT!D2650</f>
        <v>29.74</v>
      </c>
      <c r="D2647" s="5">
        <f>TITRES_STAT!E2650</f>
        <v>29.334</v>
      </c>
      <c r="E2647" s="2">
        <f t="shared" si="164"/>
        <v>-899.80157612677669</v>
      </c>
      <c r="F2647" s="5" t="str">
        <f t="shared" si="167"/>
        <v>BULLISH</v>
      </c>
      <c r="G2647" s="5" t="str">
        <f t="shared" si="166"/>
        <v>NEUTRAL</v>
      </c>
      <c r="H2647" s="5" t="str">
        <f t="shared" si="165"/>
        <v>CONFIRMED BULLISH</v>
      </c>
    </row>
    <row r="2648" spans="1:8" ht="13.5" x14ac:dyDescent="0.25">
      <c r="A2648" s="3">
        <f>TITRES_STAT!B2651</f>
        <v>45862</v>
      </c>
      <c r="B2648" s="5">
        <f>TITRES_STAT!C2651</f>
        <v>30.05</v>
      </c>
      <c r="C2648" s="5">
        <f>TITRES_STAT!D2651</f>
        <v>30.05</v>
      </c>
      <c r="D2648" s="5">
        <f>TITRES_STAT!E2651</f>
        <v>29.716999999999999</v>
      </c>
      <c r="E2648" s="2">
        <f t="shared" si="164"/>
        <v>-870.08457612677671</v>
      </c>
      <c r="F2648" s="5" t="str">
        <f t="shared" si="167"/>
        <v>BULLISH</v>
      </c>
      <c r="G2648" s="5" t="str">
        <f t="shared" si="166"/>
        <v>WEAK</v>
      </c>
      <c r="H2648" s="5" t="str">
        <f t="shared" si="165"/>
        <v>CONFIRMED BULLISH</v>
      </c>
    </row>
    <row r="2649" spans="1:8" ht="13.5" x14ac:dyDescent="0.25">
      <c r="A2649" s="3">
        <f>TITRES_STAT!B2652</f>
        <v>45866</v>
      </c>
      <c r="B2649" s="5">
        <f>TITRES_STAT!C2652</f>
        <v>30.4</v>
      </c>
      <c r="C2649" s="5">
        <f>TITRES_STAT!D2652</f>
        <v>30.4</v>
      </c>
      <c r="D2649" s="5">
        <f>TITRES_STAT!E2652</f>
        <v>30.1</v>
      </c>
      <c r="E2649" s="2">
        <f t="shared" si="164"/>
        <v>-839.98457612677669</v>
      </c>
      <c r="F2649" s="5" t="str">
        <f t="shared" si="167"/>
        <v>BULLISH</v>
      </c>
      <c r="G2649" s="5" t="str">
        <f t="shared" si="166"/>
        <v>WEAK</v>
      </c>
      <c r="H2649" s="5" t="str">
        <f t="shared" si="165"/>
        <v>CONFIRMED BULLISH</v>
      </c>
    </row>
    <row r="2650" spans="1:8" ht="13.5" x14ac:dyDescent="0.25">
      <c r="A2650" s="3">
        <f>TITRES_STAT!B2653</f>
        <v>45867</v>
      </c>
      <c r="B2650" s="5">
        <f>TITRES_STAT!C2653</f>
        <v>31.8</v>
      </c>
      <c r="C2650" s="5">
        <f>TITRES_STAT!D2653</f>
        <v>31.8</v>
      </c>
      <c r="D2650" s="5">
        <f>TITRES_STAT!E2653</f>
        <v>30.736000000000001</v>
      </c>
      <c r="E2650" s="2">
        <f t="shared" si="164"/>
        <v>-809.2485761267767</v>
      </c>
      <c r="F2650" s="5" t="str">
        <f t="shared" si="167"/>
        <v>BULLISH</v>
      </c>
      <c r="G2650" s="5" t="str">
        <f t="shared" si="166"/>
        <v>WEAK</v>
      </c>
      <c r="H2650" s="5" t="str">
        <f t="shared" si="165"/>
        <v>CONFIRMED BULLISH</v>
      </c>
    </row>
    <row r="2651" spans="1:8" ht="13.5" x14ac:dyDescent="0.25">
      <c r="A2651" s="3">
        <f>TITRES_STAT!B2654</f>
        <v>45868</v>
      </c>
      <c r="B2651" s="5">
        <f>TITRES_STAT!C2654</f>
        <v>32.4</v>
      </c>
      <c r="C2651" s="5">
        <f>TITRES_STAT!D2654</f>
        <v>32.4</v>
      </c>
      <c r="D2651" s="5">
        <f>TITRES_STAT!E2654</f>
        <v>32.426000000000002</v>
      </c>
      <c r="E2651" s="2">
        <f t="shared" si="164"/>
        <v>-776.82257612677665</v>
      </c>
      <c r="F2651" s="5" t="str">
        <f t="shared" si="167"/>
        <v>BULLISH</v>
      </c>
      <c r="G2651" s="5" t="str">
        <f t="shared" si="166"/>
        <v>WEAK</v>
      </c>
      <c r="H2651" s="5" t="str">
        <f t="shared" si="165"/>
        <v>CONFIRMED BULLISH</v>
      </c>
    </row>
    <row r="2652" spans="1:8" ht="13.5" x14ac:dyDescent="0.25">
      <c r="A2652" s="3">
        <f>TITRES_STAT!B2655</f>
        <v>45869</v>
      </c>
      <c r="B2652" s="5">
        <f>TITRES_STAT!C2655</f>
        <v>33.9</v>
      </c>
      <c r="C2652" s="5">
        <f>TITRES_STAT!D2655</f>
        <v>33.9</v>
      </c>
      <c r="D2652" s="5">
        <f>TITRES_STAT!E2655</f>
        <v>33.389000000000003</v>
      </c>
      <c r="E2652" s="2">
        <f t="shared" si="164"/>
        <v>-743.43357612677664</v>
      </c>
      <c r="F2652" s="5" t="str">
        <f t="shared" si="167"/>
        <v>BULLISH</v>
      </c>
      <c r="G2652" s="5" t="str">
        <f t="shared" si="166"/>
        <v>WEAK</v>
      </c>
      <c r="H2652" s="5" t="str">
        <f t="shared" si="165"/>
        <v>CONFIRMED BULLISH</v>
      </c>
    </row>
    <row r="2653" spans="1:8" ht="13.5" x14ac:dyDescent="0.25">
      <c r="A2653" s="3">
        <f>TITRES_STAT!B2656</f>
        <v>45870</v>
      </c>
      <c r="B2653" s="5">
        <f>TITRES_STAT!C2656</f>
        <v>34.590000000000003</v>
      </c>
      <c r="C2653" s="5">
        <f>TITRES_STAT!D2656</f>
        <v>34.590000000000003</v>
      </c>
      <c r="D2653" s="5">
        <f>TITRES_STAT!E2656</f>
        <v>34.408000000000001</v>
      </c>
      <c r="E2653" s="2">
        <f t="shared" si="164"/>
        <v>-709.02557612677663</v>
      </c>
      <c r="F2653" s="5" t="str">
        <f t="shared" si="167"/>
        <v>BULLISH</v>
      </c>
      <c r="G2653" s="5" t="str">
        <f t="shared" si="166"/>
        <v>WEAK</v>
      </c>
      <c r="H2653" s="5" t="str">
        <f t="shared" si="165"/>
        <v>CONFIRMED BULLISH</v>
      </c>
    </row>
    <row r="2654" spans="1:8" ht="13.5" x14ac:dyDescent="0.25">
      <c r="A2654" s="3">
        <f>TITRES_STAT!B2657</f>
        <v>45873</v>
      </c>
      <c r="B2654" s="5">
        <f>TITRES_STAT!C2657</f>
        <v>34.549999999999997</v>
      </c>
      <c r="C2654" s="5">
        <f>TITRES_STAT!D2657</f>
        <v>34.549999999999997</v>
      </c>
      <c r="D2654" s="5">
        <f>TITRES_STAT!E2657</f>
        <v>34.536999999999999</v>
      </c>
      <c r="E2654" s="2">
        <f t="shared" si="164"/>
        <v>-743.56257612677666</v>
      </c>
      <c r="F2654" s="5" t="str">
        <f t="shared" si="167"/>
        <v>BULLISH</v>
      </c>
      <c r="G2654" s="5" t="str">
        <f t="shared" si="166"/>
        <v>WEAK</v>
      </c>
      <c r="H2654" s="5" t="str">
        <f t="shared" si="165"/>
        <v>CONFIRMED BULLISH</v>
      </c>
    </row>
    <row r="2655" spans="1:8" ht="13.5" x14ac:dyDescent="0.25">
      <c r="A2655" s="3">
        <f>TITRES_STAT!B2658</f>
        <v>45874</v>
      </c>
      <c r="B2655" s="5">
        <f>TITRES_STAT!C2658</f>
        <v>33.799999999999997</v>
      </c>
      <c r="C2655" s="5">
        <f>TITRES_STAT!D2658</f>
        <v>33.799999999999997</v>
      </c>
      <c r="D2655" s="5">
        <f>TITRES_STAT!E2658</f>
        <v>33.655000000000001</v>
      </c>
      <c r="E2655" s="2">
        <f t="shared" si="164"/>
        <v>-777.21757612677663</v>
      </c>
      <c r="F2655" s="5" t="str">
        <f t="shared" si="167"/>
        <v>BULLISH</v>
      </c>
      <c r="G2655" s="5" t="str">
        <f t="shared" si="166"/>
        <v>WEAK</v>
      </c>
      <c r="H2655" s="5" t="str">
        <f t="shared" si="165"/>
        <v>CONFIRMED BULLISH</v>
      </c>
    </row>
    <row r="2656" spans="1:8" ht="13.5" x14ac:dyDescent="0.25">
      <c r="A2656" s="3">
        <f>TITRES_STAT!B2659</f>
        <v>45875</v>
      </c>
      <c r="B2656" s="5">
        <f>TITRES_STAT!C2659</f>
        <v>33.79</v>
      </c>
      <c r="C2656" s="5">
        <f>TITRES_STAT!D2659</f>
        <v>33.79</v>
      </c>
      <c r="D2656" s="5">
        <f>TITRES_STAT!E2659</f>
        <v>33.603999999999999</v>
      </c>
      <c r="E2656" s="2">
        <f t="shared" si="164"/>
        <v>-810.82157612677668</v>
      </c>
      <c r="F2656" s="5" t="str">
        <f t="shared" si="167"/>
        <v>BEARISH</v>
      </c>
      <c r="G2656" s="5" t="str">
        <f t="shared" si="166"/>
        <v>STRONG</v>
      </c>
      <c r="H2656" s="5" t="str">
        <f t="shared" si="165"/>
        <v>BEARISH DIVERGENCE</v>
      </c>
    </row>
    <row r="2657" spans="1:8" ht="13.5" x14ac:dyDescent="0.25">
      <c r="A2657" s="3">
        <f>TITRES_STAT!B2660</f>
        <v>45876</v>
      </c>
      <c r="B2657" s="5">
        <f>TITRES_STAT!C2660</f>
        <v>33.799999999999997</v>
      </c>
      <c r="C2657" s="5">
        <f>TITRES_STAT!D2660</f>
        <v>33.799999999999997</v>
      </c>
      <c r="D2657" s="5">
        <f>TITRES_STAT!E2660</f>
        <v>33.924999999999997</v>
      </c>
      <c r="E2657" s="2">
        <f t="shared" si="164"/>
        <v>-776.89657612677672</v>
      </c>
      <c r="F2657" s="5" t="str">
        <f t="shared" si="167"/>
        <v>BEARISH</v>
      </c>
      <c r="G2657" s="5" t="str">
        <f t="shared" si="166"/>
        <v>STRONG</v>
      </c>
      <c r="H2657" s="5" t="str">
        <f t="shared" si="165"/>
        <v>CONFIRMED BEARISH</v>
      </c>
    </row>
    <row r="2658" spans="1:8" ht="13.5" x14ac:dyDescent="0.25">
      <c r="A2658" s="3">
        <f>TITRES_STAT!B2661</f>
        <v>45877</v>
      </c>
      <c r="B2658" s="5">
        <f>TITRES_STAT!C2661</f>
        <v>33.799999999999997</v>
      </c>
      <c r="C2658" s="5">
        <f>TITRES_STAT!D2661</f>
        <v>33.799999999999997</v>
      </c>
      <c r="D2658" s="5">
        <f>TITRES_STAT!E2661</f>
        <v>33.631</v>
      </c>
      <c r="E2658" s="2">
        <f t="shared" si="164"/>
        <v>-776.89657612677672</v>
      </c>
      <c r="F2658" s="5" t="str">
        <f t="shared" si="167"/>
        <v>BEARISH</v>
      </c>
      <c r="G2658" s="5" t="str">
        <f t="shared" si="166"/>
        <v>STRONG</v>
      </c>
      <c r="H2658" s="5" t="str">
        <f t="shared" si="165"/>
        <v>CONFIRMED BEARISH</v>
      </c>
    </row>
    <row r="2659" spans="1:8" ht="13.5" x14ac:dyDescent="0.25">
      <c r="A2659" s="3">
        <f>TITRES_STAT!B2662</f>
        <v>45880</v>
      </c>
      <c r="B2659" s="5">
        <f>TITRES_STAT!C2662</f>
        <v>35</v>
      </c>
      <c r="C2659" s="5">
        <f>TITRES_STAT!D2662</f>
        <v>35</v>
      </c>
      <c r="D2659" s="5">
        <f>TITRES_STAT!E2662</f>
        <v>34.098999999999997</v>
      </c>
      <c r="E2659" s="2">
        <f t="shared" si="164"/>
        <v>-742.79757612677668</v>
      </c>
      <c r="F2659" s="5" t="str">
        <f t="shared" si="167"/>
        <v>BULLISH</v>
      </c>
      <c r="G2659" s="5" t="str">
        <f t="shared" si="166"/>
        <v>NEUTRAL</v>
      </c>
      <c r="H2659" s="5" t="str">
        <f t="shared" si="165"/>
        <v>CONFIRMED BULLISH</v>
      </c>
    </row>
    <row r="2660" spans="1:8" ht="13.5" x14ac:dyDescent="0.25">
      <c r="A2660" s="3">
        <f>TITRES_STAT!B2663</f>
        <v>45881</v>
      </c>
      <c r="B2660" s="5">
        <f>TITRES_STAT!C2663</f>
        <v>34.5</v>
      </c>
      <c r="C2660" s="5">
        <f>TITRES_STAT!D2663</f>
        <v>34.5</v>
      </c>
      <c r="D2660" s="5">
        <f>TITRES_STAT!E2663</f>
        <v>34.878</v>
      </c>
      <c r="E2660" s="2">
        <f t="shared" si="164"/>
        <v>-777.67557612677672</v>
      </c>
      <c r="F2660" s="5" t="str">
        <f t="shared" si="167"/>
        <v>BEARISH</v>
      </c>
      <c r="G2660" s="5" t="str">
        <f t="shared" si="166"/>
        <v>NEUTRAL</v>
      </c>
      <c r="H2660" s="5" t="str">
        <f t="shared" si="165"/>
        <v>BEARISH DIVERGENCE</v>
      </c>
    </row>
    <row r="2661" spans="1:8" ht="13.5" x14ac:dyDescent="0.25">
      <c r="A2661" s="3">
        <f>TITRES_STAT!B2664</f>
        <v>45883</v>
      </c>
      <c r="B2661" s="5">
        <f>TITRES_STAT!C2664</f>
        <v>34.799999999999997</v>
      </c>
      <c r="C2661" s="5">
        <f>TITRES_STAT!D2664</f>
        <v>34.799999999999997</v>
      </c>
      <c r="D2661" s="5">
        <f>TITRES_STAT!E2664</f>
        <v>34.162999999999997</v>
      </c>
      <c r="E2661" s="2">
        <f t="shared" si="164"/>
        <v>-743.51257612677671</v>
      </c>
      <c r="F2661" s="5" t="str">
        <f t="shared" si="167"/>
        <v>BULLISH</v>
      </c>
      <c r="G2661" s="5" t="str">
        <f t="shared" si="166"/>
        <v>WEAK</v>
      </c>
      <c r="H2661" s="5" t="str">
        <f t="shared" si="165"/>
        <v>CONFIRMED BULLISH</v>
      </c>
    </row>
    <row r="2662" spans="1:8" ht="13.5" x14ac:dyDescent="0.25">
      <c r="A2662" s="3">
        <f>TITRES_STAT!B2665</f>
        <v>45884</v>
      </c>
      <c r="B2662" s="5">
        <f>TITRES_STAT!C2665</f>
        <v>35.49</v>
      </c>
      <c r="C2662" s="5">
        <f>TITRES_STAT!D2665</f>
        <v>35.49</v>
      </c>
      <c r="D2662" s="5">
        <f>TITRES_STAT!E2665</f>
        <v>35.658000000000001</v>
      </c>
      <c r="E2662" s="2">
        <f t="shared" si="164"/>
        <v>-707.85457612677669</v>
      </c>
      <c r="F2662" s="5" t="str">
        <f t="shared" si="167"/>
        <v>BULLISH</v>
      </c>
      <c r="G2662" s="5" t="str">
        <f t="shared" si="166"/>
        <v>WEAK</v>
      </c>
      <c r="H2662" s="5" t="str">
        <f t="shared" si="165"/>
        <v>CONFIRMED BULLISH</v>
      </c>
    </row>
    <row r="2663" spans="1:8" ht="13.5" x14ac:dyDescent="0.25">
      <c r="A2663" s="3">
        <f>TITRES_STAT!B2666</f>
        <v>45887</v>
      </c>
      <c r="B2663" s="5">
        <f>TITRES_STAT!C2666</f>
        <v>34.9</v>
      </c>
      <c r="C2663" s="5">
        <f>TITRES_STAT!D2666</f>
        <v>34.9</v>
      </c>
      <c r="D2663" s="5">
        <f>TITRES_STAT!E2666</f>
        <v>35.036999999999999</v>
      </c>
      <c r="E2663" s="2">
        <f t="shared" si="164"/>
        <v>-742.89157612677673</v>
      </c>
      <c r="F2663" s="5" t="str">
        <f t="shared" si="167"/>
        <v>BULLISH</v>
      </c>
      <c r="G2663" s="5" t="str">
        <f t="shared" si="166"/>
        <v>WEAK</v>
      </c>
      <c r="H2663" s="5" t="str">
        <f t="shared" si="165"/>
        <v>CONFIRMED BULLISH</v>
      </c>
    </row>
    <row r="2664" spans="1:8" ht="13.5" x14ac:dyDescent="0.25">
      <c r="A2664" s="3">
        <f>TITRES_STAT!B2667</f>
        <v>45888</v>
      </c>
      <c r="B2664" s="5">
        <f>TITRES_STAT!C2667</f>
        <v>34.99</v>
      </c>
      <c r="C2664" s="5">
        <f>TITRES_STAT!D2667</f>
        <v>34.99</v>
      </c>
      <c r="D2664" s="5">
        <f>TITRES_STAT!E2667</f>
        <v>34.665999999999997</v>
      </c>
      <c r="E2664" s="2">
        <f t="shared" si="164"/>
        <v>-708.22557612677679</v>
      </c>
      <c r="F2664" s="5" t="str">
        <f t="shared" si="167"/>
        <v>BULLISH</v>
      </c>
      <c r="G2664" s="5" t="str">
        <f t="shared" si="166"/>
        <v>WEAK</v>
      </c>
      <c r="H2664" s="5" t="str">
        <f t="shared" si="165"/>
        <v>BULLISH DIVERGENCE</v>
      </c>
    </row>
    <row r="2665" spans="1:8" ht="13.5" x14ac:dyDescent="0.25">
      <c r="A2665" s="3">
        <f>TITRES_STAT!B2668</f>
        <v>45889</v>
      </c>
      <c r="B2665" s="5">
        <f>TITRES_STAT!C2668</f>
        <v>34.6</v>
      </c>
      <c r="C2665" s="5">
        <f>TITRES_STAT!D2668</f>
        <v>34.6</v>
      </c>
      <c r="D2665" s="5">
        <f>TITRES_STAT!E2668</f>
        <v>34.564999999999998</v>
      </c>
      <c r="E2665" s="2">
        <f t="shared" si="164"/>
        <v>-742.79057612677684</v>
      </c>
      <c r="F2665" s="5" t="str">
        <f t="shared" si="167"/>
        <v>BULLISH</v>
      </c>
      <c r="G2665" s="5" t="str">
        <f t="shared" si="166"/>
        <v>WEAK</v>
      </c>
      <c r="H2665" s="5" t="str">
        <f t="shared" si="165"/>
        <v>CONFIRMED BULLISH</v>
      </c>
    </row>
    <row r="2666" spans="1:8" ht="13.5" x14ac:dyDescent="0.25">
      <c r="A2666" s="3">
        <f>TITRES_STAT!B2669</f>
        <v>45890</v>
      </c>
      <c r="B2666" s="5">
        <f>TITRES_STAT!C2669</f>
        <v>34.6</v>
      </c>
      <c r="C2666" s="5">
        <f>TITRES_STAT!D2669</f>
        <v>34.6</v>
      </c>
      <c r="D2666" s="5">
        <f>TITRES_STAT!E2669</f>
        <v>34.729999999999997</v>
      </c>
      <c r="E2666" s="2">
        <f t="shared" si="164"/>
        <v>-742.79057612677684</v>
      </c>
      <c r="F2666" s="5" t="str">
        <f t="shared" si="167"/>
        <v>BULLISH</v>
      </c>
      <c r="G2666" s="5" t="str">
        <f t="shared" si="166"/>
        <v>NEUTRAL</v>
      </c>
      <c r="H2666" s="5" t="str">
        <f t="shared" si="165"/>
        <v>BULLISH DIVERGENCE</v>
      </c>
    </row>
    <row r="2667" spans="1:8" ht="13.5" x14ac:dyDescent="0.25">
      <c r="A2667" s="3">
        <f>TITRES_STAT!B2670</f>
        <v>45891</v>
      </c>
      <c r="B2667" s="5">
        <f>TITRES_STAT!C2670</f>
        <v>34.97</v>
      </c>
      <c r="C2667" s="5">
        <f>TITRES_STAT!D2670</f>
        <v>34.97</v>
      </c>
      <c r="D2667" s="5">
        <f>TITRES_STAT!E2670</f>
        <v>34.701000000000001</v>
      </c>
      <c r="E2667" s="2">
        <f t="shared" si="164"/>
        <v>-708.08957612677682</v>
      </c>
      <c r="F2667" s="5" t="str">
        <f t="shared" si="167"/>
        <v>BEARISH</v>
      </c>
      <c r="G2667" s="5" t="str">
        <f t="shared" si="166"/>
        <v>NEUTRAL</v>
      </c>
      <c r="H2667" s="5" t="str">
        <f t="shared" si="165"/>
        <v>CONFIRMED BEARISH</v>
      </c>
    </row>
    <row r="2668" spans="1:8" ht="13.5" x14ac:dyDescent="0.25">
      <c r="A2668" s="3">
        <f>TITRES_STAT!B2671</f>
        <v>45894</v>
      </c>
      <c r="B2668" s="5">
        <f>TITRES_STAT!C2671</f>
        <v>34.950000000000003</v>
      </c>
      <c r="C2668" s="5">
        <f>TITRES_STAT!D2671</f>
        <v>34.950000000000003</v>
      </c>
      <c r="D2668" s="5">
        <f>TITRES_STAT!E2671</f>
        <v>34.944000000000003</v>
      </c>
      <c r="E2668" s="2">
        <f t="shared" si="164"/>
        <v>-743.03357612677678</v>
      </c>
      <c r="F2668" s="5" t="str">
        <f t="shared" si="167"/>
        <v>BEARISH</v>
      </c>
      <c r="G2668" s="5" t="str">
        <f t="shared" si="166"/>
        <v>NEUTRAL</v>
      </c>
      <c r="H2668" s="5" t="str">
        <f t="shared" si="165"/>
        <v>BEARISH DIVERGENCE</v>
      </c>
    </row>
    <row r="2669" spans="1:8" ht="13.5" x14ac:dyDescent="0.25">
      <c r="A2669" s="3">
        <f>TITRES_STAT!B2672</f>
        <v>45895</v>
      </c>
      <c r="B2669" s="5">
        <f>TITRES_STAT!C2672</f>
        <v>34.65</v>
      </c>
      <c r="C2669" s="5">
        <f>TITRES_STAT!D2672</f>
        <v>34.65</v>
      </c>
      <c r="D2669" s="5">
        <f>TITRES_STAT!E2672</f>
        <v>34.65</v>
      </c>
      <c r="E2669" s="2">
        <f t="shared" si="164"/>
        <v>-777.68357612677676</v>
      </c>
      <c r="F2669" s="5" t="str">
        <f t="shared" si="167"/>
        <v>BEARISH</v>
      </c>
      <c r="G2669" s="5" t="str">
        <f t="shared" si="166"/>
        <v>STRONG</v>
      </c>
      <c r="H2669" s="5" t="str">
        <f t="shared" si="165"/>
        <v>CONFIRMED BEARISH</v>
      </c>
    </row>
    <row r="2670" spans="1:8" ht="13.5" x14ac:dyDescent="0.25">
      <c r="A2670" s="3">
        <f>TITRES_STAT!B2673</f>
        <v>45896</v>
      </c>
      <c r="B2670" s="5">
        <f>TITRES_STAT!C2673</f>
        <v>35</v>
      </c>
      <c r="C2670" s="5">
        <f>TITRES_STAT!D2673</f>
        <v>35</v>
      </c>
      <c r="D2670" s="5">
        <f>TITRES_STAT!E2673</f>
        <v>34.734999999999999</v>
      </c>
      <c r="E2670" s="2">
        <f t="shared" si="164"/>
        <v>-742.94857612677674</v>
      </c>
      <c r="F2670" s="5" t="str">
        <f t="shared" si="167"/>
        <v>BEARISH</v>
      </c>
      <c r="G2670" s="5" t="str">
        <f t="shared" si="166"/>
        <v>NEUTRAL</v>
      </c>
      <c r="H2670" s="5" t="str">
        <f t="shared" si="165"/>
        <v>BEARISH DIVERGENCE</v>
      </c>
    </row>
    <row r="2671" spans="1:8" ht="13.5" x14ac:dyDescent="0.25">
      <c r="A2671" s="3">
        <f>TITRES_STAT!B2674</f>
        <v>45897</v>
      </c>
      <c r="B2671" s="5">
        <f>TITRES_STAT!C2674</f>
        <v>34.01</v>
      </c>
      <c r="C2671" s="5">
        <f>TITRES_STAT!D2674</f>
        <v>34.01</v>
      </c>
      <c r="D2671" s="5">
        <f>TITRES_STAT!E2674</f>
        <v>34.131999999999998</v>
      </c>
      <c r="E2671" s="2">
        <f t="shared" si="164"/>
        <v>-777.08057612677669</v>
      </c>
      <c r="F2671" s="5" t="str">
        <f t="shared" si="167"/>
        <v>BEARISH</v>
      </c>
      <c r="G2671" s="5" t="str">
        <f t="shared" si="166"/>
        <v>STRONG</v>
      </c>
      <c r="H2671" s="5" t="str">
        <f t="shared" si="165"/>
        <v>CONFIRMED BEARISH</v>
      </c>
    </row>
    <row r="2672" spans="1:8" ht="13.5" x14ac:dyDescent="0.25">
      <c r="A2672" s="3">
        <f>TITRES_STAT!B2675</f>
        <v>45898</v>
      </c>
      <c r="B2672" s="5">
        <f>TITRES_STAT!C2675</f>
        <v>34.299999999999997</v>
      </c>
      <c r="C2672" s="5">
        <f>TITRES_STAT!D2675</f>
        <v>34.299999999999997</v>
      </c>
      <c r="D2672" s="5">
        <f>TITRES_STAT!E2675</f>
        <v>34.286999999999999</v>
      </c>
      <c r="E2672" s="2">
        <f t="shared" si="164"/>
        <v>-742.79357612677666</v>
      </c>
      <c r="F2672" s="5" t="str">
        <f t="shared" si="167"/>
        <v>BEARISH</v>
      </c>
      <c r="G2672" s="5" t="str">
        <f t="shared" si="166"/>
        <v>STRONG</v>
      </c>
      <c r="H2672" s="5" t="str">
        <f t="shared" si="165"/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72"/>
  <sheetViews>
    <sheetView topLeftCell="A2660" workbookViewId="0">
      <selection activeCell="A2673" sqref="A2673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10.981999999999999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42009</v>
      </c>
      <c r="B3" s="2">
        <f>RSI!B3</f>
        <v>10.66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42010</v>
      </c>
      <c r="B4" s="2">
        <f>RSI!B4</f>
        <v>10.977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42011</v>
      </c>
      <c r="B5" s="2">
        <f>RSI!B5</f>
        <v>10.957000000000001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10.894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42012</v>
      </c>
      <c r="B6" s="2">
        <f>RSI!B6</f>
        <v>10.635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10.8422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10.433999999999999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10.7326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10.71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10.742599999999999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BEARISH DIVERGENCE</v>
      </c>
    </row>
    <row r="9" spans="1:12" ht="13.5" x14ac:dyDescent="0.25">
      <c r="A9" s="3">
        <f>RSI!A9</f>
        <v>42017</v>
      </c>
      <c r="B9" s="2">
        <f>RSI!B9</f>
        <v>10.821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10.711399999999999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10.821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10.684200000000001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BULLISH DIVERGENCE</v>
      </c>
    </row>
    <row r="11" spans="1:12" ht="13.5" x14ac:dyDescent="0.25">
      <c r="A11" s="3">
        <f>RSI!A11</f>
        <v>42020</v>
      </c>
      <c r="B11" s="2">
        <f>RSI!B11</f>
        <v>10.875999999999999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10.732399999999998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10.71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10.787599999999999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</row>
    <row r="13" spans="1:12" ht="13.5" x14ac:dyDescent="0.25">
      <c r="A13" s="3">
        <f>RSI!A13</f>
        <v>42024</v>
      </c>
      <c r="B13" s="2">
        <f>RSI!B13</f>
        <v>10.885999999999999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10.822800000000001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</row>
    <row r="14" spans="1:12" ht="13.5" x14ac:dyDescent="0.25">
      <c r="A14" s="3">
        <f>RSI!A14</f>
        <v>42025</v>
      </c>
      <c r="B14" s="2">
        <f>RSI!B14</f>
        <v>10.885999999999999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10.835799999999997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</row>
    <row r="15" spans="1:12" ht="13.5" x14ac:dyDescent="0.25">
      <c r="A15" s="3">
        <f>RSI!A15</f>
        <v>42026</v>
      </c>
      <c r="B15" s="2">
        <f>RSI!B15</f>
        <v>10.871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10.845799999999999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</row>
    <row r="16" spans="1:12" ht="13.5" x14ac:dyDescent="0.25">
      <c r="A16" s="3">
        <f>RSI!A16</f>
        <v>42027</v>
      </c>
      <c r="B16" s="2">
        <f>RSI!B16</f>
        <v>10.856</v>
      </c>
      <c r="C16" s="2">
        <f>RSI!I16</f>
        <v>46.843687374749514</v>
      </c>
      <c r="D16" s="2">
        <f>MACD!E16</f>
        <v>0</v>
      </c>
      <c r="E16" s="2">
        <f>MACD!F16</f>
        <v>0</v>
      </c>
      <c r="F16" s="2">
        <f>'Moving Avg'!D16</f>
        <v>10.841800000000001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</row>
    <row r="17" spans="1:12" ht="13.5" x14ac:dyDescent="0.25">
      <c r="A17" s="3">
        <f>RSI!A17</f>
        <v>42030</v>
      </c>
      <c r="B17" s="2">
        <f>RSI!B17</f>
        <v>10.861000000000001</v>
      </c>
      <c r="C17" s="2">
        <f>RSI!I17</f>
        <v>46.986701514336268</v>
      </c>
      <c r="D17" s="2">
        <f>MACD!E17</f>
        <v>0</v>
      </c>
      <c r="E17" s="2">
        <f>MACD!F17</f>
        <v>0</v>
      </c>
      <c r="F17" s="2">
        <f>'Moving Avg'!D17</f>
        <v>10.872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BEARISH DIVERGENCE</v>
      </c>
    </row>
    <row r="18" spans="1:12" ht="13.5" x14ac:dyDescent="0.25">
      <c r="A18" s="3">
        <f>RSI!A18</f>
        <v>42031</v>
      </c>
      <c r="B18" s="2">
        <f>RSI!B18</f>
        <v>10.760999999999999</v>
      </c>
      <c r="C18" s="2">
        <f>RSI!I18</f>
        <v>44.413051862036582</v>
      </c>
      <c r="D18" s="2">
        <f>MACD!E18</f>
        <v>0</v>
      </c>
      <c r="E18" s="2">
        <f>MACD!F18</f>
        <v>0</v>
      </c>
      <c r="F18" s="2">
        <f>'Moving Avg'!D18</f>
        <v>10.847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11.012</v>
      </c>
      <c r="C19" s="2">
        <f>RSI!I19</f>
        <v>51.581773985102039</v>
      </c>
      <c r="D19" s="2">
        <f>MACD!E19</f>
        <v>0</v>
      </c>
      <c r="E19" s="2">
        <f>MACD!F19</f>
        <v>0</v>
      </c>
      <c r="F19" s="2">
        <f>'Moving Avg'!D19</f>
        <v>10.872200000000001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11.052</v>
      </c>
      <c r="C20" s="2">
        <f>RSI!I20</f>
        <v>52.630208576266661</v>
      </c>
      <c r="D20" s="2">
        <f>MACD!E20</f>
        <v>0</v>
      </c>
      <c r="E20" s="2">
        <f>MACD!F20</f>
        <v>0</v>
      </c>
      <c r="F20" s="2">
        <f>'Moving Avg'!D20</f>
        <v>10.908399999999999</v>
      </c>
      <c r="G20" s="2">
        <f>'Moving Avg'!F20</f>
        <v>10.829894736842103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11.047000000000001</v>
      </c>
      <c r="C21" s="2">
        <f>RSI!I21</f>
        <v>52.477241431034635</v>
      </c>
      <c r="D21" s="2">
        <f>MACD!E21</f>
        <v>0</v>
      </c>
      <c r="E21" s="2">
        <f>MACD!F21</f>
        <v>0</v>
      </c>
      <c r="F21" s="2">
        <f>'Moving Avg'!D21</f>
        <v>10.9466</v>
      </c>
      <c r="G21" s="2">
        <f>'Moving Avg'!F21</f>
        <v>10.840749999999998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11.294</v>
      </c>
      <c r="C22" s="2">
        <f>RSI!I22</f>
        <v>58.841327719107163</v>
      </c>
      <c r="D22" s="2">
        <f>MACD!E22</f>
        <v>0</v>
      </c>
      <c r="E22" s="2">
        <f>MACD!F22</f>
        <v>0</v>
      </c>
      <c r="F22" s="2">
        <f>'Moving Avg'!D22</f>
        <v>11.033199999999999</v>
      </c>
      <c r="G22" s="2">
        <f>'Moving Avg'!F22</f>
        <v>10.856349999999999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11.541</v>
      </c>
      <c r="C23" s="2">
        <f>RSI!I23</f>
        <v>64.028990387143551</v>
      </c>
      <c r="D23" s="2">
        <f>MACD!E23</f>
        <v>0</v>
      </c>
      <c r="E23" s="2">
        <f>MACD!F23</f>
        <v>0</v>
      </c>
      <c r="F23" s="2">
        <f>'Moving Avg'!D23</f>
        <v>11.1892</v>
      </c>
      <c r="G23" s="2">
        <f>'Moving Avg'!F23</f>
        <v>10.900399999999999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11.294</v>
      </c>
      <c r="C24" s="2">
        <f>RSI!I24</f>
        <v>56.376649368981425</v>
      </c>
      <c r="D24" s="2">
        <f>MACD!E24</f>
        <v>0</v>
      </c>
      <c r="E24" s="2">
        <f>MACD!F24</f>
        <v>0</v>
      </c>
      <c r="F24" s="2">
        <f>'Moving Avg'!D24</f>
        <v>11.2456</v>
      </c>
      <c r="G24" s="2">
        <f>'Moving Avg'!F24</f>
        <v>10.91625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11.294</v>
      </c>
      <c r="C25" s="2">
        <f>RSI!I25</f>
        <v>56.376649368981425</v>
      </c>
      <c r="D25" s="2">
        <f>MACD!E25</f>
        <v>0</v>
      </c>
      <c r="E25" s="2">
        <f>MACD!F25</f>
        <v>0</v>
      </c>
      <c r="F25" s="2">
        <f>'Moving Avg'!D25</f>
        <v>11.294</v>
      </c>
      <c r="G25" s="2">
        <f>'Moving Avg'!F25</f>
        <v>10.9331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11.452</v>
      </c>
      <c r="C26" s="2">
        <f>RSI!I26</f>
        <v>59.929462236352521</v>
      </c>
      <c r="D26" s="2">
        <f>MACD!E26</f>
        <v>0</v>
      </c>
      <c r="E26" s="2">
        <f>MACD!F26</f>
        <v>0</v>
      </c>
      <c r="F26" s="2">
        <f>'Moving Avg'!D26</f>
        <v>11.375</v>
      </c>
      <c r="G26" s="2">
        <f>'Moving Avg'!F26</f>
        <v>10.973949999999999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BULLISH DIVERGENCE</v>
      </c>
    </row>
    <row r="27" spans="1:12" ht="13.5" x14ac:dyDescent="0.25">
      <c r="A27" s="3">
        <f>RSI!A27</f>
        <v>42044</v>
      </c>
      <c r="B27" s="2">
        <f>RSI!B27</f>
        <v>11.452</v>
      </c>
      <c r="C27" s="2">
        <f>RSI!I27</f>
        <v>59.929462236352521</v>
      </c>
      <c r="D27" s="2">
        <f>MACD!E27</f>
        <v>-0.13997833061552711</v>
      </c>
      <c r="E27" s="2">
        <f>MACD!F27</f>
        <v>0</v>
      </c>
      <c r="F27" s="2">
        <f>'Moving Avg'!D27</f>
        <v>11.406600000000001</v>
      </c>
      <c r="G27" s="2">
        <f>'Moving Avg'!F27</f>
        <v>11.024849999999999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11.452</v>
      </c>
      <c r="C28" s="2">
        <f>RSI!I28</f>
        <v>59.929462236352521</v>
      </c>
      <c r="D28" s="2">
        <f>MACD!E28</f>
        <v>-0.18606143644675655</v>
      </c>
      <c r="E28" s="2">
        <f>MACD!F28</f>
        <v>0</v>
      </c>
      <c r="F28" s="2">
        <f>'Moving Avg'!D28</f>
        <v>11.3888</v>
      </c>
      <c r="G28" s="2">
        <f>'Moving Avg'!F28</f>
        <v>11.06195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BULLISH DIVERGENCE</v>
      </c>
    </row>
    <row r="29" spans="1:12" ht="13.5" x14ac:dyDescent="0.25">
      <c r="A29" s="3">
        <f>RSI!A29</f>
        <v>42046</v>
      </c>
      <c r="B29" s="2">
        <f>RSI!B29</f>
        <v>11.788</v>
      </c>
      <c r="C29" s="2">
        <f>RSI!I29</f>
        <v>67.05582855988537</v>
      </c>
      <c r="D29" s="2">
        <f>MACD!E29</f>
        <v>-0.21419422379091912</v>
      </c>
      <c r="E29" s="2">
        <f>MACD!F29</f>
        <v>0</v>
      </c>
      <c r="F29" s="2">
        <f>'Moving Avg'!D29</f>
        <v>11.4876</v>
      </c>
      <c r="G29" s="2">
        <f>'Moving Avg'!F29</f>
        <v>11.110300000000001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11.557</v>
      </c>
      <c r="C30" s="2">
        <f>RSI!I30</f>
        <v>59.253656658082683</v>
      </c>
      <c r="D30" s="2">
        <f>MACD!E30</f>
        <v>-0.21937296915981186</v>
      </c>
      <c r="E30" s="2">
        <f>MACD!F30</f>
        <v>0</v>
      </c>
      <c r="F30" s="2">
        <f>'Moving Avg'!D30</f>
        <v>11.540200000000002</v>
      </c>
      <c r="G30" s="2">
        <f>'Moving Avg'!F30</f>
        <v>11.1471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11.452</v>
      </c>
      <c r="C31" s="2">
        <f>RSI!I31</f>
        <v>56.060654946454257</v>
      </c>
      <c r="D31" s="2">
        <f>MACD!E31</f>
        <v>-0.21967685263504322</v>
      </c>
      <c r="E31" s="2">
        <f>MACD!F31</f>
        <v>0</v>
      </c>
      <c r="F31" s="2">
        <f>'Moving Avg'!D31</f>
        <v>11.5402</v>
      </c>
      <c r="G31" s="2">
        <f>'Moving Avg'!F31</f>
        <v>11.175900000000002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NEUTRAL</v>
      </c>
    </row>
    <row r="32" spans="1:12" ht="13.5" x14ac:dyDescent="0.25">
      <c r="A32" s="3">
        <f>RSI!A32</f>
        <v>42051</v>
      </c>
      <c r="B32" s="2">
        <f>RSI!B32</f>
        <v>11.452</v>
      </c>
      <c r="C32" s="2">
        <f>RSI!I32</f>
        <v>56.060654946454257</v>
      </c>
      <c r="D32" s="2">
        <f>MACD!E32</f>
        <v>-0.18402688267820011</v>
      </c>
      <c r="E32" s="2">
        <f>MACD!F32</f>
        <v>0</v>
      </c>
      <c r="F32" s="2">
        <f>'Moving Avg'!D32</f>
        <v>11.5402</v>
      </c>
      <c r="G32" s="2">
        <f>'Moving Avg'!F32</f>
        <v>11.212999999999999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NEUTRAL</v>
      </c>
    </row>
    <row r="33" spans="1:12" ht="13.5" x14ac:dyDescent="0.25">
      <c r="A33" s="3">
        <f>RSI!A33</f>
        <v>42052</v>
      </c>
      <c r="B33" s="2">
        <f>RSI!B33</f>
        <v>11.552</v>
      </c>
      <c r="C33" s="2">
        <f>RSI!I33</f>
        <v>58.529014482706799</v>
      </c>
      <c r="D33" s="2">
        <f>MACD!E33</f>
        <v>-0.12520679929117762</v>
      </c>
      <c r="E33" s="2">
        <f>MACD!F33</f>
        <v>0</v>
      </c>
      <c r="F33" s="2">
        <f>'Moving Avg'!D33</f>
        <v>11.560199999999998</v>
      </c>
      <c r="G33" s="2">
        <f>'Moving Avg'!F33</f>
        <v>11.2463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11.557</v>
      </c>
      <c r="C34" s="2">
        <f>RSI!I34</f>
        <v>58.654081321605197</v>
      </c>
      <c r="D34" s="2">
        <f>MACD!E34</f>
        <v>-0.11619155675956705</v>
      </c>
      <c r="E34" s="2">
        <f>MACD!F34</f>
        <v>0</v>
      </c>
      <c r="F34" s="2">
        <f>'Moving Avg'!D34</f>
        <v>11.513999999999999</v>
      </c>
      <c r="G34" s="2">
        <f>'Moving Avg'!F34</f>
        <v>11.27985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NEUTRAL</v>
      </c>
      <c r="L34" s="5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11.531000000000001</v>
      </c>
      <c r="C35" s="2">
        <f>RSI!I35</f>
        <v>57.679964973433663</v>
      </c>
      <c r="D35" s="2">
        <f>MACD!E35</f>
        <v>-0.10887543732016169</v>
      </c>
      <c r="E35" s="2">
        <f>MACD!F35</f>
        <v>-0.16817605429968494</v>
      </c>
      <c r="F35" s="2">
        <f>'Moving Avg'!D35</f>
        <v>11.508800000000001</v>
      </c>
      <c r="G35" s="2">
        <f>'Moving Avg'!F35</f>
        <v>11.312849999999999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NEUTRAL</v>
      </c>
      <c r="L35" s="5" t="str">
        <f>OBV!H35</f>
        <v>BULLISH DIVERGENCE</v>
      </c>
    </row>
    <row r="36" spans="1:12" ht="13.5" x14ac:dyDescent="0.25">
      <c r="A36" s="3">
        <f>RSI!A36</f>
        <v>42055</v>
      </c>
      <c r="B36" s="2">
        <f>RSI!B36</f>
        <v>11.557</v>
      </c>
      <c r="C36" s="2">
        <f>RSI!I36</f>
        <v>58.423573628428059</v>
      </c>
      <c r="D36" s="2">
        <f>MACD!E36</f>
        <v>-8.2221777505012028E-2</v>
      </c>
      <c r="E36" s="2">
        <f>MACD!F36</f>
        <v>-0.15098519894075035</v>
      </c>
      <c r="F36" s="2">
        <f>'Moving Avg'!D36</f>
        <v>11.5298</v>
      </c>
      <c r="G36" s="2">
        <f>'Moving Avg'!F36</f>
        <v>11.347899999999999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11.557</v>
      </c>
      <c r="C37" s="2">
        <f>RSI!I37</f>
        <v>58.423573628428059</v>
      </c>
      <c r="D37" s="2">
        <f>MACD!E37</f>
        <v>-6.1598861381975567E-2</v>
      </c>
      <c r="E37" s="2">
        <f>MACD!F37</f>
        <v>-0.13310793142899541</v>
      </c>
      <c r="F37" s="2">
        <f>'Moving Avg'!D37</f>
        <v>11.550800000000001</v>
      </c>
      <c r="G37" s="2">
        <f>'Moving Avg'!F37</f>
        <v>11.382699999999996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11.557</v>
      </c>
      <c r="C38" s="2">
        <f>RSI!I38</f>
        <v>58.423573628428059</v>
      </c>
      <c r="D38" s="2">
        <f>MACD!E38</f>
        <v>-4.5935905885215789E-2</v>
      </c>
      <c r="E38" s="2">
        <f>MACD!F38</f>
        <v>-0.11567352632023949</v>
      </c>
      <c r="F38" s="2">
        <f>'Moving Avg'!D38</f>
        <v>11.551800000000002</v>
      </c>
      <c r="G38" s="2">
        <f>'Moving Avg'!F38</f>
        <v>11.422499999999996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11.609</v>
      </c>
      <c r="C39" s="2">
        <f>RSI!I39</f>
        <v>60.171705431218093</v>
      </c>
      <c r="D39" s="2">
        <f>MACD!E39</f>
        <v>1.350300119498371E-2</v>
      </c>
      <c r="E39" s="2">
        <f>MACD!F39</f>
        <v>-8.9838220817194864E-2</v>
      </c>
      <c r="F39" s="2">
        <f>'Moving Avg'!D39</f>
        <v>11.562200000000001</v>
      </c>
      <c r="G39" s="2">
        <f>'Moving Avg'!F39</f>
        <v>11.452349999999997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11.609</v>
      </c>
      <c r="C40" s="2">
        <f>RSI!I40</f>
        <v>60.171705431218093</v>
      </c>
      <c r="D40" s="2">
        <f>MACD!E40</f>
        <v>2.6419489634513127E-2</v>
      </c>
      <c r="E40" s="2">
        <f>MACD!F40</f>
        <v>-6.6586678726853268E-2</v>
      </c>
      <c r="F40" s="2">
        <f>'Moving Avg'!D40</f>
        <v>11.5778</v>
      </c>
      <c r="G40" s="2">
        <f>'Moving Avg'!F40</f>
        <v>11.480199999999998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11.557</v>
      </c>
      <c r="C41" s="2">
        <f>RSI!I41</f>
        <v>57.373941486303764</v>
      </c>
      <c r="D41" s="2">
        <f>MACD!E41</f>
        <v>2.3343581834891936E-2</v>
      </c>
      <c r="E41" s="2">
        <f>MACD!F41</f>
        <v>-4.8600626614504226E-2</v>
      </c>
      <c r="F41" s="2">
        <f>'Moving Avg'!D41</f>
        <v>11.5778</v>
      </c>
      <c r="G41" s="2">
        <f>'Moving Avg'!F41</f>
        <v>11.505699999999997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NEUTRAL</v>
      </c>
      <c r="L41" s="5" t="str">
        <f>OBV!H41</f>
        <v>NEUTRAL</v>
      </c>
    </row>
    <row r="42" spans="1:12" ht="13.5" x14ac:dyDescent="0.25">
      <c r="A42" s="3">
        <f>RSI!A42</f>
        <v>42065</v>
      </c>
      <c r="B42" s="2">
        <f>RSI!B42</f>
        <v>11.557</v>
      </c>
      <c r="C42" s="2">
        <f>RSI!I42</f>
        <v>57.373941486303771</v>
      </c>
      <c r="D42" s="2">
        <f>MACD!E42</f>
        <v>1.9471077640487167E-2</v>
      </c>
      <c r="E42" s="2">
        <f>MACD!F42</f>
        <v>-3.4986285763505952E-2</v>
      </c>
      <c r="F42" s="2">
        <f>'Moving Avg'!D42</f>
        <v>11.5778</v>
      </c>
      <c r="G42" s="2">
        <f>'Moving Avg'!F42</f>
        <v>11.518849999999997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NEUTRAL</v>
      </c>
      <c r="L42" s="5" t="str">
        <f>OBV!H42</f>
        <v>NEUTRAL</v>
      </c>
    </row>
    <row r="43" spans="1:12" ht="13.5" x14ac:dyDescent="0.25">
      <c r="A43" s="3">
        <f>RSI!A43</f>
        <v>42066</v>
      </c>
      <c r="B43" s="2">
        <f>RSI!B43</f>
        <v>11.557</v>
      </c>
      <c r="C43" s="2">
        <f>RSI!I43</f>
        <v>57.373941486303764</v>
      </c>
      <c r="D43" s="2">
        <f>MACD!E43</f>
        <v>3.040320594811341E-2</v>
      </c>
      <c r="E43" s="2">
        <f>MACD!F43</f>
        <v>-2.190838742118208E-2</v>
      </c>
      <c r="F43" s="2">
        <f>'Moving Avg'!D43</f>
        <v>11.5778</v>
      </c>
      <c r="G43" s="2">
        <f>'Moving Avg'!F43</f>
        <v>11.519649999999997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NEUTRAL</v>
      </c>
      <c r="L43" s="5" t="str">
        <f>OBV!H43</f>
        <v>NEUTRAL</v>
      </c>
    </row>
    <row r="44" spans="1:12" ht="13.5" x14ac:dyDescent="0.25">
      <c r="A44" s="3">
        <f>RSI!A44</f>
        <v>42067</v>
      </c>
      <c r="B44" s="2">
        <f>RSI!B44</f>
        <v>11.557</v>
      </c>
      <c r="C44" s="2">
        <f>RSI!I44</f>
        <v>57.373941486303764</v>
      </c>
      <c r="D44" s="2">
        <f>MACD!E44</f>
        <v>3.933403916978051E-2</v>
      </c>
      <c r="E44" s="2">
        <f>MACD!F44</f>
        <v>-9.6599021029895628E-3</v>
      </c>
      <c r="F44" s="2">
        <f>'Moving Avg'!D44</f>
        <v>11.567400000000001</v>
      </c>
      <c r="G44" s="2">
        <f>'Moving Avg'!F44</f>
        <v>11.532799999999998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</row>
    <row r="45" spans="1:12" ht="13.5" x14ac:dyDescent="0.25">
      <c r="A45" s="3">
        <f>RSI!A45</f>
        <v>42068</v>
      </c>
      <c r="B45" s="2">
        <f>RSI!B45</f>
        <v>11.557</v>
      </c>
      <c r="C45" s="2">
        <f>RSI!I45</f>
        <v>57.373941486303778</v>
      </c>
      <c r="D45" s="2">
        <f>MACD!E45</f>
        <v>4.1882879566587761E-2</v>
      </c>
      <c r="E45" s="2">
        <f>MACD!F45</f>
        <v>6.4865423092590191E-4</v>
      </c>
      <c r="F45" s="2">
        <f>'Moving Avg'!D45</f>
        <v>11.557</v>
      </c>
      <c r="G45" s="2">
        <f>'Moving Avg'!F45</f>
        <v>11.545949999999998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11.714</v>
      </c>
      <c r="C46" s="2">
        <f>RSI!I46</f>
        <v>64.577094693811318</v>
      </c>
      <c r="D46" s="2">
        <f>MACD!E46</f>
        <v>3.5476610594665559E-2</v>
      </c>
      <c r="E46" s="2">
        <f>MACD!F46</f>
        <v>7.6142455036738331E-3</v>
      </c>
      <c r="F46" s="2">
        <f>'Moving Avg'!D46</f>
        <v>11.5884</v>
      </c>
      <c r="G46" s="2">
        <f>'Moving Avg'!F46</f>
        <v>11.559049999999999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11.557</v>
      </c>
      <c r="C47" s="2">
        <f>RSI!I47</f>
        <v>54.634511705244073</v>
      </c>
      <c r="D47" s="2">
        <f>MACD!E47</f>
        <v>3.9893617974559703E-2</v>
      </c>
      <c r="E47" s="2">
        <f>MACD!F47</f>
        <v>1.4070119997851007E-2</v>
      </c>
      <c r="F47" s="2">
        <f>'Moving Avg'!D47</f>
        <v>11.5884</v>
      </c>
      <c r="G47" s="2">
        <f>'Moving Avg'!F47</f>
        <v>11.564299999999998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NEUTRAL</v>
      </c>
      <c r="L47" s="5" t="str">
        <f>OBV!H47</f>
        <v>NEUTRAL</v>
      </c>
    </row>
    <row r="48" spans="1:12" ht="13.5" x14ac:dyDescent="0.25">
      <c r="A48" s="3">
        <f>RSI!A48</f>
        <v>42073</v>
      </c>
      <c r="B48" s="2">
        <f>RSI!B48</f>
        <v>11.557</v>
      </c>
      <c r="C48" s="2">
        <f>RSI!I48</f>
        <v>54.634511705244073</v>
      </c>
      <c r="D48" s="2">
        <f>MACD!E48</f>
        <v>4.2899608167074277E-2</v>
      </c>
      <c r="E48" s="2">
        <f>MACD!F48</f>
        <v>1.9836017631695662E-2</v>
      </c>
      <c r="F48" s="2">
        <f>'Moving Avg'!D48</f>
        <v>11.588400000000002</v>
      </c>
      <c r="G48" s="2">
        <f>'Moving Avg'!F48</f>
        <v>11.569549999999996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NEUTRAL</v>
      </c>
    </row>
    <row r="49" spans="1:12" ht="13.5" x14ac:dyDescent="0.25">
      <c r="A49" s="3">
        <f>RSI!A49</f>
        <v>42074</v>
      </c>
      <c r="B49" s="2">
        <f>RSI!B49</f>
        <v>11.452</v>
      </c>
      <c r="C49" s="2">
        <f>RSI!I49</f>
        <v>48.806056607735492</v>
      </c>
      <c r="D49" s="2">
        <f>MACD!E49</f>
        <v>6.0543622042496636E-2</v>
      </c>
      <c r="E49" s="2">
        <f>MACD!F49</f>
        <v>2.7977538513855857E-2</v>
      </c>
      <c r="F49" s="2">
        <f>'Moving Avg'!D49</f>
        <v>11.567400000000001</v>
      </c>
      <c r="G49" s="2">
        <f>'Moving Avg'!F49</f>
        <v>11.552749999999996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</row>
    <row r="50" spans="1:12" ht="13.5" x14ac:dyDescent="0.25">
      <c r="A50" s="3">
        <f>RSI!A50</f>
        <v>42075</v>
      </c>
      <c r="B50" s="2">
        <f>RSI!B50</f>
        <v>11.552</v>
      </c>
      <c r="C50" s="2">
        <f>RSI!I50</f>
        <v>53.855062059425713</v>
      </c>
      <c r="D50" s="2">
        <f>MACD!E50</f>
        <v>6.8059090212214457E-2</v>
      </c>
      <c r="E50" s="2">
        <f>MACD!F50</f>
        <v>3.5993848853527577E-2</v>
      </c>
      <c r="F50" s="2">
        <f>'Moving Avg'!D50</f>
        <v>11.5664</v>
      </c>
      <c r="G50" s="2">
        <f>'Moving Avg'!F50</f>
        <v>11.552499999999997</v>
      </c>
      <c r="H50" s="2">
        <f>'Moving Avg'!G50</f>
        <v>11.244673469387758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11.557</v>
      </c>
      <c r="C51" s="2">
        <f>RSI!I51</f>
        <v>54.09882392029629</v>
      </c>
      <c r="D51" s="2">
        <f>MACD!E51</f>
        <v>6.5450877636214599E-2</v>
      </c>
      <c r="E51" s="2">
        <f>MACD!F51</f>
        <v>4.1885254610064981E-2</v>
      </c>
      <c r="F51" s="2">
        <f>'Moving Avg'!D51</f>
        <v>11.535</v>
      </c>
      <c r="G51" s="2">
        <f>'Moving Avg'!F51</f>
        <v>11.557749999999995</v>
      </c>
      <c r="H51" s="2">
        <f>'Moving Avg'!G51</f>
        <v>11.250920000000002</v>
      </c>
      <c r="I51" s="2">
        <f>'Moving Avg'!H51</f>
        <v>0</v>
      </c>
      <c r="J51" s="5" t="str">
        <f>OBV!F51</f>
        <v>BEARISH</v>
      </c>
      <c r="K51" s="5" t="str">
        <f>OBV!G51</f>
        <v>NEUTRAL</v>
      </c>
      <c r="L51" s="5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11.867000000000001</v>
      </c>
      <c r="C52" s="2">
        <f>RSI!I52</f>
        <v>66.067251606814736</v>
      </c>
      <c r="D52" s="2">
        <f>MACD!E52</f>
        <v>3.9698564334377906E-2</v>
      </c>
      <c r="E52" s="2">
        <f>MACD!F52</f>
        <v>4.1447916554927564E-2</v>
      </c>
      <c r="F52" s="2">
        <f>'Moving Avg'!D52</f>
        <v>11.597</v>
      </c>
      <c r="G52" s="2">
        <f>'Moving Avg'!F52</f>
        <v>11.578499999999996</v>
      </c>
      <c r="H52" s="2">
        <f>'Moving Avg'!G52</f>
        <v>11.268620000000004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11.872</v>
      </c>
      <c r="C53" s="2">
        <f>RSI!I53</f>
        <v>66.220241527975816</v>
      </c>
      <c r="D53" s="2">
        <f>MACD!E53</f>
        <v>1.5166711299213986E-2</v>
      </c>
      <c r="E53" s="2">
        <f>MACD!F53</f>
        <v>3.6191675503784847E-2</v>
      </c>
      <c r="F53" s="2">
        <f>'Moving Avg'!D53</f>
        <v>11.66</v>
      </c>
      <c r="G53" s="2">
        <f>'Moving Avg'!F53</f>
        <v>11.594499999999996</v>
      </c>
      <c r="H53" s="2">
        <f>'Moving Avg'!G53</f>
        <v>11.292860000000003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11.52</v>
      </c>
      <c r="C54" s="2">
        <f>RSI!I54</f>
        <v>49.35095578737706</v>
      </c>
      <c r="D54" s="2">
        <f>MACD!E54</f>
        <v>1.8258088991899513E-2</v>
      </c>
      <c r="E54" s="2">
        <f>MACD!F54</f>
        <v>3.2604958201407783E-2</v>
      </c>
      <c r="F54" s="2">
        <f>'Moving Avg'!D54</f>
        <v>11.673599999999999</v>
      </c>
      <c r="G54" s="2">
        <f>'Moving Avg'!F54</f>
        <v>11.592649999999999</v>
      </c>
      <c r="H54" s="2">
        <f>'Moving Avg'!G54</f>
        <v>11.303720000000004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11.552</v>
      </c>
      <c r="C55" s="2">
        <f>RSI!I55</f>
        <v>50.583409757164411</v>
      </c>
      <c r="D55" s="2">
        <f>MACD!E55</f>
        <v>1.8523321212756017E-2</v>
      </c>
      <c r="E55" s="2">
        <f>MACD!F55</f>
        <v>2.9788630803677434E-2</v>
      </c>
      <c r="F55" s="2">
        <f>'Moving Avg'!D55</f>
        <v>11.6736</v>
      </c>
      <c r="G55" s="2">
        <f>'Moving Avg'!F55</f>
        <v>11.593699999999998</v>
      </c>
      <c r="H55" s="2">
        <f>'Moving Avg'!G55</f>
        <v>11.315620000000001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NEUTRAL</v>
      </c>
    </row>
    <row r="56" spans="1:12" ht="13.5" x14ac:dyDescent="0.25">
      <c r="A56" s="3">
        <f>RSI!A56</f>
        <v>42086</v>
      </c>
      <c r="B56" s="2">
        <f>RSI!B56</f>
        <v>11.814</v>
      </c>
      <c r="C56" s="2">
        <f>RSI!I56</f>
        <v>59.312954656211382</v>
      </c>
      <c r="D56" s="2">
        <f>MACD!E56</f>
        <v>2.3323451058580247E-2</v>
      </c>
      <c r="E56" s="2">
        <f>MACD!F56</f>
        <v>2.8495594854658E-2</v>
      </c>
      <c r="F56" s="2">
        <f>'Moving Avg'!D56</f>
        <v>11.725</v>
      </c>
      <c r="G56" s="2">
        <f>'Moving Avg'!F56</f>
        <v>11.606549999999997</v>
      </c>
      <c r="H56" s="2">
        <f>'Moving Avg'!G56</f>
        <v>11.339200000000003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11.583</v>
      </c>
      <c r="C57" s="2">
        <f>RSI!I57</f>
        <v>50.793322884032847</v>
      </c>
      <c r="D57" s="2">
        <f>MACD!E57</f>
        <v>1.8636106053930845E-2</v>
      </c>
      <c r="E57" s="2">
        <f>MACD!F57</f>
        <v>2.652369709451257E-2</v>
      </c>
      <c r="F57" s="2">
        <f>'Moving Avg'!D57</f>
        <v>11.668200000000001</v>
      </c>
      <c r="G57" s="2">
        <f>'Moving Avg'!F57</f>
        <v>11.607849999999999</v>
      </c>
      <c r="H57" s="2">
        <f>'Moving Avg'!G57</f>
        <v>11.362180000000002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11.557</v>
      </c>
      <c r="C58" s="2">
        <f>RSI!I58</f>
        <v>49.924107062092766</v>
      </c>
      <c r="D58" s="2">
        <f>MACD!E58</f>
        <v>1.6380937106653448E-2</v>
      </c>
      <c r="E58" s="2">
        <f>MACD!F58</f>
        <v>2.4495145096940747E-2</v>
      </c>
      <c r="F58" s="2">
        <f>'Moving Avg'!D58</f>
        <v>11.6052</v>
      </c>
      <c r="G58" s="2">
        <f>'Moving Avg'!F58</f>
        <v>11.607849999999997</v>
      </c>
      <c r="H58" s="2">
        <f>'Moving Avg'!G58</f>
        <v>11.379120000000006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11.552</v>
      </c>
      <c r="C59" s="2">
        <f>RSI!I59</f>
        <v>49.747797367054616</v>
      </c>
      <c r="D59" s="2">
        <f>MACD!E59</f>
        <v>-1.3560862806052398E-3</v>
      </c>
      <c r="E59" s="2">
        <f>MACD!F59</f>
        <v>1.9324898821431551E-2</v>
      </c>
      <c r="F59" s="2">
        <f>'Moving Avg'!D59</f>
        <v>11.611599999999999</v>
      </c>
      <c r="G59" s="2">
        <f>'Moving Avg'!F59</f>
        <v>11.604999999999999</v>
      </c>
      <c r="H59" s="2">
        <f>'Moving Avg'!G59</f>
        <v>11.393740000000005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11.804</v>
      </c>
      <c r="C60" s="2">
        <f>RSI!I60</f>
        <v>57.830858567127152</v>
      </c>
      <c r="D60" s="2">
        <f>MACD!E60</f>
        <v>-1.9658813022410015E-2</v>
      </c>
      <c r="E60" s="2">
        <f>MACD!F60</f>
        <v>1.1528156452663238E-2</v>
      </c>
      <c r="F60" s="2">
        <f>'Moving Avg'!D60</f>
        <v>11.662000000000001</v>
      </c>
      <c r="G60" s="2">
        <f>'Moving Avg'!F60</f>
        <v>11.614749999999999</v>
      </c>
      <c r="H60" s="2">
        <f>'Moving Avg'!G60</f>
        <v>11.413400000000003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11.557</v>
      </c>
      <c r="C61" s="2">
        <f>RSI!I61</f>
        <v>49.437126861265398</v>
      </c>
      <c r="D61" s="2">
        <f>MACD!E61</f>
        <v>-1.7580791945222884E-2</v>
      </c>
      <c r="E61" s="2">
        <f>MACD!F61</f>
        <v>5.7063667730860137E-3</v>
      </c>
      <c r="F61" s="2">
        <f>'Moving Avg'!D61</f>
        <v>11.610600000000002</v>
      </c>
      <c r="G61" s="2">
        <f>'Moving Avg'!F61</f>
        <v>11.614749999999997</v>
      </c>
      <c r="H61" s="2">
        <f>'Moving Avg'!G61</f>
        <v>11.427020000000004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</row>
    <row r="62" spans="1:12" ht="13.5" x14ac:dyDescent="0.25">
      <c r="A62" s="3">
        <f>RSI!A62</f>
        <v>42094</v>
      </c>
      <c r="B62" s="2">
        <f>RSI!B62</f>
        <v>11.557</v>
      </c>
      <c r="C62" s="2">
        <f>RSI!I62</f>
        <v>49.437126861265398</v>
      </c>
      <c r="D62" s="2">
        <f>MACD!E62</f>
        <v>3.1939945843969753E-2</v>
      </c>
      <c r="E62" s="2">
        <f>MACD!F62</f>
        <v>1.0953082587262762E-2</v>
      </c>
      <c r="F62" s="2">
        <f>'Moving Avg'!D62</f>
        <v>11.605400000000001</v>
      </c>
      <c r="G62" s="2">
        <f>'Moving Avg'!F62</f>
        <v>11.614749999999997</v>
      </c>
      <c r="H62" s="2">
        <f>'Moving Avg'!G62</f>
        <v>11.443960000000004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11.557</v>
      </c>
      <c r="C63" s="2">
        <f>RSI!I63</f>
        <v>49.437126861265398</v>
      </c>
      <c r="D63" s="2">
        <f>MACD!E63</f>
        <v>7.4676250996827065E-2</v>
      </c>
      <c r="E63" s="2">
        <f>MACD!F63</f>
        <v>2.3697716269175623E-2</v>
      </c>
      <c r="F63" s="2">
        <f>'Moving Avg'!D63</f>
        <v>11.605400000000001</v>
      </c>
      <c r="G63" s="2">
        <f>'Moving Avg'!F63</f>
        <v>11.614749999999997</v>
      </c>
      <c r="H63" s="2">
        <f>'Moving Avg'!G63</f>
        <v>11.457380000000006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NEUTRAL</v>
      </c>
    </row>
    <row r="64" spans="1:12" ht="13.5" x14ac:dyDescent="0.25">
      <c r="A64" s="3">
        <f>RSI!A64</f>
        <v>42096</v>
      </c>
      <c r="B64" s="2">
        <f>RSI!B64</f>
        <v>11.294</v>
      </c>
      <c r="C64" s="2">
        <f>RSI!I64</f>
        <v>41.43854819767715</v>
      </c>
      <c r="D64" s="2">
        <f>MACD!E64</f>
        <v>7.622547866932905E-2</v>
      </c>
      <c r="E64" s="2">
        <f>MACD!F64</f>
        <v>3.420326874920631E-2</v>
      </c>
      <c r="F64" s="2">
        <f>'Moving Avg'!D64</f>
        <v>11.553800000000001</v>
      </c>
      <c r="G64" s="2">
        <f>'Moving Avg'!F64</f>
        <v>11.601599999999998</v>
      </c>
      <c r="H64" s="2">
        <f>'Moving Avg'!G64</f>
        <v>11.465540000000003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</row>
    <row r="65" spans="1:12" ht="13.5" x14ac:dyDescent="0.25">
      <c r="A65" s="3">
        <f>RSI!A65</f>
        <v>42097</v>
      </c>
      <c r="B65" s="2">
        <f>RSI!B65</f>
        <v>11.289</v>
      </c>
      <c r="C65" s="2">
        <f>RSI!I65</f>
        <v>41.301735364574334</v>
      </c>
      <c r="D65" s="2">
        <f>MACD!E65</f>
        <v>8.4439540479190001E-2</v>
      </c>
      <c r="E65" s="2">
        <f>MACD!F65</f>
        <v>4.4250523095203054E-2</v>
      </c>
      <c r="F65" s="2">
        <f>'Moving Avg'!D65</f>
        <v>11.450800000000001</v>
      </c>
      <c r="G65" s="2">
        <f>'Moving Avg'!F65</f>
        <v>11.588199999999997</v>
      </c>
      <c r="H65" s="2">
        <f>'Moving Avg'!G65</f>
        <v>11.473900000000004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</row>
    <row r="66" spans="1:12" ht="13.5" x14ac:dyDescent="0.25">
      <c r="A66" s="3">
        <f>RSI!A66</f>
        <v>42100</v>
      </c>
      <c r="B66" s="2">
        <f>RSI!B66</f>
        <v>10.952999999999999</v>
      </c>
      <c r="C66" s="2">
        <f>RSI!I66</f>
        <v>33.336534799047499</v>
      </c>
      <c r="D66" s="2">
        <f>MACD!E66</f>
        <v>0.15810651721934477</v>
      </c>
      <c r="E66" s="2">
        <f>MACD!F66</f>
        <v>6.7021721920031391E-2</v>
      </c>
      <c r="F66" s="2">
        <f>'Moving Avg'!D66</f>
        <v>11.330000000000002</v>
      </c>
      <c r="G66" s="2">
        <f>'Moving Avg'!F66</f>
        <v>11.550149999999997</v>
      </c>
      <c r="H66" s="2">
        <f>'Moving Avg'!G66</f>
        <v>11.475840000000003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</row>
    <row r="67" spans="1:12" ht="13.5" x14ac:dyDescent="0.25">
      <c r="A67" s="3">
        <f>RSI!A67</f>
        <v>42101</v>
      </c>
      <c r="B67" s="2">
        <f>RSI!B67</f>
        <v>10.743</v>
      </c>
      <c r="C67" s="2">
        <f>RSI!I67</f>
        <v>29.506436815988224</v>
      </c>
      <c r="D67" s="2">
        <f>MACD!E67</f>
        <v>0.20385008569417629</v>
      </c>
      <c r="E67" s="2">
        <f>MACD!F67</f>
        <v>9.4387394674860375E-2</v>
      </c>
      <c r="F67" s="2">
        <f>'Moving Avg'!D67</f>
        <v>11.167200000000001</v>
      </c>
      <c r="G67" s="2">
        <f>'Moving Avg'!F67</f>
        <v>11.509449999999998</v>
      </c>
      <c r="H67" s="2">
        <f>'Moving Avg'!G67</f>
        <v>11.473480000000004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10.743</v>
      </c>
      <c r="C68" s="2">
        <f>RSI!I68</f>
        <v>29.506436815988224</v>
      </c>
      <c r="D68" s="2">
        <f>MACD!E68</f>
        <v>0.24293863551697292</v>
      </c>
      <c r="E68" s="2">
        <f>MACD!F68</f>
        <v>0.1240976428432829</v>
      </c>
      <c r="F68" s="2">
        <f>'Moving Avg'!D68</f>
        <v>11.0044</v>
      </c>
      <c r="G68" s="2">
        <f>'Moving Avg'!F68</f>
        <v>11.468749999999996</v>
      </c>
      <c r="H68" s="2">
        <f>'Moving Avg'!G68</f>
        <v>11.473120000000005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</row>
    <row r="69" spans="1:12" ht="13.5" x14ac:dyDescent="0.25">
      <c r="A69" s="3">
        <f>RSI!A69</f>
        <v>42104</v>
      </c>
      <c r="B69" s="2">
        <f>RSI!B69</f>
        <v>11.063000000000001</v>
      </c>
      <c r="C69" s="2">
        <f>RSI!I69</f>
        <v>41.403987032687034</v>
      </c>
      <c r="D69" s="2">
        <f>MACD!E69</f>
        <v>0.25559845505885548</v>
      </c>
      <c r="E69" s="2">
        <f>MACD!F69</f>
        <v>0.15039780528639743</v>
      </c>
      <c r="F69" s="2">
        <f>'Moving Avg'!D69</f>
        <v>10.958200000000001</v>
      </c>
      <c r="G69" s="2">
        <f>'Moving Avg'!F69</f>
        <v>11.449299999999997</v>
      </c>
      <c r="H69" s="2">
        <f>'Moving Avg'!G69</f>
        <v>11.474140000000004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</row>
    <row r="70" spans="1:12" ht="13.5" x14ac:dyDescent="0.25">
      <c r="A70" s="3">
        <f>RSI!A70</f>
        <v>42107</v>
      </c>
      <c r="B70" s="2">
        <f>RSI!B70</f>
        <v>10.743</v>
      </c>
      <c r="C70" s="2">
        <f>RSI!I70</f>
        <v>35.035936545277664</v>
      </c>
      <c r="D70" s="2">
        <f>MACD!E70</f>
        <v>0.33064989823202673</v>
      </c>
      <c r="E70" s="2">
        <f>MACD!F70</f>
        <v>0.18644822387552329</v>
      </c>
      <c r="F70" s="2">
        <f>'Moving Avg'!D70</f>
        <v>10.849</v>
      </c>
      <c r="G70" s="2">
        <f>'Moving Avg'!F70</f>
        <v>11.408849999999997</v>
      </c>
      <c r="H70" s="2">
        <f>'Moving Avg'!G70</f>
        <v>11.467960000000005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</row>
    <row r="71" spans="1:12" ht="13.5" x14ac:dyDescent="0.25">
      <c r="A71" s="3">
        <f>RSI!A71</f>
        <v>42108</v>
      </c>
      <c r="B71" s="2">
        <f>RSI!B71</f>
        <v>11.053000000000001</v>
      </c>
      <c r="C71" s="2">
        <f>RSI!I71</f>
        <v>44.018588583869075</v>
      </c>
      <c r="D71" s="2">
        <f>MACD!E71</f>
        <v>0.33681100159297728</v>
      </c>
      <c r="E71" s="2">
        <f>MACD!F71</f>
        <v>0.2165207794190141</v>
      </c>
      <c r="F71" s="2">
        <f>'Moving Avg'!D71</f>
        <v>10.869</v>
      </c>
      <c r="G71" s="2">
        <f>'Moving Avg'!F71</f>
        <v>11.383649999999999</v>
      </c>
      <c r="H71" s="2">
        <f>'Moving Avg'!G71</f>
        <v>11.468080000000004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BEARISH DIVERGENCE</v>
      </c>
    </row>
    <row r="72" spans="1:12" ht="13.5" x14ac:dyDescent="0.25">
      <c r="A72" s="3">
        <f>RSI!A72</f>
        <v>42109</v>
      </c>
      <c r="B72" s="2">
        <f>RSI!B72</f>
        <v>11.053000000000001</v>
      </c>
      <c r="C72" s="2">
        <f>RSI!I72</f>
        <v>44.018588583869075</v>
      </c>
      <c r="D72" s="2">
        <f>MACD!E72</f>
        <v>0.3435433646069086</v>
      </c>
      <c r="E72" s="2">
        <f>MACD!F72</f>
        <v>0.241925296456593</v>
      </c>
      <c r="F72" s="2">
        <f>'Moving Avg'!D72</f>
        <v>10.931000000000001</v>
      </c>
      <c r="G72" s="2">
        <f>'Moving Avg'!F72</f>
        <v>11.342949999999998</v>
      </c>
      <c r="H72" s="2">
        <f>'Moving Avg'!G72</f>
        <v>11.463260000000005</v>
      </c>
      <c r="I72" s="2">
        <f>'Moving Avg'!H72</f>
        <v>0</v>
      </c>
      <c r="J72" s="5" t="str">
        <f>OBV!F72</f>
        <v>BULLISH</v>
      </c>
      <c r="K72" s="5" t="str">
        <f>OBV!G72</f>
        <v>WEAK</v>
      </c>
      <c r="L72" s="5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11.32</v>
      </c>
      <c r="C73" s="2">
        <f>RSI!I73</f>
        <v>50.812296560460709</v>
      </c>
      <c r="D73" s="2">
        <f>MACD!E73</f>
        <v>0.33086879586161899</v>
      </c>
      <c r="E73" s="2">
        <f>MACD!F73</f>
        <v>0.25971399633759823</v>
      </c>
      <c r="F73" s="2">
        <f>'Moving Avg'!D73</f>
        <v>11.046400000000002</v>
      </c>
      <c r="G73" s="2">
        <f>'Moving Avg'!F73</f>
        <v>11.315349999999999</v>
      </c>
      <c r="H73" s="2">
        <f>'Moving Avg'!G73</f>
        <v>11.458840000000004</v>
      </c>
      <c r="I73" s="2">
        <f>'Moving Avg'!H73</f>
        <v>0</v>
      </c>
      <c r="J73" s="5" t="str">
        <f>OBV!F73</f>
        <v>BULLISH</v>
      </c>
      <c r="K73" s="5" t="str">
        <f>OBV!G73</f>
        <v>WEAK</v>
      </c>
      <c r="L73" s="5" t="str">
        <f>OBV!H73</f>
        <v>CONFIRMED BULLISH</v>
      </c>
    </row>
    <row r="74" spans="1:12" ht="13.5" x14ac:dyDescent="0.25">
      <c r="A74" s="3">
        <f>RSI!A74</f>
        <v>42111</v>
      </c>
      <c r="B74" s="2">
        <f>RSI!B74</f>
        <v>11.315</v>
      </c>
      <c r="C74" s="2">
        <f>RSI!I74</f>
        <v>50.688241728643774</v>
      </c>
      <c r="D74" s="2">
        <f>MACD!E74</f>
        <v>0.27977768022514837</v>
      </c>
      <c r="E74" s="2">
        <f>MACD!F74</f>
        <v>0.2637267331151083</v>
      </c>
      <c r="F74" s="2">
        <f>'Moving Avg'!D74</f>
        <v>11.0968</v>
      </c>
      <c r="G74" s="2">
        <f>'Moving Avg'!F74</f>
        <v>11.305099999999998</v>
      </c>
      <c r="H74" s="2">
        <f>'Moving Avg'!G74</f>
        <v>11.459260000000004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BEARISH DIVERGENCE</v>
      </c>
    </row>
    <row r="75" spans="1:12" ht="13.5" x14ac:dyDescent="0.25">
      <c r="A75" s="3">
        <f>RSI!A75</f>
        <v>42114</v>
      </c>
      <c r="B75" s="2">
        <f>RSI!B75</f>
        <v>11.315</v>
      </c>
      <c r="C75" s="2">
        <f>RSI!I75</f>
        <v>50.688241728643774</v>
      </c>
      <c r="D75" s="2">
        <f>MACD!E75</f>
        <v>0.23555213173247047</v>
      </c>
      <c r="E75" s="2">
        <f>MACD!F75</f>
        <v>0.25809181283858074</v>
      </c>
      <c r="F75" s="2">
        <f>'Moving Avg'!D75</f>
        <v>11.2112</v>
      </c>
      <c r="G75" s="2">
        <f>'Moving Avg'!F75</f>
        <v>11.293249999999999</v>
      </c>
      <c r="H75" s="2">
        <f>'Moving Avg'!G75</f>
        <v>11.459680000000006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11.294</v>
      </c>
      <c r="C76" s="2">
        <f>RSI!I76</f>
        <v>50.092529547952772</v>
      </c>
      <c r="D76" s="2">
        <f>MACD!E76</f>
        <v>0.14778508226689624</v>
      </c>
      <c r="E76" s="2">
        <f>MACD!F76</f>
        <v>0.23603046672424385</v>
      </c>
      <c r="F76" s="2">
        <f>'Moving Avg'!D76</f>
        <v>11.259399999999999</v>
      </c>
      <c r="G76" s="2">
        <f>'Moving Avg'!F76</f>
        <v>11.267249999999999</v>
      </c>
      <c r="H76" s="2">
        <f>'Moving Avg'!G76</f>
        <v>11.456520000000005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BEARISH DIVERGENCE</v>
      </c>
    </row>
    <row r="77" spans="1:12" ht="13.5" x14ac:dyDescent="0.25">
      <c r="A77" s="3">
        <f>RSI!A77</f>
        <v>42116</v>
      </c>
      <c r="B77" s="2">
        <f>RSI!B77</f>
        <v>11.137</v>
      </c>
      <c r="C77" s="2">
        <f>RSI!I77</f>
        <v>45.762379980457965</v>
      </c>
      <c r="D77" s="2">
        <f>MACD!E77</f>
        <v>5.2773461377721986E-2</v>
      </c>
      <c r="E77" s="2">
        <f>MACD!F77</f>
        <v>0.19937906565493949</v>
      </c>
      <c r="F77" s="2">
        <f>'Moving Avg'!D77</f>
        <v>11.276199999999999</v>
      </c>
      <c r="G77" s="2">
        <f>'Moving Avg'!F77</f>
        <v>11.244949999999999</v>
      </c>
      <c r="H77" s="2">
        <f>'Moving Avg'!G77</f>
        <v>11.450220000000003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BEARISH DIVERGENCE</v>
      </c>
    </row>
    <row r="78" spans="1:12" ht="13.5" x14ac:dyDescent="0.25">
      <c r="A78" s="3">
        <f>RSI!A78</f>
        <v>42117</v>
      </c>
      <c r="B78" s="2">
        <f>RSI!B78</f>
        <v>11.032</v>
      </c>
      <c r="C78" s="2">
        <f>RSI!I78</f>
        <v>43.080234542047243</v>
      </c>
      <c r="D78" s="2">
        <f>MACD!E78</f>
        <v>-1.8979500417247053E-2</v>
      </c>
      <c r="E78" s="2">
        <f>MACD!F78</f>
        <v>0.15570735244050218</v>
      </c>
      <c r="F78" s="2">
        <f>'Moving Avg'!D78</f>
        <v>11.2186</v>
      </c>
      <c r="G78" s="2">
        <f>'Moving Avg'!F78</f>
        <v>11.218700000000002</v>
      </c>
      <c r="H78" s="2">
        <f>'Moving Avg'!G78</f>
        <v>11.44182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11.11</v>
      </c>
      <c r="C79" s="2">
        <f>RSI!I79</f>
        <v>45.629567134568958</v>
      </c>
      <c r="D79" s="2">
        <f>MACD!E79</f>
        <v>-3.4820373613678512E-2</v>
      </c>
      <c r="E79" s="2">
        <f>MACD!F79</f>
        <v>0.11760180722966605</v>
      </c>
      <c r="F79" s="2">
        <f>'Moving Avg'!D79</f>
        <v>11.177600000000002</v>
      </c>
      <c r="G79" s="2">
        <f>'Moving Avg'!F79</f>
        <v>11.1966</v>
      </c>
      <c r="H79" s="2">
        <f>'Moving Avg'!G79</f>
        <v>11.42826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11.394</v>
      </c>
      <c r="C80" s="2">
        <f>RSI!I80</f>
        <v>53.751660247812644</v>
      </c>
      <c r="D80" s="2">
        <f>MACD!E80</f>
        <v>-0.11763791958109593</v>
      </c>
      <c r="E80" s="2">
        <f>MACD!F80</f>
        <v>7.0553861867513654E-2</v>
      </c>
      <c r="F80" s="2">
        <f>'Moving Avg'!D80</f>
        <v>11.1934</v>
      </c>
      <c r="G80" s="2">
        <f>'Moving Avg'!F80</f>
        <v>11.1761</v>
      </c>
      <c r="H80" s="2">
        <f>'Moving Avg'!G80</f>
        <v>11.425000000000001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BEARISH DIVERGENCE</v>
      </c>
    </row>
    <row r="81" spans="1:12" ht="13.5" x14ac:dyDescent="0.25">
      <c r="A81" s="3">
        <f>RSI!A81</f>
        <v>42122</v>
      </c>
      <c r="B81" s="2">
        <f>RSI!B81</f>
        <v>11.347</v>
      </c>
      <c r="C81" s="2">
        <f>RSI!I81</f>
        <v>52.357701419262646</v>
      </c>
      <c r="D81" s="2">
        <f>MACD!E81</f>
        <v>-0.1374278724663256</v>
      </c>
      <c r="E81" s="2">
        <f>MACD!F81</f>
        <v>2.8957515000745802E-2</v>
      </c>
      <c r="F81" s="2">
        <f>'Moving Avg'!D81</f>
        <v>11.203999999999999</v>
      </c>
      <c r="G81" s="2">
        <f>'Moving Avg'!F81</f>
        <v>11.165600000000001</v>
      </c>
      <c r="H81" s="2">
        <f>'Moving Avg'!G81</f>
        <v>11.4229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BEARISH DIVERGENCE</v>
      </c>
    </row>
    <row r="82" spans="1:12" ht="13.5" x14ac:dyDescent="0.25">
      <c r="A82" s="3">
        <f>RSI!A82</f>
        <v>42123</v>
      </c>
      <c r="B82" s="2">
        <f>RSI!B82</f>
        <v>11.347</v>
      </c>
      <c r="C82" s="2">
        <f>RSI!I82</f>
        <v>52.357701419262632</v>
      </c>
      <c r="D82" s="2">
        <f>MACD!E82</f>
        <v>-0.15471711905770213</v>
      </c>
      <c r="E82" s="2">
        <f>MACD!F82</f>
        <v>-7.7774118109437858E-3</v>
      </c>
      <c r="F82" s="2">
        <f>'Moving Avg'!D82</f>
        <v>11.246</v>
      </c>
      <c r="G82" s="2">
        <f>'Moving Avg'!F82</f>
        <v>11.155100000000001</v>
      </c>
      <c r="H82" s="2">
        <f>'Moving Avg'!G82</f>
        <v>11.4208</v>
      </c>
      <c r="I82" s="2">
        <f>'Moving Avg'!H82</f>
        <v>0</v>
      </c>
      <c r="J82" s="5" t="str">
        <f>OBV!F82</f>
        <v>BULLISH</v>
      </c>
      <c r="K82" s="5" t="str">
        <f>OBV!G82</f>
        <v>NEUTRAL</v>
      </c>
      <c r="L82" s="5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11.347</v>
      </c>
      <c r="C83" s="2">
        <f>RSI!I83</f>
        <v>52.357701419262632</v>
      </c>
      <c r="D83" s="2">
        <f>MACD!E83</f>
        <v>-0.12877317129815147</v>
      </c>
      <c r="E83" s="2">
        <f>MACD!F83</f>
        <v>-3.1976563708385322E-2</v>
      </c>
      <c r="F83" s="2">
        <f>'Moving Avg'!D83</f>
        <v>11.309000000000001</v>
      </c>
      <c r="G83" s="2">
        <f>'Moving Avg'!F83</f>
        <v>11.144600000000001</v>
      </c>
      <c r="H83" s="2">
        <f>'Moving Avg'!G83</f>
        <v>11.416699999999999</v>
      </c>
      <c r="I83" s="2">
        <f>'Moving Avg'!H83</f>
        <v>0</v>
      </c>
      <c r="J83" s="5" t="str">
        <f>OBV!F83</f>
        <v>BULLISH</v>
      </c>
      <c r="K83" s="5" t="str">
        <f>OBV!G83</f>
        <v>WEAK</v>
      </c>
      <c r="L83" s="5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11.347</v>
      </c>
      <c r="C84" s="2">
        <f>RSI!I84</f>
        <v>52.357701419262632</v>
      </c>
      <c r="D84" s="2">
        <f>MACD!E84</f>
        <v>-0.10805613905009004</v>
      </c>
      <c r="E84" s="2">
        <f>MACD!F84</f>
        <v>-4.7192478776726263E-2</v>
      </c>
      <c r="F84" s="2">
        <f>'Moving Avg'!D84</f>
        <v>11.356400000000001</v>
      </c>
      <c r="G84" s="2">
        <f>'Moving Avg'!F84</f>
        <v>11.147250000000003</v>
      </c>
      <c r="H84" s="2">
        <f>'Moving Avg'!G84</f>
        <v>11.412499999999996</v>
      </c>
      <c r="I84" s="2">
        <f>'Moving Avg'!H84</f>
        <v>0</v>
      </c>
      <c r="J84" s="5" t="str">
        <f>OBV!F84</f>
        <v>BULLISH</v>
      </c>
      <c r="K84" s="5" t="str">
        <f>OBV!G84</f>
        <v>NEUTRAL</v>
      </c>
      <c r="L84" s="5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11.394</v>
      </c>
      <c r="C85" s="2">
        <f>RSI!I85</f>
        <v>53.963528675316248</v>
      </c>
      <c r="D85" s="2">
        <f>MACD!E85</f>
        <v>-9.4439590832378073E-2</v>
      </c>
      <c r="E85" s="2">
        <f>MACD!F85</f>
        <v>-5.6641901187856628E-2</v>
      </c>
      <c r="F85" s="2">
        <f>'Moving Avg'!D85</f>
        <v>11.356399999999999</v>
      </c>
      <c r="G85" s="2">
        <f>'Moving Avg'!F85</f>
        <v>11.1525</v>
      </c>
      <c r="H85" s="2">
        <f>'Moving Avg'!G85</f>
        <v>11.409759999999997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NEUTRAL</v>
      </c>
    </row>
    <row r="86" spans="1:12" ht="13.5" x14ac:dyDescent="0.25">
      <c r="A86" s="3">
        <f>RSI!A86</f>
        <v>42130</v>
      </c>
      <c r="B86" s="2">
        <f>RSI!B86</f>
        <v>11.079000000000001</v>
      </c>
      <c r="C86" s="2">
        <f>RSI!I86</f>
        <v>43.404220622298766</v>
      </c>
      <c r="D86" s="2">
        <f>MACD!E86</f>
        <v>-6.3492841193630412E-2</v>
      </c>
      <c r="E86" s="2">
        <f>MACD!F86</f>
        <v>-5.8012089189011386E-2</v>
      </c>
      <c r="F86" s="2">
        <f>'Moving Avg'!D86</f>
        <v>11.3028</v>
      </c>
      <c r="G86" s="2">
        <f>'Moving Avg'!F86</f>
        <v>11.158800000000003</v>
      </c>
      <c r="H86" s="2">
        <f>'Moving Avg'!G86</f>
        <v>11.400199999999995</v>
      </c>
      <c r="I86" s="2">
        <f>'Moving Avg'!H86</f>
        <v>0</v>
      </c>
      <c r="J86" s="5" t="str">
        <f>OBV!F86</f>
        <v>BULLISH</v>
      </c>
      <c r="K86" s="5" t="str">
        <f>OBV!G86</f>
        <v>NEUTRAL</v>
      </c>
      <c r="L86" s="5" t="str">
        <f>OBV!H86</f>
        <v>BULLISH DIVERGENCE</v>
      </c>
    </row>
    <row r="87" spans="1:12" ht="13.5" x14ac:dyDescent="0.25">
      <c r="A87" s="3">
        <f>RSI!A87</f>
        <v>42131</v>
      </c>
      <c r="B87" s="2">
        <f>RSI!B87</f>
        <v>11.084</v>
      </c>
      <c r="C87" s="2">
        <f>RSI!I87</f>
        <v>43.592895059789299</v>
      </c>
      <c r="D87" s="2">
        <f>MACD!E87</f>
        <v>-6.0597321206650179E-2</v>
      </c>
      <c r="E87" s="2">
        <f>MACD!F87</f>
        <v>-5.8529135592539146E-2</v>
      </c>
      <c r="F87" s="2">
        <f>'Moving Avg'!D87</f>
        <v>11.250200000000001</v>
      </c>
      <c r="G87" s="2">
        <f>'Moving Avg'!F87</f>
        <v>11.175850000000002</v>
      </c>
      <c r="H87" s="2">
        <f>'Moving Avg'!G87</f>
        <v>11.390739999999994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BULLISH DIVERGENCE</v>
      </c>
    </row>
    <row r="88" spans="1:12" ht="13.5" x14ac:dyDescent="0.25">
      <c r="A88" s="3">
        <f>RSI!A88</f>
        <v>42132</v>
      </c>
      <c r="B88" s="2">
        <f>RSI!B88</f>
        <v>11.032</v>
      </c>
      <c r="C88" s="2">
        <f>RSI!I88</f>
        <v>42.02382400610572</v>
      </c>
      <c r="D88" s="2">
        <f>MACD!E88</f>
        <v>-6.9336189351249189E-2</v>
      </c>
      <c r="E88" s="2">
        <f>MACD!F88</f>
        <v>-6.0690546344281157E-2</v>
      </c>
      <c r="F88" s="2">
        <f>'Moving Avg'!D88</f>
        <v>11.187199999999999</v>
      </c>
      <c r="G88" s="2">
        <f>'Moving Avg'!F88</f>
        <v>11.190300000000004</v>
      </c>
      <c r="H88" s="2">
        <f>'Moving Avg'!G88</f>
        <v>11.380239999999993</v>
      </c>
      <c r="I88" s="2">
        <f>'Moving Avg'!H88</f>
        <v>0</v>
      </c>
      <c r="J88" s="5" t="str">
        <f>OBV!F88</f>
        <v>BULLISH</v>
      </c>
      <c r="K88" s="5" t="str">
        <f>OBV!G88</f>
        <v>NEUTRAL</v>
      </c>
      <c r="L88" s="5" t="str">
        <f>OBV!H88</f>
        <v>BULLISH DIVERGENCE</v>
      </c>
    </row>
    <row r="89" spans="1:12" ht="13.5" x14ac:dyDescent="0.25">
      <c r="A89" s="3">
        <f>RSI!A89</f>
        <v>42135</v>
      </c>
      <c r="B89" s="2">
        <f>RSI!B89</f>
        <v>11.340999999999999</v>
      </c>
      <c r="C89" s="2">
        <f>RSI!I89</f>
        <v>52.877869456123022</v>
      </c>
      <c r="D89" s="2">
        <f>MACD!E89</f>
        <v>-8.6281613802414725E-2</v>
      </c>
      <c r="E89" s="2">
        <f>MACD!F89</f>
        <v>-6.5808759835907865E-2</v>
      </c>
      <c r="F89" s="2">
        <f>'Moving Avg'!D89</f>
        <v>11.186</v>
      </c>
      <c r="G89" s="2">
        <f>'Moving Avg'!F89</f>
        <v>11.204200000000004</v>
      </c>
      <c r="H89" s="2">
        <f>'Moving Avg'!G89</f>
        <v>11.374879999999996</v>
      </c>
      <c r="I89" s="2">
        <f>'Moving Avg'!H89</f>
        <v>0</v>
      </c>
      <c r="J89" s="5" t="str">
        <f>OBV!F89</f>
        <v>BULLISH</v>
      </c>
      <c r="K89" s="5" t="str">
        <f>OBV!G89</f>
        <v>WEAK</v>
      </c>
      <c r="L89" s="5" t="str">
        <f>OBV!H89</f>
        <v>BULLISH DIVERGENCE</v>
      </c>
    </row>
    <row r="90" spans="1:12" ht="13.5" x14ac:dyDescent="0.25">
      <c r="A90" s="3">
        <f>RSI!A90</f>
        <v>42136</v>
      </c>
      <c r="B90" s="2">
        <f>RSI!B90</f>
        <v>11.331</v>
      </c>
      <c r="C90" s="2">
        <f>RSI!I90</f>
        <v>52.53508767234667</v>
      </c>
      <c r="D90" s="2">
        <f>MACD!E90</f>
        <v>-5.6774107445892952E-2</v>
      </c>
      <c r="E90" s="2">
        <f>MACD!F90</f>
        <v>-6.4001829357904882E-2</v>
      </c>
      <c r="F90" s="2">
        <f>'Moving Avg'!D90</f>
        <v>11.173400000000001</v>
      </c>
      <c r="G90" s="2">
        <f>'Moving Avg'!F90</f>
        <v>11.233600000000001</v>
      </c>
      <c r="H90" s="2">
        <f>'Moving Avg'!G90</f>
        <v>11.369319999999993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11.037000000000001</v>
      </c>
      <c r="C91" s="2">
        <f>RSI!I91</f>
        <v>43.588665762545773</v>
      </c>
      <c r="D91" s="2">
        <f>MACD!E91</f>
        <v>-1.7743735144392758E-2</v>
      </c>
      <c r="E91" s="2">
        <f>MACD!F91</f>
        <v>-5.4750210515202458E-2</v>
      </c>
      <c r="F91" s="2">
        <f>'Moving Avg'!D91</f>
        <v>11.164999999999999</v>
      </c>
      <c r="G91" s="2">
        <f>'Moving Avg'!F91</f>
        <v>11.232800000000001</v>
      </c>
      <c r="H91" s="2">
        <f>'Moving Avg'!G91</f>
        <v>11.358919999999996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11.032</v>
      </c>
      <c r="C92" s="2">
        <f>RSI!I92</f>
        <v>43.453137954054455</v>
      </c>
      <c r="D92" s="2">
        <f>MACD!E92</f>
        <v>1.6940958084923352E-2</v>
      </c>
      <c r="E92" s="2">
        <f>MACD!F92</f>
        <v>-4.0411976795177301E-2</v>
      </c>
      <c r="F92" s="2">
        <f>'Moving Avg'!D92</f>
        <v>11.154599999999999</v>
      </c>
      <c r="G92" s="2">
        <f>'Moving Avg'!F92</f>
        <v>11.231750000000002</v>
      </c>
      <c r="H92" s="2">
        <f>'Moving Avg'!G92</f>
        <v>11.348419999999999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11.032</v>
      </c>
      <c r="C93" s="2">
        <f>RSI!I93</f>
        <v>43.453137954054455</v>
      </c>
      <c r="D93" s="2">
        <f>MACD!E93</f>
        <v>4.751225952572824E-2</v>
      </c>
      <c r="E93" s="2">
        <f>MACD!F93</f>
        <v>-2.2827129530996193E-2</v>
      </c>
      <c r="F93" s="2">
        <f>'Moving Avg'!D93</f>
        <v>11.154599999999999</v>
      </c>
      <c r="G93" s="2">
        <f>'Moving Avg'!F93</f>
        <v>11.217350000000001</v>
      </c>
      <c r="H93" s="2">
        <f>'Moving Avg'!G93</f>
        <v>11.337919999999997</v>
      </c>
      <c r="I93" s="2">
        <f>'Moving Avg'!H93</f>
        <v>0</v>
      </c>
      <c r="J93" s="5" t="str">
        <f>OBV!F93</f>
        <v>BEARISH</v>
      </c>
      <c r="K93" s="5" t="str">
        <f>OBV!G93</f>
        <v>STRONG</v>
      </c>
      <c r="L93" s="5" t="str">
        <f>OBV!H93</f>
        <v>NEUTRAL</v>
      </c>
    </row>
    <row r="94" spans="1:12" ht="13.5" x14ac:dyDescent="0.25">
      <c r="A94" s="3">
        <f>RSI!A94</f>
        <v>42142</v>
      </c>
      <c r="B94" s="2">
        <f>RSI!B94</f>
        <v>11.294</v>
      </c>
      <c r="C94" s="2">
        <f>RSI!I94</f>
        <v>52.439813162892868</v>
      </c>
      <c r="D94" s="2">
        <f>MACD!E94</f>
        <v>5.510501980526783E-2</v>
      </c>
      <c r="E94" s="2">
        <f>MACD!F94</f>
        <v>-7.2406996637433881E-3</v>
      </c>
      <c r="F94" s="2">
        <f>'Moving Avg'!D94</f>
        <v>11.145199999999999</v>
      </c>
      <c r="G94" s="2">
        <f>'Moving Avg'!F94</f>
        <v>11.216300000000002</v>
      </c>
      <c r="H94" s="2">
        <f>'Moving Avg'!G94</f>
        <v>11.332659999999999</v>
      </c>
      <c r="I94" s="2">
        <f>'Moving Avg'!H94</f>
        <v>0</v>
      </c>
      <c r="J94" s="5" t="str">
        <f>OBV!F94</f>
        <v>BEARISH</v>
      </c>
      <c r="K94" s="5" t="str">
        <f>OBV!G94</f>
        <v>STRONG</v>
      </c>
      <c r="L94" s="5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11.032</v>
      </c>
      <c r="C95" s="2">
        <f>RSI!I95</f>
        <v>44.776367565619616</v>
      </c>
      <c r="D95" s="2">
        <f>MACD!E95</f>
        <v>8.7667951422512047E-2</v>
      </c>
      <c r="E95" s="2">
        <f>MACD!F95</f>
        <v>1.1741030553507698E-2</v>
      </c>
      <c r="F95" s="2">
        <f>'Moving Avg'!D95</f>
        <v>11.085399999999998</v>
      </c>
      <c r="G95" s="2">
        <f>'Moving Avg'!F95</f>
        <v>11.202150000000001</v>
      </c>
      <c r="H95" s="2">
        <f>'Moving Avg'!G95</f>
        <v>11.322159999999998</v>
      </c>
      <c r="I95" s="2">
        <f>'Moving Avg'!H95</f>
        <v>0</v>
      </c>
      <c r="J95" s="5" t="str">
        <f>OBV!F95</f>
        <v>BEARISH</v>
      </c>
      <c r="K95" s="5" t="str">
        <f>OBV!G95</f>
        <v>STRONG</v>
      </c>
      <c r="L95" s="5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11.032</v>
      </c>
      <c r="C96" s="2">
        <f>RSI!I96</f>
        <v>44.776367565619616</v>
      </c>
      <c r="D96" s="2">
        <f>MACD!E96</f>
        <v>6.7844972473942278E-2</v>
      </c>
      <c r="E96" s="2">
        <f>MACD!F96</f>
        <v>2.2961818937594615E-2</v>
      </c>
      <c r="F96" s="2">
        <f>'Moving Avg'!D96</f>
        <v>11.084399999999999</v>
      </c>
      <c r="G96" s="2">
        <f>'Moving Avg'!F96</f>
        <v>11.189050000000003</v>
      </c>
      <c r="H96" s="2">
        <f>'Moving Avg'!G96</f>
        <v>11.308519999999998</v>
      </c>
      <c r="I96" s="2">
        <f>'Moving Avg'!H96</f>
        <v>0</v>
      </c>
      <c r="J96" s="5" t="str">
        <f>OBV!F96</f>
        <v>BEARISH</v>
      </c>
      <c r="K96" s="5" t="str">
        <f>OBV!G96</f>
        <v>STRONG</v>
      </c>
      <c r="L96" s="5" t="str">
        <f>OBV!H96</f>
        <v>CONFIRMED BEARISH</v>
      </c>
    </row>
    <row r="97" spans="1:12" ht="13.5" x14ac:dyDescent="0.25">
      <c r="A97" s="3">
        <f>RSI!A97</f>
        <v>42145</v>
      </c>
      <c r="B97" s="2">
        <f>RSI!B97</f>
        <v>11.032</v>
      </c>
      <c r="C97" s="2">
        <f>RSI!I97</f>
        <v>44.776367565619616</v>
      </c>
      <c r="D97" s="2">
        <f>MACD!E97</f>
        <v>5.2845829736757111E-2</v>
      </c>
      <c r="E97" s="2">
        <f>MACD!F97</f>
        <v>2.8938621097427113E-2</v>
      </c>
      <c r="F97" s="2">
        <f>'Moving Avg'!D97</f>
        <v>11.084399999999999</v>
      </c>
      <c r="G97" s="2">
        <f>'Moving Avg'!F97</f>
        <v>11.183800000000002</v>
      </c>
      <c r="H97" s="2">
        <f>'Moving Avg'!G97</f>
        <v>11.298019999999999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NEUTRAL</v>
      </c>
    </row>
    <row r="98" spans="1:12" ht="13.5" x14ac:dyDescent="0.25">
      <c r="A98" s="3">
        <f>RSI!A98</f>
        <v>42146</v>
      </c>
      <c r="B98" s="2">
        <f>RSI!B98</f>
        <v>11.032</v>
      </c>
      <c r="C98" s="2">
        <f>RSI!I98</f>
        <v>44.776367565619616</v>
      </c>
      <c r="D98" s="2">
        <f>MACD!E98</f>
        <v>3.3084725543956139E-2</v>
      </c>
      <c r="E98" s="2">
        <f>MACD!F98</f>
        <v>2.9767841986732921E-2</v>
      </c>
      <c r="F98" s="2">
        <f>'Moving Avg'!D98</f>
        <v>11.084399999999999</v>
      </c>
      <c r="G98" s="2">
        <f>'Moving Avg'!F98</f>
        <v>11.183800000000003</v>
      </c>
      <c r="H98" s="2">
        <f>'Moving Avg'!G98</f>
        <v>11.287519999999999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NEUTRAL</v>
      </c>
    </row>
    <row r="99" spans="1:12" ht="13.5" x14ac:dyDescent="0.25">
      <c r="A99" s="3">
        <f>RSI!A99</f>
        <v>42149</v>
      </c>
      <c r="B99" s="2">
        <f>RSI!B99</f>
        <v>11.032</v>
      </c>
      <c r="C99" s="2">
        <f>RSI!I99</f>
        <v>44.776367565619616</v>
      </c>
      <c r="D99" s="2">
        <f>MACD!E99</f>
        <v>6.4763806583282957E-2</v>
      </c>
      <c r="E99" s="2">
        <f>MACD!F99</f>
        <v>3.6767034906042932E-2</v>
      </c>
      <c r="F99" s="2">
        <f>'Moving Avg'!D99</f>
        <v>11.032</v>
      </c>
      <c r="G99" s="2">
        <f>'Moving Avg'!F99</f>
        <v>11.179900000000004</v>
      </c>
      <c r="H99" s="2">
        <f>'Moving Avg'!G99</f>
        <v>11.279119999999999</v>
      </c>
      <c r="I99" s="2">
        <f>'Moving Avg'!H99</f>
        <v>0</v>
      </c>
      <c r="J99" s="5" t="str">
        <f>OBV!F99</f>
        <v>BEARISH</v>
      </c>
      <c r="K99" s="5" t="str">
        <f>OBV!G99</f>
        <v>STRONG</v>
      </c>
      <c r="L99" s="5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11.032</v>
      </c>
      <c r="C100" s="2">
        <f>RSI!I100</f>
        <v>44.776367565619616</v>
      </c>
      <c r="D100" s="2">
        <f>MACD!E100</f>
        <v>9.0828456325397156E-2</v>
      </c>
      <c r="E100" s="2">
        <f>MACD!F100</f>
        <v>4.7579319189913774E-2</v>
      </c>
      <c r="F100" s="2">
        <f>'Moving Avg'!D100</f>
        <v>11.032</v>
      </c>
      <c r="G100" s="2">
        <f>'Moving Avg'!F100</f>
        <v>11.161800000000003</v>
      </c>
      <c r="H100" s="2">
        <f>'Moving Avg'!G100</f>
        <v>11.268719999999998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11.032</v>
      </c>
      <c r="C101" s="2">
        <f>RSI!I101</f>
        <v>44.776367565619616</v>
      </c>
      <c r="D101" s="2">
        <f>MACD!E101</f>
        <v>6.8391034256393368E-2</v>
      </c>
      <c r="E101" s="2">
        <f>MACD!F101</f>
        <v>5.1741662203209693E-2</v>
      </c>
      <c r="F101" s="2">
        <f>'Moving Avg'!D101</f>
        <v>11.032</v>
      </c>
      <c r="G101" s="2">
        <f>'Moving Avg'!F101</f>
        <v>11.146050000000004</v>
      </c>
      <c r="H101" s="2">
        <f>'Moving Avg'!G101</f>
        <v>11.25822</v>
      </c>
      <c r="I101" s="2">
        <f>'Moving Avg'!H101</f>
        <v>0</v>
      </c>
      <c r="J101" s="5" t="str">
        <f>OBV!F101</f>
        <v>NEUTRAL</v>
      </c>
      <c r="K101" s="5" t="str">
        <f>OBV!G101</f>
        <v>NEUTRAL</v>
      </c>
      <c r="L101" s="5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11.032</v>
      </c>
      <c r="C102" s="2">
        <f>RSI!I102</f>
        <v>44.776367565619616</v>
      </c>
      <c r="D102" s="2">
        <f>MACD!E102</f>
        <v>4.9320221703681E-2</v>
      </c>
      <c r="E102" s="2">
        <f>MACD!F102</f>
        <v>5.1257374103303957E-2</v>
      </c>
      <c r="F102" s="2">
        <f>'Moving Avg'!D102</f>
        <v>11.032</v>
      </c>
      <c r="G102" s="2">
        <f>'Moving Avg'!F102</f>
        <v>11.130300000000004</v>
      </c>
      <c r="H102" s="2">
        <f>'Moving Avg'!G102</f>
        <v>11.241519999999998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</row>
    <row r="103" spans="1:12" ht="13.5" x14ac:dyDescent="0.25">
      <c r="A103" s="3">
        <f>RSI!A103</f>
        <v>42153</v>
      </c>
      <c r="B103" s="2">
        <f>RSI!B103</f>
        <v>11.037000000000001</v>
      </c>
      <c r="C103" s="2">
        <f>RSI!I103</f>
        <v>45.053602748861358</v>
      </c>
      <c r="D103" s="2">
        <f>MACD!E103</f>
        <v>3.3446277718466533E-2</v>
      </c>
      <c r="E103" s="2">
        <f>MACD!F103</f>
        <v>4.7695154826336475E-2</v>
      </c>
      <c r="F103" s="2">
        <f>'Moving Avg'!D103</f>
        <v>11.032999999999999</v>
      </c>
      <c r="G103" s="2">
        <f>'Moving Avg'!F103</f>
        <v>11.114800000000004</v>
      </c>
      <c r="H103" s="2">
        <f>'Moving Avg'!G103</f>
        <v>11.224819999999998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11.032</v>
      </c>
      <c r="C104" s="2">
        <f>RSI!I104</f>
        <v>44.811334813102128</v>
      </c>
      <c r="D104" s="2">
        <f>MACD!E104</f>
        <v>6.1249355476848066E-2</v>
      </c>
      <c r="E104" s="2">
        <f>MACD!F104</f>
        <v>5.0405994956438799E-2</v>
      </c>
      <c r="F104" s="2">
        <f>'Moving Avg'!D104</f>
        <v>11.033000000000001</v>
      </c>
      <c r="G104" s="2">
        <f>'Moving Avg'!F104</f>
        <v>11.099050000000004</v>
      </c>
      <c r="H104" s="2">
        <f>'Moving Avg'!G104</f>
        <v>11.215059999999999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NEUTRAL</v>
      </c>
    </row>
    <row r="105" spans="1:12" ht="13.5" x14ac:dyDescent="0.25">
      <c r="A105" s="3">
        <f>RSI!A105</f>
        <v>42157</v>
      </c>
      <c r="B105" s="2">
        <f>RSI!B105</f>
        <v>11.032</v>
      </c>
      <c r="C105" s="2">
        <f>RSI!I105</f>
        <v>44.811334813102128</v>
      </c>
      <c r="D105" s="2">
        <f>MACD!E105</f>
        <v>4.5012457931683514E-2</v>
      </c>
      <c r="E105" s="2">
        <f>MACD!F105</f>
        <v>4.9327287551487742E-2</v>
      </c>
      <c r="F105" s="2">
        <f>'Moving Avg'!D105</f>
        <v>11.032999999999998</v>
      </c>
      <c r="G105" s="2">
        <f>'Moving Avg'!F105</f>
        <v>11.080950000000005</v>
      </c>
      <c r="H105" s="2">
        <f>'Moving Avg'!G105</f>
        <v>11.204659999999999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NEUTRAL</v>
      </c>
    </row>
    <row r="106" spans="1:12" ht="13.5" x14ac:dyDescent="0.25">
      <c r="A106" s="3">
        <f>RSI!A106</f>
        <v>42158</v>
      </c>
      <c r="B106" s="2">
        <f>RSI!B106</f>
        <v>11.294</v>
      </c>
      <c r="C106" s="2">
        <f>RSI!I106</f>
        <v>58.404330664541433</v>
      </c>
      <c r="D106" s="2">
        <f>MACD!E106</f>
        <v>1.2370872015310397E-2</v>
      </c>
      <c r="E106" s="2">
        <f>MACD!F106</f>
        <v>4.1936004444252273E-2</v>
      </c>
      <c r="F106" s="2">
        <f>'Moving Avg'!D106</f>
        <v>11.085399999999998</v>
      </c>
      <c r="G106" s="2">
        <f>'Moving Avg'!F106</f>
        <v>11.091700000000003</v>
      </c>
      <c r="H106" s="2">
        <f>'Moving Avg'!G106</f>
        <v>11.194259999999996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11.032</v>
      </c>
      <c r="C107" s="2">
        <f>RSI!I107</f>
        <v>46.160429424703551</v>
      </c>
      <c r="D107" s="2">
        <f>MACD!E107</f>
        <v>3.0776537387762204E-3</v>
      </c>
      <c r="E107" s="2">
        <f>MACD!F107</f>
        <v>3.416433430315706E-2</v>
      </c>
      <c r="F107" s="2">
        <f>'Moving Avg'!D107</f>
        <v>11.085399999999998</v>
      </c>
      <c r="G107" s="2">
        <f>'Moving Avg'!F107</f>
        <v>11.089100000000004</v>
      </c>
      <c r="H107" s="2">
        <f>'Moving Avg'!G107</f>
        <v>11.183239999999996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NEUTRAL</v>
      </c>
    </row>
    <row r="108" spans="1:12" ht="13.5" x14ac:dyDescent="0.25">
      <c r="A108" s="3">
        <f>RSI!A108</f>
        <v>42160</v>
      </c>
      <c r="B108" s="2">
        <f>RSI!B108</f>
        <v>11.032</v>
      </c>
      <c r="C108" s="2">
        <f>RSI!I108</f>
        <v>46.160429424703558</v>
      </c>
      <c r="D108" s="2">
        <f>MACD!E108</f>
        <v>-4.2384307085221451E-3</v>
      </c>
      <c r="E108" s="2">
        <f>MACD!F108</f>
        <v>2.648378130082122E-2</v>
      </c>
      <c r="F108" s="2">
        <f>'Moving Avg'!D108</f>
        <v>11.084399999999999</v>
      </c>
      <c r="G108" s="2">
        <f>'Moving Avg'!F108</f>
        <v>11.089100000000004</v>
      </c>
      <c r="H108" s="2">
        <f>'Moving Avg'!G108</f>
        <v>11.172739999999997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11.032</v>
      </c>
      <c r="C109" s="2">
        <f>RSI!I109</f>
        <v>46.160429424703558</v>
      </c>
      <c r="D109" s="2">
        <f>MACD!E109</f>
        <v>-9.9221044981891993E-3</v>
      </c>
      <c r="E109" s="2">
        <f>MACD!F109</f>
        <v>1.9202604141019135E-2</v>
      </c>
      <c r="F109" s="2">
        <f>'Moving Avg'!D109</f>
        <v>11.084399999999999</v>
      </c>
      <c r="G109" s="2">
        <f>'Moving Avg'!F109</f>
        <v>11.073650000000004</v>
      </c>
      <c r="H109" s="2">
        <f>'Moving Avg'!G109</f>
        <v>11.162339999999997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NEUTRAL</v>
      </c>
    </row>
    <row r="110" spans="1:12" ht="13.5" x14ac:dyDescent="0.25">
      <c r="A110" s="3">
        <f>RSI!A110</f>
        <v>42164</v>
      </c>
      <c r="B110" s="2">
        <f>RSI!B110</f>
        <v>11.032</v>
      </c>
      <c r="C110" s="2">
        <f>RSI!I110</f>
        <v>46.160429424703565</v>
      </c>
      <c r="D110" s="2">
        <f>MACD!E110</f>
        <v>-1.4262052857635155E-2</v>
      </c>
      <c r="E110" s="2">
        <f>MACD!F110</f>
        <v>1.2509672741288277E-2</v>
      </c>
      <c r="F110" s="2">
        <f>'Moving Avg'!D110</f>
        <v>11.084399999999999</v>
      </c>
      <c r="G110" s="2">
        <f>'Moving Avg'!F110</f>
        <v>11.058700000000004</v>
      </c>
      <c r="H110" s="2">
        <f>'Moving Avg'!G110</f>
        <v>11.146899999999999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NEUTRAL</v>
      </c>
    </row>
    <row r="111" spans="1:12" ht="13.5" x14ac:dyDescent="0.25">
      <c r="A111" s="3">
        <f>RSI!A111</f>
        <v>42165</v>
      </c>
      <c r="B111" s="2">
        <f>RSI!B111</f>
        <v>11.032</v>
      </c>
      <c r="C111" s="2">
        <f>RSI!I111</f>
        <v>46.160429424703551</v>
      </c>
      <c r="D111" s="2">
        <f>MACD!E111</f>
        <v>-1.7499766781901016E-2</v>
      </c>
      <c r="E111" s="2">
        <f>MACD!F111</f>
        <v>6.5077848366504182E-3</v>
      </c>
      <c r="F111" s="2">
        <f>'Moving Avg'!D111</f>
        <v>11.032</v>
      </c>
      <c r="G111" s="2">
        <f>'Moving Avg'!F111</f>
        <v>11.058450000000004</v>
      </c>
      <c r="H111" s="2">
        <f>'Moving Avg'!G111</f>
        <v>11.136399999999998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</row>
    <row r="112" spans="1:12" ht="13.5" x14ac:dyDescent="0.25">
      <c r="A112" s="3">
        <f>RSI!A112</f>
        <v>42166</v>
      </c>
      <c r="B112" s="2">
        <f>RSI!B112</f>
        <v>11.032</v>
      </c>
      <c r="C112" s="2">
        <f>RSI!I112</f>
        <v>46.160429424703558</v>
      </c>
      <c r="D112" s="2">
        <f>MACD!E112</f>
        <v>-1.9837009693711494E-2</v>
      </c>
      <c r="E112" s="2">
        <f>MACD!F112</f>
        <v>1.2388259305780363E-3</v>
      </c>
      <c r="F112" s="2">
        <f>'Moving Avg'!D112</f>
        <v>11.032</v>
      </c>
      <c r="G112" s="2">
        <f>'Moving Avg'!F112</f>
        <v>11.058450000000004</v>
      </c>
      <c r="H112" s="2">
        <f>'Moving Avg'!G112</f>
        <v>11.1259</v>
      </c>
      <c r="I112" s="2">
        <f>'Moving Avg'!H112</f>
        <v>0</v>
      </c>
      <c r="J112" s="5" t="str">
        <f>OBV!F112</f>
        <v>NEUTRAL</v>
      </c>
      <c r="K112" s="5" t="str">
        <f>OBV!G112</f>
        <v>NEUTRAL</v>
      </c>
      <c r="L112" s="5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11.032</v>
      </c>
      <c r="C113" s="2">
        <f>RSI!I113</f>
        <v>46.160429424703551</v>
      </c>
      <c r="D113" s="2">
        <f>MACD!E113</f>
        <v>-2.0672889357451041E-2</v>
      </c>
      <c r="E113" s="2">
        <f>MACD!F113</f>
        <v>-3.1435171270277791E-3</v>
      </c>
      <c r="F113" s="2">
        <f>'Moving Avg'!D113</f>
        <v>11.032</v>
      </c>
      <c r="G113" s="2">
        <f>'Moving Avg'!F113</f>
        <v>11.058450000000004</v>
      </c>
      <c r="H113" s="2">
        <f>'Moving Avg'!G113</f>
        <v>11.115399999999998</v>
      </c>
      <c r="I113" s="2">
        <f>'Moving Avg'!H113</f>
        <v>0</v>
      </c>
      <c r="J113" s="5" t="str">
        <f>OBV!F113</f>
        <v>NEUTRAL</v>
      </c>
      <c r="K113" s="5" t="str">
        <f>OBV!G113</f>
        <v>NEUTRAL</v>
      </c>
      <c r="L113" s="5" t="str">
        <f>OBV!H113</f>
        <v>NEUTRAL</v>
      </c>
    </row>
    <row r="114" spans="1:12" ht="13.5" x14ac:dyDescent="0.25">
      <c r="A114" s="3">
        <f>RSI!A114</f>
        <v>42170</v>
      </c>
      <c r="B114" s="2">
        <f>RSI!B114</f>
        <v>11.032</v>
      </c>
      <c r="C114" s="2">
        <f>RSI!I114</f>
        <v>46.160429424703551</v>
      </c>
      <c r="D114" s="2">
        <f>MACD!E114</f>
        <v>-2.1804443061437695E-2</v>
      </c>
      <c r="E114" s="2">
        <f>MACD!F114</f>
        <v>-6.8757023139097628E-3</v>
      </c>
      <c r="F114" s="2">
        <f>'Moving Avg'!D114</f>
        <v>11.032</v>
      </c>
      <c r="G114" s="2">
        <f>'Moving Avg'!F114</f>
        <v>11.045350000000003</v>
      </c>
      <c r="H114" s="2">
        <f>'Moving Avg'!G114</f>
        <v>11.110159999999997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11.032</v>
      </c>
      <c r="C115" s="2">
        <f>RSI!I115</f>
        <v>46.160429424703551</v>
      </c>
      <c r="D115" s="2">
        <f>MACD!E115</f>
        <v>-2.2442504304601485E-2</v>
      </c>
      <c r="E115" s="2">
        <f>MACD!F115</f>
        <v>-9.9890627120481079E-3</v>
      </c>
      <c r="F115" s="2">
        <f>'Moving Avg'!D115</f>
        <v>11.032</v>
      </c>
      <c r="G115" s="2">
        <f>'Moving Avg'!F115</f>
        <v>11.045350000000003</v>
      </c>
      <c r="H115" s="2">
        <f>'Moving Avg'!G115</f>
        <v>11.105019999999994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10.976000000000001</v>
      </c>
      <c r="C116" s="2">
        <f>RSI!I116</f>
        <v>42.454105699603396</v>
      </c>
      <c r="D116" s="2">
        <f>MACD!E116</f>
        <v>2.1769185653655043E-2</v>
      </c>
      <c r="E116" s="2">
        <f>MACD!F116</f>
        <v>-3.6374130389074787E-3</v>
      </c>
      <c r="F116" s="2">
        <f>'Moving Avg'!D116</f>
        <v>11.020799999999999</v>
      </c>
      <c r="G116" s="2">
        <f>'Moving Avg'!F116</f>
        <v>11.042550000000002</v>
      </c>
      <c r="H116" s="2">
        <f>'Moving Avg'!G116</f>
        <v>11.105479999999995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10.920999999999999</v>
      </c>
      <c r="C117" s="2">
        <f>RSI!I117</f>
        <v>39.130931965537478</v>
      </c>
      <c r="D117" s="2">
        <f>MACD!E117</f>
        <v>2.3550205585012307E-2</v>
      </c>
      <c r="E117" s="2">
        <f>MACD!F117</f>
        <v>1.8001106858764782E-3</v>
      </c>
      <c r="F117" s="2">
        <f>'Moving Avg'!D117</f>
        <v>10.9986</v>
      </c>
      <c r="G117" s="2">
        <f>'Moving Avg'!F117</f>
        <v>11.037000000000003</v>
      </c>
      <c r="H117" s="2">
        <f>'Moving Avg'!G117</f>
        <v>11.109039999999995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10.976000000000001</v>
      </c>
      <c r="C118" s="2">
        <f>RSI!I118</f>
        <v>43.863163328077931</v>
      </c>
      <c r="D118" s="2">
        <f>MACD!E118</f>
        <v>2.1868096350775801E-2</v>
      </c>
      <c r="E118" s="2">
        <f>MACD!F118</f>
        <v>5.8137078188563425E-3</v>
      </c>
      <c r="F118" s="2">
        <f>'Moving Avg'!D118</f>
        <v>10.987399999999999</v>
      </c>
      <c r="G118" s="2">
        <f>'Moving Avg'!F118</f>
        <v>11.034200000000002</v>
      </c>
      <c r="H118" s="2">
        <f>'Moving Avg'!G118</f>
        <v>11.113699999999994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10.976000000000001</v>
      </c>
      <c r="C119" s="2">
        <f>RSI!I119</f>
        <v>43.863163328077938</v>
      </c>
      <c r="D119" s="2">
        <f>MACD!E119</f>
        <v>2.093917206354412E-2</v>
      </c>
      <c r="E119" s="2">
        <f>MACD!F119</f>
        <v>8.8388006677938974E-3</v>
      </c>
      <c r="F119" s="2">
        <f>'Moving Avg'!D119</f>
        <v>10.9762</v>
      </c>
      <c r="G119" s="2">
        <f>'Moving Avg'!F119</f>
        <v>11.031400000000001</v>
      </c>
      <c r="H119" s="2">
        <f>'Moving Avg'!G119</f>
        <v>11.111959999999995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10.987</v>
      </c>
      <c r="C120" s="2">
        <f>RSI!I120</f>
        <v>44.857548747109149</v>
      </c>
      <c r="D120" s="2">
        <f>MACD!E120</f>
        <v>1.9796121159719959E-2</v>
      </c>
      <c r="E120" s="2">
        <f>MACD!F120</f>
        <v>1.1030264766179111E-2</v>
      </c>
      <c r="F120" s="2">
        <f>'Moving Avg'!D120</f>
        <v>10.9672</v>
      </c>
      <c r="G120" s="2">
        <f>'Moving Avg'!F120</f>
        <v>11.02915</v>
      </c>
      <c r="H120" s="2">
        <f>'Moving Avg'!G120</f>
        <v>11.116839999999993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</row>
    <row r="121" spans="1:12" ht="13.5" x14ac:dyDescent="0.25">
      <c r="A121" s="3">
        <f>RSI!A121</f>
        <v>42179</v>
      </c>
      <c r="B121" s="2">
        <f>RSI!B121</f>
        <v>10.993</v>
      </c>
      <c r="C121" s="2">
        <f>RSI!I121</f>
        <v>45.425407806683012</v>
      </c>
      <c r="D121" s="2">
        <f>MACD!E121</f>
        <v>1.8743347703335189E-2</v>
      </c>
      <c r="E121" s="2">
        <f>MACD!F121</f>
        <v>1.2572881353610328E-2</v>
      </c>
      <c r="F121" s="2">
        <f>'Moving Avg'!D121</f>
        <v>10.970600000000001</v>
      </c>
      <c r="G121" s="2">
        <f>'Moving Avg'!F121</f>
        <v>11.027199999999999</v>
      </c>
      <c r="H121" s="2">
        <f>'Moving Avg'!G121</f>
        <v>11.115639999999994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11.004</v>
      </c>
      <c r="C122" s="2">
        <f>RSI!I122</f>
        <v>46.512908620798903</v>
      </c>
      <c r="D122" s="2">
        <f>MACD!E122</f>
        <v>1.7334555420374542E-2</v>
      </c>
      <c r="E122" s="2">
        <f>MACD!F122</f>
        <v>1.352521616696317E-2</v>
      </c>
      <c r="F122" s="2">
        <f>'Moving Avg'!D122</f>
        <v>10.9872</v>
      </c>
      <c r="G122" s="2">
        <f>'Moving Avg'!F122</f>
        <v>11.025799999999998</v>
      </c>
      <c r="H122" s="2">
        <f>'Moving Avg'!G122</f>
        <v>11.114659999999994</v>
      </c>
      <c r="I122" s="2">
        <f>'Moving Avg'!H122</f>
        <v>0</v>
      </c>
      <c r="J122" s="5" t="str">
        <f>OBV!F122</f>
        <v>BULLISH</v>
      </c>
      <c r="K122" s="5" t="str">
        <f>OBV!G122</f>
        <v>WEAK</v>
      </c>
      <c r="L122" s="5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11.004</v>
      </c>
      <c r="C123" s="2">
        <f>RSI!I123</f>
        <v>46.512908620798903</v>
      </c>
      <c r="D123" s="2">
        <f>MACD!E123</f>
        <v>1.6352344310700317E-2</v>
      </c>
      <c r="E123" s="2">
        <f>MACD!F123</f>
        <v>1.4090641795710599E-2</v>
      </c>
      <c r="F123" s="2">
        <f>'Moving Avg'!D123</f>
        <v>10.992799999999999</v>
      </c>
      <c r="G123" s="2">
        <f>'Moving Avg'!F123</f>
        <v>11.024149999999997</v>
      </c>
      <c r="H123" s="2">
        <f>'Moving Avg'!G123</f>
        <v>11.108339999999997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11.004</v>
      </c>
      <c r="C124" s="2">
        <f>RSI!I124</f>
        <v>46.512908620798903</v>
      </c>
      <c r="D124" s="2">
        <f>MACD!E124</f>
        <v>1.5715542508981883E-2</v>
      </c>
      <c r="E124" s="2">
        <f>MACD!F124</f>
        <v>1.4415621938364858E-2</v>
      </c>
      <c r="F124" s="2">
        <f>'Moving Avg'!D124</f>
        <v>10.9984</v>
      </c>
      <c r="G124" s="2">
        <f>'Moving Avg'!F124</f>
        <v>11.022749999999997</v>
      </c>
      <c r="H124" s="2">
        <f>'Moving Avg'!G124</f>
        <v>11.102119999999998</v>
      </c>
      <c r="I124" s="2">
        <f>'Moving Avg'!H124</f>
        <v>0</v>
      </c>
      <c r="J124" s="5" t="str">
        <f>OBV!F124</f>
        <v>BULLISH</v>
      </c>
      <c r="K124" s="5" t="str">
        <f>OBV!G124</f>
        <v>WEAK</v>
      </c>
      <c r="L124" s="5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10.976000000000001</v>
      </c>
      <c r="C125" s="2">
        <f>RSI!I125</f>
        <v>43.741790464970819</v>
      </c>
      <c r="D125" s="2">
        <f>MACD!E125</f>
        <v>1.7430691610098137E-2</v>
      </c>
      <c r="E125" s="2">
        <f>MACD!F125</f>
        <v>1.5018635872711515E-2</v>
      </c>
      <c r="F125" s="2">
        <f>'Moving Avg'!D125</f>
        <v>10.996199999999998</v>
      </c>
      <c r="G125" s="2">
        <f>'Moving Avg'!F125</f>
        <v>11.019949999999998</v>
      </c>
      <c r="H125" s="2">
        <f>'Moving Avg'!G125</f>
        <v>11.095339999999997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BULLISH DIVERGENCE</v>
      </c>
    </row>
    <row r="126" spans="1:12" ht="13.5" x14ac:dyDescent="0.25">
      <c r="A126" s="3">
        <f>RSI!A126</f>
        <v>42186</v>
      </c>
      <c r="B126" s="2">
        <f>RSI!B126</f>
        <v>11.032</v>
      </c>
      <c r="C126" s="2">
        <f>RSI!I126</f>
        <v>50.13986995303879</v>
      </c>
      <c r="D126" s="2">
        <f>MACD!E126</f>
        <v>6.4504729102878855E-3</v>
      </c>
      <c r="E126" s="2">
        <f>MACD!F126</f>
        <v>1.3305003280226791E-2</v>
      </c>
      <c r="F126" s="2">
        <f>'Moving Avg'!D126</f>
        <v>11.004</v>
      </c>
      <c r="G126" s="2">
        <f>'Moving Avg'!F126</f>
        <v>11.006849999999996</v>
      </c>
      <c r="H126" s="2">
        <f>'Moving Avg'!G126</f>
        <v>11.090099999999998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11.363</v>
      </c>
      <c r="C127" s="2">
        <f>RSI!I127</f>
        <v>71.077407240827412</v>
      </c>
      <c r="D127" s="2">
        <f>MACD!E127</f>
        <v>-3.584400581931213E-2</v>
      </c>
      <c r="E127" s="2">
        <f>MACD!F127</f>
        <v>3.4752014603190075E-3</v>
      </c>
      <c r="F127" s="2">
        <f>'Moving Avg'!D127</f>
        <v>11.075800000000001</v>
      </c>
      <c r="G127" s="2">
        <f>'Moving Avg'!F127</f>
        <v>11.023399999999999</v>
      </c>
      <c r="H127" s="2">
        <f>'Moving Avg'!G127</f>
        <v>11.094619999999995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11.363</v>
      </c>
      <c r="C128" s="2">
        <f>RSI!I128</f>
        <v>71.077407240827412</v>
      </c>
      <c r="D128" s="2">
        <f>MACD!E128</f>
        <v>-6.514772555538606E-2</v>
      </c>
      <c r="E128" s="2">
        <f>MACD!F128</f>
        <v>-1.0249383942822007E-2</v>
      </c>
      <c r="F128" s="2">
        <f>'Moving Avg'!D128</f>
        <v>11.147600000000001</v>
      </c>
      <c r="G128" s="2">
        <f>'Moving Avg'!F128</f>
        <v>11.039949999999997</v>
      </c>
      <c r="H128" s="2">
        <f>'Moving Avg'!G128</f>
        <v>11.101240000000002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</row>
    <row r="129" spans="1:12" ht="13.5" x14ac:dyDescent="0.25">
      <c r="A129" s="3">
        <f>RSI!A129</f>
        <v>42191</v>
      </c>
      <c r="B129" s="2">
        <f>RSI!B129</f>
        <v>11.363</v>
      </c>
      <c r="C129" s="2">
        <f>RSI!I129</f>
        <v>71.077407240827412</v>
      </c>
      <c r="D129" s="2">
        <f>MACD!E129</f>
        <v>-9.1774312521765822E-2</v>
      </c>
      <c r="E129" s="2">
        <f>MACD!F129</f>
        <v>-2.6554369658610771E-2</v>
      </c>
      <c r="F129" s="2">
        <f>'Moving Avg'!D129</f>
        <v>11.2194</v>
      </c>
      <c r="G129" s="2">
        <f>'Moving Avg'!F129</f>
        <v>11.056499999999998</v>
      </c>
      <c r="H129" s="2">
        <f>'Moving Avg'!G129</f>
        <v>11.106300000000001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11.302</v>
      </c>
      <c r="C130" s="2">
        <f>RSI!I130</f>
        <v>64.812865528682607</v>
      </c>
      <c r="D130" s="2">
        <f>MACD!E130</f>
        <v>-0.10978916769460589</v>
      </c>
      <c r="E130" s="2">
        <f>MACD!F130</f>
        <v>-4.3201329265809801E-2</v>
      </c>
      <c r="F130" s="2">
        <f>'Moving Avg'!D130</f>
        <v>11.284599999999999</v>
      </c>
      <c r="G130" s="2">
        <f>'Moving Avg'!F130</f>
        <v>11.069999999999997</v>
      </c>
      <c r="H130" s="2">
        <f>'Moving Avg'!G130</f>
        <v>11.104460000000001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11.302</v>
      </c>
      <c r="C131" s="2">
        <f>RSI!I131</f>
        <v>64.812865528682607</v>
      </c>
      <c r="D131" s="2">
        <f>MACD!E131</f>
        <v>-0.12531887852581036</v>
      </c>
      <c r="E131" s="2">
        <f>MACD!F131</f>
        <v>-5.9624839117809914E-2</v>
      </c>
      <c r="F131" s="2">
        <f>'Moving Avg'!D131</f>
        <v>11.3386</v>
      </c>
      <c r="G131" s="2">
        <f>'Moving Avg'!F131</f>
        <v>11.083499999999999</v>
      </c>
      <c r="H131" s="2">
        <f>'Moving Avg'!G131</f>
        <v>11.103560000000002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11.037000000000001</v>
      </c>
      <c r="C132" s="2">
        <f>RSI!I132</f>
        <v>44.882343980396087</v>
      </c>
      <c r="D132" s="2">
        <f>MACD!E132</f>
        <v>-0.1182573257180568</v>
      </c>
      <c r="E132" s="2">
        <f>MACD!F132</f>
        <v>-7.1351336437859292E-2</v>
      </c>
      <c r="F132" s="2">
        <f>'Moving Avg'!D132</f>
        <v>11.273399999999999</v>
      </c>
      <c r="G132" s="2">
        <f>'Moving Avg'!F132</f>
        <v>11.08375</v>
      </c>
      <c r="H132" s="2">
        <f>'Moving Avg'!G132</f>
        <v>11.097360000000002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11.032</v>
      </c>
      <c r="C133" s="2">
        <f>RSI!I133</f>
        <v>44.603644218725854</v>
      </c>
      <c r="D133" s="2">
        <f>MACD!E133</f>
        <v>-0.11138280627359975</v>
      </c>
      <c r="E133" s="2">
        <f>MACD!F133</f>
        <v>-7.9357630405007387E-2</v>
      </c>
      <c r="F133" s="2">
        <f>'Moving Avg'!D133</f>
        <v>11.2072</v>
      </c>
      <c r="G133" s="2">
        <f>'Moving Avg'!F133</f>
        <v>11.08375</v>
      </c>
      <c r="H133" s="2">
        <f>'Moving Avg'!G133</f>
        <v>11.091060000000002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11.032</v>
      </c>
      <c r="C134" s="2">
        <f>RSI!I134</f>
        <v>44.603644218725847</v>
      </c>
      <c r="D134" s="2">
        <f>MACD!E134</f>
        <v>-0.10504655535530816</v>
      </c>
      <c r="E134" s="2">
        <f>MACD!F134</f>
        <v>-8.4495415395067539E-2</v>
      </c>
      <c r="F134" s="2">
        <f>'Moving Avg'!D134</f>
        <v>11.141</v>
      </c>
      <c r="G134" s="2">
        <f>'Moving Avg'!F134</f>
        <v>11.08375</v>
      </c>
      <c r="H134" s="2">
        <f>'Moving Avg'!G134</f>
        <v>11.084760000000003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11.307</v>
      </c>
      <c r="C135" s="2">
        <f>RSI!I135</f>
        <v>60.320335308643813</v>
      </c>
      <c r="D135" s="2">
        <f>MACD!E135</f>
        <v>-0.12388229545801011</v>
      </c>
      <c r="E135" s="2">
        <f>MACD!F135</f>
        <v>-9.2372791407656057E-2</v>
      </c>
      <c r="F135" s="2">
        <f>'Moving Avg'!D135</f>
        <v>11.141999999999999</v>
      </c>
      <c r="G135" s="2">
        <f>'Moving Avg'!F135</f>
        <v>11.0975</v>
      </c>
      <c r="H135" s="2">
        <f>'Moving Avg'!G135</f>
        <v>11.083020000000003</v>
      </c>
      <c r="I135" s="2">
        <f>'Moving Avg'!H135</f>
        <v>0</v>
      </c>
      <c r="J135" s="5" t="str">
        <f>OBV!F135</f>
        <v>BEARISH</v>
      </c>
      <c r="K135" s="5" t="str">
        <f>OBV!G135</f>
        <v>STRONG</v>
      </c>
      <c r="L135" s="5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11.087</v>
      </c>
      <c r="C136" s="2">
        <f>RSI!I136</f>
        <v>48.472258799180835</v>
      </c>
      <c r="D136" s="2">
        <f>MACD!E136</f>
        <v>-0.116088276501916</v>
      </c>
      <c r="E136" s="2">
        <f>MACD!F136</f>
        <v>-9.7115888426508062E-2</v>
      </c>
      <c r="F136" s="2">
        <f>'Moving Avg'!D136</f>
        <v>11.099</v>
      </c>
      <c r="G136" s="2">
        <f>'Moving Avg'!F136</f>
        <v>11.10305</v>
      </c>
      <c r="H136" s="2">
        <f>'Moving Avg'!G136</f>
        <v>11.083180000000002</v>
      </c>
      <c r="I136" s="2">
        <f>'Moving Avg'!H136</f>
        <v>0</v>
      </c>
      <c r="J136" s="5" t="str">
        <f>OBV!F136</f>
        <v>BEARISH</v>
      </c>
      <c r="K136" s="5" t="str">
        <f>OBV!G136</f>
        <v>STRONG</v>
      </c>
      <c r="L136" s="5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11.417999999999999</v>
      </c>
      <c r="C137" s="2">
        <f>RSI!I137</f>
        <v>60.912134796152934</v>
      </c>
      <c r="D137" s="2">
        <f>MACD!E137</f>
        <v>-8.2881130294127914E-2</v>
      </c>
      <c r="E137" s="2">
        <f>MACD!F137</f>
        <v>-9.4268936800032038E-2</v>
      </c>
      <c r="F137" s="2">
        <f>'Moving Avg'!D137</f>
        <v>11.1752</v>
      </c>
      <c r="G137" s="2">
        <f>'Moving Avg'!F137</f>
        <v>11.1279</v>
      </c>
      <c r="H137" s="2">
        <f>'Moving Avg'!G137</f>
        <v>11.089860000000002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11.417999999999999</v>
      </c>
      <c r="C138" s="2">
        <f>RSI!I138</f>
        <v>60.912134796152934</v>
      </c>
      <c r="D138" s="2">
        <f>MACD!E138</f>
        <v>-5.6546401723421624E-2</v>
      </c>
      <c r="E138" s="2">
        <f>MACD!F138</f>
        <v>-8.6724429784709969E-2</v>
      </c>
      <c r="F138" s="2">
        <f>'Moving Avg'!D138</f>
        <v>11.2524</v>
      </c>
      <c r="G138" s="2">
        <f>'Moving Avg'!F138</f>
        <v>11.15</v>
      </c>
      <c r="H138" s="2">
        <f>'Moving Avg'!G138</f>
        <v>11.097580000000001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11.417999999999999</v>
      </c>
      <c r="C139" s="2">
        <f>RSI!I139</f>
        <v>60.912134796152934</v>
      </c>
      <c r="D139" s="2">
        <f>MACD!E139</f>
        <v>-3.5896156812201596E-2</v>
      </c>
      <c r="E139" s="2">
        <f>MACD!F139</f>
        <v>-7.6558775190208303E-2</v>
      </c>
      <c r="F139" s="2">
        <f>'Moving Avg'!D139</f>
        <v>11.329599999999999</v>
      </c>
      <c r="G139" s="2">
        <f>'Moving Avg'!F139</f>
        <v>11.1721</v>
      </c>
      <c r="H139" s="2">
        <f>'Moving Avg'!G139</f>
        <v>11.099120000000003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11.417999999999999</v>
      </c>
      <c r="C140" s="2">
        <f>RSI!I140</f>
        <v>60.912134796152934</v>
      </c>
      <c r="D140" s="2">
        <f>MACD!E140</f>
        <v>-2.9319513000709563E-2</v>
      </c>
      <c r="E140" s="2">
        <f>MACD!F140</f>
        <v>-6.7110922752308566E-2</v>
      </c>
      <c r="F140" s="2">
        <f>'Moving Avg'!D140</f>
        <v>11.351800000000001</v>
      </c>
      <c r="G140" s="2">
        <f>'Moving Avg'!F140</f>
        <v>11.193650000000002</v>
      </c>
      <c r="H140" s="2">
        <f>'Moving Avg'!G140</f>
        <v>11.100860000000003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BEARISH DIVERGENCE</v>
      </c>
    </row>
    <row r="141" spans="1:12" ht="13.5" x14ac:dyDescent="0.25">
      <c r="A141" s="3">
        <f>RSI!A141</f>
        <v>42208</v>
      </c>
      <c r="B141" s="2">
        <f>RSI!B141</f>
        <v>11.417999999999999</v>
      </c>
      <c r="C141" s="2">
        <f>RSI!I141</f>
        <v>60.912134796152934</v>
      </c>
      <c r="D141" s="2">
        <f>MACD!E141</f>
        <v>-2.5154683655514987E-2</v>
      </c>
      <c r="E141" s="2">
        <f>MACD!F141</f>
        <v>-5.8719674932949856E-2</v>
      </c>
      <c r="F141" s="2">
        <f>'Moving Avg'!D141</f>
        <v>11.417999999999999</v>
      </c>
      <c r="G141" s="2">
        <f>'Moving Avg'!F141</f>
        <v>11.214900000000002</v>
      </c>
      <c r="H141" s="2">
        <f>'Moving Avg'!G141</f>
        <v>11.108480000000002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11.577999999999999</v>
      </c>
      <c r="C142" s="2">
        <f>RSI!I142</f>
        <v>66.564143308197714</v>
      </c>
      <c r="D142" s="2">
        <f>MACD!E142</f>
        <v>-7.5547997602663841E-2</v>
      </c>
      <c r="E142" s="2">
        <f>MACD!F142</f>
        <v>-6.208533946689266E-2</v>
      </c>
      <c r="F142" s="2">
        <f>'Moving Avg'!D142</f>
        <v>11.45</v>
      </c>
      <c r="G142" s="2">
        <f>'Moving Avg'!F142</f>
        <v>11.243600000000001</v>
      </c>
      <c r="H142" s="2">
        <f>'Moving Avg'!G142</f>
        <v>11.119400000000002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11.417999999999999</v>
      </c>
      <c r="C143" s="2">
        <f>RSI!I143</f>
        <v>57.595368853287731</v>
      </c>
      <c r="D143" s="2">
        <f>MACD!E143</f>
        <v>-0.10925161397034344</v>
      </c>
      <c r="E143" s="2">
        <f>MACD!F143</f>
        <v>-7.1518594367582816E-2</v>
      </c>
      <c r="F143" s="2">
        <f>'Moving Avg'!D143</f>
        <v>11.45</v>
      </c>
      <c r="G143" s="2">
        <f>'Moving Avg'!F143</f>
        <v>11.2643</v>
      </c>
      <c r="H143" s="2">
        <f>'Moving Avg'!G143</f>
        <v>11.127120000000001</v>
      </c>
      <c r="I143" s="2">
        <f>'Moving Avg'!H143</f>
        <v>0</v>
      </c>
      <c r="J143" s="5" t="str">
        <f>OBV!F143</f>
        <v>BULLISH</v>
      </c>
      <c r="K143" s="5" t="str">
        <f>OBV!G143</f>
        <v>NEUTRAL</v>
      </c>
      <c r="L143" s="5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11.417999999999999</v>
      </c>
      <c r="C144" s="2">
        <f>RSI!I144</f>
        <v>57.595368853287731</v>
      </c>
      <c r="D144" s="2">
        <f>MACD!E144</f>
        <v>-0.13881140897099975</v>
      </c>
      <c r="E144" s="2">
        <f>MACD!F144</f>
        <v>-8.4977157288266214E-2</v>
      </c>
      <c r="F144" s="2">
        <f>'Moving Avg'!D144</f>
        <v>11.45</v>
      </c>
      <c r="G144" s="2">
        <f>'Moving Avg'!F144</f>
        <v>11.285000000000002</v>
      </c>
      <c r="H144" s="2">
        <f>'Moving Avg'!G144</f>
        <v>11.129600000000003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NEUTRAL</v>
      </c>
    </row>
    <row r="145" spans="1:12" ht="13.5" x14ac:dyDescent="0.25">
      <c r="A145" s="3">
        <f>RSI!A145</f>
        <v>42214</v>
      </c>
      <c r="B145" s="2">
        <f>RSI!B145</f>
        <v>11.363</v>
      </c>
      <c r="C145" s="2">
        <f>RSI!I145</f>
        <v>54.659282940934695</v>
      </c>
      <c r="D145" s="2">
        <f>MACD!E145</f>
        <v>-0.11840599013708619</v>
      </c>
      <c r="E145" s="2">
        <f>MACD!F145</f>
        <v>-9.166292385803021E-2</v>
      </c>
      <c r="F145" s="2">
        <f>'Moving Avg'!D145</f>
        <v>11.439</v>
      </c>
      <c r="G145" s="2">
        <f>'Moving Avg'!F145</f>
        <v>11.304350000000003</v>
      </c>
      <c r="H145" s="2">
        <f>'Moving Avg'!G145</f>
        <v>11.136220000000003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11.423</v>
      </c>
      <c r="C146" s="2">
        <f>RSI!I146</f>
        <v>57.22130002843717</v>
      </c>
      <c r="D146" s="2">
        <f>MACD!E146</f>
        <v>-0.13999825754484974</v>
      </c>
      <c r="E146" s="2">
        <f>MACD!F146</f>
        <v>-0.10132999059539412</v>
      </c>
      <c r="F146" s="2">
        <f>'Moving Avg'!D146</f>
        <v>11.440000000000001</v>
      </c>
      <c r="G146" s="2">
        <f>'Moving Avg'!F146</f>
        <v>11.323900000000002</v>
      </c>
      <c r="H146" s="2">
        <f>'Moving Avg'!G146</f>
        <v>11.14404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11.423</v>
      </c>
      <c r="C147" s="2">
        <f>RSI!I147</f>
        <v>57.22130002843717</v>
      </c>
      <c r="D147" s="2">
        <f>MACD!E147</f>
        <v>-0.10822583733674662</v>
      </c>
      <c r="E147" s="2">
        <f>MACD!F147</f>
        <v>-0.10270915994366461</v>
      </c>
      <c r="F147" s="2">
        <f>'Moving Avg'!D147</f>
        <v>11.409000000000001</v>
      </c>
      <c r="G147" s="2">
        <f>'Moving Avg'!F147</f>
        <v>11.326900000000002</v>
      </c>
      <c r="H147" s="2">
        <f>'Moving Avg'!G147</f>
        <v>11.151860000000001</v>
      </c>
      <c r="I147" s="2">
        <f>'Moving Avg'!H147</f>
        <v>0</v>
      </c>
      <c r="J147" s="5" t="str">
        <f>OBV!F147</f>
        <v>BEARISH</v>
      </c>
      <c r="K147" s="5" t="str">
        <f>OBV!G147</f>
        <v>STRONG</v>
      </c>
      <c r="L147" s="5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11.141999999999999</v>
      </c>
      <c r="C148" s="2">
        <f>RSI!I148</f>
        <v>43.783491104951871</v>
      </c>
      <c r="D148" s="2">
        <f>MACD!E148</f>
        <v>-6.1341737887813608E-2</v>
      </c>
      <c r="E148" s="2">
        <f>MACD!F148</f>
        <v>-9.443567553249442E-2</v>
      </c>
      <c r="F148" s="2">
        <f>'Moving Avg'!D148</f>
        <v>11.353800000000001</v>
      </c>
      <c r="G148" s="2">
        <f>'Moving Avg'!F148</f>
        <v>11.315850000000001</v>
      </c>
      <c r="H148" s="2">
        <f>'Moving Avg'!G148</f>
        <v>11.154059999999999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11.196999999999999</v>
      </c>
      <c r="C149" s="2">
        <f>RSI!I149</f>
        <v>46.434998922579098</v>
      </c>
      <c r="D149" s="2">
        <f>MACD!E149</f>
        <v>-2.4838905124259014E-2</v>
      </c>
      <c r="E149" s="2">
        <f>MACD!F149</f>
        <v>-8.0516321450847347E-2</v>
      </c>
      <c r="F149" s="2">
        <f>'Moving Avg'!D149</f>
        <v>11.3096</v>
      </c>
      <c r="G149" s="2">
        <f>'Moving Avg'!F149</f>
        <v>11.307550000000003</v>
      </c>
      <c r="H149" s="2">
        <f>'Moving Avg'!G149</f>
        <v>11.157360000000001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BULLISH DIVERGENCE</v>
      </c>
    </row>
    <row r="150" spans="1:12" ht="13.5" x14ac:dyDescent="0.25">
      <c r="A150" s="3">
        <f>RSI!A150</f>
        <v>42221</v>
      </c>
      <c r="B150" s="2">
        <f>RSI!B150</f>
        <v>11.196999999999999</v>
      </c>
      <c r="C150" s="2">
        <f>RSI!I150</f>
        <v>46.434998922579091</v>
      </c>
      <c r="D150" s="2">
        <f>MACD!E150</f>
        <v>6.5617633386327867E-3</v>
      </c>
      <c r="E150" s="2">
        <f>MACD!F150</f>
        <v>-6.3100704492951326E-2</v>
      </c>
      <c r="F150" s="2">
        <f>'Moving Avg'!D150</f>
        <v>11.276400000000001</v>
      </c>
      <c r="G150" s="2">
        <f>'Moving Avg'!F150</f>
        <v>11.302300000000002</v>
      </c>
      <c r="H150" s="2">
        <f>'Moving Avg'!G150</f>
        <v>11.16066</v>
      </c>
      <c r="I150" s="2">
        <f>'Moving Avg'!H150</f>
        <v>0</v>
      </c>
      <c r="J150" s="5" t="str">
        <f>OBV!F150</f>
        <v>BULLISH</v>
      </c>
      <c r="K150" s="5" t="str">
        <f>OBV!G150</f>
        <v>WEAK</v>
      </c>
      <c r="L150" s="5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11.417999999999999</v>
      </c>
      <c r="C151" s="2">
        <f>RSI!I151</f>
        <v>56.08706808681977</v>
      </c>
      <c r="D151" s="2">
        <f>MACD!E151</f>
        <v>1.7236796882622585E-2</v>
      </c>
      <c r="E151" s="2">
        <f>MACD!F151</f>
        <v>-4.7033204217836549E-2</v>
      </c>
      <c r="F151" s="2">
        <f>'Moving Avg'!D151</f>
        <v>11.275400000000001</v>
      </c>
      <c r="G151" s="2">
        <f>'Moving Avg'!F151</f>
        <v>11.308100000000003</v>
      </c>
      <c r="H151" s="2">
        <f>'Moving Avg'!G151</f>
        <v>11.168379999999999</v>
      </c>
      <c r="I151" s="2">
        <f>'Moving Avg'!H151</f>
        <v>0</v>
      </c>
      <c r="J151" s="5" t="str">
        <f>OBV!F151</f>
        <v>BULLISH</v>
      </c>
      <c r="K151" s="5" t="str">
        <f>OBV!G151</f>
        <v>WEAK</v>
      </c>
      <c r="L151" s="5" t="str">
        <f>OBV!H151</f>
        <v>BULLISH DIVERGENCE</v>
      </c>
    </row>
    <row r="152" spans="1:12" ht="13.5" x14ac:dyDescent="0.25">
      <c r="A152" s="3">
        <f>RSI!A152</f>
        <v>42223</v>
      </c>
      <c r="B152" s="2">
        <f>RSI!B152</f>
        <v>11.583</v>
      </c>
      <c r="C152" s="2">
        <f>RSI!I152</f>
        <v>61.644155300703986</v>
      </c>
      <c r="D152" s="2">
        <f>MACD!E152</f>
        <v>3.7797158811587295E-2</v>
      </c>
      <c r="E152" s="2">
        <f>MACD!F152</f>
        <v>-3.0067131611951785E-2</v>
      </c>
      <c r="F152" s="2">
        <f>'Moving Avg'!D152</f>
        <v>11.307399999999999</v>
      </c>
      <c r="G152" s="2">
        <f>'Moving Avg'!F152</f>
        <v>11.335400000000002</v>
      </c>
      <c r="H152" s="2">
        <f>'Moving Avg'!G152</f>
        <v>11.179399999999998</v>
      </c>
      <c r="I152" s="2">
        <f>'Moving Avg'!H152</f>
        <v>0</v>
      </c>
      <c r="J152" s="5" t="str">
        <f>OBV!F152</f>
        <v>BULLISH</v>
      </c>
      <c r="K152" s="5" t="str">
        <f>OBV!G152</f>
        <v>WEAK</v>
      </c>
      <c r="L152" s="5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11.583</v>
      </c>
      <c r="C153" s="2">
        <f>RSI!I153</f>
        <v>61.644155300703979</v>
      </c>
      <c r="D153" s="2">
        <f>MACD!E153</f>
        <v>2.8802602957510359E-2</v>
      </c>
      <c r="E153" s="2">
        <f>MACD!F153</f>
        <v>-1.8293184698059357E-2</v>
      </c>
      <c r="F153" s="2">
        <f>'Moving Avg'!D153</f>
        <v>11.395599999999998</v>
      </c>
      <c r="G153" s="2">
        <f>'Moving Avg'!F153</f>
        <v>11.362950000000001</v>
      </c>
      <c r="H153" s="2">
        <f>'Moving Avg'!G153</f>
        <v>11.190319999999996</v>
      </c>
      <c r="I153" s="2">
        <f>'Moving Avg'!H153</f>
        <v>0</v>
      </c>
      <c r="J153" s="5" t="str">
        <f>OBV!F153</f>
        <v>BULLISH</v>
      </c>
      <c r="K153" s="5" t="str">
        <f>OBV!G153</f>
        <v>WEAK</v>
      </c>
      <c r="L153" s="5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11.423</v>
      </c>
      <c r="C154" s="2">
        <f>RSI!I154</f>
        <v>53.96408800685586</v>
      </c>
      <c r="D154" s="2">
        <f>MACD!E154</f>
        <v>3.1398861442692549E-2</v>
      </c>
      <c r="E154" s="2">
        <f>MACD!F154</f>
        <v>-8.3547754699089764E-3</v>
      </c>
      <c r="F154" s="2">
        <f>'Moving Avg'!D154</f>
        <v>11.440799999999999</v>
      </c>
      <c r="G154" s="2">
        <f>'Moving Avg'!F154</f>
        <v>11.382500000000002</v>
      </c>
      <c r="H154" s="2">
        <f>'Moving Avg'!G154</f>
        <v>11.198139999999999</v>
      </c>
      <c r="I154" s="2">
        <f>'Moving Avg'!H154</f>
        <v>0</v>
      </c>
      <c r="J154" s="5" t="str">
        <f>OBV!F154</f>
        <v>BULLISH</v>
      </c>
      <c r="K154" s="5" t="str">
        <f>OBV!G154</f>
        <v>WEAK</v>
      </c>
      <c r="L154" s="5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11.417999999999999</v>
      </c>
      <c r="C155" s="2">
        <f>RSI!I155</f>
        <v>53.73877018311687</v>
      </c>
      <c r="D155" s="2">
        <f>MACD!E155</f>
        <v>2.4926997162502573E-2</v>
      </c>
      <c r="E155" s="2">
        <f>MACD!F155</f>
        <v>-1.6984209434266666E-3</v>
      </c>
      <c r="F155" s="2">
        <f>'Moving Avg'!D155</f>
        <v>11.484999999999999</v>
      </c>
      <c r="G155" s="2">
        <f>'Moving Avg'!F155</f>
        <v>11.388050000000002</v>
      </c>
      <c r="H155" s="2">
        <f>'Moving Avg'!G155</f>
        <v>11.205859999999998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CONFIRMED BULLISH</v>
      </c>
    </row>
    <row r="156" spans="1:12" ht="13.5" x14ac:dyDescent="0.25">
      <c r="A156" s="3">
        <f>RSI!A156</f>
        <v>42230</v>
      </c>
      <c r="B156" s="2">
        <f>RSI!B156</f>
        <v>11.66</v>
      </c>
      <c r="C156" s="2">
        <f>RSI!I156</f>
        <v>62.007184489967464</v>
      </c>
      <c r="D156" s="2">
        <f>MACD!E156</f>
        <v>1.0250442559364359E-2</v>
      </c>
      <c r="E156" s="2">
        <f>MACD!F156</f>
        <v>6.9135175713153866E-4</v>
      </c>
      <c r="F156" s="2">
        <f>'Moving Avg'!D156</f>
        <v>11.5334</v>
      </c>
      <c r="G156" s="2">
        <f>'Moving Avg'!F156</f>
        <v>11.416700000000001</v>
      </c>
      <c r="H156" s="2">
        <f>'Moving Avg'!G156</f>
        <v>11.213179999999998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11.666</v>
      </c>
      <c r="C157" s="2">
        <f>RSI!I157</f>
        <v>62.187635558737647</v>
      </c>
      <c r="D157" s="2">
        <f>MACD!E157</f>
        <v>-4.5103958625727358E-3</v>
      </c>
      <c r="E157" s="2">
        <f>MACD!F157</f>
        <v>-3.4899776680931622E-4</v>
      </c>
      <c r="F157" s="2">
        <f>'Moving Avg'!D157</f>
        <v>11.55</v>
      </c>
      <c r="G157" s="2">
        <f>'Moving Avg'!F157</f>
        <v>11.429100000000002</v>
      </c>
      <c r="H157" s="2">
        <f>'Moving Avg'!G157</f>
        <v>11.225860000000001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</row>
    <row r="158" spans="1:12" ht="13.5" x14ac:dyDescent="0.25">
      <c r="A158" s="3">
        <f>RSI!A158</f>
        <v>42234</v>
      </c>
      <c r="B158" s="2">
        <f>RSI!B158</f>
        <v>11.666</v>
      </c>
      <c r="C158" s="2">
        <f>RSI!I158</f>
        <v>62.187635558737639</v>
      </c>
      <c r="D158" s="2">
        <f>MACD!E158</f>
        <v>-6.2023754787311702E-2</v>
      </c>
      <c r="E158" s="2">
        <f>MACD!F158</f>
        <v>-1.2683949170909795E-2</v>
      </c>
      <c r="F158" s="2">
        <f>'Moving Avg'!D158</f>
        <v>11.566599999999999</v>
      </c>
      <c r="G158" s="2">
        <f>'Moving Avg'!F158</f>
        <v>11.4415</v>
      </c>
      <c r="H158" s="2">
        <f>'Moving Avg'!G158</f>
        <v>11.23854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CONFIRMED BULLISH</v>
      </c>
    </row>
    <row r="159" spans="1:12" ht="13.5" x14ac:dyDescent="0.25">
      <c r="A159" s="3">
        <f>RSI!A159</f>
        <v>42235</v>
      </c>
      <c r="B159" s="2">
        <f>RSI!B159</f>
        <v>11.666</v>
      </c>
      <c r="C159" s="2">
        <f>RSI!I159</f>
        <v>62.187635558737639</v>
      </c>
      <c r="D159" s="2">
        <f>MACD!E159</f>
        <v>-0.10388722682478679</v>
      </c>
      <c r="E159" s="2">
        <f>MACD!F159</f>
        <v>-3.0924604701685197E-2</v>
      </c>
      <c r="F159" s="2">
        <f>'Moving Avg'!D159</f>
        <v>11.615199999999998</v>
      </c>
      <c r="G159" s="2">
        <f>'Moving Avg'!F159</f>
        <v>11.453900000000001</v>
      </c>
      <c r="H159" s="2">
        <f>'Moving Avg'!G159</f>
        <v>11.251220000000004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11.666</v>
      </c>
      <c r="C160" s="2">
        <f>RSI!I160</f>
        <v>62.187635558737639</v>
      </c>
      <c r="D160" s="2">
        <f>MACD!E160</f>
        <v>-0.14084707270229835</v>
      </c>
      <c r="E160" s="2">
        <f>MACD!F160</f>
        <v>-5.290909830180783E-2</v>
      </c>
      <c r="F160" s="2">
        <f>'Moving Avg'!D160</f>
        <v>11.6648</v>
      </c>
      <c r="G160" s="2">
        <f>'Moving Avg'!F160</f>
        <v>11.4663</v>
      </c>
      <c r="H160" s="2">
        <f>'Moving Avg'!G160</f>
        <v>11.263900000000005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11.666</v>
      </c>
      <c r="C161" s="2">
        <f>RSI!I161</f>
        <v>62.187635558737639</v>
      </c>
      <c r="D161" s="2">
        <f>MACD!E161</f>
        <v>-0.13954385140744563</v>
      </c>
      <c r="E161" s="2">
        <f>MACD!F161</f>
        <v>-7.023604892293539E-2</v>
      </c>
      <c r="F161" s="2">
        <f>'Moving Avg'!D161</f>
        <v>11.666</v>
      </c>
      <c r="G161" s="2">
        <f>'Moving Avg'!F161</f>
        <v>11.4787</v>
      </c>
      <c r="H161" s="2">
        <f>'Moving Avg'!G161</f>
        <v>11.276580000000008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11.583</v>
      </c>
      <c r="C162" s="2">
        <f>RSI!I162</f>
        <v>56.783452708412909</v>
      </c>
      <c r="D162" s="2">
        <f>MACD!E162</f>
        <v>-0.10822601305498303</v>
      </c>
      <c r="E162" s="2">
        <f>MACD!F162</f>
        <v>-7.7834041749344926E-2</v>
      </c>
      <c r="F162" s="2">
        <f>'Moving Avg'!D162</f>
        <v>11.6494</v>
      </c>
      <c r="G162" s="2">
        <f>'Moving Avg'!F162</f>
        <v>11.478949999999999</v>
      </c>
      <c r="H162" s="2">
        <f>'Moving Avg'!G162</f>
        <v>11.287600000000007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11.583</v>
      </c>
      <c r="C163" s="2">
        <f>RSI!I163</f>
        <v>56.783452708412902</v>
      </c>
      <c r="D163" s="2">
        <f>MACD!E163</f>
        <v>-8.2455900236899637E-2</v>
      </c>
      <c r="E163" s="2">
        <f>MACD!F163</f>
        <v>-7.8758413446855871E-2</v>
      </c>
      <c r="F163" s="2">
        <f>'Moving Avg'!D163</f>
        <v>11.6328</v>
      </c>
      <c r="G163" s="2">
        <f>'Moving Avg'!F163</f>
        <v>11.4872</v>
      </c>
      <c r="H163" s="2">
        <f>'Moving Avg'!G163</f>
        <v>11.298620000000003</v>
      </c>
      <c r="I163" s="2">
        <f>'Moving Avg'!H163</f>
        <v>0</v>
      </c>
      <c r="J163" s="5" t="str">
        <f>OBV!F163</f>
        <v>BEARISH</v>
      </c>
      <c r="K163" s="5" t="str">
        <f>OBV!G163</f>
        <v>STRONG</v>
      </c>
      <c r="L163" s="5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11.417999999999999</v>
      </c>
      <c r="C164" s="2">
        <f>RSI!I164</f>
        <v>47.305530753259312</v>
      </c>
      <c r="D164" s="2">
        <f>MACD!E164</f>
        <v>-7.3719134920885665E-2</v>
      </c>
      <c r="E164" s="2">
        <f>MACD!F164</f>
        <v>-7.7750557741661827E-2</v>
      </c>
      <c r="F164" s="2">
        <f>'Moving Avg'!D164</f>
        <v>11.5832</v>
      </c>
      <c r="G164" s="2">
        <f>'Moving Avg'!F164</f>
        <v>11.4872</v>
      </c>
      <c r="H164" s="2">
        <f>'Moving Avg'!G164</f>
        <v>11.306340000000002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11.583</v>
      </c>
      <c r="C165" s="2">
        <f>RSI!I165</f>
        <v>55.334318552168533</v>
      </c>
      <c r="D165" s="2">
        <f>MACD!E165</f>
        <v>-7.8968459702689842E-2</v>
      </c>
      <c r="E165" s="2">
        <f>MACD!F165</f>
        <v>-7.7994138133867436E-2</v>
      </c>
      <c r="F165" s="2">
        <f>'Moving Avg'!D165</f>
        <v>11.566599999999999</v>
      </c>
      <c r="G165" s="2">
        <f>'Moving Avg'!F165</f>
        <v>11.498200000000001</v>
      </c>
      <c r="H165" s="2">
        <f>'Moving Avg'!G165</f>
        <v>11.317360000000001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CONFIRMED BEARISH</v>
      </c>
    </row>
    <row r="166" spans="1:12" ht="13.5" x14ac:dyDescent="0.25">
      <c r="A166" s="3">
        <f>RSI!A166</f>
        <v>42244</v>
      </c>
      <c r="B166" s="2">
        <f>RSI!B166</f>
        <v>11.417999999999999</v>
      </c>
      <c r="C166" s="2">
        <f>RSI!I166</f>
        <v>47.534591661802544</v>
      </c>
      <c r="D166" s="2">
        <f>MACD!E166</f>
        <v>-3.4608603509486358E-2</v>
      </c>
      <c r="E166" s="2">
        <f>MACD!F166</f>
        <v>-6.9317031208991228E-2</v>
      </c>
      <c r="F166" s="2">
        <f>'Moving Avg'!D166</f>
        <v>11.516999999999999</v>
      </c>
      <c r="G166" s="2">
        <f>'Moving Avg'!F166</f>
        <v>11.497949999999999</v>
      </c>
      <c r="H166" s="2">
        <f>'Moving Avg'!G166</f>
        <v>11.326200000000002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CONFIRMED BEARISH</v>
      </c>
    </row>
    <row r="167" spans="1:12" ht="13.5" x14ac:dyDescent="0.25">
      <c r="A167" s="3">
        <f>RSI!A167</f>
        <v>42247</v>
      </c>
      <c r="B167" s="2">
        <f>RSI!B167</f>
        <v>11.583</v>
      </c>
      <c r="C167" s="2">
        <f>RSI!I167</f>
        <v>54.449171478930154</v>
      </c>
      <c r="D167" s="2">
        <f>MACD!E167</f>
        <v>-8.0006409249584465E-3</v>
      </c>
      <c r="E167" s="2">
        <f>MACD!F167</f>
        <v>-5.7053753152184673E-2</v>
      </c>
      <c r="F167" s="2">
        <f>'Moving Avg'!D167</f>
        <v>11.516999999999999</v>
      </c>
      <c r="G167" s="2">
        <f>'Moving Avg'!F167</f>
        <v>11.50595</v>
      </c>
      <c r="H167" s="2">
        <f>'Moving Avg'!G167</f>
        <v>11.339440000000002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11.555999999999999</v>
      </c>
      <c r="C168" s="2">
        <f>RSI!I168</f>
        <v>53.213288534307857</v>
      </c>
      <c r="D168" s="2">
        <f>MACD!E168</f>
        <v>1.5883097748675468E-2</v>
      </c>
      <c r="E168" s="2">
        <f>MACD!F168</f>
        <v>-4.2466382972012648E-2</v>
      </c>
      <c r="F168" s="2">
        <f>'Moving Avg'!D168</f>
        <v>11.511599999999998</v>
      </c>
      <c r="G168" s="2">
        <f>'Moving Avg'!F168</f>
        <v>11.52665</v>
      </c>
      <c r="H168" s="2">
        <f>'Moving Avg'!G168</f>
        <v>11.351040000000003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11.555999999999999</v>
      </c>
      <c r="C169" s="2">
        <f>RSI!I169</f>
        <v>53.213288534307857</v>
      </c>
      <c r="D169" s="2">
        <f>MACD!E169</f>
        <v>3.5667985908943933E-2</v>
      </c>
      <c r="E169" s="2">
        <f>MACD!F169</f>
        <v>-2.6839509195821332E-2</v>
      </c>
      <c r="F169" s="2">
        <f>'Moving Avg'!D169</f>
        <v>11.539199999999997</v>
      </c>
      <c r="G169" s="2">
        <f>'Moving Avg'!F169</f>
        <v>11.544600000000001</v>
      </c>
      <c r="H169" s="2">
        <f>'Moving Avg'!G169</f>
        <v>11.362640000000004</v>
      </c>
      <c r="I169" s="2">
        <f>'Moving Avg'!H169</f>
        <v>0</v>
      </c>
      <c r="J169" s="5" t="str">
        <f>OBV!F169</f>
        <v>BULLISH</v>
      </c>
      <c r="K169" s="5" t="str">
        <f>OBV!G169</f>
        <v>NEUTRAL</v>
      </c>
      <c r="L169" s="5" t="str">
        <f>OBV!H169</f>
        <v>CONFIRMED BULLISH</v>
      </c>
    </row>
    <row r="170" spans="1:12" ht="13.5" x14ac:dyDescent="0.25">
      <c r="A170" s="3">
        <f>RSI!A170</f>
        <v>42250</v>
      </c>
      <c r="B170" s="2">
        <f>RSI!B170</f>
        <v>11.555999999999999</v>
      </c>
      <c r="C170" s="2">
        <f>RSI!I170</f>
        <v>53.213288534307857</v>
      </c>
      <c r="D170" s="2">
        <f>MACD!E170</f>
        <v>5.2016055140960304E-2</v>
      </c>
      <c r="E170" s="2">
        <f>MACD!F170</f>
        <v>-1.1068396328465006E-2</v>
      </c>
      <c r="F170" s="2">
        <f>'Moving Avg'!D170</f>
        <v>11.533799999999998</v>
      </c>
      <c r="G170" s="2">
        <f>'Moving Avg'!F170</f>
        <v>11.562550000000002</v>
      </c>
      <c r="H170" s="2">
        <f>'Moving Avg'!G170</f>
        <v>11.374020000000005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11.252000000000001</v>
      </c>
      <c r="C171" s="2">
        <f>RSI!I171</f>
        <v>40.337835403001471</v>
      </c>
      <c r="D171" s="2">
        <f>MACD!E171</f>
        <v>8.8003675705749629E-2</v>
      </c>
      <c r="E171" s="2">
        <f>MACD!F171</f>
        <v>8.7460180783779217E-3</v>
      </c>
      <c r="F171" s="2">
        <f>'Moving Avg'!D171</f>
        <v>11.5006</v>
      </c>
      <c r="G171" s="2">
        <f>'Moving Avg'!F171</f>
        <v>11.554250000000001</v>
      </c>
      <c r="H171" s="2">
        <f>'Moving Avg'!G171</f>
        <v>11.379200000000004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11.252000000000001</v>
      </c>
      <c r="C172" s="2">
        <f>RSI!I172</f>
        <v>40.337835403001471</v>
      </c>
      <c r="D172" s="2">
        <f>MACD!E172</f>
        <v>0.10714493198066144</v>
      </c>
      <c r="E172" s="2">
        <f>MACD!F172</f>
        <v>2.8425800858834629E-2</v>
      </c>
      <c r="F172" s="2">
        <f>'Moving Avg'!D172</f>
        <v>11.4344</v>
      </c>
      <c r="G172" s="2">
        <f>'Moving Avg'!F172</f>
        <v>11.537700000000003</v>
      </c>
      <c r="H172" s="2">
        <f>'Moving Avg'!G172</f>
        <v>11.384160000000003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11.032</v>
      </c>
      <c r="C173" s="2">
        <f>RSI!I173</f>
        <v>33.52888724179202</v>
      </c>
      <c r="D173" s="2">
        <f>MACD!E173</f>
        <v>0.14098899393985675</v>
      </c>
      <c r="E173" s="2">
        <f>MACD!F173</f>
        <v>5.0938439475039052E-2</v>
      </c>
      <c r="F173" s="2">
        <f>'Moving Avg'!D173</f>
        <v>11.329599999999999</v>
      </c>
      <c r="G173" s="2">
        <f>'Moving Avg'!F173</f>
        <v>11.510150000000003</v>
      </c>
      <c r="H173" s="2">
        <f>'Moving Avg'!G173</f>
        <v>11.384720000000005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11.032</v>
      </c>
      <c r="C174" s="2">
        <f>RSI!I174</f>
        <v>33.52888724179202</v>
      </c>
      <c r="D174" s="2">
        <f>MACD!E174</f>
        <v>0.14679287161227705</v>
      </c>
      <c r="E174" s="2">
        <f>MACD!F174</f>
        <v>7.0109325902486655E-2</v>
      </c>
      <c r="F174" s="2">
        <f>'Moving Avg'!D174</f>
        <v>11.224799999999998</v>
      </c>
      <c r="G174" s="2">
        <f>'Moving Avg'!F174</f>
        <v>11.490600000000004</v>
      </c>
      <c r="H174" s="2">
        <f>'Moving Avg'!G174</f>
        <v>11.385280000000005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</row>
    <row r="175" spans="1:12" ht="13.5" x14ac:dyDescent="0.25">
      <c r="A175" s="3">
        <f>RSI!A175</f>
        <v>42257</v>
      </c>
      <c r="B175" s="2">
        <f>RSI!B175</f>
        <v>11.021000000000001</v>
      </c>
      <c r="C175" s="2">
        <f>RSI!I175</f>
        <v>33.203878067979105</v>
      </c>
      <c r="D175" s="2">
        <f>MACD!E175</f>
        <v>0.18026550657941875</v>
      </c>
      <c r="E175" s="2">
        <f>MACD!F175</f>
        <v>9.2140562037873075E-2</v>
      </c>
      <c r="F175" s="2">
        <f>'Moving Avg'!D175</f>
        <v>11.117799999999999</v>
      </c>
      <c r="G175" s="2">
        <f>'Moving Avg'!F175</f>
        <v>11.470750000000004</v>
      </c>
      <c r="H175" s="2">
        <f>'Moving Avg'!G175</f>
        <v>11.386180000000003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11.021000000000001</v>
      </c>
      <c r="C176" s="2">
        <f>RSI!I176</f>
        <v>33.203878067979105</v>
      </c>
      <c r="D176" s="2">
        <f>MACD!E176</f>
        <v>0.18545614073795669</v>
      </c>
      <c r="E176" s="2">
        <f>MACD!F176</f>
        <v>0.1108036777778898</v>
      </c>
      <c r="F176" s="2">
        <f>'Moving Avg'!D176</f>
        <v>11.0716</v>
      </c>
      <c r="G176" s="2">
        <f>'Moving Avg'!F176</f>
        <v>11.438800000000004</v>
      </c>
      <c r="H176" s="2">
        <f>'Moving Avg'!G176</f>
        <v>11.385960000000003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10.695</v>
      </c>
      <c r="C177" s="2">
        <f>RSI!I177</f>
        <v>24.905889703290228</v>
      </c>
      <c r="D177" s="2">
        <f>MACD!E177</f>
        <v>0.24146639666572334</v>
      </c>
      <c r="E177" s="2">
        <f>MACD!F177</f>
        <v>0.13693622155545651</v>
      </c>
      <c r="F177" s="2">
        <f>'Moving Avg'!D177</f>
        <v>10.9602</v>
      </c>
      <c r="G177" s="2">
        <f>'Moving Avg'!F177</f>
        <v>11.390250000000004</v>
      </c>
      <c r="H177" s="2">
        <f>'Moving Avg'!G177</f>
        <v>11.372600000000004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11.175000000000001</v>
      </c>
      <c r="C178" s="2">
        <f>RSI!I178</f>
        <v>46.21809929083507</v>
      </c>
      <c r="D178" s="2">
        <f>MACD!E178</f>
        <v>0.25300757841350929</v>
      </c>
      <c r="E178" s="2">
        <f>MACD!F178</f>
        <v>0.16015049292706707</v>
      </c>
      <c r="F178" s="2">
        <f>'Moving Avg'!D178</f>
        <v>10.988800000000001</v>
      </c>
      <c r="G178" s="2">
        <f>'Moving Avg'!F178</f>
        <v>11.365700000000004</v>
      </c>
      <c r="H178" s="2">
        <f>'Moving Avg'!G178</f>
        <v>11.368840000000002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BEARISH DIVERGENCE</v>
      </c>
    </row>
    <row r="179" spans="1:12" ht="13.5" x14ac:dyDescent="0.25">
      <c r="A179" s="3">
        <f>RSI!A179</f>
        <v>42263</v>
      </c>
      <c r="B179" s="2">
        <f>RSI!B179</f>
        <v>11.032</v>
      </c>
      <c r="C179" s="2">
        <f>RSI!I179</f>
        <v>42.360939187265409</v>
      </c>
      <c r="D179" s="2">
        <f>MACD!E179</f>
        <v>0.27410101051318669</v>
      </c>
      <c r="E179" s="2">
        <f>MACD!F179</f>
        <v>0.182940596444291</v>
      </c>
      <c r="F179" s="2">
        <f>'Moving Avg'!D179</f>
        <v>10.988800000000001</v>
      </c>
      <c r="G179" s="2">
        <f>'Moving Avg'!F179</f>
        <v>11.334000000000001</v>
      </c>
      <c r="H179" s="2">
        <f>'Moving Avg'!G179</f>
        <v>11.362220000000002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NEUTRAL</v>
      </c>
    </row>
    <row r="180" spans="1:12" ht="13.5" x14ac:dyDescent="0.25">
      <c r="A180" s="3">
        <f>RSI!A180</f>
        <v>42264</v>
      </c>
      <c r="B180" s="2">
        <f>RSI!B180</f>
        <v>11.087</v>
      </c>
      <c r="C180" s="2">
        <f>RSI!I180</f>
        <v>44.286800547127001</v>
      </c>
      <c r="D180" s="2">
        <f>MACD!E180</f>
        <v>0.28940098141164405</v>
      </c>
      <c r="E180" s="2">
        <f>MACD!F180</f>
        <v>0.20423267343776164</v>
      </c>
      <c r="F180" s="2">
        <f>'Moving Avg'!D180</f>
        <v>11.002000000000001</v>
      </c>
      <c r="G180" s="2">
        <f>'Moving Avg'!F180</f>
        <v>11.305050000000001</v>
      </c>
      <c r="H180" s="2">
        <f>'Moving Avg'!G180</f>
        <v>11.357920000000002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11.032</v>
      </c>
      <c r="C181" s="2">
        <f>RSI!I181</f>
        <v>42.748594043849494</v>
      </c>
      <c r="D181" s="2">
        <f>MACD!E181</f>
        <v>0.26073969386585816</v>
      </c>
      <c r="E181" s="2">
        <f>MACD!F181</f>
        <v>0.21553407752338097</v>
      </c>
      <c r="F181" s="2">
        <f>'Moving Avg'!D181</f>
        <v>11.004200000000001</v>
      </c>
      <c r="G181" s="2">
        <f>'Moving Avg'!F181</f>
        <v>11.273350000000002</v>
      </c>
      <c r="H181" s="2">
        <f>'Moving Avg'!G181</f>
        <v>11.352520000000004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BEARISH DIVERGENCE</v>
      </c>
    </row>
    <row r="182" spans="1:12" ht="13.5" x14ac:dyDescent="0.25">
      <c r="A182" s="3">
        <f>RSI!A182</f>
        <v>42268</v>
      </c>
      <c r="B182" s="2">
        <f>RSI!B182</f>
        <v>11.032</v>
      </c>
      <c r="C182" s="2">
        <f>RSI!I182</f>
        <v>42.748594043849486</v>
      </c>
      <c r="D182" s="2">
        <f>MACD!E182</f>
        <v>0.23781999913493479</v>
      </c>
      <c r="E182" s="2">
        <f>MACD!F182</f>
        <v>0.21999126184569173</v>
      </c>
      <c r="F182" s="2">
        <f>'Moving Avg'!D182</f>
        <v>11.071599999999998</v>
      </c>
      <c r="G182" s="2">
        <f>'Moving Avg'!F182</f>
        <v>11.245800000000001</v>
      </c>
      <c r="H182" s="2">
        <f>'Moving Avg'!G182</f>
        <v>11.352420000000004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BEARISH DIVERGENCE</v>
      </c>
    </row>
    <row r="183" spans="1:12" ht="13.5" x14ac:dyDescent="0.25">
      <c r="A183" s="3">
        <f>RSI!A183</f>
        <v>42269</v>
      </c>
      <c r="B183" s="2">
        <f>RSI!B183</f>
        <v>11.087</v>
      </c>
      <c r="C183" s="2">
        <f>RSI!I183</f>
        <v>44.965487529423314</v>
      </c>
      <c r="D183" s="2">
        <f>MACD!E183</f>
        <v>0.18173966851515111</v>
      </c>
      <c r="E183" s="2">
        <f>MACD!F183</f>
        <v>0.2123409431795836</v>
      </c>
      <c r="F183" s="2">
        <f>'Moving Avg'!D183</f>
        <v>11.053999999999998</v>
      </c>
      <c r="G183" s="2">
        <f>'Moving Avg'!F183</f>
        <v>11.221</v>
      </c>
      <c r="H183" s="2">
        <f>'Moving Avg'!G183</f>
        <v>11.353520000000003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11.087</v>
      </c>
      <c r="C184" s="2">
        <f>RSI!I184</f>
        <v>44.965487529423314</v>
      </c>
      <c r="D184" s="2">
        <f>MACD!E184</f>
        <v>0.13510419958494957</v>
      </c>
      <c r="E184" s="2">
        <f>MACD!F184</f>
        <v>0.19689359446065682</v>
      </c>
      <c r="F184" s="2">
        <f>'Moving Avg'!D184</f>
        <v>11.065000000000001</v>
      </c>
      <c r="G184" s="2">
        <f>'Moving Avg'!F184</f>
        <v>11.204449999999998</v>
      </c>
      <c r="H184" s="2">
        <f>'Moving Avg'!G184</f>
        <v>11.354620000000004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11.196999999999999</v>
      </c>
      <c r="C185" s="2">
        <f>RSI!I185</f>
        <v>49.501138434085313</v>
      </c>
      <c r="D185" s="2">
        <f>MACD!E185</f>
        <v>8.6559553561743385E-2</v>
      </c>
      <c r="E185" s="2">
        <f>MACD!F185</f>
        <v>0.17482678628087414</v>
      </c>
      <c r="F185" s="2">
        <f>'Moving Avg'!D185</f>
        <v>11.087</v>
      </c>
      <c r="G185" s="2">
        <f>'Moving Avg'!F185</f>
        <v>11.18515</v>
      </c>
      <c r="H185" s="2">
        <f>'Moving Avg'!G185</f>
        <v>11.352420000000004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11.141999999999999</v>
      </c>
      <c r="C186" s="2">
        <f>RSI!I186</f>
        <v>47.397761921086577</v>
      </c>
      <c r="D186" s="2">
        <f>MACD!E186</f>
        <v>4.9607941394709698E-2</v>
      </c>
      <c r="E186" s="2">
        <f>MACD!F186</f>
        <v>0.14978301730364124</v>
      </c>
      <c r="F186" s="2">
        <f>'Moving Avg'!D186</f>
        <v>11.109</v>
      </c>
      <c r="G186" s="2">
        <f>'Moving Avg'!F186</f>
        <v>11.17135</v>
      </c>
      <c r="H186" s="2">
        <f>'Moving Avg'!G186</f>
        <v>11.353520000000003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CONFIRMED BULLISH</v>
      </c>
    </row>
    <row r="187" spans="1:12" ht="13.5" x14ac:dyDescent="0.25">
      <c r="A187" s="3">
        <f>RSI!A187</f>
        <v>42277</v>
      </c>
      <c r="B187" s="2">
        <f>RSI!B187</f>
        <v>11.141999999999999</v>
      </c>
      <c r="C187" s="2">
        <f>RSI!I187</f>
        <v>47.397761921086577</v>
      </c>
      <c r="D187" s="2">
        <f>MACD!E187</f>
        <v>-3.1440848096780272E-2</v>
      </c>
      <c r="E187" s="2">
        <f>MACD!F187</f>
        <v>0.11353824422355695</v>
      </c>
      <c r="F187" s="2">
        <f>'Moving Avg'!D187</f>
        <v>11.130999999999997</v>
      </c>
      <c r="G187" s="2">
        <f>'Moving Avg'!F187</f>
        <v>11.1493</v>
      </c>
      <c r="H187" s="2">
        <f>'Moving Avg'!G187</f>
        <v>11.348000000000004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</row>
    <row r="188" spans="1:12" ht="13.5" x14ac:dyDescent="0.25">
      <c r="A188" s="3">
        <f>RSI!A188</f>
        <v>42278</v>
      </c>
      <c r="B188" s="2">
        <f>RSI!B188</f>
        <v>11.141999999999999</v>
      </c>
      <c r="C188" s="2">
        <f>RSI!I188</f>
        <v>47.397761921086577</v>
      </c>
      <c r="D188" s="2">
        <f>MACD!E188</f>
        <v>-2.5830174928040961E-2</v>
      </c>
      <c r="E188" s="2">
        <f>MACD!F188</f>
        <v>8.5664560393237374E-2</v>
      </c>
      <c r="F188" s="2">
        <f>'Moving Avg'!D188</f>
        <v>11.141999999999999</v>
      </c>
      <c r="G188" s="2">
        <f>'Moving Avg'!F188</f>
        <v>11.128599999999999</v>
      </c>
      <c r="H188" s="2">
        <f>'Moving Avg'!G188</f>
        <v>11.342480000000002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</row>
    <row r="189" spans="1:12" ht="13.5" x14ac:dyDescent="0.25">
      <c r="A189" s="3">
        <f>RSI!A189</f>
        <v>42279</v>
      </c>
      <c r="B189" s="2">
        <f>RSI!B189</f>
        <v>10.976000000000001</v>
      </c>
      <c r="C189" s="2">
        <f>RSI!I189</f>
        <v>40.853891215490172</v>
      </c>
      <c r="D189" s="2">
        <f>MACD!E189</f>
        <v>-3.0467622731132238E-2</v>
      </c>
      <c r="E189" s="2">
        <f>MACD!F189</f>
        <v>6.2438123768363447E-2</v>
      </c>
      <c r="F189" s="2">
        <f>'Moving Avg'!D189</f>
        <v>11.119799999999998</v>
      </c>
      <c r="G189" s="2">
        <f>'Moving Avg'!F189</f>
        <v>11.099599999999999</v>
      </c>
      <c r="H189" s="2">
        <f>'Moving Avg'!G189</f>
        <v>11.333640000000003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10.839</v>
      </c>
      <c r="C190" s="2">
        <f>RSI!I190</f>
        <v>36.388695273724757</v>
      </c>
      <c r="D190" s="2">
        <f>MACD!E190</f>
        <v>-1.4505878158269425E-2</v>
      </c>
      <c r="E190" s="2">
        <f>MACD!F190</f>
        <v>4.704932338303687E-2</v>
      </c>
      <c r="F190" s="2">
        <f>'Moving Avg'!D190</f>
        <v>11.0482</v>
      </c>
      <c r="G190" s="2">
        <f>'Moving Avg'!F190</f>
        <v>11.063749999999999</v>
      </c>
      <c r="H190" s="2">
        <f>'Moving Avg'!G190</f>
        <v>11.322060000000004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10.519</v>
      </c>
      <c r="C191" s="2">
        <f>RSI!I191</f>
        <v>28.541733535136572</v>
      </c>
      <c r="D191" s="2">
        <f>MACD!E191</f>
        <v>1.6233447397771883E-2</v>
      </c>
      <c r="E191" s="2">
        <f>MACD!F191</f>
        <v>4.0886148185983878E-2</v>
      </c>
      <c r="F191" s="2">
        <f>'Moving Avg'!D191</f>
        <v>10.923599999999999</v>
      </c>
      <c r="G191" s="2">
        <f>'Moving Avg'!F191</f>
        <v>11.027099999999999</v>
      </c>
      <c r="H191" s="2">
        <f>'Moving Avg'!G191</f>
        <v>11.304080000000001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</row>
    <row r="192" spans="1:12" ht="13.5" x14ac:dyDescent="0.25">
      <c r="A192" s="3">
        <f>RSI!A192</f>
        <v>42284</v>
      </c>
      <c r="B192" s="2">
        <f>RSI!B192</f>
        <v>10.756</v>
      </c>
      <c r="C192" s="2">
        <f>RSI!I192</f>
        <v>39.028569739176682</v>
      </c>
      <c r="D192" s="2">
        <f>MACD!E192</f>
        <v>2.8422566310362996E-2</v>
      </c>
      <c r="E192" s="2">
        <f>MACD!F192</f>
        <v>3.8393431810859704E-2</v>
      </c>
      <c r="F192" s="2">
        <f>'Moving Avg'!D192</f>
        <v>10.846399999999999</v>
      </c>
      <c r="G192" s="2">
        <f>'Moving Avg'!F192</f>
        <v>11.0023</v>
      </c>
      <c r="H192" s="2">
        <f>'Moving Avg'!G192</f>
        <v>11.28764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10.739000000000001</v>
      </c>
      <c r="C193" s="2">
        <f>RSI!I193</f>
        <v>38.591083657141496</v>
      </c>
      <c r="D193" s="2">
        <f>MACD!E193</f>
        <v>5.0514638776807175E-2</v>
      </c>
      <c r="E193" s="2">
        <f>MACD!F193</f>
        <v>4.08176732040492E-2</v>
      </c>
      <c r="F193" s="2">
        <f>'Moving Avg'!D193</f>
        <v>10.765800000000002</v>
      </c>
      <c r="G193" s="2">
        <f>'Moving Avg'!F193</f>
        <v>10.987649999999999</v>
      </c>
      <c r="H193" s="2">
        <f>'Moving Avg'!G193</f>
        <v>11.274059999999999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10.739000000000001</v>
      </c>
      <c r="C194" s="2">
        <f>RSI!I194</f>
        <v>38.591083657141496</v>
      </c>
      <c r="D194" s="2">
        <f>MACD!E194</f>
        <v>7.1213389127704474E-2</v>
      </c>
      <c r="E194" s="2">
        <f>MACD!F194</f>
        <v>4.6896816388780259E-2</v>
      </c>
      <c r="F194" s="2">
        <f>'Moving Avg'!D194</f>
        <v>10.718400000000003</v>
      </c>
      <c r="G194" s="2">
        <f>'Moving Avg'!F194</f>
        <v>10.973000000000001</v>
      </c>
      <c r="H194" s="2">
        <f>'Moving Avg'!G194</f>
        <v>11.260479999999999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</row>
    <row r="195" spans="1:12" ht="13.5" x14ac:dyDescent="0.25">
      <c r="A195" s="3">
        <f>RSI!A195</f>
        <v>42289</v>
      </c>
      <c r="B195" s="2">
        <f>RSI!B195</f>
        <v>11.015000000000001</v>
      </c>
      <c r="C195" s="2">
        <f>RSI!I195</f>
        <v>49.293356038845467</v>
      </c>
      <c r="D195" s="2">
        <f>MACD!E195</f>
        <v>8.7063254626238873E-2</v>
      </c>
      <c r="E195" s="2">
        <f>MACD!F195</f>
        <v>5.4930104036271986E-2</v>
      </c>
      <c r="F195" s="2">
        <f>'Moving Avg'!D195</f>
        <v>10.7536</v>
      </c>
      <c r="G195" s="2">
        <f>'Moving Avg'!F195</f>
        <v>10.9727</v>
      </c>
      <c r="H195" s="2">
        <f>'Moving Avg'!G195</f>
        <v>11.253519999999998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11.032</v>
      </c>
      <c r="C196" s="2">
        <f>RSI!I196</f>
        <v>49.872841014085246</v>
      </c>
      <c r="D196" s="2">
        <f>MACD!E196</f>
        <v>9.084234292707194E-2</v>
      </c>
      <c r="E196" s="2">
        <f>MACD!F196</f>
        <v>6.2112551814431982E-2</v>
      </c>
      <c r="F196" s="2">
        <f>'Moving Avg'!D196</f>
        <v>10.856200000000001</v>
      </c>
      <c r="G196" s="2">
        <f>'Moving Avg'!F196</f>
        <v>10.97325</v>
      </c>
      <c r="H196" s="2">
        <f>'Moving Avg'!G196</f>
        <v>11.245699999999999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11.032</v>
      </c>
      <c r="C197" s="2">
        <f>RSI!I197</f>
        <v>49.872841014085246</v>
      </c>
      <c r="D197" s="2">
        <f>MACD!E197</f>
        <v>9.4021487972714368E-2</v>
      </c>
      <c r="E197" s="2">
        <f>MACD!F197</f>
        <v>6.8494339046088468E-2</v>
      </c>
      <c r="F197" s="2">
        <f>'Moving Avg'!D197</f>
        <v>10.9114</v>
      </c>
      <c r="G197" s="2">
        <f>'Moving Avg'!F197</f>
        <v>10.990100000000002</v>
      </c>
      <c r="H197" s="2">
        <f>'Moving Avg'!G197</f>
        <v>11.237880000000002</v>
      </c>
      <c r="I197" s="2">
        <f>'Moving Avg'!H197</f>
        <v>0</v>
      </c>
      <c r="J197" s="5" t="str">
        <f>OBV!F197</f>
        <v>BULLISH</v>
      </c>
      <c r="K197" s="5" t="str">
        <f>OBV!G197</f>
        <v>WEAK</v>
      </c>
      <c r="L197" s="5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11.032</v>
      </c>
      <c r="C198" s="2">
        <f>RSI!I198</f>
        <v>49.872841014085246</v>
      </c>
      <c r="D198" s="2">
        <f>MACD!E198</f>
        <v>9.6694362433286329E-2</v>
      </c>
      <c r="E198" s="2">
        <f>MACD!F198</f>
        <v>7.4134343723528048E-2</v>
      </c>
      <c r="F198" s="2">
        <f>'Moving Avg'!D198</f>
        <v>10.969999999999999</v>
      </c>
      <c r="G198" s="2">
        <f>'Moving Avg'!F198</f>
        <v>10.982950000000001</v>
      </c>
      <c r="H198" s="2">
        <f>'Moving Avg'!G198</f>
        <v>11.23568</v>
      </c>
      <c r="I198" s="2">
        <f>'Moving Avg'!H198</f>
        <v>0</v>
      </c>
      <c r="J198" s="5" t="str">
        <f>OBV!F198</f>
        <v>BULLISH</v>
      </c>
      <c r="K198" s="5" t="str">
        <f>OBV!G198</f>
        <v>WEAK</v>
      </c>
      <c r="L198" s="5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10.701000000000001</v>
      </c>
      <c r="C199" s="2">
        <f>RSI!I199</f>
        <v>39.026758265846063</v>
      </c>
      <c r="D199" s="2">
        <f>MACD!E199</f>
        <v>9.7920183022813134E-2</v>
      </c>
      <c r="E199" s="2">
        <f>MACD!F199</f>
        <v>7.889151158338506E-2</v>
      </c>
      <c r="F199" s="2">
        <f>'Moving Avg'!D199</f>
        <v>10.962400000000001</v>
      </c>
      <c r="G199" s="2">
        <f>'Moving Avg'!F199</f>
        <v>10.966400000000002</v>
      </c>
      <c r="H199" s="2">
        <f>'Moving Avg'!G199</f>
        <v>11.225760000000001</v>
      </c>
      <c r="I199" s="2">
        <f>'Moving Avg'!H199</f>
        <v>0</v>
      </c>
      <c r="J199" s="5" t="str">
        <f>OBV!F199</f>
        <v>BULLISH</v>
      </c>
      <c r="K199" s="5" t="str">
        <f>OBV!G199</f>
        <v>WEAK</v>
      </c>
      <c r="L199" s="5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10.48</v>
      </c>
      <c r="C200" s="2">
        <f>RSI!I200</f>
        <v>33.749323853497089</v>
      </c>
      <c r="D200" s="2">
        <f>MACD!E200</f>
        <v>9.6192034675317117E-2</v>
      </c>
      <c r="E200" s="2">
        <f>MACD!F200</f>
        <v>8.2351616201771477E-2</v>
      </c>
      <c r="F200" s="2">
        <f>'Moving Avg'!D200</f>
        <v>10.855399999999999</v>
      </c>
      <c r="G200" s="2">
        <f>'Moving Avg'!F200</f>
        <v>10.936050000000002</v>
      </c>
      <c r="H200" s="2">
        <f>'Moving Avg'!G200</f>
        <v>11.21142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</row>
    <row r="201" spans="1:12" ht="13.5" x14ac:dyDescent="0.25">
      <c r="A201" s="3">
        <f>RSI!A201</f>
        <v>42299</v>
      </c>
      <c r="B201" s="2">
        <f>RSI!B201</f>
        <v>10.695</v>
      </c>
      <c r="C201" s="2">
        <f>RSI!I201</f>
        <v>41.970601325564829</v>
      </c>
      <c r="D201" s="2">
        <f>MACD!E201</f>
        <v>3.2676339705908219E-2</v>
      </c>
      <c r="E201" s="2">
        <f>MACD!F201</f>
        <v>7.2416560902598834E-2</v>
      </c>
      <c r="F201" s="2">
        <f>'Moving Avg'!D201</f>
        <v>10.788</v>
      </c>
      <c r="G201" s="2">
        <f>'Moving Avg'!F201</f>
        <v>10.9192</v>
      </c>
      <c r="H201" s="2">
        <f>'Moving Avg'!G201</f>
        <v>11.196960000000001</v>
      </c>
      <c r="I201" s="2">
        <f>'Moving Avg'!H201</f>
        <v>11.218619999999987</v>
      </c>
      <c r="J201" s="5" t="str">
        <f>OBV!F201</f>
        <v>BEARISH</v>
      </c>
      <c r="K201" s="5" t="str">
        <f>OBV!G201</f>
        <v>STRONG</v>
      </c>
      <c r="L201" s="5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10.695</v>
      </c>
      <c r="C202" s="2">
        <f>RSI!I202</f>
        <v>41.970601325564822</v>
      </c>
      <c r="D202" s="2">
        <f>MACD!E202</f>
        <v>1.6996791342913653E-2</v>
      </c>
      <c r="E202" s="2">
        <f>MACD!F202</f>
        <v>6.13326069906618E-2</v>
      </c>
      <c r="F202" s="2">
        <f>'Moving Avg'!D202</f>
        <v>10.720600000000001</v>
      </c>
      <c r="G202" s="2">
        <f>'Moving Avg'!F202</f>
        <v>10.90235</v>
      </c>
      <c r="H202" s="2">
        <f>'Moving Avg'!G202</f>
        <v>11.179200000000002</v>
      </c>
      <c r="I202" s="2">
        <f>'Moving Avg'!H202</f>
        <v>11.217184999999988</v>
      </c>
      <c r="J202" s="5" t="str">
        <f>OBV!F202</f>
        <v>BEARISH</v>
      </c>
      <c r="K202" s="5" t="str">
        <f>OBV!G202</f>
        <v>STRONG</v>
      </c>
      <c r="L202" s="5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10.381</v>
      </c>
      <c r="C203" s="2">
        <f>RSI!I203</f>
        <v>34.681036331406446</v>
      </c>
      <c r="D203" s="2">
        <f>MACD!E203</f>
        <v>2.5857580615861409E-2</v>
      </c>
      <c r="E203" s="2">
        <f>MACD!F203</f>
        <v>5.423760171570173E-2</v>
      </c>
      <c r="F203" s="2">
        <f>'Moving Avg'!D203</f>
        <v>10.590399999999999</v>
      </c>
      <c r="G203" s="2">
        <f>'Moving Avg'!F203</f>
        <v>10.867050000000001</v>
      </c>
      <c r="H203" s="2">
        <f>'Moving Avg'!G203</f>
        <v>11.155159999999999</v>
      </c>
      <c r="I203" s="2">
        <f>'Moving Avg'!H203</f>
        <v>11.215789999999988</v>
      </c>
      <c r="J203" s="5" t="str">
        <f>OBV!F203</f>
        <v>BEARISH</v>
      </c>
      <c r="K203" s="5" t="str">
        <f>OBV!G203</f>
        <v>STRONG</v>
      </c>
      <c r="L203" s="5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10.69</v>
      </c>
      <c r="C204" s="2">
        <f>RSI!I204</f>
        <v>44.834959581804519</v>
      </c>
      <c r="D204" s="2">
        <f>MACD!E204</f>
        <v>1.3696004341207768E-2</v>
      </c>
      <c r="E204" s="2">
        <f>MACD!F204</f>
        <v>4.6129282240802941E-2</v>
      </c>
      <c r="F204" s="2">
        <f>'Moving Avg'!D204</f>
        <v>10.588200000000001</v>
      </c>
      <c r="G204" s="2">
        <f>'Moving Avg'!F204</f>
        <v>10.847199999999999</v>
      </c>
      <c r="H204" s="2">
        <f>'Moving Avg'!G204</f>
        <v>11.140499999999999</v>
      </c>
      <c r="I204" s="2">
        <f>'Moving Avg'!H204</f>
        <v>11.214354999999987</v>
      </c>
      <c r="J204" s="5" t="str">
        <f>OBV!F204</f>
        <v>BULLISH</v>
      </c>
      <c r="K204" s="5" t="str">
        <f>OBV!G204</f>
        <v>NEUTRAL</v>
      </c>
      <c r="L204" s="5" t="str">
        <f>OBV!H204</f>
        <v>BULLISH DIVERGENCE</v>
      </c>
    </row>
    <row r="205" spans="1:12" ht="13.5" x14ac:dyDescent="0.25">
      <c r="A205" s="3">
        <f>RSI!A205</f>
        <v>42305</v>
      </c>
      <c r="B205" s="2">
        <f>RSI!B205</f>
        <v>10.75</v>
      </c>
      <c r="C205" s="2">
        <f>RSI!I205</f>
        <v>46.571732880498544</v>
      </c>
      <c r="D205" s="2">
        <f>MACD!E205</f>
        <v>4.2587122595072913E-2</v>
      </c>
      <c r="E205" s="2">
        <f>MACD!F205</f>
        <v>4.5420850311656935E-2</v>
      </c>
      <c r="F205" s="2">
        <f>'Moving Avg'!D205</f>
        <v>10.642199999999999</v>
      </c>
      <c r="G205" s="2">
        <f>'Moving Avg'!F205</f>
        <v>10.82485</v>
      </c>
      <c r="H205" s="2">
        <f>'Moving Avg'!G205</f>
        <v>11.127139999999999</v>
      </c>
      <c r="I205" s="2">
        <f>'Moving Avg'!H205</f>
        <v>11.213319999999987</v>
      </c>
      <c r="J205" s="5" t="str">
        <f>OBV!F205</f>
        <v>BULLISH</v>
      </c>
      <c r="K205" s="5" t="str">
        <f>OBV!G205</f>
        <v>WEAK</v>
      </c>
      <c r="L205" s="5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10.744999999999999</v>
      </c>
      <c r="C206" s="2">
        <f>RSI!I206</f>
        <v>46.440519025494893</v>
      </c>
      <c r="D206" s="2">
        <f>MACD!E206</f>
        <v>7.0742988775791105E-2</v>
      </c>
      <c r="E206" s="2">
        <f>MACD!F206</f>
        <v>5.0485278004483769E-2</v>
      </c>
      <c r="F206" s="2">
        <f>'Moving Avg'!D206</f>
        <v>10.652199999999999</v>
      </c>
      <c r="G206" s="2">
        <f>'Moving Avg'!F206</f>
        <v>10.804999999999998</v>
      </c>
      <c r="H206" s="2">
        <f>'Moving Avg'!G206</f>
        <v>11.108840000000001</v>
      </c>
      <c r="I206" s="2">
        <f>'Moving Avg'!H206</f>
        <v>11.213869999999991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</row>
    <row r="207" spans="1:12" ht="13.5" x14ac:dyDescent="0.25">
      <c r="A207" s="3">
        <f>RSI!A207</f>
        <v>42307</v>
      </c>
      <c r="B207" s="2">
        <f>RSI!B207</f>
        <v>10.48</v>
      </c>
      <c r="C207" s="2">
        <f>RSI!I207</f>
        <v>40.006933042480071</v>
      </c>
      <c r="D207" s="2">
        <f>MACD!E207</f>
        <v>0.11489652508517523</v>
      </c>
      <c r="E207" s="2">
        <f>MACD!F207</f>
        <v>6.3367527420622072E-2</v>
      </c>
      <c r="F207" s="2">
        <f>'Moving Avg'!D207</f>
        <v>10.609199999999998</v>
      </c>
      <c r="G207" s="2">
        <f>'Moving Avg'!F207</f>
        <v>10.771899999999999</v>
      </c>
      <c r="H207" s="2">
        <f>'Moving Avg'!G207</f>
        <v>11.085120000000002</v>
      </c>
      <c r="I207" s="2">
        <f>'Moving Avg'!H207</f>
        <v>11.214099999999991</v>
      </c>
      <c r="J207" s="5" t="str">
        <f>OBV!F207</f>
        <v>BEARISH</v>
      </c>
      <c r="K207" s="5" t="str">
        <f>OBV!G207</f>
        <v>STRONG</v>
      </c>
      <c r="L207" s="5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10.48</v>
      </c>
      <c r="C208" s="2">
        <f>RSI!I208</f>
        <v>40.006933042480071</v>
      </c>
      <c r="D208" s="2">
        <f>MACD!E208</f>
        <v>0.15447098771976187</v>
      </c>
      <c r="E208" s="2">
        <f>MACD!F208</f>
        <v>8.158821948045003E-2</v>
      </c>
      <c r="F208" s="2">
        <f>'Moving Avg'!D208</f>
        <v>10.629</v>
      </c>
      <c r="G208" s="2">
        <f>'Moving Avg'!F208</f>
        <v>10.738799999999998</v>
      </c>
      <c r="H208" s="2">
        <f>'Moving Avg'!G208</f>
        <v>11.061400000000001</v>
      </c>
      <c r="I208" s="2">
        <f>'Moving Avg'!H208</f>
        <v>11.212949999999994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10.75</v>
      </c>
      <c r="C209" s="2">
        <f>RSI!I209</f>
        <v>48.446187626895593</v>
      </c>
      <c r="D209" s="2">
        <f>MACD!E209</f>
        <v>0.1190837890691423</v>
      </c>
      <c r="E209" s="2">
        <f>MACD!F209</f>
        <v>8.9087333398188487E-2</v>
      </c>
      <c r="F209" s="2">
        <f>'Moving Avg'!D209</f>
        <v>10.641</v>
      </c>
      <c r="G209" s="2">
        <f>'Moving Avg'!F209</f>
        <v>10.727499999999999</v>
      </c>
      <c r="H209" s="2">
        <f>'Moving Avg'!G209</f>
        <v>11.043079999999998</v>
      </c>
      <c r="I209" s="2">
        <f>'Moving Avg'!H209</f>
        <v>11.212594999999995</v>
      </c>
      <c r="J209" s="5" t="str">
        <f>OBV!F209</f>
        <v>BULLISH</v>
      </c>
      <c r="K209" s="5" t="str">
        <f>OBV!G209</f>
        <v>NEUTRAL</v>
      </c>
      <c r="L209" s="5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10.75</v>
      </c>
      <c r="C210" s="2">
        <f>RSI!I210</f>
        <v>48.446187626895593</v>
      </c>
      <c r="D210" s="2">
        <f>MACD!E210</f>
        <v>5.5443291105618187E-2</v>
      </c>
      <c r="E210" s="2">
        <f>MACD!F210</f>
        <v>8.2358524939674424E-2</v>
      </c>
      <c r="F210" s="2">
        <f>'Moving Avg'!D210</f>
        <v>10.641</v>
      </c>
      <c r="G210" s="2">
        <f>'Moving Avg'!F210</f>
        <v>10.723049999999999</v>
      </c>
      <c r="H210" s="2">
        <f>'Moving Avg'!G210</f>
        <v>11.024759999999999</v>
      </c>
      <c r="I210" s="2">
        <f>'Moving Avg'!H210</f>
        <v>11.212239999999994</v>
      </c>
      <c r="J210" s="5" t="str">
        <f>OBV!F210</f>
        <v>BEARISH</v>
      </c>
      <c r="K210" s="5" t="str">
        <f>OBV!G210</f>
        <v>STRONG</v>
      </c>
      <c r="L210" s="5" t="str">
        <f>OBV!H210</f>
        <v>NEUTRAL</v>
      </c>
    </row>
    <row r="211" spans="1:12" ht="13.5" x14ac:dyDescent="0.25">
      <c r="A211" s="3">
        <f>RSI!A211</f>
        <v>42313</v>
      </c>
      <c r="B211" s="2">
        <f>RSI!B211</f>
        <v>10.48</v>
      </c>
      <c r="C211" s="2">
        <f>RSI!I211</f>
        <v>41.651048822044096</v>
      </c>
      <c r="D211" s="2">
        <f>MACD!E211</f>
        <v>5.495066972558682E-2</v>
      </c>
      <c r="E211" s="2">
        <f>MACD!F211</f>
        <v>7.687695389685692E-2</v>
      </c>
      <c r="F211" s="2">
        <f>'Moving Avg'!D211</f>
        <v>10.587999999999999</v>
      </c>
      <c r="G211" s="2">
        <f>'Moving Avg'!F211</f>
        <v>10.721099999999998</v>
      </c>
      <c r="H211" s="2">
        <f>'Moving Avg'!G211</f>
        <v>11.00104</v>
      </c>
      <c r="I211" s="2">
        <f>'Moving Avg'!H211</f>
        <v>11.210259999999996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10.48</v>
      </c>
      <c r="C212" s="2">
        <f>RSI!I212</f>
        <v>41.651048822044096</v>
      </c>
      <c r="D212" s="2">
        <f>MACD!E212</f>
        <v>5.6388636795640323E-2</v>
      </c>
      <c r="E212" s="2">
        <f>MACD!F212</f>
        <v>7.2779290476613606E-2</v>
      </c>
      <c r="F212" s="2">
        <f>'Moving Avg'!D212</f>
        <v>10.587999999999999</v>
      </c>
      <c r="G212" s="2">
        <f>'Moving Avg'!F212</f>
        <v>10.707299999999998</v>
      </c>
      <c r="H212" s="2">
        <f>'Moving Avg'!G212</f>
        <v>10.978980000000002</v>
      </c>
      <c r="I212" s="2">
        <f>'Moving Avg'!H212</f>
        <v>11.209109999999995</v>
      </c>
      <c r="J212" s="5" t="str">
        <f>OBV!F212</f>
        <v>BULLISH</v>
      </c>
      <c r="K212" s="5" t="str">
        <f>OBV!G212</f>
        <v>NEUTRAL</v>
      </c>
      <c r="L212" s="5" t="str">
        <f>OBV!H212</f>
        <v>NEUTRAL</v>
      </c>
    </row>
    <row r="213" spans="1:12" ht="13.5" x14ac:dyDescent="0.25">
      <c r="A213" s="3">
        <f>RSI!A213</f>
        <v>42317</v>
      </c>
      <c r="B213" s="2">
        <f>RSI!B213</f>
        <v>10.48</v>
      </c>
      <c r="C213" s="2">
        <f>RSI!I213</f>
        <v>41.651048822044096</v>
      </c>
      <c r="D213" s="2">
        <f>MACD!E213</f>
        <v>1.1015093767383632E-2</v>
      </c>
      <c r="E213" s="2">
        <f>MACD!F213</f>
        <v>6.0426451134767613E-2</v>
      </c>
      <c r="F213" s="2">
        <f>'Moving Avg'!D213</f>
        <v>10.587999999999999</v>
      </c>
      <c r="G213" s="2">
        <f>'Moving Avg'!F213</f>
        <v>10.694349999999996</v>
      </c>
      <c r="H213" s="2">
        <f>'Moving Avg'!G213</f>
        <v>10.95692</v>
      </c>
      <c r="I213" s="2">
        <f>'Moving Avg'!H213</f>
        <v>11.207079999999998</v>
      </c>
      <c r="J213" s="5" t="str">
        <f>OBV!F213</f>
        <v>BULLISH</v>
      </c>
      <c r="K213" s="5" t="str">
        <f>OBV!G213</f>
        <v>NEUTRAL</v>
      </c>
      <c r="L213" s="5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10.48</v>
      </c>
      <c r="C214" s="2">
        <f>RSI!I214</f>
        <v>41.651048822044089</v>
      </c>
      <c r="D214" s="2">
        <f>MACD!E214</f>
        <v>2.1750749870403041E-2</v>
      </c>
      <c r="E214" s="2">
        <f>MACD!F214</f>
        <v>5.2691310881894701E-2</v>
      </c>
      <c r="F214" s="2">
        <f>'Moving Avg'!D214</f>
        <v>10.534000000000001</v>
      </c>
      <c r="G214" s="2">
        <f>'Moving Avg'!F214</f>
        <v>10.681399999999996</v>
      </c>
      <c r="H214" s="2">
        <f>'Moving Avg'!G214</f>
        <v>10.93816</v>
      </c>
      <c r="I214" s="2">
        <f>'Moving Avg'!H214</f>
        <v>11.205049999999998</v>
      </c>
      <c r="J214" s="5" t="str">
        <f>OBV!F214</f>
        <v>BEARISH</v>
      </c>
      <c r="K214" s="5" t="str">
        <f>OBV!G214</f>
        <v>STRONG</v>
      </c>
      <c r="L214" s="5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10.48</v>
      </c>
      <c r="C215" s="2">
        <f>RSI!I215</f>
        <v>41.651048822044082</v>
      </c>
      <c r="D215" s="2">
        <f>MACD!E215</f>
        <v>4.1537936277379117E-2</v>
      </c>
      <c r="E215" s="2">
        <f>MACD!F215</f>
        <v>5.0460635960991589E-2</v>
      </c>
      <c r="F215" s="2">
        <f>'Moving Avg'!D215</f>
        <v>10.48</v>
      </c>
      <c r="G215" s="2">
        <f>'Moving Avg'!F215</f>
        <v>10.654649999999997</v>
      </c>
      <c r="H215" s="2">
        <f>'Moving Avg'!G215</f>
        <v>10.916100000000002</v>
      </c>
      <c r="I215" s="2">
        <f>'Moving Avg'!H215</f>
        <v>11.203094999999996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10.48</v>
      </c>
      <c r="C216" s="2">
        <f>RSI!I216</f>
        <v>41.651048822044082</v>
      </c>
      <c r="D216" s="2">
        <f>MACD!E216</f>
        <v>5.8875043162876395E-2</v>
      </c>
      <c r="E216" s="2">
        <f>MACD!F216</f>
        <v>5.2143517401368557E-2</v>
      </c>
      <c r="F216" s="2">
        <f>'Moving Avg'!D216</f>
        <v>10.48</v>
      </c>
      <c r="G216" s="2">
        <f>'Moving Avg'!F216</f>
        <v>10.627049999999997</v>
      </c>
      <c r="H216" s="2">
        <f>'Moving Avg'!G216</f>
        <v>10.897340000000002</v>
      </c>
      <c r="I216" s="2">
        <f>'Moving Avg'!H216</f>
        <v>11.201214999999996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10.48</v>
      </c>
      <c r="C217" s="2">
        <f>RSI!I217</f>
        <v>41.651048822044082</v>
      </c>
      <c r="D217" s="2">
        <f>MACD!E217</f>
        <v>3.4038018151081317E-2</v>
      </c>
      <c r="E217" s="2">
        <f>MACD!F217</f>
        <v>4.8522417551311113E-2</v>
      </c>
      <c r="F217" s="2">
        <f>'Moving Avg'!D217</f>
        <v>10.48</v>
      </c>
      <c r="G217" s="2">
        <f>'Moving Avg'!F217</f>
        <v>10.599449999999997</v>
      </c>
      <c r="H217" s="2">
        <f>'Moving Avg'!G217</f>
        <v>10.87528</v>
      </c>
      <c r="I217" s="2">
        <f>'Moving Avg'!H217</f>
        <v>11.199309999999995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10.48</v>
      </c>
      <c r="C218" s="2">
        <f>RSI!I218</f>
        <v>41.651048822044082</v>
      </c>
      <c r="D218" s="2">
        <f>MACD!E218</f>
        <v>1.4190912878008888E-2</v>
      </c>
      <c r="E218" s="2">
        <f>MACD!F218</f>
        <v>4.1656116616650668E-2</v>
      </c>
      <c r="F218" s="2">
        <f>'Moving Avg'!D218</f>
        <v>10.48</v>
      </c>
      <c r="G218" s="2">
        <f>'Moving Avg'!F218</f>
        <v>10.571849999999996</v>
      </c>
      <c r="H218" s="2">
        <f>'Moving Avg'!G218</f>
        <v>10.853759999999999</v>
      </c>
      <c r="I218" s="2">
        <f>'Moving Avg'!H218</f>
        <v>11.197904999999997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10.48</v>
      </c>
      <c r="C219" s="2">
        <f>RSI!I219</f>
        <v>41.651048822044082</v>
      </c>
      <c r="D219" s="2">
        <f>MACD!E219</f>
        <v>4.0017928258045288E-2</v>
      </c>
      <c r="E219" s="2">
        <f>MACD!F219</f>
        <v>4.1328478944929595E-2</v>
      </c>
      <c r="F219" s="2">
        <f>'Moving Avg'!D219</f>
        <v>10.48</v>
      </c>
      <c r="G219" s="2">
        <f>'Moving Avg'!F219</f>
        <v>10.560799999999997</v>
      </c>
      <c r="H219" s="2">
        <f>'Moving Avg'!G219</f>
        <v>10.832240000000002</v>
      </c>
      <c r="I219" s="2">
        <f>'Moving Avg'!H219</f>
        <v>11.195244999999998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10.425000000000001</v>
      </c>
      <c r="C220" s="2">
        <f>RSI!I220</f>
        <v>39.454713263239356</v>
      </c>
      <c r="D220" s="2">
        <f>MACD!E220</f>
        <v>6.6947721752285361E-2</v>
      </c>
      <c r="E220" s="2">
        <f>MACD!F220</f>
        <v>4.6452327506400756E-2</v>
      </c>
      <c r="F220" s="2">
        <f>'Moving Avg'!D220</f>
        <v>10.468999999999999</v>
      </c>
      <c r="G220" s="2">
        <f>'Moving Avg'!F220</f>
        <v>10.558049999999998</v>
      </c>
      <c r="H220" s="2">
        <f>'Moving Avg'!G220</f>
        <v>10.809620000000001</v>
      </c>
      <c r="I220" s="2">
        <f>'Moving Avg'!H220</f>
        <v>11.192109999999998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</row>
    <row r="221" spans="1:12" ht="13.5" x14ac:dyDescent="0.25">
      <c r="A221" s="3">
        <f>RSI!A221</f>
        <v>42327</v>
      </c>
      <c r="B221" s="2">
        <f>RSI!B221</f>
        <v>10.407999999999999</v>
      </c>
      <c r="C221" s="2">
        <f>RSI!I221</f>
        <v>38.77412312593728</v>
      </c>
      <c r="D221" s="2">
        <f>MACD!E221</f>
        <v>5.0708127233500377E-2</v>
      </c>
      <c r="E221" s="2">
        <f>MACD!F221</f>
        <v>4.7303487451820683E-2</v>
      </c>
      <c r="F221" s="2">
        <f>'Moving Avg'!D221</f>
        <v>10.454600000000001</v>
      </c>
      <c r="G221" s="2">
        <f>'Moving Avg'!F221</f>
        <v>10.543699999999998</v>
      </c>
      <c r="H221" s="2">
        <f>'Moving Avg'!G221</f>
        <v>10.792740000000002</v>
      </c>
      <c r="I221" s="2">
        <f>'Moving Avg'!H221</f>
        <v>11.188914999999998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</row>
    <row r="222" spans="1:12" ht="13.5" x14ac:dyDescent="0.25">
      <c r="A222" s="3">
        <f>RSI!A222</f>
        <v>42328</v>
      </c>
      <c r="B222" s="2">
        <f>RSI!B222</f>
        <v>10.403</v>
      </c>
      <c r="C222" s="2">
        <f>RSI!I222</f>
        <v>38.563421404266208</v>
      </c>
      <c r="D222" s="2">
        <f>MACD!E222</f>
        <v>3.8597810989628556E-2</v>
      </c>
      <c r="E222" s="2">
        <f>MACD!F222</f>
        <v>4.5562352159382258E-2</v>
      </c>
      <c r="F222" s="2">
        <f>'Moving Avg'!D222</f>
        <v>10.4392</v>
      </c>
      <c r="G222" s="2">
        <f>'Moving Avg'!F222</f>
        <v>10.529099999999998</v>
      </c>
      <c r="H222" s="2">
        <f>'Moving Avg'!G222</f>
        <v>10.775760000000005</v>
      </c>
      <c r="I222" s="2">
        <f>'Moving Avg'!H222</f>
        <v>11.184459999999996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</row>
    <row r="223" spans="1:12" ht="13.5" x14ac:dyDescent="0.25">
      <c r="A223" s="3">
        <f>RSI!A223</f>
        <v>42331</v>
      </c>
      <c r="B223" s="2">
        <f>RSI!B223</f>
        <v>10.403</v>
      </c>
      <c r="C223" s="2">
        <f>RSI!I223</f>
        <v>38.563421404266208</v>
      </c>
      <c r="D223" s="2">
        <f>MACD!E223</f>
        <v>2.9547303265916369E-2</v>
      </c>
      <c r="E223" s="2">
        <f>MACD!F223</f>
        <v>4.2359342380689086E-2</v>
      </c>
      <c r="F223" s="2">
        <f>'Moving Avg'!D223</f>
        <v>10.4238</v>
      </c>
      <c r="G223" s="2">
        <f>'Moving Avg'!F223</f>
        <v>10.530199999999997</v>
      </c>
      <c r="H223" s="2">
        <f>'Moving Avg'!G223</f>
        <v>10.763180000000007</v>
      </c>
      <c r="I223" s="2">
        <f>'Moving Avg'!H223</f>
        <v>11.178769999999997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</row>
    <row r="224" spans="1:12" ht="13.5" x14ac:dyDescent="0.25">
      <c r="A224" s="3">
        <f>RSI!A224</f>
        <v>42332</v>
      </c>
      <c r="B224" s="2">
        <f>RSI!B224</f>
        <v>10.403</v>
      </c>
      <c r="C224" s="2">
        <f>RSI!I224</f>
        <v>38.563421404266208</v>
      </c>
      <c r="D224" s="2">
        <f>MACD!E224</f>
        <v>2.2997221108978394E-2</v>
      </c>
      <c r="E224" s="2">
        <f>MACD!F224</f>
        <v>3.8486918126346949E-2</v>
      </c>
      <c r="F224" s="2">
        <f>'Moving Avg'!D224</f>
        <v>10.408399999999999</v>
      </c>
      <c r="G224" s="2">
        <f>'Moving Avg'!F224</f>
        <v>10.515849999999999</v>
      </c>
      <c r="H224" s="2">
        <f>'Moving Avg'!G224</f>
        <v>10.750600000000006</v>
      </c>
      <c r="I224" s="2">
        <f>'Moving Avg'!H224</f>
        <v>11.174314999999995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</row>
    <row r="225" spans="1:12" ht="13.5" x14ac:dyDescent="0.25">
      <c r="A225" s="3">
        <f>RSI!A225</f>
        <v>42333</v>
      </c>
      <c r="B225" s="2">
        <f>RSI!B225</f>
        <v>10.403</v>
      </c>
      <c r="C225" s="2">
        <f>RSI!I225</f>
        <v>38.563421404266208</v>
      </c>
      <c r="D225" s="2">
        <f>MACD!E225</f>
        <v>1.8480806642898528E-2</v>
      </c>
      <c r="E225" s="2">
        <f>MACD!F225</f>
        <v>3.448569582965727E-2</v>
      </c>
      <c r="F225" s="2">
        <f>'Moving Avg'!D225</f>
        <v>10.404</v>
      </c>
      <c r="G225" s="2">
        <f>'Moving Avg'!F225</f>
        <v>10.498499999999998</v>
      </c>
      <c r="H225" s="2">
        <f>'Moving Avg'!G225</f>
        <v>10.738240000000008</v>
      </c>
      <c r="I225" s="2">
        <f>'Moving Avg'!H225</f>
        <v>11.169859999999995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</row>
    <row r="226" spans="1:12" ht="13.5" x14ac:dyDescent="0.25">
      <c r="A226" s="3">
        <f>RSI!A226</f>
        <v>42334</v>
      </c>
      <c r="B226" s="2">
        <f>RSI!B226</f>
        <v>10.105</v>
      </c>
      <c r="C226" s="2">
        <f>RSI!I226</f>
        <v>26.861796979908775</v>
      </c>
      <c r="D226" s="2">
        <f>MACD!E226</f>
        <v>3.7683264749043488E-2</v>
      </c>
      <c r="E226" s="2">
        <f>MACD!F226</f>
        <v>3.5125209613534519E-2</v>
      </c>
      <c r="F226" s="2">
        <f>'Moving Avg'!D226</f>
        <v>10.343399999999999</v>
      </c>
      <c r="G226" s="2">
        <f>'Moving Avg'!F226</f>
        <v>10.4665</v>
      </c>
      <c r="H226" s="2">
        <f>'Moving Avg'!G226</f>
        <v>10.719920000000007</v>
      </c>
      <c r="I226" s="2">
        <f>'Moving Avg'!H226</f>
        <v>11.163124999999994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</row>
    <row r="227" spans="1:12" ht="13.5" x14ac:dyDescent="0.25">
      <c r="A227" s="3">
        <f>RSI!A227</f>
        <v>42335</v>
      </c>
      <c r="B227" s="2">
        <f>RSI!B227</f>
        <v>10.37</v>
      </c>
      <c r="C227" s="2">
        <f>RSI!I227</f>
        <v>43.329761725072096</v>
      </c>
      <c r="D227" s="2">
        <f>MACD!E227</f>
        <v>3.6942361387771072E-2</v>
      </c>
      <c r="E227" s="2">
        <f>MACD!F227</f>
        <v>3.5488639968381828E-2</v>
      </c>
      <c r="F227" s="2">
        <f>'Moving Avg'!D227</f>
        <v>10.3368</v>
      </c>
      <c r="G227" s="2">
        <f>'Moving Avg'!F227</f>
        <v>10.460999999999999</v>
      </c>
      <c r="H227" s="2">
        <f>'Moving Avg'!G227</f>
        <v>10.713420000000008</v>
      </c>
      <c r="I227" s="2">
        <f>'Moving Avg'!H227</f>
        <v>11.157714999999994</v>
      </c>
      <c r="J227" s="5" t="str">
        <f>OBV!F227</f>
        <v>BULLISH</v>
      </c>
      <c r="K227" s="5" t="str">
        <f>OBV!G227</f>
        <v>NEUTRAL</v>
      </c>
      <c r="L227" s="5" t="str">
        <f>OBV!H227</f>
        <v>BULLISH DIVERGENCE</v>
      </c>
    </row>
    <row r="228" spans="1:12" ht="13.5" x14ac:dyDescent="0.25">
      <c r="A228" s="3">
        <f>RSI!A228</f>
        <v>42338</v>
      </c>
      <c r="B228" s="2">
        <f>RSI!B228</f>
        <v>10.259</v>
      </c>
      <c r="C228" s="2">
        <f>RSI!I228</f>
        <v>39.33461833122179</v>
      </c>
      <c r="D228" s="2">
        <f>MACD!E228</f>
        <v>4.5416669450734304E-2</v>
      </c>
      <c r="E228" s="2">
        <f>MACD!F228</f>
        <v>3.7474245864852325E-2</v>
      </c>
      <c r="F228" s="2">
        <f>'Moving Avg'!D228</f>
        <v>10.308</v>
      </c>
      <c r="G228" s="2">
        <f>'Moving Avg'!F228</f>
        <v>10.449949999999998</v>
      </c>
      <c r="H228" s="2">
        <f>'Moving Avg'!G228</f>
        <v>10.695100000000007</v>
      </c>
      <c r="I228" s="2">
        <f>'Moving Avg'!H228</f>
        <v>11.151749999999991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10.010999999999999</v>
      </c>
      <c r="C229" s="2">
        <f>RSI!I229</f>
        <v>32.192673363999873</v>
      </c>
      <c r="D229" s="2">
        <f>MACD!E229</f>
        <v>7.2427404606036916E-2</v>
      </c>
      <c r="E229" s="2">
        <f>MACD!F229</f>
        <v>4.4464877613089246E-2</v>
      </c>
      <c r="F229" s="2">
        <f>'Moving Avg'!D229</f>
        <v>10.2296</v>
      </c>
      <c r="G229" s="2">
        <f>'Moving Avg'!F229</f>
        <v>10.412999999999998</v>
      </c>
      <c r="H229" s="2">
        <f>'Moving Avg'!G229</f>
        <v>10.674680000000006</v>
      </c>
      <c r="I229" s="2">
        <f>'Moving Avg'!H229</f>
        <v>11.14286499999999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10.055</v>
      </c>
      <c r="C230" s="2">
        <f>RSI!I230</f>
        <v>34.466162270164574</v>
      </c>
      <c r="D230" s="2">
        <f>MACD!E230</f>
        <v>8.6388209589753018E-2</v>
      </c>
      <c r="E230" s="2">
        <f>MACD!F230</f>
        <v>5.2849544008421998E-2</v>
      </c>
      <c r="F230" s="2">
        <f>'Moving Avg'!D230</f>
        <v>10.16</v>
      </c>
      <c r="G230" s="2">
        <f>'Moving Avg'!F230</f>
        <v>10.378250000000001</v>
      </c>
      <c r="H230" s="2">
        <f>'Moving Avg'!G230</f>
        <v>10.654040000000004</v>
      </c>
      <c r="I230" s="2">
        <f>'Moving Avg'!H230</f>
        <v>11.13535499999999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10.039</v>
      </c>
      <c r="C231" s="2">
        <f>RSI!I231</f>
        <v>34.019482880184441</v>
      </c>
      <c r="D231" s="2">
        <f>MACD!E231</f>
        <v>9.91280059776809E-2</v>
      </c>
      <c r="E231" s="2">
        <f>MACD!F231</f>
        <v>6.2105236402273785E-2</v>
      </c>
      <c r="F231" s="2">
        <f>'Moving Avg'!D231</f>
        <v>10.146799999999999</v>
      </c>
      <c r="G231" s="2">
        <f>'Moving Avg'!F231</f>
        <v>10.356199999999999</v>
      </c>
      <c r="H231" s="2">
        <f>'Moving Avg'!G231</f>
        <v>10.634180000000006</v>
      </c>
      <c r="I231" s="2">
        <f>'Moving Avg'!H231</f>
        <v>11.128289999999991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9.9280000000000008</v>
      </c>
      <c r="C232" s="2">
        <f>RSI!I232</f>
        <v>31.016307095380768</v>
      </c>
      <c r="D232" s="2">
        <f>MACD!E232</f>
        <v>0.11963778370636824</v>
      </c>
      <c r="E232" s="2">
        <f>MACD!F232</f>
        <v>7.3611745863092687E-2</v>
      </c>
      <c r="F232" s="2">
        <f>'Moving Avg'!D232</f>
        <v>10.058400000000001</v>
      </c>
      <c r="G232" s="2">
        <f>'Moving Avg'!F232</f>
        <v>10.328600000000002</v>
      </c>
      <c r="H232" s="2">
        <f>'Moving Avg'!G232</f>
        <v>10.612100000000007</v>
      </c>
      <c r="I232" s="2">
        <f>'Moving Avg'!H232</f>
        <v>11.120669999999992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9.6310000000000002</v>
      </c>
      <c r="C233" s="2">
        <f>RSI!I233</f>
        <v>24.726540173578002</v>
      </c>
      <c r="D233" s="2">
        <f>MACD!E233</f>
        <v>0.16175640974786099</v>
      </c>
      <c r="E233" s="2">
        <f>MACD!F233</f>
        <v>9.1240678640046355E-2</v>
      </c>
      <c r="F233" s="2">
        <f>'Moving Avg'!D233</f>
        <v>9.9328000000000003</v>
      </c>
      <c r="G233" s="2">
        <f>'Moving Avg'!F233</f>
        <v>10.286150000000001</v>
      </c>
      <c r="H233" s="2">
        <f>'Moving Avg'!G233</f>
        <v>10.582980000000006</v>
      </c>
      <c r="I233" s="2">
        <f>'Moving Avg'!H233</f>
        <v>11.111064999999991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9.8680000000000003</v>
      </c>
      <c r="C234" s="2">
        <f>RSI!I234</f>
        <v>35.897620950753833</v>
      </c>
      <c r="D234" s="2">
        <f>MACD!E234</f>
        <v>0.18415412063794356</v>
      </c>
      <c r="E234" s="2">
        <f>MACD!F234</f>
        <v>0.10982336703962581</v>
      </c>
      <c r="F234" s="2">
        <f>'Moving Avg'!D234</f>
        <v>9.9042000000000012</v>
      </c>
      <c r="G234" s="2">
        <f>'Moving Avg'!F234</f>
        <v>10.255549999999999</v>
      </c>
      <c r="H234" s="2">
        <f>'Moving Avg'!G234</f>
        <v>10.558600000000007</v>
      </c>
      <c r="I234" s="2">
        <f>'Moving Avg'!H234</f>
        <v>11.102619999999991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9.5860000000000003</v>
      </c>
      <c r="C235" s="2">
        <f>RSI!I235</f>
        <v>30.16179523268967</v>
      </c>
      <c r="D235" s="2">
        <f>MACD!E235</f>
        <v>0.22658931725395881</v>
      </c>
      <c r="E235" s="2">
        <f>MACD!F235</f>
        <v>0.13317655708249243</v>
      </c>
      <c r="F235" s="2">
        <f>'Moving Avg'!D235</f>
        <v>9.8103999999999996</v>
      </c>
      <c r="G235" s="2">
        <f>'Moving Avg'!F235</f>
        <v>10.210850000000002</v>
      </c>
      <c r="H235" s="2">
        <f>'Moving Avg'!G235</f>
        <v>10.526380000000009</v>
      </c>
      <c r="I235" s="2">
        <f>'Moving Avg'!H235</f>
        <v>11.09289499999999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9.6530000000000005</v>
      </c>
      <c r="C236" s="2">
        <f>RSI!I236</f>
        <v>32.904833656525966</v>
      </c>
      <c r="D236" s="2">
        <f>MACD!E236</f>
        <v>0.21575547622942182</v>
      </c>
      <c r="E236" s="2">
        <f>MACD!F236</f>
        <v>0.14969234091187833</v>
      </c>
      <c r="F236" s="2">
        <f>'Moving Avg'!D236</f>
        <v>9.7332000000000001</v>
      </c>
      <c r="G236" s="2">
        <f>'Moving Avg'!F236</f>
        <v>10.169500000000001</v>
      </c>
      <c r="H236" s="2">
        <f>'Moving Avg'!G236</f>
        <v>10.496600000000006</v>
      </c>
      <c r="I236" s="2">
        <f>'Moving Avg'!H236</f>
        <v>11.083374999999988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9.5969999999999995</v>
      </c>
      <c r="C237" s="2">
        <f>RSI!I237</f>
        <v>31.78124427026583</v>
      </c>
      <c r="D237" s="2">
        <f>MACD!E237</f>
        <v>0.2548770483471845</v>
      </c>
      <c r="E237" s="2">
        <f>MACD!F237</f>
        <v>0.17072928239893956</v>
      </c>
      <c r="F237" s="2">
        <f>'Moving Avg'!D237</f>
        <v>9.6669999999999998</v>
      </c>
      <c r="G237" s="2">
        <f>'Moving Avg'!F237</f>
        <v>10.125350000000001</v>
      </c>
      <c r="H237" s="2">
        <f>'Moving Avg'!G237</f>
        <v>10.465700000000004</v>
      </c>
      <c r="I237" s="2">
        <f>'Moving Avg'!H237</f>
        <v>11.073574999999989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9.6530000000000005</v>
      </c>
      <c r="C238" s="2">
        <f>RSI!I238</f>
        <v>34.20089455366498</v>
      </c>
      <c r="D238" s="2">
        <f>MACD!E238</f>
        <v>0.27020731654945251</v>
      </c>
      <c r="E238" s="2">
        <f>MACD!F238</f>
        <v>0.19062488922904217</v>
      </c>
      <c r="F238" s="2">
        <f>'Moving Avg'!D238</f>
        <v>9.6714000000000002</v>
      </c>
      <c r="G238" s="2">
        <f>'Moving Avg'!F238</f>
        <v>10.084</v>
      </c>
      <c r="H238" s="2">
        <f>'Moving Avg'!G238</f>
        <v>10.435920000000005</v>
      </c>
      <c r="I238" s="2">
        <f>'Moving Avg'!H238</f>
        <v>11.064054999999987</v>
      </c>
      <c r="J238" s="5" t="str">
        <f>OBV!F238</f>
        <v>BULLISH</v>
      </c>
      <c r="K238" s="5" t="str">
        <f>OBV!G238</f>
        <v>WEAK</v>
      </c>
      <c r="L238" s="5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9.4870000000000001</v>
      </c>
      <c r="C239" s="2">
        <f>RSI!I239</f>
        <v>30.722275071281857</v>
      </c>
      <c r="D239" s="2">
        <f>MACD!E239</f>
        <v>0.26018735782986901</v>
      </c>
      <c r="E239" s="2">
        <f>MACD!F239</f>
        <v>0.20453738294920754</v>
      </c>
      <c r="F239" s="2">
        <f>'Moving Avg'!D239</f>
        <v>9.5952000000000002</v>
      </c>
      <c r="G239" s="2">
        <f>'Moving Avg'!F239</f>
        <v>10.03435</v>
      </c>
      <c r="H239" s="2">
        <f>'Moving Avg'!G239</f>
        <v>10.406140000000004</v>
      </c>
      <c r="I239" s="2">
        <f>'Moving Avg'!H239</f>
        <v>11.053444999999989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9.5969999999999995</v>
      </c>
      <c r="C240" s="2">
        <f>RSI!I240</f>
        <v>35.410421725546186</v>
      </c>
      <c r="D240" s="2">
        <f>MACD!E240</f>
        <v>0.25396445731931472</v>
      </c>
      <c r="E240" s="2">
        <f>MACD!F240</f>
        <v>0.21442279782322898</v>
      </c>
      <c r="F240" s="2">
        <f>'Moving Avg'!D240</f>
        <v>9.5974000000000004</v>
      </c>
      <c r="G240" s="2">
        <f>'Moving Avg'!F240</f>
        <v>9.9929500000000004</v>
      </c>
      <c r="H240" s="2">
        <f>'Moving Avg'!G240</f>
        <v>10.381300000000005</v>
      </c>
      <c r="I240" s="2">
        <f>'Moving Avg'!H240</f>
        <v>11.043384999999992</v>
      </c>
      <c r="J240" s="5" t="str">
        <f>OBV!F240</f>
        <v>BULLISH</v>
      </c>
      <c r="K240" s="5" t="str">
        <f>OBV!G240</f>
        <v>WEAK</v>
      </c>
      <c r="L240" s="5" t="str">
        <f>OBV!H240</f>
        <v>CONFIRMED BULLISH</v>
      </c>
    </row>
    <row r="241" spans="1:12" ht="13.5" x14ac:dyDescent="0.25">
      <c r="A241" s="3">
        <f>RSI!A241</f>
        <v>42355</v>
      </c>
      <c r="B241" s="2">
        <f>RSI!B241</f>
        <v>9.5969999999999995</v>
      </c>
      <c r="C241" s="2">
        <f>RSI!I241</f>
        <v>35.410421725546186</v>
      </c>
      <c r="D241" s="2">
        <f>MACD!E241</f>
        <v>0.24895261837435712</v>
      </c>
      <c r="E241" s="2">
        <f>MACD!F241</f>
        <v>0.22132876193345463</v>
      </c>
      <c r="F241" s="2">
        <f>'Moving Avg'!D241</f>
        <v>9.5862000000000016</v>
      </c>
      <c r="G241" s="2">
        <f>'Moving Avg'!F241</f>
        <v>9.9524000000000008</v>
      </c>
      <c r="H241" s="2">
        <f>'Moving Avg'!G241</f>
        <v>10.362860000000003</v>
      </c>
      <c r="I241" s="2">
        <f>'Moving Avg'!H241</f>
        <v>11.033584999999995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9.327</v>
      </c>
      <c r="C242" s="2">
        <f>RSI!I242</f>
        <v>29.690771179857009</v>
      </c>
      <c r="D242" s="2">
        <f>MACD!E242</f>
        <v>0.25014901101435605</v>
      </c>
      <c r="E242" s="2">
        <f>MACD!F242</f>
        <v>0.22709281174963492</v>
      </c>
      <c r="F242" s="2">
        <f>'Moving Avg'!D242</f>
        <v>9.5321999999999996</v>
      </c>
      <c r="G242" s="2">
        <f>'Moving Avg'!F242</f>
        <v>9.8986000000000001</v>
      </c>
      <c r="H242" s="2">
        <f>'Moving Avg'!G242</f>
        <v>10.334280000000003</v>
      </c>
      <c r="I242" s="2">
        <f>'Moving Avg'!H242</f>
        <v>11.022434999999998</v>
      </c>
      <c r="J242" s="5" t="str">
        <f>OBV!F242</f>
        <v>BULLISH</v>
      </c>
      <c r="K242" s="5" t="str">
        <f>OBV!G242</f>
        <v>NEUTRAL</v>
      </c>
      <c r="L242" s="5" t="str">
        <f>OBV!H242</f>
        <v>BULLISH DIVERGENCE</v>
      </c>
    </row>
    <row r="243" spans="1:12" ht="13.5" x14ac:dyDescent="0.25">
      <c r="A243" s="3">
        <f>RSI!A243</f>
        <v>42359</v>
      </c>
      <c r="B243" s="2">
        <f>RSI!B243</f>
        <v>9.2940000000000005</v>
      </c>
      <c r="C243" s="2">
        <f>RSI!I243</f>
        <v>29.072671948855842</v>
      </c>
      <c r="D243" s="2">
        <f>MACD!E243</f>
        <v>0.21183679429624291</v>
      </c>
      <c r="E243" s="2">
        <f>MACD!F243</f>
        <v>0.22404160825895653</v>
      </c>
      <c r="F243" s="2">
        <f>'Moving Avg'!D243</f>
        <v>9.4603999999999981</v>
      </c>
      <c r="G243" s="2">
        <f>'Moving Avg'!F243</f>
        <v>9.8431499999999996</v>
      </c>
      <c r="H243" s="2">
        <f>'Moving Avg'!G243</f>
        <v>10.305380000000003</v>
      </c>
      <c r="I243" s="2">
        <f>'Moving Avg'!H243</f>
        <v>11.011119999999996</v>
      </c>
      <c r="J243" s="5" t="str">
        <f>OBV!F243</f>
        <v>BEARISH</v>
      </c>
      <c r="K243" s="5" t="str">
        <f>OBV!G243</f>
        <v>STRONG</v>
      </c>
      <c r="L243" s="5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9.5419999999999998</v>
      </c>
      <c r="C244" s="2">
        <f>RSI!I244</f>
        <v>39.299710881732146</v>
      </c>
      <c r="D244" s="2">
        <f>MACD!E244</f>
        <v>0.20133762969605407</v>
      </c>
      <c r="E244" s="2">
        <f>MACD!F244</f>
        <v>0.21950081254637605</v>
      </c>
      <c r="F244" s="2">
        <f>'Moving Avg'!D244</f>
        <v>9.4713999999999992</v>
      </c>
      <c r="G244" s="2">
        <f>'Moving Avg'!F244</f>
        <v>9.8001000000000005</v>
      </c>
      <c r="H244" s="2">
        <f>'Moving Avg'!G244</f>
        <v>10.281440000000002</v>
      </c>
      <c r="I244" s="2">
        <f>'Moving Avg'!H244</f>
        <v>11.001044999999998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9.2720000000000002</v>
      </c>
      <c r="C245" s="2">
        <f>RSI!I245</f>
        <v>33.616591790613242</v>
      </c>
      <c r="D245" s="2">
        <f>MACD!E245</f>
        <v>0.17114782689310282</v>
      </c>
      <c r="E245" s="2">
        <f>MACD!F245</f>
        <v>0.20983021541572142</v>
      </c>
      <c r="F245" s="2">
        <f>'Moving Avg'!D245</f>
        <v>9.4063999999999997</v>
      </c>
      <c r="G245" s="2">
        <f>'Moving Avg'!F245</f>
        <v>9.7435500000000008</v>
      </c>
      <c r="H245" s="2">
        <f>'Moving Avg'!G245</f>
        <v>10.24658</v>
      </c>
      <c r="I245" s="2">
        <f>'Moving Avg'!H245</f>
        <v>10.989619999999997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9.5640000000000001</v>
      </c>
      <c r="C246" s="2">
        <f>RSI!I246</f>
        <v>43.185461768065196</v>
      </c>
      <c r="D246" s="2">
        <f>MACD!E246</f>
        <v>0.13780085515981355</v>
      </c>
      <c r="E246" s="2">
        <f>MACD!F246</f>
        <v>0.19542434336453984</v>
      </c>
      <c r="F246" s="2">
        <f>'Moving Avg'!D246</f>
        <v>9.3998000000000008</v>
      </c>
      <c r="G246" s="2">
        <f>'Moving Avg'!F246</f>
        <v>9.7164999999999999</v>
      </c>
      <c r="H246" s="2">
        <f>'Moving Avg'!G246</f>
        <v>10.217220000000001</v>
      </c>
      <c r="I246" s="2">
        <f>'Moving Avg'!H246</f>
        <v>10.978869999999997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</row>
    <row r="247" spans="1:12" ht="13.5" x14ac:dyDescent="0.25">
      <c r="A247" s="3">
        <f>RSI!A247</f>
        <v>42366</v>
      </c>
      <c r="B247" s="2">
        <f>RSI!B247</f>
        <v>9.4320000000000004</v>
      </c>
      <c r="C247" s="2">
        <f>RSI!I247</f>
        <v>40.353678567491613</v>
      </c>
      <c r="D247" s="2">
        <f>MACD!E247</f>
        <v>0.1122805684153878</v>
      </c>
      <c r="E247" s="2">
        <f>MACD!F247</f>
        <v>0.17879558837470946</v>
      </c>
      <c r="F247" s="2">
        <f>'Moving Avg'!D247</f>
        <v>9.4207999999999998</v>
      </c>
      <c r="G247" s="2">
        <f>'Moving Avg'!F247</f>
        <v>9.6695999999999991</v>
      </c>
      <c r="H247" s="2">
        <f>'Moving Avg'!G247</f>
        <v>10.185220000000001</v>
      </c>
      <c r="I247" s="2">
        <f>'Moving Avg'!H247</f>
        <v>10.968244999999998</v>
      </c>
      <c r="J247" s="5" t="str">
        <f>OBV!F247</f>
        <v>BEARISH</v>
      </c>
      <c r="K247" s="5" t="str">
        <f>OBV!G247</f>
        <v>STRONG</v>
      </c>
      <c r="L247" s="5" t="str">
        <f>OBV!H247</f>
        <v>BEARISH DIVERGENCE</v>
      </c>
    </row>
    <row r="248" spans="1:12" ht="13.5" x14ac:dyDescent="0.25">
      <c r="A248" s="3">
        <f>RSI!A248</f>
        <v>42367</v>
      </c>
      <c r="B248" s="2">
        <f>RSI!B248</f>
        <v>9.3770000000000007</v>
      </c>
      <c r="C248" s="2">
        <f>RSI!I248</f>
        <v>39.200265458739331</v>
      </c>
      <c r="D248" s="2">
        <f>MACD!E248</f>
        <v>0.10557629169635874</v>
      </c>
      <c r="E248" s="2">
        <f>MACD!F248</f>
        <v>0.16415172903903932</v>
      </c>
      <c r="F248" s="2">
        <f>'Moving Avg'!D248</f>
        <v>9.4374000000000002</v>
      </c>
      <c r="G248" s="2">
        <f>'Moving Avg'!F248</f>
        <v>9.6254999999999988</v>
      </c>
      <c r="H248" s="2">
        <f>'Moving Avg'!G248</f>
        <v>10.15212</v>
      </c>
      <c r="I248" s="2">
        <f>'Moving Avg'!H248</f>
        <v>10.957344999999998</v>
      </c>
      <c r="J248" s="5" t="str">
        <f>OBV!F248</f>
        <v>BEARISH</v>
      </c>
      <c r="K248" s="5" t="str">
        <f>OBV!G248</f>
        <v>STRONG</v>
      </c>
      <c r="L248" s="5" t="str">
        <f>OBV!H248</f>
        <v>BEARISH DIVERGENCE</v>
      </c>
    </row>
    <row r="249" spans="1:12" ht="13.5" x14ac:dyDescent="0.25">
      <c r="A249" s="3">
        <f>RSI!A249</f>
        <v>42368</v>
      </c>
      <c r="B249" s="2">
        <f>RSI!B249</f>
        <v>9.3770000000000007</v>
      </c>
      <c r="C249" s="2">
        <f>RSI!I249</f>
        <v>39.200265458739331</v>
      </c>
      <c r="D249" s="2">
        <f>MACD!E249</f>
        <v>7.6727342224797823E-2</v>
      </c>
      <c r="E249" s="2">
        <f>MACD!F249</f>
        <v>0.14666685167619103</v>
      </c>
      <c r="F249" s="2">
        <f>'Moving Avg'!D249</f>
        <v>9.4044000000000008</v>
      </c>
      <c r="G249" s="2">
        <f>'Moving Avg'!F249</f>
        <v>9.5937999999999981</v>
      </c>
      <c r="H249" s="2">
        <f>'Moving Avg'!G249</f>
        <v>10.125639999999999</v>
      </c>
      <c r="I249" s="2">
        <f>'Moving Avg'!H249</f>
        <v>10.946969999999999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9.1069999999999993</v>
      </c>
      <c r="C250" s="2">
        <f>RSI!I250</f>
        <v>33.713938518026538</v>
      </c>
      <c r="D250" s="2">
        <f>MACD!E250</f>
        <v>9.1427141445372229E-2</v>
      </c>
      <c r="E250" s="2">
        <f>MACD!F250</f>
        <v>0.13561890963002729</v>
      </c>
      <c r="F250" s="2">
        <f>'Moving Avg'!D250</f>
        <v>9.3714000000000013</v>
      </c>
      <c r="G250" s="2">
        <f>'Moving Avg'!F250</f>
        <v>9.5463999999999984</v>
      </c>
      <c r="H250" s="2">
        <f>'Moving Avg'!G250</f>
        <v>10.098179999999999</v>
      </c>
      <c r="I250" s="2">
        <f>'Moving Avg'!H250</f>
        <v>10.934744999999999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9.2110000000000003</v>
      </c>
      <c r="C251" s="2">
        <f>RSI!I251</f>
        <v>37.351082600188164</v>
      </c>
      <c r="D251" s="2">
        <f>MACD!E251</f>
        <v>9.9782515291172658E-2</v>
      </c>
      <c r="E251" s="2">
        <f>MACD!F251</f>
        <v>0.12845163076225638</v>
      </c>
      <c r="F251" s="2">
        <f>'Moving Avg'!D251</f>
        <v>9.3007999999999988</v>
      </c>
      <c r="G251" s="2">
        <f>'Moving Avg'!F251</f>
        <v>9.504999999999999</v>
      </c>
      <c r="H251" s="2">
        <f>'Moving Avg'!G251</f>
        <v>10.068500000000002</v>
      </c>
      <c r="I251" s="2">
        <f>'Moving Avg'!H251</f>
        <v>10.923014999999999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9.6029999999999998</v>
      </c>
      <c r="C252" s="2">
        <f>RSI!I252</f>
        <v>48.763016656383684</v>
      </c>
      <c r="D252" s="2">
        <f>MACD!E252</f>
        <v>3.901498750322574E-2</v>
      </c>
      <c r="E252" s="2">
        <f>MACD!F252</f>
        <v>0.11056430211045025</v>
      </c>
      <c r="F252" s="2">
        <f>'Moving Avg'!D252</f>
        <v>9.3350000000000009</v>
      </c>
      <c r="G252" s="2">
        <f>'Moving Avg'!F252</f>
        <v>9.4887499999999996</v>
      </c>
      <c r="H252" s="2">
        <f>'Moving Avg'!G252</f>
        <v>10.046660000000001</v>
      </c>
      <c r="I252" s="2">
        <f>'Moving Avg'!H252</f>
        <v>10.911695</v>
      </c>
      <c r="J252" s="5" t="str">
        <f>OBV!F252</f>
        <v>BEARISH</v>
      </c>
      <c r="K252" s="5" t="str">
        <f>OBV!G252</f>
        <v>NEUTRAL</v>
      </c>
      <c r="L252" s="5" t="str">
        <f>OBV!H252</f>
        <v>BEARISH DIVERGENCE</v>
      </c>
    </row>
    <row r="253" spans="1:12" ht="13.5" x14ac:dyDescent="0.25">
      <c r="A253" s="3">
        <f>RSI!A253</f>
        <v>42375</v>
      </c>
      <c r="B253" s="2">
        <f>RSI!B253</f>
        <v>9.7629999999999999</v>
      </c>
      <c r="C253" s="2">
        <f>RSI!I253</f>
        <v>52.561378563015396</v>
      </c>
      <c r="D253" s="2">
        <f>MACD!E253</f>
        <v>-2.9113588256597822E-2</v>
      </c>
      <c r="E253" s="2">
        <f>MACD!F253</f>
        <v>8.2628724037040649E-2</v>
      </c>
      <c r="F253" s="2">
        <f>'Moving Avg'!D253</f>
        <v>9.4122000000000003</v>
      </c>
      <c r="G253" s="2">
        <f>'Moving Avg'!F253</f>
        <v>9.495350000000002</v>
      </c>
      <c r="H253" s="2">
        <f>'Moving Avg'!G253</f>
        <v>10.0343</v>
      </c>
      <c r="I253" s="2">
        <f>'Moving Avg'!H253</f>
        <v>10.901149999999998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9.6530000000000005</v>
      </c>
      <c r="C254" s="2">
        <f>RSI!I254</f>
        <v>49.826544710462876</v>
      </c>
      <c r="D254" s="2">
        <f>MACD!E254</f>
        <v>-4.1201633786299041E-2</v>
      </c>
      <c r="E254" s="2">
        <f>MACD!F254</f>
        <v>5.7862652472372718E-2</v>
      </c>
      <c r="F254" s="2">
        <f>'Moving Avg'!D254</f>
        <v>9.4673999999999996</v>
      </c>
      <c r="G254" s="2">
        <f>'Moving Avg'!F254</f>
        <v>9.4846000000000021</v>
      </c>
      <c r="H254" s="2">
        <f>'Moving Avg'!G254</f>
        <v>10.01356</v>
      </c>
      <c r="I254" s="2">
        <f>'Moving Avg'!H254</f>
        <v>10.891814999999998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</row>
    <row r="255" spans="1:12" ht="13.5" x14ac:dyDescent="0.25">
      <c r="A255" s="3">
        <f>RSI!A255</f>
        <v>42377</v>
      </c>
      <c r="B255" s="2">
        <f>RSI!B255</f>
        <v>9.6530000000000005</v>
      </c>
      <c r="C255" s="2">
        <f>RSI!I255</f>
        <v>49.826544710462876</v>
      </c>
      <c r="D255" s="2">
        <f>MACD!E255</f>
        <v>-9.3006209243629456E-2</v>
      </c>
      <c r="E255" s="2">
        <f>MACD!F255</f>
        <v>2.7688880129172283E-2</v>
      </c>
      <c r="F255" s="2">
        <f>'Moving Avg'!D255</f>
        <v>9.5765999999999991</v>
      </c>
      <c r="G255" s="2">
        <f>'Moving Avg'!F255</f>
        <v>9.4879500000000014</v>
      </c>
      <c r="H255" s="2">
        <f>'Moving Avg'!G255</f>
        <v>9.9916200000000011</v>
      </c>
      <c r="I255" s="2">
        <f>'Moving Avg'!H255</f>
        <v>10.882319999999995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</row>
    <row r="256" spans="1:12" ht="13.5" x14ac:dyDescent="0.25">
      <c r="A256" s="3">
        <f>RSI!A256</f>
        <v>42380</v>
      </c>
      <c r="B256" s="2">
        <f>RSI!B256</f>
        <v>9.7629999999999999</v>
      </c>
      <c r="C256" s="2">
        <f>RSI!I256</f>
        <v>52.681904399157744</v>
      </c>
      <c r="D256" s="2">
        <f>MACD!E256</f>
        <v>-0.10010089133420408</v>
      </c>
      <c r="E256" s="2">
        <f>MACD!F256</f>
        <v>2.1309258364970128E-3</v>
      </c>
      <c r="F256" s="2">
        <f>'Moving Avg'!D256</f>
        <v>9.6869999999999994</v>
      </c>
      <c r="G256" s="2">
        <f>'Moving Avg'!F256</f>
        <v>9.4934500000000011</v>
      </c>
      <c r="H256" s="2">
        <f>'Moving Avg'!G256</f>
        <v>9.9719800000000021</v>
      </c>
      <c r="I256" s="2">
        <f>'Moving Avg'!H256</f>
        <v>10.872064999999994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9.7629999999999999</v>
      </c>
      <c r="C257" s="2">
        <f>RSI!I257</f>
        <v>52.681904399157744</v>
      </c>
      <c r="D257" s="2">
        <f>MACD!E257</f>
        <v>-0.12709415062072971</v>
      </c>
      <c r="E257" s="2">
        <f>MACD!F257</f>
        <v>-2.3714089454948333E-2</v>
      </c>
      <c r="F257" s="2">
        <f>'Moving Avg'!D257</f>
        <v>9.7189999999999994</v>
      </c>
      <c r="G257" s="2">
        <f>'Moving Avg'!F257</f>
        <v>9.5017499999999995</v>
      </c>
      <c r="H257" s="2">
        <f>'Moving Avg'!G257</f>
        <v>9.9576400000000014</v>
      </c>
      <c r="I257" s="2">
        <f>'Moving Avg'!H257</f>
        <v>10.862964999999996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9.8680000000000003</v>
      </c>
      <c r="C258" s="2">
        <f>RSI!I258</f>
        <v>55.486343807162719</v>
      </c>
      <c r="D258" s="2">
        <f>MACD!E258</f>
        <v>-0.16680574521136116</v>
      </c>
      <c r="E258" s="2">
        <f>MACD!F258</f>
        <v>-5.2332420606230903E-2</v>
      </c>
      <c r="F258" s="2">
        <f>'Moving Avg'!D258</f>
        <v>9.74</v>
      </c>
      <c r="G258" s="2">
        <f>'Moving Avg'!F258</f>
        <v>9.5124999999999993</v>
      </c>
      <c r="H258" s="2">
        <f>'Moving Avg'!G258</f>
        <v>9.9453999999999994</v>
      </c>
      <c r="I258" s="2">
        <f>'Moving Avg'!H258</f>
        <v>10.854519999999996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9.9280000000000008</v>
      </c>
      <c r="C259" s="2">
        <f>RSI!I259</f>
        <v>57.052737498096647</v>
      </c>
      <c r="D259" s="2">
        <f>MACD!E259</f>
        <v>-0.20605778376286565</v>
      </c>
      <c r="E259" s="2">
        <f>MACD!F259</f>
        <v>-8.3077493237557865E-2</v>
      </c>
      <c r="F259" s="2">
        <f>'Moving Avg'!D259</f>
        <v>9.7950000000000017</v>
      </c>
      <c r="G259" s="2">
        <f>'Moving Avg'!F259</f>
        <v>9.5345499999999994</v>
      </c>
      <c r="H259" s="2">
        <f>'Moving Avg'!G259</f>
        <v>9.9289599999999982</v>
      </c>
      <c r="I259" s="2">
        <f>'Moving Avg'!H259</f>
        <v>10.846399999999994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9.9280000000000008</v>
      </c>
      <c r="C260" s="2">
        <f>RSI!I260</f>
        <v>57.05273749809664</v>
      </c>
      <c r="D260" s="2">
        <f>MACD!E260</f>
        <v>-0.28228023238569477</v>
      </c>
      <c r="E260" s="2">
        <f>MACD!F260</f>
        <v>-0.12291804106718526</v>
      </c>
      <c r="F260" s="2">
        <f>'Moving Avg'!D260</f>
        <v>9.85</v>
      </c>
      <c r="G260" s="2">
        <f>'Moving Avg'!F260</f>
        <v>9.5510999999999981</v>
      </c>
      <c r="H260" s="2">
        <f>'Moving Avg'!G260</f>
        <v>9.9125200000000007</v>
      </c>
      <c r="I260" s="2">
        <f>'Moving Avg'!H260</f>
        <v>10.837019999999995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9.9280000000000008</v>
      </c>
      <c r="C261" s="2">
        <f>RSI!I261</f>
        <v>57.052737498096647</v>
      </c>
      <c r="D261" s="2">
        <f>MACD!E261</f>
        <v>-0.33213793164989625</v>
      </c>
      <c r="E261" s="2">
        <f>MACD!F261</f>
        <v>-0.16476201918372746</v>
      </c>
      <c r="F261" s="2">
        <f>'Moving Avg'!D261</f>
        <v>9.8830000000000009</v>
      </c>
      <c r="G261" s="2">
        <f>'Moving Avg'!F261</f>
        <v>9.5676500000000004</v>
      </c>
      <c r="H261" s="2">
        <f>'Moving Avg'!G261</f>
        <v>9.9014799999999994</v>
      </c>
      <c r="I261" s="2">
        <f>'Moving Avg'!H261</f>
        <v>10.828874999999996</v>
      </c>
      <c r="J261" s="5" t="str">
        <f>OBV!F261</f>
        <v>BULLISH</v>
      </c>
      <c r="K261" s="5" t="str">
        <f>OBV!G261</f>
        <v>WEAK</v>
      </c>
      <c r="L261" s="5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9.6530000000000005</v>
      </c>
      <c r="C262" s="2">
        <f>RSI!I262</f>
        <v>47.487010511801074</v>
      </c>
      <c r="D262" s="2">
        <f>MACD!E262</f>
        <v>-0.29490806148196391</v>
      </c>
      <c r="E262" s="2">
        <f>MACD!F262</f>
        <v>-0.19079122764337475</v>
      </c>
      <c r="F262" s="2">
        <f>'Moving Avg'!D262</f>
        <v>9.8610000000000007</v>
      </c>
      <c r="G262" s="2">
        <f>'Moving Avg'!F262</f>
        <v>9.5839499999999997</v>
      </c>
      <c r="H262" s="2">
        <f>'Moving Avg'!G262</f>
        <v>9.8849400000000003</v>
      </c>
      <c r="I262" s="2">
        <f>'Moving Avg'!H262</f>
        <v>10.819354999999995</v>
      </c>
      <c r="J262" s="5" t="str">
        <f>OBV!F262</f>
        <v>BULLISH</v>
      </c>
      <c r="K262" s="5" t="str">
        <f>OBV!G262</f>
        <v>WEAK</v>
      </c>
      <c r="L262" s="5" t="str">
        <f>OBV!H262</f>
        <v>BULLISH DIVERGENCE</v>
      </c>
    </row>
    <row r="263" spans="1:12" ht="13.5" x14ac:dyDescent="0.25">
      <c r="A263" s="3">
        <f>RSI!A263</f>
        <v>42390</v>
      </c>
      <c r="B263" s="2">
        <f>RSI!B263</f>
        <v>9.6530000000000005</v>
      </c>
      <c r="C263" s="2">
        <f>RSI!I263</f>
        <v>47.487010511801074</v>
      </c>
      <c r="D263" s="2">
        <f>MACD!E263</f>
        <v>-0.23833300010843494</v>
      </c>
      <c r="E263" s="2">
        <f>MACD!F263</f>
        <v>-0.20029958213638679</v>
      </c>
      <c r="F263" s="2">
        <f>'Moving Avg'!D263</f>
        <v>9.8180000000000014</v>
      </c>
      <c r="G263" s="2">
        <f>'Moving Avg'!F263</f>
        <v>9.6018999999999988</v>
      </c>
      <c r="H263" s="2">
        <f>'Moving Avg'!G263</f>
        <v>9.8684000000000012</v>
      </c>
      <c r="I263" s="2">
        <f>'Moving Avg'!H263</f>
        <v>10.809834999999991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</row>
    <row r="264" spans="1:12" ht="13.5" x14ac:dyDescent="0.25">
      <c r="A264" s="3">
        <f>RSI!A264</f>
        <v>42391</v>
      </c>
      <c r="B264" s="2">
        <f>RSI!B264</f>
        <v>9.6530000000000005</v>
      </c>
      <c r="C264" s="2">
        <f>RSI!I264</f>
        <v>47.487010511801074</v>
      </c>
      <c r="D264" s="2">
        <f>MACD!E264</f>
        <v>-0.20696127965785216</v>
      </c>
      <c r="E264" s="2">
        <f>MACD!F264</f>
        <v>-0.20163192164067989</v>
      </c>
      <c r="F264" s="2">
        <f>'Moving Avg'!D264</f>
        <v>9.7629999999999999</v>
      </c>
      <c r="G264" s="2">
        <f>'Moving Avg'!F264</f>
        <v>9.60745</v>
      </c>
      <c r="H264" s="2">
        <f>'Moving Avg'!G264</f>
        <v>9.8518600000000003</v>
      </c>
      <c r="I264" s="2">
        <f>'Moving Avg'!H264</f>
        <v>10.801629999999991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9.6419999999999995</v>
      </c>
      <c r="C265" s="2">
        <f>RSI!I265</f>
        <v>47.092546208613207</v>
      </c>
      <c r="D265" s="2">
        <f>MACD!E265</f>
        <v>-0.17920894848252189</v>
      </c>
      <c r="E265" s="2">
        <f>MACD!F265</f>
        <v>-0.1971473270090483</v>
      </c>
      <c r="F265" s="2">
        <f>'Moving Avg'!D265</f>
        <v>9.7058</v>
      </c>
      <c r="G265" s="2">
        <f>'Moving Avg'!F265</f>
        <v>9.6259499999999996</v>
      </c>
      <c r="H265" s="2">
        <f>'Moving Avg'!G265</f>
        <v>9.8351000000000024</v>
      </c>
      <c r="I265" s="2">
        <f>'Moving Avg'!H265</f>
        <v>10.793394999999991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9.6419999999999995</v>
      </c>
      <c r="C266" s="2">
        <f>RSI!I266</f>
        <v>47.092546208613207</v>
      </c>
      <c r="D266" s="2">
        <f>MACD!E266</f>
        <v>-0.13837496880404032</v>
      </c>
      <c r="E266" s="2">
        <f>MACD!F266</f>
        <v>-0.18539285536804673</v>
      </c>
      <c r="F266" s="2">
        <f>'Moving Avg'!D266</f>
        <v>9.6485999999999983</v>
      </c>
      <c r="G266" s="2">
        <f>'Moving Avg'!F266</f>
        <v>9.6298499999999994</v>
      </c>
      <c r="H266" s="2">
        <f>'Moving Avg'!G266</f>
        <v>9.818340000000001</v>
      </c>
      <c r="I266" s="2">
        <f>'Moving Avg'!H266</f>
        <v>10.786839999999991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9.6419999999999995</v>
      </c>
      <c r="C267" s="2">
        <f>RSI!I267</f>
        <v>47.092546208613207</v>
      </c>
      <c r="D267" s="2">
        <f>MACD!E267</f>
        <v>-0.10342669448267827</v>
      </c>
      <c r="E267" s="2">
        <f>MACD!F267</f>
        <v>-0.16899962319097303</v>
      </c>
      <c r="F267" s="2">
        <f>'Moving Avg'!D267</f>
        <v>9.6463999999999999</v>
      </c>
      <c r="G267" s="2">
        <f>'Moving Avg'!F267</f>
        <v>9.6403499999999998</v>
      </c>
      <c r="H267" s="2">
        <f>'Moving Avg'!G267</f>
        <v>9.8015800000000013</v>
      </c>
      <c r="I267" s="2">
        <f>'Moving Avg'!H267</f>
        <v>10.781334999999991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9.3770000000000007</v>
      </c>
      <c r="C268" s="2">
        <f>RSI!I268</f>
        <v>37.675769920597212</v>
      </c>
      <c r="D268" s="2">
        <f>MACD!E268</f>
        <v>-3.7704522926253148E-2</v>
      </c>
      <c r="E268" s="2">
        <f>MACD!F268</f>
        <v>-0.14274060313802908</v>
      </c>
      <c r="F268" s="2">
        <f>'Moving Avg'!D268</f>
        <v>9.5912000000000006</v>
      </c>
      <c r="G268" s="2">
        <f>'Moving Avg'!F268</f>
        <v>9.6403499999999998</v>
      </c>
      <c r="H268" s="2">
        <f>'Moving Avg'!G268</f>
        <v>9.7795200000000015</v>
      </c>
      <c r="I268" s="2">
        <f>'Moving Avg'!H268</f>
        <v>10.774504999999992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9.3770000000000007</v>
      </c>
      <c r="C269" s="2">
        <f>RSI!I269</f>
        <v>37.675769920597212</v>
      </c>
      <c r="D269" s="2">
        <f>MACD!E269</f>
        <v>2.9043098924807609E-2</v>
      </c>
      <c r="E269" s="2">
        <f>MACD!F269</f>
        <v>-0.10838386272546174</v>
      </c>
      <c r="F269" s="2">
        <f>'Moving Avg'!D269</f>
        <v>9.5359999999999996</v>
      </c>
      <c r="G269" s="2">
        <f>'Moving Avg'!F269</f>
        <v>9.6403499999999998</v>
      </c>
      <c r="H269" s="2">
        <f>'Moving Avg'!G269</f>
        <v>9.7574600000000036</v>
      </c>
      <c r="I269" s="2">
        <f>'Moving Avg'!H269</f>
        <v>10.766074999999992</v>
      </c>
      <c r="J269" s="5" t="str">
        <f>OBV!F269</f>
        <v>BEARISH</v>
      </c>
      <c r="K269" s="5" t="str">
        <f>OBV!G269</f>
        <v>STRONG</v>
      </c>
      <c r="L269" s="5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9.3770000000000007</v>
      </c>
      <c r="C270" s="2">
        <f>RSI!I270</f>
        <v>37.675769920597212</v>
      </c>
      <c r="D270" s="2">
        <f>MACD!E270</f>
        <v>8.728647104259224E-2</v>
      </c>
      <c r="E270" s="2">
        <f>MACD!F270</f>
        <v>-6.924979597185095E-2</v>
      </c>
      <c r="F270" s="2">
        <f>'Moving Avg'!D270</f>
        <v>9.4830000000000005</v>
      </c>
      <c r="G270" s="2">
        <f>'Moving Avg'!F270</f>
        <v>9.6538500000000003</v>
      </c>
      <c r="H270" s="2">
        <f>'Moving Avg'!G270</f>
        <v>9.7365000000000013</v>
      </c>
      <c r="I270" s="2">
        <f>'Moving Avg'!H270</f>
        <v>10.759244999999995</v>
      </c>
      <c r="J270" s="5" t="str">
        <f>OBV!F270</f>
        <v>BEARISH</v>
      </c>
      <c r="K270" s="5" t="str">
        <f>OBV!G270</f>
        <v>STRONG</v>
      </c>
      <c r="L270" s="5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9.3770000000000007</v>
      </c>
      <c r="C271" s="2">
        <f>RSI!I271</f>
        <v>37.675769920597197</v>
      </c>
      <c r="D271" s="2">
        <f>MACD!E271</f>
        <v>0.13820322730532908</v>
      </c>
      <c r="E271" s="2">
        <f>MACD!F271</f>
        <v>-2.7759191316414945E-2</v>
      </c>
      <c r="F271" s="2">
        <f>'Moving Avg'!D271</f>
        <v>9.4300000000000015</v>
      </c>
      <c r="G271" s="2">
        <f>'Moving Avg'!F271</f>
        <v>9.6621500000000005</v>
      </c>
      <c r="H271" s="2">
        <f>'Moving Avg'!G271</f>
        <v>9.7158800000000021</v>
      </c>
      <c r="I271" s="2">
        <f>'Moving Avg'!H271</f>
        <v>10.750864999999992</v>
      </c>
      <c r="J271" s="5" t="str">
        <f>OBV!F271</f>
        <v>BEARISH</v>
      </c>
      <c r="K271" s="5" t="str">
        <f>OBV!G271</f>
        <v>STRONG</v>
      </c>
      <c r="L271" s="5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9.3770000000000007</v>
      </c>
      <c r="C272" s="2">
        <f>RSI!I272</f>
        <v>37.675769920597197</v>
      </c>
      <c r="D272" s="2">
        <f>MACD!E272</f>
        <v>0.14049181722849546</v>
      </c>
      <c r="E272" s="2">
        <f>MACD!F272</f>
        <v>5.8910103925671371E-3</v>
      </c>
      <c r="F272" s="2">
        <f>'Moving Avg'!D272</f>
        <v>9.3770000000000007</v>
      </c>
      <c r="G272" s="2">
        <f>'Moving Avg'!F272</f>
        <v>9.6508500000000019</v>
      </c>
      <c r="H272" s="2">
        <f>'Moving Avg'!G272</f>
        <v>9.6953600000000009</v>
      </c>
      <c r="I272" s="2">
        <f>'Moving Avg'!H272</f>
        <v>10.742484999999995</v>
      </c>
      <c r="J272" s="5" t="str">
        <f>OBV!F272</f>
        <v>BEARISH</v>
      </c>
      <c r="K272" s="5" t="str">
        <f>OBV!G272</f>
        <v>STRONG</v>
      </c>
      <c r="L272" s="5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9.3770000000000007</v>
      </c>
      <c r="C273" s="2">
        <f>RSI!I273</f>
        <v>37.675769920597197</v>
      </c>
      <c r="D273" s="2">
        <f>MACD!E273</f>
        <v>0.14382912480671983</v>
      </c>
      <c r="E273" s="2">
        <f>MACD!F273</f>
        <v>3.3478633275397678E-2</v>
      </c>
      <c r="F273" s="2">
        <f>'Moving Avg'!D273</f>
        <v>9.3770000000000007</v>
      </c>
      <c r="G273" s="2">
        <f>'Moving Avg'!F273</f>
        <v>9.6315500000000025</v>
      </c>
      <c r="H273" s="2">
        <f>'Moving Avg'!G273</f>
        <v>9.6748400000000014</v>
      </c>
      <c r="I273" s="2">
        <f>'Moving Avg'!H273</f>
        <v>10.732769999999995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</row>
    <row r="274" spans="1:12" ht="13.5" x14ac:dyDescent="0.25">
      <c r="A274" s="3">
        <f>RSI!A274</f>
        <v>42405</v>
      </c>
      <c r="B274" s="2">
        <f>RSI!B274</f>
        <v>9.3770000000000007</v>
      </c>
      <c r="C274" s="2">
        <f>RSI!I274</f>
        <v>37.675769920597197</v>
      </c>
      <c r="D274" s="2">
        <f>MACD!E274</f>
        <v>0.14795004527619149</v>
      </c>
      <c r="E274" s="2">
        <f>MACD!F274</f>
        <v>5.637291567555644E-2</v>
      </c>
      <c r="F274" s="2">
        <f>'Moving Avg'!D274</f>
        <v>9.3770000000000007</v>
      </c>
      <c r="G274" s="2">
        <f>'Moving Avg'!F274</f>
        <v>9.6177500000000045</v>
      </c>
      <c r="H274" s="2">
        <f>'Moving Avg'!G274</f>
        <v>9.654320000000002</v>
      </c>
      <c r="I274" s="2">
        <f>'Moving Avg'!H274</f>
        <v>10.723079999999996</v>
      </c>
      <c r="J274" s="5" t="str">
        <f>OBV!F274</f>
        <v>NEUTRAL</v>
      </c>
      <c r="K274" s="5" t="str">
        <f>OBV!G274</f>
        <v>NEUTRAL</v>
      </c>
      <c r="L274" s="5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9.3770000000000007</v>
      </c>
      <c r="C275" s="2">
        <f>RSI!I275</f>
        <v>37.675769920597197</v>
      </c>
      <c r="D275" s="2">
        <f>MACD!E275</f>
        <v>0.15094563772063552</v>
      </c>
      <c r="E275" s="2">
        <f>MACD!F275</f>
        <v>7.5287460084572252E-2</v>
      </c>
      <c r="F275" s="2">
        <f>'Moving Avg'!D275</f>
        <v>9.3770000000000007</v>
      </c>
      <c r="G275" s="2">
        <f>'Moving Avg'!F275</f>
        <v>9.6039500000000029</v>
      </c>
      <c r="H275" s="2">
        <f>'Moving Avg'!G275</f>
        <v>9.6338000000000026</v>
      </c>
      <c r="I275" s="2">
        <f>'Moving Avg'!H275</f>
        <v>10.713389999999997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</row>
    <row r="276" spans="1:12" ht="13.5" x14ac:dyDescent="0.25">
      <c r="A276" s="3">
        <f>RSI!A276</f>
        <v>42409</v>
      </c>
      <c r="B276" s="2">
        <f>RSI!B276</f>
        <v>9.3770000000000007</v>
      </c>
      <c r="C276" s="2">
        <f>RSI!I276</f>
        <v>37.675769920597197</v>
      </c>
      <c r="D276" s="2">
        <f>MACD!E276</f>
        <v>0.15459237667032077</v>
      </c>
      <c r="E276" s="2">
        <f>MACD!F276</f>
        <v>9.1148443401721957E-2</v>
      </c>
      <c r="F276" s="2">
        <f>'Moving Avg'!D276</f>
        <v>9.3770000000000007</v>
      </c>
      <c r="G276" s="2">
        <f>'Moving Avg'!F276</f>
        <v>9.5846500000000017</v>
      </c>
      <c r="H276" s="2">
        <f>'Moving Avg'!G276</f>
        <v>9.6192400000000031</v>
      </c>
      <c r="I276" s="2">
        <f>'Moving Avg'!H276</f>
        <v>10.703804999999999</v>
      </c>
      <c r="J276" s="5" t="str">
        <f>OBV!F276</f>
        <v>NEUTRAL</v>
      </c>
      <c r="K276" s="5" t="str">
        <f>OBV!G276</f>
        <v>NEUTRAL</v>
      </c>
      <c r="L276" s="5" t="str">
        <f>OBV!H276</f>
        <v>NEUTRAL</v>
      </c>
    </row>
    <row r="277" spans="1:12" ht="13.5" x14ac:dyDescent="0.25">
      <c r="A277" s="3">
        <f>RSI!A277</f>
        <v>42410</v>
      </c>
      <c r="B277" s="2">
        <f>RSI!B277</f>
        <v>9.3770000000000007</v>
      </c>
      <c r="C277" s="2">
        <f>RSI!I277</f>
        <v>37.675769920597197</v>
      </c>
      <c r="D277" s="2">
        <f>MACD!E277</f>
        <v>0.15870771485972845</v>
      </c>
      <c r="E277" s="2">
        <f>MACD!F277</f>
        <v>0.10466029769332327</v>
      </c>
      <c r="F277" s="2">
        <f>'Moving Avg'!D277</f>
        <v>9.3770000000000007</v>
      </c>
      <c r="G277" s="2">
        <f>'Moving Avg'!F277</f>
        <v>9.5653500000000022</v>
      </c>
      <c r="H277" s="2">
        <f>'Moving Avg'!G277</f>
        <v>9.5993800000000018</v>
      </c>
      <c r="I277" s="2">
        <f>'Moving Avg'!H277</f>
        <v>10.695004999999998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</row>
    <row r="278" spans="1:12" ht="13.5" x14ac:dyDescent="0.25">
      <c r="A278" s="3">
        <f>RSI!A278</f>
        <v>42411</v>
      </c>
      <c r="B278" s="2">
        <f>RSI!B278</f>
        <v>9.3770000000000007</v>
      </c>
      <c r="C278" s="2">
        <f>RSI!I278</f>
        <v>37.675769920597197</v>
      </c>
      <c r="D278" s="2">
        <f>MACD!E278</f>
        <v>0.12237405999547946</v>
      </c>
      <c r="E278" s="2">
        <f>MACD!F278</f>
        <v>0.10820305015375452</v>
      </c>
      <c r="F278" s="2">
        <f>'Moving Avg'!D278</f>
        <v>9.3770000000000007</v>
      </c>
      <c r="G278" s="2">
        <f>'Moving Avg'!F278</f>
        <v>9.5408000000000008</v>
      </c>
      <c r="H278" s="2">
        <f>'Moving Avg'!G278</f>
        <v>9.5817400000000017</v>
      </c>
      <c r="I278" s="2">
        <f>'Moving Avg'!H278</f>
        <v>10.686730000000001</v>
      </c>
      <c r="J278" s="5" t="str">
        <f>OBV!F278</f>
        <v>NEUTRAL</v>
      </c>
      <c r="K278" s="5" t="str">
        <f>OBV!G278</f>
        <v>NEUTRAL</v>
      </c>
      <c r="L278" s="5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9.3770000000000007</v>
      </c>
      <c r="C279" s="2">
        <f>RSI!I279</f>
        <v>37.675769920597197</v>
      </c>
      <c r="D279" s="2">
        <f>MACD!E279</f>
        <v>9.2512945101887567E-2</v>
      </c>
      <c r="E279" s="2">
        <f>MACD!F279</f>
        <v>0.10506502914338114</v>
      </c>
      <c r="F279" s="2">
        <f>'Moving Avg'!D279</f>
        <v>9.3770000000000007</v>
      </c>
      <c r="G279" s="2">
        <f>'Moving Avg'!F279</f>
        <v>9.5132500000000011</v>
      </c>
      <c r="H279" s="2">
        <f>'Moving Avg'!G279</f>
        <v>9.5690600000000021</v>
      </c>
      <c r="I279" s="2">
        <f>'Moving Avg'!H279</f>
        <v>10.678064999999998</v>
      </c>
      <c r="J279" s="5" t="str">
        <f>OBV!F279</f>
        <v>NEUTRAL</v>
      </c>
      <c r="K279" s="5" t="str">
        <f>OBV!G279</f>
        <v>NEUTRAL</v>
      </c>
      <c r="L279" s="5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9.1229999999999993</v>
      </c>
      <c r="C280" s="2">
        <f>RSI!I280</f>
        <v>25.692779476553397</v>
      </c>
      <c r="D280" s="2">
        <f>MACD!E280</f>
        <v>8.687802095332664E-2</v>
      </c>
      <c r="E280" s="2">
        <f>MACD!F280</f>
        <v>0.10142762750537025</v>
      </c>
      <c r="F280" s="2">
        <f>'Moving Avg'!D280</f>
        <v>9.3262</v>
      </c>
      <c r="G280" s="2">
        <f>'Moving Avg'!F280</f>
        <v>9.4730000000000008</v>
      </c>
      <c r="H280" s="2">
        <f>'Moving Avg'!G280</f>
        <v>9.5504200000000026</v>
      </c>
      <c r="I280" s="2">
        <f>'Moving Avg'!H280</f>
        <v>10.66671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9.3770000000000007</v>
      </c>
      <c r="C281" s="2">
        <f>RSI!I281</f>
        <v>44.650998972140499</v>
      </c>
      <c r="D281" s="2">
        <f>MACD!E281</f>
        <v>6.5552903504132232E-2</v>
      </c>
      <c r="E281" s="2">
        <f>MACD!F281</f>
        <v>9.4252682705122659E-2</v>
      </c>
      <c r="F281" s="2">
        <f>'Moving Avg'!D281</f>
        <v>9.3262</v>
      </c>
      <c r="G281" s="2">
        <f>'Moving Avg'!F281</f>
        <v>9.4454499999999992</v>
      </c>
      <c r="H281" s="2">
        <f>'Moving Avg'!G281</f>
        <v>9.5371800000000029</v>
      </c>
      <c r="I281" s="2">
        <f>'Moving Avg'!H281</f>
        <v>10.65686</v>
      </c>
      <c r="J281" s="5" t="str">
        <f>OBV!F281</f>
        <v>BULLISH</v>
      </c>
      <c r="K281" s="5" t="str">
        <f>OBV!G281</f>
        <v>NEUTRAL</v>
      </c>
      <c r="L281" s="5" t="str">
        <f>OBV!H281</f>
        <v>NEUTRAL</v>
      </c>
    </row>
    <row r="282" spans="1:12" ht="13.5" x14ac:dyDescent="0.25">
      <c r="A282" s="3">
        <f>RSI!A282</f>
        <v>42417</v>
      </c>
      <c r="B282" s="2">
        <f>RSI!B282</f>
        <v>9.3770000000000007</v>
      </c>
      <c r="C282" s="2">
        <f>RSI!I282</f>
        <v>44.650998972140506</v>
      </c>
      <c r="D282" s="2">
        <f>MACD!E282</f>
        <v>4.809814876753471E-2</v>
      </c>
      <c r="E282" s="2">
        <f>MACD!F282</f>
        <v>8.5021775917605069E-2</v>
      </c>
      <c r="F282" s="2">
        <f>'Moving Avg'!D282</f>
        <v>9.3262000000000018</v>
      </c>
      <c r="G282" s="2">
        <f>'Moving Avg'!F282</f>
        <v>9.4316500000000012</v>
      </c>
      <c r="H282" s="2">
        <f>'Moving Avg'!G282</f>
        <v>9.5261600000000026</v>
      </c>
      <c r="I282" s="2">
        <f>'Moving Avg'!H282</f>
        <v>10.64701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9.3770000000000007</v>
      </c>
      <c r="C283" s="2">
        <f>RSI!I283</f>
        <v>44.650998972140506</v>
      </c>
      <c r="D283" s="2">
        <f>MACD!E283</f>
        <v>3.3874644073419446E-2</v>
      </c>
      <c r="E283" s="2">
        <f>MACD!F283</f>
        <v>7.4792349548767942E-2</v>
      </c>
      <c r="F283" s="2">
        <f>'Moving Avg'!D283</f>
        <v>9.3262000000000018</v>
      </c>
      <c r="G283" s="2">
        <f>'Moving Avg'!F283</f>
        <v>9.4178500000000014</v>
      </c>
      <c r="H283" s="2">
        <f>'Moving Avg'!G283</f>
        <v>9.5210800000000049</v>
      </c>
      <c r="I283" s="2">
        <f>'Moving Avg'!H283</f>
        <v>10.637160000000002</v>
      </c>
      <c r="J283" s="5" t="str">
        <f>OBV!F283</f>
        <v>BULLISH</v>
      </c>
      <c r="K283" s="5" t="str">
        <f>OBV!G283</f>
        <v>NEUTRAL</v>
      </c>
      <c r="L283" s="5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9.3770000000000007</v>
      </c>
      <c r="C284" s="2">
        <f>RSI!I284</f>
        <v>44.650998972140506</v>
      </c>
      <c r="D284" s="2">
        <f>MACD!E284</f>
        <v>2.2344836759529585E-2</v>
      </c>
      <c r="E284" s="2">
        <f>MACD!F284</f>
        <v>6.4302846990920273E-2</v>
      </c>
      <c r="F284" s="2">
        <f>'Moving Avg'!D284</f>
        <v>9.3262000000000018</v>
      </c>
      <c r="G284" s="2">
        <f>'Moving Avg'!F284</f>
        <v>9.4040500000000016</v>
      </c>
      <c r="H284" s="2">
        <f>'Moving Avg'!G284</f>
        <v>9.5112600000000036</v>
      </c>
      <c r="I284" s="2">
        <f>'Moving Avg'!H284</f>
        <v>10.62731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9.3770000000000007</v>
      </c>
      <c r="C285" s="2">
        <f>RSI!I285</f>
        <v>44.650998972140506</v>
      </c>
      <c r="D285" s="2">
        <f>MACD!E285</f>
        <v>1.3056869926602488E-2</v>
      </c>
      <c r="E285" s="2">
        <f>MACD!F285</f>
        <v>5.4053651578056722E-2</v>
      </c>
      <c r="F285" s="2">
        <f>'Moving Avg'!D285</f>
        <v>9.3770000000000007</v>
      </c>
      <c r="G285" s="2">
        <f>'Moving Avg'!F285</f>
        <v>9.3908000000000023</v>
      </c>
      <c r="H285" s="2">
        <f>'Moving Avg'!G285</f>
        <v>9.5070800000000037</v>
      </c>
      <c r="I285" s="2">
        <f>'Moving Avg'!H285</f>
        <v>10.617225000000001</v>
      </c>
      <c r="J285" s="5" t="str">
        <f>OBV!F285</f>
        <v>BULLISH</v>
      </c>
      <c r="K285" s="5" t="str">
        <f>OBV!G285</f>
        <v>WEAK</v>
      </c>
      <c r="L285" s="5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9.3710000000000004</v>
      </c>
      <c r="C286" s="2">
        <f>RSI!I286</f>
        <v>44.264575247513051</v>
      </c>
      <c r="D286" s="2">
        <f>MACD!E286</f>
        <v>6.0756210412424849E-3</v>
      </c>
      <c r="E286" s="2">
        <f>MACD!F286</f>
        <v>4.4458045470693881E-2</v>
      </c>
      <c r="F286" s="2">
        <f>'Moving Avg'!D286</f>
        <v>9.3758000000000017</v>
      </c>
      <c r="G286" s="2">
        <f>'Moving Avg'!F286</f>
        <v>9.3772500000000019</v>
      </c>
      <c r="H286" s="2">
        <f>'Moving Avg'!G286</f>
        <v>9.5014400000000041</v>
      </c>
      <c r="I286" s="2">
        <f>'Moving Avg'!H286</f>
        <v>10.608685000000001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</row>
    <row r="287" spans="1:12" ht="13.5" x14ac:dyDescent="0.25">
      <c r="A287" s="3">
        <f>RSI!A287</f>
        <v>42424</v>
      </c>
      <c r="B287" s="2">
        <f>RSI!B287</f>
        <v>9.3710000000000004</v>
      </c>
      <c r="C287" s="2">
        <f>RSI!I287</f>
        <v>44.264575247513051</v>
      </c>
      <c r="D287" s="2">
        <f>MACD!E287</f>
        <v>6.0511982289668254E-4</v>
      </c>
      <c r="E287" s="2">
        <f>MACD!F287</f>
        <v>3.5687460341134444E-2</v>
      </c>
      <c r="F287" s="2">
        <f>'Moving Avg'!D287</f>
        <v>9.3746000000000009</v>
      </c>
      <c r="G287" s="2">
        <f>'Moving Avg'!F287</f>
        <v>9.3637000000000032</v>
      </c>
      <c r="H287" s="2">
        <f>'Moving Avg'!G287</f>
        <v>9.4969200000000011</v>
      </c>
      <c r="I287" s="2">
        <f>'Moving Avg'!H287</f>
        <v>10.600119999999999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9.3710000000000004</v>
      </c>
      <c r="C288" s="2">
        <f>RSI!I288</f>
        <v>44.264575247513051</v>
      </c>
      <c r="D288" s="2">
        <f>MACD!E288</f>
        <v>-3.6194052891733719E-3</v>
      </c>
      <c r="E288" s="2">
        <f>MACD!F288</f>
        <v>2.7826087215072882E-2</v>
      </c>
      <c r="F288" s="2">
        <f>'Moving Avg'!D288</f>
        <v>9.3734000000000002</v>
      </c>
      <c r="G288" s="2">
        <f>'Moving Avg'!F288</f>
        <v>9.3634000000000022</v>
      </c>
      <c r="H288" s="2">
        <f>'Moving Avg'!G288</f>
        <v>9.4912800000000015</v>
      </c>
      <c r="I288" s="2">
        <f>'Moving Avg'!H288</f>
        <v>10.591815000000002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9.2390000000000008</v>
      </c>
      <c r="C289" s="2">
        <f>RSI!I289</f>
        <v>35.760724293207147</v>
      </c>
      <c r="D289" s="2">
        <f>MACD!E289</f>
        <v>2.9581822189097551E-3</v>
      </c>
      <c r="E289" s="2">
        <f>MACD!F289</f>
        <v>2.285250621584026E-2</v>
      </c>
      <c r="F289" s="2">
        <f>'Moving Avg'!D289</f>
        <v>9.3458000000000006</v>
      </c>
      <c r="G289" s="2">
        <f>'Moving Avg'!F289</f>
        <v>9.3565000000000023</v>
      </c>
      <c r="H289" s="2">
        <f>'Moving Avg'!G289</f>
        <v>9.486320000000001</v>
      </c>
      <c r="I289" s="2">
        <f>'Moving Avg'!H289</f>
        <v>10.581305000000002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9.2110000000000003</v>
      </c>
      <c r="C290" s="2">
        <f>RSI!I290</f>
        <v>34.257301029822827</v>
      </c>
      <c r="D290" s="2">
        <f>MACD!E290</f>
        <v>-2.7352348163292461E-2</v>
      </c>
      <c r="E290" s="2">
        <f>MACD!F290</f>
        <v>1.2811535340013714E-2</v>
      </c>
      <c r="F290" s="2">
        <f>'Moving Avg'!D290</f>
        <v>9.3125999999999998</v>
      </c>
      <c r="G290" s="2">
        <f>'Moving Avg'!F290</f>
        <v>9.3482000000000021</v>
      </c>
      <c r="H290" s="2">
        <f>'Moving Avg'!G290</f>
        <v>9.4786000000000001</v>
      </c>
      <c r="I290" s="2">
        <f>'Moving Avg'!H290</f>
        <v>10.570705000000002</v>
      </c>
      <c r="J290" s="5" t="str">
        <f>OBV!F290</f>
        <v>BEARISH</v>
      </c>
      <c r="K290" s="5" t="str">
        <f>OBV!G290</f>
        <v>STRONG</v>
      </c>
      <c r="L290" s="5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9.3219999999999992</v>
      </c>
      <c r="C291" s="2">
        <f>RSI!I291</f>
        <v>44.261452090863223</v>
      </c>
      <c r="D291" s="2">
        <f>MACD!E291</f>
        <v>-2.0936355178823973E-2</v>
      </c>
      <c r="E291" s="2">
        <f>MACD!F291</f>
        <v>6.0619572362461769E-3</v>
      </c>
      <c r="F291" s="2">
        <f>'Moving Avg'!D291</f>
        <v>9.3027999999999995</v>
      </c>
      <c r="G291" s="2">
        <f>'Moving Avg'!F291</f>
        <v>9.3454500000000031</v>
      </c>
      <c r="H291" s="2">
        <f>'Moving Avg'!G291</f>
        <v>9.4731000000000005</v>
      </c>
      <c r="I291" s="2">
        <f>'Moving Avg'!H291</f>
        <v>10.562130000000002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9.3219999999999992</v>
      </c>
      <c r="C292" s="2">
        <f>RSI!I292</f>
        <v>44.261452090863223</v>
      </c>
      <c r="D292" s="2">
        <f>MACD!E292</f>
        <v>-1.5044208479553234E-2</v>
      </c>
      <c r="E292" s="2">
        <f>MACD!F292</f>
        <v>1.8407240930862949E-3</v>
      </c>
      <c r="F292" s="2">
        <f>'Moving Avg'!D292</f>
        <v>9.293000000000001</v>
      </c>
      <c r="G292" s="2">
        <f>'Moving Avg'!F292</f>
        <v>9.3427000000000024</v>
      </c>
      <c r="H292" s="2">
        <f>'Moving Avg'!G292</f>
        <v>9.4730000000000008</v>
      </c>
      <c r="I292" s="2">
        <f>'Moving Avg'!H292</f>
        <v>10.553580000000002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9.2110000000000003</v>
      </c>
      <c r="C293" s="2">
        <f>RSI!I293</f>
        <v>37.621847755677145</v>
      </c>
      <c r="D293" s="2">
        <f>MACD!E293</f>
        <v>-1.4074074077097265E-3</v>
      </c>
      <c r="E293" s="2">
        <f>MACD!F293</f>
        <v>1.1910977929270906E-3</v>
      </c>
      <c r="F293" s="2">
        <f>'Moving Avg'!D293</f>
        <v>9.2609999999999992</v>
      </c>
      <c r="G293" s="2">
        <f>'Moving Avg'!F293</f>
        <v>9.3344000000000005</v>
      </c>
      <c r="H293" s="2">
        <f>'Moving Avg'!G293</f>
        <v>9.4713400000000014</v>
      </c>
      <c r="I293" s="2">
        <f>'Moving Avg'!H293</f>
        <v>10.544475000000002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9.3710000000000004</v>
      </c>
      <c r="C294" s="2">
        <f>RSI!I294</f>
        <v>49.403775174622247</v>
      </c>
      <c r="D294" s="2">
        <f>MACD!E294</f>
        <v>-6.6737913310177532E-4</v>
      </c>
      <c r="E294" s="2">
        <f>MACD!F294</f>
        <v>8.1940240772131754E-4</v>
      </c>
      <c r="F294" s="2">
        <f>'Moving Avg'!D294</f>
        <v>9.2874000000000017</v>
      </c>
      <c r="G294" s="2">
        <f>'Moving Avg'!F294</f>
        <v>9.3341000000000012</v>
      </c>
      <c r="H294" s="2">
        <f>'Moving Avg'!G294</f>
        <v>9.4679200000000012</v>
      </c>
      <c r="I294" s="2">
        <f>'Moving Avg'!H294</f>
        <v>10.534860000000002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</row>
    <row r="295" spans="1:12" ht="13.5" x14ac:dyDescent="0.25">
      <c r="A295" s="3">
        <f>RSI!A295</f>
        <v>42436</v>
      </c>
      <c r="B295" s="2">
        <f>RSI!B295</f>
        <v>9.1010000000000009</v>
      </c>
      <c r="C295" s="2">
        <f>RSI!I295</f>
        <v>36.779247445352503</v>
      </c>
      <c r="D295" s="2">
        <f>MACD!E295</f>
        <v>1.9988396627724114E-2</v>
      </c>
      <c r="E295" s="2">
        <f>MACD!F295</f>
        <v>4.6532012517218778E-3</v>
      </c>
      <c r="F295" s="2">
        <f>'Moving Avg'!D295</f>
        <v>9.2653999999999996</v>
      </c>
      <c r="G295" s="2">
        <f>'Moving Avg'!F295</f>
        <v>9.3202999999999996</v>
      </c>
      <c r="H295" s="2">
        <f>'Moving Avg'!G295</f>
        <v>9.464500000000001</v>
      </c>
      <c r="I295" s="2">
        <f>'Moving Avg'!H295</f>
        <v>10.525205000000003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</row>
    <row r="296" spans="1:12" ht="13.5" x14ac:dyDescent="0.25">
      <c r="A296" s="3">
        <f>RSI!A296</f>
        <v>42437</v>
      </c>
      <c r="B296" s="2">
        <f>RSI!B296</f>
        <v>9.1120000000000001</v>
      </c>
      <c r="C296" s="2">
        <f>RSI!I296</f>
        <v>37.480196114188466</v>
      </c>
      <c r="D296" s="2">
        <f>MACD!E296</f>
        <v>3.7351316136886581E-2</v>
      </c>
      <c r="E296" s="2">
        <f>MACD!F296</f>
        <v>1.1192824228754818E-2</v>
      </c>
      <c r="F296" s="2">
        <f>'Moving Avg'!D296</f>
        <v>9.2234000000000016</v>
      </c>
      <c r="G296" s="2">
        <f>'Moving Avg'!F296</f>
        <v>9.3070500000000003</v>
      </c>
      <c r="H296" s="2">
        <f>'Moving Avg'!G296</f>
        <v>9.4554600000000022</v>
      </c>
      <c r="I296" s="2">
        <f>'Moving Avg'!H296</f>
        <v>10.515605000000003</v>
      </c>
      <c r="J296" s="5" t="str">
        <f>OBV!F296</f>
        <v>BULLISH</v>
      </c>
      <c r="K296" s="5" t="str">
        <f>OBV!G296</f>
        <v>NEUTRAL</v>
      </c>
      <c r="L296" s="5" t="str">
        <f>OBV!H296</f>
        <v>BULLISH DIVERGENCE</v>
      </c>
    </row>
    <row r="297" spans="1:12" ht="13.5" x14ac:dyDescent="0.25">
      <c r="A297" s="3">
        <f>RSI!A297</f>
        <v>42438</v>
      </c>
      <c r="B297" s="2">
        <f>RSI!B297</f>
        <v>9.3770000000000007</v>
      </c>
      <c r="C297" s="2">
        <f>RSI!I297</f>
        <v>51.44658692554377</v>
      </c>
      <c r="D297" s="2">
        <f>MACD!E297</f>
        <v>3.3851024400341601E-2</v>
      </c>
      <c r="E297" s="2">
        <f>MACD!F297</f>
        <v>1.5724464263072176E-2</v>
      </c>
      <c r="F297" s="2">
        <f>'Moving Avg'!D297</f>
        <v>9.2344000000000008</v>
      </c>
      <c r="G297" s="2">
        <f>'Moving Avg'!F297</f>
        <v>9.3070500000000003</v>
      </c>
      <c r="H297" s="2">
        <f>'Moving Avg'!G297</f>
        <v>9.4543600000000012</v>
      </c>
      <c r="I297" s="2">
        <f>'Moving Avg'!H297</f>
        <v>10.507330000000001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9.3770000000000007</v>
      </c>
      <c r="C298" s="2">
        <f>RSI!I298</f>
        <v>51.446586925543784</v>
      </c>
      <c r="D298" s="2">
        <f>MACD!E298</f>
        <v>3.0654487861449198E-2</v>
      </c>
      <c r="E298" s="2">
        <f>MACD!F298</f>
        <v>1.8710468982747582E-2</v>
      </c>
      <c r="F298" s="2">
        <f>'Moving Avg'!D298</f>
        <v>9.2676000000000016</v>
      </c>
      <c r="G298" s="2">
        <f>'Moving Avg'!F298</f>
        <v>9.3070500000000003</v>
      </c>
      <c r="H298" s="2">
        <f>'Moving Avg'!G298</f>
        <v>9.4543600000000012</v>
      </c>
      <c r="I298" s="2">
        <f>'Moving Avg'!H298</f>
        <v>10.499055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9.3770000000000007</v>
      </c>
      <c r="C299" s="2">
        <f>RSI!I299</f>
        <v>51.446586925543791</v>
      </c>
      <c r="D299" s="2">
        <f>MACD!E299</f>
        <v>7.424671623155632E-3</v>
      </c>
      <c r="E299" s="2">
        <f>MACD!F299</f>
        <v>1.6453309510829194E-2</v>
      </c>
      <c r="F299" s="2">
        <f>'Moving Avg'!D299</f>
        <v>9.2688000000000024</v>
      </c>
      <c r="G299" s="2">
        <f>'Moving Avg'!F299</f>
        <v>9.307050000000002</v>
      </c>
      <c r="H299" s="2">
        <f>'Moving Avg'!G299</f>
        <v>9.4543600000000012</v>
      </c>
      <c r="I299" s="2">
        <f>'Moving Avg'!H299</f>
        <v>10.490780000000003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9.3770000000000007</v>
      </c>
      <c r="C300" s="2">
        <f>RSI!I300</f>
        <v>51.446586925543791</v>
      </c>
      <c r="D300" s="2">
        <f>MACD!E300</f>
        <v>-1.6740280376911443E-2</v>
      </c>
      <c r="E300" s="2">
        <f>MACD!F300</f>
        <v>9.8145915332810661E-3</v>
      </c>
      <c r="F300" s="2">
        <f>'Moving Avg'!D300</f>
        <v>9.3240000000000016</v>
      </c>
      <c r="G300" s="2">
        <f>'Moving Avg'!F300</f>
        <v>9.3197500000000026</v>
      </c>
      <c r="H300" s="2">
        <f>'Moving Avg'!G300</f>
        <v>9.4597600000000028</v>
      </c>
      <c r="I300" s="2">
        <f>'Moving Avg'!H300</f>
        <v>10.482505000000002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9.2170000000000005</v>
      </c>
      <c r="C301" s="2">
        <f>RSI!I301</f>
        <v>43.546487520426936</v>
      </c>
      <c r="D301" s="2">
        <f>MACD!E301</f>
        <v>-8.4451256148341258E-3</v>
      </c>
      <c r="E301" s="2">
        <f>MACD!F301</f>
        <v>6.1626481036580272E-3</v>
      </c>
      <c r="F301" s="2">
        <f>'Moving Avg'!D301</f>
        <v>9.3450000000000006</v>
      </c>
      <c r="G301" s="2">
        <f>'Moving Avg'!F301</f>
        <v>9.3117500000000035</v>
      </c>
      <c r="H301" s="2">
        <f>'Moving Avg'!G301</f>
        <v>9.4598800000000018</v>
      </c>
      <c r="I301" s="2">
        <f>'Moving Avg'!H301</f>
        <v>10.473430000000002</v>
      </c>
      <c r="J301" s="5" t="str">
        <f>OBV!F301</f>
        <v>BEARISH</v>
      </c>
      <c r="K301" s="5" t="str">
        <f>OBV!G301</f>
        <v>NEUTRAL</v>
      </c>
      <c r="L301" s="5" t="str">
        <f>OBV!H301</f>
        <v>BEARISH DIVERGENCE</v>
      </c>
    </row>
    <row r="302" spans="1:12" ht="13.5" x14ac:dyDescent="0.25">
      <c r="A302" s="3">
        <f>RSI!A302</f>
        <v>42445</v>
      </c>
      <c r="B302" s="2">
        <f>RSI!B302</f>
        <v>9.3219999999999992</v>
      </c>
      <c r="C302" s="2">
        <f>RSI!I302</f>
        <v>49.073309107880334</v>
      </c>
      <c r="D302" s="2">
        <f>MACD!E302</f>
        <v>-8.4310285720103906E-3</v>
      </c>
      <c r="E302" s="2">
        <f>MACD!F302</f>
        <v>3.2439127685243438E-3</v>
      </c>
      <c r="F302" s="2">
        <f>'Moving Avg'!D302</f>
        <v>9.3339999999999996</v>
      </c>
      <c r="G302" s="2">
        <f>'Moving Avg'!F302</f>
        <v>9.3090000000000028</v>
      </c>
      <c r="H302" s="2">
        <f>'Moving Avg'!G302</f>
        <v>9.4542600000000032</v>
      </c>
      <c r="I302" s="2">
        <f>'Moving Avg'!H302</f>
        <v>10.464880000000003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9.2110000000000003</v>
      </c>
      <c r="C303" s="2">
        <f>RSI!I303</f>
        <v>44.152279579818924</v>
      </c>
      <c r="D303" s="2">
        <f>MACD!E303</f>
        <v>-1.7178604637354766E-2</v>
      </c>
      <c r="E303" s="2">
        <f>MACD!F303</f>
        <v>-8.4059071265147819E-4</v>
      </c>
      <c r="F303" s="2">
        <f>'Moving Avg'!D303</f>
        <v>9.3008000000000006</v>
      </c>
      <c r="G303" s="2">
        <f>'Moving Avg'!F303</f>
        <v>9.3007000000000026</v>
      </c>
      <c r="H303" s="2">
        <f>'Moving Avg'!G303</f>
        <v>9.4432200000000037</v>
      </c>
      <c r="I303" s="2">
        <f>'Moving Avg'!H303</f>
        <v>10.45575</v>
      </c>
      <c r="J303" s="5" t="str">
        <f>OBV!F303</f>
        <v>BEARISH</v>
      </c>
      <c r="K303" s="5" t="str">
        <f>OBV!G303</f>
        <v>STRONG</v>
      </c>
      <c r="L303" s="5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9.3659999999999997</v>
      </c>
      <c r="C304" s="2">
        <f>RSI!I304</f>
        <v>51.470563845702415</v>
      </c>
      <c r="D304" s="2">
        <f>MACD!E304</f>
        <v>-1.0702447940545312E-2</v>
      </c>
      <c r="E304" s="2">
        <f>MACD!F304</f>
        <v>-2.8129621582302453E-3</v>
      </c>
      <c r="F304" s="2">
        <f>'Moving Avg'!D304</f>
        <v>9.2986000000000004</v>
      </c>
      <c r="G304" s="2">
        <f>'Moving Avg'!F304</f>
        <v>9.3001500000000021</v>
      </c>
      <c r="H304" s="2">
        <f>'Moving Avg'!G304</f>
        <v>9.4374800000000025</v>
      </c>
      <c r="I304" s="2">
        <f>'Moving Avg'!H304</f>
        <v>10.447420000000001</v>
      </c>
      <c r="J304" s="5" t="str">
        <f>OBV!F304</f>
        <v>BULLISH</v>
      </c>
      <c r="K304" s="5" t="str">
        <f>OBV!G304</f>
        <v>NEUTRAL</v>
      </c>
      <c r="L304" s="5" t="str">
        <f>OBV!H304</f>
        <v>BULLISH DIVERGENCE</v>
      </c>
    </row>
    <row r="305" spans="1:12" ht="13.5" x14ac:dyDescent="0.25">
      <c r="A305" s="3">
        <f>RSI!A305</f>
        <v>42450</v>
      </c>
      <c r="B305" s="2">
        <f>RSI!B305</f>
        <v>9.3490000000000002</v>
      </c>
      <c r="C305" s="2">
        <f>RSI!I305</f>
        <v>50.686061446106685</v>
      </c>
      <c r="D305" s="2">
        <f>MACD!E305</f>
        <v>-4.5728793002128398E-2</v>
      </c>
      <c r="E305" s="2">
        <f>MACD!F305</f>
        <v>-1.1396128327009876E-2</v>
      </c>
      <c r="F305" s="2">
        <f>'Moving Avg'!D305</f>
        <v>9.293000000000001</v>
      </c>
      <c r="G305" s="2">
        <f>'Moving Avg'!F305</f>
        <v>9.2987500000000018</v>
      </c>
      <c r="H305" s="2">
        <f>'Moving Avg'!G305</f>
        <v>9.4314000000000018</v>
      </c>
      <c r="I305" s="2">
        <f>'Moving Avg'!H305</f>
        <v>10.439005000000002</v>
      </c>
      <c r="J305" s="5" t="str">
        <f>OBV!F305</f>
        <v>BEARISH</v>
      </c>
      <c r="K305" s="5" t="str">
        <f>OBV!G305</f>
        <v>STRONG</v>
      </c>
      <c r="L305" s="5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9.2110000000000003</v>
      </c>
      <c r="C306" s="2">
        <f>RSI!I306</f>
        <v>44.726490174503255</v>
      </c>
      <c r="D306" s="2">
        <f>MACD!E306</f>
        <v>-6.3561641207048325E-2</v>
      </c>
      <c r="E306" s="2">
        <f>MACD!F306</f>
        <v>-2.1829230903017569E-2</v>
      </c>
      <c r="F306" s="2">
        <f>'Moving Avg'!D306</f>
        <v>9.2918000000000003</v>
      </c>
      <c r="G306" s="2">
        <f>'Moving Avg'!F306</f>
        <v>9.2907499999999992</v>
      </c>
      <c r="H306" s="2">
        <f>'Moving Avg'!G306</f>
        <v>9.4203600000000023</v>
      </c>
      <c r="I306" s="2">
        <f>'Moving Avg'!H306</f>
        <v>10.428590000000002</v>
      </c>
      <c r="J306" s="5" t="str">
        <f>OBV!F306</f>
        <v>BEARISH</v>
      </c>
      <c r="K306" s="5" t="str">
        <f>OBV!G306</f>
        <v>STRONG</v>
      </c>
      <c r="L306" s="5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9.2110000000000003</v>
      </c>
      <c r="C307" s="2">
        <f>RSI!I307</f>
        <v>44.726490174503262</v>
      </c>
      <c r="D307" s="2">
        <f>MACD!E307</f>
        <v>-3.7167871097432581E-2</v>
      </c>
      <c r="E307" s="2">
        <f>MACD!F307</f>
        <v>-2.4896958941900572E-2</v>
      </c>
      <c r="F307" s="2">
        <f>'Moving Avg'!D307</f>
        <v>9.2696000000000005</v>
      </c>
      <c r="G307" s="2">
        <f>'Moving Avg'!F307</f>
        <v>9.2827500000000018</v>
      </c>
      <c r="H307" s="2">
        <f>'Moving Avg'!G307</f>
        <v>9.409320000000001</v>
      </c>
      <c r="I307" s="2">
        <f>'Moving Avg'!H307</f>
        <v>10.419485000000002</v>
      </c>
      <c r="J307" s="5" t="str">
        <f>OBV!F307</f>
        <v>BEARISH</v>
      </c>
      <c r="K307" s="5" t="str">
        <f>OBV!G307</f>
        <v>STRONG</v>
      </c>
      <c r="L307" s="5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9.2669999999999995</v>
      </c>
      <c r="C308" s="2">
        <f>RSI!I308</f>
        <v>47.624709350341675</v>
      </c>
      <c r="D308" s="2">
        <f>MACD!E308</f>
        <v>-1.832183615573868E-2</v>
      </c>
      <c r="E308" s="2">
        <f>MACD!F308</f>
        <v>-2.3581934384668192E-2</v>
      </c>
      <c r="F308" s="2">
        <f>'Moving Avg'!D308</f>
        <v>9.2807999999999993</v>
      </c>
      <c r="G308" s="2">
        <f>'Moving Avg'!F308</f>
        <v>9.2775499999999997</v>
      </c>
      <c r="H308" s="2">
        <f>'Moving Avg'!G308</f>
        <v>9.3973000000000013</v>
      </c>
      <c r="I308" s="2">
        <f>'Moving Avg'!H308</f>
        <v>10.41066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9.1620000000000008</v>
      </c>
      <c r="C309" s="2">
        <f>RSI!I309</f>
        <v>43.065119342144378</v>
      </c>
      <c r="D309" s="2">
        <f>MACD!E309</f>
        <v>5.683710720582269E-3</v>
      </c>
      <c r="E309" s="2">
        <f>MACD!F309</f>
        <v>-1.7728805363618101E-2</v>
      </c>
      <c r="F309" s="2">
        <f>'Moving Avg'!D309</f>
        <v>9.2399999999999984</v>
      </c>
      <c r="G309" s="2">
        <f>'Moving Avg'!F309</f>
        <v>9.2737000000000016</v>
      </c>
      <c r="H309" s="2">
        <f>'Moving Avg'!G309</f>
        <v>9.3819800000000004</v>
      </c>
      <c r="I309" s="2">
        <f>'Moving Avg'!H309</f>
        <v>10.401309999999999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9.2110000000000003</v>
      </c>
      <c r="C310" s="2">
        <f>RSI!I310</f>
        <v>45.678810052659429</v>
      </c>
      <c r="D310" s="2">
        <f>MACD!E310</f>
        <v>2.3247216555640549E-2</v>
      </c>
      <c r="E310" s="2">
        <f>MACD!F310</f>
        <v>-9.5336009797663719E-3</v>
      </c>
      <c r="F310" s="2">
        <f>'Moving Avg'!D310</f>
        <v>9.2123999999999988</v>
      </c>
      <c r="G310" s="2">
        <f>'Moving Avg'!F310</f>
        <v>9.2737000000000016</v>
      </c>
      <c r="H310" s="2">
        <f>'Moving Avg'!G310</f>
        <v>9.3676400000000015</v>
      </c>
      <c r="I310" s="2">
        <f>'Moving Avg'!H310</f>
        <v>10.392205000000001</v>
      </c>
      <c r="J310" s="5" t="str">
        <f>OBV!F310</f>
        <v>BULLISH</v>
      </c>
      <c r="K310" s="5" t="str">
        <f>OBV!G310</f>
        <v>NEUTRAL</v>
      </c>
      <c r="L310" s="5" t="str">
        <f>OBV!H310</f>
        <v>BULLISH DIVERGENCE</v>
      </c>
    </row>
    <row r="311" spans="1:12" ht="13.5" x14ac:dyDescent="0.25">
      <c r="A311" s="3">
        <f>RSI!A311</f>
        <v>42458</v>
      </c>
      <c r="B311" s="2">
        <f>RSI!B311</f>
        <v>9.2110000000000003</v>
      </c>
      <c r="C311" s="2">
        <f>RSI!I311</f>
        <v>45.678810052659436</v>
      </c>
      <c r="D311" s="2">
        <f>MACD!E311</f>
        <v>1.401922578190451E-2</v>
      </c>
      <c r="E311" s="2">
        <f>MACD!F311</f>
        <v>-4.8230356274321954E-3</v>
      </c>
      <c r="F311" s="2">
        <f>'Moving Avg'!D311</f>
        <v>9.2123999999999988</v>
      </c>
      <c r="G311" s="2">
        <f>'Moving Avg'!F311</f>
        <v>9.2681500000000021</v>
      </c>
      <c r="H311" s="2">
        <f>'Moving Avg'!G311</f>
        <v>9.3533000000000026</v>
      </c>
      <c r="I311" s="2">
        <f>'Moving Avg'!H311</f>
        <v>10.383100000000002</v>
      </c>
      <c r="J311" s="5" t="str">
        <f>OBV!F311</f>
        <v>BULLISH</v>
      </c>
      <c r="K311" s="5" t="str">
        <f>OBV!G311</f>
        <v>WEAK</v>
      </c>
      <c r="L311" s="5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9.3219999999999992</v>
      </c>
      <c r="C312" s="2">
        <f>RSI!I312</f>
        <v>51.525203509700219</v>
      </c>
      <c r="D312" s="2">
        <f>MACD!E312</f>
        <v>1.4629555223772073E-2</v>
      </c>
      <c r="E312" s="2">
        <f>MACD!F312</f>
        <v>-9.3251745719134154E-4</v>
      </c>
      <c r="F312" s="2">
        <f>'Moving Avg'!D312</f>
        <v>9.2346000000000004</v>
      </c>
      <c r="G312" s="2">
        <f>'Moving Avg'!F312</f>
        <v>9.2681500000000021</v>
      </c>
      <c r="H312" s="2">
        <f>'Moving Avg'!G312</f>
        <v>9.3466800000000028</v>
      </c>
      <c r="I312" s="2">
        <f>'Moving Avg'!H312</f>
        <v>10.374550000000005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</row>
    <row r="313" spans="1:12" ht="13.5" x14ac:dyDescent="0.25">
      <c r="A313" s="3">
        <f>RSI!A313</f>
        <v>42460</v>
      </c>
      <c r="B313" s="2">
        <f>RSI!B313</f>
        <v>9.3219999999999992</v>
      </c>
      <c r="C313" s="2">
        <f>RSI!I313</f>
        <v>51.525203509700219</v>
      </c>
      <c r="D313" s="2">
        <f>MACD!E313</f>
        <v>-2.1359080935550168E-3</v>
      </c>
      <c r="E313" s="2">
        <f>MACD!F313</f>
        <v>-1.1731955844640767E-3</v>
      </c>
      <c r="F313" s="2">
        <f>'Moving Avg'!D313</f>
        <v>9.2456000000000014</v>
      </c>
      <c r="G313" s="2">
        <f>'Moving Avg'!F313</f>
        <v>9.2737000000000016</v>
      </c>
      <c r="H313" s="2">
        <f>'Moving Avg'!G313</f>
        <v>9.3400600000000029</v>
      </c>
      <c r="I313" s="2">
        <f>'Moving Avg'!H313</f>
        <v>10.366000000000003</v>
      </c>
      <c r="J313" s="5" t="str">
        <f>OBV!F313</f>
        <v>BULLISH</v>
      </c>
      <c r="K313" s="5" t="str">
        <f>OBV!G313</f>
        <v>WEAK</v>
      </c>
      <c r="L313" s="5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9.1839999999999993</v>
      </c>
      <c r="C314" s="2">
        <f>RSI!I314</f>
        <v>44.603497441595032</v>
      </c>
      <c r="D314" s="2">
        <f>MACD!E314</f>
        <v>1.7556517034961416E-2</v>
      </c>
      <c r="E314" s="2">
        <f>MACD!F314</f>
        <v>2.5727469394210222E-3</v>
      </c>
      <c r="F314" s="2">
        <f>'Moving Avg'!D314</f>
        <v>9.25</v>
      </c>
      <c r="G314" s="2">
        <f>'Moving Avg'!F314</f>
        <v>9.2643500000000039</v>
      </c>
      <c r="H314" s="2">
        <f>'Moving Avg'!G314</f>
        <v>9.3306800000000027</v>
      </c>
      <c r="I314" s="2">
        <f>'Moving Avg'!H314</f>
        <v>10.356760000000007</v>
      </c>
      <c r="J314" s="5" t="str">
        <f>OBV!F314</f>
        <v>BULLISH</v>
      </c>
      <c r="K314" s="5" t="str">
        <f>OBV!G314</f>
        <v>WEAK</v>
      </c>
      <c r="L314" s="5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9.2110000000000003</v>
      </c>
      <c r="C315" s="2">
        <f>RSI!I315</f>
        <v>46.128333689192736</v>
      </c>
      <c r="D315" s="2">
        <f>MACD!E315</f>
        <v>3.0243670431547187E-2</v>
      </c>
      <c r="E315" s="2">
        <f>MACD!F315</f>
        <v>8.1069316378462562E-3</v>
      </c>
      <c r="F315" s="2">
        <f>'Moving Avg'!D315</f>
        <v>9.25</v>
      </c>
      <c r="G315" s="2">
        <f>'Moving Avg'!F315</f>
        <v>9.2698500000000017</v>
      </c>
      <c r="H315" s="2">
        <f>'Moving Avg'!G315</f>
        <v>9.322060000000004</v>
      </c>
      <c r="I315" s="2">
        <f>'Moving Avg'!H315</f>
        <v>10.347655000000001</v>
      </c>
      <c r="J315" s="5" t="str">
        <f>OBV!F315</f>
        <v>BULLISH</v>
      </c>
      <c r="K315" s="5" t="str">
        <f>OBV!G315</f>
        <v>WEAK</v>
      </c>
      <c r="L315" s="5" t="str">
        <f>OBV!H315</f>
        <v>NEUTRAL</v>
      </c>
    </row>
    <row r="316" spans="1:12" ht="13.5" x14ac:dyDescent="0.25">
      <c r="A316" s="3">
        <f>RSI!A316</f>
        <v>42465</v>
      </c>
      <c r="B316" s="2">
        <f>RSI!B316</f>
        <v>9.2110000000000003</v>
      </c>
      <c r="C316" s="2">
        <f>RSI!I316</f>
        <v>46.128333689192736</v>
      </c>
      <c r="D316" s="2">
        <f>MACD!E316</f>
        <v>2.0180971007999204E-2</v>
      </c>
      <c r="E316" s="2">
        <f>MACD!F316</f>
        <v>1.0521739511876845E-2</v>
      </c>
      <c r="F316" s="2">
        <f>'Moving Avg'!D316</f>
        <v>9.2499999999999982</v>
      </c>
      <c r="G316" s="2">
        <f>'Moving Avg'!F316</f>
        <v>9.2748000000000026</v>
      </c>
      <c r="H316" s="2">
        <f>'Moving Avg'!G316</f>
        <v>9.3134400000000035</v>
      </c>
      <c r="I316" s="2">
        <f>'Moving Avg'!H316</f>
        <v>10.33883</v>
      </c>
      <c r="J316" s="5" t="str">
        <f>OBV!F316</f>
        <v>BULLISH</v>
      </c>
      <c r="K316" s="5" t="str">
        <f>OBV!G316</f>
        <v>WEAK</v>
      </c>
      <c r="L316" s="5" t="str">
        <f>OBV!H316</f>
        <v>NEUTRAL</v>
      </c>
    </row>
    <row r="317" spans="1:12" ht="13.5" x14ac:dyDescent="0.25">
      <c r="A317" s="3">
        <f>RSI!A317</f>
        <v>42466</v>
      </c>
      <c r="B317" s="2">
        <f>RSI!B317</f>
        <v>9.2940000000000005</v>
      </c>
      <c r="C317" s="2">
        <f>RSI!I317</f>
        <v>50.942589627025662</v>
      </c>
      <c r="D317" s="2">
        <f>MACD!E317</f>
        <v>5.9189589695183287E-3</v>
      </c>
      <c r="E317" s="2">
        <f>MACD!F317</f>
        <v>9.6011834034051419E-3</v>
      </c>
      <c r="F317" s="2">
        <f>'Moving Avg'!D317</f>
        <v>9.2443999999999988</v>
      </c>
      <c r="G317" s="2">
        <f>'Moving Avg'!F317</f>
        <v>9.2706500000000016</v>
      </c>
      <c r="H317" s="2">
        <f>'Moving Avg'!G317</f>
        <v>9.3064800000000041</v>
      </c>
      <c r="I317" s="2">
        <f>'Moving Avg'!H317</f>
        <v>10.330695</v>
      </c>
      <c r="J317" s="5" t="str">
        <f>OBV!F317</f>
        <v>BULLISH</v>
      </c>
      <c r="K317" s="5" t="str">
        <f>OBV!G317</f>
        <v>WEAK</v>
      </c>
      <c r="L317" s="5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9.1839999999999993</v>
      </c>
      <c r="C318" s="2">
        <f>RSI!I318</f>
        <v>45.180040300703546</v>
      </c>
      <c r="D318" s="2">
        <f>MACD!E318</f>
        <v>1.0495229207522883E-2</v>
      </c>
      <c r="E318" s="2">
        <f>MACD!F318</f>
        <v>9.7799925642286911E-3</v>
      </c>
      <c r="F318" s="2">
        <f>'Moving Avg'!D318</f>
        <v>9.216800000000001</v>
      </c>
      <c r="G318" s="2">
        <f>'Moving Avg'!F318</f>
        <v>9.261000000000001</v>
      </c>
      <c r="H318" s="2">
        <f>'Moving Avg'!G318</f>
        <v>9.3026200000000046</v>
      </c>
      <c r="I318" s="2">
        <f>'Moving Avg'!H318</f>
        <v>10.321735000000004</v>
      </c>
      <c r="J318" s="5" t="str">
        <f>OBV!F318</f>
        <v>BULLISH</v>
      </c>
      <c r="K318" s="5" t="str">
        <f>OBV!G318</f>
        <v>NEUTRAL</v>
      </c>
      <c r="L318" s="5" t="str">
        <f>OBV!H318</f>
        <v>BULLISH DIVERGENCE</v>
      </c>
    </row>
    <row r="319" spans="1:12" ht="13.5" x14ac:dyDescent="0.25">
      <c r="A319" s="3">
        <f>RSI!A319</f>
        <v>42468</v>
      </c>
      <c r="B319" s="2">
        <f>RSI!B319</f>
        <v>9.1839999999999993</v>
      </c>
      <c r="C319" s="2">
        <f>RSI!I319</f>
        <v>45.180040300703546</v>
      </c>
      <c r="D319" s="2">
        <f>MACD!E319</f>
        <v>-1.2469548419904442E-3</v>
      </c>
      <c r="E319" s="2">
        <f>MACD!F319</f>
        <v>7.5746030829848638E-3</v>
      </c>
      <c r="F319" s="2">
        <f>'Moving Avg'!D319</f>
        <v>9.2167999999999992</v>
      </c>
      <c r="G319" s="2">
        <f>'Moving Avg'!F319</f>
        <v>9.2513500000000004</v>
      </c>
      <c r="H319" s="2">
        <f>'Moving Avg'!G319</f>
        <v>9.298760000000005</v>
      </c>
      <c r="I319" s="2">
        <f>'Moving Avg'!H319</f>
        <v>10.312775000000004</v>
      </c>
      <c r="J319" s="5" t="str">
        <f>OBV!F319</f>
        <v>BULLISH</v>
      </c>
      <c r="K319" s="5" t="str">
        <f>OBV!G319</f>
        <v>WEAK</v>
      </c>
      <c r="L319" s="5" t="str">
        <f>OBV!H319</f>
        <v>NEUTRAL</v>
      </c>
    </row>
    <row r="320" spans="1:12" ht="13.5" x14ac:dyDescent="0.25">
      <c r="A320" s="3">
        <f>RSI!A320</f>
        <v>42471</v>
      </c>
      <c r="B320" s="2">
        <f>RSI!B320</f>
        <v>9.3219999999999992</v>
      </c>
      <c r="C320" s="2">
        <f>RSI!I320</f>
        <v>52.927459314875044</v>
      </c>
      <c r="D320" s="2">
        <f>MACD!E320</f>
        <v>-1.3366934312781353E-2</v>
      </c>
      <c r="E320" s="2">
        <f>MACD!F320</f>
        <v>3.3862956038316202E-3</v>
      </c>
      <c r="F320" s="2">
        <f>'Moving Avg'!D320</f>
        <v>9.238999999999999</v>
      </c>
      <c r="G320" s="2">
        <f>'Moving Avg'!F320</f>
        <v>9.2486000000000015</v>
      </c>
      <c r="H320" s="2">
        <f>'Moving Avg'!G320</f>
        <v>9.297660000000004</v>
      </c>
      <c r="I320" s="2">
        <f>'Moving Avg'!H320</f>
        <v>10.304450000000005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9.3219999999999992</v>
      </c>
      <c r="C321" s="2">
        <f>RSI!I321</f>
        <v>52.927459314875058</v>
      </c>
      <c r="D321" s="2">
        <f>MACD!E321</f>
        <v>-2.3975272253569102E-2</v>
      </c>
      <c r="E321" s="2">
        <f>MACD!F321</f>
        <v>-2.0860179676485241E-3</v>
      </c>
      <c r="F321" s="2">
        <f>'Moving Avg'!D321</f>
        <v>9.2611999999999988</v>
      </c>
      <c r="G321" s="2">
        <f>'Moving Avg'!F321</f>
        <v>9.2538500000000017</v>
      </c>
      <c r="H321" s="2">
        <f>'Moving Avg'!G321</f>
        <v>9.2965600000000048</v>
      </c>
      <c r="I321" s="2">
        <f>'Moving Avg'!H321</f>
        <v>10.296095000000005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9.3219999999999992</v>
      </c>
      <c r="C322" s="2">
        <f>RSI!I322</f>
        <v>52.927459314875044</v>
      </c>
      <c r="D322" s="2">
        <f>MACD!E322</f>
        <v>-1.6201459845312627E-2</v>
      </c>
      <c r="E322" s="2">
        <f>MACD!F322</f>
        <v>-4.9091063431813452E-3</v>
      </c>
      <c r="F322" s="2">
        <f>'Moving Avg'!D322</f>
        <v>9.2667999999999999</v>
      </c>
      <c r="G322" s="2">
        <f>'Moving Avg'!F322</f>
        <v>9.2538500000000017</v>
      </c>
      <c r="H322" s="2">
        <f>'Moving Avg'!G322</f>
        <v>9.2954600000000038</v>
      </c>
      <c r="I322" s="2">
        <f>'Moving Avg'!H322</f>
        <v>10.287685000000003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</row>
    <row r="323" spans="1:12" ht="13.5" x14ac:dyDescent="0.25">
      <c r="A323" s="3">
        <f>RSI!A323</f>
        <v>42474</v>
      </c>
      <c r="B323" s="2">
        <f>RSI!B323</f>
        <v>9.3219999999999992</v>
      </c>
      <c r="C323" s="2">
        <f>RSI!I323</f>
        <v>52.927459314875044</v>
      </c>
      <c r="D323" s="2">
        <f>MACD!E323</f>
        <v>-9.9262340571328878E-3</v>
      </c>
      <c r="E323" s="2">
        <f>MACD!F323</f>
        <v>-5.9125318859716541E-3</v>
      </c>
      <c r="F323" s="2">
        <f>'Moving Avg'!D323</f>
        <v>9.2943999999999996</v>
      </c>
      <c r="G323" s="2">
        <f>'Moving Avg'!F323</f>
        <v>9.2594000000000012</v>
      </c>
      <c r="H323" s="2">
        <f>'Moving Avg'!G323</f>
        <v>9.2943600000000046</v>
      </c>
      <c r="I323" s="2">
        <f>'Moving Avg'!H323</f>
        <v>10.279275000000002</v>
      </c>
      <c r="J323" s="5" t="str">
        <f>OBV!F323</f>
        <v>BULLISH</v>
      </c>
      <c r="K323" s="5" t="str">
        <f>OBV!G323</f>
        <v>WEAK</v>
      </c>
      <c r="L323" s="5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9.3219999999999992</v>
      </c>
      <c r="C324" s="2">
        <f>RSI!I324</f>
        <v>52.927459314875058</v>
      </c>
      <c r="D324" s="2">
        <f>MACD!E324</f>
        <v>-2.6127396370585032E-2</v>
      </c>
      <c r="E324" s="2">
        <f>MACD!F324</f>
        <v>-9.9555047828943297E-3</v>
      </c>
      <c r="F324" s="2">
        <f>'Moving Avg'!D324</f>
        <v>9.3219999999999992</v>
      </c>
      <c r="G324" s="2">
        <f>'Moving Avg'!F324</f>
        <v>9.257200000000001</v>
      </c>
      <c r="H324" s="2">
        <f>'Moving Avg'!G324</f>
        <v>9.2932600000000036</v>
      </c>
      <c r="I324" s="2">
        <f>'Moving Avg'!H324</f>
        <v>10.270865000000001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</row>
    <row r="325" spans="1:12" ht="13.5" x14ac:dyDescent="0.25">
      <c r="A325" s="3">
        <f>RSI!A325</f>
        <v>42478</v>
      </c>
      <c r="B325" s="2">
        <f>RSI!B325</f>
        <v>9.1289999999999996</v>
      </c>
      <c r="C325" s="2">
        <f>RSI!I325</f>
        <v>41.14708592224877</v>
      </c>
      <c r="D325" s="2">
        <f>MACD!E325</f>
        <v>-2.1645373723057304E-2</v>
      </c>
      <c r="E325" s="2">
        <f>MACD!F325</f>
        <v>-1.2293478570926924E-2</v>
      </c>
      <c r="F325" s="2">
        <f>'Moving Avg'!D325</f>
        <v>9.2833999999999985</v>
      </c>
      <c r="G325" s="2">
        <f>'Moving Avg'!F325</f>
        <v>9.2462</v>
      </c>
      <c r="H325" s="2">
        <f>'Moving Avg'!G325</f>
        <v>9.2883000000000031</v>
      </c>
      <c r="I325" s="2">
        <f>'Moving Avg'!H325</f>
        <v>10.26163</v>
      </c>
      <c r="J325" s="5" t="str">
        <f>OBV!F325</f>
        <v>BEARISH</v>
      </c>
      <c r="K325" s="5" t="str">
        <f>OBV!G325</f>
        <v>STRONG</v>
      </c>
      <c r="L325" s="5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9.0459999999999994</v>
      </c>
      <c r="C326" s="2">
        <f>RSI!I326</f>
        <v>37.301923391136967</v>
      </c>
      <c r="D326" s="2">
        <f>MACD!E326</f>
        <v>-1.0804525509488627E-2</v>
      </c>
      <c r="E326" s="2">
        <f>MACD!F326</f>
        <v>-1.1995687958639265E-2</v>
      </c>
      <c r="F326" s="2">
        <f>'Moving Avg'!D326</f>
        <v>9.2281999999999993</v>
      </c>
      <c r="G326" s="2">
        <f>'Moving Avg'!F326</f>
        <v>9.2379499999999997</v>
      </c>
      <c r="H326" s="2">
        <f>'Moving Avg'!G326</f>
        <v>9.281680000000005</v>
      </c>
      <c r="I326" s="2">
        <f>'Moving Avg'!H326</f>
        <v>10.251699999999998</v>
      </c>
      <c r="J326" s="5" t="str">
        <f>OBV!F326</f>
        <v>BEARISH</v>
      </c>
      <c r="K326" s="5" t="str">
        <f>OBV!G326</f>
        <v>STRONG</v>
      </c>
      <c r="L326" s="5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9.1010000000000009</v>
      </c>
      <c r="C327" s="2">
        <f>RSI!I327</f>
        <v>41.221705101688769</v>
      </c>
      <c r="D327" s="2">
        <f>MACD!E327</f>
        <v>8.3876436095131623E-3</v>
      </c>
      <c r="E327" s="2">
        <f>MACD!F327</f>
        <v>-7.9190216450087808E-3</v>
      </c>
      <c r="F327" s="2">
        <f>'Moving Avg'!D327</f>
        <v>9.1839999999999993</v>
      </c>
      <c r="G327" s="2">
        <f>'Moving Avg'!F327</f>
        <v>9.2324499999999983</v>
      </c>
      <c r="H327" s="2">
        <f>'Moving Avg'!G327</f>
        <v>9.2761600000000044</v>
      </c>
      <c r="I327" s="2">
        <f>'Moving Avg'!H327</f>
        <v>10.24039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9.1010000000000009</v>
      </c>
      <c r="C328" s="2">
        <f>RSI!I328</f>
        <v>41.221705101688777</v>
      </c>
      <c r="D328" s="2">
        <f>MACD!E328</f>
        <v>8.6050109408155606E-3</v>
      </c>
      <c r="E328" s="2">
        <f>MACD!F328</f>
        <v>-4.614215127843913E-3</v>
      </c>
      <c r="F328" s="2">
        <f>'Moving Avg'!D328</f>
        <v>9.1397999999999993</v>
      </c>
      <c r="G328" s="2">
        <f>'Moving Avg'!F328</f>
        <v>9.2241499999999981</v>
      </c>
      <c r="H328" s="2">
        <f>'Moving Avg'!G328</f>
        <v>9.2706400000000038</v>
      </c>
      <c r="I328" s="2">
        <f>'Moving Avg'!H328</f>
        <v>10.229080000000002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9.2609999999999992</v>
      </c>
      <c r="C329" s="2">
        <f>RSI!I329</f>
        <v>51.460125791418129</v>
      </c>
      <c r="D329" s="2">
        <f>MACD!E329</f>
        <v>-2.22873272771551E-3</v>
      </c>
      <c r="E329" s="2">
        <f>MACD!F329</f>
        <v>-4.1371186478182326E-3</v>
      </c>
      <c r="F329" s="2">
        <f>'Moving Avg'!D329</f>
        <v>9.1275999999999975</v>
      </c>
      <c r="G329" s="2">
        <f>'Moving Avg'!F329</f>
        <v>9.229099999999999</v>
      </c>
      <c r="H329" s="2">
        <f>'Moving Avg'!G329</f>
        <v>9.2683200000000046</v>
      </c>
      <c r="I329" s="2">
        <f>'Moving Avg'!H329</f>
        <v>10.218570000000001</v>
      </c>
      <c r="J329" s="5" t="str">
        <f>OBV!F329</f>
        <v>BULLISH</v>
      </c>
      <c r="K329" s="5" t="str">
        <f>OBV!G329</f>
        <v>NEUTRAL</v>
      </c>
      <c r="L329" s="5" t="str">
        <f>OBV!H329</f>
        <v>BULLISH DIVERGENCE</v>
      </c>
    </row>
    <row r="330" spans="1:12" ht="13.5" x14ac:dyDescent="0.25">
      <c r="A330" s="3">
        <f>RSI!A330</f>
        <v>42485</v>
      </c>
      <c r="B330" s="2">
        <f>RSI!B330</f>
        <v>9.2889999999999997</v>
      </c>
      <c r="C330" s="2">
        <f>RSI!I330</f>
        <v>53.002925484385898</v>
      </c>
      <c r="D330" s="2">
        <f>MACD!E330</f>
        <v>7.5878924063719211E-3</v>
      </c>
      <c r="E330" s="2">
        <f>MACD!F330</f>
        <v>-1.7921164369802019E-3</v>
      </c>
      <c r="F330" s="2">
        <f>'Moving Avg'!D330</f>
        <v>9.1596000000000011</v>
      </c>
      <c r="G330" s="2">
        <f>'Moving Avg'!F330</f>
        <v>9.2329999999999988</v>
      </c>
      <c r="H330" s="2">
        <f>'Moving Avg'!G330</f>
        <v>9.271640000000005</v>
      </c>
      <c r="I330" s="2">
        <f>'Moving Avg'!H330</f>
        <v>10.208505000000001</v>
      </c>
      <c r="J330" s="5" t="str">
        <f>OBV!F330</f>
        <v>BULLISH</v>
      </c>
      <c r="K330" s="5" t="str">
        <f>OBV!G330</f>
        <v>WEAK</v>
      </c>
      <c r="L330" s="5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9.2889999999999997</v>
      </c>
      <c r="C331" s="2">
        <f>RSI!I331</f>
        <v>53.002925484385898</v>
      </c>
      <c r="D331" s="2">
        <f>MACD!E331</f>
        <v>1.5568577142122564E-2</v>
      </c>
      <c r="E331" s="2">
        <f>MACD!F331</f>
        <v>1.6800222788403512E-3</v>
      </c>
      <c r="F331" s="2">
        <f>'Moving Avg'!D331</f>
        <v>9.2082000000000015</v>
      </c>
      <c r="G331" s="2">
        <f>'Moving Avg'!F331</f>
        <v>9.2368999999999986</v>
      </c>
      <c r="H331" s="2">
        <f>'Moving Avg'!G331</f>
        <v>9.2698800000000041</v>
      </c>
      <c r="I331" s="2">
        <f>'Moving Avg'!H331</f>
        <v>10.198440000000002</v>
      </c>
      <c r="J331" s="5" t="str">
        <f>OBV!F331</f>
        <v>BULLISH</v>
      </c>
      <c r="K331" s="5" t="str">
        <f>OBV!G331</f>
        <v>WEAK</v>
      </c>
      <c r="L331" s="5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9.3490000000000002</v>
      </c>
      <c r="C332" s="2">
        <f>RSI!I332</f>
        <v>56.443466882352119</v>
      </c>
      <c r="D332" s="2">
        <f>MACD!E332</f>
        <v>1.7575454617231756E-2</v>
      </c>
      <c r="E332" s="2">
        <f>MACD!F332</f>
        <v>4.8591087465186325E-3</v>
      </c>
      <c r="F332" s="2">
        <f>'Moving Avg'!D332</f>
        <v>9.2577999999999996</v>
      </c>
      <c r="G332" s="2">
        <f>'Moving Avg'!F332</f>
        <v>9.2382499999999972</v>
      </c>
      <c r="H332" s="2">
        <f>'Moving Avg'!G332</f>
        <v>9.269320000000004</v>
      </c>
      <c r="I332" s="2">
        <f>'Moving Avg'!H332</f>
        <v>10.190000000000001</v>
      </c>
      <c r="J332" s="5" t="str">
        <f>OBV!F332</f>
        <v>BULLISH</v>
      </c>
      <c r="K332" s="5" t="str">
        <f>OBV!G332</f>
        <v>WEAK</v>
      </c>
      <c r="L332" s="5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9.3490000000000002</v>
      </c>
      <c r="C333" s="2">
        <f>RSI!I333</f>
        <v>56.443466882352126</v>
      </c>
      <c r="D333" s="2">
        <f>MACD!E333</f>
        <v>1.8639812130581745E-2</v>
      </c>
      <c r="E333" s="2">
        <f>MACD!F333</f>
        <v>7.6152494233312556E-3</v>
      </c>
      <c r="F333" s="2">
        <f>'Moving Avg'!D333</f>
        <v>9.3074000000000012</v>
      </c>
      <c r="G333" s="2">
        <f>'Moving Avg'!F333</f>
        <v>9.2395999999999994</v>
      </c>
      <c r="H333" s="2">
        <f>'Moving Avg'!G333</f>
        <v>9.2687600000000039</v>
      </c>
      <c r="I333" s="2">
        <f>'Moving Avg'!H333</f>
        <v>10.181585</v>
      </c>
      <c r="J333" s="5" t="str">
        <f>OBV!F333</f>
        <v>BULLISH</v>
      </c>
      <c r="K333" s="5" t="str">
        <f>OBV!G333</f>
        <v>WEAK</v>
      </c>
      <c r="L333" s="5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9.5809999999999995</v>
      </c>
      <c r="C334" s="2">
        <f>RSI!I334</f>
        <v>67.208648868778539</v>
      </c>
      <c r="D334" s="2">
        <f>MACD!E334</f>
        <v>1.7684134629121218E-3</v>
      </c>
      <c r="E334" s="2">
        <f>MACD!F334</f>
        <v>6.4458822312474292E-3</v>
      </c>
      <c r="F334" s="2">
        <f>'Moving Avg'!D334</f>
        <v>9.3713999999999995</v>
      </c>
      <c r="G334" s="2">
        <f>'Moving Avg'!F334</f>
        <v>9.2594499999999975</v>
      </c>
      <c r="H334" s="2">
        <f>'Moving Avg'!G334</f>
        <v>9.272840000000004</v>
      </c>
      <c r="I334" s="2">
        <f>'Moving Avg'!H334</f>
        <v>10.174330000000001</v>
      </c>
      <c r="J334" s="5" t="str">
        <f>OBV!F334</f>
        <v>BULLISH</v>
      </c>
      <c r="K334" s="5" t="str">
        <f>OBV!G334</f>
        <v>WEAK</v>
      </c>
      <c r="L334" s="5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9.3770000000000007</v>
      </c>
      <c r="C335" s="2">
        <f>RSI!I335</f>
        <v>54.462178365926775</v>
      </c>
      <c r="D335" s="2">
        <f>MACD!E335</f>
        <v>-2.900283521930902E-2</v>
      </c>
      <c r="E335" s="2">
        <f>MACD!F335</f>
        <v>-6.4386125886386082E-4</v>
      </c>
      <c r="F335" s="2">
        <f>'Moving Avg'!D335</f>
        <v>9.3889999999999993</v>
      </c>
      <c r="G335" s="2">
        <f>'Moving Avg'!F335</f>
        <v>9.2677499999999977</v>
      </c>
      <c r="H335" s="2">
        <f>'Moving Avg'!G335</f>
        <v>9.272840000000004</v>
      </c>
      <c r="I335" s="2">
        <f>'Moving Avg'!H335</f>
        <v>10.164680000000001</v>
      </c>
      <c r="J335" s="5" t="str">
        <f>OBV!F335</f>
        <v>BULLISH</v>
      </c>
      <c r="K335" s="5" t="str">
        <f>OBV!G335</f>
        <v>WEAK</v>
      </c>
      <c r="L335" s="5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9.5809999999999995</v>
      </c>
      <c r="C336" s="2">
        <f>RSI!I336</f>
        <v>62.185554716003253</v>
      </c>
      <c r="D336" s="2">
        <f>MACD!E336</f>
        <v>-8.3487399455020039E-2</v>
      </c>
      <c r="E336" s="2">
        <f>MACD!F336</f>
        <v>-1.7212568898095096E-2</v>
      </c>
      <c r="F336" s="2">
        <f>'Moving Avg'!D336</f>
        <v>9.4473999999999982</v>
      </c>
      <c r="G336" s="2">
        <f>'Moving Avg'!F336</f>
        <v>9.2862499999999972</v>
      </c>
      <c r="H336" s="2">
        <f>'Moving Avg'!G336</f>
        <v>9.2770400000000031</v>
      </c>
      <c r="I336" s="2">
        <f>'Moving Avg'!H336</f>
        <v>10.15715</v>
      </c>
      <c r="J336" s="5" t="str">
        <f>OBV!F336</f>
        <v>BULLISH</v>
      </c>
      <c r="K336" s="5" t="str">
        <f>OBV!G336</f>
        <v>WEAK</v>
      </c>
      <c r="L336" s="5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9.5809999999999995</v>
      </c>
      <c r="C337" s="2">
        <f>RSI!I337</f>
        <v>62.18555471600326</v>
      </c>
      <c r="D337" s="2">
        <f>MACD!E337</f>
        <v>-0.12285864038664407</v>
      </c>
      <c r="E337" s="2">
        <f>MACD!F337</f>
        <v>-3.834178319580489E-2</v>
      </c>
      <c r="F337" s="2">
        <f>'Moving Avg'!D337</f>
        <v>9.493800000000002</v>
      </c>
      <c r="G337" s="2">
        <f>'Moving Avg'!F337</f>
        <v>9.3005999999999993</v>
      </c>
      <c r="H337" s="2">
        <f>'Moving Avg'!G337</f>
        <v>9.2812400000000039</v>
      </c>
      <c r="I337" s="2">
        <f>'Moving Avg'!H337</f>
        <v>10.147964999999999</v>
      </c>
      <c r="J337" s="5" t="str">
        <f>OBV!F337</f>
        <v>BULLISH</v>
      </c>
      <c r="K337" s="5" t="str">
        <f>OBV!G337</f>
        <v>WEAK</v>
      </c>
      <c r="L337" s="5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9.5809999999999995</v>
      </c>
      <c r="C338" s="2">
        <f>RSI!I338</f>
        <v>62.18555471600326</v>
      </c>
      <c r="D338" s="2">
        <f>MACD!E338</f>
        <v>-0.15777504122610253</v>
      </c>
      <c r="E338" s="2">
        <f>MACD!F338</f>
        <v>-6.2228434801864421E-2</v>
      </c>
      <c r="F338" s="2">
        <f>'Moving Avg'!D338</f>
        <v>9.5401999999999987</v>
      </c>
      <c r="G338" s="2">
        <f>'Moving Avg'!F338</f>
        <v>9.3204499999999975</v>
      </c>
      <c r="H338" s="2">
        <f>'Moving Avg'!G338</f>
        <v>9.285440000000003</v>
      </c>
      <c r="I338" s="2">
        <f>'Moving Avg'!H338</f>
        <v>10.138779999999997</v>
      </c>
      <c r="J338" s="5" t="str">
        <f>OBV!F338</f>
        <v>BULLISH</v>
      </c>
      <c r="K338" s="5" t="str">
        <f>OBV!G338</f>
        <v>WEAK</v>
      </c>
      <c r="L338" s="5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9.5809999999999995</v>
      </c>
      <c r="C339" s="2">
        <f>RSI!I339</f>
        <v>62.18555471600326</v>
      </c>
      <c r="D339" s="2">
        <f>MACD!E339</f>
        <v>-0.16418789041683368</v>
      </c>
      <c r="E339" s="2">
        <f>MACD!F339</f>
        <v>-8.2620325924858268E-2</v>
      </c>
      <c r="F339" s="2">
        <f>'Moving Avg'!D339</f>
        <v>9.5401999999999987</v>
      </c>
      <c r="G339" s="2">
        <f>'Moving Avg'!F339</f>
        <v>9.3402999999999974</v>
      </c>
      <c r="H339" s="2">
        <f>'Moving Avg'!G339</f>
        <v>9.2922800000000034</v>
      </c>
      <c r="I339" s="2">
        <f>'Moving Avg'!H339</f>
        <v>10.129594999999997</v>
      </c>
      <c r="J339" s="5" t="str">
        <f>OBV!F339</f>
        <v>BULLISH</v>
      </c>
      <c r="K339" s="5" t="str">
        <f>OBV!G339</f>
        <v>NEUTRAL</v>
      </c>
      <c r="L339" s="5" t="str">
        <f>OBV!H339</f>
        <v>NEUTRAL</v>
      </c>
    </row>
    <row r="340" spans="1:12" ht="13.5" x14ac:dyDescent="0.25">
      <c r="A340" s="3">
        <f>RSI!A340</f>
        <v>42499</v>
      </c>
      <c r="B340" s="2">
        <f>RSI!B340</f>
        <v>9.5809999999999995</v>
      </c>
      <c r="C340" s="2">
        <f>RSI!I340</f>
        <v>62.18555471600326</v>
      </c>
      <c r="D340" s="2">
        <f>MACD!E340</f>
        <v>-0.16668014672960929</v>
      </c>
      <c r="E340" s="2">
        <f>MACD!F340</f>
        <v>-9.9432290085808478E-2</v>
      </c>
      <c r="F340" s="2">
        <f>'Moving Avg'!D340</f>
        <v>9.5809999999999995</v>
      </c>
      <c r="G340" s="2">
        <f>'Moving Avg'!F340</f>
        <v>9.3532499999999974</v>
      </c>
      <c r="H340" s="2">
        <f>'Moving Avg'!G340</f>
        <v>9.2996800000000039</v>
      </c>
      <c r="I340" s="2">
        <f>'Moving Avg'!H340</f>
        <v>10.120409999999996</v>
      </c>
      <c r="J340" s="5" t="str">
        <f>OBV!F340</f>
        <v>BULLISH</v>
      </c>
      <c r="K340" s="5" t="str">
        <f>OBV!G340</f>
        <v>WEAK</v>
      </c>
      <c r="L340" s="5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9.3770000000000007</v>
      </c>
      <c r="C341" s="2">
        <f>RSI!I341</f>
        <v>49.921230003302206</v>
      </c>
      <c r="D341" s="2">
        <f>MACD!E341</f>
        <v>-0.15494980456178631</v>
      </c>
      <c r="E341" s="2">
        <f>MACD!F341</f>
        <v>-0.11053579298100405</v>
      </c>
      <c r="F341" s="2">
        <f>'Moving Avg'!D341</f>
        <v>9.5402000000000005</v>
      </c>
      <c r="G341" s="2">
        <f>'Moving Avg'!F341</f>
        <v>9.3559999999999981</v>
      </c>
      <c r="H341" s="2">
        <f>'Moving Avg'!G341</f>
        <v>9.3007800000000049</v>
      </c>
      <c r="I341" s="2">
        <f>'Moving Avg'!H341</f>
        <v>10.110204999999995</v>
      </c>
      <c r="J341" s="5" t="str">
        <f>OBV!F341</f>
        <v>BEARISH</v>
      </c>
      <c r="K341" s="5" t="str">
        <f>OBV!G341</f>
        <v>STRONG</v>
      </c>
      <c r="L341" s="5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9.3770000000000007</v>
      </c>
      <c r="C342" s="2">
        <f>RSI!I342</f>
        <v>49.921230003302206</v>
      </c>
      <c r="D342" s="2">
        <f>MACD!E342</f>
        <v>-0.13576563557489685</v>
      </c>
      <c r="E342" s="2">
        <f>MACD!F342</f>
        <v>-0.11558176149978262</v>
      </c>
      <c r="F342" s="2">
        <f>'Moving Avg'!D342</f>
        <v>9.4993999999999996</v>
      </c>
      <c r="G342" s="2">
        <f>'Moving Avg'!F342</f>
        <v>9.3587499999999988</v>
      </c>
      <c r="H342" s="2">
        <f>'Moving Avg'!G342</f>
        <v>9.3018800000000041</v>
      </c>
      <c r="I342" s="2">
        <f>'Moving Avg'!H342</f>
        <v>10.099199999999994</v>
      </c>
      <c r="J342" s="5" t="str">
        <f>OBV!F342</f>
        <v>BEARISH</v>
      </c>
      <c r="K342" s="5" t="str">
        <f>OBV!G342</f>
        <v>STRONG</v>
      </c>
      <c r="L342" s="5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9.3770000000000007</v>
      </c>
      <c r="C343" s="2">
        <f>RSI!I343</f>
        <v>49.921230003302206</v>
      </c>
      <c r="D343" s="2">
        <f>MACD!E343</f>
        <v>-0.11950720533645054</v>
      </c>
      <c r="E343" s="2">
        <f>MACD!F343</f>
        <v>-0.11636685026711621</v>
      </c>
      <c r="F343" s="2">
        <f>'Moving Avg'!D343</f>
        <v>9.4586000000000006</v>
      </c>
      <c r="G343" s="2">
        <f>'Moving Avg'!F343</f>
        <v>9.3614999999999995</v>
      </c>
      <c r="H343" s="2">
        <f>'Moving Avg'!G343</f>
        <v>9.3052000000000046</v>
      </c>
      <c r="I343" s="2">
        <f>'Moving Avg'!H343</f>
        <v>10.088994999999993</v>
      </c>
      <c r="J343" s="5" t="str">
        <f>OBV!F343</f>
        <v>BEARISH</v>
      </c>
      <c r="K343" s="5" t="str">
        <f>OBV!G343</f>
        <v>STRONG</v>
      </c>
      <c r="L343" s="5" t="str">
        <f>OBV!H343</f>
        <v>CONFIRMED BEARISH</v>
      </c>
    </row>
    <row r="344" spans="1:12" ht="13.5" x14ac:dyDescent="0.25">
      <c r="A344" s="3">
        <f>RSI!A344</f>
        <v>42503</v>
      </c>
      <c r="B344" s="2">
        <f>RSI!B344</f>
        <v>9.3770000000000007</v>
      </c>
      <c r="C344" s="2">
        <f>RSI!I344</f>
        <v>49.921230003302206</v>
      </c>
      <c r="D344" s="2">
        <f>MACD!E344</f>
        <v>-7.0033994120159093E-2</v>
      </c>
      <c r="E344" s="2">
        <f>MACD!F344</f>
        <v>-0.10710027903772479</v>
      </c>
      <c r="F344" s="2">
        <f>'Moving Avg'!D344</f>
        <v>9.4178000000000015</v>
      </c>
      <c r="G344" s="2">
        <f>'Moving Avg'!F344</f>
        <v>9.364250000000002</v>
      </c>
      <c r="H344" s="2">
        <f>'Moving Avg'!G344</f>
        <v>9.3053200000000054</v>
      </c>
      <c r="I344" s="2">
        <f>'Moving Avg'!H344</f>
        <v>10.078789999999993</v>
      </c>
      <c r="J344" s="5" t="str">
        <f>OBV!F344</f>
        <v>BEARISH</v>
      </c>
      <c r="K344" s="5" t="str">
        <f>OBV!G344</f>
        <v>STRONG</v>
      </c>
      <c r="L344" s="5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9.3770000000000007</v>
      </c>
      <c r="C345" s="2">
        <f>RSI!I345</f>
        <v>49.921230003302206</v>
      </c>
      <c r="D345" s="2">
        <f>MACD!E345</f>
        <v>-5.9534652066140836E-2</v>
      </c>
      <c r="E345" s="2">
        <f>MACD!F345</f>
        <v>-9.7587153643408003E-2</v>
      </c>
      <c r="F345" s="2">
        <f>'Moving Avg'!D345</f>
        <v>9.3770000000000007</v>
      </c>
      <c r="G345" s="2">
        <f>'Moving Avg'!F345</f>
        <v>9.3766500000000015</v>
      </c>
      <c r="H345" s="2">
        <f>'Moving Avg'!G345</f>
        <v>9.3108400000000042</v>
      </c>
      <c r="I345" s="2">
        <f>'Moving Avg'!H345</f>
        <v>10.068859999999994</v>
      </c>
      <c r="J345" s="5" t="str">
        <f>OBV!F345</f>
        <v>BEARISH</v>
      </c>
      <c r="K345" s="5" t="str">
        <f>OBV!G345</f>
        <v>STRONG</v>
      </c>
      <c r="L345" s="5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9.5090000000000003</v>
      </c>
      <c r="C346" s="2">
        <f>RSI!I346</f>
        <v>57.734112627461784</v>
      </c>
      <c r="D346" s="2">
        <f>MACD!E346</f>
        <v>-2.9023376644147447E-2</v>
      </c>
      <c r="E346" s="2">
        <f>MACD!F346</f>
        <v>-8.38743982435559E-2</v>
      </c>
      <c r="F346" s="2">
        <f>'Moving Avg'!D346</f>
        <v>9.4034000000000013</v>
      </c>
      <c r="G346" s="2">
        <f>'Moving Avg'!F346</f>
        <v>9.3998000000000026</v>
      </c>
      <c r="H346" s="2">
        <f>'Moving Avg'!G346</f>
        <v>9.3187800000000038</v>
      </c>
      <c r="I346" s="2">
        <f>'Moving Avg'!H346</f>
        <v>10.059289999999994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9.4039999999999999</v>
      </c>
      <c r="C347" s="2">
        <f>RSI!I347</f>
        <v>50.927790045159739</v>
      </c>
      <c r="D347" s="2">
        <f>MACD!E347</f>
        <v>3.8105101012213538E-3</v>
      </c>
      <c r="E347" s="2">
        <f>MACD!F347</f>
        <v>-6.6337416574600461E-2</v>
      </c>
      <c r="F347" s="2">
        <f>'Moving Avg'!D347</f>
        <v>9.4087999999999994</v>
      </c>
      <c r="G347" s="2">
        <f>'Moving Avg'!F347</f>
        <v>9.414950000000001</v>
      </c>
      <c r="H347" s="2">
        <f>'Moving Avg'!G347</f>
        <v>9.3193200000000029</v>
      </c>
      <c r="I347" s="2">
        <f>'Moving Avg'!H347</f>
        <v>10.049194999999994</v>
      </c>
      <c r="J347" s="5" t="str">
        <f>OBV!F347</f>
        <v>BULLISH</v>
      </c>
      <c r="K347" s="5" t="str">
        <f>OBV!G347</f>
        <v>NEUTRAL</v>
      </c>
      <c r="L347" s="5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9.4870000000000001</v>
      </c>
      <c r="C348" s="2">
        <f>RSI!I348</f>
        <v>55.403428365030869</v>
      </c>
      <c r="D348" s="2">
        <f>MACD!E348</f>
        <v>2.5360586496013582E-2</v>
      </c>
      <c r="E348" s="2">
        <f>MACD!F348</f>
        <v>-4.7997815960477655E-2</v>
      </c>
      <c r="F348" s="2">
        <f>'Moving Avg'!D348</f>
        <v>9.4308000000000014</v>
      </c>
      <c r="G348" s="2">
        <f>'Moving Avg'!F348</f>
        <v>9.4342500000000022</v>
      </c>
      <c r="H348" s="2">
        <f>'Moving Avg'!G348</f>
        <v>9.3215200000000031</v>
      </c>
      <c r="I348" s="2">
        <f>'Moving Avg'!H348</f>
        <v>10.040919999999993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9.4870000000000001</v>
      </c>
      <c r="C349" s="2">
        <f>RSI!I349</f>
        <v>55.403428365030862</v>
      </c>
      <c r="D349" s="2">
        <f>MACD!E349</f>
        <v>4.3026765021892288E-2</v>
      </c>
      <c r="E349" s="2">
        <f>MACD!F349</f>
        <v>-2.9792899764003671E-2</v>
      </c>
      <c r="F349" s="2">
        <f>'Moving Avg'!D349</f>
        <v>9.4527999999999999</v>
      </c>
      <c r="G349" s="2">
        <f>'Moving Avg'!F349</f>
        <v>9.4455500000000008</v>
      </c>
      <c r="H349" s="2">
        <f>'Moving Avg'!G349</f>
        <v>9.3237200000000033</v>
      </c>
      <c r="I349" s="2">
        <f>'Moving Avg'!H349</f>
        <v>10.032369999999993</v>
      </c>
      <c r="J349" s="5" t="str">
        <f>OBV!F349</f>
        <v>BULLISH</v>
      </c>
      <c r="K349" s="5" t="str">
        <f>OBV!G349</f>
        <v>WEAK</v>
      </c>
      <c r="L349" s="5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9.4870000000000001</v>
      </c>
      <c r="C350" s="2">
        <f>RSI!I350</f>
        <v>55.403428365030855</v>
      </c>
      <c r="D350" s="2">
        <f>MACD!E350</f>
        <v>5.7448679650180523E-2</v>
      </c>
      <c r="E350" s="2">
        <f>MACD!F350</f>
        <v>-1.2344583881166833E-2</v>
      </c>
      <c r="F350" s="2">
        <f>'Moving Avg'!D350</f>
        <v>9.4748000000000001</v>
      </c>
      <c r="G350" s="2">
        <f>'Moving Avg'!F350</f>
        <v>9.4554500000000008</v>
      </c>
      <c r="H350" s="2">
        <f>'Moving Avg'!G350</f>
        <v>9.3259200000000053</v>
      </c>
      <c r="I350" s="2">
        <f>'Moving Avg'!H350</f>
        <v>10.023819999999994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9.4870000000000001</v>
      </c>
      <c r="C351" s="2">
        <f>RSI!I351</f>
        <v>55.403428365030862</v>
      </c>
      <c r="D351" s="2">
        <f>MACD!E351</f>
        <v>3.7779824391430239E-2</v>
      </c>
      <c r="E351" s="2">
        <f>MACD!F351</f>
        <v>-2.3197022266474195E-3</v>
      </c>
      <c r="F351" s="2">
        <f>'Moving Avg'!D351</f>
        <v>9.4704000000000015</v>
      </c>
      <c r="G351" s="2">
        <f>'Moving Avg'!F351</f>
        <v>9.4653499999999973</v>
      </c>
      <c r="H351" s="2">
        <f>'Moving Avg'!G351</f>
        <v>9.3313200000000052</v>
      </c>
      <c r="I351" s="2">
        <f>'Moving Avg'!H351</f>
        <v>10.014164999999993</v>
      </c>
      <c r="J351" s="5" t="str">
        <f>OBV!F351</f>
        <v>BULLISH</v>
      </c>
      <c r="K351" s="5" t="str">
        <f>OBV!G351</f>
        <v>NEUTRAL</v>
      </c>
      <c r="L351" s="5" t="str">
        <f>OBV!H351</f>
        <v>BULLISH DIVERGENCE</v>
      </c>
    </row>
    <row r="352" spans="1:12" ht="13.5" x14ac:dyDescent="0.25">
      <c r="A352" s="3">
        <f>RSI!A352</f>
        <v>42515</v>
      </c>
      <c r="B352" s="2">
        <f>RSI!B352</f>
        <v>9.4870000000000001</v>
      </c>
      <c r="C352" s="2">
        <f>RSI!I352</f>
        <v>55.403428365030862</v>
      </c>
      <c r="D352" s="2">
        <f>MACD!E352</f>
        <v>2.0685652044644343E-2</v>
      </c>
      <c r="E352" s="2">
        <f>MACD!F352</f>
        <v>2.2813686276109326E-3</v>
      </c>
      <c r="F352" s="2">
        <f>'Moving Avg'!D352</f>
        <v>9.4870000000000001</v>
      </c>
      <c r="G352" s="2">
        <f>'Moving Avg'!F352</f>
        <v>9.4722499999999989</v>
      </c>
      <c r="H352" s="2">
        <f>'Moving Avg'!G352</f>
        <v>9.3346200000000064</v>
      </c>
      <c r="I352" s="2">
        <f>'Moving Avg'!H352</f>
        <v>10.003684999999995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9.5419999999999998</v>
      </c>
      <c r="C353" s="2">
        <f>RSI!I353</f>
        <v>58.993324946972251</v>
      </c>
      <c r="D353" s="2">
        <f>MACD!E353</f>
        <v>1.7294127183049568E-3</v>
      </c>
      <c r="E353" s="2">
        <f>MACD!F353</f>
        <v>2.1709774457497376E-3</v>
      </c>
      <c r="F353" s="2">
        <f>'Moving Avg'!D353</f>
        <v>9.4980000000000011</v>
      </c>
      <c r="G353" s="2">
        <f>'Moving Avg'!F353</f>
        <v>9.4818999999999978</v>
      </c>
      <c r="H353" s="2">
        <f>'Moving Avg'!G353</f>
        <v>9.3412400000000044</v>
      </c>
      <c r="I353" s="2">
        <f>'Moving Avg'!H353</f>
        <v>9.9934799999999946</v>
      </c>
      <c r="J353" s="5" t="str">
        <f>OBV!F353</f>
        <v>BULLISH</v>
      </c>
      <c r="K353" s="5" t="str">
        <f>OBV!G353</f>
        <v>WEAK</v>
      </c>
      <c r="L353" s="5" t="str">
        <f>OBV!H353</f>
        <v>CONFIRMED BULLISH</v>
      </c>
    </row>
    <row r="354" spans="1:12" ht="13.5" x14ac:dyDescent="0.25">
      <c r="A354" s="3">
        <f>RSI!A354</f>
        <v>42517</v>
      </c>
      <c r="B354" s="2">
        <f>RSI!B354</f>
        <v>9.5310000000000006</v>
      </c>
      <c r="C354" s="2">
        <f>RSI!I354</f>
        <v>57.987938986498051</v>
      </c>
      <c r="D354" s="2">
        <f>MACD!E354</f>
        <v>-1.4207577212225431E-2</v>
      </c>
      <c r="E354" s="2">
        <f>MACD!F354</f>
        <v>-1.1047334858452962E-3</v>
      </c>
      <c r="F354" s="2">
        <f>'Moving Avg'!D354</f>
        <v>9.5068000000000001</v>
      </c>
      <c r="G354" s="2">
        <f>'Moving Avg'!F354</f>
        <v>9.4793999999999983</v>
      </c>
      <c r="H354" s="2">
        <f>'Moving Avg'!G354</f>
        <v>9.3445400000000038</v>
      </c>
      <c r="I354" s="2">
        <f>'Moving Avg'!H354</f>
        <v>9.9840199999999921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9.5310000000000006</v>
      </c>
      <c r="C355" s="2">
        <f>RSI!I355</f>
        <v>57.987938986498051</v>
      </c>
      <c r="D355" s="2">
        <f>MACD!E355</f>
        <v>-2.8286898927458282E-2</v>
      </c>
      <c r="E355" s="2">
        <f>MACD!F355</f>
        <v>-6.541166574167894E-3</v>
      </c>
      <c r="F355" s="2">
        <f>'Moving Avg'!D355</f>
        <v>9.5155999999999992</v>
      </c>
      <c r="G355" s="2">
        <f>'Moving Avg'!F355</f>
        <v>9.4870999999999999</v>
      </c>
      <c r="H355" s="2">
        <f>'Moving Avg'!G355</f>
        <v>9.3481800000000046</v>
      </c>
      <c r="I355" s="2">
        <f>'Moving Avg'!H355</f>
        <v>9.9745849999999923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</row>
    <row r="356" spans="1:12" ht="13.5" x14ac:dyDescent="0.25">
      <c r="A356" s="3">
        <f>RSI!A356</f>
        <v>42521</v>
      </c>
      <c r="B356" s="2">
        <f>RSI!B356</f>
        <v>9.5310000000000006</v>
      </c>
      <c r="C356" s="2">
        <f>RSI!I356</f>
        <v>57.987938986498051</v>
      </c>
      <c r="D356" s="2">
        <f>MACD!E356</f>
        <v>-2.0442642163866154E-2</v>
      </c>
      <c r="E356" s="2">
        <f>MACD!F356</f>
        <v>-9.3214616921075463E-3</v>
      </c>
      <c r="F356" s="2">
        <f>'Moving Avg'!D356</f>
        <v>9.5244</v>
      </c>
      <c r="G356" s="2">
        <f>'Moving Avg'!F356</f>
        <v>9.4845999999999986</v>
      </c>
      <c r="H356" s="2">
        <f>'Moving Avg'!G356</f>
        <v>9.3545800000000039</v>
      </c>
      <c r="I356" s="2">
        <f>'Moving Avg'!H356</f>
        <v>9.963939999999992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9.5150000000000006</v>
      </c>
      <c r="C357" s="2">
        <f>RSI!I357</f>
        <v>56.2465057182538</v>
      </c>
      <c r="D357" s="2">
        <f>MACD!E357</f>
        <v>-2.9283265586537155E-2</v>
      </c>
      <c r="E357" s="2">
        <f>MACD!F357</f>
        <v>-1.3313822470993469E-2</v>
      </c>
      <c r="F357" s="2">
        <f>'Moving Avg'!D357</f>
        <v>9.5299999999999994</v>
      </c>
      <c r="G357" s="2">
        <f>'Moving Avg'!F357</f>
        <v>9.4812999999999992</v>
      </c>
      <c r="H357" s="2">
        <f>'Moving Avg'!G357</f>
        <v>9.3606600000000029</v>
      </c>
      <c r="I357" s="2">
        <f>'Moving Avg'!H357</f>
        <v>9.9531849999999924</v>
      </c>
      <c r="J357" s="5" t="str">
        <f>OBV!F357</f>
        <v>BEARISH</v>
      </c>
      <c r="K357" s="5" t="str">
        <f>OBV!G357</f>
        <v>STRONG</v>
      </c>
      <c r="L357" s="5" t="str">
        <f>OBV!H357</f>
        <v>BEARISH DIVERGENCE</v>
      </c>
    </row>
    <row r="358" spans="1:12" ht="13.5" x14ac:dyDescent="0.25">
      <c r="A358" s="3">
        <f>RSI!A358</f>
        <v>42523</v>
      </c>
      <c r="B358" s="2">
        <f>RSI!B358</f>
        <v>9.3770000000000007</v>
      </c>
      <c r="C358" s="2">
        <f>RSI!I358</f>
        <v>43.978955125577201</v>
      </c>
      <c r="D358" s="2">
        <f>MACD!E358</f>
        <v>-1.4149471794194568E-2</v>
      </c>
      <c r="E358" s="2">
        <f>MACD!F358</f>
        <v>-1.3480952335633688E-2</v>
      </c>
      <c r="F358" s="2">
        <f>'Moving Avg'!D358</f>
        <v>9.4970000000000017</v>
      </c>
      <c r="G358" s="2">
        <f>'Moving Avg'!F358</f>
        <v>9.4711000000000016</v>
      </c>
      <c r="H358" s="2">
        <f>'Moving Avg'!G358</f>
        <v>9.3628600000000031</v>
      </c>
      <c r="I358" s="2">
        <f>'Moving Avg'!H358</f>
        <v>9.9417399999999922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9.5090000000000003</v>
      </c>
      <c r="C359" s="2">
        <f>RSI!I359</f>
        <v>54.256149243827906</v>
      </c>
      <c r="D359" s="2">
        <f>MACD!E359</f>
        <v>-1.0655479828180603E-2</v>
      </c>
      <c r="E359" s="2">
        <f>MACD!F359</f>
        <v>-1.2915857834143072E-2</v>
      </c>
      <c r="F359" s="2">
        <f>'Moving Avg'!D359</f>
        <v>9.4925999999999995</v>
      </c>
      <c r="G359" s="2">
        <f>'Moving Avg'!F359</f>
        <v>9.4675000000000011</v>
      </c>
      <c r="H359" s="2">
        <f>'Moving Avg'!G359</f>
        <v>9.3698000000000032</v>
      </c>
      <c r="I359" s="2">
        <f>'Moving Avg'!H359</f>
        <v>9.9309549999999938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9.5090000000000003</v>
      </c>
      <c r="C360" s="2">
        <f>RSI!I360</f>
        <v>54.256149243827906</v>
      </c>
      <c r="D360" s="2">
        <f>MACD!E360</f>
        <v>-8.0473040163102638E-3</v>
      </c>
      <c r="E360" s="2">
        <f>MACD!F360</f>
        <v>-1.194214707057651E-2</v>
      </c>
      <c r="F360" s="2">
        <f>'Moving Avg'!D360</f>
        <v>9.4882000000000009</v>
      </c>
      <c r="G360" s="2">
        <f>'Moving Avg'!F360</f>
        <v>9.4639000000000006</v>
      </c>
      <c r="H360" s="2">
        <f>'Moving Avg'!G360</f>
        <v>9.3757600000000032</v>
      </c>
      <c r="I360" s="2">
        <f>'Moving Avg'!H360</f>
        <v>9.9201699999999935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9.5090000000000003</v>
      </c>
      <c r="C361" s="2">
        <f>RSI!I361</f>
        <v>54.256149243827906</v>
      </c>
      <c r="D361" s="2">
        <f>MACD!E361</f>
        <v>-6.1628665110973202E-3</v>
      </c>
      <c r="E361" s="2">
        <f>MACD!F361</f>
        <v>-1.0786290958680672E-2</v>
      </c>
      <c r="F361" s="2">
        <f>'Moving Avg'!D361</f>
        <v>9.4838000000000005</v>
      </c>
      <c r="G361" s="2">
        <f>'Moving Avg'!F361</f>
        <v>9.4705000000000013</v>
      </c>
      <c r="H361" s="2">
        <f>'Moving Avg'!G361</f>
        <v>9.3817200000000032</v>
      </c>
      <c r="I361" s="2">
        <f>'Moving Avg'!H361</f>
        <v>9.9093849999999932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9.5090000000000003</v>
      </c>
      <c r="C362" s="2">
        <f>RSI!I362</f>
        <v>54.256149243827906</v>
      </c>
      <c r="D362" s="2">
        <f>MACD!E362</f>
        <v>-4.8669355140109616E-3</v>
      </c>
      <c r="E362" s="2">
        <f>MACD!F362</f>
        <v>-9.6024198697467304E-3</v>
      </c>
      <c r="F362" s="2">
        <f>'Moving Avg'!D362</f>
        <v>9.4826000000000015</v>
      </c>
      <c r="G362" s="2">
        <f>'Moving Avg'!F362</f>
        <v>9.4771000000000036</v>
      </c>
      <c r="H362" s="2">
        <f>'Moving Avg'!G362</f>
        <v>9.3854600000000019</v>
      </c>
      <c r="I362" s="2">
        <f>'Moving Avg'!H362</f>
        <v>9.8990149999999932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9.4870000000000001</v>
      </c>
      <c r="C363" s="2">
        <f>RSI!I363</f>
        <v>52.112978681648606</v>
      </c>
      <c r="D363" s="2">
        <f>MACD!E363</f>
        <v>6.0443145323016978E-3</v>
      </c>
      <c r="E363" s="2">
        <f>MACD!F363</f>
        <v>-6.4730729893370453E-3</v>
      </c>
      <c r="F363" s="2">
        <f>'Moving Avg'!D363</f>
        <v>9.5045999999999999</v>
      </c>
      <c r="G363" s="2">
        <f>'Moving Avg'!F363</f>
        <v>9.4826000000000032</v>
      </c>
      <c r="H363" s="2">
        <f>'Moving Avg'!G363</f>
        <v>9.3887600000000031</v>
      </c>
      <c r="I363" s="2">
        <f>'Moving Avg'!H363</f>
        <v>9.8885349999999921</v>
      </c>
      <c r="J363" s="5" t="str">
        <f>OBV!F363</f>
        <v>BEARISH</v>
      </c>
      <c r="K363" s="5" t="str">
        <f>OBV!G363</f>
        <v>NEUTRAL</v>
      </c>
      <c r="L363" s="5" t="str">
        <f>OBV!H363</f>
        <v>BEARISH DIVERGENCE</v>
      </c>
    </row>
    <row r="364" spans="1:12" ht="13.5" x14ac:dyDescent="0.25">
      <c r="A364" s="3">
        <f>RSI!A364</f>
        <v>42531</v>
      </c>
      <c r="B364" s="2">
        <f>RSI!B364</f>
        <v>9.4819999999999993</v>
      </c>
      <c r="C364" s="2">
        <f>RSI!I364</f>
        <v>51.613971207707067</v>
      </c>
      <c r="D364" s="2">
        <f>MACD!E364</f>
        <v>1.382897693858709E-2</v>
      </c>
      <c r="E364" s="2">
        <f>MACD!F364</f>
        <v>-2.4126630037522184E-3</v>
      </c>
      <c r="F364" s="2">
        <f>'Moving Avg'!D364</f>
        <v>9.4992000000000001</v>
      </c>
      <c r="G364" s="2">
        <f>'Moving Avg'!F364</f>
        <v>9.4878500000000034</v>
      </c>
      <c r="H364" s="2">
        <f>'Moving Avg'!G364</f>
        <v>9.3947200000000013</v>
      </c>
      <c r="I364" s="2">
        <f>'Moving Avg'!H364</f>
        <v>9.8788549999999926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9.4819999999999993</v>
      </c>
      <c r="C365" s="2">
        <f>RSI!I365</f>
        <v>51.613971207707067</v>
      </c>
      <c r="D365" s="2">
        <f>MACD!E365</f>
        <v>2.0328880796062876E-2</v>
      </c>
      <c r="E365" s="2">
        <f>MACD!F365</f>
        <v>2.1356457562108008E-3</v>
      </c>
      <c r="F365" s="2">
        <f>'Moving Avg'!D365</f>
        <v>9.4938000000000002</v>
      </c>
      <c r="G365" s="2">
        <f>'Moving Avg'!F365</f>
        <v>9.4931000000000019</v>
      </c>
      <c r="H365" s="2">
        <f>'Moving Avg'!G365</f>
        <v>9.4001400000000004</v>
      </c>
      <c r="I365" s="2">
        <f>'Moving Avg'!H365</f>
        <v>9.8683499999999924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9.4369999999999994</v>
      </c>
      <c r="C366" s="2">
        <f>RSI!I366</f>
        <v>46.924020825617973</v>
      </c>
      <c r="D366" s="2">
        <f>MACD!E366</f>
        <v>2.9081467797833938E-2</v>
      </c>
      <c r="E366" s="2">
        <f>MACD!F366</f>
        <v>7.5248101645354285E-3</v>
      </c>
      <c r="F366" s="2">
        <f>'Moving Avg'!D366</f>
        <v>9.4794</v>
      </c>
      <c r="G366" s="2">
        <f>'Moving Avg'!F366</f>
        <v>9.4895000000000032</v>
      </c>
      <c r="H366" s="2">
        <f>'Moving Avg'!G366</f>
        <v>9.4046600000000016</v>
      </c>
      <c r="I366" s="2">
        <f>'Moving Avg'!H366</f>
        <v>9.8584449999999926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9.5809999999999995</v>
      </c>
      <c r="C367" s="2">
        <f>RSI!I367</f>
        <v>59.580803219548123</v>
      </c>
      <c r="D367" s="2">
        <f>MACD!E367</f>
        <v>2.3550514961067748E-2</v>
      </c>
      <c r="E367" s="2">
        <f>MACD!F367</f>
        <v>1.0729951123841893E-2</v>
      </c>
      <c r="F367" s="2">
        <f>'Moving Avg'!D367</f>
        <v>9.4937999999999985</v>
      </c>
      <c r="G367" s="2">
        <f>'Moving Avg'!F367</f>
        <v>9.4983500000000021</v>
      </c>
      <c r="H367" s="2">
        <f>'Moving Avg'!G367</f>
        <v>9.4104000000000045</v>
      </c>
      <c r="I367" s="2">
        <f>'Moving Avg'!H367</f>
        <v>9.8484349999999914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</row>
    <row r="368" spans="1:12" ht="13.5" x14ac:dyDescent="0.25">
      <c r="A368" s="3">
        <f>RSI!A368</f>
        <v>42537</v>
      </c>
      <c r="B368" s="2">
        <f>RSI!B368</f>
        <v>9.5419999999999998</v>
      </c>
      <c r="C368" s="2">
        <f>RSI!I368</f>
        <v>55.706296794754728</v>
      </c>
      <c r="D368" s="2">
        <f>MACD!E368</f>
        <v>-1.4525167697776453E-4</v>
      </c>
      <c r="E368" s="2">
        <f>MACD!F368</f>
        <v>8.5549105636779626E-3</v>
      </c>
      <c r="F368" s="2">
        <f>'Moving Avg'!D368</f>
        <v>9.5047999999999995</v>
      </c>
      <c r="G368" s="2">
        <f>'Moving Avg'!F368</f>
        <v>9.501100000000001</v>
      </c>
      <c r="H368" s="2">
        <f>'Moving Avg'!G368</f>
        <v>9.4175600000000017</v>
      </c>
      <c r="I368" s="2">
        <f>'Moving Avg'!H368</f>
        <v>9.8383649999999907</v>
      </c>
      <c r="J368" s="5" t="str">
        <f>OBV!F368</f>
        <v>BEARISH</v>
      </c>
      <c r="K368" s="5" t="str">
        <f>OBV!G368</f>
        <v>STRONG</v>
      </c>
      <c r="L368" s="5" t="str">
        <f>OBV!H368</f>
        <v>BEARISH DIVERGENCE</v>
      </c>
    </row>
    <row r="369" spans="1:12" ht="13.5" x14ac:dyDescent="0.25">
      <c r="A369" s="3">
        <f>RSI!A369</f>
        <v>42538</v>
      </c>
      <c r="B369" s="2">
        <f>RSI!B369</f>
        <v>9.5090000000000003</v>
      </c>
      <c r="C369" s="2">
        <f>RSI!I369</f>
        <v>52.589943058132292</v>
      </c>
      <c r="D369" s="2">
        <f>MACD!E369</f>
        <v>2.1631391527812127E-3</v>
      </c>
      <c r="E369" s="2">
        <f>MACD!F369</f>
        <v>7.2765562814986126E-3</v>
      </c>
      <c r="F369" s="2">
        <f>'Moving Avg'!D369</f>
        <v>9.5101999999999993</v>
      </c>
      <c r="G369" s="2">
        <f>'Moving Avg'!F369</f>
        <v>9.5021999999999984</v>
      </c>
      <c r="H369" s="2">
        <f>'Moving Avg'!G369</f>
        <v>9.4240600000000025</v>
      </c>
      <c r="I369" s="2">
        <f>'Moving Avg'!H369</f>
        <v>9.8281299999999927</v>
      </c>
      <c r="J369" s="5" t="str">
        <f>OBV!F369</f>
        <v>BEARISH</v>
      </c>
      <c r="K369" s="5" t="str">
        <f>OBV!G369</f>
        <v>STRONG</v>
      </c>
      <c r="L369" s="5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9.8729999999999993</v>
      </c>
      <c r="C370" s="2">
        <f>RSI!I370</f>
        <v>71.517451079416702</v>
      </c>
      <c r="D370" s="2">
        <f>MACD!E370</f>
        <v>-2.3015906654705987E-2</v>
      </c>
      <c r="E370" s="2">
        <f>MACD!F370</f>
        <v>1.2180636942576931E-3</v>
      </c>
      <c r="F370" s="2">
        <f>'Moving Avg'!D370</f>
        <v>9.5884</v>
      </c>
      <c r="G370" s="2">
        <f>'Moving Avg'!F370</f>
        <v>9.5214999999999979</v>
      </c>
      <c r="H370" s="2">
        <f>'Moving Avg'!G370</f>
        <v>9.4350800000000028</v>
      </c>
      <c r="I370" s="2">
        <f>'Moving Avg'!H370</f>
        <v>9.8197149999999915</v>
      </c>
      <c r="J370" s="5" t="str">
        <f>OBV!F370</f>
        <v>BEARISH</v>
      </c>
      <c r="K370" s="5" t="str">
        <f>OBV!G370</f>
        <v>STRONG</v>
      </c>
      <c r="L370" s="5" t="str">
        <f>OBV!H370</f>
        <v>BEARISH DIVERGENCE</v>
      </c>
    </row>
    <row r="371" spans="1:12" ht="13.5" x14ac:dyDescent="0.25">
      <c r="A371" s="3">
        <f>RSI!A371</f>
        <v>42542</v>
      </c>
      <c r="B371" s="2">
        <f>RSI!B371</f>
        <v>10.164999999999999</v>
      </c>
      <c r="C371" s="2">
        <f>RSI!I371</f>
        <v>78.821758077125253</v>
      </c>
      <c r="D371" s="2">
        <f>MACD!E371</f>
        <v>-6.825856753915005E-2</v>
      </c>
      <c r="E371" s="2">
        <f>MACD!F371</f>
        <v>-1.2677262552423855E-2</v>
      </c>
      <c r="F371" s="2">
        <f>'Moving Avg'!D371</f>
        <v>9.7339999999999982</v>
      </c>
      <c r="G371" s="2">
        <f>'Moving Avg'!F371</f>
        <v>9.5553999999999988</v>
      </c>
      <c r="H371" s="2">
        <f>'Moving Avg'!G371</f>
        <v>9.4519400000000022</v>
      </c>
      <c r="I371" s="2">
        <f>'Moving Avg'!H371</f>
        <v>9.8142799999999912</v>
      </c>
      <c r="J371" s="5" t="str">
        <f>OBV!F371</f>
        <v>BEARISH</v>
      </c>
      <c r="K371" s="5" t="str">
        <f>OBV!G371</f>
        <v>STRONG</v>
      </c>
      <c r="L371" s="5" t="str">
        <f>OBV!H371</f>
        <v>BEARISH DIVERGENCE</v>
      </c>
    </row>
    <row r="372" spans="1:12" ht="13.5" x14ac:dyDescent="0.25">
      <c r="A372" s="3">
        <f>RSI!A372</f>
        <v>42543</v>
      </c>
      <c r="B372" s="2">
        <f>RSI!B372</f>
        <v>10.164999999999999</v>
      </c>
      <c r="C372" s="2">
        <f>RSI!I372</f>
        <v>78.821758077125253</v>
      </c>
      <c r="D372" s="2">
        <f>MACD!E372</f>
        <v>-0.1104030047843505</v>
      </c>
      <c r="E372" s="2">
        <f>MACD!F372</f>
        <v>-3.2222410998809188E-2</v>
      </c>
      <c r="F372" s="2">
        <f>'Moving Avg'!D372</f>
        <v>9.8507999999999996</v>
      </c>
      <c r="G372" s="2">
        <f>'Moving Avg'!F372</f>
        <v>9.5892999999999979</v>
      </c>
      <c r="H372" s="2">
        <f>'Moving Avg'!G372</f>
        <v>9.4688000000000034</v>
      </c>
      <c r="I372" s="2">
        <f>'Moving Avg'!H372</f>
        <v>9.8088449999999927</v>
      </c>
      <c r="J372" s="5" t="str">
        <f>OBV!F372</f>
        <v>BEARISH</v>
      </c>
      <c r="K372" s="5" t="str">
        <f>OBV!G372</f>
        <v>STRONG</v>
      </c>
      <c r="L372" s="5" t="str">
        <f>OBV!H372</f>
        <v>BEARISH DIVERGENCE</v>
      </c>
    </row>
    <row r="373" spans="1:12" ht="13.5" x14ac:dyDescent="0.25">
      <c r="A373" s="3">
        <f>RSI!A373</f>
        <v>42544</v>
      </c>
      <c r="B373" s="2">
        <f>RSI!B373</f>
        <v>10.195</v>
      </c>
      <c r="C373" s="2">
        <f>RSI!I373</f>
        <v>79.449709293507624</v>
      </c>
      <c r="D373" s="2">
        <f>MACD!E373</f>
        <v>-0.15524661795612538</v>
      </c>
      <c r="E373" s="2">
        <f>MACD!F373</f>
        <v>-5.6827252390272427E-2</v>
      </c>
      <c r="F373" s="2">
        <f>'Moving Avg'!D373</f>
        <v>9.9813999999999989</v>
      </c>
      <c r="G373" s="2">
        <f>'Moving Avg'!F373</f>
        <v>9.6219499999999982</v>
      </c>
      <c r="H373" s="2">
        <f>'Moving Avg'!G373</f>
        <v>9.4862600000000015</v>
      </c>
      <c r="I373" s="2">
        <f>'Moving Avg'!H373</f>
        <v>9.8046599999999913</v>
      </c>
      <c r="J373" s="5" t="str">
        <f>OBV!F373</f>
        <v>BULLISH</v>
      </c>
      <c r="K373" s="5" t="str">
        <f>OBV!G373</f>
        <v>NEUTRAL</v>
      </c>
      <c r="L373" s="5" t="str">
        <f>OBV!H373</f>
        <v>CONFIRMED BULLISH</v>
      </c>
    </row>
    <row r="374" spans="1:12" ht="13.5" x14ac:dyDescent="0.25">
      <c r="A374" s="3">
        <f>RSI!A374</f>
        <v>42545</v>
      </c>
      <c r="B374" s="2">
        <f>RSI!B374</f>
        <v>10.504</v>
      </c>
      <c r="C374" s="2">
        <f>RSI!I374</f>
        <v>84.535811154265588</v>
      </c>
      <c r="D374" s="2">
        <f>MACD!E374</f>
        <v>-0.22033780641883993</v>
      </c>
      <c r="E374" s="2">
        <f>MACD!F374</f>
        <v>-8.9529363195985923E-2</v>
      </c>
      <c r="F374" s="2">
        <f>'Moving Avg'!D374</f>
        <v>10.180399999999999</v>
      </c>
      <c r="G374" s="2">
        <f>'Moving Avg'!F374</f>
        <v>9.6705999999999968</v>
      </c>
      <c r="H374" s="2">
        <f>'Moving Avg'!G374</f>
        <v>9.5099000000000036</v>
      </c>
      <c r="I374" s="2">
        <f>'Moving Avg'!H374</f>
        <v>9.8020199999999917</v>
      </c>
      <c r="J374" s="5" t="str">
        <f>OBV!F374</f>
        <v>BULLISH</v>
      </c>
      <c r="K374" s="5" t="str">
        <f>OBV!G374</f>
        <v>WEAK</v>
      </c>
      <c r="L374" s="5" t="str">
        <f>OBV!H374</f>
        <v>CONFIRMED BULLISH</v>
      </c>
    </row>
    <row r="375" spans="1:12" ht="13.5" x14ac:dyDescent="0.25">
      <c r="A375" s="3">
        <f>RSI!A375</f>
        <v>42548</v>
      </c>
      <c r="B375" s="2">
        <f>RSI!B375</f>
        <v>10.802</v>
      </c>
      <c r="C375" s="2">
        <f>RSI!I375</f>
        <v>87.697985357814858</v>
      </c>
      <c r="D375" s="2">
        <f>MACD!E375</f>
        <v>-0.30254500186491207</v>
      </c>
      <c r="E375" s="2">
        <f>MACD!F375</f>
        <v>-0.13213249092977114</v>
      </c>
      <c r="F375" s="2">
        <f>'Moving Avg'!D375</f>
        <v>10.366199999999999</v>
      </c>
      <c r="G375" s="2">
        <f>'Moving Avg'!F375</f>
        <v>9.7341499999999961</v>
      </c>
      <c r="H375" s="2">
        <f>'Moving Avg'!G375</f>
        <v>9.5433600000000034</v>
      </c>
      <c r="I375" s="2">
        <f>'Moving Avg'!H375</f>
        <v>9.8009249999999923</v>
      </c>
      <c r="J375" s="5" t="str">
        <f>OBV!F375</f>
        <v>BULLISH</v>
      </c>
      <c r="K375" s="5" t="str">
        <f>OBV!G375</f>
        <v>WEAK</v>
      </c>
      <c r="L375" s="5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10.795999999999999</v>
      </c>
      <c r="C376" s="2">
        <f>RSI!I376</f>
        <v>87.310864470293552</v>
      </c>
      <c r="D376" s="2">
        <f>MACD!E376</f>
        <v>-0.38502590995668129</v>
      </c>
      <c r="E376" s="2">
        <f>MACD!F376</f>
        <v>-0.18271117473515319</v>
      </c>
      <c r="F376" s="2">
        <f>'Moving Avg'!D376</f>
        <v>10.4924</v>
      </c>
      <c r="G376" s="2">
        <f>'Moving Avg'!F376</f>
        <v>9.7973999999999979</v>
      </c>
      <c r="H376" s="2">
        <f>'Moving Avg'!G376</f>
        <v>9.5783600000000018</v>
      </c>
      <c r="I376" s="2">
        <f>'Moving Avg'!H376</f>
        <v>9.7997999999999905</v>
      </c>
      <c r="J376" s="5" t="str">
        <f>OBV!F376</f>
        <v>BULLISH</v>
      </c>
      <c r="K376" s="5" t="str">
        <f>OBV!G376</f>
        <v>WEAK</v>
      </c>
      <c r="L376" s="5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11.087999999999999</v>
      </c>
      <c r="C377" s="2">
        <f>RSI!I377</f>
        <v>89.694956883829775</v>
      </c>
      <c r="D377" s="2">
        <f>MACD!E377</f>
        <v>-0.46022290735101024</v>
      </c>
      <c r="E377" s="2">
        <f>MACD!F377</f>
        <v>-0.23821352125832462</v>
      </c>
      <c r="F377" s="2">
        <f>'Moving Avg'!D377</f>
        <v>10.677</v>
      </c>
      <c r="G377" s="2">
        <f>'Moving Avg'!F377</f>
        <v>9.8760499999999976</v>
      </c>
      <c r="H377" s="2">
        <f>'Moving Avg'!G377</f>
        <v>9.6181000000000036</v>
      </c>
      <c r="I377" s="2">
        <f>'Moving Avg'!H377</f>
        <v>9.8017649999999907</v>
      </c>
      <c r="J377" s="5" t="str">
        <f>OBV!F377</f>
        <v>BULLISH</v>
      </c>
      <c r="K377" s="5" t="str">
        <f>OBV!G377</f>
        <v>WEAK</v>
      </c>
      <c r="L377" s="5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11.087999999999999</v>
      </c>
      <c r="C378" s="2">
        <f>RSI!I378</f>
        <v>89.694956883829789</v>
      </c>
      <c r="D378" s="2">
        <f>MACD!E378</f>
        <v>-0.53706701747647045</v>
      </c>
      <c r="E378" s="2">
        <f>MACD!F378</f>
        <v>-0.29798422050195383</v>
      </c>
      <c r="F378" s="2">
        <f>'Moving Avg'!D378</f>
        <v>10.855599999999999</v>
      </c>
      <c r="G378" s="2">
        <f>'Moving Avg'!F378</f>
        <v>9.9615999999999971</v>
      </c>
      <c r="H378" s="2">
        <f>'Moving Avg'!G378</f>
        <v>9.6578400000000038</v>
      </c>
      <c r="I378" s="2">
        <f>'Moving Avg'!H378</f>
        <v>9.8013299999999894</v>
      </c>
      <c r="J378" s="5" t="str">
        <f>OBV!F378</f>
        <v>BULLISH</v>
      </c>
      <c r="K378" s="5" t="str">
        <f>OBV!G378</f>
        <v>WEAK</v>
      </c>
      <c r="L378" s="5" t="str">
        <f>OBV!H378</f>
        <v>CONFIRMED BULLISH</v>
      </c>
    </row>
    <row r="379" spans="1:12" ht="13.5" x14ac:dyDescent="0.25">
      <c r="A379" s="3">
        <f>RSI!A379</f>
        <v>42552</v>
      </c>
      <c r="B379" s="2">
        <f>RSI!B379</f>
        <v>11.1</v>
      </c>
      <c r="C379" s="2">
        <f>RSI!I379</f>
        <v>89.786418082235627</v>
      </c>
      <c r="D379" s="2">
        <f>MACD!E379</f>
        <v>-0.61473614059497628</v>
      </c>
      <c r="E379" s="2">
        <f>MACD!F379</f>
        <v>-0.36133460452055832</v>
      </c>
      <c r="F379" s="2">
        <f>'Moving Avg'!D379</f>
        <v>10.9748</v>
      </c>
      <c r="G379" s="2">
        <f>'Moving Avg'!F379</f>
        <v>10.041149999999998</v>
      </c>
      <c r="H379" s="2">
        <f>'Moving Avg'!G379</f>
        <v>9.694620000000004</v>
      </c>
      <c r="I379" s="2">
        <f>'Moving Avg'!H379</f>
        <v>9.8016699999999908</v>
      </c>
      <c r="J379" s="5" t="str">
        <f>OBV!F379</f>
        <v>BULLISH</v>
      </c>
      <c r="K379" s="5" t="str">
        <f>OBV!G379</f>
        <v>WEAK</v>
      </c>
      <c r="L379" s="5" t="str">
        <f>OBV!H379</f>
        <v>CONFIRMED BULLISH</v>
      </c>
    </row>
    <row r="380" spans="1:12" ht="13.5" x14ac:dyDescent="0.25">
      <c r="A380" s="3">
        <f>RSI!A380</f>
        <v>42555</v>
      </c>
      <c r="B380" s="2">
        <f>RSI!B380</f>
        <v>11.1</v>
      </c>
      <c r="C380" s="2">
        <f>RSI!I380</f>
        <v>89.786418082235627</v>
      </c>
      <c r="D380" s="2">
        <f>MACD!E380</f>
        <v>-0.63071353174941969</v>
      </c>
      <c r="E380" s="2">
        <f>MACD!F380</f>
        <v>-0.41521038996633064</v>
      </c>
      <c r="F380" s="2">
        <f>'Moving Avg'!D380</f>
        <v>11.034400000000002</v>
      </c>
      <c r="G380" s="2">
        <f>'Moving Avg'!F380</f>
        <v>10.120699999999996</v>
      </c>
      <c r="H380" s="2">
        <f>'Moving Avg'!G380</f>
        <v>9.7308400000000059</v>
      </c>
      <c r="I380" s="2">
        <f>'Moving Avg'!H380</f>
        <v>9.8017349999999901</v>
      </c>
      <c r="J380" s="5" t="str">
        <f>OBV!F380</f>
        <v>BULLISH</v>
      </c>
      <c r="K380" s="5" t="str">
        <f>OBV!G380</f>
        <v>WEAK</v>
      </c>
      <c r="L380" s="5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11.1</v>
      </c>
      <c r="C381" s="2">
        <f>RSI!I381</f>
        <v>89.786418082235627</v>
      </c>
      <c r="D381" s="2">
        <f>MACD!E381</f>
        <v>-0.60510364126644056</v>
      </c>
      <c r="E381" s="2">
        <f>MACD!F381</f>
        <v>-0.45318904022635265</v>
      </c>
      <c r="F381" s="2">
        <f>'Moving Avg'!D381</f>
        <v>11.0952</v>
      </c>
      <c r="G381" s="2">
        <f>'Moving Avg'!F381</f>
        <v>10.200249999999999</v>
      </c>
      <c r="H381" s="2">
        <f>'Moving Avg'!G381</f>
        <v>9.7670600000000043</v>
      </c>
      <c r="I381" s="2">
        <f>'Moving Avg'!H381</f>
        <v>9.8020749999999897</v>
      </c>
      <c r="J381" s="5" t="str">
        <f>OBV!F381</f>
        <v>BULLISH</v>
      </c>
      <c r="K381" s="5" t="str">
        <f>OBV!G381</f>
        <v>WEAK</v>
      </c>
      <c r="L381" s="5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10.766999999999999</v>
      </c>
      <c r="C382" s="2">
        <f>RSI!I382</f>
        <v>68.664387675243802</v>
      </c>
      <c r="D382" s="2">
        <f>MACD!E382</f>
        <v>-0.56413174825252277</v>
      </c>
      <c r="E382" s="2">
        <f>MACD!F382</f>
        <v>-0.47537758183158674</v>
      </c>
      <c r="F382" s="2">
        <f>'Moving Avg'!D382</f>
        <v>11.031000000000001</v>
      </c>
      <c r="G382" s="2">
        <f>'Moving Avg'!F382</f>
        <v>10.263149999999998</v>
      </c>
      <c r="H382" s="2">
        <f>'Moving Avg'!G382</f>
        <v>9.7954200000000053</v>
      </c>
      <c r="I382" s="2">
        <f>'Moving Avg'!H382</f>
        <v>9.8007499999999901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</row>
    <row r="383" spans="1:12" ht="13.5" x14ac:dyDescent="0.25">
      <c r="A383" s="3">
        <f>RSI!A383</f>
        <v>42563</v>
      </c>
      <c r="B383" s="2">
        <f>RSI!B383</f>
        <v>10.457000000000001</v>
      </c>
      <c r="C383" s="2">
        <f>RSI!I383</f>
        <v>55.560667371559255</v>
      </c>
      <c r="D383" s="2">
        <f>MACD!E383</f>
        <v>-0.504884461723071</v>
      </c>
      <c r="E383" s="2">
        <f>MACD!F383</f>
        <v>-0.48127895780988361</v>
      </c>
      <c r="F383" s="2">
        <f>'Moving Avg'!D383</f>
        <v>10.904799999999998</v>
      </c>
      <c r="G383" s="2">
        <f>'Moving Avg'!F383</f>
        <v>10.311649999999997</v>
      </c>
      <c r="H383" s="2">
        <f>'Moving Avg'!G383</f>
        <v>9.8175800000000031</v>
      </c>
      <c r="I383" s="2">
        <f>'Moving Avg'!H383</f>
        <v>9.7975999999999903</v>
      </c>
      <c r="J383" s="5" t="str">
        <f>OBV!F383</f>
        <v>BEARISH</v>
      </c>
      <c r="K383" s="5" t="str">
        <f>OBV!G383</f>
        <v>STRONG</v>
      </c>
      <c r="L383" s="5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10.766999999999999</v>
      </c>
      <c r="C384" s="2">
        <f>RSI!I384</f>
        <v>63.136701745837954</v>
      </c>
      <c r="D384" s="2">
        <f>MACD!E384</f>
        <v>-0.43112223482138567</v>
      </c>
      <c r="E384" s="2">
        <f>MACD!F384</f>
        <v>-0.471247613212184</v>
      </c>
      <c r="F384" s="2">
        <f>'Moving Avg'!D384</f>
        <v>10.838200000000001</v>
      </c>
      <c r="G384" s="2">
        <f>'Moving Avg'!F384</f>
        <v>10.375899999999998</v>
      </c>
      <c r="H384" s="2">
        <f>'Moving Avg'!G384</f>
        <v>9.8413000000000039</v>
      </c>
      <c r="I384" s="2">
        <f>'Moving Avg'!H384</f>
        <v>9.7959999999999905</v>
      </c>
      <c r="J384" s="5" t="str">
        <f>OBV!F384</f>
        <v>BEARISH</v>
      </c>
      <c r="K384" s="5" t="str">
        <f>OBV!G384</f>
        <v>STRONG</v>
      </c>
      <c r="L384" s="5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10.766999999999999</v>
      </c>
      <c r="C385" s="2">
        <f>RSI!I385</f>
        <v>63.136701745837961</v>
      </c>
      <c r="D385" s="2">
        <f>MACD!E385</f>
        <v>-0.32556923955856831</v>
      </c>
      <c r="E385" s="2">
        <f>MACD!F385</f>
        <v>-0.44211193848146085</v>
      </c>
      <c r="F385" s="2">
        <f>'Moving Avg'!D385</f>
        <v>10.771599999999998</v>
      </c>
      <c r="G385" s="2">
        <f>'Moving Avg'!F385</f>
        <v>10.440149999999997</v>
      </c>
      <c r="H385" s="2">
        <f>'Moving Avg'!G385</f>
        <v>9.8691000000000049</v>
      </c>
      <c r="I385" s="2">
        <f>'Moving Avg'!H385</f>
        <v>9.7938499999999902</v>
      </c>
      <c r="J385" s="5" t="str">
        <f>OBV!F385</f>
        <v>BEARISH</v>
      </c>
      <c r="K385" s="5" t="str">
        <f>OBV!G385</f>
        <v>STRONG</v>
      </c>
      <c r="L385" s="5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11.093999999999999</v>
      </c>
      <c r="C386" s="2">
        <f>RSI!I386</f>
        <v>69.498150193310025</v>
      </c>
      <c r="D386" s="2">
        <f>MACD!E386</f>
        <v>-0.26390727187905405</v>
      </c>
      <c r="E386" s="2">
        <f>MACD!F386</f>
        <v>-0.40647100516097956</v>
      </c>
      <c r="F386" s="2">
        <f>'Moving Avg'!D386</f>
        <v>10.770399999999999</v>
      </c>
      <c r="G386" s="2">
        <f>'Moving Avg'!F386</f>
        <v>10.522999999999998</v>
      </c>
      <c r="H386" s="2">
        <f>'Moving Avg'!G386</f>
        <v>9.8993600000000033</v>
      </c>
      <c r="I386" s="2">
        <f>'Moving Avg'!H386</f>
        <v>9.7936099999999886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11.093999999999999</v>
      </c>
      <c r="C387" s="2">
        <f>RSI!I387</f>
        <v>69.498150193310025</v>
      </c>
      <c r="D387" s="2">
        <f>MACD!E387</f>
        <v>-0.17106205763580107</v>
      </c>
      <c r="E387" s="2">
        <f>MACD!F387</f>
        <v>-0.35938921565594389</v>
      </c>
      <c r="F387" s="2">
        <f>'Moving Avg'!D387</f>
        <v>10.835800000000001</v>
      </c>
      <c r="G387" s="2">
        <f>'Moving Avg'!F387</f>
        <v>10.598649999999996</v>
      </c>
      <c r="H387" s="2">
        <f>'Moving Avg'!G387</f>
        <v>9.9296200000000034</v>
      </c>
      <c r="I387" s="2">
        <f>'Moving Avg'!H387</f>
        <v>9.7933699999999888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11.129</v>
      </c>
      <c r="C388" s="2">
        <f>RSI!I388</f>
        <v>70.137844712765229</v>
      </c>
      <c r="D388" s="2">
        <f>MACD!E388</f>
        <v>-9.9031624167317034E-2</v>
      </c>
      <c r="E388" s="2">
        <f>MACD!F388</f>
        <v>-0.30731769735821851</v>
      </c>
      <c r="F388" s="2">
        <f>'Moving Avg'!D388</f>
        <v>10.9702</v>
      </c>
      <c r="G388" s="2">
        <f>'Moving Avg'!F388</f>
        <v>10.677999999999995</v>
      </c>
      <c r="H388" s="2">
        <f>'Moving Avg'!G388</f>
        <v>9.9605800000000038</v>
      </c>
      <c r="I388" s="2">
        <f>'Moving Avg'!H388</f>
        <v>9.7933049999999895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11.129</v>
      </c>
      <c r="C389" s="2">
        <f>RSI!I389</f>
        <v>70.137844712765229</v>
      </c>
      <c r="D389" s="2">
        <f>MACD!E389</f>
        <v>-4.0090040975004015E-2</v>
      </c>
      <c r="E389" s="2">
        <f>MACD!F389</f>
        <v>-0.25387216608157565</v>
      </c>
      <c r="F389" s="2">
        <f>'Moving Avg'!D389</f>
        <v>11.042599999999998</v>
      </c>
      <c r="G389" s="2">
        <f>'Moving Avg'!F389</f>
        <v>10.758999999999997</v>
      </c>
      <c r="H389" s="2">
        <f>'Moving Avg'!G389</f>
        <v>9.9915400000000041</v>
      </c>
      <c r="I389" s="2">
        <f>'Moving Avg'!H389</f>
        <v>9.794069999999989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</row>
    <row r="390" spans="1:12" ht="13.5" x14ac:dyDescent="0.25">
      <c r="A390" s="3">
        <f>RSI!A390</f>
        <v>42572</v>
      </c>
      <c r="B390" s="2">
        <f>RSI!B390</f>
        <v>11.1</v>
      </c>
      <c r="C390" s="2">
        <f>RSI!I390</f>
        <v>68.75226103956966</v>
      </c>
      <c r="D390" s="2">
        <f>MACD!E390</f>
        <v>8.3637924773789507E-3</v>
      </c>
      <c r="E390" s="2">
        <f>MACD!F390</f>
        <v>-0.20142497436978474</v>
      </c>
      <c r="F390" s="2">
        <f>'Moving Avg'!D390</f>
        <v>11.1092</v>
      </c>
      <c r="G390" s="2">
        <f>'Moving Avg'!F390</f>
        <v>10.820349999999996</v>
      </c>
      <c r="H390" s="2">
        <f>'Moving Avg'!G390</f>
        <v>10.021920000000005</v>
      </c>
      <c r="I390" s="2">
        <f>'Moving Avg'!H390</f>
        <v>9.7953749999999893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11.363</v>
      </c>
      <c r="C391" s="2">
        <f>RSI!I391</f>
        <v>73.80611503342729</v>
      </c>
      <c r="D391" s="2">
        <f>MACD!E391</f>
        <v>2.6749402248023912E-2</v>
      </c>
      <c r="E391" s="2">
        <f>MACD!F391</f>
        <v>-0.15579009904622304</v>
      </c>
      <c r="F391" s="2">
        <f>'Moving Avg'!D391</f>
        <v>11.163</v>
      </c>
      <c r="G391" s="2">
        <f>'Moving Avg'!F391</f>
        <v>10.880249999999997</v>
      </c>
      <c r="H391" s="2">
        <f>'Moving Avg'!G391</f>
        <v>10.061640000000004</v>
      </c>
      <c r="I391" s="2">
        <f>'Moving Avg'!H391</f>
        <v>9.7995949999999876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</row>
    <row r="392" spans="1:12" ht="13.5" x14ac:dyDescent="0.25">
      <c r="A392" s="3">
        <f>RSI!A392</f>
        <v>42577</v>
      </c>
      <c r="B392" s="2">
        <f>RSI!B392</f>
        <v>11.363</v>
      </c>
      <c r="C392" s="2">
        <f>RSI!I392</f>
        <v>73.80611503342729</v>
      </c>
      <c r="D392" s="2">
        <f>MACD!E392</f>
        <v>-1.3378674453015549E-2</v>
      </c>
      <c r="E392" s="2">
        <f>MACD!F392</f>
        <v>-0.12730781412758155</v>
      </c>
      <c r="F392" s="2">
        <f>'Moving Avg'!D392</f>
        <v>11.216799999999999</v>
      </c>
      <c r="G392" s="2">
        <f>'Moving Avg'!F392</f>
        <v>10.940149999999997</v>
      </c>
      <c r="H392" s="2">
        <f>'Moving Avg'!G392</f>
        <v>10.101360000000005</v>
      </c>
      <c r="I392" s="2">
        <f>'Moving Avg'!H392</f>
        <v>9.8026299999999882</v>
      </c>
      <c r="J392" s="5" t="str">
        <f>OBV!F392</f>
        <v>BULLISH</v>
      </c>
      <c r="K392" s="5" t="str">
        <f>OBV!G392</f>
        <v>WEAK</v>
      </c>
      <c r="L392" s="5" t="str">
        <f>OBV!H392</f>
        <v>CONFIRMED BULLISH</v>
      </c>
    </row>
    <row r="393" spans="1:12" ht="13.5" x14ac:dyDescent="0.25">
      <c r="A393" s="3">
        <f>RSI!A393</f>
        <v>42578</v>
      </c>
      <c r="B393" s="2">
        <f>RSI!B393</f>
        <v>11.363</v>
      </c>
      <c r="C393" s="2">
        <f>RSI!I393</f>
        <v>73.80611503342729</v>
      </c>
      <c r="D393" s="2">
        <f>MACD!E393</f>
        <v>-9.9149917743540428E-2</v>
      </c>
      <c r="E393" s="2">
        <f>MACD!F393</f>
        <v>-0.12167623485077333</v>
      </c>
      <c r="F393" s="2">
        <f>'Moving Avg'!D393</f>
        <v>11.2636</v>
      </c>
      <c r="G393" s="2">
        <f>'Moving Avg'!F393</f>
        <v>10.998549999999998</v>
      </c>
      <c r="H393" s="2">
        <f>'Moving Avg'!G393</f>
        <v>10.141080000000006</v>
      </c>
      <c r="I393" s="2">
        <f>'Moving Avg'!H393</f>
        <v>9.8057499999999873</v>
      </c>
      <c r="J393" s="5" t="str">
        <f>OBV!F393</f>
        <v>BULLISH</v>
      </c>
      <c r="K393" s="5" t="str">
        <f>OBV!G393</f>
        <v>NEUTRAL</v>
      </c>
      <c r="L393" s="5" t="str">
        <f>OBV!H393</f>
        <v>CONFIRMED BULLISH</v>
      </c>
    </row>
    <row r="394" spans="1:12" ht="13.5" x14ac:dyDescent="0.25">
      <c r="A394" s="3">
        <f>RSI!A394</f>
        <v>42579</v>
      </c>
      <c r="B394" s="2">
        <f>RSI!B394</f>
        <v>11.363</v>
      </c>
      <c r="C394" s="2">
        <f>RSI!I394</f>
        <v>73.80611503342729</v>
      </c>
      <c r="D394" s="2">
        <f>MACD!E394</f>
        <v>-0.12785217482023548</v>
      </c>
      <c r="E394" s="2">
        <f>MACD!F394</f>
        <v>-0.12291142284466577</v>
      </c>
      <c r="F394" s="2">
        <f>'Moving Avg'!D394</f>
        <v>11.3104</v>
      </c>
      <c r="G394" s="2">
        <f>'Moving Avg'!F394</f>
        <v>11.041499999999997</v>
      </c>
      <c r="H394" s="2">
        <f>'Moving Avg'!G394</f>
        <v>10.180800000000005</v>
      </c>
      <c r="I394" s="2">
        <f>'Moving Avg'!H394</f>
        <v>9.8088699999999882</v>
      </c>
      <c r="J394" s="5" t="str">
        <f>OBV!F394</f>
        <v>BULLISH</v>
      </c>
      <c r="K394" s="5" t="str">
        <f>OBV!G394</f>
        <v>NEUTRAL</v>
      </c>
      <c r="L394" s="5" t="str">
        <f>OBV!H394</f>
        <v>CONFIRMED BULLISH</v>
      </c>
    </row>
    <row r="395" spans="1:12" ht="13.5" x14ac:dyDescent="0.25">
      <c r="A395" s="3">
        <f>RSI!A395</f>
        <v>42580</v>
      </c>
      <c r="B395" s="2">
        <f>RSI!B395</f>
        <v>11.305</v>
      </c>
      <c r="C395" s="2">
        <f>RSI!I395</f>
        <v>70.427361671043656</v>
      </c>
      <c r="D395" s="2">
        <f>MACD!E395</f>
        <v>-0.15137841982539335</v>
      </c>
      <c r="E395" s="2">
        <f>MACD!F395</f>
        <v>-0.1286048222408113</v>
      </c>
      <c r="F395" s="2">
        <f>'Moving Avg'!D395</f>
        <v>11.3514</v>
      </c>
      <c r="G395" s="2">
        <f>'Moving Avg'!F395</f>
        <v>11.066649999999999</v>
      </c>
      <c r="H395" s="2">
        <f>'Moving Avg'!G395</f>
        <v>10.219360000000004</v>
      </c>
      <c r="I395" s="2">
        <f>'Moving Avg'!H395</f>
        <v>9.8103199999999884</v>
      </c>
      <c r="J395" s="5" t="str">
        <f>OBV!F395</f>
        <v>BEARISH</v>
      </c>
      <c r="K395" s="5" t="str">
        <f>OBV!G395</f>
        <v>NEUTRAL</v>
      </c>
      <c r="L395" s="5" t="str">
        <f>OBV!H395</f>
        <v>BEARISH DIVERGENCE</v>
      </c>
    </row>
    <row r="396" spans="1:12" ht="13.5" x14ac:dyDescent="0.25">
      <c r="A396" s="3">
        <f>RSI!A396</f>
        <v>42583</v>
      </c>
      <c r="B396" s="2">
        <f>RSI!B396</f>
        <v>11.305</v>
      </c>
      <c r="C396" s="2">
        <f>RSI!I396</f>
        <v>70.427361671043656</v>
      </c>
      <c r="D396" s="2">
        <f>MACD!E396</f>
        <v>-0.12390891468897358</v>
      </c>
      <c r="E396" s="2">
        <f>MACD!F396</f>
        <v>-0.12766564073044376</v>
      </c>
      <c r="F396" s="2">
        <f>'Moving Avg'!D396</f>
        <v>11.3398</v>
      </c>
      <c r="G396" s="2">
        <f>'Moving Avg'!F396</f>
        <v>11.092099999999999</v>
      </c>
      <c r="H396" s="2">
        <f>'Moving Avg'!G396</f>
        <v>10.255280000000003</v>
      </c>
      <c r="I396" s="2">
        <f>'Moving Avg'!H396</f>
        <v>9.8116849999999882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11.1</v>
      </c>
      <c r="C397" s="2">
        <f>RSI!I397</f>
        <v>59.29952820819414</v>
      </c>
      <c r="D397" s="2">
        <f>MACD!E397</f>
        <v>-8.8194528446035036E-2</v>
      </c>
      <c r="E397" s="2">
        <f>MACD!F397</f>
        <v>-0.11977141827356202</v>
      </c>
      <c r="F397" s="2">
        <f>'Moving Avg'!D397</f>
        <v>11.2872</v>
      </c>
      <c r="G397" s="2">
        <f>'Moving Avg'!F397</f>
        <v>11.092699999999999</v>
      </c>
      <c r="H397" s="2">
        <f>'Moving Avg'!G397</f>
        <v>10.289200000000003</v>
      </c>
      <c r="I397" s="2">
        <f>'Moving Avg'!H397</f>
        <v>9.8120249999999878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11.1</v>
      </c>
      <c r="C398" s="2">
        <f>RSI!I398</f>
        <v>59.29952820819414</v>
      </c>
      <c r="D398" s="2">
        <f>MACD!E398</f>
        <v>-5.3891866535515476E-2</v>
      </c>
      <c r="E398" s="2">
        <f>MACD!F398</f>
        <v>-0.10659550792595272</v>
      </c>
      <c r="F398" s="2">
        <f>'Moving Avg'!D398</f>
        <v>11.2346</v>
      </c>
      <c r="G398" s="2">
        <f>'Moving Avg'!F398</f>
        <v>11.093299999999999</v>
      </c>
      <c r="H398" s="2">
        <f>'Moving Avg'!G398</f>
        <v>10.321460000000002</v>
      </c>
      <c r="I398" s="2">
        <f>'Moving Avg'!H398</f>
        <v>9.8123649999999873</v>
      </c>
      <c r="J398" s="5" t="str">
        <f>OBV!F398</f>
        <v>BEARISH</v>
      </c>
      <c r="K398" s="5" t="str">
        <f>OBV!G398</f>
        <v>STRONG</v>
      </c>
      <c r="L398" s="5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11.1</v>
      </c>
      <c r="C399" s="2">
        <f>RSI!I399</f>
        <v>59.299528208194133</v>
      </c>
      <c r="D399" s="2">
        <f>MACD!E399</f>
        <v>-2.6071924964192306E-2</v>
      </c>
      <c r="E399" s="2">
        <f>MACD!F399</f>
        <v>-9.0490791333600648E-2</v>
      </c>
      <c r="F399" s="2">
        <f>'Moving Avg'!D399</f>
        <v>11.182</v>
      </c>
      <c r="G399" s="2">
        <f>'Moving Avg'!F399</f>
        <v>11.093299999999999</v>
      </c>
      <c r="H399" s="2">
        <f>'Moving Avg'!G399</f>
        <v>10.353720000000003</v>
      </c>
      <c r="I399" s="2">
        <f>'Moving Avg'!H399</f>
        <v>9.8143599999999882</v>
      </c>
      <c r="J399" s="5" t="str">
        <f>OBV!F399</f>
        <v>BEARISH</v>
      </c>
      <c r="K399" s="5" t="str">
        <f>OBV!G399</f>
        <v>STRONG</v>
      </c>
      <c r="L399" s="5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11.1</v>
      </c>
      <c r="C400" s="2">
        <f>RSI!I400</f>
        <v>59.299528208194126</v>
      </c>
      <c r="D400" s="2">
        <f>MACD!E400</f>
        <v>-8.1096126223965115E-3</v>
      </c>
      <c r="E400" s="2">
        <f>MACD!F400</f>
        <v>-7.4014555591359832E-2</v>
      </c>
      <c r="F400" s="2">
        <f>'Moving Avg'!D400</f>
        <v>11.141000000000002</v>
      </c>
      <c r="G400" s="2">
        <f>'Moving Avg'!F400</f>
        <v>11.093299999999999</v>
      </c>
      <c r="H400" s="2">
        <f>'Moving Avg'!G400</f>
        <v>10.385980000000002</v>
      </c>
      <c r="I400" s="2">
        <f>'Moving Avg'!H400</f>
        <v>9.8174599999999881</v>
      </c>
      <c r="J400" s="5" t="str">
        <f>OBV!F400</f>
        <v>BEARISH</v>
      </c>
      <c r="K400" s="5" t="str">
        <f>OBV!G400</f>
        <v>STRONG</v>
      </c>
      <c r="L400" s="5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11.1</v>
      </c>
      <c r="C401" s="2">
        <f>RSI!I401</f>
        <v>59.299528208194126</v>
      </c>
      <c r="D401" s="2">
        <f>MACD!E401</f>
        <v>4.6517379812030413E-2</v>
      </c>
      <c r="E401" s="2">
        <f>MACD!F401</f>
        <v>-4.9908168510681784E-2</v>
      </c>
      <c r="F401" s="2">
        <f>'Moving Avg'!D401</f>
        <v>11.1</v>
      </c>
      <c r="G401" s="2">
        <f>'Moving Avg'!F401</f>
        <v>11.093299999999999</v>
      </c>
      <c r="H401" s="2">
        <f>'Moving Avg'!G401</f>
        <v>10.418240000000003</v>
      </c>
      <c r="I401" s="2">
        <f>'Moving Avg'!H401</f>
        <v>9.8194849999999878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11.1</v>
      </c>
      <c r="C402" s="2">
        <f>RSI!I402</f>
        <v>59.299528208194126</v>
      </c>
      <c r="D402" s="2">
        <f>MACD!E402</f>
        <v>9.1783343915219362E-2</v>
      </c>
      <c r="E402" s="2">
        <f>MACD!F402</f>
        <v>-2.1569866025501559E-2</v>
      </c>
      <c r="F402" s="2">
        <f>'Moving Avg'!D402</f>
        <v>11.1</v>
      </c>
      <c r="G402" s="2">
        <f>'Moving Avg'!F402</f>
        <v>11.10995</v>
      </c>
      <c r="H402" s="2">
        <f>'Moving Avg'!G402</f>
        <v>10.450500000000002</v>
      </c>
      <c r="I402" s="2">
        <f>'Moving Avg'!H402</f>
        <v>9.8215099999999858</v>
      </c>
      <c r="J402" s="5" t="str">
        <f>OBV!F402</f>
        <v>NEUTRAL</v>
      </c>
      <c r="K402" s="5" t="str">
        <f>OBV!G402</f>
        <v>NEUTRAL</v>
      </c>
      <c r="L402" s="5" t="str">
        <f>OBV!H402</f>
        <v>NEUTRAL</v>
      </c>
    </row>
    <row r="403" spans="1:12" ht="13.5" x14ac:dyDescent="0.25">
      <c r="A403" s="3">
        <f>RSI!A403</f>
        <v>42592</v>
      </c>
      <c r="B403" s="2">
        <f>RSI!B403</f>
        <v>11.305</v>
      </c>
      <c r="C403" s="2">
        <f>RSI!I403</f>
        <v>67.347608395086553</v>
      </c>
      <c r="D403" s="2">
        <f>MACD!E403</f>
        <v>0.11401413238449365</v>
      </c>
      <c r="E403" s="2">
        <f>MACD!F403</f>
        <v>5.5469336564974818E-3</v>
      </c>
      <c r="F403" s="2">
        <f>'Moving Avg'!D403</f>
        <v>11.141</v>
      </c>
      <c r="G403" s="2">
        <f>'Moving Avg'!F403</f>
        <v>11.152349999999998</v>
      </c>
      <c r="H403" s="2">
        <f>'Moving Avg'!G403</f>
        <v>10.485760000000003</v>
      </c>
      <c r="I403" s="2">
        <f>'Moving Avg'!H403</f>
        <v>9.8261299999999867</v>
      </c>
      <c r="J403" s="5" t="str">
        <f>OBV!F403</f>
        <v>BULLISH</v>
      </c>
      <c r="K403" s="5" t="str">
        <f>OBV!G403</f>
        <v>WEAK</v>
      </c>
      <c r="L403" s="5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11.298999999999999</v>
      </c>
      <c r="C404" s="2">
        <f>RSI!I404</f>
        <v>66.930452213689335</v>
      </c>
      <c r="D404" s="2">
        <f>MACD!E404</f>
        <v>0.13123752355119755</v>
      </c>
      <c r="E404" s="2">
        <f>MACD!F404</f>
        <v>3.0685051635437496E-2</v>
      </c>
      <c r="F404" s="2">
        <f>'Moving Avg'!D404</f>
        <v>11.1808</v>
      </c>
      <c r="G404" s="2">
        <f>'Moving Avg'!F404</f>
        <v>11.178949999999999</v>
      </c>
      <c r="H404" s="2">
        <f>'Moving Avg'!G404</f>
        <v>10.521120000000002</v>
      </c>
      <c r="I404" s="2">
        <f>'Moving Avg'!H404</f>
        <v>9.8291749999999869</v>
      </c>
      <c r="J404" s="5" t="str">
        <f>OBV!F404</f>
        <v>BEARISH</v>
      </c>
      <c r="K404" s="5" t="str">
        <f>OBV!G404</f>
        <v>NEUTRAL</v>
      </c>
      <c r="L404" s="5" t="str">
        <f>OBV!H404</f>
        <v>BEARISH DIVERGENCE</v>
      </c>
    </row>
    <row r="405" spans="1:12" ht="13.5" x14ac:dyDescent="0.25">
      <c r="A405" s="3">
        <f>RSI!A405</f>
        <v>42594</v>
      </c>
      <c r="B405" s="2">
        <f>RSI!B405</f>
        <v>11.298999999999999</v>
      </c>
      <c r="C405" s="2">
        <f>RSI!I405</f>
        <v>66.930452213689335</v>
      </c>
      <c r="D405" s="2">
        <f>MACD!E405</f>
        <v>0.13504231693193525</v>
      </c>
      <c r="E405" s="2">
        <f>MACD!F405</f>
        <v>5.1556504694737049E-2</v>
      </c>
      <c r="F405" s="2">
        <f>'Moving Avg'!D405</f>
        <v>11.220599999999999</v>
      </c>
      <c r="G405" s="2">
        <f>'Moving Avg'!F405</f>
        <v>11.205549999999999</v>
      </c>
      <c r="H405" s="2">
        <f>'Moving Avg'!G405</f>
        <v>10.556480000000001</v>
      </c>
      <c r="I405" s="2">
        <f>'Moving Avg'!H405</f>
        <v>9.831919999999986</v>
      </c>
      <c r="J405" s="5" t="str">
        <f>OBV!F405</f>
        <v>BEARISH</v>
      </c>
      <c r="K405" s="5" t="str">
        <f>OBV!G405</f>
        <v>NEUTRAL</v>
      </c>
      <c r="L405" s="5" t="str">
        <f>OBV!H405</f>
        <v>BEARISH DIVERGENCE</v>
      </c>
    </row>
    <row r="406" spans="1:12" ht="13.5" x14ac:dyDescent="0.25">
      <c r="A406" s="3">
        <f>RSI!A406</f>
        <v>42597</v>
      </c>
      <c r="B406" s="2">
        <f>RSI!B406</f>
        <v>11.1</v>
      </c>
      <c r="C406" s="2">
        <f>RSI!I406</f>
        <v>54.052100690940449</v>
      </c>
      <c r="D406" s="2">
        <f>MACD!E406</f>
        <v>0.15129345343328815</v>
      </c>
      <c r="E406" s="2">
        <f>MACD!F406</f>
        <v>7.1503894442447272E-2</v>
      </c>
      <c r="F406" s="2">
        <f>'Moving Avg'!D406</f>
        <v>11.220600000000001</v>
      </c>
      <c r="G406" s="2">
        <f>'Moving Avg'!F406</f>
        <v>11.20585</v>
      </c>
      <c r="H406" s="2">
        <f>'Moving Avg'!G406</f>
        <v>10.587860000000003</v>
      </c>
      <c r="I406" s="2">
        <f>'Moving Avg'!H406</f>
        <v>9.8336949999999863</v>
      </c>
      <c r="J406" s="5" t="str">
        <f>OBV!F406</f>
        <v>BEARISH</v>
      </c>
      <c r="K406" s="5" t="str">
        <f>OBV!G406</f>
        <v>STRONG</v>
      </c>
      <c r="L406" s="5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11.1</v>
      </c>
      <c r="C407" s="2">
        <f>RSI!I407</f>
        <v>54.052100690940449</v>
      </c>
      <c r="D407" s="2">
        <f>MACD!E407</f>
        <v>0.13309940421431143</v>
      </c>
      <c r="E407" s="2">
        <f>MACD!F407</f>
        <v>8.3822996396820115E-2</v>
      </c>
      <c r="F407" s="2">
        <f>'Moving Avg'!D407</f>
        <v>11.220600000000001</v>
      </c>
      <c r="G407" s="2">
        <f>'Moving Avg'!F407</f>
        <v>11.206149999999999</v>
      </c>
      <c r="H407" s="2">
        <f>'Moving Avg'!G407</f>
        <v>10.619560000000002</v>
      </c>
      <c r="I407" s="2">
        <f>'Moving Avg'!H407</f>
        <v>9.836794999999988</v>
      </c>
      <c r="J407" s="5" t="str">
        <f>OBV!F407</f>
        <v>BEARISH</v>
      </c>
      <c r="K407" s="5" t="str">
        <f>OBV!G407</f>
        <v>STRONG</v>
      </c>
      <c r="L407" s="5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11.1</v>
      </c>
      <c r="C408" s="2">
        <f>RSI!I408</f>
        <v>54.052100690940449</v>
      </c>
      <c r="D408" s="2">
        <f>MACD!E408</f>
        <v>0.11732800492064754</v>
      </c>
      <c r="E408" s="2">
        <f>MACD!F408</f>
        <v>9.0523998101585595E-2</v>
      </c>
      <c r="F408" s="2">
        <f>'Moving Avg'!D408</f>
        <v>11.179600000000001</v>
      </c>
      <c r="G408" s="2">
        <f>'Moving Avg'!F408</f>
        <v>11.204699999999999</v>
      </c>
      <c r="H408" s="2">
        <f>'Moving Avg'!G408</f>
        <v>10.654020000000003</v>
      </c>
      <c r="I408" s="2">
        <f>'Moving Avg'!H408</f>
        <v>9.8398949999999861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11.298999999999999</v>
      </c>
      <c r="C409" s="2">
        <f>RSI!I409</f>
        <v>62.954813298657911</v>
      </c>
      <c r="D409" s="2">
        <f>MACD!E409</f>
        <v>8.8893683480646857E-2</v>
      </c>
      <c r="E409" s="2">
        <f>MACD!F409</f>
        <v>9.0197935177397853E-2</v>
      </c>
      <c r="F409" s="2">
        <f>'Moving Avg'!D409</f>
        <v>11.179600000000001</v>
      </c>
      <c r="G409" s="2">
        <f>'Moving Avg'!F409</f>
        <v>11.213199999999999</v>
      </c>
      <c r="H409" s="2">
        <f>'Moving Avg'!G409</f>
        <v>10.689820000000003</v>
      </c>
      <c r="I409" s="2">
        <f>'Moving Avg'!H409</f>
        <v>9.8426399999999852</v>
      </c>
      <c r="J409" s="5" t="str">
        <f>OBV!F409</f>
        <v>BULLISH</v>
      </c>
      <c r="K409" s="5" t="str">
        <f>OBV!G409</f>
        <v>NEUTRAL</v>
      </c>
      <c r="L409" s="5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11.334</v>
      </c>
      <c r="C410" s="2">
        <f>RSI!I410</f>
        <v>64.266213898649966</v>
      </c>
      <c r="D410" s="2">
        <f>MACD!E410</f>
        <v>6.0742648922463616E-2</v>
      </c>
      <c r="E410" s="2">
        <f>MACD!F410</f>
        <v>8.4306877926411006E-2</v>
      </c>
      <c r="F410" s="2">
        <f>'Moving Avg'!D410</f>
        <v>11.186599999999999</v>
      </c>
      <c r="G410" s="2">
        <f>'Moving Avg'!F410</f>
        <v>11.2249</v>
      </c>
      <c r="H410" s="2">
        <f>'Moving Avg'!G410</f>
        <v>10.726320000000001</v>
      </c>
      <c r="I410" s="2">
        <f>'Moving Avg'!H410</f>
        <v>9.8455599999999848</v>
      </c>
      <c r="J410" s="5" t="str">
        <f>OBV!F410</f>
        <v>BULLISH</v>
      </c>
      <c r="K410" s="5" t="str">
        <f>OBV!G410</f>
        <v>WEAK</v>
      </c>
      <c r="L410" s="5" t="str">
        <f>OBV!H410</f>
        <v>CONFIRMED BULLISH</v>
      </c>
    </row>
    <row r="411" spans="1:12" ht="13.5" x14ac:dyDescent="0.25">
      <c r="A411" s="3">
        <f>RSI!A411</f>
        <v>42604</v>
      </c>
      <c r="B411" s="2">
        <f>RSI!B411</f>
        <v>11.327999999999999</v>
      </c>
      <c r="C411" s="2">
        <f>RSI!I411</f>
        <v>63.848936227863973</v>
      </c>
      <c r="D411" s="2">
        <f>MACD!E411</f>
        <v>3.5772548924768444E-2</v>
      </c>
      <c r="E411" s="2">
        <f>MACD!F411</f>
        <v>7.4600012126082499E-2</v>
      </c>
      <c r="F411" s="2">
        <f>'Moving Avg'!D411</f>
        <v>11.232200000000001</v>
      </c>
      <c r="G411" s="2">
        <f>'Moving Avg'!F411</f>
        <v>11.223149999999999</v>
      </c>
      <c r="H411" s="2">
        <f>'Moving Avg'!G411</f>
        <v>10.762700000000002</v>
      </c>
      <c r="I411" s="2">
        <f>'Moving Avg'!H411</f>
        <v>9.8497999999999859</v>
      </c>
      <c r="J411" s="5" t="str">
        <f>OBV!F411</f>
        <v>BULLISH</v>
      </c>
      <c r="K411" s="5" t="str">
        <f>OBV!G411</f>
        <v>WEAK</v>
      </c>
      <c r="L411" s="5" t="str">
        <f>OBV!H411</f>
        <v>CONFIRMED BULLISH</v>
      </c>
    </row>
    <row r="412" spans="1:12" ht="13.5" x14ac:dyDescent="0.25">
      <c r="A412" s="3">
        <f>RSI!A412</f>
        <v>42605</v>
      </c>
      <c r="B412" s="2">
        <f>RSI!B412</f>
        <v>11.321999999999999</v>
      </c>
      <c r="C412" s="2">
        <f>RSI!I412</f>
        <v>63.405578195572552</v>
      </c>
      <c r="D412" s="2">
        <f>MACD!E412</f>
        <v>1.3647569736550125E-2</v>
      </c>
      <c r="E412" s="2">
        <f>MACD!F412</f>
        <v>6.2409523648176028E-2</v>
      </c>
      <c r="F412" s="2">
        <f>'Moving Avg'!D412</f>
        <v>11.276600000000002</v>
      </c>
      <c r="G412" s="2">
        <f>'Moving Avg'!F412</f>
        <v>11.2211</v>
      </c>
      <c r="H412" s="2">
        <f>'Moving Avg'!G412</f>
        <v>10.798960000000001</v>
      </c>
      <c r="I412" s="2">
        <f>'Moving Avg'!H412</f>
        <v>9.8540099999999846</v>
      </c>
      <c r="J412" s="5" t="str">
        <f>OBV!F412</f>
        <v>BEARISH</v>
      </c>
      <c r="K412" s="5" t="str">
        <f>OBV!G412</f>
        <v>NEUTRAL</v>
      </c>
      <c r="L412" s="5" t="str">
        <f>OBV!H412</f>
        <v>BEARISH DIVERGENCE</v>
      </c>
    </row>
    <row r="413" spans="1:12" ht="13.5" x14ac:dyDescent="0.25">
      <c r="A413" s="3">
        <f>RSI!A413</f>
        <v>42606</v>
      </c>
      <c r="B413" s="2">
        <f>RSI!B413</f>
        <v>11.1</v>
      </c>
      <c r="C413" s="2">
        <f>RSI!I413</f>
        <v>49.664188253005946</v>
      </c>
      <c r="D413" s="2">
        <f>MACD!E413</f>
        <v>4.1610647925420352E-2</v>
      </c>
      <c r="E413" s="2">
        <f>MACD!F413</f>
        <v>5.8249748503624896E-2</v>
      </c>
      <c r="F413" s="2">
        <f>'Moving Avg'!D413</f>
        <v>11.2766</v>
      </c>
      <c r="G413" s="2">
        <f>'Moving Avg'!F413</f>
        <v>11.20795</v>
      </c>
      <c r="H413" s="2">
        <f>'Moving Avg'!G413</f>
        <v>10.831220000000004</v>
      </c>
      <c r="I413" s="2">
        <f>'Moving Avg'!H413</f>
        <v>9.8571099999999845</v>
      </c>
      <c r="J413" s="5" t="str">
        <f>OBV!F413</f>
        <v>BEARISH</v>
      </c>
      <c r="K413" s="5" t="str">
        <f>OBV!G413</f>
        <v>STRONG</v>
      </c>
      <c r="L413" s="5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11.327999999999999</v>
      </c>
      <c r="C414" s="2">
        <f>RSI!I414</f>
        <v>59.396811135918043</v>
      </c>
      <c r="D414" s="2">
        <f>MACD!E414</f>
        <v>4.7569063624104402E-2</v>
      </c>
      <c r="E414" s="2">
        <f>MACD!F414</f>
        <v>5.6113611527720798E-2</v>
      </c>
      <c r="F414" s="2">
        <f>'Moving Avg'!D414</f>
        <v>11.282399999999999</v>
      </c>
      <c r="G414" s="2">
        <f>'Moving Avg'!F414</f>
        <v>11.206199999999999</v>
      </c>
      <c r="H414" s="2">
        <f>'Moving Avg'!G414</f>
        <v>10.86814</v>
      </c>
      <c r="I414" s="2">
        <f>'Moving Avg'!H414</f>
        <v>9.8613499999999839</v>
      </c>
      <c r="J414" s="5" t="str">
        <f>OBV!F414</f>
        <v>BEARISH</v>
      </c>
      <c r="K414" s="5" t="str">
        <f>OBV!G414</f>
        <v>STRONG</v>
      </c>
      <c r="L414" s="5" t="str">
        <f>OBV!H414</f>
        <v>BEARISH DIVERGENCE</v>
      </c>
    </row>
    <row r="415" spans="1:12" ht="13.5" x14ac:dyDescent="0.25">
      <c r="A415" s="3">
        <f>RSI!A415</f>
        <v>42608</v>
      </c>
      <c r="B415" s="2">
        <f>RSI!B415</f>
        <v>11.356999999999999</v>
      </c>
      <c r="C415" s="2">
        <f>RSI!I415</f>
        <v>60.444441727598253</v>
      </c>
      <c r="D415" s="2">
        <f>MACD!E415</f>
        <v>4.9216607962115688E-2</v>
      </c>
      <c r="E415" s="2">
        <f>MACD!F415</f>
        <v>5.4734210814599782E-2</v>
      </c>
      <c r="F415" s="2">
        <f>'Moving Avg'!D415</f>
        <v>11.287000000000001</v>
      </c>
      <c r="G415" s="2">
        <f>'Moving Avg'!F415</f>
        <v>11.2088</v>
      </c>
      <c r="H415" s="2">
        <f>'Moving Avg'!G415</f>
        <v>10.90564</v>
      </c>
      <c r="I415" s="2">
        <f>'Moving Avg'!H415</f>
        <v>9.8657349999999848</v>
      </c>
      <c r="J415" s="5" t="str">
        <f>OBV!F415</f>
        <v>BEARISH</v>
      </c>
      <c r="K415" s="5" t="str">
        <f>OBV!G415</f>
        <v>STRONG</v>
      </c>
      <c r="L415" s="5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11.018000000000001</v>
      </c>
      <c r="C416" s="2">
        <f>RSI!I416</f>
        <v>45.624859721202583</v>
      </c>
      <c r="D416" s="2">
        <f>MACD!E416</f>
        <v>4.3781303862695964E-2</v>
      </c>
      <c r="E416" s="2">
        <f>MACD!F416</f>
        <v>5.2543629424219022E-2</v>
      </c>
      <c r="F416" s="2">
        <f>'Moving Avg'!D416</f>
        <v>11.225</v>
      </c>
      <c r="G416" s="2">
        <f>'Moving Avg'!F416</f>
        <v>11.19445</v>
      </c>
      <c r="H416" s="2">
        <f>'Moving Avg'!G416</f>
        <v>10.937260000000002</v>
      </c>
      <c r="I416" s="2">
        <f>'Moving Avg'!H416</f>
        <v>9.868424999999986</v>
      </c>
      <c r="J416" s="5" t="str">
        <f>OBV!F416</f>
        <v>BEARISH</v>
      </c>
      <c r="K416" s="5" t="str">
        <f>OBV!G416</f>
        <v>STRONG</v>
      </c>
      <c r="L416" s="5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11.018000000000001</v>
      </c>
      <c r="C417" s="2">
        <f>RSI!I417</f>
        <v>45.624859721202583</v>
      </c>
      <c r="D417" s="2">
        <f>MACD!E417</f>
        <v>3.99584154216992E-2</v>
      </c>
      <c r="E417" s="2">
        <f>MACD!F417</f>
        <v>5.0026586623715064E-2</v>
      </c>
      <c r="F417" s="2">
        <f>'Moving Avg'!D417</f>
        <v>11.164199999999999</v>
      </c>
      <c r="G417" s="2">
        <f>'Moving Avg'!F417</f>
        <v>11.19035</v>
      </c>
      <c r="H417" s="2">
        <f>'Moving Avg'!G417</f>
        <v>10.966000000000001</v>
      </c>
      <c r="I417" s="2">
        <f>'Moving Avg'!H417</f>
        <v>9.8711149999999872</v>
      </c>
      <c r="J417" s="5" t="str">
        <f>OBV!F417</f>
        <v>BULLISH</v>
      </c>
      <c r="K417" s="5" t="str">
        <f>OBV!G417</f>
        <v>NEUTRAL</v>
      </c>
      <c r="L417" s="5" t="str">
        <f>OBV!H417</f>
        <v>BULLISH DIVERGENCE</v>
      </c>
    </row>
    <row r="418" spans="1:12" ht="13.5" x14ac:dyDescent="0.25">
      <c r="A418" s="3">
        <f>RSI!A418</f>
        <v>42613</v>
      </c>
      <c r="B418" s="2">
        <f>RSI!B418</f>
        <v>10.808</v>
      </c>
      <c r="C418" s="2">
        <f>RSI!I418</f>
        <v>38.791890130834268</v>
      </c>
      <c r="D418" s="2">
        <f>MACD!E418</f>
        <v>5.2997936837764215E-2</v>
      </c>
      <c r="E418" s="2">
        <f>MACD!F418</f>
        <v>5.0620856666524897E-2</v>
      </c>
      <c r="F418" s="2">
        <f>'Moving Avg'!D418</f>
        <v>11.1058</v>
      </c>
      <c r="G418" s="2">
        <f>'Moving Avg'!F418</f>
        <v>11.175749999999999</v>
      </c>
      <c r="H418" s="2">
        <f>'Moving Avg'!G418</f>
        <v>10.99132</v>
      </c>
      <c r="I418" s="2">
        <f>'Moving Avg'!H418</f>
        <v>9.8727549999999873</v>
      </c>
      <c r="J418" s="5" t="str">
        <f>OBV!F418</f>
        <v>BULLISH</v>
      </c>
      <c r="K418" s="5" t="str">
        <f>OBV!G418</f>
        <v>NEUTRAL</v>
      </c>
      <c r="L418" s="5" t="str">
        <f>OBV!H418</f>
        <v>BULLISH DIVERGENCE</v>
      </c>
    </row>
    <row r="419" spans="1:12" ht="13.5" x14ac:dyDescent="0.25">
      <c r="A419" s="3">
        <f>RSI!A419</f>
        <v>42614</v>
      </c>
      <c r="B419" s="2">
        <f>RSI!B419</f>
        <v>10.808</v>
      </c>
      <c r="C419" s="2">
        <f>RSI!I419</f>
        <v>38.791890130834268</v>
      </c>
      <c r="D419" s="2">
        <f>MACD!E419</f>
        <v>9.6553140946216587E-2</v>
      </c>
      <c r="E419" s="2">
        <f>MACD!F419</f>
        <v>5.980731352246324E-2</v>
      </c>
      <c r="F419" s="2">
        <f>'Moving Avg'!D419</f>
        <v>11.001799999999999</v>
      </c>
      <c r="G419" s="2">
        <f>'Moving Avg'!F419</f>
        <v>11.161149999999999</v>
      </c>
      <c r="H419" s="2">
        <f>'Moving Avg'!G419</f>
        <v>11.017300000000002</v>
      </c>
      <c r="I419" s="2">
        <f>'Moving Avg'!H419</f>
        <v>9.8743949999999874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10.808</v>
      </c>
      <c r="C420" s="2">
        <f>RSI!I420</f>
        <v>38.791890130834268</v>
      </c>
      <c r="D420" s="2">
        <f>MACD!E420</f>
        <v>0.14055732489504713</v>
      </c>
      <c r="E420" s="2">
        <f>MACD!F420</f>
        <v>7.5957315796980021E-2</v>
      </c>
      <c r="F420" s="2">
        <f>'Moving Avg'!D420</f>
        <v>10.891999999999999</v>
      </c>
      <c r="G420" s="2">
        <f>'Moving Avg'!F420</f>
        <v>11.146549999999998</v>
      </c>
      <c r="H420" s="2">
        <f>'Moving Avg'!G420</f>
        <v>11.036000000000001</v>
      </c>
      <c r="I420" s="2">
        <f>'Moving Avg'!H420</f>
        <v>9.8763099999999877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10.808</v>
      </c>
      <c r="C421" s="2">
        <f>RSI!I421</f>
        <v>38.791890130834268</v>
      </c>
      <c r="D421" s="2">
        <f>MACD!E421</f>
        <v>0.17850296958549805</v>
      </c>
      <c r="E421" s="2">
        <f>MACD!F421</f>
        <v>9.6466446554683644E-2</v>
      </c>
      <c r="F421" s="2">
        <f>'Moving Avg'!D421</f>
        <v>10.85</v>
      </c>
      <c r="G421" s="2">
        <f>'Moving Avg'!F421</f>
        <v>11.13195</v>
      </c>
      <c r="H421" s="2">
        <f>'Moving Avg'!G421</f>
        <v>11.048860000000001</v>
      </c>
      <c r="I421" s="2">
        <f>'Moving Avg'!H421</f>
        <v>9.8783099999999884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10.808</v>
      </c>
      <c r="C422" s="2">
        <f>RSI!I422</f>
        <v>38.791890130834268</v>
      </c>
      <c r="D422" s="2">
        <f>MACD!E422</f>
        <v>0.21120109041607371</v>
      </c>
      <c r="E422" s="2">
        <f>MACD!F422</f>
        <v>0.11941337532696167</v>
      </c>
      <c r="F422" s="2">
        <f>'Moving Avg'!D422</f>
        <v>10.808</v>
      </c>
      <c r="G422" s="2">
        <f>'Moving Avg'!F422</f>
        <v>11.117349999999998</v>
      </c>
      <c r="H422" s="2">
        <f>'Moving Avg'!G422</f>
        <v>11.061720000000003</v>
      </c>
      <c r="I422" s="2">
        <f>'Moving Avg'!H422</f>
        <v>9.8803349999999881</v>
      </c>
      <c r="J422" s="5" t="str">
        <f>OBV!F422</f>
        <v>BEARISH</v>
      </c>
      <c r="K422" s="5" t="str">
        <f>OBV!G422</f>
        <v>STRONG</v>
      </c>
      <c r="L422" s="5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10.586</v>
      </c>
      <c r="C423" s="2">
        <f>RSI!I423</f>
        <v>31.555254183438592</v>
      </c>
      <c r="D423" s="2">
        <f>MACD!E423</f>
        <v>0.22256057436691101</v>
      </c>
      <c r="E423" s="2">
        <f>MACD!F423</f>
        <v>0.14004281513495154</v>
      </c>
      <c r="F423" s="2">
        <f>'Moving Avg'!D423</f>
        <v>10.7636</v>
      </c>
      <c r="G423" s="2">
        <f>'Moving Avg'!F423</f>
        <v>11.081399999999999</v>
      </c>
      <c r="H423" s="2">
        <f>'Moving Avg'!G423</f>
        <v>11.069540000000002</v>
      </c>
      <c r="I423" s="2">
        <f>'Moving Avg'!H423</f>
        <v>9.881249999999989</v>
      </c>
      <c r="J423" s="5" t="str">
        <f>OBV!F423</f>
        <v>BEARISH</v>
      </c>
      <c r="K423" s="5" t="str">
        <f>OBV!G423</f>
        <v>STRONG</v>
      </c>
      <c r="L423" s="5" t="str">
        <f>OBV!H423</f>
        <v>CONFIRMED BEARISH</v>
      </c>
    </row>
    <row r="424" spans="1:12" ht="13.5" x14ac:dyDescent="0.25">
      <c r="A424" s="3">
        <f>RSI!A424</f>
        <v>42621</v>
      </c>
      <c r="B424" s="2">
        <f>RSI!B424</f>
        <v>10.551</v>
      </c>
      <c r="C424" s="2">
        <f>RSI!I424</f>
        <v>30.586474637329303</v>
      </c>
      <c r="D424" s="2">
        <f>MACD!E424</f>
        <v>0.27245121764044988</v>
      </c>
      <c r="E424" s="2">
        <f>MACD!F424</f>
        <v>0.16652449563605121</v>
      </c>
      <c r="F424" s="2">
        <f>'Moving Avg'!D424</f>
        <v>10.712199999999999</v>
      </c>
      <c r="G424" s="2">
        <f>'Moving Avg'!F424</f>
        <v>11.043999999999999</v>
      </c>
      <c r="H424" s="2">
        <f>'Moving Avg'!G424</f>
        <v>11.070480000000002</v>
      </c>
      <c r="I424" s="2">
        <f>'Moving Avg'!H424</f>
        <v>9.8819899999999876</v>
      </c>
      <c r="J424" s="5" t="str">
        <f>OBV!F424</f>
        <v>BEARISH</v>
      </c>
      <c r="K424" s="5" t="str">
        <f>OBV!G424</f>
        <v>STRONG</v>
      </c>
      <c r="L424" s="5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10.551</v>
      </c>
      <c r="C425" s="2">
        <f>RSI!I425</f>
        <v>30.586474637329303</v>
      </c>
      <c r="D425" s="2">
        <f>MACD!E425</f>
        <v>0.32175071060244953</v>
      </c>
      <c r="E425" s="2">
        <f>MACD!F425</f>
        <v>0.19756973862933086</v>
      </c>
      <c r="F425" s="2">
        <f>'Moving Avg'!D425</f>
        <v>10.6608</v>
      </c>
      <c r="G425" s="2">
        <f>'Moving Avg'!F425</f>
        <v>11.006599999999997</v>
      </c>
      <c r="H425" s="2">
        <f>'Moving Avg'!G425</f>
        <v>11.065460000000003</v>
      </c>
      <c r="I425" s="2">
        <f>'Moving Avg'!H425</f>
        <v>9.882729999999988</v>
      </c>
      <c r="J425" s="5" t="str">
        <f>OBV!F425</f>
        <v>BEARISH</v>
      </c>
      <c r="K425" s="5" t="str">
        <f>OBV!G425</f>
        <v>STRONG</v>
      </c>
      <c r="L425" s="5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10.808</v>
      </c>
      <c r="C426" s="2">
        <f>RSI!I426</f>
        <v>44.973200747786173</v>
      </c>
      <c r="D426" s="2">
        <f>MACD!E426</f>
        <v>0.2947032967054124</v>
      </c>
      <c r="E426" s="2">
        <f>MACD!F426</f>
        <v>0.21699645024454717</v>
      </c>
      <c r="F426" s="2">
        <f>'Moving Avg'!D426</f>
        <v>10.6608</v>
      </c>
      <c r="G426" s="2">
        <f>'Moving Avg'!F426</f>
        <v>10.991999999999997</v>
      </c>
      <c r="H426" s="2">
        <f>'Moving Avg'!G426</f>
        <v>11.065700000000001</v>
      </c>
      <c r="I426" s="2">
        <f>'Moving Avg'!H426</f>
        <v>9.88624499999999</v>
      </c>
      <c r="J426" s="5" t="str">
        <f>OBV!F426</f>
        <v>BEARISH</v>
      </c>
      <c r="K426" s="5" t="str">
        <f>OBV!G426</f>
        <v>STRONG</v>
      </c>
      <c r="L426" s="5" t="str">
        <f>OBV!H426</f>
        <v>NEUTRAL</v>
      </c>
    </row>
    <row r="427" spans="1:12" ht="13.5" x14ac:dyDescent="0.25">
      <c r="A427" s="3">
        <f>RSI!A427</f>
        <v>42628</v>
      </c>
      <c r="B427" s="2">
        <f>RSI!B427</f>
        <v>11.1</v>
      </c>
      <c r="C427" s="2">
        <f>RSI!I427</f>
        <v>56.105040340426157</v>
      </c>
      <c r="D427" s="2">
        <f>MACD!E427</f>
        <v>0.25091739354727238</v>
      </c>
      <c r="E427" s="2">
        <f>MACD!F427</f>
        <v>0.22378063890509223</v>
      </c>
      <c r="F427" s="2">
        <f>'Moving Avg'!D427</f>
        <v>10.719200000000001</v>
      </c>
      <c r="G427" s="2">
        <f>'Moving Avg'!F427</f>
        <v>10.991999999999997</v>
      </c>
      <c r="H427" s="2">
        <f>'Moving Avg'!G427</f>
        <v>11.065940000000003</v>
      </c>
      <c r="I427" s="2">
        <f>'Moving Avg'!H427</f>
        <v>9.8898949999999886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</row>
    <row r="428" spans="1:12" ht="13.5" x14ac:dyDescent="0.25">
      <c r="A428" s="3">
        <f>RSI!A428</f>
        <v>42629</v>
      </c>
      <c r="B428" s="2">
        <f>RSI!B428</f>
        <v>11.1</v>
      </c>
      <c r="C428" s="2">
        <f>RSI!I428</f>
        <v>56.105040340426157</v>
      </c>
      <c r="D428" s="2">
        <f>MACD!E428</f>
        <v>0.18051057604676579</v>
      </c>
      <c r="E428" s="2">
        <f>MACD!F428</f>
        <v>0.21512662633342697</v>
      </c>
      <c r="F428" s="2">
        <f>'Moving Avg'!D428</f>
        <v>10.821999999999999</v>
      </c>
      <c r="G428" s="2">
        <f>'Moving Avg'!F428</f>
        <v>10.991999999999997</v>
      </c>
      <c r="H428" s="2">
        <f>'Moving Avg'!G428</f>
        <v>11.066179999999999</v>
      </c>
      <c r="I428" s="2">
        <f>'Moving Avg'!H428</f>
        <v>9.8940999999999892</v>
      </c>
      <c r="J428" s="5" t="str">
        <f>OBV!F428</f>
        <v>BULLISH</v>
      </c>
      <c r="K428" s="5" t="str">
        <f>OBV!G428</f>
        <v>WEAK</v>
      </c>
      <c r="L428" s="5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11.1</v>
      </c>
      <c r="C429" s="2">
        <f>RSI!I429</f>
        <v>56.105040340426157</v>
      </c>
      <c r="D429" s="2">
        <f>MACD!E429</f>
        <v>0.11996380363415504</v>
      </c>
      <c r="E429" s="2">
        <f>MACD!F429</f>
        <v>0.19609406179357261</v>
      </c>
      <c r="F429" s="2">
        <f>'Moving Avg'!D429</f>
        <v>10.931800000000001</v>
      </c>
      <c r="G429" s="2">
        <f>'Moving Avg'!F429</f>
        <v>10.982049999999997</v>
      </c>
      <c r="H429" s="2">
        <f>'Moving Avg'!G429</f>
        <v>11.066179999999999</v>
      </c>
      <c r="I429" s="2">
        <f>'Moving Avg'!H429</f>
        <v>9.8995449999999909</v>
      </c>
      <c r="J429" s="5" t="str">
        <f>OBV!F429</f>
        <v>BULLISH</v>
      </c>
      <c r="K429" s="5" t="str">
        <f>OBV!G429</f>
        <v>WEAK</v>
      </c>
      <c r="L429" s="5" t="str">
        <f>OBV!H429</f>
        <v>CONFIRMED BULLISH</v>
      </c>
    </row>
    <row r="430" spans="1:12" ht="13.5" x14ac:dyDescent="0.25">
      <c r="A430" s="3">
        <f>RSI!A430</f>
        <v>42633</v>
      </c>
      <c r="B430" s="2">
        <f>RSI!B430</f>
        <v>11.1</v>
      </c>
      <c r="C430" s="2">
        <f>RSI!I430</f>
        <v>56.105040340426157</v>
      </c>
      <c r="D430" s="2">
        <f>MACD!E430</f>
        <v>6.7832129480294157E-2</v>
      </c>
      <c r="E430" s="2">
        <f>MACD!F430</f>
        <v>0.17044167533091692</v>
      </c>
      <c r="F430" s="2">
        <f>'Moving Avg'!D430</f>
        <v>11.041600000000001</v>
      </c>
      <c r="G430" s="2">
        <f>'Moving Avg'!F430</f>
        <v>10.970349999999996</v>
      </c>
      <c r="H430" s="2">
        <f>'Moving Avg'!G430</f>
        <v>11.066180000000001</v>
      </c>
      <c r="I430" s="2">
        <f>'Moving Avg'!H430</f>
        <v>9.9047699999999903</v>
      </c>
      <c r="J430" s="5" t="str">
        <f>OBV!F430</f>
        <v>BULLISH</v>
      </c>
      <c r="K430" s="5" t="str">
        <f>OBV!G430</f>
        <v>WEAK</v>
      </c>
      <c r="L430" s="5" t="str">
        <f>OBV!H430</f>
        <v>CONFIRMED BULLISH</v>
      </c>
    </row>
    <row r="431" spans="1:12" ht="13.5" x14ac:dyDescent="0.25">
      <c r="A431" s="3">
        <f>RSI!A431</f>
        <v>42634</v>
      </c>
      <c r="B431" s="2">
        <f>RSI!B431</f>
        <v>11.1</v>
      </c>
      <c r="C431" s="2">
        <f>RSI!I431</f>
        <v>56.105040340426157</v>
      </c>
      <c r="D431" s="2">
        <f>MACD!E431</f>
        <v>2.2887574180487036E-2</v>
      </c>
      <c r="E431" s="2">
        <f>MACD!F431</f>
        <v>0.14093085510083095</v>
      </c>
      <c r="F431" s="2">
        <f>'Moving Avg'!D431</f>
        <v>11.1</v>
      </c>
      <c r="G431" s="2">
        <f>'Moving Avg'!F431</f>
        <v>10.958949999999996</v>
      </c>
      <c r="H431" s="2">
        <f>'Moving Avg'!G431</f>
        <v>11.066180000000001</v>
      </c>
      <c r="I431" s="2">
        <f>'Moving Avg'!H431</f>
        <v>9.910074999999992</v>
      </c>
      <c r="J431" s="5" t="str">
        <f>OBV!F431</f>
        <v>BULLISH</v>
      </c>
      <c r="K431" s="5" t="str">
        <f>OBV!G431</f>
        <v>WEAK</v>
      </c>
      <c r="L431" s="5" t="str">
        <f>OBV!H431</f>
        <v>CONFIRMED BULLISH</v>
      </c>
    </row>
    <row r="432" spans="1:12" ht="13.5" x14ac:dyDescent="0.25">
      <c r="A432" s="3">
        <f>RSI!A432</f>
        <v>42635</v>
      </c>
      <c r="B432" s="2">
        <f>RSI!B432</f>
        <v>11.1</v>
      </c>
      <c r="C432" s="2">
        <f>RSI!I432</f>
        <v>56.105040340426157</v>
      </c>
      <c r="D432" s="2">
        <f>MACD!E432</f>
        <v>-1.591385887982355E-2</v>
      </c>
      <c r="E432" s="2">
        <f>MACD!F432</f>
        <v>0.10956191230470005</v>
      </c>
      <c r="F432" s="2">
        <f>'Moving Avg'!D432</f>
        <v>11.1</v>
      </c>
      <c r="G432" s="2">
        <f>'Moving Avg'!F432</f>
        <v>10.947849999999995</v>
      </c>
      <c r="H432" s="2">
        <f>'Moving Avg'!G432</f>
        <v>11.072840000000003</v>
      </c>
      <c r="I432" s="2">
        <f>'Moving Avg'!H432</f>
        <v>9.9159349999999922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</row>
    <row r="433" spans="1:12" ht="13.5" x14ac:dyDescent="0.25">
      <c r="A433" s="3">
        <f>RSI!A433</f>
        <v>42636</v>
      </c>
      <c r="B433" s="2">
        <f>RSI!B433</f>
        <v>11.1</v>
      </c>
      <c r="C433" s="2">
        <f>RSI!I433</f>
        <v>56.105040340426157</v>
      </c>
      <c r="D433" s="2">
        <f>MACD!E433</f>
        <v>-8.3613969011066658E-2</v>
      </c>
      <c r="E433" s="2">
        <f>MACD!F433</f>
        <v>7.0926736041546715E-2</v>
      </c>
      <c r="F433" s="2">
        <f>'Moving Avg'!D433</f>
        <v>11.1</v>
      </c>
      <c r="G433" s="2">
        <f>'Moving Avg'!F433</f>
        <v>10.947849999999997</v>
      </c>
      <c r="H433" s="2">
        <f>'Moving Avg'!G433</f>
        <v>11.085700000000005</v>
      </c>
      <c r="I433" s="2">
        <f>'Moving Avg'!H433</f>
        <v>9.9232799999999912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</row>
    <row r="434" spans="1:12" ht="13.5" x14ac:dyDescent="0.25">
      <c r="A434" s="3">
        <f>RSI!A434</f>
        <v>42639</v>
      </c>
      <c r="B434" s="2">
        <f>RSI!B434</f>
        <v>11.1</v>
      </c>
      <c r="C434" s="2">
        <f>RSI!I434</f>
        <v>56.105040340426157</v>
      </c>
      <c r="D434" s="2">
        <f>MACD!E434</f>
        <v>-0.14694466533598849</v>
      </c>
      <c r="E434" s="2">
        <f>MACD!F434</f>
        <v>2.7352455766039674E-2</v>
      </c>
      <c r="F434" s="2">
        <f>'Moving Avg'!D434</f>
        <v>11.1</v>
      </c>
      <c r="G434" s="2">
        <f>'Moving Avg'!F434</f>
        <v>10.936449999999997</v>
      </c>
      <c r="H434" s="2">
        <f>'Moving Avg'!G434</f>
        <v>11.092360000000003</v>
      </c>
      <c r="I434" s="2">
        <f>'Moving Avg'!H434</f>
        <v>9.9294399999999907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</row>
    <row r="435" spans="1:12" ht="13.5" x14ac:dyDescent="0.25">
      <c r="A435" s="3">
        <f>RSI!A435</f>
        <v>42640</v>
      </c>
      <c r="B435" s="2">
        <f>RSI!B435</f>
        <v>10.766999999999999</v>
      </c>
      <c r="C435" s="2">
        <f>RSI!I435</f>
        <v>39.583628996999138</v>
      </c>
      <c r="D435" s="2">
        <f>MACD!E435</f>
        <v>-0.17647789276621495</v>
      </c>
      <c r="E435" s="2">
        <f>MACD!F435</f>
        <v>-1.3413613940411254E-2</v>
      </c>
      <c r="F435" s="2">
        <f>'Moving Avg'!D435</f>
        <v>11.0334</v>
      </c>
      <c r="G435" s="2">
        <f>'Moving Avg'!F435</f>
        <v>10.906949999999998</v>
      </c>
      <c r="H435" s="2">
        <f>'Moving Avg'!G435</f>
        <v>11.092360000000003</v>
      </c>
      <c r="I435" s="2">
        <f>'Moving Avg'!H435</f>
        <v>9.935344999999991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11.087999999999999</v>
      </c>
      <c r="C436" s="2">
        <f>RSI!I436</f>
        <v>53.728633072984493</v>
      </c>
      <c r="D436" s="2">
        <f>MACD!E436</f>
        <v>-0.18430617188942833</v>
      </c>
      <c r="E436" s="2">
        <f>MACD!F436</f>
        <v>-4.759212553021467E-2</v>
      </c>
      <c r="F436" s="2">
        <f>'Moving Avg'!D436</f>
        <v>11.030999999999999</v>
      </c>
      <c r="G436" s="2">
        <f>'Moving Avg'!F436</f>
        <v>10.910449999999997</v>
      </c>
      <c r="H436" s="2">
        <f>'Moving Avg'!G436</f>
        <v>11.092240000000004</v>
      </c>
      <c r="I436" s="2">
        <f>'Moving Avg'!H436</f>
        <v>9.9425199999999911</v>
      </c>
      <c r="J436" s="5" t="str">
        <f>OBV!F436</f>
        <v>BULLISH</v>
      </c>
      <c r="K436" s="5" t="str">
        <f>OBV!G436</f>
        <v>NEUTRAL</v>
      </c>
      <c r="L436" s="5" t="str">
        <f>OBV!H436</f>
        <v>BULLISH DIVERGENCE</v>
      </c>
    </row>
    <row r="437" spans="1:12" ht="13.5" x14ac:dyDescent="0.25">
      <c r="A437" s="3">
        <f>RSI!A437</f>
        <v>42642</v>
      </c>
      <c r="B437" s="2">
        <f>RSI!B437</f>
        <v>10.766999999999999</v>
      </c>
      <c r="C437" s="2">
        <f>RSI!I437</f>
        <v>42.909617054188814</v>
      </c>
      <c r="D437" s="2">
        <f>MACD!E437</f>
        <v>-0.12282911226357385</v>
      </c>
      <c r="E437" s="2">
        <f>MACD!F437</f>
        <v>-6.2639522876886511E-2</v>
      </c>
      <c r="F437" s="2">
        <f>'Moving Avg'!D437</f>
        <v>10.964400000000001</v>
      </c>
      <c r="G437" s="2">
        <f>'Moving Avg'!F437</f>
        <v>10.897899999999996</v>
      </c>
      <c r="H437" s="2">
        <f>'Moving Avg'!G437</f>
        <v>11.085700000000005</v>
      </c>
      <c r="I437" s="2">
        <f>'Moving Avg'!H437</f>
        <v>9.9483699999999899</v>
      </c>
      <c r="J437" s="5" t="str">
        <f>OBV!F437</f>
        <v>BEARISH</v>
      </c>
      <c r="K437" s="5" t="str">
        <f>OBV!G437</f>
        <v>STRONG</v>
      </c>
      <c r="L437" s="5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10.766999999999999</v>
      </c>
      <c r="C438" s="2">
        <f>RSI!I438</f>
        <v>42.909617054188814</v>
      </c>
      <c r="D438" s="2">
        <f>MACD!E438</f>
        <v>-6.9468691049433318E-2</v>
      </c>
      <c r="E438" s="2">
        <f>MACD!F438</f>
        <v>-6.4005356511395869E-2</v>
      </c>
      <c r="F438" s="2">
        <f>'Moving Avg'!D438</f>
        <v>10.897799999999998</v>
      </c>
      <c r="G438" s="2">
        <f>'Moving Avg'!F438</f>
        <v>10.895849999999998</v>
      </c>
      <c r="H438" s="2">
        <f>'Moving Avg'!G438</f>
        <v>11.078460000000005</v>
      </c>
      <c r="I438" s="2">
        <f>'Moving Avg'!H438</f>
        <v>9.9539399999999905</v>
      </c>
      <c r="J438" s="5" t="str">
        <f>OBV!F438</f>
        <v>BEARISH</v>
      </c>
      <c r="K438" s="5" t="str">
        <f>OBV!G438</f>
        <v>STRONG</v>
      </c>
      <c r="L438" s="5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11.087999999999999</v>
      </c>
      <c r="C439" s="2">
        <f>RSI!I439</f>
        <v>53.71805514680365</v>
      </c>
      <c r="D439" s="2">
        <f>MACD!E439</f>
        <v>-4.6853333220125748E-2</v>
      </c>
      <c r="E439" s="2">
        <f>MACD!F439</f>
        <v>-6.0574951853141851E-2</v>
      </c>
      <c r="F439" s="2">
        <f>'Moving Avg'!D439</f>
        <v>10.895399999999999</v>
      </c>
      <c r="G439" s="2">
        <f>'Moving Avg'!F439</f>
        <v>10.909849999999995</v>
      </c>
      <c r="H439" s="2">
        <f>'Moving Avg'!G439</f>
        <v>11.077640000000006</v>
      </c>
      <c r="I439" s="2">
        <f>'Moving Avg'!H439</f>
        <v>9.9619449999999894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11.087999999999999</v>
      </c>
      <c r="C440" s="2">
        <f>RSI!I440</f>
        <v>53.71805514680365</v>
      </c>
      <c r="D440" s="2">
        <f>MACD!E440</f>
        <v>-2.8464054770152458E-2</v>
      </c>
      <c r="E440" s="2">
        <f>MACD!F440</f>
        <v>-5.4152772436543976E-2</v>
      </c>
      <c r="F440" s="2">
        <f>'Moving Avg'!D440</f>
        <v>10.9596</v>
      </c>
      <c r="G440" s="2">
        <f>'Moving Avg'!F440</f>
        <v>10.923849999999996</v>
      </c>
      <c r="H440" s="2">
        <f>'Moving Avg'!G440</f>
        <v>11.077400000000004</v>
      </c>
      <c r="I440" s="2">
        <f>'Moving Avg'!H440</f>
        <v>9.9693999999999878</v>
      </c>
      <c r="J440" s="5" t="str">
        <f>OBV!F440</f>
        <v>BULLISH</v>
      </c>
      <c r="K440" s="5" t="str">
        <f>OBV!G440</f>
        <v>WEAK</v>
      </c>
      <c r="L440" s="5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11.077</v>
      </c>
      <c r="C441" s="2">
        <f>RSI!I441</f>
        <v>53.316891267857621</v>
      </c>
      <c r="D441" s="2">
        <f>MACD!E441</f>
        <v>-1.2780556784903752E-2</v>
      </c>
      <c r="E441" s="2">
        <f>MACD!F441</f>
        <v>-4.5878329306215937E-2</v>
      </c>
      <c r="F441" s="2">
        <f>'Moving Avg'!D441</f>
        <v>10.9574</v>
      </c>
      <c r="G441" s="2">
        <f>'Moving Avg'!F441</f>
        <v>10.937299999999997</v>
      </c>
      <c r="H441" s="2">
        <f>'Moving Avg'!G441</f>
        <v>11.071680000000001</v>
      </c>
      <c r="I441" s="2">
        <f>'Moving Avg'!H441</f>
        <v>9.9767999999999883</v>
      </c>
      <c r="J441" s="5" t="str">
        <f>OBV!F441</f>
        <v>BEARISH</v>
      </c>
      <c r="K441" s="5" t="str">
        <f>OBV!G441</f>
        <v>STRONG</v>
      </c>
      <c r="L441" s="5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11.077</v>
      </c>
      <c r="C442" s="2">
        <f>RSI!I442</f>
        <v>53.316891267857621</v>
      </c>
      <c r="D442" s="2">
        <f>MACD!E442</f>
        <v>-8.5160280391960441E-5</v>
      </c>
      <c r="E442" s="2">
        <f>MACD!F442</f>
        <v>-3.6719695501051142E-2</v>
      </c>
      <c r="F442" s="2">
        <f>'Moving Avg'!D442</f>
        <v>11.019399999999999</v>
      </c>
      <c r="G442" s="2">
        <f>'Moving Avg'!F442</f>
        <v>10.950749999999996</v>
      </c>
      <c r="H442" s="2">
        <f>'Moving Avg'!G442</f>
        <v>11.065960000000002</v>
      </c>
      <c r="I442" s="2">
        <f>'Moving Avg'!H442</f>
        <v>9.9855499999999875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11.042</v>
      </c>
      <c r="C443" s="2">
        <f>RSI!I443</f>
        <v>51.886994185815794</v>
      </c>
      <c r="D443" s="2">
        <f>MACD!E443</f>
        <v>1.2717046784741726E-2</v>
      </c>
      <c r="E443" s="2">
        <f>MACD!F443</f>
        <v>-2.683234704389257E-2</v>
      </c>
      <c r="F443" s="2">
        <f>'Moving Avg'!D443</f>
        <v>11.074400000000001</v>
      </c>
      <c r="G443" s="2">
        <f>'Moving Avg'!F443</f>
        <v>10.973549999999998</v>
      </c>
      <c r="H443" s="2">
        <f>'Moving Avg'!G443</f>
        <v>11.059540000000004</v>
      </c>
      <c r="I443" s="2">
        <f>'Moving Avg'!H443</f>
        <v>9.994289999999987</v>
      </c>
      <c r="J443" s="5" t="str">
        <f>OBV!F443</f>
        <v>BEARISH</v>
      </c>
      <c r="K443" s="5" t="str">
        <f>OBV!G443</f>
        <v>STRONG</v>
      </c>
      <c r="L443" s="5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11.042</v>
      </c>
      <c r="C444" s="2">
        <f>RSI!I444</f>
        <v>51.886994185815794</v>
      </c>
      <c r="D444" s="2">
        <f>MACD!E444</f>
        <v>2.3263311046202162E-2</v>
      </c>
      <c r="E444" s="2">
        <f>MACD!F444</f>
        <v>-1.6813215425873624E-2</v>
      </c>
      <c r="F444" s="2">
        <f>'Moving Avg'!D444</f>
        <v>11.065200000000001</v>
      </c>
      <c r="G444" s="2">
        <f>'Moving Avg'!F444</f>
        <v>10.998099999999997</v>
      </c>
      <c r="H444" s="2">
        <f>'Moving Avg'!G444</f>
        <v>11.053120000000005</v>
      </c>
      <c r="I444" s="2">
        <f>'Moving Avg'!H444</f>
        <v>10.001789999999989</v>
      </c>
      <c r="J444" s="5" t="str">
        <f>OBV!F444</f>
        <v>BEARISH</v>
      </c>
      <c r="K444" s="5" t="str">
        <f>OBV!G444</f>
        <v>STRONG</v>
      </c>
      <c r="L444" s="5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11.042</v>
      </c>
      <c r="C445" s="2">
        <f>RSI!I445</f>
        <v>51.886994185815794</v>
      </c>
      <c r="D445" s="2">
        <f>MACD!E445</f>
        <v>-1.9308855826396965E-2</v>
      </c>
      <c r="E445" s="2">
        <f>MACD!F445</f>
        <v>-1.7312343505978295E-2</v>
      </c>
      <c r="F445" s="2">
        <f>'Moving Avg'!D445</f>
        <v>11.056000000000001</v>
      </c>
      <c r="G445" s="2">
        <f>'Moving Avg'!F445</f>
        <v>11.022649999999999</v>
      </c>
      <c r="H445" s="2">
        <f>'Moving Avg'!G445</f>
        <v>11.047860000000007</v>
      </c>
      <c r="I445" s="2">
        <f>'Moving Avg'!H445</f>
        <v>10.010639999999988</v>
      </c>
      <c r="J445" s="5" t="str">
        <f>OBV!F445</f>
        <v>BEARISH</v>
      </c>
      <c r="K445" s="5" t="str">
        <f>OBV!G445</f>
        <v>STRONG</v>
      </c>
      <c r="L445" s="5" t="str">
        <f>OBV!H445</f>
        <v>CONFIRMED BEARISH</v>
      </c>
    </row>
    <row r="446" spans="1:12" ht="13.5" x14ac:dyDescent="0.25">
      <c r="A446" s="3">
        <f>RSI!A446</f>
        <v>42656</v>
      </c>
      <c r="B446" s="2">
        <f>RSI!B446</f>
        <v>11.042</v>
      </c>
      <c r="C446" s="2">
        <f>RSI!I446</f>
        <v>51.88699418581578</v>
      </c>
      <c r="D446" s="2">
        <f>MACD!E446</f>
        <v>-6.1923614294130402E-3</v>
      </c>
      <c r="E446" s="2">
        <f>MACD!F446</f>
        <v>-1.5088347090665245E-2</v>
      </c>
      <c r="F446" s="2">
        <f>'Moving Avg'!D446</f>
        <v>11.049000000000001</v>
      </c>
      <c r="G446" s="2">
        <f>'Moving Avg'!F446</f>
        <v>11.034349999999998</v>
      </c>
      <c r="H446" s="2">
        <f>'Moving Avg'!G446</f>
        <v>11.042600000000007</v>
      </c>
      <c r="I446" s="2">
        <f>'Moving Avg'!H446</f>
        <v>10.018029999999987</v>
      </c>
      <c r="J446" s="5" t="str">
        <f>OBV!F446</f>
        <v>BEARISH</v>
      </c>
      <c r="K446" s="5" t="str">
        <f>OBV!G446</f>
        <v>STRONG</v>
      </c>
      <c r="L446" s="5" t="str">
        <f>OBV!H446</f>
        <v>CONFIRMED BEARISH</v>
      </c>
    </row>
    <row r="447" spans="1:12" ht="13.5" x14ac:dyDescent="0.25">
      <c r="A447" s="3">
        <f>RSI!A447</f>
        <v>42657</v>
      </c>
      <c r="B447" s="2">
        <f>RSI!B447</f>
        <v>10.808</v>
      </c>
      <c r="C447" s="2">
        <f>RSI!I447</f>
        <v>41.804844899541017</v>
      </c>
      <c r="D447" s="2">
        <f>MACD!E447</f>
        <v>-2.7372403010929247E-2</v>
      </c>
      <c r="E447" s="2">
        <f>MACD!F447</f>
        <v>-1.7545158274718045E-2</v>
      </c>
      <c r="F447" s="2">
        <f>'Moving Avg'!D447</f>
        <v>10.995200000000001</v>
      </c>
      <c r="G447" s="2">
        <f>'Moving Avg'!F447</f>
        <v>11.019749999999998</v>
      </c>
      <c r="H447" s="2">
        <f>'Moving Avg'!G447</f>
        <v>11.036760000000005</v>
      </c>
      <c r="I447" s="2">
        <f>'Moving Avg'!H447</f>
        <v>10.024909999999988</v>
      </c>
      <c r="J447" s="5" t="str">
        <f>OBV!F447</f>
        <v>BEARISH</v>
      </c>
      <c r="K447" s="5" t="str">
        <f>OBV!G447</f>
        <v>STRONG</v>
      </c>
      <c r="L447" s="5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11.042</v>
      </c>
      <c r="C448" s="2">
        <f>RSI!I448</f>
        <v>51.875266099985993</v>
      </c>
      <c r="D448" s="2">
        <f>MACD!E448</f>
        <v>-6.1455086266978043E-2</v>
      </c>
      <c r="E448" s="2">
        <f>MACD!F448</f>
        <v>-2.6327143873170047E-2</v>
      </c>
      <c r="F448" s="2">
        <f>'Moving Avg'!D448</f>
        <v>10.995200000000001</v>
      </c>
      <c r="G448" s="2">
        <f>'Moving Avg'!F448</f>
        <v>11.016849999999998</v>
      </c>
      <c r="H448" s="2">
        <f>'Moving Avg'!G448</f>
        <v>11.035600000000004</v>
      </c>
      <c r="I448" s="2">
        <f>'Moving Avg'!H448</f>
        <v>10.033234999999985</v>
      </c>
      <c r="J448" s="5" t="str">
        <f>OBV!F448</f>
        <v>BULLISH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11.042</v>
      </c>
      <c r="C449" s="2">
        <f>RSI!I449</f>
        <v>51.875266099985993</v>
      </c>
      <c r="D449" s="2">
        <f>MACD!E449</f>
        <v>-4.120698811981427E-2</v>
      </c>
      <c r="E449" s="2">
        <f>MACD!F449</f>
        <v>-2.9303112722498893E-2</v>
      </c>
      <c r="F449" s="2">
        <f>'Moving Avg'!D449</f>
        <v>10.995200000000001</v>
      </c>
      <c r="G449" s="2">
        <f>'Moving Avg'!F449</f>
        <v>11.013949999999998</v>
      </c>
      <c r="H449" s="2">
        <f>'Moving Avg'!G449</f>
        <v>11.034440000000002</v>
      </c>
      <c r="I449" s="2">
        <f>'Moving Avg'!H449</f>
        <v>10.041559999999986</v>
      </c>
      <c r="J449" s="5" t="str">
        <f>OBV!F449</f>
        <v>BULLISH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10.925000000000001</v>
      </c>
      <c r="C450" s="2">
        <f>RSI!I450</f>
        <v>47.144502626876971</v>
      </c>
      <c r="D450" s="2">
        <f>MACD!E450</f>
        <v>-1.56826150629783E-2</v>
      </c>
      <c r="E450" s="2">
        <f>MACD!F450</f>
        <v>-2.6579013190594775E-2</v>
      </c>
      <c r="F450" s="2">
        <f>'Moving Avg'!D450</f>
        <v>10.971800000000002</v>
      </c>
      <c r="G450" s="2">
        <f>'Moving Avg'!F450</f>
        <v>11.005199999999999</v>
      </c>
      <c r="H450" s="2">
        <f>'Moving Avg'!G450</f>
        <v>11.030940000000003</v>
      </c>
      <c r="I450" s="2">
        <f>'Moving Avg'!H450</f>
        <v>10.050649999999985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10.925000000000001</v>
      </c>
      <c r="C451" s="2">
        <f>RSI!I451</f>
        <v>47.144502626876971</v>
      </c>
      <c r="D451" s="2">
        <f>MACD!E451</f>
        <v>4.6590745406742684E-3</v>
      </c>
      <c r="E451" s="2">
        <f>MACD!F451</f>
        <v>-2.0331395644340965E-2</v>
      </c>
      <c r="F451" s="2">
        <f>'Moving Avg'!D451</f>
        <v>10.948400000000001</v>
      </c>
      <c r="G451" s="2">
        <f>'Moving Avg'!F451</f>
        <v>10.996449999999999</v>
      </c>
      <c r="H451" s="2">
        <f>'Moving Avg'!G451</f>
        <v>11.027440000000002</v>
      </c>
      <c r="I451" s="2">
        <f>'Moving Avg'!H451</f>
        <v>10.059219999999984</v>
      </c>
      <c r="J451" s="5" t="str">
        <f>OBV!F451</f>
        <v>BEARISH</v>
      </c>
      <c r="K451" s="5" t="str">
        <f>OBV!G451</f>
        <v>STRONG</v>
      </c>
      <c r="L451" s="5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10.925000000000001</v>
      </c>
      <c r="C452" s="2">
        <f>RSI!I452</f>
        <v>47.144502626876971</v>
      </c>
      <c r="D452" s="2">
        <f>MACD!E452</f>
        <v>2.2275394605747678E-2</v>
      </c>
      <c r="E452" s="2">
        <f>MACD!F452</f>
        <v>-1.1810037594323235E-2</v>
      </c>
      <c r="F452" s="2">
        <f>'Moving Avg'!D452</f>
        <v>10.971799999999998</v>
      </c>
      <c r="G452" s="2">
        <f>'Moving Avg'!F452</f>
        <v>10.9877</v>
      </c>
      <c r="H452" s="2">
        <f>'Moving Avg'!G452</f>
        <v>11.023939999999998</v>
      </c>
      <c r="I452" s="2">
        <f>'Moving Avg'!H452</f>
        <v>10.065829999999984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10.896000000000001</v>
      </c>
      <c r="C453" s="2">
        <f>RSI!I453</f>
        <v>45.850076853396715</v>
      </c>
      <c r="D453" s="2">
        <f>MACD!E453</f>
        <v>3.4319230615643903E-2</v>
      </c>
      <c r="E453" s="2">
        <f>MACD!F453</f>
        <v>-2.5841839523298073E-3</v>
      </c>
      <c r="F453" s="2">
        <f>'Moving Avg'!D453</f>
        <v>10.942599999999999</v>
      </c>
      <c r="G453" s="2">
        <f>'Moving Avg'!F453</f>
        <v>10.977500000000001</v>
      </c>
      <c r="H453" s="2">
        <f>'Moving Avg'!G453</f>
        <v>11.015759999999998</v>
      </c>
      <c r="I453" s="2">
        <f>'Moving Avg'!H453</f>
        <v>10.071494999999985</v>
      </c>
      <c r="J453" s="5" t="str">
        <f>OBV!F453</f>
        <v>BEARISH</v>
      </c>
      <c r="K453" s="5" t="str">
        <f>OBV!G453</f>
        <v>STRONG</v>
      </c>
      <c r="L453" s="5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10.896000000000001</v>
      </c>
      <c r="C454" s="2">
        <f>RSI!I454</f>
        <v>45.850076853396715</v>
      </c>
      <c r="D454" s="2">
        <f>MACD!E454</f>
        <v>4.5027999790168138E-2</v>
      </c>
      <c r="E454" s="2">
        <f>MACD!F454</f>
        <v>6.9382527961697818E-3</v>
      </c>
      <c r="F454" s="2">
        <f>'Moving Avg'!D454</f>
        <v>10.913400000000001</v>
      </c>
      <c r="G454" s="2">
        <f>'Moving Avg'!F454</f>
        <v>10.967300000000003</v>
      </c>
      <c r="H454" s="2">
        <f>'Moving Avg'!G454</f>
        <v>11.007699999999998</v>
      </c>
      <c r="I454" s="2">
        <f>'Moving Avg'!H454</f>
        <v>10.077709999999984</v>
      </c>
      <c r="J454" s="5" t="str">
        <f>OBV!F454</f>
        <v>BEARISH</v>
      </c>
      <c r="K454" s="5" t="str">
        <f>OBV!G454</f>
        <v>STRONG</v>
      </c>
      <c r="L454" s="5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10.808</v>
      </c>
      <c r="C455" s="2">
        <f>RSI!I455</f>
        <v>41.810079100652587</v>
      </c>
      <c r="D455" s="2">
        <f>MACD!E455</f>
        <v>6.1087257692827635E-2</v>
      </c>
      <c r="E455" s="2">
        <f>MACD!F455</f>
        <v>1.7768053775501353E-2</v>
      </c>
      <c r="F455" s="2">
        <f>'Moving Avg'!D455</f>
        <v>10.89</v>
      </c>
      <c r="G455" s="2">
        <f>'Moving Avg'!F455</f>
        <v>10.969350000000002</v>
      </c>
      <c r="H455" s="2">
        <f>'Moving Avg'!G455</f>
        <v>10.997879999999999</v>
      </c>
      <c r="I455" s="2">
        <f>'Moving Avg'!H455</f>
        <v>10.083484999999984</v>
      </c>
      <c r="J455" s="5" t="str">
        <f>OBV!F455</f>
        <v>BEARISH</v>
      </c>
      <c r="K455" s="5" t="str">
        <f>OBV!G455</f>
        <v>STRONG</v>
      </c>
      <c r="L455" s="5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10.528</v>
      </c>
      <c r="C456" s="2">
        <f>RSI!I456</f>
        <v>32.11401112328555</v>
      </c>
      <c r="D456" s="2">
        <f>MACD!E456</f>
        <v>9.6380553682744008E-2</v>
      </c>
      <c r="E456" s="2">
        <f>MACD!F456</f>
        <v>3.3490553756949884E-2</v>
      </c>
      <c r="F456" s="2">
        <f>'Moving Avg'!D456</f>
        <v>10.810599999999999</v>
      </c>
      <c r="G456" s="2">
        <f>'Moving Avg'!F456</f>
        <v>10.941350000000002</v>
      </c>
      <c r="H456" s="2">
        <f>'Moving Avg'!G456</f>
        <v>10.986439999999998</v>
      </c>
      <c r="I456" s="2">
        <f>'Moving Avg'!H456</f>
        <v>10.087309999999983</v>
      </c>
      <c r="J456" s="5" t="str">
        <f>OBV!F456</f>
        <v>BEARISH</v>
      </c>
      <c r="K456" s="5" t="str">
        <f>OBV!G456</f>
        <v>STRONG</v>
      </c>
      <c r="L456" s="5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10.528</v>
      </c>
      <c r="C457" s="2">
        <f>RSI!I457</f>
        <v>32.11401112328555</v>
      </c>
      <c r="D457" s="2">
        <f>MACD!E457</f>
        <v>9.2791192379312548E-2</v>
      </c>
      <c r="E457" s="2">
        <f>MACD!F457</f>
        <v>4.535068148142242E-2</v>
      </c>
      <c r="F457" s="2">
        <f>'Moving Avg'!D457</f>
        <v>10.731199999999999</v>
      </c>
      <c r="G457" s="2">
        <f>'Moving Avg'!F457</f>
        <v>10.929400000000001</v>
      </c>
      <c r="H457" s="2">
        <f>'Moving Avg'!G457</f>
        <v>10.975</v>
      </c>
      <c r="I457" s="2">
        <f>'Moving Avg'!H457</f>
        <v>10.091134999999984</v>
      </c>
      <c r="J457" s="5" t="str">
        <f>OBV!F457</f>
        <v>BEARISH</v>
      </c>
      <c r="K457" s="5" t="str">
        <f>OBV!G457</f>
        <v>STRONG</v>
      </c>
      <c r="L457" s="5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10.532999999999999</v>
      </c>
      <c r="C458" s="2">
        <f>RSI!I458</f>
        <v>32.438496632519175</v>
      </c>
      <c r="D458" s="2">
        <f>MACD!E458</f>
        <v>0.12774207805463789</v>
      </c>
      <c r="E458" s="2">
        <f>MACD!F458</f>
        <v>6.1828960796065514E-2</v>
      </c>
      <c r="F458" s="2">
        <f>'Moving Avg'!D458</f>
        <v>10.6586</v>
      </c>
      <c r="G458" s="2">
        <f>'Moving Avg'!F458</f>
        <v>10.9177</v>
      </c>
      <c r="H458" s="2">
        <f>'Moving Avg'!G458</f>
        <v>10.963659999999999</v>
      </c>
      <c r="I458" s="2">
        <f>'Moving Avg'!H458</f>
        <v>10.094459999999984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10.691000000000001</v>
      </c>
      <c r="C459" s="2">
        <f>RSI!I459</f>
        <v>41.890690848608315</v>
      </c>
      <c r="D459" s="2">
        <f>MACD!E459</f>
        <v>0.14776636651189357</v>
      </c>
      <c r="E459" s="2">
        <f>MACD!F459</f>
        <v>7.901644193923113E-2</v>
      </c>
      <c r="F459" s="2">
        <f>'Moving Avg'!D459</f>
        <v>10.617599999999999</v>
      </c>
      <c r="G459" s="2">
        <f>'Moving Avg'!F459</f>
        <v>10.89785</v>
      </c>
      <c r="H459" s="2">
        <f>'Moving Avg'!G459</f>
        <v>10.951499999999999</v>
      </c>
      <c r="I459" s="2">
        <f>'Moving Avg'!H459</f>
        <v>10.098274999999983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11.007</v>
      </c>
      <c r="C460" s="2">
        <f>RSI!I460</f>
        <v>55.346349938155292</v>
      </c>
      <c r="D460" s="2">
        <f>MACD!E460</f>
        <v>0.12436355699536072</v>
      </c>
      <c r="E460" s="2">
        <f>MACD!F460</f>
        <v>8.8085864950457046E-2</v>
      </c>
      <c r="F460" s="2">
        <f>'Moving Avg'!D460</f>
        <v>10.657399999999999</v>
      </c>
      <c r="G460" s="2">
        <f>'Moving Avg'!F460</f>
        <v>10.893799999999999</v>
      </c>
      <c r="H460" s="2">
        <f>'Moving Avg'!G460</f>
        <v>10.944959999999996</v>
      </c>
      <c r="I460" s="2">
        <f>'Moving Avg'!H460</f>
        <v>10.103669999999985</v>
      </c>
      <c r="J460" s="5" t="str">
        <f>OBV!F460</f>
        <v>BULLISH</v>
      </c>
      <c r="K460" s="5" t="str">
        <f>OBV!G460</f>
        <v>WEAK</v>
      </c>
      <c r="L460" s="5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10.679</v>
      </c>
      <c r="C461" s="2">
        <f>RSI!I461</f>
        <v>43.966165556982936</v>
      </c>
      <c r="D461" s="2">
        <f>MACD!E461</f>
        <v>0.12797259732291622</v>
      </c>
      <c r="E461" s="2">
        <f>MACD!F461</f>
        <v>9.6063211424948877E-2</v>
      </c>
      <c r="F461" s="2">
        <f>'Moving Avg'!D461</f>
        <v>10.6876</v>
      </c>
      <c r="G461" s="2">
        <f>'Moving Avg'!F461</f>
        <v>10.873899999999999</v>
      </c>
      <c r="H461" s="2">
        <f>'Moving Avg'!G461</f>
        <v>10.931979999999996</v>
      </c>
      <c r="I461" s="2">
        <f>'Moving Avg'!H461</f>
        <v>10.107424999999985</v>
      </c>
      <c r="J461" s="5" t="str">
        <f>OBV!F461</f>
        <v>BULLISH</v>
      </c>
      <c r="K461" s="5" t="str">
        <f>OBV!G461</f>
        <v>WEAK</v>
      </c>
      <c r="L461" s="5" t="str">
        <f>OBV!H461</f>
        <v>CONFIRMED BULLISH</v>
      </c>
    </row>
    <row r="462" spans="1:12" ht="13.5" x14ac:dyDescent="0.25">
      <c r="A462" s="3">
        <f>RSI!A462</f>
        <v>42678</v>
      </c>
      <c r="B462" s="2">
        <f>RSI!B462</f>
        <v>10.679</v>
      </c>
      <c r="C462" s="2">
        <f>RSI!I462</f>
        <v>43.966165556982936</v>
      </c>
      <c r="D462" s="2">
        <f>MACD!E462</f>
        <v>0.13214523464709238</v>
      </c>
      <c r="E462" s="2">
        <f>MACD!F462</f>
        <v>0.10327961606937758</v>
      </c>
      <c r="F462" s="2">
        <f>'Moving Avg'!D462</f>
        <v>10.7178</v>
      </c>
      <c r="G462" s="2">
        <f>'Moving Avg'!F462</f>
        <v>10.853999999999999</v>
      </c>
      <c r="H462" s="2">
        <f>'Moving Avg'!G462</f>
        <v>10.919119999999996</v>
      </c>
      <c r="I462" s="2">
        <f>'Moving Avg'!H462</f>
        <v>10.112554999999986</v>
      </c>
      <c r="J462" s="5" t="str">
        <f>OBV!F462</f>
        <v>BULLISH</v>
      </c>
      <c r="K462" s="5" t="str">
        <f>OBV!G462</f>
        <v>WEAK</v>
      </c>
      <c r="L462" s="5" t="str">
        <f>OBV!H462</f>
        <v>CONFIRMED BULLISH</v>
      </c>
    </row>
    <row r="463" spans="1:12" ht="13.5" x14ac:dyDescent="0.25">
      <c r="A463" s="3">
        <f>RSI!A463</f>
        <v>42681</v>
      </c>
      <c r="B463" s="2">
        <f>RSI!B463</f>
        <v>10.972</v>
      </c>
      <c r="C463" s="2">
        <f>RSI!I463</f>
        <v>53.806396657075751</v>
      </c>
      <c r="D463" s="2">
        <f>MACD!E463</f>
        <v>0.11054664298202077</v>
      </c>
      <c r="E463" s="2">
        <f>MACD!F463</f>
        <v>0.10473302145190623</v>
      </c>
      <c r="F463" s="2">
        <f>'Moving Avg'!D463</f>
        <v>10.805600000000002</v>
      </c>
      <c r="G463" s="2">
        <f>'Moving Avg'!F463</f>
        <v>10.8505</v>
      </c>
      <c r="H463" s="2">
        <f>'Moving Avg'!G463</f>
        <v>10.916559999999995</v>
      </c>
      <c r="I463" s="2">
        <f>'Moving Avg'!H463</f>
        <v>10.119149999999987</v>
      </c>
      <c r="J463" s="5" t="str">
        <f>OBV!F463</f>
        <v>BULLISH</v>
      </c>
      <c r="K463" s="5" t="str">
        <f>OBV!G463</f>
        <v>WEAK</v>
      </c>
      <c r="L463" s="5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10.644</v>
      </c>
      <c r="C464" s="2">
        <f>RSI!I464</f>
        <v>44.405261541785997</v>
      </c>
      <c r="D464" s="2">
        <f>MACD!E464</f>
        <v>0.11579507808224143</v>
      </c>
      <c r="E464" s="2">
        <f>MACD!F464</f>
        <v>0.10694543277797328</v>
      </c>
      <c r="F464" s="2">
        <f>'Moving Avg'!D464</f>
        <v>10.796200000000001</v>
      </c>
      <c r="G464" s="2">
        <f>'Moving Avg'!F464</f>
        <v>10.8306</v>
      </c>
      <c r="H464" s="2">
        <f>'Moving Avg'!G464</f>
        <v>10.902879999999998</v>
      </c>
      <c r="I464" s="2">
        <f>'Moving Avg'!H464</f>
        <v>10.124104999999988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10.808</v>
      </c>
      <c r="C465" s="2">
        <f>RSI!I465</f>
        <v>49.18589406761086</v>
      </c>
      <c r="D465" s="2">
        <f>MACD!E465</f>
        <v>9.5772683040166839E-2</v>
      </c>
      <c r="E465" s="2">
        <f>MACD!F465</f>
        <v>0.10471088283041199</v>
      </c>
      <c r="F465" s="2">
        <f>'Moving Avg'!D465</f>
        <v>10.756399999999999</v>
      </c>
      <c r="G465" s="2">
        <f>'Moving Avg'!F465</f>
        <v>10.818900000000001</v>
      </c>
      <c r="H465" s="2">
        <f>'Moving Avg'!G465</f>
        <v>10.891899999999996</v>
      </c>
      <c r="I465" s="2">
        <f>'Moving Avg'!H465</f>
        <v>10.129934999999987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10.808</v>
      </c>
      <c r="C466" s="2">
        <f>RSI!I466</f>
        <v>49.18589406761086</v>
      </c>
      <c r="D466" s="2">
        <f>MACD!E466</f>
        <v>3.5917271733241662E-2</v>
      </c>
      <c r="E466" s="2">
        <f>MACD!F466</f>
        <v>9.0952160610977925E-2</v>
      </c>
      <c r="F466" s="2">
        <f>'Moving Avg'!D466</f>
        <v>10.7822</v>
      </c>
      <c r="G466" s="2">
        <f>'Moving Avg'!F466</f>
        <v>10.8072</v>
      </c>
      <c r="H466" s="2">
        <f>'Moving Avg'!G466</f>
        <v>10.887699999999995</v>
      </c>
      <c r="I466" s="2">
        <f>'Moving Avg'!H466</f>
        <v>10.135764999999987</v>
      </c>
      <c r="J466" s="5" t="str">
        <f>OBV!F466</f>
        <v>BULLISH</v>
      </c>
      <c r="K466" s="5" t="str">
        <f>OBV!G466</f>
        <v>WEAK</v>
      </c>
      <c r="L466" s="5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10.522</v>
      </c>
      <c r="C467" s="2">
        <f>RSI!I467</f>
        <v>41.89893676693459</v>
      </c>
      <c r="D467" s="2">
        <f>MACD!E467</f>
        <v>6.6069948206006757E-3</v>
      </c>
      <c r="E467" s="2">
        <f>MACD!F467</f>
        <v>7.4083127452902478E-2</v>
      </c>
      <c r="F467" s="2">
        <f>'Moving Avg'!D467</f>
        <v>10.7508</v>
      </c>
      <c r="G467" s="2">
        <f>'Moving Avg'!F467</f>
        <v>10.792899999999999</v>
      </c>
      <c r="H467" s="2">
        <f>'Moving Avg'!G467</f>
        <v>10.877779999999998</v>
      </c>
      <c r="I467" s="2">
        <f>'Moving Avg'!H467</f>
        <v>10.140164999999989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</row>
    <row r="468" spans="1:12" ht="13.5" x14ac:dyDescent="0.25">
      <c r="A468" s="3">
        <f>RSI!A468</f>
        <v>42688</v>
      </c>
      <c r="B468" s="2">
        <f>RSI!B468</f>
        <v>10.532999999999999</v>
      </c>
      <c r="C468" s="2">
        <f>RSI!I468</f>
        <v>42.253296355227064</v>
      </c>
      <c r="D468" s="2">
        <f>MACD!E468</f>
        <v>-1.6409398712902146E-2</v>
      </c>
      <c r="E468" s="2">
        <f>MACD!F468</f>
        <v>5.5984622219741556E-2</v>
      </c>
      <c r="F468" s="2">
        <f>'Moving Avg'!D468</f>
        <v>10.663</v>
      </c>
      <c r="G468" s="2">
        <f>'Moving Avg'!F468</f>
        <v>10.76745</v>
      </c>
      <c r="H468" s="2">
        <f>'Moving Avg'!G468</f>
        <v>10.872279999999998</v>
      </c>
      <c r="I468" s="2">
        <f>'Moving Avg'!H468</f>
        <v>10.145944999999989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10.808</v>
      </c>
      <c r="C469" s="2">
        <f>RSI!I469</f>
        <v>50.398140179317188</v>
      </c>
      <c r="D469" s="2">
        <f>MACD!E469</f>
        <v>-3.0317862037293253E-2</v>
      </c>
      <c r="E469" s="2">
        <f>MACD!F469</f>
        <v>3.8724125368334597E-2</v>
      </c>
      <c r="F469" s="2">
        <f>'Moving Avg'!D469</f>
        <v>10.6958</v>
      </c>
      <c r="G469" s="2">
        <f>'Moving Avg'!F469</f>
        <v>10.755749999999999</v>
      </c>
      <c r="H469" s="2">
        <f>'Moving Avg'!G469</f>
        <v>10.872279999999996</v>
      </c>
      <c r="I469" s="2">
        <f>'Moving Avg'!H469</f>
        <v>10.153099999999988</v>
      </c>
      <c r="J469" s="5" t="str">
        <f>OBV!F469</f>
        <v>BULLISH</v>
      </c>
      <c r="K469" s="5" t="str">
        <f>OBV!G469</f>
        <v>WEAK</v>
      </c>
      <c r="L469" s="5" t="str">
        <f>OBV!H469</f>
        <v>CONFIRMED BULLISH</v>
      </c>
    </row>
    <row r="470" spans="1:12" ht="13.5" x14ac:dyDescent="0.25">
      <c r="A470" s="3">
        <f>RSI!A470</f>
        <v>42690</v>
      </c>
      <c r="B470" s="2">
        <f>RSI!B470</f>
        <v>10.808</v>
      </c>
      <c r="C470" s="2">
        <f>RSI!I470</f>
        <v>50.398140179317188</v>
      </c>
      <c r="D470" s="2">
        <f>MACD!E470</f>
        <v>6.4127477460171889E-3</v>
      </c>
      <c r="E470" s="2">
        <f>MACD!F470</f>
        <v>3.2261849843871121E-2</v>
      </c>
      <c r="F470" s="2">
        <f>'Moving Avg'!D470</f>
        <v>10.6958</v>
      </c>
      <c r="G470" s="2">
        <f>'Moving Avg'!F470</f>
        <v>10.7499</v>
      </c>
      <c r="H470" s="2">
        <f>'Moving Avg'!G470</f>
        <v>10.872279999999996</v>
      </c>
      <c r="I470" s="2">
        <f>'Moving Avg'!H470</f>
        <v>10.160254999999987</v>
      </c>
      <c r="J470" s="5" t="str">
        <f>OBV!F470</f>
        <v>BULLISH</v>
      </c>
      <c r="K470" s="5" t="str">
        <f>OBV!G470</f>
        <v>WEAK</v>
      </c>
      <c r="L470" s="5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10.528</v>
      </c>
      <c r="C471" s="2">
        <f>RSI!I471</f>
        <v>43.202646179615641</v>
      </c>
      <c r="D471" s="2">
        <f>MACD!E471</f>
        <v>7.6642198241536619E-3</v>
      </c>
      <c r="E471" s="2">
        <f>MACD!F471</f>
        <v>2.7342323839927629E-2</v>
      </c>
      <c r="F471" s="2">
        <f>'Moving Avg'!D471</f>
        <v>10.639799999999999</v>
      </c>
      <c r="G471" s="2">
        <f>'Moving Avg'!F471</f>
        <v>10.730049999999999</v>
      </c>
      <c r="H471" s="2">
        <f>'Moving Avg'!G471</f>
        <v>10.866679999999997</v>
      </c>
      <c r="I471" s="2">
        <f>'Moving Avg'!H471</f>
        <v>10.166009999999989</v>
      </c>
      <c r="J471" s="5" t="str">
        <f>OBV!F471</f>
        <v>BULLISH</v>
      </c>
      <c r="K471" s="5" t="str">
        <f>OBV!G471</f>
        <v>NEUTRAL</v>
      </c>
      <c r="L471" s="5" t="str">
        <f>OBV!H471</f>
        <v>BULLISH DIVERGENCE</v>
      </c>
    </row>
    <row r="472" spans="1:12" ht="13.5" x14ac:dyDescent="0.25">
      <c r="A472" s="3">
        <f>RSI!A472</f>
        <v>42692</v>
      </c>
      <c r="B472" s="2">
        <f>RSI!B472</f>
        <v>10.843</v>
      </c>
      <c r="C472" s="2">
        <f>RSI!I472</f>
        <v>51.578376039341705</v>
      </c>
      <c r="D472" s="2">
        <f>MACD!E472</f>
        <v>-1.3055159257923776E-2</v>
      </c>
      <c r="E472" s="2">
        <f>MACD!F472</f>
        <v>1.9262827220357347E-2</v>
      </c>
      <c r="F472" s="2">
        <f>'Moving Avg'!D472</f>
        <v>10.703999999999999</v>
      </c>
      <c r="G472" s="2">
        <f>'Moving Avg'!F472</f>
        <v>10.725949999999996</v>
      </c>
      <c r="H472" s="2">
        <f>'Moving Avg'!G472</f>
        <v>10.867379999999999</v>
      </c>
      <c r="I472" s="2">
        <f>'Moving Avg'!H472</f>
        <v>10.173339999999989</v>
      </c>
      <c r="J472" s="5" t="str">
        <f>OBV!F472</f>
        <v>BULLISH</v>
      </c>
      <c r="K472" s="5" t="str">
        <f>OBV!G472</f>
        <v>WEAK</v>
      </c>
      <c r="L472" s="5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10.843</v>
      </c>
      <c r="C473" s="2">
        <f>RSI!I473</f>
        <v>51.578376039341705</v>
      </c>
      <c r="D473" s="2">
        <f>MACD!E473</f>
        <v>1.4068462934272219E-2</v>
      </c>
      <c r="E473" s="2">
        <f>MACD!F473</f>
        <v>1.822395436314032E-2</v>
      </c>
      <c r="F473" s="2">
        <f>'Moving Avg'!D473</f>
        <v>10.766</v>
      </c>
      <c r="G473" s="2">
        <f>'Moving Avg'!F473</f>
        <v>10.723299999999997</v>
      </c>
      <c r="H473" s="2">
        <f>'Moving Avg'!G473</f>
        <v>10.872519999999998</v>
      </c>
      <c r="I473" s="2">
        <f>'Moving Avg'!H473</f>
        <v>10.18066999999999</v>
      </c>
      <c r="J473" s="5" t="str">
        <f>OBV!F473</f>
        <v>BULLISH</v>
      </c>
      <c r="K473" s="5" t="str">
        <f>OBV!G473</f>
        <v>WEAK</v>
      </c>
      <c r="L473" s="5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10.532999999999999</v>
      </c>
      <c r="C474" s="2">
        <f>RSI!I474</f>
        <v>44.147775841489185</v>
      </c>
      <c r="D474" s="2">
        <f>MACD!E474</f>
        <v>9.1303496895900338E-3</v>
      </c>
      <c r="E474" s="2">
        <f>MACD!F474</f>
        <v>1.6405233428430262E-2</v>
      </c>
      <c r="F474" s="2">
        <f>'Moving Avg'!D474</f>
        <v>10.711000000000002</v>
      </c>
      <c r="G474" s="2">
        <f>'Moving Avg'!F474</f>
        <v>10.705149999999996</v>
      </c>
      <c r="H474" s="2">
        <f>'Moving Avg'!G474</f>
        <v>10.872159999999999</v>
      </c>
      <c r="I474" s="2">
        <f>'Moving Avg'!H474</f>
        <v>10.18644999999999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10.528</v>
      </c>
      <c r="C475" s="2">
        <f>RSI!I475</f>
        <v>44.037578110823176</v>
      </c>
      <c r="D475" s="2">
        <f>MACD!E475</f>
        <v>3.2023504843303741E-2</v>
      </c>
      <c r="E475" s="2">
        <f>MACD!F475</f>
        <v>1.9528887711404957E-2</v>
      </c>
      <c r="F475" s="2">
        <f>'Moving Avg'!D475</f>
        <v>10.654999999999999</v>
      </c>
      <c r="G475" s="2">
        <f>'Moving Avg'!F475</f>
        <v>10.691149999999995</v>
      </c>
      <c r="H475" s="2">
        <f>'Moving Avg'!G475</f>
        <v>10.871700000000001</v>
      </c>
      <c r="I475" s="2">
        <f>'Moving Avg'!H475</f>
        <v>10.192204999999989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10.528</v>
      </c>
      <c r="C476" s="2">
        <f>RSI!I476</f>
        <v>44.037578110823176</v>
      </c>
      <c r="D476" s="2">
        <f>MACD!E476</f>
        <v>5.2785680478340424E-2</v>
      </c>
      <c r="E476" s="2">
        <f>MACD!F476</f>
        <v>2.6180246264792054E-2</v>
      </c>
      <c r="F476" s="2">
        <f>'Moving Avg'!D476</f>
        <v>10.654999999999999</v>
      </c>
      <c r="G476" s="2">
        <f>'Moving Avg'!F476</f>
        <v>10.691149999999997</v>
      </c>
      <c r="H476" s="2">
        <f>'Moving Avg'!G476</f>
        <v>10.866100000000001</v>
      </c>
      <c r="I476" s="2">
        <f>'Moving Avg'!H476</f>
        <v>10.197959999999989</v>
      </c>
      <c r="J476" s="5" t="str">
        <f>OBV!F476</f>
        <v>BEARISH</v>
      </c>
      <c r="K476" s="5" t="str">
        <f>OBV!G476</f>
        <v>STRONG</v>
      </c>
      <c r="L476" s="5" t="str">
        <f>OBV!H476</f>
        <v>NEUTRAL</v>
      </c>
    </row>
    <row r="477" spans="1:12" ht="13.5" x14ac:dyDescent="0.25">
      <c r="A477" s="3">
        <f>RSI!A477</f>
        <v>42699</v>
      </c>
      <c r="B477" s="2">
        <f>RSI!B477</f>
        <v>10.574</v>
      </c>
      <c r="C477" s="2">
        <f>RSI!I477</f>
        <v>45.489363005676722</v>
      </c>
      <c r="D477" s="2">
        <f>MACD!E477</f>
        <v>2.42342718678632E-2</v>
      </c>
      <c r="E477" s="2">
        <f>MACD!F477</f>
        <v>2.5791051385406282E-2</v>
      </c>
      <c r="F477" s="2">
        <f>'Moving Avg'!D477</f>
        <v>10.601199999999999</v>
      </c>
      <c r="G477" s="2">
        <f>'Moving Avg'!F477</f>
        <v>10.693449999999997</v>
      </c>
      <c r="H477" s="2">
        <f>'Moving Avg'!G477</f>
        <v>10.85558</v>
      </c>
      <c r="I477" s="2">
        <f>'Moving Avg'!H477</f>
        <v>10.203944999999988</v>
      </c>
      <c r="J477" s="5" t="str">
        <f>OBV!F477</f>
        <v>BEARISH</v>
      </c>
      <c r="K477" s="5" t="str">
        <f>OBV!G477</f>
        <v>STRONG</v>
      </c>
      <c r="L477" s="5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10.545</v>
      </c>
      <c r="C478" s="2">
        <f>RSI!I478</f>
        <v>44.702031051654792</v>
      </c>
      <c r="D478" s="2">
        <f>MACD!E478</f>
        <v>4.8366238469146339E-3</v>
      </c>
      <c r="E478" s="2">
        <f>MACD!F478</f>
        <v>2.1600165877707956E-2</v>
      </c>
      <c r="F478" s="2">
        <f>'Moving Avg'!D478</f>
        <v>10.541599999999999</v>
      </c>
      <c r="G478" s="2">
        <f>'Moving Avg'!F478</f>
        <v>10.694049999999997</v>
      </c>
      <c r="H478" s="2">
        <f>'Moving Avg'!G478</f>
        <v>10.844479999999999</v>
      </c>
      <c r="I478" s="2">
        <f>'Moving Avg'!H478</f>
        <v>10.209784999999989</v>
      </c>
      <c r="J478" s="5" t="str">
        <f>OBV!F478</f>
        <v>BEARISH</v>
      </c>
      <c r="K478" s="5" t="str">
        <f>OBV!G478</f>
        <v>STRONG</v>
      </c>
      <c r="L478" s="5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10.551</v>
      </c>
      <c r="C479" s="2">
        <f>RSI!I479</f>
        <v>44.914464809407022</v>
      </c>
      <c r="D479" s="2">
        <f>MACD!E479</f>
        <v>3.1310413872132514E-2</v>
      </c>
      <c r="E479" s="2">
        <f>MACD!F479</f>
        <v>2.3542215476592871E-2</v>
      </c>
      <c r="F479" s="2">
        <f>'Moving Avg'!D479</f>
        <v>10.545200000000001</v>
      </c>
      <c r="G479" s="2">
        <f>'Moving Avg'!F479</f>
        <v>10.687049999999996</v>
      </c>
      <c r="H479" s="2">
        <f>'Moving Avg'!G479</f>
        <v>10.833500000000001</v>
      </c>
      <c r="I479" s="2">
        <f>'Moving Avg'!H479</f>
        <v>10.215654999999989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</row>
    <row r="480" spans="1:12" ht="13.5" x14ac:dyDescent="0.25">
      <c r="A480" s="3">
        <f>RSI!A480</f>
        <v>42704</v>
      </c>
      <c r="B480" s="2">
        <f>RSI!B480</f>
        <v>10.545</v>
      </c>
      <c r="C480" s="2">
        <f>RSI!I480</f>
        <v>44.729413467877855</v>
      </c>
      <c r="D480" s="2">
        <f>MACD!E480</f>
        <v>5.5068392793632626E-2</v>
      </c>
      <c r="E480" s="2">
        <f>MACD!F480</f>
        <v>2.9847450940000825E-2</v>
      </c>
      <c r="F480" s="2">
        <f>'Moving Avg'!D480</f>
        <v>10.5486</v>
      </c>
      <c r="G480" s="2">
        <f>'Moving Avg'!F480</f>
        <v>10.663949999999996</v>
      </c>
      <c r="H480" s="2">
        <f>'Moving Avg'!G480</f>
        <v>10.822400000000002</v>
      </c>
      <c r="I480" s="2">
        <f>'Moving Avg'!H480</f>
        <v>10.222764999999988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</row>
    <row r="481" spans="1:12" ht="13.5" x14ac:dyDescent="0.25">
      <c r="A481" s="3">
        <f>RSI!A481</f>
        <v>42705</v>
      </c>
      <c r="B481" s="2">
        <f>RSI!B481</f>
        <v>10.528</v>
      </c>
      <c r="C481" s="2">
        <f>RSI!I481</f>
        <v>44.174077437823783</v>
      </c>
      <c r="D481" s="2">
        <f>MACD!E481</f>
        <v>3.4234121090607417E-2</v>
      </c>
      <c r="E481" s="2">
        <f>MACD!F481</f>
        <v>3.0724784970122144E-2</v>
      </c>
      <c r="F481" s="2">
        <f>'Moving Avg'!D481</f>
        <v>10.5486</v>
      </c>
      <c r="G481" s="2">
        <f>'Moving Avg'!F481</f>
        <v>10.656399999999996</v>
      </c>
      <c r="H481" s="2">
        <f>'Moving Avg'!G481</f>
        <v>10.810960000000001</v>
      </c>
      <c r="I481" s="2">
        <f>'Moving Avg'!H481</f>
        <v>10.228519999999989</v>
      </c>
      <c r="J481" s="5" t="str">
        <f>OBV!F481</f>
        <v>BEARISH</v>
      </c>
      <c r="K481" s="5" t="str">
        <f>OBV!G481</f>
        <v>STRONG</v>
      </c>
      <c r="L481" s="5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10.532999999999999</v>
      </c>
      <c r="C482" s="2">
        <f>RSI!I482</f>
        <v>44.392752777898743</v>
      </c>
      <c r="D482" s="2">
        <f>MACD!E482</f>
        <v>6.5612009402016724E-2</v>
      </c>
      <c r="E482" s="2">
        <f>MACD!F482</f>
        <v>3.7702229856501061E-2</v>
      </c>
      <c r="F482" s="2">
        <f>'Moving Avg'!D482</f>
        <v>10.5404</v>
      </c>
      <c r="G482" s="2">
        <f>'Moving Avg'!F482</f>
        <v>10.649099999999997</v>
      </c>
      <c r="H482" s="2">
        <f>'Moving Avg'!G482</f>
        <v>10.799620000000003</v>
      </c>
      <c r="I482" s="2">
        <f>'Moving Avg'!H482</f>
        <v>10.234299999999989</v>
      </c>
      <c r="J482" s="5" t="str">
        <f>OBV!F482</f>
        <v>BEARISH</v>
      </c>
      <c r="K482" s="5" t="str">
        <f>OBV!G482</f>
        <v>STRONG</v>
      </c>
      <c r="L482" s="5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10.522</v>
      </c>
      <c r="C483" s="2">
        <f>RSI!I483</f>
        <v>43.984554224965876</v>
      </c>
      <c r="D483" s="2">
        <f>MACD!E483</f>
        <v>9.3795688171331548E-2</v>
      </c>
      <c r="E483" s="2">
        <f>MACD!F483</f>
        <v>4.8920921519467163E-2</v>
      </c>
      <c r="F483" s="2">
        <f>'Moving Avg'!D483</f>
        <v>10.5358</v>
      </c>
      <c r="G483" s="2">
        <f>'Moving Avg'!F483</f>
        <v>10.626599999999996</v>
      </c>
      <c r="H483" s="2">
        <f>'Moving Avg'!G483</f>
        <v>10.788060000000003</v>
      </c>
      <c r="I483" s="2">
        <f>'Moving Avg'!H483</f>
        <v>10.240024999999992</v>
      </c>
      <c r="J483" s="5" t="str">
        <f>OBV!F483</f>
        <v>BEARISH</v>
      </c>
      <c r="K483" s="5" t="str">
        <f>OBV!G483</f>
        <v>STRONG</v>
      </c>
      <c r="L483" s="5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10.574</v>
      </c>
      <c r="C484" s="2">
        <f>RSI!I484</f>
        <v>46.489474689300096</v>
      </c>
      <c r="D484" s="2">
        <f>MACD!E484</f>
        <v>6.6921981359014282E-2</v>
      </c>
      <c r="E484" s="2">
        <f>MACD!F484</f>
        <v>5.2521133487376588E-2</v>
      </c>
      <c r="F484" s="2">
        <f>'Moving Avg'!D484</f>
        <v>10.5404</v>
      </c>
      <c r="G484" s="2">
        <f>'Moving Avg'!F484</f>
        <v>10.623099999999999</v>
      </c>
      <c r="H484" s="2">
        <f>'Moving Avg'!G484</f>
        <v>10.777540000000002</v>
      </c>
      <c r="I484" s="2">
        <f>'Moving Avg'!H484</f>
        <v>10.246009999999989</v>
      </c>
      <c r="J484" s="5" t="str">
        <f>OBV!F484</f>
        <v>BEARISH</v>
      </c>
      <c r="K484" s="5" t="str">
        <f>OBV!G484</f>
        <v>STRONG</v>
      </c>
      <c r="L484" s="5" t="str">
        <f>OBV!H484</f>
        <v>BEARISH DIVERGENCE</v>
      </c>
    </row>
    <row r="485" spans="1:12" ht="13.5" x14ac:dyDescent="0.25">
      <c r="A485" s="3">
        <f>RSI!A485</f>
        <v>42711</v>
      </c>
      <c r="B485" s="2">
        <f>RSI!B485</f>
        <v>10.568</v>
      </c>
      <c r="C485" s="2">
        <f>RSI!I485</f>
        <v>46.232573095018566</v>
      </c>
      <c r="D485" s="2">
        <f>MACD!E485</f>
        <v>4.4312416405102084E-2</v>
      </c>
      <c r="E485" s="2">
        <f>MACD!F485</f>
        <v>5.0879390070921696E-2</v>
      </c>
      <c r="F485" s="2">
        <f>'Moving Avg'!D485</f>
        <v>10.544999999999998</v>
      </c>
      <c r="G485" s="2">
        <f>'Moving Avg'!F485</f>
        <v>10.611099999999999</v>
      </c>
      <c r="H485" s="2">
        <f>'Moving Avg'!G485</f>
        <v>10.773560000000002</v>
      </c>
      <c r="I485" s="2">
        <f>'Moving Avg'!H485</f>
        <v>10.251964999999991</v>
      </c>
      <c r="J485" s="5" t="str">
        <f>OBV!F485</f>
        <v>BEARISH</v>
      </c>
      <c r="K485" s="5" t="str">
        <f>OBV!G485</f>
        <v>STRONG</v>
      </c>
      <c r="L485" s="5" t="str">
        <f>OBV!H485</f>
        <v>BEARISH DIVERGENCE</v>
      </c>
    </row>
    <row r="486" spans="1:12" ht="13.5" x14ac:dyDescent="0.25">
      <c r="A486" s="3">
        <f>RSI!A486</f>
        <v>42712</v>
      </c>
      <c r="B486" s="2">
        <f>RSI!B486</f>
        <v>10.574</v>
      </c>
      <c r="C486" s="2">
        <f>RSI!I486</f>
        <v>46.550655194903328</v>
      </c>
      <c r="D486" s="2">
        <f>MACD!E486</f>
        <v>2.5193100086168485E-2</v>
      </c>
      <c r="E486" s="2">
        <f>MACD!F486</f>
        <v>4.5742132073971056E-2</v>
      </c>
      <c r="F486" s="2">
        <f>'Moving Avg'!D486</f>
        <v>10.554199999999998</v>
      </c>
      <c r="G486" s="2">
        <f>'Moving Avg'!F486</f>
        <v>10.599399999999999</v>
      </c>
      <c r="H486" s="2">
        <f>'Moving Avg'!G486</f>
        <v>10.76328</v>
      </c>
      <c r="I486" s="2">
        <f>'Moving Avg'!H486</f>
        <v>10.257979999999991</v>
      </c>
      <c r="J486" s="5" t="str">
        <f>OBV!F486</f>
        <v>BULLISH</v>
      </c>
      <c r="K486" s="5" t="str">
        <f>OBV!G486</f>
        <v>WEAK</v>
      </c>
      <c r="L486" s="5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10.574</v>
      </c>
      <c r="C487" s="2">
        <f>RSI!I487</f>
        <v>46.550655194903328</v>
      </c>
      <c r="D487" s="2">
        <f>MACD!E487</f>
        <v>1.6479184450693296E-2</v>
      </c>
      <c r="E487" s="2">
        <f>MACD!F487</f>
        <v>3.988954254931551E-2</v>
      </c>
      <c r="F487" s="2">
        <f>'Moving Avg'!D487</f>
        <v>10.5624</v>
      </c>
      <c r="G487" s="2">
        <f>'Moving Avg'!F487</f>
        <v>10.602</v>
      </c>
      <c r="H487" s="2">
        <f>'Moving Avg'!G487</f>
        <v>10.75942</v>
      </c>
      <c r="I487" s="2">
        <f>'Moving Avg'!H487</f>
        <v>10.263994999999991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10.632999999999999</v>
      </c>
      <c r="C488" s="2">
        <f>RSI!I488</f>
        <v>49.928798851798433</v>
      </c>
      <c r="D488" s="2">
        <f>MACD!E488</f>
        <v>6.3233676534224514E-4</v>
      </c>
      <c r="E488" s="2">
        <f>MACD!F488</f>
        <v>3.2038101392520855E-2</v>
      </c>
      <c r="F488" s="2">
        <f>'Moving Avg'!D488</f>
        <v>10.5846</v>
      </c>
      <c r="G488" s="2">
        <f>'Moving Avg'!F488</f>
        <v>10.607000000000003</v>
      </c>
      <c r="H488" s="2">
        <f>'Moving Avg'!G488</f>
        <v>10.756740000000002</v>
      </c>
      <c r="I488" s="2">
        <f>'Moving Avg'!H488</f>
        <v>10.270304999999992</v>
      </c>
      <c r="J488" s="5" t="str">
        <f>OBV!F488</f>
        <v>BULLISH</v>
      </c>
      <c r="K488" s="5" t="str">
        <f>OBV!G488</f>
        <v>WEAK</v>
      </c>
      <c r="L488" s="5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10.691000000000001</v>
      </c>
      <c r="C489" s="2">
        <f>RSI!I489</f>
        <v>53.068991418274535</v>
      </c>
      <c r="D489" s="2">
        <f>MACD!E489</f>
        <v>-1.6166559133612424E-2</v>
      </c>
      <c r="E489" s="2">
        <f>MACD!F489</f>
        <v>2.23971692872942E-2</v>
      </c>
      <c r="F489" s="2">
        <f>'Moving Avg'!D489</f>
        <v>10.608000000000001</v>
      </c>
      <c r="G489" s="2">
        <f>'Moving Avg'!F489</f>
        <v>10.601150000000004</v>
      </c>
      <c r="H489" s="2">
        <f>'Moving Avg'!G489</f>
        <v>10.748800000000003</v>
      </c>
      <c r="I489" s="2">
        <f>'Moving Avg'!H489</f>
        <v>10.277564999999992</v>
      </c>
      <c r="J489" s="5" t="str">
        <f>OBV!F489</f>
        <v>BULLISH</v>
      </c>
      <c r="K489" s="5" t="str">
        <f>OBV!G489</f>
        <v>WEAK</v>
      </c>
      <c r="L489" s="5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10.75</v>
      </c>
      <c r="C490" s="2">
        <f>RSI!I490</f>
        <v>56.086022263383732</v>
      </c>
      <c r="D490" s="2">
        <f>MACD!E490</f>
        <v>-3.6032741856342199E-2</v>
      </c>
      <c r="E490" s="2">
        <f>MACD!F490</f>
        <v>1.0711187058566923E-2</v>
      </c>
      <c r="F490" s="2">
        <f>'Moving Avg'!D490</f>
        <v>10.644400000000001</v>
      </c>
      <c r="G490" s="2">
        <f>'Moving Avg'!F490</f>
        <v>10.598250000000004</v>
      </c>
      <c r="H490" s="2">
        <f>'Moving Avg'!G490</f>
        <v>10.742040000000005</v>
      </c>
      <c r="I490" s="2">
        <f>'Moving Avg'!H490</f>
        <v>10.285259999999992</v>
      </c>
      <c r="J490" s="5" t="str">
        <f>OBV!F490</f>
        <v>BULLISH</v>
      </c>
      <c r="K490" s="5" t="str">
        <f>OBV!G490</f>
        <v>WEAK</v>
      </c>
      <c r="L490" s="5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10.691000000000001</v>
      </c>
      <c r="C491" s="2">
        <f>RSI!I491</f>
        <v>52.454511052633102</v>
      </c>
      <c r="D491" s="2">
        <f>MACD!E491</f>
        <v>-5.176798197407706E-2</v>
      </c>
      <c r="E491" s="2">
        <f>MACD!F491</f>
        <v>-1.7846467479618738E-3</v>
      </c>
      <c r="F491" s="2">
        <f>'Moving Avg'!D491</f>
        <v>10.667800000000002</v>
      </c>
      <c r="G491" s="2">
        <f>'Moving Avg'!F491</f>
        <v>10.606400000000004</v>
      </c>
      <c r="H491" s="2">
        <f>'Moving Avg'!G491</f>
        <v>10.734320000000004</v>
      </c>
      <c r="I491" s="2">
        <f>'Moving Avg'!H491</f>
        <v>10.292104999999991</v>
      </c>
      <c r="J491" s="5" t="str">
        <f>OBV!F491</f>
        <v>BULLISH</v>
      </c>
      <c r="K491" s="5" t="str">
        <f>OBV!G491</f>
        <v>WEAK</v>
      </c>
      <c r="L491" s="5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10.691000000000001</v>
      </c>
      <c r="C492" s="2">
        <f>RSI!I492</f>
        <v>52.454511052633087</v>
      </c>
      <c r="D492" s="2">
        <f>MACD!E492</f>
        <v>-6.4594532129293114E-2</v>
      </c>
      <c r="E492" s="2">
        <f>MACD!F492</f>
        <v>-1.4346623824228123E-2</v>
      </c>
      <c r="F492" s="2">
        <f>'Moving Avg'!D492</f>
        <v>10.6912</v>
      </c>
      <c r="G492" s="2">
        <f>'Moving Avg'!F492</f>
        <v>10.598800000000002</v>
      </c>
      <c r="H492" s="2">
        <f>'Moving Avg'!G492</f>
        <v>10.726600000000003</v>
      </c>
      <c r="I492" s="2">
        <f>'Moving Avg'!H492</f>
        <v>10.298949999999991</v>
      </c>
      <c r="J492" s="5" t="str">
        <f>OBV!F492</f>
        <v>BULLISH</v>
      </c>
      <c r="K492" s="5" t="str">
        <f>OBV!G492</f>
        <v>WEAK</v>
      </c>
      <c r="L492" s="5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10.691000000000001</v>
      </c>
      <c r="C493" s="2">
        <f>RSI!I493</f>
        <v>52.454511052633102</v>
      </c>
      <c r="D493" s="2">
        <f>MACD!E493</f>
        <v>-7.7400581030053317E-2</v>
      </c>
      <c r="E493" s="2">
        <f>MACD!F493</f>
        <v>-2.6957415265393164E-2</v>
      </c>
      <c r="F493" s="2">
        <f>'Moving Avg'!D493</f>
        <v>10.702800000000002</v>
      </c>
      <c r="G493" s="2">
        <f>'Moving Avg'!F493</f>
        <v>10.591200000000002</v>
      </c>
      <c r="H493" s="2">
        <f>'Moving Avg'!G493</f>
        <v>10.719580000000002</v>
      </c>
      <c r="I493" s="2">
        <f>'Moving Avg'!H493</f>
        <v>10.306349999999991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10.691000000000001</v>
      </c>
      <c r="C494" s="2">
        <f>RSI!I494</f>
        <v>52.454511052633102</v>
      </c>
      <c r="D494" s="2">
        <f>MACD!E494</f>
        <v>-8.0477678248255913E-2</v>
      </c>
      <c r="E494" s="2">
        <f>MACD!F494</f>
        <v>-3.7661467861965718E-2</v>
      </c>
      <c r="F494" s="2">
        <f>'Moving Avg'!D494</f>
        <v>10.702800000000002</v>
      </c>
      <c r="G494" s="2">
        <f>'Moving Avg'!F494</f>
        <v>10.599100000000002</v>
      </c>
      <c r="H494" s="2">
        <f>'Moving Avg'!G494</f>
        <v>10.712560000000003</v>
      </c>
      <c r="I494" s="2">
        <f>'Moving Avg'!H494</f>
        <v>10.312949999999992</v>
      </c>
      <c r="J494" s="5" t="str">
        <f>OBV!F494</f>
        <v>BULLISH</v>
      </c>
      <c r="K494" s="5" t="str">
        <f>OBV!G494</f>
        <v>NEUTRAL</v>
      </c>
      <c r="L494" s="5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10.691000000000001</v>
      </c>
      <c r="C495" s="2">
        <f>RSI!I495</f>
        <v>52.454511052633102</v>
      </c>
      <c r="D495" s="2">
        <f>MACD!E495</f>
        <v>-8.4227795120085602E-2</v>
      </c>
      <c r="E495" s="2">
        <f>MACD!F495</f>
        <v>-4.6974733313589701E-2</v>
      </c>
      <c r="F495" s="2">
        <f>'Moving Avg'!D495</f>
        <v>10.691000000000001</v>
      </c>
      <c r="G495" s="2">
        <f>'Moving Avg'!F495</f>
        <v>10.607250000000001</v>
      </c>
      <c r="H495" s="2">
        <f>'Moving Avg'!G495</f>
        <v>10.705540000000003</v>
      </c>
      <c r="I495" s="2">
        <f>'Moving Avg'!H495</f>
        <v>10.320899999999993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10.691000000000001</v>
      </c>
      <c r="C496" s="2">
        <f>RSI!I496</f>
        <v>52.454511052633102</v>
      </c>
      <c r="D496" s="2">
        <f>MACD!E496</f>
        <v>-8.6684692439952471E-2</v>
      </c>
      <c r="E496" s="2">
        <f>MACD!F496</f>
        <v>-5.4916725138862255E-2</v>
      </c>
      <c r="F496" s="2">
        <f>'Moving Avg'!D496</f>
        <v>10.691000000000001</v>
      </c>
      <c r="G496" s="2">
        <f>'Moving Avg'!F496</f>
        <v>10.615399999999999</v>
      </c>
      <c r="H496" s="2">
        <f>'Moving Avg'!G496</f>
        <v>10.698520000000004</v>
      </c>
      <c r="I496" s="2">
        <f>'Moving Avg'!H496</f>
        <v>10.328794999999992</v>
      </c>
      <c r="J496" s="5" t="str">
        <f>OBV!F496</f>
        <v>NEUTRAL</v>
      </c>
      <c r="K496" s="5" t="str">
        <f>OBV!G496</f>
        <v>NEUTRAL</v>
      </c>
      <c r="L496" s="5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10.977</v>
      </c>
      <c r="C497" s="2">
        <f>RSI!I497</f>
        <v>68.082032390058174</v>
      </c>
      <c r="D497" s="2">
        <f>MACD!E497</f>
        <v>-0.11014027076816824</v>
      </c>
      <c r="E497" s="2">
        <f>MACD!F497</f>
        <v>-6.5961434264723451E-2</v>
      </c>
      <c r="F497" s="2">
        <f>'Moving Avg'!D497</f>
        <v>10.748200000000001</v>
      </c>
      <c r="G497" s="2">
        <f>'Moving Avg'!F497</f>
        <v>10.63555</v>
      </c>
      <c r="H497" s="2">
        <f>'Moving Avg'!G497</f>
        <v>10.7019</v>
      </c>
      <c r="I497" s="2">
        <f>'Moving Avg'!H497</f>
        <v>10.336794999999995</v>
      </c>
      <c r="J497" s="5" t="str">
        <f>OBV!F497</f>
        <v>BULLISH</v>
      </c>
      <c r="K497" s="5" t="str">
        <f>OBV!G497</f>
        <v>WEAK</v>
      </c>
      <c r="L497" s="5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10.808</v>
      </c>
      <c r="C498" s="2">
        <f>RSI!I498</f>
        <v>56.305062104339299</v>
      </c>
      <c r="D498" s="2">
        <f>MACD!E498</f>
        <v>-0.11025913959206157</v>
      </c>
      <c r="E498" s="2">
        <f>MACD!F498</f>
        <v>-7.4820975330191081E-2</v>
      </c>
      <c r="F498" s="2">
        <f>'Moving Avg'!D498</f>
        <v>10.771599999999999</v>
      </c>
      <c r="G498" s="2">
        <f>'Moving Avg'!F498</f>
        <v>10.6487</v>
      </c>
      <c r="H498" s="2">
        <f>'Moving Avg'!G498</f>
        <v>10.697219999999998</v>
      </c>
      <c r="I498" s="2">
        <f>'Moving Avg'!H498</f>
        <v>10.343949999999996</v>
      </c>
      <c r="J498" s="5" t="str">
        <f>OBV!F498</f>
        <v>BEARISH</v>
      </c>
      <c r="K498" s="5" t="str">
        <f>OBV!G498</f>
        <v>NEUTRAL</v>
      </c>
      <c r="L498" s="5" t="str">
        <f>OBV!H498</f>
        <v>BEARISH DIVERGENCE</v>
      </c>
    </row>
    <row r="499" spans="1:12" ht="13.5" x14ac:dyDescent="0.25">
      <c r="A499" s="3">
        <f>RSI!A499</f>
        <v>42732</v>
      </c>
      <c r="B499" s="2">
        <f>RSI!B499</f>
        <v>10.709</v>
      </c>
      <c r="C499" s="2">
        <f>RSI!I499</f>
        <v>50.765184040170695</v>
      </c>
      <c r="D499" s="2">
        <f>MACD!E499</f>
        <v>-9.4833647763577389E-2</v>
      </c>
      <c r="E499" s="2">
        <f>MACD!F499</f>
        <v>-7.8823509816868337E-2</v>
      </c>
      <c r="F499" s="2">
        <f>'Moving Avg'!D499</f>
        <v>10.775200000000002</v>
      </c>
      <c r="G499" s="2">
        <f>'Moving Avg'!F499</f>
        <v>10.656600000000001</v>
      </c>
      <c r="H499" s="2">
        <f>'Moving Avg'!G499</f>
        <v>10.690559999999996</v>
      </c>
      <c r="I499" s="2">
        <f>'Moving Avg'!H499</f>
        <v>10.350609999999994</v>
      </c>
      <c r="J499" s="5" t="str">
        <f>OBV!F499</f>
        <v>BEARISH</v>
      </c>
      <c r="K499" s="5" t="str">
        <f>OBV!G499</f>
        <v>STRONG</v>
      </c>
      <c r="L499" s="5" t="str">
        <f>OBV!H499</f>
        <v>BEARISH DIVERGENCE</v>
      </c>
    </row>
    <row r="500" spans="1:12" ht="13.5" x14ac:dyDescent="0.25">
      <c r="A500" s="3">
        <f>RSI!A500</f>
        <v>42733</v>
      </c>
      <c r="B500" s="2">
        <f>RSI!B500</f>
        <v>10.726000000000001</v>
      </c>
      <c r="C500" s="2">
        <f>RSI!I500</f>
        <v>51.645001444313266</v>
      </c>
      <c r="D500" s="2">
        <f>MACD!E500</f>
        <v>-7.405488752458389E-2</v>
      </c>
      <c r="E500" s="2">
        <f>MACD!F500</f>
        <v>-7.786978535841145E-2</v>
      </c>
      <c r="F500" s="2">
        <f>'Moving Avg'!D500</f>
        <v>10.7822</v>
      </c>
      <c r="G500" s="2">
        <f>'Moving Avg'!F500</f>
        <v>10.665649999999999</v>
      </c>
      <c r="H500" s="2">
        <f>'Moving Avg'!G500</f>
        <v>10.686579999999998</v>
      </c>
      <c r="I500" s="2">
        <f>'Moving Avg'!H500</f>
        <v>10.357354999999998</v>
      </c>
      <c r="J500" s="5" t="str">
        <f>OBV!F500</f>
        <v>BEARISH</v>
      </c>
      <c r="K500" s="5" t="str">
        <f>OBV!G500</f>
        <v>NEUTRAL</v>
      </c>
      <c r="L500" s="5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10.404999999999999</v>
      </c>
      <c r="C501" s="2">
        <f>RSI!I501</f>
        <v>37.880122436332535</v>
      </c>
      <c r="D501" s="2">
        <f>MACD!E501</f>
        <v>-4.1956942750161375E-2</v>
      </c>
      <c r="E501" s="2">
        <f>MACD!F501</f>
        <v>-7.0687216836761435E-2</v>
      </c>
      <c r="F501" s="2">
        <f>'Moving Avg'!D501</f>
        <v>10.725</v>
      </c>
      <c r="G501" s="2">
        <f>'Moving Avg'!F501</f>
        <v>10.6595</v>
      </c>
      <c r="H501" s="2">
        <f>'Moving Avg'!G501</f>
        <v>10.676179999999995</v>
      </c>
      <c r="I501" s="2">
        <f>'Moving Avg'!H501</f>
        <v>10.363294999999999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10.691000000000001</v>
      </c>
      <c r="C502" s="2">
        <f>RSI!I502</f>
        <v>50.531052594160514</v>
      </c>
      <c r="D502" s="2">
        <f>MACD!E502</f>
        <v>-3.4256764448262089E-2</v>
      </c>
      <c r="E502" s="2">
        <f>MACD!F502</f>
        <v>-6.340112635906156E-2</v>
      </c>
      <c r="F502" s="2">
        <f>'Moving Avg'!D502</f>
        <v>10.667800000000002</v>
      </c>
      <c r="G502" s="2">
        <f>'Moving Avg'!F502</f>
        <v>10.667400000000001</v>
      </c>
      <c r="H502" s="2">
        <f>'Moving Avg'!G502</f>
        <v>10.671499999999996</v>
      </c>
      <c r="I502" s="2">
        <f>'Moving Avg'!H502</f>
        <v>10.370139999999999</v>
      </c>
      <c r="J502" s="5" t="str">
        <f>OBV!F502</f>
        <v>BEARISH</v>
      </c>
      <c r="K502" s="5" t="str">
        <f>OBV!G502</f>
        <v>STRONG</v>
      </c>
      <c r="L502" s="5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10.72</v>
      </c>
      <c r="C503" s="2">
        <f>RSI!I503</f>
        <v>51.607242428677829</v>
      </c>
      <c r="D503" s="2">
        <f>MACD!E503</f>
        <v>-2.9981618890383643E-2</v>
      </c>
      <c r="E503" s="2">
        <f>MACD!F503</f>
        <v>-5.6717224865325974E-2</v>
      </c>
      <c r="F503" s="2">
        <f>'Moving Avg'!D503</f>
        <v>10.650200000000002</v>
      </c>
      <c r="G503" s="2">
        <f>'Moving Avg'!F503</f>
        <v>10.677300000000001</v>
      </c>
      <c r="H503" s="2">
        <f>'Moving Avg'!G503</f>
        <v>10.667979999999995</v>
      </c>
      <c r="I503" s="2">
        <f>'Moving Avg'!H503</f>
        <v>10.377684999999996</v>
      </c>
      <c r="J503" s="5" t="str">
        <f>OBV!F503</f>
        <v>BULLISH</v>
      </c>
      <c r="K503" s="5" t="str">
        <f>OBV!G503</f>
        <v>WEAK</v>
      </c>
      <c r="L503" s="5" t="str">
        <f>OBV!H503</f>
        <v>BULLISH DIVERGENCE</v>
      </c>
    </row>
    <row r="504" spans="1:12" ht="13.5" x14ac:dyDescent="0.25">
      <c r="A504" s="3">
        <f>RSI!A504</f>
        <v>42739</v>
      </c>
      <c r="B504" s="2">
        <f>RSI!B504</f>
        <v>10.802</v>
      </c>
      <c r="C504" s="2">
        <f>RSI!I504</f>
        <v>54.61387175810281</v>
      </c>
      <c r="D504" s="2">
        <f>MACD!E504</f>
        <v>-3.2695033408964846E-2</v>
      </c>
      <c r="E504" s="2">
        <f>MACD!F504</f>
        <v>-5.1912786574053751E-2</v>
      </c>
      <c r="F504" s="2">
        <f>'Moving Avg'!D504</f>
        <v>10.668800000000001</v>
      </c>
      <c r="G504" s="2">
        <f>'Moving Avg'!F504</f>
        <v>10.688700000000001</v>
      </c>
      <c r="H504" s="2">
        <f>'Moving Avg'!G504</f>
        <v>10.666099999999995</v>
      </c>
      <c r="I504" s="2">
        <f>'Moving Avg'!H504</f>
        <v>10.384864999999998</v>
      </c>
      <c r="J504" s="5" t="str">
        <f>OBV!F504</f>
        <v>BULLISH</v>
      </c>
      <c r="K504" s="5" t="str">
        <f>OBV!G504</f>
        <v>WEAK</v>
      </c>
      <c r="L504" s="5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10.795999999999999</v>
      </c>
      <c r="C505" s="2">
        <f>RSI!I505</f>
        <v>54.347797079677122</v>
      </c>
      <c r="D505" s="2">
        <f>MACD!E505</f>
        <v>-3.5268847821996019E-2</v>
      </c>
      <c r="E505" s="2">
        <f>MACD!F505</f>
        <v>-4.8583998823642206E-2</v>
      </c>
      <c r="F505" s="2">
        <f>'Moving Avg'!D505</f>
        <v>10.6828</v>
      </c>
      <c r="G505" s="2">
        <f>'Moving Avg'!F505</f>
        <v>10.700099999999999</v>
      </c>
      <c r="H505" s="2">
        <f>'Moving Avg'!G505</f>
        <v>10.665859999999995</v>
      </c>
      <c r="I505" s="2">
        <f>'Moving Avg'!H505</f>
        <v>10.392099999999997</v>
      </c>
      <c r="J505" s="5" t="str">
        <f>OBV!F505</f>
        <v>BULLISH</v>
      </c>
      <c r="K505" s="5" t="str">
        <f>OBV!G505</f>
        <v>WEAK</v>
      </c>
      <c r="L505" s="5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10.866</v>
      </c>
      <c r="C506" s="2">
        <f>RSI!I506</f>
        <v>56.981045910426843</v>
      </c>
      <c r="D506" s="2">
        <f>MACD!E506</f>
        <v>-4.3265211275826942E-2</v>
      </c>
      <c r="E506" s="2">
        <f>MACD!F506</f>
        <v>-4.7520241314079156E-2</v>
      </c>
      <c r="F506" s="2">
        <f>'Moving Avg'!D506</f>
        <v>10.775</v>
      </c>
      <c r="G506" s="2">
        <f>'Moving Avg'!F506</f>
        <v>10.714699999999999</v>
      </c>
      <c r="H506" s="2">
        <f>'Moving Avg'!G506</f>
        <v>10.672619999999995</v>
      </c>
      <c r="I506" s="2">
        <f>'Moving Avg'!H506</f>
        <v>10.400374999999999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</row>
    <row r="507" spans="1:12" ht="13.5" x14ac:dyDescent="0.25">
      <c r="A507" s="3">
        <f>RSI!A507</f>
        <v>42744</v>
      </c>
      <c r="B507" s="2">
        <f>RSI!B507</f>
        <v>10.866</v>
      </c>
      <c r="C507" s="2">
        <f>RSI!I507</f>
        <v>56.981045910426843</v>
      </c>
      <c r="D507" s="2">
        <f>MACD!E507</f>
        <v>-7.0314195513283551E-3</v>
      </c>
      <c r="E507" s="2">
        <f>MACD!F507</f>
        <v>-3.9422476961529E-2</v>
      </c>
      <c r="F507" s="2">
        <f>'Moving Avg'!D507</f>
        <v>10.809999999999999</v>
      </c>
      <c r="G507" s="2">
        <f>'Moving Avg'!F507</f>
        <v>10.7293</v>
      </c>
      <c r="H507" s="2">
        <f>'Moving Avg'!G507</f>
        <v>10.679379999999995</v>
      </c>
      <c r="I507" s="2">
        <f>'Moving Avg'!H507</f>
        <v>10.408649999999998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</row>
    <row r="508" spans="1:12" ht="13.5" x14ac:dyDescent="0.25">
      <c r="A508" s="3">
        <f>RSI!A508</f>
        <v>42745</v>
      </c>
      <c r="B508" s="2">
        <f>RSI!B508</f>
        <v>10.866</v>
      </c>
      <c r="C508" s="2">
        <f>RSI!I508</f>
        <v>56.981045910426843</v>
      </c>
      <c r="D508" s="2">
        <f>MACD!E508</f>
        <v>-3.2980337893864231E-3</v>
      </c>
      <c r="E508" s="2">
        <f>MACD!F508</f>
        <v>-3.2197588327100485E-2</v>
      </c>
      <c r="F508" s="2">
        <f>'Moving Avg'!D508</f>
        <v>10.8392</v>
      </c>
      <c r="G508" s="2">
        <f>'Moving Avg'!F508</f>
        <v>10.740949999999998</v>
      </c>
      <c r="H508" s="2">
        <f>'Moving Avg'!G508</f>
        <v>10.686039999999993</v>
      </c>
      <c r="I508" s="2">
        <f>'Moving Avg'!H508</f>
        <v>10.416644999999999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</row>
    <row r="509" spans="1:12" ht="13.5" x14ac:dyDescent="0.25">
      <c r="A509" s="3">
        <f>RSI!A509</f>
        <v>42746</v>
      </c>
      <c r="B509" s="2">
        <f>RSI!B509</f>
        <v>10.802</v>
      </c>
      <c r="C509" s="2">
        <f>RSI!I509</f>
        <v>53.459821914223191</v>
      </c>
      <c r="D509" s="2">
        <f>MACD!E509</f>
        <v>-1.148642917487841E-2</v>
      </c>
      <c r="E509" s="2">
        <f>MACD!F509</f>
        <v>-2.805535649665607E-2</v>
      </c>
      <c r="F509" s="2">
        <f>'Moving Avg'!D509</f>
        <v>10.8392</v>
      </c>
      <c r="G509" s="2">
        <f>'Moving Avg'!F509</f>
        <v>10.746499999999999</v>
      </c>
      <c r="H509" s="2">
        <f>'Moving Avg'!G509</f>
        <v>10.688259999999993</v>
      </c>
      <c r="I509" s="2">
        <f>'Moving Avg'!H509</f>
        <v>10.424844999999999</v>
      </c>
      <c r="J509" s="5" t="str">
        <f>OBV!F509</f>
        <v>BEARISH</v>
      </c>
      <c r="K509" s="5" t="str">
        <f>OBV!G509</f>
        <v>STRONG</v>
      </c>
      <c r="L509" s="5" t="str">
        <f>OBV!H509</f>
        <v>NEUTRAL</v>
      </c>
    </row>
    <row r="510" spans="1:12" ht="13.5" x14ac:dyDescent="0.25">
      <c r="A510" s="3">
        <f>RSI!A510</f>
        <v>42747</v>
      </c>
      <c r="B510" s="2">
        <f>RSI!B510</f>
        <v>10.785</v>
      </c>
      <c r="C510" s="2">
        <f>RSI!I510</f>
        <v>52.531209958123789</v>
      </c>
      <c r="D510" s="2">
        <f>MACD!E510</f>
        <v>-1.4956124372345059E-2</v>
      </c>
      <c r="E510" s="2">
        <f>MACD!F510</f>
        <v>-2.5435510071793871E-2</v>
      </c>
      <c r="F510" s="2">
        <f>'Moving Avg'!D510</f>
        <v>10.837</v>
      </c>
      <c r="G510" s="2">
        <f>'Moving Avg'!F510</f>
        <v>10.748249999999999</v>
      </c>
      <c r="H510" s="2">
        <f>'Moving Avg'!G510</f>
        <v>10.683819999999994</v>
      </c>
      <c r="I510" s="2">
        <f>'Moving Avg'!H510</f>
        <v>10.432715</v>
      </c>
      <c r="J510" s="5" t="str">
        <f>OBV!F510</f>
        <v>BEARISH</v>
      </c>
      <c r="K510" s="5" t="str">
        <f>OBV!G510</f>
        <v>STRONG</v>
      </c>
      <c r="L510" s="5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10.785</v>
      </c>
      <c r="C511" s="2">
        <f>RSI!I511</f>
        <v>52.531209958123789</v>
      </c>
      <c r="D511" s="2">
        <f>MACD!E511</f>
        <v>-6.7561086428794326E-2</v>
      </c>
      <c r="E511" s="2">
        <f>MACD!F511</f>
        <v>-3.3860625343193965E-2</v>
      </c>
      <c r="F511" s="2">
        <f>'Moving Avg'!D511</f>
        <v>10.8208</v>
      </c>
      <c r="G511" s="2">
        <f>'Moving Avg'!F511</f>
        <v>10.752949999999997</v>
      </c>
      <c r="H511" s="2">
        <f>'Moving Avg'!G511</f>
        <v>10.685939999999992</v>
      </c>
      <c r="I511" s="2">
        <f>'Moving Avg'!H511</f>
        <v>10.440584999999999</v>
      </c>
      <c r="J511" s="5" t="str">
        <f>OBV!F511</f>
        <v>BEARISH</v>
      </c>
      <c r="K511" s="5" t="str">
        <f>OBV!G511</f>
        <v>STRONG</v>
      </c>
      <c r="L511" s="5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10.785</v>
      </c>
      <c r="C512" s="2">
        <f>RSI!I512</f>
        <v>52.531209958123789</v>
      </c>
      <c r="D512" s="2">
        <f>MACD!E512</f>
        <v>-6.8336357710300888E-2</v>
      </c>
      <c r="E512" s="2">
        <f>MACD!F512</f>
        <v>-4.0755771816615348E-2</v>
      </c>
      <c r="F512" s="2">
        <f>'Moving Avg'!D512</f>
        <v>10.804599999999999</v>
      </c>
      <c r="G512" s="2">
        <f>'Moving Avg'!F512</f>
        <v>10.757649999999998</v>
      </c>
      <c r="H512" s="2">
        <f>'Moving Avg'!G512</f>
        <v>10.688059999999993</v>
      </c>
      <c r="I512" s="2">
        <f>'Moving Avg'!H512</f>
        <v>10.447899999999997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10.785</v>
      </c>
      <c r="C513" s="2">
        <f>RSI!I513</f>
        <v>52.531209958123789</v>
      </c>
      <c r="D513" s="2">
        <f>MACD!E513</f>
        <v>-6.4774688683444381E-2</v>
      </c>
      <c r="E513" s="2">
        <f>MACD!F513</f>
        <v>-4.5559555189981157E-2</v>
      </c>
      <c r="F513" s="2">
        <f>'Moving Avg'!D513</f>
        <v>10.788399999999999</v>
      </c>
      <c r="G513" s="2">
        <f>'Moving Avg'!F513</f>
        <v>10.762349999999996</v>
      </c>
      <c r="H513" s="2">
        <f>'Moving Avg'!G513</f>
        <v>10.684319999999992</v>
      </c>
      <c r="I513" s="2">
        <f>'Moving Avg'!H513</f>
        <v>10.455214999999999</v>
      </c>
      <c r="J513" s="5" t="str">
        <f>OBV!F513</f>
        <v>BEARISH</v>
      </c>
      <c r="K513" s="5" t="str">
        <f>OBV!G513</f>
        <v>STRONG</v>
      </c>
      <c r="L513" s="5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10.837</v>
      </c>
      <c r="C514" s="2">
        <f>RSI!I514</f>
        <v>55.697346621558552</v>
      </c>
      <c r="D514" s="2">
        <f>MACD!E514</f>
        <v>-5.3223242138942695E-2</v>
      </c>
      <c r="E514" s="2">
        <f>MACD!F514</f>
        <v>-4.7092292579773466E-2</v>
      </c>
      <c r="F514" s="2">
        <f>'Moving Avg'!D514</f>
        <v>10.795400000000001</v>
      </c>
      <c r="G514" s="2">
        <f>'Moving Avg'!F514</f>
        <v>10.769649999999997</v>
      </c>
      <c r="H514" s="2">
        <f>'Moving Avg'!G514</f>
        <v>10.688179999999996</v>
      </c>
      <c r="I514" s="2">
        <f>'Moving Avg'!H514</f>
        <v>10.463479999999997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</row>
    <row r="515" spans="1:12" ht="13.5" x14ac:dyDescent="0.25">
      <c r="A515" s="3">
        <f>RSI!A515</f>
        <v>42754</v>
      </c>
      <c r="B515" s="2">
        <f>RSI!B515</f>
        <v>10.75</v>
      </c>
      <c r="C515" s="2">
        <f>RSI!I515</f>
        <v>49.721906977962441</v>
      </c>
      <c r="D515" s="2">
        <f>MACD!E515</f>
        <v>-3.8443923710756778E-2</v>
      </c>
      <c r="E515" s="2">
        <f>MACD!F515</f>
        <v>-4.5362618805970131E-2</v>
      </c>
      <c r="F515" s="2">
        <f>'Moving Avg'!D515</f>
        <v>10.788400000000001</v>
      </c>
      <c r="G515" s="2">
        <f>'Moving Avg'!F515</f>
        <v>10.772599999999999</v>
      </c>
      <c r="H515" s="2">
        <f>'Moving Avg'!G515</f>
        <v>10.687019999999997</v>
      </c>
      <c r="I515" s="2">
        <f>'Moving Avg'!H515</f>
        <v>10.471174999999995</v>
      </c>
      <c r="J515" s="5" t="str">
        <f>OBV!F515</f>
        <v>BULLISH</v>
      </c>
      <c r="K515" s="5" t="str">
        <f>OBV!G515</f>
        <v>NEUTRAL</v>
      </c>
      <c r="L515" s="5" t="str">
        <f>OBV!H515</f>
        <v>BULLISH DIVERGENCE</v>
      </c>
    </row>
    <row r="516" spans="1:12" ht="13.5" x14ac:dyDescent="0.25">
      <c r="A516" s="3">
        <f>RSI!A516</f>
        <v>42755</v>
      </c>
      <c r="B516" s="2">
        <f>RSI!B516</f>
        <v>11.071</v>
      </c>
      <c r="C516" s="2">
        <f>RSI!I516</f>
        <v>64.749055499658169</v>
      </c>
      <c r="D516" s="2">
        <f>MACD!E516</f>
        <v>-3.8910908717609161E-2</v>
      </c>
      <c r="E516" s="2">
        <f>MACD!F516</f>
        <v>-4.4072276788297941E-2</v>
      </c>
      <c r="F516" s="2">
        <f>'Moving Avg'!D516</f>
        <v>10.845599999999999</v>
      </c>
      <c r="G516" s="2">
        <f>'Moving Avg'!F516</f>
        <v>10.791599999999997</v>
      </c>
      <c r="H516" s="2">
        <f>'Moving Avg'!G516</f>
        <v>10.692279999999998</v>
      </c>
      <c r="I516" s="2">
        <f>'Moving Avg'!H516</f>
        <v>10.480474999999997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11.1</v>
      </c>
      <c r="C517" s="2">
        <f>RSI!I517</f>
        <v>65.74514322088956</v>
      </c>
      <c r="D517" s="2">
        <f>MACD!E517</f>
        <v>-4.3317681486882975E-2</v>
      </c>
      <c r="E517" s="2">
        <f>MACD!F517</f>
        <v>-4.3921357728014948E-2</v>
      </c>
      <c r="F517" s="2">
        <f>'Moving Avg'!D517</f>
        <v>10.9086</v>
      </c>
      <c r="G517" s="2">
        <f>'Moving Avg'!F517</f>
        <v>10.797749999999999</v>
      </c>
      <c r="H517" s="2">
        <f>'Moving Avg'!G517</f>
        <v>10.70384</v>
      </c>
      <c r="I517" s="2">
        <f>'Moving Avg'!H517</f>
        <v>10.489504999999999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10.766999999999999</v>
      </c>
      <c r="C518" s="2">
        <f>RSI!I518</f>
        <v>48.72074793589583</v>
      </c>
      <c r="D518" s="2">
        <f>MACD!E518</f>
        <v>-2.42766324430157E-2</v>
      </c>
      <c r="E518" s="2">
        <f>MACD!F518</f>
        <v>-3.9992412671015096E-2</v>
      </c>
      <c r="F518" s="2">
        <f>'Moving Avg'!D518</f>
        <v>10.905000000000001</v>
      </c>
      <c r="G518" s="2">
        <f>'Moving Avg'!F518</f>
        <v>10.795699999999998</v>
      </c>
      <c r="H518" s="2">
        <f>'Moving Avg'!G518</f>
        <v>10.70852</v>
      </c>
      <c r="I518" s="2">
        <f>'Moving Avg'!H518</f>
        <v>10.49742</v>
      </c>
      <c r="J518" s="5" t="str">
        <f>OBV!F518</f>
        <v>BULLISH</v>
      </c>
      <c r="K518" s="5" t="str">
        <f>OBV!G518</f>
        <v>WEAK</v>
      </c>
      <c r="L518" s="5" t="str">
        <f>OBV!H518</f>
        <v>BULLISH DIVERGENCE</v>
      </c>
    </row>
    <row r="519" spans="1:12" ht="13.5" x14ac:dyDescent="0.25">
      <c r="A519" s="3">
        <f>RSI!A519</f>
        <v>42760</v>
      </c>
      <c r="B519" s="2">
        <f>RSI!B519</f>
        <v>10.766999999999999</v>
      </c>
      <c r="C519" s="2">
        <f>RSI!I519</f>
        <v>48.72074793589583</v>
      </c>
      <c r="D519" s="2">
        <f>MACD!E519</f>
        <v>-1.7799723563141967E-2</v>
      </c>
      <c r="E519" s="2">
        <f>MACD!F519</f>
        <v>-3.5553874849440475E-2</v>
      </c>
      <c r="F519" s="2">
        <f>'Moving Avg'!D519</f>
        <v>10.891</v>
      </c>
      <c r="G519" s="2">
        <f>'Moving Avg'!F519</f>
        <v>10.798599999999997</v>
      </c>
      <c r="H519" s="2">
        <f>'Moving Avg'!G519</f>
        <v>10.707700000000004</v>
      </c>
      <c r="I519" s="2">
        <f>'Moving Avg'!H519</f>
        <v>10.505334999999997</v>
      </c>
      <c r="J519" s="5" t="str">
        <f>OBV!F519</f>
        <v>BULLISH</v>
      </c>
      <c r="K519" s="5" t="str">
        <f>OBV!G519</f>
        <v>NEUTRAL</v>
      </c>
      <c r="L519" s="5" t="str">
        <f>OBV!H519</f>
        <v>BULLISH DIVERGENCE</v>
      </c>
    </row>
    <row r="520" spans="1:12" ht="13.5" x14ac:dyDescent="0.25">
      <c r="A520" s="3">
        <f>RSI!A520</f>
        <v>42761</v>
      </c>
      <c r="B520" s="2">
        <f>RSI!B520</f>
        <v>10.632999999999999</v>
      </c>
      <c r="C520" s="2">
        <f>RSI!I520</f>
        <v>43.46777286942222</v>
      </c>
      <c r="D520" s="2">
        <f>MACD!E520</f>
        <v>-4.8129747420091462E-3</v>
      </c>
      <c r="E520" s="2">
        <f>MACD!F520</f>
        <v>-2.9405694827954212E-2</v>
      </c>
      <c r="F520" s="2">
        <f>'Moving Avg'!D520</f>
        <v>10.867599999999999</v>
      </c>
      <c r="G520" s="2">
        <f>'Moving Avg'!F520</f>
        <v>10.793949999999999</v>
      </c>
      <c r="H520" s="2">
        <f>'Moving Avg'!G520</f>
        <v>10.704200000000005</v>
      </c>
      <c r="I520" s="2">
        <f>'Moving Avg'!H520</f>
        <v>10.511889999999996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</row>
    <row r="521" spans="1:12" ht="13.5" x14ac:dyDescent="0.25">
      <c r="A521" s="3">
        <f>RSI!A521</f>
        <v>42762</v>
      </c>
      <c r="B521" s="2">
        <f>RSI!B521</f>
        <v>10.632999999999999</v>
      </c>
      <c r="C521" s="2">
        <f>RSI!I521</f>
        <v>43.467772869422227</v>
      </c>
      <c r="D521" s="2">
        <f>MACD!E521</f>
        <v>7.1488709126334982E-3</v>
      </c>
      <c r="E521" s="2">
        <f>MACD!F521</f>
        <v>-2.209478167983667E-2</v>
      </c>
      <c r="F521" s="2">
        <f>'Moving Avg'!D521</f>
        <v>10.779999999999998</v>
      </c>
      <c r="G521" s="2">
        <f>'Moving Avg'!F521</f>
        <v>10.805349999999999</v>
      </c>
      <c r="H521" s="2">
        <f>'Moving Avg'!G521</f>
        <v>10.706300000000006</v>
      </c>
      <c r="I521" s="2">
        <f>'Moving Avg'!H521</f>
        <v>10.518444999999996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</row>
    <row r="522" spans="1:12" ht="13.5" x14ac:dyDescent="0.25">
      <c r="A522" s="3">
        <f>RSI!A522</f>
        <v>42765</v>
      </c>
      <c r="B522" s="2">
        <f>RSI!B522</f>
        <v>10.457000000000001</v>
      </c>
      <c r="C522" s="2">
        <f>RSI!I522</f>
        <v>37.335874394519522</v>
      </c>
      <c r="D522" s="2">
        <f>MACD!E522</f>
        <v>3.1208449463562715E-2</v>
      </c>
      <c r="E522" s="2">
        <f>MACD!F522</f>
        <v>-1.1434135451156794E-2</v>
      </c>
      <c r="F522" s="2">
        <f>'Moving Avg'!D522</f>
        <v>10.651399999999999</v>
      </c>
      <c r="G522" s="2">
        <f>'Moving Avg'!F522</f>
        <v>10.793649999999998</v>
      </c>
      <c r="H522" s="2">
        <f>'Moving Avg'!G522</f>
        <v>10.698580000000003</v>
      </c>
      <c r="I522" s="2">
        <f>'Moving Avg'!H522</f>
        <v>10.524119999999996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10.516</v>
      </c>
      <c r="C523" s="2">
        <f>RSI!I523</f>
        <v>40.372546207865241</v>
      </c>
      <c r="D523" s="2">
        <f>MACD!E523</f>
        <v>4.9070416140631679E-2</v>
      </c>
      <c r="E523" s="2">
        <f>MACD!F523</f>
        <v>6.6677486720090155E-4</v>
      </c>
      <c r="F523" s="2">
        <f>'Moving Avg'!D523</f>
        <v>10.6012</v>
      </c>
      <c r="G523" s="2">
        <f>'Moving Avg'!F523</f>
        <v>10.783449999999998</v>
      </c>
      <c r="H523" s="2">
        <f>'Moving Avg'!G523</f>
        <v>10.692040000000002</v>
      </c>
      <c r="I523" s="2">
        <f>'Moving Avg'!H523</f>
        <v>10.530089999999996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10.224</v>
      </c>
      <c r="C524" s="2">
        <f>RSI!I524</f>
        <v>32.085447704567315</v>
      </c>
      <c r="D524" s="2">
        <f>MACD!E524</f>
        <v>9.520078415097899E-2</v>
      </c>
      <c r="E524" s="2">
        <f>MACD!F524</f>
        <v>1.9573576723956522E-2</v>
      </c>
      <c r="F524" s="2">
        <f>'Moving Avg'!D524</f>
        <v>10.492599999999999</v>
      </c>
      <c r="G524" s="2">
        <f>'Moving Avg'!F524</f>
        <v>10.754549999999998</v>
      </c>
      <c r="H524" s="2">
        <f>'Moving Avg'!G524</f>
        <v>10.685860000000002</v>
      </c>
      <c r="I524" s="2">
        <f>'Moving Avg'!H524</f>
        <v>10.534599999999998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10.51</v>
      </c>
      <c r="C525" s="2">
        <f>RSI!I525</f>
        <v>44.172774653651302</v>
      </c>
      <c r="D525" s="2">
        <f>MACD!E525</f>
        <v>0.10267385556477215</v>
      </c>
      <c r="E525" s="2">
        <f>MACD!F525</f>
        <v>3.6193632492119654E-2</v>
      </c>
      <c r="F525" s="2">
        <f>'Moving Avg'!D525</f>
        <v>10.468</v>
      </c>
      <c r="G525" s="2">
        <f>'Moving Avg'!F525</f>
        <v>10.74025</v>
      </c>
      <c r="H525" s="2">
        <f>'Moving Avg'!G525</f>
        <v>10.685500000000001</v>
      </c>
      <c r="I525" s="2">
        <f>'Moving Avg'!H525</f>
        <v>10.541505000000003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</row>
    <row r="526" spans="1:12" ht="13.5" x14ac:dyDescent="0.25">
      <c r="A526" s="3">
        <f>RSI!A526</f>
        <v>42769</v>
      </c>
      <c r="B526" s="2">
        <f>RSI!B526</f>
        <v>10.516</v>
      </c>
      <c r="C526" s="2">
        <f>RSI!I526</f>
        <v>44.396358571515663</v>
      </c>
      <c r="D526" s="2">
        <f>MACD!E526</f>
        <v>0.15903396729279073</v>
      </c>
      <c r="E526" s="2">
        <f>MACD!F526</f>
        <v>6.0761699452253876E-2</v>
      </c>
      <c r="F526" s="2">
        <f>'Moving Avg'!D526</f>
        <v>10.444599999999999</v>
      </c>
      <c r="G526" s="2">
        <f>'Moving Avg'!F526</f>
        <v>10.722749999999998</v>
      </c>
      <c r="H526" s="2">
        <f>'Moving Avg'!G526</f>
        <v>10.685260000000001</v>
      </c>
      <c r="I526" s="2">
        <f>'Moving Avg'!H526</f>
        <v>10.548855000000003</v>
      </c>
      <c r="J526" s="5" t="str">
        <f>OBV!F526</f>
        <v>BULLISH</v>
      </c>
      <c r="K526" s="5" t="str">
        <f>OBV!G526</f>
        <v>WEAK</v>
      </c>
      <c r="L526" s="5" t="str">
        <f>OBV!H526</f>
        <v>BULLISH DIVERGENCE</v>
      </c>
    </row>
    <row r="527" spans="1:12" ht="13.5" x14ac:dyDescent="0.25">
      <c r="A527" s="3">
        <f>RSI!A527</f>
        <v>42772</v>
      </c>
      <c r="B527" s="2">
        <f>RSI!B527</f>
        <v>10.212</v>
      </c>
      <c r="C527" s="2">
        <f>RSI!I527</f>
        <v>36.434501653083395</v>
      </c>
      <c r="D527" s="2">
        <f>MACD!E527</f>
        <v>0.23468324038690547</v>
      </c>
      <c r="E527" s="2">
        <f>MACD!F527</f>
        <v>9.5546007639184194E-2</v>
      </c>
      <c r="F527" s="2">
        <f>'Moving Avg'!D527</f>
        <v>10.395599999999998</v>
      </c>
      <c r="G527" s="2">
        <f>'Moving Avg'!F527</f>
        <v>10.690049999999998</v>
      </c>
      <c r="H527" s="2">
        <f>'Moving Avg'!G527</f>
        <v>10.678020000000002</v>
      </c>
      <c r="I527" s="2">
        <f>'Moving Avg'!H527</f>
        <v>10.554410000000003</v>
      </c>
      <c r="J527" s="5" t="str">
        <f>OBV!F527</f>
        <v>BULLISH</v>
      </c>
      <c r="K527" s="5" t="str">
        <f>OBV!G527</f>
        <v>WEAK</v>
      </c>
      <c r="L527" s="5" t="str">
        <f>OBV!H527</f>
        <v>BULLISH DIVERGENCE</v>
      </c>
    </row>
    <row r="528" spans="1:12" ht="13.5" x14ac:dyDescent="0.25">
      <c r="A528" s="3">
        <f>RSI!A528</f>
        <v>42773</v>
      </c>
      <c r="B528" s="2">
        <f>RSI!B528</f>
        <v>10.212</v>
      </c>
      <c r="C528" s="2">
        <f>RSI!I528</f>
        <v>36.434501653083395</v>
      </c>
      <c r="D528" s="2">
        <f>MACD!E528</f>
        <v>0.25016704990067673</v>
      </c>
      <c r="E528" s="2">
        <f>MACD!F528</f>
        <v>0.12647021609148271</v>
      </c>
      <c r="F528" s="2">
        <f>'Moving Avg'!D528</f>
        <v>10.334800000000001</v>
      </c>
      <c r="G528" s="2">
        <f>'Moving Avg'!F528</f>
        <v>10.657349999999997</v>
      </c>
      <c r="H528" s="2">
        <f>'Moving Avg'!G528</f>
        <v>10.671360000000002</v>
      </c>
      <c r="I528" s="2">
        <f>'Moving Avg'!H528</f>
        <v>10.559965000000004</v>
      </c>
      <c r="J528" s="5" t="str">
        <f>OBV!F528</f>
        <v>BULLISH</v>
      </c>
      <c r="K528" s="5" t="str">
        <f>OBV!G528</f>
        <v>NEUTRAL</v>
      </c>
      <c r="L528" s="5" t="str">
        <f>OBV!H528</f>
        <v>BULLISH DIVERGENCE</v>
      </c>
    </row>
    <row r="529" spans="1:12" ht="13.5" x14ac:dyDescent="0.25">
      <c r="A529" s="3">
        <f>RSI!A529</f>
        <v>42774</v>
      </c>
      <c r="B529" s="2">
        <f>RSI!B529</f>
        <v>10.212</v>
      </c>
      <c r="C529" s="2">
        <f>RSI!I529</f>
        <v>36.434501653083395</v>
      </c>
      <c r="D529" s="2">
        <f>MACD!E529</f>
        <v>0.26577211946388068</v>
      </c>
      <c r="E529" s="2">
        <f>MACD!F529</f>
        <v>0.15433059676596231</v>
      </c>
      <c r="F529" s="2">
        <f>'Moving Avg'!D529</f>
        <v>10.332400000000002</v>
      </c>
      <c r="G529" s="2">
        <f>'Moving Avg'!F529</f>
        <v>10.627849999999995</v>
      </c>
      <c r="H529" s="2">
        <f>'Moving Avg'!G529</f>
        <v>10.664580000000001</v>
      </c>
      <c r="I529" s="2">
        <f>'Moving Avg'!H529</f>
        <v>10.564720000000005</v>
      </c>
      <c r="J529" s="5" t="str">
        <f>OBV!F529</f>
        <v>BULLISH</v>
      </c>
      <c r="K529" s="5" t="str">
        <f>OBV!G529</f>
        <v>WEAK</v>
      </c>
      <c r="L529" s="5" t="str">
        <f>OBV!H529</f>
        <v>BULLISH DIVERGENCE</v>
      </c>
    </row>
    <row r="530" spans="1:12" ht="13.5" x14ac:dyDescent="0.25">
      <c r="A530" s="3">
        <f>RSI!A530</f>
        <v>42775</v>
      </c>
      <c r="B530" s="2">
        <f>RSI!B530</f>
        <v>10.212</v>
      </c>
      <c r="C530" s="2">
        <f>RSI!I530</f>
        <v>36.434501653083395</v>
      </c>
      <c r="D530" s="2">
        <f>MACD!E530</f>
        <v>0.26067897317335564</v>
      </c>
      <c r="E530" s="2">
        <f>MACD!F530</f>
        <v>0.175600272047441</v>
      </c>
      <c r="F530" s="2">
        <f>'Moving Avg'!D530</f>
        <v>10.2728</v>
      </c>
      <c r="G530" s="2">
        <f>'Moving Avg'!F530</f>
        <v>10.599199999999994</v>
      </c>
      <c r="H530" s="2">
        <f>'Moving Avg'!G530</f>
        <v>10.657920000000001</v>
      </c>
      <c r="I530" s="2">
        <f>'Moving Avg'!H530</f>
        <v>10.569335000000006</v>
      </c>
      <c r="J530" s="5" t="str">
        <f>OBV!F530</f>
        <v>BULLISH</v>
      </c>
      <c r="K530" s="5" t="str">
        <f>OBV!G530</f>
        <v>NEUTRAL</v>
      </c>
      <c r="L530" s="5" t="str">
        <f>OBV!H530</f>
        <v>BULLISH DIVERGENCE</v>
      </c>
    </row>
    <row r="531" spans="1:12" ht="13.5" x14ac:dyDescent="0.25">
      <c r="A531" s="3">
        <f>RSI!A531</f>
        <v>42776</v>
      </c>
      <c r="B531" s="2">
        <f>RSI!B531</f>
        <v>10.164999999999999</v>
      </c>
      <c r="C531" s="2">
        <f>RSI!I531</f>
        <v>35.124592082001172</v>
      </c>
      <c r="D531" s="2">
        <f>MACD!E531</f>
        <v>0.26199711812324722</v>
      </c>
      <c r="E531" s="2">
        <f>MACD!F531</f>
        <v>0.19287964126260224</v>
      </c>
      <c r="F531" s="2">
        <f>'Moving Avg'!D531</f>
        <v>10.2026</v>
      </c>
      <c r="G531" s="2">
        <f>'Moving Avg'!F531</f>
        <v>10.568199999999994</v>
      </c>
      <c r="H531" s="2">
        <f>'Moving Avg'!G531</f>
        <v>10.65066</v>
      </c>
      <c r="I531" s="2">
        <f>'Moving Avg'!H531</f>
        <v>10.573715000000004</v>
      </c>
      <c r="J531" s="5" t="str">
        <f>OBV!F531</f>
        <v>BEARISH</v>
      </c>
      <c r="K531" s="5" t="str">
        <f>OBV!G531</f>
        <v>STRONG</v>
      </c>
      <c r="L531" s="5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10.164999999999999</v>
      </c>
      <c r="C532" s="2">
        <f>RSI!I532</f>
        <v>35.124592082001172</v>
      </c>
      <c r="D532" s="2">
        <f>MACD!E532</f>
        <v>0.23830054088315222</v>
      </c>
      <c r="E532" s="2">
        <f>MACD!F532</f>
        <v>0.20196382118671224</v>
      </c>
      <c r="F532" s="2">
        <f>'Moving Avg'!D532</f>
        <v>10.193200000000001</v>
      </c>
      <c r="G532" s="2">
        <f>'Moving Avg'!F532</f>
        <v>10.537199999999995</v>
      </c>
      <c r="H532" s="2">
        <f>'Moving Avg'!G532</f>
        <v>10.6433</v>
      </c>
      <c r="I532" s="2">
        <f>'Moving Avg'!H532</f>
        <v>10.577795000000004</v>
      </c>
      <c r="J532" s="5" t="str">
        <f>OBV!F532</f>
        <v>BEARISH</v>
      </c>
      <c r="K532" s="5" t="str">
        <f>OBV!G532</f>
        <v>STRONG</v>
      </c>
      <c r="L532" s="5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10.206</v>
      </c>
      <c r="C533" s="2">
        <f>RSI!I533</f>
        <v>37.401511668362801</v>
      </c>
      <c r="D533" s="2">
        <f>MACD!E533</f>
        <v>0.22638669215221618</v>
      </c>
      <c r="E533" s="2">
        <f>MACD!F533</f>
        <v>0.20684839537981303</v>
      </c>
      <c r="F533" s="2">
        <f>'Moving Avg'!D533</f>
        <v>10.191999999999998</v>
      </c>
      <c r="G533" s="2">
        <f>'Moving Avg'!F533</f>
        <v>10.508249999999995</v>
      </c>
      <c r="H533" s="2">
        <f>'Moving Avg'!G533</f>
        <v>10.636980000000001</v>
      </c>
      <c r="I533" s="2">
        <f>'Moving Avg'!H533</f>
        <v>10.582080000000005</v>
      </c>
      <c r="J533" s="5" t="str">
        <f>OBV!F533</f>
        <v>BULLISH</v>
      </c>
      <c r="K533" s="5" t="str">
        <f>OBV!G533</f>
        <v>NEUTRAL</v>
      </c>
      <c r="L533" s="5" t="str">
        <f>OBV!H533</f>
        <v>BULLISH DIVERGENCE</v>
      </c>
    </row>
    <row r="534" spans="1:12" ht="13.5" x14ac:dyDescent="0.25">
      <c r="A534" s="3">
        <f>RSI!A534</f>
        <v>42781</v>
      </c>
      <c r="B534" s="2">
        <f>RSI!B534</f>
        <v>10.077999999999999</v>
      </c>
      <c r="C534" s="2">
        <f>RSI!I534</f>
        <v>33.453975464379283</v>
      </c>
      <c r="D534" s="2">
        <f>MACD!E534</f>
        <v>0.18256374295103051</v>
      </c>
      <c r="E534" s="2">
        <f>MACD!F534</f>
        <v>0.20199146489405656</v>
      </c>
      <c r="F534" s="2">
        <f>'Moving Avg'!D534</f>
        <v>10.165199999999999</v>
      </c>
      <c r="G534" s="2">
        <f>'Moving Avg'!F534</f>
        <v>10.470299999999998</v>
      </c>
      <c r="H534" s="2">
        <f>'Moving Avg'!G534</f>
        <v>10.627060000000002</v>
      </c>
      <c r="I534" s="2">
        <f>'Moving Avg'!H534</f>
        <v>10.584565000000005</v>
      </c>
      <c r="J534" s="5" t="str">
        <f>OBV!F534</f>
        <v>BEARISH</v>
      </c>
      <c r="K534" s="5" t="str">
        <f>OBV!G534</f>
        <v>STRONG</v>
      </c>
      <c r="L534" s="5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10.071999999999999</v>
      </c>
      <c r="C535" s="2">
        <f>RSI!I535</f>
        <v>33.276677849750342</v>
      </c>
      <c r="D535" s="2">
        <f>MACD!E535</f>
        <v>0.19225728710450696</v>
      </c>
      <c r="E535" s="2">
        <f>MACD!F535</f>
        <v>0.20004462933614664</v>
      </c>
      <c r="F535" s="2">
        <f>'Moving Avg'!D535</f>
        <v>10.137199999999998</v>
      </c>
      <c r="G535" s="2">
        <f>'Moving Avg'!F535</f>
        <v>10.436399999999999</v>
      </c>
      <c r="H535" s="2">
        <f>'Moving Avg'!G535</f>
        <v>10.617140000000001</v>
      </c>
      <c r="I535" s="2">
        <f>'Moving Avg'!H535</f>
        <v>10.588040000000005</v>
      </c>
      <c r="J535" s="5" t="str">
        <f>OBV!F535</f>
        <v>BEARISH</v>
      </c>
      <c r="K535" s="5" t="str">
        <f>OBV!G535</f>
        <v>STRONG</v>
      </c>
      <c r="L535" s="5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10.071999999999999</v>
      </c>
      <c r="C536" s="2">
        <f>RSI!I536</f>
        <v>33.276677849750342</v>
      </c>
      <c r="D536" s="2">
        <f>MACD!E536</f>
        <v>0.20357550788452983</v>
      </c>
      <c r="E536" s="2">
        <f>MACD!F536</f>
        <v>0.20075080504582329</v>
      </c>
      <c r="F536" s="2">
        <f>'Moving Avg'!D536</f>
        <v>10.118600000000001</v>
      </c>
      <c r="G536" s="2">
        <f>'Moving Avg'!F536</f>
        <v>10.38645</v>
      </c>
      <c r="H536" s="2">
        <f>'Moving Avg'!G536</f>
        <v>10.607100000000001</v>
      </c>
      <c r="I536" s="2">
        <f>'Moving Avg'!H536</f>
        <v>10.590495000000006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9.9320000000000004</v>
      </c>
      <c r="C537" s="2">
        <f>RSI!I537</f>
        <v>29.102830676870212</v>
      </c>
      <c r="D537" s="2">
        <f>MACD!E537</f>
        <v>0.17878407963087639</v>
      </c>
      <c r="E537" s="2">
        <f>MACD!F537</f>
        <v>0.19635745996283391</v>
      </c>
      <c r="F537" s="2">
        <f>'Moving Avg'!D537</f>
        <v>10.071999999999999</v>
      </c>
      <c r="G537" s="2">
        <f>'Moving Avg'!F537</f>
        <v>10.328049999999999</v>
      </c>
      <c r="H537" s="2">
        <f>'Moving Avg'!G537</f>
        <v>10.594260000000002</v>
      </c>
      <c r="I537" s="2">
        <f>'Moving Avg'!H537</f>
        <v>10.592250000000005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9.9320000000000004</v>
      </c>
      <c r="C538" s="2">
        <f>RSI!I538</f>
        <v>29.102830676870212</v>
      </c>
      <c r="D538" s="2">
        <f>MACD!E538</f>
        <v>0.16051405373834626</v>
      </c>
      <c r="E538" s="2">
        <f>MACD!F538</f>
        <v>0.18918877871793638</v>
      </c>
      <c r="F538" s="2">
        <f>'Moving Avg'!D538</f>
        <v>10.017199999999999</v>
      </c>
      <c r="G538" s="2">
        <f>'Moving Avg'!F538</f>
        <v>10.286300000000001</v>
      </c>
      <c r="H538" s="2">
        <f>'Moving Avg'!G538</f>
        <v>10.580239999999998</v>
      </c>
      <c r="I538" s="2">
        <f>'Moving Avg'!H538</f>
        <v>10.594005000000006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9.9320000000000004</v>
      </c>
      <c r="C539" s="2">
        <f>RSI!I539</f>
        <v>29.102830676870212</v>
      </c>
      <c r="D539" s="2">
        <f>MACD!E539</f>
        <v>0.14756159409333414</v>
      </c>
      <c r="E539" s="2">
        <f>MACD!F539</f>
        <v>0.18086334179301594</v>
      </c>
      <c r="F539" s="2">
        <f>'Moving Avg'!D539</f>
        <v>9.9880000000000013</v>
      </c>
      <c r="G539" s="2">
        <f>'Moving Avg'!F539</f>
        <v>10.244549999999998</v>
      </c>
      <c r="H539" s="2">
        <f>'Moving Avg'!G539</f>
        <v>10.565060000000001</v>
      </c>
      <c r="I539" s="2">
        <f>'Moving Avg'!H539</f>
        <v>10.595760000000002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9.9320000000000004</v>
      </c>
      <c r="C540" s="2">
        <f>RSI!I540</f>
        <v>29.102830676870212</v>
      </c>
      <c r="D540" s="2">
        <f>MACD!E540</f>
        <v>0.13892292520800176</v>
      </c>
      <c r="E540" s="2">
        <f>MACD!F540</f>
        <v>0.17247525847601311</v>
      </c>
      <c r="F540" s="2">
        <f>'Moving Avg'!D540</f>
        <v>9.9600000000000009</v>
      </c>
      <c r="G540" s="2">
        <f>'Moving Avg'!F540</f>
        <v>10.209499999999997</v>
      </c>
      <c r="H540" s="2">
        <f>'Moving Avg'!G540</f>
        <v>10.548700000000002</v>
      </c>
      <c r="I540" s="2">
        <f>'Moving Avg'!H540</f>
        <v>10.597515000000001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9.9320000000000004</v>
      </c>
      <c r="C541" s="2">
        <f>RSI!I541</f>
        <v>29.102830676870198</v>
      </c>
      <c r="D541" s="2">
        <f>MACD!E541</f>
        <v>0.12653168405615389</v>
      </c>
      <c r="E541" s="2">
        <f>MACD!F541</f>
        <v>0.16328654359204128</v>
      </c>
      <c r="F541" s="2">
        <f>'Moving Avg'!D541</f>
        <v>9.9320000000000004</v>
      </c>
      <c r="G541" s="2">
        <f>'Moving Avg'!F541</f>
        <v>10.174449999999997</v>
      </c>
      <c r="H541" s="2">
        <f>'Moving Avg'!G541</f>
        <v>10.533519999999999</v>
      </c>
      <c r="I541" s="2">
        <f>'Moving Avg'!H541</f>
        <v>10.600289999999999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9.9079999999999995</v>
      </c>
      <c r="C542" s="2">
        <f>RSI!I542</f>
        <v>28.223771227077378</v>
      </c>
      <c r="D542" s="2">
        <f>MACD!E542</f>
        <v>0.11981453860606095</v>
      </c>
      <c r="E542" s="2">
        <f>MACD!F542</f>
        <v>0.15459214259484522</v>
      </c>
      <c r="F542" s="2">
        <f>'Moving Avg'!D542</f>
        <v>9.9272000000000009</v>
      </c>
      <c r="G542" s="2">
        <f>'Moving Avg'!F542</f>
        <v>10.146999999999995</v>
      </c>
      <c r="H542" s="2">
        <f>'Moving Avg'!G542</f>
        <v>10.517860000000001</v>
      </c>
      <c r="I542" s="2">
        <f>'Moving Avg'!H542</f>
        <v>10.602945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</row>
    <row r="543" spans="1:12" ht="13.5" x14ac:dyDescent="0.25">
      <c r="A543" s="3">
        <f>RSI!A543</f>
        <v>42794</v>
      </c>
      <c r="B543" s="2">
        <f>RSI!B543</f>
        <v>9.8729999999999993</v>
      </c>
      <c r="C543" s="2">
        <f>RSI!I543</f>
        <v>26.945534468001924</v>
      </c>
      <c r="D543" s="2">
        <f>MACD!E543</f>
        <v>0.12501546979352796</v>
      </c>
      <c r="E543" s="2">
        <f>MACD!F543</f>
        <v>0.14867680803458178</v>
      </c>
      <c r="F543" s="2">
        <f>'Moving Avg'!D543</f>
        <v>9.9154</v>
      </c>
      <c r="G543" s="2">
        <f>'Moving Avg'!F543</f>
        <v>10.114849999999995</v>
      </c>
      <c r="H543" s="2">
        <f>'Moving Avg'!G543</f>
        <v>10.5015</v>
      </c>
      <c r="I543" s="2">
        <f>'Moving Avg'!H543</f>
        <v>10.605424999999999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9.64</v>
      </c>
      <c r="C544" s="2">
        <f>RSI!I544</f>
        <v>20.341012532936006</v>
      </c>
      <c r="D544" s="2">
        <f>MACD!E544</f>
        <v>0.12902741907381099</v>
      </c>
      <c r="E544" s="2">
        <f>MACD!F544</f>
        <v>0.14474693024242763</v>
      </c>
      <c r="F544" s="2">
        <f>'Moving Avg'!D544</f>
        <v>9.8569999999999993</v>
      </c>
      <c r="G544" s="2">
        <f>'Moving Avg'!F544</f>
        <v>10.085649999999998</v>
      </c>
      <c r="H544" s="2">
        <f>'Moving Avg'!G544</f>
        <v>10.48048</v>
      </c>
      <c r="I544" s="2">
        <f>'Moving Avg'!H544</f>
        <v>10.606739999999997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9.64</v>
      </c>
      <c r="C545" s="2">
        <f>RSI!I545</f>
        <v>20.341012532936006</v>
      </c>
      <c r="D545" s="2">
        <f>MACD!E545</f>
        <v>0.13476866230965712</v>
      </c>
      <c r="E545" s="2">
        <f>MACD!F545</f>
        <v>0.14275127665587353</v>
      </c>
      <c r="F545" s="2">
        <f>'Moving Avg'!D545</f>
        <v>9.7986000000000004</v>
      </c>
      <c r="G545" s="2">
        <f>'Moving Avg'!F545</f>
        <v>10.042149999999998</v>
      </c>
      <c r="H545" s="2">
        <f>'Moving Avg'!G545</f>
        <v>10.459460000000002</v>
      </c>
      <c r="I545" s="2">
        <f>'Moving Avg'!H545</f>
        <v>10.608054999999997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9.3529999999999998</v>
      </c>
      <c r="C546" s="2">
        <f>RSI!I546</f>
        <v>15.065780537938934</v>
      </c>
      <c r="D546" s="2">
        <f>MACD!E546</f>
        <v>0.1639132983228162</v>
      </c>
      <c r="E546" s="2">
        <f>MACD!F546</f>
        <v>0.14698368098926207</v>
      </c>
      <c r="F546" s="2">
        <f>'Moving Avg'!D546</f>
        <v>9.6828000000000003</v>
      </c>
      <c r="G546" s="2">
        <f>'Moving Avg'!F546</f>
        <v>9.9839999999999982</v>
      </c>
      <c r="H546" s="2">
        <f>'Moving Avg'!G546</f>
        <v>10.432700000000001</v>
      </c>
      <c r="I546" s="2">
        <f>'Moving Avg'!H546</f>
        <v>10.607275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9.3469999999999995</v>
      </c>
      <c r="C547" s="2">
        <f>RSI!I547</f>
        <v>14.978325206671556</v>
      </c>
      <c r="D547" s="2">
        <f>MACD!E547</f>
        <v>0.17197917214141256</v>
      </c>
      <c r="E547" s="2">
        <f>MACD!F547</f>
        <v>0.15198277921969217</v>
      </c>
      <c r="F547" s="2">
        <f>'Moving Avg'!D547</f>
        <v>9.5706000000000007</v>
      </c>
      <c r="G547" s="2">
        <f>'Moving Avg'!F547</f>
        <v>9.9407499999999978</v>
      </c>
      <c r="H547" s="2">
        <f>'Moving Avg'!G547</f>
        <v>10.400100000000002</v>
      </c>
      <c r="I547" s="2">
        <f>'Moving Avg'!H547</f>
        <v>10.606990000000001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9.3710000000000004</v>
      </c>
      <c r="C548" s="2">
        <f>RSI!I548</f>
        <v>17.05248730786289</v>
      </c>
      <c r="D548" s="2">
        <f>MACD!E548</f>
        <v>0.18122760123414494</v>
      </c>
      <c r="E548" s="2">
        <f>MACD!F548</f>
        <v>0.15783174362258273</v>
      </c>
      <c r="F548" s="2">
        <f>'Moving Avg'!D548</f>
        <v>9.4702000000000019</v>
      </c>
      <c r="G548" s="2">
        <f>'Moving Avg'!F548</f>
        <v>9.8986999999999998</v>
      </c>
      <c r="H548" s="2">
        <f>'Moving Avg'!G548</f>
        <v>10.371360000000003</v>
      </c>
      <c r="I548" s="2">
        <f>'Moving Avg'!H548</f>
        <v>10.606410000000004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9.3469999999999995</v>
      </c>
      <c r="C549" s="2">
        <f>RSI!I549</f>
        <v>16.61594849830874</v>
      </c>
      <c r="D549" s="2">
        <f>MACD!E549</f>
        <v>0.19457918982549671</v>
      </c>
      <c r="E549" s="2">
        <f>MACD!F549</f>
        <v>0.16518123286316552</v>
      </c>
      <c r="F549" s="2">
        <f>'Moving Avg'!D549</f>
        <v>9.4116000000000017</v>
      </c>
      <c r="G549" s="2">
        <f>'Moving Avg'!F549</f>
        <v>9.8554500000000012</v>
      </c>
      <c r="H549" s="2">
        <f>'Moving Avg'!G549</f>
        <v>10.34412</v>
      </c>
      <c r="I549" s="2">
        <f>'Moving Avg'!H549</f>
        <v>10.605710000000006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9.3469999999999995</v>
      </c>
      <c r="C550" s="2">
        <f>RSI!I550</f>
        <v>16.61594849830874</v>
      </c>
      <c r="D550" s="2">
        <f>MACD!E550</f>
        <v>0.20948907615974122</v>
      </c>
      <c r="E550" s="2">
        <f>MACD!F550</f>
        <v>0.17404280152248067</v>
      </c>
      <c r="F550" s="2">
        <f>'Moving Avg'!D550</f>
        <v>9.3529999999999998</v>
      </c>
      <c r="G550" s="2">
        <f>'Moving Avg'!F550</f>
        <v>9.8122000000000007</v>
      </c>
      <c r="H550" s="2">
        <f>'Moving Avg'!G550</f>
        <v>10.31654</v>
      </c>
      <c r="I550" s="2">
        <f>'Moving Avg'!H550</f>
        <v>10.605010000000007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9.0670000000000002</v>
      </c>
      <c r="C551" s="2">
        <f>RSI!I551</f>
        <v>12.341213866353286</v>
      </c>
      <c r="D551" s="2">
        <f>MACD!E551</f>
        <v>0.24619067854514931</v>
      </c>
      <c r="E551" s="2">
        <f>MACD!F551</f>
        <v>0.18847237692701441</v>
      </c>
      <c r="F551" s="2">
        <f>'Moving Avg'!D551</f>
        <v>9.2957999999999998</v>
      </c>
      <c r="G551" s="2">
        <f>'Moving Avg'!F551</f>
        <v>9.7573000000000043</v>
      </c>
      <c r="H551" s="2">
        <f>'Moving Avg'!G551</f>
        <v>10.289779999999999</v>
      </c>
      <c r="I551" s="2">
        <f>'Moving Avg'!H551</f>
        <v>10.602910000000008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9.2829999999999995</v>
      </c>
      <c r="C552" s="2">
        <f>RSI!I552</f>
        <v>27.777327889055684</v>
      </c>
      <c r="D552" s="2">
        <f>MACD!E552</f>
        <v>0.26230514561582297</v>
      </c>
      <c r="E552" s="2">
        <f>MACD!F552</f>
        <v>0.20323893066477611</v>
      </c>
      <c r="F552" s="2">
        <f>'Moving Avg'!D552</f>
        <v>9.2829999999999995</v>
      </c>
      <c r="G552" s="2">
        <f>'Moving Avg'!F552</f>
        <v>9.7132000000000023</v>
      </c>
      <c r="H552" s="2">
        <f>'Moving Avg'!G552</f>
        <v>10.261619999999999</v>
      </c>
      <c r="I552" s="2">
        <f>'Moving Avg'!H552</f>
        <v>10.601890000000008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</row>
    <row r="553" spans="1:12" ht="13.5" x14ac:dyDescent="0.25">
      <c r="A553" s="3">
        <f>RSI!A553</f>
        <v>42808</v>
      </c>
      <c r="B553" s="2">
        <f>RSI!B553</f>
        <v>9.2889999999999997</v>
      </c>
      <c r="C553" s="2">
        <f>RSI!I553</f>
        <v>28.1557848632511</v>
      </c>
      <c r="D553" s="2">
        <f>MACD!E553</f>
        <v>0.2732346551940914</v>
      </c>
      <c r="E553" s="2">
        <f>MACD!F553</f>
        <v>0.21723807557063918</v>
      </c>
      <c r="F553" s="2">
        <f>'Moving Avg'!D553</f>
        <v>9.2666000000000004</v>
      </c>
      <c r="G553" s="2">
        <f>'Moving Avg'!F553</f>
        <v>9.6673500000000026</v>
      </c>
      <c r="H553" s="2">
        <f>'Moving Avg'!G553</f>
        <v>10.232999999999999</v>
      </c>
      <c r="I553" s="2">
        <f>'Moving Avg'!H553</f>
        <v>10.60062500000001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9.2889999999999997</v>
      </c>
      <c r="C554" s="2">
        <f>RSI!I554</f>
        <v>28.1557848632511</v>
      </c>
      <c r="D554" s="2">
        <f>MACD!E554</f>
        <v>0.24949299283867354</v>
      </c>
      <c r="E554" s="2">
        <f>MACD!F554</f>
        <v>0.22368905902424607</v>
      </c>
      <c r="F554" s="2">
        <f>'Moving Avg'!D554</f>
        <v>9.2550000000000008</v>
      </c>
      <c r="G554" s="2">
        <f>'Moving Avg'!F554</f>
        <v>9.6279000000000003</v>
      </c>
      <c r="H554" s="2">
        <f>'Moving Avg'!G554</f>
        <v>10.202739999999999</v>
      </c>
      <c r="I554" s="2">
        <f>'Moving Avg'!H554</f>
        <v>10.599415000000011</v>
      </c>
      <c r="J554" s="5" t="str">
        <f>OBV!F554</f>
        <v>BULLISH</v>
      </c>
      <c r="K554" s="5" t="str">
        <f>OBV!G554</f>
        <v>WEAK</v>
      </c>
      <c r="L554" s="5" t="str">
        <f>OBV!H554</f>
        <v>BULLISH DIVERGENCE</v>
      </c>
    </row>
    <row r="555" spans="1:12" ht="13.5" x14ac:dyDescent="0.25">
      <c r="A555" s="3">
        <f>RSI!A555</f>
        <v>42810</v>
      </c>
      <c r="B555" s="2">
        <f>RSI!B555</f>
        <v>9.3469999999999995</v>
      </c>
      <c r="C555" s="2">
        <f>RSI!I555</f>
        <v>32.142254813873194</v>
      </c>
      <c r="D555" s="2">
        <f>MACD!E555</f>
        <v>0.22775245403783373</v>
      </c>
      <c r="E555" s="2">
        <f>MACD!F555</f>
        <v>0.2245017380269636</v>
      </c>
      <c r="F555" s="2">
        <f>'Moving Avg'!D555</f>
        <v>9.2550000000000008</v>
      </c>
      <c r="G555" s="2">
        <f>'Moving Avg'!F555</f>
        <v>9.5916499999999978</v>
      </c>
      <c r="H555" s="2">
        <f>'Moving Avg'!G555</f>
        <v>10.173759999999998</v>
      </c>
      <c r="I555" s="2">
        <f>'Moving Avg'!H555</f>
        <v>10.598495000000012</v>
      </c>
      <c r="J555" s="5" t="str">
        <f>OBV!F555</f>
        <v>BULLISH</v>
      </c>
      <c r="K555" s="5" t="str">
        <f>OBV!G555</f>
        <v>WEAK</v>
      </c>
      <c r="L555" s="5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9.61</v>
      </c>
      <c r="C556" s="2">
        <f>RSI!I556</f>
        <v>46.609166471674008</v>
      </c>
      <c r="D556" s="2">
        <f>MACD!E556</f>
        <v>0.14782750250967602</v>
      </c>
      <c r="E556" s="2">
        <f>MACD!F556</f>
        <v>0.2091668909235061</v>
      </c>
      <c r="F556" s="2">
        <f>'Moving Avg'!D556</f>
        <v>9.3635999999999999</v>
      </c>
      <c r="G556" s="2">
        <f>'Moving Avg'!F556</f>
        <v>9.5685499999999983</v>
      </c>
      <c r="H556" s="2">
        <f>'Moving Avg'!G556</f>
        <v>10.148639999999999</v>
      </c>
      <c r="I556" s="2">
        <f>'Moving Avg'!H556</f>
        <v>10.598890000000013</v>
      </c>
      <c r="J556" s="5" t="str">
        <f>OBV!F556</f>
        <v>BULLISH</v>
      </c>
      <c r="K556" s="5" t="str">
        <f>OBV!G556</f>
        <v>WEAK</v>
      </c>
      <c r="L556" s="5" t="str">
        <f>OBV!H556</f>
        <v>CONFIRMED BULLISH</v>
      </c>
    </row>
    <row r="557" spans="1:12" ht="13.5" x14ac:dyDescent="0.25">
      <c r="A557" s="3">
        <f>RSI!A557</f>
        <v>42815</v>
      </c>
      <c r="B557" s="2">
        <f>RSI!B557</f>
        <v>9.3469999999999995</v>
      </c>
      <c r="C557" s="2">
        <f>RSI!I557</f>
        <v>37.906134360830301</v>
      </c>
      <c r="D557" s="2">
        <f>MACD!E557</f>
        <v>9.9153224218277103E-2</v>
      </c>
      <c r="E557" s="2">
        <f>MACD!F557</f>
        <v>0.18716415758246033</v>
      </c>
      <c r="F557" s="2">
        <f>'Moving Avg'!D557</f>
        <v>9.3764000000000003</v>
      </c>
      <c r="G557" s="2">
        <f>'Moving Avg'!F557</f>
        <v>9.539299999999999</v>
      </c>
      <c r="H557" s="2">
        <f>'Moving Avg'!G557</f>
        <v>10.118259999999998</v>
      </c>
      <c r="I557" s="2">
        <f>'Moving Avg'!H557</f>
        <v>10.598050000000011</v>
      </c>
      <c r="J557" s="5" t="str">
        <f>OBV!F557</f>
        <v>BULLISH</v>
      </c>
      <c r="K557" s="5" t="str">
        <f>OBV!G557</f>
        <v>WEAK</v>
      </c>
      <c r="L557" s="5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9.3469999999999995</v>
      </c>
      <c r="C558" s="2">
        <f>RSI!I558</f>
        <v>37.906134360830301</v>
      </c>
      <c r="D558" s="2">
        <f>MACD!E558</f>
        <v>6.3580462317968767E-2</v>
      </c>
      <c r="E558" s="2">
        <f>MACD!F558</f>
        <v>0.16244741852956202</v>
      </c>
      <c r="F558" s="2">
        <f>'Moving Avg'!D558</f>
        <v>9.3879999999999999</v>
      </c>
      <c r="G558" s="2">
        <f>'Moving Avg'!F558</f>
        <v>9.5100499999999979</v>
      </c>
      <c r="H558" s="2">
        <f>'Moving Avg'!G558</f>
        <v>10.087879999999997</v>
      </c>
      <c r="I558" s="2">
        <f>'Moving Avg'!H558</f>
        <v>10.597900000000012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9.3469999999999995</v>
      </c>
      <c r="C559" s="2">
        <f>RSI!I559</f>
        <v>37.906134360830301</v>
      </c>
      <c r="D559" s="2">
        <f>MACD!E559</f>
        <v>3.1566697725784465E-2</v>
      </c>
      <c r="E559" s="2">
        <f>MACD!F559</f>
        <v>0.13627127436880651</v>
      </c>
      <c r="F559" s="2">
        <f>'Moving Avg'!D559</f>
        <v>9.3996000000000013</v>
      </c>
      <c r="G559" s="2">
        <f>'Moving Avg'!F559</f>
        <v>9.4808000000000003</v>
      </c>
      <c r="H559" s="2">
        <f>'Moving Avg'!G559</f>
        <v>10.058779999999995</v>
      </c>
      <c r="I559" s="2">
        <f>'Moving Avg'!H559</f>
        <v>10.597090000000014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9.3469999999999995</v>
      </c>
      <c r="C560" s="2">
        <f>RSI!I560</f>
        <v>37.906134360830301</v>
      </c>
      <c r="D560" s="2">
        <f>MACD!E560</f>
        <v>6.1249539828960309E-3</v>
      </c>
      <c r="E560" s="2">
        <f>MACD!F560</f>
        <v>0.11024201029162442</v>
      </c>
      <c r="F560" s="2">
        <f>'Moving Avg'!D560</f>
        <v>9.3996000000000013</v>
      </c>
      <c r="G560" s="2">
        <f>'Moving Avg'!F560</f>
        <v>9.451550000000001</v>
      </c>
      <c r="H560" s="2">
        <f>'Moving Avg'!G560</f>
        <v>10.030019999999995</v>
      </c>
      <c r="I560" s="2">
        <f>'Moving Avg'!H560</f>
        <v>10.596280000000013</v>
      </c>
      <c r="J560" s="5" t="str">
        <f>OBV!F560</f>
        <v>BULLISH</v>
      </c>
      <c r="K560" s="5" t="str">
        <f>OBV!G560</f>
        <v>NEUTRAL</v>
      </c>
      <c r="L560" s="5" t="str">
        <f>OBV!H560</f>
        <v>NEUTRAL</v>
      </c>
    </row>
    <row r="561" spans="1:12" ht="13.5" x14ac:dyDescent="0.25">
      <c r="A561" s="3">
        <f>RSI!A561</f>
        <v>42821</v>
      </c>
      <c r="B561" s="2">
        <f>RSI!B561</f>
        <v>9.3469999999999995</v>
      </c>
      <c r="C561" s="2">
        <f>RSI!I561</f>
        <v>37.906134360830301</v>
      </c>
      <c r="D561" s="2">
        <f>MACD!E561</f>
        <v>-5.6954759251366838E-2</v>
      </c>
      <c r="E561" s="2">
        <f>MACD!F561</f>
        <v>7.6802656383026163E-2</v>
      </c>
      <c r="F561" s="2">
        <f>'Moving Avg'!D561</f>
        <v>9.3469999999999995</v>
      </c>
      <c r="G561" s="2">
        <f>'Moving Avg'!F561</f>
        <v>9.4223000000000035</v>
      </c>
      <c r="H561" s="2">
        <f>'Moving Avg'!G561</f>
        <v>10.001259999999995</v>
      </c>
      <c r="I561" s="2">
        <f>'Moving Avg'!H561</f>
        <v>10.595470000000013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9.3469999999999995</v>
      </c>
      <c r="C562" s="2">
        <f>RSI!I562</f>
        <v>37.906134360830293</v>
      </c>
      <c r="D562" s="2">
        <f>MACD!E562</f>
        <v>-7.5687243873636234E-2</v>
      </c>
      <c r="E562" s="2">
        <f>MACD!F562</f>
        <v>4.6304676331693689E-2</v>
      </c>
      <c r="F562" s="2">
        <f>'Moving Avg'!D562</f>
        <v>9.3469999999999995</v>
      </c>
      <c r="G562" s="2">
        <f>'Moving Avg'!F562</f>
        <v>9.3942500000000031</v>
      </c>
      <c r="H562" s="2">
        <f>'Moving Avg'!G562</f>
        <v>9.9724999999999948</v>
      </c>
      <c r="I562" s="2">
        <f>'Moving Avg'!H562</f>
        <v>10.594660000000012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</row>
    <row r="563" spans="1:12" ht="13.5" x14ac:dyDescent="0.25">
      <c r="A563" s="3">
        <f>RSI!A563</f>
        <v>42823</v>
      </c>
      <c r="B563" s="2">
        <f>RSI!B563</f>
        <v>9.3469999999999995</v>
      </c>
      <c r="C563" s="2">
        <f>RSI!I563</f>
        <v>37.906134360830293</v>
      </c>
      <c r="D563" s="2">
        <f>MACD!E563</f>
        <v>-8.9307427052068178E-2</v>
      </c>
      <c r="E563" s="2">
        <f>MACD!F563</f>
        <v>1.9182255654941319E-2</v>
      </c>
      <c r="F563" s="2">
        <f>'Moving Avg'!D563</f>
        <v>9.3469999999999995</v>
      </c>
      <c r="G563" s="2">
        <f>'Moving Avg'!F563</f>
        <v>9.3679500000000022</v>
      </c>
      <c r="H563" s="2">
        <f>'Moving Avg'!G563</f>
        <v>9.9437399999999947</v>
      </c>
      <c r="I563" s="2">
        <f>'Moving Avg'!H563</f>
        <v>10.593960000000013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</row>
    <row r="564" spans="1:12" ht="13.5" x14ac:dyDescent="0.25">
      <c r="A564" s="3">
        <f>RSI!A564</f>
        <v>42824</v>
      </c>
      <c r="B564" s="2">
        <f>RSI!B564</f>
        <v>9.3469999999999995</v>
      </c>
      <c r="C564" s="2">
        <f>RSI!I564</f>
        <v>37.906134360830293</v>
      </c>
      <c r="D564" s="2">
        <f>MACD!E564</f>
        <v>-9.9621730943406206E-2</v>
      </c>
      <c r="E564" s="2">
        <f>MACD!F564</f>
        <v>-4.5785416647281876E-3</v>
      </c>
      <c r="F564" s="2">
        <f>'Moving Avg'!D564</f>
        <v>9.3469999999999995</v>
      </c>
      <c r="G564" s="2">
        <f>'Moving Avg'!F564</f>
        <v>9.3533000000000026</v>
      </c>
      <c r="H564" s="2">
        <f>'Moving Avg'!G564</f>
        <v>9.9139399999999949</v>
      </c>
      <c r="I564" s="2">
        <f>'Moving Avg'!H564</f>
        <v>10.593285000000014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9.2889999999999997</v>
      </c>
      <c r="C565" s="2">
        <f>RSI!I565</f>
        <v>35.277969851284226</v>
      </c>
      <c r="D565" s="2">
        <f>MACD!E565</f>
        <v>-9.4009043326154895E-2</v>
      </c>
      <c r="E565" s="2">
        <f>MACD!F565</f>
        <v>-2.2464641997013531E-2</v>
      </c>
      <c r="F565" s="2">
        <f>'Moving Avg'!D565</f>
        <v>9.3353999999999999</v>
      </c>
      <c r="G565" s="2">
        <f>'Moving Avg'!F565</f>
        <v>9.3357500000000009</v>
      </c>
      <c r="H565" s="2">
        <f>'Moving Avg'!G565</f>
        <v>9.8847199999999944</v>
      </c>
      <c r="I565" s="2">
        <f>'Moving Avg'!H565</f>
        <v>10.592320000000013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9.3469999999999995</v>
      </c>
      <c r="C566" s="2">
        <f>RSI!I566</f>
        <v>39.774795172514033</v>
      </c>
      <c r="D566" s="2">
        <f>MACD!E566</f>
        <v>-5.1714099542540026E-2</v>
      </c>
      <c r="E566" s="2">
        <f>MACD!F566</f>
        <v>-2.831453350611883E-2</v>
      </c>
      <c r="F566" s="2">
        <f>'Moving Avg'!D566</f>
        <v>9.3353999999999999</v>
      </c>
      <c r="G566" s="2">
        <f>'Moving Avg'!F566</f>
        <v>9.3354499999999998</v>
      </c>
      <c r="H566" s="2">
        <f>'Moving Avg'!G566</f>
        <v>9.8502399999999923</v>
      </c>
      <c r="I566" s="2">
        <f>'Moving Avg'!H566</f>
        <v>10.591870000000013</v>
      </c>
      <c r="J566" s="5" t="str">
        <f>OBV!F566</f>
        <v>BEARISH</v>
      </c>
      <c r="K566" s="5" t="str">
        <f>OBV!G566</f>
        <v>NEUTRAL</v>
      </c>
      <c r="L566" s="5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9.5109999999999992</v>
      </c>
      <c r="C567" s="2">
        <f>RSI!I567</f>
        <v>50.291607881536677</v>
      </c>
      <c r="D567" s="2">
        <f>MACD!E567</f>
        <v>-6.760023646942237E-2</v>
      </c>
      <c r="E567" s="2">
        <f>MACD!F567</f>
        <v>-3.6171674098779541E-2</v>
      </c>
      <c r="F567" s="2">
        <f>'Moving Avg'!D567</f>
        <v>9.3681999999999981</v>
      </c>
      <c r="G567" s="2">
        <f>'Moving Avg'!F567</f>
        <v>9.3436500000000002</v>
      </c>
      <c r="H567" s="2">
        <f>'Moving Avg'!G567</f>
        <v>9.8184599999999929</v>
      </c>
      <c r="I567" s="2">
        <f>'Moving Avg'!H567</f>
        <v>10.591520000000012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9.3469999999999995</v>
      </c>
      <c r="C568" s="2">
        <f>RSI!I568</f>
        <v>42.330956287039847</v>
      </c>
      <c r="D568" s="2">
        <f>MACD!E568</f>
        <v>-6.8997064700234034E-2</v>
      </c>
      <c r="E568" s="2">
        <f>MACD!F568</f>
        <v>-4.2736752219070445E-2</v>
      </c>
      <c r="F568" s="2">
        <f>'Moving Avg'!D568</f>
        <v>9.3681999999999999</v>
      </c>
      <c r="G568" s="2">
        <f>'Moving Avg'!F568</f>
        <v>9.3424499999999995</v>
      </c>
      <c r="H568" s="2">
        <f>'Moving Avg'!G568</f>
        <v>9.7900599999999933</v>
      </c>
      <c r="I568" s="2">
        <f>'Moving Avg'!H568</f>
        <v>10.590545000000011</v>
      </c>
      <c r="J568" s="5" t="str">
        <f>OBV!F568</f>
        <v>BULLISH</v>
      </c>
      <c r="K568" s="5" t="str">
        <f>OBV!G568</f>
        <v>NEUTRAL</v>
      </c>
      <c r="L568" s="5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9.3469999999999995</v>
      </c>
      <c r="C569" s="2">
        <f>RSI!I569</f>
        <v>42.330956287039847</v>
      </c>
      <c r="D569" s="2">
        <f>MACD!E569</f>
        <v>-6.9305154457136808E-2</v>
      </c>
      <c r="E569" s="2">
        <f>MACD!F569</f>
        <v>-4.8050432666683726E-2</v>
      </c>
      <c r="F569" s="2">
        <f>'Moving Avg'!D569</f>
        <v>9.3681999999999999</v>
      </c>
      <c r="G569" s="2">
        <f>'Moving Avg'!F569</f>
        <v>9.3424499999999995</v>
      </c>
      <c r="H569" s="2">
        <f>'Moving Avg'!G569</f>
        <v>9.761659999999992</v>
      </c>
      <c r="I569" s="2">
        <f>'Moving Avg'!H569</f>
        <v>10.589735000000012</v>
      </c>
      <c r="J569" s="5" t="str">
        <f>OBV!F569</f>
        <v>BULLISH</v>
      </c>
      <c r="K569" s="5" t="str">
        <f>OBV!G569</f>
        <v>NEUTRAL</v>
      </c>
      <c r="L569" s="5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9.2479999999999993</v>
      </c>
      <c r="C570" s="2">
        <f>RSI!I570</f>
        <v>38.107882872939719</v>
      </c>
      <c r="D570" s="2">
        <f>MACD!E570</f>
        <v>-6.1423399657478228E-2</v>
      </c>
      <c r="E570" s="2">
        <f>MACD!F570</f>
        <v>-5.0725026064842631E-2</v>
      </c>
      <c r="F570" s="2">
        <f>'Moving Avg'!D570</f>
        <v>9.36</v>
      </c>
      <c r="G570" s="2">
        <f>'Moving Avg'!F570</f>
        <v>9.3374999999999986</v>
      </c>
      <c r="H570" s="2">
        <f>'Moving Avg'!G570</f>
        <v>9.7339599999999908</v>
      </c>
      <c r="I570" s="2">
        <f>'Moving Avg'!H570</f>
        <v>10.586610000000009</v>
      </c>
      <c r="J570" s="5" t="str">
        <f>OBV!F570</f>
        <v>BULLISH</v>
      </c>
      <c r="K570" s="5" t="str">
        <f>OBV!G570</f>
        <v>NEUTRAL</v>
      </c>
      <c r="L570" s="5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9.5229999999999997</v>
      </c>
      <c r="C571" s="2">
        <f>RSI!I571</f>
        <v>52.333370907380683</v>
      </c>
      <c r="D571" s="2">
        <f>MACD!E571</f>
        <v>-7.3790419120337347E-2</v>
      </c>
      <c r="E571" s="2">
        <f>MACD!F571</f>
        <v>-5.533810467594158E-2</v>
      </c>
      <c r="F571" s="2">
        <f>'Moving Avg'!D571</f>
        <v>9.3951999999999991</v>
      </c>
      <c r="G571" s="2">
        <f>'Moving Avg'!F571</f>
        <v>9.3602999999999987</v>
      </c>
      <c r="H571" s="2">
        <f>'Moving Avg'!G571</f>
        <v>9.7117599999999928</v>
      </c>
      <c r="I571" s="2">
        <f>'Moving Avg'!H571</f>
        <v>10.58340000000001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</row>
    <row r="572" spans="1:12" ht="13.5" x14ac:dyDescent="0.25">
      <c r="A572" s="3">
        <f>RSI!A572</f>
        <v>42836</v>
      </c>
      <c r="B572" s="2">
        <f>RSI!B572</f>
        <v>9.8030000000000008</v>
      </c>
      <c r="C572" s="2">
        <f>RSI!I572</f>
        <v>61.92834158870518</v>
      </c>
      <c r="D572" s="2">
        <f>MACD!E572</f>
        <v>-0.10538520167248855</v>
      </c>
      <c r="E572" s="2">
        <f>MACD!F572</f>
        <v>-6.5347524075250976E-2</v>
      </c>
      <c r="F572" s="2">
        <f>'Moving Avg'!D572</f>
        <v>9.4535999999999998</v>
      </c>
      <c r="G572" s="2">
        <f>'Moving Avg'!F572</f>
        <v>9.3862999999999985</v>
      </c>
      <c r="H572" s="2">
        <f>'Moving Avg'!G572</f>
        <v>9.6986799999999942</v>
      </c>
      <c r="I572" s="2">
        <f>'Moving Avg'!H572</f>
        <v>10.581590000000007</v>
      </c>
      <c r="J572" s="5" t="str">
        <f>OBV!F572</f>
        <v>BULLISH</v>
      </c>
      <c r="K572" s="5" t="str">
        <f>OBV!G572</f>
        <v>NEUTRAL</v>
      </c>
      <c r="L572" s="5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9.8030000000000008</v>
      </c>
      <c r="C573" s="2">
        <f>RSI!I573</f>
        <v>61.92834158870518</v>
      </c>
      <c r="D573" s="2">
        <f>MACD!E573</f>
        <v>-0.13413455892363402</v>
      </c>
      <c r="E573" s="2">
        <f>MACD!F573</f>
        <v>-7.9104931044927593E-2</v>
      </c>
      <c r="F573" s="2">
        <f>'Moving Avg'!D573</f>
        <v>9.5448000000000004</v>
      </c>
      <c r="G573" s="2">
        <f>'Moving Avg'!F573</f>
        <v>9.411999999999999</v>
      </c>
      <c r="H573" s="2">
        <f>'Moving Avg'!G573</f>
        <v>9.684419999999994</v>
      </c>
      <c r="I573" s="2">
        <f>'Moving Avg'!H573</f>
        <v>10.579630000000007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10.335000000000001</v>
      </c>
      <c r="C574" s="2">
        <f>RSI!I574</f>
        <v>73.626545708658142</v>
      </c>
      <c r="D574" s="2">
        <f>MACD!E574</f>
        <v>-0.19973437376229697</v>
      </c>
      <c r="E574" s="2">
        <f>MACD!F574</f>
        <v>-0.10323081958840147</v>
      </c>
      <c r="F574" s="2">
        <f>'Moving Avg'!D574</f>
        <v>9.7423999999999999</v>
      </c>
      <c r="G574" s="2">
        <f>'Moving Avg'!F574</f>
        <v>9.4642999999999979</v>
      </c>
      <c r="H574" s="2">
        <f>'Moving Avg'!G574</f>
        <v>9.6866399999999953</v>
      </c>
      <c r="I574" s="2">
        <f>'Moving Avg'!H574</f>
        <v>10.578785000000007</v>
      </c>
      <c r="J574" s="5" t="str">
        <f>OBV!F574</f>
        <v>BULLISH</v>
      </c>
      <c r="K574" s="5" t="str">
        <f>OBV!G574</f>
        <v>WEAK</v>
      </c>
      <c r="L574" s="5" t="str">
        <f>OBV!H574</f>
        <v>CONFIRMED BULLISH</v>
      </c>
    </row>
    <row r="575" spans="1:12" ht="13.5" x14ac:dyDescent="0.25">
      <c r="A575" s="3">
        <f>RSI!A575</f>
        <v>42839</v>
      </c>
      <c r="B575" s="2">
        <f>RSI!B575</f>
        <v>10.335000000000001</v>
      </c>
      <c r="C575" s="2">
        <f>RSI!I575</f>
        <v>73.626545708658142</v>
      </c>
      <c r="D575" s="2">
        <f>MACD!E575</f>
        <v>-0.26903640107164861</v>
      </c>
      <c r="E575" s="2">
        <f>MACD!F575</f>
        <v>-0.13639193588505091</v>
      </c>
      <c r="F575" s="2">
        <f>'Moving Avg'!D575</f>
        <v>9.9597999999999995</v>
      </c>
      <c r="G575" s="2">
        <f>'Moving Avg'!F575</f>
        <v>9.5136999999999983</v>
      </c>
      <c r="H575" s="2">
        <f>'Moving Avg'!G575</f>
        <v>9.6831399999999945</v>
      </c>
      <c r="I575" s="2">
        <f>'Moving Avg'!H575</f>
        <v>10.576450000000005</v>
      </c>
      <c r="J575" s="5" t="str">
        <f>OBV!F575</f>
        <v>BULLISH</v>
      </c>
      <c r="K575" s="5" t="str">
        <f>OBV!G575</f>
        <v>WEAK</v>
      </c>
      <c r="L575" s="5" t="str">
        <f>OBV!H575</f>
        <v>CONFIRMED BULLISH</v>
      </c>
    </row>
    <row r="576" spans="1:12" ht="13.5" x14ac:dyDescent="0.25">
      <c r="A576" s="3">
        <f>RSI!A576</f>
        <v>42842</v>
      </c>
      <c r="B576" s="2">
        <f>RSI!B576</f>
        <v>10.077999999999999</v>
      </c>
      <c r="C576" s="2">
        <f>RSI!I576</f>
        <v>62.813219357247569</v>
      </c>
      <c r="D576" s="2">
        <f>MACD!E576</f>
        <v>-0.30422703328186351</v>
      </c>
      <c r="E576" s="2">
        <f>MACD!F576</f>
        <v>-0.16995895536441344</v>
      </c>
      <c r="F576" s="2">
        <f>'Moving Avg'!D576</f>
        <v>10.0708</v>
      </c>
      <c r="G576" s="2">
        <f>'Moving Avg'!F576</f>
        <v>9.5370999999999988</v>
      </c>
      <c r="H576" s="2">
        <f>'Moving Avg'!G576</f>
        <v>9.674379999999994</v>
      </c>
      <c r="I576" s="2">
        <f>'Moving Avg'!H576</f>
        <v>10.572860000000002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</row>
    <row r="577" spans="1:12" ht="13.5" x14ac:dyDescent="0.25">
      <c r="A577" s="3">
        <f>RSI!A577</f>
        <v>42843</v>
      </c>
      <c r="B577" s="2">
        <f>RSI!B577</f>
        <v>9.9320000000000004</v>
      </c>
      <c r="C577" s="2">
        <f>RSI!I577</f>
        <v>57.634615385036824</v>
      </c>
      <c r="D577" s="2">
        <f>MACD!E577</f>
        <v>-0.30061596697041537</v>
      </c>
      <c r="E577" s="2">
        <f>MACD!F577</f>
        <v>-0.19609035768561384</v>
      </c>
      <c r="F577" s="2">
        <f>'Moving Avg'!D577</f>
        <v>10.0966</v>
      </c>
      <c r="G577" s="2">
        <f>'Moving Avg'!F577</f>
        <v>9.5663499999999999</v>
      </c>
      <c r="H577" s="2">
        <f>'Moving Avg'!G577</f>
        <v>9.6687799999999946</v>
      </c>
      <c r="I577" s="2">
        <f>'Moving Avg'!H577</f>
        <v>10.567080000000002</v>
      </c>
      <c r="J577" s="5" t="str">
        <f>OBV!F577</f>
        <v>BEARISH</v>
      </c>
      <c r="K577" s="5" t="str">
        <f>OBV!G577</f>
        <v>STRONG</v>
      </c>
      <c r="L577" s="5" t="str">
        <f>OBV!H577</f>
        <v>BEARISH DIVERGENCE</v>
      </c>
    </row>
    <row r="578" spans="1:12" ht="13.5" x14ac:dyDescent="0.25">
      <c r="A578" s="3">
        <f>RSI!A578</f>
        <v>42844</v>
      </c>
      <c r="B578" s="2">
        <f>RSI!B578</f>
        <v>10.101000000000001</v>
      </c>
      <c r="C578" s="2">
        <f>RSI!I578</f>
        <v>61.582869547037816</v>
      </c>
      <c r="D578" s="2">
        <f>MACD!E578</f>
        <v>-0.33690796952446078</v>
      </c>
      <c r="E578" s="2">
        <f>MACD!F578</f>
        <v>-0.22425388005338326</v>
      </c>
      <c r="F578" s="2">
        <f>'Moving Avg'!D578</f>
        <v>10.1562</v>
      </c>
      <c r="G578" s="2">
        <f>'Moving Avg'!F578</f>
        <v>9.6040499999999991</v>
      </c>
      <c r="H578" s="2">
        <f>'Moving Avg'!G578</f>
        <v>9.6665599999999952</v>
      </c>
      <c r="I578" s="2">
        <f>'Moving Avg'!H578</f>
        <v>10.562145000000003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</row>
    <row r="579" spans="1:12" ht="13.5" x14ac:dyDescent="0.25">
      <c r="A579" s="3">
        <f>RSI!A579</f>
        <v>42845</v>
      </c>
      <c r="B579" s="2">
        <f>RSI!B579</f>
        <v>10.06</v>
      </c>
      <c r="C579" s="2">
        <f>RSI!I579</f>
        <v>60.11904884543651</v>
      </c>
      <c r="D579" s="2">
        <f>MACD!E579</f>
        <v>-0.36705802315484348</v>
      </c>
      <c r="E579" s="2">
        <f>MACD!F579</f>
        <v>-0.25281470867367534</v>
      </c>
      <c r="F579" s="2">
        <f>'Moving Avg'!D579</f>
        <v>10.1012</v>
      </c>
      <c r="G579" s="2">
        <f>'Moving Avg'!F579</f>
        <v>9.6396999999999995</v>
      </c>
      <c r="H579" s="2">
        <f>'Moving Avg'!G579</f>
        <v>9.6635199999999948</v>
      </c>
      <c r="I579" s="2">
        <f>'Moving Avg'!H579</f>
        <v>10.556945000000002</v>
      </c>
      <c r="J579" s="5" t="str">
        <f>OBV!F579</f>
        <v>BEARISH</v>
      </c>
      <c r="K579" s="5" t="str">
        <f>OBV!G579</f>
        <v>STRONG</v>
      </c>
      <c r="L579" s="5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9.7620000000000005</v>
      </c>
      <c r="C580" s="2">
        <f>RSI!I580</f>
        <v>50.68817914982013</v>
      </c>
      <c r="D580" s="2">
        <f>MACD!E580</f>
        <v>-0.38777891391192654</v>
      </c>
      <c r="E580" s="2">
        <f>MACD!F580</f>
        <v>-0.2798075497213256</v>
      </c>
      <c r="F580" s="2">
        <f>'Moving Avg'!D580</f>
        <v>9.9865999999999993</v>
      </c>
      <c r="G580" s="2">
        <f>'Moving Avg'!F580</f>
        <v>9.6604499999999991</v>
      </c>
      <c r="H580" s="2">
        <f>'Moving Avg'!G580</f>
        <v>9.6545199999999962</v>
      </c>
      <c r="I580" s="2">
        <f>'Moving Avg'!H580</f>
        <v>10.550255000000003</v>
      </c>
      <c r="J580" s="5" t="str">
        <f>OBV!F580</f>
        <v>BEARISH</v>
      </c>
      <c r="K580" s="5" t="str">
        <f>OBV!G580</f>
        <v>STRONG</v>
      </c>
      <c r="L580" s="5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9.6690000000000005</v>
      </c>
      <c r="C581" s="2">
        <f>RSI!I581</f>
        <v>48.149638944501383</v>
      </c>
      <c r="D581" s="2">
        <f>MACD!E581</f>
        <v>-0.35625506577104282</v>
      </c>
      <c r="E581" s="2">
        <f>MACD!F581</f>
        <v>-0.29509705293126909</v>
      </c>
      <c r="F581" s="2">
        <f>'Moving Avg'!D581</f>
        <v>9.9047999999999998</v>
      </c>
      <c r="G581" s="2">
        <f>'Moving Avg'!F581</f>
        <v>9.6765500000000007</v>
      </c>
      <c r="H581" s="2">
        <f>'Moving Avg'!G581</f>
        <v>9.644599999999997</v>
      </c>
      <c r="I581" s="2">
        <f>'Moving Avg'!H581</f>
        <v>10.543100000000003</v>
      </c>
      <c r="J581" s="5" t="str">
        <f>OBV!F581</f>
        <v>BEARISH</v>
      </c>
      <c r="K581" s="5" t="str">
        <f>OBV!G581</f>
        <v>STRONG</v>
      </c>
      <c r="L581" s="5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9.7560000000000002</v>
      </c>
      <c r="C582" s="2">
        <f>RSI!I582</f>
        <v>50.640061019130385</v>
      </c>
      <c r="D582" s="2">
        <f>MACD!E582</f>
        <v>-0.29252834639262026</v>
      </c>
      <c r="E582" s="2">
        <f>MACD!F582</f>
        <v>-0.29458331162353935</v>
      </c>
      <c r="F582" s="2">
        <f>'Moving Avg'!D582</f>
        <v>9.8696000000000002</v>
      </c>
      <c r="G582" s="2">
        <f>'Moving Avg'!F582</f>
        <v>9.6969999999999992</v>
      </c>
      <c r="H582" s="2">
        <f>'Moving Avg'!G582</f>
        <v>9.6364199999999958</v>
      </c>
      <c r="I582" s="2">
        <f>'Moving Avg'!H582</f>
        <v>10.538045000000004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9.7560000000000002</v>
      </c>
      <c r="C583" s="2">
        <f>RSI!I583</f>
        <v>50.640061019130385</v>
      </c>
      <c r="D583" s="2">
        <f>MACD!E583</f>
        <v>-0.23873073609450834</v>
      </c>
      <c r="E583" s="2">
        <f>MACD!F583</f>
        <v>-0.28341279651773316</v>
      </c>
      <c r="F583" s="2">
        <f>'Moving Avg'!D583</f>
        <v>9.8005999999999993</v>
      </c>
      <c r="G583" s="2">
        <f>'Moving Avg'!F583</f>
        <v>9.7174500000000013</v>
      </c>
      <c r="H583" s="2">
        <f>'Moving Avg'!G583</f>
        <v>9.6274199999999972</v>
      </c>
      <c r="I583" s="2">
        <f>'Moving Avg'!H583</f>
        <v>10.534540000000002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9.7560000000000002</v>
      </c>
      <c r="C584" s="2">
        <f>RSI!I584</f>
        <v>50.640061019130385</v>
      </c>
      <c r="D584" s="2">
        <f>MACD!E584</f>
        <v>-0.11147926664619412</v>
      </c>
      <c r="E584" s="2">
        <f>MACD!F584</f>
        <v>-0.24902609054342537</v>
      </c>
      <c r="F584" s="2">
        <f>'Moving Avg'!D584</f>
        <v>9.7397999999999989</v>
      </c>
      <c r="G584" s="2">
        <f>'Moving Avg'!F584</f>
        <v>9.7379000000000016</v>
      </c>
      <c r="H584" s="2">
        <f>'Moving Avg'!G584</f>
        <v>9.6209799999999959</v>
      </c>
      <c r="I584" s="2">
        <f>'Moving Avg'!H584</f>
        <v>10.529485000000001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9.64</v>
      </c>
      <c r="C585" s="2">
        <f>RSI!I585</f>
        <v>46.889553373922382</v>
      </c>
      <c r="D585" s="2">
        <f>MACD!E585</f>
        <v>4.6804802622713026E-3</v>
      </c>
      <c r="E585" s="2">
        <f>MACD!F585</f>
        <v>-0.19828477638228603</v>
      </c>
      <c r="F585" s="2">
        <f>'Moving Avg'!D585</f>
        <v>9.7153999999999989</v>
      </c>
      <c r="G585" s="2">
        <f>'Moving Avg'!F585</f>
        <v>9.7554499999999997</v>
      </c>
      <c r="H585" s="2">
        <f>'Moving Avg'!G585</f>
        <v>9.6123399999999961</v>
      </c>
      <c r="I585" s="2">
        <f>'Moving Avg'!H585</f>
        <v>10.523849999999999</v>
      </c>
      <c r="J585" s="5" t="str">
        <f>OBV!F585</f>
        <v>BEARISH</v>
      </c>
      <c r="K585" s="5" t="str">
        <f>OBV!G585</f>
        <v>STRONG</v>
      </c>
      <c r="L585" s="5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9.6340000000000003</v>
      </c>
      <c r="C586" s="2">
        <f>RSI!I586</f>
        <v>46.696906533453934</v>
      </c>
      <c r="D586" s="2">
        <f>MACD!E586</f>
        <v>6.4461700999533633E-2</v>
      </c>
      <c r="E586" s="2">
        <f>MACD!F586</f>
        <v>-0.14573548090592212</v>
      </c>
      <c r="F586" s="2">
        <f>'Moving Avg'!D586</f>
        <v>9.708400000000001</v>
      </c>
      <c r="G586" s="2">
        <f>'Moving Avg'!F586</f>
        <v>9.7698</v>
      </c>
      <c r="H586" s="2">
        <f>'Moving Avg'!G586</f>
        <v>9.6035799999999973</v>
      </c>
      <c r="I586" s="2">
        <f>'Moving Avg'!H586</f>
        <v>10.516550000000001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9.6219999999999999</v>
      </c>
      <c r="C587" s="2">
        <f>RSI!I587</f>
        <v>46.287304256545859</v>
      </c>
      <c r="D587" s="2">
        <f>MACD!E587</f>
        <v>9.4051412961782432E-2</v>
      </c>
      <c r="E587" s="2">
        <f>MACD!F587</f>
        <v>-9.7778102132381223E-2</v>
      </c>
      <c r="F587" s="2">
        <f>'Moving Avg'!D587</f>
        <v>9.6815999999999995</v>
      </c>
      <c r="G587" s="2">
        <f>'Moving Avg'!F587</f>
        <v>9.7753500000000031</v>
      </c>
      <c r="H587" s="2">
        <f>'Moving Avg'!G587</f>
        <v>9.5973799999999976</v>
      </c>
      <c r="I587" s="2">
        <f>'Moving Avg'!H587</f>
        <v>10.50919</v>
      </c>
      <c r="J587" s="5" t="str">
        <f>OBV!F587</f>
        <v>BEARISH</v>
      </c>
      <c r="K587" s="5" t="str">
        <f>OBV!G587</f>
        <v>STRONG</v>
      </c>
      <c r="L587" s="5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9.6159999999999997</v>
      </c>
      <c r="C588" s="2">
        <f>RSI!I588</f>
        <v>46.069711501481876</v>
      </c>
      <c r="D588" s="2">
        <f>MACD!E588</f>
        <v>0.14613963272751107</v>
      </c>
      <c r="E588" s="2">
        <f>MACD!F588</f>
        <v>-4.899455516040277E-2</v>
      </c>
      <c r="F588" s="2">
        <f>'Moving Avg'!D588</f>
        <v>9.6536000000000008</v>
      </c>
      <c r="G588" s="2">
        <f>'Moving Avg'!F588</f>
        <v>9.7888000000000002</v>
      </c>
      <c r="H588" s="2">
        <f>'Moving Avg'!G588</f>
        <v>9.591059999999997</v>
      </c>
      <c r="I588" s="2">
        <f>'Moving Avg'!H588</f>
        <v>10.501625000000001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9.3469999999999995</v>
      </c>
      <c r="C589" s="2">
        <f>RSI!I589</f>
        <v>37.547548405391339</v>
      </c>
      <c r="D589" s="2">
        <f>MACD!E589</f>
        <v>0.20442938174365288</v>
      </c>
      <c r="E589" s="2">
        <f>MACD!F589</f>
        <v>1.690232220408365E-3</v>
      </c>
      <c r="F589" s="2">
        <f>'Moving Avg'!D589</f>
        <v>9.5717999999999996</v>
      </c>
      <c r="G589" s="2">
        <f>'Moving Avg'!F589</f>
        <v>9.7888000000000019</v>
      </c>
      <c r="H589" s="2">
        <f>'Moving Avg'!G589</f>
        <v>9.5793599999999977</v>
      </c>
      <c r="I589" s="2">
        <f>'Moving Avg'!H589</f>
        <v>10.492715000000006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9.3179999999999996</v>
      </c>
      <c r="C590" s="2">
        <f>RSI!I590</f>
        <v>36.758110582663534</v>
      </c>
      <c r="D590" s="2">
        <f>MACD!E590</f>
        <v>0.21219565938600127</v>
      </c>
      <c r="E590" s="2">
        <f>MACD!F590</f>
        <v>4.3791317653526944E-2</v>
      </c>
      <c r="F590" s="2">
        <f>'Moving Avg'!D590</f>
        <v>9.5074000000000005</v>
      </c>
      <c r="G590" s="2">
        <f>'Moving Avg'!F590</f>
        <v>9.7923000000000027</v>
      </c>
      <c r="H590" s="2">
        <f>'Moving Avg'!G590</f>
        <v>9.5670799999999971</v>
      </c>
      <c r="I590" s="2">
        <f>'Moving Avg'!H590</f>
        <v>10.483805000000007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9.3469999999999995</v>
      </c>
      <c r="C591" s="2">
        <f>RSI!I591</f>
        <v>38.158349359933858</v>
      </c>
      <c r="D591" s="2">
        <f>MACD!E591</f>
        <v>0.20446615429797177</v>
      </c>
      <c r="E591" s="2">
        <f>MACD!F591</f>
        <v>7.5926284982415909E-2</v>
      </c>
      <c r="F591" s="2">
        <f>'Moving Avg'!D591</f>
        <v>9.4499999999999993</v>
      </c>
      <c r="G591" s="2">
        <f>'Moving Avg'!F591</f>
        <v>9.7835000000000019</v>
      </c>
      <c r="H591" s="2">
        <f>'Moving Avg'!G591</f>
        <v>9.5553799999999995</v>
      </c>
      <c r="I591" s="2">
        <f>'Moving Avg'!H591</f>
        <v>10.473725000000009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9.2889999999999997</v>
      </c>
      <c r="C592" s="2">
        <f>RSI!I592</f>
        <v>36.421470919510163</v>
      </c>
      <c r="D592" s="2">
        <f>MACD!E592</f>
        <v>0.21743060296919836</v>
      </c>
      <c r="E592" s="2">
        <f>MACD!F592</f>
        <v>0.1042271485797724</v>
      </c>
      <c r="F592" s="2">
        <f>'Moving Avg'!D592</f>
        <v>9.3834</v>
      </c>
      <c r="G592" s="2">
        <f>'Moving Avg'!F592</f>
        <v>9.7578000000000014</v>
      </c>
      <c r="H592" s="2">
        <f>'Moving Avg'!G592</f>
        <v>9.5429999999999993</v>
      </c>
      <c r="I592" s="2">
        <f>'Moving Avg'!H592</f>
        <v>10.463355000000011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9.3469999999999995</v>
      </c>
      <c r="C593" s="2">
        <f>RSI!I593</f>
        <v>39.392395629345906</v>
      </c>
      <c r="D593" s="2">
        <f>MACD!E593</f>
        <v>0.22613573394557918</v>
      </c>
      <c r="E593" s="2">
        <f>MACD!F593</f>
        <v>0.12860886565293378</v>
      </c>
      <c r="F593" s="2">
        <f>'Moving Avg'!D593</f>
        <v>9.329600000000001</v>
      </c>
      <c r="G593" s="2">
        <f>'Moving Avg'!F593</f>
        <v>9.735000000000003</v>
      </c>
      <c r="H593" s="2">
        <f>'Moving Avg'!G593</f>
        <v>9.5324799999999978</v>
      </c>
      <c r="I593" s="2">
        <f>'Moving Avg'!H593</f>
        <v>10.45327500000001</v>
      </c>
      <c r="J593" s="5" t="str">
        <f>OBV!F593</f>
        <v>BEARISH</v>
      </c>
      <c r="K593" s="5" t="str">
        <f>OBV!G593</f>
        <v>STRONG</v>
      </c>
      <c r="L593" s="5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9.6050000000000004</v>
      </c>
      <c r="C594" s="2">
        <f>RSI!I594</f>
        <v>50.477924211691807</v>
      </c>
      <c r="D594" s="2">
        <f>MACD!E594</f>
        <v>0.21592880540632642</v>
      </c>
      <c r="E594" s="2">
        <f>MACD!F594</f>
        <v>0.14607285360361233</v>
      </c>
      <c r="F594" s="2">
        <f>'Moving Avg'!D594</f>
        <v>9.3812000000000015</v>
      </c>
      <c r="G594" s="2">
        <f>'Moving Avg'!F594</f>
        <v>9.6984999999999992</v>
      </c>
      <c r="H594" s="2">
        <f>'Moving Avg'!G594</f>
        <v>9.5317799999999977</v>
      </c>
      <c r="I594" s="2">
        <f>'Moving Avg'!H594</f>
        <v>10.444485000000009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9.6050000000000004</v>
      </c>
      <c r="C595" s="2">
        <f>RSI!I595</f>
        <v>50.477924211691807</v>
      </c>
      <c r="D595" s="2">
        <f>MACD!E595</f>
        <v>0.18934584081966221</v>
      </c>
      <c r="E595" s="2">
        <f>MACD!F595</f>
        <v>0.15472745104682231</v>
      </c>
      <c r="F595" s="2">
        <f>'Moving Avg'!D595</f>
        <v>9.4385999999999992</v>
      </c>
      <c r="G595" s="2">
        <f>'Moving Avg'!F595</f>
        <v>9.6620000000000008</v>
      </c>
      <c r="H595" s="2">
        <f>'Moving Avg'!G595</f>
        <v>9.5310799999999958</v>
      </c>
      <c r="I595" s="2">
        <f>'Moving Avg'!H595</f>
        <v>10.435985000000008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9.3469999999999995</v>
      </c>
      <c r="C596" s="2">
        <f>RSI!I596</f>
        <v>41.644043235768116</v>
      </c>
      <c r="D596" s="2">
        <f>MACD!E596</f>
        <v>0.18494783904014156</v>
      </c>
      <c r="E596" s="2">
        <f>MACD!F596</f>
        <v>0.16077152864548616</v>
      </c>
      <c r="F596" s="2">
        <f>'Moving Avg'!D596</f>
        <v>9.438600000000001</v>
      </c>
      <c r="G596" s="2">
        <f>'Moving Avg'!F596</f>
        <v>9.625449999999999</v>
      </c>
      <c r="H596" s="2">
        <f>'Moving Avg'!G596</f>
        <v>9.5309599999999968</v>
      </c>
      <c r="I596" s="2">
        <f>'Moving Avg'!H596</f>
        <v>10.426195000000007</v>
      </c>
      <c r="J596" s="5" t="str">
        <f>OBV!F596</f>
        <v>BULLISH</v>
      </c>
      <c r="K596" s="5" t="str">
        <f>OBV!G596</f>
        <v>NEUTRAL</v>
      </c>
      <c r="L596" s="5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9.3070000000000004</v>
      </c>
      <c r="C597" s="2">
        <f>RSI!I597</f>
        <v>40.4617645940152</v>
      </c>
      <c r="D597" s="2">
        <f>MACD!E597</f>
        <v>0.18378190785630011</v>
      </c>
      <c r="E597" s="2">
        <f>MACD!F597</f>
        <v>0.16537360448764896</v>
      </c>
      <c r="F597" s="2">
        <f>'Moving Avg'!D597</f>
        <v>9.4421999999999997</v>
      </c>
      <c r="G597" s="2">
        <f>'Moving Avg'!F597</f>
        <v>9.5941999999999972</v>
      </c>
      <c r="H597" s="2">
        <f>'Moving Avg'!G597</f>
        <v>9.5301599999999969</v>
      </c>
      <c r="I597" s="2">
        <f>'Moving Avg'!H597</f>
        <v>10.417230000000004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9.3469999999999995</v>
      </c>
      <c r="C598" s="2">
        <f>RSI!I598</f>
        <v>42.228080721914864</v>
      </c>
      <c r="D598" s="2">
        <f>MACD!E598</f>
        <v>0.18047775199595328</v>
      </c>
      <c r="E598" s="2">
        <f>MACD!F598</f>
        <v>0.16839443398930984</v>
      </c>
      <c r="F598" s="2">
        <f>'Moving Avg'!D598</f>
        <v>9.4422000000000015</v>
      </c>
      <c r="G598" s="2">
        <f>'Moving Avg'!F598</f>
        <v>9.556499999999998</v>
      </c>
      <c r="H598" s="2">
        <f>'Moving Avg'!G598</f>
        <v>9.5296799999999973</v>
      </c>
      <c r="I598" s="2">
        <f>'Moving Avg'!H598</f>
        <v>10.408465000000003</v>
      </c>
      <c r="J598" s="5" t="str">
        <f>OBV!F598</f>
        <v>BULLISH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9.33</v>
      </c>
      <c r="C599" s="2">
        <f>RSI!I599</f>
        <v>41.662375589739142</v>
      </c>
      <c r="D599" s="2">
        <f>MACD!E599</f>
        <v>0.13877247031624051</v>
      </c>
      <c r="E599" s="2">
        <f>MACD!F599</f>
        <v>0.162470041254696</v>
      </c>
      <c r="F599" s="2">
        <f>'Moving Avg'!D599</f>
        <v>9.3872</v>
      </c>
      <c r="G599" s="2">
        <f>'Moving Avg'!F599</f>
        <v>9.52</v>
      </c>
      <c r="H599" s="2">
        <f>'Moving Avg'!G599</f>
        <v>9.5293399999999977</v>
      </c>
      <c r="I599" s="2">
        <f>'Moving Avg'!H599</f>
        <v>10.399615000000004</v>
      </c>
      <c r="J599" s="5" t="str">
        <f>OBV!F599</f>
        <v>BEARISH</v>
      </c>
      <c r="K599" s="5" t="str">
        <f>OBV!G599</f>
        <v>STRONG</v>
      </c>
      <c r="L599" s="5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9.33</v>
      </c>
      <c r="C600" s="2">
        <f>RSI!I600</f>
        <v>41.662375589739142</v>
      </c>
      <c r="D600" s="2">
        <f>MACD!E600</f>
        <v>0.10024813315616576</v>
      </c>
      <c r="E600" s="2">
        <f>MACD!F600</f>
        <v>0.15002565963498996</v>
      </c>
      <c r="F600" s="2">
        <f>'Moving Avg'!D600</f>
        <v>9.3321999999999985</v>
      </c>
      <c r="G600" s="2">
        <f>'Moving Avg'!F600</f>
        <v>9.4984000000000002</v>
      </c>
      <c r="H600" s="2">
        <f>'Moving Avg'!G600</f>
        <v>9.5289999999999946</v>
      </c>
      <c r="I600" s="2">
        <f>'Moving Avg'!H600</f>
        <v>10.390765000000004</v>
      </c>
      <c r="J600" s="5" t="str">
        <f>OBV!F600</f>
        <v>BEARISH</v>
      </c>
      <c r="K600" s="5" t="str">
        <f>OBV!G600</f>
        <v>STRONG</v>
      </c>
      <c r="L600" s="5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9.3070000000000004</v>
      </c>
      <c r="C601" s="2">
        <f>RSI!I601</f>
        <v>40.80465319754461</v>
      </c>
      <c r="D601" s="2">
        <f>MACD!E601</f>
        <v>7.4951309077405881E-2</v>
      </c>
      <c r="E601" s="2">
        <f>MACD!F601</f>
        <v>0.13501078952347315</v>
      </c>
      <c r="F601" s="2">
        <f>'Moving Avg'!D601</f>
        <v>9.3242000000000012</v>
      </c>
      <c r="G601" s="2">
        <f>'Moving Avg'!F601</f>
        <v>9.4802999999999997</v>
      </c>
      <c r="H601" s="2">
        <f>'Moving Avg'!G601</f>
        <v>9.5337999999999958</v>
      </c>
      <c r="I601" s="2">
        <f>'Moving Avg'!H601</f>
        <v>10.381800000000004</v>
      </c>
      <c r="J601" s="5" t="str">
        <f>OBV!F601</f>
        <v>BEARISH</v>
      </c>
      <c r="K601" s="5" t="str">
        <f>OBV!G601</f>
        <v>STRONG</v>
      </c>
      <c r="L601" s="5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9.3070000000000004</v>
      </c>
      <c r="C602" s="2">
        <f>RSI!I602</f>
        <v>40.80465319754461</v>
      </c>
      <c r="D602" s="2">
        <f>MACD!E602</f>
        <v>4.581047757322132E-2</v>
      </c>
      <c r="E602" s="2">
        <f>MACD!F602</f>
        <v>0.11717072713342279</v>
      </c>
      <c r="F602" s="2">
        <f>'Moving Avg'!D602</f>
        <v>9.3242000000000012</v>
      </c>
      <c r="G602" s="2">
        <f>'Moving Avg'!F602</f>
        <v>9.4578499999999988</v>
      </c>
      <c r="H602" s="2">
        <f>'Moving Avg'!G602</f>
        <v>9.5342799999999954</v>
      </c>
      <c r="I602" s="2">
        <f>'Moving Avg'!H602</f>
        <v>10.372835</v>
      </c>
      <c r="J602" s="5" t="str">
        <f>OBV!F602</f>
        <v>BEARISH</v>
      </c>
      <c r="K602" s="5" t="str">
        <f>OBV!G602</f>
        <v>STRONG</v>
      </c>
      <c r="L602" s="5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9.2889999999999997</v>
      </c>
      <c r="C603" s="2">
        <f>RSI!I603</f>
        <v>40.056163029108262</v>
      </c>
      <c r="D603" s="2">
        <f>MACD!E603</f>
        <v>3.2508567106145136E-2</v>
      </c>
      <c r="E603" s="2">
        <f>MACD!F603</f>
        <v>0.10023829512796727</v>
      </c>
      <c r="F603" s="2">
        <f>'Moving Avg'!D603</f>
        <v>9.3125999999999998</v>
      </c>
      <c r="G603" s="2">
        <f>'Moving Avg'!F603</f>
        <v>9.4344999999999999</v>
      </c>
      <c r="H603" s="2">
        <f>'Moving Avg'!G603</f>
        <v>9.5342799999999954</v>
      </c>
      <c r="I603" s="2">
        <f>'Moving Avg'!H603</f>
        <v>10.362755000000002</v>
      </c>
      <c r="J603" s="5" t="str">
        <f>OBV!F603</f>
        <v>BEARISH</v>
      </c>
      <c r="K603" s="5" t="str">
        <f>OBV!G603</f>
        <v>STRONG</v>
      </c>
      <c r="L603" s="5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9.2889999999999997</v>
      </c>
      <c r="C604" s="2">
        <f>RSI!I604</f>
        <v>40.056163029108262</v>
      </c>
      <c r="D604" s="2">
        <f>MACD!E604</f>
        <v>6.2069650733295845E-2</v>
      </c>
      <c r="E604" s="2">
        <f>MACD!F604</f>
        <v>9.2604566249032988E-2</v>
      </c>
      <c r="F604" s="2">
        <f>'Moving Avg'!D604</f>
        <v>9.3044000000000011</v>
      </c>
      <c r="G604" s="2">
        <f>'Moving Avg'!F604</f>
        <v>9.4111499999999992</v>
      </c>
      <c r="H604" s="2">
        <f>'Moving Avg'!G604</f>
        <v>9.5342799999999954</v>
      </c>
      <c r="I604" s="2">
        <f>'Moving Avg'!H604</f>
        <v>10.352705000000004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9.3469999999999995</v>
      </c>
      <c r="C605" s="2">
        <f>RSI!I605</f>
        <v>43.90165006415647</v>
      </c>
      <c r="D605" s="2">
        <f>MACD!E605</f>
        <v>8.3827540746209905E-2</v>
      </c>
      <c r="E605" s="2">
        <f>MACD!F605</f>
        <v>9.0849161148468374E-2</v>
      </c>
      <c r="F605" s="2">
        <f>'Moving Avg'!D605</f>
        <v>9.3078000000000003</v>
      </c>
      <c r="G605" s="2">
        <f>'Moving Avg'!F605</f>
        <v>9.3964999999999996</v>
      </c>
      <c r="H605" s="2">
        <f>'Moving Avg'!G605</f>
        <v>9.5342799999999954</v>
      </c>
      <c r="I605" s="2">
        <f>'Moving Avg'!H605</f>
        <v>10.342945000000004</v>
      </c>
      <c r="J605" s="5" t="str">
        <f>OBV!F605</f>
        <v>BEARISH</v>
      </c>
      <c r="K605" s="5" t="str">
        <f>OBV!G605</f>
        <v>STRONG</v>
      </c>
      <c r="L605" s="5" t="str">
        <f>OBV!H605</f>
        <v>BEARISH DIVERGENCE</v>
      </c>
    </row>
    <row r="606" spans="1:12" ht="13.5" x14ac:dyDescent="0.25">
      <c r="A606" s="3">
        <f>RSI!A606</f>
        <v>42885</v>
      </c>
      <c r="B606" s="2">
        <f>RSI!B606</f>
        <v>9.2889999999999997</v>
      </c>
      <c r="C606" s="2">
        <f>RSI!I606</f>
        <v>41.064648311003339</v>
      </c>
      <c r="D606" s="2">
        <f>MACD!E606</f>
        <v>6.7463180605376039E-2</v>
      </c>
      <c r="E606" s="2">
        <f>MACD!F606</f>
        <v>8.6171965039849904E-2</v>
      </c>
      <c r="F606" s="2">
        <f>'Moving Avg'!D606</f>
        <v>9.3041999999999998</v>
      </c>
      <c r="G606" s="2">
        <f>'Moving Avg'!F606</f>
        <v>9.3792499999999972</v>
      </c>
      <c r="H606" s="2">
        <f>'Moving Avg'!G606</f>
        <v>9.5278599999999969</v>
      </c>
      <c r="I606" s="2">
        <f>'Moving Avg'!H606</f>
        <v>10.333890000000004</v>
      </c>
      <c r="J606" s="5" t="str">
        <f>OBV!F606</f>
        <v>BEARISH</v>
      </c>
      <c r="K606" s="5" t="str">
        <f>OBV!G606</f>
        <v>STRONG</v>
      </c>
      <c r="L606" s="5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9.5640000000000001</v>
      </c>
      <c r="C607" s="2">
        <f>RSI!I607</f>
        <v>55.686546142818997</v>
      </c>
      <c r="D607" s="2">
        <f>MACD!E607</f>
        <v>2.8010041684716214E-2</v>
      </c>
      <c r="E607" s="2">
        <f>MACD!F607</f>
        <v>7.4539580368823175E-2</v>
      </c>
      <c r="F607" s="2">
        <f>'Moving Avg'!D607</f>
        <v>9.355599999999999</v>
      </c>
      <c r="G607" s="2">
        <f>'Moving Avg'!F607</f>
        <v>9.3763499999999969</v>
      </c>
      <c r="H607" s="2">
        <f>'Moving Avg'!G607</f>
        <v>9.5321999999999978</v>
      </c>
      <c r="I607" s="2">
        <f>'Moving Avg'!H607</f>
        <v>10.326210000000001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9.5640000000000001</v>
      </c>
      <c r="C608" s="2">
        <f>RSI!I608</f>
        <v>55.686546142818997</v>
      </c>
      <c r="D608" s="2">
        <f>MACD!E608</f>
        <v>5.3312291043994264E-6</v>
      </c>
      <c r="E608" s="2">
        <f>MACD!F608</f>
        <v>5.9632730540879419E-2</v>
      </c>
      <c r="F608" s="2">
        <f>'Moving Avg'!D608</f>
        <v>9.4105999999999987</v>
      </c>
      <c r="G608" s="2">
        <f>'Moving Avg'!F608</f>
        <v>9.3737499999999976</v>
      </c>
      <c r="H608" s="2">
        <f>'Moving Avg'!G608</f>
        <v>9.5365399999999987</v>
      </c>
      <c r="I608" s="2">
        <f>'Moving Avg'!H608</f>
        <v>10.318530000000001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9.5809999999999995</v>
      </c>
      <c r="C609" s="2">
        <f>RSI!I609</f>
        <v>56.46099362717824</v>
      </c>
      <c r="D609" s="2">
        <f>MACD!E609</f>
        <v>-2.8283320338447382E-2</v>
      </c>
      <c r="E609" s="2">
        <f>MACD!F609</f>
        <v>4.2049520365014061E-2</v>
      </c>
      <c r="F609" s="2">
        <f>'Moving Avg'!D609</f>
        <v>9.4689999999999994</v>
      </c>
      <c r="G609" s="2">
        <f>'Moving Avg'!F609</f>
        <v>9.385449999999997</v>
      </c>
      <c r="H609" s="2">
        <f>'Moving Avg'!G609</f>
        <v>9.5412199999999991</v>
      </c>
      <c r="I609" s="2">
        <f>'Moving Avg'!H609</f>
        <v>10.309940000000001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9.5749999999999993</v>
      </c>
      <c r="C610" s="2">
        <f>RSI!I610</f>
        <v>56.088416181045581</v>
      </c>
      <c r="D610" s="2">
        <f>MACD!E610</f>
        <v>-5.2540431163867751E-2</v>
      </c>
      <c r="E610" s="2">
        <f>MACD!F610</f>
        <v>2.3131530059237702E-2</v>
      </c>
      <c r="F610" s="2">
        <f>'Moving Avg'!D610</f>
        <v>9.5146000000000015</v>
      </c>
      <c r="G610" s="2">
        <f>'Moving Avg'!F610</f>
        <v>9.3982999999999972</v>
      </c>
      <c r="H610" s="2">
        <f>'Moving Avg'!G610</f>
        <v>9.5457799999999988</v>
      </c>
      <c r="I610" s="2">
        <f>'Moving Avg'!H610</f>
        <v>10.301145000000002</v>
      </c>
      <c r="J610" s="5" t="str">
        <f>OBV!F610</f>
        <v>BEARISH</v>
      </c>
      <c r="K610" s="5" t="str">
        <f>OBV!G610</f>
        <v>NEUTRAL</v>
      </c>
      <c r="L610" s="5" t="str">
        <f>OBV!H610</f>
        <v>BEARISH DIVERGENCE</v>
      </c>
    </row>
    <row r="611" spans="1:12" ht="13.5" x14ac:dyDescent="0.25">
      <c r="A611" s="3">
        <f>RSI!A611</f>
        <v>42892</v>
      </c>
      <c r="B611" s="2">
        <f>RSI!B611</f>
        <v>9.3829999999999991</v>
      </c>
      <c r="C611" s="2">
        <f>RSI!I611</f>
        <v>45.696694773393304</v>
      </c>
      <c r="D611" s="2">
        <f>MACD!E611</f>
        <v>-6.3054800828640012E-2</v>
      </c>
      <c r="E611" s="2">
        <f>MACD!F611</f>
        <v>5.8942638816621585E-3</v>
      </c>
      <c r="F611" s="2">
        <f>'Moving Avg'!D611</f>
        <v>9.5334000000000003</v>
      </c>
      <c r="G611" s="2">
        <f>'Moving Avg'!F611</f>
        <v>9.4000999999999983</v>
      </c>
      <c r="H611" s="2">
        <f>'Moving Avg'!G611</f>
        <v>9.5464999999999982</v>
      </c>
      <c r="I611" s="2">
        <f>'Moving Avg'!H611</f>
        <v>10.29142</v>
      </c>
      <c r="J611" s="5" t="str">
        <f>OBV!F611</f>
        <v>BEARISH</v>
      </c>
      <c r="K611" s="5" t="str">
        <f>OBV!G611</f>
        <v>NEUTRAL</v>
      </c>
      <c r="L611" s="5" t="str">
        <f>OBV!H611</f>
        <v>BEARISH DIVERGENCE</v>
      </c>
    </row>
    <row r="612" spans="1:12" ht="13.5" x14ac:dyDescent="0.25">
      <c r="A612" s="3">
        <f>RSI!A612</f>
        <v>42893</v>
      </c>
      <c r="B612" s="2">
        <f>RSI!B612</f>
        <v>9.3829999999999991</v>
      </c>
      <c r="C612" s="2">
        <f>RSI!I612</f>
        <v>45.696694773393304</v>
      </c>
      <c r="D612" s="2">
        <f>MACD!E612</f>
        <v>-7.1440078476783242E-2</v>
      </c>
      <c r="E612" s="2">
        <f>MACD!F612</f>
        <v>-9.5726045900269216E-3</v>
      </c>
      <c r="F612" s="2">
        <f>'Moving Avg'!D612</f>
        <v>9.4971999999999976</v>
      </c>
      <c r="G612" s="2">
        <f>'Moving Avg'!F612</f>
        <v>9.4047999999999981</v>
      </c>
      <c r="H612" s="2">
        <f>'Moving Avg'!G612</f>
        <v>9.5472199999999976</v>
      </c>
      <c r="I612" s="2">
        <f>'Moving Avg'!H612</f>
        <v>10.281725000000002</v>
      </c>
      <c r="J612" s="5" t="str">
        <f>OBV!F612</f>
        <v>BEARISH</v>
      </c>
      <c r="K612" s="5" t="str">
        <f>OBV!G612</f>
        <v>STRONG</v>
      </c>
      <c r="L612" s="5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9.61</v>
      </c>
      <c r="C613" s="2">
        <f>RSI!I613</f>
        <v>56.697435540967163</v>
      </c>
      <c r="D613" s="2">
        <f>MACD!E613</f>
        <v>-9.7645750953512689E-2</v>
      </c>
      <c r="E613" s="2">
        <f>MACD!F613</f>
        <v>-2.7187233862724078E-2</v>
      </c>
      <c r="F613" s="2">
        <f>'Moving Avg'!D613</f>
        <v>9.5063999999999993</v>
      </c>
      <c r="G613" s="2">
        <f>'Moving Avg'!F613</f>
        <v>9.4179499999999994</v>
      </c>
      <c r="H613" s="2">
        <f>'Moving Avg'!G613</f>
        <v>9.5524799999999992</v>
      </c>
      <c r="I613" s="2">
        <f>'Moving Avg'!H613</f>
        <v>10.274275000000003</v>
      </c>
      <c r="J613" s="5" t="str">
        <f>OBV!F613</f>
        <v>BULLISH</v>
      </c>
      <c r="K613" s="5" t="str">
        <f>OBV!G613</f>
        <v>NEUTRAL</v>
      </c>
      <c r="L613" s="5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9.5809999999999995</v>
      </c>
      <c r="C614" s="2">
        <f>RSI!I614</f>
        <v>55.160069460075839</v>
      </c>
      <c r="D614" s="2">
        <f>MACD!E614</f>
        <v>-0.1185744601480625</v>
      </c>
      <c r="E614" s="2">
        <f>MACD!F614</f>
        <v>-4.5464679119791768E-2</v>
      </c>
      <c r="F614" s="2">
        <f>'Moving Avg'!D614</f>
        <v>9.5063999999999993</v>
      </c>
      <c r="G614" s="2">
        <f>'Moving Avg'!F614</f>
        <v>9.4167499999999968</v>
      </c>
      <c r="H614" s="2">
        <f>'Moving Avg'!G614</f>
        <v>9.5571599999999997</v>
      </c>
      <c r="I614" s="2">
        <f>'Moving Avg'!H614</f>
        <v>10.265540000000003</v>
      </c>
      <c r="J614" s="5" t="str">
        <f>OBV!F614</f>
        <v>BEARISH</v>
      </c>
      <c r="K614" s="5" t="str">
        <f>OBV!G614</f>
        <v>STRONG</v>
      </c>
      <c r="L614" s="5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9.6430000000000007</v>
      </c>
      <c r="C615" s="2">
        <f>RSI!I615</f>
        <v>57.794925691044938</v>
      </c>
      <c r="D615" s="2">
        <f>MACD!E615</f>
        <v>-0.13261747207942598</v>
      </c>
      <c r="E615" s="2">
        <f>MACD!F615</f>
        <v>-6.2895237711718621E-2</v>
      </c>
      <c r="F615" s="2">
        <f>'Moving Avg'!D615</f>
        <v>9.52</v>
      </c>
      <c r="G615" s="2">
        <f>'Moving Avg'!F615</f>
        <v>9.4186499999999995</v>
      </c>
      <c r="H615" s="2">
        <f>'Moving Avg'!G615</f>
        <v>9.5642399999999999</v>
      </c>
      <c r="I615" s="2">
        <f>'Moving Avg'!H615</f>
        <v>10.256970000000001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9.6120000000000001</v>
      </c>
      <c r="C616" s="2">
        <f>RSI!I616</f>
        <v>56.022337287920436</v>
      </c>
      <c r="D616" s="2">
        <f>MACD!E616</f>
        <v>-0.15210852163158251</v>
      </c>
      <c r="E616" s="2">
        <f>MACD!F616</f>
        <v>-8.0737894495691409E-2</v>
      </c>
      <c r="F616" s="2">
        <f>'Moving Avg'!D616</f>
        <v>9.5657999999999994</v>
      </c>
      <c r="G616" s="2">
        <f>'Moving Avg'!F616</f>
        <v>9.4319000000000006</v>
      </c>
      <c r="H616" s="2">
        <f>'Moving Avg'!G616</f>
        <v>9.5695399999999999</v>
      </c>
      <c r="I616" s="2">
        <f>'Moving Avg'!H616</f>
        <v>10.249940000000002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9.4570000000000007</v>
      </c>
      <c r="C617" s="2">
        <f>RSI!I617</f>
        <v>48.081741784009658</v>
      </c>
      <c r="D617" s="2">
        <f>MACD!E617</f>
        <v>-0.11553759439601841</v>
      </c>
      <c r="E617" s="2">
        <f>MACD!F617</f>
        <v>-8.7697834475756825E-2</v>
      </c>
      <c r="F617" s="2">
        <f>'Moving Avg'!D617</f>
        <v>9.5806000000000004</v>
      </c>
      <c r="G617" s="2">
        <f>'Moving Avg'!F617</f>
        <v>9.4393999999999991</v>
      </c>
      <c r="H617" s="2">
        <f>'Moving Avg'!G617</f>
        <v>9.5684600000000017</v>
      </c>
      <c r="I617" s="2">
        <f>'Moving Avg'!H617</f>
        <v>10.242135000000001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9.4570000000000007</v>
      </c>
      <c r="C618" s="2">
        <f>RSI!I618</f>
        <v>48.081741784009658</v>
      </c>
      <c r="D618" s="2">
        <f>MACD!E618</f>
        <v>-8.4349117565922782E-2</v>
      </c>
      <c r="E618" s="2">
        <f>MACD!F618</f>
        <v>-8.7028091093790019E-2</v>
      </c>
      <c r="F618" s="2">
        <f>'Moving Avg'!D618</f>
        <v>9.5500000000000007</v>
      </c>
      <c r="G618" s="2">
        <f>'Moving Avg'!F618</f>
        <v>9.444899999999997</v>
      </c>
      <c r="H618" s="2">
        <f>'Moving Avg'!G618</f>
        <v>9.5706599999999984</v>
      </c>
      <c r="I618" s="2">
        <f>'Moving Avg'!H618</f>
        <v>10.235380000000001</v>
      </c>
      <c r="J618" s="5" t="str">
        <f>OBV!F618</f>
        <v>BEARISH</v>
      </c>
      <c r="K618" s="5" t="str">
        <f>OBV!G618</f>
        <v>STRONG</v>
      </c>
      <c r="L618" s="5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9.3699999999999992</v>
      </c>
      <c r="C619" s="2">
        <f>RSI!I619</f>
        <v>44.020115605735022</v>
      </c>
      <c r="D619" s="2">
        <f>MACD!E619</f>
        <v>-4.8673255461817888E-2</v>
      </c>
      <c r="E619" s="2">
        <f>MACD!F619</f>
        <v>-7.935712396739561E-2</v>
      </c>
      <c r="F619" s="2">
        <f>'Moving Avg'!D619</f>
        <v>9.5077999999999996</v>
      </c>
      <c r="G619" s="2">
        <f>'Moving Avg'!F619</f>
        <v>9.4468999999999976</v>
      </c>
      <c r="H619" s="2">
        <f>'Moving Avg'!G619</f>
        <v>9.5711200000000005</v>
      </c>
      <c r="I619" s="2">
        <f>'Moving Avg'!H619</f>
        <v>10.228190000000001</v>
      </c>
      <c r="J619" s="5" t="str">
        <f>OBV!F619</f>
        <v>BEARISH</v>
      </c>
      <c r="K619" s="5" t="str">
        <f>OBV!G619</f>
        <v>STRONG</v>
      </c>
      <c r="L619" s="5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9.4570000000000007</v>
      </c>
      <c r="C620" s="2">
        <f>RSI!I620</f>
        <v>48.68803243293172</v>
      </c>
      <c r="D620" s="2">
        <f>MACD!E620</f>
        <v>-2.5130363437670056E-2</v>
      </c>
      <c r="E620" s="2">
        <f>MACD!F620</f>
        <v>-6.8511771861450493E-2</v>
      </c>
      <c r="F620" s="2">
        <f>'Moving Avg'!D620</f>
        <v>9.470600000000001</v>
      </c>
      <c r="G620" s="2">
        <f>'Moving Avg'!F620</f>
        <v>9.4532499999999988</v>
      </c>
      <c r="H620" s="2">
        <f>'Moving Avg'!G620</f>
        <v>9.5753000000000004</v>
      </c>
      <c r="I620" s="2">
        <f>'Moving Avg'!H620</f>
        <v>10.221435000000001</v>
      </c>
      <c r="J620" s="5" t="str">
        <f>OBV!F620</f>
        <v>BEARISH</v>
      </c>
      <c r="K620" s="5" t="str">
        <f>OBV!G620</f>
        <v>STRONG</v>
      </c>
      <c r="L620" s="5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9.4260000000000002</v>
      </c>
      <c r="C621" s="2">
        <f>RSI!I621</f>
        <v>47.178432917485502</v>
      </c>
      <c r="D621" s="2">
        <f>MACD!E621</f>
        <v>-3.2296127653079765E-2</v>
      </c>
      <c r="E621" s="2">
        <f>MACD!F621</f>
        <v>-6.1268643019776352E-2</v>
      </c>
      <c r="F621" s="2">
        <f>'Moving Avg'!D621</f>
        <v>9.4334000000000007</v>
      </c>
      <c r="G621" s="2">
        <f>'Moving Avg'!F621</f>
        <v>9.4591999999999992</v>
      </c>
      <c r="H621" s="2">
        <f>'Moving Avg'!G621</f>
        <v>9.573360000000001</v>
      </c>
      <c r="I621" s="2">
        <f>'Moving Avg'!H621</f>
        <v>10.214525000000002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9.6059999999999999</v>
      </c>
      <c r="C622" s="2">
        <f>RSI!I622</f>
        <v>55.756418198954243</v>
      </c>
      <c r="D622" s="2">
        <f>MACD!E622</f>
        <v>-5.1365645170530883E-2</v>
      </c>
      <c r="E622" s="2">
        <f>MACD!F622</f>
        <v>-5.9288043449927261E-2</v>
      </c>
      <c r="F622" s="2">
        <f>'Moving Avg'!D622</f>
        <v>9.4632000000000005</v>
      </c>
      <c r="G622" s="2">
        <f>'Moving Avg'!F622</f>
        <v>9.4741499999999981</v>
      </c>
      <c r="H622" s="2">
        <f>'Moving Avg'!G622</f>
        <v>9.5694200000000009</v>
      </c>
      <c r="I622" s="2">
        <f>'Moving Avg'!H622</f>
        <v>10.208515000000002</v>
      </c>
      <c r="J622" s="5" t="str">
        <f>OBV!F622</f>
        <v>BEARISH</v>
      </c>
      <c r="K622" s="5" t="str">
        <f>OBV!G622</f>
        <v>NEUTRAL</v>
      </c>
      <c r="L622" s="5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9.6059999999999999</v>
      </c>
      <c r="C623" s="2">
        <f>RSI!I623</f>
        <v>55.756418198954243</v>
      </c>
      <c r="D623" s="2">
        <f>MACD!E623</f>
        <v>-3.3339020488527993E-2</v>
      </c>
      <c r="E623" s="2">
        <f>MACD!F623</f>
        <v>-5.4098238857647411E-2</v>
      </c>
      <c r="F623" s="2">
        <f>'Moving Avg'!D623</f>
        <v>9.4930000000000003</v>
      </c>
      <c r="G623" s="2">
        <f>'Moving Avg'!F623</f>
        <v>9.4899999999999984</v>
      </c>
      <c r="H623" s="2">
        <f>'Moving Avg'!G623</f>
        <v>9.5654800000000009</v>
      </c>
      <c r="I623" s="2">
        <f>'Moving Avg'!H623</f>
        <v>10.203615000000003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</row>
    <row r="624" spans="1:12" ht="13.5" x14ac:dyDescent="0.25">
      <c r="A624" s="3">
        <f>RSI!A624</f>
        <v>42909</v>
      </c>
      <c r="B624" s="2">
        <f>RSI!B624</f>
        <v>9.7059999999999995</v>
      </c>
      <c r="C624" s="2">
        <f>RSI!I624</f>
        <v>59.947276084541734</v>
      </c>
      <c r="D624" s="2">
        <f>MACD!E624</f>
        <v>-3.0659026558312874E-2</v>
      </c>
      <c r="E624" s="2">
        <f>MACD!F624</f>
        <v>-4.9410396397780505E-2</v>
      </c>
      <c r="F624" s="2">
        <f>'Moving Avg'!D624</f>
        <v>9.5602</v>
      </c>
      <c r="G624" s="2">
        <f>'Moving Avg'!F624</f>
        <v>9.5108499999999978</v>
      </c>
      <c r="H624" s="2">
        <f>'Moving Avg'!G624</f>
        <v>9.5528999999999993</v>
      </c>
      <c r="I624" s="2">
        <f>'Moving Avg'!H624</f>
        <v>10.199390000000001</v>
      </c>
      <c r="J624" s="5" t="str">
        <f>OBV!F624</f>
        <v>BULLISH</v>
      </c>
      <c r="K624" s="5" t="str">
        <f>OBV!G624</f>
        <v>WEAK</v>
      </c>
      <c r="L624" s="5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9.6739999999999995</v>
      </c>
      <c r="C625" s="2">
        <f>RSI!I625</f>
        <v>58.052287262282739</v>
      </c>
      <c r="D625" s="2">
        <f>MACD!E625</f>
        <v>-1.7725595113747161E-2</v>
      </c>
      <c r="E625" s="2">
        <f>MACD!F625</f>
        <v>-4.3073436140973843E-2</v>
      </c>
      <c r="F625" s="2">
        <f>'Moving Avg'!D625</f>
        <v>9.6035999999999984</v>
      </c>
      <c r="G625" s="2">
        <f>'Moving Avg'!F625</f>
        <v>9.527199999999997</v>
      </c>
      <c r="H625" s="2">
        <f>'Moving Avg'!G625</f>
        <v>9.5396800000000006</v>
      </c>
      <c r="I625" s="2">
        <f>'Moving Avg'!H625</f>
        <v>10.195005000000002</v>
      </c>
      <c r="J625" s="5" t="str">
        <f>OBV!F625</f>
        <v>BEARISH</v>
      </c>
      <c r="K625" s="5" t="str">
        <f>OBV!G625</f>
        <v>NEUTRAL</v>
      </c>
      <c r="L625" s="5" t="str">
        <f>OBV!H625</f>
        <v>BEARISH DIVERGENCE</v>
      </c>
    </row>
    <row r="626" spans="1:12" ht="13.5" x14ac:dyDescent="0.25">
      <c r="A626" s="3">
        <f>RSI!A626</f>
        <v>42915</v>
      </c>
      <c r="B626" s="2">
        <f>RSI!B626</f>
        <v>9.6989999999999998</v>
      </c>
      <c r="C626" s="2">
        <f>RSI!I626</f>
        <v>59.139014979388151</v>
      </c>
      <c r="D626" s="2">
        <f>MACD!E626</f>
        <v>-1.4364922670127456E-2</v>
      </c>
      <c r="E626" s="2">
        <f>MACD!F626</f>
        <v>-3.7331733446804571E-2</v>
      </c>
      <c r="F626" s="2">
        <f>'Moving Avg'!D626</f>
        <v>9.658199999999999</v>
      </c>
      <c r="G626" s="2">
        <f>'Moving Avg'!F626</f>
        <v>9.547699999999999</v>
      </c>
      <c r="H626" s="2">
        <f>'Moving Avg'!G626</f>
        <v>9.5320999999999998</v>
      </c>
      <c r="I626" s="2">
        <f>'Moving Avg'!H626</f>
        <v>10.189460000000002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</row>
    <row r="627" spans="1:12" ht="13.5" x14ac:dyDescent="0.25">
      <c r="A627" s="3">
        <f>RSI!A627</f>
        <v>42916</v>
      </c>
      <c r="B627" s="2">
        <f>RSI!B627</f>
        <v>9.6989999999999998</v>
      </c>
      <c r="C627" s="2">
        <f>RSI!I627</f>
        <v>59.139014979388151</v>
      </c>
      <c r="D627" s="2">
        <f>MACD!E627</f>
        <v>-3.6405821209513078E-2</v>
      </c>
      <c r="E627" s="2">
        <f>MACD!F627</f>
        <v>-3.7146550999346273E-2</v>
      </c>
      <c r="F627" s="2">
        <f>'Moving Avg'!D627</f>
        <v>9.6767999999999983</v>
      </c>
      <c r="G627" s="2">
        <f>'Moving Avg'!F627</f>
        <v>9.5544499999999992</v>
      </c>
      <c r="H627" s="2">
        <f>'Moving Avg'!G627</f>
        <v>9.5274399999999986</v>
      </c>
      <c r="I627" s="2">
        <f>'Moving Avg'!H627</f>
        <v>10.182455000000003</v>
      </c>
      <c r="J627" s="5" t="str">
        <f>OBV!F627</f>
        <v>BULLISH</v>
      </c>
      <c r="K627" s="5" t="str">
        <f>OBV!G627</f>
        <v>WEAK</v>
      </c>
      <c r="L627" s="5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9.8239999999999998</v>
      </c>
      <c r="C628" s="2">
        <f>RSI!I628</f>
        <v>64.475761834156557</v>
      </c>
      <c r="D628" s="2">
        <f>MACD!E628</f>
        <v>-6.5276544324877506E-2</v>
      </c>
      <c r="E628" s="2">
        <f>MACD!F628</f>
        <v>-4.2772549664452521E-2</v>
      </c>
      <c r="F628" s="2">
        <f>'Moving Avg'!D628</f>
        <v>9.7203999999999997</v>
      </c>
      <c r="G628" s="2">
        <f>'Moving Avg'!F628</f>
        <v>9.5674500000000009</v>
      </c>
      <c r="H628" s="2">
        <f>'Moving Avg'!G628</f>
        <v>9.5218999999999987</v>
      </c>
      <c r="I628" s="2">
        <f>'Moving Avg'!H628</f>
        <v>10.176075000000003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9.6430000000000007</v>
      </c>
      <c r="C629" s="2">
        <f>RSI!I629</f>
        <v>53.566105113703806</v>
      </c>
      <c r="D629" s="2">
        <f>MACD!E629</f>
        <v>-9.1311708653725177E-2</v>
      </c>
      <c r="E629" s="2">
        <f>MACD!F629</f>
        <v>-5.2480381462307053E-2</v>
      </c>
      <c r="F629" s="2">
        <f>'Moving Avg'!D629</f>
        <v>9.7077999999999989</v>
      </c>
      <c r="G629" s="2">
        <f>'Moving Avg'!F629</f>
        <v>9.5705500000000008</v>
      </c>
      <c r="H629" s="2">
        <f>'Moving Avg'!G629</f>
        <v>9.51356</v>
      </c>
      <c r="I629" s="2">
        <f>'Moving Avg'!H629</f>
        <v>10.168790000000003</v>
      </c>
      <c r="J629" s="5" t="str">
        <f>OBV!F629</f>
        <v>BULLISH</v>
      </c>
      <c r="K629" s="5" t="str">
        <f>OBV!G629</f>
        <v>NEUTRAL</v>
      </c>
      <c r="L629" s="5" t="str">
        <f>OBV!H629</f>
        <v>BULLISH DIVERGENCE</v>
      </c>
    </row>
    <row r="630" spans="1:12" ht="13.5" x14ac:dyDescent="0.25">
      <c r="A630" s="3">
        <f>RSI!A630</f>
        <v>42921</v>
      </c>
      <c r="B630" s="2">
        <f>RSI!B630</f>
        <v>9.5190000000000001</v>
      </c>
      <c r="C630" s="2">
        <f>RSI!I630</f>
        <v>47.621226719292686</v>
      </c>
      <c r="D630" s="2">
        <f>MACD!E630</f>
        <v>-9.1210350693094355E-2</v>
      </c>
      <c r="E630" s="2">
        <f>MACD!F630</f>
        <v>-6.0226375308464516E-2</v>
      </c>
      <c r="F630" s="2">
        <f>'Moving Avg'!D630</f>
        <v>9.6768000000000001</v>
      </c>
      <c r="G630" s="2">
        <f>'Moving Avg'!F630</f>
        <v>9.567750000000002</v>
      </c>
      <c r="H630" s="2">
        <f>'Moving Avg'!G630</f>
        <v>9.5086999999999993</v>
      </c>
      <c r="I630" s="2">
        <f>'Moving Avg'!H630</f>
        <v>10.160885000000002</v>
      </c>
      <c r="J630" s="5" t="str">
        <f>OBV!F630</f>
        <v>BULLISH</v>
      </c>
      <c r="K630" s="5" t="str">
        <f>OBV!G630</f>
        <v>NEUTRAL</v>
      </c>
      <c r="L630" s="5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9.7929999999999993</v>
      </c>
      <c r="C631" s="2">
        <f>RSI!I631</f>
        <v>58.56433667115585</v>
      </c>
      <c r="D631" s="2">
        <f>MACD!E631</f>
        <v>-0.11586358476162495</v>
      </c>
      <c r="E631" s="2">
        <f>MACD!F631</f>
        <v>-7.1353817199096614E-2</v>
      </c>
      <c r="F631" s="2">
        <f>'Moving Avg'!D631</f>
        <v>9.6956000000000007</v>
      </c>
      <c r="G631" s="2">
        <f>'Moving Avg'!F631</f>
        <v>9.5882500000000022</v>
      </c>
      <c r="H631" s="2">
        <f>'Moving Avg'!G631</f>
        <v>9.5111799999999995</v>
      </c>
      <c r="I631" s="2">
        <f>'Moving Avg'!H631</f>
        <v>10.154350000000003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9.9540000000000006</v>
      </c>
      <c r="C632" s="2">
        <f>RSI!I632</f>
        <v>63.40266068695059</v>
      </c>
      <c r="D632" s="2">
        <f>MACD!E632</f>
        <v>-0.12227436832230865</v>
      </c>
      <c r="E632" s="2">
        <f>MACD!F632</f>
        <v>-8.1537927423739026E-2</v>
      </c>
      <c r="F632" s="2">
        <f>'Moving Avg'!D632</f>
        <v>9.746599999999999</v>
      </c>
      <c r="G632" s="2">
        <f>'Moving Avg'!F632</f>
        <v>9.6168000000000031</v>
      </c>
      <c r="H632" s="2">
        <f>'Moving Avg'!G632</f>
        <v>9.515139999999997</v>
      </c>
      <c r="I632" s="2">
        <f>'Moving Avg'!H632</f>
        <v>10.148620000000001</v>
      </c>
      <c r="J632" s="5" t="str">
        <f>OBV!F632</f>
        <v>BULLISH</v>
      </c>
      <c r="K632" s="5" t="str">
        <f>OBV!G632</f>
        <v>WEAK</v>
      </c>
      <c r="L632" s="5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9.6560000000000006</v>
      </c>
      <c r="C633" s="2">
        <f>RSI!I633</f>
        <v>51.431753668553554</v>
      </c>
      <c r="D633" s="2">
        <f>MACD!E633</f>
        <v>-0.10779535979210308</v>
      </c>
      <c r="E633" s="2">
        <f>MACD!F633</f>
        <v>-8.6789413897411849E-2</v>
      </c>
      <c r="F633" s="2">
        <f>'Moving Avg'!D633</f>
        <v>9.7129999999999992</v>
      </c>
      <c r="G633" s="2">
        <f>'Moving Avg'!F633</f>
        <v>9.6191000000000013</v>
      </c>
      <c r="H633" s="2">
        <f>'Moving Avg'!G633</f>
        <v>9.5131399999999982</v>
      </c>
      <c r="I633" s="2">
        <f>'Moving Avg'!H633</f>
        <v>10.141400000000003</v>
      </c>
      <c r="J633" s="5" t="str">
        <f>OBV!F633</f>
        <v>BEARISH</v>
      </c>
      <c r="K633" s="5" t="str">
        <f>OBV!G633</f>
        <v>STRONG</v>
      </c>
      <c r="L633" s="5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9.6560000000000006</v>
      </c>
      <c r="C634" s="2">
        <f>RSI!I634</f>
        <v>51.431753668553554</v>
      </c>
      <c r="D634" s="2">
        <f>MACD!E634</f>
        <v>-8.0408155276506577E-2</v>
      </c>
      <c r="E634" s="2">
        <f>MACD!F634</f>
        <v>-8.5513162173230794E-2</v>
      </c>
      <c r="F634" s="2">
        <f>'Moving Avg'!D634</f>
        <v>9.7155999999999985</v>
      </c>
      <c r="G634" s="2">
        <f>'Moving Avg'!F634</f>
        <v>9.6228500000000015</v>
      </c>
      <c r="H634" s="2">
        <f>'Moving Avg'!G634</f>
        <v>9.5111399999999993</v>
      </c>
      <c r="I634" s="2">
        <f>'Moving Avg'!H634</f>
        <v>10.134180000000001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9.5500000000000007</v>
      </c>
      <c r="C635" s="2">
        <f>RSI!I635</f>
        <v>47.715240632961716</v>
      </c>
      <c r="D635" s="2">
        <f>MACD!E635</f>
        <v>-5.4536036008997257E-2</v>
      </c>
      <c r="E635" s="2">
        <f>MACD!F635</f>
        <v>-7.931773694038409E-2</v>
      </c>
      <c r="F635" s="2">
        <f>'Moving Avg'!D635</f>
        <v>9.7217999999999982</v>
      </c>
      <c r="G635" s="2">
        <f>'Moving Avg'!F635</f>
        <v>9.6182000000000016</v>
      </c>
      <c r="H635" s="2">
        <f>'Moving Avg'!G635</f>
        <v>9.5093399999999999</v>
      </c>
      <c r="I635" s="2">
        <f>'Moving Avg'!H635</f>
        <v>10.128095000000002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9.8179999999999996</v>
      </c>
      <c r="C636" s="2">
        <f>RSI!I636</f>
        <v>56.311095839410051</v>
      </c>
      <c r="D636" s="2">
        <f>MACD!E636</f>
        <v>-4.8236956400449671E-2</v>
      </c>
      <c r="E636" s="2">
        <f>MACD!F636</f>
        <v>-7.3101580832397206E-2</v>
      </c>
      <c r="F636" s="2">
        <f>'Moving Avg'!D636</f>
        <v>9.7268000000000008</v>
      </c>
      <c r="G636" s="2">
        <f>'Moving Avg'!F636</f>
        <v>9.6285000000000025</v>
      </c>
      <c r="H636" s="2">
        <f>'Moving Avg'!G636</f>
        <v>9.5130199999999991</v>
      </c>
      <c r="I636" s="2">
        <f>'Moving Avg'!H636</f>
        <v>10.121745000000001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9.8179999999999996</v>
      </c>
      <c r="C637" s="2">
        <f>RSI!I637</f>
        <v>56.311095839410058</v>
      </c>
      <c r="D637" s="2">
        <f>MACD!E637</f>
        <v>-4.4108196520243226E-2</v>
      </c>
      <c r="E637" s="2">
        <f>MACD!F637</f>
        <v>-6.730290396996641E-2</v>
      </c>
      <c r="F637" s="2">
        <f>'Moving Avg'!D637</f>
        <v>9.6996000000000002</v>
      </c>
      <c r="G637" s="2">
        <f>'Moving Avg'!F637</f>
        <v>9.6465500000000013</v>
      </c>
      <c r="H637" s="2">
        <f>'Moving Avg'!G637</f>
        <v>9.51694</v>
      </c>
      <c r="I637" s="2">
        <f>'Moving Avg'!H637</f>
        <v>10.117000000000001</v>
      </c>
      <c r="J637" s="5" t="str">
        <f>OBV!F637</f>
        <v>BEARISH</v>
      </c>
      <c r="K637" s="5" t="str">
        <f>OBV!G637</f>
        <v>STRONG</v>
      </c>
      <c r="L637" s="5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9.8179999999999996</v>
      </c>
      <c r="C638" s="2">
        <f>RSI!I638</f>
        <v>56.311095839410058</v>
      </c>
      <c r="D638" s="2">
        <f>MACD!E638</f>
        <v>-2.2496111753468995E-2</v>
      </c>
      <c r="E638" s="2">
        <f>MACD!F638</f>
        <v>-5.8341545526666927E-2</v>
      </c>
      <c r="F638" s="2">
        <f>'Moving Avg'!D638</f>
        <v>9.7319999999999993</v>
      </c>
      <c r="G638" s="2">
        <f>'Moving Avg'!F638</f>
        <v>9.6646000000000036</v>
      </c>
      <c r="H638" s="2">
        <f>'Moving Avg'!G638</f>
        <v>9.5209799999999998</v>
      </c>
      <c r="I638" s="2">
        <f>'Moving Avg'!H638</f>
        <v>10.112255000000003</v>
      </c>
      <c r="J638" s="5" t="str">
        <f>OBV!F638</f>
        <v>BEARISH</v>
      </c>
      <c r="K638" s="5" t="str">
        <f>OBV!G638</f>
        <v>NEUTRAL</v>
      </c>
      <c r="L638" s="5" t="str">
        <f>OBV!H638</f>
        <v>BEARISH DIVERGENCE</v>
      </c>
    </row>
    <row r="639" spans="1:12" ht="13.5" x14ac:dyDescent="0.25">
      <c r="A639" s="3">
        <f>RSI!A639</f>
        <v>42934</v>
      </c>
      <c r="B639" s="2">
        <f>RSI!B639</f>
        <v>9.8179999999999996</v>
      </c>
      <c r="C639" s="2">
        <f>RSI!I639</f>
        <v>56.311095839410051</v>
      </c>
      <c r="D639" s="2">
        <f>MACD!E639</f>
        <v>-3.3084978540143695E-2</v>
      </c>
      <c r="E639" s="2">
        <f>MACD!F639</f>
        <v>-5.3290232129362285E-2</v>
      </c>
      <c r="F639" s="2">
        <f>'Moving Avg'!D639</f>
        <v>9.7643999999999984</v>
      </c>
      <c r="G639" s="2">
        <f>'Moving Avg'!F639</f>
        <v>9.6870000000000047</v>
      </c>
      <c r="H639" s="2">
        <f>'Moving Avg'!G639</f>
        <v>9.5304000000000002</v>
      </c>
      <c r="I639" s="2">
        <f>'Moving Avg'!H639</f>
        <v>10.105905000000002</v>
      </c>
      <c r="J639" s="5" t="str">
        <f>OBV!F639</f>
        <v>BEARISH</v>
      </c>
      <c r="K639" s="5" t="str">
        <f>OBV!G639</f>
        <v>NEUTRAL</v>
      </c>
      <c r="L639" s="5" t="str">
        <f>OBV!H639</f>
        <v>BEARISH DIVERGENCE</v>
      </c>
    </row>
    <row r="640" spans="1:12" ht="13.5" x14ac:dyDescent="0.25">
      <c r="A640" s="3">
        <f>RSI!A640</f>
        <v>42935</v>
      </c>
      <c r="B640" s="2">
        <f>RSI!B640</f>
        <v>9.8179999999999996</v>
      </c>
      <c r="C640" s="2">
        <f>RSI!I640</f>
        <v>56.311095839410051</v>
      </c>
      <c r="D640" s="2">
        <f>MACD!E640</f>
        <v>-6.2075287520698907E-2</v>
      </c>
      <c r="E640" s="2">
        <f>MACD!F640</f>
        <v>-5.5047243207629618E-2</v>
      </c>
      <c r="F640" s="2">
        <f>'Moving Avg'!D640</f>
        <v>9.8179999999999996</v>
      </c>
      <c r="G640" s="2">
        <f>'Moving Avg'!F640</f>
        <v>9.7050500000000035</v>
      </c>
      <c r="H640" s="2">
        <f>'Moving Avg'!G640</f>
        <v>9.5404</v>
      </c>
      <c r="I640" s="2">
        <f>'Moving Avg'!H640</f>
        <v>10.099555000000002</v>
      </c>
      <c r="J640" s="5" t="str">
        <f>OBV!F640</f>
        <v>BULLISH</v>
      </c>
      <c r="K640" s="5" t="str">
        <f>OBV!G640</f>
        <v>WEAK</v>
      </c>
      <c r="L640" s="5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9.9540000000000006</v>
      </c>
      <c r="C641" s="2">
        <f>RSI!I641</f>
        <v>61.021581859047842</v>
      </c>
      <c r="D641" s="2">
        <f>MACD!E641</f>
        <v>-5.5408717206084646E-2</v>
      </c>
      <c r="E641" s="2">
        <f>MACD!F641</f>
        <v>-5.5119538007320626E-2</v>
      </c>
      <c r="F641" s="2">
        <f>'Moving Avg'!D641</f>
        <v>9.8452000000000002</v>
      </c>
      <c r="G641" s="2">
        <f>'Moving Avg'!F641</f>
        <v>9.7314500000000059</v>
      </c>
      <c r="H641" s="2">
        <f>'Moving Avg'!G641</f>
        <v>9.5525399999999987</v>
      </c>
      <c r="I641" s="2">
        <f>'Moving Avg'!H641</f>
        <v>10.093940000000002</v>
      </c>
      <c r="J641" s="5" t="str">
        <f>OBV!F641</f>
        <v>BULLISH</v>
      </c>
      <c r="K641" s="5" t="str">
        <f>OBV!G641</f>
        <v>WEAK</v>
      </c>
      <c r="L641" s="5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9.9540000000000006</v>
      </c>
      <c r="C642" s="2">
        <f>RSI!I642</f>
        <v>61.021581859047842</v>
      </c>
      <c r="D642" s="2">
        <f>MACD!E642</f>
        <v>-2.66197094985543E-2</v>
      </c>
      <c r="E642" s="2">
        <f>MACD!F642</f>
        <v>-4.9419572305567365E-2</v>
      </c>
      <c r="F642" s="2">
        <f>'Moving Avg'!D642</f>
        <v>9.8724000000000007</v>
      </c>
      <c r="G642" s="2">
        <f>'Moving Avg'!F642</f>
        <v>9.7488500000000045</v>
      </c>
      <c r="H642" s="2">
        <f>'Moving Avg'!G642</f>
        <v>9.5658399999999979</v>
      </c>
      <c r="I642" s="2">
        <f>'Moving Avg'!H642</f>
        <v>10.088325000000003</v>
      </c>
      <c r="J642" s="5" t="str">
        <f>OBV!F642</f>
        <v>BULLISH</v>
      </c>
      <c r="K642" s="5" t="str">
        <f>OBV!G642</f>
        <v>WEAK</v>
      </c>
      <c r="L642" s="5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9.9540000000000006</v>
      </c>
      <c r="C643" s="2">
        <f>RSI!I643</f>
        <v>61.021581859047842</v>
      </c>
      <c r="D643" s="2">
        <f>MACD!E643</f>
        <v>-4.9607014462754506E-2</v>
      </c>
      <c r="E643" s="2">
        <f>MACD!F643</f>
        <v>-4.9457060737004802E-2</v>
      </c>
      <c r="F643" s="2">
        <f>'Moving Avg'!D643</f>
        <v>9.8995999999999995</v>
      </c>
      <c r="G643" s="2">
        <f>'Moving Avg'!F643</f>
        <v>9.766250000000003</v>
      </c>
      <c r="H643" s="2">
        <f>'Moving Avg'!G643</f>
        <v>9.5779799999999984</v>
      </c>
      <c r="I643" s="2">
        <f>'Moving Avg'!H643</f>
        <v>10.082885000000001</v>
      </c>
      <c r="J643" s="5" t="str">
        <f>OBV!F643</f>
        <v>BULLISH</v>
      </c>
      <c r="K643" s="5" t="str">
        <f>OBV!G643</f>
        <v>WEAK</v>
      </c>
      <c r="L643" s="5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9.9540000000000006</v>
      </c>
      <c r="C644" s="2">
        <f>RSI!I644</f>
        <v>61.021581859047849</v>
      </c>
      <c r="D644" s="2">
        <f>MACD!E644</f>
        <v>-7.0447700523448731E-2</v>
      </c>
      <c r="E644" s="2">
        <f>MACD!F644</f>
        <v>-5.3655188694293594E-2</v>
      </c>
      <c r="F644" s="2">
        <f>'Moving Avg'!D644</f>
        <v>9.9268000000000001</v>
      </c>
      <c r="G644" s="2">
        <f>'Moving Avg'!F644</f>
        <v>9.7786500000000025</v>
      </c>
      <c r="H644" s="2">
        <f>'Moving Avg'!G644</f>
        <v>9.5849599999999988</v>
      </c>
      <c r="I644" s="2">
        <f>'Moving Avg'!H644</f>
        <v>10.077445000000001</v>
      </c>
      <c r="J644" s="5" t="str">
        <f>OBV!F644</f>
        <v>BULLISH</v>
      </c>
      <c r="K644" s="5" t="str">
        <f>OBV!G644</f>
        <v>WEAK</v>
      </c>
      <c r="L644" s="5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9.8919999999999995</v>
      </c>
      <c r="C645" s="2">
        <f>RSI!I645</f>
        <v>57.237449196419554</v>
      </c>
      <c r="D645" s="2">
        <f>MACD!E645</f>
        <v>-0.10108416167614998</v>
      </c>
      <c r="E645" s="2">
        <f>MACD!F645</f>
        <v>-6.3140983290664879E-2</v>
      </c>
      <c r="F645" s="2">
        <f>'Moving Avg'!D645</f>
        <v>9.9415999999999993</v>
      </c>
      <c r="G645" s="2">
        <f>'Moving Avg'!F645</f>
        <v>9.789550000000002</v>
      </c>
      <c r="H645" s="2">
        <f>'Moving Avg'!G645</f>
        <v>9.5907</v>
      </c>
      <c r="I645" s="2">
        <f>'Moving Avg'!H645</f>
        <v>10.071695000000002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9.7059999999999995</v>
      </c>
      <c r="C646" s="2">
        <f>RSI!I646</f>
        <v>47.683975981371411</v>
      </c>
      <c r="D646" s="2">
        <f>MACD!E646</f>
        <v>-7.2824019711157817E-2</v>
      </c>
      <c r="E646" s="2">
        <f>MACD!F646</f>
        <v>-6.5077590574763478E-2</v>
      </c>
      <c r="F646" s="2">
        <f>'Moving Avg'!D646</f>
        <v>9.8920000000000012</v>
      </c>
      <c r="G646" s="2">
        <f>'Moving Avg'!F646</f>
        <v>9.7899000000000012</v>
      </c>
      <c r="H646" s="2">
        <f>'Moving Avg'!G646</f>
        <v>9.5978799999999982</v>
      </c>
      <c r="I646" s="2">
        <f>'Moving Avg'!H646</f>
        <v>10.065015000000001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9.8919999999999995</v>
      </c>
      <c r="C647" s="2">
        <f>RSI!I647</f>
        <v>55.654941567719973</v>
      </c>
      <c r="D647" s="2">
        <f>MACD!E647</f>
        <v>-6.2354403986894624E-2</v>
      </c>
      <c r="E647" s="2">
        <f>MACD!F647</f>
        <v>-6.4532953257189718E-2</v>
      </c>
      <c r="F647" s="2">
        <f>'Moving Avg'!D647</f>
        <v>9.8795999999999999</v>
      </c>
      <c r="G647" s="2">
        <f>'Moving Avg'!F647</f>
        <v>9.79955</v>
      </c>
      <c r="H647" s="2">
        <f>'Moving Avg'!G647</f>
        <v>9.6095799999999993</v>
      </c>
      <c r="I647" s="2">
        <f>'Moving Avg'!H647</f>
        <v>10.060435000000002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9.8919999999999995</v>
      </c>
      <c r="C648" s="2">
        <f>RSI!I648</f>
        <v>55.654941567719973</v>
      </c>
      <c r="D648" s="2">
        <f>MACD!E648</f>
        <v>-5.4284426949514852E-2</v>
      </c>
      <c r="E648" s="2">
        <f>MACD!F648</f>
        <v>-6.2483247995654745E-2</v>
      </c>
      <c r="F648" s="2">
        <f>'Moving Avg'!D648</f>
        <v>9.8672000000000004</v>
      </c>
      <c r="G648" s="2">
        <f>'Moving Avg'!F648</f>
        <v>9.8029499999999992</v>
      </c>
      <c r="H648" s="2">
        <f>'Moving Avg'!G648</f>
        <v>9.6204799999999988</v>
      </c>
      <c r="I648" s="2">
        <f>'Moving Avg'!H648</f>
        <v>10.054684999999999</v>
      </c>
      <c r="J648" s="5" t="str">
        <f>OBV!F648</f>
        <v>BEARISH</v>
      </c>
      <c r="K648" s="5" t="str">
        <f>OBV!G648</f>
        <v>STRONG</v>
      </c>
      <c r="L648" s="5" t="str">
        <f>OBV!H648</f>
        <v>CONFIRMED BEARISH</v>
      </c>
    </row>
    <row r="649" spans="1:12" ht="13.5" x14ac:dyDescent="0.25">
      <c r="A649" s="3">
        <f>RSI!A649</f>
        <v>42949</v>
      </c>
      <c r="B649" s="2">
        <f>RSI!B649</f>
        <v>9.8919999999999995</v>
      </c>
      <c r="C649" s="2">
        <f>RSI!I649</f>
        <v>55.654941567719973</v>
      </c>
      <c r="D649" s="2">
        <f>MACD!E649</f>
        <v>-4.8186474262685408E-2</v>
      </c>
      <c r="E649" s="2">
        <f>MACD!F649</f>
        <v>-5.962389324906088E-2</v>
      </c>
      <c r="F649" s="2">
        <f>'Moving Avg'!D649</f>
        <v>9.8548000000000009</v>
      </c>
      <c r="G649" s="2">
        <f>'Moving Avg'!F649</f>
        <v>9.8154000000000003</v>
      </c>
      <c r="H649" s="2">
        <f>'Moving Avg'!G649</f>
        <v>9.6317199999999978</v>
      </c>
      <c r="I649" s="2">
        <f>'Moving Avg'!H649</f>
        <v>10.048934999999998</v>
      </c>
      <c r="J649" s="5" t="str">
        <f>OBV!F649</f>
        <v>BEARISH</v>
      </c>
      <c r="K649" s="5" t="str">
        <f>OBV!G649</f>
        <v>STRONG</v>
      </c>
      <c r="L649" s="5" t="str">
        <f>OBV!H649</f>
        <v>CONFIRMED BEARISH</v>
      </c>
    </row>
    <row r="650" spans="1:12" ht="13.5" x14ac:dyDescent="0.25">
      <c r="A650" s="3">
        <f>RSI!A650</f>
        <v>42950</v>
      </c>
      <c r="B650" s="2">
        <f>RSI!B650</f>
        <v>9.7059999999999995</v>
      </c>
      <c r="C650" s="2">
        <f>RSI!I650</f>
        <v>46.75721786370552</v>
      </c>
      <c r="D650" s="2">
        <f>MACD!E650</f>
        <v>-2.9925269459466719E-2</v>
      </c>
      <c r="E650" s="2">
        <f>MACD!F650</f>
        <v>-5.3684168491142048E-2</v>
      </c>
      <c r="F650" s="2">
        <f>'Moving Avg'!D650</f>
        <v>9.8175999999999988</v>
      </c>
      <c r="G650" s="2">
        <f>'Moving Avg'!F650</f>
        <v>9.8247499999999981</v>
      </c>
      <c r="H650" s="2">
        <f>'Moving Avg'!G650</f>
        <v>9.6392399999999991</v>
      </c>
      <c r="I650" s="2">
        <f>'Moving Avg'!H650</f>
        <v>10.042839999999998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</row>
    <row r="651" spans="1:12" ht="13.5" x14ac:dyDescent="0.25">
      <c r="A651" s="3">
        <f>RSI!A651</f>
        <v>42951</v>
      </c>
      <c r="B651" s="2">
        <f>RSI!B651</f>
        <v>9.7059999999999995</v>
      </c>
      <c r="C651" s="2">
        <f>RSI!I651</f>
        <v>46.75721786370552</v>
      </c>
      <c r="D651" s="2">
        <f>MACD!E651</f>
        <v>6.922401192166916E-3</v>
      </c>
      <c r="E651" s="2">
        <f>MACD!F651</f>
        <v>-4.1562854554480257E-2</v>
      </c>
      <c r="F651" s="2">
        <f>'Moving Avg'!D651</f>
        <v>9.8175999999999988</v>
      </c>
      <c r="G651" s="2">
        <f>'Moving Avg'!F651</f>
        <v>9.8203999999999976</v>
      </c>
      <c r="H651" s="2">
        <f>'Moving Avg'!G651</f>
        <v>9.647219999999999</v>
      </c>
      <c r="I651" s="2">
        <f>'Moving Avg'!H651</f>
        <v>10.036744999999998</v>
      </c>
      <c r="J651" s="5" t="str">
        <f>OBV!F651</f>
        <v>BULLISH</v>
      </c>
      <c r="K651" s="5" t="str">
        <f>OBV!G651</f>
        <v>NEUTRAL</v>
      </c>
      <c r="L651" s="5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9.7059999999999995</v>
      </c>
      <c r="C652" s="2">
        <f>RSI!I652</f>
        <v>46.75721786370552</v>
      </c>
      <c r="D652" s="2">
        <f>MACD!E652</f>
        <v>3.8538981888549984E-2</v>
      </c>
      <c r="E652" s="2">
        <f>MACD!F652</f>
        <v>-2.5542487265874207E-2</v>
      </c>
      <c r="F652" s="2">
        <f>'Moving Avg'!D652</f>
        <v>9.7804000000000002</v>
      </c>
      <c r="G652" s="2">
        <f>'Moving Avg'!F652</f>
        <v>9.8079999999999981</v>
      </c>
      <c r="H652" s="2">
        <f>'Moving Avg'!G652</f>
        <v>9.6552000000000007</v>
      </c>
      <c r="I652" s="2">
        <f>'Moving Avg'!H652</f>
        <v>10.030649999999998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9.8919999999999995</v>
      </c>
      <c r="C653" s="2">
        <f>RSI!I653</f>
        <v>55.619089287275351</v>
      </c>
      <c r="D653" s="2">
        <f>MACD!E653</f>
        <v>5.1919049592113353E-2</v>
      </c>
      <c r="E653" s="2">
        <f>MACD!F653</f>
        <v>-1.0050179894276694E-2</v>
      </c>
      <c r="F653" s="2">
        <f>'Moving Avg'!D653</f>
        <v>9.7804000000000002</v>
      </c>
      <c r="G653" s="2">
        <f>'Moving Avg'!F653</f>
        <v>9.819799999999999</v>
      </c>
      <c r="H653" s="2">
        <f>'Moving Avg'!G653</f>
        <v>9.6672600000000006</v>
      </c>
      <c r="I653" s="2">
        <f>'Moving Avg'!H653</f>
        <v>10.025629999999996</v>
      </c>
      <c r="J653" s="5" t="str">
        <f>OBV!F653</f>
        <v>BULLISH</v>
      </c>
      <c r="K653" s="5" t="str">
        <f>OBV!G653</f>
        <v>NEUTRAL</v>
      </c>
      <c r="L653" s="5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9.8919999999999995</v>
      </c>
      <c r="C654" s="2">
        <f>RSI!I654</f>
        <v>55.619089287275351</v>
      </c>
      <c r="D654" s="2">
        <f>MACD!E654</f>
        <v>6.2516891244852602E-2</v>
      </c>
      <c r="E654" s="2">
        <f>MACD!F654</f>
        <v>4.4632343335491657E-3</v>
      </c>
      <c r="F654" s="2">
        <f>'Moving Avg'!D654</f>
        <v>9.7804000000000002</v>
      </c>
      <c r="G654" s="2">
        <f>'Moving Avg'!F654</f>
        <v>9.8315999999999981</v>
      </c>
      <c r="H654" s="2">
        <f>'Moving Avg'!G654</f>
        <v>9.6793200000000006</v>
      </c>
      <c r="I654" s="2">
        <f>'Moving Avg'!H654</f>
        <v>10.020609999999998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9.8919999999999995</v>
      </c>
      <c r="C655" s="2">
        <f>RSI!I655</f>
        <v>55.619089287275351</v>
      </c>
      <c r="D655" s="2">
        <f>MACD!E655</f>
        <v>6.1275691499904639E-2</v>
      </c>
      <c r="E655" s="2">
        <f>MACD!F655</f>
        <v>1.5825725766820259E-2</v>
      </c>
      <c r="F655" s="2">
        <f>'Moving Avg'!D655</f>
        <v>9.8175999999999988</v>
      </c>
      <c r="G655" s="2">
        <f>'Moving Avg'!F655</f>
        <v>9.8486999999999973</v>
      </c>
      <c r="H655" s="2">
        <f>'Moving Avg'!G655</f>
        <v>9.6902200000000001</v>
      </c>
      <c r="I655" s="2">
        <f>'Moving Avg'!H655</f>
        <v>10.016029999999999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</row>
    <row r="656" spans="1:12" ht="13.5" x14ac:dyDescent="0.25">
      <c r="A656" s="3">
        <f>RSI!A656</f>
        <v>42958</v>
      </c>
      <c r="B656" s="2">
        <f>RSI!B656</f>
        <v>9.8919999999999995</v>
      </c>
      <c r="C656" s="2">
        <f>RSI!I656</f>
        <v>55.619089287275351</v>
      </c>
      <c r="D656" s="2">
        <f>MACD!E656</f>
        <v>3.0989558463266675E-2</v>
      </c>
      <c r="E656" s="2">
        <f>MACD!F656</f>
        <v>1.8858492306109541E-2</v>
      </c>
      <c r="F656" s="2">
        <f>'Moving Avg'!D656</f>
        <v>9.8548000000000009</v>
      </c>
      <c r="G656" s="2">
        <f>'Moving Avg'!F656</f>
        <v>9.8523999999999976</v>
      </c>
      <c r="H656" s="2">
        <f>'Moving Avg'!G656</f>
        <v>9.70228</v>
      </c>
      <c r="I656" s="2">
        <f>'Moving Avg'!H656</f>
        <v>10.012849999999998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9.8800000000000008</v>
      </c>
      <c r="C657" s="2">
        <f>RSI!I657</f>
        <v>54.827193999495563</v>
      </c>
      <c r="D657" s="2">
        <f>MACD!E657</f>
        <v>3.429256467714481E-2</v>
      </c>
      <c r="E657" s="2">
        <f>MACD!F657</f>
        <v>2.1945306780316594E-2</v>
      </c>
      <c r="F657" s="2">
        <f>'Moving Avg'!D657</f>
        <v>9.8895999999999997</v>
      </c>
      <c r="G657" s="2">
        <f>'Moving Avg'!F657</f>
        <v>9.8554999999999975</v>
      </c>
      <c r="H657" s="2">
        <f>'Moving Avg'!G657</f>
        <v>9.7086000000000006</v>
      </c>
      <c r="I657" s="2">
        <f>'Moving Avg'!H657</f>
        <v>10.009609999999999</v>
      </c>
      <c r="J657" s="5" t="str">
        <f>OBV!F657</f>
        <v>BULLISH</v>
      </c>
      <c r="K657" s="5" t="str">
        <f>OBV!G657</f>
        <v>NEUTRAL</v>
      </c>
      <c r="L657" s="5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10.172000000000001</v>
      </c>
      <c r="C658" s="2">
        <f>RSI!I658</f>
        <v>67.101691933959472</v>
      </c>
      <c r="D658" s="2">
        <f>MACD!E658</f>
        <v>1.499671410765302E-2</v>
      </c>
      <c r="E658" s="2">
        <f>MACD!F658</f>
        <v>2.0555588245783879E-2</v>
      </c>
      <c r="F658" s="2">
        <f>'Moving Avg'!D658</f>
        <v>9.9455999999999989</v>
      </c>
      <c r="G658" s="2">
        <f>'Moving Avg'!F658</f>
        <v>9.8731999999999971</v>
      </c>
      <c r="H658" s="2">
        <f>'Moving Avg'!G658</f>
        <v>9.7207600000000021</v>
      </c>
      <c r="I658" s="2">
        <f>'Moving Avg'!H658</f>
        <v>10.007804999999999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</row>
    <row r="659" spans="1:12" ht="13.5" x14ac:dyDescent="0.25">
      <c r="A659" s="3">
        <f>RSI!A659</f>
        <v>42963</v>
      </c>
      <c r="B659" s="2">
        <f>RSI!B659</f>
        <v>9.9480000000000004</v>
      </c>
      <c r="C659" s="2">
        <f>RSI!I659</f>
        <v>54.800179730496048</v>
      </c>
      <c r="D659" s="2">
        <f>MACD!E659</f>
        <v>1.3109689141725056E-2</v>
      </c>
      <c r="E659" s="2">
        <f>MACD!F659</f>
        <v>1.9066408424972116E-2</v>
      </c>
      <c r="F659" s="2">
        <f>'Moving Avg'!D659</f>
        <v>9.9567999999999994</v>
      </c>
      <c r="G659" s="2">
        <f>'Moving Avg'!F659</f>
        <v>9.8796999999999979</v>
      </c>
      <c r="H659" s="2">
        <f>'Moving Avg'!G659</f>
        <v>9.7281000000000013</v>
      </c>
      <c r="I659" s="2">
        <f>'Moving Avg'!H659</f>
        <v>10.00409</v>
      </c>
      <c r="J659" s="5" t="str">
        <f>OBV!F659</f>
        <v>BEARISH</v>
      </c>
      <c r="K659" s="5" t="str">
        <f>OBV!G659</f>
        <v>STRONG</v>
      </c>
      <c r="L659" s="5" t="str">
        <f>OBV!H659</f>
        <v>BEARISH DIVERGENCE</v>
      </c>
    </row>
    <row r="660" spans="1:12" ht="13.5" x14ac:dyDescent="0.25">
      <c r="A660" s="3">
        <f>RSI!A660</f>
        <v>42964</v>
      </c>
      <c r="B660" s="2">
        <f>RSI!B660</f>
        <v>9.9420000000000002</v>
      </c>
      <c r="C660" s="2">
        <f>RSI!I660</f>
        <v>54.511906498210521</v>
      </c>
      <c r="D660" s="2">
        <f>MACD!E660</f>
        <v>-1.7327264197870562E-2</v>
      </c>
      <c r="E660" s="2">
        <f>MACD!F660</f>
        <v>1.1787673900403582E-2</v>
      </c>
      <c r="F660" s="2">
        <f>'Moving Avg'!D660</f>
        <v>9.9667999999999992</v>
      </c>
      <c r="G660" s="2">
        <f>'Moving Avg'!F660</f>
        <v>9.8858999999999995</v>
      </c>
      <c r="H660" s="2">
        <f>'Moving Avg'!G660</f>
        <v>9.7354400000000023</v>
      </c>
      <c r="I660" s="2">
        <f>'Moving Avg'!H660</f>
        <v>9.9987649999999988</v>
      </c>
      <c r="J660" s="5" t="str">
        <f>OBV!F660</f>
        <v>BEARISH</v>
      </c>
      <c r="K660" s="5" t="str">
        <f>OBV!G660</f>
        <v>STRONG</v>
      </c>
      <c r="L660" s="5" t="str">
        <f>OBV!H660</f>
        <v>BEARISH DIVERGENCE</v>
      </c>
    </row>
    <row r="661" spans="1:12" ht="13.5" x14ac:dyDescent="0.25">
      <c r="A661" s="3">
        <f>RSI!A661</f>
        <v>42965</v>
      </c>
      <c r="B661" s="2">
        <f>RSI!B661</f>
        <v>9.9420000000000002</v>
      </c>
      <c r="C661" s="2">
        <f>RSI!I661</f>
        <v>54.511906498210536</v>
      </c>
      <c r="D661" s="2">
        <f>MACD!E661</f>
        <v>-4.3665877051424218E-2</v>
      </c>
      <c r="E661" s="2">
        <f>MACD!F661</f>
        <v>6.9696371003802327E-4</v>
      </c>
      <c r="F661" s="2">
        <f>'Moving Avg'!D661</f>
        <v>9.9768000000000008</v>
      </c>
      <c r="G661" s="2">
        <f>'Moving Avg'!F661</f>
        <v>9.8853000000000009</v>
      </c>
      <c r="H661" s="2">
        <f>'Moving Avg'!G661</f>
        <v>9.7466200000000018</v>
      </c>
      <c r="I661" s="2">
        <f>'Moving Avg'!H661</f>
        <v>9.9950799999999997</v>
      </c>
      <c r="J661" s="5" t="str">
        <f>OBV!F661</f>
        <v>BEARISH</v>
      </c>
      <c r="K661" s="5" t="str">
        <f>OBV!G661</f>
        <v>STRONG</v>
      </c>
      <c r="L661" s="5" t="str">
        <f>OBV!H661</f>
        <v>BEARISH DIVERGENCE</v>
      </c>
    </row>
    <row r="662" spans="1:12" ht="13.5" x14ac:dyDescent="0.25">
      <c r="A662" s="3">
        <f>RSI!A662</f>
        <v>42968</v>
      </c>
      <c r="B662" s="2">
        <f>RSI!B662</f>
        <v>9.7119999999999997</v>
      </c>
      <c r="C662" s="2">
        <f>RSI!I662</f>
        <v>44.179739095963022</v>
      </c>
      <c r="D662" s="2">
        <f>MACD!E662</f>
        <v>-4.9456347212453622E-2</v>
      </c>
      <c r="E662" s="2">
        <f>MACD!F662</f>
        <v>-9.3336984744603075E-3</v>
      </c>
      <c r="F662" s="2">
        <f>'Moving Avg'!D662</f>
        <v>9.9432000000000009</v>
      </c>
      <c r="G662" s="2">
        <f>'Moving Avg'!F662</f>
        <v>9.8732000000000006</v>
      </c>
      <c r="H662" s="2">
        <f>'Moving Avg'!G662</f>
        <v>9.7532000000000032</v>
      </c>
      <c r="I662" s="2">
        <f>'Moving Avg'!H662</f>
        <v>9.9902449999999998</v>
      </c>
      <c r="J662" s="5" t="str">
        <f>OBV!F662</f>
        <v>BEARISH</v>
      </c>
      <c r="K662" s="5" t="str">
        <f>OBV!G662</f>
        <v>STRONG</v>
      </c>
      <c r="L662" s="5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9.7059999999999995</v>
      </c>
      <c r="C663" s="2">
        <f>RSI!I663</f>
        <v>43.945734231597314</v>
      </c>
      <c r="D663" s="2">
        <f>MACD!E663</f>
        <v>-2.4437982270667291E-2</v>
      </c>
      <c r="E663" s="2">
        <f>MACD!F663</f>
        <v>-1.2354555233701704E-2</v>
      </c>
      <c r="F663" s="2">
        <f>'Moving Avg'!D663</f>
        <v>9.85</v>
      </c>
      <c r="G663" s="2">
        <f>'Moving Avg'!F663</f>
        <v>9.8607999999999993</v>
      </c>
      <c r="H663" s="2">
        <f>'Moving Avg'!G663</f>
        <v>9.7551200000000033</v>
      </c>
      <c r="I663" s="2">
        <f>'Moving Avg'!H663</f>
        <v>9.9839149999999997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</row>
    <row r="664" spans="1:12" ht="13.5" x14ac:dyDescent="0.25">
      <c r="A664" s="3">
        <f>RSI!A664</f>
        <v>42970</v>
      </c>
      <c r="B664" s="2">
        <f>RSI!B664</f>
        <v>9.7119999999999997</v>
      </c>
      <c r="C664" s="2">
        <f>RSI!I664</f>
        <v>44.26365937336606</v>
      </c>
      <c r="D664" s="2">
        <f>MACD!E664</f>
        <v>-2.8829899969515793E-3</v>
      </c>
      <c r="E664" s="2">
        <f>MACD!F664</f>
        <v>-1.0460242186351679E-2</v>
      </c>
      <c r="F664" s="2">
        <f>'Moving Avg'!D664</f>
        <v>9.8027999999999995</v>
      </c>
      <c r="G664" s="2">
        <f>'Moving Avg'!F664</f>
        <v>9.8486999999999991</v>
      </c>
      <c r="H664" s="2">
        <f>'Moving Avg'!G664</f>
        <v>9.7577400000000036</v>
      </c>
      <c r="I664" s="2">
        <f>'Moving Avg'!H664</f>
        <v>9.9792550000000002</v>
      </c>
      <c r="J664" s="5" t="str">
        <f>OBV!F664</f>
        <v>BEARISH</v>
      </c>
      <c r="K664" s="5" t="str">
        <f>OBV!G664</f>
        <v>STRONG</v>
      </c>
      <c r="L664" s="5" t="str">
        <f>OBV!H664</f>
        <v>CONFIRMED BEARISH</v>
      </c>
    </row>
    <row r="665" spans="1:12" ht="13.5" x14ac:dyDescent="0.25">
      <c r="A665" s="3">
        <f>RSI!A665</f>
        <v>42971</v>
      </c>
      <c r="B665" s="2">
        <f>RSI!B665</f>
        <v>9.7370000000000001</v>
      </c>
      <c r="C665" s="2">
        <f>RSI!I665</f>
        <v>45.646950410750598</v>
      </c>
      <c r="D665" s="2">
        <f>MACD!E665</f>
        <v>1.4237109248801616E-2</v>
      </c>
      <c r="E665" s="2">
        <f>MACD!F665</f>
        <v>-5.5207718993210194E-3</v>
      </c>
      <c r="F665" s="2">
        <f>'Moving Avg'!D665</f>
        <v>9.7618000000000009</v>
      </c>
      <c r="G665" s="2">
        <f>'Moving Avg'!F665</f>
        <v>9.8409499999999976</v>
      </c>
      <c r="H665" s="2">
        <f>'Moving Avg'!G665</f>
        <v>9.7596200000000035</v>
      </c>
      <c r="I665" s="2">
        <f>'Moving Avg'!H665</f>
        <v>9.9739000000000004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</row>
    <row r="666" spans="1:12" ht="13.5" x14ac:dyDescent="0.25">
      <c r="A666" s="3">
        <f>RSI!A666</f>
        <v>42972</v>
      </c>
      <c r="B666" s="2">
        <f>RSI!B666</f>
        <v>9.9169999999999998</v>
      </c>
      <c r="C666" s="2">
        <f>RSI!I666</f>
        <v>54.418577594061958</v>
      </c>
      <c r="D666" s="2">
        <f>MACD!E666</f>
        <v>1.5921094592354024E-2</v>
      </c>
      <c r="E666" s="2">
        <f>MACD!F666</f>
        <v>-1.2323986009860105E-3</v>
      </c>
      <c r="F666" s="2">
        <f>'Moving Avg'!D666</f>
        <v>9.7568000000000001</v>
      </c>
      <c r="G666" s="2">
        <f>'Moving Avg'!F666</f>
        <v>9.8514999999999979</v>
      </c>
      <c r="H666" s="2">
        <f>'Moving Avg'!G666</f>
        <v>9.7657200000000035</v>
      </c>
      <c r="I666" s="2">
        <f>'Moving Avg'!H666</f>
        <v>9.9694450000000003</v>
      </c>
      <c r="J666" s="5" t="str">
        <f>OBV!F666</f>
        <v>BULLISH</v>
      </c>
      <c r="K666" s="5" t="str">
        <f>OBV!G666</f>
        <v>WEAK</v>
      </c>
      <c r="L666" s="5" t="str">
        <f>OBV!H666</f>
        <v>BULLISH DIVERGENCE</v>
      </c>
    </row>
    <row r="667" spans="1:12" ht="13.5" x14ac:dyDescent="0.25">
      <c r="A667" s="3">
        <f>RSI!A667</f>
        <v>42975</v>
      </c>
      <c r="B667" s="2">
        <f>RSI!B667</f>
        <v>9.6430000000000007</v>
      </c>
      <c r="C667" s="2">
        <f>RSI!I667</f>
        <v>43.033714260134779</v>
      </c>
      <c r="D667" s="2">
        <f>MACD!E667</f>
        <v>3.522426151858582E-2</v>
      </c>
      <c r="E667" s="2">
        <f>MACD!F667</f>
        <v>6.0589334229283554E-3</v>
      </c>
      <c r="F667" s="2">
        <f>'Moving Avg'!D667</f>
        <v>9.7430000000000003</v>
      </c>
      <c r="G667" s="2">
        <f>'Moving Avg'!F667</f>
        <v>9.8390499999999967</v>
      </c>
      <c r="H667" s="2">
        <f>'Moving Avg'!G667</f>
        <v>9.7694400000000012</v>
      </c>
      <c r="I667" s="2">
        <f>'Moving Avg'!H667</f>
        <v>9.9650500000000015</v>
      </c>
      <c r="J667" s="5" t="str">
        <f>OBV!F667</f>
        <v>BULLISH</v>
      </c>
      <c r="K667" s="5" t="str">
        <f>OBV!G667</f>
        <v>WEAK</v>
      </c>
      <c r="L667" s="5" t="str">
        <f>OBV!H667</f>
        <v>BULLISH DIVERGENCE</v>
      </c>
    </row>
    <row r="668" spans="1:12" ht="13.5" x14ac:dyDescent="0.25">
      <c r="A668" s="3">
        <f>RSI!A668</f>
        <v>42976</v>
      </c>
      <c r="B668" s="2">
        <f>RSI!B668</f>
        <v>9.6430000000000007</v>
      </c>
      <c r="C668" s="2">
        <f>RSI!I668</f>
        <v>43.033714260134779</v>
      </c>
      <c r="D668" s="2">
        <f>MACD!E668</f>
        <v>9.7570340887928708E-2</v>
      </c>
      <c r="E668" s="2">
        <f>MACD!F668</f>
        <v>2.4361214915928429E-2</v>
      </c>
      <c r="F668" s="2">
        <f>'Moving Avg'!D668</f>
        <v>9.7303999999999995</v>
      </c>
      <c r="G668" s="2">
        <f>'Moving Avg'!F668</f>
        <v>9.8265999999999973</v>
      </c>
      <c r="H668" s="2">
        <f>'Moving Avg'!G668</f>
        <v>9.7731600000000043</v>
      </c>
      <c r="I668" s="2">
        <f>'Moving Avg'!H668</f>
        <v>9.9606000000000012</v>
      </c>
      <c r="J668" s="5" t="str">
        <f>OBV!F668</f>
        <v>BULLISH</v>
      </c>
      <c r="K668" s="5" t="str">
        <f>OBV!G668</f>
        <v>WEAK</v>
      </c>
      <c r="L668" s="5" t="str">
        <f>OBV!H668</f>
        <v>BULLISH DIVERGENCE</v>
      </c>
    </row>
    <row r="669" spans="1:12" ht="13.5" x14ac:dyDescent="0.25">
      <c r="A669" s="3">
        <f>RSI!A669</f>
        <v>42977</v>
      </c>
      <c r="B669" s="2">
        <f>RSI!B669</f>
        <v>9.6430000000000007</v>
      </c>
      <c r="C669" s="2">
        <f>RSI!I669</f>
        <v>43.033714260134786</v>
      </c>
      <c r="D669" s="2">
        <f>MACD!E669</f>
        <v>0.11687202311874856</v>
      </c>
      <c r="E669" s="2">
        <f>MACD!F669</f>
        <v>4.2863376556492458E-2</v>
      </c>
      <c r="F669" s="2">
        <f>'Moving Avg'!D669</f>
        <v>9.7165999999999997</v>
      </c>
      <c r="G669" s="2">
        <f>'Moving Avg'!F669</f>
        <v>9.8141499999999979</v>
      </c>
      <c r="H669" s="2">
        <f>'Moving Avg'!G669</f>
        <v>9.7786200000000054</v>
      </c>
      <c r="I669" s="2">
        <f>'Moving Avg'!H669</f>
        <v>9.9547750000000015</v>
      </c>
      <c r="J669" s="5" t="str">
        <f>OBV!F669</f>
        <v>BULLISH</v>
      </c>
      <c r="K669" s="5" t="str">
        <f>OBV!G669</f>
        <v>WEAK</v>
      </c>
      <c r="L669" s="5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9.5809999999999995</v>
      </c>
      <c r="C670" s="2">
        <f>RSI!I670</f>
        <v>40.631359367080471</v>
      </c>
      <c r="D670" s="2">
        <f>MACD!E670</f>
        <v>0.13780784796490231</v>
      </c>
      <c r="E670" s="2">
        <f>MACD!F670</f>
        <v>6.1852270838174433E-2</v>
      </c>
      <c r="F670" s="2">
        <f>'Moving Avg'!D670</f>
        <v>9.6854000000000013</v>
      </c>
      <c r="G670" s="2">
        <f>'Moving Avg'!F670</f>
        <v>9.8079000000000001</v>
      </c>
      <c r="H670" s="2">
        <f>'Moving Avg'!G670</f>
        <v>9.7811000000000039</v>
      </c>
      <c r="I670" s="2">
        <f>'Moving Avg'!H670</f>
        <v>9.948640000000001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</row>
    <row r="671" spans="1:12" ht="13.5" x14ac:dyDescent="0.25">
      <c r="A671" s="3">
        <f>RSI!A671</f>
        <v>42982</v>
      </c>
      <c r="B671" s="2">
        <f>RSI!B671</f>
        <v>9.4570000000000007</v>
      </c>
      <c r="C671" s="2">
        <f>RSI!I671</f>
        <v>36.270280628495371</v>
      </c>
      <c r="D671" s="2">
        <f>MACD!E671</f>
        <v>0.16593924523223258</v>
      </c>
      <c r="E671" s="2">
        <f>MACD!F671</f>
        <v>8.2669665716986071E-2</v>
      </c>
      <c r="F671" s="2">
        <f>'Moving Avg'!D671</f>
        <v>9.5934000000000008</v>
      </c>
      <c r="G671" s="2">
        <f>'Moving Avg'!F671</f>
        <v>9.7954499999999989</v>
      </c>
      <c r="H671" s="2">
        <f>'Moving Avg'!G671</f>
        <v>9.7817200000000053</v>
      </c>
      <c r="I671" s="2">
        <f>'Moving Avg'!H671</f>
        <v>9.9432850000000013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9.6430000000000007</v>
      </c>
      <c r="C672" s="2">
        <f>RSI!I672</f>
        <v>45.687234345624887</v>
      </c>
      <c r="D672" s="2">
        <f>MACD!E672</f>
        <v>0.14245314058148395</v>
      </c>
      <c r="E672" s="2">
        <f>MACD!F672</f>
        <v>9.4626360689885655E-2</v>
      </c>
      <c r="F672" s="2">
        <f>'Moving Avg'!D672</f>
        <v>9.593399999999999</v>
      </c>
      <c r="G672" s="2">
        <f>'Moving Avg'!F672</f>
        <v>9.7923000000000009</v>
      </c>
      <c r="H672" s="2">
        <f>'Moving Avg'!G672</f>
        <v>9.7824600000000057</v>
      </c>
      <c r="I672" s="2">
        <f>'Moving Avg'!H672</f>
        <v>9.937285000000001</v>
      </c>
      <c r="J672" s="5" t="str">
        <f>OBV!F672</f>
        <v>BEARISH</v>
      </c>
      <c r="K672" s="5" t="str">
        <f>OBV!G672</f>
        <v>STRONG</v>
      </c>
      <c r="L672" s="5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9.3629999999999995</v>
      </c>
      <c r="C673" s="2">
        <f>RSI!I673</f>
        <v>36.857886470199325</v>
      </c>
      <c r="D673" s="2">
        <f>MACD!E673</f>
        <v>0.14303293732996814</v>
      </c>
      <c r="E673" s="2">
        <f>MACD!F673</f>
        <v>0.10430767601790217</v>
      </c>
      <c r="F673" s="2">
        <f>'Moving Avg'!D673</f>
        <v>9.5373999999999999</v>
      </c>
      <c r="G673" s="2">
        <f>'Moving Avg'!F673</f>
        <v>9.7658499999999986</v>
      </c>
      <c r="H673" s="2">
        <f>'Moving Avg'!G673</f>
        <v>9.7776000000000032</v>
      </c>
      <c r="I673" s="2">
        <f>'Moving Avg'!H673</f>
        <v>9.9298850000000005</v>
      </c>
      <c r="J673" s="5" t="str">
        <f>OBV!F673</f>
        <v>BEARISH</v>
      </c>
      <c r="K673" s="5" t="str">
        <f>OBV!G673</f>
        <v>STRONG</v>
      </c>
      <c r="L673" s="5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9.3320000000000007</v>
      </c>
      <c r="C674" s="2">
        <f>RSI!I674</f>
        <v>36.027731779902453</v>
      </c>
      <c r="D674" s="2">
        <f>MACD!E674</f>
        <v>0.14898539418613055</v>
      </c>
      <c r="E674" s="2">
        <f>MACD!F674</f>
        <v>0.11324321965154785</v>
      </c>
      <c r="F674" s="2">
        <f>'Moving Avg'!D674</f>
        <v>9.4751999999999992</v>
      </c>
      <c r="G674" s="2">
        <f>'Moving Avg'!F674</f>
        <v>9.7378499999999999</v>
      </c>
      <c r="H674" s="2">
        <f>'Moving Avg'!G674</f>
        <v>9.7701200000000021</v>
      </c>
      <c r="I674" s="2">
        <f>'Moving Avg'!H674</f>
        <v>9.9238800000000023</v>
      </c>
      <c r="J674" s="5" t="str">
        <f>OBV!F674</f>
        <v>BEARISH</v>
      </c>
      <c r="K674" s="5" t="str">
        <f>OBV!G674</f>
        <v>STRONG</v>
      </c>
      <c r="L674" s="5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9.5809999999999995</v>
      </c>
      <c r="C675" s="2">
        <f>RSI!I675</f>
        <v>46.459006038339282</v>
      </c>
      <c r="D675" s="2">
        <f>MACD!E675</f>
        <v>0.14168335446732705</v>
      </c>
      <c r="E675" s="2">
        <f>MACD!F675</f>
        <v>0.1189312466147037</v>
      </c>
      <c r="F675" s="2">
        <f>'Moving Avg'!D675</f>
        <v>9.475200000000001</v>
      </c>
      <c r="G675" s="2">
        <f>'Moving Avg'!F675</f>
        <v>9.7222999999999988</v>
      </c>
      <c r="H675" s="2">
        <f>'Moving Avg'!G675</f>
        <v>9.7682600000000015</v>
      </c>
      <c r="I675" s="2">
        <f>'Moving Avg'!H675</f>
        <v>9.9191450000000003</v>
      </c>
      <c r="J675" s="5" t="str">
        <f>OBV!F675</f>
        <v>BEARISH</v>
      </c>
      <c r="K675" s="5" t="str">
        <f>OBV!G675</f>
        <v>STRONG</v>
      </c>
      <c r="L675" s="5" t="str">
        <f>OBV!H675</f>
        <v>NEUTRAL</v>
      </c>
    </row>
    <row r="676" spans="1:12" ht="13.5" x14ac:dyDescent="0.25">
      <c r="A676" s="3">
        <f>RSI!A676</f>
        <v>42989</v>
      </c>
      <c r="B676" s="2">
        <f>RSI!B676</f>
        <v>9.5809999999999995</v>
      </c>
      <c r="C676" s="2">
        <f>RSI!I676</f>
        <v>46.459006038339282</v>
      </c>
      <c r="D676" s="2">
        <f>MACD!E676</f>
        <v>0.16381784352561723</v>
      </c>
      <c r="E676" s="2">
        <f>MACD!F676</f>
        <v>0.12790856599688641</v>
      </c>
      <c r="F676" s="2">
        <f>'Moving Avg'!D676</f>
        <v>9.5</v>
      </c>
      <c r="G676" s="2">
        <f>'Moving Avg'!F676</f>
        <v>9.7067499999999978</v>
      </c>
      <c r="H676" s="2">
        <f>'Moving Avg'!G676</f>
        <v>9.765900000000002</v>
      </c>
      <c r="I676" s="2">
        <f>'Moving Avg'!H676</f>
        <v>9.9144100000000002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9.5809999999999995</v>
      </c>
      <c r="C677" s="2">
        <f>RSI!I677</f>
        <v>46.459006038339282</v>
      </c>
      <c r="D677" s="2">
        <f>MACD!E677</f>
        <v>0.1409680233459234</v>
      </c>
      <c r="E677" s="2">
        <f>MACD!F677</f>
        <v>0.13052045746669383</v>
      </c>
      <c r="F677" s="2">
        <f>'Moving Avg'!D677</f>
        <v>9.4876000000000005</v>
      </c>
      <c r="G677" s="2">
        <f>'Moving Avg'!F677</f>
        <v>9.6917999999999989</v>
      </c>
      <c r="H677" s="2">
        <f>'Moving Avg'!G677</f>
        <v>9.7635400000000008</v>
      </c>
      <c r="I677" s="2">
        <f>'Moving Avg'!H677</f>
        <v>9.9094449999999998</v>
      </c>
      <c r="J677" s="5" t="str">
        <f>OBV!F677</f>
        <v>BEARISH</v>
      </c>
      <c r="K677" s="5" t="str">
        <f>OBV!G677</f>
        <v>STRONG</v>
      </c>
      <c r="L677" s="5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9.5690000000000008</v>
      </c>
      <c r="C678" s="2">
        <f>RSI!I678</f>
        <v>46.007451984893954</v>
      </c>
      <c r="D678" s="2">
        <f>MACD!E678</f>
        <v>0.12305471097327469</v>
      </c>
      <c r="E678" s="2">
        <f>MACD!F678</f>
        <v>0.12902730816801</v>
      </c>
      <c r="F678" s="2">
        <f>'Moving Avg'!D678</f>
        <v>9.5288000000000004</v>
      </c>
      <c r="G678" s="2">
        <f>'Moving Avg'!F678</f>
        <v>9.6616499999999981</v>
      </c>
      <c r="H678" s="2">
        <f>'Moving Avg'!G678</f>
        <v>9.758440000000002</v>
      </c>
      <c r="I678" s="2">
        <f>'Moving Avg'!H678</f>
        <v>9.9045649999999998</v>
      </c>
      <c r="J678" s="5" t="str">
        <f>OBV!F678</f>
        <v>BEARISH</v>
      </c>
      <c r="K678" s="5" t="str">
        <f>OBV!G678</f>
        <v>STRONG</v>
      </c>
      <c r="L678" s="5" t="str">
        <f>OBV!H678</f>
        <v>BEARISH DIVERGENCE</v>
      </c>
    </row>
    <row r="679" spans="1:12" ht="13.5" x14ac:dyDescent="0.25">
      <c r="A679" s="3">
        <f>RSI!A679</f>
        <v>42992</v>
      </c>
      <c r="B679" s="2">
        <f>RSI!B679</f>
        <v>9.5690000000000008</v>
      </c>
      <c r="C679" s="2">
        <f>RSI!I679</f>
        <v>46.007451984893954</v>
      </c>
      <c r="D679" s="2">
        <f>MACD!E679</f>
        <v>0.10846103648218808</v>
      </c>
      <c r="E679" s="2">
        <f>MACD!F679</f>
        <v>0.12491405383084563</v>
      </c>
      <c r="F679" s="2">
        <f>'Moving Avg'!D679</f>
        <v>9.5762</v>
      </c>
      <c r="G679" s="2">
        <f>'Moving Avg'!F679</f>
        <v>9.6426999999999961</v>
      </c>
      <c r="H679" s="2">
        <f>'Moving Avg'!G679</f>
        <v>9.756960000000003</v>
      </c>
      <c r="I679" s="2">
        <f>'Moving Avg'!H679</f>
        <v>9.8996549999999992</v>
      </c>
      <c r="J679" s="5" t="str">
        <f>OBV!F679</f>
        <v>BEARISH</v>
      </c>
      <c r="K679" s="5" t="str">
        <f>OBV!G679</f>
        <v>NEUTRAL</v>
      </c>
      <c r="L679" s="5" t="str">
        <f>OBV!H679</f>
        <v>BEARISH DIVERGENCE</v>
      </c>
    </row>
    <row r="680" spans="1:12" ht="13.5" x14ac:dyDescent="0.25">
      <c r="A680" s="3">
        <f>RSI!A680</f>
        <v>42993</v>
      </c>
      <c r="B680" s="2">
        <f>RSI!B680</f>
        <v>9.3320000000000007</v>
      </c>
      <c r="C680" s="2">
        <f>RSI!I680</f>
        <v>37.63002258212093</v>
      </c>
      <c r="D680" s="2">
        <f>MACD!E680</f>
        <v>0.10465162157911756</v>
      </c>
      <c r="E680" s="2">
        <f>MACD!F680</f>
        <v>0.12086156738050002</v>
      </c>
      <c r="F680" s="2">
        <f>'Moving Avg'!D680</f>
        <v>9.5264000000000006</v>
      </c>
      <c r="G680" s="2">
        <f>'Moving Avg'!F680</f>
        <v>9.6121999999999979</v>
      </c>
      <c r="H680" s="2">
        <f>'Moving Avg'!G680</f>
        <v>9.7532200000000024</v>
      </c>
      <c r="I680" s="2">
        <f>'Moving Avg'!H680</f>
        <v>9.8935899999999997</v>
      </c>
      <c r="J680" s="5" t="str">
        <f>OBV!F680</f>
        <v>BEARISH</v>
      </c>
      <c r="K680" s="5" t="str">
        <f>OBV!G680</f>
        <v>STRONG</v>
      </c>
      <c r="L680" s="5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9.3320000000000007</v>
      </c>
      <c r="C681" s="2">
        <f>RSI!I681</f>
        <v>37.630022582120944</v>
      </c>
      <c r="D681" s="2">
        <f>MACD!E681</f>
        <v>8.4235109941907638E-2</v>
      </c>
      <c r="E681" s="2">
        <f>MACD!F681</f>
        <v>0.11353627589278156</v>
      </c>
      <c r="F681" s="2">
        <f>'Moving Avg'!D681</f>
        <v>9.4766000000000012</v>
      </c>
      <c r="G681" s="2">
        <f>'Moving Avg'!F681</f>
        <v>9.5816999999999961</v>
      </c>
      <c r="H681" s="2">
        <f>'Moving Avg'!G681</f>
        <v>9.7440000000000015</v>
      </c>
      <c r="I681" s="2">
        <f>'Moving Avg'!H681</f>
        <v>9.8876100000000005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9.3320000000000007</v>
      </c>
      <c r="C682" s="2">
        <f>RSI!I682</f>
        <v>37.630022582120944</v>
      </c>
      <c r="D682" s="2">
        <f>MACD!E682</f>
        <v>9.7319209258145634E-2</v>
      </c>
      <c r="E682" s="2">
        <f>MACD!F682</f>
        <v>0.11029286256585438</v>
      </c>
      <c r="F682" s="2">
        <f>'Moving Avg'!D682</f>
        <v>9.4268000000000018</v>
      </c>
      <c r="G682" s="2">
        <f>'Moving Avg'!F682</f>
        <v>9.5626999999999978</v>
      </c>
      <c r="H682" s="2">
        <f>'Moving Avg'!G682</f>
        <v>9.7315600000000035</v>
      </c>
      <c r="I682" s="2">
        <f>'Moving Avg'!H682</f>
        <v>9.8816049999999986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9.3320000000000007</v>
      </c>
      <c r="C683" s="2">
        <f>RSI!I683</f>
        <v>37.630022582120944</v>
      </c>
      <c r="D683" s="2">
        <f>MACD!E683</f>
        <v>6.6928469870488172E-2</v>
      </c>
      <c r="E683" s="2">
        <f>MACD!F683</f>
        <v>0.10161998402678116</v>
      </c>
      <c r="F683" s="2">
        <f>'Moving Avg'!D683</f>
        <v>9.3794000000000004</v>
      </c>
      <c r="G683" s="2">
        <f>'Moving Avg'!F683</f>
        <v>9.5439999999999969</v>
      </c>
      <c r="H683" s="2">
        <f>'Moving Avg'!G683</f>
        <v>9.7250800000000019</v>
      </c>
      <c r="I683" s="2">
        <f>'Moving Avg'!H683</f>
        <v>9.8756550000000001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9.3320000000000007</v>
      </c>
      <c r="C684" s="2">
        <f>RSI!I684</f>
        <v>37.630022582120944</v>
      </c>
      <c r="D684" s="2">
        <f>MACD!E684</f>
        <v>3.7939389497021025E-2</v>
      </c>
      <c r="E684" s="2">
        <f>MACD!F684</f>
        <v>8.8883865120829145E-2</v>
      </c>
      <c r="F684" s="2">
        <f>'Moving Avg'!D684</f>
        <v>9.3320000000000007</v>
      </c>
      <c r="G684" s="2">
        <f>'Moving Avg'!F684</f>
        <v>9.5249999999999986</v>
      </c>
      <c r="H684" s="2">
        <f>'Moving Avg'!G684</f>
        <v>9.7186000000000021</v>
      </c>
      <c r="I684" s="2">
        <f>'Moving Avg'!H684</f>
        <v>9.8694449999999989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9.3140000000000001</v>
      </c>
      <c r="C685" s="2">
        <f>RSI!I685</f>
        <v>36.891011861735123</v>
      </c>
      <c r="D685" s="2">
        <f>MACD!E685</f>
        <v>5.4435814965135165E-2</v>
      </c>
      <c r="E685" s="2">
        <f>MACD!F685</f>
        <v>8.1994255089690354E-2</v>
      </c>
      <c r="F685" s="2">
        <f>'Moving Avg'!D685</f>
        <v>9.3284000000000002</v>
      </c>
      <c r="G685" s="2">
        <f>'Moving Avg'!F685</f>
        <v>9.5038499999999981</v>
      </c>
      <c r="H685" s="2">
        <f>'Moving Avg'!G685</f>
        <v>9.7138800000000014</v>
      </c>
      <c r="I685" s="2">
        <f>'Moving Avg'!H685</f>
        <v>9.863175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9.2949999999999999</v>
      </c>
      <c r="C686" s="2">
        <f>RSI!I686</f>
        <v>36.08542229893316</v>
      </c>
      <c r="D686" s="2">
        <f>MACD!E686</f>
        <v>7.1190156115763514E-2</v>
      </c>
      <c r="E686" s="2">
        <f>MACD!F686</f>
        <v>7.9833435294904984E-2</v>
      </c>
      <c r="F686" s="2">
        <f>'Moving Avg'!D686</f>
        <v>9.3210000000000015</v>
      </c>
      <c r="G686" s="2">
        <f>'Moving Avg'!F686</f>
        <v>9.4727499999999996</v>
      </c>
      <c r="H686" s="2">
        <f>'Moving Avg'!G686</f>
        <v>9.7034200000000013</v>
      </c>
      <c r="I686" s="2">
        <f>'Moving Avg'!H686</f>
        <v>9.8567800000000005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9.2330000000000005</v>
      </c>
      <c r="C687" s="2">
        <f>RSI!I687</f>
        <v>33.513621120723172</v>
      </c>
      <c r="D687" s="2">
        <f>MACD!E687</f>
        <v>9.1357344696845644E-2</v>
      </c>
      <c r="E687" s="2">
        <f>MACD!F687</f>
        <v>8.2138217175293127E-2</v>
      </c>
      <c r="F687" s="2">
        <f>'Moving Avg'!D687</f>
        <v>9.3011999999999997</v>
      </c>
      <c r="G687" s="2">
        <f>'Moving Avg'!F687</f>
        <v>9.4522499999999994</v>
      </c>
      <c r="H687" s="2">
        <f>'Moving Avg'!G687</f>
        <v>9.6917200000000019</v>
      </c>
      <c r="I687" s="2">
        <f>'Moving Avg'!H687</f>
        <v>9.8500749999999986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9.2330000000000005</v>
      </c>
      <c r="C688" s="2">
        <f>RSI!I688</f>
        <v>33.513621120723172</v>
      </c>
      <c r="D688" s="2">
        <f>MACD!E688</f>
        <v>0.10823639734929635</v>
      </c>
      <c r="E688" s="2">
        <f>MACD!F688</f>
        <v>8.7357853210093775E-2</v>
      </c>
      <c r="F688" s="2">
        <f>'Moving Avg'!D688</f>
        <v>9.2814000000000014</v>
      </c>
      <c r="G688" s="2">
        <f>'Moving Avg'!F688</f>
        <v>9.4317499999999974</v>
      </c>
      <c r="H688" s="2">
        <f>'Moving Avg'!G688</f>
        <v>9.6800200000000025</v>
      </c>
      <c r="I688" s="2">
        <f>'Moving Avg'!H688</f>
        <v>9.8430749999999989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</row>
    <row r="689" spans="1:12" ht="13.5" x14ac:dyDescent="0.25">
      <c r="A689" s="3">
        <f>RSI!A689</f>
        <v>43007</v>
      </c>
      <c r="B689" s="2">
        <f>RSI!B689</f>
        <v>9.2270000000000003</v>
      </c>
      <c r="C689" s="2">
        <f>RSI!I689</f>
        <v>33.247673695499188</v>
      </c>
      <c r="D689" s="2">
        <f>MACD!E689</f>
        <v>0.12450076740635474</v>
      </c>
      <c r="E689" s="2">
        <f>MACD!F689</f>
        <v>9.4786436049345973E-2</v>
      </c>
      <c r="F689" s="2">
        <f>'Moving Avg'!D689</f>
        <v>9.2604000000000006</v>
      </c>
      <c r="G689" s="2">
        <f>'Moving Avg'!F689</f>
        <v>9.4109499999999979</v>
      </c>
      <c r="H689" s="2">
        <f>'Moving Avg'!G689</f>
        <v>9.6682000000000023</v>
      </c>
      <c r="I689" s="2">
        <f>'Moving Avg'!H689</f>
        <v>9.8357549999999989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9.2390000000000008</v>
      </c>
      <c r="C690" s="2">
        <f>RSI!I690</f>
        <v>34.369421798867933</v>
      </c>
      <c r="D690" s="2">
        <f>MACD!E690</f>
        <v>0.10237170386238148</v>
      </c>
      <c r="E690" s="2">
        <f>MACD!F690</f>
        <v>9.6303489611953078E-2</v>
      </c>
      <c r="F690" s="2">
        <f>'Moving Avg'!D690</f>
        <v>9.2454000000000001</v>
      </c>
      <c r="G690" s="2">
        <f>'Moving Avg'!F690</f>
        <v>9.3938499999999987</v>
      </c>
      <c r="H690" s="2">
        <f>'Moving Avg'!G690</f>
        <v>9.656620000000002</v>
      </c>
      <c r="I690" s="2">
        <f>'Moving Avg'!H690</f>
        <v>9.8281999999999989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9.2390000000000008</v>
      </c>
      <c r="C691" s="2">
        <f>RSI!I691</f>
        <v>34.369421798867933</v>
      </c>
      <c r="D691" s="2">
        <f>MACD!E691</f>
        <v>8.4927318420666253E-2</v>
      </c>
      <c r="E691" s="2">
        <f>MACD!F691</f>
        <v>9.4028255373695718E-2</v>
      </c>
      <c r="F691" s="2">
        <f>'Moving Avg'!D691</f>
        <v>9.2342000000000013</v>
      </c>
      <c r="G691" s="2">
        <f>'Moving Avg'!F691</f>
        <v>9.3829499999999992</v>
      </c>
      <c r="H691" s="2">
        <f>'Moving Avg'!G691</f>
        <v>9.6423200000000016</v>
      </c>
      <c r="I691" s="2">
        <f>'Moving Avg'!H691</f>
        <v>9.8209400000000002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9.3140000000000001</v>
      </c>
      <c r="C692" s="2">
        <f>RSI!I692</f>
        <v>41.495748816322042</v>
      </c>
      <c r="D692" s="2">
        <f>MACD!E692</f>
        <v>6.5796505685183249E-2</v>
      </c>
      <c r="E692" s="2">
        <f>MACD!F692</f>
        <v>8.8381905435993224E-2</v>
      </c>
      <c r="F692" s="2">
        <f>'Moving Avg'!D692</f>
        <v>9.2504000000000008</v>
      </c>
      <c r="G692" s="2">
        <f>'Moving Avg'!F692</f>
        <v>9.3664999999999985</v>
      </c>
      <c r="H692" s="2">
        <f>'Moving Avg'!G692</f>
        <v>9.6295199999999994</v>
      </c>
      <c r="I692" s="2">
        <f>'Moving Avg'!H692</f>
        <v>9.8140549999999998</v>
      </c>
      <c r="J692" s="5" t="str">
        <f>OBV!F692</f>
        <v>BULLISH</v>
      </c>
      <c r="K692" s="5" t="str">
        <f>OBV!G692</f>
        <v>WEAK</v>
      </c>
      <c r="L692" s="5" t="str">
        <f>OBV!H692</f>
        <v>CONFIRMED BULLISH</v>
      </c>
    </row>
    <row r="693" spans="1:12" ht="13.5" x14ac:dyDescent="0.25">
      <c r="A693" s="3">
        <f>RSI!A693</f>
        <v>43013</v>
      </c>
      <c r="B693" s="2">
        <f>RSI!B693</f>
        <v>9.3140000000000001</v>
      </c>
      <c r="C693" s="2">
        <f>RSI!I693</f>
        <v>41.495748816322042</v>
      </c>
      <c r="D693" s="2">
        <f>MACD!E693</f>
        <v>5.0263287665243794E-2</v>
      </c>
      <c r="E693" s="2">
        <f>MACD!F693</f>
        <v>8.0758181881843347E-2</v>
      </c>
      <c r="F693" s="2">
        <f>'Moving Avg'!D693</f>
        <v>9.2666000000000004</v>
      </c>
      <c r="G693" s="2">
        <f>'Moving Avg'!F693</f>
        <v>9.3640499999999989</v>
      </c>
      <c r="H693" s="2">
        <f>'Moving Avg'!G693</f>
        <v>9.6167200000000008</v>
      </c>
      <c r="I693" s="2">
        <f>'Moving Avg'!H693</f>
        <v>9.8071699999999993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9.2949999999999999</v>
      </c>
      <c r="C694" s="2">
        <f>RSI!I694</f>
        <v>40.21286811752227</v>
      </c>
      <c r="D694" s="2">
        <f>MACD!E694</f>
        <v>3.9133122120674102E-2</v>
      </c>
      <c r="E694" s="2">
        <f>MACD!F694</f>
        <v>7.2433169929609492E-2</v>
      </c>
      <c r="F694" s="2">
        <f>'Moving Avg'!D694</f>
        <v>9.2802000000000007</v>
      </c>
      <c r="G694" s="2">
        <f>'Moving Avg'!F694</f>
        <v>9.3621999999999979</v>
      </c>
      <c r="H694" s="2">
        <f>'Moving Avg'!G694</f>
        <v>9.6035400000000006</v>
      </c>
      <c r="I694" s="2">
        <f>'Moving Avg'!H694</f>
        <v>9.8001900000000006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</row>
    <row r="695" spans="1:12" ht="13.5" x14ac:dyDescent="0.25">
      <c r="A695" s="3">
        <f>RSI!A695</f>
        <v>43017</v>
      </c>
      <c r="B695" s="2">
        <f>RSI!B695</f>
        <v>9.2949999999999999</v>
      </c>
      <c r="C695" s="2">
        <f>RSI!I695</f>
        <v>40.21286811752227</v>
      </c>
      <c r="D695" s="2">
        <f>MACD!E695</f>
        <v>2.7619367097200254E-2</v>
      </c>
      <c r="E695" s="2">
        <f>MACD!F695</f>
        <v>6.3470409363127644E-2</v>
      </c>
      <c r="F695" s="2">
        <f>'Moving Avg'!D695</f>
        <v>9.2913999999999994</v>
      </c>
      <c r="G695" s="2">
        <f>'Moving Avg'!F695</f>
        <v>9.3478999999999992</v>
      </c>
      <c r="H695" s="2">
        <f>'Moving Avg'!G695</f>
        <v>9.5916000000000015</v>
      </c>
      <c r="I695" s="2">
        <f>'Moving Avg'!H695</f>
        <v>9.793210000000002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</row>
    <row r="696" spans="1:12" ht="13.5" x14ac:dyDescent="0.25">
      <c r="A696" s="3">
        <f>RSI!A696</f>
        <v>43018</v>
      </c>
      <c r="B696" s="2">
        <f>RSI!B696</f>
        <v>9.27</v>
      </c>
      <c r="C696" s="2">
        <f>RSI!I696</f>
        <v>38.401181699930753</v>
      </c>
      <c r="D696" s="2">
        <f>MACD!E696</f>
        <v>1.7429167382543298E-2</v>
      </c>
      <c r="E696" s="2">
        <f>MACD!F696</f>
        <v>5.4262160967010781E-2</v>
      </c>
      <c r="F696" s="2">
        <f>'Moving Avg'!D696</f>
        <v>9.2975999999999992</v>
      </c>
      <c r="G696" s="2">
        <f>'Moving Avg'!F696</f>
        <v>9.3323499999999981</v>
      </c>
      <c r="H696" s="2">
        <f>'Moving Avg'!G696</f>
        <v>9.5828799999999994</v>
      </c>
      <c r="I696" s="2">
        <f>'Moving Avg'!H696</f>
        <v>9.7861050000000009</v>
      </c>
      <c r="J696" s="5" t="str">
        <f>OBV!F696</f>
        <v>BEARISH</v>
      </c>
      <c r="K696" s="5" t="str">
        <f>OBV!G696</f>
        <v>NEUTRAL</v>
      </c>
      <c r="L696" s="5" t="str">
        <f>OBV!H696</f>
        <v>BEARISH DIVERGENCE</v>
      </c>
    </row>
    <row r="697" spans="1:12" ht="13.5" x14ac:dyDescent="0.25">
      <c r="A697" s="3">
        <f>RSI!A697</f>
        <v>43019</v>
      </c>
      <c r="B697" s="2">
        <f>RSI!B697</f>
        <v>9.2140000000000004</v>
      </c>
      <c r="C697" s="2">
        <f>RSI!I697</f>
        <v>34.636840740325965</v>
      </c>
      <c r="D697" s="2">
        <f>MACD!E697</f>
        <v>4.1413565817993714E-3</v>
      </c>
      <c r="E697" s="2">
        <f>MACD!F697</f>
        <v>4.4238000089968504E-2</v>
      </c>
      <c r="F697" s="2">
        <f>'Moving Avg'!D697</f>
        <v>9.2776000000000014</v>
      </c>
      <c r="G697" s="2">
        <f>'Moving Avg'!F697</f>
        <v>9.3139999999999983</v>
      </c>
      <c r="H697" s="2">
        <f>'Moving Avg'!G697</f>
        <v>9.5693199999999994</v>
      </c>
      <c r="I697" s="2">
        <f>'Moving Avg'!H697</f>
        <v>9.7772900000000025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9.2140000000000004</v>
      </c>
      <c r="C698" s="2">
        <f>RSI!I698</f>
        <v>34.636840740325965</v>
      </c>
      <c r="D698" s="2">
        <f>MACD!E698</f>
        <v>-6.0999921262663293E-3</v>
      </c>
      <c r="E698" s="2">
        <f>MACD!F698</f>
        <v>3.417040164672154E-2</v>
      </c>
      <c r="F698" s="2">
        <f>'Moving Avg'!D698</f>
        <v>9.2576000000000001</v>
      </c>
      <c r="G698" s="2">
        <f>'Moving Avg'!F698</f>
        <v>9.2962500000000006</v>
      </c>
      <c r="H698" s="2">
        <f>'Moving Avg'!G698</f>
        <v>9.5557599999999994</v>
      </c>
      <c r="I698" s="2">
        <f>'Moving Avg'!H698</f>
        <v>9.7693200000000022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9.2140000000000004</v>
      </c>
      <c r="C699" s="2">
        <f>RSI!I699</f>
        <v>34.636840740325965</v>
      </c>
      <c r="D699" s="2">
        <f>MACD!E699</f>
        <v>-1.4760877955934504E-2</v>
      </c>
      <c r="E699" s="2">
        <f>MACD!F699</f>
        <v>2.4384145726190333E-2</v>
      </c>
      <c r="F699" s="2">
        <f>'Moving Avg'!D699</f>
        <v>9.2413999999999987</v>
      </c>
      <c r="G699" s="2">
        <f>'Moving Avg'!F699</f>
        <v>9.2784999999999993</v>
      </c>
      <c r="H699" s="2">
        <f>'Moving Avg'!G699</f>
        <v>9.5421999999999993</v>
      </c>
      <c r="I699" s="2">
        <f>'Moving Avg'!H699</f>
        <v>9.761845000000001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9.2140000000000004</v>
      </c>
      <c r="C700" s="2">
        <f>RSI!I700</f>
        <v>34.636840740325965</v>
      </c>
      <c r="D700" s="2">
        <f>MACD!E700</f>
        <v>-1.9383955139224085E-2</v>
      </c>
      <c r="E700" s="2">
        <f>MACD!F700</f>
        <v>1.5630525553107451E-2</v>
      </c>
      <c r="F700" s="2">
        <f>'Moving Avg'!D700</f>
        <v>9.2251999999999992</v>
      </c>
      <c r="G700" s="2">
        <f>'Moving Avg'!F700</f>
        <v>9.2726000000000006</v>
      </c>
      <c r="H700" s="2">
        <f>'Moving Avg'!G700</f>
        <v>9.5323600000000006</v>
      </c>
      <c r="I700" s="2">
        <f>'Moving Avg'!H700</f>
        <v>9.7542850000000012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9.27</v>
      </c>
      <c r="C701" s="2">
        <f>RSI!I701</f>
        <v>42.251086894559755</v>
      </c>
      <c r="D701" s="2">
        <f>MACD!E701</f>
        <v>-2.6648372247052521E-2</v>
      </c>
      <c r="E701" s="2">
        <f>MACD!F701</f>
        <v>7.1747459930754567E-3</v>
      </c>
      <c r="F701" s="2">
        <f>'Moving Avg'!D701</f>
        <v>9.225200000000001</v>
      </c>
      <c r="G701" s="2">
        <f>'Moving Avg'!F701</f>
        <v>9.2695000000000025</v>
      </c>
      <c r="H701" s="2">
        <f>'Moving Avg'!G701</f>
        <v>9.5236399999999986</v>
      </c>
      <c r="I701" s="2">
        <f>'Moving Avg'!H701</f>
        <v>9.7486100000000011</v>
      </c>
      <c r="J701" s="5" t="str">
        <f>OBV!F701</f>
        <v>BEARISH</v>
      </c>
      <c r="K701" s="5" t="str">
        <f>OBV!G701</f>
        <v>NEUTRAL</v>
      </c>
      <c r="L701" s="5" t="str">
        <f>OBV!H701</f>
        <v>NEUTRAL</v>
      </c>
    </row>
    <row r="702" spans="1:12" ht="13.5" x14ac:dyDescent="0.25">
      <c r="A702" s="3">
        <f>RSI!A702</f>
        <v>43026</v>
      </c>
      <c r="B702" s="2">
        <f>RSI!B702</f>
        <v>9.27</v>
      </c>
      <c r="C702" s="2">
        <f>RSI!I702</f>
        <v>42.251086894559755</v>
      </c>
      <c r="D702" s="2">
        <f>MACD!E702</f>
        <v>-2.0850996793106091E-2</v>
      </c>
      <c r="E702" s="2">
        <f>MACD!F702</f>
        <v>1.5695974358391476E-3</v>
      </c>
      <c r="F702" s="2">
        <f>'Moving Avg'!D702</f>
        <v>9.2363999999999997</v>
      </c>
      <c r="G702" s="2">
        <f>'Moving Avg'!F702</f>
        <v>9.2664000000000009</v>
      </c>
      <c r="H702" s="2">
        <f>'Moving Avg'!G702</f>
        <v>9.5149199999999983</v>
      </c>
      <c r="I702" s="2">
        <f>'Moving Avg'!H702</f>
        <v>9.7415050000000001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</row>
    <row r="703" spans="1:12" ht="13.5" x14ac:dyDescent="0.25">
      <c r="A703" s="3">
        <f>RSI!A703</f>
        <v>43027</v>
      </c>
      <c r="B703" s="2">
        <f>RSI!B703</f>
        <v>9.2639999999999993</v>
      </c>
      <c r="C703" s="2">
        <f>RSI!I703</f>
        <v>41.648217979697002</v>
      </c>
      <c r="D703" s="2">
        <f>MACD!E703</f>
        <v>-1.5125406374279393E-2</v>
      </c>
      <c r="E703" s="2">
        <f>MACD!F703</f>
        <v>-1.7694033261845606E-3</v>
      </c>
      <c r="F703" s="2">
        <f>'Moving Avg'!D703</f>
        <v>9.2463999999999995</v>
      </c>
      <c r="G703" s="2">
        <f>'Moving Avg'!F703</f>
        <v>9.2630000000000017</v>
      </c>
      <c r="H703" s="2">
        <f>'Moving Avg'!G703</f>
        <v>9.5023599999999977</v>
      </c>
      <c r="I703" s="2">
        <f>'Moving Avg'!H703</f>
        <v>9.7342250000000003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9.1080000000000005</v>
      </c>
      <c r="C704" s="2">
        <f>RSI!I704</f>
        <v>29.758841927029493</v>
      </c>
      <c r="D704" s="2">
        <f>MACD!E704</f>
        <v>-1.2648964293404674E-3</v>
      </c>
      <c r="E704" s="2">
        <f>MACD!F704</f>
        <v>-1.6685019468157421E-3</v>
      </c>
      <c r="F704" s="2">
        <f>'Moving Avg'!D704</f>
        <v>9.225200000000001</v>
      </c>
      <c r="G704" s="2">
        <f>'Moving Avg'!F704</f>
        <v>9.2518000000000029</v>
      </c>
      <c r="H704" s="2">
        <f>'Moving Avg'!G704</f>
        <v>9.4866799999999998</v>
      </c>
      <c r="I704" s="2">
        <f>'Moving Avg'!H704</f>
        <v>9.7257549999999995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9.0210000000000008</v>
      </c>
      <c r="C705" s="2">
        <f>RSI!I705</f>
        <v>25.403386330657412</v>
      </c>
      <c r="D705" s="2">
        <f>MACD!E705</f>
        <v>1.8184390808768214E-2</v>
      </c>
      <c r="E705" s="2">
        <f>MACD!F705</f>
        <v>2.3020766043010494E-3</v>
      </c>
      <c r="F705" s="2">
        <f>'Moving Avg'!D705</f>
        <v>9.1866000000000003</v>
      </c>
      <c r="G705" s="2">
        <f>'Moving Avg'!F705</f>
        <v>9.2371500000000033</v>
      </c>
      <c r="H705" s="2">
        <f>'Moving Avg'!G705</f>
        <v>9.4692599999999985</v>
      </c>
      <c r="I705" s="2">
        <f>'Moving Avg'!H705</f>
        <v>9.716879999999998</v>
      </c>
      <c r="J705" s="5" t="str">
        <f>OBV!F705</f>
        <v>BEARISH</v>
      </c>
      <c r="K705" s="5" t="str">
        <f>OBV!G705</f>
        <v>STRONG</v>
      </c>
      <c r="L705" s="5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9.1769999999999996</v>
      </c>
      <c r="C706" s="2">
        <f>RSI!I706</f>
        <v>41.840579637002762</v>
      </c>
      <c r="D706" s="2">
        <f>MACD!E706</f>
        <v>2.0936004561601607E-2</v>
      </c>
      <c r="E706" s="2">
        <f>MACD!F706</f>
        <v>6.028862195761161E-3</v>
      </c>
      <c r="F706" s="2">
        <f>'Moving Avg'!D706</f>
        <v>9.1679999999999993</v>
      </c>
      <c r="G706" s="2">
        <f>'Moving Avg'!F706</f>
        <v>9.2312500000000011</v>
      </c>
      <c r="H706" s="2">
        <f>'Moving Avg'!G706</f>
        <v>9.454959999999998</v>
      </c>
      <c r="I706" s="2">
        <f>'Moving Avg'!H706</f>
        <v>9.7084349999999979</v>
      </c>
      <c r="J706" s="5" t="str">
        <f>OBV!F706</f>
        <v>BEARISH</v>
      </c>
      <c r="K706" s="5" t="str">
        <f>OBV!G706</f>
        <v>STRONG</v>
      </c>
      <c r="L706" s="5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8.9030000000000005</v>
      </c>
      <c r="C707" s="2">
        <f>RSI!I707</f>
        <v>29.531917637318941</v>
      </c>
      <c r="D707" s="2">
        <f>MACD!E707</f>
        <v>3.5593981096596394E-2</v>
      </c>
      <c r="E707" s="2">
        <f>MACD!F707</f>
        <v>1.1941885975928209E-2</v>
      </c>
      <c r="F707" s="2">
        <f>'Moving Avg'!D707</f>
        <v>9.0945999999999998</v>
      </c>
      <c r="G707" s="2">
        <f>'Moving Avg'!F707</f>
        <v>9.2147500000000004</v>
      </c>
      <c r="H707" s="2">
        <f>'Moving Avg'!G707</f>
        <v>9.4354200000000006</v>
      </c>
      <c r="I707" s="2">
        <f>'Moving Avg'!H707</f>
        <v>9.6986199999999982</v>
      </c>
      <c r="J707" s="5" t="str">
        <f>OBV!F707</f>
        <v>BEARISH</v>
      </c>
      <c r="K707" s="5" t="str">
        <f>OBV!G707</f>
        <v>STRONG</v>
      </c>
      <c r="L707" s="5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9.1639999999999997</v>
      </c>
      <c r="C708" s="2">
        <f>RSI!I708</f>
        <v>45.867824903393632</v>
      </c>
      <c r="D708" s="2">
        <f>MACD!E708</f>
        <v>3.0883347543142037E-2</v>
      </c>
      <c r="E708" s="2">
        <f>MACD!F708</f>
        <v>1.5730178289370976E-2</v>
      </c>
      <c r="F708" s="2">
        <f>'Moving Avg'!D708</f>
        <v>9.0746000000000002</v>
      </c>
      <c r="G708" s="2">
        <f>'Moving Avg'!F708</f>
        <v>9.2112999999999996</v>
      </c>
      <c r="H708" s="2">
        <f>'Moving Avg'!G708</f>
        <v>9.4152599999999982</v>
      </c>
      <c r="I708" s="2">
        <f>'Moving Avg'!H708</f>
        <v>9.6901099999999989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9.1639999999999997</v>
      </c>
      <c r="C709" s="2">
        <f>RSI!I709</f>
        <v>45.867824903393647</v>
      </c>
      <c r="D709" s="2">
        <f>MACD!E709</f>
        <v>2.7410533818432725E-2</v>
      </c>
      <c r="E709" s="2">
        <f>MACD!F709</f>
        <v>1.8066249395183327E-2</v>
      </c>
      <c r="F709" s="2">
        <f>'Moving Avg'!D709</f>
        <v>9.0858000000000008</v>
      </c>
      <c r="G709" s="2">
        <f>'Moving Avg'!F709</f>
        <v>9.2081499999999981</v>
      </c>
      <c r="H709" s="2">
        <f>'Moving Avg'!G709</f>
        <v>9.3995799999999967</v>
      </c>
      <c r="I709" s="2">
        <f>'Moving Avg'!H709</f>
        <v>9.6819199999999981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9.1639999999999997</v>
      </c>
      <c r="C710" s="2">
        <f>RSI!I710</f>
        <v>45.867824903393647</v>
      </c>
      <c r="D710" s="2">
        <f>MACD!E710</f>
        <v>2.494709817863594E-2</v>
      </c>
      <c r="E710" s="2">
        <f>MACD!F710</f>
        <v>1.9442419151873849E-2</v>
      </c>
      <c r="F710" s="2">
        <f>'Moving Avg'!D710</f>
        <v>9.1143999999999998</v>
      </c>
      <c r="G710" s="2">
        <f>'Moving Avg'!F710</f>
        <v>9.2043999999999961</v>
      </c>
      <c r="H710" s="2">
        <f>'Moving Avg'!G710</f>
        <v>9.3840199999999978</v>
      </c>
      <c r="I710" s="2">
        <f>'Moving Avg'!H710</f>
        <v>9.6738149999999976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9.1639999999999997</v>
      </c>
      <c r="C711" s="2">
        <f>RSI!I711</f>
        <v>45.867824903393647</v>
      </c>
      <c r="D711" s="2">
        <f>MACD!E711</f>
        <v>3.1917943780747748E-2</v>
      </c>
      <c r="E711" s="2">
        <f>MACD!F711</f>
        <v>2.193752407764863E-2</v>
      </c>
      <c r="F711" s="2">
        <f>'Moving Avg'!D711</f>
        <v>9.1118000000000006</v>
      </c>
      <c r="G711" s="2">
        <f>'Moving Avg'!F711</f>
        <v>9.200649999999996</v>
      </c>
      <c r="H711" s="2">
        <f>'Moving Avg'!G711</f>
        <v>9.3684599999999971</v>
      </c>
      <c r="I711" s="2">
        <f>'Moving Avg'!H711</f>
        <v>9.6657099999999989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</row>
    <row r="712" spans="1:12" ht="13.5" x14ac:dyDescent="0.25">
      <c r="A712" s="3">
        <f>RSI!A712</f>
        <v>43040</v>
      </c>
      <c r="B712" s="2">
        <f>RSI!B712</f>
        <v>9.1389999999999993</v>
      </c>
      <c r="C712" s="2">
        <f>RSI!I712</f>
        <v>44.537627429082015</v>
      </c>
      <c r="D712" s="2">
        <f>MACD!E712</f>
        <v>4.0075524309116872E-2</v>
      </c>
      <c r="E712" s="2">
        <f>MACD!F712</f>
        <v>2.5565124123942282E-2</v>
      </c>
      <c r="F712" s="2">
        <f>'Moving Avg'!D712</f>
        <v>9.1590000000000007</v>
      </c>
      <c r="G712" s="2">
        <f>'Moving Avg'!F712</f>
        <v>9.1918999999999969</v>
      </c>
      <c r="H712" s="2">
        <f>'Moving Avg'!G712</f>
        <v>9.3569999999999975</v>
      </c>
      <c r="I712" s="2">
        <f>'Moving Avg'!H712</f>
        <v>9.6574799999999978</v>
      </c>
      <c r="J712" s="5" t="str">
        <f>OBV!F712</f>
        <v>BEARISH</v>
      </c>
      <c r="K712" s="5" t="str">
        <f>OBV!G712</f>
        <v>NEUTRAL</v>
      </c>
      <c r="L712" s="5" t="str">
        <f>OBV!H712</f>
        <v>BEARISH DIVERGENCE</v>
      </c>
    </row>
    <row r="713" spans="1:12" ht="13.5" x14ac:dyDescent="0.25">
      <c r="A713" s="3">
        <f>RSI!A713</f>
        <v>43041</v>
      </c>
      <c r="B713" s="2">
        <f>RSI!B713</f>
        <v>9.1460000000000008</v>
      </c>
      <c r="C713" s="2">
        <f>RSI!I713</f>
        <v>45.018431145110355</v>
      </c>
      <c r="D713" s="2">
        <f>MACD!E713</f>
        <v>4.6061372024404079E-2</v>
      </c>
      <c r="E713" s="2">
        <f>MACD!F713</f>
        <v>2.9664373704034644E-2</v>
      </c>
      <c r="F713" s="2">
        <f>'Moving Avg'!D713</f>
        <v>9.1554000000000002</v>
      </c>
      <c r="G713" s="2">
        <f>'Moving Avg'!F713</f>
        <v>9.1834999999999987</v>
      </c>
      <c r="H713" s="2">
        <f>'Moving Avg'!G713</f>
        <v>9.3457999999999988</v>
      </c>
      <c r="I713" s="2">
        <f>'Moving Avg'!H713</f>
        <v>9.6492849999999972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9.1460000000000008</v>
      </c>
      <c r="C714" s="2">
        <f>RSI!I714</f>
        <v>45.018431145110355</v>
      </c>
      <c r="D714" s="2">
        <f>MACD!E714</f>
        <v>2.7570952177127239E-2</v>
      </c>
      <c r="E714" s="2">
        <f>MACD!F714</f>
        <v>2.9245689398653164E-2</v>
      </c>
      <c r="F714" s="2">
        <f>'Moving Avg'!D714</f>
        <v>9.1517999999999997</v>
      </c>
      <c r="G714" s="2">
        <f>'Moving Avg'!F714</f>
        <v>9.1760499999999983</v>
      </c>
      <c r="H714" s="2">
        <f>'Moving Avg'!G714</f>
        <v>9.334480000000001</v>
      </c>
      <c r="I714" s="2">
        <f>'Moving Avg'!H714</f>
        <v>9.6408299999999976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9.1460000000000008</v>
      </c>
      <c r="C715" s="2">
        <f>RSI!I715</f>
        <v>45.018431145110355</v>
      </c>
      <c r="D715" s="2">
        <f>MACD!E715</f>
        <v>-1.0477067023870745E-3</v>
      </c>
      <c r="E715" s="2">
        <f>MACD!F715</f>
        <v>2.3187010178445117E-2</v>
      </c>
      <c r="F715" s="2">
        <f>'Moving Avg'!D715</f>
        <v>9.1481999999999992</v>
      </c>
      <c r="G715" s="2">
        <f>'Moving Avg'!F715</f>
        <v>9.1686000000000014</v>
      </c>
      <c r="H715" s="2">
        <f>'Moving Avg'!G715</f>
        <v>9.3226600000000008</v>
      </c>
      <c r="I715" s="2">
        <f>'Moving Avg'!H715</f>
        <v>9.6328099999999974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9.0210000000000008</v>
      </c>
      <c r="C716" s="2">
        <f>RSI!I716</f>
        <v>37.724539013962904</v>
      </c>
      <c r="D716" s="2">
        <f>MACD!E716</f>
        <v>8.3769646222364713E-3</v>
      </c>
      <c r="E716" s="2">
        <f>MACD!F716</f>
        <v>2.0225001067203388E-2</v>
      </c>
      <c r="F716" s="2">
        <f>'Moving Avg'!D716</f>
        <v>9.1196000000000002</v>
      </c>
      <c r="G716" s="2">
        <f>'Moving Avg'!F716</f>
        <v>9.156150000000002</v>
      </c>
      <c r="H716" s="2">
        <f>'Moving Avg'!G716</f>
        <v>9.3047400000000007</v>
      </c>
      <c r="I716" s="2">
        <f>'Moving Avg'!H716</f>
        <v>9.6225599999999982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9.0210000000000008</v>
      </c>
      <c r="C717" s="2">
        <f>RSI!I717</f>
        <v>37.724539013962904</v>
      </c>
      <c r="D717" s="2">
        <f>MACD!E717</f>
        <v>-2.4710565988071309E-2</v>
      </c>
      <c r="E717" s="2">
        <f>MACD!F717</f>
        <v>1.1237887656148447E-2</v>
      </c>
      <c r="F717" s="2">
        <f>'Moving Avg'!D717</f>
        <v>9.0960000000000001</v>
      </c>
      <c r="G717" s="2">
        <f>'Moving Avg'!F717</f>
        <v>9.1465000000000032</v>
      </c>
      <c r="H717" s="2">
        <f>'Moving Avg'!G717</f>
        <v>9.2923000000000009</v>
      </c>
      <c r="I717" s="2">
        <f>'Moving Avg'!H717</f>
        <v>9.6121649999999974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9.0210000000000008</v>
      </c>
      <c r="C718" s="2">
        <f>RSI!I718</f>
        <v>37.724539013962904</v>
      </c>
      <c r="D718" s="2">
        <f>MACD!E718</f>
        <v>-1.154312625554077E-2</v>
      </c>
      <c r="E718" s="2">
        <f>MACD!F718</f>
        <v>6.6816848738106031E-3</v>
      </c>
      <c r="F718" s="2">
        <f>'Moving Avg'!D718</f>
        <v>9.0710000000000015</v>
      </c>
      <c r="G718" s="2">
        <f>'Moving Avg'!F718</f>
        <v>9.1368500000000044</v>
      </c>
      <c r="H718" s="2">
        <f>'Moving Avg'!G718</f>
        <v>9.2798599999999993</v>
      </c>
      <c r="I718" s="2">
        <f>'Moving Avg'!H718</f>
        <v>9.6034349999999975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8.9339999999999993</v>
      </c>
      <c r="C719" s="2">
        <f>RSI!I719</f>
        <v>33.067276702945719</v>
      </c>
      <c r="D719" s="2">
        <f>MACD!E719</f>
        <v>6.9788635777019437E-3</v>
      </c>
      <c r="E719" s="2">
        <f>MACD!F719</f>
        <v>6.7411206145888717E-3</v>
      </c>
      <c r="F719" s="2">
        <f>'Moving Avg'!D719</f>
        <v>9.0286000000000008</v>
      </c>
      <c r="G719" s="2">
        <f>'Moving Avg'!F719</f>
        <v>9.1228500000000032</v>
      </c>
      <c r="H719" s="2">
        <f>'Moving Avg'!G719</f>
        <v>9.2656800000000015</v>
      </c>
      <c r="I719" s="2">
        <f>'Moving Avg'!H719</f>
        <v>9.5942699999999963</v>
      </c>
      <c r="J719" s="5" t="str">
        <f>OBV!F719</f>
        <v>BEARISH</v>
      </c>
      <c r="K719" s="5" t="str">
        <f>OBV!G719</f>
        <v>STRONG</v>
      </c>
      <c r="L719" s="5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8.94</v>
      </c>
      <c r="C720" s="2">
        <f>RSI!I720</f>
        <v>33.675408931683762</v>
      </c>
      <c r="D720" s="2">
        <f>MACD!E720</f>
        <v>2.3587501041607339E-2</v>
      </c>
      <c r="E720" s="2">
        <f>MACD!F720</f>
        <v>1.0110396699992565E-2</v>
      </c>
      <c r="F720" s="2">
        <f>'Moving Avg'!D720</f>
        <v>8.9873999999999992</v>
      </c>
      <c r="G720" s="2">
        <f>'Moving Avg'!F720</f>
        <v>9.1091500000000032</v>
      </c>
      <c r="H720" s="2">
        <f>'Moving Avg'!G720</f>
        <v>9.2528600000000019</v>
      </c>
      <c r="I720" s="2">
        <f>'Moving Avg'!H720</f>
        <v>9.5858049999999952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8.94</v>
      </c>
      <c r="C721" s="2">
        <f>RSI!I721</f>
        <v>33.675408931683762</v>
      </c>
      <c r="D721" s="2">
        <f>MACD!E721</f>
        <v>3.8883869413139038E-2</v>
      </c>
      <c r="E721" s="2">
        <f>MACD!F721</f>
        <v>1.5865091242621858E-2</v>
      </c>
      <c r="F721" s="2">
        <f>'Moving Avg'!D721</f>
        <v>8.9711999999999996</v>
      </c>
      <c r="G721" s="2">
        <f>'Moving Avg'!F721</f>
        <v>9.0926500000000026</v>
      </c>
      <c r="H721" s="2">
        <f>'Moving Avg'!G721</f>
        <v>9.2425200000000025</v>
      </c>
      <c r="I721" s="2">
        <f>'Moving Avg'!H721</f>
        <v>9.577339999999996</v>
      </c>
      <c r="J721" s="5" t="str">
        <f>OBV!F721</f>
        <v>BULLISH</v>
      </c>
      <c r="K721" s="5" t="str">
        <f>OBV!G721</f>
        <v>NEUTRAL</v>
      </c>
      <c r="L721" s="5" t="str">
        <f>OBV!H721</f>
        <v>BULLISH DIVERGENCE</v>
      </c>
    </row>
    <row r="722" spans="1:12" ht="13.5" x14ac:dyDescent="0.25">
      <c r="A722" s="3">
        <f>RSI!A722</f>
        <v>43054</v>
      </c>
      <c r="B722" s="2">
        <f>RSI!B722</f>
        <v>8.9280000000000008</v>
      </c>
      <c r="C722" s="2">
        <f>RSI!I722</f>
        <v>32.980361726236964</v>
      </c>
      <c r="D722" s="2">
        <f>MACD!E722</f>
        <v>5.0020524183846504E-2</v>
      </c>
      <c r="E722" s="2">
        <f>MACD!F722</f>
        <v>2.269617783086679E-2</v>
      </c>
      <c r="F722" s="2">
        <f>'Moving Avg'!D722</f>
        <v>8.9525999999999986</v>
      </c>
      <c r="G722" s="2">
        <f>'Moving Avg'!F722</f>
        <v>9.0755499999999998</v>
      </c>
      <c r="H722" s="2">
        <f>'Moving Avg'!G722</f>
        <v>9.2282200000000003</v>
      </c>
      <c r="I722" s="2">
        <f>'Moving Avg'!H722</f>
        <v>9.5696949999999958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8.9589999999999996</v>
      </c>
      <c r="C723" s="2">
        <f>RSI!I723</f>
        <v>36.619687480227114</v>
      </c>
      <c r="D723" s="2">
        <f>MACD!E723</f>
        <v>5.9360974227178787E-2</v>
      </c>
      <c r="E723" s="2">
        <f>MACD!F723</f>
        <v>3.0029137110129191E-2</v>
      </c>
      <c r="F723" s="2">
        <f>'Moving Avg'!D723</f>
        <v>8.9402000000000008</v>
      </c>
      <c r="G723" s="2">
        <f>'Moving Avg'!F723</f>
        <v>9.0602999999999998</v>
      </c>
      <c r="H723" s="2">
        <f>'Moving Avg'!G723</f>
        <v>9.2201400000000007</v>
      </c>
      <c r="I723" s="2">
        <f>'Moving Avg'!H723</f>
        <v>9.5619099999999957</v>
      </c>
      <c r="J723" s="5" t="str">
        <f>OBV!F723</f>
        <v>BULLISH</v>
      </c>
      <c r="K723" s="5" t="str">
        <f>OBV!G723</f>
        <v>NEUTRAL</v>
      </c>
      <c r="L723" s="5" t="str">
        <f>OBV!H723</f>
        <v>BULLISH DIVERGENCE</v>
      </c>
    </row>
    <row r="724" spans="1:12" ht="13.5" x14ac:dyDescent="0.25">
      <c r="A724" s="3">
        <f>RSI!A724</f>
        <v>43056</v>
      </c>
      <c r="B724" s="2">
        <f>RSI!B724</f>
        <v>9.1389999999999993</v>
      </c>
      <c r="C724" s="2">
        <f>RSI!I724</f>
        <v>52.685663107864919</v>
      </c>
      <c r="D724" s="2">
        <f>MACD!E724</f>
        <v>5.4800233101845564E-2</v>
      </c>
      <c r="E724" s="2">
        <f>MACD!F724</f>
        <v>3.498335630847247E-2</v>
      </c>
      <c r="F724" s="2">
        <f>'Moving Avg'!D724</f>
        <v>8.9811999999999976</v>
      </c>
      <c r="G724" s="2">
        <f>'Moving Avg'!F724</f>
        <v>9.0618500000000015</v>
      </c>
      <c r="H724" s="2">
        <f>'Moving Avg'!G724</f>
        <v>9.2162800000000029</v>
      </c>
      <c r="I724" s="2">
        <f>'Moving Avg'!H724</f>
        <v>9.5564849999999968</v>
      </c>
      <c r="J724" s="5" t="str">
        <f>OBV!F724</f>
        <v>BULLISH</v>
      </c>
      <c r="K724" s="5" t="str">
        <f>OBV!G724</f>
        <v>WEAK</v>
      </c>
      <c r="L724" s="5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8.9280000000000008</v>
      </c>
      <c r="C725" s="2">
        <f>RSI!I725</f>
        <v>39.913439454245356</v>
      </c>
      <c r="D725" s="2">
        <f>MACD!E725</f>
        <v>6.6311900503912113E-2</v>
      </c>
      <c r="E725" s="2">
        <f>MACD!F725</f>
        <v>4.1249065147560403E-2</v>
      </c>
      <c r="F725" s="2">
        <f>'Moving Avg'!D725</f>
        <v>8.9788000000000014</v>
      </c>
      <c r="G725" s="2">
        <f>'Moving Avg'!F725</f>
        <v>9.0571999999999999</v>
      </c>
      <c r="H725" s="2">
        <f>'Moving Avg'!G725</f>
        <v>9.2032200000000017</v>
      </c>
      <c r="I725" s="2">
        <f>'Moving Avg'!H725</f>
        <v>9.5485749999999978</v>
      </c>
      <c r="J725" s="5" t="str">
        <f>OBV!F725</f>
        <v>BULLISH</v>
      </c>
      <c r="K725" s="5" t="str">
        <f>OBV!G725</f>
        <v>NEUTRAL</v>
      </c>
      <c r="L725" s="5" t="str">
        <f>OBV!H725</f>
        <v>BULLISH DIVERGENCE</v>
      </c>
    </row>
    <row r="726" spans="1:12" ht="13.5" x14ac:dyDescent="0.25">
      <c r="A726" s="3">
        <f>RSI!A726</f>
        <v>43060</v>
      </c>
      <c r="B726" s="2">
        <f>RSI!B726</f>
        <v>9.1150000000000002</v>
      </c>
      <c r="C726" s="2">
        <f>RSI!I726</f>
        <v>51.203717467328971</v>
      </c>
      <c r="D726" s="2">
        <f>MACD!E726</f>
        <v>4.3977031368735098E-2</v>
      </c>
      <c r="E726" s="2">
        <f>MACD!F726</f>
        <v>4.1794658391795345E-2</v>
      </c>
      <c r="F726" s="2">
        <f>'Moving Avg'!D726</f>
        <v>9.0137999999999998</v>
      </c>
      <c r="G726" s="2">
        <f>'Moving Avg'!F726</f>
        <v>9.0541000000000018</v>
      </c>
      <c r="H726" s="2">
        <f>'Moving Avg'!G726</f>
        <v>9.1939000000000028</v>
      </c>
      <c r="I726" s="2">
        <f>'Moving Avg'!H726</f>
        <v>9.5415699999999966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9.1150000000000002</v>
      </c>
      <c r="C727" s="2">
        <f>RSI!I727</f>
        <v>51.203717467328971</v>
      </c>
      <c r="D727" s="2">
        <f>MACD!E727</f>
        <v>2.4905814452356623E-2</v>
      </c>
      <c r="E727" s="2">
        <f>MACD!F727</f>
        <v>3.84168896039076E-2</v>
      </c>
      <c r="F727" s="2">
        <f>'Moving Avg'!D727</f>
        <v>9.0511999999999997</v>
      </c>
      <c r="G727" s="2">
        <f>'Moving Avg'!F727</f>
        <v>9.064700000000002</v>
      </c>
      <c r="H727" s="2">
        <f>'Moving Avg'!G727</f>
        <v>9.184580000000004</v>
      </c>
      <c r="I727" s="2">
        <f>'Moving Avg'!H727</f>
        <v>9.5360849999999981</v>
      </c>
      <c r="J727" s="5" t="str">
        <f>OBV!F727</f>
        <v>BULLISH</v>
      </c>
      <c r="K727" s="5" t="str">
        <f>OBV!G727</f>
        <v>WEAK</v>
      </c>
      <c r="L727" s="5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8.8659999999999997</v>
      </c>
      <c r="C728" s="2">
        <f>RSI!I728</f>
        <v>39.687535273083959</v>
      </c>
      <c r="D728" s="2">
        <f>MACD!E728</f>
        <v>2.7053370264853882E-2</v>
      </c>
      <c r="E728" s="2">
        <f>MACD!F728</f>
        <v>3.6144185736096859E-2</v>
      </c>
      <c r="F728" s="2">
        <f>'Moving Avg'!D728</f>
        <v>9.0326000000000004</v>
      </c>
      <c r="G728" s="2">
        <f>'Moving Avg'!F728</f>
        <v>9.0498000000000012</v>
      </c>
      <c r="H728" s="2">
        <f>'Moving Avg'!G728</f>
        <v>9.1705200000000033</v>
      </c>
      <c r="I728" s="2">
        <f>'Moving Avg'!H728</f>
        <v>9.5293549999999989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</row>
    <row r="729" spans="1:12" ht="13.5" x14ac:dyDescent="0.25">
      <c r="A729" s="3">
        <f>RSI!A729</f>
        <v>43063</v>
      </c>
      <c r="B729" s="2">
        <f>RSI!B729</f>
        <v>8.8030000000000008</v>
      </c>
      <c r="C729" s="2">
        <f>RSI!I729</f>
        <v>37.395843260296679</v>
      </c>
      <c r="D729" s="2">
        <f>MACD!E729</f>
        <v>2.147606077020292E-2</v>
      </c>
      <c r="E729" s="2">
        <f>MACD!F729</f>
        <v>3.3210560742918074E-2</v>
      </c>
      <c r="F729" s="2">
        <f>'Moving Avg'!D729</f>
        <v>8.9653999999999989</v>
      </c>
      <c r="G729" s="2">
        <f>'Moving Avg'!F729</f>
        <v>9.0317499999999988</v>
      </c>
      <c r="H729" s="2">
        <f>'Moving Avg'!G729</f>
        <v>9.1552000000000024</v>
      </c>
      <c r="I729" s="2">
        <f>'Moving Avg'!H729</f>
        <v>9.5223099999999992</v>
      </c>
      <c r="J729" s="5" t="str">
        <f>OBV!F729</f>
        <v>BEARISH</v>
      </c>
      <c r="K729" s="5" t="str">
        <f>OBV!G729</f>
        <v>STRONG</v>
      </c>
      <c r="L729" s="5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8.81</v>
      </c>
      <c r="C730" s="2">
        <f>RSI!I730</f>
        <v>37.825436109906015</v>
      </c>
      <c r="D730" s="2">
        <f>MACD!E730</f>
        <v>1.875906830835028E-2</v>
      </c>
      <c r="E730" s="2">
        <f>MACD!F730</f>
        <v>3.0320262256004517E-2</v>
      </c>
      <c r="F730" s="2">
        <f>'Moving Avg'!D730</f>
        <v>8.9418000000000006</v>
      </c>
      <c r="G730" s="2">
        <f>'Moving Avg'!F730</f>
        <v>9.014050000000001</v>
      </c>
      <c r="H730" s="2">
        <f>'Moving Avg'!G730</f>
        <v>9.1447600000000016</v>
      </c>
      <c r="I730" s="2">
        <f>'Moving Avg'!H730</f>
        <v>9.5152999999999981</v>
      </c>
      <c r="J730" s="5" t="str">
        <f>OBV!F730</f>
        <v>BULLISH</v>
      </c>
      <c r="K730" s="5" t="str">
        <f>OBV!G730</f>
        <v>NEUTRAL</v>
      </c>
      <c r="L730" s="5" t="str">
        <f>OBV!H730</f>
        <v>BULLISH DIVERGENCE</v>
      </c>
    </row>
    <row r="731" spans="1:12" ht="13.5" x14ac:dyDescent="0.25">
      <c r="A731" s="3">
        <f>RSI!A731</f>
        <v>43067</v>
      </c>
      <c r="B731" s="2">
        <f>RSI!B731</f>
        <v>8.891</v>
      </c>
      <c r="C731" s="2">
        <f>RSI!I731</f>
        <v>42.72326688199977</v>
      </c>
      <c r="D731" s="2">
        <f>MACD!E731</f>
        <v>1.1898073435864021E-2</v>
      </c>
      <c r="E731" s="2">
        <f>MACD!F731</f>
        <v>2.6635824491976417E-2</v>
      </c>
      <c r="F731" s="2">
        <f>'Moving Avg'!D731</f>
        <v>8.8970000000000002</v>
      </c>
      <c r="G731" s="2">
        <f>'Moving Avg'!F731</f>
        <v>9.0004000000000008</v>
      </c>
      <c r="H731" s="2">
        <f>'Moving Avg'!G731</f>
        <v>9.1359400000000033</v>
      </c>
      <c r="I731" s="2">
        <f>'Moving Avg'!H731</f>
        <v>9.5089299999999994</v>
      </c>
      <c r="J731" s="5" t="str">
        <f>OBV!F731</f>
        <v>BEARISH</v>
      </c>
      <c r="K731" s="5" t="str">
        <f>OBV!G731</f>
        <v>NEUTRAL</v>
      </c>
      <c r="L731" s="5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8.891</v>
      </c>
      <c r="C732" s="2">
        <f>RSI!I732</f>
        <v>42.723266881999763</v>
      </c>
      <c r="D732" s="2">
        <f>MACD!E732</f>
        <v>5.0993102345060493E-3</v>
      </c>
      <c r="E732" s="2">
        <f>MACD!F732</f>
        <v>2.2328521640482345E-2</v>
      </c>
      <c r="F732" s="2">
        <f>'Moving Avg'!D732</f>
        <v>8.8521999999999998</v>
      </c>
      <c r="G732" s="2">
        <f>'Moving Avg'!F732</f>
        <v>8.9879999999999995</v>
      </c>
      <c r="H732" s="2">
        <f>'Moving Avg'!G732</f>
        <v>9.1271200000000032</v>
      </c>
      <c r="I732" s="2">
        <f>'Moving Avg'!H732</f>
        <v>9.502559999999999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9.077</v>
      </c>
      <c r="C733" s="2">
        <f>RSI!I733</f>
        <v>52.655707000253024</v>
      </c>
      <c r="D733" s="2">
        <f>MACD!E733</f>
        <v>-8.8723624757829356E-3</v>
      </c>
      <c r="E733" s="2">
        <f>MACD!F733</f>
        <v>1.6088344817229289E-2</v>
      </c>
      <c r="F733" s="2">
        <f>'Moving Avg'!D733</f>
        <v>8.8943999999999992</v>
      </c>
      <c r="G733" s="2">
        <f>'Moving Avg'!F733</f>
        <v>8.9845499999999987</v>
      </c>
      <c r="H733" s="2">
        <f>'Moving Avg'!G733</f>
        <v>9.1220200000000027</v>
      </c>
      <c r="I733" s="2">
        <f>'Moving Avg'!H733</f>
        <v>9.4969149999999996</v>
      </c>
      <c r="J733" s="5" t="str">
        <f>OBV!F733</f>
        <v>BULLISH</v>
      </c>
      <c r="K733" s="5" t="str">
        <f>OBV!G733</f>
        <v>WEAK</v>
      </c>
      <c r="L733" s="5" t="str">
        <f>OBV!H733</f>
        <v>CONFIRMED BULLISH</v>
      </c>
    </row>
    <row r="734" spans="1:12" ht="13.5" x14ac:dyDescent="0.25">
      <c r="A734" s="3">
        <f>RSI!A734</f>
        <v>43073</v>
      </c>
      <c r="B734" s="2">
        <f>RSI!B734</f>
        <v>9.077</v>
      </c>
      <c r="C734" s="2">
        <f>RSI!I734</f>
        <v>52.655707000253024</v>
      </c>
      <c r="D734" s="2">
        <f>MACD!E734</f>
        <v>6.6298581925163802E-3</v>
      </c>
      <c r="E734" s="2">
        <f>MACD!F734</f>
        <v>1.4196647492286708E-2</v>
      </c>
      <c r="F734" s="2">
        <f>'Moving Avg'!D734</f>
        <v>8.9491999999999994</v>
      </c>
      <c r="G734" s="2">
        <f>'Moving Avg'!F734</f>
        <v>8.9810999999999979</v>
      </c>
      <c r="H734" s="2">
        <f>'Moving Avg'!G734</f>
        <v>9.1169200000000039</v>
      </c>
      <c r="I734" s="2">
        <f>'Moving Avg'!H734</f>
        <v>9.4919100000000007</v>
      </c>
      <c r="J734" s="5" t="str">
        <f>OBV!F734</f>
        <v>BULLISH</v>
      </c>
      <c r="K734" s="5" t="str">
        <f>OBV!G734</f>
        <v>WEAK</v>
      </c>
      <c r="L734" s="5" t="str">
        <f>OBV!H734</f>
        <v>CONFIRMED BULLISH</v>
      </c>
    </row>
    <row r="735" spans="1:12" ht="13.5" x14ac:dyDescent="0.25">
      <c r="A735" s="3">
        <f>RSI!A735</f>
        <v>43074</v>
      </c>
      <c r="B735" s="2">
        <f>RSI!B735</f>
        <v>9.0709999999999997</v>
      </c>
      <c r="C735" s="2">
        <f>RSI!I735</f>
        <v>52.316298745818202</v>
      </c>
      <c r="D735" s="2">
        <f>MACD!E735</f>
        <v>-1.2610622573829389E-2</v>
      </c>
      <c r="E735" s="2">
        <f>MACD!F735</f>
        <v>8.8351934790634884E-3</v>
      </c>
      <c r="F735" s="2">
        <f>'Moving Avg'!D735</f>
        <v>9.0014000000000003</v>
      </c>
      <c r="G735" s="2">
        <f>'Moving Avg'!F735</f>
        <v>8.9773499999999977</v>
      </c>
      <c r="H735" s="2">
        <f>'Moving Avg'!G735</f>
        <v>9.1120600000000032</v>
      </c>
      <c r="I735" s="2">
        <f>'Moving Avg'!H735</f>
        <v>9.4869050000000001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9.0210000000000008</v>
      </c>
      <c r="C736" s="2">
        <f>RSI!I736</f>
        <v>49.455452179682169</v>
      </c>
      <c r="D736" s="2">
        <f>MACD!E736</f>
        <v>3.3019423251730018E-3</v>
      </c>
      <c r="E736" s="2">
        <f>MACD!F736</f>
        <v>7.7285432482853914E-3</v>
      </c>
      <c r="F736" s="2">
        <f>'Moving Avg'!D736</f>
        <v>9.0274000000000001</v>
      </c>
      <c r="G736" s="2">
        <f>'Moving Avg'!F736</f>
        <v>8.9773499999999977</v>
      </c>
      <c r="H736" s="2">
        <f>'Moving Avg'!G736</f>
        <v>9.1065800000000028</v>
      </c>
      <c r="I736" s="2">
        <f>'Moving Avg'!H736</f>
        <v>9.4816500000000001</v>
      </c>
      <c r="J736" s="5" t="str">
        <f>OBV!F736</f>
        <v>BEARISH</v>
      </c>
      <c r="K736" s="5" t="str">
        <f>OBV!G736</f>
        <v>NEUTRAL</v>
      </c>
      <c r="L736" s="5" t="str">
        <f>OBV!H736</f>
        <v>BEARISH DIVERGENCE</v>
      </c>
    </row>
    <row r="737" spans="1:12" ht="13.5" x14ac:dyDescent="0.25">
      <c r="A737" s="3">
        <f>RSI!A737</f>
        <v>43076</v>
      </c>
      <c r="B737" s="2">
        <f>RSI!B737</f>
        <v>8.859</v>
      </c>
      <c r="C737" s="2">
        <f>RSI!I737</f>
        <v>41.531147282599925</v>
      </c>
      <c r="D737" s="2">
        <f>MACD!E737</f>
        <v>2.8802647675385984E-2</v>
      </c>
      <c r="E737" s="2">
        <f>MACD!F737</f>
        <v>1.194336413370551E-2</v>
      </c>
      <c r="F737" s="2">
        <f>'Moving Avg'!D737</f>
        <v>9.0210000000000008</v>
      </c>
      <c r="G737" s="2">
        <f>'Moving Avg'!F737</f>
        <v>8.9692499999999988</v>
      </c>
      <c r="H737" s="2">
        <f>'Moving Avg'!G737</f>
        <v>9.0991000000000035</v>
      </c>
      <c r="I737" s="2">
        <f>'Moving Avg'!H737</f>
        <v>9.476284999999999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8.8350000000000009</v>
      </c>
      <c r="C738" s="2">
        <f>RSI!I738</f>
        <v>40.495911931042308</v>
      </c>
      <c r="D738" s="2">
        <f>MACD!E738</f>
        <v>1.4841061865151772E-2</v>
      </c>
      <c r="E738" s="2">
        <f>MACD!F738</f>
        <v>1.2522903679994764E-2</v>
      </c>
      <c r="F738" s="2">
        <f>'Moving Avg'!D738</f>
        <v>8.9725999999999999</v>
      </c>
      <c r="G738" s="2">
        <f>'Moving Avg'!F738</f>
        <v>8.959950000000001</v>
      </c>
      <c r="H738" s="2">
        <f>'Moving Avg'!G738</f>
        <v>9.0911400000000029</v>
      </c>
      <c r="I738" s="2">
        <f>'Moving Avg'!H738</f>
        <v>9.4707999999999988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8.7850000000000001</v>
      </c>
      <c r="C739" s="2">
        <f>RSI!I739</f>
        <v>38.351113003518137</v>
      </c>
      <c r="D739" s="2">
        <f>MACD!E739</f>
        <v>-1.9019590615592108E-3</v>
      </c>
      <c r="E739" s="2">
        <f>MACD!F739</f>
        <v>9.6379311316839699E-3</v>
      </c>
      <c r="F739" s="2">
        <f>'Moving Avg'!D739</f>
        <v>8.9141999999999992</v>
      </c>
      <c r="G739" s="2">
        <f>'Moving Avg'!F739</f>
        <v>8.9525000000000023</v>
      </c>
      <c r="H739" s="2">
        <f>'Moving Avg'!G739</f>
        <v>9.0823000000000018</v>
      </c>
      <c r="I739" s="2">
        <f>'Moving Avg'!H739</f>
        <v>9.4650650000000009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8.7720000000000002</v>
      </c>
      <c r="C740" s="2">
        <f>RSI!I740</f>
        <v>37.790687075356786</v>
      </c>
      <c r="D740" s="2">
        <f>MACD!E740</f>
        <v>-1.2753021507711182E-2</v>
      </c>
      <c r="E740" s="2">
        <f>MACD!F740</f>
        <v>5.1597406038049395E-3</v>
      </c>
      <c r="F740" s="2">
        <f>'Moving Avg'!D740</f>
        <v>8.8544</v>
      </c>
      <c r="G740" s="2">
        <f>'Moving Avg'!F740</f>
        <v>8.9441000000000024</v>
      </c>
      <c r="H740" s="2">
        <f>'Moving Avg'!G740</f>
        <v>9.0729600000000019</v>
      </c>
      <c r="I740" s="2">
        <f>'Moving Avg'!H740</f>
        <v>9.4592649999999985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8.76</v>
      </c>
      <c r="C741" s="2">
        <f>RSI!I741</f>
        <v>37.249578781475911</v>
      </c>
      <c r="D741" s="2">
        <f>MACD!E741</f>
        <v>-7.3257567973445958E-3</v>
      </c>
      <c r="E741" s="2">
        <f>MACD!F741</f>
        <v>2.6626411235750325E-3</v>
      </c>
      <c r="F741" s="2">
        <f>'Moving Avg'!D741</f>
        <v>8.8022000000000009</v>
      </c>
      <c r="G741" s="2">
        <f>'Moving Avg'!F741</f>
        <v>8.935100000000002</v>
      </c>
      <c r="H741" s="2">
        <f>'Moving Avg'!G741</f>
        <v>9.0633800000000022</v>
      </c>
      <c r="I741" s="2">
        <f>'Moving Avg'!H741</f>
        <v>9.4534050000000001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8.8840000000000003</v>
      </c>
      <c r="C742" s="2">
        <f>RSI!I742</f>
        <v>45.874008548011339</v>
      </c>
      <c r="D742" s="2">
        <f>MACD!E742</f>
        <v>-1.0682449610619926E-2</v>
      </c>
      <c r="E742" s="2">
        <f>MACD!F742</f>
        <v>-6.377023263959454E-6</v>
      </c>
      <c r="F742" s="2">
        <f>'Moving Avg'!D742</f>
        <v>8.8071999999999999</v>
      </c>
      <c r="G742" s="2">
        <f>'Moving Avg'!F742</f>
        <v>8.9329000000000001</v>
      </c>
      <c r="H742" s="2">
        <f>'Moving Avg'!G742</f>
        <v>9.0547800000000009</v>
      </c>
      <c r="I742" s="2">
        <f>'Moving Avg'!H742</f>
        <v>9.4482850000000003</v>
      </c>
      <c r="J742" s="5" t="str">
        <f>OBV!F742</f>
        <v>BEARISH</v>
      </c>
      <c r="K742" s="5" t="str">
        <f>OBV!G742</f>
        <v>STRONG</v>
      </c>
      <c r="L742" s="5" t="str">
        <f>OBV!H742</f>
        <v>BEARISH DIVERGENCE</v>
      </c>
    </row>
    <row r="743" spans="1:12" ht="13.5" x14ac:dyDescent="0.25">
      <c r="A743" s="3">
        <f>RSI!A743</f>
        <v>43084</v>
      </c>
      <c r="B743" s="2">
        <f>RSI!B743</f>
        <v>8.8840000000000003</v>
      </c>
      <c r="C743" s="2">
        <f>RSI!I743</f>
        <v>45.874008548011339</v>
      </c>
      <c r="D743" s="2">
        <f>MACD!E743</f>
        <v>1.5504556870268971E-2</v>
      </c>
      <c r="E743" s="2">
        <f>MACD!F743</f>
        <v>3.095809755442627E-3</v>
      </c>
      <c r="F743" s="2">
        <f>'Moving Avg'!D743</f>
        <v>8.8170000000000002</v>
      </c>
      <c r="G743" s="2">
        <f>'Moving Avg'!F743</f>
        <v>8.9291500000000017</v>
      </c>
      <c r="H743" s="2">
        <f>'Moving Avg'!G743</f>
        <v>9.0461800000000032</v>
      </c>
      <c r="I743" s="2">
        <f>'Moving Avg'!H743</f>
        <v>9.443340000000001</v>
      </c>
      <c r="J743" s="5" t="str">
        <f>OBV!F743</f>
        <v>BEARISH</v>
      </c>
      <c r="K743" s="5" t="str">
        <f>OBV!G743</f>
        <v>STRONG</v>
      </c>
      <c r="L743" s="5" t="str">
        <f>OBV!H743</f>
        <v>BEARISH DIVERGENCE</v>
      </c>
    </row>
    <row r="744" spans="1:12" ht="13.5" x14ac:dyDescent="0.25">
      <c r="A744" s="3">
        <f>RSI!A744</f>
        <v>43087</v>
      </c>
      <c r="B744" s="2">
        <f>RSI!B744</f>
        <v>8.8840000000000003</v>
      </c>
      <c r="C744" s="2">
        <f>RSI!I744</f>
        <v>45.874008548011339</v>
      </c>
      <c r="D744" s="2">
        <f>MACD!E744</f>
        <v>3.8044182382414249E-2</v>
      </c>
      <c r="E744" s="2">
        <f>MACD!F744</f>
        <v>1.0085484280836953E-2</v>
      </c>
      <c r="F744" s="2">
        <f>'Moving Avg'!D744</f>
        <v>8.8368000000000002</v>
      </c>
      <c r="G744" s="2">
        <f>'Moving Avg'!F744</f>
        <v>8.9163999999999994</v>
      </c>
      <c r="H744" s="2">
        <f>'Moving Avg'!G744</f>
        <v>9.0379600000000018</v>
      </c>
      <c r="I744" s="2">
        <f>'Moving Avg'!H744</f>
        <v>9.4395600000000019</v>
      </c>
      <c r="J744" s="5" t="str">
        <f>OBV!F744</f>
        <v>BEARISH</v>
      </c>
      <c r="K744" s="5" t="str">
        <f>OBV!G744</f>
        <v>NEUTRAL</v>
      </c>
      <c r="L744" s="5" t="str">
        <f>OBV!H744</f>
        <v>BEARISH DIVERGENCE</v>
      </c>
    </row>
    <row r="745" spans="1:12" ht="13.5" x14ac:dyDescent="0.25">
      <c r="A745" s="3">
        <f>RSI!A745</f>
        <v>43088</v>
      </c>
      <c r="B745" s="2">
        <f>RSI!B745</f>
        <v>8.6349999999999998</v>
      </c>
      <c r="C745" s="2">
        <f>RSI!I745</f>
        <v>34.114594745362169</v>
      </c>
      <c r="D745" s="2">
        <f>MACD!E745</f>
        <v>7.4990678924610421E-2</v>
      </c>
      <c r="E745" s="2">
        <f>MACD!F745</f>
        <v>2.3066523209591648E-2</v>
      </c>
      <c r="F745" s="2">
        <f>'Moving Avg'!D745</f>
        <v>8.8094000000000001</v>
      </c>
      <c r="G745" s="2">
        <f>'Moving Avg'!F745</f>
        <v>8.9017499999999981</v>
      </c>
      <c r="H745" s="2">
        <f>'Moving Avg'!G745</f>
        <v>9.0247600000000023</v>
      </c>
      <c r="I745" s="2">
        <f>'Moving Avg'!H745</f>
        <v>9.4345350000000003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8.7100000000000009</v>
      </c>
      <c r="C746" s="2">
        <f>RSI!I746</f>
        <v>39.172444724542764</v>
      </c>
      <c r="D746" s="2">
        <f>MACD!E746</f>
        <v>9.4803567338869854E-2</v>
      </c>
      <c r="E746" s="2">
        <f>MACD!F746</f>
        <v>3.7413932035447295E-2</v>
      </c>
      <c r="F746" s="2">
        <f>'Moving Avg'!D746</f>
        <v>8.7994000000000003</v>
      </c>
      <c r="G746" s="2">
        <f>'Moving Avg'!F746</f>
        <v>8.8815000000000008</v>
      </c>
      <c r="H746" s="2">
        <f>'Moving Avg'!G746</f>
        <v>9.0135600000000036</v>
      </c>
      <c r="I746" s="2">
        <f>'Moving Avg'!H746</f>
        <v>9.4313200000000013</v>
      </c>
      <c r="J746" s="5" t="str">
        <f>OBV!F746</f>
        <v>BULLISH</v>
      </c>
      <c r="K746" s="5" t="str">
        <f>OBV!G746</f>
        <v>NEUTRAL</v>
      </c>
      <c r="L746" s="5" t="str">
        <f>OBV!H746</f>
        <v>BULLISH DIVERGENCE</v>
      </c>
    </row>
    <row r="747" spans="1:12" ht="13.5" x14ac:dyDescent="0.25">
      <c r="A747" s="3">
        <f>RSI!A747</f>
        <v>43090</v>
      </c>
      <c r="B747" s="2">
        <f>RSI!B747</f>
        <v>8.7100000000000009</v>
      </c>
      <c r="C747" s="2">
        <f>RSI!I747</f>
        <v>39.172444724542764</v>
      </c>
      <c r="D747" s="2">
        <f>MACD!E747</f>
        <v>8.786718569945684E-2</v>
      </c>
      <c r="E747" s="2">
        <f>MACD!F747</f>
        <v>4.7504582768249204E-2</v>
      </c>
      <c r="F747" s="2">
        <f>'Moving Avg'!D747</f>
        <v>8.7645999999999997</v>
      </c>
      <c r="G747" s="2">
        <f>'Moving Avg'!F747</f>
        <v>8.8612500000000018</v>
      </c>
      <c r="H747" s="2">
        <f>'Moving Avg'!G747</f>
        <v>9.0034800000000015</v>
      </c>
      <c r="I747" s="2">
        <f>'Moving Avg'!H747</f>
        <v>9.428135000000001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</row>
    <row r="748" spans="1:12" ht="13.5" x14ac:dyDescent="0.25">
      <c r="A748" s="3">
        <f>RSI!A748</f>
        <v>43091</v>
      </c>
      <c r="B748" s="2">
        <f>RSI!B748</f>
        <v>8.7100000000000009</v>
      </c>
      <c r="C748" s="2">
        <f>RSI!I748</f>
        <v>39.172444724542764</v>
      </c>
      <c r="D748" s="2">
        <f>MACD!E748</f>
        <v>7.9437061216163229E-2</v>
      </c>
      <c r="E748" s="2">
        <f>MACD!F748</f>
        <v>5.389107845783201E-2</v>
      </c>
      <c r="F748" s="2">
        <f>'Moving Avg'!D748</f>
        <v>8.7298000000000009</v>
      </c>
      <c r="G748" s="2">
        <f>'Moving Avg'!F748</f>
        <v>8.8534499999999987</v>
      </c>
      <c r="H748" s="2">
        <f>'Moving Avg'!G748</f>
        <v>8.9934000000000012</v>
      </c>
      <c r="I748" s="2">
        <f>'Moving Avg'!H748</f>
        <v>9.4248300000000018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8.7040000000000006</v>
      </c>
      <c r="C749" s="2">
        <f>RSI!I749</f>
        <v>38.874261701685647</v>
      </c>
      <c r="D749" s="2">
        <f>MACD!E749</f>
        <v>6.6103635353570667E-2</v>
      </c>
      <c r="E749" s="2">
        <f>MACD!F749</f>
        <v>5.6333589836979739E-2</v>
      </c>
      <c r="F749" s="2">
        <f>'Moving Avg'!D749</f>
        <v>8.6937999999999995</v>
      </c>
      <c r="G749" s="2">
        <f>'Moving Avg'!F749</f>
        <v>8.8484999999999996</v>
      </c>
      <c r="H749" s="2">
        <f>'Moving Avg'!G749</f>
        <v>8.9832000000000036</v>
      </c>
      <c r="I749" s="2">
        <f>'Moving Avg'!H749</f>
        <v>9.421615000000001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</row>
    <row r="750" spans="1:12" ht="13.5" x14ac:dyDescent="0.25">
      <c r="A750" s="3">
        <f>RSI!A750</f>
        <v>43095</v>
      </c>
      <c r="B750" s="2">
        <f>RSI!B750</f>
        <v>8.7040000000000006</v>
      </c>
      <c r="C750" s="2">
        <f>RSI!I750</f>
        <v>38.874261701685654</v>
      </c>
      <c r="D750" s="2">
        <f>MACD!E750</f>
        <v>5.382697822072835E-2</v>
      </c>
      <c r="E750" s="2">
        <f>MACD!F750</f>
        <v>5.5832267513729467E-2</v>
      </c>
      <c r="F750" s="2">
        <f>'Moving Avg'!D750</f>
        <v>8.7076000000000011</v>
      </c>
      <c r="G750" s="2">
        <f>'Moving Avg'!F750</f>
        <v>8.8432000000000031</v>
      </c>
      <c r="H750" s="2">
        <f>'Moving Avg'!G750</f>
        <v>8.9730000000000025</v>
      </c>
      <c r="I750" s="2">
        <f>'Moving Avg'!H750</f>
        <v>9.4184000000000019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8.7040000000000006</v>
      </c>
      <c r="C751" s="2">
        <f>RSI!I751</f>
        <v>38.874261701685654</v>
      </c>
      <c r="D751" s="2">
        <f>MACD!E751</f>
        <v>4.252387672666913E-2</v>
      </c>
      <c r="E751" s="2">
        <f>MACD!F751</f>
        <v>5.3170589356317396E-2</v>
      </c>
      <c r="F751" s="2">
        <f>'Moving Avg'!D751</f>
        <v>8.7064000000000004</v>
      </c>
      <c r="G751" s="2">
        <f>'Moving Avg'!F751</f>
        <v>8.8338500000000018</v>
      </c>
      <c r="H751" s="2">
        <f>'Moving Avg'!G751</f>
        <v>8.961680000000003</v>
      </c>
      <c r="I751" s="2">
        <f>'Moving Avg'!H751</f>
        <v>9.4165849999999995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43097</v>
      </c>
      <c r="B752" s="2">
        <f>RSI!B752</f>
        <v>8.7100000000000009</v>
      </c>
      <c r="C752" s="2">
        <f>RSI!I752</f>
        <v>39.449928191417463</v>
      </c>
      <c r="D752" s="2">
        <f>MACD!E752</f>
        <v>5.2454223114779097E-2</v>
      </c>
      <c r="E752" s="2">
        <f>MACD!F752</f>
        <v>5.3027316108009738E-2</v>
      </c>
      <c r="F752" s="2">
        <f>'Moving Avg'!D752</f>
        <v>8.7064000000000004</v>
      </c>
      <c r="G752" s="2">
        <f>'Moving Avg'!F752</f>
        <v>8.8248000000000033</v>
      </c>
      <c r="H752" s="2">
        <f>'Moving Avg'!G752</f>
        <v>8.9504800000000007</v>
      </c>
      <c r="I752" s="2">
        <f>'Moving Avg'!H752</f>
        <v>9.4137200000000014</v>
      </c>
      <c r="J752" s="5" t="str">
        <f>OBV!F752</f>
        <v>BEARISH</v>
      </c>
      <c r="K752" s="5" t="str">
        <f>OBV!G752</f>
        <v>NEUTRAL</v>
      </c>
      <c r="L752" s="5" t="str">
        <f>OBV!H752</f>
        <v>NEUTRAL</v>
      </c>
    </row>
    <row r="753" spans="1:12" ht="13.5" x14ac:dyDescent="0.25">
      <c r="A753" s="3">
        <f>RSI!A753</f>
        <v>43098</v>
      </c>
      <c r="B753" s="2">
        <f>RSI!B753</f>
        <v>8.5920000000000005</v>
      </c>
      <c r="C753" s="2">
        <f>RSI!I753</f>
        <v>32.889659223300811</v>
      </c>
      <c r="D753" s="2">
        <f>MACD!E753</f>
        <v>7.0360286830650765E-2</v>
      </c>
      <c r="E753" s="2">
        <f>MACD!F753</f>
        <v>5.6493910252537943E-2</v>
      </c>
      <c r="F753" s="2">
        <f>'Moving Avg'!D753</f>
        <v>8.6828000000000003</v>
      </c>
      <c r="G753" s="2">
        <f>'Moving Avg'!F753</f>
        <v>8.800550000000003</v>
      </c>
      <c r="H753" s="2">
        <f>'Moving Avg'!G753</f>
        <v>8.9370399999999997</v>
      </c>
      <c r="I753" s="2">
        <f>'Moving Avg'!H753</f>
        <v>9.4102350000000001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43102</v>
      </c>
      <c r="B754" s="2">
        <f>RSI!B754</f>
        <v>9.0030000000000001</v>
      </c>
      <c r="C754" s="2">
        <f>RSI!I754</f>
        <v>58.669878557108333</v>
      </c>
      <c r="D754" s="2">
        <f>MACD!E754</f>
        <v>5.6470618382055804E-2</v>
      </c>
      <c r="E754" s="2">
        <f>MACD!F754</f>
        <v>5.6489251878441518E-2</v>
      </c>
      <c r="F754" s="2">
        <f>'Moving Avg'!D754</f>
        <v>8.7425999999999995</v>
      </c>
      <c r="G754" s="2">
        <f>'Moving Avg'!F754</f>
        <v>8.7968500000000027</v>
      </c>
      <c r="H754" s="2">
        <f>'Moving Avg'!G754</f>
        <v>8.9349399999999992</v>
      </c>
      <c r="I754" s="2">
        <f>'Moving Avg'!H754</f>
        <v>9.4088049999999992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8.9960000000000004</v>
      </c>
      <c r="C755" s="2">
        <f>RSI!I755</f>
        <v>58.259387237491985</v>
      </c>
      <c r="D755" s="2">
        <f>MACD!E755</f>
        <v>5.7995605561522723E-3</v>
      </c>
      <c r="E755" s="2">
        <f>MACD!F755</f>
        <v>4.6351313613983675E-2</v>
      </c>
      <c r="F755" s="2">
        <f>'Moving Avg'!D755</f>
        <v>8.8010000000000002</v>
      </c>
      <c r="G755" s="2">
        <f>'Moving Avg'!F755</f>
        <v>8.7931000000000026</v>
      </c>
      <c r="H755" s="2">
        <f>'Moving Avg'!G755</f>
        <v>8.9344399999999986</v>
      </c>
      <c r="I755" s="2">
        <f>'Moving Avg'!H755</f>
        <v>9.4070500000000017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8.9960000000000004</v>
      </c>
      <c r="C756" s="2">
        <f>RSI!I756</f>
        <v>58.259387237491985</v>
      </c>
      <c r="D756" s="2">
        <f>MACD!E756</f>
        <v>-2.6541576607231221E-2</v>
      </c>
      <c r="E756" s="2">
        <f>MACD!F756</f>
        <v>3.1772735569740695E-2</v>
      </c>
      <c r="F756" s="2">
        <f>'Moving Avg'!D756</f>
        <v>8.8594000000000008</v>
      </c>
      <c r="G756" s="2">
        <f>'Moving Avg'!F756</f>
        <v>8.7918500000000055</v>
      </c>
      <c r="H756" s="2">
        <f>'Moving Avg'!G756</f>
        <v>8.9308199999999989</v>
      </c>
      <c r="I756" s="2">
        <f>'Moving Avg'!H756</f>
        <v>9.4039800000000024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8.9960000000000004</v>
      </c>
      <c r="C757" s="2">
        <f>RSI!I757</f>
        <v>58.259387237491985</v>
      </c>
      <c r="D757" s="2">
        <f>MACD!E757</f>
        <v>-5.483686553458611E-2</v>
      </c>
      <c r="E757" s="2">
        <f>MACD!F757</f>
        <v>1.4450815348875335E-2</v>
      </c>
      <c r="F757" s="2">
        <f>'Moving Avg'!D757</f>
        <v>8.9166000000000007</v>
      </c>
      <c r="G757" s="2">
        <f>'Moving Avg'!F757</f>
        <v>8.7987000000000037</v>
      </c>
      <c r="H757" s="2">
        <f>'Moving Avg'!G757</f>
        <v>8.9326799999999977</v>
      </c>
      <c r="I757" s="2">
        <f>'Moving Avg'!H757</f>
        <v>9.4022250000000032</v>
      </c>
      <c r="J757" s="5" t="str">
        <f>OBV!F757</f>
        <v>BEARISH</v>
      </c>
      <c r="K757" s="5" t="str">
        <f>OBV!G757</f>
        <v>NEUTRAL</v>
      </c>
      <c r="L757" s="5" t="str">
        <f>OBV!H757</f>
        <v>BEARISH DIVERGENCE</v>
      </c>
    </row>
    <row r="758" spans="1:12" ht="13.5" x14ac:dyDescent="0.25">
      <c r="A758" s="3">
        <f>RSI!A758</f>
        <v>43108</v>
      </c>
      <c r="B758" s="2">
        <f>RSI!B758</f>
        <v>8.9960000000000004</v>
      </c>
      <c r="C758" s="2">
        <f>RSI!I758</f>
        <v>58.259387237491985</v>
      </c>
      <c r="D758" s="2">
        <f>MACD!E758</f>
        <v>-7.9639876910325924E-2</v>
      </c>
      <c r="E758" s="2">
        <f>MACD!F758</f>
        <v>-4.3673231029649172E-3</v>
      </c>
      <c r="F758" s="2">
        <f>'Moving Avg'!D758</f>
        <v>8.9974000000000025</v>
      </c>
      <c r="G758" s="2">
        <f>'Moving Avg'!F758</f>
        <v>8.8067500000000045</v>
      </c>
      <c r="H758" s="2">
        <f>'Moving Avg'!G758</f>
        <v>8.929319999999997</v>
      </c>
      <c r="I758" s="2">
        <f>'Moving Avg'!H758</f>
        <v>9.4004700000000021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</row>
    <row r="759" spans="1:12" ht="13.5" x14ac:dyDescent="0.25">
      <c r="A759" s="3">
        <f>RSI!A759</f>
        <v>43109</v>
      </c>
      <c r="B759" s="2">
        <f>RSI!B759</f>
        <v>8.8350000000000009</v>
      </c>
      <c r="C759" s="2">
        <f>RSI!I759</f>
        <v>47.893000547726686</v>
      </c>
      <c r="D759" s="2">
        <f>MACD!E759</f>
        <v>-9.0421268992054493E-2</v>
      </c>
      <c r="E759" s="2">
        <f>MACD!F759</f>
        <v>-2.1578112280782831E-2</v>
      </c>
      <c r="F759" s="2">
        <f>'Moving Avg'!D759</f>
        <v>8.9638000000000009</v>
      </c>
      <c r="G759" s="2">
        <f>'Moving Avg'!F759</f>
        <v>8.809250000000004</v>
      </c>
      <c r="H759" s="2">
        <f>'Moving Avg'!G759</f>
        <v>8.9227399999999975</v>
      </c>
      <c r="I759" s="2">
        <f>'Moving Avg'!H759</f>
        <v>9.3979100000000031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8.8350000000000009</v>
      </c>
      <c r="C760" s="2">
        <f>RSI!I760</f>
        <v>47.893000547726686</v>
      </c>
      <c r="D760" s="2">
        <f>MACD!E760</f>
        <v>-9.9330664281248815E-2</v>
      </c>
      <c r="E760" s="2">
        <f>MACD!F760</f>
        <v>-3.7128622680876029E-2</v>
      </c>
      <c r="F760" s="2">
        <f>'Moving Avg'!D760</f>
        <v>8.9315999999999995</v>
      </c>
      <c r="G760" s="2">
        <f>'Moving Avg'!F760</f>
        <v>8.8124000000000038</v>
      </c>
      <c r="H760" s="2">
        <f>'Moving Avg'!G760</f>
        <v>8.9161599999999961</v>
      </c>
      <c r="I760" s="2">
        <f>'Moving Avg'!H760</f>
        <v>9.3953500000000023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8.7100000000000009</v>
      </c>
      <c r="C761" s="2">
        <f>RSI!I761</f>
        <v>41.279263339238298</v>
      </c>
      <c r="D761" s="2">
        <f>MACD!E761</f>
        <v>-9.7412604587244545E-2</v>
      </c>
      <c r="E761" s="2">
        <f>MACD!F761</f>
        <v>-4.9185419062149738E-2</v>
      </c>
      <c r="F761" s="2">
        <f>'Moving Avg'!D761</f>
        <v>8.8744000000000014</v>
      </c>
      <c r="G761" s="2">
        <f>'Moving Avg'!F761</f>
        <v>8.8099000000000025</v>
      </c>
      <c r="H761" s="2">
        <f>'Moving Avg'!G761</f>
        <v>8.907079999999997</v>
      </c>
      <c r="I761" s="2">
        <f>'Moving Avg'!H761</f>
        <v>9.3921650000000039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8.7409999999999997</v>
      </c>
      <c r="C762" s="2">
        <f>RSI!I762</f>
        <v>43.367951119990678</v>
      </c>
      <c r="D762" s="2">
        <f>MACD!E762</f>
        <v>-9.6241331555333431E-2</v>
      </c>
      <c r="E762" s="2">
        <f>MACD!F762</f>
        <v>-5.8596601560786478E-2</v>
      </c>
      <c r="F762" s="2">
        <f>'Moving Avg'!D762</f>
        <v>8.8234000000000012</v>
      </c>
      <c r="G762" s="2">
        <f>'Moving Avg'!F762</f>
        <v>8.8027500000000032</v>
      </c>
      <c r="H762" s="2">
        <f>'Moving Avg'!G762</f>
        <v>8.8991199999999964</v>
      </c>
      <c r="I762" s="2">
        <f>'Moving Avg'!H762</f>
        <v>9.3891350000000031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8.7100000000000009</v>
      </c>
      <c r="C763" s="2">
        <f>RSI!I763</f>
        <v>41.767986944243766</v>
      </c>
      <c r="D763" s="2">
        <f>MACD!E763</f>
        <v>-0.11043772639864891</v>
      </c>
      <c r="E763" s="2">
        <f>MACD!F763</f>
        <v>-6.8964826528358975E-2</v>
      </c>
      <c r="F763" s="2">
        <f>'Moving Avg'!D763</f>
        <v>8.7662000000000013</v>
      </c>
      <c r="G763" s="2">
        <f>'Moving Avg'!F763</f>
        <v>8.7940500000000004</v>
      </c>
      <c r="H763" s="2">
        <f>'Moving Avg'!G763</f>
        <v>8.8903999999999943</v>
      </c>
      <c r="I763" s="2">
        <f>'Moving Avg'!H763</f>
        <v>9.3859500000000047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8.7100000000000009</v>
      </c>
      <c r="C764" s="2">
        <f>RSI!I764</f>
        <v>41.767986944243766</v>
      </c>
      <c r="D764" s="2">
        <f>MACD!E764</f>
        <v>-5.8415668496417439E-2</v>
      </c>
      <c r="E764" s="2">
        <f>MACD!F764</f>
        <v>-6.6854994921970667E-2</v>
      </c>
      <c r="F764" s="2">
        <f>'Moving Avg'!D764</f>
        <v>8.741200000000001</v>
      </c>
      <c r="G764" s="2">
        <f>'Moving Avg'!F764</f>
        <v>8.7853499999999993</v>
      </c>
      <c r="H764" s="2">
        <f>'Moving Avg'!G764</f>
        <v>8.881679999999994</v>
      </c>
      <c r="I764" s="2">
        <f>'Moving Avg'!H764</f>
        <v>9.3827650000000045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8.7100000000000009</v>
      </c>
      <c r="C765" s="2">
        <f>RSI!I765</f>
        <v>41.767986944243759</v>
      </c>
      <c r="D765" s="2">
        <f>MACD!E765</f>
        <v>-1.4729832037446045E-2</v>
      </c>
      <c r="E765" s="2">
        <f>MACD!F765</f>
        <v>-5.6429962345065747E-2</v>
      </c>
      <c r="F765" s="2">
        <f>'Moving Avg'!D765</f>
        <v>8.7162000000000006</v>
      </c>
      <c r="G765" s="2">
        <f>'Moving Avg'!F765</f>
        <v>8.7891000000000012</v>
      </c>
      <c r="H765" s="2">
        <f>'Moving Avg'!G765</f>
        <v>8.872959999999992</v>
      </c>
      <c r="I765" s="2">
        <f>'Moving Avg'!H765</f>
        <v>9.3798700000000039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8.6479999999999997</v>
      </c>
      <c r="C766" s="2">
        <f>RSI!I766</f>
        <v>38.243595668079848</v>
      </c>
      <c r="D766" s="2">
        <f>MACD!E766</f>
        <v>2.7516676094656134E-2</v>
      </c>
      <c r="E766" s="2">
        <f>MACD!F766</f>
        <v>-3.9640634657121372E-2</v>
      </c>
      <c r="F766" s="2">
        <f>'Moving Avg'!D766</f>
        <v>8.7038000000000011</v>
      </c>
      <c r="G766" s="2">
        <f>'Moving Avg'!F766</f>
        <v>8.7860000000000014</v>
      </c>
      <c r="H766" s="2">
        <f>'Moving Avg'!G766</f>
        <v>8.8654999999999937</v>
      </c>
      <c r="I766" s="2">
        <f>'Moving Avg'!H766</f>
        <v>9.376375000000003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8.7100000000000009</v>
      </c>
      <c r="C767" s="2">
        <f>RSI!I767</f>
        <v>43.387985441001128</v>
      </c>
      <c r="D767" s="2">
        <f>MACD!E767</f>
        <v>5.967543117143137E-2</v>
      </c>
      <c r="E767" s="2">
        <f>MACD!F767</f>
        <v>-1.9777421491410825E-2</v>
      </c>
      <c r="F767" s="2">
        <f>'Moving Avg'!D767</f>
        <v>8.6976000000000013</v>
      </c>
      <c r="G767" s="2">
        <f>'Moving Avg'!F767</f>
        <v>8.7860000000000031</v>
      </c>
      <c r="H767" s="2">
        <f>'Moving Avg'!G767</f>
        <v>8.8592799999999929</v>
      </c>
      <c r="I767" s="2">
        <f>'Moving Avg'!H767</f>
        <v>9.3723700000000036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8.7100000000000009</v>
      </c>
      <c r="C768" s="2">
        <f>RSI!I768</f>
        <v>43.387985441001121</v>
      </c>
      <c r="D768" s="2">
        <f>MACD!E768</f>
        <v>8.7450234366382773E-2</v>
      </c>
      <c r="E768" s="2">
        <f>MACD!F768</f>
        <v>1.6681096801478938E-3</v>
      </c>
      <c r="F768" s="2">
        <f>'Moving Avg'!D768</f>
        <v>8.6976000000000013</v>
      </c>
      <c r="G768" s="2">
        <f>'Moving Avg'!F768</f>
        <v>8.7860000000000014</v>
      </c>
      <c r="H768" s="2">
        <f>'Moving Avg'!G768</f>
        <v>8.8530599999999939</v>
      </c>
      <c r="I768" s="2">
        <f>'Moving Avg'!H768</f>
        <v>9.3691850000000034</v>
      </c>
      <c r="J768" s="5" t="str">
        <f>OBV!F768</f>
        <v>BULLISH</v>
      </c>
      <c r="K768" s="5" t="str">
        <f>OBV!G768</f>
        <v>NEUTRAL</v>
      </c>
      <c r="L768" s="5" t="str">
        <f>OBV!H768</f>
        <v>NEUTRAL</v>
      </c>
    </row>
    <row r="769" spans="1:12" ht="13.5" x14ac:dyDescent="0.25">
      <c r="A769" s="3">
        <f>RSI!A769</f>
        <v>43123</v>
      </c>
      <c r="B769" s="2">
        <f>RSI!B769</f>
        <v>8.7040000000000006</v>
      </c>
      <c r="C769" s="2">
        <f>RSI!I769</f>
        <v>42.986093982869548</v>
      </c>
      <c r="D769" s="2">
        <f>MACD!E769</f>
        <v>8.7149009127484689E-2</v>
      </c>
      <c r="E769" s="2">
        <f>MACD!F769</f>
        <v>1.8764289569615254E-2</v>
      </c>
      <c r="F769" s="2">
        <f>'Moving Avg'!D769</f>
        <v>8.6964000000000006</v>
      </c>
      <c r="G769" s="2">
        <f>'Moving Avg'!F769</f>
        <v>8.7860000000000031</v>
      </c>
      <c r="H769" s="2">
        <f>'Moving Avg'!G769</f>
        <v>8.8484599999999958</v>
      </c>
      <c r="I769" s="2">
        <f>'Moving Avg'!H769</f>
        <v>9.3659700000000026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8.5860000000000003</v>
      </c>
      <c r="C770" s="2">
        <f>RSI!I770</f>
        <v>35.936141702630977</v>
      </c>
      <c r="D770" s="2">
        <f>MACD!E770</f>
        <v>9.6153473579885684E-2</v>
      </c>
      <c r="E770" s="2">
        <f>MACD!F770</f>
        <v>3.4242126371669346E-2</v>
      </c>
      <c r="F770" s="2">
        <f>'Moving Avg'!D770</f>
        <v>8.6716000000000015</v>
      </c>
      <c r="G770" s="2">
        <f>'Moving Avg'!F770</f>
        <v>8.7801000000000027</v>
      </c>
      <c r="H770" s="2">
        <f>'Moving Avg'!G770</f>
        <v>8.8413799999999956</v>
      </c>
      <c r="I770" s="2">
        <f>'Moving Avg'!H770</f>
        <v>9.3626600000000035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8.6910000000000007</v>
      </c>
      <c r="C771" s="2">
        <f>RSI!I771</f>
        <v>44.637133113623364</v>
      </c>
      <c r="D771" s="2">
        <f>MACD!E771</f>
        <v>7.7941547169887215E-2</v>
      </c>
      <c r="E771" s="2">
        <f>MACD!F771</f>
        <v>4.2982010531312925E-2</v>
      </c>
      <c r="F771" s="2">
        <f>'Moving Avg'!D771</f>
        <v>8.680200000000001</v>
      </c>
      <c r="G771" s="2">
        <f>'Moving Avg'!F771</f>
        <v>8.7794500000000024</v>
      </c>
      <c r="H771" s="2">
        <f>'Moving Avg'!G771</f>
        <v>8.8363999999999958</v>
      </c>
      <c r="I771" s="2">
        <f>'Moving Avg'!H771</f>
        <v>9.3585000000000047</v>
      </c>
      <c r="J771" s="5" t="str">
        <f>OBV!F771</f>
        <v>BEARISH</v>
      </c>
      <c r="K771" s="5" t="str">
        <f>OBV!G771</f>
        <v>NEUTRAL</v>
      </c>
      <c r="L771" s="5" t="str">
        <f>OBV!H771</f>
        <v>BEARISH DIVERGENCE</v>
      </c>
    </row>
    <row r="772" spans="1:12" ht="13.5" x14ac:dyDescent="0.25">
      <c r="A772" s="3">
        <f>RSI!A772</f>
        <v>43126</v>
      </c>
      <c r="B772" s="2">
        <f>RSI!B772</f>
        <v>8.6910000000000007</v>
      </c>
      <c r="C772" s="2">
        <f>RSI!I772</f>
        <v>44.637133113623364</v>
      </c>
      <c r="D772" s="2">
        <f>MACD!E772</f>
        <v>6.7770476083193643E-2</v>
      </c>
      <c r="E772" s="2">
        <f>MACD!F772</f>
        <v>4.793970364168907E-2</v>
      </c>
      <c r="F772" s="2">
        <f>'Moving Avg'!D772</f>
        <v>8.676400000000001</v>
      </c>
      <c r="G772" s="2">
        <f>'Moving Avg'!F772</f>
        <v>8.7785000000000029</v>
      </c>
      <c r="H772" s="2">
        <f>'Moving Avg'!G772</f>
        <v>8.8316599999999941</v>
      </c>
      <c r="I772" s="2">
        <f>'Moving Avg'!H772</f>
        <v>9.3529400000000056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8.6039999999999992</v>
      </c>
      <c r="C773" s="2">
        <f>RSI!I773</f>
        <v>39.483950129355676</v>
      </c>
      <c r="D773" s="2">
        <f>MACD!E773</f>
        <v>6.1274389322017342E-2</v>
      </c>
      <c r="E773" s="2">
        <f>MACD!F773</f>
        <v>5.060664077775473E-2</v>
      </c>
      <c r="F773" s="2">
        <f>'Moving Avg'!D773</f>
        <v>8.6552000000000007</v>
      </c>
      <c r="G773" s="2">
        <f>'Moving Avg'!F773</f>
        <v>8.7791000000000032</v>
      </c>
      <c r="H773" s="2">
        <f>'Moving Avg'!G773</f>
        <v>8.8245599999999964</v>
      </c>
      <c r="I773" s="2">
        <f>'Moving Avg'!H773</f>
        <v>9.3469450000000069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8.5730000000000004</v>
      </c>
      <c r="C774" s="2">
        <f>RSI!I774</f>
        <v>37.80900108823888</v>
      </c>
      <c r="D774" s="2">
        <f>MACD!E774</f>
        <v>5.8990852522555315E-2</v>
      </c>
      <c r="E774" s="2">
        <f>MACD!F774</f>
        <v>5.2283483126714846E-2</v>
      </c>
      <c r="F774" s="2">
        <f>'Moving Avg'!D774</f>
        <v>8.6290000000000013</v>
      </c>
      <c r="G774" s="2">
        <f>'Moving Avg'!F774</f>
        <v>8.7576000000000036</v>
      </c>
      <c r="H774" s="2">
        <f>'Moving Avg'!G774</f>
        <v>8.8132399999999933</v>
      </c>
      <c r="I774" s="2">
        <f>'Moving Avg'!H774</f>
        <v>9.3381350000000047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8.5730000000000004</v>
      </c>
      <c r="C775" s="2">
        <f>RSI!I775</f>
        <v>37.80900108823888</v>
      </c>
      <c r="D775" s="2">
        <f>MACD!E775</f>
        <v>5.8090749873146663E-2</v>
      </c>
      <c r="E775" s="2">
        <f>MACD!F775</f>
        <v>5.3444936476001209E-2</v>
      </c>
      <c r="F775" s="2">
        <f>'Moving Avg'!D775</f>
        <v>8.6264000000000003</v>
      </c>
      <c r="G775" s="2">
        <f>'Moving Avg'!F775</f>
        <v>8.7364500000000014</v>
      </c>
      <c r="H775" s="2">
        <f>'Moving Avg'!G775</f>
        <v>8.8061399999999939</v>
      </c>
      <c r="I775" s="2">
        <f>'Moving Avg'!H775</f>
        <v>9.3293250000000061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</row>
    <row r="776" spans="1:12" ht="13.5" x14ac:dyDescent="0.25">
      <c r="A776" s="3">
        <f>RSI!A776</f>
        <v>43132</v>
      </c>
      <c r="B776" s="2">
        <f>RSI!B776</f>
        <v>8.5229999999999997</v>
      </c>
      <c r="C776" s="2">
        <f>RSI!I776</f>
        <v>35.029347185532373</v>
      </c>
      <c r="D776" s="2">
        <f>MACD!E776</f>
        <v>5.2450034123630473E-2</v>
      </c>
      <c r="E776" s="2">
        <f>MACD!F776</f>
        <v>5.3245956005527069E-2</v>
      </c>
      <c r="F776" s="2">
        <f>'Moving Avg'!D776</f>
        <v>8.5928000000000004</v>
      </c>
      <c r="G776" s="2">
        <f>'Moving Avg'!F776</f>
        <v>8.7128000000000032</v>
      </c>
      <c r="H776" s="2">
        <f>'Moving Avg'!G776</f>
        <v>8.7942999999999962</v>
      </c>
      <c r="I776" s="2">
        <f>'Moving Avg'!H776</f>
        <v>9.3215500000000038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8.4610000000000003</v>
      </c>
      <c r="C777" s="2">
        <f>RSI!I777</f>
        <v>31.897775963878175</v>
      </c>
      <c r="D777" s="2">
        <f>MACD!E777</f>
        <v>6.2988504301374704E-2</v>
      </c>
      <c r="E777" s="2">
        <f>MACD!F777</f>
        <v>5.5194465664696601E-2</v>
      </c>
      <c r="F777" s="2">
        <f>'Moving Avg'!D777</f>
        <v>8.5467999999999993</v>
      </c>
      <c r="G777" s="2">
        <f>'Moving Avg'!F777</f>
        <v>8.6860500000000016</v>
      </c>
      <c r="H777" s="2">
        <f>'Moving Avg'!G777</f>
        <v>8.7812199999999976</v>
      </c>
      <c r="I777" s="2">
        <f>'Moving Avg'!H777</f>
        <v>9.3141950000000051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8.43</v>
      </c>
      <c r="C778" s="2">
        <f>RSI!I778</f>
        <v>30.432811746894814</v>
      </c>
      <c r="D778" s="2">
        <f>MACD!E778</f>
        <v>7.5661225901585638E-2</v>
      </c>
      <c r="E778" s="2">
        <f>MACD!F778</f>
        <v>5.9287817712074406E-2</v>
      </c>
      <c r="F778" s="2">
        <f>'Moving Avg'!D778</f>
        <v>8.5120000000000005</v>
      </c>
      <c r="G778" s="2">
        <f>'Moving Avg'!F778</f>
        <v>8.6577500000000036</v>
      </c>
      <c r="H778" s="2">
        <f>'Moving Avg'!G778</f>
        <v>8.7724999999999973</v>
      </c>
      <c r="I778" s="2">
        <f>'Moving Avg'!H778</f>
        <v>9.3058400000000034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8.3369999999999997</v>
      </c>
      <c r="C779" s="2">
        <f>RSI!I779</f>
        <v>26.500668103553835</v>
      </c>
      <c r="D779" s="2">
        <f>MACD!E779</f>
        <v>9.3884455350167428E-2</v>
      </c>
      <c r="E779" s="2">
        <f>MACD!F779</f>
        <v>6.620714523969301E-2</v>
      </c>
      <c r="F779" s="2">
        <f>'Moving Avg'!D779</f>
        <v>8.4648000000000003</v>
      </c>
      <c r="G779" s="2">
        <f>'Moving Avg'!F779</f>
        <v>8.6328500000000012</v>
      </c>
      <c r="H779" s="2">
        <f>'Moving Avg'!G779</f>
        <v>8.7631799999999984</v>
      </c>
      <c r="I779" s="2">
        <f>'Moving Avg'!H779</f>
        <v>9.2972250000000045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</row>
    <row r="780" spans="1:12" ht="13.5" x14ac:dyDescent="0.25">
      <c r="A780" s="3">
        <f>RSI!A780</f>
        <v>43138</v>
      </c>
      <c r="B780" s="2">
        <f>RSI!B780</f>
        <v>8.0879999999999992</v>
      </c>
      <c r="C780" s="2">
        <f>RSI!I780</f>
        <v>19.307569862309691</v>
      </c>
      <c r="D780" s="2">
        <f>MACD!E780</f>
        <v>0.11156494046970877</v>
      </c>
      <c r="E780" s="2">
        <f>MACD!F780</f>
        <v>7.5278704285696163E-2</v>
      </c>
      <c r="F780" s="2">
        <f>'Moving Avg'!D780</f>
        <v>8.3678000000000008</v>
      </c>
      <c r="G780" s="2">
        <f>'Moving Avg'!F780</f>
        <v>8.5955000000000013</v>
      </c>
      <c r="H780" s="2">
        <f>'Moving Avg'!G780</f>
        <v>8.7487399999999997</v>
      </c>
      <c r="I780" s="2">
        <f>'Moving Avg'!H780</f>
        <v>9.2888550000000034</v>
      </c>
      <c r="J780" s="5" t="str">
        <f>OBV!F780</f>
        <v>BEARISH</v>
      </c>
      <c r="K780" s="5" t="str">
        <f>OBV!G780</f>
        <v>STRONG</v>
      </c>
      <c r="L780" s="5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8.1189999999999998</v>
      </c>
      <c r="C781" s="2">
        <f>RSI!I781</f>
        <v>22.141015809797054</v>
      </c>
      <c r="D781" s="2">
        <f>MACD!E781</f>
        <v>0.14367854060074947</v>
      </c>
      <c r="E781" s="2">
        <f>MACD!F781</f>
        <v>8.8958671548706819E-2</v>
      </c>
      <c r="F781" s="2">
        <f>'Moving Avg'!D781</f>
        <v>8.286999999999999</v>
      </c>
      <c r="G781" s="2">
        <f>'Moving Avg'!F781</f>
        <v>8.5659500000000008</v>
      </c>
      <c r="H781" s="2">
        <f>'Moving Avg'!G781</f>
        <v>8.7332999999999998</v>
      </c>
      <c r="I781" s="2">
        <f>'Moving Avg'!H781</f>
        <v>9.2811050000000037</v>
      </c>
      <c r="J781" s="5" t="str">
        <f>OBV!F781</f>
        <v>BEARISH</v>
      </c>
      <c r="K781" s="5" t="str">
        <f>OBV!G781</f>
        <v>STRONG</v>
      </c>
      <c r="L781" s="5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8.3309999999999995</v>
      </c>
      <c r="C782" s="2">
        <f>RSI!I782</f>
        <v>38.13878519655799</v>
      </c>
      <c r="D782" s="2">
        <f>MACD!E782</f>
        <v>0.1580162211524101</v>
      </c>
      <c r="E782" s="2">
        <f>MACD!F782</f>
        <v>0.10277018146944747</v>
      </c>
      <c r="F782" s="2">
        <f>'Moving Avg'!D782</f>
        <v>8.2609999999999992</v>
      </c>
      <c r="G782" s="2">
        <f>'Moving Avg'!F782</f>
        <v>8.5454500000000007</v>
      </c>
      <c r="H782" s="2">
        <f>'Moving Avg'!G782</f>
        <v>8.7221000000000011</v>
      </c>
      <c r="I782" s="2">
        <f>'Moving Avg'!H782</f>
        <v>9.2739800000000017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8.3309999999999995</v>
      </c>
      <c r="C783" s="2">
        <f>RSI!I783</f>
        <v>38.13878519655799</v>
      </c>
      <c r="D783" s="2">
        <f>MACD!E783</f>
        <v>0.15816664071678943</v>
      </c>
      <c r="E783" s="2">
        <f>MACD!F783</f>
        <v>0.11384947331891587</v>
      </c>
      <c r="F783" s="2">
        <f>'Moving Avg'!D783</f>
        <v>8.241200000000001</v>
      </c>
      <c r="G783" s="2">
        <f>'Moving Avg'!F783</f>
        <v>8.5264999999999986</v>
      </c>
      <c r="H783" s="2">
        <f>'Moving Avg'!G783</f>
        <v>8.707180000000001</v>
      </c>
      <c r="I783" s="2">
        <f>'Moving Avg'!H783</f>
        <v>9.2668550000000014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8.3369999999999997</v>
      </c>
      <c r="C784" s="2">
        <f>RSI!I784</f>
        <v>38.553199493051288</v>
      </c>
      <c r="D784" s="2">
        <f>MACD!E784</f>
        <v>0.15437945786020002</v>
      </c>
      <c r="E784" s="2">
        <f>MACD!F784</f>
        <v>0.12195547022717271</v>
      </c>
      <c r="F784" s="2">
        <f>'Moving Avg'!D784</f>
        <v>8.241200000000001</v>
      </c>
      <c r="G784" s="2">
        <f>'Moving Avg'!F784</f>
        <v>8.5078499999999977</v>
      </c>
      <c r="H784" s="2">
        <f>'Moving Avg'!G784</f>
        <v>8.6923800000000035</v>
      </c>
      <c r="I784" s="2">
        <f>'Moving Avg'!H784</f>
        <v>9.2597600000000018</v>
      </c>
      <c r="J784" s="5" t="str">
        <f>OBV!F784</f>
        <v>BULLISH</v>
      </c>
      <c r="K784" s="5" t="str">
        <f>OBV!G784</f>
        <v>WEAK</v>
      </c>
      <c r="L784" s="5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8.3369999999999997</v>
      </c>
      <c r="C785" s="2">
        <f>RSI!I785</f>
        <v>38.553199493051288</v>
      </c>
      <c r="D785" s="2">
        <f>MACD!E785</f>
        <v>0.15234244043284306</v>
      </c>
      <c r="E785" s="2">
        <f>MACD!F785</f>
        <v>0.12803286426830679</v>
      </c>
      <c r="F785" s="2">
        <f>'Moving Avg'!D785</f>
        <v>8.2910000000000004</v>
      </c>
      <c r="G785" s="2">
        <f>'Moving Avg'!F785</f>
        <v>8.4891999999999985</v>
      </c>
      <c r="H785" s="2">
        <f>'Moving Avg'!G785</f>
        <v>8.6777000000000015</v>
      </c>
      <c r="I785" s="2">
        <f>'Moving Avg'!H785</f>
        <v>9.2532450000000015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</row>
    <row r="786" spans="1:12" ht="13.5" x14ac:dyDescent="0.25">
      <c r="A786" s="3">
        <f>RSI!A786</f>
        <v>43146</v>
      </c>
      <c r="B786" s="2">
        <f>RSI!B786</f>
        <v>8.3369999999999997</v>
      </c>
      <c r="C786" s="2">
        <f>RSI!I786</f>
        <v>38.553199493051288</v>
      </c>
      <c r="D786" s="2">
        <f>MACD!E786</f>
        <v>0.14400754141787253</v>
      </c>
      <c r="E786" s="2">
        <f>MACD!F786</f>
        <v>0.13122779969821993</v>
      </c>
      <c r="F786" s="2">
        <f>'Moving Avg'!D786</f>
        <v>8.3346</v>
      </c>
      <c r="G786" s="2">
        <f>'Moving Avg'!F786</f>
        <v>8.4736499999999975</v>
      </c>
      <c r="H786" s="2">
        <f>'Moving Avg'!G786</f>
        <v>8.6640200000000025</v>
      </c>
      <c r="I786" s="2">
        <f>'Moving Avg'!H786</f>
        <v>9.2467600000000001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</row>
    <row r="787" spans="1:12" ht="13.5" x14ac:dyDescent="0.25">
      <c r="A787" s="3">
        <f>RSI!A787</f>
        <v>43147</v>
      </c>
      <c r="B787" s="2">
        <f>RSI!B787</f>
        <v>8.3369999999999997</v>
      </c>
      <c r="C787" s="2">
        <f>RSI!I787</f>
        <v>38.553199493051288</v>
      </c>
      <c r="D787" s="2">
        <f>MACD!E787</f>
        <v>0.12841743488001356</v>
      </c>
      <c r="E787" s="2">
        <f>MACD!F787</f>
        <v>0.13066572673457866</v>
      </c>
      <c r="F787" s="2">
        <f>'Moving Avg'!D787</f>
        <v>8.3358000000000008</v>
      </c>
      <c r="G787" s="2">
        <f>'Moving Avg'!F787</f>
        <v>8.4549999999999965</v>
      </c>
      <c r="H787" s="2">
        <f>'Moving Avg'!G787</f>
        <v>8.6535800000000016</v>
      </c>
      <c r="I787" s="2">
        <f>'Moving Avg'!H787</f>
        <v>9.240335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</row>
    <row r="788" spans="1:12" ht="13.5" x14ac:dyDescent="0.25">
      <c r="A788" s="3">
        <f>RSI!A788</f>
        <v>43150</v>
      </c>
      <c r="B788" s="2">
        <f>RSI!B788</f>
        <v>8.2119999999999997</v>
      </c>
      <c r="C788" s="2">
        <f>RSI!I788</f>
        <v>32.45980036978068</v>
      </c>
      <c r="D788" s="2">
        <f>MACD!E788</f>
        <v>0.12064265129758667</v>
      </c>
      <c r="E788" s="2">
        <f>MACD!F788</f>
        <v>0.12866111164718025</v>
      </c>
      <c r="F788" s="2">
        <f>'Moving Avg'!D788</f>
        <v>8.3120000000000012</v>
      </c>
      <c r="G788" s="2">
        <f>'Moving Avg'!F788</f>
        <v>8.4300999999999995</v>
      </c>
      <c r="H788" s="2">
        <f>'Moving Avg'!G788</f>
        <v>8.6411200000000026</v>
      </c>
      <c r="I788" s="2">
        <f>'Moving Avg'!H788</f>
        <v>9.2333149999999993</v>
      </c>
      <c r="J788" s="5" t="str">
        <f>OBV!F788</f>
        <v>BULLISH</v>
      </c>
      <c r="K788" s="5" t="str">
        <f>OBV!G788</f>
        <v>NEUTRAL</v>
      </c>
      <c r="L788" s="5" t="str">
        <f>OBV!H788</f>
        <v>BULLISH DIVERGENCE</v>
      </c>
    </row>
    <row r="789" spans="1:12" ht="13.5" x14ac:dyDescent="0.25">
      <c r="A789" s="3">
        <f>RSI!A789</f>
        <v>43151</v>
      </c>
      <c r="B789" s="2">
        <f>RSI!B789</f>
        <v>8.2119999999999997</v>
      </c>
      <c r="C789" s="2">
        <f>RSI!I789</f>
        <v>32.459800369780694</v>
      </c>
      <c r="D789" s="2">
        <f>MACD!E789</f>
        <v>0.10135308978659552</v>
      </c>
      <c r="E789" s="2">
        <f>MACD!F789</f>
        <v>0.12319950727506331</v>
      </c>
      <c r="F789" s="2">
        <f>'Moving Avg'!D789</f>
        <v>8.2870000000000008</v>
      </c>
      <c r="G789" s="2">
        <f>'Moving Avg'!F789</f>
        <v>8.4054999999999982</v>
      </c>
      <c r="H789" s="2">
        <f>'Moving Avg'!G789</f>
        <v>8.6296600000000012</v>
      </c>
      <c r="I789" s="2">
        <f>'Moving Avg'!H789</f>
        <v>9.227640000000001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8.1630000000000003</v>
      </c>
      <c r="C790" s="2">
        <f>RSI!I790</f>
        <v>30.283771772724634</v>
      </c>
      <c r="D790" s="2">
        <f>MACD!E790</f>
        <v>5.1831603249079095E-2</v>
      </c>
      <c r="E790" s="2">
        <f>MACD!F790</f>
        <v>0.10892592646986647</v>
      </c>
      <c r="F790" s="2">
        <f>'Moving Avg'!D790</f>
        <v>8.2521999999999984</v>
      </c>
      <c r="G790" s="2">
        <f>'Moving Avg'!F790</f>
        <v>8.3843499999999995</v>
      </c>
      <c r="H790" s="2">
        <f>'Moving Avg'!G790</f>
        <v>8.6174800000000005</v>
      </c>
      <c r="I790" s="2">
        <f>'Moving Avg'!H790</f>
        <v>9.2218650000000011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8.15</v>
      </c>
      <c r="C791" s="2">
        <f>RSI!I791</f>
        <v>29.71462926161341</v>
      </c>
      <c r="D791" s="2">
        <f>MACD!E791</f>
        <v>1.7319537121405659E-2</v>
      </c>
      <c r="E791" s="2">
        <f>MACD!F791</f>
        <v>9.0604648600174309E-2</v>
      </c>
      <c r="F791" s="2">
        <f>'Moving Avg'!D791</f>
        <v>8.2148000000000003</v>
      </c>
      <c r="G791" s="2">
        <f>'Moving Avg'!F791</f>
        <v>8.3572999999999986</v>
      </c>
      <c r="H791" s="2">
        <f>'Moving Avg'!G791</f>
        <v>8.6052800000000005</v>
      </c>
      <c r="I791" s="2">
        <f>'Moving Avg'!H791</f>
        <v>9.2158800000000021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8.1379999999999999</v>
      </c>
      <c r="C792" s="2">
        <f>RSI!I792</f>
        <v>29.169668624898605</v>
      </c>
      <c r="D792" s="2">
        <f>MACD!E792</f>
        <v>2.3233792581246249E-2</v>
      </c>
      <c r="E792" s="2">
        <f>MACD!F792</f>
        <v>7.7130477396388702E-2</v>
      </c>
      <c r="F792" s="2">
        <f>'Moving Avg'!D792</f>
        <v>8.1750000000000007</v>
      </c>
      <c r="G792" s="2">
        <f>'Moving Avg'!F792</f>
        <v>8.3296500000000009</v>
      </c>
      <c r="H792" s="2">
        <f>'Moving Avg'!G792</f>
        <v>8.5903600000000022</v>
      </c>
      <c r="I792" s="2">
        <f>'Moving Avg'!H792</f>
        <v>9.2101249999999997</v>
      </c>
      <c r="J792" s="5" t="str">
        <f>OBV!F792</f>
        <v>BEARISH</v>
      </c>
      <c r="K792" s="5" t="str">
        <f>OBV!G792</f>
        <v>STRONG</v>
      </c>
      <c r="L792" s="5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8.0879999999999992</v>
      </c>
      <c r="C793" s="2">
        <f>RSI!I793</f>
        <v>26.951704602004412</v>
      </c>
      <c r="D793" s="2">
        <f>MACD!E793</f>
        <v>3.3505829849426405E-2</v>
      </c>
      <c r="E793" s="2">
        <f>MACD!F793</f>
        <v>6.8405547886996251E-2</v>
      </c>
      <c r="F793" s="2">
        <f>'Moving Avg'!D793</f>
        <v>8.1501999999999999</v>
      </c>
      <c r="G793" s="2">
        <f>'Moving Avg'!F793</f>
        <v>8.3038500000000024</v>
      </c>
      <c r="H793" s="2">
        <f>'Moving Avg'!G793</f>
        <v>8.5744399999999992</v>
      </c>
      <c r="I793" s="2">
        <f>'Moving Avg'!H793</f>
        <v>9.2038300000000017</v>
      </c>
      <c r="J793" s="5" t="str">
        <f>OBV!F793</f>
        <v>BEARISH</v>
      </c>
      <c r="K793" s="5" t="str">
        <f>OBV!G793</f>
        <v>STRONG</v>
      </c>
      <c r="L793" s="5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8.0570000000000004</v>
      </c>
      <c r="C794" s="2">
        <f>RSI!I794</f>
        <v>25.649502703846906</v>
      </c>
      <c r="D794" s="2">
        <f>MACD!E794</f>
        <v>4.7160493465812081E-2</v>
      </c>
      <c r="E794" s="2">
        <f>MACD!F794</f>
        <v>6.4156537002759417E-2</v>
      </c>
      <c r="F794" s="2">
        <f>'Moving Avg'!D794</f>
        <v>8.1192000000000011</v>
      </c>
      <c r="G794" s="2">
        <f>'Moving Avg'!F794</f>
        <v>8.2780500000000004</v>
      </c>
      <c r="H794" s="2">
        <f>'Moving Avg'!G794</f>
        <v>8.5579000000000001</v>
      </c>
      <c r="I794" s="2">
        <f>'Moving Avg'!H794</f>
        <v>9.1960900000000017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8.0380000000000003</v>
      </c>
      <c r="C795" s="2">
        <f>RSI!I795</f>
        <v>24.85679371177369</v>
      </c>
      <c r="D795" s="2">
        <f>MACD!E795</f>
        <v>6.1919440818071436E-2</v>
      </c>
      <c r="E795" s="2">
        <f>MACD!F795</f>
        <v>6.3709117765821818E-2</v>
      </c>
      <c r="F795" s="2">
        <f>'Moving Avg'!D795</f>
        <v>8.0942000000000007</v>
      </c>
      <c r="G795" s="2">
        <f>'Moving Avg'!F795</f>
        <v>8.2513000000000005</v>
      </c>
      <c r="H795" s="2">
        <f>'Moving Avg'!G795</f>
        <v>8.5459600000000027</v>
      </c>
      <c r="I795" s="2">
        <f>'Moving Avg'!H795</f>
        <v>9.1882550000000016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8.2059999999999995</v>
      </c>
      <c r="C796" s="2">
        <f>RSI!I796</f>
        <v>41.942518052267914</v>
      </c>
      <c r="D796" s="2">
        <f>MACD!E796</f>
        <v>6.3740046967927455E-2</v>
      </c>
      <c r="E796" s="2">
        <f>MACD!F796</f>
        <v>6.3715303606242946E-2</v>
      </c>
      <c r="F796" s="2">
        <f>'Moving Avg'!D796</f>
        <v>8.1053999999999995</v>
      </c>
      <c r="G796" s="2">
        <f>'Moving Avg'!F796</f>
        <v>8.2354500000000002</v>
      </c>
      <c r="H796" s="2">
        <f>'Moving Avg'!G796</f>
        <v>8.5358800000000024</v>
      </c>
      <c r="I796" s="2">
        <f>'Moving Avg'!H796</f>
        <v>9.1825500000000027</v>
      </c>
      <c r="J796" s="5" t="str">
        <f>OBV!F796</f>
        <v>BEARISH</v>
      </c>
      <c r="K796" s="5" t="str">
        <f>OBV!G796</f>
        <v>STRONG</v>
      </c>
      <c r="L796" s="5" t="str">
        <f>OBV!H796</f>
        <v>BEARISH DIVERGENCE</v>
      </c>
    </row>
    <row r="797" spans="1:12" ht="13.5" x14ac:dyDescent="0.25">
      <c r="A797" s="3">
        <f>RSI!A797</f>
        <v>43161</v>
      </c>
      <c r="B797" s="2">
        <f>RSI!B797</f>
        <v>7.9640000000000004</v>
      </c>
      <c r="C797" s="2">
        <f>RSI!I797</f>
        <v>31.005979348651437</v>
      </c>
      <c r="D797" s="2">
        <f>MACD!E797</f>
        <v>8.3858868914761686E-2</v>
      </c>
      <c r="E797" s="2">
        <f>MACD!F797</f>
        <v>6.7744016667946688E-2</v>
      </c>
      <c r="F797" s="2">
        <f>'Moving Avg'!D797</f>
        <v>8.0705999999999989</v>
      </c>
      <c r="G797" s="2">
        <f>'Moving Avg'!F797</f>
        <v>8.2106000000000012</v>
      </c>
      <c r="H797" s="2">
        <f>'Moving Avg'!G797</f>
        <v>8.5209600000000005</v>
      </c>
      <c r="I797" s="2">
        <f>'Moving Avg'!H797</f>
        <v>9.1758350000000011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8.0259999999999998</v>
      </c>
      <c r="C798" s="2">
        <f>RSI!I798</f>
        <v>35.636462481516261</v>
      </c>
      <c r="D798" s="2">
        <f>MACD!E798</f>
        <v>7.9093172503707621E-2</v>
      </c>
      <c r="E798" s="2">
        <f>MACD!F798</f>
        <v>7.0013847835098883E-2</v>
      </c>
      <c r="F798" s="2">
        <f>'Moving Avg'!D798</f>
        <v>8.0581999999999994</v>
      </c>
      <c r="G798" s="2">
        <f>'Moving Avg'!F798</f>
        <v>8.1904000000000003</v>
      </c>
      <c r="H798" s="2">
        <f>'Moving Avg'!G798</f>
        <v>8.5072800000000015</v>
      </c>
      <c r="I798" s="2">
        <f>'Moving Avg'!H798</f>
        <v>9.1692300000000024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</row>
    <row r="799" spans="1:12" ht="13.5" x14ac:dyDescent="0.25">
      <c r="A799" s="3">
        <f>RSI!A799</f>
        <v>43165</v>
      </c>
      <c r="B799" s="2">
        <f>RSI!B799</f>
        <v>8.2560000000000002</v>
      </c>
      <c r="C799" s="2">
        <f>RSI!I799</f>
        <v>49.245075592828648</v>
      </c>
      <c r="D799" s="2">
        <f>MACD!E799</f>
        <v>5.9540639161671294E-2</v>
      </c>
      <c r="E799" s="2">
        <f>MACD!F799</f>
        <v>6.7919206100413368E-2</v>
      </c>
      <c r="F799" s="2">
        <f>'Moving Avg'!D799</f>
        <v>8.097999999999999</v>
      </c>
      <c r="G799" s="2">
        <f>'Moving Avg'!F799</f>
        <v>8.1863500000000009</v>
      </c>
      <c r="H799" s="2">
        <f>'Moving Avg'!G799</f>
        <v>8.4983200000000032</v>
      </c>
      <c r="I799" s="2">
        <f>'Moving Avg'!H799</f>
        <v>9.1638600000000014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8.4990000000000006</v>
      </c>
      <c r="C800" s="2">
        <f>RSI!I800</f>
        <v>59.087335827133771</v>
      </c>
      <c r="D800" s="2">
        <f>MACD!E800</f>
        <v>1.7503290940286576E-2</v>
      </c>
      <c r="E800" s="2">
        <f>MACD!F800</f>
        <v>5.7836023068388011E-2</v>
      </c>
      <c r="F800" s="2">
        <f>'Moving Avg'!D800</f>
        <v>8.1902000000000008</v>
      </c>
      <c r="G800" s="2">
        <f>'Moving Avg'!F800</f>
        <v>8.206900000000001</v>
      </c>
      <c r="H800" s="2">
        <f>'Moving Avg'!G800</f>
        <v>8.4942200000000021</v>
      </c>
      <c r="I800" s="2">
        <f>'Moving Avg'!H800</f>
        <v>9.1597050000000024</v>
      </c>
      <c r="J800" s="5" t="str">
        <f>OBV!F800</f>
        <v>BULLISH</v>
      </c>
      <c r="K800" s="5" t="str">
        <f>OBV!G800</f>
        <v>WEAK</v>
      </c>
      <c r="L800" s="5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8.3989999999999991</v>
      </c>
      <c r="C801" s="2">
        <f>RSI!I801</f>
        <v>54.411237133917112</v>
      </c>
      <c r="D801" s="2">
        <f>MACD!E801</f>
        <v>-1.4053073517384718E-2</v>
      </c>
      <c r="E801" s="2">
        <f>MACD!F801</f>
        <v>4.3458203751233465E-2</v>
      </c>
      <c r="F801" s="2">
        <f>'Moving Avg'!D801</f>
        <v>8.2288000000000014</v>
      </c>
      <c r="G801" s="2">
        <f>'Moving Avg'!F801</f>
        <v>8.2209000000000021</v>
      </c>
      <c r="H801" s="2">
        <f>'Moving Avg'!G801</f>
        <v>8.4881200000000021</v>
      </c>
      <c r="I801" s="2">
        <f>'Moving Avg'!H801</f>
        <v>9.155165000000002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8.3309999999999995</v>
      </c>
      <c r="C802" s="2">
        <f>RSI!I802</f>
        <v>51.430630234375975</v>
      </c>
      <c r="D802" s="2">
        <f>MACD!E802</f>
        <v>-3.8263295545277742E-2</v>
      </c>
      <c r="E802" s="2">
        <f>MACD!F802</f>
        <v>2.7113903891931225E-2</v>
      </c>
      <c r="F802" s="2">
        <f>'Moving Avg'!D802</f>
        <v>8.3021999999999991</v>
      </c>
      <c r="G802" s="2">
        <f>'Moving Avg'!F802</f>
        <v>8.2209000000000003</v>
      </c>
      <c r="H802" s="2">
        <f>'Moving Avg'!G802</f>
        <v>8.4805400000000013</v>
      </c>
      <c r="I802" s="2">
        <f>'Moving Avg'!H802</f>
        <v>9.150285000000002</v>
      </c>
      <c r="J802" s="5" t="str">
        <f>OBV!F802</f>
        <v>BULLISH</v>
      </c>
      <c r="K802" s="5" t="str">
        <f>OBV!G802</f>
        <v>NEUTRAL</v>
      </c>
      <c r="L802" s="5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8.3309999999999995</v>
      </c>
      <c r="C803" s="2">
        <f>RSI!I803</f>
        <v>51.430630234375975</v>
      </c>
      <c r="D803" s="2">
        <f>MACD!E803</f>
        <v>-6.6687107156356618E-2</v>
      </c>
      <c r="E803" s="2">
        <f>MACD!F803</f>
        <v>8.3537016822736575E-3</v>
      </c>
      <c r="F803" s="2">
        <f>'Moving Avg'!D803</f>
        <v>8.3632000000000009</v>
      </c>
      <c r="G803" s="2">
        <f>'Moving Avg'!F803</f>
        <v>8.2208999999999985</v>
      </c>
      <c r="H803" s="2">
        <f>'Moving Avg'!G803</f>
        <v>8.4753200000000017</v>
      </c>
      <c r="I803" s="2">
        <f>'Moving Avg'!H803</f>
        <v>9.1454950000000004</v>
      </c>
      <c r="J803" s="5" t="str">
        <f>OBV!F803</f>
        <v>BEARISH</v>
      </c>
      <c r="K803" s="5" t="str">
        <f>OBV!G803</f>
        <v>NEUTRAL</v>
      </c>
      <c r="L803" s="5" t="str">
        <f>OBV!H803</f>
        <v>BEARISH DIVERGENCE</v>
      </c>
    </row>
    <row r="804" spans="1:12" ht="13.5" x14ac:dyDescent="0.25">
      <c r="A804" s="3">
        <f>RSI!A804</f>
        <v>43172</v>
      </c>
      <c r="B804" s="2">
        <f>RSI!B804</f>
        <v>8.2119999999999997</v>
      </c>
      <c r="C804" s="2">
        <f>RSI!I804</f>
        <v>46.284731173836185</v>
      </c>
      <c r="D804" s="2">
        <f>MACD!E804</f>
        <v>-8.6920154918242787E-2</v>
      </c>
      <c r="E804" s="2">
        <f>MACD!F804</f>
        <v>-1.070106963782963E-2</v>
      </c>
      <c r="F804" s="2">
        <f>'Moving Avg'!D804</f>
        <v>8.3544000000000018</v>
      </c>
      <c r="G804" s="2">
        <f>'Moving Avg'!F804</f>
        <v>8.2146499999999971</v>
      </c>
      <c r="H804" s="2">
        <f>'Moving Avg'!G804</f>
        <v>8.459500000000002</v>
      </c>
      <c r="I804" s="2">
        <f>'Moving Avg'!H804</f>
        <v>9.14011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8.2119999999999997</v>
      </c>
      <c r="C805" s="2">
        <f>RSI!I805</f>
        <v>46.284731173836185</v>
      </c>
      <c r="D805" s="2">
        <f>MACD!E805</f>
        <v>-0.10647117347905599</v>
      </c>
      <c r="E805" s="2">
        <f>MACD!F805</f>
        <v>-2.9855090406074904E-2</v>
      </c>
      <c r="F805" s="2">
        <f>'Moving Avg'!D805</f>
        <v>8.2970000000000006</v>
      </c>
      <c r="G805" s="2">
        <f>'Moving Avg'!F805</f>
        <v>8.2083999999999957</v>
      </c>
      <c r="H805" s="2">
        <f>'Moving Avg'!G805</f>
        <v>8.4438200000000005</v>
      </c>
      <c r="I805" s="2">
        <f>'Moving Avg'!H805</f>
        <v>9.1344350000000016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8.7040000000000006</v>
      </c>
      <c r="C806" s="2">
        <f>RSI!I806</f>
        <v>63.700091249738065</v>
      </c>
      <c r="D806" s="2">
        <f>MACD!E806</f>
        <v>-0.13315677293862116</v>
      </c>
      <c r="E806" s="2">
        <f>MACD!F806</f>
        <v>-5.0515426912584156E-2</v>
      </c>
      <c r="F806" s="2">
        <f>'Moving Avg'!D806</f>
        <v>8.3580000000000005</v>
      </c>
      <c r="G806" s="2">
        <f>'Moving Avg'!F806</f>
        <v>8.2267499999999991</v>
      </c>
      <c r="H806" s="2">
        <f>'Moving Avg'!G806</f>
        <v>8.4379800000000014</v>
      </c>
      <c r="I806" s="2">
        <f>'Moving Avg'!H806</f>
        <v>9.1315100000000005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</row>
    <row r="807" spans="1:12" ht="13.5" x14ac:dyDescent="0.25">
      <c r="A807" s="3">
        <f>RSI!A807</f>
        <v>43175</v>
      </c>
      <c r="B807" s="2">
        <f>RSI!B807</f>
        <v>9.1460000000000008</v>
      </c>
      <c r="C807" s="2">
        <f>RSI!I807</f>
        <v>72.367613261168771</v>
      </c>
      <c r="D807" s="2">
        <f>MACD!E807</f>
        <v>-0.22819356142758274</v>
      </c>
      <c r="E807" s="2">
        <f>MACD!F807</f>
        <v>-8.6051053815583881E-2</v>
      </c>
      <c r="F807" s="2">
        <f>'Moving Avg'!D807</f>
        <v>8.5210000000000008</v>
      </c>
      <c r="G807" s="2">
        <f>'Moving Avg'!F807</f>
        <v>8.267199999999999</v>
      </c>
      <c r="H807" s="2">
        <f>'Moving Avg'!G807</f>
        <v>8.4409800000000015</v>
      </c>
      <c r="I807" s="2">
        <f>'Moving Avg'!H807</f>
        <v>9.1294199999999996</v>
      </c>
      <c r="J807" s="5" t="str">
        <f>OBV!F807</f>
        <v>BULLISH</v>
      </c>
      <c r="K807" s="5" t="str">
        <f>OBV!G807</f>
        <v>NEUTRAL</v>
      </c>
      <c r="L807" s="5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9.4570000000000007</v>
      </c>
      <c r="C808" s="2">
        <f>RSI!I808</f>
        <v>76.601178093431386</v>
      </c>
      <c r="D808" s="2">
        <f>MACD!E808</f>
        <v>-0.32702074829013128</v>
      </c>
      <c r="E808" s="2">
        <f>MACD!F808</f>
        <v>-0.13424499271049337</v>
      </c>
      <c r="F808" s="2">
        <f>'Moving Avg'!D808</f>
        <v>8.7462</v>
      </c>
      <c r="G808" s="2">
        <f>'Moving Avg'!F808</f>
        <v>8.3294499999999996</v>
      </c>
      <c r="H808" s="2">
        <f>'Moving Avg'!G808</f>
        <v>8.4502000000000024</v>
      </c>
      <c r="I808" s="2">
        <f>'Moving Avg'!H808</f>
        <v>9.1288850000000021</v>
      </c>
      <c r="J808" s="5" t="str">
        <f>OBV!F808</f>
        <v>BULLISH</v>
      </c>
      <c r="K808" s="5" t="str">
        <f>OBV!G808</f>
        <v>WEAK</v>
      </c>
      <c r="L808" s="5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9.3320000000000007</v>
      </c>
      <c r="C809" s="2">
        <f>RSI!I809</f>
        <v>71.837181849431374</v>
      </c>
      <c r="D809" s="2">
        <f>MACD!E809</f>
        <v>-0.37238654143554406</v>
      </c>
      <c r="E809" s="2">
        <f>MACD!F809</f>
        <v>-0.18187330245550351</v>
      </c>
      <c r="F809" s="2">
        <f>'Moving Avg'!D809</f>
        <v>8.9702000000000019</v>
      </c>
      <c r="G809" s="2">
        <f>'Moving Avg'!F809</f>
        <v>8.3854500000000005</v>
      </c>
      <c r="H809" s="2">
        <f>'Moving Avg'!G809</f>
        <v>8.4601400000000009</v>
      </c>
      <c r="I809" s="2">
        <f>'Moving Avg'!H809</f>
        <v>9.1276400000000031</v>
      </c>
      <c r="J809" s="5" t="str">
        <f>OBV!F809</f>
        <v>BULLISH</v>
      </c>
      <c r="K809" s="5" t="str">
        <f>OBV!G809</f>
        <v>WEAK</v>
      </c>
      <c r="L809" s="5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9.4260000000000002</v>
      </c>
      <c r="C810" s="2">
        <f>RSI!I810</f>
        <v>73.187617491822763</v>
      </c>
      <c r="D810" s="2">
        <f>MACD!E810</f>
        <v>-0.38552627633368175</v>
      </c>
      <c r="E810" s="2">
        <f>MACD!F810</f>
        <v>-0.22260389723113916</v>
      </c>
      <c r="F810" s="2">
        <f>'Moving Avg'!D810</f>
        <v>9.213000000000001</v>
      </c>
      <c r="G810" s="2">
        <f>'Moving Avg'!F810</f>
        <v>8.448599999999999</v>
      </c>
      <c r="H810" s="2">
        <f>'Moving Avg'!G810</f>
        <v>8.471960000000001</v>
      </c>
      <c r="I810" s="2">
        <f>'Moving Avg'!H810</f>
        <v>9.1268950000000011</v>
      </c>
      <c r="J810" s="5" t="str">
        <f>OBV!F810</f>
        <v>BULLISH</v>
      </c>
      <c r="K810" s="5" t="str">
        <f>OBV!G810</f>
        <v>WEAK</v>
      </c>
      <c r="L810" s="5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9.7059999999999995</v>
      </c>
      <c r="C811" s="2">
        <f>RSI!I811</f>
        <v>76.762073923404031</v>
      </c>
      <c r="D811" s="2">
        <f>MACD!E811</f>
        <v>-0.43811693727856316</v>
      </c>
      <c r="E811" s="2">
        <f>MACD!F811</f>
        <v>-0.265706505240624</v>
      </c>
      <c r="F811" s="2">
        <f>'Moving Avg'!D811</f>
        <v>9.4134000000000011</v>
      </c>
      <c r="G811" s="2">
        <f>'Moving Avg'!F811</f>
        <v>8.5263999999999989</v>
      </c>
      <c r="H811" s="2">
        <f>'Moving Avg'!G811</f>
        <v>8.4918800000000019</v>
      </c>
      <c r="I811" s="2">
        <f>'Moving Avg'!H811</f>
        <v>9.1285100000000003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9.8919999999999995</v>
      </c>
      <c r="C812" s="2">
        <f>RSI!I812</f>
        <v>78.785328404482783</v>
      </c>
      <c r="D812" s="2">
        <f>MACD!E812</f>
        <v>-0.51346156408975574</v>
      </c>
      <c r="E812" s="2">
        <f>MACD!F812</f>
        <v>-0.31525751701045035</v>
      </c>
      <c r="F812" s="2">
        <f>'Moving Avg'!D812</f>
        <v>9.5625999999999998</v>
      </c>
      <c r="G812" s="2">
        <f>'Moving Avg'!F812</f>
        <v>8.6140999999999988</v>
      </c>
      <c r="H812" s="2">
        <f>'Moving Avg'!G812</f>
        <v>8.5149000000000026</v>
      </c>
      <c r="I812" s="2">
        <f>'Moving Avg'!H812</f>
        <v>9.1310550000000017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9.8239999999999998</v>
      </c>
      <c r="C813" s="2">
        <f>RSI!I813</f>
        <v>76.174121698504564</v>
      </c>
      <c r="D813" s="2">
        <f>MACD!E813</f>
        <v>-0.57939297752770003</v>
      </c>
      <c r="E813" s="2">
        <f>MACD!F813</f>
        <v>-0.36808460911390034</v>
      </c>
      <c r="F813" s="2">
        <f>'Moving Avg'!D813</f>
        <v>9.6359999999999992</v>
      </c>
      <c r="G813" s="2">
        <f>'Moving Avg'!F813</f>
        <v>8.7009000000000007</v>
      </c>
      <c r="H813" s="2">
        <f>'Moving Avg'!G813</f>
        <v>8.5371799999999993</v>
      </c>
      <c r="I813" s="2">
        <f>'Moving Avg'!H813</f>
        <v>9.1321250000000003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9.9420000000000002</v>
      </c>
      <c r="C814" s="2">
        <f>RSI!I814</f>
        <v>77.563765972109678</v>
      </c>
      <c r="D814" s="2">
        <f>MACD!E814</f>
        <v>-0.66850855241466434</v>
      </c>
      <c r="E814" s="2">
        <f>MACD!F814</f>
        <v>-0.42816939777405316</v>
      </c>
      <c r="F814" s="2">
        <f>'Moving Avg'!D814</f>
        <v>9.7579999999999991</v>
      </c>
      <c r="G814" s="2">
        <f>'Moving Avg'!F814</f>
        <v>8.7951499999999996</v>
      </c>
      <c r="H814" s="2">
        <f>'Moving Avg'!G814</f>
        <v>8.5618199999999991</v>
      </c>
      <c r="I814" s="2">
        <f>'Moving Avg'!H814</f>
        <v>9.1339300000000012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9.923</v>
      </c>
      <c r="C815" s="2">
        <f>RSI!I815</f>
        <v>76.78716198378558</v>
      </c>
      <c r="D815" s="2">
        <f>MACD!E815</f>
        <v>-0.74901780849516619</v>
      </c>
      <c r="E815" s="2">
        <f>MACD!F815</f>
        <v>-0.4923390799182758</v>
      </c>
      <c r="F815" s="2">
        <f>'Moving Avg'!D815</f>
        <v>9.8574000000000002</v>
      </c>
      <c r="G815" s="2">
        <f>'Moving Avg'!F815</f>
        <v>8.8894000000000002</v>
      </c>
      <c r="H815" s="2">
        <f>'Moving Avg'!G815</f>
        <v>8.5860800000000008</v>
      </c>
      <c r="I815" s="2">
        <f>'Moving Avg'!H815</f>
        <v>9.1353300000000015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9.8610000000000007</v>
      </c>
      <c r="C816" s="2">
        <f>RSI!I816</f>
        <v>74.177201419815049</v>
      </c>
      <c r="D816" s="2">
        <f>MACD!E816</f>
        <v>-0.74277272071213929</v>
      </c>
      <c r="E816" s="2">
        <f>MACD!F816</f>
        <v>-0.54242580807704854</v>
      </c>
      <c r="F816" s="2">
        <f>'Moving Avg'!D816</f>
        <v>9.8884000000000007</v>
      </c>
      <c r="G816" s="2">
        <f>'Moving Avg'!F816</f>
        <v>8.9721500000000027</v>
      </c>
      <c r="H816" s="2">
        <f>'Moving Avg'!G816</f>
        <v>8.6103400000000008</v>
      </c>
      <c r="I816" s="2">
        <f>'Moving Avg'!H816</f>
        <v>9.1365750000000006</v>
      </c>
      <c r="J816" s="5" t="str">
        <f>OBV!F816</f>
        <v>BEARISH</v>
      </c>
      <c r="K816" s="5" t="str">
        <f>OBV!G816</f>
        <v>NEUTRAL</v>
      </c>
      <c r="L816" s="5" t="str">
        <f>OBV!H816</f>
        <v>BEARISH DIVERGENCE</v>
      </c>
    </row>
    <row r="817" spans="1:12" ht="13.5" x14ac:dyDescent="0.25">
      <c r="A817" s="3">
        <f>RSI!A817</f>
        <v>43192</v>
      </c>
      <c r="B817" s="2">
        <f>RSI!B817</f>
        <v>9.7929999999999993</v>
      </c>
      <c r="C817" s="2">
        <f>RSI!I817</f>
        <v>71.314189310800757</v>
      </c>
      <c r="D817" s="2">
        <f>MACD!E817</f>
        <v>-0.66956334742672219</v>
      </c>
      <c r="E817" s="2">
        <f>MACD!F817</f>
        <v>-0.56785331594698329</v>
      </c>
      <c r="F817" s="2">
        <f>'Moving Avg'!D817</f>
        <v>9.8685999999999989</v>
      </c>
      <c r="G817" s="2">
        <f>'Moving Avg'!F817</f>
        <v>9.063600000000001</v>
      </c>
      <c r="H817" s="2">
        <f>'Moving Avg'!G817</f>
        <v>8.6319999999999997</v>
      </c>
      <c r="I817" s="2">
        <f>'Moving Avg'!H817</f>
        <v>9.1382550000000009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</row>
    <row r="818" spans="1:12" ht="13.5" x14ac:dyDescent="0.25">
      <c r="A818" s="3">
        <f>RSI!A818</f>
        <v>43193</v>
      </c>
      <c r="B818" s="2">
        <f>RSI!B818</f>
        <v>9.6430000000000007</v>
      </c>
      <c r="C818" s="2">
        <f>RSI!I818</f>
        <v>65.324606512232492</v>
      </c>
      <c r="D818" s="2">
        <f>MACD!E818</f>
        <v>-0.55299117921248886</v>
      </c>
      <c r="E818" s="2">
        <f>MACD!F818</f>
        <v>-0.56488088860008445</v>
      </c>
      <c r="F818" s="2">
        <f>'Moving Avg'!D818</f>
        <v>9.8324000000000016</v>
      </c>
      <c r="G818" s="2">
        <f>'Moving Avg'!F818</f>
        <v>9.1444500000000026</v>
      </c>
      <c r="H818" s="2">
        <f>'Moving Avg'!G818</f>
        <v>8.6506600000000002</v>
      </c>
      <c r="I818" s="2">
        <f>'Moving Avg'!H818</f>
        <v>9.1391849999999994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</row>
    <row r="819" spans="1:12" ht="13.5" x14ac:dyDescent="0.25">
      <c r="A819" s="3">
        <f>RSI!A819</f>
        <v>43194</v>
      </c>
      <c r="B819" s="2">
        <f>RSI!B819</f>
        <v>9.718</v>
      </c>
      <c r="C819" s="2">
        <f>RSI!I819</f>
        <v>66.824937438765772</v>
      </c>
      <c r="D819" s="2">
        <f>MACD!E819</f>
        <v>-0.48226379751515402</v>
      </c>
      <c r="E819" s="2">
        <f>MACD!F819</f>
        <v>-0.54835747038309834</v>
      </c>
      <c r="F819" s="2">
        <f>'Moving Avg'!D819</f>
        <v>9.7876000000000012</v>
      </c>
      <c r="G819" s="2">
        <f>'Moving Avg'!F819</f>
        <v>9.2175499999999992</v>
      </c>
      <c r="H819" s="2">
        <f>'Moving Avg'!G819</f>
        <v>8.6709400000000016</v>
      </c>
      <c r="I819" s="2">
        <f>'Moving Avg'!H819</f>
        <v>9.1409250000000011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9.7680000000000007</v>
      </c>
      <c r="C820" s="2">
        <f>RSI!I820</f>
        <v>67.824442881194528</v>
      </c>
      <c r="D820" s="2">
        <f>MACD!E820</f>
        <v>-0.4149957486353042</v>
      </c>
      <c r="E820" s="2">
        <f>MACD!F820</f>
        <v>-0.52168512603353956</v>
      </c>
      <c r="F820" s="2">
        <f>'Moving Avg'!D820</f>
        <v>9.7566000000000006</v>
      </c>
      <c r="G820" s="2">
        <f>'Moving Avg'!F820</f>
        <v>9.2809999999999988</v>
      </c>
      <c r="H820" s="2">
        <f>'Moving Avg'!G820</f>
        <v>8.6945800000000002</v>
      </c>
      <c r="I820" s="2">
        <f>'Moving Avg'!H820</f>
        <v>9.1424800000000008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</row>
    <row r="821" spans="1:12" ht="13.5" x14ac:dyDescent="0.25">
      <c r="A821" s="3">
        <f>RSI!A821</f>
        <v>43196</v>
      </c>
      <c r="B821" s="2">
        <f>RSI!B821</f>
        <v>9.7240000000000002</v>
      </c>
      <c r="C821" s="2">
        <f>RSI!I821</f>
        <v>65.941658300990184</v>
      </c>
      <c r="D821" s="2">
        <f>MACD!E821</f>
        <v>-0.31512481861678587</v>
      </c>
      <c r="E821" s="2">
        <f>MACD!F821</f>
        <v>-0.48037306455018886</v>
      </c>
      <c r="F821" s="2">
        <f>'Moving Avg'!D821</f>
        <v>9.7292000000000005</v>
      </c>
      <c r="G821" s="2">
        <f>'Moving Avg'!F821</f>
        <v>9.3472499999999989</v>
      </c>
      <c r="H821" s="2">
        <f>'Moving Avg'!G821</f>
        <v>8.7152399999999997</v>
      </c>
      <c r="I821" s="2">
        <f>'Moving Avg'!H821</f>
        <v>9.1439700000000013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</row>
    <row r="822" spans="1:12" ht="13.5" x14ac:dyDescent="0.25">
      <c r="A822" s="3">
        <f>RSI!A822</f>
        <v>43200</v>
      </c>
      <c r="B822" s="2">
        <f>RSI!B822</f>
        <v>9.9480000000000004</v>
      </c>
      <c r="C822" s="2">
        <f>RSI!I822</f>
        <v>70.44041723954831</v>
      </c>
      <c r="D822" s="2">
        <f>MACD!E822</f>
        <v>-0.22146953363228405</v>
      </c>
      <c r="E822" s="2">
        <f>MACD!F822</f>
        <v>-0.42859235836660792</v>
      </c>
      <c r="F822" s="2">
        <f>'Moving Avg'!D822</f>
        <v>9.7602000000000011</v>
      </c>
      <c r="G822" s="2">
        <f>'Moving Avg'!F822</f>
        <v>9.4280999999999988</v>
      </c>
      <c r="H822" s="2">
        <f>'Moving Avg'!G822</f>
        <v>8.7403799999999983</v>
      </c>
      <c r="I822" s="2">
        <f>'Moving Avg'!H822</f>
        <v>9.1456800000000005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9.9480000000000004</v>
      </c>
      <c r="C823" s="2">
        <f>RSI!I823</f>
        <v>70.44041723954831</v>
      </c>
      <c r="D823" s="2">
        <f>MACD!E823</f>
        <v>-0.15666873162297712</v>
      </c>
      <c r="E823" s="2">
        <f>MACD!F823</f>
        <v>-0.37420763301788174</v>
      </c>
      <c r="F823" s="2">
        <f>'Moving Avg'!D823</f>
        <v>9.821200000000001</v>
      </c>
      <c r="G823" s="2">
        <f>'Moving Avg'!F823</f>
        <v>9.5089500000000005</v>
      </c>
      <c r="H823" s="2">
        <f>'Moving Avg'!G823</f>
        <v>8.7672600000000003</v>
      </c>
      <c r="I823" s="2">
        <f>'Moving Avg'!H823</f>
        <v>9.1473899999999997</v>
      </c>
      <c r="J823" s="5" t="str">
        <f>OBV!F823</f>
        <v>BULLISH</v>
      </c>
      <c r="K823" s="5" t="str">
        <f>OBV!G823</f>
        <v>WEAK</v>
      </c>
      <c r="L823" s="5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9.9420000000000002</v>
      </c>
      <c r="C824" s="2">
        <f>RSI!I824</f>
        <v>70.152554593306462</v>
      </c>
      <c r="D824" s="2">
        <f>MACD!E824</f>
        <v>-8.6928288662717179E-2</v>
      </c>
      <c r="E824" s="2">
        <f>MACD!F824</f>
        <v>-0.3167517641468488</v>
      </c>
      <c r="F824" s="2">
        <f>'Moving Avg'!D824</f>
        <v>9.8660000000000014</v>
      </c>
      <c r="G824" s="2">
        <f>'Moving Avg'!F824</f>
        <v>9.5954499999999996</v>
      </c>
      <c r="H824" s="2">
        <f>'Moving Avg'!G824</f>
        <v>8.7946399999999976</v>
      </c>
      <c r="I824" s="2">
        <f>'Moving Avg'!H824</f>
        <v>9.1485699999999994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10.004</v>
      </c>
      <c r="C825" s="2">
        <f>RSI!I825</f>
        <v>71.450873384386455</v>
      </c>
      <c r="D825" s="2">
        <f>MACD!E825</f>
        <v>-3.8813374221911445E-2</v>
      </c>
      <c r="E825" s="2">
        <f>MACD!F825</f>
        <v>-0.26116408616186138</v>
      </c>
      <c r="F825" s="2">
        <f>'Moving Avg'!D825</f>
        <v>9.9131999999999998</v>
      </c>
      <c r="G825" s="2">
        <f>'Moving Avg'!F825</f>
        <v>9.6850500000000004</v>
      </c>
      <c r="H825" s="2">
        <f>'Moving Avg'!G825</f>
        <v>8.8232599999999994</v>
      </c>
      <c r="I825" s="2">
        <f>'Moving Avg'!H825</f>
        <v>9.1502199999999991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</row>
    <row r="826" spans="1:12" ht="13.5" x14ac:dyDescent="0.25">
      <c r="A826" s="3">
        <f>RSI!A826</f>
        <v>43206</v>
      </c>
      <c r="B826" s="2">
        <f>RSI!B826</f>
        <v>9.9979999999999993</v>
      </c>
      <c r="C826" s="2">
        <f>RSI!I826</f>
        <v>71.128423959668027</v>
      </c>
      <c r="D826" s="2">
        <f>MACD!E826</f>
        <v>-1.0691280295674233E-2</v>
      </c>
      <c r="E826" s="2">
        <f>MACD!F826</f>
        <v>-0.21106952498862394</v>
      </c>
      <c r="F826" s="2">
        <f>'Moving Avg'!D826</f>
        <v>9.968</v>
      </c>
      <c r="G826" s="2">
        <f>'Moving Avg'!F826</f>
        <v>9.7497499999999988</v>
      </c>
      <c r="H826" s="2">
        <f>'Moving Avg'!G826</f>
        <v>8.8527599999999982</v>
      </c>
      <c r="I826" s="2">
        <f>'Moving Avg'!H826</f>
        <v>9.1517149999999994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</row>
    <row r="827" spans="1:12" ht="13.5" x14ac:dyDescent="0.25">
      <c r="A827" s="3">
        <f>RSI!A827</f>
        <v>43207</v>
      </c>
      <c r="B827" s="2">
        <f>RSI!B827</f>
        <v>9.9979999999999993</v>
      </c>
      <c r="C827" s="2">
        <f>RSI!I827</f>
        <v>71.128423959668027</v>
      </c>
      <c r="D827" s="2">
        <f>MACD!E827</f>
        <v>-5.5925479454188576E-4</v>
      </c>
      <c r="E827" s="2">
        <f>MACD!F827</f>
        <v>-0.16896747094980752</v>
      </c>
      <c r="F827" s="2">
        <f>'Moving Avg'!D827</f>
        <v>9.977999999999998</v>
      </c>
      <c r="G827" s="2">
        <f>'Moving Avg'!F827</f>
        <v>9.7923500000000008</v>
      </c>
      <c r="H827" s="2">
        <f>'Moving Avg'!G827</f>
        <v>8.883499999999998</v>
      </c>
      <c r="I827" s="2">
        <f>'Moving Avg'!H827</f>
        <v>9.1532099999999996</v>
      </c>
      <c r="J827" s="5" t="str">
        <f>OBV!F827</f>
        <v>BEARISH</v>
      </c>
      <c r="K827" s="5" t="str">
        <f>OBV!G827</f>
        <v>NEUTRAL</v>
      </c>
      <c r="L827" s="5" t="str">
        <f>OBV!H827</f>
        <v>BEARISH DIVERGENCE</v>
      </c>
    </row>
    <row r="828" spans="1:12" ht="13.5" x14ac:dyDescent="0.25">
      <c r="A828" s="3">
        <f>RSI!A828</f>
        <v>43208</v>
      </c>
      <c r="B828" s="2">
        <f>RSI!B828</f>
        <v>9.9540000000000006</v>
      </c>
      <c r="C828" s="2">
        <f>RSI!I828</f>
        <v>68.499300420101775</v>
      </c>
      <c r="D828" s="2">
        <f>MACD!E828</f>
        <v>-1.4768531056679635E-2</v>
      </c>
      <c r="E828" s="2">
        <f>MACD!F828</f>
        <v>-0.13812768297118194</v>
      </c>
      <c r="F828" s="2">
        <f>'Moving Avg'!D828</f>
        <v>9.9791999999999987</v>
      </c>
      <c r="G828" s="2">
        <f>'Moving Avg'!F828</f>
        <v>9.8172000000000015</v>
      </c>
      <c r="H828" s="2">
        <f>'Moving Avg'!G828</f>
        <v>8.9139799999999987</v>
      </c>
      <c r="I828" s="2">
        <f>'Moving Avg'!H828</f>
        <v>9.1538600000000017</v>
      </c>
      <c r="J828" s="5" t="str">
        <f>OBV!F828</f>
        <v>BEARISH</v>
      </c>
      <c r="K828" s="5" t="str">
        <f>OBV!G828</f>
        <v>STRONG</v>
      </c>
      <c r="L828" s="5" t="str">
        <f>OBV!H828</f>
        <v>BEARISH DIVERGENCE</v>
      </c>
    </row>
    <row r="829" spans="1:12" ht="13.5" x14ac:dyDescent="0.25">
      <c r="A829" s="3">
        <f>RSI!A829</f>
        <v>43209</v>
      </c>
      <c r="B829" s="2">
        <f>RSI!B829</f>
        <v>9.9540000000000006</v>
      </c>
      <c r="C829" s="2">
        <f>RSI!I829</f>
        <v>68.499300420101775</v>
      </c>
      <c r="D829" s="2">
        <f>MACD!E829</f>
        <v>-1.7738550566257061E-2</v>
      </c>
      <c r="E829" s="2">
        <f>MACD!F829</f>
        <v>-0.11404985649019697</v>
      </c>
      <c r="F829" s="2">
        <f>'Moving Avg'!D829</f>
        <v>9.9816000000000003</v>
      </c>
      <c r="G829" s="2">
        <f>'Moving Avg'!F829</f>
        <v>9.8483000000000001</v>
      </c>
      <c r="H829" s="2">
        <f>'Moving Avg'!G829</f>
        <v>8.9463200000000001</v>
      </c>
      <c r="I829" s="2">
        <f>'Moving Avg'!H829</f>
        <v>9.1554149999999996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</row>
    <row r="830" spans="1:12" ht="13.5" x14ac:dyDescent="0.25">
      <c r="A830" s="3">
        <f>RSI!A830</f>
        <v>43210</v>
      </c>
      <c r="B830" s="2">
        <f>RSI!B830</f>
        <v>9.9540000000000006</v>
      </c>
      <c r="C830" s="2">
        <f>RSI!I830</f>
        <v>68.499300420101775</v>
      </c>
      <c r="D830" s="2">
        <f>MACD!E830</f>
        <v>-1.4860491201211801E-2</v>
      </c>
      <c r="E830" s="2">
        <f>MACD!F830</f>
        <v>-9.4211983432399948E-2</v>
      </c>
      <c r="F830" s="2">
        <f>'Moving Avg'!D830</f>
        <v>9.9715999999999987</v>
      </c>
      <c r="G830" s="2">
        <f>'Moving Avg'!F830</f>
        <v>9.8747000000000007</v>
      </c>
      <c r="H830" s="2">
        <f>'Moving Avg'!G830</f>
        <v>8.9836399999999976</v>
      </c>
      <c r="I830" s="2">
        <f>'Moving Avg'!H830</f>
        <v>9.1575900000000008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9.9540000000000006</v>
      </c>
      <c r="C831" s="2">
        <f>RSI!I831</f>
        <v>68.499300420101775</v>
      </c>
      <c r="D831" s="2">
        <f>MACD!E831</f>
        <v>-2.1325139947100169E-2</v>
      </c>
      <c r="E831" s="2">
        <f>MACD!F831</f>
        <v>-7.9634614735340004E-2</v>
      </c>
      <c r="F831" s="2">
        <f>'Moving Avg'!D831</f>
        <v>9.9627999999999997</v>
      </c>
      <c r="G831" s="2">
        <f>'Moving Avg'!F831</f>
        <v>9.887100000000002</v>
      </c>
      <c r="H831" s="2">
        <f>'Moving Avg'!G831</f>
        <v>9.0203399999999991</v>
      </c>
      <c r="I831" s="2">
        <f>'Moving Avg'!H831</f>
        <v>9.1583949999999987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9.9540000000000006</v>
      </c>
      <c r="C832" s="2">
        <f>RSI!I832</f>
        <v>68.499300420101775</v>
      </c>
      <c r="D832" s="2">
        <f>MACD!E832</f>
        <v>5.6934416901341933E-3</v>
      </c>
      <c r="E832" s="2">
        <f>MACD!F832</f>
        <v>-6.2569003450245159E-2</v>
      </c>
      <c r="F832" s="2">
        <f>'Moving Avg'!D832</f>
        <v>9.9540000000000006</v>
      </c>
      <c r="G832" s="2">
        <f>'Moving Avg'!F832</f>
        <v>9.8902000000000019</v>
      </c>
      <c r="H832" s="2">
        <f>'Moving Avg'!G832</f>
        <v>9.0527999999999977</v>
      </c>
      <c r="I832" s="2">
        <f>'Moving Avg'!H832</f>
        <v>9.1583949999999987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9.9540000000000006</v>
      </c>
      <c r="C833" s="2">
        <f>RSI!I833</f>
        <v>68.499300420101775</v>
      </c>
      <c r="D833" s="2">
        <f>MACD!E833</f>
        <v>2.6728587512010904E-2</v>
      </c>
      <c r="E833" s="2">
        <f>MACD!F833</f>
        <v>-4.4709485257793946E-2</v>
      </c>
      <c r="F833" s="2">
        <f>'Moving Avg'!D833</f>
        <v>9.9540000000000006</v>
      </c>
      <c r="G833" s="2">
        <f>'Moving Avg'!F833</f>
        <v>9.8967000000000045</v>
      </c>
      <c r="H833" s="2">
        <f>'Moving Avg'!G833</f>
        <v>9.0852599999999981</v>
      </c>
      <c r="I833" s="2">
        <f>'Moving Avg'!H833</f>
        <v>9.1598849999999992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</row>
    <row r="834" spans="1:12" ht="13.5" x14ac:dyDescent="0.25">
      <c r="A834" s="3">
        <f>RSI!A834</f>
        <v>43216</v>
      </c>
      <c r="B834" s="2">
        <f>RSI!B834</f>
        <v>9.9540000000000006</v>
      </c>
      <c r="C834" s="2">
        <f>RSI!I834</f>
        <v>68.499300420101775</v>
      </c>
      <c r="D834" s="2">
        <f>MACD!E834</f>
        <v>4.1913062585992478E-2</v>
      </c>
      <c r="E834" s="2">
        <f>MACD!F834</f>
        <v>-2.738497568903666E-2</v>
      </c>
      <c r="F834" s="2">
        <f>'Moving Avg'!D834</f>
        <v>9.9540000000000006</v>
      </c>
      <c r="G834" s="2">
        <f>'Moving Avg'!F834</f>
        <v>9.8973000000000049</v>
      </c>
      <c r="H834" s="2">
        <f>'Moving Avg'!G834</f>
        <v>9.1175999999999977</v>
      </c>
      <c r="I834" s="2">
        <f>'Moving Avg'!H834</f>
        <v>9.1613749999999996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</row>
    <row r="835" spans="1:12" ht="13.5" x14ac:dyDescent="0.25">
      <c r="A835" s="3">
        <f>RSI!A835</f>
        <v>43217</v>
      </c>
      <c r="B835" s="2">
        <f>RSI!B835</f>
        <v>9.9540000000000006</v>
      </c>
      <c r="C835" s="2">
        <f>RSI!I835</f>
        <v>68.499300420101775</v>
      </c>
      <c r="D835" s="2">
        <f>MACD!E835</f>
        <v>6.2733798754086578E-2</v>
      </c>
      <c r="E835" s="2">
        <f>MACD!F835</f>
        <v>-9.3612208004120144E-3</v>
      </c>
      <c r="F835" s="2">
        <f>'Moving Avg'!D835</f>
        <v>9.9540000000000006</v>
      </c>
      <c r="G835" s="2">
        <f>'Moving Avg'!F835</f>
        <v>9.8988500000000048</v>
      </c>
      <c r="H835" s="2">
        <f>'Moving Avg'!G835</f>
        <v>9.1499399999999973</v>
      </c>
      <c r="I835" s="2">
        <f>'Moving Avg'!H835</f>
        <v>9.1633949999999995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</row>
    <row r="836" spans="1:12" ht="13.5" x14ac:dyDescent="0.25">
      <c r="A836" s="3">
        <f>RSI!A836</f>
        <v>43220</v>
      </c>
      <c r="B836" s="2">
        <f>RSI!B836</f>
        <v>9.9540000000000006</v>
      </c>
      <c r="C836" s="2">
        <f>RSI!I836</f>
        <v>68.499300420101775</v>
      </c>
      <c r="D836" s="2">
        <f>MACD!E836</f>
        <v>7.7978149897134585E-2</v>
      </c>
      <c r="E836" s="2">
        <f>MACD!F836</f>
        <v>8.1066533390973059E-3</v>
      </c>
      <c r="F836" s="2">
        <f>'Moving Avg'!D836</f>
        <v>9.9540000000000006</v>
      </c>
      <c r="G836" s="2">
        <f>'Moving Avg'!F836</f>
        <v>9.9035000000000046</v>
      </c>
      <c r="H836" s="2">
        <f>'Moving Avg'!G836</f>
        <v>9.1822800000000004</v>
      </c>
      <c r="I836" s="2">
        <f>'Moving Avg'!H836</f>
        <v>9.1640749999999986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</row>
    <row r="837" spans="1:12" ht="13.5" x14ac:dyDescent="0.25">
      <c r="A837" s="3">
        <f>RSI!A837</f>
        <v>43222</v>
      </c>
      <c r="B837" s="2">
        <f>RSI!B837</f>
        <v>9.9540000000000006</v>
      </c>
      <c r="C837" s="2">
        <f>RSI!I837</f>
        <v>68.499300420101775</v>
      </c>
      <c r="D837" s="2">
        <f>MACD!E837</f>
        <v>8.9534514469070459E-2</v>
      </c>
      <c r="E837" s="2">
        <f>MACD!F837</f>
        <v>2.4392225565091935E-2</v>
      </c>
      <c r="F837" s="2">
        <f>'Moving Avg'!D837</f>
        <v>9.9540000000000006</v>
      </c>
      <c r="G837" s="2">
        <f>'Moving Avg'!F837</f>
        <v>9.9115500000000036</v>
      </c>
      <c r="H837" s="2">
        <f>'Moving Avg'!G837</f>
        <v>9.2146199999999983</v>
      </c>
      <c r="I837" s="2">
        <f>'Moving Avg'!H837</f>
        <v>9.1647549999999995</v>
      </c>
      <c r="J837" s="5" t="str">
        <f>OBV!F837</f>
        <v>NEUTRAL</v>
      </c>
      <c r="K837" s="5" t="str">
        <f>OBV!G837</f>
        <v>NEUTRAL</v>
      </c>
      <c r="L837" s="5" t="str">
        <f>OBV!H837</f>
        <v>NEUTRAL</v>
      </c>
    </row>
    <row r="838" spans="1:12" ht="13.5" x14ac:dyDescent="0.25">
      <c r="A838" s="3">
        <f>RSI!A838</f>
        <v>43223</v>
      </c>
      <c r="B838" s="2">
        <f>RSI!B838</f>
        <v>9.9480000000000004</v>
      </c>
      <c r="C838" s="2">
        <f>RSI!I838</f>
        <v>67.782446841695531</v>
      </c>
      <c r="D838" s="2">
        <f>MACD!E838</f>
        <v>9.1744948085613842E-2</v>
      </c>
      <c r="E838" s="2">
        <f>MACD!F838</f>
        <v>3.7862770069196319E-2</v>
      </c>
      <c r="F838" s="2">
        <f>'Moving Avg'!D838</f>
        <v>9.9527999999999999</v>
      </c>
      <c r="G838" s="2">
        <f>'Moving Avg'!F838</f>
        <v>9.9268000000000036</v>
      </c>
      <c r="H838" s="2">
        <f>'Moving Avg'!G838</f>
        <v>9.2493400000000001</v>
      </c>
      <c r="I838" s="2">
        <f>'Moving Avg'!H838</f>
        <v>9.1654049999999998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9.9480000000000004</v>
      </c>
      <c r="C839" s="2">
        <f>RSI!I839</f>
        <v>67.782446841695531</v>
      </c>
      <c r="D839" s="2">
        <f>MACD!E839</f>
        <v>9.249961888962055E-2</v>
      </c>
      <c r="E839" s="2">
        <f>MACD!F839</f>
        <v>4.8790139833281169E-2</v>
      </c>
      <c r="F839" s="2">
        <f>'Moving Avg'!D839</f>
        <v>9.9516000000000009</v>
      </c>
      <c r="G839" s="2">
        <f>'Moving Avg'!F839</f>
        <v>9.9383000000000052</v>
      </c>
      <c r="H839" s="2">
        <f>'Moving Avg'!G839</f>
        <v>9.2840600000000002</v>
      </c>
      <c r="I839" s="2">
        <f>'Moving Avg'!H839</f>
        <v>9.1660550000000001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</row>
    <row r="840" spans="1:12" ht="13.5" x14ac:dyDescent="0.25">
      <c r="A840" s="3">
        <f>RSI!A840</f>
        <v>43227</v>
      </c>
      <c r="B840" s="2">
        <f>RSI!B840</f>
        <v>9.9540000000000006</v>
      </c>
      <c r="C840" s="2">
        <f>RSI!I840</f>
        <v>68.168784383864079</v>
      </c>
      <c r="D840" s="2">
        <f>MACD!E840</f>
        <v>9.1660690101996067E-2</v>
      </c>
      <c r="E840" s="2">
        <f>MACD!F840</f>
        <v>5.7364249887024155E-2</v>
      </c>
      <c r="F840" s="2">
        <f>'Moving Avg'!D840</f>
        <v>9.9516000000000009</v>
      </c>
      <c r="G840" s="2">
        <f>'Moving Avg'!F840</f>
        <v>9.9476000000000049</v>
      </c>
      <c r="H840" s="2">
        <f>'Moving Avg'!G840</f>
        <v>9.3198800000000013</v>
      </c>
      <c r="I840" s="2">
        <f>'Moving Avg'!H840</f>
        <v>9.166735000000001</v>
      </c>
      <c r="J840" s="5" t="str">
        <f>OBV!F840</f>
        <v>BULLISH</v>
      </c>
      <c r="K840" s="5" t="str">
        <f>OBV!G840</f>
        <v>NEUTRAL</v>
      </c>
      <c r="L840" s="5" t="str">
        <f>OBV!H840</f>
        <v>NEUTRAL</v>
      </c>
    </row>
    <row r="841" spans="1:12" ht="13.5" x14ac:dyDescent="0.25">
      <c r="A841" s="3">
        <f>RSI!A841</f>
        <v>43228</v>
      </c>
      <c r="B841" s="2">
        <f>RSI!B841</f>
        <v>9.9540000000000006</v>
      </c>
      <c r="C841" s="2">
        <f>RSI!I841</f>
        <v>68.168784383864079</v>
      </c>
      <c r="D841" s="2">
        <f>MACD!E841</f>
        <v>8.9958843443861625E-2</v>
      </c>
      <c r="E841" s="2">
        <f>MACD!F841</f>
        <v>6.3883168598391646E-2</v>
      </c>
      <c r="F841" s="2">
        <f>'Moving Avg'!D841</f>
        <v>9.9516000000000009</v>
      </c>
      <c r="G841" s="2">
        <f>'Moving Avg'!F841</f>
        <v>9.9591000000000047</v>
      </c>
      <c r="H841" s="2">
        <f>'Moving Avg'!G841</f>
        <v>9.3559599999999996</v>
      </c>
      <c r="I841" s="2">
        <f>'Moving Avg'!H841</f>
        <v>9.1667349999999992</v>
      </c>
      <c r="J841" s="5" t="str">
        <f>OBV!F841</f>
        <v>BULLISH</v>
      </c>
      <c r="K841" s="5" t="str">
        <f>OBV!G841</f>
        <v>NEUTRAL</v>
      </c>
      <c r="L841" s="5" t="str">
        <f>OBV!H841</f>
        <v>NEUTRAL</v>
      </c>
    </row>
    <row r="842" spans="1:12" ht="13.5" x14ac:dyDescent="0.25">
      <c r="A842" s="3">
        <f>RSI!A842</f>
        <v>43229</v>
      </c>
      <c r="B842" s="2">
        <f>RSI!B842</f>
        <v>9.9540000000000006</v>
      </c>
      <c r="C842" s="2">
        <f>RSI!I842</f>
        <v>68.168784383864079</v>
      </c>
      <c r="D842" s="2">
        <f>MACD!E842</f>
        <v>8.7600315794967187E-2</v>
      </c>
      <c r="E842" s="2">
        <f>MACD!F842</f>
        <v>6.8626598037706765E-2</v>
      </c>
      <c r="F842" s="2">
        <f>'Moving Avg'!D842</f>
        <v>9.9516000000000009</v>
      </c>
      <c r="G842" s="2">
        <f>'Moving Avg'!F842</f>
        <v>9.9594000000000058</v>
      </c>
      <c r="H842" s="2">
        <f>'Moving Avg'!G842</f>
        <v>9.3922800000000013</v>
      </c>
      <c r="I842" s="2">
        <f>'Moving Avg'!H842</f>
        <v>9.1667349999999992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9.9540000000000006</v>
      </c>
      <c r="C843" s="2">
        <f>RSI!I843</f>
        <v>68.168784383864079</v>
      </c>
      <c r="D843" s="2">
        <f>MACD!E843</f>
        <v>8.475417230030402E-2</v>
      </c>
      <c r="E843" s="2">
        <f>MACD!F843</f>
        <v>7.1852112890226222E-2</v>
      </c>
      <c r="F843" s="2">
        <f>'Moving Avg'!D843</f>
        <v>9.9527999999999999</v>
      </c>
      <c r="G843" s="2">
        <f>'Moving Avg'!F843</f>
        <v>9.9597000000000051</v>
      </c>
      <c r="H843" s="2">
        <f>'Moving Avg'!G843</f>
        <v>9.4296000000000006</v>
      </c>
      <c r="I843" s="2">
        <f>'Moving Avg'!H843</f>
        <v>9.1667349999999992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10.202999999999999</v>
      </c>
      <c r="C844" s="2">
        <f>RSI!I844</f>
        <v>80.932109609663016</v>
      </c>
      <c r="D844" s="2">
        <f>MACD!E844</f>
        <v>6.3113983838100296E-2</v>
      </c>
      <c r="E844" s="2">
        <f>MACD!F844</f>
        <v>7.0104487079801034E-2</v>
      </c>
      <c r="F844" s="2">
        <f>'Moving Avg'!D844</f>
        <v>10.003800000000002</v>
      </c>
      <c r="G844" s="2">
        <f>'Moving Avg'!F844</f>
        <v>9.9727500000000049</v>
      </c>
      <c r="H844" s="2">
        <f>'Moving Avg'!G844</f>
        <v>9.4725200000000012</v>
      </c>
      <c r="I844" s="2">
        <f>'Moving Avg'!H844</f>
        <v>9.1679799999999982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</row>
    <row r="845" spans="1:12" ht="13.5" x14ac:dyDescent="0.25">
      <c r="A845" s="3">
        <f>RSI!A845</f>
        <v>43234</v>
      </c>
      <c r="B845" s="2">
        <f>RSI!B845</f>
        <v>10.452</v>
      </c>
      <c r="C845" s="2">
        <f>RSI!I845</f>
        <v>86.682691156273791</v>
      </c>
      <c r="D845" s="2">
        <f>MACD!E845</f>
        <v>2.4158121266992794E-2</v>
      </c>
      <c r="E845" s="2">
        <f>MACD!F845</f>
        <v>6.0915213917239391E-2</v>
      </c>
      <c r="F845" s="2">
        <f>'Moving Avg'!D845</f>
        <v>10.103399999999999</v>
      </c>
      <c r="G845" s="2">
        <f>'Moving Avg'!F845</f>
        <v>9.9951500000000042</v>
      </c>
      <c r="H845" s="2">
        <f>'Moving Avg'!G845</f>
        <v>9.5208000000000013</v>
      </c>
      <c r="I845" s="2">
        <f>'Moving Avg'!H845</f>
        <v>9.170779999999997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</row>
    <row r="846" spans="1:12" ht="13.5" x14ac:dyDescent="0.25">
      <c r="A846" s="3">
        <f>RSI!A846</f>
        <v>43235</v>
      </c>
      <c r="B846" s="2">
        <f>RSI!B846</f>
        <v>10.726000000000001</v>
      </c>
      <c r="C846" s="2">
        <f>RSI!I846</f>
        <v>90.189048340606746</v>
      </c>
      <c r="D846" s="2">
        <f>MACD!E846</f>
        <v>-3.2609669878654657E-2</v>
      </c>
      <c r="E846" s="2">
        <f>MACD!F846</f>
        <v>4.2210237158060583E-2</v>
      </c>
      <c r="F846" s="2">
        <f>'Moving Avg'!D846</f>
        <v>10.2578</v>
      </c>
      <c r="G846" s="2">
        <f>'Moving Avg'!F846</f>
        <v>10.031550000000005</v>
      </c>
      <c r="H846" s="2">
        <f>'Moving Avg'!G846</f>
        <v>9.571200000000001</v>
      </c>
      <c r="I846" s="2">
        <f>'Moving Avg'!H846</f>
        <v>9.1758799999999976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11.01</v>
      </c>
      <c r="C847" s="2">
        <f>RSI!I847</f>
        <v>92.417505333431507</v>
      </c>
      <c r="D847" s="2">
        <f>MACD!E847</f>
        <v>-0.10654899718787902</v>
      </c>
      <c r="E847" s="2">
        <f>MACD!F847</f>
        <v>1.2458390288872662E-2</v>
      </c>
      <c r="F847" s="2">
        <f>'Moving Avg'!D847</f>
        <v>10.468999999999999</v>
      </c>
      <c r="G847" s="2">
        <f>'Moving Avg'!F847</f>
        <v>10.082150000000002</v>
      </c>
      <c r="H847" s="2">
        <f>'Moving Avg'!G847</f>
        <v>9.6321200000000005</v>
      </c>
      <c r="I847" s="2">
        <f>'Moving Avg'!H847</f>
        <v>9.1814699999999974</v>
      </c>
      <c r="J847" s="5" t="str">
        <f>OBV!F847</f>
        <v>BULLISH</v>
      </c>
      <c r="K847" s="5" t="str">
        <f>OBV!G847</f>
        <v>WEAK</v>
      </c>
      <c r="L847" s="5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10.997</v>
      </c>
      <c r="C848" s="2">
        <f>RSI!I848</f>
        <v>91.394162216220067</v>
      </c>
      <c r="D848" s="2">
        <f>MACD!E848</f>
        <v>-0.17525873798926206</v>
      </c>
      <c r="E848" s="2">
        <f>MACD!F848</f>
        <v>-2.5085035366754285E-2</v>
      </c>
      <c r="F848" s="2">
        <f>'Moving Avg'!D848</f>
        <v>10.6776</v>
      </c>
      <c r="G848" s="2">
        <f>'Moving Avg'!F848</f>
        <v>10.134300000000001</v>
      </c>
      <c r="H848" s="2">
        <f>'Moving Avg'!G848</f>
        <v>9.6915400000000016</v>
      </c>
      <c r="I848" s="2">
        <f>'Moving Avg'!H848</f>
        <v>9.186994999999996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10.759</v>
      </c>
      <c r="C849" s="2">
        <f>RSI!I849</f>
        <v>75.016803098078114</v>
      </c>
      <c r="D849" s="2">
        <f>MACD!E849</f>
        <v>-0.2214186917454537</v>
      </c>
      <c r="E849" s="2">
        <f>MACD!F849</f>
        <v>-6.4351766642494174E-2</v>
      </c>
      <c r="F849" s="2">
        <f>'Moving Avg'!D849</f>
        <v>10.7888</v>
      </c>
      <c r="G849" s="2">
        <f>'Moving Avg'!F849</f>
        <v>10.174550000000002</v>
      </c>
      <c r="H849" s="2">
        <f>'Moving Avg'!G849</f>
        <v>9.7416</v>
      </c>
      <c r="I849" s="2">
        <f>'Moving Avg'!H849</f>
        <v>9.1913299999999953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10.766</v>
      </c>
      <c r="C850" s="2">
        <f>RSI!I850</f>
        <v>75.157803766171</v>
      </c>
      <c r="D850" s="2">
        <f>MACD!E850</f>
        <v>-0.26389821458297824</v>
      </c>
      <c r="E850" s="2">
        <f>MACD!F850</f>
        <v>-0.10426105623059098</v>
      </c>
      <c r="F850" s="2">
        <f>'Moving Avg'!D850</f>
        <v>10.851600000000001</v>
      </c>
      <c r="G850" s="2">
        <f>'Moving Avg'!F850</f>
        <v>10.215150000000001</v>
      </c>
      <c r="H850" s="2">
        <f>'Moving Avg'!G850</f>
        <v>9.7869400000000013</v>
      </c>
      <c r="I850" s="2">
        <f>'Moving Avg'!H850</f>
        <v>9.1966299999999972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10.699</v>
      </c>
      <c r="C851" s="2">
        <f>RSI!I851</f>
        <v>71.025889631665834</v>
      </c>
      <c r="D851" s="2">
        <f>MACD!E851</f>
        <v>-0.2984631032496079</v>
      </c>
      <c r="E851" s="2">
        <f>MACD!F851</f>
        <v>-0.14310146563439438</v>
      </c>
      <c r="F851" s="2">
        <f>'Moving Avg'!D851</f>
        <v>10.8462</v>
      </c>
      <c r="G851" s="2">
        <f>'Moving Avg'!F851</f>
        <v>10.252400000000002</v>
      </c>
      <c r="H851" s="2">
        <f>'Moving Avg'!G851</f>
        <v>9.8329400000000007</v>
      </c>
      <c r="I851" s="2">
        <f>'Moving Avg'!H851</f>
        <v>9.2015949999999975</v>
      </c>
      <c r="J851" s="5" t="str">
        <f>OBV!F851</f>
        <v>BEARISH</v>
      </c>
      <c r="K851" s="5" t="str">
        <f>OBV!G851</f>
        <v>STRONG</v>
      </c>
      <c r="L851" s="5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10.699</v>
      </c>
      <c r="C852" s="2">
        <f>RSI!I852</f>
        <v>71.025889631665834</v>
      </c>
      <c r="D852" s="2">
        <f>MACD!E852</f>
        <v>-0.33063259604255535</v>
      </c>
      <c r="E852" s="2">
        <f>MACD!F852</f>
        <v>-0.18060769171602659</v>
      </c>
      <c r="F852" s="2">
        <f>'Moving Avg'!D852</f>
        <v>10.783999999999999</v>
      </c>
      <c r="G852" s="2">
        <f>'Moving Avg'!F852</f>
        <v>10.289650000000002</v>
      </c>
      <c r="H852" s="2">
        <f>'Moving Avg'!G852</f>
        <v>9.8803000000000001</v>
      </c>
      <c r="I852" s="2">
        <f>'Moving Avg'!H852</f>
        <v>9.2065599999999979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10.699</v>
      </c>
      <c r="C853" s="2">
        <f>RSI!I853</f>
        <v>71.025889631665834</v>
      </c>
      <c r="D853" s="2">
        <f>MACD!E853</f>
        <v>-0.36055875027016349</v>
      </c>
      <c r="E853" s="2">
        <f>MACD!F853</f>
        <v>-0.21659790342685398</v>
      </c>
      <c r="F853" s="2">
        <f>'Moving Avg'!D853</f>
        <v>10.724399999999999</v>
      </c>
      <c r="G853" s="2">
        <f>'Moving Avg'!F853</f>
        <v>10.326900000000002</v>
      </c>
      <c r="H853" s="2">
        <f>'Moving Avg'!G853</f>
        <v>9.9276600000000013</v>
      </c>
      <c r="I853" s="2">
        <f>'Moving Avg'!H853</f>
        <v>9.2105949999999979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10.766</v>
      </c>
      <c r="C854" s="2">
        <f>RSI!I854</f>
        <v>72.887548266415806</v>
      </c>
      <c r="D854" s="2">
        <f>MACD!E854</f>
        <v>-0.355041534918346</v>
      </c>
      <c r="E854" s="2">
        <f>MACD!F854</f>
        <v>-0.24428662972515242</v>
      </c>
      <c r="F854" s="2">
        <f>'Moving Avg'!D854</f>
        <v>10.7258</v>
      </c>
      <c r="G854" s="2">
        <f>'Moving Avg'!F854</f>
        <v>10.367500000000001</v>
      </c>
      <c r="H854" s="2">
        <f>'Moving Avg'!G854</f>
        <v>9.9787400000000019</v>
      </c>
      <c r="I854" s="2">
        <f>'Moving Avg'!H854</f>
        <v>9.2149649999999994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11.076000000000001</v>
      </c>
      <c r="C855" s="2">
        <f>RSI!I855</f>
        <v>79.462689462425345</v>
      </c>
      <c r="D855" s="2">
        <f>MACD!E855</f>
        <v>-0.33774409799121408</v>
      </c>
      <c r="E855" s="2">
        <f>MACD!F855</f>
        <v>-0.26297812337836474</v>
      </c>
      <c r="F855" s="2">
        <f>'Moving Avg'!D855</f>
        <v>10.787800000000001</v>
      </c>
      <c r="G855" s="2">
        <f>'Moving Avg'!F855</f>
        <v>10.4236</v>
      </c>
      <c r="H855" s="2">
        <f>'Moving Avg'!G855</f>
        <v>10.036020000000002</v>
      </c>
      <c r="I855" s="2">
        <f>'Moving Avg'!H855</f>
        <v>9.2208849999999991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11.076000000000001</v>
      </c>
      <c r="C856" s="2">
        <f>RSI!I856</f>
        <v>79.462689462425331</v>
      </c>
      <c r="D856" s="2">
        <f>MACD!E856</f>
        <v>-0.28530030441022625</v>
      </c>
      <c r="E856" s="2">
        <f>MACD!F856</f>
        <v>-0.26744255958473706</v>
      </c>
      <c r="F856" s="2">
        <f>'Moving Avg'!D856</f>
        <v>10.863200000000001</v>
      </c>
      <c r="G856" s="2">
        <f>'Moving Avg'!F856</f>
        <v>10.479699999999999</v>
      </c>
      <c r="H856" s="2">
        <f>'Moving Avg'!G856</f>
        <v>10.083460000000002</v>
      </c>
      <c r="I856" s="2">
        <f>'Moving Avg'!H856</f>
        <v>9.2268049999999988</v>
      </c>
      <c r="J856" s="5" t="str">
        <f>OBV!F856</f>
        <v>BULLISH</v>
      </c>
      <c r="K856" s="5" t="str">
        <f>OBV!G856</f>
        <v>WEAK</v>
      </c>
      <c r="L856" s="5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11.076000000000001</v>
      </c>
      <c r="C857" s="2">
        <f>RSI!I857</f>
        <v>79.462689462425345</v>
      </c>
      <c r="D857" s="2">
        <f>MACD!E857</f>
        <v>-0.20125687292187244</v>
      </c>
      <c r="E857" s="2">
        <f>MACD!F857</f>
        <v>-0.25420542225216414</v>
      </c>
      <c r="F857" s="2">
        <f>'Moving Avg'!D857</f>
        <v>10.938599999999999</v>
      </c>
      <c r="G857" s="2">
        <f>'Moving Avg'!F857</f>
        <v>10.5358</v>
      </c>
      <c r="H857" s="2">
        <f>'Moving Avg'!G857</f>
        <v>10.122060000000003</v>
      </c>
      <c r="I857" s="2">
        <f>'Moving Avg'!H857</f>
        <v>9.2327849999999998</v>
      </c>
      <c r="J857" s="5" t="str">
        <f>OBV!F857</f>
        <v>BULLISH</v>
      </c>
      <c r="K857" s="5" t="str">
        <f>OBV!G857</f>
        <v>WEAK</v>
      </c>
      <c r="L857" s="5" t="str">
        <f>OBV!H857</f>
        <v>CONFIRMED BULLISH</v>
      </c>
    </row>
    <row r="858" spans="1:12" ht="13.5" x14ac:dyDescent="0.25">
      <c r="A858" s="3">
        <f>RSI!A858</f>
        <v>43251</v>
      </c>
      <c r="B858" s="2">
        <f>RSI!B858</f>
        <v>11.076000000000001</v>
      </c>
      <c r="C858" s="2">
        <f>RSI!I858</f>
        <v>79.462689462425345</v>
      </c>
      <c r="D858" s="2">
        <f>MACD!E858</f>
        <v>-0.13586949072533372</v>
      </c>
      <c r="E858" s="2">
        <f>MACD!F858</f>
        <v>-0.23053823594679806</v>
      </c>
      <c r="F858" s="2">
        <f>'Moving Avg'!D858</f>
        <v>11.013999999999999</v>
      </c>
      <c r="G858" s="2">
        <f>'Moving Avg'!F858</f>
        <v>10.5922</v>
      </c>
      <c r="H858" s="2">
        <f>'Moving Avg'!G858</f>
        <v>10.154440000000005</v>
      </c>
      <c r="I858" s="2">
        <f>'Moving Avg'!H858</f>
        <v>9.2373049999999992</v>
      </c>
      <c r="J858" s="5" t="str">
        <f>OBV!F858</f>
        <v>BULLISH</v>
      </c>
      <c r="K858" s="5" t="str">
        <f>OBV!G858</f>
        <v>WEAK</v>
      </c>
      <c r="L858" s="5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10.898</v>
      </c>
      <c r="C859" s="2">
        <f>RSI!I859</f>
        <v>66.927329007465147</v>
      </c>
      <c r="D859" s="2">
        <f>MACD!E859</f>
        <v>-0.10742217429527834</v>
      </c>
      <c r="E859" s="2">
        <f>MACD!F859</f>
        <v>-0.20591502361649411</v>
      </c>
      <c r="F859" s="2">
        <f>'Moving Avg'!D859</f>
        <v>11.0404</v>
      </c>
      <c r="G859" s="2">
        <f>'Moving Avg'!F859</f>
        <v>10.639699999999999</v>
      </c>
      <c r="H859" s="2">
        <f>'Moving Avg'!G859</f>
        <v>10.185760000000005</v>
      </c>
      <c r="I859" s="2">
        <f>'Moving Avg'!H859</f>
        <v>9.2420549999999988</v>
      </c>
      <c r="J859" s="5" t="str">
        <f>OBV!F859</f>
        <v>BEARISH</v>
      </c>
      <c r="K859" s="5" t="str">
        <f>OBV!G859</f>
        <v>NEUTRAL</v>
      </c>
      <c r="L859" s="5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10.898</v>
      </c>
      <c r="C860" s="2">
        <f>RSI!I860</f>
        <v>66.927329007465147</v>
      </c>
      <c r="D860" s="2">
        <f>MACD!E860</f>
        <v>-8.4417328952127946E-2</v>
      </c>
      <c r="E860" s="2">
        <f>MACD!F860</f>
        <v>-0.1816154846836209</v>
      </c>
      <c r="F860" s="2">
        <f>'Moving Avg'!D860</f>
        <v>11.004799999999999</v>
      </c>
      <c r="G860" s="2">
        <f>'Moving Avg'!F860</f>
        <v>10.686899999999998</v>
      </c>
      <c r="H860" s="2">
        <f>'Moving Avg'!G860</f>
        <v>10.215200000000005</v>
      </c>
      <c r="I860" s="2">
        <f>'Moving Avg'!H860</f>
        <v>9.246834999999999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10.884</v>
      </c>
      <c r="C861" s="2">
        <f>RSI!I861</f>
        <v>65.977928105100062</v>
      </c>
      <c r="D861" s="2">
        <f>MACD!E861</f>
        <v>-7.6206497655332939E-2</v>
      </c>
      <c r="E861" s="2">
        <f>MACD!F861</f>
        <v>-0.16053368727796333</v>
      </c>
      <c r="F861" s="2">
        <f>'Moving Avg'!D861</f>
        <v>10.966399999999998</v>
      </c>
      <c r="G861" s="2">
        <f>'Moving Avg'!F861</f>
        <v>10.733399999999998</v>
      </c>
      <c r="H861" s="2">
        <f>'Moving Avg'!G861</f>
        <v>10.238760000000006</v>
      </c>
      <c r="I861" s="2">
        <f>'Moving Avg'!H861</f>
        <v>9.2515449999999984</v>
      </c>
      <c r="J861" s="5" t="str">
        <f>OBV!F861</f>
        <v>BEARISH</v>
      </c>
      <c r="K861" s="5" t="str">
        <f>OBV!G861</f>
        <v>STRONG</v>
      </c>
      <c r="L861" s="5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10.699</v>
      </c>
      <c r="C862" s="2">
        <f>RSI!I862</f>
        <v>54.896002218667753</v>
      </c>
      <c r="D862" s="2">
        <f>MACD!E862</f>
        <v>-5.7309618460914535E-2</v>
      </c>
      <c r="E862" s="2">
        <f>MACD!F862</f>
        <v>-0.13988887351455356</v>
      </c>
      <c r="F862" s="2">
        <f>'Moving Avg'!D862</f>
        <v>10.891</v>
      </c>
      <c r="G862" s="2">
        <f>'Moving Avg'!F862</f>
        <v>10.77065</v>
      </c>
      <c r="H862" s="2">
        <f>'Moving Avg'!G862</f>
        <v>10.254900000000005</v>
      </c>
      <c r="I862" s="2">
        <f>'Moving Avg'!H862</f>
        <v>9.2564799999999998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11.314</v>
      </c>
      <c r="C863" s="2">
        <f>RSI!I863</f>
        <v>71.833214365908873</v>
      </c>
      <c r="D863" s="2">
        <f>MACD!E863</f>
        <v>-8.7406825719295256E-2</v>
      </c>
      <c r="E863" s="2">
        <f>MACD!F863</f>
        <v>-0.12939246395550191</v>
      </c>
      <c r="F863" s="2">
        <f>'Moving Avg'!D863</f>
        <v>10.938599999999999</v>
      </c>
      <c r="G863" s="2">
        <f>'Moving Avg'!F863</f>
        <v>10.838649999999999</v>
      </c>
      <c r="H863" s="2">
        <f>'Moving Avg'!G863</f>
        <v>10.284700000000008</v>
      </c>
      <c r="I863" s="2">
        <f>'Moving Avg'!H863</f>
        <v>9.2645199999999992</v>
      </c>
      <c r="J863" s="5" t="str">
        <f>OBV!F863</f>
        <v>BEARISH</v>
      </c>
      <c r="K863" s="5" t="str">
        <f>OBV!G863</f>
        <v>STRONG</v>
      </c>
      <c r="L863" s="5" t="str">
        <f>OBV!H863</f>
        <v>BEARISH DIVERGENCE</v>
      </c>
    </row>
    <row r="864" spans="1:12" ht="13.5" x14ac:dyDescent="0.25">
      <c r="A864" s="3">
        <f>RSI!A864</f>
        <v>43259</v>
      </c>
      <c r="B864" s="2">
        <f>RSI!B864</f>
        <v>11.36</v>
      </c>
      <c r="C864" s="2">
        <f>RSI!I864</f>
        <v>72.660184580458832</v>
      </c>
      <c r="D864" s="2">
        <f>MACD!E864</f>
        <v>-0.11009943168276592</v>
      </c>
      <c r="E864" s="2">
        <f>MACD!F864</f>
        <v>-0.12553385750095472</v>
      </c>
      <c r="F864" s="2">
        <f>'Moving Avg'!D864</f>
        <v>11.031000000000001</v>
      </c>
      <c r="G864" s="2">
        <f>'Moving Avg'!F864</f>
        <v>10.896499999999998</v>
      </c>
      <c r="H864" s="2">
        <f>'Moving Avg'!G864</f>
        <v>10.313060000000007</v>
      </c>
      <c r="I864" s="2">
        <f>'Moving Avg'!H864</f>
        <v>9.2727599999999999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</row>
    <row r="865" spans="1:12" ht="13.5" x14ac:dyDescent="0.25">
      <c r="A865" s="3">
        <f>RSI!A865</f>
        <v>43262</v>
      </c>
      <c r="B865" s="2">
        <f>RSI!B865</f>
        <v>11.644</v>
      </c>
      <c r="C865" s="2">
        <f>RSI!I865</f>
        <v>77.125476246733967</v>
      </c>
      <c r="D865" s="2">
        <f>MACD!E865</f>
        <v>-0.10673780465491056</v>
      </c>
      <c r="E865" s="2">
        <f>MACD!F865</f>
        <v>-0.12177464693174589</v>
      </c>
      <c r="F865" s="2">
        <f>'Moving Avg'!D865</f>
        <v>11.180199999999999</v>
      </c>
      <c r="G865" s="2">
        <f>'Moving Avg'!F865</f>
        <v>10.956099999999998</v>
      </c>
      <c r="H865" s="2">
        <f>'Moving Avg'!G865</f>
        <v>10.347480000000008</v>
      </c>
      <c r="I865" s="2">
        <f>'Moving Avg'!H865</f>
        <v>9.2822949999999995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11.743</v>
      </c>
      <c r="C866" s="2">
        <f>RSI!I866</f>
        <v>78.446967162315289</v>
      </c>
      <c r="D866" s="2">
        <f>MACD!E866</f>
        <v>-0.11669393385354354</v>
      </c>
      <c r="E866" s="2">
        <f>MACD!F866</f>
        <v>-0.12075850431610542</v>
      </c>
      <c r="F866" s="2">
        <f>'Moving Avg'!D866</f>
        <v>11.352</v>
      </c>
      <c r="G866" s="2">
        <f>'Moving Avg'!F866</f>
        <v>11.006949999999998</v>
      </c>
      <c r="H866" s="2">
        <f>'Moving Avg'!G866</f>
        <v>10.385120000000008</v>
      </c>
      <c r="I866" s="2">
        <f>'Moving Avg'!H866</f>
        <v>9.2914249999999985</v>
      </c>
      <c r="J866" s="5" t="str">
        <f>OBV!F866</f>
        <v>BULLISH</v>
      </c>
      <c r="K866" s="5" t="str">
        <f>OBV!G866</f>
        <v>WEAK</v>
      </c>
      <c r="L866" s="5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11.71</v>
      </c>
      <c r="C867" s="2">
        <f>RSI!I867</f>
        <v>76.853154589408334</v>
      </c>
      <c r="D867" s="2">
        <f>MACD!E867</f>
        <v>-0.12832116973448393</v>
      </c>
      <c r="E867" s="2">
        <f>MACD!F867</f>
        <v>-0.12227103739978114</v>
      </c>
      <c r="F867" s="2">
        <f>'Moving Avg'!D867</f>
        <v>11.5542</v>
      </c>
      <c r="G867" s="2">
        <f>'Moving Avg'!F867</f>
        <v>11.041949999999998</v>
      </c>
      <c r="H867" s="2">
        <f>'Moving Avg'!G867</f>
        <v>10.423460000000007</v>
      </c>
      <c r="I867" s="2">
        <f>'Moving Avg'!H867</f>
        <v>9.3017599999999998</v>
      </c>
      <c r="J867" s="5" t="str">
        <f>OBV!F867</f>
        <v>BULLISH</v>
      </c>
      <c r="K867" s="5" t="str">
        <f>OBV!G867</f>
        <v>WEAK</v>
      </c>
      <c r="L867" s="5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12.06</v>
      </c>
      <c r="C868" s="2">
        <f>RSI!I868</f>
        <v>81.212887747091997</v>
      </c>
      <c r="D868" s="2">
        <f>MACD!E868</f>
        <v>-0.16911947511431435</v>
      </c>
      <c r="E868" s="2">
        <f>MACD!F868</f>
        <v>-0.1316407249426878</v>
      </c>
      <c r="F868" s="2">
        <f>'Moving Avg'!D868</f>
        <v>11.7034</v>
      </c>
      <c r="G868" s="2">
        <f>'Moving Avg'!F868</f>
        <v>11.095099999999999</v>
      </c>
      <c r="H868" s="2">
        <f>'Moving Avg'!G868</f>
        <v>10.471800000000007</v>
      </c>
      <c r="I868" s="2">
        <f>'Moving Avg'!H868</f>
        <v>9.3138450000000006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12.053000000000001</v>
      </c>
      <c r="C869" s="2">
        <f>RSI!I869</f>
        <v>80.884755092984221</v>
      </c>
      <c r="D869" s="2">
        <f>MACD!E869</f>
        <v>-0.23723644400034338</v>
      </c>
      <c r="E869" s="2">
        <f>MACD!F869</f>
        <v>-0.15275986875421893</v>
      </c>
      <c r="F869" s="2">
        <f>'Moving Avg'!D869</f>
        <v>11.842000000000002</v>
      </c>
      <c r="G869" s="2">
        <f>'Moving Avg'!F869</f>
        <v>11.159800000000001</v>
      </c>
      <c r="H869" s="2">
        <f>'Moving Avg'!G869</f>
        <v>10.518500000000008</v>
      </c>
      <c r="I869" s="2">
        <f>'Moving Avg'!H869</f>
        <v>9.3258950000000009</v>
      </c>
      <c r="J869" s="5" t="str">
        <f>OBV!F869</f>
        <v>BULLISH</v>
      </c>
      <c r="K869" s="5" t="str">
        <f>OBV!G869</f>
        <v>NEUTRAL</v>
      </c>
      <c r="L869" s="5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12.536</v>
      </c>
      <c r="C870" s="2">
        <f>RSI!I870</f>
        <v>85.298599197882112</v>
      </c>
      <c r="D870" s="2">
        <f>MACD!E870</f>
        <v>-0.33684106128711377</v>
      </c>
      <c r="E870" s="2">
        <f>MACD!F870</f>
        <v>-0.1895761072607979</v>
      </c>
      <c r="F870" s="2">
        <f>'Moving Avg'!D870</f>
        <v>12.0204</v>
      </c>
      <c r="G870" s="2">
        <f>'Moving Avg'!F870</f>
        <v>11.248299999999999</v>
      </c>
      <c r="H870" s="2">
        <f>'Moving Avg'!G870</f>
        <v>10.573860000000007</v>
      </c>
      <c r="I870" s="2">
        <f>'Moving Avg'!H870</f>
        <v>9.3406700000000029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12.397</v>
      </c>
      <c r="C871" s="2">
        <f>RSI!I871</f>
        <v>79.602027035351767</v>
      </c>
      <c r="D871" s="2">
        <f>MACD!E871</f>
        <v>-0.42156443880481476</v>
      </c>
      <c r="E871" s="2">
        <f>MACD!F871</f>
        <v>-0.23597377356960131</v>
      </c>
      <c r="F871" s="2">
        <f>'Moving Avg'!D871</f>
        <v>12.151200000000001</v>
      </c>
      <c r="G871" s="2">
        <f>'Moving Avg'!F871</f>
        <v>11.333199999999998</v>
      </c>
      <c r="H871" s="2">
        <f>'Moving Avg'!G871</f>
        <v>10.627320000000008</v>
      </c>
      <c r="I871" s="2">
        <f>'Moving Avg'!H871</f>
        <v>9.3553700000000006</v>
      </c>
      <c r="J871" s="5" t="str">
        <f>OBV!F871</f>
        <v>BEARISH</v>
      </c>
      <c r="K871" s="5" t="str">
        <f>OBV!G871</f>
        <v>NEUTRAL</v>
      </c>
      <c r="L871" s="5" t="str">
        <f>OBV!H871</f>
        <v>BEARISH DIVERGENCE</v>
      </c>
    </row>
    <row r="872" spans="1:12" ht="13.5" x14ac:dyDescent="0.25">
      <c r="A872" s="3">
        <f>RSI!A872</f>
        <v>43272</v>
      </c>
      <c r="B872" s="2">
        <f>RSI!B872</f>
        <v>12.397</v>
      </c>
      <c r="C872" s="2">
        <f>RSI!I872</f>
        <v>79.602027035351767</v>
      </c>
      <c r="D872" s="2">
        <f>MACD!E872</f>
        <v>-0.52884270393914257</v>
      </c>
      <c r="E872" s="2">
        <f>MACD!F872</f>
        <v>-0.29454755964350954</v>
      </c>
      <c r="F872" s="2">
        <f>'Moving Avg'!D872</f>
        <v>12.288599999999999</v>
      </c>
      <c r="G872" s="2">
        <f>'Moving Avg'!F872</f>
        <v>11.418099999999999</v>
      </c>
      <c r="H872" s="2">
        <f>'Moving Avg'!G872</f>
        <v>10.676300000000008</v>
      </c>
      <c r="I872" s="2">
        <f>'Moving Avg'!H872</f>
        <v>9.3691400000000016</v>
      </c>
      <c r="J872" s="5" t="str">
        <f>OBV!F872</f>
        <v>BEARISH</v>
      </c>
      <c r="K872" s="5" t="str">
        <f>OBV!G872</f>
        <v>NEUTRAL</v>
      </c>
      <c r="L872" s="5" t="str">
        <f>OBV!H872</f>
        <v>BEARISH DIVERGENCE</v>
      </c>
    </row>
    <row r="873" spans="1:12" ht="13.5" x14ac:dyDescent="0.25">
      <c r="A873" s="3">
        <f>RSI!A873</f>
        <v>43273</v>
      </c>
      <c r="B873" s="2">
        <f>RSI!B873</f>
        <v>12.351000000000001</v>
      </c>
      <c r="C873" s="2">
        <f>RSI!I873</f>
        <v>77.612652169473506</v>
      </c>
      <c r="D873" s="2">
        <f>MACD!E873</f>
        <v>-0.52819356461203171</v>
      </c>
      <c r="E873" s="2">
        <f>MACD!F873</f>
        <v>-0.34127676063721402</v>
      </c>
      <c r="F873" s="2">
        <f>'Moving Avg'!D873</f>
        <v>12.346799999999998</v>
      </c>
      <c r="G873" s="2">
        <f>'Moving Avg'!F873</f>
        <v>11.500699999999998</v>
      </c>
      <c r="H873" s="2">
        <f>'Moving Avg'!G873</f>
        <v>10.724360000000008</v>
      </c>
      <c r="I873" s="2">
        <f>'Moving Avg'!H873</f>
        <v>9.3840800000000026</v>
      </c>
      <c r="J873" s="5" t="str">
        <f>OBV!F873</f>
        <v>BEARISH</v>
      </c>
      <c r="K873" s="5" t="str">
        <f>OBV!G873</f>
        <v>STRONG</v>
      </c>
      <c r="L873" s="5" t="str">
        <f>OBV!H873</f>
        <v>BEARISH DIVERGENCE</v>
      </c>
    </row>
    <row r="874" spans="1:12" ht="13.5" x14ac:dyDescent="0.25">
      <c r="A874" s="3">
        <f>RSI!A874</f>
        <v>43276</v>
      </c>
      <c r="B874" s="2">
        <f>RSI!B874</f>
        <v>12.278</v>
      </c>
      <c r="C874" s="2">
        <f>RSI!I874</f>
        <v>74.433504658459896</v>
      </c>
      <c r="D874" s="2">
        <f>MACD!E874</f>
        <v>-0.52099901312085173</v>
      </c>
      <c r="E874" s="2">
        <f>MACD!F874</f>
        <v>-0.37722121113394158</v>
      </c>
      <c r="F874" s="2">
        <f>'Moving Avg'!D874</f>
        <v>12.3918</v>
      </c>
      <c r="G874" s="2">
        <f>'Moving Avg'!F874</f>
        <v>11.5763</v>
      </c>
      <c r="H874" s="2">
        <f>'Moving Avg'!G874</f>
        <v>10.771080000000008</v>
      </c>
      <c r="I874" s="2">
        <f>'Moving Avg'!H874</f>
        <v>9.3988100000000028</v>
      </c>
      <c r="J874" s="5" t="str">
        <f>OBV!F874</f>
        <v>BEARISH</v>
      </c>
      <c r="K874" s="5" t="str">
        <f>OBV!G874</f>
        <v>STRONG</v>
      </c>
      <c r="L874" s="5" t="str">
        <f>OBV!H874</f>
        <v>BEARISH DIVERGENCE</v>
      </c>
    </row>
    <row r="875" spans="1:12" ht="13.5" x14ac:dyDescent="0.25">
      <c r="A875" s="3">
        <f>RSI!A875</f>
        <v>43277</v>
      </c>
      <c r="B875" s="2">
        <f>RSI!B875</f>
        <v>12.278</v>
      </c>
      <c r="C875" s="2">
        <f>RSI!I875</f>
        <v>74.433504658459896</v>
      </c>
      <c r="D875" s="2">
        <f>MACD!E875</f>
        <v>-0.47619417633293892</v>
      </c>
      <c r="E875" s="2">
        <f>MACD!F875</f>
        <v>-0.39701580417374105</v>
      </c>
      <c r="F875" s="2">
        <f>'Moving Avg'!D875</f>
        <v>12.340199999999999</v>
      </c>
      <c r="G875" s="2">
        <f>'Moving Avg'!F875</f>
        <v>11.636399999999998</v>
      </c>
      <c r="H875" s="2">
        <f>'Moving Avg'!G875</f>
        <v>10.816560000000006</v>
      </c>
      <c r="I875" s="2">
        <f>'Moving Avg'!H875</f>
        <v>9.4122950000000021</v>
      </c>
      <c r="J875" s="5" t="str">
        <f>OBV!F875</f>
        <v>BEARISH</v>
      </c>
      <c r="K875" s="5" t="str">
        <f>OBV!G875</f>
        <v>STRONG</v>
      </c>
      <c r="L875" s="5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12.548999999999999</v>
      </c>
      <c r="C876" s="2">
        <f>RSI!I876</f>
        <v>78.266389957874864</v>
      </c>
      <c r="D876" s="2">
        <f>MACD!E876</f>
        <v>-0.44773233353519615</v>
      </c>
      <c r="E876" s="2">
        <f>MACD!F876</f>
        <v>-0.40715911004603211</v>
      </c>
      <c r="F876" s="2">
        <f>'Moving Avg'!D876</f>
        <v>12.3706</v>
      </c>
      <c r="G876" s="2">
        <f>'Moving Avg'!F876</f>
        <v>11.710049999999999</v>
      </c>
      <c r="H876" s="2">
        <f>'Moving Avg'!G876</f>
        <v>10.867580000000006</v>
      </c>
      <c r="I876" s="2">
        <f>'Moving Avg'!H876</f>
        <v>9.4271350000000034</v>
      </c>
      <c r="J876" s="5" t="str">
        <f>OBV!F876</f>
        <v>BEARISH</v>
      </c>
      <c r="K876" s="5" t="str">
        <f>OBV!G876</f>
        <v>NEUTRAL</v>
      </c>
      <c r="L876" s="5" t="str">
        <f>OBV!H876</f>
        <v>BEARISH DIVERGENCE</v>
      </c>
    </row>
    <row r="877" spans="1:12" ht="13.5" x14ac:dyDescent="0.25">
      <c r="A877" s="3">
        <f>RSI!A877</f>
        <v>43279</v>
      </c>
      <c r="B877" s="2">
        <f>RSI!B877</f>
        <v>12.648</v>
      </c>
      <c r="C877" s="2">
        <f>RSI!I877</f>
        <v>79.476846769918382</v>
      </c>
      <c r="D877" s="2">
        <f>MACD!E877</f>
        <v>-0.44192624777018175</v>
      </c>
      <c r="E877" s="2">
        <f>MACD!F877</f>
        <v>-0.41411253759086208</v>
      </c>
      <c r="F877" s="2">
        <f>'Moving Avg'!D877</f>
        <v>12.4208</v>
      </c>
      <c r="G877" s="2">
        <f>'Moving Avg'!F877</f>
        <v>11.788649999999999</v>
      </c>
      <c r="H877" s="2">
        <f>'Moving Avg'!G877</f>
        <v>10.920580000000005</v>
      </c>
      <c r="I877" s="2">
        <f>'Moving Avg'!H877</f>
        <v>9.4424700000000037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12.648</v>
      </c>
      <c r="C878" s="2">
        <f>RSI!I878</f>
        <v>79.476846769918382</v>
      </c>
      <c r="D878" s="2">
        <f>MACD!E878</f>
        <v>-0.3891844284640289</v>
      </c>
      <c r="E878" s="2">
        <f>MACD!F878</f>
        <v>-0.40912691576549548</v>
      </c>
      <c r="F878" s="2">
        <f>'Moving Avg'!D878</f>
        <v>12.4802</v>
      </c>
      <c r="G878" s="2">
        <f>'Moving Avg'!F878</f>
        <v>11.867249999999999</v>
      </c>
      <c r="H878" s="2">
        <f>'Moving Avg'!G878</f>
        <v>10.974460000000006</v>
      </c>
      <c r="I878" s="2">
        <f>'Moving Avg'!H878</f>
        <v>9.4578650000000035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12.680999999999999</v>
      </c>
      <c r="C879" s="2">
        <f>RSI!I879</f>
        <v>79.909418416177772</v>
      </c>
      <c r="D879" s="2">
        <f>MACD!E879</f>
        <v>-0.35364956230149858</v>
      </c>
      <c r="E879" s="2">
        <f>MACD!F879</f>
        <v>-0.39803144507269617</v>
      </c>
      <c r="F879" s="2">
        <f>'Moving Avg'!D879</f>
        <v>12.560799999999997</v>
      </c>
      <c r="G879" s="2">
        <f>'Moving Avg'!F879</f>
        <v>11.956399999999999</v>
      </c>
      <c r="H879" s="2">
        <f>'Moving Avg'!G879</f>
        <v>11.029000000000007</v>
      </c>
      <c r="I879" s="2">
        <f>'Moving Avg'!H879</f>
        <v>9.4734250000000024</v>
      </c>
      <c r="J879" s="5" t="str">
        <f>OBV!F879</f>
        <v>BULLISH</v>
      </c>
      <c r="K879" s="5" t="str">
        <f>OBV!G879</f>
        <v>WEAK</v>
      </c>
      <c r="L879" s="5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12.615</v>
      </c>
      <c r="C880" s="2">
        <f>RSI!I880</f>
        <v>76.439291998383112</v>
      </c>
      <c r="D880" s="2">
        <f>MACD!E880</f>
        <v>-0.24973877471203387</v>
      </c>
      <c r="E880" s="2">
        <f>MACD!F880</f>
        <v>-0.36837291100056374</v>
      </c>
      <c r="F880" s="2">
        <f>'Moving Avg'!D880</f>
        <v>12.6282</v>
      </c>
      <c r="G880" s="2">
        <f>'Moving Avg'!F880</f>
        <v>12.042249999999999</v>
      </c>
      <c r="H880" s="2">
        <f>'Moving Avg'!G880</f>
        <v>11.082220000000007</v>
      </c>
      <c r="I880" s="2">
        <f>'Moving Avg'!H880</f>
        <v>9.4898400000000027</v>
      </c>
      <c r="J880" s="5" t="str">
        <f>OBV!F880</f>
        <v>BULLISH</v>
      </c>
      <c r="K880" s="5" t="str">
        <f>OBV!G880</f>
        <v>WEAK</v>
      </c>
      <c r="L880" s="5" t="str">
        <f>OBV!H880</f>
        <v>CONFIRMED BULLISH</v>
      </c>
    </row>
    <row r="881" spans="1:12" ht="13.5" x14ac:dyDescent="0.25">
      <c r="A881" s="3">
        <f>RSI!A881</f>
        <v>43285</v>
      </c>
      <c r="B881" s="2">
        <f>RSI!B881</f>
        <v>12.548999999999999</v>
      </c>
      <c r="C881" s="2">
        <f>RSI!I881</f>
        <v>73.02422696582758</v>
      </c>
      <c r="D881" s="2">
        <f>MACD!E881</f>
        <v>-0.18287717446716023</v>
      </c>
      <c r="E881" s="2">
        <f>MACD!F881</f>
        <v>-0.33127376369388306</v>
      </c>
      <c r="F881" s="2">
        <f>'Moving Avg'!D881</f>
        <v>12.6282</v>
      </c>
      <c r="G881" s="2">
        <f>'Moving Avg'!F881</f>
        <v>12.125500000000001</v>
      </c>
      <c r="H881" s="2">
        <f>'Moving Avg'!G881</f>
        <v>11.134120000000005</v>
      </c>
      <c r="I881" s="2">
        <f>'Moving Avg'!H881</f>
        <v>9.5059250000000031</v>
      </c>
      <c r="J881" s="5" t="str">
        <f>OBV!F881</f>
        <v>BULLISH</v>
      </c>
      <c r="K881" s="5" t="str">
        <f>OBV!G881</f>
        <v>NEUTRAL</v>
      </c>
      <c r="L881" s="5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12.548999999999999</v>
      </c>
      <c r="C882" s="2">
        <f>RSI!I882</f>
        <v>73.02422696582758</v>
      </c>
      <c r="D882" s="2">
        <f>MACD!E882</f>
        <v>-0.13014085319875868</v>
      </c>
      <c r="E882" s="2">
        <f>MACD!F882</f>
        <v>-0.29104718159485815</v>
      </c>
      <c r="F882" s="2">
        <f>'Moving Avg'!D882</f>
        <v>12.6084</v>
      </c>
      <c r="G882" s="2">
        <f>'Moving Avg'!F882</f>
        <v>12.218000000000002</v>
      </c>
      <c r="H882" s="2">
        <f>'Moving Avg'!G882</f>
        <v>11.186020000000003</v>
      </c>
      <c r="I882" s="2">
        <f>'Moving Avg'!H882</f>
        <v>9.5220100000000016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12.548999999999999</v>
      </c>
      <c r="C883" s="2">
        <f>RSI!I883</f>
        <v>73.02422696582758</v>
      </c>
      <c r="D883" s="2">
        <f>MACD!E883</f>
        <v>-9.6149252738342739E-2</v>
      </c>
      <c r="E883" s="2">
        <f>MACD!F883</f>
        <v>-0.25206759582355509</v>
      </c>
      <c r="F883" s="2">
        <f>'Moving Avg'!D883</f>
        <v>12.5886</v>
      </c>
      <c r="G883" s="2">
        <f>'Moving Avg'!F883</f>
        <v>12.279750000000003</v>
      </c>
      <c r="H883" s="2">
        <f>'Moving Avg'!G883</f>
        <v>11.237920000000001</v>
      </c>
      <c r="I883" s="2">
        <f>'Moving Avg'!H883</f>
        <v>9.538095000000002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12.813000000000001</v>
      </c>
      <c r="C884" s="2">
        <f>RSI!I884</f>
        <v>77.946575868169163</v>
      </c>
      <c r="D884" s="2">
        <f>MACD!E884</f>
        <v>-0.10146467399883363</v>
      </c>
      <c r="E884" s="2">
        <f>MACD!F884</f>
        <v>-0.22194701145861082</v>
      </c>
      <c r="F884" s="2">
        <f>'Moving Avg'!D884</f>
        <v>12.615</v>
      </c>
      <c r="G884" s="2">
        <f>'Moving Avg'!F884</f>
        <v>12.352400000000003</v>
      </c>
      <c r="H884" s="2">
        <f>'Moving Avg'!G884</f>
        <v>11.2951</v>
      </c>
      <c r="I884" s="2">
        <f>'Moving Avg'!H884</f>
        <v>9.5555000000000021</v>
      </c>
      <c r="J884" s="5" t="str">
        <f>OBV!F884</f>
        <v>BEARISH</v>
      </c>
      <c r="K884" s="5" t="str">
        <f>OBV!G884</f>
        <v>NEUTRAL</v>
      </c>
      <c r="L884" s="5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12.872</v>
      </c>
      <c r="C885" s="2">
        <f>RSI!I885</f>
        <v>78.874348125416276</v>
      </c>
      <c r="D885" s="2">
        <f>MACD!E885</f>
        <v>-0.11494012172145496</v>
      </c>
      <c r="E885" s="2">
        <f>MACD!F885</f>
        <v>-0.20054563351117966</v>
      </c>
      <c r="F885" s="2">
        <f>'Moving Avg'!D885</f>
        <v>12.666399999999999</v>
      </c>
      <c r="G885" s="2">
        <f>'Moving Avg'!F885</f>
        <v>12.413800000000004</v>
      </c>
      <c r="H885" s="2">
        <f>'Moving Avg'!G885</f>
        <v>11.35346</v>
      </c>
      <c r="I885" s="2">
        <f>'Moving Avg'!H885</f>
        <v>9.5732900000000036</v>
      </c>
      <c r="J885" s="5" t="str">
        <f>OBV!F885</f>
        <v>BULLISH</v>
      </c>
      <c r="K885" s="5" t="str">
        <f>OBV!G885</f>
        <v>WEAK</v>
      </c>
      <c r="L885" s="5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12.938000000000001</v>
      </c>
      <c r="C886" s="2">
        <f>RSI!I886</f>
        <v>79.893364949855126</v>
      </c>
      <c r="D886" s="2">
        <f>MACD!E886</f>
        <v>-9.41537617124375E-2</v>
      </c>
      <c r="E886" s="2">
        <f>MACD!F886</f>
        <v>-0.17926725915143121</v>
      </c>
      <c r="F886" s="2">
        <f>'Moving Avg'!D886</f>
        <v>12.744200000000001</v>
      </c>
      <c r="G886" s="2">
        <f>'Moving Avg'!F886</f>
        <v>12.473549999999999</v>
      </c>
      <c r="H886" s="2">
        <f>'Moving Avg'!G886</f>
        <v>11.413139999999999</v>
      </c>
      <c r="I886" s="2">
        <f>'Moving Avg'!H886</f>
        <v>9.5915050000000051</v>
      </c>
      <c r="J886" s="5" t="str">
        <f>OBV!F886</f>
        <v>BULLISH</v>
      </c>
      <c r="K886" s="5" t="str">
        <f>OBV!G886</f>
        <v>WEAK</v>
      </c>
      <c r="L886" s="5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12.938000000000001</v>
      </c>
      <c r="C887" s="2">
        <f>RSI!I887</f>
        <v>79.89336494985514</v>
      </c>
      <c r="D887" s="2">
        <f>MACD!E887</f>
        <v>-6.599745387958933E-2</v>
      </c>
      <c r="E887" s="2">
        <f>MACD!F887</f>
        <v>-0.15661329809706284</v>
      </c>
      <c r="F887" s="2">
        <f>'Moving Avg'!D887</f>
        <v>12.821999999999999</v>
      </c>
      <c r="G887" s="2">
        <f>'Moving Avg'!F887</f>
        <v>12.53495</v>
      </c>
      <c r="H887" s="2">
        <f>'Moving Avg'!G887</f>
        <v>11.472819999999999</v>
      </c>
      <c r="I887" s="2">
        <f>'Moving Avg'!H887</f>
        <v>9.6100300000000054</v>
      </c>
      <c r="J887" s="5" t="str">
        <f>OBV!F887</f>
        <v>BULLISH</v>
      </c>
      <c r="K887" s="5" t="str">
        <f>OBV!G887</f>
        <v>WEAK</v>
      </c>
      <c r="L887" s="5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13.023999999999999</v>
      </c>
      <c r="C888" s="2">
        <f>RSI!I888</f>
        <v>81.259449155323168</v>
      </c>
      <c r="D888" s="2">
        <f>MACD!E888</f>
        <v>-5.2860774479157158E-2</v>
      </c>
      <c r="E888" s="2">
        <f>MACD!F888</f>
        <v>-0.13586279337348173</v>
      </c>
      <c r="F888" s="2">
        <f>'Moving Avg'!D888</f>
        <v>12.917000000000002</v>
      </c>
      <c r="G888" s="2">
        <f>'Moving Avg'!F888</f>
        <v>12.58315</v>
      </c>
      <c r="H888" s="2">
        <f>'Moving Avg'!G888</f>
        <v>11.53434</v>
      </c>
      <c r="I888" s="2">
        <f>'Moving Avg'!H888</f>
        <v>9.6289850000000055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13.010999999999999</v>
      </c>
      <c r="C889" s="2">
        <f>RSI!I889</f>
        <v>80.370525492313661</v>
      </c>
      <c r="D889" s="2">
        <f>MACD!E889</f>
        <v>-4.0211116550281645E-2</v>
      </c>
      <c r="E889" s="2">
        <f>MACD!F889</f>
        <v>-0.11673245800884172</v>
      </c>
      <c r="F889" s="2">
        <f>'Moving Avg'!D889</f>
        <v>12.9566</v>
      </c>
      <c r="G889" s="2">
        <f>'Moving Avg'!F889</f>
        <v>12.631049999999998</v>
      </c>
      <c r="H889" s="2">
        <f>'Moving Avg'!G889</f>
        <v>11.595599999999997</v>
      </c>
      <c r="I889" s="2">
        <f>'Moving Avg'!H889</f>
        <v>9.6479050000000033</v>
      </c>
      <c r="J889" s="5" t="str">
        <f>OBV!F889</f>
        <v>BULLISH</v>
      </c>
      <c r="K889" s="5" t="str">
        <f>OBV!G889</f>
        <v>WEAK</v>
      </c>
      <c r="L889" s="5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13.010999999999999</v>
      </c>
      <c r="C890" s="2">
        <f>RSI!I890</f>
        <v>80.370525492313661</v>
      </c>
      <c r="D890" s="2">
        <f>MACD!E890</f>
        <v>-4.3756699465831161E-2</v>
      </c>
      <c r="E890" s="2">
        <f>MACD!F890</f>
        <v>-0.10213730630023961</v>
      </c>
      <c r="F890" s="2">
        <f>'Moving Avg'!D890</f>
        <v>12.984399999999999</v>
      </c>
      <c r="G890" s="2">
        <f>'Moving Avg'!F890</f>
        <v>12.654799999999998</v>
      </c>
      <c r="H890" s="2">
        <f>'Moving Avg'!G890</f>
        <v>11.656739999999996</v>
      </c>
      <c r="I890" s="2">
        <f>'Moving Avg'!H890</f>
        <v>9.6667650000000034</v>
      </c>
      <c r="J890" s="5" t="str">
        <f>OBV!F890</f>
        <v>BULLISH</v>
      </c>
      <c r="K890" s="5" t="str">
        <f>OBV!G890</f>
        <v>WEAK</v>
      </c>
      <c r="L890" s="5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12.997999999999999</v>
      </c>
      <c r="C891" s="2">
        <f>RSI!I891</f>
        <v>79.36363666886659</v>
      </c>
      <c r="D891" s="2">
        <f>MACD!E891</f>
        <v>-5.9739629676410999E-2</v>
      </c>
      <c r="E891" s="2">
        <f>MACD!F891</f>
        <v>-9.3657770975473884E-2</v>
      </c>
      <c r="F891" s="2">
        <f>'Moving Avg'!D891</f>
        <v>12.9964</v>
      </c>
      <c r="G891" s="2">
        <f>'Moving Avg'!F891</f>
        <v>12.684849999999997</v>
      </c>
      <c r="H891" s="2">
        <f>'Moving Avg'!G891</f>
        <v>11.717619999999997</v>
      </c>
      <c r="I891" s="2">
        <f>'Moving Avg'!H891</f>
        <v>9.6855600000000042</v>
      </c>
      <c r="J891" s="5" t="str">
        <f>OBV!F891</f>
        <v>BEARISH</v>
      </c>
      <c r="K891" s="5" t="str">
        <f>OBV!G891</f>
        <v>STRONG</v>
      </c>
      <c r="L891" s="5" t="str">
        <f>OBV!H891</f>
        <v>BEARISH DIVERGENCE</v>
      </c>
    </row>
    <row r="892" spans="1:12" ht="13.5" x14ac:dyDescent="0.25">
      <c r="A892" s="3">
        <f>RSI!A892</f>
        <v>43300</v>
      </c>
      <c r="B892" s="2">
        <f>RSI!B892</f>
        <v>13.004</v>
      </c>
      <c r="C892" s="2">
        <f>RSI!I892</f>
        <v>79.491343609947037</v>
      </c>
      <c r="D892" s="2">
        <f>MACD!E892</f>
        <v>-7.7142328506049296E-2</v>
      </c>
      <c r="E892" s="2">
        <f>MACD!F892</f>
        <v>-9.0354682481588969E-2</v>
      </c>
      <c r="F892" s="2">
        <f>'Moving Avg'!D892</f>
        <v>13.009599999999997</v>
      </c>
      <c r="G892" s="2">
        <f>'Moving Avg'!F892</f>
        <v>12.715199999999998</v>
      </c>
      <c r="H892" s="2">
        <f>'Moving Avg'!G892</f>
        <v>11.778619999999998</v>
      </c>
      <c r="I892" s="2">
        <f>'Moving Avg'!H892</f>
        <v>9.704010000000002</v>
      </c>
      <c r="J892" s="5" t="str">
        <f>OBV!F892</f>
        <v>BEARISH</v>
      </c>
      <c r="K892" s="5" t="str">
        <f>OBV!G892</f>
        <v>NEUTRAL</v>
      </c>
      <c r="L892" s="5" t="str">
        <f>OBV!H892</f>
        <v>BEARISH DIVERGENCE</v>
      </c>
    </row>
    <row r="893" spans="1:12" ht="13.5" x14ac:dyDescent="0.25">
      <c r="A893" s="3">
        <f>RSI!A893</f>
        <v>43301</v>
      </c>
      <c r="B893" s="2">
        <f>RSI!B893</f>
        <v>12.978</v>
      </c>
      <c r="C893" s="2">
        <f>RSI!I893</f>
        <v>77.260118005646589</v>
      </c>
      <c r="D893" s="2">
        <f>MACD!E893</f>
        <v>-9.315706601068463E-2</v>
      </c>
      <c r="E893" s="2">
        <f>MACD!F893</f>
        <v>-9.0915159187408112E-2</v>
      </c>
      <c r="F893" s="2">
        <f>'Moving Avg'!D893</f>
        <v>13.000399999999999</v>
      </c>
      <c r="G893" s="2">
        <f>'Moving Avg'!F893</f>
        <v>12.746549999999997</v>
      </c>
      <c r="H893" s="2">
        <f>'Moving Avg'!G893</f>
        <v>11.839099999999998</v>
      </c>
      <c r="I893" s="2">
        <f>'Moving Avg'!H893</f>
        <v>9.722330000000003</v>
      </c>
      <c r="J893" s="5" t="str">
        <f>OBV!F893</f>
        <v>BEARISH</v>
      </c>
      <c r="K893" s="5" t="str">
        <f>OBV!G893</f>
        <v>STRONG</v>
      </c>
      <c r="L893" s="5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12.978</v>
      </c>
      <c r="C894" s="2">
        <f>RSI!I894</f>
        <v>77.260118005646589</v>
      </c>
      <c r="D894" s="2">
        <f>MACD!E894</f>
        <v>-6.8916110311914025E-2</v>
      </c>
      <c r="E894" s="2">
        <f>MACD!F894</f>
        <v>-8.6515349412309303E-2</v>
      </c>
      <c r="F894" s="2">
        <f>'Moving Avg'!D894</f>
        <v>12.993799999999998</v>
      </c>
      <c r="G894" s="2">
        <f>'Moving Avg'!F894</f>
        <v>12.781549999999999</v>
      </c>
      <c r="H894" s="2">
        <f>'Moving Avg'!G894</f>
        <v>11.894599999999995</v>
      </c>
      <c r="I894" s="2">
        <f>'Moving Avg'!H894</f>
        <v>9.740745000000004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12.945</v>
      </c>
      <c r="C895" s="2">
        <f>RSI!I895</f>
        <v>74.194586223562553</v>
      </c>
      <c r="D895" s="2">
        <f>MACD!E895</f>
        <v>-3.949751413411029E-2</v>
      </c>
      <c r="E895" s="2">
        <f>MACD!F895</f>
        <v>-7.7111782356669503E-2</v>
      </c>
      <c r="F895" s="2">
        <f>'Moving Avg'!D895</f>
        <v>12.980599999999999</v>
      </c>
      <c r="G895" s="2">
        <f>'Moving Avg'!F895</f>
        <v>12.8149</v>
      </c>
      <c r="H895" s="2">
        <f>'Moving Avg'!G895</f>
        <v>11.944459999999999</v>
      </c>
      <c r="I895" s="2">
        <f>'Moving Avg'!H895</f>
        <v>9.7589950000000041</v>
      </c>
      <c r="J895" s="5" t="str">
        <f>OBV!F895</f>
        <v>BEARISH</v>
      </c>
      <c r="K895" s="5" t="str">
        <f>OBV!G895</f>
        <v>STRONG</v>
      </c>
      <c r="L895" s="5" t="str">
        <f>OBV!H895</f>
        <v>CONFIRMED BEARISH</v>
      </c>
    </row>
    <row r="896" spans="1:12" ht="13.5" x14ac:dyDescent="0.25">
      <c r="A896" s="3">
        <f>RSI!A896</f>
        <v>43307</v>
      </c>
      <c r="B896" s="2">
        <f>RSI!B896</f>
        <v>12.945</v>
      </c>
      <c r="C896" s="2">
        <f>RSI!I896</f>
        <v>74.194586223562553</v>
      </c>
      <c r="D896" s="2">
        <f>MACD!E896</f>
        <v>-6.676705001824601E-3</v>
      </c>
      <c r="E896" s="2">
        <f>MACD!F896</f>
        <v>-6.3024766885700523E-2</v>
      </c>
      <c r="F896" s="2">
        <f>'Moving Avg'!D896</f>
        <v>12.969999999999999</v>
      </c>
      <c r="G896" s="2">
        <f>'Moving Avg'!F896</f>
        <v>12.834700000000002</v>
      </c>
      <c r="H896" s="2">
        <f>'Moving Avg'!G896</f>
        <v>11.98884</v>
      </c>
      <c r="I896" s="2">
        <f>'Moving Avg'!H896</f>
        <v>9.777370000000003</v>
      </c>
      <c r="J896" s="5" t="str">
        <f>OBV!F896</f>
        <v>BEARISH</v>
      </c>
      <c r="K896" s="5" t="str">
        <f>OBV!G896</f>
        <v>STRONG</v>
      </c>
      <c r="L896" s="5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12.561999999999999</v>
      </c>
      <c r="C897" s="2">
        <f>RSI!I897</f>
        <v>48.364286641144737</v>
      </c>
      <c r="D897" s="2">
        <f>MACD!E897</f>
        <v>4.7404290244291047E-2</v>
      </c>
      <c r="E897" s="2">
        <f>MACD!F897</f>
        <v>-4.0938955459702213E-2</v>
      </c>
      <c r="F897" s="2">
        <f>'Moving Avg'!D897</f>
        <v>12.881600000000001</v>
      </c>
      <c r="G897" s="2">
        <f>'Moving Avg'!F897</f>
        <v>12.830400000000001</v>
      </c>
      <c r="H897" s="2">
        <f>'Moving Avg'!G897</f>
        <v>12.019880000000001</v>
      </c>
      <c r="I897" s="2">
        <f>'Moving Avg'!H897</f>
        <v>9.7941100000000016</v>
      </c>
      <c r="J897" s="5" t="str">
        <f>OBV!F897</f>
        <v>BEARISH</v>
      </c>
      <c r="K897" s="5" t="str">
        <f>OBV!G897</f>
        <v>STRONG</v>
      </c>
      <c r="L897" s="5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12.561999999999999</v>
      </c>
      <c r="C898" s="2">
        <f>RSI!I898</f>
        <v>48.364286641144737</v>
      </c>
      <c r="D898" s="2">
        <f>MACD!E898</f>
        <v>0.10675089004971738</v>
      </c>
      <c r="E898" s="2">
        <f>MACD!F898</f>
        <v>-1.1400986357818294E-2</v>
      </c>
      <c r="F898" s="2">
        <f>'Moving Avg'!D898</f>
        <v>12.798399999999999</v>
      </c>
      <c r="G898" s="2">
        <f>'Moving Avg'!F898</f>
        <v>12.8261</v>
      </c>
      <c r="H898" s="2">
        <f>'Moving Avg'!G898</f>
        <v>12.051180000000002</v>
      </c>
      <c r="I898" s="2">
        <f>'Moving Avg'!H898</f>
        <v>9.8108500000000021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12.938000000000001</v>
      </c>
      <c r="C899" s="2">
        <f>RSI!I899</f>
        <v>63.021827362861202</v>
      </c>
      <c r="D899" s="2">
        <f>MACD!E899</f>
        <v>0.12744408488246073</v>
      </c>
      <c r="E899" s="2">
        <f>MACD!F899</f>
        <v>1.6368027890237512E-2</v>
      </c>
      <c r="F899" s="2">
        <f>'Moving Avg'!D899</f>
        <v>12.7904</v>
      </c>
      <c r="G899" s="2">
        <f>'Moving Avg'!F899</f>
        <v>12.838950000000001</v>
      </c>
      <c r="H899" s="2">
        <f>'Moving Avg'!G899</f>
        <v>12.094760000000001</v>
      </c>
      <c r="I899" s="2">
        <f>'Moving Avg'!H899</f>
        <v>9.8294700000000024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12.680999999999999</v>
      </c>
      <c r="C900" s="2">
        <f>RSI!I900</f>
        <v>52.129421913025475</v>
      </c>
      <c r="D900" s="2">
        <f>MACD!E900</f>
        <v>0.16207329354193334</v>
      </c>
      <c r="E900" s="2">
        <f>MACD!F900</f>
        <v>4.5509081020576679E-2</v>
      </c>
      <c r="F900" s="2">
        <f>'Moving Avg'!D900</f>
        <v>12.737599999999999</v>
      </c>
      <c r="G900" s="2">
        <f>'Moving Avg'!F900</f>
        <v>12.842249999999998</v>
      </c>
      <c r="H900" s="2">
        <f>'Moving Avg'!G900</f>
        <v>12.133060000000002</v>
      </c>
      <c r="I900" s="2">
        <f>'Moving Avg'!H900</f>
        <v>9.8468050000000034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13.010999999999999</v>
      </c>
      <c r="C901" s="2">
        <f>RSI!I901</f>
        <v>61.36354362124888</v>
      </c>
      <c r="D901" s="2">
        <f>MACD!E901</f>
        <v>0.164673690143605</v>
      </c>
      <c r="E901" s="2">
        <f>MACD!F901</f>
        <v>6.9342002845182354E-2</v>
      </c>
      <c r="F901" s="2">
        <f>'Moving Avg'!D901</f>
        <v>12.750799999999998</v>
      </c>
      <c r="G901" s="2">
        <f>'Moving Avg'!F901</f>
        <v>12.865350000000001</v>
      </c>
      <c r="H901" s="2">
        <f>'Moving Avg'!G901</f>
        <v>12.179300000000001</v>
      </c>
      <c r="I901" s="2">
        <f>'Moving Avg'!H901</f>
        <v>9.8655100000000022</v>
      </c>
      <c r="J901" s="5" t="str">
        <f>OBV!F901</f>
        <v>BULLISH</v>
      </c>
      <c r="K901" s="5" t="str">
        <f>OBV!G901</f>
        <v>NEUTRAL</v>
      </c>
      <c r="L901" s="5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13.004</v>
      </c>
      <c r="C902" s="2">
        <f>RSI!I902</f>
        <v>61.094330257752318</v>
      </c>
      <c r="D902" s="2">
        <f>MACD!E902</f>
        <v>0.16612786195239693</v>
      </c>
      <c r="E902" s="2">
        <f>MACD!F902</f>
        <v>8.8699174666625274E-2</v>
      </c>
      <c r="F902" s="2">
        <f>'Moving Avg'!D902</f>
        <v>12.8392</v>
      </c>
      <c r="G902" s="2">
        <f>'Moving Avg'!F902</f>
        <v>12.8881</v>
      </c>
      <c r="H902" s="2">
        <f>'Moving Avg'!G902</f>
        <v>12.225400000000002</v>
      </c>
      <c r="I902" s="2">
        <f>'Moving Avg'!H902</f>
        <v>9.8841800000000006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13.209</v>
      </c>
      <c r="C903" s="2">
        <f>RSI!I903</f>
        <v>65.823207008271723</v>
      </c>
      <c r="D903" s="2">
        <f>MACD!E903</f>
        <v>0.14618879015641006</v>
      </c>
      <c r="E903" s="2">
        <f>MACD!F903</f>
        <v>0.10019709776458224</v>
      </c>
      <c r="F903" s="2">
        <f>'Moving Avg'!D903</f>
        <v>12.968599999999999</v>
      </c>
      <c r="G903" s="2">
        <f>'Moving Avg'!F903</f>
        <v>12.921100000000001</v>
      </c>
      <c r="H903" s="2">
        <f>'Moving Avg'!G903</f>
        <v>12.275599999999999</v>
      </c>
      <c r="I903" s="2">
        <f>'Moving Avg'!H903</f>
        <v>9.903905</v>
      </c>
      <c r="J903" s="5" t="str">
        <f>OBV!F903</f>
        <v>BULLISH</v>
      </c>
      <c r="K903" s="5" t="str">
        <f>OBV!G903</f>
        <v>WEAK</v>
      </c>
      <c r="L903" s="5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13.209</v>
      </c>
      <c r="C904" s="2">
        <f>RSI!I904</f>
        <v>65.823207008271737</v>
      </c>
      <c r="D904" s="2">
        <f>MACD!E904</f>
        <v>0.12626856250819962</v>
      </c>
      <c r="E904" s="2">
        <f>MACD!F904</f>
        <v>0.10541139071330573</v>
      </c>
      <c r="F904" s="2">
        <f>'Moving Avg'!D904</f>
        <v>13.0228</v>
      </c>
      <c r="G904" s="2">
        <f>'Moving Avg'!F904</f>
        <v>12.940899999999999</v>
      </c>
      <c r="H904" s="2">
        <f>'Moving Avg'!G904</f>
        <v>12.324459999999998</v>
      </c>
      <c r="I904" s="2">
        <f>'Moving Avg'!H904</f>
        <v>9.9244100000000017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13.209</v>
      </c>
      <c r="C905" s="2">
        <f>RSI!I905</f>
        <v>65.823207008271737</v>
      </c>
      <c r="D905" s="2">
        <f>MACD!E905</f>
        <v>0.10151318685779742</v>
      </c>
      <c r="E905" s="2">
        <f>MACD!F905</f>
        <v>0.10463174994220407</v>
      </c>
      <c r="F905" s="2">
        <f>'Moving Avg'!D905</f>
        <v>13.128400000000003</v>
      </c>
      <c r="G905" s="2">
        <f>'Moving Avg'!F905</f>
        <v>12.957749999999999</v>
      </c>
      <c r="H905" s="2">
        <f>'Moving Avg'!G905</f>
        <v>12.367119999999995</v>
      </c>
      <c r="I905" s="2">
        <f>'Moving Avg'!H905</f>
        <v>9.9453500000000012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13.077</v>
      </c>
      <c r="C906" s="2">
        <f>RSI!I906</f>
        <v>59.961898334824859</v>
      </c>
      <c r="D906" s="2">
        <f>MACD!E906</f>
        <v>8.7730334859811521E-2</v>
      </c>
      <c r="E906" s="2">
        <f>MACD!F906</f>
        <v>0.10125146692572556</v>
      </c>
      <c r="F906" s="2">
        <f>'Moving Avg'!D906</f>
        <v>13.1416</v>
      </c>
      <c r="G906" s="2">
        <f>'Moving Avg'!F906</f>
        <v>12.964700000000002</v>
      </c>
      <c r="H906" s="2">
        <f>'Moving Avg'!G906</f>
        <v>12.407139999999995</v>
      </c>
      <c r="I906" s="2">
        <f>'Moving Avg'!H906</f>
        <v>9.9648500000000002</v>
      </c>
      <c r="J906" s="5" t="str">
        <f>OBV!F906</f>
        <v>BEARISH</v>
      </c>
      <c r="K906" s="5" t="str">
        <f>OBV!G906</f>
        <v>STRONG</v>
      </c>
      <c r="L906" s="5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12.548999999999999</v>
      </c>
      <c r="C907" s="2">
        <f>RSI!I907</f>
        <v>43.338104551078089</v>
      </c>
      <c r="D907" s="2">
        <f>MACD!E907</f>
        <v>5.4615788880084892E-2</v>
      </c>
      <c r="E907" s="2">
        <f>MACD!F907</f>
        <v>9.1924331316597427E-2</v>
      </c>
      <c r="F907" s="2">
        <f>'Moving Avg'!D907</f>
        <v>13.050599999999998</v>
      </c>
      <c r="G907" s="2">
        <f>'Moving Avg'!F907</f>
        <v>12.945249999999998</v>
      </c>
      <c r="H907" s="2">
        <f>'Moving Avg'!G907</f>
        <v>12.436599999999997</v>
      </c>
      <c r="I907" s="2">
        <f>'Moving Avg'!H907</f>
        <v>9.9830799999999993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12.879</v>
      </c>
      <c r="C908" s="2">
        <f>RSI!I908</f>
        <v>52.248664427310494</v>
      </c>
      <c r="D908" s="2">
        <f>MACD!E908</f>
        <v>3.7526455753962296E-3</v>
      </c>
      <c r="E908" s="2">
        <f>MACD!F908</f>
        <v>7.4289994168357201E-2</v>
      </c>
      <c r="F908" s="2">
        <f>'Moving Avg'!D908</f>
        <v>12.9846</v>
      </c>
      <c r="G908" s="2">
        <f>'Moving Avg'!F908</f>
        <v>12.937999999999999</v>
      </c>
      <c r="H908" s="2">
        <f>'Moving Avg'!G908</f>
        <v>12.472659999999996</v>
      </c>
      <c r="I908" s="2">
        <f>'Moving Avg'!H908</f>
        <v>10.001654999999998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12.879</v>
      </c>
      <c r="C909" s="2">
        <f>RSI!I909</f>
        <v>52.248664427310494</v>
      </c>
      <c r="D909" s="2">
        <f>MACD!E909</f>
        <v>1.8093457566589422E-2</v>
      </c>
      <c r="E909" s="2">
        <f>MACD!F909</f>
        <v>6.3050686848003648E-2</v>
      </c>
      <c r="F909" s="2">
        <f>'Moving Avg'!D909</f>
        <v>12.918600000000001</v>
      </c>
      <c r="G909" s="2">
        <f>'Moving Avg'!F909</f>
        <v>12.9314</v>
      </c>
      <c r="H909" s="2">
        <f>'Moving Avg'!G909</f>
        <v>12.512279999999997</v>
      </c>
      <c r="I909" s="2">
        <f>'Moving Avg'!H909</f>
        <v>10.020229999999998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12.872</v>
      </c>
      <c r="C910" s="2">
        <f>RSI!I910</f>
        <v>52.047307937077051</v>
      </c>
      <c r="D910" s="2">
        <f>MACD!E910</f>
        <v>-9.2246351191302978E-3</v>
      </c>
      <c r="E910" s="2">
        <f>MACD!F910</f>
        <v>4.859562245457686E-2</v>
      </c>
      <c r="F910" s="2">
        <f>'Moving Avg'!D910</f>
        <v>12.8512</v>
      </c>
      <c r="G910" s="2">
        <f>'Moving Avg'!F910</f>
        <v>12.924449999999998</v>
      </c>
      <c r="H910" s="2">
        <f>'Moving Avg'!G910</f>
        <v>12.551759999999996</v>
      </c>
      <c r="I910" s="2">
        <f>'Moving Avg'!H910</f>
        <v>10.038769999999998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12.872</v>
      </c>
      <c r="C911" s="2">
        <f>RSI!I911</f>
        <v>52.047307937077051</v>
      </c>
      <c r="D911" s="2">
        <f>MACD!E911</f>
        <v>1.8070017450396492E-2</v>
      </c>
      <c r="E911" s="2">
        <f>MACD!F911</f>
        <v>4.2490501453740795E-2</v>
      </c>
      <c r="F911" s="2">
        <f>'Moving Avg'!D911</f>
        <v>12.810199999999998</v>
      </c>
      <c r="G911" s="2">
        <f>'Moving Avg'!F911</f>
        <v>12.918150000000001</v>
      </c>
      <c r="H911" s="2">
        <f>'Moving Avg'!G911</f>
        <v>12.591519999999996</v>
      </c>
      <c r="I911" s="2">
        <f>'Moving Avg'!H911</f>
        <v>10.057309999999999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12.872</v>
      </c>
      <c r="C912" s="2">
        <f>RSI!I912</f>
        <v>52.047307937077051</v>
      </c>
      <c r="D912" s="2">
        <f>MACD!E912</f>
        <v>3.9755913139337906E-2</v>
      </c>
      <c r="E912" s="2">
        <f>MACD!F912</f>
        <v>4.1943583790860217E-2</v>
      </c>
      <c r="F912" s="2">
        <f>'Moving Avg'!D912</f>
        <v>12.874799999999999</v>
      </c>
      <c r="G912" s="2">
        <f>'Moving Avg'!F912</f>
        <v>12.91155</v>
      </c>
      <c r="H912" s="2">
        <f>'Moving Avg'!G912</f>
        <v>12.634979999999999</v>
      </c>
      <c r="I912" s="2">
        <f>'Moving Avg'!H912</f>
        <v>10.075975</v>
      </c>
      <c r="J912" s="5" t="str">
        <f>OBV!F912</f>
        <v>BEARISH</v>
      </c>
      <c r="K912" s="5" t="str">
        <f>OBV!G912</f>
        <v>NEUTRAL</v>
      </c>
      <c r="L912" s="5" t="str">
        <f>OBV!H912</f>
        <v>BEARISH DIVERGENCE</v>
      </c>
    </row>
    <row r="913" spans="1:12" ht="13.5" x14ac:dyDescent="0.25">
      <c r="A913" s="3">
        <f>RSI!A913</f>
        <v>43335</v>
      </c>
      <c r="B913" s="2">
        <f>RSI!B913</f>
        <v>12.548999999999999</v>
      </c>
      <c r="C913" s="2">
        <f>RSI!I913</f>
        <v>42.588412522518233</v>
      </c>
      <c r="D913" s="2">
        <f>MACD!E913</f>
        <v>0.11326188938407</v>
      </c>
      <c r="E913" s="2">
        <f>MACD!F913</f>
        <v>5.6207244909502171E-2</v>
      </c>
      <c r="F913" s="2">
        <f>'Moving Avg'!D913</f>
        <v>12.8088</v>
      </c>
      <c r="G913" s="2">
        <f>'Moving Avg'!F913</f>
        <v>12.890099999999999</v>
      </c>
      <c r="H913" s="2">
        <f>'Moving Avg'!G913</f>
        <v>12.659679999999998</v>
      </c>
      <c r="I913" s="2">
        <f>'Moving Avg'!H913</f>
        <v>10.09299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12.548999999999999</v>
      </c>
      <c r="C914" s="2">
        <f>RSI!I914</f>
        <v>42.588412522518233</v>
      </c>
      <c r="D914" s="2">
        <f>MACD!E914</f>
        <v>0.17708267545177669</v>
      </c>
      <c r="E914" s="2">
        <f>MACD!F914</f>
        <v>8.0382331017957082E-2</v>
      </c>
      <c r="F914" s="2">
        <f>'Moving Avg'!D914</f>
        <v>12.742799999999999</v>
      </c>
      <c r="G914" s="2">
        <f>'Moving Avg'!F914</f>
        <v>12.868650000000002</v>
      </c>
      <c r="H914" s="2">
        <f>'Moving Avg'!G914</f>
        <v>12.68346</v>
      </c>
      <c r="I914" s="2">
        <f>'Moving Avg'!H914</f>
        <v>10.110004999999999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12.879</v>
      </c>
      <c r="C915" s="2">
        <f>RSI!I915</f>
        <v>52.760849650841067</v>
      </c>
      <c r="D915" s="2">
        <f>MACD!E915</f>
        <v>0.20814360270765242</v>
      </c>
      <c r="E915" s="2">
        <f>MACD!F915</f>
        <v>0.10593458535589614</v>
      </c>
      <c r="F915" s="2">
        <f>'Moving Avg'!D915</f>
        <v>12.744199999999999</v>
      </c>
      <c r="G915" s="2">
        <f>'Moving Avg'!F915</f>
        <v>12.865350000000003</v>
      </c>
      <c r="H915" s="2">
        <f>'Moving Avg'!G915</f>
        <v>12.708159999999999</v>
      </c>
      <c r="I915" s="2">
        <f>'Moving Avg'!H915</f>
        <v>10.128669999999998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12.945</v>
      </c>
      <c r="C916" s="2">
        <f>RSI!I916</f>
        <v>54.497357521005121</v>
      </c>
      <c r="D916" s="2">
        <f>MACD!E916</f>
        <v>0.20867118272057184</v>
      </c>
      <c r="E916" s="2">
        <f>MACD!F916</f>
        <v>0.12648190482883129</v>
      </c>
      <c r="F916" s="2">
        <f>'Moving Avg'!D916</f>
        <v>12.758799999999999</v>
      </c>
      <c r="G916" s="2">
        <f>'Moving Avg'!F916</f>
        <v>12.865350000000003</v>
      </c>
      <c r="H916" s="2">
        <f>'Moving Avg'!G916</f>
        <v>12.732200000000001</v>
      </c>
      <c r="I916" s="2">
        <f>'Moving Avg'!H916</f>
        <v>10.148289999999998</v>
      </c>
      <c r="J916" s="5" t="str">
        <f>OBV!F916</f>
        <v>BULLISH</v>
      </c>
      <c r="K916" s="5" t="str">
        <f>OBV!G916</f>
        <v>WEAK</v>
      </c>
      <c r="L916" s="5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12.945</v>
      </c>
      <c r="C917" s="2">
        <f>RSI!I917</f>
        <v>54.497357521005121</v>
      </c>
      <c r="D917" s="2">
        <f>MACD!E917</f>
        <v>0.12698001398174164</v>
      </c>
      <c r="E917" s="2">
        <f>MACD!F917</f>
        <v>0.12658152665941336</v>
      </c>
      <c r="F917" s="2">
        <f>'Moving Avg'!D917</f>
        <v>12.773399999999999</v>
      </c>
      <c r="G917" s="2">
        <f>'Moving Avg'!F917</f>
        <v>12.884500000000003</v>
      </c>
      <c r="H917" s="2">
        <f>'Moving Avg'!G917</f>
        <v>12.7569</v>
      </c>
      <c r="I917" s="2">
        <f>'Moving Avg'!H917</f>
        <v>10.167909999999997</v>
      </c>
      <c r="J917" s="5" t="str">
        <f>OBV!F917</f>
        <v>BULLISH</v>
      </c>
      <c r="K917" s="5" t="str">
        <f>OBV!G917</f>
        <v>WEAK</v>
      </c>
      <c r="L917" s="5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13.077</v>
      </c>
      <c r="C918" s="2">
        <f>RSI!I918</f>
        <v>58.072345672788281</v>
      </c>
      <c r="D918" s="2">
        <f>MACD!E918</f>
        <v>9.8008528343264345E-2</v>
      </c>
      <c r="E918" s="2">
        <f>MACD!F918</f>
        <v>0.12086692699618355</v>
      </c>
      <c r="F918" s="2">
        <f>'Moving Avg'!D918</f>
        <v>12.879</v>
      </c>
      <c r="G918" s="2">
        <f>'Moving Avg'!F918</f>
        <v>12.910250000000001</v>
      </c>
      <c r="H918" s="2">
        <f>'Moving Avg'!G918</f>
        <v>12.777240000000001</v>
      </c>
      <c r="I918" s="2">
        <f>'Moving Avg'!H918</f>
        <v>10.188189999999997</v>
      </c>
      <c r="J918" s="5" t="str">
        <f>OBV!F918</f>
        <v>BULLISH</v>
      </c>
      <c r="K918" s="5" t="str">
        <f>OBV!G918</f>
        <v>WEAK</v>
      </c>
      <c r="L918" s="5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13.010999999999999</v>
      </c>
      <c r="C919" s="2">
        <f>RSI!I919</f>
        <v>55.715304417435469</v>
      </c>
      <c r="D919" s="2">
        <f>MACD!E919</f>
        <v>7.6825643260775678E-2</v>
      </c>
      <c r="E919" s="2">
        <f>MACD!F919</f>
        <v>0.11205867024910199</v>
      </c>
      <c r="F919" s="2">
        <f>'Moving Avg'!D919</f>
        <v>12.971399999999999</v>
      </c>
      <c r="G919" s="2">
        <f>'Moving Avg'!F919</f>
        <v>12.913900000000002</v>
      </c>
      <c r="H919" s="2">
        <f>'Moving Avg'!G919</f>
        <v>12.796399999999998</v>
      </c>
      <c r="I919" s="2">
        <f>'Moving Avg'!H919</f>
        <v>10.208574999999998</v>
      </c>
      <c r="J919" s="5" t="str">
        <f>OBV!F919</f>
        <v>BULLISH</v>
      </c>
      <c r="K919" s="5" t="str">
        <f>OBV!G919</f>
        <v>WEAK</v>
      </c>
      <c r="L919" s="5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12.680999999999999</v>
      </c>
      <c r="C920" s="2">
        <f>RSI!I920</f>
        <v>45.722592816457571</v>
      </c>
      <c r="D920" s="2">
        <f>MACD!E920</f>
        <v>8.1217107731635707E-2</v>
      </c>
      <c r="E920" s="2">
        <f>MACD!F920</f>
        <v>0.10589035774560875</v>
      </c>
      <c r="F920" s="2">
        <f>'Moving Avg'!D920</f>
        <v>12.931799999999999</v>
      </c>
      <c r="G920" s="2">
        <f>'Moving Avg'!F920</f>
        <v>12.913900000000002</v>
      </c>
      <c r="H920" s="2">
        <f>'Moving Avg'!G920</f>
        <v>12.799300000000001</v>
      </c>
      <c r="I920" s="2">
        <f>'Moving Avg'!H920</f>
        <v>10.227279999999999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</row>
    <row r="921" spans="1:12" ht="13.5" x14ac:dyDescent="0.25">
      <c r="A921" s="3">
        <f>RSI!A921</f>
        <v>43347</v>
      </c>
      <c r="B921" s="2">
        <f>RSI!B921</f>
        <v>12.673999999999999</v>
      </c>
      <c r="C921" s="2">
        <f>RSI!I921</f>
        <v>45.536026703914331</v>
      </c>
      <c r="D921" s="2">
        <f>MACD!E921</f>
        <v>8.6427319408443282E-2</v>
      </c>
      <c r="E921" s="2">
        <f>MACD!F921</f>
        <v>0.10199775007817566</v>
      </c>
      <c r="F921" s="2">
        <f>'Moving Avg'!D921</f>
        <v>12.877600000000001</v>
      </c>
      <c r="G921" s="2">
        <f>'Moving Avg'!F921</f>
        <v>12.897050000000002</v>
      </c>
      <c r="H921" s="2">
        <f>'Moving Avg'!G921</f>
        <v>12.804840000000002</v>
      </c>
      <c r="I921" s="2">
        <f>'Moving Avg'!H921</f>
        <v>10.245949999999999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</row>
    <row r="922" spans="1:12" ht="13.5" x14ac:dyDescent="0.25">
      <c r="A922" s="3">
        <f>RSI!A922</f>
        <v>43348</v>
      </c>
      <c r="B922" s="2">
        <f>RSI!B922</f>
        <v>12.548999999999999</v>
      </c>
      <c r="C922" s="2">
        <f>RSI!I922</f>
        <v>42.222839291473981</v>
      </c>
      <c r="D922" s="2">
        <f>MACD!E922</f>
        <v>0.10104013688276936</v>
      </c>
      <c r="E922" s="2">
        <f>MACD!F922</f>
        <v>0.10180622743909441</v>
      </c>
      <c r="F922" s="2">
        <f>'Moving Avg'!D922</f>
        <v>12.798399999999999</v>
      </c>
      <c r="G922" s="2">
        <f>'Moving Avg'!F922</f>
        <v>12.8743</v>
      </c>
      <c r="H922" s="2">
        <f>'Moving Avg'!G922</f>
        <v>12.807880000000001</v>
      </c>
      <c r="I922" s="2">
        <f>'Moving Avg'!H922</f>
        <v>10.264054999999999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12.529</v>
      </c>
      <c r="C923" s="2">
        <f>RSI!I923</f>
        <v>41.700043546577518</v>
      </c>
      <c r="D923" s="2">
        <f>MACD!E923</f>
        <v>6.6807556420972247E-2</v>
      </c>
      <c r="E923" s="2">
        <f>MACD!F923</f>
        <v>9.4806493235469982E-2</v>
      </c>
      <c r="F923" s="2">
        <f>'Moving Avg'!D923</f>
        <v>12.688800000000001</v>
      </c>
      <c r="G923" s="2">
        <f>'Moving Avg'!F923</f>
        <v>12.840300000000003</v>
      </c>
      <c r="H923" s="2">
        <f>'Moving Avg'!G923</f>
        <v>12.811440000000003</v>
      </c>
      <c r="I923" s="2">
        <f>'Moving Avg'!H923</f>
        <v>10.281905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12.529</v>
      </c>
      <c r="C924" s="2">
        <f>RSI!I924</f>
        <v>41.700043546577518</v>
      </c>
      <c r="D924" s="2">
        <f>MACD!E924</f>
        <v>3.9453739176874336E-2</v>
      </c>
      <c r="E924" s="2">
        <f>MACD!F924</f>
        <v>8.3735942423750861E-2</v>
      </c>
      <c r="F924" s="2">
        <f>'Moving Avg'!D924</f>
        <v>12.592399999999998</v>
      </c>
      <c r="G924" s="2">
        <f>'Moving Avg'!F924</f>
        <v>12.806300000000002</v>
      </c>
      <c r="H924" s="2">
        <f>'Moving Avg'!G924</f>
        <v>12.816460000000001</v>
      </c>
      <c r="I924" s="2">
        <f>'Moving Avg'!H924</f>
        <v>10.298854999999998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12.417</v>
      </c>
      <c r="C925" s="2">
        <f>RSI!I925</f>
        <v>38.596287779401486</v>
      </c>
      <c r="D925" s="2">
        <f>MACD!E925</f>
        <v>7.6866517812673507E-2</v>
      </c>
      <c r="E925" s="2">
        <f>MACD!F925</f>
        <v>8.2362057501535399E-2</v>
      </c>
      <c r="F925" s="2">
        <f>'Moving Avg'!D925</f>
        <v>12.539599999999998</v>
      </c>
      <c r="G925" s="2">
        <f>'Moving Avg'!F925</f>
        <v>12.766700000000002</v>
      </c>
      <c r="H925" s="2">
        <f>'Moving Avg'!G925</f>
        <v>12.819240000000002</v>
      </c>
      <c r="I925" s="2">
        <f>'Moving Avg'!H925</f>
        <v>10.316299999999996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12.218999999999999</v>
      </c>
      <c r="C926" s="2">
        <f>RSI!I926</f>
        <v>33.805854459452107</v>
      </c>
      <c r="D926" s="2">
        <f>MACD!E926</f>
        <v>0.1353880222388657</v>
      </c>
      <c r="E926" s="2">
        <f>MACD!F926</f>
        <v>9.2967250449001462E-2</v>
      </c>
      <c r="F926" s="2">
        <f>'Moving Avg'!D926</f>
        <v>12.448600000000001</v>
      </c>
      <c r="G926" s="2">
        <f>'Moving Avg'!F926</f>
        <v>12.723800000000001</v>
      </c>
      <c r="H926" s="2">
        <f>'Moving Avg'!G926</f>
        <v>12.812640000000004</v>
      </c>
      <c r="I926" s="2">
        <f>'Moving Avg'!H926</f>
        <v>10.331819999999999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12.218999999999999</v>
      </c>
      <c r="C927" s="2">
        <f>RSI!I927</f>
        <v>33.805854459452107</v>
      </c>
      <c r="D927" s="2">
        <f>MACD!E927</f>
        <v>0.18796882459854558</v>
      </c>
      <c r="E927" s="2">
        <f>MACD!F927</f>
        <v>0.11196756527891029</v>
      </c>
      <c r="F927" s="2">
        <f>'Moving Avg'!D927</f>
        <v>12.3826</v>
      </c>
      <c r="G927" s="2">
        <f>'Moving Avg'!F927</f>
        <v>12.7073</v>
      </c>
      <c r="H927" s="2">
        <f>'Moving Avg'!G927</f>
        <v>12.804060000000003</v>
      </c>
      <c r="I927" s="2">
        <f>'Moving Avg'!H927</f>
        <v>10.347339999999997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12.212</v>
      </c>
      <c r="C928" s="2">
        <f>RSI!I928</f>
        <v>33.63468791529408</v>
      </c>
      <c r="D928" s="2">
        <f>MACD!E928</f>
        <v>0.25612223015557767</v>
      </c>
      <c r="E928" s="2">
        <f>MACD!F928</f>
        <v>0.14079849825424379</v>
      </c>
      <c r="F928" s="2">
        <f>'Moving Avg'!D928</f>
        <v>12.3192</v>
      </c>
      <c r="G928" s="2">
        <f>'Moving Avg'!F928</f>
        <v>12.67395</v>
      </c>
      <c r="H928" s="2">
        <f>'Moving Avg'!G928</f>
        <v>12.795340000000003</v>
      </c>
      <c r="I928" s="2">
        <f>'Moving Avg'!H928</f>
        <v>10.364069999999996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</row>
    <row r="929" spans="1:12" ht="13.5" x14ac:dyDescent="0.25">
      <c r="A929" s="3">
        <f>RSI!A929</f>
        <v>43360</v>
      </c>
      <c r="B929" s="2">
        <f>RSI!B929</f>
        <v>12.417</v>
      </c>
      <c r="C929" s="2">
        <f>RSI!I929</f>
        <v>42.773044694621262</v>
      </c>
      <c r="D929" s="2">
        <f>MACD!E929</f>
        <v>0.29111851963580904</v>
      </c>
      <c r="E929" s="2">
        <f>MACD!F929</f>
        <v>0.17086250253055685</v>
      </c>
      <c r="F929" s="2">
        <f>'Moving Avg'!D929</f>
        <v>12.296799999999999</v>
      </c>
      <c r="G929" s="2">
        <f>'Moving Avg'!F929</f>
        <v>12.65085</v>
      </c>
      <c r="H929" s="2">
        <f>'Moving Avg'!G929</f>
        <v>12.790060000000004</v>
      </c>
      <c r="I929" s="2">
        <f>'Moving Avg'!H929</f>
        <v>10.382139999999998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12.343999999999999</v>
      </c>
      <c r="C930" s="2">
        <f>RSI!I930</f>
        <v>40.627672750900672</v>
      </c>
      <c r="D930" s="2">
        <f>MACD!E930</f>
        <v>0.27662708239512668</v>
      </c>
      <c r="E930" s="2">
        <f>MACD!F930</f>
        <v>0.19201541850347081</v>
      </c>
      <c r="F930" s="2">
        <f>'Moving Avg'!D930</f>
        <v>12.2822</v>
      </c>
      <c r="G930" s="2">
        <f>'Moving Avg'!F930</f>
        <v>12.62445</v>
      </c>
      <c r="H930" s="2">
        <f>'Moving Avg'!G930</f>
        <v>12.784640000000003</v>
      </c>
      <c r="I930" s="2">
        <f>'Moving Avg'!H930</f>
        <v>10.399809999999997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12.403</v>
      </c>
      <c r="C931" s="2">
        <f>RSI!I931</f>
        <v>43.111222518433117</v>
      </c>
      <c r="D931" s="2">
        <f>MACD!E931</f>
        <v>0.26051410925903618</v>
      </c>
      <c r="E931" s="2">
        <f>MACD!F931</f>
        <v>0.2057151566545839</v>
      </c>
      <c r="F931" s="2">
        <f>'Moving Avg'!D931</f>
        <v>12.318999999999999</v>
      </c>
      <c r="G931" s="2">
        <f>'Moving Avg'!F931</f>
        <v>12.600999999999997</v>
      </c>
      <c r="H931" s="2">
        <f>'Moving Avg'!G931</f>
        <v>12.781720000000005</v>
      </c>
      <c r="I931" s="2">
        <f>'Moving Avg'!H931</f>
        <v>10.417369999999998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</row>
    <row r="932" spans="1:12" ht="13.5" x14ac:dyDescent="0.25">
      <c r="A932" s="3">
        <f>RSI!A932</f>
        <v>43363</v>
      </c>
      <c r="B932" s="2">
        <f>RSI!B932</f>
        <v>12.331</v>
      </c>
      <c r="C932" s="2">
        <f>RSI!I932</f>
        <v>40.864741669383207</v>
      </c>
      <c r="D932" s="2">
        <f>MACD!E932</f>
        <v>0.23411204644005856</v>
      </c>
      <c r="E932" s="2">
        <f>MACD!F932</f>
        <v>0.21139453461167884</v>
      </c>
      <c r="F932" s="2">
        <f>'Moving Avg'!D932</f>
        <v>12.341399999999998</v>
      </c>
      <c r="G932" s="2">
        <f>'Moving Avg'!F932</f>
        <v>12.573949999999998</v>
      </c>
      <c r="H932" s="2">
        <f>'Moving Avg'!G932</f>
        <v>12.777360000000005</v>
      </c>
      <c r="I932" s="2">
        <f>'Moving Avg'!H932</f>
        <v>10.434569999999999</v>
      </c>
      <c r="J932" s="5" t="str">
        <f>OBV!F932</f>
        <v>BEARISH</v>
      </c>
      <c r="K932" s="5" t="str">
        <f>OBV!G932</f>
        <v>NEUTRAL</v>
      </c>
      <c r="L932" s="5" t="str">
        <f>OBV!H932</f>
        <v>BEARISH DIVERGENCE</v>
      </c>
    </row>
    <row r="933" spans="1:12" ht="13.5" x14ac:dyDescent="0.25">
      <c r="A933" s="3">
        <f>RSI!A933</f>
        <v>43364</v>
      </c>
      <c r="B933" s="2">
        <f>RSI!B933</f>
        <v>12.331</v>
      </c>
      <c r="C933" s="2">
        <f>RSI!I933</f>
        <v>40.864741669383214</v>
      </c>
      <c r="D933" s="2">
        <f>MACD!E933</f>
        <v>0.21016613344581536</v>
      </c>
      <c r="E933" s="2">
        <f>MACD!F933</f>
        <v>0.21114885437850614</v>
      </c>
      <c r="F933" s="2">
        <f>'Moving Avg'!D933</f>
        <v>12.365200000000002</v>
      </c>
      <c r="G933" s="2">
        <f>'Moving Avg'!F933</f>
        <v>12.563049999999997</v>
      </c>
      <c r="H933" s="2">
        <f>'Moving Avg'!G933</f>
        <v>12.773000000000007</v>
      </c>
      <c r="I933" s="2">
        <f>'Moving Avg'!H933</f>
        <v>10.450839999999998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</row>
    <row r="934" spans="1:12" ht="13.5" x14ac:dyDescent="0.25">
      <c r="A934" s="3">
        <f>RSI!A934</f>
        <v>43367</v>
      </c>
      <c r="B934" s="2">
        <f>RSI!B934</f>
        <v>12.278</v>
      </c>
      <c r="C934" s="2">
        <f>RSI!I934</f>
        <v>39.12425307528099</v>
      </c>
      <c r="D934" s="2">
        <f>MACD!E934</f>
        <v>0.19519237103213882</v>
      </c>
      <c r="E934" s="2">
        <f>MACD!F934</f>
        <v>0.20795755770923269</v>
      </c>
      <c r="F934" s="2">
        <f>'Moving Avg'!D934</f>
        <v>12.337400000000001</v>
      </c>
      <c r="G934" s="2">
        <f>'Moving Avg'!F934</f>
        <v>12.549499999999997</v>
      </c>
      <c r="H934" s="2">
        <f>'Moving Avg'!G934</f>
        <v>12.762300000000005</v>
      </c>
      <c r="I934" s="2">
        <f>'Moving Avg'!H934</f>
        <v>10.466844999999999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12.265000000000001</v>
      </c>
      <c r="C935" s="2">
        <f>RSI!I935</f>
        <v>38.688979934470083</v>
      </c>
      <c r="D935" s="2">
        <f>MACD!E935</f>
        <v>0.16782896890140186</v>
      </c>
      <c r="E935" s="2">
        <f>MACD!F935</f>
        <v>0.19993183994766653</v>
      </c>
      <c r="F935" s="2">
        <f>'Moving Avg'!D935</f>
        <v>12.3216</v>
      </c>
      <c r="G935" s="2">
        <f>'Moving Avg'!F935</f>
        <v>12.518799999999995</v>
      </c>
      <c r="H935" s="2">
        <f>'Moving Avg'!G935</f>
        <v>12.750160000000003</v>
      </c>
      <c r="I935" s="2">
        <f>'Moving Avg'!H935</f>
        <v>10.482814999999995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12.086</v>
      </c>
      <c r="C936" s="2">
        <f>RSI!I936</f>
        <v>33.210223755737346</v>
      </c>
      <c r="D936" s="2">
        <f>MACD!E936</f>
        <v>0.12900773966619106</v>
      </c>
      <c r="E936" s="2">
        <f>MACD!F936</f>
        <v>0.18574701989137146</v>
      </c>
      <c r="F936" s="2">
        <f>'Moving Avg'!D936</f>
        <v>12.258199999999999</v>
      </c>
      <c r="G936" s="2">
        <f>'Moving Avg'!F936</f>
        <v>12.475849999999998</v>
      </c>
      <c r="H936" s="2">
        <f>'Moving Avg'!G936</f>
        <v>12.733120000000003</v>
      </c>
      <c r="I936" s="2">
        <f>'Moving Avg'!H936</f>
        <v>10.498139999999996</v>
      </c>
      <c r="J936" s="5" t="str">
        <f>OBV!F936</f>
        <v>BEARISH</v>
      </c>
      <c r="K936" s="5" t="str">
        <f>OBV!G936</f>
        <v>STRONG</v>
      </c>
      <c r="L936" s="5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12.086</v>
      </c>
      <c r="C937" s="2">
        <f>RSI!I937</f>
        <v>33.210223755737346</v>
      </c>
      <c r="D937" s="2">
        <f>MACD!E937</f>
        <v>9.863774251990165E-2</v>
      </c>
      <c r="E937" s="2">
        <f>MACD!F937</f>
        <v>0.16832516441707751</v>
      </c>
      <c r="F937" s="2">
        <f>'Moving Avg'!D937</f>
        <v>12.209199999999999</v>
      </c>
      <c r="G937" s="2">
        <f>'Moving Avg'!F937</f>
        <v>12.432899999999998</v>
      </c>
      <c r="H937" s="2">
        <f>'Moving Avg'!G937</f>
        <v>12.716080000000002</v>
      </c>
      <c r="I937" s="2">
        <f>'Moving Avg'!H937</f>
        <v>10.514274999999992</v>
      </c>
      <c r="J937" s="5" t="str">
        <f>OBV!F937</f>
        <v>BEARISH</v>
      </c>
      <c r="K937" s="5" t="str">
        <f>OBV!G937</f>
        <v>STRONG</v>
      </c>
      <c r="L937" s="5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11.888</v>
      </c>
      <c r="C938" s="2">
        <f>RSI!I938</f>
        <v>28.104552035669983</v>
      </c>
      <c r="D938" s="2">
        <f>MACD!E938</f>
        <v>8.8824921479135455E-2</v>
      </c>
      <c r="E938" s="2">
        <f>MACD!F938</f>
        <v>0.15242511582948912</v>
      </c>
      <c r="F938" s="2">
        <f>'Moving Avg'!D938</f>
        <v>12.1206</v>
      </c>
      <c r="G938" s="2">
        <f>'Moving Avg'!F938</f>
        <v>12.373449999999998</v>
      </c>
      <c r="H938" s="2">
        <f>'Moving Avg'!G938</f>
        <v>12.693360000000002</v>
      </c>
      <c r="I938" s="2">
        <f>'Moving Avg'!H938</f>
        <v>10.529539999999992</v>
      </c>
      <c r="J938" s="5" t="str">
        <f>OBV!F938</f>
        <v>BEARISH</v>
      </c>
      <c r="K938" s="5" t="str">
        <f>OBV!G938</f>
        <v>STRONG</v>
      </c>
      <c r="L938" s="5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11.756</v>
      </c>
      <c r="C939" s="2">
        <f>RSI!I939</f>
        <v>25.310843303364109</v>
      </c>
      <c r="D939" s="2">
        <f>MACD!E939</f>
        <v>0.12513311101723623</v>
      </c>
      <c r="E939" s="2">
        <f>MACD!F939</f>
        <v>0.14696671486703855</v>
      </c>
      <c r="F939" s="2">
        <f>'Moving Avg'!D939</f>
        <v>12.0162</v>
      </c>
      <c r="G939" s="2">
        <f>'Moving Avg'!F939</f>
        <v>12.310700000000001</v>
      </c>
      <c r="H939" s="2">
        <f>'Moving Avg'!G939</f>
        <v>12.66826</v>
      </c>
      <c r="I939" s="2">
        <f>'Moving Avg'!H939</f>
        <v>10.544394999999991</v>
      </c>
      <c r="J939" s="5" t="str">
        <f>OBV!F939</f>
        <v>BEARISH</v>
      </c>
      <c r="K939" s="5" t="str">
        <f>OBV!G939</f>
        <v>STRONG</v>
      </c>
      <c r="L939" s="5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11.624000000000001</v>
      </c>
      <c r="C940" s="2">
        <f>RSI!I940</f>
        <v>22.863311851639807</v>
      </c>
      <c r="D940" s="2">
        <f>MACD!E940</f>
        <v>0.1582334519827846</v>
      </c>
      <c r="E940" s="2">
        <f>MACD!F940</f>
        <v>0.14922006229018778</v>
      </c>
      <c r="F940" s="2">
        <f>'Moving Avg'!D940</f>
        <v>11.888000000000002</v>
      </c>
      <c r="G940" s="2">
        <f>'Moving Avg'!F940</f>
        <v>12.257849999999998</v>
      </c>
      <c r="H940" s="2">
        <f>'Moving Avg'!G940</f>
        <v>12.640519999999999</v>
      </c>
      <c r="I940" s="2">
        <f>'Moving Avg'!H940</f>
        <v>10.558654999999989</v>
      </c>
      <c r="J940" s="5" t="str">
        <f>OBV!F940</f>
        <v>BEARISH</v>
      </c>
      <c r="K940" s="5" t="str">
        <f>OBV!G940</f>
        <v>STRONG</v>
      </c>
      <c r="L940" s="5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11.492000000000001</v>
      </c>
      <c r="C941" s="2">
        <f>RSI!I941</f>
        <v>20.706946203201355</v>
      </c>
      <c r="D941" s="2">
        <f>MACD!E941</f>
        <v>0.20942336639188674</v>
      </c>
      <c r="E941" s="2">
        <f>MACD!F941</f>
        <v>0.16126072311052758</v>
      </c>
      <c r="F941" s="2">
        <f>'Moving Avg'!D941</f>
        <v>11.769200000000001</v>
      </c>
      <c r="G941" s="2">
        <f>'Moving Avg'!F941</f>
        <v>12.19875</v>
      </c>
      <c r="H941" s="2">
        <f>'Moving Avg'!G941</f>
        <v>12.610399999999997</v>
      </c>
      <c r="I941" s="2">
        <f>'Moving Avg'!H941</f>
        <v>10.572314999999993</v>
      </c>
      <c r="J941" s="5" t="str">
        <f>OBV!F941</f>
        <v>BEARISH</v>
      </c>
      <c r="K941" s="5" t="str">
        <f>OBV!G941</f>
        <v>STRONG</v>
      </c>
      <c r="L941" s="5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11.426</v>
      </c>
      <c r="C942" s="2">
        <f>RSI!I942</f>
        <v>19.706162966151993</v>
      </c>
      <c r="D942" s="2">
        <f>MACD!E942</f>
        <v>0.25133656581335551</v>
      </c>
      <c r="E942" s="2">
        <f>MACD!F942</f>
        <v>0.17927589165109317</v>
      </c>
      <c r="F942" s="2">
        <f>'Moving Avg'!D942</f>
        <v>11.637200000000002</v>
      </c>
      <c r="G942" s="2">
        <f>'Moving Avg'!F942</f>
        <v>12.142599999999998</v>
      </c>
      <c r="H942" s="2">
        <f>'Moving Avg'!G942</f>
        <v>12.578839999999998</v>
      </c>
      <c r="I942" s="2">
        <f>'Moving Avg'!H942</f>
        <v>10.585024999999995</v>
      </c>
      <c r="J942" s="5" t="str">
        <f>OBV!F942</f>
        <v>BEARISH</v>
      </c>
      <c r="K942" s="5" t="str">
        <f>OBV!G942</f>
        <v>STRONG</v>
      </c>
      <c r="L942" s="5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11.228</v>
      </c>
      <c r="C943" s="2">
        <f>RSI!I943</f>
        <v>17.044706150899245</v>
      </c>
      <c r="D943" s="2">
        <f>MACD!E943</f>
        <v>0.30629036517988162</v>
      </c>
      <c r="E943" s="2">
        <f>MACD!F943</f>
        <v>0.20467878635685088</v>
      </c>
      <c r="F943" s="2">
        <f>'Moving Avg'!D943</f>
        <v>11.5052</v>
      </c>
      <c r="G943" s="2">
        <f>'Moving Avg'!F943</f>
        <v>12.077550000000002</v>
      </c>
      <c r="H943" s="2">
        <f>'Moving Avg'!G943</f>
        <v>12.543839999999998</v>
      </c>
      <c r="I943" s="2">
        <f>'Moving Avg'!H943</f>
        <v>10.596744999999991</v>
      </c>
      <c r="J943" s="5" t="str">
        <f>OBV!F943</f>
        <v>BEARISH</v>
      </c>
      <c r="K943" s="5" t="str">
        <f>OBV!G943</f>
        <v>STRONG</v>
      </c>
      <c r="L943" s="5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11.228</v>
      </c>
      <c r="C944" s="2">
        <f>RSI!I944</f>
        <v>17.044706150899245</v>
      </c>
      <c r="D944" s="2">
        <f>MACD!E944</f>
        <v>0.3502708021174179</v>
      </c>
      <c r="E944" s="2">
        <f>MACD!F944</f>
        <v>0.2337971895089643</v>
      </c>
      <c r="F944" s="2">
        <f>'Moving Avg'!D944</f>
        <v>11.399600000000001</v>
      </c>
      <c r="G944" s="2">
        <f>'Moving Avg'!F944</f>
        <v>12.012500000000001</v>
      </c>
      <c r="H944" s="2">
        <f>'Moving Avg'!G944</f>
        <v>12.508839999999999</v>
      </c>
      <c r="I944" s="2">
        <f>'Moving Avg'!H944</f>
        <v>10.608464999999994</v>
      </c>
      <c r="J944" s="5" t="str">
        <f>OBV!F944</f>
        <v>BEARISH</v>
      </c>
      <c r="K944" s="5" t="str">
        <f>OBV!G944</f>
        <v>STRONG</v>
      </c>
      <c r="L944" s="5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11.228</v>
      </c>
      <c r="C945" s="2">
        <f>RSI!I945</f>
        <v>17.044706150899245</v>
      </c>
      <c r="D945" s="2">
        <f>MACD!E945</f>
        <v>0.39070253131785293</v>
      </c>
      <c r="E945" s="2">
        <f>MACD!F945</f>
        <v>0.26517825787074206</v>
      </c>
      <c r="F945" s="2">
        <f>'Moving Avg'!D945</f>
        <v>11.320400000000001</v>
      </c>
      <c r="G945" s="2">
        <f>'Moving Avg'!F945</f>
        <v>11.953050000000001</v>
      </c>
      <c r="H945" s="2">
        <f>'Moving Avg'!G945</f>
        <v>12.474499999999999</v>
      </c>
      <c r="I945" s="2">
        <f>'Moving Avg'!H945</f>
        <v>10.621429999999993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11.228</v>
      </c>
      <c r="C946" s="2">
        <f>RSI!I946</f>
        <v>17.044706150899245</v>
      </c>
      <c r="D946" s="2">
        <f>MACD!E946</f>
        <v>0.4022065638102994</v>
      </c>
      <c r="E946" s="2">
        <f>MACD!F946</f>
        <v>0.29258391905865355</v>
      </c>
      <c r="F946" s="2">
        <f>'Moving Avg'!D946</f>
        <v>11.2676</v>
      </c>
      <c r="G946" s="2">
        <f>'Moving Avg'!F946</f>
        <v>11.903500000000001</v>
      </c>
      <c r="H946" s="2">
        <f>'Moving Avg'!G946</f>
        <v>12.440159999999997</v>
      </c>
      <c r="I946" s="2">
        <f>'Moving Avg'!H946</f>
        <v>10.634019999999996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11.228</v>
      </c>
      <c r="C947" s="2">
        <f>RSI!I947</f>
        <v>17.044706150899245</v>
      </c>
      <c r="D947" s="2">
        <f>MACD!E947</f>
        <v>0.41641392187349524</v>
      </c>
      <c r="E947" s="2">
        <f>MACD!F947</f>
        <v>0.3173499196216219</v>
      </c>
      <c r="F947" s="2">
        <f>'Moving Avg'!D947</f>
        <v>11.228</v>
      </c>
      <c r="G947" s="2">
        <f>'Moving Avg'!F947</f>
        <v>11.853950000000001</v>
      </c>
      <c r="H947" s="2">
        <f>'Moving Avg'!G947</f>
        <v>12.413479999999995</v>
      </c>
      <c r="I947" s="2">
        <f>'Moving Avg'!H947</f>
        <v>10.646609999999995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11.228</v>
      </c>
      <c r="C948" s="2">
        <f>RSI!I948</f>
        <v>17.044706150899245</v>
      </c>
      <c r="D948" s="2">
        <f>MACD!E948</f>
        <v>0.40211582438028692</v>
      </c>
      <c r="E948" s="2">
        <f>MACD!F948</f>
        <v>0.33430310057335494</v>
      </c>
      <c r="F948" s="2">
        <f>'Moving Avg'!D948</f>
        <v>11.228</v>
      </c>
      <c r="G948" s="2">
        <f>'Moving Avg'!F948</f>
        <v>11.804750000000002</v>
      </c>
      <c r="H948" s="2">
        <f>'Moving Avg'!G948</f>
        <v>12.386799999999994</v>
      </c>
      <c r="I948" s="2">
        <f>'Moving Avg'!H948</f>
        <v>10.659199999999997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11.228</v>
      </c>
      <c r="C949" s="2">
        <f>RSI!I949</f>
        <v>17.044706150899245</v>
      </c>
      <c r="D949" s="2">
        <f>MACD!E949</f>
        <v>0.37354476994110364</v>
      </c>
      <c r="E949" s="2">
        <f>MACD!F949</f>
        <v>0.34215143444690471</v>
      </c>
      <c r="F949" s="2">
        <f>'Moving Avg'!D949</f>
        <v>11.228</v>
      </c>
      <c r="G949" s="2">
        <f>'Moving Avg'!F949</f>
        <v>11.745300000000002</v>
      </c>
      <c r="H949" s="2">
        <f>'Moving Avg'!G949</f>
        <v>12.352599999999994</v>
      </c>
      <c r="I949" s="2">
        <f>'Moving Avg'!H949</f>
        <v>10.671819999999999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</row>
    <row r="950" spans="1:12" ht="13.5" x14ac:dyDescent="0.25">
      <c r="A950" s="3">
        <f>RSI!A950</f>
        <v>43390</v>
      </c>
      <c r="B950" s="2">
        <f>RSI!B950</f>
        <v>10.726000000000001</v>
      </c>
      <c r="C950" s="2">
        <f>RSI!I950</f>
        <v>10.820390591888184</v>
      </c>
      <c r="D950" s="2">
        <f>MACD!E950</f>
        <v>0.36979770711905324</v>
      </c>
      <c r="E950" s="2">
        <f>MACD!F950</f>
        <v>0.34768068898133447</v>
      </c>
      <c r="F950" s="2">
        <f>'Moving Avg'!D950</f>
        <v>11.127599999999999</v>
      </c>
      <c r="G950" s="2">
        <f>'Moving Avg'!F950</f>
        <v>11.664400000000002</v>
      </c>
      <c r="H950" s="2">
        <f>'Moving Avg'!G950</f>
        <v>12.313499999999992</v>
      </c>
      <c r="I950" s="2">
        <f>'Moving Avg'!H950</f>
        <v>10.681929999999998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11.036</v>
      </c>
      <c r="C951" s="2">
        <f>RSI!I951</f>
        <v>28.246093139823827</v>
      </c>
      <c r="D951" s="2">
        <f>MACD!E951</f>
        <v>0.32961071821723031</v>
      </c>
      <c r="E951" s="2">
        <f>MACD!F951</f>
        <v>0.34406669482851365</v>
      </c>
      <c r="F951" s="2">
        <f>'Moving Avg'!D951</f>
        <v>11.0892</v>
      </c>
      <c r="G951" s="2">
        <f>'Moving Avg'!F951</f>
        <v>11.596050000000002</v>
      </c>
      <c r="H951" s="2">
        <f>'Moving Avg'!G951</f>
        <v>12.273999999999992</v>
      </c>
      <c r="I951" s="2">
        <f>'Moving Avg'!H951</f>
        <v>10.693589999999997</v>
      </c>
      <c r="J951" s="5" t="str">
        <f>OBV!F951</f>
        <v>BULLISH</v>
      </c>
      <c r="K951" s="5" t="str">
        <f>OBV!G951</f>
        <v>NEUTRAL</v>
      </c>
      <c r="L951" s="5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11.036</v>
      </c>
      <c r="C952" s="2">
        <f>RSI!I952</f>
        <v>28.246093139823827</v>
      </c>
      <c r="D952" s="2">
        <f>MACD!E952</f>
        <v>0.28941167314352612</v>
      </c>
      <c r="E952" s="2">
        <f>MACD!F952</f>
        <v>0.33313569049151615</v>
      </c>
      <c r="F952" s="2">
        <f>'Moving Avg'!D952</f>
        <v>11.050800000000001</v>
      </c>
      <c r="G952" s="2">
        <f>'Moving Avg'!F952</f>
        <v>11.531300000000003</v>
      </c>
      <c r="H952" s="2">
        <f>'Moving Avg'!G952</f>
        <v>12.234639999999992</v>
      </c>
      <c r="I952" s="2">
        <f>'Moving Avg'!H952</f>
        <v>10.705219999999997</v>
      </c>
      <c r="J952" s="5" t="str">
        <f>OBV!F952</f>
        <v>BULLISH</v>
      </c>
      <c r="K952" s="5" t="str">
        <f>OBV!G952</f>
        <v>NEUTRAL</v>
      </c>
      <c r="L952" s="5" t="str">
        <f>OBV!H952</f>
        <v>BULLISH DIVERGENCE</v>
      </c>
    </row>
    <row r="953" spans="1:12" ht="13.5" x14ac:dyDescent="0.25">
      <c r="A953" s="3">
        <f>RSI!A953</f>
        <v>43395</v>
      </c>
      <c r="B953" s="2">
        <f>RSI!B953</f>
        <v>10.964</v>
      </c>
      <c r="C953" s="2">
        <f>RSI!I953</f>
        <v>26.833731325956535</v>
      </c>
      <c r="D953" s="2">
        <f>MACD!E953</f>
        <v>0.23393479540038342</v>
      </c>
      <c r="E953" s="2">
        <f>MACD!F953</f>
        <v>0.3132955114732896</v>
      </c>
      <c r="F953" s="2">
        <f>'Moving Avg'!D953</f>
        <v>10.998000000000001</v>
      </c>
      <c r="G953" s="2">
        <f>'Moving Avg'!F953</f>
        <v>11.462950000000003</v>
      </c>
      <c r="H953" s="2">
        <f>'Moving Avg'!G953</f>
        <v>12.189739999999995</v>
      </c>
      <c r="I953" s="2">
        <f>'Moving Avg'!H953</f>
        <v>10.717079999999996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10.99</v>
      </c>
      <c r="C954" s="2">
        <f>RSI!I954</f>
        <v>28.229328636458746</v>
      </c>
      <c r="D954" s="2">
        <f>MACD!E954</f>
        <v>0.18888670263409857</v>
      </c>
      <c r="E954" s="2">
        <f>MACD!F954</f>
        <v>0.28841374970545142</v>
      </c>
      <c r="F954" s="2">
        <f>'Moving Avg'!D954</f>
        <v>10.9504</v>
      </c>
      <c r="G954" s="2">
        <f>'Moving Avg'!F954</f>
        <v>11.398550000000002</v>
      </c>
      <c r="H954" s="2">
        <f>'Moving Avg'!G954</f>
        <v>12.145359999999998</v>
      </c>
      <c r="I954" s="2">
        <f>'Moving Avg'!H954</f>
        <v>10.727014999999996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</row>
    <row r="955" spans="1:12" ht="13.5" x14ac:dyDescent="0.25">
      <c r="A955" s="3">
        <f>RSI!A955</f>
        <v>43397</v>
      </c>
      <c r="B955" s="2">
        <f>RSI!B955</f>
        <v>10.898</v>
      </c>
      <c r="C955" s="2">
        <f>RSI!I955</f>
        <v>26.316498179401592</v>
      </c>
      <c r="D955" s="2">
        <f>MACD!E955</f>
        <v>0.1609671233712362</v>
      </c>
      <c r="E955" s="2">
        <f>MACD!F955</f>
        <v>0.26292442443860842</v>
      </c>
      <c r="F955" s="2">
        <f>'Moving Avg'!D955</f>
        <v>10.984800000000002</v>
      </c>
      <c r="G955" s="2">
        <f>'Moving Avg'!F955</f>
        <v>11.330200000000001</v>
      </c>
      <c r="H955" s="2">
        <f>'Moving Avg'!G955</f>
        <v>12.09914</v>
      </c>
      <c r="I955" s="2">
        <f>'Moving Avg'!H955</f>
        <v>10.736524999999997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</row>
    <row r="956" spans="1:12" ht="13.5" x14ac:dyDescent="0.25">
      <c r="A956" s="3">
        <f>RSI!A956</f>
        <v>43398</v>
      </c>
      <c r="B956" s="2">
        <f>RSI!B956</f>
        <v>10.898</v>
      </c>
      <c r="C956" s="2">
        <f>RSI!I956</f>
        <v>26.316498179401592</v>
      </c>
      <c r="D956" s="2">
        <f>MACD!E956</f>
        <v>0.14101910972231302</v>
      </c>
      <c r="E956" s="2">
        <f>MACD!F956</f>
        <v>0.23854336149534935</v>
      </c>
      <c r="F956" s="2">
        <f>'Moving Avg'!D956</f>
        <v>10.9572</v>
      </c>
      <c r="G956" s="2">
        <f>'Moving Avg'!F956</f>
        <v>11.270799999999999</v>
      </c>
      <c r="H956" s="2">
        <f>'Moving Avg'!G956</f>
        <v>12.05556</v>
      </c>
      <c r="I956" s="2">
        <f>'Moving Avg'!H956</f>
        <v>10.746034999999997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10.891</v>
      </c>
      <c r="C957" s="2">
        <f>RSI!I957</f>
        <v>26.160077368836895</v>
      </c>
      <c r="D957" s="2">
        <f>MACD!E957</f>
        <v>0.12806247099768875</v>
      </c>
      <c r="E957" s="2">
        <f>MACD!F957</f>
        <v>0.21644718339581726</v>
      </c>
      <c r="F957" s="2">
        <f>'Moving Avg'!D957</f>
        <v>10.9282</v>
      </c>
      <c r="G957" s="2">
        <f>'Moving Avg'!F957</f>
        <v>11.211049999999998</v>
      </c>
      <c r="H957" s="2">
        <f>'Moving Avg'!G957</f>
        <v>12.022399999999999</v>
      </c>
      <c r="I957" s="2">
        <f>'Moving Avg'!H957</f>
        <v>10.755509999999997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</row>
    <row r="958" spans="1:12" ht="13.5" x14ac:dyDescent="0.25">
      <c r="A958" s="3">
        <f>RSI!A958</f>
        <v>43402</v>
      </c>
      <c r="B958" s="2">
        <f>RSI!B958</f>
        <v>10.891</v>
      </c>
      <c r="C958" s="2">
        <f>RSI!I958</f>
        <v>26.160077368836895</v>
      </c>
      <c r="D958" s="2">
        <f>MACD!E958</f>
        <v>0.12029231278326513</v>
      </c>
      <c r="E958" s="2">
        <f>MACD!F958</f>
        <v>0.19721620927330685</v>
      </c>
      <c r="F958" s="2">
        <f>'Moving Avg'!D958</f>
        <v>10.913599999999999</v>
      </c>
      <c r="G958" s="2">
        <f>'Moving Avg'!F958</f>
        <v>11.161199999999997</v>
      </c>
      <c r="H958" s="2">
        <f>'Moving Avg'!G958</f>
        <v>11.982640000000002</v>
      </c>
      <c r="I958" s="2">
        <f>'Moving Avg'!H958</f>
        <v>10.764984999999999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</row>
    <row r="959" spans="1:12" ht="13.5" x14ac:dyDescent="0.25">
      <c r="A959" s="3">
        <f>RSI!A959</f>
        <v>43403</v>
      </c>
      <c r="B959" s="2">
        <f>RSI!B959</f>
        <v>10.891</v>
      </c>
      <c r="C959" s="2">
        <f>RSI!I959</f>
        <v>26.160077368836895</v>
      </c>
      <c r="D959" s="2">
        <f>MACD!E959</f>
        <v>0.11667418526161377</v>
      </c>
      <c r="E959" s="2">
        <f>MACD!F959</f>
        <v>0.18110780447096825</v>
      </c>
      <c r="F959" s="2">
        <f>'Moving Avg'!D959</f>
        <v>10.893799999999999</v>
      </c>
      <c r="G959" s="2">
        <f>'Moving Avg'!F959</f>
        <v>11.117949999999997</v>
      </c>
      <c r="H959" s="2">
        <f>'Moving Avg'!G959</f>
        <v>11.942880000000002</v>
      </c>
      <c r="I959" s="2">
        <f>'Moving Avg'!H959</f>
        <v>10.775264999999999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10.891</v>
      </c>
      <c r="C960" s="2">
        <f>RSI!I960</f>
        <v>26.160077368836895</v>
      </c>
      <c r="D960" s="2">
        <f>MACD!E960</f>
        <v>3.9119536231698504E-2</v>
      </c>
      <c r="E960" s="2">
        <f>MACD!F960</f>
        <v>0.15271015082311429</v>
      </c>
      <c r="F960" s="2">
        <f>'Moving Avg'!D960</f>
        <v>10.892399999999999</v>
      </c>
      <c r="G960" s="2">
        <f>'Moving Avg'!F960</f>
        <v>11.081299999999997</v>
      </c>
      <c r="H960" s="2">
        <f>'Moving Avg'!G960</f>
        <v>11.90326</v>
      </c>
      <c r="I960" s="2">
        <f>'Moving Avg'!H960</f>
        <v>10.785544999999999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10.891</v>
      </c>
      <c r="C961" s="2">
        <f>RSI!I961</f>
        <v>26.160077368836895</v>
      </c>
      <c r="D961" s="2">
        <f>MACD!E961</f>
        <v>2.3723505952059298E-2</v>
      </c>
      <c r="E961" s="2">
        <f>MACD!F961</f>
        <v>0.12691282184890329</v>
      </c>
      <c r="F961" s="2">
        <f>'Moving Avg'!D961</f>
        <v>10.891</v>
      </c>
      <c r="G961" s="2">
        <f>'Moving Avg'!F961</f>
        <v>11.051249999999998</v>
      </c>
      <c r="H961" s="2">
        <f>'Moving Avg'!G961</f>
        <v>11.863639999999998</v>
      </c>
      <c r="I961" s="2">
        <f>'Moving Avg'!H961</f>
        <v>10.79645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10.891</v>
      </c>
      <c r="C962" s="2">
        <f>RSI!I962</f>
        <v>26.160077368836895</v>
      </c>
      <c r="D962" s="2">
        <f>MACD!E962</f>
        <v>1.304315737453976E-2</v>
      </c>
      <c r="E962" s="2">
        <f>MACD!F962</f>
        <v>0.10413888895403059</v>
      </c>
      <c r="F962" s="2">
        <f>'Moving Avg'!D962</f>
        <v>10.891</v>
      </c>
      <c r="G962" s="2">
        <f>'Moving Avg'!F962</f>
        <v>11.024499999999996</v>
      </c>
      <c r="H962" s="2">
        <f>'Moving Avg'!G962</f>
        <v>11.824019999999997</v>
      </c>
      <c r="I962" s="2">
        <f>'Moving Avg'!H962</f>
        <v>10.8072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</row>
    <row r="963" spans="1:12" ht="13.5" x14ac:dyDescent="0.25">
      <c r="A963" s="3">
        <f>RSI!A963</f>
        <v>43409</v>
      </c>
      <c r="B963" s="2">
        <f>RSI!B963</f>
        <v>10.832000000000001</v>
      </c>
      <c r="C963" s="2">
        <f>RSI!I963</f>
        <v>24.263858882391645</v>
      </c>
      <c r="D963" s="2">
        <f>MACD!E963</f>
        <v>-5.2740811923790432E-4</v>
      </c>
      <c r="E963" s="2">
        <f>MACD!F963</f>
        <v>8.3205629539376907E-2</v>
      </c>
      <c r="F963" s="2">
        <f>'Moving Avg'!D963</f>
        <v>10.879200000000001</v>
      </c>
      <c r="G963" s="2">
        <f>'Moving Avg'!F963</f>
        <v>11.004699999999996</v>
      </c>
      <c r="H963" s="2">
        <f>'Moving Avg'!G963</f>
        <v>11.789679999999997</v>
      </c>
      <c r="I963" s="2">
        <f>'Moving Avg'!H963</f>
        <v>10.81781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10.832000000000001</v>
      </c>
      <c r="C964" s="2">
        <f>RSI!I964</f>
        <v>24.263858882391645</v>
      </c>
      <c r="D964" s="2">
        <f>MACD!E964</f>
        <v>-5.6493336984733133E-3</v>
      </c>
      <c r="E964" s="2">
        <f>MACD!F964</f>
        <v>6.5434636891806869E-2</v>
      </c>
      <c r="F964" s="2">
        <f>'Moving Avg'!D964</f>
        <v>10.8674</v>
      </c>
      <c r="G964" s="2">
        <f>'Moving Avg'!F964</f>
        <v>10.984899999999996</v>
      </c>
      <c r="H964" s="2">
        <f>'Moving Avg'!G964</f>
        <v>11.755339999999999</v>
      </c>
      <c r="I964" s="2">
        <f>'Moving Avg'!H964</f>
        <v>10.828419999999999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10.832000000000001</v>
      </c>
      <c r="C965" s="2">
        <f>RSI!I965</f>
        <v>24.263858882391645</v>
      </c>
      <c r="D965" s="2">
        <f>MACD!E965</f>
        <v>-2.1951134836639241E-2</v>
      </c>
      <c r="E965" s="2">
        <f>MACD!F965</f>
        <v>4.7957482546117654E-2</v>
      </c>
      <c r="F965" s="2">
        <f>'Moving Avg'!D965</f>
        <v>10.855600000000001</v>
      </c>
      <c r="G965" s="2">
        <f>'Moving Avg'!F965</f>
        <v>10.965099999999996</v>
      </c>
      <c r="H965" s="2">
        <f>'Moving Avg'!G965</f>
        <v>11.714399999999998</v>
      </c>
      <c r="I965" s="2">
        <f>'Moving Avg'!H965</f>
        <v>10.839029999999998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10.832000000000001</v>
      </c>
      <c r="C966" s="2">
        <f>RSI!I966</f>
        <v>24.263858882391645</v>
      </c>
      <c r="D966" s="2">
        <f>MACD!E966</f>
        <v>-3.3720909120539488E-2</v>
      </c>
      <c r="E966" s="2">
        <f>MACD!F966</f>
        <v>3.1621804212786223E-2</v>
      </c>
      <c r="F966" s="2">
        <f>'Moving Avg'!D966</f>
        <v>10.8438</v>
      </c>
      <c r="G966" s="2">
        <f>'Moving Avg'!F966</f>
        <v>10.945299999999996</v>
      </c>
      <c r="H966" s="2">
        <f>'Moving Avg'!G966</f>
        <v>11.672140000000002</v>
      </c>
      <c r="I966" s="2">
        <f>'Moving Avg'!H966</f>
        <v>10.849949999999996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10.832000000000001</v>
      </c>
      <c r="C967" s="2">
        <f>RSI!I967</f>
        <v>24.263858882391645</v>
      </c>
      <c r="D967" s="2">
        <f>MACD!E967</f>
        <v>-4.2882744709116238E-2</v>
      </c>
      <c r="E967" s="2">
        <f>MACD!F967</f>
        <v>1.6720894428405731E-2</v>
      </c>
      <c r="F967" s="2">
        <f>'Moving Avg'!D967</f>
        <v>10.832000000000001</v>
      </c>
      <c r="G967" s="2">
        <f>'Moving Avg'!F967</f>
        <v>10.925499999999996</v>
      </c>
      <c r="H967" s="2">
        <f>'Moving Avg'!G967</f>
        <v>11.62988</v>
      </c>
      <c r="I967" s="2">
        <f>'Moving Avg'!H967</f>
        <v>10.860559999999996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10.507999999999999</v>
      </c>
      <c r="C968" s="2">
        <f>RSI!I968</f>
        <v>15.390105372823484</v>
      </c>
      <c r="D968" s="2">
        <f>MACD!E968</f>
        <v>-2.4899764105189348E-2</v>
      </c>
      <c r="E968" s="2">
        <f>MACD!F968</f>
        <v>8.3967627216867159E-3</v>
      </c>
      <c r="F968" s="2">
        <f>'Moving Avg'!D968</f>
        <v>10.767199999999999</v>
      </c>
      <c r="G968" s="2">
        <f>'Moving Avg'!F968</f>
        <v>10.889499999999998</v>
      </c>
      <c r="H968" s="2">
        <f>'Moving Avg'!G968</f>
        <v>11.578500000000004</v>
      </c>
      <c r="I968" s="2">
        <f>'Moving Avg'!H968</f>
        <v>10.869549999999993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10.494999999999999</v>
      </c>
      <c r="C969" s="2">
        <f>RSI!I969</f>
        <v>15.150684087697655</v>
      </c>
      <c r="D969" s="2">
        <f>MACD!E969</f>
        <v>-5.1991409641622965E-3</v>
      </c>
      <c r="E969" s="2">
        <f>MACD!F969</f>
        <v>5.6775819845169134E-3</v>
      </c>
      <c r="F969" s="2">
        <f>'Moving Avg'!D969</f>
        <v>10.6998</v>
      </c>
      <c r="G969" s="2">
        <f>'Moving Avg'!F969</f>
        <v>10.85285</v>
      </c>
      <c r="H969" s="2">
        <f>'Moving Avg'!G969</f>
        <v>11.528180000000006</v>
      </c>
      <c r="I969" s="2">
        <f>'Moving Avg'!H969</f>
        <v>10.878504999999993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10.567</v>
      </c>
      <c r="C970" s="2">
        <f>RSI!I970</f>
        <v>22.35523889933468</v>
      </c>
      <c r="D970" s="2">
        <f>MACD!E970</f>
        <v>9.4745568353804543E-3</v>
      </c>
      <c r="E970" s="2">
        <f>MACD!F970</f>
        <v>6.4369769546896221E-3</v>
      </c>
      <c r="F970" s="2">
        <f>'Moving Avg'!D970</f>
        <v>10.646799999999999</v>
      </c>
      <c r="G970" s="2">
        <f>'Moving Avg'!F970</f>
        <v>10.844900000000001</v>
      </c>
      <c r="H970" s="2">
        <f>'Moving Avg'!G970</f>
        <v>11.485900000000004</v>
      </c>
      <c r="I970" s="2">
        <f>'Moving Avg'!H970</f>
        <v>10.888409999999991</v>
      </c>
      <c r="J970" s="5" t="str">
        <f>OBV!F970</f>
        <v>BEARISH</v>
      </c>
      <c r="K970" s="5" t="str">
        <f>OBV!G970</f>
        <v>NEUTRAL</v>
      </c>
      <c r="L970" s="5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10.494999999999999</v>
      </c>
      <c r="C971" s="2">
        <f>RSI!I971</f>
        <v>20.482305527301847</v>
      </c>
      <c r="D971" s="2">
        <f>MACD!E971</f>
        <v>2.988871258333603E-2</v>
      </c>
      <c r="E971" s="2">
        <f>MACD!F971</f>
        <v>1.1127324080418905E-2</v>
      </c>
      <c r="F971" s="2">
        <f>'Moving Avg'!D971</f>
        <v>10.5794</v>
      </c>
      <c r="G971" s="2">
        <f>'Moving Avg'!F971</f>
        <v>10.817850000000002</v>
      </c>
      <c r="H971" s="2">
        <f>'Moving Avg'!G971</f>
        <v>11.442320000000006</v>
      </c>
      <c r="I971" s="2">
        <f>'Moving Avg'!H971</f>
        <v>10.897429999999993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10.494999999999999</v>
      </c>
      <c r="C972" s="2">
        <f>RSI!I972</f>
        <v>20.482305527301847</v>
      </c>
      <c r="D972" s="2">
        <f>MACD!E972</f>
        <v>5.0054917655570463E-2</v>
      </c>
      <c r="E972" s="2">
        <f>MACD!F972</f>
        <v>1.891284279544922E-2</v>
      </c>
      <c r="F972" s="2">
        <f>'Moving Avg'!D972</f>
        <v>10.511999999999999</v>
      </c>
      <c r="G972" s="2">
        <f>'Moving Avg'!F972</f>
        <v>10.790800000000001</v>
      </c>
      <c r="H972" s="2">
        <f>'Moving Avg'!G972</f>
        <v>11.401240000000005</v>
      </c>
      <c r="I972" s="2">
        <f>'Moving Avg'!H972</f>
        <v>10.906449999999992</v>
      </c>
      <c r="J972" s="5" t="str">
        <f>OBV!F972</f>
        <v>BEARISH</v>
      </c>
      <c r="K972" s="5" t="str">
        <f>OBV!G972</f>
        <v>STRONG</v>
      </c>
      <c r="L972" s="5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10.554</v>
      </c>
      <c r="C973" s="2">
        <f>RSI!I973</f>
        <v>26.346711617636046</v>
      </c>
      <c r="D973" s="2">
        <f>MACD!E973</f>
        <v>5.6349751627770672E-2</v>
      </c>
      <c r="E973" s="2">
        <f>MACD!F973</f>
        <v>2.6400224561913509E-2</v>
      </c>
      <c r="F973" s="2">
        <f>'Moving Avg'!D973</f>
        <v>10.521199999999999</v>
      </c>
      <c r="G973" s="2">
        <f>'Moving Avg'!F973</f>
        <v>10.770300000000002</v>
      </c>
      <c r="H973" s="2">
        <f>'Moving Avg'!G973</f>
        <v>11.361740000000005</v>
      </c>
      <c r="I973" s="2">
        <f>'Moving Avg'!H973</f>
        <v>10.916199999999995</v>
      </c>
      <c r="J973" s="5" t="str">
        <f>OBV!F973</f>
        <v>BEARISH</v>
      </c>
      <c r="K973" s="5" t="str">
        <f>OBV!G973</f>
        <v>NEUTRAL</v>
      </c>
      <c r="L973" s="5" t="str">
        <f>OBV!H973</f>
        <v>BEARISH DIVERGENCE</v>
      </c>
    </row>
    <row r="974" spans="1:12" ht="13.5" x14ac:dyDescent="0.25">
      <c r="A974" s="3">
        <f>RSI!A974</f>
        <v>43425</v>
      </c>
      <c r="B974" s="2">
        <f>RSI!B974</f>
        <v>10.488</v>
      </c>
      <c r="C974" s="2">
        <f>RSI!I974</f>
        <v>24.196917330785737</v>
      </c>
      <c r="D974" s="2">
        <f>MACD!E974</f>
        <v>6.8696419251256913E-2</v>
      </c>
      <c r="E974" s="2">
        <f>MACD!F974</f>
        <v>3.4859463499782188E-2</v>
      </c>
      <c r="F974" s="2">
        <f>'Moving Avg'!D974</f>
        <v>10.5198</v>
      </c>
      <c r="G974" s="2">
        <f>'Moving Avg'!F974</f>
        <v>10.745200000000001</v>
      </c>
      <c r="H974" s="2">
        <f>'Moving Avg'!G974</f>
        <v>11.320920000000001</v>
      </c>
      <c r="I974" s="2">
        <f>'Moving Avg'!H974</f>
        <v>10.925774999999994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10.488</v>
      </c>
      <c r="C975" s="2">
        <f>RSI!I975</f>
        <v>24.196917330785737</v>
      </c>
      <c r="D975" s="2">
        <f>MACD!E975</f>
        <v>8.1507097084458024E-2</v>
      </c>
      <c r="E975" s="2">
        <f>MACD!F975</f>
        <v>4.4188990216717357E-2</v>
      </c>
      <c r="F975" s="2">
        <f>'Moving Avg'!D975</f>
        <v>10.504</v>
      </c>
      <c r="G975" s="2">
        <f>'Moving Avg'!F975</f>
        <v>10.7247</v>
      </c>
      <c r="H975" s="2">
        <f>'Moving Avg'!G975</f>
        <v>11.282340000000003</v>
      </c>
      <c r="I975" s="2">
        <f>'Moving Avg'!H975</f>
        <v>10.935349999999993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10.488</v>
      </c>
      <c r="C976" s="2">
        <f>RSI!I976</f>
        <v>24.196917330785737</v>
      </c>
      <c r="D976" s="2">
        <f>MACD!E976</f>
        <v>9.453532504967832E-2</v>
      </c>
      <c r="E976" s="2">
        <f>MACD!F976</f>
        <v>5.4258257183309552E-2</v>
      </c>
      <c r="F976" s="2">
        <f>'Moving Avg'!D976</f>
        <v>10.502599999999999</v>
      </c>
      <c r="G976" s="2">
        <f>'Moving Avg'!F976</f>
        <v>10.7042</v>
      </c>
      <c r="H976" s="2">
        <f>'Moving Avg'!G976</f>
        <v>11.247720000000005</v>
      </c>
      <c r="I976" s="2">
        <f>'Moving Avg'!H976</f>
        <v>10.945174999999992</v>
      </c>
      <c r="J976" s="5" t="str">
        <f>OBV!F976</f>
        <v>BULLISH</v>
      </c>
      <c r="K976" s="5" t="str">
        <f>OBV!G976</f>
        <v>NEUTRAL</v>
      </c>
      <c r="L976" s="5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10.435</v>
      </c>
      <c r="C977" s="2">
        <f>RSI!I977</f>
        <v>22.366482932591467</v>
      </c>
      <c r="D977" s="2">
        <f>MACD!E977</f>
        <v>0.11151145436659426</v>
      </c>
      <c r="E977" s="2">
        <f>MACD!F977</f>
        <v>6.5708896619966498E-2</v>
      </c>
      <c r="F977" s="2">
        <f>'Moving Avg'!D977</f>
        <v>10.490600000000001</v>
      </c>
      <c r="G977" s="2">
        <f>'Moving Avg'!F977</f>
        <v>10.6814</v>
      </c>
      <c r="H977" s="2">
        <f>'Moving Avg'!G977</f>
        <v>11.212040000000007</v>
      </c>
      <c r="I977" s="2">
        <f>'Moving Avg'!H977</f>
        <v>10.955044999999993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10.435</v>
      </c>
      <c r="C978" s="2">
        <f>RSI!I978</f>
        <v>22.366482932591467</v>
      </c>
      <c r="D978" s="2">
        <f>MACD!E978</f>
        <v>7.8219117456864495E-2</v>
      </c>
      <c r="E978" s="2">
        <f>MACD!F978</f>
        <v>6.8210940787346103E-2</v>
      </c>
      <c r="F978" s="2">
        <f>'Moving Avg'!D978</f>
        <v>10.466800000000001</v>
      </c>
      <c r="G978" s="2">
        <f>'Moving Avg'!F978</f>
        <v>10.6586</v>
      </c>
      <c r="H978" s="2">
        <f>'Moving Avg'!G978</f>
        <v>11.176500000000001</v>
      </c>
      <c r="I978" s="2">
        <f>'Moving Avg'!H978</f>
        <v>10.965069999999995</v>
      </c>
      <c r="J978" s="5" t="str">
        <f>OBV!F978</f>
        <v>BEARISH</v>
      </c>
      <c r="K978" s="5" t="str">
        <f>OBV!G978</f>
        <v>STRONG</v>
      </c>
      <c r="L978" s="5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10.435</v>
      </c>
      <c r="C979" s="2">
        <f>RSI!I979</f>
        <v>22.366482932591467</v>
      </c>
      <c r="D979" s="2">
        <f>MACD!E979</f>
        <v>5.0075900590758948E-2</v>
      </c>
      <c r="E979" s="2">
        <f>MACD!F979</f>
        <v>6.4583932748028677E-2</v>
      </c>
      <c r="F979" s="2">
        <f>'Moving Avg'!D979</f>
        <v>10.456200000000001</v>
      </c>
      <c r="G979" s="2">
        <f>'Moving Avg'!F979</f>
        <v>10.6358</v>
      </c>
      <c r="H979" s="2">
        <f>'Moving Avg'!G979</f>
        <v>11.136860000000002</v>
      </c>
      <c r="I979" s="2">
        <f>'Moving Avg'!H979</f>
        <v>10.975559999999998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10.429</v>
      </c>
      <c r="C980" s="2">
        <f>RSI!I980</f>
        <v>22.129781608777392</v>
      </c>
      <c r="D980" s="2">
        <f>MACD!E980</f>
        <v>3.9660834378388188E-2</v>
      </c>
      <c r="E980" s="2">
        <f>MACD!F980</f>
        <v>5.9599313074100581E-2</v>
      </c>
      <c r="F980" s="2">
        <f>'Moving Avg'!D980</f>
        <v>10.444400000000002</v>
      </c>
      <c r="G980" s="2">
        <f>'Moving Avg'!F980</f>
        <v>10.6127</v>
      </c>
      <c r="H980" s="2">
        <f>'Moving Avg'!G980</f>
        <v>11.098559999999999</v>
      </c>
      <c r="I980" s="2">
        <f>'Moving Avg'!H980</f>
        <v>10.987264999999997</v>
      </c>
      <c r="J980" s="5" t="str">
        <f>OBV!F980</f>
        <v>BEARISH</v>
      </c>
      <c r="K980" s="5" t="str">
        <f>OBV!G980</f>
        <v>STRONG</v>
      </c>
      <c r="L980" s="5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10.422000000000001</v>
      </c>
      <c r="C981" s="2">
        <f>RSI!I981</f>
        <v>21.839396002783744</v>
      </c>
      <c r="D981" s="2">
        <f>MACD!E981</f>
        <v>2.2063151911392964E-2</v>
      </c>
      <c r="E981" s="2">
        <f>MACD!F981</f>
        <v>5.2092080841559057E-2</v>
      </c>
      <c r="F981" s="2">
        <f>'Moving Avg'!D981</f>
        <v>10.4312</v>
      </c>
      <c r="G981" s="2">
        <f>'Moving Avg'!F981</f>
        <v>10.589250000000002</v>
      </c>
      <c r="H981" s="2">
        <f>'Moving Avg'!G981</f>
        <v>11.058940000000002</v>
      </c>
      <c r="I981" s="2">
        <f>'Moving Avg'!H981</f>
        <v>10.99878</v>
      </c>
      <c r="J981" s="5" t="str">
        <f>OBV!F981</f>
        <v>BEARISH</v>
      </c>
      <c r="K981" s="5" t="str">
        <f>OBV!G981</f>
        <v>STRONG</v>
      </c>
      <c r="L981" s="5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10.409000000000001</v>
      </c>
      <c r="C982" s="2">
        <f>RSI!I982</f>
        <v>21.280902663334487</v>
      </c>
      <c r="D982" s="2">
        <f>MACD!E982</f>
        <v>9.8192337174651811E-3</v>
      </c>
      <c r="E982" s="2">
        <f>MACD!F982</f>
        <v>4.3637511416740285E-2</v>
      </c>
      <c r="F982" s="2">
        <f>'Moving Avg'!D982</f>
        <v>10.426</v>
      </c>
      <c r="G982" s="2">
        <f>'Moving Avg'!F982</f>
        <v>10.565150000000001</v>
      </c>
      <c r="H982" s="2">
        <f>'Moving Avg'!G982</f>
        <v>11.020500000000002</v>
      </c>
      <c r="I982" s="2">
        <f>'Moving Avg'!H982</f>
        <v>11.009170000000001</v>
      </c>
      <c r="J982" s="5" t="str">
        <f>OBV!F982</f>
        <v>BEARISH</v>
      </c>
      <c r="K982" s="5" t="str">
        <f>OBV!G982</f>
        <v>STRONG</v>
      </c>
      <c r="L982" s="5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10.211</v>
      </c>
      <c r="C983" s="2">
        <f>RSI!I983</f>
        <v>14.992320352112685</v>
      </c>
      <c r="D983" s="2">
        <f>MACD!E983</f>
        <v>2.483816694196328E-2</v>
      </c>
      <c r="E983" s="2">
        <f>MACD!F983</f>
        <v>3.9877642521784884E-2</v>
      </c>
      <c r="F983" s="2">
        <f>'Moving Avg'!D983</f>
        <v>10.3812</v>
      </c>
      <c r="G983" s="2">
        <f>'Moving Avg'!F983</f>
        <v>10.5341</v>
      </c>
      <c r="H983" s="2">
        <f>'Moving Avg'!G983</f>
        <v>10.978100000000005</v>
      </c>
      <c r="I983" s="2">
        <f>'Moving Avg'!H983</f>
        <v>11.01857</v>
      </c>
      <c r="J983" s="5" t="str">
        <f>OBV!F983</f>
        <v>BEARISH</v>
      </c>
      <c r="K983" s="5" t="str">
        <f>OBV!G983</f>
        <v>STRONG</v>
      </c>
      <c r="L983" s="5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10.211</v>
      </c>
      <c r="C984" s="2">
        <f>RSI!I984</f>
        <v>14.992320352112685</v>
      </c>
      <c r="D984" s="2">
        <f>MACD!E984</f>
        <v>3.0077067138456925E-2</v>
      </c>
      <c r="E984" s="2">
        <f>MACD!F984</f>
        <v>3.7917527445119295E-2</v>
      </c>
      <c r="F984" s="2">
        <f>'Moving Avg'!D984</f>
        <v>10.336399999999999</v>
      </c>
      <c r="G984" s="2">
        <f>'Moving Avg'!F984</f>
        <v>10.503050000000002</v>
      </c>
      <c r="H984" s="2">
        <f>'Moving Avg'!G984</f>
        <v>10.936760000000001</v>
      </c>
      <c r="I984" s="2">
        <f>'Moving Avg'!H984</f>
        <v>11.027939999999999</v>
      </c>
      <c r="J984" s="5" t="str">
        <f>OBV!F984</f>
        <v>BEARISH</v>
      </c>
      <c r="K984" s="5" t="str">
        <f>OBV!G984</f>
        <v>STRONG</v>
      </c>
      <c r="L984" s="5" t="str">
        <f>OBV!H984</f>
        <v>CONFIRMED BEARISH</v>
      </c>
    </row>
    <row r="985" spans="1:12" ht="13.5" x14ac:dyDescent="0.25">
      <c r="A985" s="3">
        <f>RSI!A985</f>
        <v>43440</v>
      </c>
      <c r="B985" s="2">
        <f>RSI!B985</f>
        <v>10.409000000000001</v>
      </c>
      <c r="C985" s="2">
        <f>RSI!I985</f>
        <v>36.689668543616854</v>
      </c>
      <c r="D985" s="2">
        <f>MACD!E985</f>
        <v>2.2328888464617336E-2</v>
      </c>
      <c r="E985" s="2">
        <f>MACD!F985</f>
        <v>3.4799799649018907E-2</v>
      </c>
      <c r="F985" s="2">
        <f>'Moving Avg'!D985</f>
        <v>10.3324</v>
      </c>
      <c r="G985" s="2">
        <f>'Moving Avg'!F985</f>
        <v>10.4819</v>
      </c>
      <c r="H985" s="2">
        <f>'Moving Avg'!G985</f>
        <v>10.899640000000002</v>
      </c>
      <c r="I985" s="2">
        <f>'Moving Avg'!H985</f>
        <v>11.038299999999998</v>
      </c>
      <c r="J985" s="5" t="str">
        <f>OBV!F985</f>
        <v>BEARISH</v>
      </c>
      <c r="K985" s="5" t="str">
        <f>OBV!G985</f>
        <v>STRONG</v>
      </c>
      <c r="L985" s="5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10.435</v>
      </c>
      <c r="C986" s="2">
        <f>RSI!I986</f>
        <v>38.895216705793445</v>
      </c>
      <c r="D986" s="2">
        <f>MACD!E986</f>
        <v>1.4978276814575864E-2</v>
      </c>
      <c r="E986" s="2">
        <f>MACD!F986</f>
        <v>3.08354950821303E-2</v>
      </c>
      <c r="F986" s="2">
        <f>'Moving Avg'!D986</f>
        <v>10.335000000000001</v>
      </c>
      <c r="G986" s="2">
        <f>'Moving Avg'!F986</f>
        <v>10.462050000000001</v>
      </c>
      <c r="H986" s="2">
        <f>'Moving Avg'!G986</f>
        <v>10.866619999999998</v>
      </c>
      <c r="I986" s="2">
        <f>'Moving Avg'!H986</f>
        <v>11.048789999999999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10.435</v>
      </c>
      <c r="C987" s="2">
        <f>RSI!I987</f>
        <v>38.895216705793445</v>
      </c>
      <c r="D987" s="2">
        <f>MACD!E987</f>
        <v>1.4987004299058526E-3</v>
      </c>
      <c r="E987" s="2">
        <f>MACD!F987</f>
        <v>2.4968136151685413E-2</v>
      </c>
      <c r="F987" s="2">
        <f>'Moving Avg'!D987</f>
        <v>10.340200000000001</v>
      </c>
      <c r="G987" s="2">
        <f>'Moving Avg'!F987</f>
        <v>10.442200000000001</v>
      </c>
      <c r="H987" s="2">
        <f>'Moving Avg'!G987</f>
        <v>10.833599999999997</v>
      </c>
      <c r="I987" s="2">
        <f>'Moving Avg'!H987</f>
        <v>11.059279999999999</v>
      </c>
      <c r="J987" s="5" t="str">
        <f>OBV!F987</f>
        <v>BULLISH</v>
      </c>
      <c r="K987" s="5" t="str">
        <f>OBV!G987</f>
        <v>NEUTRAL</v>
      </c>
      <c r="L987" s="5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10.435</v>
      </c>
      <c r="C988" s="2">
        <f>RSI!I988</f>
        <v>38.895216705793445</v>
      </c>
      <c r="D988" s="2">
        <f>MACD!E988</f>
        <v>-9.0793004461726667E-3</v>
      </c>
      <c r="E988" s="2">
        <f>MACD!F988</f>
        <v>1.8158648832113801E-2</v>
      </c>
      <c r="F988" s="2">
        <f>'Moving Avg'!D988</f>
        <v>10.385000000000002</v>
      </c>
      <c r="G988" s="2">
        <f>'Moving Avg'!F988</f>
        <v>10.438550000000001</v>
      </c>
      <c r="H988" s="2">
        <f>'Moving Avg'!G988</f>
        <v>10.804539999999996</v>
      </c>
      <c r="I988" s="2">
        <f>'Moving Avg'!H988</f>
        <v>11.070394999999996</v>
      </c>
      <c r="J988" s="5" t="str">
        <f>OBV!F988</f>
        <v>BULLISH</v>
      </c>
      <c r="K988" s="5" t="str">
        <f>OBV!G988</f>
        <v>WEAK</v>
      </c>
      <c r="L988" s="5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10.435</v>
      </c>
      <c r="C989" s="2">
        <f>RSI!I989</f>
        <v>38.895216705793445</v>
      </c>
      <c r="D989" s="2">
        <f>MACD!E989</f>
        <v>-1.7263440158815868E-2</v>
      </c>
      <c r="E989" s="2">
        <f>MACD!F989</f>
        <v>1.1074231033927868E-2</v>
      </c>
      <c r="F989" s="2">
        <f>'Moving Avg'!D989</f>
        <v>10.429800000000002</v>
      </c>
      <c r="G989" s="2">
        <f>'Moving Avg'!F989</f>
        <v>10.435550000000001</v>
      </c>
      <c r="H989" s="2">
        <f>'Moving Avg'!G989</f>
        <v>10.778119999999994</v>
      </c>
      <c r="I989" s="2">
        <f>'Moving Avg'!H989</f>
        <v>11.081509999999998</v>
      </c>
      <c r="J989" s="5" t="str">
        <f>OBV!F989</f>
        <v>BULLISH</v>
      </c>
      <c r="K989" s="5" t="str">
        <f>OBV!G989</f>
        <v>WEAK</v>
      </c>
      <c r="L989" s="5" t="str">
        <f>OBV!H989</f>
        <v>CONFIRMED BULLISH</v>
      </c>
    </row>
    <row r="990" spans="1:12" ht="13.5" x14ac:dyDescent="0.25">
      <c r="A990" s="3">
        <f>RSI!A990</f>
        <v>43447</v>
      </c>
      <c r="B990" s="2">
        <f>RSI!B990</f>
        <v>10.303000000000001</v>
      </c>
      <c r="C990" s="2">
        <f>RSI!I990</f>
        <v>31.420505148940975</v>
      </c>
      <c r="D990" s="2">
        <f>MACD!E990</f>
        <v>-1.4624080216767865E-2</v>
      </c>
      <c r="E990" s="2">
        <f>MACD!F990</f>
        <v>5.9345687837887226E-3</v>
      </c>
      <c r="F990" s="2">
        <f>'Moving Avg'!D990</f>
        <v>10.408600000000002</v>
      </c>
      <c r="G990" s="2">
        <f>'Moving Avg'!F990</f>
        <v>10.422350000000002</v>
      </c>
      <c r="H990" s="2">
        <f>'Moving Avg'!G990</f>
        <v>10.751699999999996</v>
      </c>
      <c r="I990" s="2">
        <f>'Moving Avg'!H990</f>
        <v>11.092209999999998</v>
      </c>
      <c r="J990" s="5" t="str">
        <f>OBV!F990</f>
        <v>BULLISH</v>
      </c>
      <c r="K990" s="5" t="str">
        <f>OBV!G990</f>
        <v>NEUTRAL</v>
      </c>
      <c r="L990" s="5" t="str">
        <f>OBV!H990</f>
        <v>BULLISH DIVERGENCE</v>
      </c>
    </row>
    <row r="991" spans="1:12" ht="13.5" x14ac:dyDescent="0.25">
      <c r="A991" s="3">
        <f>RSI!A991</f>
        <v>43448</v>
      </c>
      <c r="B991" s="2">
        <f>RSI!B991</f>
        <v>10.303000000000001</v>
      </c>
      <c r="C991" s="2">
        <f>RSI!I991</f>
        <v>31.420505148940975</v>
      </c>
      <c r="D991" s="2">
        <f>MACD!E991</f>
        <v>-1.2030575074515326E-2</v>
      </c>
      <c r="E991" s="2">
        <f>MACD!F991</f>
        <v>2.3415400121279129E-3</v>
      </c>
      <c r="F991" s="2">
        <f>'Moving Avg'!D991</f>
        <v>10.382200000000001</v>
      </c>
      <c r="G991" s="2">
        <f>'Moving Avg'!F991</f>
        <v>10.412749999999999</v>
      </c>
      <c r="H991" s="2">
        <f>'Moving Avg'!G991</f>
        <v>10.727919999999997</v>
      </c>
      <c r="I991" s="2">
        <f>'Moving Avg'!H991</f>
        <v>11.102974999999999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10.303000000000001</v>
      </c>
      <c r="C992" s="2">
        <f>RSI!I992</f>
        <v>31.420505148940975</v>
      </c>
      <c r="D992" s="2">
        <f>MACD!E992</f>
        <v>-1.0505400674466259E-2</v>
      </c>
      <c r="E992" s="2">
        <f>MACD!F992</f>
        <v>-2.2784812519092154E-4</v>
      </c>
      <c r="F992" s="2">
        <f>'Moving Avg'!D992</f>
        <v>10.355799999999999</v>
      </c>
      <c r="G992" s="2">
        <f>'Moving Avg'!F992</f>
        <v>10.40315</v>
      </c>
      <c r="H992" s="2">
        <f>'Moving Avg'!G992</f>
        <v>10.705459999999999</v>
      </c>
      <c r="I992" s="2">
        <f>'Moving Avg'!H992</f>
        <v>11.113799999999999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9.9990000000000006</v>
      </c>
      <c r="C993" s="2">
        <f>RSI!I993</f>
        <v>20.235007432360177</v>
      </c>
      <c r="D993" s="2">
        <f>MACD!E993</f>
        <v>-1.5925786535689213E-2</v>
      </c>
      <c r="E993" s="2">
        <f>MACD!F993</f>
        <v>-3.3674358072905797E-3</v>
      </c>
      <c r="F993" s="2">
        <f>'Moving Avg'!D993</f>
        <v>10.268600000000001</v>
      </c>
      <c r="G993" s="2">
        <f>'Moving Avg'!F993</f>
        <v>10.375400000000001</v>
      </c>
      <c r="H993" s="2">
        <f>'Moving Avg'!G993</f>
        <v>10.68088</v>
      </c>
      <c r="I993" s="2">
        <f>'Moving Avg'!H993</f>
        <v>11.123354999999998</v>
      </c>
      <c r="J993" s="5" t="str">
        <f>OBV!F993</f>
        <v>BEARISH</v>
      </c>
      <c r="K993" s="5" t="str">
        <f>OBV!G993</f>
        <v>STRONG</v>
      </c>
      <c r="L993" s="5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9.9990000000000006</v>
      </c>
      <c r="C994" s="2">
        <f>RSI!I994</f>
        <v>20.235007432360177</v>
      </c>
      <c r="D994" s="2">
        <f>MACD!E994</f>
        <v>-1.7575082734245129E-2</v>
      </c>
      <c r="E994" s="2">
        <f>MACD!F994</f>
        <v>-6.2089651926814891E-3</v>
      </c>
      <c r="F994" s="2">
        <f>'Moving Avg'!D994</f>
        <v>10.1814</v>
      </c>
      <c r="G994" s="2">
        <f>'Moving Avg'!F994</f>
        <v>10.350950000000001</v>
      </c>
      <c r="H994" s="2">
        <f>'Moving Avg'!G994</f>
        <v>10.656299999999998</v>
      </c>
      <c r="I994" s="2">
        <f>'Moving Avg'!H994</f>
        <v>11.133064999999998</v>
      </c>
      <c r="J994" s="5" t="str">
        <f>OBV!F994</f>
        <v>BEARISH</v>
      </c>
      <c r="K994" s="5" t="str">
        <f>OBV!G994</f>
        <v>STRONG</v>
      </c>
      <c r="L994" s="5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9.92</v>
      </c>
      <c r="C995" s="2">
        <f>RSI!I995</f>
        <v>18.274328621567662</v>
      </c>
      <c r="D995" s="2">
        <f>MACD!E995</f>
        <v>2.0062364206879124E-2</v>
      </c>
      <c r="E995" s="2">
        <f>MACD!F995</f>
        <v>-9.5469931276936666E-4</v>
      </c>
      <c r="F995" s="2">
        <f>'Moving Avg'!D995</f>
        <v>10.104800000000001</v>
      </c>
      <c r="G995" s="2">
        <f>'Moving Avg'!F995</f>
        <v>10.32255</v>
      </c>
      <c r="H995" s="2">
        <f>'Moving Avg'!G995</f>
        <v>10.630139999999997</v>
      </c>
      <c r="I995" s="2">
        <f>'Moving Avg'!H995</f>
        <v>11.142474999999999</v>
      </c>
      <c r="J995" s="5" t="str">
        <f>OBV!F995</f>
        <v>BEARISH</v>
      </c>
      <c r="K995" s="5" t="str">
        <f>OBV!G995</f>
        <v>STRONG</v>
      </c>
      <c r="L995" s="5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9.92</v>
      </c>
      <c r="C996" s="2">
        <f>RSI!I996</f>
        <v>18.274328621567662</v>
      </c>
      <c r="D996" s="2">
        <f>MACD!E996</f>
        <v>5.8894411078618703E-2</v>
      </c>
      <c r="E996" s="2">
        <f>MACD!F996</f>
        <v>1.1015122765508249E-2</v>
      </c>
      <c r="F996" s="2">
        <f>'Moving Avg'!D996</f>
        <v>10.028200000000002</v>
      </c>
      <c r="G996" s="2">
        <f>'Moving Avg'!F996</f>
        <v>10.294149999999998</v>
      </c>
      <c r="H996" s="2">
        <f>'Moving Avg'!G996</f>
        <v>10.60398</v>
      </c>
      <c r="I996" s="2">
        <f>'Moving Avg'!H996</f>
        <v>11.151045</v>
      </c>
      <c r="J996" s="5" t="str">
        <f>OBV!F996</f>
        <v>BEARISH</v>
      </c>
      <c r="K996" s="5" t="str">
        <f>OBV!G996</f>
        <v>STRONG</v>
      </c>
      <c r="L996" s="5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9.7810000000000006</v>
      </c>
      <c r="C997" s="2">
        <f>RSI!I997</f>
        <v>15.257541167472354</v>
      </c>
      <c r="D997" s="2">
        <f>MACD!E997</f>
        <v>0.10481246021085333</v>
      </c>
      <c r="E997" s="2">
        <f>MACD!F997</f>
        <v>2.9774590254577269E-2</v>
      </c>
      <c r="F997" s="2">
        <f>'Moving Avg'!D997</f>
        <v>9.9238</v>
      </c>
      <c r="G997" s="2">
        <f>'Moving Avg'!F997</f>
        <v>10.26145</v>
      </c>
      <c r="H997" s="2">
        <f>'Moving Avg'!G997</f>
        <v>10.57504</v>
      </c>
      <c r="I997" s="2">
        <f>'Moving Avg'!H997</f>
        <v>11.160129999999999</v>
      </c>
      <c r="J997" s="5" t="str">
        <f>OBV!F997</f>
        <v>BEARISH</v>
      </c>
      <c r="K997" s="5" t="str">
        <f>OBV!G997</f>
        <v>STRONG</v>
      </c>
      <c r="L997" s="5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9.5830000000000002</v>
      </c>
      <c r="C998" s="2">
        <f>RSI!I998</f>
        <v>12.174442411886815</v>
      </c>
      <c r="D998" s="2">
        <f>MACD!E998</f>
        <v>0.16171335385906183</v>
      </c>
      <c r="E998" s="2">
        <f>MACD!F998</f>
        <v>5.6162342975474185E-2</v>
      </c>
      <c r="F998" s="2">
        <f>'Moving Avg'!D998</f>
        <v>9.8405999999999985</v>
      </c>
      <c r="G998" s="2">
        <f>'Moving Avg'!F998</f>
        <v>10.21885</v>
      </c>
      <c r="H998" s="2">
        <f>'Moving Avg'!G998</f>
        <v>10.54214</v>
      </c>
      <c r="I998" s="2">
        <f>'Moving Avg'!H998</f>
        <v>11.167914999999999</v>
      </c>
      <c r="J998" s="5" t="str">
        <f>OBV!F998</f>
        <v>BEARISH</v>
      </c>
      <c r="K998" s="5" t="str">
        <f>OBV!G998</f>
        <v>STRONG</v>
      </c>
      <c r="L998" s="5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9.4049999999999994</v>
      </c>
      <c r="C999" s="2">
        <f>RSI!I999</f>
        <v>10.182423194411967</v>
      </c>
      <c r="D999" s="2">
        <f>MACD!E999</f>
        <v>0.22734552576168632</v>
      </c>
      <c r="E999" s="2">
        <f>MACD!F999</f>
        <v>9.0398979532716611E-2</v>
      </c>
      <c r="F999" s="2">
        <f>'Moving Avg'!D999</f>
        <v>9.7218</v>
      </c>
      <c r="G999" s="2">
        <f>'Moving Avg'!F999</f>
        <v>10.167349999999999</v>
      </c>
      <c r="H999" s="2">
        <f>'Moving Avg'!G999</f>
        <v>10.505680000000002</v>
      </c>
      <c r="I999" s="2">
        <f>'Moving Avg'!H999</f>
        <v>11.17366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9.49</v>
      </c>
      <c r="C1000" s="2">
        <f>RSI!I1000</f>
        <v>17.153534775647785</v>
      </c>
      <c r="D1000" s="2">
        <f>MACD!E1000</f>
        <v>0.26130981399580477</v>
      </c>
      <c r="E1000" s="2">
        <f>MACD!F1000</f>
        <v>0.12458114642533424</v>
      </c>
      <c r="F1000" s="2">
        <f>'Moving Avg'!D1000</f>
        <v>9.6357999999999997</v>
      </c>
      <c r="G1000" s="2">
        <f>'Moving Avg'!F1000</f>
        <v>10.1204</v>
      </c>
      <c r="H1000" s="2">
        <f>'Moving Avg'!G1000</f>
        <v>10.480960000000005</v>
      </c>
      <c r="I1000" s="2">
        <f>'Moving Avg'!H1000</f>
        <v>11.178615000000001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9.7750000000000004</v>
      </c>
      <c r="C1001" s="2">
        <f>RSI!I1001</f>
        <v>35.289023749228221</v>
      </c>
      <c r="D1001" s="2">
        <f>MACD!E1001</f>
        <v>0.27309596786588664</v>
      </c>
      <c r="E1001" s="2">
        <f>MACD!F1001</f>
        <v>0.15428411071344472</v>
      </c>
      <c r="F1001" s="2">
        <f>'Moving Avg'!D1001</f>
        <v>9.6067999999999998</v>
      </c>
      <c r="G1001" s="2">
        <f>'Moving Avg'!F1001</f>
        <v>10.088049999999999</v>
      </c>
      <c r="H1001" s="2">
        <f>'Moving Avg'!G1001</f>
        <v>10.455740000000002</v>
      </c>
      <c r="I1001" s="2">
        <f>'Moving Avg'!H1001</f>
        <v>11.185495000000001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</row>
    <row r="1002" spans="1:12" ht="13.5" x14ac:dyDescent="0.25">
      <c r="A1002" s="3">
        <f>RSI!A1002</f>
        <v>43465</v>
      </c>
      <c r="B1002" s="2">
        <f>RSI!B1002</f>
        <v>9.7810000000000006</v>
      </c>
      <c r="C1002" s="2">
        <f>RSI!I1002</f>
        <v>35.608599802573607</v>
      </c>
      <c r="D1002" s="2">
        <f>MACD!E1002</f>
        <v>0.284790578814059</v>
      </c>
      <c r="E1002" s="2">
        <f>MACD!F1002</f>
        <v>0.18038540433356759</v>
      </c>
      <c r="F1002" s="2">
        <f>'Moving Avg'!D1002</f>
        <v>9.6067999999999998</v>
      </c>
      <c r="G1002" s="2">
        <f>'Moving Avg'!F1002</f>
        <v>10.056650000000001</v>
      </c>
      <c r="H1002" s="2">
        <f>'Moving Avg'!G1002</f>
        <v>10.430640000000004</v>
      </c>
      <c r="I1002" s="2">
        <f>'Moving Avg'!H1002</f>
        <v>11.192745000000002</v>
      </c>
      <c r="J1002" s="5" t="str">
        <f>OBV!F1002</f>
        <v>BULLISH</v>
      </c>
      <c r="K1002" s="5" t="str">
        <f>OBV!G1002</f>
        <v>NEUTRAL</v>
      </c>
      <c r="L1002" s="5" t="str">
        <f>OBV!H1002</f>
        <v>NEUTRAL</v>
      </c>
    </row>
    <row r="1003" spans="1:12" ht="13.5" x14ac:dyDescent="0.25">
      <c r="A1003" s="3">
        <f>RSI!A1003</f>
        <v>43467</v>
      </c>
      <c r="B1003" s="2">
        <f>RSI!B1003</f>
        <v>9.49</v>
      </c>
      <c r="C1003" s="2">
        <f>RSI!I1003</f>
        <v>28.307019802003964</v>
      </c>
      <c r="D1003" s="2">
        <f>MACD!E1003</f>
        <v>0.27144258934252363</v>
      </c>
      <c r="E1003" s="2">
        <f>MACD!F1003</f>
        <v>0.19859684133535879</v>
      </c>
      <c r="F1003" s="2">
        <f>'Moving Avg'!D1003</f>
        <v>9.5882000000000005</v>
      </c>
      <c r="G1003" s="2">
        <f>'Moving Avg'!F1003</f>
        <v>10.020600000000002</v>
      </c>
      <c r="H1003" s="2">
        <f>'Moving Avg'!G1003</f>
        <v>10.401160000000003</v>
      </c>
      <c r="I1003" s="2">
        <f>'Moving Avg'!H1003</f>
        <v>11.198540000000003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</row>
    <row r="1004" spans="1:12" ht="13.5" x14ac:dyDescent="0.25">
      <c r="A1004" s="3">
        <f>RSI!A1004</f>
        <v>43468</v>
      </c>
      <c r="B1004" s="2">
        <f>RSI!B1004</f>
        <v>9.6029999999999998</v>
      </c>
      <c r="C1004" s="2">
        <f>RSI!I1004</f>
        <v>33.969139498514949</v>
      </c>
      <c r="D1004" s="2">
        <f>MACD!E1004</f>
        <v>0.25532159942217447</v>
      </c>
      <c r="E1004" s="2">
        <f>MACD!F1004</f>
        <v>0.20994179295272192</v>
      </c>
      <c r="F1004" s="2">
        <f>'Moving Avg'!D1004</f>
        <v>9.6278000000000006</v>
      </c>
      <c r="G1004" s="2">
        <f>'Moving Avg'!F1004</f>
        <v>9.9902000000000015</v>
      </c>
      <c r="H1004" s="2">
        <f>'Moving Avg'!G1004</f>
        <v>10.373420000000001</v>
      </c>
      <c r="I1004" s="2">
        <f>'Moving Avg'!H1004</f>
        <v>11.205495000000001</v>
      </c>
      <c r="J1004" s="5" t="str">
        <f>OBV!F1004</f>
        <v>BULLISH</v>
      </c>
      <c r="K1004" s="5" t="str">
        <f>OBV!G1004</f>
        <v>WEAK</v>
      </c>
      <c r="L1004" s="5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9.7810000000000006</v>
      </c>
      <c r="C1005" s="2">
        <f>RSI!I1005</f>
        <v>41.770521673123426</v>
      </c>
      <c r="D1005" s="2">
        <f>MACD!E1005</f>
        <v>0.21895533553105295</v>
      </c>
      <c r="E1005" s="2">
        <f>MACD!F1005</f>
        <v>0.21174450146838814</v>
      </c>
      <c r="F1005" s="2">
        <f>'Moving Avg'!D1005</f>
        <v>9.6859999999999999</v>
      </c>
      <c r="G1005" s="2">
        <f>'Moving Avg'!F1005</f>
        <v>9.9588000000000019</v>
      </c>
      <c r="H1005" s="2">
        <f>'Moving Avg'!G1005</f>
        <v>10.351080000000001</v>
      </c>
      <c r="I1005" s="2">
        <f>'Moving Avg'!H1005</f>
        <v>11.213340000000002</v>
      </c>
      <c r="J1005" s="5" t="str">
        <f>OBV!F1005</f>
        <v>BULLISH</v>
      </c>
      <c r="K1005" s="5" t="str">
        <f>OBV!G1005</f>
        <v>WEAK</v>
      </c>
      <c r="L1005" s="5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9.6560000000000006</v>
      </c>
      <c r="C1006" s="2">
        <f>RSI!I1006</f>
        <v>38.344411188007214</v>
      </c>
      <c r="D1006" s="2">
        <f>MACD!E1006</f>
        <v>0.19881133578124377</v>
      </c>
      <c r="E1006" s="2">
        <f>MACD!F1006</f>
        <v>0.20915786833095928</v>
      </c>
      <c r="F1006" s="2">
        <f>'Moving Avg'!D1006</f>
        <v>9.6622000000000003</v>
      </c>
      <c r="G1006" s="2">
        <f>'Moving Avg'!F1006</f>
        <v>9.9198500000000021</v>
      </c>
      <c r="H1006" s="2">
        <f>'Moving Avg'!G1006</f>
        <v>10.326240000000002</v>
      </c>
      <c r="I1006" s="2">
        <f>'Moving Avg'!H1006</f>
        <v>11.218100000000003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</row>
    <row r="1007" spans="1:12" ht="13.5" x14ac:dyDescent="0.25">
      <c r="A1007" s="3">
        <f>RSI!A1007</f>
        <v>43473</v>
      </c>
      <c r="B1007" s="2">
        <f>RSI!B1007</f>
        <v>9.9469999999999992</v>
      </c>
      <c r="C1007" s="2">
        <f>RSI!I1007</f>
        <v>48.86052724274851</v>
      </c>
      <c r="D1007" s="2">
        <f>MACD!E1007</f>
        <v>0.14083171961508079</v>
      </c>
      <c r="E1007" s="2">
        <f>MACD!F1007</f>
        <v>0.1954926385877836</v>
      </c>
      <c r="F1007" s="2">
        <f>'Moving Avg'!D1007</f>
        <v>9.6954000000000011</v>
      </c>
      <c r="G1007" s="2">
        <f>'Moving Avg'!F1007</f>
        <v>9.8954500000000021</v>
      </c>
      <c r="H1007" s="2">
        <f>'Moving Avg'!G1007</f>
        <v>10.307360000000001</v>
      </c>
      <c r="I1007" s="2">
        <f>'Moving Avg'!H1007</f>
        <v>11.222105000000004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9.94</v>
      </c>
      <c r="C1008" s="2">
        <f>RSI!I1008</f>
        <v>48.64558780396888</v>
      </c>
      <c r="D1008" s="2">
        <f>MACD!E1008</f>
        <v>6.1966416697259774E-2</v>
      </c>
      <c r="E1008" s="2">
        <f>MACD!F1008</f>
        <v>0.16878739420967884</v>
      </c>
      <c r="F1008" s="2">
        <f>'Moving Avg'!D1008</f>
        <v>9.7853999999999992</v>
      </c>
      <c r="G1008" s="2">
        <f>'Moving Avg'!F1008</f>
        <v>9.8707000000000029</v>
      </c>
      <c r="H1008" s="2">
        <f>'Moving Avg'!G1008</f>
        <v>10.288340000000003</v>
      </c>
      <c r="I1008" s="2">
        <f>'Moving Avg'!H1008</f>
        <v>11.224520000000005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9.9130000000000003</v>
      </c>
      <c r="C1009" s="2">
        <f>RSI!I1009</f>
        <v>47.772641314471272</v>
      </c>
      <c r="D1009" s="2">
        <f>MACD!E1009</f>
        <v>-2.9981799739175585E-2</v>
      </c>
      <c r="E1009" s="2">
        <f>MACD!F1009</f>
        <v>0.12903355541990796</v>
      </c>
      <c r="F1009" s="2">
        <f>'Moving Avg'!D1009</f>
        <v>9.8473999999999986</v>
      </c>
      <c r="G1009" s="2">
        <f>'Moving Avg'!F1009</f>
        <v>9.8446000000000033</v>
      </c>
      <c r="H1009" s="2">
        <f>'Moving Avg'!G1009</f>
        <v>10.268780000000001</v>
      </c>
      <c r="I1009" s="2">
        <f>'Moving Avg'!H1009</f>
        <v>11.227425000000006</v>
      </c>
      <c r="J1009" s="5" t="str">
        <f>OBV!F1009</f>
        <v>BEARISH</v>
      </c>
      <c r="K1009" s="5" t="str">
        <f>OBV!G1009</f>
        <v>NEUTRAL</v>
      </c>
      <c r="L1009" s="5" t="str">
        <f>OBV!H1009</f>
        <v>BEARISH DIVERGENCE</v>
      </c>
    </row>
    <row r="1010" spans="1:12" ht="13.5" x14ac:dyDescent="0.25">
      <c r="A1010" s="3">
        <f>RSI!A1010</f>
        <v>43476</v>
      </c>
      <c r="B1010" s="2">
        <f>RSI!B1010</f>
        <v>9.9130000000000003</v>
      </c>
      <c r="C1010" s="2">
        <f>RSI!I1010</f>
        <v>47.772641314471272</v>
      </c>
      <c r="D1010" s="2">
        <f>MACD!E1010</f>
        <v>-9.4391578431663348E-2</v>
      </c>
      <c r="E1010" s="2">
        <f>MACD!F1010</f>
        <v>8.4348528649593718E-2</v>
      </c>
      <c r="F1010" s="2">
        <f>'Moving Avg'!D1010</f>
        <v>9.8737999999999992</v>
      </c>
      <c r="G1010" s="2">
        <f>'Moving Avg'!F1010</f>
        <v>9.8251000000000026</v>
      </c>
      <c r="H1010" s="2">
        <f>'Moving Avg'!G1010</f>
        <v>10.249220000000003</v>
      </c>
      <c r="I1010" s="2">
        <f>'Moving Avg'!H1010</f>
        <v>11.229860000000004</v>
      </c>
      <c r="J1010" s="5" t="str">
        <f>OBV!F1010</f>
        <v>BEARISH</v>
      </c>
      <c r="K1010" s="5" t="str">
        <f>OBV!G1010</f>
        <v>STRONG</v>
      </c>
      <c r="L1010" s="5" t="str">
        <f>OBV!H1010</f>
        <v>BEARISH DIVERGENCE</v>
      </c>
    </row>
    <row r="1011" spans="1:12" ht="13.5" x14ac:dyDescent="0.25">
      <c r="A1011" s="3">
        <f>RSI!A1011</f>
        <v>43480</v>
      </c>
      <c r="B1011" s="2">
        <f>RSI!B1011</f>
        <v>9.9130000000000003</v>
      </c>
      <c r="C1011" s="2">
        <f>RSI!I1011</f>
        <v>47.772641314471272</v>
      </c>
      <c r="D1011" s="2">
        <f>MACD!E1011</f>
        <v>-0.10475375172712731</v>
      </c>
      <c r="E1011" s="2">
        <f>MACD!F1011</f>
        <v>4.652807257424952E-2</v>
      </c>
      <c r="F1011" s="2">
        <f>'Moving Avg'!D1011</f>
        <v>9.9252000000000002</v>
      </c>
      <c r="G1011" s="2">
        <f>'Moving Avg'!F1011</f>
        <v>9.8056000000000019</v>
      </c>
      <c r="H1011" s="2">
        <f>'Moving Avg'!G1011</f>
        <v>10.229660000000003</v>
      </c>
      <c r="I1011" s="2">
        <f>'Moving Avg'!H1011</f>
        <v>11.230895000000006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</row>
    <row r="1012" spans="1:12" ht="13.5" x14ac:dyDescent="0.25">
      <c r="A1012" s="3">
        <f>RSI!A1012</f>
        <v>43481</v>
      </c>
      <c r="B1012" s="2">
        <f>RSI!B1012</f>
        <v>9.9130000000000003</v>
      </c>
      <c r="C1012" s="2">
        <f>RSI!I1012</f>
        <v>47.772641314471272</v>
      </c>
      <c r="D1012" s="2">
        <f>MACD!E1012</f>
        <v>-0.11232806126941952</v>
      </c>
      <c r="E1012" s="2">
        <f>MACD!F1012</f>
        <v>1.4756845805515711E-2</v>
      </c>
      <c r="F1012" s="2">
        <f>'Moving Avg'!D1012</f>
        <v>9.9184000000000001</v>
      </c>
      <c r="G1012" s="2">
        <f>'Moving Avg'!F1012</f>
        <v>9.7861000000000011</v>
      </c>
      <c r="H1012" s="2">
        <f>'Moving Avg'!G1012</f>
        <v>10.210100000000004</v>
      </c>
      <c r="I1012" s="2">
        <f>'Moving Avg'!H1012</f>
        <v>11.231000000000005</v>
      </c>
      <c r="J1012" s="5" t="str">
        <f>OBV!F1012</f>
        <v>BEARISH</v>
      </c>
      <c r="K1012" s="5" t="str">
        <f>OBV!G1012</f>
        <v>STRONG</v>
      </c>
      <c r="L1012" s="5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9.8469999999999995</v>
      </c>
      <c r="C1013" s="2">
        <f>RSI!I1013</f>
        <v>45.111023163069781</v>
      </c>
      <c r="D1013" s="2">
        <f>MACD!E1013</f>
        <v>-0.15836687289064955</v>
      </c>
      <c r="E1013" s="2">
        <f>MACD!F1013</f>
        <v>-1.9867897933717342E-2</v>
      </c>
      <c r="F1013" s="2">
        <f>'Moving Avg'!D1013</f>
        <v>9.8998000000000008</v>
      </c>
      <c r="G1013" s="2">
        <f>'Moving Avg'!F1013</f>
        <v>9.7785000000000029</v>
      </c>
      <c r="H1013" s="2">
        <f>'Moving Avg'!G1013</f>
        <v>10.190400000000004</v>
      </c>
      <c r="I1013" s="2">
        <f>'Moving Avg'!H1013</f>
        <v>11.23111500000001</v>
      </c>
      <c r="J1013" s="5" t="str">
        <f>OBV!F1013</f>
        <v>BEARISH</v>
      </c>
      <c r="K1013" s="5" t="str">
        <f>OBV!G1013</f>
        <v>STRONG</v>
      </c>
      <c r="L1013" s="5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9.8469999999999995</v>
      </c>
      <c r="C1014" s="2">
        <f>RSI!I1014</f>
        <v>45.111023163069781</v>
      </c>
      <c r="D1014" s="2">
        <f>MACD!E1014</f>
        <v>-0.17931617689143664</v>
      </c>
      <c r="E1014" s="2">
        <f>MACD!F1014</f>
        <v>-5.175755372526121E-2</v>
      </c>
      <c r="F1014" s="2">
        <f>'Moving Avg'!D1014</f>
        <v>9.8865999999999996</v>
      </c>
      <c r="G1014" s="2">
        <f>'Moving Avg'!F1014</f>
        <v>9.7709000000000046</v>
      </c>
      <c r="H1014" s="2">
        <f>'Moving Avg'!G1014</f>
        <v>10.170700000000004</v>
      </c>
      <c r="I1014" s="2">
        <f>'Moving Avg'!H1014</f>
        <v>11.23064000000001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9.5830000000000002</v>
      </c>
      <c r="C1015" s="2">
        <f>RSI!I1015</f>
        <v>35.846168756423992</v>
      </c>
      <c r="D1015" s="2">
        <f>MACD!E1015</f>
        <v>-0.14952641590183546</v>
      </c>
      <c r="E1015" s="2">
        <f>MACD!F1015</f>
        <v>-7.1311326160576061E-2</v>
      </c>
      <c r="F1015" s="2">
        <f>'Moving Avg'!D1015</f>
        <v>9.8206000000000007</v>
      </c>
      <c r="G1015" s="2">
        <f>'Moving Avg'!F1015</f>
        <v>9.754050000000003</v>
      </c>
      <c r="H1015" s="2">
        <f>'Moving Avg'!G1015</f>
        <v>10.145720000000004</v>
      </c>
      <c r="I1015" s="2">
        <f>'Moving Avg'!H1015</f>
        <v>11.228940000000012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9.2460000000000004</v>
      </c>
      <c r="C1016" s="2">
        <f>RSI!I1016</f>
        <v>27.953799095447835</v>
      </c>
      <c r="D1016" s="2">
        <f>MACD!E1016</f>
        <v>-0.1164942508427238</v>
      </c>
      <c r="E1016" s="2">
        <f>MACD!F1016</f>
        <v>-8.0347911097005606E-2</v>
      </c>
      <c r="F1016" s="2">
        <f>'Moving Avg'!D1016</f>
        <v>9.6872000000000007</v>
      </c>
      <c r="G1016" s="2">
        <f>'Moving Avg'!F1016</f>
        <v>9.7203500000000016</v>
      </c>
      <c r="H1016" s="2">
        <f>'Moving Avg'!G1016</f>
        <v>10.114000000000003</v>
      </c>
      <c r="I1016" s="2">
        <f>'Moving Avg'!H1016</f>
        <v>11.225865000000013</v>
      </c>
      <c r="J1016" s="5" t="str">
        <f>OBV!F1016</f>
        <v>BEARISH</v>
      </c>
      <c r="K1016" s="5" t="str">
        <f>OBV!G1016</f>
        <v>STRONG</v>
      </c>
      <c r="L1016" s="5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9.0869999999999997</v>
      </c>
      <c r="C1017" s="2">
        <f>RSI!I1017</f>
        <v>25.141230576969392</v>
      </c>
      <c r="D1017" s="2">
        <f>MACD!E1017</f>
        <v>-2.8067406413590845E-2</v>
      </c>
      <c r="E1017" s="2">
        <f>MACD!F1017</f>
        <v>-6.9891810160322657E-2</v>
      </c>
      <c r="F1017" s="2">
        <f>'Moving Avg'!D1017</f>
        <v>9.5220000000000002</v>
      </c>
      <c r="G1017" s="2">
        <f>'Moving Avg'!F1017</f>
        <v>9.6856500000000008</v>
      </c>
      <c r="H1017" s="2">
        <f>'Moving Avg'!G1017</f>
        <v>10.079100000000004</v>
      </c>
      <c r="I1017" s="2">
        <f>'Moving Avg'!H1017</f>
        <v>11.222335000000012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9.2460000000000004</v>
      </c>
      <c r="C1018" s="2">
        <f>RSI!I1018</f>
        <v>32.45954306371128</v>
      </c>
      <c r="D1018" s="2">
        <f>MACD!E1018</f>
        <v>3.8478610235030075E-2</v>
      </c>
      <c r="E1018" s="2">
        <f>MACD!F1018</f>
        <v>-4.8217726081252119E-2</v>
      </c>
      <c r="F1018" s="2">
        <f>'Moving Avg'!D1018</f>
        <v>9.4018000000000015</v>
      </c>
      <c r="G1018" s="2">
        <f>'Moving Avg'!F1018</f>
        <v>9.6688000000000009</v>
      </c>
      <c r="H1018" s="2">
        <f>'Moving Avg'!G1018</f>
        <v>10.053860000000002</v>
      </c>
      <c r="I1018" s="2">
        <f>'Moving Avg'!H1018</f>
        <v>11.220350000000012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9.4570000000000007</v>
      </c>
      <c r="C1019" s="2">
        <f>RSI!I1019</f>
        <v>40.739090401507987</v>
      </c>
      <c r="D1019" s="2">
        <f>MACD!E1019</f>
        <v>7.8302656210615496E-2</v>
      </c>
      <c r="E1019" s="2">
        <f>MACD!F1019</f>
        <v>-2.2913649622878594E-2</v>
      </c>
      <c r="F1019" s="2">
        <f>'Moving Avg'!D1019</f>
        <v>9.3238000000000003</v>
      </c>
      <c r="G1019" s="2">
        <f>'Moving Avg'!F1019</f>
        <v>9.6714000000000002</v>
      </c>
      <c r="H1019" s="2">
        <f>'Moving Avg'!G1019</f>
        <v>10.033100000000001</v>
      </c>
      <c r="I1019" s="2">
        <f>'Moving Avg'!H1019</f>
        <v>11.219045000000012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10.006</v>
      </c>
      <c r="C1020" s="2">
        <f>RSI!I1020</f>
        <v>55.890403077226537</v>
      </c>
      <c r="D1020" s="2">
        <f>MACD!E1020</f>
        <v>7.3141408399912677E-2</v>
      </c>
      <c r="E1020" s="2">
        <f>MACD!F1020</f>
        <v>-3.7026380183203395E-3</v>
      </c>
      <c r="F1020" s="2">
        <f>'Moving Avg'!D1020</f>
        <v>9.4084000000000003</v>
      </c>
      <c r="G1020" s="2">
        <f>'Moving Avg'!F1020</f>
        <v>9.6971999999999987</v>
      </c>
      <c r="H1020" s="2">
        <f>'Moving Avg'!G1020</f>
        <v>10.021880000000001</v>
      </c>
      <c r="I1020" s="2">
        <f>'Moving Avg'!H1020</f>
        <v>11.220235000000011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</row>
    <row r="1021" spans="1:12" ht="13.5" x14ac:dyDescent="0.25">
      <c r="A1021" s="3">
        <f>RSI!A1021</f>
        <v>43494</v>
      </c>
      <c r="B1021" s="2">
        <f>RSI!B1021</f>
        <v>9.9930000000000003</v>
      </c>
      <c r="C1021" s="2">
        <f>RSI!I1021</f>
        <v>55.528366428512406</v>
      </c>
      <c r="D1021" s="2">
        <f>MACD!E1021</f>
        <v>6.8167309307199275E-2</v>
      </c>
      <c r="E1021" s="2">
        <f>MACD!F1021</f>
        <v>1.0671351446783585E-2</v>
      </c>
      <c r="F1021" s="2">
        <f>'Moving Avg'!D1021</f>
        <v>9.5578000000000003</v>
      </c>
      <c r="G1021" s="2">
        <f>'Moving Avg'!F1021</f>
        <v>9.7080999999999982</v>
      </c>
      <c r="H1021" s="2">
        <f>'Moving Avg'!G1021</f>
        <v>10.011839999999999</v>
      </c>
      <c r="I1021" s="2">
        <f>'Moving Avg'!H1021</f>
        <v>11.22158000000001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9.9130000000000003</v>
      </c>
      <c r="C1022" s="2">
        <f>RSI!I1022</f>
        <v>53.242731116013438</v>
      </c>
      <c r="D1022" s="2">
        <f>MACD!E1022</f>
        <v>6.8507632703994403E-2</v>
      </c>
      <c r="E1022" s="2">
        <f>MACD!F1022</f>
        <v>2.2238607698225749E-2</v>
      </c>
      <c r="F1022" s="2">
        <f>'Moving Avg'!D1022</f>
        <v>9.7230000000000025</v>
      </c>
      <c r="G1022" s="2">
        <f>'Moving Avg'!F1022</f>
        <v>9.7146999999999988</v>
      </c>
      <c r="H1022" s="2">
        <f>'Moving Avg'!G1022</f>
        <v>10.0002</v>
      </c>
      <c r="I1022" s="2">
        <f>'Moving Avg'!H1022</f>
        <v>11.221405000000011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9.9</v>
      </c>
      <c r="C1023" s="2">
        <f>RSI!I1023</f>
        <v>52.861951857872178</v>
      </c>
      <c r="D1023" s="2">
        <f>MACD!E1023</f>
        <v>5.8802670890042208E-2</v>
      </c>
      <c r="E1023" s="2">
        <f>MACD!F1023</f>
        <v>2.9551420336589043E-2</v>
      </c>
      <c r="F1023" s="2">
        <f>'Moving Avg'!D1023</f>
        <v>9.8537999999999997</v>
      </c>
      <c r="G1023" s="2">
        <f>'Moving Avg'!F1023</f>
        <v>9.735199999999999</v>
      </c>
      <c r="H1023" s="2">
        <f>'Moving Avg'!G1023</f>
        <v>9.9871199999999991</v>
      </c>
      <c r="I1023" s="2">
        <f>'Moving Avg'!H1023</f>
        <v>11.221165000000012</v>
      </c>
      <c r="J1023" s="5" t="str">
        <f>OBV!F1023</f>
        <v>BEARISH</v>
      </c>
      <c r="K1023" s="5" t="str">
        <f>OBV!G1023</f>
        <v>NEUTRAL</v>
      </c>
      <c r="L1023" s="5" t="str">
        <f>OBV!H1023</f>
        <v>BEARISH DIVERGENCE</v>
      </c>
    </row>
    <row r="1024" spans="1:12" ht="13.5" x14ac:dyDescent="0.25">
      <c r="A1024" s="3">
        <f>RSI!A1024</f>
        <v>43497</v>
      </c>
      <c r="B1024" s="2">
        <f>RSI!B1024</f>
        <v>9.9</v>
      </c>
      <c r="C1024" s="2">
        <f>RSI!I1024</f>
        <v>52.861951857872178</v>
      </c>
      <c r="D1024" s="2">
        <f>MACD!E1024</f>
        <v>4.9924963817685963E-2</v>
      </c>
      <c r="E1024" s="2">
        <f>MACD!F1024</f>
        <v>3.3626129032808427E-2</v>
      </c>
      <c r="F1024" s="2">
        <f>'Moving Avg'!D1024</f>
        <v>9.942400000000001</v>
      </c>
      <c r="G1024" s="2">
        <f>'Moving Avg'!F1024</f>
        <v>9.7500499999999981</v>
      </c>
      <c r="H1024" s="2">
        <f>'Moving Avg'!G1024</f>
        <v>9.9753600000000002</v>
      </c>
      <c r="I1024" s="2">
        <f>'Moving Avg'!H1024</f>
        <v>11.220955000000012</v>
      </c>
      <c r="J1024" s="5" t="str">
        <f>OBV!F1024</f>
        <v>BEARISH</v>
      </c>
      <c r="K1024" s="5" t="str">
        <f>OBV!G1024</f>
        <v>STRONG</v>
      </c>
      <c r="L1024" s="5" t="str">
        <f>OBV!H1024</f>
        <v>BEARISH DIVERGENCE</v>
      </c>
    </row>
    <row r="1025" spans="1:12" ht="13.5" x14ac:dyDescent="0.25">
      <c r="A1025" s="3">
        <f>RSI!A1025</f>
        <v>43500</v>
      </c>
      <c r="B1025" s="2">
        <f>RSI!B1025</f>
        <v>9.9</v>
      </c>
      <c r="C1025" s="2">
        <f>RSI!I1025</f>
        <v>52.861951857872178</v>
      </c>
      <c r="D1025" s="2">
        <f>MACD!E1025</f>
        <v>1.1811766377167743E-3</v>
      </c>
      <c r="E1025" s="2">
        <f>MACD!F1025</f>
        <v>2.7137138553790099E-2</v>
      </c>
      <c r="F1025" s="2">
        <f>'Moving Avg'!D1025</f>
        <v>9.9211999999999989</v>
      </c>
      <c r="G1025" s="2">
        <f>'Moving Avg'!F1025</f>
        <v>9.7560000000000002</v>
      </c>
      <c r="H1025" s="2">
        <f>'Moving Avg'!G1025</f>
        <v>9.9635999999999978</v>
      </c>
      <c r="I1025" s="2">
        <f>'Moving Avg'!H1025</f>
        <v>11.220435000000014</v>
      </c>
      <c r="J1025" s="5" t="str">
        <f>OBV!F1025</f>
        <v>BEARISH</v>
      </c>
      <c r="K1025" s="5" t="str">
        <f>OBV!G1025</f>
        <v>STRONG</v>
      </c>
      <c r="L1025" s="5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9.8940000000000001</v>
      </c>
      <c r="C1026" s="2">
        <f>RSI!I1026</f>
        <v>52.644916073865126</v>
      </c>
      <c r="D1026" s="2">
        <f>MACD!E1026</f>
        <v>-9.2036105929354406E-2</v>
      </c>
      <c r="E1026" s="2">
        <f>MACD!F1026</f>
        <v>3.3024896571611992E-3</v>
      </c>
      <c r="F1026" s="2">
        <f>'Moving Avg'!D1026</f>
        <v>9.9013999999999989</v>
      </c>
      <c r="G1026" s="2">
        <f>'Moving Avg'!F1026</f>
        <v>9.7679000000000009</v>
      </c>
      <c r="H1026" s="2">
        <f>'Moving Avg'!G1026</f>
        <v>9.9517199999999999</v>
      </c>
      <c r="I1026" s="2">
        <f>'Moving Avg'!H1026</f>
        <v>11.219915000000013</v>
      </c>
      <c r="J1026" s="5" t="str">
        <f>OBV!F1026</f>
        <v>BEARISH</v>
      </c>
      <c r="K1026" s="5" t="str">
        <f>OBV!G1026</f>
        <v>STRONG</v>
      </c>
      <c r="L1026" s="5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9.6029999999999998</v>
      </c>
      <c r="C1027" s="2">
        <f>RSI!I1027</f>
        <v>43.348974251737516</v>
      </c>
      <c r="D1027" s="2">
        <f>MACD!E1027</f>
        <v>-0.17431134320065844</v>
      </c>
      <c r="E1027" s="2">
        <f>MACD!F1027</f>
        <v>-3.2220276914402733E-2</v>
      </c>
      <c r="F1027" s="2">
        <f>'Moving Avg'!D1027</f>
        <v>9.8394000000000013</v>
      </c>
      <c r="G1027" s="2">
        <f>'Moving Avg'!F1027</f>
        <v>9.7507000000000019</v>
      </c>
      <c r="H1027" s="2">
        <f>'Moving Avg'!G1027</f>
        <v>9.9350799999999975</v>
      </c>
      <c r="I1027" s="2">
        <f>'Moving Avg'!H1027</f>
        <v>11.217940000000009</v>
      </c>
      <c r="J1027" s="5" t="str">
        <f>OBV!F1027</f>
        <v>BEARISH</v>
      </c>
      <c r="K1027" s="5" t="str">
        <f>OBV!G1027</f>
        <v>STRONG</v>
      </c>
      <c r="L1027" s="5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9.5830000000000002</v>
      </c>
      <c r="C1028" s="2">
        <f>RSI!I1028</f>
        <v>42.789734236898447</v>
      </c>
      <c r="D1028" s="2">
        <f>MACD!E1028</f>
        <v>-0.21672286706620092</v>
      </c>
      <c r="E1028" s="2">
        <f>MACD!F1028</f>
        <v>-6.9120794944762379E-2</v>
      </c>
      <c r="F1028" s="2">
        <f>'Moving Avg'!D1028</f>
        <v>9.7759999999999998</v>
      </c>
      <c r="G1028" s="2">
        <f>'Moving Avg'!F1028</f>
        <v>9.7328500000000027</v>
      </c>
      <c r="H1028" s="2">
        <f>'Moving Avg'!G1028</f>
        <v>9.9180399999999995</v>
      </c>
      <c r="I1028" s="2">
        <f>'Moving Avg'!H1028</f>
        <v>11.21608500000001</v>
      </c>
      <c r="J1028" s="5" t="str">
        <f>OBV!F1028</f>
        <v>BEARISH</v>
      </c>
      <c r="K1028" s="5" t="str">
        <f>OBV!G1028</f>
        <v>STRONG</v>
      </c>
      <c r="L1028" s="5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9.5500000000000007</v>
      </c>
      <c r="C1029" s="2">
        <f>RSI!I1029</f>
        <v>41.830809958214104</v>
      </c>
      <c r="D1029" s="2">
        <f>MACD!E1029</f>
        <v>-0.21641596562676924</v>
      </c>
      <c r="E1029" s="2">
        <f>MACD!F1029</f>
        <v>-9.857982908116375E-2</v>
      </c>
      <c r="F1029" s="2">
        <f>'Moving Avg'!D1029</f>
        <v>9.7059999999999995</v>
      </c>
      <c r="G1029" s="2">
        <f>'Moving Avg'!F1029</f>
        <v>9.7147000000000006</v>
      </c>
      <c r="H1029" s="2">
        <f>'Moving Avg'!G1029</f>
        <v>9.9003399999999981</v>
      </c>
      <c r="I1029" s="2">
        <f>'Moving Avg'!H1029</f>
        <v>11.214065000000012</v>
      </c>
      <c r="J1029" s="5" t="str">
        <f>OBV!F1029</f>
        <v>BEARISH</v>
      </c>
      <c r="K1029" s="5" t="str">
        <f>OBV!G1029</f>
        <v>STRONG</v>
      </c>
      <c r="L1029" s="5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9.2590000000000003</v>
      </c>
      <c r="C1030" s="2">
        <f>RSI!I1030</f>
        <v>34.490589900398234</v>
      </c>
      <c r="D1030" s="2">
        <f>MACD!E1030</f>
        <v>-0.10875197201323417</v>
      </c>
      <c r="E1030" s="2">
        <f>MACD!F1030</f>
        <v>-0.10061425766757784</v>
      </c>
      <c r="F1030" s="2">
        <f>'Moving Avg'!D1030</f>
        <v>9.5777999999999999</v>
      </c>
      <c r="G1030" s="2">
        <f>'Moving Avg'!F1030</f>
        <v>9.6820000000000022</v>
      </c>
      <c r="H1030" s="2">
        <f>'Moving Avg'!G1030</f>
        <v>9.8769399999999994</v>
      </c>
      <c r="I1030" s="2">
        <f>'Moving Avg'!H1030</f>
        <v>11.21059000000001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9.1199999999999992</v>
      </c>
      <c r="C1031" s="2">
        <f>RSI!I1031</f>
        <v>31.635052452849081</v>
      </c>
      <c r="D1031" s="2">
        <f>MACD!E1031</f>
        <v>-6.3513847432190573E-3</v>
      </c>
      <c r="E1031" s="2">
        <f>MACD!F1031</f>
        <v>-8.1761683082706094E-2</v>
      </c>
      <c r="F1031" s="2">
        <f>'Moving Avg'!D1031</f>
        <v>9.423</v>
      </c>
      <c r="G1031" s="2">
        <f>'Moving Avg'!F1031</f>
        <v>9.6423500000000022</v>
      </c>
      <c r="H1031" s="2">
        <f>'Moving Avg'!G1031</f>
        <v>9.8508999999999993</v>
      </c>
      <c r="I1031" s="2">
        <f>'Moving Avg'!H1031</f>
        <v>11.206420000000012</v>
      </c>
      <c r="J1031" s="5" t="str">
        <f>OBV!F1031</f>
        <v>BEARISH</v>
      </c>
      <c r="K1031" s="5" t="str">
        <f>OBV!G1031</f>
        <v>STRONG</v>
      </c>
      <c r="L1031" s="5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8.9879999999999995</v>
      </c>
      <c r="C1032" s="2">
        <f>RSI!I1032</f>
        <v>29.165593192593008</v>
      </c>
      <c r="D1032" s="2">
        <f>MACD!E1032</f>
        <v>8.1368179468253032E-2</v>
      </c>
      <c r="E1032" s="2">
        <f>MACD!F1032</f>
        <v>-4.9135710572514271E-2</v>
      </c>
      <c r="F1032" s="2">
        <f>'Moving Avg'!D1032</f>
        <v>9.3000000000000007</v>
      </c>
      <c r="G1032" s="2">
        <f>'Moving Avg'!F1032</f>
        <v>9.5961000000000016</v>
      </c>
      <c r="H1032" s="2">
        <f>'Moving Avg'!G1032</f>
        <v>9.8224800000000023</v>
      </c>
      <c r="I1032" s="2">
        <f>'Moving Avg'!H1032</f>
        <v>11.20159000000001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9.2200000000000006</v>
      </c>
      <c r="C1033" s="2">
        <f>RSI!I1033</f>
        <v>38.284198491493612</v>
      </c>
      <c r="D1033" s="2">
        <f>MACD!E1033</f>
        <v>0.14052318642062289</v>
      </c>
      <c r="E1033" s="2">
        <f>MACD!F1033</f>
        <v>-1.1203931173886843E-2</v>
      </c>
      <c r="F1033" s="2">
        <f>'Moving Avg'!D1033</f>
        <v>9.2273999999999994</v>
      </c>
      <c r="G1033" s="2">
        <f>'Moving Avg'!F1033</f>
        <v>9.5647500000000019</v>
      </c>
      <c r="H1033" s="2">
        <f>'Moving Avg'!G1033</f>
        <v>9.8026600000000013</v>
      </c>
      <c r="I1033" s="2">
        <f>'Moving Avg'!H1033</f>
        <v>11.197920000000009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9.2200000000000006</v>
      </c>
      <c r="C1034" s="2">
        <f>RSI!I1034</f>
        <v>38.284198491493612</v>
      </c>
      <c r="D1034" s="2">
        <f>MACD!E1034</f>
        <v>0.19301758575458017</v>
      </c>
      <c r="E1034" s="2">
        <f>MACD!F1034</f>
        <v>2.9640372211806557E-2</v>
      </c>
      <c r="F1034" s="2">
        <f>'Moving Avg'!D1034</f>
        <v>9.1613999999999987</v>
      </c>
      <c r="G1034" s="2">
        <f>'Moving Avg'!F1034</f>
        <v>9.5334000000000003</v>
      </c>
      <c r="H1034" s="2">
        <f>'Moving Avg'!G1034</f>
        <v>9.782840000000002</v>
      </c>
      <c r="I1034" s="2">
        <f>'Moving Avg'!H1034</f>
        <v>11.194250000000006</v>
      </c>
      <c r="J1034" s="5" t="str">
        <f>OBV!F1034</f>
        <v>BEARISH</v>
      </c>
      <c r="K1034" s="5" t="str">
        <f>OBV!G1034</f>
        <v>NEUTRAL</v>
      </c>
      <c r="L1034" s="5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9.1859999999999999</v>
      </c>
      <c r="C1035" s="2">
        <f>RSI!I1035</f>
        <v>37.464481049066727</v>
      </c>
      <c r="D1035" s="2">
        <f>MACD!E1035</f>
        <v>0.24221385206176116</v>
      </c>
      <c r="E1035" s="2">
        <f>MACD!F1035</f>
        <v>7.2155068181797483E-2</v>
      </c>
      <c r="F1035" s="2">
        <f>'Moving Avg'!D1035</f>
        <v>9.1467999999999989</v>
      </c>
      <c r="G1035" s="2">
        <f>'Moving Avg'!F1035</f>
        <v>9.5135500000000022</v>
      </c>
      <c r="H1035" s="2">
        <f>'Moving Avg'!G1035</f>
        <v>9.7583800000000025</v>
      </c>
      <c r="I1035" s="2">
        <f>'Moving Avg'!H1035</f>
        <v>11.190410000000007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9.0869999999999997</v>
      </c>
      <c r="C1036" s="2">
        <f>RSI!I1036</f>
        <v>35.107350516786084</v>
      </c>
      <c r="D1036" s="2">
        <f>MACD!E1036</f>
        <v>0.29254467207950263</v>
      </c>
      <c r="E1036" s="2">
        <f>MACD!F1036</f>
        <v>0.11623298896133852</v>
      </c>
      <c r="F1036" s="2">
        <f>'Moving Avg'!D1036</f>
        <v>9.1401999999999983</v>
      </c>
      <c r="G1036" s="2">
        <f>'Moving Avg'!F1036</f>
        <v>9.5055999999999994</v>
      </c>
      <c r="H1036" s="2">
        <f>'Moving Avg'!G1036</f>
        <v>9.73142</v>
      </c>
      <c r="I1036" s="2">
        <f>'Moving Avg'!H1036</f>
        <v>11.186075000000008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8.8160000000000007</v>
      </c>
      <c r="C1037" s="2">
        <f>RSI!I1037</f>
        <v>29.614613983816952</v>
      </c>
      <c r="D1037" s="2">
        <f>MACD!E1037</f>
        <v>0.31314523281044515</v>
      </c>
      <c r="E1037" s="2">
        <f>MACD!F1037</f>
        <v>0.15561543773115985</v>
      </c>
      <c r="F1037" s="2">
        <f>'Moving Avg'!D1037</f>
        <v>9.1058000000000003</v>
      </c>
      <c r="G1037" s="2">
        <f>'Moving Avg'!F1037</f>
        <v>9.4920500000000008</v>
      </c>
      <c r="H1037" s="2">
        <f>'Moving Avg'!G1037</f>
        <v>9.6990400000000019</v>
      </c>
      <c r="I1037" s="2">
        <f>'Moving Avg'!H1037</f>
        <v>11.180385000000006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8.4659999999999993</v>
      </c>
      <c r="C1038" s="2">
        <f>RSI!I1038</f>
        <v>24.321967835140612</v>
      </c>
      <c r="D1038" s="2">
        <f>MACD!E1038</f>
        <v>0.35753433044510885</v>
      </c>
      <c r="E1038" s="2">
        <f>MACD!F1038</f>
        <v>0.19599921627394967</v>
      </c>
      <c r="F1038" s="2">
        <f>'Moving Avg'!D1038</f>
        <v>8.9550000000000001</v>
      </c>
      <c r="G1038" s="2">
        <f>'Moving Avg'!F1038</f>
        <v>9.4530500000000011</v>
      </c>
      <c r="H1038" s="2">
        <f>'Moving Avg'!G1038</f>
        <v>9.6596600000000024</v>
      </c>
      <c r="I1038" s="2">
        <f>'Moving Avg'!H1038</f>
        <v>11.172975000000006</v>
      </c>
      <c r="J1038" s="5" t="str">
        <f>OBV!F1038</f>
        <v>BEARISH</v>
      </c>
      <c r="K1038" s="5" t="str">
        <f>OBV!G1038</f>
        <v>STRONG</v>
      </c>
      <c r="L1038" s="5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8.2609999999999992</v>
      </c>
      <c r="C1039" s="2">
        <f>RSI!I1039</f>
        <v>21.857935395118105</v>
      </c>
      <c r="D1039" s="2">
        <f>MACD!E1039</f>
        <v>0.41107525502560094</v>
      </c>
      <c r="E1039" s="2">
        <f>MACD!F1039</f>
        <v>0.23901442402427994</v>
      </c>
      <c r="F1039" s="2">
        <f>'Moving Avg'!D1039</f>
        <v>8.7632000000000012</v>
      </c>
      <c r="G1039" s="2">
        <f>'Moving Avg'!F1039</f>
        <v>9.3932500000000001</v>
      </c>
      <c r="H1039" s="2">
        <f>'Moving Avg'!G1039</f>
        <v>9.6161800000000017</v>
      </c>
      <c r="I1039" s="2">
        <f>'Moving Avg'!H1039</f>
        <v>11.164540000000006</v>
      </c>
      <c r="J1039" s="5" t="str">
        <f>OBV!F1039</f>
        <v>BEARISH</v>
      </c>
      <c r="K1039" s="5" t="str">
        <f>OBV!G1039</f>
        <v>STRONG</v>
      </c>
      <c r="L1039" s="5" t="str">
        <f>OBV!H1039</f>
        <v>CONFIRMED BEARISH</v>
      </c>
    </row>
    <row r="1040" spans="1:12" ht="13.5" x14ac:dyDescent="0.25">
      <c r="A1040" s="3">
        <f>RSI!A1040</f>
        <v>43521</v>
      </c>
      <c r="B1040" s="2">
        <f>RSI!B1040</f>
        <v>8.0169999999999995</v>
      </c>
      <c r="C1040" s="2">
        <f>RSI!I1040</f>
        <v>19.345738507332243</v>
      </c>
      <c r="D1040" s="2">
        <f>MACD!E1040</f>
        <v>0.43633295656273319</v>
      </c>
      <c r="E1040" s="2">
        <f>MACD!F1040</f>
        <v>0.27847813053197062</v>
      </c>
      <c r="F1040" s="2">
        <f>'Moving Avg'!D1040</f>
        <v>8.529399999999999</v>
      </c>
      <c r="G1040" s="2">
        <f>'Moving Avg'!F1040</f>
        <v>9.2938000000000009</v>
      </c>
      <c r="H1040" s="2">
        <f>'Moving Avg'!G1040</f>
        <v>9.5704600000000024</v>
      </c>
      <c r="I1040" s="2">
        <f>'Moving Avg'!H1040</f>
        <v>11.154855000000007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7.931</v>
      </c>
      <c r="C1041" s="2">
        <f>RSI!I1041</f>
        <v>18.537055007069839</v>
      </c>
      <c r="D1041" s="2">
        <f>MACD!E1041</f>
        <v>0.4502888998574921</v>
      </c>
      <c r="E1041" s="2">
        <f>MACD!F1041</f>
        <v>0.31284028439707495</v>
      </c>
      <c r="F1041" s="2">
        <f>'Moving Avg'!D1041</f>
        <v>8.2981999999999996</v>
      </c>
      <c r="G1041" s="2">
        <f>'Moving Avg'!F1041</f>
        <v>9.1906999999999996</v>
      </c>
      <c r="H1041" s="2">
        <f>'Moving Avg'!G1041</f>
        <v>9.5230200000000007</v>
      </c>
      <c r="I1041" s="2">
        <f>'Moving Avg'!H1041</f>
        <v>11.144740000000006</v>
      </c>
      <c r="J1041" s="5" t="str">
        <f>OBV!F1041</f>
        <v>BEARISH</v>
      </c>
      <c r="K1041" s="5" t="str">
        <f>OBV!G1041</f>
        <v>STRONG</v>
      </c>
      <c r="L1041" s="5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7.7789999999999999</v>
      </c>
      <c r="C1042" s="2">
        <f>RSI!I1042</f>
        <v>17.170852882598709</v>
      </c>
      <c r="D1042" s="2">
        <f>MACD!E1042</f>
        <v>0.46059297053164627</v>
      </c>
      <c r="E1042" s="2">
        <f>MACD!F1042</f>
        <v>0.34239082162398926</v>
      </c>
      <c r="F1042" s="2">
        <f>'Moving Avg'!D1042</f>
        <v>8.090799999999998</v>
      </c>
      <c r="G1042" s="2">
        <f>'Moving Avg'!F1042</f>
        <v>9.0839999999999996</v>
      </c>
      <c r="H1042" s="2">
        <f>'Moving Avg'!G1042</f>
        <v>9.4725400000000022</v>
      </c>
      <c r="I1042" s="2">
        <f>'Moving Avg'!H1042</f>
        <v>11.133865000000005</v>
      </c>
      <c r="J1042" s="5" t="str">
        <f>OBV!F1042</f>
        <v>BEARISH</v>
      </c>
      <c r="K1042" s="5" t="str">
        <f>OBV!G1042</f>
        <v>STRONG</v>
      </c>
      <c r="L1042" s="5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7.97</v>
      </c>
      <c r="C1043" s="2">
        <f>RSI!I1043</f>
        <v>24.682647826101643</v>
      </c>
      <c r="D1043" s="2">
        <f>MACD!E1043</f>
        <v>0.49873897495690578</v>
      </c>
      <c r="E1043" s="2">
        <f>MACD!F1043</f>
        <v>0.37366045229057254</v>
      </c>
      <c r="F1043" s="2">
        <f>'Moving Avg'!D1043</f>
        <v>7.9916</v>
      </c>
      <c r="G1043" s="2">
        <f>'Moving Avg'!F1043</f>
        <v>8.9875000000000007</v>
      </c>
      <c r="H1043" s="2">
        <f>'Moving Avg'!G1043</f>
        <v>9.4319600000000019</v>
      </c>
      <c r="I1043" s="2">
        <f>'Moving Avg'!H1043</f>
        <v>11.123945000000006</v>
      </c>
      <c r="J1043" s="5" t="str">
        <f>OBV!F1043</f>
        <v>BEARISH</v>
      </c>
      <c r="K1043" s="5" t="str">
        <f>OBV!G1043</f>
        <v>STRONG</v>
      </c>
      <c r="L1043" s="5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7.97</v>
      </c>
      <c r="C1044" s="2">
        <f>RSI!I1044</f>
        <v>24.682647826101643</v>
      </c>
      <c r="D1044" s="2">
        <f>MACD!E1044</f>
        <v>0.53718682486322678</v>
      </c>
      <c r="E1044" s="2">
        <f>MACD!F1044</f>
        <v>0.40636572680510341</v>
      </c>
      <c r="F1044" s="2">
        <f>'Moving Avg'!D1044</f>
        <v>7.9334000000000007</v>
      </c>
      <c r="G1044" s="2">
        <f>'Moving Avg'!F1044</f>
        <v>8.891</v>
      </c>
      <c r="H1044" s="2">
        <f>'Moving Avg'!G1044</f>
        <v>9.3913800000000034</v>
      </c>
      <c r="I1044" s="2">
        <f>'Moving Avg'!H1044</f>
        <v>11.112780000000004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7.931</v>
      </c>
      <c r="C1045" s="2">
        <f>RSI!I1045</f>
        <v>24.163698971423102</v>
      </c>
      <c r="D1045" s="2">
        <f>MACD!E1045</f>
        <v>0.57309113091674568</v>
      </c>
      <c r="E1045" s="2">
        <f>MACD!F1045</f>
        <v>0.43971080762743192</v>
      </c>
      <c r="F1045" s="2">
        <f>'Moving Avg'!D1045</f>
        <v>7.916199999999999</v>
      </c>
      <c r="G1045" s="2">
        <f>'Moving Avg'!F1045</f>
        <v>8.7925500000000003</v>
      </c>
      <c r="H1045" s="2">
        <f>'Moving Avg'!G1045</f>
        <v>9.3516000000000012</v>
      </c>
      <c r="I1045" s="2">
        <f>'Moving Avg'!H1045</f>
        <v>11.100175000000005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7.9180000000000001</v>
      </c>
      <c r="C1046" s="2">
        <f>RSI!I1046</f>
        <v>23.982692468323307</v>
      </c>
      <c r="D1046" s="2">
        <f>MACD!E1046</f>
        <v>0.59472452020748889</v>
      </c>
      <c r="E1046" s="2">
        <f>MACD!F1046</f>
        <v>0.47071355014344335</v>
      </c>
      <c r="F1046" s="2">
        <f>'Moving Avg'!D1046</f>
        <v>7.9135999999999997</v>
      </c>
      <c r="G1046" s="2">
        <f>'Moving Avg'!F1046</f>
        <v>8.6937500000000014</v>
      </c>
      <c r="H1046" s="2">
        <f>'Moving Avg'!G1046</f>
        <v>9.3115600000000018</v>
      </c>
      <c r="I1046" s="2">
        <f>'Moving Avg'!H1046</f>
        <v>11.086135000000006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7.6859999999999999</v>
      </c>
      <c r="C1047" s="2">
        <f>RSI!I1047</f>
        <v>20.964514243028347</v>
      </c>
      <c r="D1047" s="2">
        <f>MACD!E1047</f>
        <v>0.59371108423633423</v>
      </c>
      <c r="E1047" s="2">
        <f>MACD!F1047</f>
        <v>0.49531305696202155</v>
      </c>
      <c r="F1047" s="2">
        <f>'Moving Avg'!D1047</f>
        <v>7.8949999999999987</v>
      </c>
      <c r="G1047" s="2">
        <f>'Moving Avg'!F1047</f>
        <v>8.597900000000001</v>
      </c>
      <c r="H1047" s="2">
        <f>'Moving Avg'!G1047</f>
        <v>9.2696600000000018</v>
      </c>
      <c r="I1047" s="2">
        <f>'Moving Avg'!H1047</f>
        <v>11.069515000000008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7.68</v>
      </c>
      <c r="C1048" s="2">
        <f>RSI!I1048</f>
        <v>20.89128911641842</v>
      </c>
      <c r="D1048" s="2">
        <f>MACD!E1048</f>
        <v>0.54562692688871728</v>
      </c>
      <c r="E1048" s="2">
        <f>MACD!F1048</f>
        <v>0.50537583094736072</v>
      </c>
      <c r="F1048" s="2">
        <f>'Moving Avg'!D1048</f>
        <v>7.8370000000000006</v>
      </c>
      <c r="G1048" s="2">
        <f>'Moving Avg'!F1048</f>
        <v>8.5027500000000025</v>
      </c>
      <c r="H1048" s="2">
        <f>'Moving Avg'!G1048</f>
        <v>9.2316000000000038</v>
      </c>
      <c r="I1048" s="2">
        <f>'Moving Avg'!H1048</f>
        <v>11.052930000000009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7.5339999999999998</v>
      </c>
      <c r="C1049" s="2">
        <f>RSI!I1049</f>
        <v>19.13946164030483</v>
      </c>
      <c r="D1049" s="2">
        <f>MACD!E1049</f>
        <v>0.48996980159484593</v>
      </c>
      <c r="E1049" s="2">
        <f>MACD!F1049</f>
        <v>0.50229462507685785</v>
      </c>
      <c r="F1049" s="2">
        <f>'Moving Avg'!D1049</f>
        <v>7.7498000000000005</v>
      </c>
      <c r="G1049" s="2">
        <f>'Moving Avg'!F1049</f>
        <v>8.4019500000000011</v>
      </c>
      <c r="H1049" s="2">
        <f>'Moving Avg'!G1049</f>
        <v>9.1941800000000029</v>
      </c>
      <c r="I1049" s="2">
        <f>'Moving Avg'!H1049</f>
        <v>11.036805000000006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7.31</v>
      </c>
      <c r="C1050" s="2">
        <f>RSI!I1050</f>
        <v>16.810385845059869</v>
      </c>
      <c r="D1050" s="2">
        <f>MACD!E1050</f>
        <v>0.42811912164557242</v>
      </c>
      <c r="E1050" s="2">
        <f>MACD!F1050</f>
        <v>0.48745952439060075</v>
      </c>
      <c r="F1050" s="2">
        <f>'Moving Avg'!D1050</f>
        <v>7.6256000000000004</v>
      </c>
      <c r="G1050" s="2">
        <f>'Moving Avg'!F1050</f>
        <v>8.3044999999999991</v>
      </c>
      <c r="H1050" s="2">
        <f>'Moving Avg'!G1050</f>
        <v>9.1505800000000015</v>
      </c>
      <c r="I1050" s="2">
        <f>'Moving Avg'!H1050</f>
        <v>11.019525000000009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7.3949999999999996</v>
      </c>
      <c r="C1051" s="2">
        <f>RSI!I1051</f>
        <v>20.751340345073018</v>
      </c>
      <c r="D1051" s="2">
        <f>MACD!E1051</f>
        <v>0.36331167585459845</v>
      </c>
      <c r="E1051" s="2">
        <f>MACD!F1051</f>
        <v>0.46262995468340029</v>
      </c>
      <c r="F1051" s="2">
        <f>'Moving Avg'!D1051</f>
        <v>7.520999999999999</v>
      </c>
      <c r="G1051" s="2">
        <f>'Moving Avg'!F1051</f>
        <v>8.2182500000000012</v>
      </c>
      <c r="H1051" s="2">
        <f>'Moving Avg'!G1051</f>
        <v>9.1029800000000005</v>
      </c>
      <c r="I1051" s="2">
        <f>'Moving Avg'!H1051</f>
        <v>11.003005000000009</v>
      </c>
      <c r="J1051" s="5" t="str">
        <f>OBV!F1051</f>
        <v>BEARISH</v>
      </c>
      <c r="K1051" s="5" t="str">
        <f>OBV!G1051</f>
        <v>STRONG</v>
      </c>
      <c r="L1051" s="5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7.3689999999999998</v>
      </c>
      <c r="C1052" s="2">
        <f>RSI!I1052</f>
        <v>20.432485792605377</v>
      </c>
      <c r="D1052" s="2">
        <f>MACD!E1052</f>
        <v>0.29304588013968136</v>
      </c>
      <c r="E1052" s="2">
        <f>MACD!F1052</f>
        <v>0.42871313977465653</v>
      </c>
      <c r="F1052" s="2">
        <f>'Moving Avg'!D1052</f>
        <v>7.4575999999999993</v>
      </c>
      <c r="G1052" s="2">
        <f>'Moving Avg'!F1052</f>
        <v>8.1372999999999998</v>
      </c>
      <c r="H1052" s="2">
        <f>'Moving Avg'!G1052</f>
        <v>9.0547400000000025</v>
      </c>
      <c r="I1052" s="2">
        <f>'Moving Avg'!H1052</f>
        <v>10.986355000000012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7.5140000000000002</v>
      </c>
      <c r="C1053" s="2">
        <f>RSI!I1053</f>
        <v>27.154912495288301</v>
      </c>
      <c r="D1053" s="2">
        <f>MACD!E1053</f>
        <v>0.25797101591700056</v>
      </c>
      <c r="E1053" s="2">
        <f>MACD!F1053</f>
        <v>0.3945647150031254</v>
      </c>
      <c r="F1053" s="2">
        <f>'Moving Avg'!D1053</f>
        <v>7.4244000000000003</v>
      </c>
      <c r="G1053" s="2">
        <f>'Moving Avg'!F1053</f>
        <v>8.0520000000000014</v>
      </c>
      <c r="H1053" s="2">
        <f>'Moving Avg'!G1053</f>
        <v>9.0152200000000011</v>
      </c>
      <c r="I1053" s="2">
        <f>'Moving Avg'!H1053</f>
        <v>10.970430000000011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7.468</v>
      </c>
      <c r="C1054" s="2">
        <f>RSI!I1054</f>
        <v>26.393087878475953</v>
      </c>
      <c r="D1054" s="2">
        <f>MACD!E1054</f>
        <v>0.23615485715658657</v>
      </c>
      <c r="E1054" s="2">
        <f>MACD!F1054</f>
        <v>0.36288274343381766</v>
      </c>
      <c r="F1054" s="2">
        <f>'Moving Avg'!D1054</f>
        <v>7.4111999999999991</v>
      </c>
      <c r="G1054" s="2">
        <f>'Moving Avg'!F1054</f>
        <v>7.9644000000000004</v>
      </c>
      <c r="H1054" s="2">
        <f>'Moving Avg'!G1054</f>
        <v>8.9725200000000012</v>
      </c>
      <c r="I1054" s="2">
        <f>'Moving Avg'!H1054</f>
        <v>10.953940000000012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7.3890000000000002</v>
      </c>
      <c r="C1055" s="2">
        <f>RSI!I1055</f>
        <v>25.091176101087868</v>
      </c>
      <c r="D1055" s="2">
        <f>MACD!E1055</f>
        <v>0.22194385120860893</v>
      </c>
      <c r="E1055" s="2">
        <f>MACD!F1055</f>
        <v>0.33469496498877593</v>
      </c>
      <c r="F1055" s="2">
        <f>'Moving Avg'!D1055</f>
        <v>7.4269999999999996</v>
      </c>
      <c r="G1055" s="2">
        <f>'Moving Avg'!F1055</f>
        <v>7.874550000000001</v>
      </c>
      <c r="H1055" s="2">
        <f>'Moving Avg'!G1055</f>
        <v>8.9246800000000022</v>
      </c>
      <c r="I1055" s="2">
        <f>'Moving Avg'!H1055</f>
        <v>10.935505000000012</v>
      </c>
      <c r="J1055" s="5" t="str">
        <f>OBV!F1055</f>
        <v>BEARISH</v>
      </c>
      <c r="K1055" s="5" t="str">
        <f>OBV!G1055</f>
        <v>NEUTRAL</v>
      </c>
      <c r="L1055" s="5" t="str">
        <f>OBV!H1055</f>
        <v>BEARISH DIVERGENCE</v>
      </c>
    </row>
    <row r="1056" spans="1:12" ht="13.5" x14ac:dyDescent="0.25">
      <c r="A1056" s="3">
        <f>RSI!A1056</f>
        <v>43543</v>
      </c>
      <c r="B1056" s="2">
        <f>RSI!B1056</f>
        <v>7.3819999999999997</v>
      </c>
      <c r="C1056" s="2">
        <f>RSI!I1056</f>
        <v>24.973624496561058</v>
      </c>
      <c r="D1056" s="2">
        <f>MACD!E1056</f>
        <v>0.21297575422704718</v>
      </c>
      <c r="E1056" s="2">
        <f>MACD!F1056</f>
        <v>0.31035112283643018</v>
      </c>
      <c r="F1056" s="2">
        <f>'Moving Avg'!D1056</f>
        <v>7.4244000000000003</v>
      </c>
      <c r="G1056" s="2">
        <f>'Moving Avg'!F1056</f>
        <v>7.7893000000000017</v>
      </c>
      <c r="H1056" s="2">
        <f>'Moving Avg'!G1056</f>
        <v>8.8792000000000009</v>
      </c>
      <c r="I1056" s="2">
        <f>'Moving Avg'!H1056</f>
        <v>10.917035000000013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7.1909999999999998</v>
      </c>
      <c r="C1057" s="2">
        <f>RSI!I1057</f>
        <v>21.951625973181066</v>
      </c>
      <c r="D1057" s="2">
        <f>MACD!E1057</f>
        <v>0.18808649585998705</v>
      </c>
      <c r="E1057" s="2">
        <f>MACD!F1057</f>
        <v>0.28589819744114153</v>
      </c>
      <c r="F1057" s="2">
        <f>'Moving Avg'!D1057</f>
        <v>7.3888000000000007</v>
      </c>
      <c r="G1057" s="2">
        <f>'Moving Avg'!F1057</f>
        <v>7.7080500000000018</v>
      </c>
      <c r="H1057" s="2">
        <f>'Moving Avg'!G1057</f>
        <v>8.8240800000000004</v>
      </c>
      <c r="I1057" s="2">
        <f>'Moving Avg'!H1057</f>
        <v>10.897610000000011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6.9790000000000001</v>
      </c>
      <c r="C1058" s="2">
        <f>RSI!I1058</f>
        <v>19.177691624006854</v>
      </c>
      <c r="D1058" s="2">
        <f>MACD!E1058</f>
        <v>0.18686458123212013</v>
      </c>
      <c r="E1058" s="2">
        <f>MACD!F1058</f>
        <v>0.26609147419933726</v>
      </c>
      <c r="F1058" s="2">
        <f>'Moving Avg'!D1058</f>
        <v>7.2817999999999996</v>
      </c>
      <c r="G1058" s="2">
        <f>'Moving Avg'!F1058</f>
        <v>7.6337000000000019</v>
      </c>
      <c r="H1058" s="2">
        <f>'Moving Avg'!G1058</f>
        <v>8.7648600000000005</v>
      </c>
      <c r="I1058" s="2">
        <f>'Moving Avg'!H1058</f>
        <v>10.877125000000012</v>
      </c>
      <c r="J1058" s="5" t="str">
        <f>OBV!F1058</f>
        <v>BEARISH</v>
      </c>
      <c r="K1058" s="5" t="str">
        <f>OBV!G1058</f>
        <v>STRONG</v>
      </c>
      <c r="L1058" s="5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7.3949999999999996</v>
      </c>
      <c r="C1059" s="2">
        <f>RSI!I1059</f>
        <v>36.211570257986338</v>
      </c>
      <c r="D1059" s="2">
        <f>MACD!E1059</f>
        <v>0.13848998052672989</v>
      </c>
      <c r="E1059" s="2">
        <f>MACD!F1059</f>
        <v>0.2405711754648158</v>
      </c>
      <c r="F1059" s="2">
        <f>'Moving Avg'!D1059</f>
        <v>7.2671999999999999</v>
      </c>
      <c r="G1059" s="2">
        <f>'Moving Avg'!F1059</f>
        <v>7.5904000000000007</v>
      </c>
      <c r="H1059" s="2">
        <f>'Moving Avg'!G1059</f>
        <v>8.714500000000001</v>
      </c>
      <c r="I1059" s="2">
        <f>'Moving Avg'!H1059</f>
        <v>10.859610000000011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7.5940000000000003</v>
      </c>
      <c r="C1060" s="2">
        <f>RSI!I1060</f>
        <v>42.459035709796815</v>
      </c>
      <c r="D1060" s="2">
        <f>MACD!E1060</f>
        <v>5.1393185324196011E-2</v>
      </c>
      <c r="E1060" s="2">
        <f>MACD!F1060</f>
        <v>0.20273557743669185</v>
      </c>
      <c r="F1060" s="2">
        <f>'Moving Avg'!D1060</f>
        <v>7.3081999999999994</v>
      </c>
      <c r="G1060" s="2">
        <f>'Moving Avg'!F1060</f>
        <v>7.5692500000000011</v>
      </c>
      <c r="H1060" s="2">
        <f>'Moving Avg'!G1060</f>
        <v>8.66812</v>
      </c>
      <c r="I1060" s="2">
        <f>'Moving Avg'!H1060</f>
        <v>10.843090000000013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</row>
    <row r="1061" spans="1:12" ht="13.5" x14ac:dyDescent="0.25">
      <c r="A1061" s="3">
        <f>RSI!A1061</f>
        <v>43551</v>
      </c>
      <c r="B1061" s="2">
        <f>RSI!B1061</f>
        <v>7.66</v>
      </c>
      <c r="C1061" s="2">
        <f>RSI!I1061</f>
        <v>44.403867632827385</v>
      </c>
      <c r="D1061" s="2">
        <f>MACD!E1061</f>
        <v>-1.2479154909403434E-2</v>
      </c>
      <c r="E1061" s="2">
        <f>MACD!F1061</f>
        <v>0.1596926309674728</v>
      </c>
      <c r="F1061" s="2">
        <f>'Moving Avg'!D1061</f>
        <v>7.3638000000000003</v>
      </c>
      <c r="G1061" s="2">
        <f>'Moving Avg'!F1061</f>
        <v>7.5556999999999999</v>
      </c>
      <c r="H1061" s="2">
        <f>'Moving Avg'!G1061</f>
        <v>8.6230600000000006</v>
      </c>
      <c r="I1061" s="2">
        <f>'Moving Avg'!H1061</f>
        <v>10.826970000000012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7.4349999999999996</v>
      </c>
      <c r="C1062" s="2">
        <f>RSI!I1062</f>
        <v>39.502143485292464</v>
      </c>
      <c r="D1062" s="2">
        <f>MACD!E1062</f>
        <v>-5.2732650478071186E-2</v>
      </c>
      <c r="E1062" s="2">
        <f>MACD!F1062</f>
        <v>0.11720757467836401</v>
      </c>
      <c r="F1062" s="2">
        <f>'Moving Avg'!D1062</f>
        <v>7.4126000000000003</v>
      </c>
      <c r="G1062" s="2">
        <f>'Moving Avg'!F1062</f>
        <v>7.5384999999999991</v>
      </c>
      <c r="H1062" s="2">
        <f>'Moving Avg'!G1062</f>
        <v>8.573500000000001</v>
      </c>
      <c r="I1062" s="2">
        <f>'Moving Avg'!H1062</f>
        <v>10.810650000000011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7.2169999999999996</v>
      </c>
      <c r="C1063" s="2">
        <f>RSI!I1063</f>
        <v>35.422131680213468</v>
      </c>
      <c r="D1063" s="2">
        <f>MACD!E1063</f>
        <v>-4.5965643866878736E-2</v>
      </c>
      <c r="E1063" s="2">
        <f>MACD!F1063</f>
        <v>8.4572930969315466E-2</v>
      </c>
      <c r="F1063" s="2">
        <f>'Moving Avg'!D1063</f>
        <v>7.4602000000000004</v>
      </c>
      <c r="G1063" s="2">
        <f>'Moving Avg'!F1063</f>
        <v>7.5008500000000016</v>
      </c>
      <c r="H1063" s="2">
        <f>'Moving Avg'!G1063</f>
        <v>8.520900000000001</v>
      </c>
      <c r="I1063" s="2">
        <f>'Moving Avg'!H1063</f>
        <v>10.790165000000011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7.0060000000000002</v>
      </c>
      <c r="C1064" s="2">
        <f>RSI!I1064</f>
        <v>31.979267327532213</v>
      </c>
      <c r="D1064" s="2">
        <f>MACD!E1064</f>
        <v>-2.8202711121734225E-2</v>
      </c>
      <c r="E1064" s="2">
        <f>MACD!F1064</f>
        <v>6.2017802551105533E-2</v>
      </c>
      <c r="F1064" s="2">
        <f>'Moving Avg'!D1064</f>
        <v>7.3823999999999996</v>
      </c>
      <c r="G1064" s="2">
        <f>'Moving Avg'!F1064</f>
        <v>7.4526500000000002</v>
      </c>
      <c r="H1064" s="2">
        <f>'Moving Avg'!G1064</f>
        <v>8.4640800000000009</v>
      </c>
      <c r="I1064" s="2">
        <f>'Moving Avg'!H1064</f>
        <v>10.768395000000012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6.8010000000000002</v>
      </c>
      <c r="C1065" s="2">
        <f>RSI!I1065</f>
        <v>29.027322192388354</v>
      </c>
      <c r="D1065" s="2">
        <f>MACD!E1065</f>
        <v>-5.6681887587659574E-3</v>
      </c>
      <c r="E1065" s="2">
        <f>MACD!F1065</f>
        <v>4.8480604289131236E-2</v>
      </c>
      <c r="F1065" s="2">
        <f>'Moving Avg'!D1065</f>
        <v>7.2237999999999998</v>
      </c>
      <c r="G1065" s="2">
        <f>'Moving Avg'!F1065</f>
        <v>7.3961499999999987</v>
      </c>
      <c r="H1065" s="2">
        <f>'Moving Avg'!G1065</f>
        <v>8.4084400000000024</v>
      </c>
      <c r="I1065" s="2">
        <f>'Moving Avg'!H1065</f>
        <v>10.744180000000011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6.7939999999999996</v>
      </c>
      <c r="C1066" s="2">
        <f>RSI!I1066</f>
        <v>28.929123904487099</v>
      </c>
      <c r="D1066" s="2">
        <f>MACD!E1066</f>
        <v>1.8194108690952504E-2</v>
      </c>
      <c r="E1066" s="2">
        <f>MACD!F1066</f>
        <v>4.2423305169495495E-2</v>
      </c>
      <c r="F1066" s="2">
        <f>'Moving Avg'!D1066</f>
        <v>7.0506000000000002</v>
      </c>
      <c r="G1066" s="2">
        <f>'Moving Avg'!F1066</f>
        <v>7.33995</v>
      </c>
      <c r="H1066" s="2">
        <f>'Moving Avg'!G1066</f>
        <v>8.3593999999999991</v>
      </c>
      <c r="I1066" s="2">
        <f>'Moving Avg'!H1066</f>
        <v>10.719435000000008</v>
      </c>
      <c r="J1066" s="5" t="str">
        <f>OBV!F1066</f>
        <v>BEARISH</v>
      </c>
      <c r="K1066" s="5" t="str">
        <f>OBV!G1066</f>
        <v>STRONG</v>
      </c>
      <c r="L1066" s="5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6.9790000000000001</v>
      </c>
      <c r="C1067" s="2">
        <f>RSI!I1067</f>
        <v>35.171124460120524</v>
      </c>
      <c r="D1067" s="2">
        <f>MACD!E1067</f>
        <v>2.948362234551638E-4</v>
      </c>
      <c r="E1067" s="2">
        <f>MACD!F1067</f>
        <v>3.3997611380287431E-2</v>
      </c>
      <c r="F1067" s="2">
        <f>'Moving Avg'!D1067</f>
        <v>6.9594000000000005</v>
      </c>
      <c r="G1067" s="2">
        <f>'Moving Avg'!F1067</f>
        <v>7.3046000000000006</v>
      </c>
      <c r="H1067" s="2">
        <f>'Moving Avg'!G1067</f>
        <v>8.31724</v>
      </c>
      <c r="I1067" s="2">
        <f>'Moving Avg'!H1067</f>
        <v>10.695780000000005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6.774</v>
      </c>
      <c r="C1068" s="2">
        <f>RSI!I1068</f>
        <v>31.834571946200583</v>
      </c>
      <c r="D1068" s="2">
        <f>MACD!E1068</f>
        <v>-2.8746415267870695E-2</v>
      </c>
      <c r="E1068" s="2">
        <f>MACD!F1068</f>
        <v>2.1448806050655807E-2</v>
      </c>
      <c r="F1068" s="2">
        <f>'Moving Avg'!D1068</f>
        <v>6.8708</v>
      </c>
      <c r="G1068" s="2">
        <f>'Moving Avg'!F1068</f>
        <v>7.2593000000000005</v>
      </c>
      <c r="H1068" s="2">
        <f>'Moving Avg'!G1068</f>
        <v>8.2677999999999994</v>
      </c>
      <c r="I1068" s="2">
        <f>'Moving Avg'!H1068</f>
        <v>10.669350000000003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6.609</v>
      </c>
      <c r="C1069" s="2">
        <f>RSI!I1069</f>
        <v>29.415737117441267</v>
      </c>
      <c r="D1069" s="2">
        <f>MACD!E1069</f>
        <v>2.7386466501236661E-2</v>
      </c>
      <c r="E1069" s="2">
        <f>MACD!F1069</f>
        <v>2.2636338140771976E-2</v>
      </c>
      <c r="F1069" s="2">
        <f>'Moving Avg'!D1069</f>
        <v>6.7914000000000003</v>
      </c>
      <c r="G1069" s="2">
        <f>'Moving Avg'!F1069</f>
        <v>7.21305</v>
      </c>
      <c r="H1069" s="2">
        <f>'Moving Avg'!G1069</f>
        <v>8.2108399999999993</v>
      </c>
      <c r="I1069" s="2">
        <f>'Moving Avg'!H1069</f>
        <v>10.642130000000003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6.609</v>
      </c>
      <c r="C1070" s="2">
        <f>RSI!I1070</f>
        <v>29.415737117441267</v>
      </c>
      <c r="D1070" s="2">
        <f>MACD!E1070</f>
        <v>0.11062577311234723</v>
      </c>
      <c r="E1070" s="2">
        <f>MACD!F1070</f>
        <v>4.0234225135087023E-2</v>
      </c>
      <c r="F1070" s="2">
        <f>'Moving Avg'!D1070</f>
        <v>6.7530000000000001</v>
      </c>
      <c r="G1070" s="2">
        <f>'Moving Avg'!F1070</f>
        <v>7.1779999999999999</v>
      </c>
      <c r="H1070" s="2">
        <f>'Moving Avg'!G1070</f>
        <v>8.1428999999999991</v>
      </c>
      <c r="I1070" s="2">
        <f>'Moving Avg'!H1070</f>
        <v>10.612495000000003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6.609</v>
      </c>
      <c r="C1071" s="2">
        <f>RSI!I1071</f>
        <v>29.415737117441267</v>
      </c>
      <c r="D1071" s="2">
        <f>MACD!E1071</f>
        <v>0.19595997888330441</v>
      </c>
      <c r="E1071" s="2">
        <f>MACD!F1071</f>
        <v>7.1379375884730506E-2</v>
      </c>
      <c r="F1071" s="2">
        <f>'Moving Avg'!D1071</f>
        <v>6.7160000000000011</v>
      </c>
      <c r="G1071" s="2">
        <f>'Moving Avg'!F1071</f>
        <v>7.1387</v>
      </c>
      <c r="H1071" s="2">
        <f>'Moving Avg'!G1071</f>
        <v>8.0752199999999981</v>
      </c>
      <c r="I1071" s="2">
        <f>'Moving Avg'!H1071</f>
        <v>10.583555000000006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6.609</v>
      </c>
      <c r="C1072" s="2">
        <f>RSI!I1072</f>
        <v>29.415737117441267</v>
      </c>
      <c r="D1072" s="2">
        <f>MACD!E1072</f>
        <v>0.23794592381629531</v>
      </c>
      <c r="E1072" s="2">
        <f>MACD!F1072</f>
        <v>0.10469268547104348</v>
      </c>
      <c r="F1072" s="2">
        <f>'Moving Avg'!D1072</f>
        <v>6.6420000000000003</v>
      </c>
      <c r="G1072" s="2">
        <f>'Moving Avg'!F1072</f>
        <v>7.1007000000000007</v>
      </c>
      <c r="H1072" s="2">
        <f>'Moving Avg'!G1072</f>
        <v>8.0091399999999968</v>
      </c>
      <c r="I1072" s="2">
        <f>'Moving Avg'!H1072</f>
        <v>10.554615000000005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6.8070000000000004</v>
      </c>
      <c r="C1073" s="2">
        <f>RSI!I1073</f>
        <v>37.126459943353773</v>
      </c>
      <c r="D1073" s="2">
        <f>MACD!E1073</f>
        <v>0.22933723766617309</v>
      </c>
      <c r="E1073" s="2">
        <f>MACD!F1073</f>
        <v>0.12962159591006941</v>
      </c>
      <c r="F1073" s="2">
        <f>'Moving Avg'!D1073</f>
        <v>6.6486000000000001</v>
      </c>
      <c r="G1073" s="2">
        <f>'Moving Avg'!F1073</f>
        <v>7.0653499999999996</v>
      </c>
      <c r="H1073" s="2">
        <f>'Moving Avg'!G1073</f>
        <v>7.9472799999999983</v>
      </c>
      <c r="I1073" s="2">
        <f>'Moving Avg'!H1073</f>
        <v>10.526895000000007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6.7939999999999996</v>
      </c>
      <c r="C1074" s="2">
        <f>RSI!I1074</f>
        <v>36.841888096246521</v>
      </c>
      <c r="D1074" s="2">
        <f>MACD!E1074</f>
        <v>0.19315279993982593</v>
      </c>
      <c r="E1074" s="2">
        <f>MACD!F1074</f>
        <v>0.14232783671602073</v>
      </c>
      <c r="F1074" s="2">
        <f>'Moving Avg'!D1074</f>
        <v>6.6855999999999991</v>
      </c>
      <c r="G1074" s="2">
        <f>'Moving Avg'!F1074</f>
        <v>7.0316499999999991</v>
      </c>
      <c r="H1074" s="2">
        <f>'Moving Avg'!G1074</f>
        <v>7.8851599999999964</v>
      </c>
      <c r="I1074" s="2">
        <f>'Moving Avg'!H1074</f>
        <v>10.499475000000007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6.5430000000000001</v>
      </c>
      <c r="C1075" s="2">
        <f>RSI!I1075</f>
        <v>31.777337127426577</v>
      </c>
      <c r="D1075" s="2">
        <f>MACD!E1075</f>
        <v>0.15207208320334509</v>
      </c>
      <c r="E1075" s="2">
        <f>MACD!F1075</f>
        <v>0.14427668601348559</v>
      </c>
      <c r="F1075" s="2">
        <f>'Moving Avg'!D1075</f>
        <v>6.6724000000000006</v>
      </c>
      <c r="G1075" s="2">
        <f>'Moving Avg'!F1075</f>
        <v>6.9893499999999991</v>
      </c>
      <c r="H1075" s="2">
        <f>'Moving Avg'!G1075</f>
        <v>7.8180199999999971</v>
      </c>
      <c r="I1075" s="2">
        <f>'Moving Avg'!H1075</f>
        <v>10.470800000000008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6.4770000000000003</v>
      </c>
      <c r="C1076" s="2">
        <f>RSI!I1076</f>
        <v>30.586681087377116</v>
      </c>
      <c r="D1076" s="2">
        <f>MACD!E1076</f>
        <v>0.12490545803141995</v>
      </c>
      <c r="E1076" s="2">
        <f>MACD!F1076</f>
        <v>0.14040244041707245</v>
      </c>
      <c r="F1076" s="2">
        <f>'Moving Avg'!D1076</f>
        <v>6.6460000000000008</v>
      </c>
      <c r="G1076" s="2">
        <f>'Moving Avg'!F1076</f>
        <v>6.9440999999999988</v>
      </c>
      <c r="H1076" s="2">
        <f>'Moving Avg'!G1076</f>
        <v>7.7496799999999988</v>
      </c>
      <c r="I1076" s="2">
        <f>'Moving Avg'!H1076</f>
        <v>10.440440000000008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6.6219999999999999</v>
      </c>
      <c r="C1077" s="2">
        <f>RSI!I1077</f>
        <v>36.239072093918217</v>
      </c>
      <c r="D1077" s="2">
        <f>MACD!E1077</f>
        <v>0.12353097440063632</v>
      </c>
      <c r="E1077" s="2">
        <f>MACD!F1077</f>
        <v>0.13702814721378523</v>
      </c>
      <c r="F1077" s="2">
        <f>'Moving Avg'!D1077</f>
        <v>6.6485999999999992</v>
      </c>
      <c r="G1077" s="2">
        <f>'Moving Avg'!F1077</f>
        <v>6.9156499999999994</v>
      </c>
      <c r="H1077" s="2">
        <f>'Moving Avg'!G1077</f>
        <v>7.6900599999999999</v>
      </c>
      <c r="I1077" s="2">
        <f>'Moving Avg'!H1077</f>
        <v>10.410310000000006</v>
      </c>
      <c r="J1077" s="5" t="str">
        <f>OBV!F1077</f>
        <v>BEARISH</v>
      </c>
      <c r="K1077" s="5" t="str">
        <f>OBV!G1077</f>
        <v>NEUTRAL</v>
      </c>
      <c r="L1077" s="5" t="str">
        <f>OBV!H1077</f>
        <v>BEARISH DIVERGENCE</v>
      </c>
    </row>
    <row r="1078" spans="1:12" ht="13.5" x14ac:dyDescent="0.25">
      <c r="A1078" s="3">
        <f>RSI!A1078</f>
        <v>43577</v>
      </c>
      <c r="B1078" s="2">
        <f>RSI!B1078</f>
        <v>6.609</v>
      </c>
      <c r="C1078" s="2">
        <f>RSI!I1078</f>
        <v>35.956372431325931</v>
      </c>
      <c r="D1078" s="2">
        <f>MACD!E1078</f>
        <v>9.4539216861980968E-2</v>
      </c>
      <c r="E1078" s="2">
        <f>MACD!F1078</f>
        <v>0.12853036114342439</v>
      </c>
      <c r="F1078" s="2">
        <f>'Moving Avg'!D1078</f>
        <v>6.609</v>
      </c>
      <c r="G1078" s="2">
        <f>'Moving Avg'!F1078</f>
        <v>6.8971500000000008</v>
      </c>
      <c r="H1078" s="2">
        <f>'Moving Avg'!G1078</f>
        <v>7.6305800000000001</v>
      </c>
      <c r="I1078" s="2">
        <f>'Moving Avg'!H1078</f>
        <v>10.380115000000005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6.4770000000000003</v>
      </c>
      <c r="C1079" s="2">
        <f>RSI!I1079</f>
        <v>33.130266642320578</v>
      </c>
      <c r="D1079" s="2">
        <f>MACD!E1079</f>
        <v>5.7021011190818705E-2</v>
      </c>
      <c r="E1079" s="2">
        <f>MACD!F1079</f>
        <v>0.11422849115290326</v>
      </c>
      <c r="F1079" s="2">
        <f>'Moving Avg'!D1079</f>
        <v>6.5455999999999985</v>
      </c>
      <c r="G1079" s="2">
        <f>'Moving Avg'!F1079</f>
        <v>6.8512499999999985</v>
      </c>
      <c r="H1079" s="2">
        <f>'Moving Avg'!G1079</f>
        <v>7.5691199999999981</v>
      </c>
      <c r="I1079" s="2">
        <f>'Moving Avg'!H1079</f>
        <v>10.349095000000004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6.6680000000000001</v>
      </c>
      <c r="C1080" s="2">
        <f>RSI!I1080</f>
        <v>40.426665602012854</v>
      </c>
      <c r="D1080" s="2">
        <f>MACD!E1080</f>
        <v>1.4332718870782024E-2</v>
      </c>
      <c r="E1080" s="2">
        <f>MACD!F1080</f>
        <v>9.4249336696479016E-2</v>
      </c>
      <c r="F1080" s="2">
        <f>'Moving Avg'!D1080</f>
        <v>6.5706000000000007</v>
      </c>
      <c r="G1080" s="2">
        <f>'Moving Avg'!F1080</f>
        <v>6.8049499999999998</v>
      </c>
      <c r="H1080" s="2">
        <f>'Moving Avg'!G1080</f>
        <v>7.5172999999999979</v>
      </c>
      <c r="I1080" s="2">
        <f>'Moving Avg'!H1080</f>
        <v>10.319360000000007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</row>
    <row r="1081" spans="1:12" ht="13.5" x14ac:dyDescent="0.25">
      <c r="A1081" s="3">
        <f>RSI!A1081</f>
        <v>43580</v>
      </c>
      <c r="B1081" s="2">
        <f>RSI!B1081</f>
        <v>6.7869999999999999</v>
      </c>
      <c r="C1081" s="2">
        <f>RSI!I1081</f>
        <v>44.490574741806036</v>
      </c>
      <c r="D1081" s="2">
        <f>MACD!E1081</f>
        <v>-2.8763039714668537E-2</v>
      </c>
      <c r="E1081" s="2">
        <f>MACD!F1081</f>
        <v>6.9646861414249514E-2</v>
      </c>
      <c r="F1081" s="2">
        <f>'Moving Avg'!D1081</f>
        <v>6.6325999999999992</v>
      </c>
      <c r="G1081" s="2">
        <f>'Moving Avg'!F1081</f>
        <v>6.7613000000000003</v>
      </c>
      <c r="H1081" s="2">
        <f>'Moving Avg'!G1081</f>
        <v>7.4706399999999977</v>
      </c>
      <c r="I1081" s="2">
        <f>'Moving Avg'!H1081</f>
        <v>10.290550000000005</v>
      </c>
      <c r="J1081" s="5" t="str">
        <f>OBV!F1081</f>
        <v>BULLISH</v>
      </c>
      <c r="K1081" s="5" t="str">
        <f>OBV!G1081</f>
        <v>NEUTRAL</v>
      </c>
      <c r="L1081" s="5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6.702</v>
      </c>
      <c r="C1082" s="2">
        <f>RSI!I1082</f>
        <v>42.272352062122089</v>
      </c>
      <c r="D1082" s="2">
        <f>MACD!E1082</f>
        <v>-5.7931932740708625E-2</v>
      </c>
      <c r="E1082" s="2">
        <f>MACD!F1082</f>
        <v>4.4131102583257892E-2</v>
      </c>
      <c r="F1082" s="2">
        <f>'Moving Avg'!D1082</f>
        <v>6.6486000000000001</v>
      </c>
      <c r="G1082" s="2">
        <f>'Moving Avg'!F1082</f>
        <v>6.7246500000000013</v>
      </c>
      <c r="H1082" s="2">
        <f>'Moving Avg'!G1082</f>
        <v>7.4249199999999975</v>
      </c>
      <c r="I1082" s="2">
        <f>'Moving Avg'!H1082</f>
        <v>10.261315000000003</v>
      </c>
      <c r="J1082" s="5" t="str">
        <f>OBV!F1082</f>
        <v>BEARISH</v>
      </c>
      <c r="K1082" s="5" t="str">
        <f>OBV!G1082</f>
        <v>NEUTRAL</v>
      </c>
      <c r="L1082" s="5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6.6749999999999998</v>
      </c>
      <c r="C1083" s="2">
        <f>RSI!I1083</f>
        <v>41.563462844803389</v>
      </c>
      <c r="D1083" s="2">
        <f>MACD!E1083</f>
        <v>-4.8723151689991973E-2</v>
      </c>
      <c r="E1083" s="2">
        <f>MACD!F1083</f>
        <v>2.5560251728607916E-2</v>
      </c>
      <c r="F1083" s="2">
        <f>'Moving Avg'!D1083</f>
        <v>6.6617999999999995</v>
      </c>
      <c r="G1083" s="2">
        <f>'Moving Avg'!F1083</f>
        <v>6.6975500000000014</v>
      </c>
      <c r="H1083" s="2">
        <f>'Moving Avg'!G1083</f>
        <v>7.374019999999998</v>
      </c>
      <c r="I1083" s="2">
        <f>'Moving Avg'!H1083</f>
        <v>10.231945000000003</v>
      </c>
      <c r="J1083" s="5" t="str">
        <f>OBV!F1083</f>
        <v>BEARISH</v>
      </c>
      <c r="K1083" s="5" t="str">
        <f>OBV!G1083</f>
        <v>NEUTRAL</v>
      </c>
      <c r="L1083" s="5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6.4770000000000003</v>
      </c>
      <c r="C1084" s="2">
        <f>RSI!I1084</f>
        <v>36.702683707851982</v>
      </c>
      <c r="D1084" s="2">
        <f>MACD!E1084</f>
        <v>-2.6782104978576804E-2</v>
      </c>
      <c r="E1084" s="2">
        <f>MACD!F1084</f>
        <v>1.5091780387170971E-2</v>
      </c>
      <c r="F1084" s="2">
        <f>'Moving Avg'!D1084</f>
        <v>6.6617999999999995</v>
      </c>
      <c r="G1084" s="2">
        <f>'Moving Avg'!F1084</f>
        <v>6.6711000000000009</v>
      </c>
      <c r="H1084" s="2">
        <f>'Moving Avg'!G1084</f>
        <v>7.3191599999999983</v>
      </c>
      <c r="I1084" s="2">
        <f>'Moving Avg'!H1084</f>
        <v>10.200265000000003</v>
      </c>
      <c r="J1084" s="5" t="str">
        <f>OBV!F1084</f>
        <v>BEARISH</v>
      </c>
      <c r="K1084" s="5" t="str">
        <f>OBV!G1084</f>
        <v>NEUTRAL</v>
      </c>
      <c r="L1084" s="5" t="str">
        <f>OBV!H1084</f>
        <v>NEUTRAL</v>
      </c>
    </row>
    <row r="1085" spans="1:12" ht="13.5" x14ac:dyDescent="0.25">
      <c r="A1085" s="3">
        <f>RSI!A1085</f>
        <v>43587</v>
      </c>
      <c r="B1085" s="2">
        <f>RSI!B1085</f>
        <v>6.4109999999999996</v>
      </c>
      <c r="C1085" s="2">
        <f>RSI!I1085</f>
        <v>35.223931450544768</v>
      </c>
      <c r="D1085" s="2">
        <f>MACD!E1085</f>
        <v>-3.9400577156485816E-2</v>
      </c>
      <c r="E1085" s="2">
        <f>MACD!F1085</f>
        <v>4.1933088784396142E-3</v>
      </c>
      <c r="F1085" s="2">
        <f>'Moving Avg'!D1085</f>
        <v>6.6104000000000003</v>
      </c>
      <c r="G1085" s="2">
        <f>'Moving Avg'!F1085</f>
        <v>6.6516000000000002</v>
      </c>
      <c r="H1085" s="2">
        <f>'Moving Avg'!G1085</f>
        <v>7.2636599999999989</v>
      </c>
      <c r="I1085" s="2">
        <f>'Moving Avg'!H1085</f>
        <v>10.167960000000004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6.4109999999999996</v>
      </c>
      <c r="C1086" s="2">
        <f>RSI!I1086</f>
        <v>35.223931450544768</v>
      </c>
      <c r="D1086" s="2">
        <f>MACD!E1086</f>
        <v>-5.7487407755628439E-2</v>
      </c>
      <c r="E1086" s="2">
        <f>MACD!F1086</f>
        <v>-8.1428344483739975E-3</v>
      </c>
      <c r="F1086" s="2">
        <f>'Moving Avg'!D1086</f>
        <v>6.5352000000000006</v>
      </c>
      <c r="G1086" s="2">
        <f>'Moving Avg'!F1086</f>
        <v>6.6324500000000004</v>
      </c>
      <c r="H1086" s="2">
        <f>'Moving Avg'!G1086</f>
        <v>7.21014</v>
      </c>
      <c r="I1086" s="2">
        <f>'Moving Avg'!H1086</f>
        <v>10.135325000000005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6.4109999999999996</v>
      </c>
      <c r="C1087" s="2">
        <f>RSI!I1087</f>
        <v>35.223931450544768</v>
      </c>
      <c r="D1087" s="2">
        <f>MACD!E1087</f>
        <v>-4.794304531614646E-2</v>
      </c>
      <c r="E1087" s="2">
        <f>MACD!F1087</f>
        <v>-1.610287662192849E-2</v>
      </c>
      <c r="F1087" s="2">
        <f>'Moving Avg'!D1087</f>
        <v>6.4770000000000012</v>
      </c>
      <c r="G1087" s="2">
        <f>'Moving Avg'!F1087</f>
        <v>6.6040500000000009</v>
      </c>
      <c r="H1087" s="2">
        <f>'Moving Avg'!G1087</f>
        <v>7.1620400000000011</v>
      </c>
      <c r="I1087" s="2">
        <f>'Moving Avg'!H1087</f>
        <v>10.102690000000006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6.4109999999999996</v>
      </c>
      <c r="C1088" s="2">
        <f>RSI!I1088</f>
        <v>35.223931450544768</v>
      </c>
      <c r="D1088" s="2">
        <f>MACD!E1088</f>
        <v>-3.9514350580755142E-2</v>
      </c>
      <c r="E1088" s="2">
        <f>MACD!F1088</f>
        <v>-2.078517141369382E-2</v>
      </c>
      <c r="F1088" s="2">
        <f>'Moving Avg'!D1088</f>
        <v>6.4242000000000008</v>
      </c>
      <c r="G1088" s="2">
        <f>'Moving Avg'!F1088</f>
        <v>6.5859000000000005</v>
      </c>
      <c r="H1088" s="2">
        <f>'Moving Avg'!G1088</f>
        <v>7.1209400000000009</v>
      </c>
      <c r="I1088" s="2">
        <f>'Moving Avg'!H1088</f>
        <v>10.069625000000006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6.6020000000000003</v>
      </c>
      <c r="C1089" s="2">
        <f>RSI!I1089</f>
        <v>44.00548321734022</v>
      </c>
      <c r="D1089" s="2">
        <f>MACD!E1089</f>
        <v>-6.465979657917309E-2</v>
      </c>
      <c r="E1089" s="2">
        <f>MACD!F1089</f>
        <v>-2.9560096446789676E-2</v>
      </c>
      <c r="F1089" s="2">
        <f>'Moving Avg'!D1089</f>
        <v>6.4491999999999994</v>
      </c>
      <c r="G1089" s="2">
        <f>'Moving Avg'!F1089</f>
        <v>6.5855500000000005</v>
      </c>
      <c r="H1089" s="2">
        <f>'Moving Avg'!G1089</f>
        <v>7.0877599999999994</v>
      </c>
      <c r="I1089" s="2">
        <f>'Moving Avg'!H1089</f>
        <v>10.037580000000005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</row>
    <row r="1090" spans="1:12" ht="13.5" x14ac:dyDescent="0.25">
      <c r="A1090" s="3">
        <f>RSI!A1090</f>
        <v>43594</v>
      </c>
      <c r="B1090" s="2">
        <f>RSI!B1090</f>
        <v>6.5960000000000001</v>
      </c>
      <c r="C1090" s="2">
        <f>RSI!I1090</f>
        <v>43.804583741238915</v>
      </c>
      <c r="D1090" s="2">
        <f>MACD!E1090</f>
        <v>-5.5219222400392454E-2</v>
      </c>
      <c r="E1090" s="2">
        <f>MACD!F1090</f>
        <v>-3.4691921637510233E-2</v>
      </c>
      <c r="F1090" s="2">
        <f>'Moving Avg'!D1090</f>
        <v>6.4861999999999993</v>
      </c>
      <c r="G1090" s="2">
        <f>'Moving Avg'!F1090</f>
        <v>6.5849000000000002</v>
      </c>
      <c r="H1090" s="2">
        <f>'Moving Avg'!G1090</f>
        <v>7.0593399999999997</v>
      </c>
      <c r="I1090" s="2">
        <f>'Moving Avg'!H1090</f>
        <v>10.005505000000005</v>
      </c>
      <c r="J1090" s="5" t="str">
        <f>OBV!F1090</f>
        <v>BEARISH</v>
      </c>
      <c r="K1090" s="5" t="str">
        <f>OBV!G1090</f>
        <v>NEUTRAL</v>
      </c>
      <c r="L1090" s="5" t="str">
        <f>OBV!H1090</f>
        <v>BEARISH DIVERGENCE</v>
      </c>
    </row>
    <row r="1091" spans="1:12" ht="13.5" x14ac:dyDescent="0.25">
      <c r="A1091" s="3">
        <f>RSI!A1091</f>
        <v>43595</v>
      </c>
      <c r="B1091" s="2">
        <f>RSI!B1091</f>
        <v>6.4109999999999996</v>
      </c>
      <c r="C1091" s="2">
        <f>RSI!I1091</f>
        <v>38.038273923037913</v>
      </c>
      <c r="D1091" s="2">
        <f>MACD!E1091</f>
        <v>-1.4361573429549246E-2</v>
      </c>
      <c r="E1091" s="2">
        <f>MACD!F1091</f>
        <v>-3.0625851995918038E-2</v>
      </c>
      <c r="F1091" s="2">
        <f>'Moving Avg'!D1091</f>
        <v>6.4861999999999993</v>
      </c>
      <c r="G1091" s="2">
        <f>'Moving Avg'!F1091</f>
        <v>6.5750000000000002</v>
      </c>
      <c r="H1091" s="2">
        <f>'Moving Avg'!G1091</f>
        <v>7.0289400000000004</v>
      </c>
      <c r="I1091" s="2">
        <f>'Moving Avg'!H1091</f>
        <v>9.9725700000000046</v>
      </c>
      <c r="J1091" s="5" t="str">
        <f>OBV!F1091</f>
        <v>BEARISH</v>
      </c>
      <c r="K1091" s="5" t="str">
        <f>OBV!G1091</f>
        <v>NEUTRAL</v>
      </c>
      <c r="L1091" s="5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6.5960000000000001</v>
      </c>
      <c r="C1092" s="2">
        <f>RSI!I1092</f>
        <v>45.731537564670461</v>
      </c>
      <c r="D1092" s="2">
        <f>MACD!E1092</f>
        <v>-4.6826567323980939E-3</v>
      </c>
      <c r="E1092" s="2">
        <f>MACD!F1092</f>
        <v>-2.5437212943214053E-2</v>
      </c>
      <c r="F1092" s="2">
        <f>'Moving Avg'!D1092</f>
        <v>6.5232000000000001</v>
      </c>
      <c r="G1092" s="2">
        <f>'Moving Avg'!F1092</f>
        <v>6.5743499999999999</v>
      </c>
      <c r="H1092" s="2">
        <f>'Moving Avg'!G1092</f>
        <v>7.0052799999999991</v>
      </c>
      <c r="I1092" s="2">
        <f>'Moving Avg'!H1092</f>
        <v>9.9405300000000043</v>
      </c>
      <c r="J1092" s="5" t="str">
        <f>OBV!F1092</f>
        <v>BEARISH</v>
      </c>
      <c r="K1092" s="5" t="str">
        <f>OBV!G1092</f>
        <v>NEUTRAL</v>
      </c>
      <c r="L1092" s="5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6.4039999999999999</v>
      </c>
      <c r="C1093" s="2">
        <f>RSI!I1093</f>
        <v>40.158648697558732</v>
      </c>
      <c r="D1093" s="2">
        <f>MACD!E1093</f>
        <v>1.4230256995938717E-2</v>
      </c>
      <c r="E1093" s="2">
        <f>MACD!F1093</f>
        <v>-1.7503718955383499E-2</v>
      </c>
      <c r="F1093" s="2">
        <f>'Moving Avg'!D1093</f>
        <v>6.5218000000000007</v>
      </c>
      <c r="G1093" s="2">
        <f>'Moving Avg'!F1093</f>
        <v>6.5542000000000016</v>
      </c>
      <c r="H1093" s="2">
        <f>'Moving Avg'!G1093</f>
        <v>6.9739600000000008</v>
      </c>
      <c r="I1093" s="2">
        <f>'Moving Avg'!H1093</f>
        <v>9.9076600000000052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6.5430000000000001</v>
      </c>
      <c r="C1094" s="2">
        <f>RSI!I1094</f>
        <v>45.350792394580928</v>
      </c>
      <c r="D1094" s="2">
        <f>MACD!E1094</f>
        <v>-8.7836169433517242E-3</v>
      </c>
      <c r="E1094" s="2">
        <f>MACD!F1094</f>
        <v>-1.5759698552977146E-2</v>
      </c>
      <c r="F1094" s="2">
        <f>'Moving Avg'!D1094</f>
        <v>6.5100000000000007</v>
      </c>
      <c r="G1094" s="2">
        <f>'Moving Avg'!F1094</f>
        <v>6.5416499999999997</v>
      </c>
      <c r="H1094" s="2">
        <f>'Moving Avg'!G1094</f>
        <v>6.9454200000000004</v>
      </c>
      <c r="I1094" s="2">
        <f>'Moving Avg'!H1094</f>
        <v>9.8754850000000047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43601</v>
      </c>
      <c r="B1095" s="2">
        <f>RSI!B1095</f>
        <v>6.8330000000000002</v>
      </c>
      <c r="C1095" s="2">
        <f>RSI!I1095</f>
        <v>54.26635937757132</v>
      </c>
      <c r="D1095" s="2">
        <f>MACD!E1095</f>
        <v>-5.9101796047431598E-2</v>
      </c>
      <c r="E1095" s="2">
        <f>MACD!F1095</f>
        <v>-2.4428118051868036E-2</v>
      </c>
      <c r="F1095" s="2">
        <f>'Moving Avg'!D1095</f>
        <v>6.5573999999999995</v>
      </c>
      <c r="G1095" s="2">
        <f>'Moving Avg'!F1095</f>
        <v>6.5561500000000006</v>
      </c>
      <c r="H1095" s="2">
        <f>'Moving Avg'!G1095</f>
        <v>6.9234600000000022</v>
      </c>
      <c r="I1095" s="2">
        <f>'Moving Avg'!H1095</f>
        <v>9.8449250000000035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43602</v>
      </c>
      <c r="B1096" s="2">
        <f>RSI!B1096</f>
        <v>6.8609999999999998</v>
      </c>
      <c r="C1096" s="2">
        <f>RSI!I1096</f>
        <v>55.02921142803536</v>
      </c>
      <c r="D1096" s="2">
        <f>MACD!E1096</f>
        <v>-0.10473453698598423</v>
      </c>
      <c r="E1096" s="2">
        <f>MACD!F1096</f>
        <v>-4.0489401838691277E-2</v>
      </c>
      <c r="F1096" s="2">
        <f>'Moving Avg'!D1096</f>
        <v>6.6473999999999993</v>
      </c>
      <c r="G1096" s="2">
        <f>'Moving Avg'!F1096</f>
        <v>6.5753500000000003</v>
      </c>
      <c r="H1096" s="2">
        <f>'Moving Avg'!G1096</f>
        <v>6.9023200000000005</v>
      </c>
      <c r="I1096" s="2">
        <f>'Moving Avg'!H1096</f>
        <v>9.814505000000004</v>
      </c>
      <c r="J1096" s="5" t="str">
        <f>OBV!F1096</f>
        <v>BULLISH</v>
      </c>
      <c r="K1096" s="5" t="str">
        <f>OBV!G1096</f>
        <v>NEUTRAL</v>
      </c>
      <c r="L1096" s="5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6.8609999999999998</v>
      </c>
      <c r="C1097" s="2">
        <f>RSI!I1097</f>
        <v>55.029211428035346</v>
      </c>
      <c r="D1097" s="2">
        <f>MACD!E1097</f>
        <v>-0.14442133359612086</v>
      </c>
      <c r="E1097" s="2">
        <f>MACD!F1097</f>
        <v>-6.1275788190177198E-2</v>
      </c>
      <c r="F1097" s="2">
        <f>'Moving Avg'!D1097</f>
        <v>6.7004000000000001</v>
      </c>
      <c r="G1097" s="2">
        <f>'Moving Avg'!F1097</f>
        <v>6.5873000000000008</v>
      </c>
      <c r="H1097" s="2">
        <f>'Moving Avg'!G1097</f>
        <v>6.8858200000000025</v>
      </c>
      <c r="I1097" s="2">
        <f>'Moving Avg'!H1097</f>
        <v>9.7860000000000049</v>
      </c>
      <c r="J1097" s="5" t="str">
        <f>OBV!F1097</f>
        <v>BULLISH</v>
      </c>
      <c r="K1097" s="5" t="str">
        <f>OBV!G1097</f>
        <v>NEUTRAL</v>
      </c>
      <c r="L1097" s="5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6.8609999999999998</v>
      </c>
      <c r="C1098" s="2">
        <f>RSI!I1098</f>
        <v>55.02921142803536</v>
      </c>
      <c r="D1098" s="2">
        <f>MACD!E1098</f>
        <v>-0.17899735562860819</v>
      </c>
      <c r="E1098" s="2">
        <f>MACD!F1098</f>
        <v>-8.4820101677863399E-2</v>
      </c>
      <c r="F1098" s="2">
        <f>'Moving Avg'!D1098</f>
        <v>6.7918000000000003</v>
      </c>
      <c r="G1098" s="2">
        <f>'Moving Avg'!F1098</f>
        <v>6.5999000000000008</v>
      </c>
      <c r="H1098" s="2">
        <f>'Moving Avg'!G1098</f>
        <v>6.8694400000000018</v>
      </c>
      <c r="I1098" s="2">
        <f>'Moving Avg'!H1098</f>
        <v>9.7574950000000058</v>
      </c>
      <c r="J1098" s="5" t="str">
        <f>OBV!F1098</f>
        <v>BULLISH</v>
      </c>
      <c r="K1098" s="5" t="str">
        <f>OBV!G1098</f>
        <v>NEUTRAL</v>
      </c>
      <c r="L1098" s="5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6.8609999999999998</v>
      </c>
      <c r="C1099" s="2">
        <f>RSI!I1099</f>
        <v>55.029211428035367</v>
      </c>
      <c r="D1099" s="2">
        <f>MACD!E1099</f>
        <v>-0.17979056541897709</v>
      </c>
      <c r="E1099" s="2">
        <f>MACD!F1099</f>
        <v>-0.10381419442608614</v>
      </c>
      <c r="F1099" s="2">
        <f>'Moving Avg'!D1099</f>
        <v>6.8554000000000004</v>
      </c>
      <c r="G1099" s="2">
        <f>'Moving Avg'!F1099</f>
        <v>6.6191000000000013</v>
      </c>
      <c r="H1099" s="2">
        <f>'Moving Avg'!G1099</f>
        <v>6.8559800000000006</v>
      </c>
      <c r="I1099" s="2">
        <f>'Moving Avg'!H1099</f>
        <v>9.727110000000005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7.0380000000000003</v>
      </c>
      <c r="C1100" s="2">
        <f>RSI!I1100</f>
        <v>60.615054837953444</v>
      </c>
      <c r="D1100" s="2">
        <f>MACD!E1100</f>
        <v>-0.1953488857342931</v>
      </c>
      <c r="E1100" s="2">
        <f>MACD!F1100</f>
        <v>-0.12212113268772753</v>
      </c>
      <c r="F1100" s="2">
        <f>'Moving Avg'!D1100</f>
        <v>6.8963999999999999</v>
      </c>
      <c r="G1100" s="2">
        <f>'Moving Avg'!F1100</f>
        <v>6.6376000000000017</v>
      </c>
      <c r="H1100" s="2">
        <f>'Moving Avg'!G1100</f>
        <v>6.8505400000000005</v>
      </c>
      <c r="I1100" s="2">
        <f>'Moving Avg'!H1100</f>
        <v>9.6988950000000056</v>
      </c>
      <c r="J1100" s="5" t="str">
        <f>OBV!F1100</f>
        <v>BULLISH</v>
      </c>
      <c r="K1100" s="5" t="str">
        <f>OBV!G1100</f>
        <v>NEUTRAL</v>
      </c>
      <c r="L1100" s="5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6.8259999999999996</v>
      </c>
      <c r="C1101" s="2">
        <f>RSI!I1101</f>
        <v>52.244635175328362</v>
      </c>
      <c r="D1101" s="2">
        <f>MACD!E1101</f>
        <v>-0.2231071265997473</v>
      </c>
      <c r="E1101" s="2">
        <f>MACD!F1101</f>
        <v>-0.14231833147013151</v>
      </c>
      <c r="F1101" s="2">
        <f>'Moving Avg'!D1101</f>
        <v>6.8893999999999993</v>
      </c>
      <c r="G1101" s="2">
        <f>'Moving Avg'!F1101</f>
        <v>6.6395500000000016</v>
      </c>
      <c r="H1101" s="2">
        <f>'Moving Avg'!G1101</f>
        <v>6.8391600000000015</v>
      </c>
      <c r="I1101" s="2">
        <f>'Moving Avg'!H1101</f>
        <v>9.6679700000000039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6.8259999999999996</v>
      </c>
      <c r="C1102" s="2">
        <f>RSI!I1102</f>
        <v>52.244635175328362</v>
      </c>
      <c r="D1102" s="2">
        <f>MACD!E1102</f>
        <v>-0.21858031102026221</v>
      </c>
      <c r="E1102" s="2">
        <f>MACD!F1102</f>
        <v>-0.15757072738015765</v>
      </c>
      <c r="F1102" s="2">
        <f>'Moving Avg'!D1102</f>
        <v>6.8823999999999996</v>
      </c>
      <c r="G1102" s="2">
        <f>'Moving Avg'!F1102</f>
        <v>6.6457500000000014</v>
      </c>
      <c r="H1102" s="2">
        <f>'Moving Avg'!G1102</f>
        <v>6.8283000000000014</v>
      </c>
      <c r="I1102" s="2">
        <f>'Moving Avg'!H1102</f>
        <v>9.6370800000000045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</row>
    <row r="1103" spans="1:12" ht="13.5" x14ac:dyDescent="0.25">
      <c r="A1103" s="3">
        <f>RSI!A1103</f>
        <v>43613</v>
      </c>
      <c r="B1103" s="2">
        <f>RSI!B1103</f>
        <v>6.8609999999999998</v>
      </c>
      <c r="C1103" s="2">
        <f>RSI!I1103</f>
        <v>53.474781302066006</v>
      </c>
      <c r="D1103" s="2">
        <f>MACD!E1103</f>
        <v>-0.24729485367428072</v>
      </c>
      <c r="E1103" s="2">
        <f>MACD!F1103</f>
        <v>-0.17551555263898228</v>
      </c>
      <c r="F1103" s="2">
        <f>'Moving Avg'!D1103</f>
        <v>6.8823999999999996</v>
      </c>
      <c r="G1103" s="2">
        <f>'Moving Avg'!F1103</f>
        <v>6.6550500000000001</v>
      </c>
      <c r="H1103" s="2">
        <f>'Moving Avg'!G1103</f>
        <v>6.8152400000000011</v>
      </c>
      <c r="I1103" s="2">
        <f>'Moving Avg'!H1103</f>
        <v>9.6053400000000053</v>
      </c>
      <c r="J1103" s="5" t="str">
        <f>OBV!F1103</f>
        <v>BULLISH</v>
      </c>
      <c r="K1103" s="5" t="str">
        <f>OBV!G1103</f>
        <v>NEUTRAL</v>
      </c>
      <c r="L1103" s="5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6.8609999999999998</v>
      </c>
      <c r="C1104" s="2">
        <f>RSI!I1104</f>
        <v>53.474781302066006</v>
      </c>
      <c r="D1104" s="2">
        <f>MACD!E1104</f>
        <v>-0.25079718933000184</v>
      </c>
      <c r="E1104" s="2">
        <f>MACD!F1104</f>
        <v>-0.19057187997718622</v>
      </c>
      <c r="F1104" s="2">
        <f>'Moving Avg'!D1104</f>
        <v>6.8823999999999996</v>
      </c>
      <c r="G1104" s="2">
        <f>'Moving Avg'!F1104</f>
        <v>6.6742500000000007</v>
      </c>
      <c r="H1104" s="2">
        <f>'Moving Avg'!G1104</f>
        <v>6.8031000000000006</v>
      </c>
      <c r="I1104" s="2">
        <f>'Moving Avg'!H1104</f>
        <v>9.5736000000000061</v>
      </c>
      <c r="J1104" s="5" t="str">
        <f>OBV!F1104</f>
        <v>BULLISH</v>
      </c>
      <c r="K1104" s="5" t="str">
        <f>OBV!G1104</f>
        <v>NEUTRAL</v>
      </c>
      <c r="L1104" s="5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7.0449999999999999</v>
      </c>
      <c r="C1105" s="2">
        <f>RSI!I1105</f>
        <v>59.789991956105631</v>
      </c>
      <c r="D1105" s="2">
        <f>MACD!E1105</f>
        <v>-0.22332127351234732</v>
      </c>
      <c r="E1105" s="2">
        <f>MACD!F1105</f>
        <v>-0.19712175868421844</v>
      </c>
      <c r="F1105" s="2">
        <f>'Moving Avg'!D1105</f>
        <v>6.883799999999999</v>
      </c>
      <c r="G1105" s="2">
        <f>'Moving Avg'!F1105</f>
        <v>6.7059499999999996</v>
      </c>
      <c r="H1105" s="2">
        <f>'Moving Avg'!G1105</f>
        <v>6.7962200000000017</v>
      </c>
      <c r="I1105" s="2">
        <f>'Moving Avg'!H1105</f>
        <v>9.5427800000000076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7.0449999999999999</v>
      </c>
      <c r="C1106" s="2">
        <f>RSI!I1106</f>
        <v>59.789991956105624</v>
      </c>
      <c r="D1106" s="2">
        <f>MACD!E1106</f>
        <v>-0.19735784917074017</v>
      </c>
      <c r="E1106" s="2">
        <f>MACD!F1106</f>
        <v>-0.19716897678152281</v>
      </c>
      <c r="F1106" s="2">
        <f>'Moving Avg'!D1106</f>
        <v>6.9276</v>
      </c>
      <c r="G1106" s="2">
        <f>'Moving Avg'!F1106</f>
        <v>6.7376499999999995</v>
      </c>
      <c r="H1106" s="2">
        <f>'Moving Avg'!G1106</f>
        <v>6.7894800000000011</v>
      </c>
      <c r="I1106" s="2">
        <f>'Moving Avg'!H1106</f>
        <v>9.5126200000000054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7.0449999999999999</v>
      </c>
      <c r="C1107" s="2">
        <f>RSI!I1107</f>
        <v>59.789991956105624</v>
      </c>
      <c r="D1107" s="2">
        <f>MACD!E1107</f>
        <v>-0.17686390874160907</v>
      </c>
      <c r="E1107" s="2">
        <f>MACD!F1107</f>
        <v>-0.19310796317354006</v>
      </c>
      <c r="F1107" s="2">
        <f>'Moving Avg'!D1107</f>
        <v>6.9714</v>
      </c>
      <c r="G1107" s="2">
        <f>'Moving Avg'!F1107</f>
        <v>6.7693499999999984</v>
      </c>
      <c r="H1107" s="2">
        <f>'Moving Avg'!G1107</f>
        <v>6.7865600000000015</v>
      </c>
      <c r="I1107" s="2">
        <f>'Moving Avg'!H1107</f>
        <v>9.4851000000000063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7.0449999999999999</v>
      </c>
      <c r="C1108" s="2">
        <f>RSI!I1108</f>
        <v>59.789991956105624</v>
      </c>
      <c r="D1108" s="2">
        <f>MACD!E1108</f>
        <v>-0.16088872568469359</v>
      </c>
      <c r="E1108" s="2">
        <f>MACD!F1108</f>
        <v>-0.18666411567577079</v>
      </c>
      <c r="F1108" s="2">
        <f>'Moving Avg'!D1108</f>
        <v>7.0082000000000004</v>
      </c>
      <c r="G1108" s="2">
        <f>'Moving Avg'!F1108</f>
        <v>6.8010499999999992</v>
      </c>
      <c r="H1108" s="2">
        <f>'Moving Avg'!G1108</f>
        <v>6.7878800000000021</v>
      </c>
      <c r="I1108" s="2">
        <f>'Moving Avg'!H1108</f>
        <v>9.4559300000000075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6.9320000000000004</v>
      </c>
      <c r="C1109" s="2">
        <f>RSI!I1109</f>
        <v>53.761980969023867</v>
      </c>
      <c r="D1109" s="2">
        <f>MACD!E1109</f>
        <v>-0.14026556259810974</v>
      </c>
      <c r="E1109" s="2">
        <f>MACD!F1109</f>
        <v>-0.17738440506023859</v>
      </c>
      <c r="F1109" s="2">
        <f>'Moving Avg'!D1109</f>
        <v>7.0224000000000002</v>
      </c>
      <c r="G1109" s="2">
        <f>'Moving Avg'!F1109</f>
        <v>6.8175499999999989</v>
      </c>
      <c r="H1109" s="2">
        <f>'Moving Avg'!G1109</f>
        <v>6.7786200000000019</v>
      </c>
      <c r="I1109" s="2">
        <f>'Moving Avg'!H1109</f>
        <v>9.426195000000007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6.9320000000000004</v>
      </c>
      <c r="C1110" s="2">
        <f>RSI!I1110</f>
        <v>53.76198096902386</v>
      </c>
      <c r="D1110" s="2">
        <f>MACD!E1110</f>
        <v>-9.6087693369612204E-2</v>
      </c>
      <c r="E1110" s="2">
        <f>MACD!F1110</f>
        <v>-0.16112506272211333</v>
      </c>
      <c r="F1110" s="2">
        <f>'Moving Avg'!D1110</f>
        <v>6.9998000000000005</v>
      </c>
      <c r="G1110" s="2">
        <f>'Moving Avg'!F1110</f>
        <v>6.8343499999999988</v>
      </c>
      <c r="H1110" s="2">
        <f>'Moving Avg'!G1110</f>
        <v>6.7653800000000022</v>
      </c>
      <c r="I1110" s="2">
        <f>'Moving Avg'!H1110</f>
        <v>9.3964950000000069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6.9320000000000004</v>
      </c>
      <c r="C1111" s="2">
        <f>RSI!I1111</f>
        <v>53.76198096902386</v>
      </c>
      <c r="D1111" s="2">
        <f>MACD!E1111</f>
        <v>-9.1787793622274627E-2</v>
      </c>
      <c r="E1111" s="2">
        <f>MACD!F1111</f>
        <v>-0.14725760890214559</v>
      </c>
      <c r="F1111" s="2">
        <f>'Moving Avg'!D1111</f>
        <v>6.9772000000000007</v>
      </c>
      <c r="G1111" s="2">
        <f>'Moving Avg'!F1111</f>
        <v>6.8603999999999985</v>
      </c>
      <c r="H1111" s="2">
        <f>'Moving Avg'!G1111</f>
        <v>6.7508200000000018</v>
      </c>
      <c r="I1111" s="2">
        <f>'Moving Avg'!H1111</f>
        <v>9.3667950000000069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6.9320000000000004</v>
      </c>
      <c r="C1112" s="2">
        <f>RSI!I1112</f>
        <v>53.76198096902386</v>
      </c>
      <c r="D1112" s="2">
        <f>MACD!E1112</f>
        <v>-8.8580888764704824E-2</v>
      </c>
      <c r="E1112" s="2">
        <f>MACD!F1112</f>
        <v>-0.13552226487465743</v>
      </c>
      <c r="F1112" s="2">
        <f>'Moving Avg'!D1112</f>
        <v>6.954600000000001</v>
      </c>
      <c r="G1112" s="2">
        <f>'Moving Avg'!F1112</f>
        <v>6.8772000000000002</v>
      </c>
      <c r="H1112" s="2">
        <f>'Moving Avg'!G1112</f>
        <v>6.7407600000000034</v>
      </c>
      <c r="I1112" s="2">
        <f>'Moving Avg'!H1112</f>
        <v>9.3370950000000068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6.9320000000000004</v>
      </c>
      <c r="C1113" s="2">
        <f>RSI!I1113</f>
        <v>53.76198096902386</v>
      </c>
      <c r="D1113" s="2">
        <f>MACD!E1113</f>
        <v>-8.0882249474418799E-2</v>
      </c>
      <c r="E1113" s="2">
        <f>MACD!F1113</f>
        <v>-0.12459426179460971</v>
      </c>
      <c r="F1113" s="2">
        <f>'Moving Avg'!D1113</f>
        <v>6.9320000000000004</v>
      </c>
      <c r="G1113" s="2">
        <f>'Moving Avg'!F1113</f>
        <v>6.9036</v>
      </c>
      <c r="H1113" s="2">
        <f>'Moving Avg'!G1113</f>
        <v>6.7350600000000034</v>
      </c>
      <c r="I1113" s="2">
        <f>'Moving Avg'!H1113</f>
        <v>9.309010000000006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6.9320000000000004</v>
      </c>
      <c r="C1114" s="2">
        <f>RSI!I1114</f>
        <v>53.76198096902386</v>
      </c>
      <c r="D1114" s="2">
        <f>MACD!E1114</f>
        <v>-7.4737933797136336E-2</v>
      </c>
      <c r="E1114" s="2">
        <f>MACD!F1114</f>
        <v>-0.11462299619511504</v>
      </c>
      <c r="F1114" s="2">
        <f>'Moving Avg'!D1114</f>
        <v>6.9320000000000004</v>
      </c>
      <c r="G1114" s="2">
        <f>'Moving Avg'!F1114</f>
        <v>6.923049999999999</v>
      </c>
      <c r="H1114" s="2">
        <f>'Moving Avg'!G1114</f>
        <v>6.7335800000000026</v>
      </c>
      <c r="I1114" s="2">
        <f>'Moving Avg'!H1114</f>
        <v>9.280925000000007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6.9320000000000004</v>
      </c>
      <c r="C1115" s="2">
        <f>RSI!I1115</f>
        <v>53.76198096902386</v>
      </c>
      <c r="D1115" s="2">
        <f>MACD!E1115</f>
        <v>-4.1573721414112086E-2</v>
      </c>
      <c r="E1115" s="2">
        <f>MACD!F1115</f>
        <v>-0.10001314123891446</v>
      </c>
      <c r="F1115" s="2">
        <f>'Moving Avg'!D1115</f>
        <v>6.9320000000000004</v>
      </c>
      <c r="G1115" s="2">
        <f>'Moving Avg'!F1115</f>
        <v>6.9279999999999999</v>
      </c>
      <c r="H1115" s="2">
        <f>'Moving Avg'!G1115</f>
        <v>6.7362000000000037</v>
      </c>
      <c r="I1115" s="2">
        <f>'Moving Avg'!H1115</f>
        <v>9.2511900000000065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6.9180000000000001</v>
      </c>
      <c r="C1116" s="2">
        <f>RSI!I1116</f>
        <v>52.657026837760846</v>
      </c>
      <c r="D1116" s="2">
        <f>MACD!E1116</f>
        <v>-1.279180320616824E-2</v>
      </c>
      <c r="E1116" s="2">
        <f>MACD!F1116</f>
        <v>-8.2568873632365217E-2</v>
      </c>
      <c r="F1116" s="2">
        <f>'Moving Avg'!D1116</f>
        <v>6.9291999999999998</v>
      </c>
      <c r="G1116" s="2">
        <f>'Moving Avg'!F1116</f>
        <v>6.9308500000000013</v>
      </c>
      <c r="H1116" s="2">
        <f>'Moving Avg'!G1116</f>
        <v>6.7386800000000031</v>
      </c>
      <c r="I1116" s="2">
        <f>'Moving Avg'!H1116</f>
        <v>9.2210550000000087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6.9180000000000001</v>
      </c>
      <c r="C1117" s="2">
        <f>RSI!I1117</f>
        <v>52.657026837760846</v>
      </c>
      <c r="D1117" s="2">
        <f>MACD!E1117</f>
        <v>1.135120169414261E-2</v>
      </c>
      <c r="E1117" s="2">
        <f>MACD!F1117</f>
        <v>-6.3784858567063646E-2</v>
      </c>
      <c r="F1117" s="2">
        <f>'Moving Avg'!D1117</f>
        <v>6.9263999999999992</v>
      </c>
      <c r="G1117" s="2">
        <f>'Moving Avg'!F1117</f>
        <v>6.9337</v>
      </c>
      <c r="H1117" s="2">
        <f>'Moving Avg'!G1117</f>
        <v>6.7374600000000022</v>
      </c>
      <c r="I1117" s="2">
        <f>'Moving Avg'!H1117</f>
        <v>9.1909200000000073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7.0730000000000004</v>
      </c>
      <c r="C1118" s="2">
        <f>RSI!I1118</f>
        <v>62.542200027107292</v>
      </c>
      <c r="D1118" s="2">
        <f>MACD!E1118</f>
        <v>2.0103114915819731E-2</v>
      </c>
      <c r="E1118" s="2">
        <f>MACD!F1118</f>
        <v>-4.7007263870486975E-2</v>
      </c>
      <c r="F1118" s="2">
        <f>'Moving Avg'!D1118</f>
        <v>6.9545999999999992</v>
      </c>
      <c r="G1118" s="2">
        <f>'Moving Avg'!F1118</f>
        <v>6.944300000000001</v>
      </c>
      <c r="H1118" s="2">
        <f>'Moving Avg'!G1118</f>
        <v>6.7434400000000014</v>
      </c>
      <c r="I1118" s="2">
        <f>'Moving Avg'!H1118</f>
        <v>9.1609000000000087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7.0730000000000004</v>
      </c>
      <c r="C1119" s="2">
        <f>RSI!I1119</f>
        <v>62.542200027107299</v>
      </c>
      <c r="D1119" s="2">
        <f>MACD!E1119</f>
        <v>9.0272279537062516E-3</v>
      </c>
      <c r="E1119" s="2">
        <f>MACD!F1119</f>
        <v>-3.5800365505648329E-2</v>
      </c>
      <c r="F1119" s="2">
        <f>'Moving Avg'!D1119</f>
        <v>6.9828000000000001</v>
      </c>
      <c r="G1119" s="2">
        <f>'Moving Avg'!F1119</f>
        <v>6.9549000000000021</v>
      </c>
      <c r="H1119" s="2">
        <f>'Moving Avg'!G1119</f>
        <v>6.7527200000000001</v>
      </c>
      <c r="I1119" s="2">
        <f>'Moving Avg'!H1119</f>
        <v>9.1312100000000083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7.0380000000000003</v>
      </c>
      <c r="C1120" s="2">
        <f>RSI!I1120</f>
        <v>59.299650623017691</v>
      </c>
      <c r="D1120" s="2">
        <f>MACD!E1120</f>
        <v>1.2324193314947607E-3</v>
      </c>
      <c r="E1120" s="2">
        <f>MACD!F1120</f>
        <v>-2.8393808538219715E-2</v>
      </c>
      <c r="F1120" s="2">
        <f>'Moving Avg'!D1120</f>
        <v>7.0039999999999996</v>
      </c>
      <c r="G1120" s="2">
        <f>'Moving Avg'!F1120</f>
        <v>6.9549000000000021</v>
      </c>
      <c r="H1120" s="2">
        <f>'Moving Avg'!G1120</f>
        <v>6.7613000000000003</v>
      </c>
      <c r="I1120" s="2">
        <f>'Moving Avg'!H1120</f>
        <v>9.1029950000000088</v>
      </c>
      <c r="J1120" s="5" t="str">
        <f>OBV!F1120</f>
        <v>BEARISH</v>
      </c>
      <c r="K1120" s="5" t="str">
        <f>OBV!G1120</f>
        <v>NEUTRAL</v>
      </c>
      <c r="L1120" s="5" t="str">
        <f>OBV!H1120</f>
        <v>BEARISH DIVERGENCE</v>
      </c>
    </row>
    <row r="1121" spans="1:12" ht="13.5" x14ac:dyDescent="0.25">
      <c r="A1121" s="3">
        <f>RSI!A1121</f>
        <v>43642</v>
      </c>
      <c r="B1121" s="2">
        <f>RSI!B1121</f>
        <v>6.8330000000000002</v>
      </c>
      <c r="C1121" s="2">
        <f>RSI!I1121</f>
        <v>44.686083458065653</v>
      </c>
      <c r="D1121" s="2">
        <f>MACD!E1121</f>
        <v>9.0885388516257493E-3</v>
      </c>
      <c r="E1121" s="2">
        <f>MACD!F1121</f>
        <v>-2.0897339060250625E-2</v>
      </c>
      <c r="F1121" s="2">
        <f>'Moving Avg'!D1121</f>
        <v>6.9870000000000001</v>
      </c>
      <c r="G1121" s="2">
        <f>'Moving Avg'!F1121</f>
        <v>6.9552500000000022</v>
      </c>
      <c r="H1121" s="2">
        <f>'Moving Avg'!G1121</f>
        <v>6.7657799999999995</v>
      </c>
      <c r="I1121" s="2">
        <f>'Moving Avg'!H1121</f>
        <v>9.0737900000000078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6.8609999999999998</v>
      </c>
      <c r="C1122" s="2">
        <f>RSI!I1122</f>
        <v>46.621004965740688</v>
      </c>
      <c r="D1122" s="2">
        <f>MACD!E1122</f>
        <v>1.4194176209544551E-2</v>
      </c>
      <c r="E1122" s="2">
        <f>MACD!F1122</f>
        <v>-1.387903600629159E-2</v>
      </c>
      <c r="F1122" s="2">
        <f>'Moving Avg'!D1122</f>
        <v>6.9756</v>
      </c>
      <c r="G1122" s="2">
        <f>'Moving Avg'!F1122</f>
        <v>6.9570000000000025</v>
      </c>
      <c r="H1122" s="2">
        <f>'Moving Avg'!G1122</f>
        <v>6.7708199999999987</v>
      </c>
      <c r="I1122" s="2">
        <f>'Moving Avg'!H1122</f>
        <v>9.045350000000008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7.0460000000000003</v>
      </c>
      <c r="C1123" s="2">
        <f>RSI!I1123</f>
        <v>57.259239639890282</v>
      </c>
      <c r="D1123" s="2">
        <f>MACD!E1123</f>
        <v>5.1379755502560798E-3</v>
      </c>
      <c r="E1123" s="2">
        <f>MACD!F1123</f>
        <v>-1.0075633694982057E-2</v>
      </c>
      <c r="F1123" s="2">
        <f>'Moving Avg'!D1123</f>
        <v>6.9702000000000011</v>
      </c>
      <c r="G1123" s="2">
        <f>'Moving Avg'!F1123</f>
        <v>6.9662500000000005</v>
      </c>
      <c r="H1123" s="2">
        <f>'Moving Avg'!G1123</f>
        <v>6.7755999999999981</v>
      </c>
      <c r="I1123" s="2">
        <f>'Moving Avg'!H1123</f>
        <v>9.0179350000000085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7.0460000000000003</v>
      </c>
      <c r="C1124" s="2">
        <f>RSI!I1124</f>
        <v>57.259239639890282</v>
      </c>
      <c r="D1124" s="2">
        <f>MACD!E1124</f>
        <v>-3.3150360836629034E-3</v>
      </c>
      <c r="E1124" s="2">
        <f>MACD!F1124</f>
        <v>-8.7235141727182251E-3</v>
      </c>
      <c r="F1124" s="2">
        <f>'Moving Avg'!D1124</f>
        <v>6.9647999999999994</v>
      </c>
      <c r="G1124" s="2">
        <f>'Moving Avg'!F1124</f>
        <v>6.9755000000000011</v>
      </c>
      <c r="H1124" s="2">
        <f>'Moving Avg'!G1124</f>
        <v>6.7806399999999973</v>
      </c>
      <c r="I1124" s="2">
        <f>'Moving Avg'!H1124</f>
        <v>8.9905200000000072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7.0460000000000003</v>
      </c>
      <c r="C1125" s="2">
        <f>RSI!I1125</f>
        <v>57.259239639890275</v>
      </c>
      <c r="D1125" s="2">
        <f>MACD!E1125</f>
        <v>-1.1199133106434722E-2</v>
      </c>
      <c r="E1125" s="2">
        <f>MACD!F1125</f>
        <v>-9.2186379594615241E-3</v>
      </c>
      <c r="F1125" s="2">
        <f>'Moving Avg'!D1125</f>
        <v>6.9664000000000001</v>
      </c>
      <c r="G1125" s="2">
        <f>'Moving Avg'!F1125</f>
        <v>6.975550000000001</v>
      </c>
      <c r="H1125" s="2">
        <f>'Moving Avg'!G1125</f>
        <v>6.7906999999999975</v>
      </c>
      <c r="I1125" s="2">
        <f>'Moving Avg'!H1125</f>
        <v>8.9636650000000078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6.891</v>
      </c>
      <c r="C1126" s="2">
        <f>RSI!I1126</f>
        <v>47.37840503712502</v>
      </c>
      <c r="D1126" s="2">
        <f>MACD!E1126</f>
        <v>-9.2200167213540851E-3</v>
      </c>
      <c r="E1126" s="2">
        <f>MACD!F1126</f>
        <v>-9.218913711840037E-3</v>
      </c>
      <c r="F1126" s="2">
        <f>'Moving Avg'!D1126</f>
        <v>6.9779999999999998</v>
      </c>
      <c r="G1126" s="2">
        <f>'Moving Avg'!F1126</f>
        <v>6.9678500000000012</v>
      </c>
      <c r="H1126" s="2">
        <f>'Moving Avg'!G1126</f>
        <v>6.7989799999999967</v>
      </c>
      <c r="I1126" s="2">
        <f>'Moving Avg'!H1126</f>
        <v>8.9370250000000073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6.883</v>
      </c>
      <c r="C1127" s="2">
        <f>RSI!I1127</f>
        <v>46.928287707805232</v>
      </c>
      <c r="D1127" s="2">
        <f>MACD!E1127</f>
        <v>-6.6640706450504794E-3</v>
      </c>
      <c r="E1127" s="2">
        <f>MACD!F1127</f>
        <v>-8.7079450984821269E-3</v>
      </c>
      <c r="F1127" s="2">
        <f>'Moving Avg'!D1127</f>
        <v>6.9824000000000011</v>
      </c>
      <c r="G1127" s="2">
        <f>'Moving Avg'!F1127</f>
        <v>6.9597500000000023</v>
      </c>
      <c r="H1127" s="2">
        <f>'Moving Avg'!G1127</f>
        <v>6.8041999999999963</v>
      </c>
      <c r="I1127" s="2">
        <f>'Moving Avg'!H1127</f>
        <v>8.9103450000000084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43651</v>
      </c>
      <c r="B1128" s="2">
        <f>RSI!B1128</f>
        <v>6.883</v>
      </c>
      <c r="C1128" s="2">
        <f>RSI!I1128</f>
        <v>46.928287707805232</v>
      </c>
      <c r="D1128" s="2">
        <f>MACD!E1128</f>
        <v>1.9659409279632278E-2</v>
      </c>
      <c r="E1128" s="2">
        <f>MACD!F1128</f>
        <v>-3.0344742228592464E-3</v>
      </c>
      <c r="F1128" s="2">
        <f>'Moving Avg'!D1128</f>
        <v>6.9498000000000006</v>
      </c>
      <c r="G1128" s="2">
        <f>'Moving Avg'!F1128</f>
        <v>6.9516500000000025</v>
      </c>
      <c r="H1128" s="2">
        <f>'Moving Avg'!G1128</f>
        <v>6.8096799999999966</v>
      </c>
      <c r="I1128" s="2">
        <f>'Moving Avg'!H1128</f>
        <v>8.8837000000000064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</row>
    <row r="1129" spans="1:12" ht="13.5" x14ac:dyDescent="0.25">
      <c r="A1129" s="3">
        <f>RSI!A1129</f>
        <v>43654</v>
      </c>
      <c r="B1129" s="2">
        <f>RSI!B1129</f>
        <v>6.7359999999999998</v>
      </c>
      <c r="C1129" s="2">
        <f>RSI!I1129</f>
        <v>39.026859228291592</v>
      </c>
      <c r="D1129" s="2">
        <f>MACD!E1129</f>
        <v>5.3113310539374403E-2</v>
      </c>
      <c r="E1129" s="2">
        <f>MACD!F1129</f>
        <v>8.1950827295874835E-3</v>
      </c>
      <c r="F1129" s="2">
        <f>'Moving Avg'!D1129</f>
        <v>6.8878000000000004</v>
      </c>
      <c r="G1129" s="2">
        <f>'Moving Avg'!F1129</f>
        <v>6.9418500000000005</v>
      </c>
      <c r="H1129" s="2">
        <f>'Moving Avg'!G1129</f>
        <v>6.8148599999999968</v>
      </c>
      <c r="I1129" s="2">
        <f>'Moving Avg'!H1129</f>
        <v>8.855295000000007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6.7210000000000001</v>
      </c>
      <c r="C1130" s="2">
        <f>RSI!I1130</f>
        <v>38.317884047949498</v>
      </c>
      <c r="D1130" s="2">
        <f>MACD!E1130</f>
        <v>7.8285303713936827E-2</v>
      </c>
      <c r="E1130" s="2">
        <f>MACD!F1130</f>
        <v>2.2213126926457355E-2</v>
      </c>
      <c r="F1130" s="2">
        <f>'Moving Avg'!D1130</f>
        <v>6.8228000000000009</v>
      </c>
      <c r="G1130" s="2">
        <f>'Moving Avg'!F1130</f>
        <v>6.931300000000002</v>
      </c>
      <c r="H1130" s="2">
        <f>'Moving Avg'!G1130</f>
        <v>6.8159199999999966</v>
      </c>
      <c r="I1130" s="2">
        <f>'Moving Avg'!H1130</f>
        <v>8.8271800000000056</v>
      </c>
      <c r="J1130" s="5" t="str">
        <f>OBV!F1130</f>
        <v>BEARISH</v>
      </c>
      <c r="K1130" s="5" t="str">
        <f>OBV!G1130</f>
        <v>STRONG</v>
      </c>
      <c r="L1130" s="5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6.6470000000000002</v>
      </c>
      <c r="C1131" s="2">
        <f>RSI!I1131</f>
        <v>34.945168513236382</v>
      </c>
      <c r="D1131" s="2">
        <f>MACD!E1131</f>
        <v>7.4670366130315635E-2</v>
      </c>
      <c r="E1131" s="2">
        <f>MACD!F1131</f>
        <v>3.270457476722901E-2</v>
      </c>
      <c r="F1131" s="2">
        <f>'Moving Avg'!D1131</f>
        <v>6.7739999999999991</v>
      </c>
      <c r="G1131" s="2">
        <f>'Moving Avg'!F1131</f>
        <v>6.9170500000000006</v>
      </c>
      <c r="H1131" s="2">
        <f>'Moving Avg'!G1131</f>
        <v>6.813119999999997</v>
      </c>
      <c r="I1131" s="2">
        <f>'Moving Avg'!H1131</f>
        <v>8.7984000000000062</v>
      </c>
      <c r="J1131" s="5" t="str">
        <f>OBV!F1131</f>
        <v>BEARISH</v>
      </c>
      <c r="K1131" s="5" t="str">
        <f>OBV!G1131</f>
        <v>STRONG</v>
      </c>
      <c r="L1131" s="5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6.6470000000000002</v>
      </c>
      <c r="C1132" s="2">
        <f>RSI!I1132</f>
        <v>34.945168513236382</v>
      </c>
      <c r="D1132" s="2">
        <f>MACD!E1132</f>
        <v>7.7414556158756476E-2</v>
      </c>
      <c r="E1132" s="2">
        <f>MACD!F1132</f>
        <v>4.1646571045534507E-2</v>
      </c>
      <c r="F1132" s="2">
        <f>'Moving Avg'!D1132</f>
        <v>6.7267999999999999</v>
      </c>
      <c r="G1132" s="2">
        <f>'Moving Avg'!F1132</f>
        <v>6.9028000000000009</v>
      </c>
      <c r="H1132" s="2">
        <f>'Moving Avg'!G1132</f>
        <v>6.8120199999999969</v>
      </c>
      <c r="I1132" s="2">
        <f>'Moving Avg'!H1132</f>
        <v>8.7699800000000057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6.7130000000000001</v>
      </c>
      <c r="C1133" s="2">
        <f>RSI!I1133</f>
        <v>40.37387501739002</v>
      </c>
      <c r="D1133" s="2">
        <f>MACD!E1133</f>
        <v>0.10469374143848942</v>
      </c>
      <c r="E1133" s="2">
        <f>MACD!F1133</f>
        <v>5.4256005124125491E-2</v>
      </c>
      <c r="F1133" s="2">
        <f>'Moving Avg'!D1133</f>
        <v>6.6928000000000001</v>
      </c>
      <c r="G1133" s="2">
        <f>'Moving Avg'!F1133</f>
        <v>6.8918500000000007</v>
      </c>
      <c r="H1133" s="2">
        <f>'Moving Avg'!G1133</f>
        <v>6.8127799999999965</v>
      </c>
      <c r="I1133" s="2">
        <f>'Moving Avg'!H1133</f>
        <v>8.7418900000000068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6.6539999999999999</v>
      </c>
      <c r="C1134" s="2">
        <f>RSI!I1134</f>
        <v>37.371594974485312</v>
      </c>
      <c r="D1134" s="2">
        <f>MACD!E1134</f>
        <v>0.13303847359282805</v>
      </c>
      <c r="E1134" s="2">
        <f>MACD!F1134</f>
        <v>7.0012498817866003E-2</v>
      </c>
      <c r="F1134" s="2">
        <f>'Moving Avg'!D1134</f>
        <v>6.676400000000001</v>
      </c>
      <c r="G1134" s="2">
        <f>'Moving Avg'!F1134</f>
        <v>6.8779500000000011</v>
      </c>
      <c r="H1134" s="2">
        <f>'Moving Avg'!G1134</f>
        <v>6.8163199999999975</v>
      </c>
      <c r="I1134" s="2">
        <f>'Moving Avg'!H1134</f>
        <v>8.7137700000000056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6.6470000000000002</v>
      </c>
      <c r="C1135" s="2">
        <f>RSI!I1135</f>
        <v>37.019859442674239</v>
      </c>
      <c r="D1135" s="2">
        <f>MACD!E1135</f>
        <v>0.15871553184944265</v>
      </c>
      <c r="E1135" s="2">
        <f>MACD!F1135</f>
        <v>8.7753105424181327E-2</v>
      </c>
      <c r="F1135" s="2">
        <f>'Moving Avg'!D1135</f>
        <v>6.6616</v>
      </c>
      <c r="G1135" s="2">
        <f>'Moving Avg'!F1135</f>
        <v>6.8636999999999997</v>
      </c>
      <c r="H1135" s="2">
        <f>'Moving Avg'!G1135</f>
        <v>6.8210399999999973</v>
      </c>
      <c r="I1135" s="2">
        <f>'Moving Avg'!H1135</f>
        <v>8.685680000000005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6.7130000000000001</v>
      </c>
      <c r="C1136" s="2">
        <f>RSI!I1136</f>
        <v>42.513624874649956</v>
      </c>
      <c r="D1136" s="2">
        <f>MACD!E1136</f>
        <v>0.15283612698668314</v>
      </c>
      <c r="E1136" s="2">
        <f>MACD!F1136</f>
        <v>0.10076970973668169</v>
      </c>
      <c r="F1136" s="2">
        <f>'Moving Avg'!D1136</f>
        <v>6.6748000000000003</v>
      </c>
      <c r="G1136" s="2">
        <f>'Moving Avg'!F1136</f>
        <v>6.8534499999999996</v>
      </c>
      <c r="H1136" s="2">
        <f>'Moving Avg'!G1136</f>
        <v>6.8270799999999978</v>
      </c>
      <c r="I1136" s="2">
        <f>'Moving Avg'!H1136</f>
        <v>8.6588150000000059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6.7130000000000001</v>
      </c>
      <c r="C1137" s="2">
        <f>RSI!I1137</f>
        <v>42.513624874649956</v>
      </c>
      <c r="D1137" s="2">
        <f>MACD!E1137</f>
        <v>0.14728575420831902</v>
      </c>
      <c r="E1137" s="2">
        <f>MACD!F1137</f>
        <v>0.11007291863100917</v>
      </c>
      <c r="F1137" s="2">
        <f>'Moving Avg'!D1137</f>
        <v>6.6880000000000006</v>
      </c>
      <c r="G1137" s="2">
        <f>'Moving Avg'!F1137</f>
        <v>6.8432000000000004</v>
      </c>
      <c r="H1137" s="2">
        <f>'Moving Avg'!G1137</f>
        <v>6.8331199999999974</v>
      </c>
      <c r="I1137" s="2">
        <f>'Moving Avg'!H1137</f>
        <v>8.6319500000000033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6.7210000000000001</v>
      </c>
      <c r="C1138" s="2">
        <f>RSI!I1138</f>
        <v>43.21001667068446</v>
      </c>
      <c r="D1138" s="2">
        <f>MACD!E1138</f>
        <v>0.14260343075850823</v>
      </c>
      <c r="E1138" s="2">
        <f>MACD!F1138</f>
        <v>0.116579021056509</v>
      </c>
      <c r="F1138" s="2">
        <f>'Moving Avg'!D1138</f>
        <v>6.6896000000000004</v>
      </c>
      <c r="G1138" s="2">
        <f>'Moving Avg'!F1138</f>
        <v>6.8256000000000014</v>
      </c>
      <c r="H1138" s="2">
        <f>'Moving Avg'!G1138</f>
        <v>6.8393199999999981</v>
      </c>
      <c r="I1138" s="2">
        <f>'Moving Avg'!H1138</f>
        <v>8.6061150000000062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6.7130000000000001</v>
      </c>
      <c r="C1139" s="2">
        <f>RSI!I1139</f>
        <v>42.653563368603088</v>
      </c>
      <c r="D1139" s="2">
        <f>MACD!E1139</f>
        <v>0.11713319522650956</v>
      </c>
      <c r="E1139" s="2">
        <f>MACD!F1139</f>
        <v>0.11668985589050912</v>
      </c>
      <c r="F1139" s="2">
        <f>'Moving Avg'!D1139</f>
        <v>6.7013999999999996</v>
      </c>
      <c r="G1139" s="2">
        <f>'Moving Avg'!F1139</f>
        <v>6.807599999999999</v>
      </c>
      <c r="H1139" s="2">
        <f>'Moving Avg'!G1139</f>
        <v>6.8415399999999984</v>
      </c>
      <c r="I1139" s="2">
        <f>'Moving Avg'!H1139</f>
        <v>8.5809000000000051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</row>
    <row r="1140" spans="1:12" ht="13.5" x14ac:dyDescent="0.25">
      <c r="A1140" s="3">
        <f>RSI!A1140</f>
        <v>43669</v>
      </c>
      <c r="B1140" s="2">
        <f>RSI!B1140</f>
        <v>6.6470000000000002</v>
      </c>
      <c r="C1140" s="2">
        <f>RSI!I1140</f>
        <v>38.274398497548056</v>
      </c>
      <c r="D1140" s="2">
        <f>MACD!E1140</f>
        <v>9.8686336103415151E-2</v>
      </c>
      <c r="E1140" s="2">
        <f>MACD!F1140</f>
        <v>0.11308915193309033</v>
      </c>
      <c r="F1140" s="2">
        <f>'Moving Avg'!D1140</f>
        <v>6.7013999999999996</v>
      </c>
      <c r="G1140" s="2">
        <f>'Moving Avg'!F1140</f>
        <v>6.7880500000000001</v>
      </c>
      <c r="H1140" s="2">
        <f>'Moving Avg'!G1140</f>
        <v>6.8425599999999998</v>
      </c>
      <c r="I1140" s="2">
        <f>'Moving Avg'!H1140</f>
        <v>8.5560150000000057</v>
      </c>
      <c r="J1140" s="5" t="str">
        <f>OBV!F1140</f>
        <v>BULLISH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6.8689999999999998</v>
      </c>
      <c r="C1141" s="2">
        <f>RSI!I1141</f>
        <v>55.007314066423838</v>
      </c>
      <c r="D1141" s="2">
        <f>MACD!E1141</f>
        <v>5.6123283102662569E-2</v>
      </c>
      <c r="E1141" s="2">
        <f>MACD!F1141</f>
        <v>0.10169597816700478</v>
      </c>
      <c r="F1141" s="2">
        <f>'Moving Avg'!D1141</f>
        <v>6.7326000000000006</v>
      </c>
      <c r="G1141" s="2">
        <f>'Moving Avg'!F1141</f>
        <v>6.7898499999999995</v>
      </c>
      <c r="H1141" s="2">
        <f>'Moving Avg'!G1141</f>
        <v>6.8517200000000003</v>
      </c>
      <c r="I1141" s="2">
        <f>'Moving Avg'!H1141</f>
        <v>8.532900000000005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</row>
    <row r="1142" spans="1:12" ht="13.5" x14ac:dyDescent="0.25">
      <c r="A1142" s="3">
        <f>RSI!A1142</f>
        <v>43672</v>
      </c>
      <c r="B1142" s="2">
        <f>RSI!B1142</f>
        <v>6.8689999999999998</v>
      </c>
      <c r="C1142" s="2">
        <f>RSI!I1142</f>
        <v>55.007314066423838</v>
      </c>
      <c r="D1142" s="2">
        <f>MACD!E1142</f>
        <v>1.9606665702042392E-2</v>
      </c>
      <c r="E1142" s="2">
        <f>MACD!F1142</f>
        <v>8.5278115674012306E-2</v>
      </c>
      <c r="F1142" s="2">
        <f>'Moving Avg'!D1142</f>
        <v>6.7638000000000007</v>
      </c>
      <c r="G1142" s="2">
        <f>'Moving Avg'!F1142</f>
        <v>6.7902499999999986</v>
      </c>
      <c r="H1142" s="2">
        <f>'Moving Avg'!G1142</f>
        <v>6.8571800000000005</v>
      </c>
      <c r="I1142" s="2">
        <f>'Moving Avg'!H1142</f>
        <v>8.5101150000000061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</row>
    <row r="1143" spans="1:12" ht="13.5" x14ac:dyDescent="0.25">
      <c r="A1143" s="3">
        <f>RSI!A1143</f>
        <v>43675</v>
      </c>
      <c r="B1143" s="2">
        <f>RSI!B1143</f>
        <v>6.8979999999999997</v>
      </c>
      <c r="C1143" s="2">
        <f>RSI!I1143</f>
        <v>56.782250589990205</v>
      </c>
      <c r="D1143" s="2">
        <f>MACD!E1143</f>
        <v>-3.7508740357896642E-3</v>
      </c>
      <c r="E1143" s="2">
        <f>MACD!F1143</f>
        <v>6.7472317732051923E-2</v>
      </c>
      <c r="F1143" s="2">
        <f>'Moving Avg'!D1143</f>
        <v>6.799199999999999</v>
      </c>
      <c r="G1143" s="2">
        <f>'Moving Avg'!F1143</f>
        <v>6.7828499999999989</v>
      </c>
      <c r="H1143" s="2">
        <f>'Moving Avg'!G1143</f>
        <v>6.8670600000000013</v>
      </c>
      <c r="I1143" s="2">
        <f>'Moving Avg'!H1143</f>
        <v>8.488465000000005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</row>
    <row r="1144" spans="1:12" ht="13.5" x14ac:dyDescent="0.25">
      <c r="A1144" s="3">
        <f>RSI!A1144</f>
        <v>43676</v>
      </c>
      <c r="B1144" s="2">
        <f>RSI!B1144</f>
        <v>6.8689999999999998</v>
      </c>
      <c r="C1144" s="2">
        <f>RSI!I1144</f>
        <v>54.468221652742585</v>
      </c>
      <c r="D1144" s="2">
        <f>MACD!E1144</f>
        <v>-3.1045232815734458E-2</v>
      </c>
      <c r="E1144" s="2">
        <f>MACD!F1144</f>
        <v>4.776880762249465E-2</v>
      </c>
      <c r="F1144" s="2">
        <f>'Moving Avg'!D1144</f>
        <v>6.8304</v>
      </c>
      <c r="G1144" s="2">
        <f>'Moving Avg'!F1144</f>
        <v>6.7739999999999991</v>
      </c>
      <c r="H1144" s="2">
        <f>'Moving Avg'!G1144</f>
        <v>6.8735800000000014</v>
      </c>
      <c r="I1144" s="2">
        <f>'Moving Avg'!H1144</f>
        <v>8.4666700000000041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6.8689999999999998</v>
      </c>
      <c r="C1145" s="2">
        <f>RSI!I1145</f>
        <v>54.468221652742585</v>
      </c>
      <c r="D1145" s="2">
        <f>MACD!E1145</f>
        <v>-5.5602975645426156E-2</v>
      </c>
      <c r="E1145" s="2">
        <f>MACD!F1145</f>
        <v>2.7094450968910493E-2</v>
      </c>
      <c r="F1145" s="2">
        <f>'Moving Avg'!D1145</f>
        <v>6.8747999999999987</v>
      </c>
      <c r="G1145" s="2">
        <f>'Moving Avg'!F1145</f>
        <v>6.7651500000000002</v>
      </c>
      <c r="H1145" s="2">
        <f>'Moving Avg'!G1145</f>
        <v>6.8743000000000025</v>
      </c>
      <c r="I1145" s="2">
        <f>'Moving Avg'!H1145</f>
        <v>8.4448750000000032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6.8609999999999998</v>
      </c>
      <c r="C1146" s="2">
        <f>RSI!I1146</f>
        <v>53.767194379152649</v>
      </c>
      <c r="D1146" s="2">
        <f>MACD!E1146</f>
        <v>-6.5993196088684591E-2</v>
      </c>
      <c r="E1146" s="2">
        <f>MACD!F1146</f>
        <v>8.4769215573914768E-3</v>
      </c>
      <c r="F1146" s="2">
        <f>'Moving Avg'!D1146</f>
        <v>6.8731999999999998</v>
      </c>
      <c r="G1146" s="2">
        <f>'Moving Avg'!F1146</f>
        <v>6.7636499999999984</v>
      </c>
      <c r="H1146" s="2">
        <f>'Moving Avg'!G1146</f>
        <v>6.8743000000000025</v>
      </c>
      <c r="I1146" s="2">
        <f>'Moving Avg'!H1146</f>
        <v>8.4230400000000039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6.8609999999999998</v>
      </c>
      <c r="C1147" s="2">
        <f>RSI!I1147</f>
        <v>53.767194379152649</v>
      </c>
      <c r="D1147" s="2">
        <f>MACD!E1147</f>
        <v>-7.5068232662876433E-2</v>
      </c>
      <c r="E1147" s="2">
        <f>MACD!F1147</f>
        <v>-8.2321092866621051E-3</v>
      </c>
      <c r="F1147" s="2">
        <f>'Moving Avg'!D1147</f>
        <v>6.871599999999999</v>
      </c>
      <c r="G1147" s="2">
        <f>'Moving Avg'!F1147</f>
        <v>6.7625499999999992</v>
      </c>
      <c r="H1147" s="2">
        <f>'Moving Avg'!G1147</f>
        <v>6.8743000000000025</v>
      </c>
      <c r="I1147" s="2">
        <f>'Moving Avg'!H1147</f>
        <v>8.4012050000000063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6.6840000000000002</v>
      </c>
      <c r="C1148" s="2">
        <f>RSI!I1148</f>
        <v>40.418828865235241</v>
      </c>
      <c r="D1148" s="2">
        <f>MACD!E1148</f>
        <v>-6.8667554962736688E-2</v>
      </c>
      <c r="E1148" s="2">
        <f>MACD!F1148</f>
        <v>-2.0319198421877023E-2</v>
      </c>
      <c r="F1148" s="2">
        <f>'Moving Avg'!D1148</f>
        <v>6.8287999999999993</v>
      </c>
      <c r="G1148" s="2">
        <f>'Moving Avg'!F1148</f>
        <v>6.7525999999999993</v>
      </c>
      <c r="H1148" s="2">
        <f>'Moving Avg'!G1148</f>
        <v>6.8707600000000033</v>
      </c>
      <c r="I1148" s="2">
        <f>'Moving Avg'!H1148</f>
        <v>8.3784850000000066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6.6470000000000002</v>
      </c>
      <c r="C1149" s="2">
        <f>RSI!I1149</f>
        <v>38.279441395905934</v>
      </c>
      <c r="D1149" s="2">
        <f>MACD!E1149</f>
        <v>-6.0938618816328116E-2</v>
      </c>
      <c r="E1149" s="2">
        <f>MACD!F1149</f>
        <v>-2.8443082500767242E-2</v>
      </c>
      <c r="F1149" s="2">
        <f>'Moving Avg'!D1149</f>
        <v>6.7844000000000007</v>
      </c>
      <c r="G1149" s="2">
        <f>'Moving Avg'!F1149</f>
        <v>6.7481499999999999</v>
      </c>
      <c r="H1149" s="2">
        <f>'Moving Avg'!G1149</f>
        <v>6.866480000000001</v>
      </c>
      <c r="I1149" s="2">
        <f>'Moving Avg'!H1149</f>
        <v>8.3555800000000069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6.6319999999999997</v>
      </c>
      <c r="C1150" s="2">
        <f>RSI!I1150</f>
        <v>37.414824626825293</v>
      </c>
      <c r="D1150" s="2">
        <f>MACD!E1150</f>
        <v>-6.2479325609696268E-2</v>
      </c>
      <c r="E1150" s="2">
        <f>MACD!F1150</f>
        <v>-3.5250331122553047E-2</v>
      </c>
      <c r="F1150" s="2">
        <f>'Moving Avg'!D1150</f>
        <v>6.7369999999999992</v>
      </c>
      <c r="G1150" s="2">
        <f>'Moving Avg'!F1150</f>
        <v>6.7436999999999996</v>
      </c>
      <c r="H1150" s="2">
        <f>'Moving Avg'!G1150</f>
        <v>6.8583600000000011</v>
      </c>
      <c r="I1150" s="2">
        <f>'Moving Avg'!H1150</f>
        <v>8.3351100000000073</v>
      </c>
      <c r="J1150" s="5" t="str">
        <f>OBV!F1150</f>
        <v>BEARISH</v>
      </c>
      <c r="K1150" s="5" t="str">
        <f>OBV!G1150</f>
        <v>STRONG</v>
      </c>
      <c r="L1150" s="5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6.4989999999999997</v>
      </c>
      <c r="C1151" s="2">
        <f>RSI!I1151</f>
        <v>30.776954254144428</v>
      </c>
      <c r="D1151" s="2">
        <f>MACD!E1151</f>
        <v>-1.8797778788436581E-2</v>
      </c>
      <c r="E1151" s="2">
        <f>MACD!F1151</f>
        <v>-3.1959820655729755E-2</v>
      </c>
      <c r="F1151" s="2">
        <f>'Moving Avg'!D1151</f>
        <v>6.6646000000000001</v>
      </c>
      <c r="G1151" s="2">
        <f>'Moving Avg'!F1151</f>
        <v>6.7363</v>
      </c>
      <c r="H1151" s="2">
        <f>'Moving Avg'!G1151</f>
        <v>6.8518200000000009</v>
      </c>
      <c r="I1151" s="2">
        <f>'Moving Avg'!H1151</f>
        <v>8.3124250000000064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6.6470000000000002</v>
      </c>
      <c r="C1152" s="2">
        <f>RSI!I1152</f>
        <v>42.913917845381022</v>
      </c>
      <c r="D1152" s="2">
        <f>MACD!E1152</f>
        <v>8.8934362856383231E-3</v>
      </c>
      <c r="E1152" s="2">
        <f>MACD!F1152</f>
        <v>-2.3789169267456143E-2</v>
      </c>
      <c r="F1152" s="2">
        <f>'Moving Avg'!D1152</f>
        <v>6.6218000000000004</v>
      </c>
      <c r="G1152" s="2">
        <f>'Moving Avg'!F1152</f>
        <v>6.7363</v>
      </c>
      <c r="H1152" s="2">
        <f>'Moving Avg'!G1152</f>
        <v>6.8482400000000032</v>
      </c>
      <c r="I1152" s="2">
        <f>'Moving Avg'!H1152</f>
        <v>8.2904800000000076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6.6470000000000002</v>
      </c>
      <c r="C1153" s="2">
        <f>RSI!I1153</f>
        <v>42.913917845381022</v>
      </c>
      <c r="D1153" s="2">
        <f>MACD!E1153</f>
        <v>3.747893600138763E-2</v>
      </c>
      <c r="E1153" s="2">
        <f>MACD!F1153</f>
        <v>-1.1535548213687387E-2</v>
      </c>
      <c r="F1153" s="2">
        <f>'Moving Avg'!D1153</f>
        <v>6.6143999999999989</v>
      </c>
      <c r="G1153" s="2">
        <f>'Moving Avg'!F1153</f>
        <v>6.7329999999999997</v>
      </c>
      <c r="H1153" s="2">
        <f>'Moving Avg'!G1153</f>
        <v>6.8439600000000009</v>
      </c>
      <c r="I1153" s="2">
        <f>'Moving Avg'!H1153</f>
        <v>8.2688950000000059</v>
      </c>
      <c r="J1153" s="5" t="str">
        <f>OBV!F1153</f>
        <v>BEARISH</v>
      </c>
      <c r="K1153" s="5" t="str">
        <f>OBV!G1153</f>
        <v>NEUTRAL</v>
      </c>
      <c r="L1153" s="5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6.6470000000000002</v>
      </c>
      <c r="C1154" s="2">
        <f>RSI!I1154</f>
        <v>42.913917845381022</v>
      </c>
      <c r="D1154" s="2">
        <f>MACD!E1154</f>
        <v>5.7846732804309298E-2</v>
      </c>
      <c r="E1154" s="2">
        <f>MACD!F1154</f>
        <v>2.3409079899119507E-3</v>
      </c>
      <c r="F1154" s="2">
        <f>'Moving Avg'!D1154</f>
        <v>6.6143999999999989</v>
      </c>
      <c r="G1154" s="2">
        <f>'Moving Avg'!F1154</f>
        <v>6.7326499999999996</v>
      </c>
      <c r="H1154" s="2">
        <f>'Moving Avg'!G1154</f>
        <v>6.8396800000000004</v>
      </c>
      <c r="I1154" s="2">
        <f>'Moving Avg'!H1154</f>
        <v>8.2471800000000055</v>
      </c>
      <c r="J1154" s="5" t="str">
        <f>OBV!F1154</f>
        <v>BEARISH</v>
      </c>
      <c r="K1154" s="5" t="str">
        <f>OBV!G1154</f>
        <v>NEUTRAL</v>
      </c>
      <c r="L1154" s="5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6.6470000000000002</v>
      </c>
      <c r="C1155" s="2">
        <f>RSI!I1155</f>
        <v>42.913917845381022</v>
      </c>
      <c r="D1155" s="2">
        <f>MACD!E1155</f>
        <v>7.5675100865808531E-2</v>
      </c>
      <c r="E1155" s="2">
        <f>MACD!F1155</f>
        <v>1.7007746565091266E-2</v>
      </c>
      <c r="F1155" s="2">
        <f>'Moving Avg'!D1155</f>
        <v>6.6173999999999991</v>
      </c>
      <c r="G1155" s="2">
        <f>'Moving Avg'!F1155</f>
        <v>6.7326500000000014</v>
      </c>
      <c r="H1155" s="2">
        <f>'Moving Avg'!G1155</f>
        <v>6.8317199999999989</v>
      </c>
      <c r="I1155" s="2">
        <f>'Moving Avg'!H1155</f>
        <v>8.2259250000000037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6.6470000000000002</v>
      </c>
      <c r="C1156" s="2">
        <f>RSI!I1156</f>
        <v>42.913917845381022</v>
      </c>
      <c r="D1156" s="2">
        <f>MACD!E1156</f>
        <v>9.0079946488170748E-2</v>
      </c>
      <c r="E1156" s="2">
        <f>MACD!F1156</f>
        <v>3.1622186549707165E-2</v>
      </c>
      <c r="F1156" s="2">
        <f>'Moving Avg'!D1156</f>
        <v>6.6470000000000002</v>
      </c>
      <c r="G1156" s="2">
        <f>'Moving Avg'!F1156</f>
        <v>6.7293500000000019</v>
      </c>
      <c r="H1156" s="2">
        <f>'Moving Avg'!G1156</f>
        <v>6.82376</v>
      </c>
      <c r="I1156" s="2">
        <f>'Moving Avg'!H1156</f>
        <v>8.2046700000000037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6.5439999999999996</v>
      </c>
      <c r="C1157" s="2">
        <f>RSI!I1157</f>
        <v>36.468183496478304</v>
      </c>
      <c r="D1157" s="2">
        <f>MACD!E1157</f>
        <v>0.11040761816964384</v>
      </c>
      <c r="E1157" s="2">
        <f>MACD!F1157</f>
        <v>4.7379272873694506E-2</v>
      </c>
      <c r="F1157" s="2">
        <f>'Moving Avg'!D1157</f>
        <v>6.6263999999999994</v>
      </c>
      <c r="G1157" s="2">
        <f>'Moving Avg'!F1157</f>
        <v>6.7209000000000021</v>
      </c>
      <c r="H1157" s="2">
        <f>'Moving Avg'!G1157</f>
        <v>6.8137399999999992</v>
      </c>
      <c r="I1157" s="2">
        <f>'Moving Avg'!H1157</f>
        <v>8.1829350000000041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6.6470000000000002</v>
      </c>
      <c r="C1158" s="2">
        <f>RSI!I1158</f>
        <v>45.313950079184515</v>
      </c>
      <c r="D1158" s="2">
        <f>MACD!E1158</f>
        <v>9.3827786943793789E-2</v>
      </c>
      <c r="E1158" s="2">
        <f>MACD!F1158</f>
        <v>5.6668975687714368E-2</v>
      </c>
      <c r="F1158" s="2">
        <f>'Moving Avg'!D1158</f>
        <v>6.6264000000000012</v>
      </c>
      <c r="G1158" s="2">
        <f>'Moving Avg'!F1158</f>
        <v>6.7172000000000009</v>
      </c>
      <c r="H1158" s="2">
        <f>'Moving Avg'!G1158</f>
        <v>6.8057799999999986</v>
      </c>
      <c r="I1158" s="2">
        <f>'Moving Avg'!H1158</f>
        <v>8.1617150000000045</v>
      </c>
      <c r="J1158" s="5" t="str">
        <f>OBV!F1158</f>
        <v>BULLISH</v>
      </c>
      <c r="K1158" s="5" t="str">
        <f>OBV!G1158</f>
        <v>NEUTRAL</v>
      </c>
      <c r="L1158" s="5" t="str">
        <f>OBV!H1158</f>
        <v>NEUTRAL</v>
      </c>
    </row>
    <row r="1159" spans="1:12" ht="13.5" x14ac:dyDescent="0.25">
      <c r="A1159" s="3">
        <f>RSI!A1159</f>
        <v>43699</v>
      </c>
      <c r="B1159" s="2">
        <f>RSI!B1159</f>
        <v>6.6470000000000002</v>
      </c>
      <c r="C1159" s="2">
        <f>RSI!I1159</f>
        <v>45.313950079184515</v>
      </c>
      <c r="D1159" s="2">
        <f>MACD!E1159</f>
        <v>7.4497972884294938E-2</v>
      </c>
      <c r="E1159" s="2">
        <f>MACD!F1159</f>
        <v>6.0234775127030481E-2</v>
      </c>
      <c r="F1159" s="2">
        <f>'Moving Avg'!D1159</f>
        <v>6.6263999999999994</v>
      </c>
      <c r="G1159" s="2">
        <f>'Moving Avg'!F1159</f>
        <v>6.7139000000000006</v>
      </c>
      <c r="H1159" s="2">
        <f>'Moving Avg'!G1159</f>
        <v>6.8000799999999977</v>
      </c>
      <c r="I1159" s="2">
        <f>'Moving Avg'!H1159</f>
        <v>8.1404950000000049</v>
      </c>
      <c r="J1159" s="5" t="str">
        <f>OBV!F1159</f>
        <v>BULLISH</v>
      </c>
      <c r="K1159" s="5" t="str">
        <f>OBV!G1159</f>
        <v>NEUTRAL</v>
      </c>
      <c r="L1159" s="5" t="str">
        <f>OBV!H1159</f>
        <v>NEUTRAL</v>
      </c>
    </row>
    <row r="1160" spans="1:12" ht="13.5" x14ac:dyDescent="0.25">
      <c r="A1160" s="3">
        <f>RSI!A1160</f>
        <v>43700</v>
      </c>
      <c r="B1160" s="2">
        <f>RSI!B1160</f>
        <v>6.5730000000000004</v>
      </c>
      <c r="C1160" s="2">
        <f>RSI!I1160</f>
        <v>40.603411269708488</v>
      </c>
      <c r="D1160" s="2">
        <f>MACD!E1160</f>
        <v>6.1678341095406708E-2</v>
      </c>
      <c r="E1160" s="2">
        <f>MACD!F1160</f>
        <v>6.0523488320705733E-2</v>
      </c>
      <c r="F1160" s="2">
        <f>'Moving Avg'!D1160</f>
        <v>6.6116000000000001</v>
      </c>
      <c r="G1160" s="2">
        <f>'Moving Avg'!F1160</f>
        <v>6.7102000000000004</v>
      </c>
      <c r="H1160" s="2">
        <f>'Moving Avg'!G1160</f>
        <v>6.7928999999999977</v>
      </c>
      <c r="I1160" s="2">
        <f>'Moving Avg'!H1160</f>
        <v>8.1189050000000069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6.5579999999999998</v>
      </c>
      <c r="C1161" s="2">
        <f>RSI!I1161</f>
        <v>39.702462023895137</v>
      </c>
      <c r="D1161" s="2">
        <f>MACD!E1161</f>
        <v>3.2253520279663661E-2</v>
      </c>
      <c r="E1161" s="2">
        <f>MACD!F1161</f>
        <v>5.4869494712497323E-2</v>
      </c>
      <c r="F1161" s="2">
        <f>'Moving Avg'!D1161</f>
        <v>6.5937999999999999</v>
      </c>
      <c r="G1161" s="2">
        <f>'Moving Avg'!F1161</f>
        <v>6.6946500000000011</v>
      </c>
      <c r="H1161" s="2">
        <f>'Moving Avg'!G1161</f>
        <v>6.7854199999999967</v>
      </c>
      <c r="I1161" s="2">
        <f>'Moving Avg'!H1161</f>
        <v>8.0972400000000064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6.4619999999999997</v>
      </c>
      <c r="C1162" s="2">
        <f>RSI!I1162</f>
        <v>34.436039929874568</v>
      </c>
      <c r="D1162" s="2">
        <f>MACD!E1162</f>
        <v>3.8040301460724457E-2</v>
      </c>
      <c r="E1162" s="2">
        <f>MACD!F1162</f>
        <v>5.1503656062142751E-2</v>
      </c>
      <c r="F1162" s="2">
        <f>'Moving Avg'!D1162</f>
        <v>6.5773999999999999</v>
      </c>
      <c r="G1162" s="2">
        <f>'Moving Avg'!F1162</f>
        <v>6.6743000000000006</v>
      </c>
      <c r="H1162" s="2">
        <f>'Moving Avg'!G1162</f>
        <v>6.7760199999999964</v>
      </c>
      <c r="I1162" s="2">
        <f>'Moving Avg'!H1162</f>
        <v>8.0750950000000064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</row>
    <row r="1163" spans="1:12" ht="13.5" x14ac:dyDescent="0.25">
      <c r="A1163" s="3">
        <f>RSI!A1163</f>
        <v>43705</v>
      </c>
      <c r="B1163" s="2">
        <f>RSI!B1163</f>
        <v>6.492</v>
      </c>
      <c r="C1163" s="2">
        <f>RSI!I1163</f>
        <v>37.237800908027388</v>
      </c>
      <c r="D1163" s="2">
        <f>MACD!E1163</f>
        <v>4.2026636557443986E-2</v>
      </c>
      <c r="E1163" s="2">
        <f>MACD!F1163</f>
        <v>4.9608252161203001E-2</v>
      </c>
      <c r="F1163" s="2">
        <f>'Moving Avg'!D1163</f>
        <v>6.5464000000000002</v>
      </c>
      <c r="G1163" s="2">
        <f>'Moving Avg'!F1163</f>
        <v>6.6540000000000008</v>
      </c>
      <c r="H1163" s="2">
        <f>'Moving Avg'!G1163</f>
        <v>6.7672199999999973</v>
      </c>
      <c r="I1163" s="2">
        <f>'Moving Avg'!H1163</f>
        <v>8.0533950000000072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</row>
    <row r="1164" spans="1:12" ht="13.5" x14ac:dyDescent="0.25">
      <c r="A1164" s="3">
        <f>RSI!A1164</f>
        <v>43706</v>
      </c>
      <c r="B1164" s="2">
        <f>RSI!B1164</f>
        <v>6.4989999999999997</v>
      </c>
      <c r="C1164" s="2">
        <f>RSI!I1164</f>
        <v>37.904587548656707</v>
      </c>
      <c r="D1164" s="2">
        <f>MACD!E1164</f>
        <v>4.5918760789262159E-2</v>
      </c>
      <c r="E1164" s="2">
        <f>MACD!F1164</f>
        <v>4.8870353886814835E-2</v>
      </c>
      <c r="F1164" s="2">
        <f>'Moving Avg'!D1164</f>
        <v>6.5168000000000008</v>
      </c>
      <c r="G1164" s="2">
        <f>'Moving Avg'!F1164</f>
        <v>6.6355000000000004</v>
      </c>
      <c r="H1164" s="2">
        <f>'Moving Avg'!G1164</f>
        <v>6.7585599999999975</v>
      </c>
      <c r="I1164" s="2">
        <f>'Moving Avg'!H1164</f>
        <v>8.0317300000000067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6.3150000000000004</v>
      </c>
      <c r="C1165" s="2">
        <f>RSI!I1165</f>
        <v>29.140756041600241</v>
      </c>
      <c r="D1165" s="2">
        <f>MACD!E1165</f>
        <v>6.3761094466165069E-2</v>
      </c>
      <c r="E1165" s="2">
        <f>MACD!F1165</f>
        <v>5.1848502002684885E-2</v>
      </c>
      <c r="F1165" s="2">
        <f>'Moving Avg'!D1165</f>
        <v>6.4652000000000003</v>
      </c>
      <c r="G1165" s="2">
        <f>'Moving Avg'!F1165</f>
        <v>6.6078000000000001</v>
      </c>
      <c r="H1165" s="2">
        <f>'Moving Avg'!G1165</f>
        <v>6.7462199999999974</v>
      </c>
      <c r="I1165" s="2">
        <f>'Moving Avg'!H1165</f>
        <v>8.0091450000000073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6.5579999999999998</v>
      </c>
      <c r="C1166" s="2">
        <f>RSI!I1166</f>
        <v>46.675583286945994</v>
      </c>
      <c r="D1166" s="2">
        <f>MACD!E1166</f>
        <v>6.2796984447031079E-2</v>
      </c>
      <c r="E1166" s="2">
        <f>MACD!F1166</f>
        <v>5.4038198491554126E-2</v>
      </c>
      <c r="F1166" s="2">
        <f>'Moving Avg'!D1166</f>
        <v>6.4652000000000003</v>
      </c>
      <c r="G1166" s="2">
        <f>'Moving Avg'!F1166</f>
        <v>6.592649999999999</v>
      </c>
      <c r="H1166" s="2">
        <f>'Moving Avg'!G1166</f>
        <v>6.7390199999999973</v>
      </c>
      <c r="I1166" s="2">
        <f>'Moving Avg'!H1166</f>
        <v>7.9877750000000072</v>
      </c>
      <c r="J1166" s="5" t="str">
        <f>OBV!F1166</f>
        <v>BULLISH</v>
      </c>
      <c r="K1166" s="5" t="str">
        <f>OBV!G1166</f>
        <v>NEUTRAL</v>
      </c>
      <c r="L1166" s="5" t="str">
        <f>OBV!H1166</f>
        <v>NEUTRAL</v>
      </c>
    </row>
    <row r="1167" spans="1:12" ht="13.5" x14ac:dyDescent="0.25">
      <c r="A1167" s="3">
        <f>RSI!A1167</f>
        <v>43711</v>
      </c>
      <c r="B1167" s="2">
        <f>RSI!B1167</f>
        <v>6.7430000000000003</v>
      </c>
      <c r="C1167" s="2">
        <f>RSI!I1167</f>
        <v>55.669652944502793</v>
      </c>
      <c r="D1167" s="2">
        <f>MACD!E1167</f>
        <v>3.2790379908425926E-2</v>
      </c>
      <c r="E1167" s="2">
        <f>MACD!F1167</f>
        <v>4.9788634774928495E-2</v>
      </c>
      <c r="F1167" s="2">
        <f>'Moving Avg'!D1167</f>
        <v>6.5213999999999999</v>
      </c>
      <c r="G1167" s="2">
        <f>'Moving Avg'!F1167</f>
        <v>6.5867499999999994</v>
      </c>
      <c r="H1167" s="2">
        <f>'Moving Avg'!G1167</f>
        <v>6.7355199999999975</v>
      </c>
      <c r="I1167" s="2">
        <f>'Moving Avg'!H1167</f>
        <v>7.9673300000000076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7.016</v>
      </c>
      <c r="C1168" s="2">
        <f>RSI!I1168</f>
        <v>65.040365541404526</v>
      </c>
      <c r="D1168" s="2">
        <f>MACD!E1168</f>
        <v>2.2633777211042982E-3</v>
      </c>
      <c r="E1168" s="2">
        <f>MACD!F1168</f>
        <v>4.0283583364163662E-2</v>
      </c>
      <c r="F1168" s="2">
        <f>'Moving Avg'!D1168</f>
        <v>6.6261999999999999</v>
      </c>
      <c r="G1168" s="2">
        <f>'Moving Avg'!F1168</f>
        <v>6.6033499999999989</v>
      </c>
      <c r="H1168" s="2">
        <f>'Moving Avg'!G1168</f>
        <v>6.7343799999999989</v>
      </c>
      <c r="I1168" s="2">
        <f>'Moving Avg'!H1168</f>
        <v>7.9498700000000069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7.2160000000000002</v>
      </c>
      <c r="C1169" s="2">
        <f>RSI!I1169</f>
        <v>70.037308003348514</v>
      </c>
      <c r="D1169" s="2">
        <f>MACD!E1169</f>
        <v>-4.0699525733019826E-2</v>
      </c>
      <c r="E1169" s="2">
        <f>MACD!F1169</f>
        <v>2.4086961544726962E-2</v>
      </c>
      <c r="F1169" s="2">
        <f>'Moving Avg'!D1169</f>
        <v>6.7695999999999996</v>
      </c>
      <c r="G1169" s="2">
        <f>'Moving Avg'!F1169</f>
        <v>6.6317999999999984</v>
      </c>
      <c r="H1169" s="2">
        <f>'Moving Avg'!G1169</f>
        <v>6.7372399999999981</v>
      </c>
      <c r="I1169" s="2">
        <f>'Moving Avg'!H1169</f>
        <v>7.9334750000000049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7.2160000000000002</v>
      </c>
      <c r="C1170" s="2">
        <f>RSI!I1170</f>
        <v>70.037308003348514</v>
      </c>
      <c r="D1170" s="2">
        <f>MACD!E1170</f>
        <v>-9.1765053787014494E-2</v>
      </c>
      <c r="E1170" s="2">
        <f>MACD!F1170</f>
        <v>9.1655847837867135E-4</v>
      </c>
      <c r="F1170" s="2">
        <f>'Moving Avg'!D1170</f>
        <v>6.9498000000000006</v>
      </c>
      <c r="G1170" s="2">
        <f>'Moving Avg'!F1170</f>
        <v>6.6609999999999987</v>
      </c>
      <c r="H1170" s="2">
        <f>'Moving Avg'!G1170</f>
        <v>6.7407999999999992</v>
      </c>
      <c r="I1170" s="2">
        <f>'Moving Avg'!H1170</f>
        <v>7.9167200000000033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7.3780000000000001</v>
      </c>
      <c r="C1171" s="2">
        <f>RSI!I1171</f>
        <v>73.584255116903449</v>
      </c>
      <c r="D1171" s="2">
        <f>MACD!E1171</f>
        <v>-0.15236323042433852</v>
      </c>
      <c r="E1171" s="2">
        <f>MACD!F1171</f>
        <v>-2.9739399302164769E-2</v>
      </c>
      <c r="F1171" s="2">
        <f>'Moving Avg'!D1171</f>
        <v>7.1138000000000003</v>
      </c>
      <c r="G1171" s="2">
        <f>'Moving Avg'!F1171</f>
        <v>6.7049499999999993</v>
      </c>
      <c r="H1171" s="2">
        <f>'Moving Avg'!G1171</f>
        <v>6.7516999999999987</v>
      </c>
      <c r="I1171" s="2">
        <f>'Moving Avg'!H1171</f>
        <v>7.9011350000000018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7.3780000000000001</v>
      </c>
      <c r="C1172" s="2">
        <f>RSI!I1172</f>
        <v>73.584255116903449</v>
      </c>
      <c r="D1172" s="2">
        <f>MACD!E1172</f>
        <v>-0.22221806134618127</v>
      </c>
      <c r="E1172" s="2">
        <f>MACD!F1172</f>
        <v>-6.8235131710968067E-2</v>
      </c>
      <c r="F1172" s="2">
        <f>'Moving Avg'!D1172</f>
        <v>7.2408000000000001</v>
      </c>
      <c r="G1172" s="2">
        <f>'Moving Avg'!F1172</f>
        <v>6.7414999999999994</v>
      </c>
      <c r="H1172" s="2">
        <f>'Moving Avg'!G1172</f>
        <v>6.7620399999999981</v>
      </c>
      <c r="I1172" s="2">
        <f>'Moving Avg'!H1172</f>
        <v>7.8855500000000021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7.1639999999999997</v>
      </c>
      <c r="C1173" s="2">
        <f>RSI!I1173</f>
        <v>62.28773792278907</v>
      </c>
      <c r="D1173" s="2">
        <f>MACD!E1173</f>
        <v>-0.26438674014425079</v>
      </c>
      <c r="E1173" s="2">
        <f>MACD!F1173</f>
        <v>-0.10746545339762462</v>
      </c>
      <c r="F1173" s="2">
        <f>'Moving Avg'!D1173</f>
        <v>7.2704000000000004</v>
      </c>
      <c r="G1173" s="2">
        <f>'Moving Avg'!F1173</f>
        <v>6.7673499999999986</v>
      </c>
      <c r="H1173" s="2">
        <f>'Moving Avg'!G1173</f>
        <v>6.7643999999999984</v>
      </c>
      <c r="I1173" s="2">
        <f>'Moving Avg'!H1173</f>
        <v>7.8686000000000016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7.3780000000000001</v>
      </c>
      <c r="C1174" s="2">
        <f>RSI!I1174</f>
        <v>67.638049165336724</v>
      </c>
      <c r="D1174" s="2">
        <f>MACD!E1174</f>
        <v>-0.31684497293311686</v>
      </c>
      <c r="E1174" s="2">
        <f>MACD!F1174</f>
        <v>-0.14934135730472309</v>
      </c>
      <c r="F1174" s="2">
        <f>'Moving Avg'!D1174</f>
        <v>7.3028000000000004</v>
      </c>
      <c r="G1174" s="2">
        <f>'Moving Avg'!F1174</f>
        <v>6.8038999999999987</v>
      </c>
      <c r="H1174" s="2">
        <f>'Moving Avg'!G1174</f>
        <v>6.7710399999999984</v>
      </c>
      <c r="I1174" s="2">
        <f>'Moving Avg'!H1174</f>
        <v>7.8530500000000005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7.3780000000000001</v>
      </c>
      <c r="C1175" s="2">
        <f>RSI!I1175</f>
        <v>67.638049165336724</v>
      </c>
      <c r="D1175" s="2">
        <f>MACD!E1175</f>
        <v>-0.39265874536959977</v>
      </c>
      <c r="E1175" s="2">
        <f>MACD!F1175</f>
        <v>-0.19800483491769844</v>
      </c>
      <c r="F1175" s="2">
        <f>'Moving Avg'!D1175</f>
        <v>7.3352000000000004</v>
      </c>
      <c r="G1175" s="2">
        <f>'Moving Avg'!F1175</f>
        <v>6.8404499999999988</v>
      </c>
      <c r="H1175" s="2">
        <f>'Moving Avg'!G1175</f>
        <v>6.7776799999999966</v>
      </c>
      <c r="I1175" s="2">
        <f>'Moving Avg'!H1175</f>
        <v>7.8375000000000004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7.1639999999999997</v>
      </c>
      <c r="C1176" s="2">
        <f>RSI!I1176</f>
        <v>58.081451707483019</v>
      </c>
      <c r="D1176" s="2">
        <f>MACD!E1176</f>
        <v>-0.40645974946804575</v>
      </c>
      <c r="E1176" s="2">
        <f>MACD!F1176</f>
        <v>-0.23969581782776792</v>
      </c>
      <c r="F1176" s="2">
        <f>'Moving Avg'!D1176</f>
        <v>7.2924000000000007</v>
      </c>
      <c r="G1176" s="2">
        <f>'Moving Avg'!F1176</f>
        <v>6.8662999999999981</v>
      </c>
      <c r="H1176" s="2">
        <f>'Moving Avg'!G1176</f>
        <v>6.783139999999996</v>
      </c>
      <c r="I1176" s="2">
        <f>'Moving Avg'!H1176</f>
        <v>7.8208799999999989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7.3120000000000003</v>
      </c>
      <c r="C1177" s="2">
        <f>RSI!I1177</f>
        <v>62.072600440183663</v>
      </c>
      <c r="D1177" s="2">
        <f>MACD!E1177</f>
        <v>-0.40204788943727721</v>
      </c>
      <c r="E1177" s="2">
        <f>MACD!F1177</f>
        <v>-0.27216623214966978</v>
      </c>
      <c r="F1177" s="2">
        <f>'Moving Avg'!D1177</f>
        <v>7.2792000000000003</v>
      </c>
      <c r="G1177" s="2">
        <f>'Moving Avg'!F1177</f>
        <v>6.9047000000000001</v>
      </c>
      <c r="H1177" s="2">
        <f>'Moving Avg'!G1177</f>
        <v>6.7917199999999971</v>
      </c>
      <c r="I1177" s="2">
        <f>'Moving Avg'!H1177</f>
        <v>7.8052649999999986</v>
      </c>
      <c r="J1177" s="5" t="str">
        <f>OBV!F1177</f>
        <v>BEARISH</v>
      </c>
      <c r="K1177" s="5" t="str">
        <f>OBV!G1177</f>
        <v>NEUTRAL</v>
      </c>
      <c r="L1177" s="5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7.3120000000000003</v>
      </c>
      <c r="C1178" s="2">
        <f>RSI!I1178</f>
        <v>62.072600440183663</v>
      </c>
      <c r="D1178" s="2">
        <f>MACD!E1178</f>
        <v>-0.35849389209764659</v>
      </c>
      <c r="E1178" s="2">
        <f>MACD!F1178</f>
        <v>-0.28943176413926519</v>
      </c>
      <c r="F1178" s="2">
        <f>'Moving Avg'!D1178</f>
        <v>7.3088000000000006</v>
      </c>
      <c r="G1178" s="2">
        <f>'Moving Avg'!F1178</f>
        <v>6.9379500000000007</v>
      </c>
      <c r="H1178" s="2">
        <f>'Moving Avg'!G1178</f>
        <v>6.8002999999999973</v>
      </c>
      <c r="I1178" s="2">
        <f>'Moving Avg'!H1178</f>
        <v>7.7896499999999973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</row>
    <row r="1179" spans="1:12" ht="13.5" x14ac:dyDescent="0.25">
      <c r="A1179" s="3">
        <f>RSI!A1179</f>
        <v>43727</v>
      </c>
      <c r="B1179" s="2">
        <f>RSI!B1179</f>
        <v>7.016</v>
      </c>
      <c r="C1179" s="2">
        <f>RSI!I1179</f>
        <v>50.843891510626626</v>
      </c>
      <c r="D1179" s="2">
        <f>MACD!E1179</f>
        <v>-0.27096305210679539</v>
      </c>
      <c r="E1179" s="2">
        <f>MACD!F1179</f>
        <v>-0.28573802173277124</v>
      </c>
      <c r="F1179" s="2">
        <f>'Moving Avg'!D1179</f>
        <v>7.2364000000000006</v>
      </c>
      <c r="G1179" s="2">
        <f>'Moving Avg'!F1179</f>
        <v>6.9563999999999995</v>
      </c>
      <c r="H1179" s="2">
        <f>'Moving Avg'!G1179</f>
        <v>6.8058999999999976</v>
      </c>
      <c r="I1179" s="2">
        <f>'Moving Avg'!H1179</f>
        <v>7.7725549999999979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7.016</v>
      </c>
      <c r="C1180" s="2">
        <f>RSI!I1180</f>
        <v>50.843891510626626</v>
      </c>
      <c r="D1180" s="2">
        <f>MACD!E1180</f>
        <v>-0.19701765835776008</v>
      </c>
      <c r="E1180" s="2">
        <f>MACD!F1180</f>
        <v>-0.26799394905776902</v>
      </c>
      <c r="F1180" s="2">
        <f>'Moving Avg'!D1180</f>
        <v>7.1639999999999997</v>
      </c>
      <c r="G1180" s="2">
        <f>'Moving Avg'!F1180</f>
        <v>6.9785500000000003</v>
      </c>
      <c r="H1180" s="2">
        <f>'Moving Avg'!G1180</f>
        <v>6.8117999999999972</v>
      </c>
      <c r="I1180" s="2">
        <f>'Moving Avg'!H1180</f>
        <v>7.7554899999999973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7.2229999999999999</v>
      </c>
      <c r="C1181" s="2">
        <f>RSI!I1181</f>
        <v>57.133150152310023</v>
      </c>
      <c r="D1181" s="2">
        <f>MACD!E1181</f>
        <v>-0.12496907170700222</v>
      </c>
      <c r="E1181" s="2">
        <f>MACD!F1181</f>
        <v>-0.23938897358761566</v>
      </c>
      <c r="F1181" s="2">
        <f>'Moving Avg'!D1181</f>
        <v>7.1757999999999997</v>
      </c>
      <c r="G1181" s="2">
        <f>'Moving Avg'!F1181</f>
        <v>7.0118000000000009</v>
      </c>
      <c r="H1181" s="2">
        <f>'Moving Avg'!G1181</f>
        <v>6.8233199999999981</v>
      </c>
      <c r="I1181" s="2">
        <f>'Moving Avg'!H1181</f>
        <v>7.7394949999999962</v>
      </c>
      <c r="J1181" s="5" t="str">
        <f>OBV!F1181</f>
        <v>BEARISH</v>
      </c>
      <c r="K1181" s="5" t="str">
        <f>OBV!G1181</f>
        <v>NEUTRAL</v>
      </c>
      <c r="L1181" s="5" t="str">
        <f>OBV!H1181</f>
        <v>BEARISH DIVERGENCE</v>
      </c>
    </row>
    <row r="1182" spans="1:12" ht="13.5" x14ac:dyDescent="0.25">
      <c r="A1182" s="3">
        <f>RSI!A1182</f>
        <v>43732</v>
      </c>
      <c r="B1182" s="2">
        <f>RSI!B1182</f>
        <v>7.2380000000000004</v>
      </c>
      <c r="C1182" s="2">
        <f>RSI!I1182</f>
        <v>57.556924248954815</v>
      </c>
      <c r="D1182" s="2">
        <f>MACD!E1182</f>
        <v>-6.6441329211884614E-2</v>
      </c>
      <c r="E1182" s="2">
        <f>MACD!F1182</f>
        <v>-0.20479944471246944</v>
      </c>
      <c r="F1182" s="2">
        <f>'Moving Avg'!D1182</f>
        <v>7.1609999999999996</v>
      </c>
      <c r="G1182" s="2">
        <f>'Moving Avg'!F1182</f>
        <v>7.0506000000000011</v>
      </c>
      <c r="H1182" s="2">
        <f>'Moving Avg'!G1182</f>
        <v>6.8351399999999991</v>
      </c>
      <c r="I1182" s="2">
        <f>'Moving Avg'!H1182</f>
        <v>7.7236399999999961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</row>
    <row r="1183" spans="1:12" ht="13.5" x14ac:dyDescent="0.25">
      <c r="A1183" s="3">
        <f>RSI!A1183</f>
        <v>43733</v>
      </c>
      <c r="B1183" s="2">
        <f>RSI!B1183</f>
        <v>7.024</v>
      </c>
      <c r="C1183" s="2">
        <f>RSI!I1183</f>
        <v>49.967517821781279</v>
      </c>
      <c r="D1183" s="2">
        <f>MACD!E1183</f>
        <v>-3.5304877636371579E-2</v>
      </c>
      <c r="E1183" s="2">
        <f>MACD!F1183</f>
        <v>-0.17090053129724986</v>
      </c>
      <c r="F1183" s="2">
        <f>'Moving Avg'!D1183</f>
        <v>7.1033999999999988</v>
      </c>
      <c r="G1183" s="2">
        <f>'Moving Avg'!F1183</f>
        <v>7.0772000000000004</v>
      </c>
      <c r="H1183" s="2">
        <f>'Moving Avg'!G1183</f>
        <v>6.8413599999999981</v>
      </c>
      <c r="I1183" s="2">
        <f>'Moving Avg'!H1183</f>
        <v>7.7077049999999954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</row>
    <row r="1184" spans="1:12" ht="13.5" x14ac:dyDescent="0.25">
      <c r="A1184" s="3">
        <f>RSI!A1184</f>
        <v>43734</v>
      </c>
      <c r="B1184" s="2">
        <f>RSI!B1184</f>
        <v>7.1420000000000003</v>
      </c>
      <c r="C1184" s="2">
        <f>RSI!I1184</f>
        <v>53.600602276035445</v>
      </c>
      <c r="D1184" s="2">
        <f>MACD!E1184</f>
        <v>1.5269890722064972E-2</v>
      </c>
      <c r="E1184" s="2">
        <f>MACD!F1184</f>
        <v>-0.13366644689338689</v>
      </c>
      <c r="F1184" s="2">
        <f>'Moving Avg'!D1184</f>
        <v>7.1286000000000005</v>
      </c>
      <c r="G1184" s="2">
        <f>'Moving Avg'!F1184</f>
        <v>7.1093500000000009</v>
      </c>
      <c r="H1184" s="2">
        <f>'Moving Avg'!G1184</f>
        <v>6.8511199999999981</v>
      </c>
      <c r="I1184" s="2">
        <f>'Moving Avg'!H1184</f>
        <v>7.6923599999999945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6.9420000000000002</v>
      </c>
      <c r="C1185" s="2">
        <f>RSI!I1185</f>
        <v>47.327661821960767</v>
      </c>
      <c r="D1185" s="2">
        <f>MACD!E1185</f>
        <v>7.2224254641386487E-2</v>
      </c>
      <c r="E1185" s="2">
        <f>MACD!F1185</f>
        <v>-9.2488306586432215E-2</v>
      </c>
      <c r="F1185" s="2">
        <f>'Moving Avg'!D1185</f>
        <v>7.1138000000000003</v>
      </c>
      <c r="G1185" s="2">
        <f>'Moving Avg'!F1185</f>
        <v>7.1406999999999998</v>
      </c>
      <c r="H1185" s="2">
        <f>'Moving Avg'!G1185</f>
        <v>6.8570200000000003</v>
      </c>
      <c r="I1185" s="2">
        <f>'Moving Avg'!H1185</f>
        <v>7.6750249999999935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</row>
    <row r="1186" spans="1:12" ht="13.5" x14ac:dyDescent="0.25">
      <c r="A1186" s="3">
        <f>RSI!A1186</f>
        <v>43738</v>
      </c>
      <c r="B1186" s="2">
        <f>RSI!B1186</f>
        <v>6.9420000000000002</v>
      </c>
      <c r="C1186" s="2">
        <f>RSI!I1186</f>
        <v>47.327661821960767</v>
      </c>
      <c r="D1186" s="2">
        <f>MACD!E1186</f>
        <v>8.8069135152064604E-2</v>
      </c>
      <c r="E1186" s="2">
        <f>MACD!F1186</f>
        <v>-5.6376818238732848E-2</v>
      </c>
      <c r="F1186" s="2">
        <f>'Moving Avg'!D1186</f>
        <v>7.057599999999999</v>
      </c>
      <c r="G1186" s="2">
        <f>'Moving Avg'!F1186</f>
        <v>7.1599000000000022</v>
      </c>
      <c r="H1186" s="2">
        <f>'Moving Avg'!G1186</f>
        <v>6.861600000000001</v>
      </c>
      <c r="I1186" s="2">
        <f>'Moving Avg'!H1186</f>
        <v>7.6575599999999939</v>
      </c>
      <c r="J1186" s="5" t="str">
        <f>OBV!F1186</f>
        <v>BULLISH</v>
      </c>
      <c r="K1186" s="5" t="str">
        <f>OBV!G1186</f>
        <v>NEUTRAL</v>
      </c>
      <c r="L1186" s="5" t="str">
        <f>OBV!H1186</f>
        <v>BULLISH DIVERGENCE</v>
      </c>
    </row>
    <row r="1187" spans="1:12" ht="13.5" x14ac:dyDescent="0.25">
      <c r="A1187" s="3">
        <f>RSI!A1187</f>
        <v>43739</v>
      </c>
      <c r="B1187" s="2">
        <f>RSI!B1187</f>
        <v>6.9349999999999996</v>
      </c>
      <c r="C1187" s="2">
        <f>RSI!I1187</f>
        <v>47.103894983149608</v>
      </c>
      <c r="D1187" s="2">
        <f>MACD!E1187</f>
        <v>0.12529724227408146</v>
      </c>
      <c r="E1187" s="2">
        <f>MACD!F1187</f>
        <v>-2.0042006136169986E-2</v>
      </c>
      <c r="F1187" s="2">
        <f>'Moving Avg'!D1187</f>
        <v>6.9969999999999999</v>
      </c>
      <c r="G1187" s="2">
        <f>'Moving Avg'!F1187</f>
        <v>7.1695000000000011</v>
      </c>
      <c r="H1187" s="2">
        <f>'Moving Avg'!G1187</f>
        <v>6.8660400000000008</v>
      </c>
      <c r="I1187" s="2">
        <f>'Moving Avg'!H1187</f>
        <v>7.6400599999999939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6.9349999999999996</v>
      </c>
      <c r="C1188" s="2">
        <f>RSI!I1188</f>
        <v>47.103894983149608</v>
      </c>
      <c r="D1188" s="2">
        <f>MACD!E1188</f>
        <v>0.15733297016427716</v>
      </c>
      <c r="E1188" s="2">
        <f>MACD!F1188</f>
        <v>1.5432989123919445E-2</v>
      </c>
      <c r="F1188" s="2">
        <f>'Moving Avg'!D1188</f>
        <v>6.9792000000000005</v>
      </c>
      <c r="G1188" s="2">
        <f>'Moving Avg'!F1188</f>
        <v>7.1654500000000017</v>
      </c>
      <c r="H1188" s="2">
        <f>'Moving Avg'!G1188</f>
        <v>6.8703200000000004</v>
      </c>
      <c r="I1188" s="2">
        <f>'Moving Avg'!H1188</f>
        <v>7.6225599999999938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6.9349999999999996</v>
      </c>
      <c r="C1189" s="2">
        <f>RSI!I1189</f>
        <v>47.103894983149608</v>
      </c>
      <c r="D1189" s="2">
        <f>MACD!E1189</f>
        <v>0.13939705360913823</v>
      </c>
      <c r="E1189" s="2">
        <f>MACD!F1189</f>
        <v>4.0225802020963201E-2</v>
      </c>
      <c r="F1189" s="2">
        <f>'Moving Avg'!D1189</f>
        <v>6.9378000000000002</v>
      </c>
      <c r="G1189" s="2">
        <f>'Moving Avg'!F1189</f>
        <v>7.1514000000000006</v>
      </c>
      <c r="H1189" s="2">
        <f>'Moving Avg'!G1189</f>
        <v>6.8747600000000002</v>
      </c>
      <c r="I1189" s="2">
        <f>'Moving Avg'!H1189</f>
        <v>7.6050599999999937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6.7359999999999998</v>
      </c>
      <c r="C1190" s="2">
        <f>RSI!I1190</f>
        <v>40.332943765876429</v>
      </c>
      <c r="D1190" s="2">
        <f>MACD!E1190</f>
        <v>0.13941994458606288</v>
      </c>
      <c r="E1190" s="2">
        <f>MACD!F1190</f>
        <v>6.0064630533983143E-2</v>
      </c>
      <c r="F1190" s="2">
        <f>'Moving Avg'!D1190</f>
        <v>6.8965999999999994</v>
      </c>
      <c r="G1190" s="2">
        <f>'Moving Avg'!F1190</f>
        <v>7.1273999999999997</v>
      </c>
      <c r="H1190" s="2">
        <f>'Moving Avg'!G1190</f>
        <v>6.8765400000000003</v>
      </c>
      <c r="I1190" s="2">
        <f>'Moving Avg'!H1190</f>
        <v>7.5872249999999939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6.7359999999999998</v>
      </c>
      <c r="C1191" s="2">
        <f>RSI!I1191</f>
        <v>40.332943765876429</v>
      </c>
      <c r="D1191" s="2">
        <f>MACD!E1191</f>
        <v>0.17288608487184565</v>
      </c>
      <c r="E1191" s="2">
        <f>MACD!F1191</f>
        <v>8.2628921401555644E-2</v>
      </c>
      <c r="F1191" s="2">
        <f>'Moving Avg'!D1191</f>
        <v>6.8554000000000004</v>
      </c>
      <c r="G1191" s="2">
        <f>'Moving Avg'!F1191</f>
        <v>7.0952999999999991</v>
      </c>
      <c r="H1191" s="2">
        <f>'Moving Avg'!G1191</f>
        <v>6.8738800000000007</v>
      </c>
      <c r="I1191" s="2">
        <f>'Moving Avg'!H1191</f>
        <v>7.5693899999999941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6.7359999999999998</v>
      </c>
      <c r="C1192" s="2">
        <f>RSI!I1192</f>
        <v>40.332943765876429</v>
      </c>
      <c r="D1192" s="2">
        <f>MACD!E1192</f>
        <v>0.204993333416299</v>
      </c>
      <c r="E1192" s="2">
        <f>MACD!F1192</f>
        <v>0.10710180380450432</v>
      </c>
      <c r="F1192" s="2">
        <f>'Moving Avg'!D1192</f>
        <v>6.815599999999999</v>
      </c>
      <c r="G1192" s="2">
        <f>'Moving Avg'!F1192</f>
        <v>7.0632000000000001</v>
      </c>
      <c r="H1192" s="2">
        <f>'Moving Avg'!G1192</f>
        <v>6.8712199999999983</v>
      </c>
      <c r="I1192" s="2">
        <f>'Moving Avg'!H1192</f>
        <v>7.5515549999999942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43747</v>
      </c>
      <c r="B1193" s="2">
        <f>RSI!B1193</f>
        <v>6.7359999999999998</v>
      </c>
      <c r="C1193" s="2">
        <f>RSI!I1193</f>
        <v>40.332943765876429</v>
      </c>
      <c r="D1193" s="2">
        <f>MACD!E1193</f>
        <v>0.20061019955891801</v>
      </c>
      <c r="E1193" s="2">
        <f>MACD!F1193</f>
        <v>0.12580348295538707</v>
      </c>
      <c r="F1193" s="2">
        <f>'Moving Avg'!D1193</f>
        <v>6.7757999999999994</v>
      </c>
      <c r="G1193" s="2">
        <f>'Moving Avg'!F1193</f>
        <v>7.0418000000000003</v>
      </c>
      <c r="H1193" s="2">
        <f>'Moving Avg'!G1193</f>
        <v>6.8679799999999993</v>
      </c>
      <c r="I1193" s="2">
        <f>'Moving Avg'!H1193</f>
        <v>7.5352399999999946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</row>
    <row r="1194" spans="1:12" ht="13.5" x14ac:dyDescent="0.25">
      <c r="A1194" s="3">
        <f>RSI!A1194</f>
        <v>43748</v>
      </c>
      <c r="B1194" s="2">
        <f>RSI!B1194</f>
        <v>6.7359999999999998</v>
      </c>
      <c r="C1194" s="2">
        <f>RSI!I1194</f>
        <v>40.332943765876436</v>
      </c>
      <c r="D1194" s="2">
        <f>MACD!E1194</f>
        <v>0.21632586164149537</v>
      </c>
      <c r="E1194" s="2">
        <f>MACD!F1194</f>
        <v>0.14390795869260875</v>
      </c>
      <c r="F1194" s="2">
        <f>'Moving Avg'!D1194</f>
        <v>6.7359999999999998</v>
      </c>
      <c r="G1194" s="2">
        <f>'Moving Avg'!F1194</f>
        <v>7.0097000000000005</v>
      </c>
      <c r="H1194" s="2">
        <f>'Moving Avg'!G1194</f>
        <v>6.8653199999999979</v>
      </c>
      <c r="I1194" s="2">
        <f>'Moving Avg'!H1194</f>
        <v>7.518924999999995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6.7359999999999998</v>
      </c>
      <c r="C1195" s="2">
        <f>RSI!I1195</f>
        <v>40.332943765876429</v>
      </c>
      <c r="D1195" s="2">
        <f>MACD!E1195</f>
        <v>0.20003100017751496</v>
      </c>
      <c r="E1195" s="2">
        <f>MACD!F1195</f>
        <v>0.15513256698958999</v>
      </c>
      <c r="F1195" s="2">
        <f>'Moving Avg'!D1195</f>
        <v>6.7359999999999998</v>
      </c>
      <c r="G1195" s="2">
        <f>'Moving Avg'!F1195</f>
        <v>6.9776000000000007</v>
      </c>
      <c r="H1195" s="2">
        <f>'Moving Avg'!G1195</f>
        <v>6.8626599999999982</v>
      </c>
      <c r="I1195" s="2">
        <f>'Moving Avg'!H1195</f>
        <v>7.5030049999999946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</row>
    <row r="1196" spans="1:12" ht="13.5" x14ac:dyDescent="0.25">
      <c r="A1196" s="3">
        <f>RSI!A1196</f>
        <v>43752</v>
      </c>
      <c r="B1196" s="2">
        <f>RSI!B1196</f>
        <v>6.8689999999999998</v>
      </c>
      <c r="C1196" s="2">
        <f>RSI!I1196</f>
        <v>48.109501061388919</v>
      </c>
      <c r="D1196" s="2">
        <f>MACD!E1196</f>
        <v>0.17748054176354167</v>
      </c>
      <c r="E1196" s="2">
        <f>MACD!F1196</f>
        <v>0.15960216194438032</v>
      </c>
      <c r="F1196" s="2">
        <f>'Moving Avg'!D1196</f>
        <v>6.7626000000000008</v>
      </c>
      <c r="G1196" s="2">
        <f>'Moving Avg'!F1196</f>
        <v>6.9628500000000013</v>
      </c>
      <c r="H1196" s="2">
        <f>'Moving Avg'!G1196</f>
        <v>6.8628199999999966</v>
      </c>
      <c r="I1196" s="2">
        <f>'Moving Avg'!H1196</f>
        <v>7.4877499999999939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</row>
    <row r="1197" spans="1:12" ht="13.5" x14ac:dyDescent="0.25">
      <c r="A1197" s="3">
        <f>RSI!A1197</f>
        <v>43754</v>
      </c>
      <c r="B1197" s="2">
        <f>RSI!B1197</f>
        <v>6.758</v>
      </c>
      <c r="C1197" s="2">
        <f>RSI!I1197</f>
        <v>43.064843835050482</v>
      </c>
      <c r="D1197" s="2">
        <f>MACD!E1197</f>
        <v>0.16576744139061539</v>
      </c>
      <c r="E1197" s="2">
        <f>MACD!F1197</f>
        <v>0.16083521783362734</v>
      </c>
      <c r="F1197" s="2">
        <f>'Moving Avg'!D1197</f>
        <v>6.7670000000000003</v>
      </c>
      <c r="G1197" s="2">
        <f>'Moving Avg'!F1197</f>
        <v>6.9351500000000028</v>
      </c>
      <c r="H1197" s="2">
        <f>'Moving Avg'!G1197</f>
        <v>6.8607599999999964</v>
      </c>
      <c r="I1197" s="2">
        <f>'Moving Avg'!H1197</f>
        <v>7.4726349999999941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6.9279999999999999</v>
      </c>
      <c r="C1198" s="2">
        <f>RSI!I1198</f>
        <v>51.45971041397992</v>
      </c>
      <c r="D1198" s="2">
        <f>MACD!E1198</f>
        <v>0.14412592467233232</v>
      </c>
      <c r="E1198" s="2">
        <f>MACD!F1198</f>
        <v>0.15749335920136837</v>
      </c>
      <c r="F1198" s="2">
        <f>'Moving Avg'!D1198</f>
        <v>6.8054000000000006</v>
      </c>
      <c r="G1198" s="2">
        <f>'Moving Avg'!F1198</f>
        <v>6.9159500000000005</v>
      </c>
      <c r="H1198" s="2">
        <f>'Moving Avg'!G1198</f>
        <v>6.8656399999999973</v>
      </c>
      <c r="I1198" s="2">
        <f>'Moving Avg'!H1198</f>
        <v>7.4593599999999949</v>
      </c>
      <c r="J1198" s="5" t="str">
        <f>OBV!F1198</f>
        <v>BULLISH</v>
      </c>
      <c r="K1198" s="5" t="str">
        <f>OBV!G1198</f>
        <v>NEUTRAL</v>
      </c>
      <c r="L1198" s="5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6.9279999999999999</v>
      </c>
      <c r="C1199" s="2">
        <f>RSI!I1199</f>
        <v>51.45971041397992</v>
      </c>
      <c r="D1199" s="2">
        <f>MACD!E1199</f>
        <v>0.12560763180561718</v>
      </c>
      <c r="E1199" s="2">
        <f>MACD!F1199</f>
        <v>0.15111621372221815</v>
      </c>
      <c r="F1199" s="2">
        <f>'Moving Avg'!D1199</f>
        <v>6.8437999999999999</v>
      </c>
      <c r="G1199" s="2">
        <f>'Moving Avg'!F1199</f>
        <v>6.911550000000001</v>
      </c>
      <c r="H1199" s="2">
        <f>'Moving Avg'!G1199</f>
        <v>6.8712599999999959</v>
      </c>
      <c r="I1199" s="2">
        <f>'Moving Avg'!H1199</f>
        <v>7.4469749999999966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6.9279999999999999</v>
      </c>
      <c r="C1200" s="2">
        <f>RSI!I1200</f>
        <v>51.45971041397992</v>
      </c>
      <c r="D1200" s="2">
        <f>MACD!E1200</f>
        <v>7.9131959254138629E-2</v>
      </c>
      <c r="E1200" s="2">
        <f>MACD!F1200</f>
        <v>0.13671936282860225</v>
      </c>
      <c r="F1200" s="2">
        <f>'Moving Avg'!D1200</f>
        <v>6.8822000000000001</v>
      </c>
      <c r="G1200" s="2">
        <f>'Moving Avg'!F1200</f>
        <v>6.9071500000000015</v>
      </c>
      <c r="H1200" s="2">
        <f>'Moving Avg'!G1200</f>
        <v>6.8771799999999974</v>
      </c>
      <c r="I1200" s="2">
        <f>'Moving Avg'!H1200</f>
        <v>7.4341649999999966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6.7210000000000001</v>
      </c>
      <c r="C1201" s="2">
        <f>RSI!I1201</f>
        <v>42.03408184519737</v>
      </c>
      <c r="D1201" s="2">
        <f>MACD!E1201</f>
        <v>5.4962905725155942E-2</v>
      </c>
      <c r="E1201" s="2">
        <f>MACD!F1201</f>
        <v>0.120368071407913</v>
      </c>
      <c r="F1201" s="2">
        <f>'Moving Avg'!D1201</f>
        <v>6.8526000000000007</v>
      </c>
      <c r="G1201" s="2">
        <f>'Moving Avg'!F1201</f>
        <v>6.8820500000000013</v>
      </c>
      <c r="H1201" s="2">
        <f>'Moving Avg'!G1201</f>
        <v>6.8816199999999972</v>
      </c>
      <c r="I1201" s="2">
        <f>'Moving Avg'!H1201</f>
        <v>7.4188949999999965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6.7210000000000001</v>
      </c>
      <c r="C1202" s="2">
        <f>RSI!I1202</f>
        <v>42.03408184519737</v>
      </c>
      <c r="D1202" s="2">
        <f>MACD!E1202</f>
        <v>3.5571619846605174E-2</v>
      </c>
      <c r="E1202" s="2">
        <f>MACD!F1202</f>
        <v>0.10340878109565144</v>
      </c>
      <c r="F1202" s="2">
        <f>'Moving Avg'!D1202</f>
        <v>6.8452000000000002</v>
      </c>
      <c r="G1202" s="2">
        <f>'Moving Avg'!F1202</f>
        <v>6.8561999999999994</v>
      </c>
      <c r="H1202" s="2">
        <f>'Moving Avg'!G1202</f>
        <v>6.883099999999998</v>
      </c>
      <c r="I1202" s="2">
        <f>'Moving Avg'!H1202</f>
        <v>7.4035949999999984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</row>
    <row r="1203" spans="1:12" ht="13.5" x14ac:dyDescent="0.25">
      <c r="A1203" s="3">
        <f>RSI!A1203</f>
        <v>43762</v>
      </c>
      <c r="B1203" s="2">
        <f>RSI!B1203</f>
        <v>6.6470000000000002</v>
      </c>
      <c r="C1203" s="2">
        <f>RSI!I1203</f>
        <v>39.067290415385202</v>
      </c>
      <c r="D1203" s="2">
        <f>MACD!E1203</f>
        <v>2.5626064017579608E-2</v>
      </c>
      <c r="E1203" s="2">
        <f>MACD!F1203</f>
        <v>8.7852237680037082E-2</v>
      </c>
      <c r="F1203" s="2">
        <f>'Moving Avg'!D1203</f>
        <v>6.7889999999999997</v>
      </c>
      <c r="G1203" s="2">
        <f>'Moving Avg'!F1203</f>
        <v>6.8373499999999989</v>
      </c>
      <c r="H1203" s="2">
        <f>'Moving Avg'!G1203</f>
        <v>6.8830999999999971</v>
      </c>
      <c r="I1203" s="2">
        <f>'Moving Avg'!H1203</f>
        <v>7.3893799999999974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6.6470000000000002</v>
      </c>
      <c r="C1204" s="2">
        <f>RSI!I1204</f>
        <v>39.067290415385202</v>
      </c>
      <c r="D1204" s="2">
        <f>MACD!E1204</f>
        <v>1.8556171968998392E-2</v>
      </c>
      <c r="E1204" s="2">
        <f>MACD!F1204</f>
        <v>7.3993024537829355E-2</v>
      </c>
      <c r="F1204" s="2">
        <f>'Moving Avg'!D1204</f>
        <v>6.7328000000000001</v>
      </c>
      <c r="G1204" s="2">
        <f>'Moving Avg'!F1204</f>
        <v>6.8125999999999989</v>
      </c>
      <c r="H1204" s="2">
        <f>'Moving Avg'!G1204</f>
        <v>6.883099999999998</v>
      </c>
      <c r="I1204" s="2">
        <f>'Moving Avg'!H1204</f>
        <v>7.3745999999999974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6.61</v>
      </c>
      <c r="C1205" s="2">
        <f>RSI!I1205</f>
        <v>37.531198326439764</v>
      </c>
      <c r="D1205" s="2">
        <f>MACD!E1205</f>
        <v>1.6560602164908289E-2</v>
      </c>
      <c r="E1205" s="2">
        <f>MACD!F1205</f>
        <v>6.2506540063245145E-2</v>
      </c>
      <c r="F1205" s="2">
        <f>'Moving Avg'!D1205</f>
        <v>6.6691999999999991</v>
      </c>
      <c r="G1205" s="2">
        <f>'Moving Avg'!F1205</f>
        <v>6.7959999999999994</v>
      </c>
      <c r="H1205" s="2">
        <f>'Moving Avg'!G1205</f>
        <v>6.8823599999999976</v>
      </c>
      <c r="I1205" s="2">
        <f>'Moving Avg'!H1205</f>
        <v>7.3587449999999963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6.5359999999999996</v>
      </c>
      <c r="C1206" s="2">
        <f>RSI!I1206</f>
        <v>34.600936085738113</v>
      </c>
      <c r="D1206" s="2">
        <f>MACD!E1206</f>
        <v>4.2187314117088093E-2</v>
      </c>
      <c r="E1206" s="2">
        <f>MACD!F1206</f>
        <v>5.844269487401374E-2</v>
      </c>
      <c r="F1206" s="2">
        <f>'Moving Avg'!D1206</f>
        <v>6.6322000000000001</v>
      </c>
      <c r="G1206" s="2">
        <f>'Moving Avg'!F1206</f>
        <v>6.7757000000000005</v>
      </c>
      <c r="H1206" s="2">
        <f>'Moving Avg'!G1206</f>
        <v>6.880139999999999</v>
      </c>
      <c r="I1206" s="2">
        <f>'Moving Avg'!H1206</f>
        <v>7.343144999999998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6.5359999999999996</v>
      </c>
      <c r="C1207" s="2">
        <f>RSI!I1207</f>
        <v>34.600936085738113</v>
      </c>
      <c r="D1207" s="2">
        <f>MACD!E1207</f>
        <v>4.8502403947234818E-2</v>
      </c>
      <c r="E1207" s="2">
        <f>MACD!F1207</f>
        <v>5.645463668865796E-2</v>
      </c>
      <c r="F1207" s="2">
        <f>'Moving Avg'!D1207</f>
        <v>6.5952000000000002</v>
      </c>
      <c r="G1207" s="2">
        <f>'Moving Avg'!F1207</f>
        <v>6.755749999999999</v>
      </c>
      <c r="H1207" s="2">
        <f>'Moving Avg'!G1207</f>
        <v>6.8799799999999998</v>
      </c>
      <c r="I1207" s="2">
        <f>'Moving Avg'!H1207</f>
        <v>7.326089999999998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6.5359999999999996</v>
      </c>
      <c r="C1208" s="2">
        <f>RSI!I1208</f>
        <v>34.600936085738113</v>
      </c>
      <c r="D1208" s="2">
        <f>MACD!E1208</f>
        <v>8.1581150635273048E-2</v>
      </c>
      <c r="E1208" s="2">
        <f>MACD!F1208</f>
        <v>6.1479939477980979E-2</v>
      </c>
      <c r="F1208" s="2">
        <f>'Moving Avg'!D1208</f>
        <v>6.5730000000000004</v>
      </c>
      <c r="G1208" s="2">
        <f>'Moving Avg'!F1208</f>
        <v>6.7358000000000002</v>
      </c>
      <c r="H1208" s="2">
        <f>'Moving Avg'!G1208</f>
        <v>6.8777599999999985</v>
      </c>
      <c r="I1208" s="2">
        <f>'Moving Avg'!H1208</f>
        <v>7.3090699999999993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6.3150000000000004</v>
      </c>
      <c r="C1209" s="2">
        <f>RSI!I1209</f>
        <v>26.796984216891246</v>
      </c>
      <c r="D1209" s="2">
        <f>MACD!E1209</f>
        <v>0.12740545472834786</v>
      </c>
      <c r="E1209" s="2">
        <f>MACD!F1209</f>
        <v>7.4665042528054351E-2</v>
      </c>
      <c r="F1209" s="2">
        <f>'Moving Avg'!D1209</f>
        <v>6.5066000000000006</v>
      </c>
      <c r="G1209" s="2">
        <f>'Moving Avg'!F1209</f>
        <v>6.7048000000000014</v>
      </c>
      <c r="H1209" s="2">
        <f>'Moving Avg'!G1209</f>
        <v>6.8711199999999986</v>
      </c>
      <c r="I1209" s="2">
        <f>'Moving Avg'!H1209</f>
        <v>7.2910799999999991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6.13</v>
      </c>
      <c r="C1210" s="2">
        <f>RSI!I1210</f>
        <v>22.269115382334789</v>
      </c>
      <c r="D1210" s="2">
        <f>MACD!E1210</f>
        <v>0.18254523195536265</v>
      </c>
      <c r="E1210" s="2">
        <f>MACD!F1210</f>
        <v>9.6241080413516006E-2</v>
      </c>
      <c r="F1210" s="2">
        <f>'Moving Avg'!D1210</f>
        <v>6.4105999999999996</v>
      </c>
      <c r="G1210" s="2">
        <f>'Moving Avg'!F1210</f>
        <v>6.6745000000000001</v>
      </c>
      <c r="H1210" s="2">
        <f>'Moving Avg'!G1210</f>
        <v>6.8622599999999991</v>
      </c>
      <c r="I1210" s="2">
        <f>'Moving Avg'!H1210</f>
        <v>7.2721649999999984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6.3890000000000002</v>
      </c>
      <c r="C1211" s="2">
        <f>RSI!I1211</f>
        <v>38.050886254184562</v>
      </c>
      <c r="D1211" s="2">
        <f>MACD!E1211</f>
        <v>0.18172830263800499</v>
      </c>
      <c r="E1211" s="2">
        <f>MACD!F1211</f>
        <v>0.11333852485841381</v>
      </c>
      <c r="F1211" s="2">
        <f>'Moving Avg'!D1211</f>
        <v>6.3811999999999998</v>
      </c>
      <c r="G1211" s="2">
        <f>'Moving Avg'!F1211</f>
        <v>6.6571499999999997</v>
      </c>
      <c r="H1211" s="2">
        <f>'Moving Avg'!G1211</f>
        <v>6.8588800000000001</v>
      </c>
      <c r="I1211" s="2">
        <f>'Moving Avg'!H1211</f>
        <v>7.2545449999999985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6.4989999999999997</v>
      </c>
      <c r="C1212" s="2">
        <f>RSI!I1212</f>
        <v>43.314807174918634</v>
      </c>
      <c r="D1212" s="2">
        <f>MACD!E1212</f>
        <v>0.17465260812853156</v>
      </c>
      <c r="E1212" s="2">
        <f>MACD!F1212</f>
        <v>0.12560134151243735</v>
      </c>
      <c r="F1212" s="2">
        <f>'Moving Avg'!D1212</f>
        <v>6.3737999999999992</v>
      </c>
      <c r="G1212" s="2">
        <f>'Moving Avg'!F1212</f>
        <v>6.6453000000000007</v>
      </c>
      <c r="H1212" s="2">
        <f>'Moving Avg'!G1212</f>
        <v>6.8596200000000014</v>
      </c>
      <c r="I1212" s="2">
        <f>'Moving Avg'!H1212</f>
        <v>7.2374749999999981</v>
      </c>
      <c r="J1212" s="5" t="str">
        <f>OBV!F1212</f>
        <v>BULLISH</v>
      </c>
      <c r="K1212" s="5" t="str">
        <f>OBV!G1212</f>
        <v>NEUTRAL</v>
      </c>
      <c r="L1212" s="5" t="str">
        <f>OBV!H1212</f>
        <v>BULLISH DIVERGENCE</v>
      </c>
    </row>
    <row r="1213" spans="1:12" ht="13.5" x14ac:dyDescent="0.25">
      <c r="A1213" s="3">
        <f>RSI!A1213</f>
        <v>43776</v>
      </c>
      <c r="B1213" s="2">
        <f>RSI!B1213</f>
        <v>6.4989999999999997</v>
      </c>
      <c r="C1213" s="2">
        <f>RSI!I1213</f>
        <v>43.314807174918634</v>
      </c>
      <c r="D1213" s="2">
        <f>MACD!E1213</f>
        <v>0.15826392886180951</v>
      </c>
      <c r="E1213" s="2">
        <f>MACD!F1213</f>
        <v>0.13213385898231178</v>
      </c>
      <c r="F1213" s="2">
        <f>'Moving Avg'!D1213</f>
        <v>6.3663999999999996</v>
      </c>
      <c r="G1213" s="2">
        <f>'Moving Avg'!F1213</f>
        <v>6.6334500000000007</v>
      </c>
      <c r="H1213" s="2">
        <f>'Moving Avg'!G1213</f>
        <v>6.8597600000000014</v>
      </c>
      <c r="I1213" s="2">
        <f>'Moving Avg'!H1213</f>
        <v>7.2207349999999986</v>
      </c>
      <c r="J1213" s="5" t="str">
        <f>OBV!F1213</f>
        <v>BULLISH</v>
      </c>
      <c r="K1213" s="5" t="str">
        <f>OBV!G1213</f>
        <v>NEUTRAL</v>
      </c>
      <c r="L1213" s="5" t="str">
        <f>OBV!H1213</f>
        <v>BULLISH DIVERGENCE</v>
      </c>
    </row>
    <row r="1214" spans="1:12" ht="13.5" x14ac:dyDescent="0.25">
      <c r="A1214" s="3">
        <f>RSI!A1214</f>
        <v>43777</v>
      </c>
      <c r="B1214" s="2">
        <f>RSI!B1214</f>
        <v>6.492</v>
      </c>
      <c r="C1214" s="2">
        <f>RSI!I1214</f>
        <v>43.044865254698891</v>
      </c>
      <c r="D1214" s="2">
        <f>MACD!E1214</f>
        <v>0.1458253462014234</v>
      </c>
      <c r="E1214" s="2">
        <f>MACD!F1214</f>
        <v>0.13487215642613409</v>
      </c>
      <c r="F1214" s="2">
        <f>'Moving Avg'!D1214</f>
        <v>6.4017999999999997</v>
      </c>
      <c r="G1214" s="2">
        <f>'Moving Avg'!F1214</f>
        <v>6.621249999999999</v>
      </c>
      <c r="H1214" s="2">
        <f>'Moving Avg'!G1214</f>
        <v>6.8596200000000014</v>
      </c>
      <c r="I1214" s="2">
        <f>'Moving Avg'!H1214</f>
        <v>7.2039599999999995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6.3070000000000004</v>
      </c>
      <c r="C1215" s="2">
        <f>RSI!I1215</f>
        <v>36.560031074688325</v>
      </c>
      <c r="D1215" s="2">
        <f>MACD!E1215</f>
        <v>0.14419596837688786</v>
      </c>
      <c r="E1215" s="2">
        <f>MACD!F1215</f>
        <v>0.13673691881628486</v>
      </c>
      <c r="F1215" s="2">
        <f>'Moving Avg'!D1215</f>
        <v>6.4371999999999998</v>
      </c>
      <c r="G1215" s="2">
        <f>'Moving Avg'!F1215</f>
        <v>6.5997999999999992</v>
      </c>
      <c r="H1215" s="2">
        <f>'Moving Avg'!G1215</f>
        <v>6.8594600000000003</v>
      </c>
      <c r="I1215" s="2">
        <f>'Moving Avg'!H1215</f>
        <v>7.1875800000000005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6.2039999999999997</v>
      </c>
      <c r="C1216" s="2">
        <f>RSI!I1216</f>
        <v>33.531188830770816</v>
      </c>
      <c r="D1216" s="2">
        <f>MACD!E1216</f>
        <v>0.14097413710835482</v>
      </c>
      <c r="E1216" s="2">
        <f>MACD!F1216</f>
        <v>0.13758436247469885</v>
      </c>
      <c r="F1216" s="2">
        <f>'Moving Avg'!D1216</f>
        <v>6.4001999999999999</v>
      </c>
      <c r="G1216" s="2">
        <f>'Moving Avg'!F1216</f>
        <v>6.5665499999999994</v>
      </c>
      <c r="H1216" s="2">
        <f>'Moving Avg'!G1216</f>
        <v>6.8523800000000019</v>
      </c>
      <c r="I1216" s="2">
        <f>'Moving Avg'!H1216</f>
        <v>7.1723700000000008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</row>
    <row r="1217" spans="1:12" ht="13.5" x14ac:dyDescent="0.25">
      <c r="A1217" s="3">
        <f>RSI!A1217</f>
        <v>43782</v>
      </c>
      <c r="B1217" s="2">
        <f>RSI!B1217</f>
        <v>6.0339999999999998</v>
      </c>
      <c r="C1217" s="2">
        <f>RSI!I1217</f>
        <v>29.227350704639449</v>
      </c>
      <c r="D1217" s="2">
        <f>MACD!E1217</f>
        <v>0.15321943583405329</v>
      </c>
      <c r="E1217" s="2">
        <f>MACD!F1217</f>
        <v>0.14071137714656973</v>
      </c>
      <c r="F1217" s="2">
        <f>'Moving Avg'!D1217</f>
        <v>6.3071999999999999</v>
      </c>
      <c r="G1217" s="2">
        <f>'Moving Avg'!F1217</f>
        <v>6.5303499999999985</v>
      </c>
      <c r="H1217" s="2">
        <f>'Moving Avg'!G1217</f>
        <v>6.8382000000000014</v>
      </c>
      <c r="I1217" s="2">
        <f>'Moving Avg'!H1217</f>
        <v>7.1571050000000014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6.2110000000000003</v>
      </c>
      <c r="C1218" s="2">
        <f>RSI!I1218</f>
        <v>38.131377388573327</v>
      </c>
      <c r="D1218" s="2">
        <f>MACD!E1218</f>
        <v>0.15367692701989544</v>
      </c>
      <c r="E1218" s="2">
        <f>MACD!F1218</f>
        <v>0.14330448712123489</v>
      </c>
      <c r="F1218" s="2">
        <f>'Moving Avg'!D1218</f>
        <v>6.2495999999999992</v>
      </c>
      <c r="G1218" s="2">
        <f>'Moving Avg'!F1218</f>
        <v>6.4944999999999995</v>
      </c>
      <c r="H1218" s="2">
        <f>'Moving Avg'!G1218</f>
        <v>6.8221000000000016</v>
      </c>
      <c r="I1218" s="2">
        <f>'Moving Avg'!H1218</f>
        <v>7.1419300000000021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</row>
    <row r="1219" spans="1:12" ht="13.5" x14ac:dyDescent="0.25">
      <c r="A1219" s="3">
        <f>RSI!A1219</f>
        <v>43784</v>
      </c>
      <c r="B1219" s="2">
        <f>RSI!B1219</f>
        <v>6.2779999999999996</v>
      </c>
      <c r="C1219" s="2">
        <f>RSI!I1219</f>
        <v>41.149635499497904</v>
      </c>
      <c r="D1219" s="2">
        <f>MACD!E1219</f>
        <v>0.11702479701427482</v>
      </c>
      <c r="E1219" s="2">
        <f>MACD!F1219</f>
        <v>0.13804854909984288</v>
      </c>
      <c r="F1219" s="2">
        <f>'Moving Avg'!D1219</f>
        <v>6.2067999999999994</v>
      </c>
      <c r="G1219" s="2">
        <f>'Moving Avg'!F1219</f>
        <v>6.4619999999999989</v>
      </c>
      <c r="H1219" s="2">
        <f>'Moving Avg'!G1219</f>
        <v>6.8033400000000022</v>
      </c>
      <c r="I1219" s="2">
        <f>'Moving Avg'!H1219</f>
        <v>7.1260350000000017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43787</v>
      </c>
      <c r="B1220" s="2">
        <f>RSI!B1220</f>
        <v>6.093</v>
      </c>
      <c r="C1220" s="2">
        <f>RSI!I1220</f>
        <v>35.936454902122307</v>
      </c>
      <c r="D1220" s="2">
        <f>MACD!E1220</f>
        <v>7.2638942485492741E-2</v>
      </c>
      <c r="E1220" s="2">
        <f>MACD!F1220</f>
        <v>0.12496662777697284</v>
      </c>
      <c r="F1220" s="2">
        <f>'Moving Avg'!D1220</f>
        <v>6.1639999999999997</v>
      </c>
      <c r="G1220" s="2">
        <f>'Moving Avg'!F1220</f>
        <v>6.4202500000000002</v>
      </c>
      <c r="H1220" s="2">
        <f>'Moving Avg'!G1220</f>
        <v>6.7808800000000016</v>
      </c>
      <c r="I1220" s="2">
        <f>'Moving Avg'!H1220</f>
        <v>7.1064700000000025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</row>
    <row r="1221" spans="1:12" ht="13.5" x14ac:dyDescent="0.25">
      <c r="A1221" s="3">
        <f>RSI!A1221</f>
        <v>43788</v>
      </c>
      <c r="B1221" s="2">
        <f>RSI!B1221</f>
        <v>5.9820000000000002</v>
      </c>
      <c r="C1221" s="2">
        <f>RSI!I1221</f>
        <v>33.217282108865135</v>
      </c>
      <c r="D1221" s="2">
        <f>MACD!E1221</f>
        <v>8.5525934606981657E-2</v>
      </c>
      <c r="E1221" s="2">
        <f>MACD!F1221</f>
        <v>0.11707848914297461</v>
      </c>
      <c r="F1221" s="2">
        <f>'Moving Avg'!D1221</f>
        <v>6.1196000000000002</v>
      </c>
      <c r="G1221" s="2">
        <f>'Moving Avg'!F1221</f>
        <v>6.3833000000000002</v>
      </c>
      <c r="H1221" s="2">
        <f>'Moving Avg'!G1221</f>
        <v>6.7529600000000016</v>
      </c>
      <c r="I1221" s="2">
        <f>'Moving Avg'!H1221</f>
        <v>7.0864150000000032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</row>
    <row r="1222" spans="1:12" ht="13.5" x14ac:dyDescent="0.25">
      <c r="A1222" s="3">
        <f>RSI!A1222</f>
        <v>43789</v>
      </c>
      <c r="B1222" s="2">
        <f>RSI!B1222</f>
        <v>5.9080000000000004</v>
      </c>
      <c r="C1222" s="2">
        <f>RSI!I1222</f>
        <v>31.505750860032464</v>
      </c>
      <c r="D1222" s="2">
        <f>MACD!E1222</f>
        <v>0.12169066137331086</v>
      </c>
      <c r="E1222" s="2">
        <f>MACD!F1222</f>
        <v>0.11800092358904188</v>
      </c>
      <c r="F1222" s="2">
        <f>'Moving Avg'!D1222</f>
        <v>6.0944000000000003</v>
      </c>
      <c r="G1222" s="2">
        <f>'Moving Avg'!F1222</f>
        <v>6.3426500000000008</v>
      </c>
      <c r="H1222" s="2">
        <f>'Moving Avg'!G1222</f>
        <v>6.7235600000000035</v>
      </c>
      <c r="I1222" s="2">
        <f>'Moving Avg'!H1222</f>
        <v>7.0663900000000019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5.9080000000000004</v>
      </c>
      <c r="C1223" s="2">
        <f>RSI!I1223</f>
        <v>31.505750860032464</v>
      </c>
      <c r="D1223" s="2">
        <f>MACD!E1223</f>
        <v>0.15537310358199363</v>
      </c>
      <c r="E1223" s="2">
        <f>MACD!F1223</f>
        <v>0.12547535958763223</v>
      </c>
      <c r="F1223" s="2">
        <f>'Moving Avg'!D1223</f>
        <v>6.0338000000000003</v>
      </c>
      <c r="G1223" s="2">
        <f>'Moving Avg'!F1223</f>
        <v>6.3057000000000007</v>
      </c>
      <c r="H1223" s="2">
        <f>'Moving Avg'!G1223</f>
        <v>6.6984400000000042</v>
      </c>
      <c r="I1223" s="2">
        <f>'Moving Avg'!H1223</f>
        <v>7.0464300000000026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5.9080000000000004</v>
      </c>
      <c r="C1224" s="2">
        <f>RSI!I1224</f>
        <v>31.505750860032464</v>
      </c>
      <c r="D1224" s="2">
        <f>MACD!E1224</f>
        <v>0.18564996737988437</v>
      </c>
      <c r="E1224" s="2">
        <f>MACD!F1224</f>
        <v>0.13751028114608266</v>
      </c>
      <c r="F1224" s="2">
        <f>'Moving Avg'!D1224</f>
        <v>5.9598000000000004</v>
      </c>
      <c r="G1224" s="2">
        <f>'Moving Avg'!F1224</f>
        <v>6.2687500000000016</v>
      </c>
      <c r="H1224" s="2">
        <f>'Moving Avg'!G1224</f>
        <v>6.6690400000000043</v>
      </c>
      <c r="I1224" s="2">
        <f>'Moving Avg'!H1224</f>
        <v>7.0264700000000015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5.9080000000000004</v>
      </c>
      <c r="C1225" s="2">
        <f>RSI!I1225</f>
        <v>31.505750860032464</v>
      </c>
      <c r="D1225" s="2">
        <f>MACD!E1225</f>
        <v>0.18544922001492736</v>
      </c>
      <c r="E1225" s="2">
        <f>MACD!F1225</f>
        <v>0.14709806891985161</v>
      </c>
      <c r="F1225" s="2">
        <f>'Moving Avg'!D1225</f>
        <v>5.9228000000000005</v>
      </c>
      <c r="G1225" s="2">
        <f>'Moving Avg'!F1225</f>
        <v>6.2336500000000008</v>
      </c>
      <c r="H1225" s="2">
        <f>'Moving Avg'!G1225</f>
        <v>6.6396400000000035</v>
      </c>
      <c r="I1225" s="2">
        <f>'Moving Avg'!H1225</f>
        <v>7.0065100000000005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5.9080000000000004</v>
      </c>
      <c r="C1226" s="2">
        <f>RSI!I1226</f>
        <v>31.505750860032464</v>
      </c>
      <c r="D1226" s="2">
        <f>MACD!E1226</f>
        <v>0.17187941259207129</v>
      </c>
      <c r="E1226" s="2">
        <f>MACD!F1226</f>
        <v>0.15205433765429555</v>
      </c>
      <c r="F1226" s="2">
        <f>'Moving Avg'!D1226</f>
        <v>5.9080000000000004</v>
      </c>
      <c r="G1226" s="2">
        <f>'Moving Avg'!F1226</f>
        <v>6.2022500000000012</v>
      </c>
      <c r="H1226" s="2">
        <f>'Moving Avg'!G1226</f>
        <v>6.6145200000000042</v>
      </c>
      <c r="I1226" s="2">
        <f>'Moving Avg'!H1226</f>
        <v>6.9865800000000027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5.9080000000000004</v>
      </c>
      <c r="C1227" s="2">
        <f>RSI!I1227</f>
        <v>31.505750860032464</v>
      </c>
      <c r="D1227" s="2">
        <f>MACD!E1227</f>
        <v>0.13650843056456718</v>
      </c>
      <c r="E1227" s="2">
        <f>MACD!F1227</f>
        <v>0.14894515623634988</v>
      </c>
      <c r="F1227" s="2">
        <f>'Moving Avg'!D1227</f>
        <v>5.9080000000000004</v>
      </c>
      <c r="G1227" s="2">
        <f>'Moving Avg'!F1227</f>
        <v>6.1708500000000006</v>
      </c>
      <c r="H1227" s="2">
        <f>'Moving Avg'!G1227</f>
        <v>6.586440000000005</v>
      </c>
      <c r="I1227" s="2">
        <f>'Moving Avg'!H1227</f>
        <v>6.9681050000000031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</row>
    <row r="1228" spans="1:12" ht="13.5" x14ac:dyDescent="0.25">
      <c r="A1228" s="3">
        <f>RSI!A1228</f>
        <v>43797</v>
      </c>
      <c r="B1228" s="2">
        <f>RSI!B1228</f>
        <v>5.9009999999999998</v>
      </c>
      <c r="C1228" s="2">
        <f>RSI!I1228</f>
        <v>31.268014579238482</v>
      </c>
      <c r="D1228" s="2">
        <f>MACD!E1228</f>
        <v>0.13642565626308034</v>
      </c>
      <c r="E1228" s="2">
        <f>MACD!F1228</f>
        <v>0.14644125624169596</v>
      </c>
      <c r="F1228" s="2">
        <f>'Moving Avg'!D1228</f>
        <v>5.9066000000000001</v>
      </c>
      <c r="G1228" s="2">
        <f>'Moving Avg'!F1228</f>
        <v>6.1391000000000009</v>
      </c>
      <c r="H1228" s="2">
        <f>'Moving Avg'!G1228</f>
        <v>6.558220000000003</v>
      </c>
      <c r="I1228" s="2">
        <f>'Moving Avg'!H1228</f>
        <v>6.9496950000000037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5.9080000000000004</v>
      </c>
      <c r="C1229" s="2">
        <f>RSI!I1229</f>
        <v>31.822045850281071</v>
      </c>
      <c r="D1229" s="2">
        <f>MACD!E1229</f>
        <v>0.14812803359082594</v>
      </c>
      <c r="E1229" s="2">
        <f>MACD!F1229</f>
        <v>0.14677861171152196</v>
      </c>
      <c r="F1229" s="2">
        <f>'Moving Avg'!D1229</f>
        <v>5.9066000000000001</v>
      </c>
      <c r="G1229" s="2">
        <f>'Moving Avg'!F1229</f>
        <v>6.1187500000000004</v>
      </c>
      <c r="H1229" s="2">
        <f>'Moving Avg'!G1229</f>
        <v>6.5360600000000035</v>
      </c>
      <c r="I1229" s="2">
        <f>'Moving Avg'!H1229</f>
        <v>6.9314850000000039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</row>
    <row r="1230" spans="1:12" ht="13.5" x14ac:dyDescent="0.25">
      <c r="A1230" s="3">
        <f>RSI!A1230</f>
        <v>43801</v>
      </c>
      <c r="B1230" s="2">
        <f>RSI!B1230</f>
        <v>5.9009999999999998</v>
      </c>
      <c r="C1230" s="2">
        <f>RSI!I1230</f>
        <v>31.548182187431379</v>
      </c>
      <c r="D1230" s="2">
        <f>MACD!E1230</f>
        <v>0.13188199835084635</v>
      </c>
      <c r="E1230" s="2">
        <f>MACD!F1230</f>
        <v>0.14379928903938685</v>
      </c>
      <c r="F1230" s="2">
        <f>'Moving Avg'!D1230</f>
        <v>5.9051999999999998</v>
      </c>
      <c r="G1230" s="2">
        <f>'Moving Avg'!F1230</f>
        <v>6.1073000000000004</v>
      </c>
      <c r="H1230" s="2">
        <f>'Moving Avg'!G1230</f>
        <v>6.513760000000004</v>
      </c>
      <c r="I1230" s="2">
        <f>'Moving Avg'!H1230</f>
        <v>6.9146950000000054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5.9080000000000004</v>
      </c>
      <c r="C1231" s="2">
        <f>RSI!I1231</f>
        <v>32.176775034996112</v>
      </c>
      <c r="D1231" s="2">
        <f>MACD!E1231</f>
        <v>0.10224328699928442</v>
      </c>
      <c r="E1231" s="2">
        <f>MACD!F1231</f>
        <v>0.13548808863136638</v>
      </c>
      <c r="F1231" s="2">
        <f>'Moving Avg'!D1231</f>
        <v>5.9052000000000007</v>
      </c>
      <c r="G1231" s="2">
        <f>'Moving Avg'!F1231</f>
        <v>6.0832499999999996</v>
      </c>
      <c r="H1231" s="2">
        <f>'Moving Avg'!G1231</f>
        <v>6.4874600000000031</v>
      </c>
      <c r="I1231" s="2">
        <f>'Moving Avg'!H1231</f>
        <v>6.8986350000000041</v>
      </c>
      <c r="J1231" s="5" t="str">
        <f>OBV!F1231</f>
        <v>BULLISH</v>
      </c>
      <c r="K1231" s="5" t="str">
        <f>OBV!G1231</f>
        <v>NEUTRAL</v>
      </c>
      <c r="L1231" s="5" t="str">
        <f>OBV!H1231</f>
        <v>NEUTRAL</v>
      </c>
    </row>
    <row r="1232" spans="1:12" ht="13.5" x14ac:dyDescent="0.25">
      <c r="A1232" s="3">
        <f>RSI!A1232</f>
        <v>43803</v>
      </c>
      <c r="B1232" s="2">
        <f>RSI!B1232</f>
        <v>5.9080000000000004</v>
      </c>
      <c r="C1232" s="2">
        <f>RSI!I1232</f>
        <v>32.176775034996112</v>
      </c>
      <c r="D1232" s="2">
        <f>MACD!E1232</f>
        <v>6.7315598196787896E-2</v>
      </c>
      <c r="E1232" s="2">
        <f>MACD!F1232</f>
        <v>0.12185359054445069</v>
      </c>
      <c r="F1232" s="2">
        <f>'Moving Avg'!D1232</f>
        <v>5.9052000000000007</v>
      </c>
      <c r="G1232" s="2">
        <f>'Moving Avg'!F1232</f>
        <v>6.0537000000000001</v>
      </c>
      <c r="H1232" s="2">
        <f>'Moving Avg'!G1232</f>
        <v>6.460860000000002</v>
      </c>
      <c r="I1232" s="2">
        <f>'Moving Avg'!H1232</f>
        <v>6.8832350000000044</v>
      </c>
      <c r="J1232" s="5" t="str">
        <f>OBV!F1232</f>
        <v>BULLISH</v>
      </c>
      <c r="K1232" s="5" t="str">
        <f>OBV!G1232</f>
        <v>NEUTRAL</v>
      </c>
      <c r="L1232" s="5" t="str">
        <f>OBV!H1232</f>
        <v>NEUTRAL</v>
      </c>
    </row>
    <row r="1233" spans="1:12" ht="13.5" x14ac:dyDescent="0.25">
      <c r="A1233" s="3">
        <f>RSI!A1233</f>
        <v>43804</v>
      </c>
      <c r="B1233" s="2">
        <f>RSI!B1233</f>
        <v>6.0860000000000003</v>
      </c>
      <c r="C1233" s="2">
        <f>RSI!I1233</f>
        <v>46.630215228562221</v>
      </c>
      <c r="D1233" s="2">
        <f>MACD!E1233</f>
        <v>2.5998285337888838E-2</v>
      </c>
      <c r="E1233" s="2">
        <f>MACD!F1233</f>
        <v>0.10268252950313833</v>
      </c>
      <c r="F1233" s="2">
        <f>'Moving Avg'!D1233</f>
        <v>5.9422000000000015</v>
      </c>
      <c r="G1233" s="2">
        <f>'Moving Avg'!F1233</f>
        <v>6.0330500000000002</v>
      </c>
      <c r="H1233" s="2">
        <f>'Moving Avg'!G1233</f>
        <v>6.4421000000000026</v>
      </c>
      <c r="I1233" s="2">
        <f>'Moving Avg'!H1233</f>
        <v>6.8675650000000044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6.093</v>
      </c>
      <c r="C1234" s="2">
        <f>RSI!I1234</f>
        <v>47.107578460146378</v>
      </c>
      <c r="D1234" s="2">
        <f>MACD!E1234</f>
        <v>-9.2161140283479881E-3</v>
      </c>
      <c r="E1234" s="2">
        <f>MACD!F1234</f>
        <v>8.0302800796841073E-2</v>
      </c>
      <c r="F1234" s="2">
        <f>'Moving Avg'!D1234</f>
        <v>5.9792000000000005</v>
      </c>
      <c r="G1234" s="2">
        <f>'Moving Avg'!F1234</f>
        <v>6.0130999999999997</v>
      </c>
      <c r="H1234" s="2">
        <f>'Moving Avg'!G1234</f>
        <v>6.4211200000000019</v>
      </c>
      <c r="I1234" s="2">
        <f>'Moving Avg'!H1234</f>
        <v>6.8519300000000047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5.9160000000000004</v>
      </c>
      <c r="C1235" s="2">
        <f>RSI!I1235</f>
        <v>37.88109944201851</v>
      </c>
      <c r="D1235" s="2">
        <f>MACD!E1235</f>
        <v>-2.5697867218096526E-2</v>
      </c>
      <c r="E1235" s="2">
        <f>MACD!F1235</f>
        <v>5.9102667193853556E-2</v>
      </c>
      <c r="F1235" s="2">
        <f>'Moving Avg'!D1235</f>
        <v>5.9822000000000006</v>
      </c>
      <c r="G1235" s="2">
        <f>'Moving Avg'!F1235</f>
        <v>5.9935499999999999</v>
      </c>
      <c r="H1235" s="2">
        <f>'Moving Avg'!G1235</f>
        <v>6.4006000000000007</v>
      </c>
      <c r="I1235" s="2">
        <f>'Moving Avg'!H1235</f>
        <v>6.8355800000000047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6.0860000000000003</v>
      </c>
      <c r="C1236" s="2">
        <f>RSI!I1236</f>
        <v>48.345487246510679</v>
      </c>
      <c r="D1236" s="2">
        <f>MACD!E1236</f>
        <v>-5.1001829207579341E-2</v>
      </c>
      <c r="E1236" s="2">
        <f>MACD!F1236</f>
        <v>3.7081767913566981E-2</v>
      </c>
      <c r="F1236" s="2">
        <f>'Moving Avg'!D1236</f>
        <v>6.0177999999999994</v>
      </c>
      <c r="G1236" s="2">
        <f>'Moving Avg'!F1236</f>
        <v>5.9876500000000004</v>
      </c>
      <c r="H1236" s="2">
        <f>'Moving Avg'!G1236</f>
        <v>6.3834800000000005</v>
      </c>
      <c r="I1236" s="2">
        <f>'Moving Avg'!H1236</f>
        <v>6.820575000000006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6.1820000000000004</v>
      </c>
      <c r="C1237" s="2">
        <f>RSI!I1237</f>
        <v>53.145559921388283</v>
      </c>
      <c r="D1237" s="2">
        <f>MACD!E1237</f>
        <v>-7.9385254365064384E-2</v>
      </c>
      <c r="E1237" s="2">
        <f>MACD!F1237</f>
        <v>1.3788363457840708E-2</v>
      </c>
      <c r="F1237" s="2">
        <f>'Moving Avg'!D1237</f>
        <v>6.0725999999999996</v>
      </c>
      <c r="G1237" s="2">
        <f>'Moving Avg'!F1237</f>
        <v>5.9950500000000009</v>
      </c>
      <c r="H1237" s="2">
        <f>'Moving Avg'!G1237</f>
        <v>6.3684199999999995</v>
      </c>
      <c r="I1237" s="2">
        <f>'Moving Avg'!H1237</f>
        <v>6.8074050000000055</v>
      </c>
      <c r="J1237" s="5" t="str">
        <f>OBV!F1237</f>
        <v>BULLISH</v>
      </c>
      <c r="K1237" s="5" t="str">
        <f>OBV!G1237</f>
        <v>NEUTRAL</v>
      </c>
      <c r="L1237" s="5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6.3150000000000004</v>
      </c>
      <c r="C1238" s="2">
        <f>RSI!I1238</f>
        <v>58.850708934318469</v>
      </c>
      <c r="D1238" s="2">
        <f>MACD!E1238</f>
        <v>-0.11476958741591403</v>
      </c>
      <c r="E1238" s="2">
        <f>MACD!F1238</f>
        <v>-1.192322671691024E-2</v>
      </c>
      <c r="F1238" s="2">
        <f>'Moving Avg'!D1238</f>
        <v>6.1184000000000003</v>
      </c>
      <c r="G1238" s="2">
        <f>'Moving Avg'!F1238</f>
        <v>6.0002499999999994</v>
      </c>
      <c r="H1238" s="2">
        <f>'Moving Avg'!G1238</f>
        <v>6.35602</v>
      </c>
      <c r="I1238" s="2">
        <f>'Moving Avg'!H1238</f>
        <v>6.7966500000000067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6.4989999999999997</v>
      </c>
      <c r="C1239" s="2">
        <f>RSI!I1239</f>
        <v>65.169411561776656</v>
      </c>
      <c r="D1239" s="2">
        <f>MACD!E1239</f>
        <v>-0.15845509522024415</v>
      </c>
      <c r="E1239" s="2">
        <f>MACD!F1239</f>
        <v>-4.122960041757702E-2</v>
      </c>
      <c r="F1239" s="2">
        <f>'Moving Avg'!D1239</f>
        <v>6.1996000000000002</v>
      </c>
      <c r="G1239" s="2">
        <f>'Moving Avg'!F1239</f>
        <v>6.0113000000000003</v>
      </c>
      <c r="H1239" s="2">
        <f>'Moving Avg'!G1239</f>
        <v>6.3473000000000015</v>
      </c>
      <c r="I1239" s="2">
        <f>'Moving Avg'!H1239</f>
        <v>6.7878400000000063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6.4989999999999997</v>
      </c>
      <c r="C1240" s="2">
        <f>RSI!I1240</f>
        <v>65.16941156177667</v>
      </c>
      <c r="D1240" s="2">
        <f>MACD!E1240</f>
        <v>-0.19868784241485926</v>
      </c>
      <c r="E1240" s="2">
        <f>MACD!F1240</f>
        <v>-7.2721248817033485E-2</v>
      </c>
      <c r="F1240" s="2">
        <f>'Moving Avg'!D1240</f>
        <v>6.3162000000000003</v>
      </c>
      <c r="G1240" s="2">
        <f>'Moving Avg'!F1240</f>
        <v>6.0315999999999992</v>
      </c>
      <c r="H1240" s="2">
        <f>'Moving Avg'!G1240</f>
        <v>6.3425600000000006</v>
      </c>
      <c r="I1240" s="2">
        <f>'Moving Avg'!H1240</f>
        <v>6.7802500000000068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</row>
    <row r="1241" spans="1:12" ht="13.5" x14ac:dyDescent="0.25">
      <c r="A1241" s="3">
        <f>RSI!A1241</f>
        <v>43816</v>
      </c>
      <c r="B1241" s="2">
        <f>RSI!B1241</f>
        <v>6.4850000000000003</v>
      </c>
      <c r="C1241" s="2">
        <f>RSI!I1241</f>
        <v>64.298159773648422</v>
      </c>
      <c r="D1241" s="2">
        <f>MACD!E1241</f>
        <v>-0.2326458313289903</v>
      </c>
      <c r="E1241" s="2">
        <f>MACD!F1241</f>
        <v>-0.10470616531942485</v>
      </c>
      <c r="F1241" s="2">
        <f>'Moving Avg'!D1241</f>
        <v>6.395999999999999</v>
      </c>
      <c r="G1241" s="2">
        <f>'Moving Avg'!F1241</f>
        <v>6.0567499999999992</v>
      </c>
      <c r="H1241" s="2">
        <f>'Moving Avg'!G1241</f>
        <v>6.3375400000000006</v>
      </c>
      <c r="I1241" s="2">
        <f>'Moving Avg'!H1241</f>
        <v>6.773020000000006</v>
      </c>
      <c r="J1241" s="5" t="str">
        <f>OBV!F1241</f>
        <v>BULLISH</v>
      </c>
      <c r="K1241" s="5" t="str">
        <f>OBV!G1241</f>
        <v>NEUTRAL</v>
      </c>
      <c r="L1241" s="5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6.4770000000000003</v>
      </c>
      <c r="C1242" s="2">
        <f>RSI!I1242</f>
        <v>63.773489213023574</v>
      </c>
      <c r="D1242" s="2">
        <f>MACD!E1242</f>
        <v>-0.26258276473659592</v>
      </c>
      <c r="E1242" s="2">
        <f>MACD!F1242</f>
        <v>-0.13628148520285907</v>
      </c>
      <c r="F1242" s="2">
        <f>'Moving Avg'!D1242</f>
        <v>6.4550000000000001</v>
      </c>
      <c r="G1242" s="2">
        <f>'Moving Avg'!F1242</f>
        <v>6.0851999999999995</v>
      </c>
      <c r="H1242" s="2">
        <f>'Moving Avg'!G1242</f>
        <v>6.3323599999999987</v>
      </c>
      <c r="I1242" s="2">
        <f>'Moving Avg'!H1242</f>
        <v>6.7665100000000056</v>
      </c>
      <c r="J1242" s="5" t="str">
        <f>OBV!F1242</f>
        <v>BEARISH</v>
      </c>
      <c r="K1242" s="5" t="str">
        <f>OBV!G1242</f>
        <v>NEUTRAL</v>
      </c>
      <c r="L1242" s="5" t="str">
        <f>OBV!H1242</f>
        <v>BEARISH DIVERGENCE</v>
      </c>
    </row>
    <row r="1243" spans="1:12" ht="13.5" x14ac:dyDescent="0.25">
      <c r="A1243" s="3">
        <f>RSI!A1243</f>
        <v>43818</v>
      </c>
      <c r="B1243" s="2">
        <f>RSI!B1243</f>
        <v>6.492</v>
      </c>
      <c r="C1243" s="2">
        <f>RSI!I1243</f>
        <v>64.360712302905441</v>
      </c>
      <c r="D1243" s="2">
        <f>MACD!E1243</f>
        <v>-0.2632560571244742</v>
      </c>
      <c r="E1243" s="2">
        <f>MACD!F1243</f>
        <v>-0.16167639958718211</v>
      </c>
      <c r="F1243" s="2">
        <f>'Moving Avg'!D1243</f>
        <v>6.4903999999999993</v>
      </c>
      <c r="G1243" s="2">
        <f>'Moving Avg'!F1243</f>
        <v>6.1143999999999998</v>
      </c>
      <c r="H1243" s="2">
        <f>'Moving Avg'!G1243</f>
        <v>6.3274799999999995</v>
      </c>
      <c r="I1243" s="2">
        <f>'Moving Avg'!H1243</f>
        <v>6.7591200000000047</v>
      </c>
      <c r="J1243" s="5" t="str">
        <f>OBV!F1243</f>
        <v>BEARISH</v>
      </c>
      <c r="K1243" s="5" t="str">
        <f>OBV!G1243</f>
        <v>NEUTRAL</v>
      </c>
      <c r="L1243" s="5" t="str">
        <f>OBV!H1243</f>
        <v>BEARISH DIVERGENCE</v>
      </c>
    </row>
    <row r="1244" spans="1:12" ht="13.5" x14ac:dyDescent="0.25">
      <c r="A1244" s="3">
        <f>RSI!A1244</f>
        <v>43819</v>
      </c>
      <c r="B1244" s="2">
        <f>RSI!B1244</f>
        <v>6.4249999999999998</v>
      </c>
      <c r="C1244" s="2">
        <f>RSI!I1244</f>
        <v>59.705304181207545</v>
      </c>
      <c r="D1244" s="2">
        <f>MACD!E1244</f>
        <v>-0.2593703909654117</v>
      </c>
      <c r="E1244" s="2">
        <f>MACD!F1244</f>
        <v>-0.18121519786282803</v>
      </c>
      <c r="F1244" s="2">
        <f>'Moving Avg'!D1244</f>
        <v>6.4756</v>
      </c>
      <c r="G1244" s="2">
        <f>'Moving Avg'!F1244</f>
        <v>6.14025</v>
      </c>
      <c r="H1244" s="2">
        <f>'Moving Avg'!G1244</f>
        <v>6.3212599999999997</v>
      </c>
      <c r="I1244" s="2">
        <f>'Moving Avg'!H1244</f>
        <v>6.7513950000000049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43822</v>
      </c>
      <c r="B1245" s="2">
        <f>RSI!B1245</f>
        <v>6.4249999999999998</v>
      </c>
      <c r="C1245" s="2">
        <f>RSI!I1245</f>
        <v>59.705304181207552</v>
      </c>
      <c r="D1245" s="2">
        <f>MACD!E1245</f>
        <v>-0.28438452271012871</v>
      </c>
      <c r="E1245" s="2">
        <f>MACD!F1245</f>
        <v>-0.20184906283228815</v>
      </c>
      <c r="F1245" s="2">
        <f>'Moving Avg'!D1245</f>
        <v>6.4608000000000008</v>
      </c>
      <c r="G1245" s="2">
        <f>'Moving Avg'!F1245</f>
        <v>6.1660999999999992</v>
      </c>
      <c r="H1245" s="2">
        <f>'Moving Avg'!G1245</f>
        <v>6.3150399999999989</v>
      </c>
      <c r="I1245" s="2">
        <f>'Moving Avg'!H1245</f>
        <v>6.743865000000004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6.2409999999999997</v>
      </c>
      <c r="C1246" s="2">
        <f>RSI!I1246</f>
        <v>48.525811167333316</v>
      </c>
      <c r="D1246" s="2">
        <f>MACD!E1246</f>
        <v>-0.26675873393222727</v>
      </c>
      <c r="E1246" s="2">
        <f>MACD!F1246</f>
        <v>-0.21483099705227598</v>
      </c>
      <c r="F1246" s="2">
        <f>'Moving Avg'!D1246</f>
        <v>6.4120000000000008</v>
      </c>
      <c r="G1246" s="2">
        <f>'Moving Avg'!F1246</f>
        <v>6.1827499999999995</v>
      </c>
      <c r="H1246" s="2">
        <f>'Moving Avg'!G1246</f>
        <v>6.3024799999999992</v>
      </c>
      <c r="I1246" s="2">
        <f>'Moving Avg'!H1246</f>
        <v>6.7354800000000035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6.226</v>
      </c>
      <c r="C1247" s="2">
        <f>RSI!I1247</f>
        <v>47.741011288420246</v>
      </c>
      <c r="D1247" s="2">
        <f>MACD!E1247</f>
        <v>-0.23579540957424605</v>
      </c>
      <c r="E1247" s="2">
        <f>MACD!F1247</f>
        <v>-0.21902387955667002</v>
      </c>
      <c r="F1247" s="2">
        <f>'Moving Avg'!D1247</f>
        <v>6.3617999999999997</v>
      </c>
      <c r="G1247" s="2">
        <f>'Moving Avg'!F1247</f>
        <v>6.1986499999999989</v>
      </c>
      <c r="H1247" s="2">
        <f>'Moving Avg'!G1247</f>
        <v>6.2918399999999988</v>
      </c>
      <c r="I1247" s="2">
        <f>'Moving Avg'!H1247</f>
        <v>6.7281800000000045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6.0410000000000004</v>
      </c>
      <c r="C1248" s="2">
        <f>RSI!I1248</f>
        <v>39.299210458866163</v>
      </c>
      <c r="D1248" s="2">
        <f>MACD!E1248</f>
        <v>-0.17518544992540797</v>
      </c>
      <c r="E1248" s="2">
        <f>MACD!F1248</f>
        <v>-0.21025619363041761</v>
      </c>
      <c r="F1248" s="2">
        <f>'Moving Avg'!D1248</f>
        <v>6.2716000000000003</v>
      </c>
      <c r="G1248" s="2">
        <f>'Moving Avg'!F1248</f>
        <v>6.2056499999999994</v>
      </c>
      <c r="H1248" s="2">
        <f>'Moving Avg'!G1248</f>
        <v>6.2740999999999989</v>
      </c>
      <c r="I1248" s="2">
        <f>'Moving Avg'!H1248</f>
        <v>6.7199850000000039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6.1740000000000004</v>
      </c>
      <c r="C1249" s="2">
        <f>RSI!I1249</f>
        <v>46.608574603189119</v>
      </c>
      <c r="D1249" s="2">
        <f>MACD!E1249</f>
        <v>-0.1041242513409868</v>
      </c>
      <c r="E1249" s="2">
        <f>MACD!F1249</f>
        <v>-0.18902980517253146</v>
      </c>
      <c r="F1249" s="2">
        <f>'Moving Avg'!D1249</f>
        <v>6.2214</v>
      </c>
      <c r="G1249" s="2">
        <f>'Moving Avg'!F1249</f>
        <v>6.2189500000000004</v>
      </c>
      <c r="H1249" s="2">
        <f>'Moving Avg'!G1249</f>
        <v>6.2590199999999969</v>
      </c>
      <c r="I1249" s="2">
        <f>'Moving Avg'!H1249</f>
        <v>6.713185000000002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</row>
    <row r="1250" spans="1:12" ht="13.5" x14ac:dyDescent="0.25">
      <c r="A1250" s="3">
        <f>RSI!A1250</f>
        <v>43829</v>
      </c>
      <c r="B1250" s="2">
        <f>RSI!B1250</f>
        <v>6.2039999999999997</v>
      </c>
      <c r="C1250" s="2">
        <f>RSI!I1250</f>
        <v>48.125938709256509</v>
      </c>
      <c r="D1250" s="2">
        <f>MACD!E1250</f>
        <v>-4.5781440468963375E-2</v>
      </c>
      <c r="E1250" s="2">
        <f>MACD!F1250</f>
        <v>-0.16038013223181785</v>
      </c>
      <c r="F1250" s="2">
        <f>'Moving Avg'!D1250</f>
        <v>6.1772</v>
      </c>
      <c r="G1250" s="2">
        <f>'Moving Avg'!F1250</f>
        <v>6.2340999999999998</v>
      </c>
      <c r="H1250" s="2">
        <f>'Moving Avg'!G1250</f>
        <v>6.244539999999998</v>
      </c>
      <c r="I1250" s="2">
        <f>'Moving Avg'!H1250</f>
        <v>6.7076550000000008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6.2039999999999997</v>
      </c>
      <c r="C1251" s="2">
        <f>RSI!I1251</f>
        <v>48.125938709256502</v>
      </c>
      <c r="D1251" s="2">
        <f>MACD!E1251</f>
        <v>1.6584420144614143E-3</v>
      </c>
      <c r="E1251" s="2">
        <f>MACD!F1251</f>
        <v>-0.12797241738256201</v>
      </c>
      <c r="F1251" s="2">
        <f>'Moving Avg'!D1251</f>
        <v>6.1698000000000004</v>
      </c>
      <c r="G1251" s="2">
        <f>'Moving Avg'!F1251</f>
        <v>6.2488999999999999</v>
      </c>
      <c r="H1251" s="2">
        <f>'Moving Avg'!G1251</f>
        <v>6.2341999999999986</v>
      </c>
      <c r="I1251" s="2">
        <f>'Moving Avg'!H1251</f>
        <v>6.7017000000000007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</row>
    <row r="1252" spans="1:12" ht="13.5" x14ac:dyDescent="0.25">
      <c r="A1252" s="3">
        <f>RSI!A1252</f>
        <v>43832</v>
      </c>
      <c r="B1252" s="2">
        <f>RSI!B1252</f>
        <v>6.0640000000000001</v>
      </c>
      <c r="C1252" s="2">
        <f>RSI!I1252</f>
        <v>41.710327486819047</v>
      </c>
      <c r="D1252" s="2">
        <f>MACD!E1252</f>
        <v>5.1149421828945663E-2</v>
      </c>
      <c r="E1252" s="2">
        <f>MACD!F1252</f>
        <v>-9.2148049540260485E-2</v>
      </c>
      <c r="F1252" s="2">
        <f>'Moving Avg'!D1252</f>
        <v>6.1374000000000004</v>
      </c>
      <c r="G1252" s="2">
        <f>'Moving Avg'!F1252</f>
        <v>6.2566999999999995</v>
      </c>
      <c r="H1252" s="2">
        <f>'Moving Avg'!G1252</f>
        <v>6.2210599999999987</v>
      </c>
      <c r="I1252" s="2">
        <f>'Moving Avg'!H1252</f>
        <v>6.6951750000000008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6.4180000000000001</v>
      </c>
      <c r="C1253" s="2">
        <f>RSI!I1253</f>
        <v>57.234600399780717</v>
      </c>
      <c r="D1253" s="2">
        <f>MACD!E1253</f>
        <v>7.0133529412043316E-2</v>
      </c>
      <c r="E1253" s="2">
        <f>MACD!F1253</f>
        <v>-5.9691733749799733E-2</v>
      </c>
      <c r="F1253" s="2">
        <f>'Moving Avg'!D1253</f>
        <v>6.2127999999999997</v>
      </c>
      <c r="G1253" s="2">
        <f>'Moving Avg'!F1253</f>
        <v>6.2733000000000008</v>
      </c>
      <c r="H1253" s="2">
        <f>'Moving Avg'!G1253</f>
        <v>6.2164799999999989</v>
      </c>
      <c r="I1253" s="2">
        <f>'Moving Avg'!H1253</f>
        <v>6.6896950000000004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43836</v>
      </c>
      <c r="B1254" s="2">
        <f>RSI!B1254</f>
        <v>6.226</v>
      </c>
      <c r="C1254" s="2">
        <f>RSI!I1254</f>
        <v>49.529685075635413</v>
      </c>
      <c r="D1254" s="2">
        <f>MACD!E1254</f>
        <v>8.8965710231711626E-2</v>
      </c>
      <c r="E1254" s="2">
        <f>MACD!F1254</f>
        <v>-2.9960244953497462E-2</v>
      </c>
      <c r="F1254" s="2">
        <f>'Moving Avg'!D1254</f>
        <v>6.2232000000000003</v>
      </c>
      <c r="G1254" s="2">
        <f>'Moving Avg'!F1254</f>
        <v>6.2799499999999995</v>
      </c>
      <c r="H1254" s="2">
        <f>'Moving Avg'!G1254</f>
        <v>6.2080600000000006</v>
      </c>
      <c r="I1254" s="2">
        <f>'Moving Avg'!H1254</f>
        <v>6.6834850000000019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43837</v>
      </c>
      <c r="B1255" s="2">
        <f>RSI!B1255</f>
        <v>6.16</v>
      </c>
      <c r="C1255" s="2">
        <f>RSI!I1255</f>
        <v>47.178531364300326</v>
      </c>
      <c r="D1255" s="2">
        <f>MACD!E1255</f>
        <v>0.10986310876300021</v>
      </c>
      <c r="E1255" s="2">
        <f>MACD!F1255</f>
        <v>-1.9955742101979285E-3</v>
      </c>
      <c r="F1255" s="2">
        <f>'Moving Avg'!D1255</f>
        <v>6.2143999999999995</v>
      </c>
      <c r="G1255" s="2">
        <f>'Moving Avg'!F1255</f>
        <v>6.2921499999999995</v>
      </c>
      <c r="H1255" s="2">
        <f>'Moving Avg'!G1255</f>
        <v>6.1990600000000002</v>
      </c>
      <c r="I1255" s="2">
        <f>'Moving Avg'!H1255</f>
        <v>6.6773400000000027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6.16</v>
      </c>
      <c r="C1256" s="2">
        <f>RSI!I1256</f>
        <v>47.178531364300326</v>
      </c>
      <c r="D1256" s="2">
        <f>MACD!E1256</f>
        <v>9.9695963922694197E-2</v>
      </c>
      <c r="E1256" s="2">
        <f>MACD!F1256</f>
        <v>1.8342733416380499E-2</v>
      </c>
      <c r="F1256" s="2">
        <f>'Moving Avg'!D1256</f>
        <v>6.2055999999999996</v>
      </c>
      <c r="G1256" s="2">
        <f>'Moving Avg'!F1256</f>
        <v>6.2958499999999988</v>
      </c>
      <c r="H1256" s="2">
        <f>'Moving Avg'!G1256</f>
        <v>6.1915400000000007</v>
      </c>
      <c r="I1256" s="2">
        <f>'Moving Avg'!H1256</f>
        <v>6.6712300000000031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6.1230000000000002</v>
      </c>
      <c r="C1257" s="2">
        <f>RSI!I1257</f>
        <v>45.766039539069389</v>
      </c>
      <c r="D1257" s="2">
        <f>MACD!E1257</f>
        <v>9.1950241168347269E-2</v>
      </c>
      <c r="E1257" s="2">
        <f>MACD!F1257</f>
        <v>3.3064234966773853E-2</v>
      </c>
      <c r="F1257" s="2">
        <f>'Moving Avg'!D1257</f>
        <v>6.2174000000000005</v>
      </c>
      <c r="G1257" s="2">
        <f>'Moving Avg'!F1257</f>
        <v>6.2928999999999995</v>
      </c>
      <c r="H1257" s="2">
        <f>'Moving Avg'!G1257</f>
        <v>6.1832800000000008</v>
      </c>
      <c r="I1257" s="2">
        <f>'Moving Avg'!H1257</f>
        <v>6.6658900000000019</v>
      </c>
      <c r="J1257" s="5" t="str">
        <f>OBV!F1257</f>
        <v>BEARISH</v>
      </c>
      <c r="K1257" s="5" t="str">
        <f>OBV!G1257</f>
        <v>NEUTRAL</v>
      </c>
      <c r="L1257" s="5" t="str">
        <f>OBV!H1257</f>
        <v>BEARISH DIVERGENCE</v>
      </c>
    </row>
    <row r="1258" spans="1:12" ht="13.5" x14ac:dyDescent="0.25">
      <c r="A1258" s="3">
        <f>RSI!A1258</f>
        <v>43840</v>
      </c>
      <c r="B1258" s="2">
        <f>RSI!B1258</f>
        <v>6.1230000000000002</v>
      </c>
      <c r="C1258" s="2">
        <f>RSI!I1258</f>
        <v>45.766039539069389</v>
      </c>
      <c r="D1258" s="2">
        <f>MACD!E1258</f>
        <v>5.7546039680829608E-2</v>
      </c>
      <c r="E1258" s="2">
        <f>MACD!F1258</f>
        <v>3.7960595909585004E-2</v>
      </c>
      <c r="F1258" s="2">
        <f>'Moving Avg'!D1258</f>
        <v>6.1584000000000003</v>
      </c>
      <c r="G1258" s="2">
        <f>'Moving Avg'!F1258</f>
        <v>6.2832999999999997</v>
      </c>
      <c r="H1258" s="2">
        <f>'Moving Avg'!G1258</f>
        <v>6.1750200000000008</v>
      </c>
      <c r="I1258" s="2">
        <f>'Moving Avg'!H1258</f>
        <v>6.6616100000000014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5.9080000000000004</v>
      </c>
      <c r="C1259" s="2">
        <f>RSI!I1259</f>
        <v>38.082327040979912</v>
      </c>
      <c r="D1259" s="2">
        <f>MACD!E1259</f>
        <v>6.5388377094532046E-2</v>
      </c>
      <c r="E1259" s="2">
        <f>MACD!F1259</f>
        <v>4.3446152146574414E-2</v>
      </c>
      <c r="F1259" s="2">
        <f>'Moving Avg'!D1259</f>
        <v>6.0948000000000011</v>
      </c>
      <c r="G1259" s="2">
        <f>'Moving Avg'!F1259</f>
        <v>6.2537500000000001</v>
      </c>
      <c r="H1259" s="2">
        <f>'Moving Avg'!G1259</f>
        <v>6.1668800000000008</v>
      </c>
      <c r="I1259" s="2">
        <f>'Moving Avg'!H1259</f>
        <v>6.6541750000000004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5.9080000000000004</v>
      </c>
      <c r="C1260" s="2">
        <f>RSI!I1260</f>
        <v>38.082327040979912</v>
      </c>
      <c r="D1260" s="2">
        <f>MACD!E1260</f>
        <v>7.8434215500202242E-2</v>
      </c>
      <c r="E1260" s="2">
        <f>MACD!F1260</f>
        <v>5.044376481729998E-2</v>
      </c>
      <c r="F1260" s="2">
        <f>'Moving Avg'!D1260</f>
        <v>6.0444000000000013</v>
      </c>
      <c r="G1260" s="2">
        <f>'Moving Avg'!F1260</f>
        <v>6.2242000000000006</v>
      </c>
      <c r="H1260" s="2">
        <f>'Moving Avg'!G1260</f>
        <v>6.162440000000001</v>
      </c>
      <c r="I1260" s="2">
        <f>'Moving Avg'!H1260</f>
        <v>6.6457450000000007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6.0860000000000003</v>
      </c>
      <c r="C1261" s="2">
        <f>RSI!I1261</f>
        <v>46.67808916484789</v>
      </c>
      <c r="D1261" s="2">
        <f>MACD!E1261</f>
        <v>7.7949510940539035E-2</v>
      </c>
      <c r="E1261" s="2">
        <f>MACD!F1261</f>
        <v>5.5944914041947798E-2</v>
      </c>
      <c r="F1261" s="2">
        <f>'Moving Avg'!D1261</f>
        <v>6.0296000000000003</v>
      </c>
      <c r="G1261" s="2">
        <f>'Moving Avg'!F1261</f>
        <v>6.20425</v>
      </c>
      <c r="H1261" s="2">
        <f>'Moving Avg'!G1261</f>
        <v>6.1563800000000013</v>
      </c>
      <c r="I1261" s="2">
        <f>'Moving Avg'!H1261</f>
        <v>6.6378750000000002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6.13</v>
      </c>
      <c r="C1262" s="2">
        <f>RSI!I1262</f>
        <v>48.578434015919093</v>
      </c>
      <c r="D1262" s="2">
        <f>MACD!E1262</f>
        <v>5.3228451687918898E-2</v>
      </c>
      <c r="E1262" s="2">
        <f>MACD!F1262</f>
        <v>5.5401621571142021E-2</v>
      </c>
      <c r="F1262" s="2">
        <f>'Moving Avg'!D1262</f>
        <v>6.0309999999999997</v>
      </c>
      <c r="G1262" s="2">
        <f>'Moving Avg'!F1262</f>
        <v>6.1868999999999996</v>
      </c>
      <c r="H1262" s="2">
        <f>'Moving Avg'!G1262</f>
        <v>6.1490000000000018</v>
      </c>
      <c r="I1262" s="2">
        <f>'Moving Avg'!H1262</f>
        <v>6.6313500000000012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6.226</v>
      </c>
      <c r="C1263" s="2">
        <f>RSI!I1263</f>
        <v>52.55172508791123</v>
      </c>
      <c r="D1263" s="2">
        <f>MACD!E1263</f>
        <v>7.9851798977885302E-2</v>
      </c>
      <c r="E1263" s="2">
        <f>MACD!F1263</f>
        <v>6.0291657052490677E-2</v>
      </c>
      <c r="F1263" s="2">
        <f>'Moving Avg'!D1263</f>
        <v>6.0515999999999996</v>
      </c>
      <c r="G1263" s="2">
        <f>'Moving Avg'!F1263</f>
        <v>6.1736000000000004</v>
      </c>
      <c r="H1263" s="2">
        <f>'Moving Avg'!G1263</f>
        <v>6.1435400000000024</v>
      </c>
      <c r="I1263" s="2">
        <f>'Moving Avg'!H1263</f>
        <v>6.6263950000000023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6.3659999999999997</v>
      </c>
      <c r="C1264" s="2">
        <f>RSI!I1264</f>
        <v>57.686543316310875</v>
      </c>
      <c r="D1264" s="2">
        <f>MACD!E1264</f>
        <v>6.2079757122696755E-2</v>
      </c>
      <c r="E1264" s="2">
        <f>MACD!F1264</f>
        <v>6.0649277066531893E-2</v>
      </c>
      <c r="F1264" s="2">
        <f>'Moving Avg'!D1264</f>
        <v>6.1431999999999993</v>
      </c>
      <c r="G1264" s="2">
        <f>'Moving Avg'!F1264</f>
        <v>6.1706500000000002</v>
      </c>
      <c r="H1264" s="2">
        <f>'Moving Avg'!G1264</f>
        <v>6.141020000000001</v>
      </c>
      <c r="I1264" s="2">
        <f>'Moving Avg'!H1264</f>
        <v>6.6231950000000017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6.4989999999999997</v>
      </c>
      <c r="C1265" s="2">
        <f>RSI!I1265</f>
        <v>61.904364453322671</v>
      </c>
      <c r="D1265" s="2">
        <f>MACD!E1265</f>
        <v>2.5847191485468102E-2</v>
      </c>
      <c r="E1265" s="2">
        <f>MACD!F1265</f>
        <v>5.3688859950319134E-2</v>
      </c>
      <c r="F1265" s="2">
        <f>'Moving Avg'!D1265</f>
        <v>6.2614000000000001</v>
      </c>
      <c r="G1265" s="2">
        <f>'Moving Avg'!F1265</f>
        <v>6.1743499999999996</v>
      </c>
      <c r="H1265" s="2">
        <f>'Moving Avg'!G1265</f>
        <v>6.1448600000000013</v>
      </c>
      <c r="I1265" s="2">
        <f>'Moving Avg'!H1265</f>
        <v>6.6216850000000012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6.7869999999999999</v>
      </c>
      <c r="C1266" s="2">
        <f>RSI!I1266</f>
        <v>69.089583879475782</v>
      </c>
      <c r="D1266" s="2">
        <f>MACD!E1266</f>
        <v>-2.8031282349801678E-2</v>
      </c>
      <c r="E1266" s="2">
        <f>MACD!F1266</f>
        <v>3.7344831490294973E-2</v>
      </c>
      <c r="F1266" s="2">
        <f>'Moving Avg'!D1266</f>
        <v>6.4016000000000002</v>
      </c>
      <c r="G1266" s="2">
        <f>'Moving Avg'!F1266</f>
        <v>6.2016499999999999</v>
      </c>
      <c r="H1266" s="2">
        <f>'Moving Avg'!G1266</f>
        <v>6.1565200000000004</v>
      </c>
      <c r="I1266" s="2">
        <f>'Moving Avg'!H1266</f>
        <v>6.6216500000000007</v>
      </c>
      <c r="J1266" s="5" t="str">
        <f>OBV!F1266</f>
        <v>BULLISH</v>
      </c>
      <c r="K1266" s="5" t="str">
        <f>OBV!G1266</f>
        <v>WEAK</v>
      </c>
      <c r="L1266" s="5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7.1710000000000003</v>
      </c>
      <c r="C1267" s="2">
        <f>RSI!I1267</f>
        <v>75.676883911244474</v>
      </c>
      <c r="D1267" s="2">
        <f>MACD!E1267</f>
        <v>-0.11120636831931829</v>
      </c>
      <c r="E1267" s="2">
        <f>MACD!F1267</f>
        <v>7.6345915283723177E-3</v>
      </c>
      <c r="F1267" s="2">
        <f>'Moving Avg'!D1267</f>
        <v>6.6097999999999999</v>
      </c>
      <c r="G1267" s="2">
        <f>'Moving Avg'!F1267</f>
        <v>6.2488999999999999</v>
      </c>
      <c r="H1267" s="2">
        <f>'Moving Avg'!G1267</f>
        <v>6.1792600000000002</v>
      </c>
      <c r="I1267" s="2">
        <f>'Moving Avg'!H1267</f>
        <v>6.6226100000000008</v>
      </c>
      <c r="J1267" s="5" t="str">
        <f>OBV!F1267</f>
        <v>BULLISH</v>
      </c>
      <c r="K1267" s="5" t="str">
        <f>OBV!G1267</f>
        <v>WEAK</v>
      </c>
      <c r="L1267" s="5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7.6070000000000002</v>
      </c>
      <c r="C1268" s="2">
        <f>RSI!I1268</f>
        <v>80.70483494302934</v>
      </c>
      <c r="D1268" s="2">
        <f>MACD!E1268</f>
        <v>-0.21934404116359119</v>
      </c>
      <c r="E1268" s="2">
        <f>MACD!F1268</f>
        <v>-3.7761135010020389E-2</v>
      </c>
      <c r="F1268" s="2">
        <f>'Moving Avg'!D1268</f>
        <v>6.8860000000000001</v>
      </c>
      <c r="G1268" s="2">
        <f>'Moving Avg'!F1268</f>
        <v>6.3271999999999995</v>
      </c>
      <c r="H1268" s="2">
        <f>'Moving Avg'!G1268</f>
        <v>6.2071799999999993</v>
      </c>
      <c r="I1268" s="2">
        <f>'Moving Avg'!H1268</f>
        <v>6.6267750000000012</v>
      </c>
      <c r="J1268" s="5" t="str">
        <f>OBV!F1268</f>
        <v>BULLISH</v>
      </c>
      <c r="K1268" s="5" t="str">
        <f>OBV!G1268</f>
        <v>WEAK</v>
      </c>
      <c r="L1268" s="5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7.9249999999999998</v>
      </c>
      <c r="C1269" s="2">
        <f>RSI!I1269</f>
        <v>83.400106042648446</v>
      </c>
      <c r="D1269" s="2">
        <f>MACD!E1269</f>
        <v>-0.37511180146991752</v>
      </c>
      <c r="E1269" s="2">
        <f>MACD!F1269</f>
        <v>-0.10523126830199983</v>
      </c>
      <c r="F1269" s="2">
        <f>'Moving Avg'!D1269</f>
        <v>7.1977999999999991</v>
      </c>
      <c r="G1269" s="2">
        <f>'Moving Avg'!F1269</f>
        <v>6.4147499999999997</v>
      </c>
      <c r="H1269" s="2">
        <f>'Moving Avg'!G1269</f>
        <v>6.240120000000001</v>
      </c>
      <c r="I1269" s="2">
        <f>'Moving Avg'!H1269</f>
        <v>6.6333549999999999</v>
      </c>
      <c r="J1269" s="5" t="str">
        <f>OBV!F1269</f>
        <v>BULLISH</v>
      </c>
      <c r="K1269" s="5" t="str">
        <f>OBV!G1269</f>
        <v>WEAK</v>
      </c>
      <c r="L1269" s="5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8.1609999999999996</v>
      </c>
      <c r="C1270" s="2">
        <f>RSI!I1270</f>
        <v>85.067216209142543</v>
      </c>
      <c r="D1270" s="2">
        <f>MACD!E1270</f>
        <v>-0.53334452761909201</v>
      </c>
      <c r="E1270" s="2">
        <f>MACD!F1270</f>
        <v>-0.1908539201654183</v>
      </c>
      <c r="F1270" s="2">
        <f>'Moving Avg'!D1270</f>
        <v>7.5302000000000007</v>
      </c>
      <c r="G1270" s="2">
        <f>'Moving Avg'!F1270</f>
        <v>6.5125999999999991</v>
      </c>
      <c r="H1270" s="2">
        <f>'Moving Avg'!G1270</f>
        <v>6.2814800000000002</v>
      </c>
      <c r="I1270" s="2">
        <f>'Moving Avg'!H1270</f>
        <v>6.641115000000001</v>
      </c>
      <c r="J1270" s="5" t="str">
        <f>OBV!F1270</f>
        <v>BULLISH</v>
      </c>
      <c r="K1270" s="5" t="str">
        <f>OBV!G1270</f>
        <v>WEAK</v>
      </c>
      <c r="L1270" s="5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8.4860000000000007</v>
      </c>
      <c r="C1271" s="2">
        <f>RSI!I1271</f>
        <v>87.00300503389056</v>
      </c>
      <c r="D1271" s="2">
        <f>MACD!E1271</f>
        <v>-0.67360270876024941</v>
      </c>
      <c r="E1271" s="2">
        <f>MACD!F1271</f>
        <v>-0.28740367788438453</v>
      </c>
      <c r="F1271" s="2">
        <f>'Moving Avg'!D1271</f>
        <v>7.8699999999999992</v>
      </c>
      <c r="G1271" s="2">
        <f>'Moving Avg'!F1271</f>
        <v>6.6266999999999996</v>
      </c>
      <c r="H1271" s="2">
        <f>'Moving Avg'!G1271</f>
        <v>6.3315599999999996</v>
      </c>
      <c r="I1271" s="2">
        <f>'Moving Avg'!H1271</f>
        <v>6.6505000000000019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8.4789999999999992</v>
      </c>
      <c r="C1272" s="2">
        <f>RSI!I1272</f>
        <v>86.742181422778913</v>
      </c>
      <c r="D1272" s="2">
        <f>MACD!E1272</f>
        <v>-0.79587789103596851</v>
      </c>
      <c r="E1272" s="2">
        <f>MACD!F1272</f>
        <v>-0.3890985205147014</v>
      </c>
      <c r="F1272" s="2">
        <f>'Moving Avg'!D1272</f>
        <v>8.1316000000000006</v>
      </c>
      <c r="G1272" s="2">
        <f>'Moving Avg'!F1272</f>
        <v>6.7474500000000006</v>
      </c>
      <c r="H1272" s="2">
        <f>'Moving Avg'!G1272</f>
        <v>6.3829799999999999</v>
      </c>
      <c r="I1272" s="2">
        <f>'Moving Avg'!H1272</f>
        <v>6.6598500000000023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8.2279999999999998</v>
      </c>
      <c r="C1273" s="2">
        <f>RSI!I1273</f>
        <v>77.742418629834958</v>
      </c>
      <c r="D1273" s="2">
        <f>MACD!E1273</f>
        <v>-0.87601510916041025</v>
      </c>
      <c r="E1273" s="2">
        <f>MACD!F1273</f>
        <v>-0.48648183824384317</v>
      </c>
      <c r="F1273" s="2">
        <f>'Moving Avg'!D1273</f>
        <v>8.2558000000000007</v>
      </c>
      <c r="G1273" s="2">
        <f>'Moving Avg'!F1273</f>
        <v>6.8379500000000011</v>
      </c>
      <c r="H1273" s="2">
        <f>'Moving Avg'!G1273</f>
        <v>6.4293800000000001</v>
      </c>
      <c r="I1273" s="2">
        <f>'Moving Avg'!H1273</f>
        <v>6.6669550000000042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7.984</v>
      </c>
      <c r="C1274" s="2">
        <f>RSI!I1274</f>
        <v>70.125529013262721</v>
      </c>
      <c r="D1274" s="2">
        <f>MACD!E1274</f>
        <v>-0.91201987995123535</v>
      </c>
      <c r="E1274" s="2">
        <f>MACD!F1274</f>
        <v>-0.57158944658532163</v>
      </c>
      <c r="F1274" s="2">
        <f>'Moving Avg'!D1274</f>
        <v>8.2675999999999998</v>
      </c>
      <c r="G1274" s="2">
        <f>'Moving Avg'!F1274</f>
        <v>6.9258500000000014</v>
      </c>
      <c r="H1274" s="2">
        <f>'Moving Avg'!G1274</f>
        <v>6.4708999999999994</v>
      </c>
      <c r="I1274" s="2">
        <f>'Moving Avg'!H1274</f>
        <v>6.6729050000000028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</row>
    <row r="1275" spans="1:12" ht="13.5" x14ac:dyDescent="0.25">
      <c r="A1275" s="3">
        <f>RSI!A1275</f>
        <v>43866</v>
      </c>
      <c r="B1275" s="2">
        <f>RSI!B1275</f>
        <v>8.3239999999999998</v>
      </c>
      <c r="C1275" s="2">
        <f>RSI!I1275</f>
        <v>73.954838309811038</v>
      </c>
      <c r="D1275" s="2">
        <f>MACD!E1275</f>
        <v>-0.95299775017252308</v>
      </c>
      <c r="E1275" s="2">
        <f>MACD!F1275</f>
        <v>-0.64787110730276187</v>
      </c>
      <c r="F1275" s="2">
        <f>'Moving Avg'!D1275</f>
        <v>8.3002000000000002</v>
      </c>
      <c r="G1275" s="2">
        <f>'Moving Avg'!F1275</f>
        <v>7.0340500000000024</v>
      </c>
      <c r="H1275" s="2">
        <f>'Moving Avg'!G1275</f>
        <v>6.5192199999999989</v>
      </c>
      <c r="I1275" s="2">
        <f>'Moving Avg'!H1275</f>
        <v>6.681810000000004</v>
      </c>
      <c r="J1275" s="5" t="str">
        <f>OBV!F1275</f>
        <v>BEARISH</v>
      </c>
      <c r="K1275" s="5" t="str">
        <f>OBV!G1275</f>
        <v>NEUTRAL</v>
      </c>
      <c r="L1275" s="5" t="str">
        <f>OBV!H1275</f>
        <v>BEARISH DIVERGENCE</v>
      </c>
    </row>
    <row r="1276" spans="1:12" ht="13.5" x14ac:dyDescent="0.25">
      <c r="A1276" s="3">
        <f>RSI!A1276</f>
        <v>43867</v>
      </c>
      <c r="B1276" s="2">
        <f>RSI!B1276</f>
        <v>8.3239999999999998</v>
      </c>
      <c r="C1276" s="2">
        <f>RSI!I1276</f>
        <v>73.954838309811038</v>
      </c>
      <c r="D1276" s="2">
        <f>MACD!E1276</f>
        <v>-0.95073257441800507</v>
      </c>
      <c r="E1276" s="2">
        <f>MACD!F1276</f>
        <v>-0.70844340072581058</v>
      </c>
      <c r="F1276" s="2">
        <f>'Moving Avg'!D1276</f>
        <v>8.2677999999999994</v>
      </c>
      <c r="G1276" s="2">
        <f>'Moving Avg'!F1276</f>
        <v>7.1422500000000015</v>
      </c>
      <c r="H1276" s="2">
        <f>'Moving Avg'!G1276</f>
        <v>6.5675400000000002</v>
      </c>
      <c r="I1276" s="2">
        <f>'Moving Avg'!H1276</f>
        <v>6.6910450000000035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8.3010000000000002</v>
      </c>
      <c r="C1277" s="2">
        <f>RSI!I1277</f>
        <v>73.218530316035853</v>
      </c>
      <c r="D1277" s="2">
        <f>MACD!E1277</f>
        <v>-0.89485834755143934</v>
      </c>
      <c r="E1277" s="2">
        <f>MACD!F1277</f>
        <v>-0.74572639009093633</v>
      </c>
      <c r="F1277" s="2">
        <f>'Moving Avg'!D1277</f>
        <v>8.2322000000000006</v>
      </c>
      <c r="G1277" s="2">
        <f>'Moving Avg'!F1277</f>
        <v>7.25115</v>
      </c>
      <c r="H1277" s="2">
        <f>'Moving Avg'!G1277</f>
        <v>6.6153999999999993</v>
      </c>
      <c r="I1277" s="2">
        <f>'Moving Avg'!H1277</f>
        <v>6.6994400000000027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8.0579999999999998</v>
      </c>
      <c r="C1278" s="2">
        <f>RSI!I1278</f>
        <v>65.768254357424809</v>
      </c>
      <c r="D1278" s="2">
        <f>MACD!E1278</f>
        <v>-0.7686849977551109</v>
      </c>
      <c r="E1278" s="2">
        <f>MACD!F1278</f>
        <v>-0.75031811162377127</v>
      </c>
      <c r="F1278" s="2">
        <f>'Moving Avg'!D1278</f>
        <v>8.1981999999999999</v>
      </c>
      <c r="G1278" s="2">
        <f>'Moving Avg'!F1278</f>
        <v>7.3478999999999983</v>
      </c>
      <c r="H1278" s="2">
        <f>'Moving Avg'!G1278</f>
        <v>6.6585399999999986</v>
      </c>
      <c r="I1278" s="2">
        <f>'Moving Avg'!H1278</f>
        <v>6.7066850000000038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8.109</v>
      </c>
      <c r="C1279" s="2">
        <f>RSI!I1279</f>
        <v>66.537834721248942</v>
      </c>
      <c r="D1279" s="2">
        <f>MACD!E1279</f>
        <v>-0.62106559266961003</v>
      </c>
      <c r="E1279" s="2">
        <f>MACD!F1279</f>
        <v>-0.72446760783293906</v>
      </c>
      <c r="F1279" s="2">
        <f>'Moving Avg'!D1279</f>
        <v>8.2232000000000003</v>
      </c>
      <c r="G1279" s="2">
        <f>'Moving Avg'!F1279</f>
        <v>7.4579499999999994</v>
      </c>
      <c r="H1279" s="2">
        <f>'Moving Avg'!G1279</f>
        <v>6.7025599999999974</v>
      </c>
      <c r="I1279" s="2">
        <f>'Moving Avg'!H1279</f>
        <v>6.7148450000000039</v>
      </c>
      <c r="J1279" s="5" t="str">
        <f>OBV!F1279</f>
        <v>BEARISH</v>
      </c>
      <c r="K1279" s="5" t="str">
        <f>OBV!G1279</f>
        <v>NEUTRAL</v>
      </c>
      <c r="L1279" s="5" t="str">
        <f>OBV!H1279</f>
        <v>BEARISH DIVERGENCE</v>
      </c>
    </row>
    <row r="1280" spans="1:12" ht="13.5" x14ac:dyDescent="0.25">
      <c r="A1280" s="3">
        <f>RSI!A1280</f>
        <v>43873</v>
      </c>
      <c r="B1280" s="2">
        <f>RSI!B1280</f>
        <v>7.8730000000000002</v>
      </c>
      <c r="C1280" s="2">
        <f>RSI!I1280</f>
        <v>59.834330631886026</v>
      </c>
      <c r="D1280" s="2">
        <f>MACD!E1280</f>
        <v>-0.44663938534997705</v>
      </c>
      <c r="E1280" s="2">
        <f>MACD!F1280</f>
        <v>-0.66890196333634677</v>
      </c>
      <c r="F1280" s="2">
        <f>'Moving Avg'!D1280</f>
        <v>8.1329999999999991</v>
      </c>
      <c r="G1280" s="2">
        <f>'Moving Avg'!F1280</f>
        <v>7.5561999999999996</v>
      </c>
      <c r="H1280" s="2">
        <f>'Moving Avg'!G1280</f>
        <v>6.7419999999999982</v>
      </c>
      <c r="I1280" s="2">
        <f>'Moving Avg'!H1280</f>
        <v>6.7208700000000032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7.9029999999999996</v>
      </c>
      <c r="C1281" s="2">
        <f>RSI!I1281</f>
        <v>60.380759078576382</v>
      </c>
      <c r="D1281" s="2">
        <f>MACD!E1281</f>
        <v>-0.25383093932633294</v>
      </c>
      <c r="E1281" s="2">
        <f>MACD!F1281</f>
        <v>-0.58588775853434394</v>
      </c>
      <c r="F1281" s="2">
        <f>'Moving Avg'!D1281</f>
        <v>8.0488</v>
      </c>
      <c r="G1281" s="2">
        <f>'Moving Avg'!F1281</f>
        <v>7.6470499999999983</v>
      </c>
      <c r="H1281" s="2">
        <f>'Moving Avg'!G1281</f>
        <v>6.7818999999999994</v>
      </c>
      <c r="I1281" s="2">
        <f>'Moving Avg'!H1281</f>
        <v>6.7264500000000034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7.8949999999999996</v>
      </c>
      <c r="C1282" s="2">
        <f>RSI!I1282</f>
        <v>60.145775865135441</v>
      </c>
      <c r="D1282" s="2">
        <f>MACD!E1282</f>
        <v>-9.3717986580442947E-2</v>
      </c>
      <c r="E1282" s="2">
        <f>MACD!F1282</f>
        <v>-0.48745380414356376</v>
      </c>
      <c r="F1282" s="2">
        <f>'Moving Avg'!D1282</f>
        <v>7.9676</v>
      </c>
      <c r="G1282" s="2">
        <f>'Moving Avg'!F1282</f>
        <v>7.7352999999999996</v>
      </c>
      <c r="H1282" s="2">
        <f>'Moving Avg'!G1282</f>
        <v>6.8216399999999986</v>
      </c>
      <c r="I1282" s="2">
        <f>'Moving Avg'!H1282</f>
        <v>6.7324150000000031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7.8949999999999996</v>
      </c>
      <c r="C1283" s="2">
        <f>RSI!I1283</f>
        <v>60.145775865135441</v>
      </c>
      <c r="D1283" s="2">
        <f>MACD!E1283</f>
        <v>8.3453179973247416E-4</v>
      </c>
      <c r="E1283" s="2">
        <f>MACD!F1283</f>
        <v>-0.38979613695490456</v>
      </c>
      <c r="F1283" s="2">
        <f>'Moving Avg'!D1283</f>
        <v>7.9349999999999996</v>
      </c>
      <c r="G1283" s="2">
        <f>'Moving Avg'!F1283</f>
        <v>7.8187499999999996</v>
      </c>
      <c r="H1283" s="2">
        <f>'Moving Avg'!G1283</f>
        <v>6.8578199999999985</v>
      </c>
      <c r="I1283" s="2">
        <f>'Moving Avg'!H1283</f>
        <v>6.7385150000000023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7.8949999999999996</v>
      </c>
      <c r="C1284" s="2">
        <f>RSI!I1284</f>
        <v>60.145775865135441</v>
      </c>
      <c r="D1284" s="2">
        <f>MACD!E1284</f>
        <v>4.1161040139758853E-2</v>
      </c>
      <c r="E1284" s="2">
        <f>MACD!F1284</f>
        <v>-0.30360470153597191</v>
      </c>
      <c r="F1284" s="2">
        <f>'Moving Avg'!D1284</f>
        <v>7.8921999999999999</v>
      </c>
      <c r="G1284" s="2">
        <f>'Moving Avg'!F1284</f>
        <v>7.8952</v>
      </c>
      <c r="H1284" s="2">
        <f>'Moving Avg'!G1284</f>
        <v>6.8938599999999974</v>
      </c>
      <c r="I1284" s="2">
        <f>'Moving Avg'!H1284</f>
        <v>6.745605000000003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7.7549999999999999</v>
      </c>
      <c r="C1285" s="2">
        <f>RSI!I1285</f>
        <v>55.430779574344584</v>
      </c>
      <c r="D1285" s="2">
        <f>MACD!E1285</f>
        <v>0.13597911886610792</v>
      </c>
      <c r="E1285" s="2">
        <f>MACD!F1285</f>
        <v>-0.21568793745555595</v>
      </c>
      <c r="F1285" s="2">
        <f>'Moving Avg'!D1285</f>
        <v>7.8685999999999989</v>
      </c>
      <c r="G1285" s="2">
        <f>'Moving Avg'!F1285</f>
        <v>7.9580000000000011</v>
      </c>
      <c r="H1285" s="2">
        <f>'Moving Avg'!G1285</f>
        <v>6.9306399999999977</v>
      </c>
      <c r="I1285" s="2">
        <f>'Moving Avg'!H1285</f>
        <v>6.7523250000000026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7.5330000000000004</v>
      </c>
      <c r="C1286" s="2">
        <f>RSI!I1286</f>
        <v>48.886327935631961</v>
      </c>
      <c r="D1286" s="2">
        <f>MACD!E1286</f>
        <v>0.23164594272445882</v>
      </c>
      <c r="E1286" s="2">
        <f>MACD!F1286</f>
        <v>-0.126221161419553</v>
      </c>
      <c r="F1286" s="2">
        <f>'Moving Avg'!D1286</f>
        <v>7.7946</v>
      </c>
      <c r="G1286" s="2">
        <f>'Moving Avg'!F1286</f>
        <v>7.9953000000000003</v>
      </c>
      <c r="H1286" s="2">
        <f>'Moving Avg'!G1286</f>
        <v>6.9595799999999972</v>
      </c>
      <c r="I1286" s="2">
        <f>'Moving Avg'!H1286</f>
        <v>6.7579350000000025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</row>
    <row r="1287" spans="1:12" ht="13.5" x14ac:dyDescent="0.25">
      <c r="A1287" s="3">
        <f>RSI!A1287</f>
        <v>43882</v>
      </c>
      <c r="B1287" s="2">
        <f>RSI!B1287</f>
        <v>7.3860000000000001</v>
      </c>
      <c r="C1287" s="2">
        <f>RSI!I1287</f>
        <v>45.090098083932133</v>
      </c>
      <c r="D1287" s="2">
        <f>MACD!E1287</f>
        <v>0.32032341506106476</v>
      </c>
      <c r="E1287" s="2">
        <f>MACD!F1287</f>
        <v>-3.6912246123429457E-2</v>
      </c>
      <c r="F1287" s="2">
        <f>'Moving Avg'!D1287</f>
        <v>7.6928000000000001</v>
      </c>
      <c r="G1287" s="2">
        <f>'Moving Avg'!F1287</f>
        <v>8.0060500000000001</v>
      </c>
      <c r="H1287" s="2">
        <f>'Moving Avg'!G1287</f>
        <v>6.9836599999999986</v>
      </c>
      <c r="I1287" s="2">
        <f>'Moving Avg'!H1287</f>
        <v>6.7628100000000027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</row>
    <row r="1288" spans="1:12" ht="13.5" x14ac:dyDescent="0.25">
      <c r="A1288" s="3">
        <f>RSI!A1288</f>
        <v>43885</v>
      </c>
      <c r="B1288" s="2">
        <f>RSI!B1288</f>
        <v>7.6070000000000002</v>
      </c>
      <c r="C1288" s="2">
        <f>RSI!I1288</f>
        <v>51.222670999029148</v>
      </c>
      <c r="D1288" s="2">
        <f>MACD!E1288</f>
        <v>0.34282202256055871</v>
      </c>
      <c r="E1288" s="2">
        <f>MACD!F1288</f>
        <v>3.9034607613368189E-2</v>
      </c>
      <c r="F1288" s="2">
        <f>'Moving Avg'!D1288</f>
        <v>7.6352000000000002</v>
      </c>
      <c r="G1288" s="2">
        <f>'Moving Avg'!F1288</f>
        <v>8.0060499999999983</v>
      </c>
      <c r="H1288" s="2">
        <f>'Moving Avg'!G1288</f>
        <v>7.0094999999999992</v>
      </c>
      <c r="I1288" s="2">
        <f>'Moving Avg'!H1288</f>
        <v>6.7687900000000027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</row>
    <row r="1289" spans="1:12" ht="13.5" x14ac:dyDescent="0.25">
      <c r="A1289" s="3">
        <f>RSI!A1289</f>
        <v>43886</v>
      </c>
      <c r="B1289" s="2">
        <f>RSI!B1289</f>
        <v>7.74</v>
      </c>
      <c r="C1289" s="2">
        <f>RSI!I1289</f>
        <v>54.515007597825303</v>
      </c>
      <c r="D1289" s="2">
        <f>MACD!E1289</f>
        <v>0.35967623615633748</v>
      </c>
      <c r="E1289" s="2">
        <f>MACD!F1289</f>
        <v>0.10316293332196205</v>
      </c>
      <c r="F1289" s="2">
        <f>'Moving Avg'!D1289</f>
        <v>7.6042000000000005</v>
      </c>
      <c r="G1289" s="2">
        <f>'Moving Avg'!F1289</f>
        <v>7.9967999999999986</v>
      </c>
      <c r="H1289" s="2">
        <f>'Moving Avg'!G1289</f>
        <v>7.034320000000001</v>
      </c>
      <c r="I1289" s="2">
        <f>'Moving Avg'!H1289</f>
        <v>6.7744800000000032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7.74</v>
      </c>
      <c r="C1290" s="2">
        <f>RSI!I1290</f>
        <v>54.515007597825303</v>
      </c>
      <c r="D1290" s="2">
        <f>MACD!E1290</f>
        <v>0.33667966576948327</v>
      </c>
      <c r="E1290" s="2">
        <f>MACD!F1290</f>
        <v>0.1498662798114663</v>
      </c>
      <c r="F1290" s="2">
        <f>'Moving Avg'!D1290</f>
        <v>7.6012000000000004</v>
      </c>
      <c r="G1290" s="2">
        <f>'Moving Avg'!F1290</f>
        <v>7.9757499999999997</v>
      </c>
      <c r="H1290" s="2">
        <f>'Moving Avg'!G1290</f>
        <v>7.059140000000002</v>
      </c>
      <c r="I1290" s="2">
        <f>'Moving Avg'!H1290</f>
        <v>6.7802000000000033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</row>
    <row r="1291" spans="1:12" ht="13.5" x14ac:dyDescent="0.25">
      <c r="A1291" s="3">
        <f>RSI!A1291</f>
        <v>43888</v>
      </c>
      <c r="B1291" s="2">
        <f>RSI!B1291</f>
        <v>7.7329999999999997</v>
      </c>
      <c r="C1291" s="2">
        <f>RSI!I1291</f>
        <v>54.291324885378181</v>
      </c>
      <c r="D1291" s="2">
        <f>MACD!E1291</f>
        <v>0.32147517711004436</v>
      </c>
      <c r="E1291" s="2">
        <f>MACD!F1291</f>
        <v>0.18418805927118193</v>
      </c>
      <c r="F1291" s="2">
        <f>'Moving Avg'!D1291</f>
        <v>7.6411999999999995</v>
      </c>
      <c r="G1291" s="2">
        <f>'Moving Avg'!F1291</f>
        <v>7.9381000000000013</v>
      </c>
      <c r="H1291" s="2">
        <f>'Moving Avg'!G1291</f>
        <v>7.0841000000000021</v>
      </c>
      <c r="I1291" s="2">
        <f>'Moving Avg'!H1291</f>
        <v>6.7868100000000027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</row>
    <row r="1292" spans="1:12" ht="13.5" x14ac:dyDescent="0.25">
      <c r="A1292" s="3">
        <f>RSI!A1292</f>
        <v>43889</v>
      </c>
      <c r="B1292" s="2">
        <f>RSI!B1292</f>
        <v>7.8360000000000003</v>
      </c>
      <c r="C1292" s="2">
        <f>RSI!I1292</f>
        <v>57.081821459714057</v>
      </c>
      <c r="D1292" s="2">
        <f>MACD!E1292</f>
        <v>0.29897621674028407</v>
      </c>
      <c r="E1292" s="2">
        <f>MACD!F1292</f>
        <v>0.20714569076500239</v>
      </c>
      <c r="F1292" s="2">
        <f>'Moving Avg'!D1292</f>
        <v>7.7312000000000012</v>
      </c>
      <c r="G1292" s="2">
        <f>'Moving Avg'!F1292</f>
        <v>7.9059500000000016</v>
      </c>
      <c r="H1292" s="2">
        <f>'Moving Avg'!G1292</f>
        <v>7.1112800000000016</v>
      </c>
      <c r="I1292" s="2">
        <f>'Moving Avg'!H1292</f>
        <v>6.7930100000000024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</row>
    <row r="1293" spans="1:12" ht="13.5" x14ac:dyDescent="0.25">
      <c r="A1293" s="3">
        <f>RSI!A1293</f>
        <v>43892</v>
      </c>
      <c r="B1293" s="2">
        <f>RSI!B1293</f>
        <v>7.8209999999999997</v>
      </c>
      <c r="C1293" s="2">
        <f>RSI!I1293</f>
        <v>56.540467925348239</v>
      </c>
      <c r="D1293" s="2">
        <f>MACD!E1293</f>
        <v>0.27972516554756321</v>
      </c>
      <c r="E1293" s="2">
        <f>MACD!F1293</f>
        <v>0.22166158572151456</v>
      </c>
      <c r="F1293" s="2">
        <f>'Moving Avg'!D1293</f>
        <v>7.7739999999999991</v>
      </c>
      <c r="G1293" s="2">
        <f>'Moving Avg'!F1293</f>
        <v>7.8855999999999993</v>
      </c>
      <c r="H1293" s="2">
        <f>'Moving Avg'!G1293</f>
        <v>7.1378600000000025</v>
      </c>
      <c r="I1293" s="2">
        <f>'Moving Avg'!H1293</f>
        <v>6.8000950000000024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</row>
    <row r="1294" spans="1:12" ht="13.5" x14ac:dyDescent="0.25">
      <c r="A1294" s="3">
        <f>RSI!A1294</f>
        <v>43893</v>
      </c>
      <c r="B1294" s="2">
        <f>RSI!B1294</f>
        <v>7.8209999999999997</v>
      </c>
      <c r="C1294" s="2">
        <f>RSI!I1294</f>
        <v>56.540467925348239</v>
      </c>
      <c r="D1294" s="2">
        <f>MACD!E1294</f>
        <v>0.26229798680058725</v>
      </c>
      <c r="E1294" s="2">
        <f>MACD!F1294</f>
        <v>0.22978886593732911</v>
      </c>
      <c r="F1294" s="2">
        <f>'Moving Avg'!D1294</f>
        <v>7.7901999999999987</v>
      </c>
      <c r="G1294" s="2">
        <f>'Moving Avg'!F1294</f>
        <v>7.8774499999999987</v>
      </c>
      <c r="H1294" s="2">
        <f>'Moving Avg'!G1294</f>
        <v>7.1657800000000034</v>
      </c>
      <c r="I1294" s="2">
        <f>'Moving Avg'!H1294</f>
        <v>6.8064850000000012</v>
      </c>
      <c r="J1294" s="5" t="str">
        <f>OBV!F1294</f>
        <v>BEARISH</v>
      </c>
      <c r="K1294" s="5" t="str">
        <f>OBV!G1294</f>
        <v>NEUTRAL</v>
      </c>
      <c r="L1294" s="5" t="str">
        <f>OBV!H1294</f>
        <v>BEARISH DIVERGENCE</v>
      </c>
    </row>
    <row r="1295" spans="1:12" ht="13.5" x14ac:dyDescent="0.25">
      <c r="A1295" s="3">
        <f>RSI!A1295</f>
        <v>43894</v>
      </c>
      <c r="B1295" s="2">
        <f>RSI!B1295</f>
        <v>7.8209999999999997</v>
      </c>
      <c r="C1295" s="2">
        <f>RSI!I1295</f>
        <v>56.540467925348231</v>
      </c>
      <c r="D1295" s="2">
        <f>MACD!E1295</f>
        <v>0.22495990673613964</v>
      </c>
      <c r="E1295" s="2">
        <f>MACD!F1295</f>
        <v>0.22882307409709124</v>
      </c>
      <c r="F1295" s="2">
        <f>'Moving Avg'!D1295</f>
        <v>7.8063999999999991</v>
      </c>
      <c r="G1295" s="2">
        <f>'Moving Avg'!F1295</f>
        <v>7.8522999999999978</v>
      </c>
      <c r="H1295" s="2">
        <f>'Moving Avg'!G1295</f>
        <v>7.1937000000000033</v>
      </c>
      <c r="I1295" s="2">
        <f>'Moving Avg'!H1295</f>
        <v>6.8114250000000016</v>
      </c>
      <c r="J1295" s="5" t="str">
        <f>OBV!F1295</f>
        <v>BEARISH</v>
      </c>
      <c r="K1295" s="5" t="str">
        <f>OBV!G1295</f>
        <v>NEUTRAL</v>
      </c>
      <c r="L1295" s="5" t="str">
        <f>OBV!H1295</f>
        <v>BEARISH DIVERGENCE</v>
      </c>
    </row>
    <row r="1296" spans="1:12" ht="13.5" x14ac:dyDescent="0.25">
      <c r="A1296" s="3">
        <f>RSI!A1296</f>
        <v>43895</v>
      </c>
      <c r="B1296" s="2">
        <f>RSI!B1296</f>
        <v>7.7110000000000003</v>
      </c>
      <c r="C1296" s="2">
        <f>RSI!I1296</f>
        <v>52.021670009371029</v>
      </c>
      <c r="D1296" s="2">
        <f>MACD!E1296</f>
        <v>0.16638494478552079</v>
      </c>
      <c r="E1296" s="2">
        <f>MACD!F1296</f>
        <v>0.21633544823477716</v>
      </c>
      <c r="F1296" s="2">
        <f>'Moving Avg'!D1296</f>
        <v>7.8019999999999996</v>
      </c>
      <c r="G1296" s="2">
        <f>'Moving Avg'!F1296</f>
        <v>7.82165</v>
      </c>
      <c r="H1296" s="2">
        <f>'Moving Avg'!G1296</f>
        <v>7.2231000000000041</v>
      </c>
      <c r="I1296" s="2">
        <f>'Moving Avg'!H1296</f>
        <v>6.8156750000000015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7.7110000000000003</v>
      </c>
      <c r="C1297" s="2">
        <f>RSI!I1297</f>
        <v>52.021670009371029</v>
      </c>
      <c r="D1297" s="2">
        <f>MACD!E1297</f>
        <v>9.3952881208419825E-2</v>
      </c>
      <c r="E1297" s="2">
        <f>MACD!F1297</f>
        <v>0.19185893482950572</v>
      </c>
      <c r="F1297" s="2">
        <f>'Moving Avg'!D1297</f>
        <v>7.7769999999999992</v>
      </c>
      <c r="G1297" s="2">
        <f>'Moving Avg'!F1297</f>
        <v>7.7921500000000012</v>
      </c>
      <c r="H1297" s="2">
        <f>'Moving Avg'!G1297</f>
        <v>7.252800000000005</v>
      </c>
      <c r="I1297" s="2">
        <f>'Moving Avg'!H1297</f>
        <v>6.8199250000000013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7.7110000000000003</v>
      </c>
      <c r="C1298" s="2">
        <f>RSI!I1298</f>
        <v>52.021670009371029</v>
      </c>
      <c r="D1298" s="2">
        <f>MACD!E1298</f>
        <v>6.6429721639940098E-2</v>
      </c>
      <c r="E1298" s="2">
        <f>MACD!F1298</f>
        <v>0.16677309219159261</v>
      </c>
      <c r="F1298" s="2">
        <f>'Moving Avg'!D1298</f>
        <v>7.7549999999999999</v>
      </c>
      <c r="G1298" s="2">
        <f>'Moving Avg'!F1298</f>
        <v>7.7748000000000017</v>
      </c>
      <c r="H1298" s="2">
        <f>'Moving Avg'!G1298</f>
        <v>7.2862000000000045</v>
      </c>
      <c r="I1298" s="2">
        <f>'Moving Avg'!H1298</f>
        <v>6.8241750000000012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7.7110000000000003</v>
      </c>
      <c r="C1299" s="2">
        <f>RSI!I1299</f>
        <v>52.021670009371029</v>
      </c>
      <c r="D1299" s="2">
        <f>MACD!E1299</f>
        <v>6.3385312044807129E-2</v>
      </c>
      <c r="E1299" s="2">
        <f>MACD!F1299</f>
        <v>0.14609553616223553</v>
      </c>
      <c r="F1299" s="2">
        <f>'Moving Avg'!D1299</f>
        <v>7.7329999999999997</v>
      </c>
      <c r="G1299" s="2">
        <f>'Moving Avg'!F1299</f>
        <v>7.7549000000000019</v>
      </c>
      <c r="H1299" s="2">
        <f>'Moving Avg'!G1299</f>
        <v>7.3169400000000051</v>
      </c>
      <c r="I1299" s="2">
        <f>'Moving Avg'!H1299</f>
        <v>6.8284250000000011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7.7110000000000003</v>
      </c>
      <c r="C1300" s="2">
        <f>RSI!I1300</f>
        <v>52.021670009371043</v>
      </c>
      <c r="D1300" s="2">
        <f>MACD!E1300</f>
        <v>6.0608235444121306E-2</v>
      </c>
      <c r="E1300" s="2">
        <f>MACD!F1300</f>
        <v>0.12899807601861268</v>
      </c>
      <c r="F1300" s="2">
        <f>'Moving Avg'!D1300</f>
        <v>7.7110000000000003</v>
      </c>
      <c r="G1300" s="2">
        <f>'Moving Avg'!F1300</f>
        <v>7.7468000000000021</v>
      </c>
      <c r="H1300" s="2">
        <f>'Moving Avg'!G1300</f>
        <v>7.3470800000000054</v>
      </c>
      <c r="I1300" s="2">
        <f>'Moving Avg'!H1300</f>
        <v>6.8317899999999998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7.4820000000000002</v>
      </c>
      <c r="C1301" s="2">
        <f>RSI!I1301</f>
        <v>41.918915991849524</v>
      </c>
      <c r="D1301" s="2">
        <f>MACD!E1301</f>
        <v>7.3958295253336637E-2</v>
      </c>
      <c r="E1301" s="2">
        <f>MACD!F1301</f>
        <v>0.11799011986555748</v>
      </c>
      <c r="F1301" s="2">
        <f>'Moving Avg'!D1301</f>
        <v>7.6652000000000005</v>
      </c>
      <c r="G1301" s="2">
        <f>'Moving Avg'!F1301</f>
        <v>7.7257500000000006</v>
      </c>
      <c r="H1301" s="2">
        <f>'Moving Avg'!G1301</f>
        <v>7.372640000000005</v>
      </c>
      <c r="I1301" s="2">
        <f>'Moving Avg'!H1301</f>
        <v>6.8350699999999982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7.0609999999999999</v>
      </c>
      <c r="C1302" s="2">
        <f>RSI!I1302</f>
        <v>30.277480829038126</v>
      </c>
      <c r="D1302" s="2">
        <f>MACD!E1302</f>
        <v>0.13346665213801234</v>
      </c>
      <c r="E1302" s="2">
        <f>MACD!F1302</f>
        <v>0.12108542632004846</v>
      </c>
      <c r="F1302" s="2">
        <f>'Moving Avg'!D1302</f>
        <v>7.5352000000000006</v>
      </c>
      <c r="G1302" s="2">
        <f>'Moving Avg'!F1302</f>
        <v>7.6840500000000009</v>
      </c>
      <c r="H1302" s="2">
        <f>'Moving Avg'!G1302</f>
        <v>7.392580000000005</v>
      </c>
      <c r="I1302" s="2">
        <f>'Moving Avg'!H1302</f>
        <v>6.8362449999999981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6.8540000000000001</v>
      </c>
      <c r="C1303" s="2">
        <f>RSI!I1303</f>
        <v>26.395921400975638</v>
      </c>
      <c r="D1303" s="2">
        <f>MACD!E1303</f>
        <v>0.20042657104038764</v>
      </c>
      <c r="E1303" s="2">
        <f>MACD!F1303</f>
        <v>0.13695365526411629</v>
      </c>
      <c r="F1303" s="2">
        <f>'Moving Avg'!D1303</f>
        <v>7.3638000000000003</v>
      </c>
      <c r="G1303" s="2">
        <f>'Moving Avg'!F1303</f>
        <v>7.6320000000000006</v>
      </c>
      <c r="H1303" s="2">
        <f>'Moving Avg'!G1303</f>
        <v>7.4013000000000035</v>
      </c>
      <c r="I1303" s="2">
        <f>'Moving Avg'!H1303</f>
        <v>6.8362099999999977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6.8540000000000001</v>
      </c>
      <c r="C1304" s="2">
        <f>RSI!I1304</f>
        <v>26.395921400975638</v>
      </c>
      <c r="D1304" s="2">
        <f>MACD!E1304</f>
        <v>0.26162392549620428</v>
      </c>
      <c r="E1304" s="2">
        <f>MACD!F1304</f>
        <v>0.16188770931053389</v>
      </c>
      <c r="F1304" s="2">
        <f>'Moving Avg'!D1304</f>
        <v>7.192400000000001</v>
      </c>
      <c r="G1304" s="2">
        <f>'Moving Avg'!F1304</f>
        <v>7.5799500000000011</v>
      </c>
      <c r="H1304" s="2">
        <f>'Moving Avg'!G1304</f>
        <v>7.4138600000000032</v>
      </c>
      <c r="I1304" s="2">
        <f>'Moving Avg'!H1304</f>
        <v>6.8361749999999981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6.6539999999999999</v>
      </c>
      <c r="C1305" s="2">
        <f>RSI!I1305</f>
        <v>23.080353175220836</v>
      </c>
      <c r="D1305" s="2">
        <f>MACD!E1305</f>
        <v>0.33242385932345453</v>
      </c>
      <c r="E1305" s="2">
        <f>MACD!F1305</f>
        <v>0.19599493931311801</v>
      </c>
      <c r="F1305" s="2">
        <f>'Moving Avg'!D1305</f>
        <v>6.9809999999999999</v>
      </c>
      <c r="G1305" s="2">
        <f>'Moving Avg'!F1305</f>
        <v>7.5249000000000006</v>
      </c>
      <c r="H1305" s="2">
        <f>'Moving Avg'!G1305</f>
        <v>7.423740000000004</v>
      </c>
      <c r="I1305" s="2">
        <f>'Moving Avg'!H1305</f>
        <v>6.8342199999999993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6.6539999999999999</v>
      </c>
      <c r="C1306" s="2">
        <f>RSI!I1306</f>
        <v>23.080353175220836</v>
      </c>
      <c r="D1306" s="2">
        <f>MACD!E1306</f>
        <v>0.38048165523570532</v>
      </c>
      <c r="E1306" s="2">
        <f>MACD!F1306</f>
        <v>0.23289228249763549</v>
      </c>
      <c r="F1306" s="2">
        <f>'Moving Avg'!D1306</f>
        <v>6.8153999999999995</v>
      </c>
      <c r="G1306" s="2">
        <f>'Moving Avg'!F1306</f>
        <v>7.48095</v>
      </c>
      <c r="H1306" s="2">
        <f>'Moving Avg'!G1306</f>
        <v>7.433620000000003</v>
      </c>
      <c r="I1306" s="2">
        <f>'Moving Avg'!H1306</f>
        <v>6.8322649999999996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6.8540000000000001</v>
      </c>
      <c r="C1307" s="2">
        <f>RSI!I1307</f>
        <v>32.860956766487789</v>
      </c>
      <c r="D1307" s="2">
        <f>MACD!E1307</f>
        <v>0.41102857049190522</v>
      </c>
      <c r="E1307" s="2">
        <f>MACD!F1307</f>
        <v>0.26851954009648948</v>
      </c>
      <c r="F1307" s="2">
        <f>'Moving Avg'!D1307</f>
        <v>6.7740000000000009</v>
      </c>
      <c r="G1307" s="2">
        <f>'Moving Avg'!F1307</f>
        <v>7.4543499999999998</v>
      </c>
      <c r="H1307" s="2">
        <f>'Moving Avg'!G1307</f>
        <v>7.448240000000002</v>
      </c>
      <c r="I1307" s="2">
        <f>'Moving Avg'!H1307</f>
        <v>6.8313099999999993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7.0529999999999999</v>
      </c>
      <c r="C1308" s="2">
        <f>RSI!I1308</f>
        <v>40.911727073790573</v>
      </c>
      <c r="D1308" s="2">
        <f>MACD!E1308</f>
        <v>0.42530289360725337</v>
      </c>
      <c r="E1308" s="2">
        <f>MACD!F1308</f>
        <v>0.29987621079864224</v>
      </c>
      <c r="F1308" s="2">
        <f>'Moving Avg'!D1308</f>
        <v>6.8137999999999987</v>
      </c>
      <c r="G1308" s="2">
        <f>'Moving Avg'!F1308</f>
        <v>7.4266499999999995</v>
      </c>
      <c r="H1308" s="2">
        <f>'Moving Avg'!G1308</f>
        <v>7.4668400000000021</v>
      </c>
      <c r="I1308" s="2">
        <f>'Moving Avg'!H1308</f>
        <v>6.8313499999999996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7.26</v>
      </c>
      <c r="C1309" s="2">
        <f>RSI!I1309</f>
        <v>47.9089733187894</v>
      </c>
      <c r="D1309" s="2">
        <f>MACD!E1309</f>
        <v>0.42380496563657477</v>
      </c>
      <c r="E1309" s="2">
        <f>MACD!F1309</f>
        <v>0.32466196176622875</v>
      </c>
      <c r="F1309" s="2">
        <f>'Moving Avg'!D1309</f>
        <v>6.8950000000000005</v>
      </c>
      <c r="G1309" s="2">
        <f>'Moving Avg'!F1309</f>
        <v>7.4026499999999986</v>
      </c>
      <c r="H1309" s="2">
        <f>'Moving Avg'!G1309</f>
        <v>7.4938800000000017</v>
      </c>
      <c r="I1309" s="2">
        <f>'Moving Avg'!H1309</f>
        <v>6.8329899999999988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7.0460000000000003</v>
      </c>
      <c r="C1310" s="2">
        <f>RSI!I1310</f>
        <v>42.328320449980467</v>
      </c>
      <c r="D1310" s="2">
        <f>MACD!E1310</f>
        <v>0.43879314211952991</v>
      </c>
      <c r="E1310" s="2">
        <f>MACD!F1310</f>
        <v>0.347488197836889</v>
      </c>
      <c r="F1310" s="2">
        <f>'Moving Avg'!D1310</f>
        <v>6.9733999999999998</v>
      </c>
      <c r="G1310" s="2">
        <f>'Moving Avg'!F1310</f>
        <v>7.3679499999999987</v>
      </c>
      <c r="H1310" s="2">
        <f>'Moving Avg'!G1310</f>
        <v>7.5166400000000007</v>
      </c>
      <c r="I1310" s="2">
        <f>'Moving Avg'!H1310</f>
        <v>6.8335599999999985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6.8390000000000004</v>
      </c>
      <c r="C1311" s="2">
        <f>RSI!I1311</f>
        <v>37.747929614375309</v>
      </c>
      <c r="D1311" s="2">
        <f>MACD!E1311</f>
        <v>0.43321643546521216</v>
      </c>
      <c r="E1311" s="2">
        <f>MACD!F1311</f>
        <v>0.36463384536255361</v>
      </c>
      <c r="F1311" s="2">
        <f>'Moving Avg'!D1311</f>
        <v>7.0103999999999997</v>
      </c>
      <c r="G1311" s="2">
        <f>'Moving Avg'!F1311</f>
        <v>7.3232499999999989</v>
      </c>
      <c r="H1311" s="2">
        <f>'Moving Avg'!G1311</f>
        <v>7.5317000000000007</v>
      </c>
      <c r="I1311" s="2">
        <f>'Moving Avg'!H1311</f>
        <v>6.8330949999999984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6.6470000000000002</v>
      </c>
      <c r="C1312" s="2">
        <f>RSI!I1312</f>
        <v>34.065749595168171</v>
      </c>
      <c r="D1312" s="2">
        <f>MACD!E1312</f>
        <v>0.38069090819513196</v>
      </c>
      <c r="E1312" s="2">
        <f>MACD!F1312</f>
        <v>0.3678452579290693</v>
      </c>
      <c r="F1312" s="2">
        <f>'Moving Avg'!D1312</f>
        <v>6.9689999999999994</v>
      </c>
      <c r="G1312" s="2">
        <f>'Moving Avg'!F1312</f>
        <v>7.2637999999999989</v>
      </c>
      <c r="H1312" s="2">
        <f>'Moving Avg'!G1312</f>
        <v>7.5420399999999992</v>
      </c>
      <c r="I1312" s="2">
        <f>'Moving Avg'!H1312</f>
        <v>6.831669999999999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6.4550000000000001</v>
      </c>
      <c r="C1313" s="2">
        <f>RSI!I1313</f>
        <v>30.827334341391136</v>
      </c>
      <c r="D1313" s="2">
        <f>MACD!E1313</f>
        <v>0.32229408873059473</v>
      </c>
      <c r="E1313" s="2">
        <f>MACD!F1313</f>
        <v>0.35873502408937441</v>
      </c>
      <c r="F1313" s="2">
        <f>'Moving Avg'!D1313</f>
        <v>6.8494000000000002</v>
      </c>
      <c r="G1313" s="2">
        <f>'Moving Avg'!F1313</f>
        <v>7.1955</v>
      </c>
      <c r="H1313" s="2">
        <f>'Moving Avg'!G1313</f>
        <v>7.546619999999999</v>
      </c>
      <c r="I1313" s="2">
        <f>'Moving Avg'!H1313</f>
        <v>6.8292849999999987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6.6470000000000002</v>
      </c>
      <c r="C1314" s="2">
        <f>RSI!I1314</f>
        <v>37.251310629702864</v>
      </c>
      <c r="D1314" s="2">
        <f>MACD!E1314</f>
        <v>0.26319351406486735</v>
      </c>
      <c r="E1314" s="2">
        <f>MACD!F1314</f>
        <v>0.33962672208447298</v>
      </c>
      <c r="F1314" s="2">
        <f>'Moving Avg'!D1314</f>
        <v>6.7267999999999999</v>
      </c>
      <c r="G1314" s="2">
        <f>'Moving Avg'!F1314</f>
        <v>7.1367999999999991</v>
      </c>
      <c r="H1314" s="2">
        <f>'Moving Avg'!G1314</f>
        <v>7.5522399999999994</v>
      </c>
      <c r="I1314" s="2">
        <f>'Moving Avg'!H1314</f>
        <v>6.8278599999999985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43923</v>
      </c>
      <c r="B1315" s="2">
        <f>RSI!B1315</f>
        <v>6.6470000000000002</v>
      </c>
      <c r="C1315" s="2">
        <f>RSI!I1315</f>
        <v>37.251310629702864</v>
      </c>
      <c r="D1315" s="2">
        <f>MACD!E1315</f>
        <v>0.18548003232887211</v>
      </c>
      <c r="E1315" s="2">
        <f>MACD!F1315</f>
        <v>0.30879738413335284</v>
      </c>
      <c r="F1315" s="2">
        <f>'Moving Avg'!D1315</f>
        <v>6.6470000000000002</v>
      </c>
      <c r="G1315" s="2">
        <f>'Moving Avg'!F1315</f>
        <v>7.0780999999999992</v>
      </c>
      <c r="H1315" s="2">
        <f>'Moving Avg'!G1315</f>
        <v>7.5552000000000001</v>
      </c>
      <c r="I1315" s="2">
        <f>'Moving Avg'!H1315</f>
        <v>6.8264349999999983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6.4619999999999997</v>
      </c>
      <c r="C1316" s="2">
        <f>RSI!I1316</f>
        <v>33.748886531181867</v>
      </c>
      <c r="D1316" s="2">
        <f>MACD!E1316</f>
        <v>0.13626314456045563</v>
      </c>
      <c r="E1316" s="2">
        <f>MACD!F1316</f>
        <v>0.27429053621877342</v>
      </c>
      <c r="F1316" s="2">
        <f>'Moving Avg'!D1316</f>
        <v>6.571600000000001</v>
      </c>
      <c r="G1316" s="2">
        <f>'Moving Avg'!F1316</f>
        <v>7.0156499999999991</v>
      </c>
      <c r="H1316" s="2">
        <f>'Moving Avg'!G1316</f>
        <v>7.5486999999999993</v>
      </c>
      <c r="I1316" s="2">
        <f>'Moving Avg'!H1316</f>
        <v>6.8241549999999975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6.6470000000000002</v>
      </c>
      <c r="C1317" s="2">
        <f>RSI!I1317</f>
        <v>39.840292881403244</v>
      </c>
      <c r="D1317" s="2">
        <f>MACD!E1317</f>
        <v>0.11540360976114972</v>
      </c>
      <c r="E1317" s="2">
        <f>MACD!F1317</f>
        <v>0.24251315092724868</v>
      </c>
      <c r="F1317" s="2">
        <f>'Moving Avg'!D1317</f>
        <v>6.571600000000001</v>
      </c>
      <c r="G1317" s="2">
        <f>'Moving Avg'!F1317</f>
        <v>6.9624499999999996</v>
      </c>
      <c r="H1317" s="2">
        <f>'Moving Avg'!G1317</f>
        <v>7.538219999999999</v>
      </c>
      <c r="I1317" s="2">
        <f>'Moving Avg'!H1317</f>
        <v>6.8227999999999964</v>
      </c>
      <c r="J1317" s="5" t="str">
        <f>OBV!F1317</f>
        <v>BEARISH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6.8460000000000001</v>
      </c>
      <c r="C1318" s="2">
        <f>RSI!I1318</f>
        <v>45.631122511319255</v>
      </c>
      <c r="D1318" s="2">
        <f>MACD!E1318</f>
        <v>0.11597914677296206</v>
      </c>
      <c r="E1318" s="2">
        <f>MACD!F1318</f>
        <v>0.21720635009639136</v>
      </c>
      <c r="F1318" s="2">
        <f>'Moving Avg'!D1318</f>
        <v>6.649799999999999</v>
      </c>
      <c r="G1318" s="2">
        <f>'Moving Avg'!F1318</f>
        <v>6.9192000000000009</v>
      </c>
      <c r="H1318" s="2">
        <f>'Moving Avg'!G1318</f>
        <v>7.5229999999999988</v>
      </c>
      <c r="I1318" s="2">
        <f>'Moving Avg'!H1318</f>
        <v>6.8216649999999968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6.8460000000000001</v>
      </c>
      <c r="C1319" s="2">
        <f>RSI!I1319</f>
        <v>45.631122511319255</v>
      </c>
      <c r="D1319" s="2">
        <f>MACD!E1319</f>
        <v>0.14931349461101462</v>
      </c>
      <c r="E1319" s="2">
        <f>MACD!F1319</f>
        <v>0.20362777899931603</v>
      </c>
      <c r="F1319" s="2">
        <f>'Moving Avg'!D1319</f>
        <v>6.6896000000000004</v>
      </c>
      <c r="G1319" s="2">
        <f>'Moving Avg'!F1319</f>
        <v>6.8759500000000013</v>
      </c>
      <c r="H1319" s="2">
        <f>'Moving Avg'!G1319</f>
        <v>7.5014199999999986</v>
      </c>
      <c r="I1319" s="2">
        <f>'Moving Avg'!H1319</f>
        <v>6.8205299999999962</v>
      </c>
      <c r="J1319" s="5" t="str">
        <f>OBV!F1319</f>
        <v>BULLISH</v>
      </c>
      <c r="K1319" s="5" t="str">
        <f>OBV!G1319</f>
        <v>NEUTRAL</v>
      </c>
      <c r="L1319" s="5" t="str">
        <f>OBV!H1319</f>
        <v>CONFIRMED BULLISH</v>
      </c>
    </row>
    <row r="1320" spans="1:12" ht="13.5" x14ac:dyDescent="0.25">
      <c r="A1320" s="3">
        <f>RSI!A1320</f>
        <v>43934</v>
      </c>
      <c r="B1320" s="2">
        <f>RSI!B1320</f>
        <v>7.016</v>
      </c>
      <c r="C1320" s="2">
        <f>RSI!I1320</f>
        <v>50.364714393940709</v>
      </c>
      <c r="D1320" s="2">
        <f>MACD!E1320</f>
        <v>0.13293084981620051</v>
      </c>
      <c r="E1320" s="2">
        <f>MACD!F1320</f>
        <v>0.18948839316269295</v>
      </c>
      <c r="F1320" s="2">
        <f>'Moving Avg'!D1320</f>
        <v>6.7633999999999999</v>
      </c>
      <c r="G1320" s="2">
        <f>'Moving Avg'!F1320</f>
        <v>6.8412000000000006</v>
      </c>
      <c r="H1320" s="2">
        <f>'Moving Avg'!G1320</f>
        <v>7.4785199999999996</v>
      </c>
      <c r="I1320" s="2">
        <f>'Moving Avg'!H1320</f>
        <v>6.8204199999999968</v>
      </c>
      <c r="J1320" s="5" t="str">
        <f>OBV!F1320</f>
        <v>BULLISH</v>
      </c>
      <c r="K1320" s="5" t="str">
        <f>OBV!G1320</f>
        <v>NEUTRAL</v>
      </c>
      <c r="L1320" s="5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6.8090000000000002</v>
      </c>
      <c r="C1321" s="2">
        <f>RSI!I1321</f>
        <v>45.203855015200944</v>
      </c>
      <c r="D1321" s="2">
        <f>MACD!E1321</f>
        <v>0.10240962269985143</v>
      </c>
      <c r="E1321" s="2">
        <f>MACD!F1321</f>
        <v>0.17207263907012466</v>
      </c>
      <c r="F1321" s="2">
        <f>'Moving Avg'!D1321</f>
        <v>6.8327999999999989</v>
      </c>
      <c r="G1321" s="2">
        <f>'Moving Avg'!F1321</f>
        <v>6.8075500000000009</v>
      </c>
      <c r="H1321" s="2">
        <f>'Moving Avg'!G1321</f>
        <v>7.4449800000000019</v>
      </c>
      <c r="I1321" s="2">
        <f>'Moving Avg'!H1321</f>
        <v>6.820299999999996</v>
      </c>
      <c r="J1321" s="5" t="str">
        <f>OBV!F1321</f>
        <v>BULLISH</v>
      </c>
      <c r="K1321" s="5" t="str">
        <f>OBV!G1321</f>
        <v>NEUTRAL</v>
      </c>
      <c r="L1321" s="5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6.6470000000000002</v>
      </c>
      <c r="C1322" s="2">
        <f>RSI!I1322</f>
        <v>41.610288181977651</v>
      </c>
      <c r="D1322" s="2">
        <f>MACD!E1322</f>
        <v>6.0133337948298227E-2</v>
      </c>
      <c r="E1322" s="2">
        <f>MACD!F1322</f>
        <v>0.14968477884575937</v>
      </c>
      <c r="F1322" s="2">
        <f>'Moving Avg'!D1322</f>
        <v>6.8328000000000007</v>
      </c>
      <c r="G1322" s="2">
        <f>'Moving Avg'!F1322</f>
        <v>6.7868500000000012</v>
      </c>
      <c r="H1322" s="2">
        <f>'Moving Avg'!G1322</f>
        <v>7.4083400000000017</v>
      </c>
      <c r="I1322" s="2">
        <f>'Moving Avg'!H1322</f>
        <v>6.8192299999999957</v>
      </c>
      <c r="J1322" s="5" t="str">
        <f>OBV!F1322</f>
        <v>BULLISH</v>
      </c>
      <c r="K1322" s="5" t="str">
        <f>OBV!G1322</f>
        <v>NEUTRAL</v>
      </c>
      <c r="L1322" s="5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6.6470000000000002</v>
      </c>
      <c r="C1323" s="2">
        <f>RSI!I1323</f>
        <v>41.610288181977644</v>
      </c>
      <c r="D1323" s="2">
        <f>MACD!E1323</f>
        <v>-3.2128491128702308E-3</v>
      </c>
      <c r="E1323" s="2">
        <f>MACD!F1323</f>
        <v>0.11910525325403346</v>
      </c>
      <c r="F1323" s="2">
        <f>'Moving Avg'!D1323</f>
        <v>6.7929999999999993</v>
      </c>
      <c r="G1323" s="2">
        <f>'Moving Avg'!F1323</f>
        <v>6.7765000000000004</v>
      </c>
      <c r="H1323" s="2">
        <f>'Moving Avg'!G1323</f>
        <v>7.3767200000000006</v>
      </c>
      <c r="I1323" s="2">
        <f>'Moving Avg'!H1323</f>
        <v>6.8172349999999957</v>
      </c>
      <c r="J1323" s="5" t="str">
        <f>OBV!F1323</f>
        <v>BULLISH</v>
      </c>
      <c r="K1323" s="5" t="str">
        <f>OBV!G1323</f>
        <v>NEUTRAL</v>
      </c>
      <c r="L1323" s="5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6.6470000000000002</v>
      </c>
      <c r="C1324" s="2">
        <f>RSI!I1324</f>
        <v>41.610288181977644</v>
      </c>
      <c r="D1324" s="2">
        <f>MACD!E1324</f>
        <v>-2.5456011635291986E-2</v>
      </c>
      <c r="E1324" s="2">
        <f>MACD!F1324</f>
        <v>9.0193000276168375E-2</v>
      </c>
      <c r="F1324" s="2">
        <f>'Moving Avg'!D1324</f>
        <v>6.7531999999999996</v>
      </c>
      <c r="G1324" s="2">
        <f>'Moving Avg'!F1324</f>
        <v>6.7661500000000006</v>
      </c>
      <c r="H1324" s="2">
        <f>'Moving Avg'!G1324</f>
        <v>7.3499800000000004</v>
      </c>
      <c r="I1324" s="2">
        <f>'Moving Avg'!H1324</f>
        <v>6.8152399999999957</v>
      </c>
      <c r="J1324" s="5" t="str">
        <f>OBV!F1324</f>
        <v>BULLISH</v>
      </c>
      <c r="K1324" s="5" t="str">
        <f>OBV!G1324</f>
        <v>NEUTRAL</v>
      </c>
      <c r="L1324" s="5" t="str">
        <f>OBV!H1324</f>
        <v>BULLISH DIVERGENCE</v>
      </c>
    </row>
    <row r="1325" spans="1:12" ht="13.5" x14ac:dyDescent="0.25">
      <c r="A1325" s="3">
        <f>RSI!A1325</f>
        <v>43941</v>
      </c>
      <c r="B1325" s="2">
        <f>RSI!B1325</f>
        <v>6.6470000000000002</v>
      </c>
      <c r="C1325" s="2">
        <f>RSI!I1325</f>
        <v>41.610288181977644</v>
      </c>
      <c r="D1325" s="2">
        <f>MACD!E1325</f>
        <v>-4.2592893820833311E-2</v>
      </c>
      <c r="E1325" s="2">
        <f>MACD!F1325</f>
        <v>6.3635821456768049E-2</v>
      </c>
      <c r="F1325" s="2">
        <f>'Moving Avg'!D1325</f>
        <v>6.6793999999999993</v>
      </c>
      <c r="G1325" s="2">
        <f>'Moving Avg'!F1325</f>
        <v>6.7658000000000005</v>
      </c>
      <c r="H1325" s="2">
        <f>'Moving Avg'!G1325</f>
        <v>7.3164400000000001</v>
      </c>
      <c r="I1325" s="2">
        <f>'Moving Avg'!H1325</f>
        <v>6.8132449999999949</v>
      </c>
      <c r="J1325" s="5" t="str">
        <f>OBV!F1325</f>
        <v>BEARISH</v>
      </c>
      <c r="K1325" s="5" t="str">
        <f>OBV!G1325</f>
        <v>NEUTRAL</v>
      </c>
      <c r="L1325" s="5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6.4480000000000004</v>
      </c>
      <c r="C1326" s="2">
        <f>RSI!I1326</f>
        <v>36.779353757354386</v>
      </c>
      <c r="D1326" s="2">
        <f>MACD!E1326</f>
        <v>-6.9254634634908108E-2</v>
      </c>
      <c r="E1326" s="2">
        <f>MACD!F1326</f>
        <v>3.7057730238432819E-2</v>
      </c>
      <c r="F1326" s="2">
        <f>'Moving Avg'!D1326</f>
        <v>6.6072000000000006</v>
      </c>
      <c r="G1326" s="2">
        <f>'Moving Avg'!F1326</f>
        <v>6.7555000000000023</v>
      </c>
      <c r="H1326" s="2">
        <f>'Moving Avg'!G1326</f>
        <v>7.2789200000000003</v>
      </c>
      <c r="I1326" s="2">
        <f>'Moving Avg'!H1326</f>
        <v>6.8110299999999953</v>
      </c>
      <c r="J1326" s="5" t="str">
        <f>OBV!F1326</f>
        <v>BEARISH</v>
      </c>
      <c r="K1326" s="5" t="str">
        <f>OBV!G1326</f>
        <v>NEUTRAL</v>
      </c>
      <c r="L1326" s="5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6.2779999999999996</v>
      </c>
      <c r="C1327" s="2">
        <f>RSI!I1327</f>
        <v>33.230059059814963</v>
      </c>
      <c r="D1327" s="2">
        <f>MACD!E1327</f>
        <v>-4.8140561088843015E-2</v>
      </c>
      <c r="E1327" s="2">
        <f>MACD!F1327</f>
        <v>2.0018071972977655E-2</v>
      </c>
      <c r="F1327" s="2">
        <f>'Moving Avg'!D1327</f>
        <v>6.5334000000000003</v>
      </c>
      <c r="G1327" s="2">
        <f>'Moving Avg'!F1327</f>
        <v>6.726700000000001</v>
      </c>
      <c r="H1327" s="2">
        <f>'Moving Avg'!G1327</f>
        <v>7.2384600000000008</v>
      </c>
      <c r="I1327" s="2">
        <f>'Moving Avg'!H1327</f>
        <v>6.8080049999999952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6.4619999999999997</v>
      </c>
      <c r="C1328" s="2">
        <f>RSI!I1328</f>
        <v>39.981223539139883</v>
      </c>
      <c r="D1328" s="2">
        <f>MACD!E1328</f>
        <v>-9.8587022013125747E-3</v>
      </c>
      <c r="E1328" s="2">
        <f>MACD!F1328</f>
        <v>1.4042717138119611E-2</v>
      </c>
      <c r="F1328" s="2">
        <f>'Moving Avg'!D1328</f>
        <v>6.4963999999999995</v>
      </c>
      <c r="G1328" s="2">
        <f>'Moving Avg'!F1328</f>
        <v>6.6971500000000024</v>
      </c>
      <c r="H1328" s="2">
        <f>'Moving Avg'!G1328</f>
        <v>7.2065400000000013</v>
      </c>
      <c r="I1328" s="2">
        <f>'Moving Avg'!H1328</f>
        <v>6.8058999999999958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6.4619999999999997</v>
      </c>
      <c r="C1329" s="2">
        <f>RSI!I1329</f>
        <v>39.981223539139876</v>
      </c>
      <c r="D1329" s="2">
        <f>MACD!E1329</f>
        <v>2.4622625442209056E-2</v>
      </c>
      <c r="E1329" s="2">
        <f>MACD!F1329</f>
        <v>1.6158698798937502E-2</v>
      </c>
      <c r="F1329" s="2">
        <f>'Moving Avg'!D1329</f>
        <v>6.4593999999999996</v>
      </c>
      <c r="G1329" s="2">
        <f>'Moving Avg'!F1329</f>
        <v>6.6572500000000003</v>
      </c>
      <c r="H1329" s="2">
        <f>'Moving Avg'!G1329</f>
        <v>7.1736000000000013</v>
      </c>
      <c r="I1329" s="2">
        <f>'Moving Avg'!H1329</f>
        <v>6.8045299999999962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6.4619999999999997</v>
      </c>
      <c r="C1330" s="2">
        <f>RSI!I1330</f>
        <v>39.981223539139876</v>
      </c>
      <c r="D1330" s="2">
        <f>MACD!E1330</f>
        <v>8.1887225442778266E-2</v>
      </c>
      <c r="E1330" s="2">
        <f>MACD!F1330</f>
        <v>2.9304404127705658E-2</v>
      </c>
      <c r="F1330" s="2">
        <f>'Moving Avg'!D1330</f>
        <v>6.4223999999999988</v>
      </c>
      <c r="G1330" s="2">
        <f>'Moving Avg'!F1330</f>
        <v>6.6280500000000018</v>
      </c>
      <c r="H1330" s="2">
        <f>'Moving Avg'!G1330</f>
        <v>7.1453800000000003</v>
      </c>
      <c r="I1330" s="2">
        <f>'Moving Avg'!H1330</f>
        <v>6.8032349999999955</v>
      </c>
      <c r="J1330" s="5" t="str">
        <f>OBV!F1330</f>
        <v>BEARISH</v>
      </c>
      <c r="K1330" s="5" t="str">
        <f>OBV!G1330</f>
        <v>NEUTRAL</v>
      </c>
      <c r="L1330" s="5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6.4619999999999997</v>
      </c>
      <c r="C1331" s="2">
        <f>RSI!I1331</f>
        <v>39.981223539139876</v>
      </c>
      <c r="D1331" s="2">
        <f>MACD!E1331</f>
        <v>0.10028670150655472</v>
      </c>
      <c r="E1331" s="2">
        <f>MACD!F1331</f>
        <v>4.3500863603475472E-2</v>
      </c>
      <c r="F1331" s="2">
        <f>'Moving Avg'!D1331</f>
        <v>6.4251999999999994</v>
      </c>
      <c r="G1331" s="2">
        <f>'Moving Avg'!F1331</f>
        <v>6.6092000000000013</v>
      </c>
      <c r="H1331" s="2">
        <f>'Moving Avg'!G1331</f>
        <v>7.1165599999999998</v>
      </c>
      <c r="I1331" s="2">
        <f>'Moving Avg'!H1331</f>
        <v>6.802309999999995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</row>
    <row r="1332" spans="1:12" ht="13.5" x14ac:dyDescent="0.25">
      <c r="A1332" s="3">
        <f>RSI!A1332</f>
        <v>43950</v>
      </c>
      <c r="B1332" s="2">
        <f>RSI!B1332</f>
        <v>6.4619999999999997</v>
      </c>
      <c r="C1332" s="2">
        <f>RSI!I1332</f>
        <v>39.981223539139876</v>
      </c>
      <c r="D1332" s="2">
        <f>MACD!E1332</f>
        <v>9.2590716069268275E-2</v>
      </c>
      <c r="E1332" s="2">
        <f>MACD!F1332</f>
        <v>5.331883409663403E-2</v>
      </c>
      <c r="F1332" s="2">
        <f>'Moving Avg'!D1332</f>
        <v>6.4620000000000006</v>
      </c>
      <c r="G1332" s="2">
        <f>'Moving Avg'!F1332</f>
        <v>6.5999500000000024</v>
      </c>
      <c r="H1332" s="2">
        <f>'Moving Avg'!G1332</f>
        <v>7.0878999999999985</v>
      </c>
      <c r="I1332" s="2">
        <f>'Moving Avg'!H1332</f>
        <v>6.8013849999999954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</row>
    <row r="1333" spans="1:12" ht="13.5" x14ac:dyDescent="0.25">
      <c r="A1333" s="3">
        <f>RSI!A1333</f>
        <v>43951</v>
      </c>
      <c r="B1333" s="2">
        <f>RSI!B1333</f>
        <v>6.4619999999999997</v>
      </c>
      <c r="C1333" s="2">
        <f>RSI!I1333</f>
        <v>39.981223539139876</v>
      </c>
      <c r="D1333" s="2">
        <f>MACD!E1333</f>
        <v>8.7614195101943793E-2</v>
      </c>
      <c r="E1333" s="2">
        <f>MACD!F1333</f>
        <v>6.0177906297695982E-2</v>
      </c>
      <c r="F1333" s="2">
        <f>'Moving Avg'!D1333</f>
        <v>6.4620000000000006</v>
      </c>
      <c r="G1333" s="2">
        <f>'Moving Avg'!F1333</f>
        <v>6.6003000000000016</v>
      </c>
      <c r="H1333" s="2">
        <f>'Moving Avg'!G1333</f>
        <v>7.0592399999999991</v>
      </c>
      <c r="I1333" s="2">
        <f>'Moving Avg'!H1333</f>
        <v>6.8001299999999958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6.4619999999999997</v>
      </c>
      <c r="C1334" s="2">
        <f>RSI!I1334</f>
        <v>39.981223539139883</v>
      </c>
      <c r="D1334" s="2">
        <f>MACD!E1334</f>
        <v>8.4825021180513716E-2</v>
      </c>
      <c r="E1334" s="2">
        <f>MACD!F1334</f>
        <v>6.5107329274259537E-2</v>
      </c>
      <c r="F1334" s="2">
        <f>'Moving Avg'!D1334</f>
        <v>6.4620000000000006</v>
      </c>
      <c r="G1334" s="2">
        <f>'Moving Avg'!F1334</f>
        <v>6.591050000000001</v>
      </c>
      <c r="H1334" s="2">
        <f>'Moving Avg'!G1334</f>
        <v>7.0305799999999978</v>
      </c>
      <c r="I1334" s="2">
        <f>'Moving Avg'!H1334</f>
        <v>6.7991699999999957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6.4619999999999997</v>
      </c>
      <c r="C1335" s="2">
        <f>RSI!I1335</f>
        <v>39.981223539139883</v>
      </c>
      <c r="D1335" s="2">
        <f>MACD!E1335</f>
        <v>8.37813661573934E-2</v>
      </c>
      <c r="E1335" s="2">
        <f>MACD!F1335</f>
        <v>6.8842136650886315E-2</v>
      </c>
      <c r="F1335" s="2">
        <f>'Moving Avg'!D1335</f>
        <v>6.4620000000000006</v>
      </c>
      <c r="G1335" s="2">
        <f>'Moving Avg'!F1335</f>
        <v>6.5818000000000012</v>
      </c>
      <c r="H1335" s="2">
        <f>'Moving Avg'!G1335</f>
        <v>7.0047199999999972</v>
      </c>
      <c r="I1335" s="2">
        <f>'Moving Avg'!H1335</f>
        <v>6.7982449999999961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6.4619999999999997</v>
      </c>
      <c r="C1336" s="2">
        <f>RSI!I1336</f>
        <v>39.981223539139883</v>
      </c>
      <c r="D1336" s="2">
        <f>MACD!E1336</f>
        <v>5.3501791809849486E-2</v>
      </c>
      <c r="E1336" s="2">
        <f>MACD!F1336</f>
        <v>6.5774067682678961E-2</v>
      </c>
      <c r="F1336" s="2">
        <f>'Moving Avg'!D1336</f>
        <v>6.4620000000000006</v>
      </c>
      <c r="G1336" s="2">
        <f>'Moving Avg'!F1336</f>
        <v>6.5818000000000012</v>
      </c>
      <c r="H1336" s="2">
        <f>'Moving Avg'!G1336</f>
        <v>6.9832999999999972</v>
      </c>
      <c r="I1336" s="2">
        <f>'Moving Avg'!H1336</f>
        <v>6.7969899999999965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6.4619999999999997</v>
      </c>
      <c r="C1337" s="2">
        <f>RSI!I1337</f>
        <v>39.981223539139883</v>
      </c>
      <c r="D1337" s="2">
        <f>MACD!E1337</f>
        <v>2.8553812320319949E-3</v>
      </c>
      <c r="E1337" s="2">
        <f>MACD!F1337</f>
        <v>5.319033039254957E-2</v>
      </c>
      <c r="F1337" s="2">
        <f>'Moving Avg'!D1337</f>
        <v>6.4620000000000006</v>
      </c>
      <c r="G1337" s="2">
        <f>'Moving Avg'!F1337</f>
        <v>6.5725500000000014</v>
      </c>
      <c r="H1337" s="2">
        <f>'Moving Avg'!G1337</f>
        <v>6.964819999999996</v>
      </c>
      <c r="I1337" s="2">
        <f>'Moving Avg'!H1337</f>
        <v>6.7957349999999952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6.4619999999999997</v>
      </c>
      <c r="C1338" s="2">
        <f>RSI!I1338</f>
        <v>39.981223539139883</v>
      </c>
      <c r="D1338" s="2">
        <f>MACD!E1338</f>
        <v>-1.0646568721893068E-2</v>
      </c>
      <c r="E1338" s="2">
        <f>MACD!F1338</f>
        <v>4.0422950569661047E-2</v>
      </c>
      <c r="F1338" s="2">
        <f>'Moving Avg'!D1338</f>
        <v>6.4620000000000006</v>
      </c>
      <c r="G1338" s="2">
        <f>'Moving Avg'!F1338</f>
        <v>6.55335</v>
      </c>
      <c r="H1338" s="2">
        <f>'Moving Avg'!G1338</f>
        <v>6.9419199999999952</v>
      </c>
      <c r="I1338" s="2">
        <f>'Moving Avg'!H1338</f>
        <v>6.7944399999999963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6.27</v>
      </c>
      <c r="C1339" s="2">
        <f>RSI!I1339</f>
        <v>32.284488594076663</v>
      </c>
      <c r="D1339" s="2">
        <f>MACD!E1339</f>
        <v>-6.881468899790022E-3</v>
      </c>
      <c r="E1339" s="2">
        <f>MACD!F1339</f>
        <v>3.0962066675770835E-2</v>
      </c>
      <c r="F1339" s="2">
        <f>'Moving Avg'!D1339</f>
        <v>6.4235999999999986</v>
      </c>
      <c r="G1339" s="2">
        <f>'Moving Avg'!F1339</f>
        <v>6.5245500000000023</v>
      </c>
      <c r="H1339" s="2">
        <f>'Moving Avg'!G1339</f>
        <v>6.9125199999999953</v>
      </c>
      <c r="I1339" s="2">
        <f>'Moving Avg'!H1339</f>
        <v>6.7922249999999966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43963</v>
      </c>
      <c r="B1340" s="2">
        <f>RSI!B1340</f>
        <v>6.27</v>
      </c>
      <c r="C1340" s="2">
        <f>RSI!I1340</f>
        <v>32.284488594076663</v>
      </c>
      <c r="D1340" s="2">
        <f>MACD!E1340</f>
        <v>-1.6651488807655213E-3</v>
      </c>
      <c r="E1340" s="2">
        <f>MACD!F1340</f>
        <v>2.4436623564463564E-2</v>
      </c>
      <c r="F1340" s="2">
        <f>'Moving Avg'!D1340</f>
        <v>6.3851999999999993</v>
      </c>
      <c r="G1340" s="2">
        <f>'Moving Avg'!F1340</f>
        <v>6.4872500000000013</v>
      </c>
      <c r="H1340" s="2">
        <f>'Moving Avg'!G1340</f>
        <v>6.8831199999999955</v>
      </c>
      <c r="I1340" s="2">
        <f>'Moving Avg'!H1340</f>
        <v>6.7903399999999952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</row>
    <row r="1341" spans="1:12" ht="13.5" x14ac:dyDescent="0.25">
      <c r="A1341" s="3">
        <f>RSI!A1341</f>
        <v>43964</v>
      </c>
      <c r="B1341" s="2">
        <f>RSI!B1341</f>
        <v>6.27</v>
      </c>
      <c r="C1341" s="2">
        <f>RSI!I1341</f>
        <v>32.284488594076663</v>
      </c>
      <c r="D1341" s="2">
        <f>MACD!E1341</f>
        <v>4.628721776655631E-3</v>
      </c>
      <c r="E1341" s="2">
        <f>MACD!F1341</f>
        <v>2.0475043206901977E-2</v>
      </c>
      <c r="F1341" s="2">
        <f>'Moving Avg'!D1341</f>
        <v>6.3468</v>
      </c>
      <c r="G1341" s="2">
        <f>'Moving Avg'!F1341</f>
        <v>6.460300000000001</v>
      </c>
      <c r="H1341" s="2">
        <f>'Moving Avg'!G1341</f>
        <v>6.8538599999999947</v>
      </c>
      <c r="I1341" s="2">
        <f>'Moving Avg'!H1341</f>
        <v>6.7873449999999966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</row>
    <row r="1342" spans="1:12" ht="13.5" x14ac:dyDescent="0.25">
      <c r="A1342" s="3">
        <f>RSI!A1342</f>
        <v>43965</v>
      </c>
      <c r="B1342" s="2">
        <f>RSI!B1342</f>
        <v>6.4249999999999998</v>
      </c>
      <c r="C1342" s="2">
        <f>RSI!I1342</f>
        <v>43.291791064151965</v>
      </c>
      <c r="D1342" s="2">
        <f>MACD!E1342</f>
        <v>2.136207615102137E-4</v>
      </c>
      <c r="E1342" s="2">
        <f>MACD!F1342</f>
        <v>1.6422758717823626E-2</v>
      </c>
      <c r="F1342" s="2">
        <f>'Moving Avg'!D1342</f>
        <v>6.3393999999999995</v>
      </c>
      <c r="G1342" s="2">
        <f>'Moving Avg'!F1342</f>
        <v>6.449200000000002</v>
      </c>
      <c r="H1342" s="2">
        <f>'Moving Avg'!G1342</f>
        <v>6.8256399999999955</v>
      </c>
      <c r="I1342" s="2">
        <f>'Moving Avg'!H1342</f>
        <v>6.7851249999999963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</row>
    <row r="1343" spans="1:12" ht="13.5" x14ac:dyDescent="0.25">
      <c r="A1343" s="3">
        <f>RSI!A1343</f>
        <v>43966</v>
      </c>
      <c r="B1343" s="2">
        <f>RSI!B1343</f>
        <v>6.3150000000000004</v>
      </c>
      <c r="C1343" s="2">
        <f>RSI!I1343</f>
        <v>38.507831785256784</v>
      </c>
      <c r="D1343" s="2">
        <f>MACD!E1343</f>
        <v>5.3218621797128662E-3</v>
      </c>
      <c r="E1343" s="2">
        <f>MACD!F1343</f>
        <v>1.4202579410201475E-2</v>
      </c>
      <c r="F1343" s="2">
        <f>'Moving Avg'!D1343</f>
        <v>6.3100000000000005</v>
      </c>
      <c r="G1343" s="2">
        <f>'Moving Avg'!F1343</f>
        <v>6.4326000000000008</v>
      </c>
      <c r="H1343" s="2">
        <f>'Moving Avg'!G1343</f>
        <v>6.7955199999999953</v>
      </c>
      <c r="I1343" s="2">
        <f>'Moving Avg'!H1343</f>
        <v>6.7822099999999965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</row>
    <row r="1344" spans="1:12" ht="13.5" x14ac:dyDescent="0.25">
      <c r="A1344" s="3">
        <f>RSI!A1344</f>
        <v>43969</v>
      </c>
      <c r="B1344" s="2">
        <f>RSI!B1344</f>
        <v>6.3150000000000004</v>
      </c>
      <c r="C1344" s="2">
        <f>RSI!I1344</f>
        <v>38.507831785256784</v>
      </c>
      <c r="D1344" s="2">
        <f>MACD!E1344</f>
        <v>1.0938611300187695E-2</v>
      </c>
      <c r="E1344" s="2">
        <f>MACD!F1344</f>
        <v>1.354978578819872E-2</v>
      </c>
      <c r="F1344" s="2">
        <f>'Moving Avg'!D1344</f>
        <v>6.3190000000000008</v>
      </c>
      <c r="G1344" s="2">
        <f>'Moving Avg'!F1344</f>
        <v>6.4160000000000013</v>
      </c>
      <c r="H1344" s="2">
        <f>'Moving Avg'!G1344</f>
        <v>6.7653999999999952</v>
      </c>
      <c r="I1344" s="2">
        <f>'Moving Avg'!H1344</f>
        <v>6.7794399999999975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6.3150000000000004</v>
      </c>
      <c r="C1345" s="2">
        <f>RSI!I1345</f>
        <v>38.507831785256784</v>
      </c>
      <c r="D1345" s="2">
        <f>MACD!E1345</f>
        <v>1.6889755354118741E-2</v>
      </c>
      <c r="E1345" s="2">
        <f>MACD!F1345</f>
        <v>1.4217779701382724E-2</v>
      </c>
      <c r="F1345" s="2">
        <f>'Moving Avg'!D1345</f>
        <v>6.3280000000000012</v>
      </c>
      <c r="G1345" s="2">
        <f>'Moving Avg'!F1345</f>
        <v>6.3994</v>
      </c>
      <c r="H1345" s="2">
        <f>'Moving Avg'!G1345</f>
        <v>6.7352799999999959</v>
      </c>
      <c r="I1345" s="2">
        <f>'Moving Avg'!H1345</f>
        <v>6.7766699999999984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6.3150000000000004</v>
      </c>
      <c r="C1346" s="2">
        <f>RSI!I1346</f>
        <v>38.507831785256776</v>
      </c>
      <c r="D1346" s="2">
        <f>MACD!E1346</f>
        <v>2.3035070435072136E-2</v>
      </c>
      <c r="E1346" s="2">
        <f>MACD!F1346</f>
        <v>1.5981237848120607E-2</v>
      </c>
      <c r="F1346" s="2">
        <f>'Moving Avg'!D1346</f>
        <v>6.3370000000000006</v>
      </c>
      <c r="G1346" s="2">
        <f>'Moving Avg'!F1346</f>
        <v>6.3927499999999995</v>
      </c>
      <c r="H1346" s="2">
        <f>'Moving Avg'!G1346</f>
        <v>6.7073599999999951</v>
      </c>
      <c r="I1346" s="2">
        <f>'Moving Avg'!H1346</f>
        <v>6.7739399999999979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6.13</v>
      </c>
      <c r="C1347" s="2">
        <f>RSI!I1347</f>
        <v>30.806837303027393</v>
      </c>
      <c r="D1347" s="2">
        <f>MACD!E1347</f>
        <v>4.2966185436558391E-2</v>
      </c>
      <c r="E1347" s="2">
        <f>MACD!F1347</f>
        <v>2.1378227365808165E-2</v>
      </c>
      <c r="F1347" s="2">
        <f>'Moving Avg'!D1347</f>
        <v>6.2780000000000005</v>
      </c>
      <c r="G1347" s="2">
        <f>'Moving Avg'!F1347</f>
        <v>6.3853499999999999</v>
      </c>
      <c r="H1347" s="2">
        <f>'Moving Avg'!G1347</f>
        <v>6.6757399999999958</v>
      </c>
      <c r="I1347" s="2">
        <f>'Moving Avg'!H1347</f>
        <v>6.7702849999999986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6.13</v>
      </c>
      <c r="C1348" s="2">
        <f>RSI!I1348</f>
        <v>30.806837303027393</v>
      </c>
      <c r="D1348" s="2">
        <f>MACD!E1348</f>
        <v>6.1875564022491503E-2</v>
      </c>
      <c r="E1348" s="2">
        <f>MACD!F1348</f>
        <v>2.9477694697144834E-2</v>
      </c>
      <c r="F1348" s="2">
        <f>'Moving Avg'!D1348</f>
        <v>6.2409999999999997</v>
      </c>
      <c r="G1348" s="2">
        <f>'Moving Avg'!F1348</f>
        <v>6.3687499999999995</v>
      </c>
      <c r="H1348" s="2">
        <f>'Moving Avg'!G1348</f>
        <v>6.6441199999999956</v>
      </c>
      <c r="I1348" s="2">
        <f>'Moving Avg'!H1348</f>
        <v>6.7675149999999995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6.13</v>
      </c>
      <c r="C1349" s="2">
        <f>RSI!I1349</f>
        <v>30.806837303027393</v>
      </c>
      <c r="D1349" s="2">
        <f>MACD!E1349</f>
        <v>5.0230483837425233E-2</v>
      </c>
      <c r="E1349" s="2">
        <f>MACD!F1349</f>
        <v>3.3628252525200915E-2</v>
      </c>
      <c r="F1349" s="2">
        <f>'Moving Avg'!D1349</f>
        <v>6.2039999999999997</v>
      </c>
      <c r="G1349" s="2">
        <f>'Moving Avg'!F1349</f>
        <v>6.3521499999999991</v>
      </c>
      <c r="H1349" s="2">
        <f>'Moving Avg'!G1349</f>
        <v>6.6124999999999963</v>
      </c>
      <c r="I1349" s="2">
        <f>'Moving Avg'!H1349</f>
        <v>6.7649299999999997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6.13</v>
      </c>
      <c r="C1350" s="2">
        <f>RSI!I1350</f>
        <v>30.806837303027393</v>
      </c>
      <c r="D1350" s="2">
        <f>MACD!E1350</f>
        <v>4.2129859944994408E-2</v>
      </c>
      <c r="E1350" s="2">
        <f>MACD!F1350</f>
        <v>3.5328574009159612E-2</v>
      </c>
      <c r="F1350" s="2">
        <f>'Moving Avg'!D1350</f>
        <v>6.1669999999999998</v>
      </c>
      <c r="G1350" s="2">
        <f>'Moving Avg'!F1350</f>
        <v>6.3355499999999987</v>
      </c>
      <c r="H1350" s="2">
        <f>'Moving Avg'!G1350</f>
        <v>6.5808799999999961</v>
      </c>
      <c r="I1350" s="2">
        <f>'Moving Avg'!H1350</f>
        <v>6.7624200000000005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6.13</v>
      </c>
      <c r="C1351" s="2">
        <f>RSI!I1351</f>
        <v>30.806837303027393</v>
      </c>
      <c r="D1351" s="2">
        <f>MACD!E1351</f>
        <v>3.6898546525627296E-2</v>
      </c>
      <c r="E1351" s="2">
        <f>MACD!F1351</f>
        <v>3.5642568512453149E-2</v>
      </c>
      <c r="F1351" s="2">
        <f>'Moving Avg'!D1351</f>
        <v>6.13</v>
      </c>
      <c r="G1351" s="2">
        <f>'Moving Avg'!F1351</f>
        <v>6.3189499999999983</v>
      </c>
      <c r="H1351" s="2">
        <f>'Moving Avg'!G1351</f>
        <v>6.5538399999999966</v>
      </c>
      <c r="I1351" s="2">
        <f>'Moving Avg'!H1351</f>
        <v>6.760575000000002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6.2779999999999996</v>
      </c>
      <c r="C1352" s="2">
        <f>RSI!I1352</f>
        <v>43.825110393138715</v>
      </c>
      <c r="D1352" s="2">
        <f>MACD!E1352</f>
        <v>4.6858075367709695E-2</v>
      </c>
      <c r="E1352" s="2">
        <f>MACD!F1352</f>
        <v>3.7885669883504461E-2</v>
      </c>
      <c r="F1352" s="2">
        <f>'Moving Avg'!D1352</f>
        <v>6.1595999999999993</v>
      </c>
      <c r="G1352" s="2">
        <f>'Moving Avg'!F1352</f>
        <v>6.3097499999999984</v>
      </c>
      <c r="H1352" s="2">
        <f>'Moving Avg'!G1352</f>
        <v>6.5381799999999979</v>
      </c>
      <c r="I1352" s="2">
        <f>'Moving Avg'!H1352</f>
        <v>6.7587300000000026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6.1</v>
      </c>
      <c r="C1353" s="2">
        <f>RSI!I1353</f>
        <v>35.238041792960303</v>
      </c>
      <c r="D1353" s="2">
        <f>MACD!E1353</f>
        <v>5.2064451806746348E-2</v>
      </c>
      <c r="E1353" s="2">
        <f>MACD!F1353</f>
        <v>4.0721426268152838E-2</v>
      </c>
      <c r="F1353" s="2">
        <f>'Moving Avg'!D1353</f>
        <v>6.1536</v>
      </c>
      <c r="G1353" s="2">
        <f>'Moving Avg'!F1353</f>
        <v>6.291649999999998</v>
      </c>
      <c r="H1353" s="2">
        <f>'Moving Avg'!G1353</f>
        <v>6.5230999999999986</v>
      </c>
      <c r="I1353" s="2">
        <f>'Moving Avg'!H1353</f>
        <v>6.7559950000000013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</row>
    <row r="1354" spans="1:12" ht="13.5" x14ac:dyDescent="0.25">
      <c r="A1354" s="3">
        <f>RSI!A1354</f>
        <v>43984</v>
      </c>
      <c r="B1354" s="2">
        <f>RSI!B1354</f>
        <v>6.2779999999999996</v>
      </c>
      <c r="C1354" s="2">
        <f>RSI!I1354</f>
        <v>46.522435224541987</v>
      </c>
      <c r="D1354" s="2">
        <f>MACD!E1354</f>
        <v>4.4815151845231327E-2</v>
      </c>
      <c r="E1354" s="2">
        <f>MACD!F1354</f>
        <v>4.1540171383568539E-2</v>
      </c>
      <c r="F1354" s="2">
        <f>'Moving Avg'!D1354</f>
        <v>6.1831999999999994</v>
      </c>
      <c r="G1354" s="2">
        <f>'Moving Avg'!F1354</f>
        <v>6.2824499999999981</v>
      </c>
      <c r="H1354" s="2">
        <f>'Moving Avg'!G1354</f>
        <v>6.5115799999999986</v>
      </c>
      <c r="I1354" s="2">
        <f>'Moving Avg'!H1354</f>
        <v>6.7541500000000019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6.4619999999999997</v>
      </c>
      <c r="C1355" s="2">
        <f>RSI!I1355</f>
        <v>55.210398056326817</v>
      </c>
      <c r="D1355" s="2">
        <f>MACD!E1355</f>
        <v>2.5416809689112974E-2</v>
      </c>
      <c r="E1355" s="2">
        <f>MACD!F1355</f>
        <v>3.8315499044677431E-2</v>
      </c>
      <c r="F1355" s="2">
        <f>'Moving Avg'!D1355</f>
        <v>6.2495999999999992</v>
      </c>
      <c r="G1355" s="2">
        <f>'Moving Avg'!F1355</f>
        <v>6.282449999999999</v>
      </c>
      <c r="H1355" s="2">
        <f>'Moving Avg'!G1355</f>
        <v>6.5077399999999992</v>
      </c>
      <c r="I1355" s="2">
        <f>'Moving Avg'!H1355</f>
        <v>6.7532250000000023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6.27</v>
      </c>
      <c r="C1356" s="2">
        <f>RSI!I1356</f>
        <v>46.687039534889863</v>
      </c>
      <c r="D1356" s="2">
        <f>MACD!E1356</f>
        <v>2.2476036664357935E-2</v>
      </c>
      <c r="E1356" s="2">
        <f>MACD!F1356</f>
        <v>3.5147606568613536E-2</v>
      </c>
      <c r="F1356" s="2">
        <f>'Moving Avg'!D1356</f>
        <v>6.2775999999999996</v>
      </c>
      <c r="G1356" s="2">
        <f>'Moving Avg'!F1356</f>
        <v>6.2728499999999991</v>
      </c>
      <c r="H1356" s="2">
        <f>'Moving Avg'!G1356</f>
        <v>6.5000599999999995</v>
      </c>
      <c r="I1356" s="2">
        <f>'Moving Avg'!H1356</f>
        <v>6.7513400000000034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6.3520000000000003</v>
      </c>
      <c r="C1357" s="2">
        <f>RSI!I1357</f>
        <v>50.221544551625335</v>
      </c>
      <c r="D1357" s="2">
        <f>MACD!E1357</f>
        <v>-1.4106916977992157E-2</v>
      </c>
      <c r="E1357" s="2">
        <f>MACD!F1357</f>
        <v>2.5296701859292399E-2</v>
      </c>
      <c r="F1357" s="2">
        <f>'Moving Avg'!D1357</f>
        <v>6.2923999999999998</v>
      </c>
      <c r="G1357" s="2">
        <f>'Moving Avg'!F1357</f>
        <v>6.2673499999999995</v>
      </c>
      <c r="H1357" s="2">
        <f>'Moving Avg'!G1357</f>
        <v>6.4900199999999986</v>
      </c>
      <c r="I1357" s="2">
        <f>'Moving Avg'!H1357</f>
        <v>6.7503800000000034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6.3520000000000003</v>
      </c>
      <c r="C1358" s="2">
        <f>RSI!I1358</f>
        <v>50.221544551625335</v>
      </c>
      <c r="D1358" s="2">
        <f>MACD!E1358</f>
        <v>-4.5137927188061866E-2</v>
      </c>
      <c r="E1358" s="2">
        <f>MACD!F1358</f>
        <v>1.1209776049821549E-2</v>
      </c>
      <c r="F1358" s="2">
        <f>'Moving Avg'!D1358</f>
        <v>6.3427999999999995</v>
      </c>
      <c r="G1358" s="2">
        <f>'Moving Avg'!F1358</f>
        <v>6.2618500000000008</v>
      </c>
      <c r="H1358" s="2">
        <f>'Moving Avg'!G1358</f>
        <v>6.4759999999999991</v>
      </c>
      <c r="I1358" s="2">
        <f>'Moving Avg'!H1358</f>
        <v>6.7489050000000033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6.27</v>
      </c>
      <c r="C1359" s="2">
        <f>RSI!I1359</f>
        <v>46.635759720813518</v>
      </c>
      <c r="D1359" s="2">
        <f>MACD!E1359</f>
        <v>-6.539142034765355E-2</v>
      </c>
      <c r="E1359" s="2">
        <f>MACD!F1359</f>
        <v>-4.1104632296734712E-3</v>
      </c>
      <c r="F1359" s="2">
        <f>'Moving Avg'!D1359</f>
        <v>6.3411999999999997</v>
      </c>
      <c r="G1359" s="2">
        <f>'Moving Avg'!F1359</f>
        <v>6.2618500000000008</v>
      </c>
      <c r="H1359" s="2">
        <f>'Moving Avg'!G1359</f>
        <v>6.4561999999999982</v>
      </c>
      <c r="I1359" s="2">
        <f>'Moving Avg'!H1359</f>
        <v>6.7470200000000036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6.2110000000000003</v>
      </c>
      <c r="C1360" s="2">
        <f>RSI!I1360</f>
        <v>44.190921849052749</v>
      </c>
      <c r="D1360" s="2">
        <f>MACD!E1360</f>
        <v>-7.7739411622574472E-2</v>
      </c>
      <c r="E1360" s="2">
        <f>MACD!F1360</f>
        <v>-1.8836252908253671E-2</v>
      </c>
      <c r="F1360" s="2">
        <f>'Moving Avg'!D1360</f>
        <v>6.2909999999999995</v>
      </c>
      <c r="G1360" s="2">
        <f>'Moving Avg'!F1360</f>
        <v>6.2589000000000015</v>
      </c>
      <c r="H1360" s="2">
        <f>'Moving Avg'!G1360</f>
        <v>6.4394999999999989</v>
      </c>
      <c r="I1360" s="2">
        <f>'Moving Avg'!H1360</f>
        <v>6.7452100000000028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6.2039999999999997</v>
      </c>
      <c r="C1361" s="2">
        <f>RSI!I1361</f>
        <v>43.896889261857979</v>
      </c>
      <c r="D1361" s="2">
        <f>MACD!E1361</f>
        <v>-8.6932402944833953E-2</v>
      </c>
      <c r="E1361" s="2">
        <f>MACD!F1361</f>
        <v>-3.2455482915569725E-2</v>
      </c>
      <c r="F1361" s="2">
        <f>'Moving Avg'!D1361</f>
        <v>6.2778000000000009</v>
      </c>
      <c r="G1361" s="2">
        <f>'Moving Avg'!F1361</f>
        <v>6.2556000000000003</v>
      </c>
      <c r="H1361" s="2">
        <f>'Moving Avg'!G1361</f>
        <v>6.4267999999999992</v>
      </c>
      <c r="I1361" s="2">
        <f>'Moving Avg'!H1361</f>
        <v>6.7434400000000032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6.13</v>
      </c>
      <c r="C1362" s="2">
        <f>RSI!I1362</f>
        <v>40.805858770178389</v>
      </c>
      <c r="D1362" s="2">
        <f>MACD!E1362</f>
        <v>-6.5736798961478549E-2</v>
      </c>
      <c r="E1362" s="2">
        <f>MACD!F1362</f>
        <v>-3.911174612475149E-2</v>
      </c>
      <c r="F1362" s="2">
        <f>'Moving Avg'!D1362</f>
        <v>6.2333999999999996</v>
      </c>
      <c r="G1362" s="2">
        <f>'Moving Avg'!F1362</f>
        <v>6.24085</v>
      </c>
      <c r="H1362" s="2">
        <f>'Moving Avg'!G1362</f>
        <v>6.4164599999999998</v>
      </c>
      <c r="I1362" s="2">
        <f>'Moving Avg'!H1362</f>
        <v>6.7417800000000048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6.2930000000000001</v>
      </c>
      <c r="C1363" s="2">
        <f>RSI!I1363</f>
        <v>49.278222237958211</v>
      </c>
      <c r="D1363" s="2">
        <f>MACD!E1363</f>
        <v>-8.6153498986353938E-2</v>
      </c>
      <c r="E1363" s="2">
        <f>MACD!F1363</f>
        <v>-4.8520096697071982E-2</v>
      </c>
      <c r="F1363" s="2">
        <f>'Moving Avg'!D1363</f>
        <v>6.2215999999999996</v>
      </c>
      <c r="G1363" s="2">
        <f>'Moving Avg'!F1363</f>
        <v>6.2397499999999999</v>
      </c>
      <c r="H1363" s="2">
        <f>'Moving Avg'!G1363</f>
        <v>6.413219999999999</v>
      </c>
      <c r="I1363" s="2">
        <f>'Moving Avg'!H1363</f>
        <v>6.7407850000000042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6.5730000000000004</v>
      </c>
      <c r="C1364" s="2">
        <f>RSI!I1364</f>
        <v>59.896677075309604</v>
      </c>
      <c r="D1364" s="2">
        <f>MACD!E1364</f>
        <v>-9.672323833363361E-2</v>
      </c>
      <c r="E1364" s="2">
        <f>MACD!F1364</f>
        <v>-5.816072502438431E-2</v>
      </c>
      <c r="F1364" s="2">
        <f>'Moving Avg'!D1364</f>
        <v>6.2821999999999996</v>
      </c>
      <c r="G1364" s="2">
        <f>'Moving Avg'!F1364</f>
        <v>6.25265</v>
      </c>
      <c r="H1364" s="2">
        <f>'Moving Avg'!G1364</f>
        <v>6.4117399999999973</v>
      </c>
      <c r="I1364" s="2">
        <f>'Moving Avg'!H1364</f>
        <v>6.7411550000000053</v>
      </c>
      <c r="J1364" s="5" t="str">
        <f>OBV!F1364</f>
        <v>BEARISH</v>
      </c>
      <c r="K1364" s="5" t="str">
        <f>OBV!G1364</f>
        <v>NEUTRAL</v>
      </c>
      <c r="L1364" s="5" t="str">
        <f>OBV!H1364</f>
        <v>BEARISH DIVERGENCE</v>
      </c>
    </row>
    <row r="1365" spans="1:12" ht="13.5" x14ac:dyDescent="0.25">
      <c r="A1365" s="3">
        <f>RSI!A1365</f>
        <v>43999</v>
      </c>
      <c r="B1365" s="2">
        <f>RSI!B1365</f>
        <v>6.6470000000000002</v>
      </c>
      <c r="C1365" s="2">
        <f>RSI!I1365</f>
        <v>62.151801172552148</v>
      </c>
      <c r="D1365" s="2">
        <f>MACD!E1365</f>
        <v>-8.4437726559181137E-2</v>
      </c>
      <c r="E1365" s="2">
        <f>MACD!F1365</f>
        <v>-6.3416125331343678E-2</v>
      </c>
      <c r="F1365" s="2">
        <f>'Moving Avg'!D1365</f>
        <v>6.3694000000000006</v>
      </c>
      <c r="G1365" s="2">
        <f>'Moving Avg'!F1365</f>
        <v>6.2692500000000004</v>
      </c>
      <c r="H1365" s="2">
        <f>'Moving Avg'!G1365</f>
        <v>6.4117399999999973</v>
      </c>
      <c r="I1365" s="2">
        <f>'Moving Avg'!H1365</f>
        <v>6.7428150000000047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</row>
    <row r="1366" spans="1:12" ht="13.5" x14ac:dyDescent="0.25">
      <c r="A1366" s="3">
        <f>RSI!A1366</f>
        <v>44000</v>
      </c>
      <c r="B1366" s="2">
        <f>RSI!B1366</f>
        <v>6.8460000000000001</v>
      </c>
      <c r="C1366" s="2">
        <f>RSI!I1366</f>
        <v>67.452296724670049</v>
      </c>
      <c r="D1366" s="2">
        <f>MACD!E1366</f>
        <v>-0.12023753668963444</v>
      </c>
      <c r="E1366" s="2">
        <f>MACD!F1366</f>
        <v>-7.4780407603001836E-2</v>
      </c>
      <c r="F1366" s="2">
        <f>'Moving Avg'!D1366</f>
        <v>6.4978000000000007</v>
      </c>
      <c r="G1366" s="2">
        <f>'Moving Avg'!F1366</f>
        <v>6.2958000000000007</v>
      </c>
      <c r="H1366" s="2">
        <f>'Moving Avg'!G1366</f>
        <v>6.4194199999999979</v>
      </c>
      <c r="I1366" s="2">
        <f>'Moving Avg'!H1366</f>
        <v>6.7442550000000061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7.0460000000000003</v>
      </c>
      <c r="C1367" s="2">
        <f>RSI!I1367</f>
        <v>71.736403486198896</v>
      </c>
      <c r="D1367" s="2">
        <f>MACD!E1367</f>
        <v>-0.15567912540506512</v>
      </c>
      <c r="E1367" s="2">
        <f>MACD!F1367</f>
        <v>-9.0960151163414493E-2</v>
      </c>
      <c r="F1367" s="2">
        <f>'Moving Avg'!D1367</f>
        <v>6.681</v>
      </c>
      <c r="G1367" s="2">
        <f>'Moving Avg'!F1367</f>
        <v>6.3415999999999997</v>
      </c>
      <c r="H1367" s="2">
        <f>'Moving Avg'!G1367</f>
        <v>6.4273999999999987</v>
      </c>
      <c r="I1367" s="2">
        <f>'Moving Avg'!H1367</f>
        <v>6.7457700000000065</v>
      </c>
      <c r="J1367" s="5" t="str">
        <f>OBV!F1367</f>
        <v>BULLISH</v>
      </c>
      <c r="K1367" s="5" t="str">
        <f>OBV!G1367</f>
        <v>WEAK</v>
      </c>
      <c r="L1367" s="5" t="str">
        <f>OBV!H1367</f>
        <v>CONFIRMED BULLISH</v>
      </c>
    </row>
    <row r="1368" spans="1:12" ht="13.5" x14ac:dyDescent="0.25">
      <c r="A1368" s="3">
        <f>RSI!A1368</f>
        <v>44004</v>
      </c>
      <c r="B1368" s="2">
        <f>RSI!B1368</f>
        <v>7.2380000000000004</v>
      </c>
      <c r="C1368" s="2">
        <f>RSI!I1368</f>
        <v>75.121836130276307</v>
      </c>
      <c r="D1368" s="2">
        <f>MACD!E1368</f>
        <v>-0.20380368493533041</v>
      </c>
      <c r="E1368" s="2">
        <f>MACD!F1368</f>
        <v>-0.11352885791779768</v>
      </c>
      <c r="F1368" s="2">
        <f>'Moving Avg'!D1368</f>
        <v>6.87</v>
      </c>
      <c r="G1368" s="2">
        <f>'Moving Avg'!F1368</f>
        <v>6.3970000000000002</v>
      </c>
      <c r="H1368" s="2">
        <f>'Moving Avg'!G1368</f>
        <v>6.4352399999999985</v>
      </c>
      <c r="I1368" s="2">
        <f>'Moving Avg'!H1368</f>
        <v>6.746880000000008</v>
      </c>
      <c r="J1368" s="5" t="str">
        <f>OBV!F1368</f>
        <v>BULLISH</v>
      </c>
      <c r="K1368" s="5" t="str">
        <f>OBV!G1368</f>
        <v>WEAK</v>
      </c>
      <c r="L1368" s="5" t="str">
        <f>OBV!H1368</f>
        <v>CONFIRMED BULLISH</v>
      </c>
    </row>
    <row r="1369" spans="1:12" ht="13.5" x14ac:dyDescent="0.25">
      <c r="A1369" s="3">
        <f>RSI!A1369</f>
        <v>44005</v>
      </c>
      <c r="B1369" s="2">
        <f>RSI!B1369</f>
        <v>7.4080000000000004</v>
      </c>
      <c r="C1369" s="2">
        <f>RSI!I1369</f>
        <v>77.672004553868447</v>
      </c>
      <c r="D1369" s="2">
        <f>MACD!E1369</f>
        <v>-0.27449040610650144</v>
      </c>
      <c r="E1369" s="2">
        <f>MACD!F1369</f>
        <v>-0.14572116755553843</v>
      </c>
      <c r="F1369" s="2">
        <f>'Moving Avg'!D1369</f>
        <v>7.0370000000000008</v>
      </c>
      <c r="G1369" s="2">
        <f>'Moving Avg'!F1369</f>
        <v>6.4608999999999996</v>
      </c>
      <c r="H1369" s="2">
        <f>'Moving Avg'!G1369</f>
        <v>6.4464800000000002</v>
      </c>
      <c r="I1369" s="2">
        <f>'Moving Avg'!H1369</f>
        <v>6.7478400000000072</v>
      </c>
      <c r="J1369" s="5" t="str">
        <f>OBV!F1369</f>
        <v>BULLISH</v>
      </c>
      <c r="K1369" s="5" t="str">
        <f>OBV!G1369</f>
        <v>WEAK</v>
      </c>
      <c r="L1369" s="5" t="str">
        <f>OBV!H1369</f>
        <v>CONFIRMED BULLISH</v>
      </c>
    </row>
    <row r="1370" spans="1:12" ht="13.5" x14ac:dyDescent="0.25">
      <c r="A1370" s="3">
        <f>RSI!A1370</f>
        <v>44006</v>
      </c>
      <c r="B1370" s="2">
        <f>RSI!B1370</f>
        <v>7.6070000000000002</v>
      </c>
      <c r="C1370" s="2">
        <f>RSI!I1370</f>
        <v>80.227113651705395</v>
      </c>
      <c r="D1370" s="2">
        <f>MACD!E1370</f>
        <v>-0.36352996934765969</v>
      </c>
      <c r="E1370" s="2">
        <f>MACD!F1370</f>
        <v>-0.1892829279139627</v>
      </c>
      <c r="F1370" s="2">
        <f>'Moving Avg'!D1370</f>
        <v>7.229000000000001</v>
      </c>
      <c r="G1370" s="2">
        <f>'Moving Avg'!F1370</f>
        <v>6.5347500000000007</v>
      </c>
      <c r="H1370" s="2">
        <f>'Moving Avg'!G1370</f>
        <v>6.4583000000000004</v>
      </c>
      <c r="I1370" s="2">
        <f>'Moving Avg'!H1370</f>
        <v>6.749795000000006</v>
      </c>
      <c r="J1370" s="5" t="str">
        <f>OBV!F1370</f>
        <v>BULLISH</v>
      </c>
      <c r="K1370" s="5" t="str">
        <f>OBV!G1370</f>
        <v>WEAK</v>
      </c>
      <c r="L1370" s="5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7.3929999999999998</v>
      </c>
      <c r="C1371" s="2">
        <f>RSI!I1371</f>
        <v>70.839015707190697</v>
      </c>
      <c r="D1371" s="2">
        <f>MACD!E1371</f>
        <v>-0.43028142237879319</v>
      </c>
      <c r="E1371" s="2">
        <f>MACD!F1371</f>
        <v>-0.2374826268069288</v>
      </c>
      <c r="F1371" s="2">
        <f>'Moving Avg'!D1371</f>
        <v>7.3384</v>
      </c>
      <c r="G1371" s="2">
        <f>'Moving Avg'!F1371</f>
        <v>6.5979000000000001</v>
      </c>
      <c r="H1371" s="2">
        <f>'Moving Avg'!G1371</f>
        <v>6.4699800000000005</v>
      </c>
      <c r="I1371" s="2">
        <f>'Moving Avg'!H1371</f>
        <v>6.7498700000000067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</row>
    <row r="1372" spans="1:12" ht="13.5" x14ac:dyDescent="0.25">
      <c r="A1372" s="3">
        <f>RSI!A1372</f>
        <v>44008</v>
      </c>
      <c r="B1372" s="2">
        <f>RSI!B1372</f>
        <v>7.6070000000000002</v>
      </c>
      <c r="C1372" s="2">
        <f>RSI!I1372</f>
        <v>74.102616403715302</v>
      </c>
      <c r="D1372" s="2">
        <f>MACD!E1372</f>
        <v>-0.51846240213391237</v>
      </c>
      <c r="E1372" s="2">
        <f>MACD!F1372</f>
        <v>-0.29367858187232554</v>
      </c>
      <c r="F1372" s="2">
        <f>'Moving Avg'!D1372</f>
        <v>7.4505999999999997</v>
      </c>
      <c r="G1372" s="2">
        <f>'Moving Avg'!F1372</f>
        <v>6.6643500000000016</v>
      </c>
      <c r="H1372" s="2">
        <f>'Moving Avg'!G1372</f>
        <v>6.4891800000000002</v>
      </c>
      <c r="I1372" s="2">
        <f>'Moving Avg'!H1372</f>
        <v>6.7510150000000069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</row>
    <row r="1373" spans="1:12" ht="13.5" x14ac:dyDescent="0.25">
      <c r="A1373" s="3">
        <f>RSI!A1373</f>
        <v>44011</v>
      </c>
      <c r="B1373" s="2">
        <f>RSI!B1373</f>
        <v>7.7110000000000003</v>
      </c>
      <c r="C1373" s="2">
        <f>RSI!I1373</f>
        <v>75.53557642799359</v>
      </c>
      <c r="D1373" s="2">
        <f>MACD!E1373</f>
        <v>-0.58110035035078322</v>
      </c>
      <c r="E1373" s="2">
        <f>MACD!F1373</f>
        <v>-0.35116293556801709</v>
      </c>
      <c r="F1373" s="2">
        <f>'Moving Avg'!D1373</f>
        <v>7.5451999999999995</v>
      </c>
      <c r="G1373" s="2">
        <f>'Moving Avg'!F1373</f>
        <v>6.7449000000000012</v>
      </c>
      <c r="H1373" s="2">
        <f>'Moving Avg'!G1373</f>
        <v>6.5104600000000001</v>
      </c>
      <c r="I1373" s="2">
        <f>'Moving Avg'!H1373</f>
        <v>6.7537500000000081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7.7030000000000003</v>
      </c>
      <c r="C1374" s="2">
        <f>RSI!I1374</f>
        <v>75.190921159452756</v>
      </c>
      <c r="D1374" s="2">
        <f>MACD!E1374</f>
        <v>-0.59604346818051646</v>
      </c>
      <c r="E1374" s="2">
        <f>MACD!F1374</f>
        <v>-0.40013904209051698</v>
      </c>
      <c r="F1374" s="2">
        <f>'Moving Avg'!D1374</f>
        <v>7.6042000000000005</v>
      </c>
      <c r="G1374" s="2">
        <f>'Moving Avg'!F1374</f>
        <v>6.8161500000000022</v>
      </c>
      <c r="H1374" s="2">
        <f>'Moving Avg'!G1374</f>
        <v>6.5315800000000017</v>
      </c>
      <c r="I1374" s="2">
        <f>'Moving Avg'!H1374</f>
        <v>6.7553750000000079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7.4960000000000004</v>
      </c>
      <c r="C1375" s="2">
        <f>RSI!I1375</f>
        <v>66.709197270731309</v>
      </c>
      <c r="D1375" s="2">
        <f>MACD!E1375</f>
        <v>-0.58711806513337805</v>
      </c>
      <c r="E1375" s="2">
        <f>MACD!F1375</f>
        <v>-0.43753484669908926</v>
      </c>
      <c r="F1375" s="2">
        <f>'Moving Avg'!D1375</f>
        <v>7.581999999999999</v>
      </c>
      <c r="G1375" s="2">
        <f>'Moving Avg'!F1375</f>
        <v>6.8678499999999998</v>
      </c>
      <c r="H1375" s="2">
        <f>'Moving Avg'!G1375</f>
        <v>6.5485600000000002</v>
      </c>
      <c r="I1375" s="2">
        <f>'Moving Avg'!H1375</f>
        <v>6.7559650000000087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7.6740000000000004</v>
      </c>
      <c r="C1376" s="2">
        <f>RSI!I1376</f>
        <v>69.85786659417127</v>
      </c>
      <c r="D1376" s="2">
        <f>MACD!E1376</f>
        <v>-0.56567943807213528</v>
      </c>
      <c r="E1376" s="2">
        <f>MACD!F1376</f>
        <v>-0.46316376497369849</v>
      </c>
      <c r="F1376" s="2">
        <f>'Moving Avg'!D1376</f>
        <v>7.6382000000000003</v>
      </c>
      <c r="G1376" s="2">
        <f>'Moving Avg'!F1376</f>
        <v>6.9380500000000014</v>
      </c>
      <c r="H1376" s="2">
        <f>'Moving Avg'!G1376</f>
        <v>6.57308</v>
      </c>
      <c r="I1376" s="2">
        <f>'Moving Avg'!H1376</f>
        <v>6.7585150000000089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7.4589999999999996</v>
      </c>
      <c r="C1377" s="2">
        <f>RSI!I1377</f>
        <v>62.204888932618651</v>
      </c>
      <c r="D1377" s="2">
        <f>MACD!E1377</f>
        <v>-0.50517704435666388</v>
      </c>
      <c r="E1377" s="2">
        <f>MACD!F1377</f>
        <v>-0.4715664208502916</v>
      </c>
      <c r="F1377" s="2">
        <f>'Moving Avg'!D1377</f>
        <v>7.6086000000000009</v>
      </c>
      <c r="G1377" s="2">
        <f>'Moving Avg'!F1377</f>
        <v>6.9933999999999994</v>
      </c>
      <c r="H1377" s="2">
        <f>'Moving Avg'!G1377</f>
        <v>6.5966999999999993</v>
      </c>
      <c r="I1377" s="2">
        <f>'Moving Avg'!H1377</f>
        <v>6.7592500000000095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7.6</v>
      </c>
      <c r="C1378" s="2">
        <f>RSI!I1378</f>
        <v>64.919143929953137</v>
      </c>
      <c r="D1378" s="2">
        <f>MACD!E1378</f>
        <v>-0.43763041629631783</v>
      </c>
      <c r="E1378" s="2">
        <f>MACD!F1378</f>
        <v>-0.46477921993949689</v>
      </c>
      <c r="F1378" s="2">
        <f>'Moving Avg'!D1378</f>
        <v>7.5864000000000003</v>
      </c>
      <c r="G1378" s="2">
        <f>'Moving Avg'!F1378</f>
        <v>7.0557999999999996</v>
      </c>
      <c r="H1378" s="2">
        <f>'Moving Avg'!G1378</f>
        <v>6.6194600000000001</v>
      </c>
      <c r="I1378" s="2">
        <f>'Moving Avg'!H1378</f>
        <v>6.7606900000000083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7.6070000000000002</v>
      </c>
      <c r="C1379" s="2">
        <f>RSI!I1379</f>
        <v>65.05332291975688</v>
      </c>
      <c r="D1379" s="2">
        <f>MACD!E1379</f>
        <v>-0.35821205623426611</v>
      </c>
      <c r="E1379" s="2">
        <f>MACD!F1379</f>
        <v>-0.44346578719845076</v>
      </c>
      <c r="F1379" s="2">
        <f>'Moving Avg'!D1379</f>
        <v>7.5671999999999997</v>
      </c>
      <c r="G1379" s="2">
        <f>'Moving Avg'!F1379</f>
        <v>7.1226500000000001</v>
      </c>
      <c r="H1379" s="2">
        <f>'Moving Avg'!G1379</f>
        <v>6.64236</v>
      </c>
      <c r="I1379" s="2">
        <f>'Moving Avg'!H1379</f>
        <v>6.7636450000000083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</row>
    <row r="1380" spans="1:12" ht="13.5" x14ac:dyDescent="0.25">
      <c r="A1380" s="3">
        <f>RSI!A1380</f>
        <v>44020</v>
      </c>
      <c r="B1380" s="2">
        <f>RSI!B1380</f>
        <v>7.6</v>
      </c>
      <c r="C1380" s="2">
        <f>RSI!I1380</f>
        <v>64.786463038106191</v>
      </c>
      <c r="D1380" s="2">
        <f>MACD!E1380</f>
        <v>-0.26304140882115679</v>
      </c>
      <c r="E1380" s="2">
        <f>MACD!F1380</f>
        <v>-0.407380911522992</v>
      </c>
      <c r="F1380" s="2">
        <f>'Moving Avg'!D1380</f>
        <v>7.5879999999999992</v>
      </c>
      <c r="G1380" s="2">
        <f>'Moving Avg'!F1380</f>
        <v>7.1921000000000008</v>
      </c>
      <c r="H1380" s="2">
        <f>'Moving Avg'!G1380</f>
        <v>6.6651200000000008</v>
      </c>
      <c r="I1380" s="2">
        <f>'Moving Avg'!H1380</f>
        <v>6.7665650000000088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7.6660000000000004</v>
      </c>
      <c r="C1381" s="2">
        <f>RSI!I1381</f>
        <v>66.194555064220097</v>
      </c>
      <c r="D1381" s="2">
        <f>MACD!E1381</f>
        <v>-0.22321208211491772</v>
      </c>
      <c r="E1381" s="2">
        <f>MACD!F1381</f>
        <v>-0.3705471456413772</v>
      </c>
      <c r="F1381" s="2">
        <f>'Moving Avg'!D1381</f>
        <v>7.5864000000000003</v>
      </c>
      <c r="G1381" s="2">
        <f>'Moving Avg'!F1381</f>
        <v>7.2652000000000001</v>
      </c>
      <c r="H1381" s="2">
        <f>'Moving Avg'!G1381</f>
        <v>6.6891999999999996</v>
      </c>
      <c r="I1381" s="2">
        <f>'Moving Avg'!H1381</f>
        <v>6.7687800000000076</v>
      </c>
      <c r="J1381" s="5" t="str">
        <f>OBV!F1381</f>
        <v>BULLISH</v>
      </c>
      <c r="K1381" s="5" t="str">
        <f>OBV!G1381</f>
        <v>NEUTRAL</v>
      </c>
      <c r="L1381" s="5" t="str">
        <f>OBV!H1381</f>
        <v>BULLISH DIVERGENCE</v>
      </c>
    </row>
    <row r="1382" spans="1:12" ht="13.5" x14ac:dyDescent="0.25">
      <c r="A1382" s="3">
        <f>RSI!A1382</f>
        <v>44022</v>
      </c>
      <c r="B1382" s="2">
        <f>RSI!B1382</f>
        <v>7.6660000000000004</v>
      </c>
      <c r="C1382" s="2">
        <f>RSI!I1382</f>
        <v>66.194555064220097</v>
      </c>
      <c r="D1382" s="2">
        <f>MACD!E1382</f>
        <v>-0.15965107592495986</v>
      </c>
      <c r="E1382" s="2">
        <f>MACD!F1382</f>
        <v>-0.3283679316980937</v>
      </c>
      <c r="F1382" s="2">
        <f>'Moving Avg'!D1382</f>
        <v>7.6278000000000006</v>
      </c>
      <c r="G1382" s="2">
        <f>'Moving Avg'!F1382</f>
        <v>7.3420000000000005</v>
      </c>
      <c r="H1382" s="2">
        <f>'Moving Avg'!G1382</f>
        <v>6.7132800000000001</v>
      </c>
      <c r="I1382" s="2">
        <f>'Moving Avg'!H1382</f>
        <v>6.7709200000000065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44025</v>
      </c>
      <c r="B1383" s="2">
        <f>RSI!B1383</f>
        <v>7.4370000000000003</v>
      </c>
      <c r="C1383" s="2">
        <f>RSI!I1383</f>
        <v>57.019554070020689</v>
      </c>
      <c r="D1383" s="2">
        <f>MACD!E1383</f>
        <v>-7.5742583030549149E-2</v>
      </c>
      <c r="E1383" s="2">
        <f>MACD!F1383</f>
        <v>-0.2778428619645848</v>
      </c>
      <c r="F1383" s="2">
        <f>'Moving Avg'!D1383</f>
        <v>7.5952000000000002</v>
      </c>
      <c r="G1383" s="2">
        <f>'Moving Avg'!F1383</f>
        <v>7.3992000000000004</v>
      </c>
      <c r="H1383" s="2">
        <f>'Moving Avg'!G1383</f>
        <v>6.73278</v>
      </c>
      <c r="I1383" s="2">
        <f>'Moving Avg'!H1383</f>
        <v>6.7729850000000065</v>
      </c>
      <c r="J1383" s="5" t="str">
        <f>OBV!F1383</f>
        <v>BULLISH</v>
      </c>
      <c r="K1383" s="5" t="str">
        <f>OBV!G1383</f>
        <v>NEUTRAL</v>
      </c>
      <c r="L1383" s="5" t="str">
        <f>OBV!H1383</f>
        <v>BULLISH DIVERGENCE</v>
      </c>
    </row>
    <row r="1384" spans="1:12" ht="13.5" x14ac:dyDescent="0.25">
      <c r="A1384" s="3">
        <f>RSI!A1384</f>
        <v>44026</v>
      </c>
      <c r="B1384" s="2">
        <f>RSI!B1384</f>
        <v>7.3120000000000003</v>
      </c>
      <c r="C1384" s="2">
        <f>RSI!I1384</f>
        <v>52.723705241613047</v>
      </c>
      <c r="D1384" s="2">
        <f>MACD!E1384</f>
        <v>2.0118496705476829E-3</v>
      </c>
      <c r="E1384" s="2">
        <f>MACD!F1384</f>
        <v>-0.22187191963755831</v>
      </c>
      <c r="F1384" s="2">
        <f>'Moving Avg'!D1384</f>
        <v>7.5362000000000009</v>
      </c>
      <c r="G1384" s="2">
        <f>'Moving Avg'!F1384</f>
        <v>7.4361500000000005</v>
      </c>
      <c r="H1384" s="2">
        <f>'Moving Avg'!G1384</f>
        <v>6.7497800000000003</v>
      </c>
      <c r="I1384" s="2">
        <f>'Moving Avg'!H1384</f>
        <v>6.7738350000000063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7.4960000000000004</v>
      </c>
      <c r="C1385" s="2">
        <f>RSI!I1385</f>
        <v>57.767573159503073</v>
      </c>
      <c r="D1385" s="2">
        <f>MACD!E1385</f>
        <v>2.188769466803997E-2</v>
      </c>
      <c r="E1385" s="2">
        <f>MACD!F1385</f>
        <v>-0.17311999677643869</v>
      </c>
      <c r="F1385" s="2">
        <f>'Moving Avg'!D1385</f>
        <v>7.5154000000000014</v>
      </c>
      <c r="G1385" s="2">
        <f>'Moving Avg'!F1385</f>
        <v>7.4786000000000001</v>
      </c>
      <c r="H1385" s="2">
        <f>'Moving Avg'!G1385</f>
        <v>6.7704600000000017</v>
      </c>
      <c r="I1385" s="2">
        <f>'Moving Avg'!H1385</f>
        <v>6.7766050000000053</v>
      </c>
      <c r="J1385" s="5" t="str">
        <f>OBV!F1385</f>
        <v>BULLISH</v>
      </c>
      <c r="K1385" s="5" t="str">
        <f>OBV!G1385</f>
        <v>NEUTRAL</v>
      </c>
      <c r="L1385" s="5" t="str">
        <f>OBV!H1385</f>
        <v>BULLISH DIVERGENCE</v>
      </c>
    </row>
    <row r="1386" spans="1:12" ht="13.5" x14ac:dyDescent="0.25">
      <c r="A1386" s="3">
        <f>RSI!A1386</f>
        <v>44028</v>
      </c>
      <c r="B1386" s="2">
        <f>RSI!B1386</f>
        <v>7.6070000000000002</v>
      </c>
      <c r="C1386" s="2">
        <f>RSI!I1386</f>
        <v>60.505057235378878</v>
      </c>
      <c r="D1386" s="2">
        <f>MACD!E1386</f>
        <v>5.6372898644217351E-2</v>
      </c>
      <c r="E1386" s="2">
        <f>MACD!F1386</f>
        <v>-0.12722141769230749</v>
      </c>
      <c r="F1386" s="2">
        <f>'Moving Avg'!D1386</f>
        <v>7.5036000000000005</v>
      </c>
      <c r="G1386" s="2">
        <f>'Moving Avg'!F1386</f>
        <v>7.5166500000000003</v>
      </c>
      <c r="H1386" s="2">
        <f>'Moving Avg'!G1386</f>
        <v>6.7933600000000016</v>
      </c>
      <c r="I1386" s="2">
        <f>'Moving Avg'!H1386</f>
        <v>6.7799300000000047</v>
      </c>
      <c r="J1386" s="5" t="str">
        <f>OBV!F1386</f>
        <v>BULLISH</v>
      </c>
      <c r="K1386" s="5" t="str">
        <f>OBV!G1386</f>
        <v>NEUTRAL</v>
      </c>
      <c r="L1386" s="5" t="str">
        <f>OBV!H1386</f>
        <v>BULLISH DIVERGENCE</v>
      </c>
    </row>
    <row r="1387" spans="1:12" ht="13.5" x14ac:dyDescent="0.25">
      <c r="A1387" s="3">
        <f>RSI!A1387</f>
        <v>44029</v>
      </c>
      <c r="B1387" s="2">
        <f>RSI!B1387</f>
        <v>7.6740000000000004</v>
      </c>
      <c r="C1387" s="2">
        <f>RSI!I1387</f>
        <v>62.101890660863852</v>
      </c>
      <c r="D1387" s="2">
        <f>MACD!E1387</f>
        <v>4.5472441376046113E-2</v>
      </c>
      <c r="E1387" s="2">
        <f>MACD!F1387</f>
        <v>-9.2682645878636769E-2</v>
      </c>
      <c r="F1387" s="2">
        <f>'Moving Avg'!D1387</f>
        <v>7.5052000000000003</v>
      </c>
      <c r="G1387" s="2">
        <f>'Moving Avg'!F1387</f>
        <v>7.5480500000000008</v>
      </c>
      <c r="H1387" s="2">
        <f>'Moving Avg'!G1387</f>
        <v>6.8176000000000023</v>
      </c>
      <c r="I1387" s="2">
        <f>'Moving Avg'!H1387</f>
        <v>6.7836250000000051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</row>
    <row r="1388" spans="1:12" ht="13.5" x14ac:dyDescent="0.25">
      <c r="A1388" s="3">
        <f>RSI!A1388</f>
        <v>44032</v>
      </c>
      <c r="B1388" s="2">
        <f>RSI!B1388</f>
        <v>7.681</v>
      </c>
      <c r="C1388" s="2">
        <f>RSI!I1388</f>
        <v>62.273512447863077</v>
      </c>
      <c r="D1388" s="2">
        <f>MACD!E1388</f>
        <v>5.513763934114202E-2</v>
      </c>
      <c r="E1388" s="2">
        <f>MACD!F1388</f>
        <v>-6.3118588834681022E-2</v>
      </c>
      <c r="F1388" s="2">
        <f>'Moving Avg'!D1388</f>
        <v>7.5539999999999994</v>
      </c>
      <c r="G1388" s="2">
        <f>'Moving Avg'!F1388</f>
        <v>7.5701999999999998</v>
      </c>
      <c r="H1388" s="2">
        <f>'Moving Avg'!G1388</f>
        <v>6.8419800000000022</v>
      </c>
      <c r="I1388" s="2">
        <f>'Moving Avg'!H1388</f>
        <v>6.787355000000006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7.681</v>
      </c>
      <c r="C1389" s="2">
        <f>RSI!I1389</f>
        <v>62.273512447863077</v>
      </c>
      <c r="D1389" s="2">
        <f>MACD!E1389</f>
        <v>6.2235584876859207E-2</v>
      </c>
      <c r="E1389" s="2">
        <f>MACD!F1389</f>
        <v>-3.804775409237298E-2</v>
      </c>
      <c r="F1389" s="2">
        <f>'Moving Avg'!D1389</f>
        <v>7.6278000000000006</v>
      </c>
      <c r="G1389" s="2">
        <f>'Moving Avg'!F1389</f>
        <v>7.5838500000000009</v>
      </c>
      <c r="H1389" s="2">
        <f>'Moving Avg'!G1389</f>
        <v>6.8702000000000005</v>
      </c>
      <c r="I1389" s="2">
        <f>'Moving Avg'!H1389</f>
        <v>6.791085000000006</v>
      </c>
      <c r="J1389" s="5" t="str">
        <f>OBV!F1389</f>
        <v>BULLISH</v>
      </c>
      <c r="K1389" s="5" t="str">
        <f>OBV!G1389</f>
        <v>WEAK</v>
      </c>
      <c r="L1389" s="5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7.6740000000000004</v>
      </c>
      <c r="C1390" s="2">
        <f>RSI!I1390</f>
        <v>61.948161062096936</v>
      </c>
      <c r="D1390" s="2">
        <f>MACD!E1390</f>
        <v>6.5685706480319794E-2</v>
      </c>
      <c r="E1390" s="2">
        <f>MACD!F1390</f>
        <v>-1.7301061977834428E-2</v>
      </c>
      <c r="F1390" s="2">
        <f>'Moving Avg'!D1390</f>
        <v>7.6634000000000002</v>
      </c>
      <c r="G1390" s="2">
        <f>'Moving Avg'!F1390</f>
        <v>7.5872000000000002</v>
      </c>
      <c r="H1390" s="2">
        <f>'Moving Avg'!G1390</f>
        <v>6.8982800000000006</v>
      </c>
      <c r="I1390" s="2">
        <f>'Moving Avg'!H1390</f>
        <v>6.7957750000000052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7.9029999999999996</v>
      </c>
      <c r="C1391" s="2">
        <f>RSI!I1391</f>
        <v>67.863389182030133</v>
      </c>
      <c r="D1391" s="2">
        <f>MACD!E1391</f>
        <v>5.9987816494651014E-2</v>
      </c>
      <c r="E1391" s="2">
        <f>MACD!F1391</f>
        <v>-1.8432862833373392E-3</v>
      </c>
      <c r="F1391" s="2">
        <f>'Moving Avg'!D1391</f>
        <v>7.7225999999999999</v>
      </c>
      <c r="G1391" s="2">
        <f>'Moving Avg'!F1391</f>
        <v>7.6127000000000011</v>
      </c>
      <c r="H1391" s="2">
        <f>'Moving Avg'!G1391</f>
        <v>6.9309400000000005</v>
      </c>
      <c r="I1391" s="2">
        <f>'Moving Avg'!H1391</f>
        <v>6.8016100000000055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7.8659999999999997</v>
      </c>
      <c r="C1392" s="2">
        <f>RSI!I1392</f>
        <v>66.076114633056903</v>
      </c>
      <c r="D1392" s="2">
        <f>MACD!E1392</f>
        <v>5.487992187346169E-2</v>
      </c>
      <c r="E1392" s="2">
        <f>MACD!F1392</f>
        <v>9.501355348022468E-3</v>
      </c>
      <c r="F1392" s="2">
        <f>'Moving Avg'!D1392</f>
        <v>7.7610000000000001</v>
      </c>
      <c r="G1392" s="2">
        <f>'Moving Avg'!F1392</f>
        <v>7.6256499999999985</v>
      </c>
      <c r="H1392" s="2">
        <f>'Moving Avg'!G1392</f>
        <v>6.9597600000000002</v>
      </c>
      <c r="I1392" s="2">
        <f>'Moving Avg'!H1392</f>
        <v>6.8072600000000048</v>
      </c>
      <c r="J1392" s="5" t="str">
        <f>OBV!F1392</f>
        <v>BEARISH</v>
      </c>
      <c r="K1392" s="5" t="str">
        <f>OBV!G1392</f>
        <v>NEUTRAL</v>
      </c>
      <c r="L1392" s="5" t="str">
        <f>OBV!H1392</f>
        <v>BEARISH DIVERGENCE</v>
      </c>
    </row>
    <row r="1393" spans="1:12" ht="13.5" x14ac:dyDescent="0.25">
      <c r="A1393" s="3">
        <f>RSI!A1393</f>
        <v>44039</v>
      </c>
      <c r="B1393" s="2">
        <f>RSI!B1393</f>
        <v>7.8659999999999997</v>
      </c>
      <c r="C1393" s="2">
        <f>RSI!I1393</f>
        <v>66.076114633056903</v>
      </c>
      <c r="D1393" s="2">
        <f>MACD!E1393</f>
        <v>1.2742626408161151E-2</v>
      </c>
      <c r="E1393" s="2">
        <f>MACD!F1393</f>
        <v>1.0149609560050205E-2</v>
      </c>
      <c r="F1393" s="2">
        <f>'Moving Avg'!D1393</f>
        <v>7.7979999999999992</v>
      </c>
      <c r="G1393" s="2">
        <f>'Moving Avg'!F1393</f>
        <v>7.6333999999999973</v>
      </c>
      <c r="H1393" s="2">
        <f>'Moving Avg'!G1393</f>
        <v>6.9907799999999982</v>
      </c>
      <c r="I1393" s="2">
        <f>'Moving Avg'!H1393</f>
        <v>6.8129100000000049</v>
      </c>
      <c r="J1393" s="5" t="str">
        <f>OBV!F1393</f>
        <v>BEARISH</v>
      </c>
      <c r="K1393" s="5" t="str">
        <f>OBV!G1393</f>
        <v>NEUTRAL</v>
      </c>
      <c r="L1393" s="5" t="str">
        <f>OBV!H1393</f>
        <v>BEARISH DIVERGENCE</v>
      </c>
    </row>
    <row r="1394" spans="1:12" ht="13.5" x14ac:dyDescent="0.25">
      <c r="A1394" s="3">
        <f>RSI!A1394</f>
        <v>44040</v>
      </c>
      <c r="B1394" s="2">
        <f>RSI!B1394</f>
        <v>7.8659999999999997</v>
      </c>
      <c r="C1394" s="2">
        <f>RSI!I1394</f>
        <v>66.076114633056903</v>
      </c>
      <c r="D1394" s="2">
        <f>MACD!E1394</f>
        <v>-4.4535797405487187E-2</v>
      </c>
      <c r="E1394" s="2">
        <f>MACD!F1394</f>
        <v>-7.8747183305727386E-4</v>
      </c>
      <c r="F1394" s="2">
        <f>'Moving Avg'!D1394</f>
        <v>7.8349999999999991</v>
      </c>
      <c r="G1394" s="2">
        <f>'Moving Avg'!F1394</f>
        <v>7.6415499999999978</v>
      </c>
      <c r="H1394" s="2">
        <f>'Moving Avg'!G1394</f>
        <v>7.021799999999998</v>
      </c>
      <c r="I1394" s="2">
        <f>'Moving Avg'!H1394</f>
        <v>6.8185600000000042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</row>
    <row r="1395" spans="1:12" ht="13.5" x14ac:dyDescent="0.25">
      <c r="A1395" s="3">
        <f>RSI!A1395</f>
        <v>44041</v>
      </c>
      <c r="B1395" s="2">
        <f>RSI!B1395</f>
        <v>7.9249999999999998</v>
      </c>
      <c r="C1395" s="2">
        <f>RSI!I1395</f>
        <v>67.766802562318674</v>
      </c>
      <c r="D1395" s="2">
        <f>MACD!E1395</f>
        <v>-7.128059330044767E-2</v>
      </c>
      <c r="E1395" s="2">
        <f>MACD!F1395</f>
        <v>-1.4886096126535355E-2</v>
      </c>
      <c r="F1395" s="2">
        <f>'Moving Avg'!D1395</f>
        <v>7.8851999999999993</v>
      </c>
      <c r="G1395" s="2">
        <f>'Moving Avg'!F1395</f>
        <v>7.6629999999999994</v>
      </c>
      <c r="H1395" s="2">
        <f>'Moving Avg'!G1395</f>
        <v>7.0539999999999985</v>
      </c>
      <c r="I1395" s="2">
        <f>'Moving Avg'!H1395</f>
        <v>6.8245050000000038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7.9249999999999998</v>
      </c>
      <c r="C1396" s="2">
        <f>RSI!I1396</f>
        <v>67.766802562318674</v>
      </c>
      <c r="D1396" s="2">
        <f>MACD!E1396</f>
        <v>-7.9234144576551202E-2</v>
      </c>
      <c r="E1396" s="2">
        <f>MACD!F1396</f>
        <v>-2.7755705816538526E-2</v>
      </c>
      <c r="F1396" s="2">
        <f>'Moving Avg'!D1396</f>
        <v>7.8895999999999997</v>
      </c>
      <c r="G1396" s="2">
        <f>'Moving Avg'!F1396</f>
        <v>7.6755500000000012</v>
      </c>
      <c r="H1396" s="2">
        <f>'Moving Avg'!G1396</f>
        <v>7.0861999999999989</v>
      </c>
      <c r="I1396" s="2">
        <f>'Moving Avg'!H1396</f>
        <v>6.8297850000000029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7.9249999999999998</v>
      </c>
      <c r="C1397" s="2">
        <f>RSI!I1397</f>
        <v>67.766802562318674</v>
      </c>
      <c r="D1397" s="2">
        <f>MACD!E1397</f>
        <v>-7.7878845495702897E-2</v>
      </c>
      <c r="E1397" s="2">
        <f>MACD!F1397</f>
        <v>-3.7780333752371401E-2</v>
      </c>
      <c r="F1397" s="2">
        <f>'Moving Avg'!D1397</f>
        <v>7.9013999999999998</v>
      </c>
      <c r="G1397" s="2">
        <f>'Moving Avg'!F1397</f>
        <v>7.698850000000002</v>
      </c>
      <c r="H1397" s="2">
        <f>'Moving Avg'!G1397</f>
        <v>7.1220999999999997</v>
      </c>
      <c r="I1397" s="2">
        <f>'Moving Avg'!H1397</f>
        <v>6.8356200000000022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</row>
    <row r="1398" spans="1:12" ht="13.5" x14ac:dyDescent="0.25">
      <c r="A1398" s="3">
        <f>RSI!A1398</f>
        <v>44047</v>
      </c>
      <c r="B1398" s="2">
        <f>RSI!B1398</f>
        <v>8.1609999999999996</v>
      </c>
      <c r="C1398" s="2">
        <f>RSI!I1398</f>
        <v>74.192471214757177</v>
      </c>
      <c r="D1398" s="2">
        <f>MACD!E1398</f>
        <v>-9.5194450540670772E-2</v>
      </c>
      <c r="E1398" s="2">
        <f>MACD!F1398</f>
        <v>-4.9263157110031278E-2</v>
      </c>
      <c r="F1398" s="2">
        <f>'Moving Avg'!D1398</f>
        <v>7.9603999999999999</v>
      </c>
      <c r="G1398" s="2">
        <f>'Moving Avg'!F1398</f>
        <v>7.7269000000000023</v>
      </c>
      <c r="H1398" s="2">
        <f>'Moving Avg'!G1398</f>
        <v>7.1627199999999993</v>
      </c>
      <c r="I1398" s="2">
        <f>'Moving Avg'!H1398</f>
        <v>6.8417850000000024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</row>
    <row r="1399" spans="1:12" ht="13.5" x14ac:dyDescent="0.25">
      <c r="A1399" s="3">
        <f>RSI!A1399</f>
        <v>44048</v>
      </c>
      <c r="B1399" s="2">
        <f>RSI!B1399</f>
        <v>8.1980000000000004</v>
      </c>
      <c r="C1399" s="2">
        <f>RSI!I1399</f>
        <v>75.032818612204068</v>
      </c>
      <c r="D1399" s="2">
        <f>MACD!E1399</f>
        <v>-0.11588679693726256</v>
      </c>
      <c r="E1399" s="2">
        <f>MACD!F1399</f>
        <v>-6.2587885075477537E-2</v>
      </c>
      <c r="F1399" s="2">
        <f>'Moving Avg'!D1399</f>
        <v>8.0267999999999997</v>
      </c>
      <c r="G1399" s="2">
        <f>'Moving Avg'!F1399</f>
        <v>7.7564500000000027</v>
      </c>
      <c r="H1399" s="2">
        <f>'Moving Avg'!G1399</f>
        <v>7.2040799999999994</v>
      </c>
      <c r="I1399" s="2">
        <f>'Moving Avg'!H1399</f>
        <v>6.8481350000000019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8.2720000000000002</v>
      </c>
      <c r="C1400" s="2">
        <f>RSI!I1400</f>
        <v>76.669102182146133</v>
      </c>
      <c r="D1400" s="2">
        <f>MACD!E1400</f>
        <v>-0.14322824443388171</v>
      </c>
      <c r="E1400" s="2">
        <f>MACD!F1400</f>
        <v>-7.8715956947158383E-2</v>
      </c>
      <c r="F1400" s="2">
        <f>'Moving Avg'!D1400</f>
        <v>8.0961999999999996</v>
      </c>
      <c r="G1400" s="2">
        <f>'Moving Avg'!F1400</f>
        <v>7.7900500000000008</v>
      </c>
      <c r="H1400" s="2">
        <f>'Moving Avg'!G1400</f>
        <v>7.2469200000000003</v>
      </c>
      <c r="I1400" s="2">
        <f>'Moving Avg'!H1400</f>
        <v>6.8548550000000024</v>
      </c>
      <c r="J1400" s="5" t="str">
        <f>OBV!F1400</f>
        <v>BULLISH</v>
      </c>
      <c r="K1400" s="5" t="str">
        <f>OBV!G1400</f>
        <v>NEUTRAL</v>
      </c>
      <c r="L1400" s="5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8.1240000000000006</v>
      </c>
      <c r="C1401" s="2">
        <f>RSI!I1401</f>
        <v>67.185385991613657</v>
      </c>
      <c r="D1401" s="2">
        <f>MACD!E1401</f>
        <v>-0.12363845834794152</v>
      </c>
      <c r="E1401" s="2">
        <f>MACD!F1401</f>
        <v>-8.770045722731501E-2</v>
      </c>
      <c r="F1401" s="2">
        <f>'Moving Avg'!D1401</f>
        <v>8.1359999999999992</v>
      </c>
      <c r="G1401" s="2">
        <f>'Moving Avg'!F1401</f>
        <v>7.812949999999999</v>
      </c>
      <c r="H1401" s="2">
        <f>'Moving Avg'!G1401</f>
        <v>7.2868000000000004</v>
      </c>
      <c r="I1401" s="2">
        <f>'Moving Avg'!H1401</f>
        <v>6.8618700000000015</v>
      </c>
      <c r="J1401" s="5" t="str">
        <f>OBV!F1401</f>
        <v>BULLISH</v>
      </c>
      <c r="K1401" s="5" t="str">
        <f>OBV!G1401</f>
        <v>NEUTRAL</v>
      </c>
      <c r="L1401" s="5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8.1240000000000006</v>
      </c>
      <c r="C1402" s="2">
        <f>RSI!I1402</f>
        <v>67.185385991613657</v>
      </c>
      <c r="D1402" s="2">
        <f>MACD!E1402</f>
        <v>-0.11509217627664459</v>
      </c>
      <c r="E1402" s="2">
        <f>MACD!F1402</f>
        <v>-9.3178801037180931E-2</v>
      </c>
      <c r="F1402" s="2">
        <f>'Moving Avg'!D1402</f>
        <v>8.1758000000000006</v>
      </c>
      <c r="G1402" s="2">
        <f>'Moving Avg'!F1402</f>
        <v>7.8358499999999989</v>
      </c>
      <c r="H1402" s="2">
        <f>'Moving Avg'!G1402</f>
        <v>7.3237200000000016</v>
      </c>
      <c r="I1402" s="2">
        <f>'Moving Avg'!H1402</f>
        <v>6.8688850000000023</v>
      </c>
      <c r="J1402" s="5" t="str">
        <f>OBV!F1402</f>
        <v>BULLISH</v>
      </c>
      <c r="K1402" s="5" t="str">
        <f>OBV!G1402</f>
        <v>NEUTRAL</v>
      </c>
      <c r="L1402" s="5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8.1240000000000006</v>
      </c>
      <c r="C1403" s="2">
        <f>RSI!I1403</f>
        <v>67.185385991613657</v>
      </c>
      <c r="D1403" s="2">
        <f>MACD!E1403</f>
        <v>-0.11002495042276017</v>
      </c>
      <c r="E1403" s="2">
        <f>MACD!F1403</f>
        <v>-9.6548030914296784E-2</v>
      </c>
      <c r="F1403" s="2">
        <f>'Moving Avg'!D1403</f>
        <v>8.1684000000000019</v>
      </c>
      <c r="G1403" s="2">
        <f>'Moving Avg'!F1403</f>
        <v>7.8701999999999988</v>
      </c>
      <c r="H1403" s="2">
        <f>'Moving Avg'!G1403</f>
        <v>7.3642000000000021</v>
      </c>
      <c r="I1403" s="2">
        <f>'Moving Avg'!H1403</f>
        <v>6.8762700000000017</v>
      </c>
      <c r="J1403" s="5" t="str">
        <f>OBV!F1403</f>
        <v>BULLISH</v>
      </c>
      <c r="K1403" s="5" t="str">
        <f>OBV!G1403</f>
        <v>NEUTRAL</v>
      </c>
      <c r="L1403" s="5" t="str">
        <f>OBV!H1403</f>
        <v>BULLISH DIVERGENCE</v>
      </c>
    </row>
    <row r="1404" spans="1:12" ht="13.5" x14ac:dyDescent="0.25">
      <c r="A1404" s="3">
        <f>RSI!A1404</f>
        <v>44055</v>
      </c>
      <c r="B1404" s="2">
        <f>RSI!B1404</f>
        <v>8.1240000000000006</v>
      </c>
      <c r="C1404" s="2">
        <f>RSI!I1404</f>
        <v>67.185385991613657</v>
      </c>
      <c r="D1404" s="2">
        <f>MACD!E1404</f>
        <v>-0.10774122702814637</v>
      </c>
      <c r="E1404" s="2">
        <f>MACD!F1404</f>
        <v>-9.8786670137066712E-2</v>
      </c>
      <c r="F1404" s="2">
        <f>'Moving Avg'!D1404</f>
        <v>8.1536000000000008</v>
      </c>
      <c r="G1404" s="2">
        <f>'Moving Avg'!F1404</f>
        <v>7.9108000000000001</v>
      </c>
      <c r="H1404" s="2">
        <f>'Moving Avg'!G1404</f>
        <v>7.4011200000000033</v>
      </c>
      <c r="I1404" s="2">
        <f>'Moving Avg'!H1404</f>
        <v>6.8836550000000019</v>
      </c>
      <c r="J1404" s="5" t="str">
        <f>OBV!F1404</f>
        <v>BULLISH</v>
      </c>
      <c r="K1404" s="5" t="str">
        <f>OBV!G1404</f>
        <v>NEUTRAL</v>
      </c>
      <c r="L1404" s="5" t="str">
        <f>OBV!H1404</f>
        <v>BULLISH DIVERGENCE</v>
      </c>
    </row>
    <row r="1405" spans="1:12" ht="13.5" x14ac:dyDescent="0.25">
      <c r="A1405" s="3">
        <f>RSI!A1405</f>
        <v>44057</v>
      </c>
      <c r="B1405" s="2">
        <f>RSI!B1405</f>
        <v>8.1240000000000006</v>
      </c>
      <c r="C1405" s="2">
        <f>RSI!I1405</f>
        <v>67.185385991613657</v>
      </c>
      <c r="D1405" s="2">
        <f>MACD!E1405</f>
        <v>-9.8587412664524088E-2</v>
      </c>
      <c r="E1405" s="2">
        <f>MACD!F1405</f>
        <v>-9.8746818642558187E-2</v>
      </c>
      <c r="F1405" s="2">
        <f>'Moving Avg'!D1405</f>
        <v>8.1240000000000006</v>
      </c>
      <c r="G1405" s="2">
        <f>'Moving Avg'!F1405</f>
        <v>7.9421999999999997</v>
      </c>
      <c r="H1405" s="2">
        <f>'Moving Avg'!G1405</f>
        <v>7.4343600000000025</v>
      </c>
      <c r="I1405" s="2">
        <f>'Moving Avg'!H1405</f>
        <v>6.8912250000000022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44060</v>
      </c>
      <c r="B1406" s="2">
        <f>RSI!B1406</f>
        <v>8.3379999999999992</v>
      </c>
      <c r="C1406" s="2">
        <f>RSI!I1406</f>
        <v>73.937622886575866</v>
      </c>
      <c r="D1406" s="2">
        <f>MACD!E1406</f>
        <v>-0.10841177562562354</v>
      </c>
      <c r="E1406" s="2">
        <f>MACD!F1406</f>
        <v>-0.10067981003917126</v>
      </c>
      <c r="F1406" s="2">
        <f>'Moving Avg'!D1406</f>
        <v>8.1668000000000003</v>
      </c>
      <c r="G1406" s="2">
        <f>'Moving Avg'!F1406</f>
        <v>7.9787499999999998</v>
      </c>
      <c r="H1406" s="2">
        <f>'Moving Avg'!G1406</f>
        <v>7.4757200000000035</v>
      </c>
      <c r="I1406" s="2">
        <f>'Moving Avg'!H1406</f>
        <v>6.9002350000000012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7.9690000000000003</v>
      </c>
      <c r="C1407" s="2">
        <f>RSI!I1407</f>
        <v>53.496559019873615</v>
      </c>
      <c r="D1407" s="2">
        <f>MACD!E1407</f>
        <v>-9.2246683636449944E-2</v>
      </c>
      <c r="E1407" s="2">
        <f>MACD!F1407</f>
        <v>-9.8993184758627006E-2</v>
      </c>
      <c r="F1407" s="2">
        <f>'Moving Avg'!D1407</f>
        <v>8.1357999999999997</v>
      </c>
      <c r="G1407" s="2">
        <f>'Moving Avg'!F1407</f>
        <v>7.9934999999999992</v>
      </c>
      <c r="H1407" s="2">
        <f>'Moving Avg'!G1407</f>
        <v>7.5080600000000031</v>
      </c>
      <c r="I1407" s="2">
        <f>'Moving Avg'!H1407</f>
        <v>6.9074000000000009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8.1240000000000006</v>
      </c>
      <c r="C1408" s="2">
        <f>RSI!I1408</f>
        <v>58.665914097832726</v>
      </c>
      <c r="D1408" s="2">
        <f>MACD!E1408</f>
        <v>-5.4205694942522697E-2</v>
      </c>
      <c r="E1408" s="2">
        <f>MACD!F1408</f>
        <v>-9.0035686795406147E-2</v>
      </c>
      <c r="F1408" s="2">
        <f>'Moving Avg'!D1408</f>
        <v>8.1357999999999997</v>
      </c>
      <c r="G1408" s="2">
        <f>'Moving Avg'!F1408</f>
        <v>8.0156499999999973</v>
      </c>
      <c r="H1408" s="2">
        <f>'Moving Avg'!G1408</f>
        <v>7.5435000000000034</v>
      </c>
      <c r="I1408" s="2">
        <f>'Moving Avg'!H1408</f>
        <v>6.9153400000000023</v>
      </c>
      <c r="J1408" s="5" t="str">
        <f>OBV!F1408</f>
        <v>BULLISH</v>
      </c>
      <c r="K1408" s="5" t="str">
        <f>OBV!G1408</f>
        <v>NEUTRAL</v>
      </c>
      <c r="L1408" s="5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7.88</v>
      </c>
      <c r="C1409" s="2">
        <f>RSI!I1409</f>
        <v>49.363421361979348</v>
      </c>
      <c r="D1409" s="2">
        <f>MACD!E1409</f>
        <v>4.0426138397364753E-4</v>
      </c>
      <c r="E1409" s="2">
        <f>MACD!F1409</f>
        <v>-7.1947697159530186E-2</v>
      </c>
      <c r="F1409" s="2">
        <f>'Moving Avg'!D1409</f>
        <v>8.0869999999999997</v>
      </c>
      <c r="G1409" s="2">
        <f>'Moving Avg'!F1409</f>
        <v>8.025599999999999</v>
      </c>
      <c r="H1409" s="2">
        <f>'Moving Avg'!G1409</f>
        <v>7.5757000000000039</v>
      </c>
      <c r="I1409" s="2">
        <f>'Moving Avg'!H1409</f>
        <v>6.9231650000000009</v>
      </c>
      <c r="J1409" s="5" t="str">
        <f>OBV!F1409</f>
        <v>BULLISH</v>
      </c>
      <c r="K1409" s="5" t="str">
        <f>OBV!G1409</f>
        <v>NEUTRAL</v>
      </c>
      <c r="L1409" s="5" t="str">
        <f>OBV!H1409</f>
        <v>BULLISH DIVERGENCE</v>
      </c>
    </row>
    <row r="1410" spans="1:12" ht="13.5" x14ac:dyDescent="0.25">
      <c r="A1410" s="3">
        <f>RSI!A1410</f>
        <v>44067</v>
      </c>
      <c r="B1410" s="2">
        <f>RSI!B1410</f>
        <v>7.7549999999999999</v>
      </c>
      <c r="C1410" s="2">
        <f>RSI!I1410</f>
        <v>45.392405971661688</v>
      </c>
      <c r="D1410" s="2">
        <f>MACD!E1410</f>
        <v>6.7453039002921322E-2</v>
      </c>
      <c r="E1410" s="2">
        <f>MACD!F1410</f>
        <v>-4.4067549927039887E-2</v>
      </c>
      <c r="F1410" s="2">
        <f>'Moving Avg'!D1410</f>
        <v>8.0132000000000012</v>
      </c>
      <c r="G1410" s="2">
        <f>'Moving Avg'!F1410</f>
        <v>8.0296499999999984</v>
      </c>
      <c r="H1410" s="2">
        <f>'Moving Avg'!G1410</f>
        <v>7.6065800000000037</v>
      </c>
      <c r="I1410" s="2">
        <f>'Moving Avg'!H1410</f>
        <v>6.9312900000000024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7.7030000000000003</v>
      </c>
      <c r="C1411" s="2">
        <f>RSI!I1411</f>
        <v>43.813408719132092</v>
      </c>
      <c r="D1411" s="2">
        <f>MACD!E1411</f>
        <v>0.1061897959522069</v>
      </c>
      <c r="E1411" s="2">
        <f>MACD!F1411</f>
        <v>-1.401608075119053E-2</v>
      </c>
      <c r="F1411" s="2">
        <f>'Moving Avg'!D1411</f>
        <v>7.8861999999999997</v>
      </c>
      <c r="G1411" s="2">
        <f>'Moving Avg'!F1411</f>
        <v>8.0196499999999986</v>
      </c>
      <c r="H1411" s="2">
        <f>'Moving Avg'!G1411</f>
        <v>7.6365600000000029</v>
      </c>
      <c r="I1411" s="2">
        <f>'Moving Avg'!H1411</f>
        <v>6.9378600000000032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7.7030000000000003</v>
      </c>
      <c r="C1412" s="2">
        <f>RSI!I1412</f>
        <v>43.813408719132092</v>
      </c>
      <c r="D1412" s="2">
        <f>MACD!E1412</f>
        <v>0.14012668762526825</v>
      </c>
      <c r="E1412" s="2">
        <f>MACD!F1412</f>
        <v>1.6812472924101228E-2</v>
      </c>
      <c r="F1412" s="2">
        <f>'Moving Avg'!D1412</f>
        <v>7.8330000000000002</v>
      </c>
      <c r="G1412" s="2">
        <f>'Moving Avg'!F1412</f>
        <v>8.0114999999999981</v>
      </c>
      <c r="H1412" s="2">
        <f>'Moving Avg'!G1412</f>
        <v>7.6680200000000021</v>
      </c>
      <c r="I1412" s="2">
        <f>'Moving Avg'!H1412</f>
        <v>6.9438800000000027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7.9320000000000004</v>
      </c>
      <c r="C1413" s="2">
        <f>RSI!I1413</f>
        <v>52.289798644118342</v>
      </c>
      <c r="D1413" s="2">
        <f>MACD!E1413</f>
        <v>0.15295329292324755</v>
      </c>
      <c r="E1413" s="2">
        <f>MACD!F1413</f>
        <v>4.4040636923930496E-2</v>
      </c>
      <c r="F1413" s="2">
        <f>'Moving Avg'!D1413</f>
        <v>7.7946</v>
      </c>
      <c r="G1413" s="2">
        <f>'Moving Avg'!F1413</f>
        <v>8.0147999999999975</v>
      </c>
      <c r="H1413" s="2">
        <f>'Moving Avg'!G1413</f>
        <v>7.7008000000000028</v>
      </c>
      <c r="I1413" s="2">
        <f>'Moving Avg'!H1413</f>
        <v>6.9510450000000024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7.7549999999999999</v>
      </c>
      <c r="C1414" s="2">
        <f>RSI!I1414</f>
        <v>46.45610637257559</v>
      </c>
      <c r="D1414" s="2">
        <f>MACD!E1414</f>
        <v>0.17655871538835122</v>
      </c>
      <c r="E1414" s="2">
        <f>MACD!F1414</f>
        <v>7.0544252616814643E-2</v>
      </c>
      <c r="F1414" s="2">
        <f>'Moving Avg'!D1414</f>
        <v>7.7696000000000014</v>
      </c>
      <c r="G1414" s="2">
        <f>'Moving Avg'!F1414</f>
        <v>8.009249999999998</v>
      </c>
      <c r="H1414" s="2">
        <f>'Moving Avg'!G1414</f>
        <v>7.7244400000000031</v>
      </c>
      <c r="I1414" s="2">
        <f>'Moving Avg'!H1414</f>
        <v>6.9573600000000031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7.5330000000000004</v>
      </c>
      <c r="C1415" s="2">
        <f>RSI!I1415</f>
        <v>40.372311606857139</v>
      </c>
      <c r="D1415" s="2">
        <f>MACD!E1415</f>
        <v>0.21369049976541721</v>
      </c>
      <c r="E1415" s="2">
        <f>MACD!F1415</f>
        <v>9.9173502046535161E-2</v>
      </c>
      <c r="F1415" s="2">
        <f>'Moving Avg'!D1415</f>
        <v>7.7251999999999992</v>
      </c>
      <c r="G1415" s="2">
        <f>'Moving Avg'!F1415</f>
        <v>7.9896499999999975</v>
      </c>
      <c r="H1415" s="2">
        <f>'Moving Avg'!G1415</f>
        <v>7.7421600000000019</v>
      </c>
      <c r="I1415" s="2">
        <f>'Moving Avg'!H1415</f>
        <v>6.9634900000000028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</row>
    <row r="1416" spans="1:12" ht="13.5" x14ac:dyDescent="0.25">
      <c r="A1416" s="3">
        <f>RSI!A1416</f>
        <v>44075</v>
      </c>
      <c r="B1416" s="2">
        <f>RSI!B1416</f>
        <v>7.74</v>
      </c>
      <c r="C1416" s="2">
        <f>RSI!I1416</f>
        <v>47.302200654539774</v>
      </c>
      <c r="D1416" s="2">
        <f>MACD!E1416</f>
        <v>0.26467192057633326</v>
      </c>
      <c r="E1416" s="2">
        <f>MACD!F1416</f>
        <v>0.1322731857524948</v>
      </c>
      <c r="F1416" s="2">
        <f>'Moving Avg'!D1416</f>
        <v>7.7326000000000006</v>
      </c>
      <c r="G1416" s="2">
        <f>'Moving Avg'!F1416</f>
        <v>7.9803999999999977</v>
      </c>
      <c r="H1416" s="2">
        <f>'Moving Avg'!G1416</f>
        <v>7.7600400000000036</v>
      </c>
      <c r="I1416" s="2">
        <f>'Moving Avg'!H1416</f>
        <v>6.9711700000000034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</row>
    <row r="1417" spans="1:12" ht="13.5" x14ac:dyDescent="0.25">
      <c r="A1417" s="3">
        <f>RSI!A1417</f>
        <v>44076</v>
      </c>
      <c r="B1417" s="2">
        <f>RSI!B1417</f>
        <v>7.7329999999999997</v>
      </c>
      <c r="C1417" s="2">
        <f>RSI!I1417</f>
        <v>47.102840764170537</v>
      </c>
      <c r="D1417" s="2">
        <f>MACD!E1417</f>
        <v>0.252162527529884</v>
      </c>
      <c r="E1417" s="2">
        <f>MACD!F1417</f>
        <v>0.15625105410797266</v>
      </c>
      <c r="F1417" s="2">
        <f>'Moving Avg'!D1417</f>
        <v>7.7385999999999999</v>
      </c>
      <c r="G1417" s="2">
        <f>'Moving Avg'!F1417</f>
        <v>7.9707999999999988</v>
      </c>
      <c r="H1417" s="2">
        <f>'Moving Avg'!G1417</f>
        <v>7.773780000000003</v>
      </c>
      <c r="I1417" s="2">
        <f>'Moving Avg'!H1417</f>
        <v>6.9796650000000033</v>
      </c>
      <c r="J1417" s="5" t="str">
        <f>OBV!F1417</f>
        <v>BEARISH</v>
      </c>
      <c r="K1417" s="5" t="str">
        <f>OBV!G1417</f>
        <v>NEUTRAL</v>
      </c>
      <c r="L1417" s="5" t="str">
        <f>OBV!H1417</f>
        <v>BEARISH DIVERGENCE</v>
      </c>
    </row>
    <row r="1418" spans="1:12" ht="13.5" x14ac:dyDescent="0.25">
      <c r="A1418" s="3">
        <f>RSI!A1418</f>
        <v>44077</v>
      </c>
      <c r="B1418" s="2">
        <f>RSI!B1418</f>
        <v>7.7249999999999996</v>
      </c>
      <c r="C1418" s="2">
        <f>RSI!I1418</f>
        <v>46.859769723389192</v>
      </c>
      <c r="D1418" s="2">
        <f>MACD!E1418</f>
        <v>0.26661627910283858</v>
      </c>
      <c r="E1418" s="2">
        <f>MACD!F1418</f>
        <v>0.17832409910694585</v>
      </c>
      <c r="F1418" s="2">
        <f>'Moving Avg'!D1418</f>
        <v>7.6971999999999996</v>
      </c>
      <c r="G1418" s="2">
        <f>'Moving Avg'!F1418</f>
        <v>7.9489999999999998</v>
      </c>
      <c r="H1418" s="2">
        <f>'Moving Avg'!G1418</f>
        <v>7.7835200000000029</v>
      </c>
      <c r="I1418" s="2">
        <f>'Moving Avg'!H1418</f>
        <v>6.9872350000000027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7.6070000000000002</v>
      </c>
      <c r="C1419" s="2">
        <f>RSI!I1419</f>
        <v>43.309616010629526</v>
      </c>
      <c r="D1419" s="2">
        <f>MACD!E1419</f>
        <v>0.25065136903489194</v>
      </c>
      <c r="E1419" s="2">
        <f>MACD!F1419</f>
        <v>0.19278955309253509</v>
      </c>
      <c r="F1419" s="2">
        <f>'Moving Avg'!D1419</f>
        <v>7.6676000000000002</v>
      </c>
      <c r="G1419" s="2">
        <f>'Moving Avg'!F1419</f>
        <v>7.9194500000000003</v>
      </c>
      <c r="H1419" s="2">
        <f>'Moving Avg'!G1419</f>
        <v>7.7875000000000023</v>
      </c>
      <c r="I1419" s="2">
        <f>'Moving Avg'!H1419</f>
        <v>6.9938800000000025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7.452</v>
      </c>
      <c r="C1420" s="2">
        <f>RSI!I1420</f>
        <v>39.117332777441256</v>
      </c>
      <c r="D1420" s="2">
        <f>MACD!E1420</f>
        <v>0.23064864611516356</v>
      </c>
      <c r="E1420" s="2">
        <f>MACD!F1420</f>
        <v>0.20036137169706081</v>
      </c>
      <c r="F1420" s="2">
        <f>'Moving Avg'!D1420</f>
        <v>7.6513999999999998</v>
      </c>
      <c r="G1420" s="2">
        <f>'Moving Avg'!F1420</f>
        <v>7.8784499999999991</v>
      </c>
      <c r="H1420" s="2">
        <f>'Moving Avg'!G1420</f>
        <v>7.7844000000000015</v>
      </c>
      <c r="I1420" s="2">
        <f>'Moving Avg'!H1420</f>
        <v>7.0006750000000038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7.452</v>
      </c>
      <c r="C1421" s="2">
        <f>RSI!I1421</f>
        <v>39.117332777441263</v>
      </c>
      <c r="D1421" s="2">
        <f>MACD!E1421</f>
        <v>0.20780151395736901</v>
      </c>
      <c r="E1421" s="2">
        <f>MACD!F1421</f>
        <v>0.20184940014912245</v>
      </c>
      <c r="F1421" s="2">
        <f>'Moving Avg'!D1421</f>
        <v>7.593799999999999</v>
      </c>
      <c r="G1421" s="2">
        <f>'Moving Avg'!F1421</f>
        <v>7.8448499999999992</v>
      </c>
      <c r="H1421" s="2">
        <f>'Moving Avg'!G1421</f>
        <v>7.7855800000000022</v>
      </c>
      <c r="I1421" s="2">
        <f>'Moving Avg'!H1421</f>
        <v>7.0080250000000026</v>
      </c>
      <c r="J1421" s="5" t="str">
        <f>OBV!F1421</f>
        <v>BEARISH</v>
      </c>
      <c r="K1421" s="5" t="str">
        <f>OBV!G1421</f>
        <v>STRONG</v>
      </c>
      <c r="L1421" s="5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7.4450000000000003</v>
      </c>
      <c r="C1422" s="2">
        <f>RSI!I1422</f>
        <v>38.920011032998069</v>
      </c>
      <c r="D1422" s="2">
        <f>MACD!E1422</f>
        <v>0.19091214814761681</v>
      </c>
      <c r="E1422" s="2">
        <f>MACD!F1422</f>
        <v>0.19966194974882134</v>
      </c>
      <c r="F1422" s="2">
        <f>'Moving Avg'!D1422</f>
        <v>7.5361999999999991</v>
      </c>
      <c r="G1422" s="2">
        <f>'Moving Avg'!F1422</f>
        <v>7.8108999999999993</v>
      </c>
      <c r="H1422" s="2">
        <f>'Moving Avg'!G1422</f>
        <v>7.7823400000000005</v>
      </c>
      <c r="I1422" s="2">
        <f>'Moving Avg'!H1422</f>
        <v>7.0157100000000021</v>
      </c>
      <c r="J1422" s="5" t="str">
        <f>OBV!F1422</f>
        <v>BEARISH</v>
      </c>
      <c r="K1422" s="5" t="str">
        <f>OBV!G1422</f>
        <v>STRONG</v>
      </c>
      <c r="L1422" s="5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7.2229999999999999</v>
      </c>
      <c r="C1423" s="2">
        <f>RSI!I1423</f>
        <v>33.200151149023014</v>
      </c>
      <c r="D1423" s="2">
        <f>MACD!E1423</f>
        <v>0.23011948663686965</v>
      </c>
      <c r="E1423" s="2">
        <f>MACD!F1423</f>
        <v>0.20575345712643103</v>
      </c>
      <c r="F1423" s="2">
        <f>'Moving Avg'!D1423</f>
        <v>7.4358000000000004</v>
      </c>
      <c r="G1423" s="2">
        <f>'Moving Avg'!F1423</f>
        <v>7.7658500000000004</v>
      </c>
      <c r="H1423" s="2">
        <f>'Moving Avg'!G1423</f>
        <v>7.7725800000000005</v>
      </c>
      <c r="I1423" s="2">
        <f>'Moving Avg'!H1423</f>
        <v>7.0222850000000019</v>
      </c>
      <c r="J1423" s="5" t="str">
        <f>OBV!F1423</f>
        <v>BEARISH</v>
      </c>
      <c r="K1423" s="5" t="str">
        <f>OBV!G1423</f>
        <v>STRONG</v>
      </c>
      <c r="L1423" s="5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7.0309999999999997</v>
      </c>
      <c r="C1424" s="2">
        <f>RSI!I1424</f>
        <v>29.202819700927932</v>
      </c>
      <c r="D1424" s="2">
        <f>MACD!E1424</f>
        <v>0.2532862676568044</v>
      </c>
      <c r="E1424" s="2">
        <f>MACD!F1424</f>
        <v>0.21526001923250573</v>
      </c>
      <c r="F1424" s="2">
        <f>'Moving Avg'!D1424</f>
        <v>7.3206000000000007</v>
      </c>
      <c r="G1424" s="2">
        <f>'Moving Avg'!F1424</f>
        <v>7.7112000000000007</v>
      </c>
      <c r="H1424" s="2">
        <f>'Moving Avg'!G1424</f>
        <v>7.7591400000000013</v>
      </c>
      <c r="I1424" s="2">
        <f>'Moving Avg'!H1424</f>
        <v>7.0279000000000016</v>
      </c>
      <c r="J1424" s="5" t="str">
        <f>OBV!F1424</f>
        <v>BEARISH</v>
      </c>
      <c r="K1424" s="5" t="str">
        <f>OBV!G1424</f>
        <v>STRONG</v>
      </c>
      <c r="L1424" s="5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7.0309999999999997</v>
      </c>
      <c r="C1425" s="2">
        <f>RSI!I1425</f>
        <v>29.202819700927932</v>
      </c>
      <c r="D1425" s="2">
        <f>MACD!E1425</f>
        <v>0.24264729247120531</v>
      </c>
      <c r="E1425" s="2">
        <f>MACD!F1425</f>
        <v>0.22073747388024567</v>
      </c>
      <c r="F1425" s="2">
        <f>'Moving Avg'!D1425</f>
        <v>7.2364000000000006</v>
      </c>
      <c r="G1425" s="2">
        <f>'Moving Avg'!F1425</f>
        <v>7.6565500000000011</v>
      </c>
      <c r="H1425" s="2">
        <f>'Moving Avg'!G1425</f>
        <v>7.7498400000000007</v>
      </c>
      <c r="I1425" s="2">
        <f>'Moving Avg'!H1425</f>
        <v>7.0335150000000013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7.0309999999999997</v>
      </c>
      <c r="C1426" s="2">
        <f>RSI!I1426</f>
        <v>29.202819700927932</v>
      </c>
      <c r="D1426" s="2">
        <f>MACD!E1426</f>
        <v>0.26911365330902726</v>
      </c>
      <c r="E1426" s="2">
        <f>MACD!F1426</f>
        <v>0.23041270976600201</v>
      </c>
      <c r="F1426" s="2">
        <f>'Moving Avg'!D1426</f>
        <v>7.1521999999999988</v>
      </c>
      <c r="G1426" s="2">
        <f>'Moving Avg'!F1426</f>
        <v>7.5912000000000006</v>
      </c>
      <c r="H1426" s="2">
        <f>'Moving Avg'!G1426</f>
        <v>7.7369800000000009</v>
      </c>
      <c r="I1426" s="2">
        <f>'Moving Avg'!H1426</f>
        <v>7.0391300000000001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7.016</v>
      </c>
      <c r="C1427" s="2">
        <f>RSI!I1427</f>
        <v>28.86372071308098</v>
      </c>
      <c r="D1427" s="2">
        <f>MACD!E1427</f>
        <v>0.29489654395622011</v>
      </c>
      <c r="E1427" s="2">
        <f>MACD!F1427</f>
        <v>0.24330947660404564</v>
      </c>
      <c r="F1427" s="2">
        <f>'Moving Avg'!D1427</f>
        <v>7.0663999999999998</v>
      </c>
      <c r="G1427" s="2">
        <f>'Moving Avg'!F1427</f>
        <v>7.5435499999999989</v>
      </c>
      <c r="H1427" s="2">
        <f>'Moving Avg'!G1427</f>
        <v>7.7281200000000014</v>
      </c>
      <c r="I1427" s="2">
        <f>'Moving Avg'!H1427</f>
        <v>7.0446700000000009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7.0090000000000003</v>
      </c>
      <c r="C1428" s="2">
        <f>RSI!I1428</f>
        <v>28.696257878848201</v>
      </c>
      <c r="D1428" s="2">
        <f>MACD!E1428</f>
        <v>0.3191948594894205</v>
      </c>
      <c r="E1428" s="2">
        <f>MACD!F1428</f>
        <v>0.25848655318112063</v>
      </c>
      <c r="F1428" s="2">
        <f>'Moving Avg'!D1428</f>
        <v>7.0236000000000001</v>
      </c>
      <c r="G1428" s="2">
        <f>'Moving Avg'!F1428</f>
        <v>7.4877999999999982</v>
      </c>
      <c r="H1428" s="2">
        <f>'Moving Avg'!G1428</f>
        <v>7.7163000000000022</v>
      </c>
      <c r="I1428" s="2">
        <f>'Moving Avg'!H1428</f>
        <v>7.0502100000000008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6.8019999999999996</v>
      </c>
      <c r="C1429" s="2">
        <f>RSI!I1429</f>
        <v>24.221025082106777</v>
      </c>
      <c r="D1429" s="2">
        <f>MACD!E1429</f>
        <v>0.33993348437167814</v>
      </c>
      <c r="E1429" s="2">
        <f>MACD!F1429</f>
        <v>0.27477593941923212</v>
      </c>
      <c r="F1429" s="2">
        <f>'Moving Avg'!D1429</f>
        <v>6.9777999999999993</v>
      </c>
      <c r="G1429" s="2">
        <f>'Moving Avg'!F1429</f>
        <v>7.4339000000000013</v>
      </c>
      <c r="H1429" s="2">
        <f>'Moving Avg'!G1429</f>
        <v>7.7002000000000033</v>
      </c>
      <c r="I1429" s="2">
        <f>'Moving Avg'!H1429</f>
        <v>7.0546800000000012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7.0019999999999998</v>
      </c>
      <c r="C1430" s="2">
        <f>RSI!I1430</f>
        <v>34.800811266196618</v>
      </c>
      <c r="D1430" s="2">
        <f>MACD!E1430</f>
        <v>0.32282062940055045</v>
      </c>
      <c r="E1430" s="2">
        <f>MACD!F1430</f>
        <v>0.28438487741549578</v>
      </c>
      <c r="F1430" s="2">
        <f>'Moving Avg'!D1430</f>
        <v>6.9719999999999995</v>
      </c>
      <c r="G1430" s="2">
        <f>'Moving Avg'!F1430</f>
        <v>7.396250000000002</v>
      </c>
      <c r="H1430" s="2">
        <f>'Moving Avg'!G1430</f>
        <v>7.6882400000000031</v>
      </c>
      <c r="I1430" s="2">
        <f>'Moving Avg'!H1430</f>
        <v>7.0601850000000006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7.0019999999999998</v>
      </c>
      <c r="C1431" s="2">
        <f>RSI!I1431</f>
        <v>34.800811266196618</v>
      </c>
      <c r="D1431" s="2">
        <f>MACD!E1431</f>
        <v>0.3108624595012266</v>
      </c>
      <c r="E1431" s="2">
        <f>MACD!F1431</f>
        <v>0.28968039383264199</v>
      </c>
      <c r="F1431" s="2">
        <f>'Moving Avg'!D1431</f>
        <v>6.9661999999999988</v>
      </c>
      <c r="G1431" s="2">
        <f>'Moving Avg'!F1431</f>
        <v>7.361200000000002</v>
      </c>
      <c r="H1431" s="2">
        <f>'Moving Avg'!G1431</f>
        <v>7.6749600000000022</v>
      </c>
      <c r="I1431" s="2">
        <f>'Moving Avg'!H1431</f>
        <v>7.0656550000000005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7.0019999999999998</v>
      </c>
      <c r="C1432" s="2">
        <f>RSI!I1432</f>
        <v>34.800811266196618</v>
      </c>
      <c r="D1432" s="2">
        <f>MACD!E1432</f>
        <v>0.30200221289063212</v>
      </c>
      <c r="E1432" s="2">
        <f>MACD!F1432</f>
        <v>0.29214475764424003</v>
      </c>
      <c r="F1432" s="2">
        <f>'Moving Avg'!D1432</f>
        <v>6.9634</v>
      </c>
      <c r="G1432" s="2">
        <f>'Moving Avg'!F1432</f>
        <v>7.3261500000000028</v>
      </c>
      <c r="H1432" s="2">
        <f>'Moving Avg'!G1432</f>
        <v>7.6616800000000023</v>
      </c>
      <c r="I1432" s="2">
        <f>'Moving Avg'!H1432</f>
        <v>7.0711250000000003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</row>
    <row r="1433" spans="1:12" ht="13.5" x14ac:dyDescent="0.25">
      <c r="A1433" s="3">
        <f>RSI!A1433</f>
        <v>44098</v>
      </c>
      <c r="B1433" s="2">
        <f>RSI!B1433</f>
        <v>7.0019999999999998</v>
      </c>
      <c r="C1433" s="2">
        <f>RSI!I1433</f>
        <v>34.800811266196618</v>
      </c>
      <c r="D1433" s="2">
        <f>MACD!E1433</f>
        <v>0.26251339047047217</v>
      </c>
      <c r="E1433" s="2">
        <f>MACD!F1433</f>
        <v>0.28621848420948648</v>
      </c>
      <c r="F1433" s="2">
        <f>'Moving Avg'!D1433</f>
        <v>6.9619999999999989</v>
      </c>
      <c r="G1433" s="2">
        <f>'Moving Avg'!F1433</f>
        <v>7.2796500000000011</v>
      </c>
      <c r="H1433" s="2">
        <f>'Moving Avg'!G1433</f>
        <v>7.6529800000000012</v>
      </c>
      <c r="I1433" s="2">
        <f>'Moving Avg'!H1433</f>
        <v>7.0757050000000001</v>
      </c>
      <c r="J1433" s="5" t="str">
        <f>OBV!F1433</f>
        <v>BULLISH</v>
      </c>
      <c r="K1433" s="5" t="str">
        <f>OBV!G1433</f>
        <v>NEUTRAL</v>
      </c>
      <c r="L1433" s="5" t="str">
        <f>OBV!H1433</f>
        <v>BULLISH DIVERGENCE</v>
      </c>
    </row>
    <row r="1434" spans="1:12" ht="13.5" x14ac:dyDescent="0.25">
      <c r="A1434" s="3">
        <f>RSI!A1434</f>
        <v>44099</v>
      </c>
      <c r="B1434" s="2">
        <f>RSI!B1434</f>
        <v>7.0019999999999998</v>
      </c>
      <c r="C1434" s="2">
        <f>RSI!I1434</f>
        <v>34.800811266196618</v>
      </c>
      <c r="D1434" s="2">
        <f>MACD!E1434</f>
        <v>0.20156330577695147</v>
      </c>
      <c r="E1434" s="2">
        <f>MACD!F1434</f>
        <v>0.26928744852297948</v>
      </c>
      <c r="F1434" s="2">
        <f>'Moving Avg'!D1434</f>
        <v>7.0019999999999998</v>
      </c>
      <c r="G1434" s="2">
        <f>'Moving Avg'!F1434</f>
        <v>7.2420000000000018</v>
      </c>
      <c r="H1434" s="2">
        <f>'Moving Avg'!G1434</f>
        <v>7.6467800000000024</v>
      </c>
      <c r="I1434" s="2">
        <f>'Moving Avg'!H1434</f>
        <v>7.0802500000000013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7.0019999999999998</v>
      </c>
      <c r="C1435" s="2">
        <f>RSI!I1435</f>
        <v>34.800811266196618</v>
      </c>
      <c r="D1435" s="2">
        <f>MACD!E1435</f>
        <v>0.151843857019613</v>
      </c>
      <c r="E1435" s="2">
        <f>MACD!F1435</f>
        <v>0.24579873022230619</v>
      </c>
      <c r="F1435" s="2">
        <f>'Moving Avg'!D1435</f>
        <v>7.0019999999999998</v>
      </c>
      <c r="G1435" s="2">
        <f>'Moving Avg'!F1435</f>
        <v>7.2154500000000015</v>
      </c>
      <c r="H1435" s="2">
        <f>'Moving Avg'!G1435</f>
        <v>7.6369000000000025</v>
      </c>
      <c r="I1435" s="2">
        <f>'Moving Avg'!H1435</f>
        <v>7.0856800000000009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7.0019999999999998</v>
      </c>
      <c r="C1436" s="2">
        <f>RSI!I1436</f>
        <v>34.800811266196618</v>
      </c>
      <c r="D1436" s="2">
        <f>MACD!E1436</f>
        <v>0.11148994295594683</v>
      </c>
      <c r="E1436" s="2">
        <f>MACD!F1436</f>
        <v>0.21893697276903434</v>
      </c>
      <c r="F1436" s="2">
        <f>'Moving Avg'!D1436</f>
        <v>7.0019999999999998</v>
      </c>
      <c r="G1436" s="2">
        <f>'Moving Avg'!F1436</f>
        <v>7.1785500000000013</v>
      </c>
      <c r="H1436" s="2">
        <f>'Moving Avg'!G1436</f>
        <v>7.6248000000000022</v>
      </c>
      <c r="I1436" s="2">
        <f>'Moving Avg'!H1436</f>
        <v>7.0902600000000007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6.7949999999999999</v>
      </c>
      <c r="C1437" s="2">
        <f>RSI!I1437</f>
        <v>28.003040862173677</v>
      </c>
      <c r="D1437" s="2">
        <f>MACD!E1437</f>
        <v>9.1959213214260593E-2</v>
      </c>
      <c r="E1437" s="2">
        <f>MACD!F1437</f>
        <v>0.1935414208580796</v>
      </c>
      <c r="F1437" s="2">
        <f>'Moving Avg'!D1437</f>
        <v>6.9605999999999995</v>
      </c>
      <c r="G1437" s="2">
        <f>'Moving Avg'!F1437</f>
        <v>7.1316499999999987</v>
      </c>
      <c r="H1437" s="2">
        <f>'Moving Avg'!G1437</f>
        <v>7.6072200000000016</v>
      </c>
      <c r="I1437" s="2">
        <f>'Moving Avg'!H1437</f>
        <v>7.093325000000001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</row>
    <row r="1438" spans="1:12" ht="13.5" x14ac:dyDescent="0.25">
      <c r="A1438" s="3">
        <f>RSI!A1438</f>
        <v>44105</v>
      </c>
      <c r="B1438" s="2">
        <f>RSI!B1438</f>
        <v>6.7949999999999999</v>
      </c>
      <c r="C1438" s="2">
        <f>RSI!I1438</f>
        <v>28.003040862173677</v>
      </c>
      <c r="D1438" s="2">
        <f>MACD!E1438</f>
        <v>7.7050986627877904E-2</v>
      </c>
      <c r="E1438" s="2">
        <f>MACD!F1438</f>
        <v>0.17024333401203928</v>
      </c>
      <c r="F1438" s="2">
        <f>'Moving Avg'!D1438</f>
        <v>6.9192000000000009</v>
      </c>
      <c r="G1438" s="2">
        <f>'Moving Avg'!F1438</f>
        <v>7.085149999999997</v>
      </c>
      <c r="H1438" s="2">
        <f>'Moving Avg'!G1438</f>
        <v>7.5895000000000028</v>
      </c>
      <c r="I1438" s="2">
        <f>'Moving Avg'!H1438</f>
        <v>7.0957250000000007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6.7949999999999999</v>
      </c>
      <c r="C1439" s="2">
        <f>RSI!I1439</f>
        <v>28.003040862173677</v>
      </c>
      <c r="D1439" s="2">
        <f>MACD!E1439</f>
        <v>3.508527079378343E-2</v>
      </c>
      <c r="E1439" s="2">
        <f>MACD!F1439</f>
        <v>0.14321172136838814</v>
      </c>
      <c r="F1439" s="2">
        <f>'Moving Avg'!D1439</f>
        <v>6.8778000000000006</v>
      </c>
      <c r="G1439" s="2">
        <f>'Moving Avg'!F1439</f>
        <v>7.0445499999999965</v>
      </c>
      <c r="H1439" s="2">
        <f>'Moving Avg'!G1439</f>
        <v>7.5717800000000031</v>
      </c>
      <c r="I1439" s="2">
        <f>'Moving Avg'!H1439</f>
        <v>7.0972050000000024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6.7949999999999999</v>
      </c>
      <c r="C1440" s="2">
        <f>RSI!I1440</f>
        <v>28.003040862173677</v>
      </c>
      <c r="D1440" s="2">
        <f>MACD!E1440</f>
        <v>3.2655319404749861E-2</v>
      </c>
      <c r="E1440" s="2">
        <f>MACD!F1440</f>
        <v>0.12110044097566049</v>
      </c>
      <c r="F1440" s="2">
        <f>'Moving Avg'!D1440</f>
        <v>6.8364000000000003</v>
      </c>
      <c r="G1440" s="2">
        <f>'Moving Avg'!F1440</f>
        <v>7.0116999999999976</v>
      </c>
      <c r="H1440" s="2">
        <f>'Moving Avg'!G1440</f>
        <v>7.5542000000000034</v>
      </c>
      <c r="I1440" s="2">
        <f>'Moving Avg'!H1440</f>
        <v>7.0986850000000015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6.7949999999999999</v>
      </c>
      <c r="C1441" s="2">
        <f>RSI!I1441</f>
        <v>28.003040862173677</v>
      </c>
      <c r="D1441" s="2">
        <f>MACD!E1441</f>
        <v>3.2738345303315874E-2</v>
      </c>
      <c r="E1441" s="2">
        <f>MACD!F1441</f>
        <v>0.10342802184119157</v>
      </c>
      <c r="F1441" s="2">
        <f>'Moving Avg'!D1441</f>
        <v>6.7949999999999999</v>
      </c>
      <c r="G1441" s="2">
        <f>'Moving Avg'!F1441</f>
        <v>6.9788499999999987</v>
      </c>
      <c r="H1441" s="2">
        <f>'Moving Avg'!G1441</f>
        <v>7.532040000000003</v>
      </c>
      <c r="I1441" s="2">
        <f>'Moving Avg'!H1441</f>
        <v>7.1002350000000014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6.7949999999999999</v>
      </c>
      <c r="C1442" s="2">
        <f>RSI!I1442</f>
        <v>28.003040862173691</v>
      </c>
      <c r="D1442" s="2">
        <f>MACD!E1442</f>
        <v>3.478928188705499E-2</v>
      </c>
      <c r="E1442" s="2">
        <f>MACD!F1442</f>
        <v>8.9700273850364262E-2</v>
      </c>
      <c r="F1442" s="2">
        <f>'Moving Avg'!D1442</f>
        <v>6.7949999999999999</v>
      </c>
      <c r="G1442" s="2">
        <f>'Moving Avg'!F1442</f>
        <v>6.946349999999998</v>
      </c>
      <c r="H1442" s="2">
        <f>'Moving Avg'!G1442</f>
        <v>7.5106200000000038</v>
      </c>
      <c r="I1442" s="2">
        <f>'Moving Avg'!H1442</f>
        <v>7.1018250000000025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</row>
    <row r="1443" spans="1:12" ht="13.5" x14ac:dyDescent="0.25">
      <c r="A1443" s="3">
        <f>RSI!A1443</f>
        <v>44112</v>
      </c>
      <c r="B1443" s="2">
        <f>RSI!B1443</f>
        <v>6.7949999999999999</v>
      </c>
      <c r="C1443" s="2">
        <f>RSI!I1443</f>
        <v>28.003040862173691</v>
      </c>
      <c r="D1443" s="2">
        <f>MACD!E1443</f>
        <v>3.8358656339989139E-2</v>
      </c>
      <c r="E1443" s="2">
        <f>MACD!F1443</f>
        <v>7.9431950348289246E-2</v>
      </c>
      <c r="F1443" s="2">
        <f>'Moving Avg'!D1443</f>
        <v>6.7949999999999999</v>
      </c>
      <c r="G1443" s="2">
        <f>'Moving Avg'!F1443</f>
        <v>6.9249499999999999</v>
      </c>
      <c r="H1443" s="2">
        <f>'Moving Avg'!G1443</f>
        <v>7.4892000000000039</v>
      </c>
      <c r="I1443" s="2">
        <f>'Moving Avg'!H1443</f>
        <v>7.103340000000002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</row>
    <row r="1444" spans="1:12" ht="13.5" x14ac:dyDescent="0.25">
      <c r="A1444" s="3">
        <f>RSI!A1444</f>
        <v>44113</v>
      </c>
      <c r="B1444" s="2">
        <f>RSI!B1444</f>
        <v>6.7949999999999999</v>
      </c>
      <c r="C1444" s="2">
        <f>RSI!I1444</f>
        <v>28.003040862173691</v>
      </c>
      <c r="D1444" s="2">
        <f>MACD!E1444</f>
        <v>4.3077013460208313E-2</v>
      </c>
      <c r="E1444" s="2">
        <f>MACD!F1444</f>
        <v>7.2160962970673065E-2</v>
      </c>
      <c r="F1444" s="2">
        <f>'Moving Avg'!D1444</f>
        <v>6.7949999999999999</v>
      </c>
      <c r="G1444" s="2">
        <f>'Moving Avg'!F1444</f>
        <v>6.913149999999999</v>
      </c>
      <c r="H1444" s="2">
        <f>'Moving Avg'!G1444</f>
        <v>7.4677800000000039</v>
      </c>
      <c r="I1444" s="2">
        <f>'Moving Avg'!H1444</f>
        <v>7.1051900000000021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</row>
    <row r="1445" spans="1:12" ht="13.5" x14ac:dyDescent="0.25">
      <c r="A1445" s="3">
        <f>RSI!A1445</f>
        <v>44116</v>
      </c>
      <c r="B1445" s="2">
        <f>RSI!B1445</f>
        <v>6.7949999999999999</v>
      </c>
      <c r="C1445" s="2">
        <f>RSI!I1445</f>
        <v>28.003040862173691</v>
      </c>
      <c r="D1445" s="2">
        <f>MACD!E1445</f>
        <v>4.8641800224366705E-2</v>
      </c>
      <c r="E1445" s="2">
        <f>MACD!F1445</f>
        <v>6.7457130421411798E-2</v>
      </c>
      <c r="F1445" s="2">
        <f>'Moving Avg'!D1445</f>
        <v>6.7949999999999999</v>
      </c>
      <c r="G1445" s="2">
        <f>'Moving Avg'!F1445</f>
        <v>6.901349999999999</v>
      </c>
      <c r="H1445" s="2">
        <f>'Moving Avg'!G1445</f>
        <v>7.4451800000000041</v>
      </c>
      <c r="I1445" s="2">
        <f>'Moving Avg'!H1445</f>
        <v>7.1070400000000031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</row>
    <row r="1446" spans="1:12" ht="13.5" x14ac:dyDescent="0.25">
      <c r="A1446" s="3">
        <f>RSI!A1446</f>
        <v>44117</v>
      </c>
      <c r="B1446" s="2">
        <f>RSI!B1446</f>
        <v>6.7949999999999999</v>
      </c>
      <c r="C1446" s="2">
        <f>RSI!I1446</f>
        <v>28.003040862173691</v>
      </c>
      <c r="D1446" s="2">
        <f>MACD!E1446</f>
        <v>5.4806327743586181E-2</v>
      </c>
      <c r="E1446" s="2">
        <f>MACD!F1446</f>
        <v>6.4926969885846675E-2</v>
      </c>
      <c r="F1446" s="2">
        <f>'Moving Avg'!D1446</f>
        <v>6.7949999999999999</v>
      </c>
      <c r="G1446" s="2">
        <f>'Moving Avg'!F1446</f>
        <v>6.8895499999999998</v>
      </c>
      <c r="H1446" s="2">
        <f>'Moving Avg'!G1446</f>
        <v>7.4225800000000026</v>
      </c>
      <c r="I1446" s="2">
        <f>'Moving Avg'!H1446</f>
        <v>7.1098100000000031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6.7949999999999999</v>
      </c>
      <c r="C1447" s="2">
        <f>RSI!I1447</f>
        <v>28.003040862173677</v>
      </c>
      <c r="D1447" s="2">
        <f>MACD!E1447</f>
        <v>2.9524332748746218E-2</v>
      </c>
      <c r="E1447" s="2">
        <f>MACD!F1447</f>
        <v>5.7846442458426586E-2</v>
      </c>
      <c r="F1447" s="2">
        <f>'Moving Avg'!D1447</f>
        <v>6.7949999999999999</v>
      </c>
      <c r="G1447" s="2">
        <f>'Moving Avg'!F1447</f>
        <v>6.8784999999999998</v>
      </c>
      <c r="H1447" s="2">
        <f>'Moving Avg'!G1447</f>
        <v>7.3999800000000038</v>
      </c>
      <c r="I1447" s="2">
        <f>'Moving Avg'!H1447</f>
        <v>7.1126550000000028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6.7949999999999999</v>
      </c>
      <c r="C1448" s="2">
        <f>RSI!I1448</f>
        <v>28.003040862173691</v>
      </c>
      <c r="D1448" s="2">
        <f>MACD!E1448</f>
        <v>9.3800422798686611E-3</v>
      </c>
      <c r="E1448" s="2">
        <f>MACD!F1448</f>
        <v>4.8153162422715001E-2</v>
      </c>
      <c r="F1448" s="2">
        <f>'Moving Avg'!D1448</f>
        <v>6.7949999999999999</v>
      </c>
      <c r="G1448" s="2">
        <f>'Moving Avg'!F1448</f>
        <v>6.8677999999999999</v>
      </c>
      <c r="H1448" s="2">
        <f>'Moving Avg'!G1448</f>
        <v>7.3726600000000042</v>
      </c>
      <c r="I1448" s="2">
        <f>'Moving Avg'!H1448</f>
        <v>7.116425000000004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6.7949999999999999</v>
      </c>
      <c r="C1449" s="2">
        <f>RSI!I1449</f>
        <v>28.003040862173691</v>
      </c>
      <c r="D1449" s="2">
        <f>MACD!E1449</f>
        <v>-6.5094165465149345E-3</v>
      </c>
      <c r="E1449" s="2">
        <f>MACD!F1449</f>
        <v>3.7220646628869015E-2</v>
      </c>
      <c r="F1449" s="2">
        <f>'Moving Avg'!D1449</f>
        <v>6.7949999999999999</v>
      </c>
      <c r="G1449" s="2">
        <f>'Moving Avg'!F1449</f>
        <v>6.8674499999999998</v>
      </c>
      <c r="H1449" s="2">
        <f>'Moving Avg'!G1449</f>
        <v>7.3446000000000051</v>
      </c>
      <c r="I1449" s="2">
        <f>'Moving Avg'!H1449</f>
        <v>7.1195300000000046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6.8689999999999998</v>
      </c>
      <c r="C1450" s="2">
        <f>RSI!I1450</f>
        <v>39.140101965331908</v>
      </c>
      <c r="D1450" s="2">
        <f>MACD!E1450</f>
        <v>-2.4365722845858251E-2</v>
      </c>
      <c r="E1450" s="2">
        <f>MACD!F1450</f>
        <v>2.4903372733923564E-2</v>
      </c>
      <c r="F1450" s="2">
        <f>'Moving Avg'!D1450</f>
        <v>6.8098000000000001</v>
      </c>
      <c r="G1450" s="2">
        <f>'Moving Avg'!F1450</f>
        <v>6.8608000000000002</v>
      </c>
      <c r="H1450" s="2">
        <f>'Moving Avg'!G1450</f>
        <v>7.3165400000000043</v>
      </c>
      <c r="I1450" s="2">
        <f>'Moving Avg'!H1450</f>
        <v>7.1228550000000039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6.9130000000000003</v>
      </c>
      <c r="C1451" s="2">
        <f>RSI!I1451</f>
        <v>44.625083535401465</v>
      </c>
      <c r="D1451" s="2">
        <f>MACD!E1451</f>
        <v>-4.218059846106037E-2</v>
      </c>
      <c r="E1451" s="2">
        <f>MACD!F1451</f>
        <v>1.1486578494926777E-2</v>
      </c>
      <c r="F1451" s="2">
        <f>'Moving Avg'!D1451</f>
        <v>6.8334000000000001</v>
      </c>
      <c r="G1451" s="2">
        <f>'Moving Avg'!F1451</f>
        <v>6.8563500000000008</v>
      </c>
      <c r="H1451" s="2">
        <f>'Moving Avg'!G1451</f>
        <v>7.2923200000000046</v>
      </c>
      <c r="I1451" s="2">
        <f>'Moving Avg'!H1451</f>
        <v>7.126400000000003</v>
      </c>
      <c r="J1451" s="5" t="str">
        <f>OBV!F1451</f>
        <v>BULLISH</v>
      </c>
      <c r="K1451" s="5" t="str">
        <f>OBV!G1451</f>
        <v>NEUTRAL</v>
      </c>
      <c r="L1451" s="5" t="str">
        <f>OBV!H1451</f>
        <v>CONFIRMED BULLISH</v>
      </c>
    </row>
    <row r="1452" spans="1:12" ht="13.5" x14ac:dyDescent="0.25">
      <c r="A1452" s="3">
        <f>RSI!A1452</f>
        <v>44126</v>
      </c>
      <c r="B1452" s="2">
        <f>RSI!B1452</f>
        <v>6.9790000000000001</v>
      </c>
      <c r="C1452" s="2">
        <f>RSI!I1452</f>
        <v>51.662370250138963</v>
      </c>
      <c r="D1452" s="2">
        <f>MACD!E1452</f>
        <v>-6.1891049744070337E-2</v>
      </c>
      <c r="E1452" s="2">
        <f>MACD!F1452</f>
        <v>-3.1889471528726461E-3</v>
      </c>
      <c r="F1452" s="2">
        <f>'Moving Avg'!D1452</f>
        <v>6.8701999999999996</v>
      </c>
      <c r="G1452" s="2">
        <f>'Moving Avg'!F1452</f>
        <v>6.8552000000000017</v>
      </c>
      <c r="H1452" s="2">
        <f>'Moving Avg'!G1452</f>
        <v>7.2694200000000055</v>
      </c>
      <c r="I1452" s="2">
        <f>'Moving Avg'!H1452</f>
        <v>7.130975000000003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</row>
    <row r="1453" spans="1:12" ht="13.5" x14ac:dyDescent="0.25">
      <c r="A1453" s="3">
        <f>RSI!A1453</f>
        <v>44127</v>
      </c>
      <c r="B1453" s="2">
        <f>RSI!B1453</f>
        <v>7.3929999999999998</v>
      </c>
      <c r="C1453" s="2">
        <f>RSI!I1453</f>
        <v>73.990857051062704</v>
      </c>
      <c r="D1453" s="2">
        <f>MACD!E1453</f>
        <v>-0.1093919326610262</v>
      </c>
      <c r="E1453" s="2">
        <f>MACD!F1453</f>
        <v>-2.442954425450336E-2</v>
      </c>
      <c r="F1453" s="2">
        <f>'Moving Avg'!D1453</f>
        <v>6.9897999999999998</v>
      </c>
      <c r="G1453" s="2">
        <f>'Moving Avg'!F1453</f>
        <v>6.8747500000000015</v>
      </c>
      <c r="H1453" s="2">
        <f>'Moving Avg'!G1453</f>
        <v>7.2548000000000048</v>
      </c>
      <c r="I1453" s="2">
        <f>'Moving Avg'!H1453</f>
        <v>7.1358500000000022</v>
      </c>
      <c r="J1453" s="5" t="str">
        <f>OBV!F1453</f>
        <v>BULLISH</v>
      </c>
      <c r="K1453" s="5" t="str">
        <f>OBV!G1453</f>
        <v>WEAK</v>
      </c>
      <c r="L1453" s="5" t="str">
        <f>OBV!H1453</f>
        <v>CONFIRMED BULLISH</v>
      </c>
    </row>
    <row r="1454" spans="1:12" ht="13.5" x14ac:dyDescent="0.25">
      <c r="A1454" s="3">
        <f>RSI!A1454</f>
        <v>44130</v>
      </c>
      <c r="B1454" s="2">
        <f>RSI!B1454</f>
        <v>7.4960000000000004</v>
      </c>
      <c r="C1454" s="2">
        <f>RSI!I1454</f>
        <v>76.855340422400459</v>
      </c>
      <c r="D1454" s="2">
        <f>MACD!E1454</f>
        <v>-0.15980553685338617</v>
      </c>
      <c r="E1454" s="2">
        <f>MACD!F1454</f>
        <v>-5.1504742774279924E-2</v>
      </c>
      <c r="F1454" s="2">
        <f>'Moving Avg'!D1454</f>
        <v>7.13</v>
      </c>
      <c r="G1454" s="2">
        <f>'Moving Avg'!F1454</f>
        <v>6.8994499999999999</v>
      </c>
      <c r="H1454" s="2">
        <f>'Moving Avg'!G1454</f>
        <v>7.2422400000000042</v>
      </c>
      <c r="I1454" s="2">
        <f>'Moving Avg'!H1454</f>
        <v>7.1422000000000025</v>
      </c>
      <c r="J1454" s="5" t="str">
        <f>OBV!F1454</f>
        <v>BULLISH</v>
      </c>
      <c r="K1454" s="5" t="str">
        <f>OBV!G1454</f>
        <v>WEAK</v>
      </c>
      <c r="L1454" s="5" t="str">
        <f>OBV!H1454</f>
        <v>CONFIRMED BULLISH</v>
      </c>
    </row>
    <row r="1455" spans="1:12" ht="13.5" x14ac:dyDescent="0.25">
      <c r="A1455" s="3">
        <f>RSI!A1455</f>
        <v>44131</v>
      </c>
      <c r="B1455" s="2">
        <f>RSI!B1455</f>
        <v>7.57</v>
      </c>
      <c r="C1455" s="2">
        <f>RSI!I1455</f>
        <v>78.672678622864524</v>
      </c>
      <c r="D1455" s="2">
        <f>MACD!E1455</f>
        <v>-0.21095231464679287</v>
      </c>
      <c r="E1455" s="2">
        <f>MACD!F1455</f>
        <v>-8.3394257148782514E-2</v>
      </c>
      <c r="F1455" s="2">
        <f>'Moving Avg'!D1455</f>
        <v>7.2702</v>
      </c>
      <c r="G1455" s="2">
        <f>'Moving Avg'!F1455</f>
        <v>6.9278500000000012</v>
      </c>
      <c r="H1455" s="2">
        <f>'Moving Avg'!G1455</f>
        <v>7.2311600000000036</v>
      </c>
      <c r="I1455" s="2">
        <f>'Moving Avg'!H1455</f>
        <v>7.149250000000003</v>
      </c>
      <c r="J1455" s="5" t="str">
        <f>OBV!F1455</f>
        <v>BULLISH</v>
      </c>
      <c r="K1455" s="5" t="str">
        <f>OBV!G1455</f>
        <v>WEAK</v>
      </c>
      <c r="L1455" s="5" t="str">
        <f>OBV!H1455</f>
        <v>CONFIRMED BULLISH</v>
      </c>
    </row>
    <row r="1456" spans="1:12" ht="13.5" x14ac:dyDescent="0.25">
      <c r="A1456" s="3">
        <f>RSI!A1456</f>
        <v>44132</v>
      </c>
      <c r="B1456" s="2">
        <f>RSI!B1456</f>
        <v>7.5259999999999998</v>
      </c>
      <c r="C1456" s="2">
        <f>RSI!I1456</f>
        <v>74.906424122983509</v>
      </c>
      <c r="D1456" s="2">
        <f>MACD!E1456</f>
        <v>-0.25419321104166315</v>
      </c>
      <c r="E1456" s="2">
        <f>MACD!F1456</f>
        <v>-0.11755404792735864</v>
      </c>
      <c r="F1456" s="2">
        <f>'Moving Avg'!D1456</f>
        <v>7.3927999999999994</v>
      </c>
      <c r="G1456" s="2">
        <f>'Moving Avg'!F1456</f>
        <v>6.9540500000000005</v>
      </c>
      <c r="H1456" s="2">
        <f>'Moving Avg'!G1456</f>
        <v>7.214920000000002</v>
      </c>
      <c r="I1456" s="2">
        <f>'Moving Avg'!H1456</f>
        <v>7.1560800000000029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7.3040000000000003</v>
      </c>
      <c r="C1457" s="2">
        <f>RSI!I1457</f>
        <v>59.443967457009919</v>
      </c>
      <c r="D1457" s="2">
        <f>MACD!E1457</f>
        <v>-0.27706065737905039</v>
      </c>
      <c r="E1457" s="2">
        <f>MACD!F1457</f>
        <v>-0.149455369817697</v>
      </c>
      <c r="F1457" s="2">
        <f>'Moving Avg'!D1457</f>
        <v>7.4578000000000007</v>
      </c>
      <c r="G1457" s="2">
        <f>'Moving Avg'!F1457</f>
        <v>6.9794999999999998</v>
      </c>
      <c r="H1457" s="2">
        <f>'Moving Avg'!G1457</f>
        <v>7.2016200000000001</v>
      </c>
      <c r="I1457" s="2">
        <f>'Moving Avg'!H1457</f>
        <v>7.1619850000000032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7.3780000000000001</v>
      </c>
      <c r="C1458" s="2">
        <f>RSI!I1458</f>
        <v>62.241874518328942</v>
      </c>
      <c r="D1458" s="2">
        <f>MACD!E1458</f>
        <v>-0.30310141268749824</v>
      </c>
      <c r="E1458" s="2">
        <f>MACD!F1458</f>
        <v>-0.18018457839165725</v>
      </c>
      <c r="F1458" s="2">
        <f>'Moving Avg'!D1458</f>
        <v>7.4548000000000005</v>
      </c>
      <c r="G1458" s="2">
        <f>'Moving Avg'!F1458</f>
        <v>7.0086500000000003</v>
      </c>
      <c r="H1458" s="2">
        <f>'Moving Avg'!G1458</f>
        <v>7.1866999999999992</v>
      </c>
      <c r="I1458" s="2">
        <f>'Moving Avg'!H1458</f>
        <v>7.1682600000000027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7.3040000000000003</v>
      </c>
      <c r="C1459" s="2">
        <f>RSI!I1459</f>
        <v>57.937387401733929</v>
      </c>
      <c r="D1459" s="2">
        <f>MACD!E1459</f>
        <v>-0.32121195986434437</v>
      </c>
      <c r="E1459" s="2">
        <f>MACD!F1459</f>
        <v>-0.20839005468619468</v>
      </c>
      <c r="F1459" s="2">
        <f>'Moving Avg'!D1459</f>
        <v>7.4164000000000003</v>
      </c>
      <c r="G1459" s="2">
        <f>'Moving Avg'!F1459</f>
        <v>7.0340999999999996</v>
      </c>
      <c r="H1459" s="2">
        <f>'Moving Avg'!G1459</f>
        <v>7.1751799999999992</v>
      </c>
      <c r="I1459" s="2">
        <f>'Moving Avg'!H1459</f>
        <v>7.1752400000000032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7.3040000000000003</v>
      </c>
      <c r="C1460" s="2">
        <f>RSI!I1460</f>
        <v>57.937387401733929</v>
      </c>
      <c r="D1460" s="2">
        <f>MACD!E1460</f>
        <v>-0.32615655426370527</v>
      </c>
      <c r="E1460" s="2">
        <f>MACD!F1460</f>
        <v>-0.23194335460169682</v>
      </c>
      <c r="F1460" s="2">
        <f>'Moving Avg'!D1460</f>
        <v>7.3632000000000009</v>
      </c>
      <c r="G1460" s="2">
        <f>'Moving Avg'!F1460</f>
        <v>7.0595499999999998</v>
      </c>
      <c r="H1460" s="2">
        <f>'Moving Avg'!G1460</f>
        <v>7.1661599999999988</v>
      </c>
      <c r="I1460" s="2">
        <f>'Moving Avg'!H1460</f>
        <v>7.1822200000000036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7.2670000000000003</v>
      </c>
      <c r="C1461" s="2">
        <f>RSI!I1461</f>
        <v>55.703503339441468</v>
      </c>
      <c r="D1461" s="2">
        <f>MACD!E1461</f>
        <v>-0.32176093387273497</v>
      </c>
      <c r="E1461" s="2">
        <f>MACD!F1461</f>
        <v>-0.24990687045590448</v>
      </c>
      <c r="F1461" s="2">
        <f>'Moving Avg'!D1461</f>
        <v>7.3114000000000008</v>
      </c>
      <c r="G1461" s="2">
        <f>'Moving Avg'!F1461</f>
        <v>7.0831500000000007</v>
      </c>
      <c r="H1461" s="2">
        <f>'Moving Avg'!G1461</f>
        <v>7.1574399999999967</v>
      </c>
      <c r="I1461" s="2">
        <f>'Moving Avg'!H1461</f>
        <v>7.188125000000003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7.0529999999999999</v>
      </c>
      <c r="C1462" s="2">
        <f>RSI!I1462</f>
        <v>44.916428913743587</v>
      </c>
      <c r="D1462" s="2">
        <f>MACD!E1462</f>
        <v>-0.29267877050234237</v>
      </c>
      <c r="E1462" s="2">
        <f>MACD!F1462</f>
        <v>-0.25846125046519208</v>
      </c>
      <c r="F1462" s="2">
        <f>'Moving Avg'!D1462</f>
        <v>7.2611999999999997</v>
      </c>
      <c r="G1462" s="2">
        <f>'Moving Avg'!F1462</f>
        <v>7.09605</v>
      </c>
      <c r="H1462" s="2">
        <f>'Moving Avg'!G1462</f>
        <v>7.1444399999999977</v>
      </c>
      <c r="I1462" s="2">
        <f>'Moving Avg'!H1462</f>
        <v>7.1927400000000032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7.0019999999999998</v>
      </c>
      <c r="C1463" s="2">
        <f>RSI!I1463</f>
        <v>42.789749648077333</v>
      </c>
      <c r="D1463" s="2">
        <f>MACD!E1463</f>
        <v>-0.19993144853975675</v>
      </c>
      <c r="E1463" s="2">
        <f>MACD!F1463</f>
        <v>-0.24675529008010502</v>
      </c>
      <c r="F1463" s="2">
        <f>'Moving Avg'!D1463</f>
        <v>7.1859999999999999</v>
      </c>
      <c r="G1463" s="2">
        <f>'Moving Avg'!F1463</f>
        <v>7.1064000000000007</v>
      </c>
      <c r="H1463" s="2">
        <f>'Moving Avg'!G1463</f>
        <v>7.1258399999999948</v>
      </c>
      <c r="I1463" s="2">
        <f>'Moving Avg'!H1463</f>
        <v>7.1966200000000038</v>
      </c>
      <c r="J1463" s="5" t="str">
        <f>OBV!F1463</f>
        <v>BEARISH</v>
      </c>
      <c r="K1463" s="5" t="str">
        <f>OBV!G1463</f>
        <v>STRONG</v>
      </c>
      <c r="L1463" s="5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7.0529999999999999</v>
      </c>
      <c r="C1464" s="2">
        <f>RSI!I1464</f>
        <v>45.565349762325035</v>
      </c>
      <c r="D1464" s="2">
        <f>MACD!E1464</f>
        <v>-0.10846353020964195</v>
      </c>
      <c r="E1464" s="2">
        <f>MACD!F1464</f>
        <v>-0.21909693810601241</v>
      </c>
      <c r="F1464" s="2">
        <f>'Moving Avg'!D1464</f>
        <v>7.1358000000000006</v>
      </c>
      <c r="G1464" s="2">
        <f>'Moving Avg'!F1464</f>
        <v>7.1193</v>
      </c>
      <c r="H1464" s="2">
        <f>'Moving Avg'!G1464</f>
        <v>7.1117999999999952</v>
      </c>
      <c r="I1464" s="2">
        <f>'Moving Avg'!H1464</f>
        <v>7.2000550000000043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7.0529999999999999</v>
      </c>
      <c r="C1465" s="2">
        <f>RSI!I1465</f>
        <v>45.565349762325035</v>
      </c>
      <c r="D1465" s="2">
        <f>MACD!E1465</f>
        <v>-1.9131531173687932E-2</v>
      </c>
      <c r="E1465" s="2">
        <f>MACD!F1465</f>
        <v>-0.17910385671954754</v>
      </c>
      <c r="F1465" s="2">
        <f>'Moving Avg'!D1465</f>
        <v>7.0855999999999995</v>
      </c>
      <c r="G1465" s="2">
        <f>'Moving Avg'!F1465</f>
        <v>7.1322000000000001</v>
      </c>
      <c r="H1465" s="2">
        <f>'Moving Avg'!G1465</f>
        <v>7.1021999999999945</v>
      </c>
      <c r="I1465" s="2">
        <f>'Moving Avg'!H1465</f>
        <v>7.2028250000000051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7.0830000000000002</v>
      </c>
      <c r="C1466" s="2">
        <f>RSI!I1466</f>
        <v>47.309313112892596</v>
      </c>
      <c r="D1466" s="2">
        <f>MACD!E1466</f>
        <v>4.7976234808027485E-2</v>
      </c>
      <c r="E1466" s="2">
        <f>MACD!F1466</f>
        <v>-0.13368783841403253</v>
      </c>
      <c r="F1466" s="2">
        <f>'Moving Avg'!D1466</f>
        <v>7.0488</v>
      </c>
      <c r="G1466" s="2">
        <f>'Moving Avg'!F1466</f>
        <v>7.1465999999999994</v>
      </c>
      <c r="H1466" s="2">
        <f>'Moving Avg'!G1466</f>
        <v>7.0890599999999964</v>
      </c>
      <c r="I1466" s="2">
        <f>'Moving Avg'!H1466</f>
        <v>7.2043050000000051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7.0529999999999999</v>
      </c>
      <c r="C1467" s="2">
        <f>RSI!I1467</f>
        <v>45.731477221585678</v>
      </c>
      <c r="D1467" s="2">
        <f>MACD!E1467</f>
        <v>7.3123615736061076E-2</v>
      </c>
      <c r="E1467" s="2">
        <f>MACD!F1467</f>
        <v>-9.2325547584013817E-2</v>
      </c>
      <c r="F1467" s="2">
        <f>'Moving Avg'!D1467</f>
        <v>7.0488</v>
      </c>
      <c r="G1467" s="2">
        <f>'Moving Avg'!F1467</f>
        <v>7.1594999999999995</v>
      </c>
      <c r="H1467" s="2">
        <f>'Moving Avg'!G1467</f>
        <v>7.0754599999999961</v>
      </c>
      <c r="I1467" s="2">
        <f>'Moving Avg'!H1467</f>
        <v>7.2037150000000052</v>
      </c>
      <c r="J1467" s="5" t="str">
        <f>OBV!F1467</f>
        <v>BEARISH</v>
      </c>
      <c r="K1467" s="5" t="str">
        <f>OBV!G1467</f>
        <v>NEUTRAL</v>
      </c>
      <c r="L1467" s="5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7.09</v>
      </c>
      <c r="C1468" s="2">
        <f>RSI!I1468</f>
        <v>48.03347051992651</v>
      </c>
      <c r="D1468" s="2">
        <f>MACD!E1468</f>
        <v>0.10349693565704321</v>
      </c>
      <c r="E1468" s="2">
        <f>MACD!F1468</f>
        <v>-5.3161050935802409E-2</v>
      </c>
      <c r="F1468" s="2">
        <f>'Moving Avg'!D1468</f>
        <v>7.0663999999999998</v>
      </c>
      <c r="G1468" s="2">
        <f>'Moving Avg'!F1468</f>
        <v>7.1742499999999989</v>
      </c>
      <c r="H1468" s="2">
        <f>'Moving Avg'!G1468</f>
        <v>7.0627599999999946</v>
      </c>
      <c r="I1468" s="2">
        <f>'Moving Avg'!H1468</f>
        <v>7.2011300000000054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</row>
    <row r="1469" spans="1:12" ht="13.5" x14ac:dyDescent="0.25">
      <c r="A1469" s="3">
        <f>RSI!A1469</f>
        <v>44152</v>
      </c>
      <c r="B1469" s="2">
        <f>RSI!B1469</f>
        <v>7.0830000000000002</v>
      </c>
      <c r="C1469" s="2">
        <f>RSI!I1469</f>
        <v>47.621900457032076</v>
      </c>
      <c r="D1469" s="2">
        <f>MACD!E1469</f>
        <v>0.11853019843665091</v>
      </c>
      <c r="E1469" s="2">
        <f>MACD!F1469</f>
        <v>-1.8822801061311747E-2</v>
      </c>
      <c r="F1469" s="2">
        <f>'Moving Avg'!D1469</f>
        <v>7.0724</v>
      </c>
      <c r="G1469" s="2">
        <f>'Moving Avg'!F1469</f>
        <v>7.18865</v>
      </c>
      <c r="H1469" s="2">
        <f>'Moving Avg'!G1469</f>
        <v>7.0522799999999952</v>
      </c>
      <c r="I1469" s="2">
        <f>'Moving Avg'!H1469</f>
        <v>7.1969200000000049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6.9420000000000002</v>
      </c>
      <c r="C1470" s="2">
        <f>RSI!I1470</f>
        <v>40.157828936974184</v>
      </c>
      <c r="D1470" s="2">
        <f>MACD!E1470</f>
        <v>0.14192058724190826</v>
      </c>
      <c r="E1470" s="2">
        <f>MACD!F1470</f>
        <v>1.3325876599332253E-2</v>
      </c>
      <c r="F1470" s="2">
        <f>'Moving Avg'!D1470</f>
        <v>7.0501999999999994</v>
      </c>
      <c r="G1470" s="2">
        <f>'Moving Avg'!F1470</f>
        <v>7.1922999999999986</v>
      </c>
      <c r="H1470" s="2">
        <f>'Moving Avg'!G1470</f>
        <v>7.0420799999999959</v>
      </c>
      <c r="I1470" s="2">
        <f>'Moving Avg'!H1470</f>
        <v>7.1908250000000056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7.0750000000000002</v>
      </c>
      <c r="C1471" s="2">
        <f>RSI!I1471</f>
        <v>48.377024503910086</v>
      </c>
      <c r="D1471" s="2">
        <f>MACD!E1471</f>
        <v>0.14721025838856949</v>
      </c>
      <c r="E1471" s="2">
        <f>MACD!F1471</f>
        <v>4.0102752957179702E-2</v>
      </c>
      <c r="F1471" s="2">
        <f>'Moving Avg'!D1471</f>
        <v>7.0486000000000004</v>
      </c>
      <c r="G1471" s="2">
        <f>'Moving Avg'!F1471</f>
        <v>7.2003999999999992</v>
      </c>
      <c r="H1471" s="2">
        <f>'Moving Avg'!G1471</f>
        <v>7.0345399999999971</v>
      </c>
      <c r="I1471" s="2">
        <f>'Moving Avg'!H1471</f>
        <v>7.1837700000000053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7.024</v>
      </c>
      <c r="C1472" s="2">
        <f>RSI!I1472</f>
        <v>45.780424764077253</v>
      </c>
      <c r="D1472" s="2">
        <f>MACD!E1472</f>
        <v>0.12271971289505856</v>
      </c>
      <c r="E1472" s="2">
        <f>MACD!F1472</f>
        <v>5.6626144944755478E-2</v>
      </c>
      <c r="F1472" s="2">
        <f>'Moving Avg'!D1472</f>
        <v>7.0427999999999997</v>
      </c>
      <c r="G1472" s="2">
        <f>'Moving Avg'!F1472</f>
        <v>7.2026499999999984</v>
      </c>
      <c r="H1472" s="2">
        <f>'Moving Avg'!G1472</f>
        <v>7.026119999999997</v>
      </c>
      <c r="I1472" s="2">
        <f>'Moving Avg'!H1472</f>
        <v>7.1764950000000045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7.024</v>
      </c>
      <c r="C1473" s="2">
        <f>RSI!I1473</f>
        <v>45.780424764077253</v>
      </c>
      <c r="D1473" s="2">
        <f>MACD!E1473</f>
        <v>9.4617778814443554E-2</v>
      </c>
      <c r="E1473" s="2">
        <f>MACD!F1473</f>
        <v>6.4224471718693096E-2</v>
      </c>
      <c r="F1473" s="2">
        <f>'Moving Avg'!D1473</f>
        <v>7.0296000000000003</v>
      </c>
      <c r="G1473" s="2">
        <f>'Moving Avg'!F1473</f>
        <v>7.1841999999999997</v>
      </c>
      <c r="H1473" s="2">
        <f>'Moving Avg'!G1473</f>
        <v>7.0221399999999994</v>
      </c>
      <c r="I1473" s="2">
        <f>'Moving Avg'!H1473</f>
        <v>7.1704750000000033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6.8170000000000002</v>
      </c>
      <c r="C1474" s="2">
        <f>RSI!I1474</f>
        <v>36.546587373772205</v>
      </c>
      <c r="D1474" s="2">
        <f>MACD!E1474</f>
        <v>9.4451103636589373E-2</v>
      </c>
      <c r="E1474" s="2">
        <f>MACD!F1474</f>
        <v>7.0269798102272352E-2</v>
      </c>
      <c r="F1474" s="2">
        <f>'Moving Avg'!D1474</f>
        <v>6.9764000000000008</v>
      </c>
      <c r="G1474" s="2">
        <f>'Moving Avg'!F1474</f>
        <v>7.1502499999999998</v>
      </c>
      <c r="H1474" s="2">
        <f>'Moving Avg'!G1474</f>
        <v>7.0178599999999998</v>
      </c>
      <c r="I1474" s="2">
        <f>'Moving Avg'!H1474</f>
        <v>7.1646400000000039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</row>
    <row r="1475" spans="1:12" ht="13.5" x14ac:dyDescent="0.25">
      <c r="A1475" s="3">
        <f>RSI!A1475</f>
        <v>44160</v>
      </c>
      <c r="B1475" s="2">
        <f>RSI!B1475</f>
        <v>7.016</v>
      </c>
      <c r="C1475" s="2">
        <f>RSI!I1475</f>
        <v>47.507925093929089</v>
      </c>
      <c r="D1475" s="2">
        <f>MACD!E1475</f>
        <v>8.1192869766343989E-2</v>
      </c>
      <c r="E1475" s="2">
        <f>MACD!F1475</f>
        <v>7.2454412435086685E-2</v>
      </c>
      <c r="F1475" s="2">
        <f>'Moving Avg'!D1475</f>
        <v>6.991200000000001</v>
      </c>
      <c r="G1475" s="2">
        <f>'Moving Avg'!F1475</f>
        <v>7.1225499999999995</v>
      </c>
      <c r="H1475" s="2">
        <f>'Moving Avg'!G1475</f>
        <v>7.0175600000000005</v>
      </c>
      <c r="I1475" s="2">
        <f>'Moving Avg'!H1475</f>
        <v>7.1581000000000037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7.016</v>
      </c>
      <c r="C1476" s="2">
        <f>RSI!I1476</f>
        <v>47.507925093929089</v>
      </c>
      <c r="D1476" s="2">
        <f>MACD!E1476</f>
        <v>7.4917126765251751E-2</v>
      </c>
      <c r="E1476" s="2">
        <f>MACD!F1476</f>
        <v>7.2946955301119706E-2</v>
      </c>
      <c r="F1476" s="2">
        <f>'Moving Avg'!D1476</f>
        <v>6.9794</v>
      </c>
      <c r="G1476" s="2">
        <f>'Moving Avg'!F1476</f>
        <v>7.0970499999999985</v>
      </c>
      <c r="H1476" s="2">
        <f>'Moving Avg'!G1476</f>
        <v>7.0172600000000012</v>
      </c>
      <c r="I1476" s="2">
        <f>'Moving Avg'!H1476</f>
        <v>7.1515600000000052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</row>
    <row r="1477" spans="1:12" ht="13.5" x14ac:dyDescent="0.25">
      <c r="A1477" s="3">
        <f>RSI!A1477</f>
        <v>44162</v>
      </c>
      <c r="B1477" s="2">
        <f>RSI!B1477</f>
        <v>6.9420000000000002</v>
      </c>
      <c r="C1477" s="2">
        <f>RSI!I1477</f>
        <v>44.213981134352451</v>
      </c>
      <c r="D1477" s="2">
        <f>MACD!E1477</f>
        <v>7.0776107299836077E-2</v>
      </c>
      <c r="E1477" s="2">
        <f>MACD!F1477</f>
        <v>7.2512785700862989E-2</v>
      </c>
      <c r="F1477" s="2">
        <f>'Moving Avg'!D1477</f>
        <v>6.9629999999999992</v>
      </c>
      <c r="G1477" s="2">
        <f>'Moving Avg'!F1477</f>
        <v>7.0789500000000007</v>
      </c>
      <c r="H1477" s="2">
        <f>'Moving Avg'!G1477</f>
        <v>7.0157800000000021</v>
      </c>
      <c r="I1477" s="2">
        <f>'Moving Avg'!H1477</f>
        <v>7.1447650000000058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44165</v>
      </c>
      <c r="B1478" s="2">
        <f>RSI!B1478</f>
        <v>6.8090000000000002</v>
      </c>
      <c r="C1478" s="2">
        <f>RSI!I1478</f>
        <v>38.982502423834987</v>
      </c>
      <c r="D1478" s="2">
        <f>MACD!E1478</f>
        <v>8.3534270313542436E-2</v>
      </c>
      <c r="E1478" s="2">
        <f>MACD!F1478</f>
        <v>7.4717082623398878E-2</v>
      </c>
      <c r="F1478" s="2">
        <f>'Moving Avg'!D1478</f>
        <v>6.92</v>
      </c>
      <c r="G1478" s="2">
        <f>'Moving Avg'!F1478</f>
        <v>7.0505000000000013</v>
      </c>
      <c r="H1478" s="2">
        <f>'Moving Avg'!G1478</f>
        <v>7.0117800000000026</v>
      </c>
      <c r="I1478" s="2">
        <f>'Moving Avg'!H1478</f>
        <v>7.1385200000000051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6.9279999999999999</v>
      </c>
      <c r="C1479" s="2">
        <f>RSI!I1479</f>
        <v>45.227179043992955</v>
      </c>
      <c r="D1479" s="2">
        <f>MACD!E1479</f>
        <v>8.5888565890508417E-2</v>
      </c>
      <c r="E1479" s="2">
        <f>MACD!F1479</f>
        <v>7.6951379276820789E-2</v>
      </c>
      <c r="F1479" s="2">
        <f>'Moving Avg'!D1479</f>
        <v>6.9421999999999997</v>
      </c>
      <c r="G1479" s="2">
        <f>'Moving Avg'!F1479</f>
        <v>7.0317000000000007</v>
      </c>
      <c r="H1479" s="2">
        <f>'Moving Avg'!G1479</f>
        <v>7.0143000000000031</v>
      </c>
      <c r="I1479" s="2">
        <f>'Moving Avg'!H1479</f>
        <v>7.1326150000000048</v>
      </c>
      <c r="J1479" s="5" t="str">
        <f>OBV!F1479</f>
        <v>BULLISH</v>
      </c>
      <c r="K1479" s="5" t="str">
        <f>OBV!G1479</f>
        <v>NEUTRAL</v>
      </c>
      <c r="L1479" s="5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6.7279999999999998</v>
      </c>
      <c r="C1480" s="2">
        <f>RSI!I1480</f>
        <v>38.15882531333596</v>
      </c>
      <c r="D1480" s="2">
        <f>MACD!E1480</f>
        <v>8.1643201275420019E-2</v>
      </c>
      <c r="E1480" s="2">
        <f>MACD!F1480</f>
        <v>7.788974367654064E-2</v>
      </c>
      <c r="F1480" s="2">
        <f>'Moving Avg'!D1480</f>
        <v>6.8846000000000007</v>
      </c>
      <c r="G1480" s="2">
        <f>'Moving Avg'!F1480</f>
        <v>7.0029000000000012</v>
      </c>
      <c r="H1480" s="2">
        <f>'Moving Avg'!G1480</f>
        <v>7.0088200000000027</v>
      </c>
      <c r="I1480" s="2">
        <f>'Moving Avg'!H1480</f>
        <v>7.1268900000000066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6.8319999999999999</v>
      </c>
      <c r="C1481" s="2">
        <f>RSI!I1481</f>
        <v>43.135592452206247</v>
      </c>
      <c r="D1481" s="2">
        <f>MACD!E1481</f>
        <v>9.2583235251912477E-2</v>
      </c>
      <c r="E1481" s="2">
        <f>MACD!F1481</f>
        <v>8.0828441991615013E-2</v>
      </c>
      <c r="F1481" s="2">
        <f>'Moving Avg'!D1481</f>
        <v>6.8478000000000012</v>
      </c>
      <c r="G1481" s="2">
        <f>'Moving Avg'!F1481</f>
        <v>6.9811500000000013</v>
      </c>
      <c r="H1481" s="2">
        <f>'Moving Avg'!G1481</f>
        <v>7.0054200000000026</v>
      </c>
      <c r="I1481" s="2">
        <f>'Moving Avg'!H1481</f>
        <v>7.1215350000000068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6.9420000000000002</v>
      </c>
      <c r="C1482" s="2">
        <f>RSI!I1482</f>
        <v>47.910488327548542</v>
      </c>
      <c r="D1482" s="2">
        <f>MACD!E1482</f>
        <v>8.6874336113815787E-2</v>
      </c>
      <c r="E1482" s="2">
        <f>MACD!F1482</f>
        <v>8.2037620816055173E-2</v>
      </c>
      <c r="F1482" s="2">
        <f>'Moving Avg'!D1482</f>
        <v>6.8478000000000012</v>
      </c>
      <c r="G1482" s="2">
        <f>'Moving Avg'!F1482</f>
        <v>6.9756000000000018</v>
      </c>
      <c r="H1482" s="2">
        <f>'Moving Avg'!G1482</f>
        <v>7.0042200000000037</v>
      </c>
      <c r="I1482" s="2">
        <f>'Moving Avg'!H1482</f>
        <v>7.1167700000000069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6.8689999999999998</v>
      </c>
      <c r="C1483" s="2">
        <f>RSI!I1483</f>
        <v>45.198061366294219</v>
      </c>
      <c r="D1483" s="2">
        <f>MACD!E1483</f>
        <v>8.7753411306316309E-2</v>
      </c>
      <c r="E1483" s="2">
        <f>MACD!F1483</f>
        <v>8.3180778914107398E-2</v>
      </c>
      <c r="F1483" s="2">
        <f>'Moving Avg'!D1483</f>
        <v>6.8597999999999999</v>
      </c>
      <c r="G1483" s="2">
        <f>'Moving Avg'!F1483</f>
        <v>6.9689499999999995</v>
      </c>
      <c r="H1483" s="2">
        <f>'Moving Avg'!G1483</f>
        <v>7.0015600000000013</v>
      </c>
      <c r="I1483" s="2">
        <f>'Moving Avg'!H1483</f>
        <v>7.1116400000000057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</row>
    <row r="1484" spans="1:12" ht="13.5" x14ac:dyDescent="0.25">
      <c r="A1484" s="3">
        <f>RSI!A1484</f>
        <v>44173</v>
      </c>
      <c r="B1484" s="2">
        <f>RSI!B1484</f>
        <v>6.8609999999999998</v>
      </c>
      <c r="C1484" s="2">
        <f>RSI!I1484</f>
        <v>44.898071247369302</v>
      </c>
      <c r="D1484" s="2">
        <f>MACD!E1484</f>
        <v>5.7954927069030937E-2</v>
      </c>
      <c r="E1484" s="2">
        <f>MACD!F1484</f>
        <v>7.8135608545092106E-2</v>
      </c>
      <c r="F1484" s="2">
        <f>'Moving Avg'!D1484</f>
        <v>6.8464</v>
      </c>
      <c r="G1484" s="2">
        <f>'Moving Avg'!F1484</f>
        <v>6.9593499999999988</v>
      </c>
      <c r="H1484" s="2">
        <f>'Moving Avg'!G1484</f>
        <v>6.9987400000000024</v>
      </c>
      <c r="I1484" s="2">
        <f>'Moving Avg'!H1484</f>
        <v>7.1064700000000052</v>
      </c>
      <c r="J1484" s="5" t="str">
        <f>OBV!F1484</f>
        <v>BEARISH</v>
      </c>
      <c r="K1484" s="5" t="str">
        <f>OBV!G1484</f>
        <v>NEUTRAL</v>
      </c>
      <c r="L1484" s="5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6.7949999999999999</v>
      </c>
      <c r="C1485" s="2">
        <f>RSI!I1485</f>
        <v>42.397898018794699</v>
      </c>
      <c r="D1485" s="2">
        <f>MACD!E1485</f>
        <v>6.8950930278347755E-2</v>
      </c>
      <c r="E1485" s="2">
        <f>MACD!F1485</f>
        <v>7.6298672891743233E-2</v>
      </c>
      <c r="F1485" s="2">
        <f>'Moving Avg'!D1485</f>
        <v>6.8597999999999999</v>
      </c>
      <c r="G1485" s="2">
        <f>'Moving Avg'!F1485</f>
        <v>6.9464499999999987</v>
      </c>
      <c r="H1485" s="2">
        <f>'Moving Avg'!G1485</f>
        <v>6.9946000000000019</v>
      </c>
      <c r="I1485" s="2">
        <f>'Moving Avg'!H1485</f>
        <v>7.1016700000000075</v>
      </c>
      <c r="J1485" s="5" t="str">
        <f>OBV!F1485</f>
        <v>BEARISH</v>
      </c>
      <c r="K1485" s="5" t="str">
        <f>OBV!G1485</f>
        <v>NEUTRAL</v>
      </c>
      <c r="L1485" s="5" t="str">
        <f>OBV!H1485</f>
        <v>BEARISH DIVERGENCE</v>
      </c>
    </row>
    <row r="1486" spans="1:12" ht="13.5" x14ac:dyDescent="0.25">
      <c r="A1486" s="3">
        <f>RSI!A1486</f>
        <v>44175</v>
      </c>
      <c r="B1486" s="2">
        <f>RSI!B1486</f>
        <v>6.7949999999999999</v>
      </c>
      <c r="C1486" s="2">
        <f>RSI!I1486</f>
        <v>42.397898018794699</v>
      </c>
      <c r="D1486" s="2">
        <f>MACD!E1486</f>
        <v>7.9298785439170238E-2</v>
      </c>
      <c r="E1486" s="2">
        <f>MACD!F1486</f>
        <v>7.6898695401228637E-2</v>
      </c>
      <c r="F1486" s="2">
        <f>'Moving Avg'!D1486</f>
        <v>6.8524000000000003</v>
      </c>
      <c r="G1486" s="2">
        <f>'Moving Avg'!F1486</f>
        <v>6.9320499999999985</v>
      </c>
      <c r="H1486" s="2">
        <f>'Moving Avg'!G1486</f>
        <v>6.9904600000000023</v>
      </c>
      <c r="I1486" s="2">
        <f>'Moving Avg'!H1486</f>
        <v>7.0979800000000077</v>
      </c>
      <c r="J1486" s="5" t="str">
        <f>OBV!F1486</f>
        <v>BEARISH</v>
      </c>
      <c r="K1486" s="5" t="str">
        <f>OBV!G1486</f>
        <v>NEUTRAL</v>
      </c>
      <c r="L1486" s="5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6.8609999999999998</v>
      </c>
      <c r="C1487" s="2">
        <f>RSI!I1487</f>
        <v>45.892284830887469</v>
      </c>
      <c r="D1487" s="2">
        <f>MACD!E1487</f>
        <v>7.2747403751049156E-2</v>
      </c>
      <c r="E1487" s="2">
        <f>MACD!F1487</f>
        <v>7.6068437071192749E-2</v>
      </c>
      <c r="F1487" s="2">
        <f>'Moving Avg'!D1487</f>
        <v>6.8361999999999998</v>
      </c>
      <c r="G1487" s="2">
        <f>'Moving Avg'!F1487</f>
        <v>6.9224499999999978</v>
      </c>
      <c r="H1487" s="2">
        <f>'Moving Avg'!G1487</f>
        <v>6.9917800000000012</v>
      </c>
      <c r="I1487" s="2">
        <f>'Moving Avg'!H1487</f>
        <v>7.0953550000000085</v>
      </c>
      <c r="J1487" s="5" t="str">
        <f>OBV!F1487</f>
        <v>BEARISH</v>
      </c>
      <c r="K1487" s="5" t="str">
        <f>OBV!G1487</f>
        <v>NEUTRAL</v>
      </c>
      <c r="L1487" s="5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6.7869999999999999</v>
      </c>
      <c r="C1488" s="2">
        <f>RSI!I1488</f>
        <v>42.760123897662439</v>
      </c>
      <c r="D1488" s="2">
        <f>MACD!E1488</f>
        <v>5.2728544550942225E-2</v>
      </c>
      <c r="E1488" s="2">
        <f>MACD!F1488</f>
        <v>7.1400458567142638E-2</v>
      </c>
      <c r="F1488" s="2">
        <f>'Moving Avg'!D1488</f>
        <v>6.8198000000000008</v>
      </c>
      <c r="G1488" s="2">
        <f>'Moving Avg'!F1488</f>
        <v>6.9073000000000011</v>
      </c>
      <c r="H1488" s="2">
        <f>'Moving Avg'!G1488</f>
        <v>6.9916200000000011</v>
      </c>
      <c r="I1488" s="2">
        <f>'Moving Avg'!H1488</f>
        <v>7.0912550000000074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6.7869999999999999</v>
      </c>
      <c r="C1489" s="2">
        <f>RSI!I1489</f>
        <v>42.760123897662432</v>
      </c>
      <c r="D1489" s="2">
        <f>MACD!E1489</f>
        <v>5.5001762618653416E-2</v>
      </c>
      <c r="E1489" s="2">
        <f>MACD!F1489</f>
        <v>6.8120719377444794E-2</v>
      </c>
      <c r="F1489" s="2">
        <f>'Moving Avg'!D1489</f>
        <v>6.8049999999999997</v>
      </c>
      <c r="G1489" s="2">
        <f>'Moving Avg'!F1489</f>
        <v>6.892500000000001</v>
      </c>
      <c r="H1489" s="2">
        <f>'Moving Avg'!G1489</f>
        <v>6.99146</v>
      </c>
      <c r="I1489" s="2">
        <f>'Moving Avg'!H1489</f>
        <v>7.0864900000000084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6.7729999999999997</v>
      </c>
      <c r="C1490" s="2">
        <f>RSI!I1490</f>
        <v>42.129233913651774</v>
      </c>
      <c r="D1490" s="2">
        <f>MACD!E1490</f>
        <v>2.8030617086306719E-2</v>
      </c>
      <c r="E1490" s="2">
        <f>MACD!F1490</f>
        <v>6.0102698919217185E-2</v>
      </c>
      <c r="F1490" s="2">
        <f>'Moving Avg'!D1490</f>
        <v>6.8006000000000002</v>
      </c>
      <c r="G1490" s="2">
        <f>'Moving Avg'!F1490</f>
        <v>6.8840500000000002</v>
      </c>
      <c r="H1490" s="2">
        <f>'Moving Avg'!G1490</f>
        <v>6.9910200000000007</v>
      </c>
      <c r="I1490" s="2">
        <f>'Moving Avg'!H1490</f>
        <v>7.0816550000000076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6.9790000000000001</v>
      </c>
      <c r="C1491" s="2">
        <f>RSI!I1491</f>
        <v>53.095382876478944</v>
      </c>
      <c r="D1491" s="2">
        <f>MACD!E1491</f>
        <v>6.8078607052797224E-3</v>
      </c>
      <c r="E1491" s="2">
        <f>MACD!F1491</f>
        <v>4.9443731276429696E-2</v>
      </c>
      <c r="F1491" s="2">
        <f>'Moving Avg'!D1491</f>
        <v>6.8373999999999997</v>
      </c>
      <c r="G1491" s="2">
        <f>'Moving Avg'!F1491</f>
        <v>6.8792500000000016</v>
      </c>
      <c r="H1491" s="2">
        <f>'Moving Avg'!G1491</f>
        <v>6.994699999999999</v>
      </c>
      <c r="I1491" s="2">
        <f>'Moving Avg'!H1491</f>
        <v>7.0778850000000082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</row>
    <row r="1492" spans="1:12" ht="13.5" x14ac:dyDescent="0.25">
      <c r="A1492" s="3">
        <f>RSI!A1492</f>
        <v>44183</v>
      </c>
      <c r="B1492" s="2">
        <f>RSI!B1492</f>
        <v>6.9279999999999999</v>
      </c>
      <c r="C1492" s="2">
        <f>RSI!I1492</f>
        <v>50.541893491742776</v>
      </c>
      <c r="D1492" s="2">
        <f>MACD!E1492</f>
        <v>9.1284035896004312E-3</v>
      </c>
      <c r="E1492" s="2">
        <f>MACD!F1492</f>
        <v>4.1380665739063849E-2</v>
      </c>
      <c r="F1492" s="2">
        <f>'Moving Avg'!D1492</f>
        <v>6.8507999999999996</v>
      </c>
      <c r="G1492" s="2">
        <f>'Moving Avg'!F1492</f>
        <v>6.8744500000000013</v>
      </c>
      <c r="H1492" s="2">
        <f>'Moving Avg'!G1492</f>
        <v>6.9973599999999996</v>
      </c>
      <c r="I1492" s="2">
        <f>'Moving Avg'!H1492</f>
        <v>7.0733450000000069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</row>
    <row r="1493" spans="1:12" ht="13.5" x14ac:dyDescent="0.25">
      <c r="A1493" s="3">
        <f>RSI!A1493</f>
        <v>44186</v>
      </c>
      <c r="B1493" s="2">
        <f>RSI!B1493</f>
        <v>7.0679999999999996</v>
      </c>
      <c r="C1493" s="2">
        <f>RSI!I1493</f>
        <v>56.698268985233724</v>
      </c>
      <c r="D1493" s="2">
        <f>MACD!E1493</f>
        <v>-1.0599130088948527E-2</v>
      </c>
      <c r="E1493" s="2">
        <f>MACD!F1493</f>
        <v>3.0984706573461376E-2</v>
      </c>
      <c r="F1493" s="2">
        <f>'Moving Avg'!D1493</f>
        <v>6.9069999999999991</v>
      </c>
      <c r="G1493" s="2">
        <f>'Moving Avg'!F1493</f>
        <v>6.8766500000000024</v>
      </c>
      <c r="H1493" s="2">
        <f>'Moving Avg'!G1493</f>
        <v>7.002819999999998</v>
      </c>
      <c r="I1493" s="2">
        <f>'Moving Avg'!H1493</f>
        <v>7.0695800000000064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7.0679999999999996</v>
      </c>
      <c r="C1494" s="2">
        <f>RSI!I1494</f>
        <v>56.698268985233732</v>
      </c>
      <c r="D1494" s="2">
        <f>MACD!E1494</f>
        <v>-2.9432962685087993E-2</v>
      </c>
      <c r="E1494" s="2">
        <f>MACD!F1494</f>
        <v>1.8901172721751503E-2</v>
      </c>
      <c r="F1494" s="2">
        <f>'Moving Avg'!D1494</f>
        <v>6.9631999999999987</v>
      </c>
      <c r="G1494" s="2">
        <f>'Moving Avg'!F1494</f>
        <v>6.8892000000000007</v>
      </c>
      <c r="H1494" s="2">
        <f>'Moving Avg'!G1494</f>
        <v>7.0082799999999983</v>
      </c>
      <c r="I1494" s="2">
        <f>'Moving Avg'!H1494</f>
        <v>7.065815000000006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7.0679999999999996</v>
      </c>
      <c r="C1495" s="2">
        <f>RSI!I1495</f>
        <v>56.698268985233739</v>
      </c>
      <c r="D1495" s="2">
        <f>MACD!E1495</f>
        <v>-5.6366216568843441E-2</v>
      </c>
      <c r="E1495" s="2">
        <f>MACD!F1495</f>
        <v>3.8476948636325149E-3</v>
      </c>
      <c r="F1495" s="2">
        <f>'Moving Avg'!D1495</f>
        <v>7.0221999999999998</v>
      </c>
      <c r="G1495" s="2">
        <f>'Moving Avg'!F1495</f>
        <v>6.8918000000000008</v>
      </c>
      <c r="H1495" s="2">
        <f>'Moving Avg'!G1495</f>
        <v>7.0137399999999994</v>
      </c>
      <c r="I1495" s="2">
        <f>'Moving Avg'!H1495</f>
        <v>7.0620500000000064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7.3780000000000001</v>
      </c>
      <c r="C1496" s="2">
        <f>RSI!I1496</f>
        <v>67.78746816707077</v>
      </c>
      <c r="D1496" s="2">
        <f>MACD!E1496</f>
        <v>-0.10289949278467603</v>
      </c>
      <c r="E1496" s="2">
        <f>MACD!F1496</f>
        <v>-1.7501742666029194E-2</v>
      </c>
      <c r="F1496" s="2">
        <f>'Moving Avg'!D1496</f>
        <v>7.1019999999999994</v>
      </c>
      <c r="G1496" s="2">
        <f>'Moving Avg'!F1496</f>
        <v>6.9099000000000022</v>
      </c>
      <c r="H1496" s="2">
        <f>'Moving Avg'!G1496</f>
        <v>7.0253999999999976</v>
      </c>
      <c r="I1496" s="2">
        <f>'Moving Avg'!H1496</f>
        <v>7.0603850000000046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7.1710000000000003</v>
      </c>
      <c r="C1497" s="2">
        <f>RSI!I1497</f>
        <v>57.245337774075281</v>
      </c>
      <c r="D1497" s="2">
        <f>MACD!E1497</f>
        <v>-0.11934123918984874</v>
      </c>
      <c r="E1497" s="2">
        <f>MACD!F1497</f>
        <v>-3.7869641970793108E-2</v>
      </c>
      <c r="F1497" s="2">
        <f>'Moving Avg'!D1497</f>
        <v>7.1505999999999998</v>
      </c>
      <c r="G1497" s="2">
        <f>'Moving Avg'!F1497</f>
        <v>6.9213499999999994</v>
      </c>
      <c r="H1497" s="2">
        <f>'Moving Avg'!G1497</f>
        <v>7.0329199999999981</v>
      </c>
      <c r="I1497" s="2">
        <f>'Moving Avg'!H1497</f>
        <v>7.0576850000000046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</row>
    <row r="1498" spans="1:12" ht="13.5" x14ac:dyDescent="0.25">
      <c r="A1498" s="3">
        <f>RSI!A1498</f>
        <v>44193</v>
      </c>
      <c r="B1498" s="2">
        <f>RSI!B1498</f>
        <v>7.3860000000000001</v>
      </c>
      <c r="C1498" s="2">
        <f>RSI!I1498</f>
        <v>63.580599488903573</v>
      </c>
      <c r="D1498" s="2">
        <f>MACD!E1498</f>
        <v>-0.16170624005783374</v>
      </c>
      <c r="E1498" s="2">
        <f>MACD!F1498</f>
        <v>-6.2636961588201243E-2</v>
      </c>
      <c r="F1498" s="2">
        <f>'Moving Avg'!D1498</f>
        <v>7.2141999999999999</v>
      </c>
      <c r="G1498" s="2">
        <f>'Moving Avg'!F1498</f>
        <v>6.9501999999999997</v>
      </c>
      <c r="H1498" s="2">
        <f>'Moving Avg'!G1498</f>
        <v>7.0447399999999982</v>
      </c>
      <c r="I1498" s="2">
        <f>'Moving Avg'!H1498</f>
        <v>7.0560600000000049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</row>
    <row r="1499" spans="1:12" ht="13.5" x14ac:dyDescent="0.25">
      <c r="A1499" s="3">
        <f>RSI!A1499</f>
        <v>44194</v>
      </c>
      <c r="B1499" s="2">
        <f>RSI!B1499</f>
        <v>7.3630000000000004</v>
      </c>
      <c r="C1499" s="2">
        <f>RSI!I1499</f>
        <v>62.513441913424522</v>
      </c>
      <c r="D1499" s="2">
        <f>MACD!E1499</f>
        <v>-0.19817789327283286</v>
      </c>
      <c r="E1499" s="2">
        <f>MACD!F1499</f>
        <v>-8.9745147925127569E-2</v>
      </c>
      <c r="F1499" s="2">
        <f>'Moving Avg'!D1499</f>
        <v>7.2732000000000001</v>
      </c>
      <c r="G1499" s="2">
        <f>'Moving Avg'!F1499</f>
        <v>6.9719499999999996</v>
      </c>
      <c r="H1499" s="2">
        <f>'Moving Avg'!G1499</f>
        <v>7.056099999999998</v>
      </c>
      <c r="I1499" s="2">
        <f>'Moving Avg'!H1499</f>
        <v>7.0543200000000033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</row>
    <row r="1500" spans="1:12" ht="13.5" x14ac:dyDescent="0.25">
      <c r="A1500" s="3">
        <f>RSI!A1500</f>
        <v>44195</v>
      </c>
      <c r="B1500" s="2">
        <f>RSI!B1500</f>
        <v>7.6</v>
      </c>
      <c r="C1500" s="2">
        <f>RSI!I1500</f>
        <v>68.399254790907435</v>
      </c>
      <c r="D1500" s="2">
        <f>MACD!E1500</f>
        <v>-0.25076761709344098</v>
      </c>
      <c r="E1500" s="2">
        <f>MACD!F1500</f>
        <v>-0.12194964175879026</v>
      </c>
      <c r="F1500" s="2">
        <f>'Moving Avg'!D1500</f>
        <v>7.379599999999999</v>
      </c>
      <c r="G1500" s="2">
        <f>'Moving Avg'!F1500</f>
        <v>7.0155499999999993</v>
      </c>
      <c r="H1500" s="2">
        <f>'Moving Avg'!G1500</f>
        <v>7.0707199999999979</v>
      </c>
      <c r="I1500" s="2">
        <f>'Moving Avg'!H1500</f>
        <v>7.0537650000000021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7.6879999999999997</v>
      </c>
      <c r="C1501" s="2">
        <f>RSI!I1501</f>
        <v>70.266073551303805</v>
      </c>
      <c r="D1501" s="2">
        <f>MACD!E1501</f>
        <v>-0.27336335379513166</v>
      </c>
      <c r="E1501" s="2">
        <f>MACD!F1501</f>
        <v>-0.15223238416605855</v>
      </c>
      <c r="F1501" s="2">
        <f>'Moving Avg'!D1501</f>
        <v>7.4416000000000011</v>
      </c>
      <c r="G1501" s="2">
        <f>'Moving Avg'!F1501</f>
        <v>7.058349999999999</v>
      </c>
      <c r="H1501" s="2">
        <f>'Moving Avg'!G1501</f>
        <v>7.0862199999999973</v>
      </c>
      <c r="I1501" s="2">
        <f>'Moving Avg'!H1501</f>
        <v>7.0547950000000021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7.718</v>
      </c>
      <c r="C1502" s="2">
        <f>RSI!I1502</f>
        <v>70.897266133183663</v>
      </c>
      <c r="D1502" s="2">
        <f>MACD!E1502</f>
        <v>-0.30609946256374787</v>
      </c>
      <c r="E1502" s="2">
        <f>MACD!F1502</f>
        <v>-0.18300579984559642</v>
      </c>
      <c r="F1502" s="2">
        <f>'Moving Avg'!D1502</f>
        <v>7.5509999999999993</v>
      </c>
      <c r="G1502" s="2">
        <f>'Moving Avg'!F1502</f>
        <v>7.0971499999999974</v>
      </c>
      <c r="H1502" s="2">
        <f>'Moving Avg'!G1502</f>
        <v>7.1009999999999982</v>
      </c>
      <c r="I1502" s="2">
        <f>'Moving Avg'!H1502</f>
        <v>7.0580800000000021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7.6879999999999997</v>
      </c>
      <c r="C1503" s="2">
        <f>RSI!I1503</f>
        <v>69.312711579211339</v>
      </c>
      <c r="D1503" s="2">
        <f>MACD!E1503</f>
        <v>-0.31350126330766326</v>
      </c>
      <c r="E1503" s="2">
        <f>MACD!F1503</f>
        <v>-0.20910489253800979</v>
      </c>
      <c r="F1503" s="2">
        <f>'Moving Avg'!D1503</f>
        <v>7.6114000000000006</v>
      </c>
      <c r="G1503" s="2">
        <f>'Moving Avg'!F1503</f>
        <v>7.1380999999999988</v>
      </c>
      <c r="H1503" s="2">
        <f>'Moving Avg'!G1503</f>
        <v>7.1068999999999987</v>
      </c>
      <c r="I1503" s="2">
        <f>'Moving Avg'!H1503</f>
        <v>7.0622500000000024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</row>
    <row r="1504" spans="1:12" ht="13.5" x14ac:dyDescent="0.25">
      <c r="A1504" s="3">
        <f>RSI!A1504</f>
        <v>44202</v>
      </c>
      <c r="B1504" s="2">
        <f>RSI!B1504</f>
        <v>7.6879999999999997</v>
      </c>
      <c r="C1504" s="2">
        <f>RSI!I1504</f>
        <v>69.312711579211339</v>
      </c>
      <c r="D1504" s="2">
        <f>MACD!E1504</f>
        <v>-0.32279325804084458</v>
      </c>
      <c r="E1504" s="2">
        <f>MACD!F1504</f>
        <v>-0.23184256563857675</v>
      </c>
      <c r="F1504" s="2">
        <f>'Moving Avg'!D1504</f>
        <v>7.6763999999999992</v>
      </c>
      <c r="G1504" s="2">
        <f>'Moving Avg'!F1504</f>
        <v>7.1794499999999983</v>
      </c>
      <c r="H1504" s="2">
        <f>'Moving Avg'!G1504</f>
        <v>7.1107399999999981</v>
      </c>
      <c r="I1504" s="2">
        <f>'Moving Avg'!H1504</f>
        <v>7.0664200000000026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7.5330000000000004</v>
      </c>
      <c r="C1505" s="2">
        <f>RSI!I1505</f>
        <v>61.126432146750581</v>
      </c>
      <c r="D1505" s="2">
        <f>MACD!E1505</f>
        <v>-0.32197880083133246</v>
      </c>
      <c r="E1505" s="2">
        <f>MACD!F1505</f>
        <v>-0.24986981267712791</v>
      </c>
      <c r="F1505" s="2">
        <f>'Moving Avg'!D1505</f>
        <v>7.6629999999999994</v>
      </c>
      <c r="G1505" s="2">
        <f>'Moving Avg'!F1505</f>
        <v>7.2163499999999985</v>
      </c>
      <c r="H1505" s="2">
        <f>'Moving Avg'!G1505</f>
        <v>7.1099999999999985</v>
      </c>
      <c r="I1505" s="2">
        <f>'Moving Avg'!H1505</f>
        <v>7.0708150000000023</v>
      </c>
      <c r="J1505" s="5" t="str">
        <f>OBV!F1505</f>
        <v>BULLISH</v>
      </c>
      <c r="K1505" s="5" t="str">
        <f>OBV!G1505</f>
        <v>NEUTRAL</v>
      </c>
      <c r="L1505" s="5" t="str">
        <f>OBV!H1505</f>
        <v>BULLISH DIVERGENCE</v>
      </c>
    </row>
    <row r="1506" spans="1:12" ht="13.5" x14ac:dyDescent="0.25">
      <c r="A1506" s="3">
        <f>RSI!A1506</f>
        <v>44204</v>
      </c>
      <c r="B1506" s="2">
        <f>RSI!B1506</f>
        <v>7.3860000000000001</v>
      </c>
      <c r="C1506" s="2">
        <f>RSI!I1506</f>
        <v>54.546642368690605</v>
      </c>
      <c r="D1506" s="2">
        <f>MACD!E1506</f>
        <v>-0.26438936796540258</v>
      </c>
      <c r="E1506" s="2">
        <f>MACD!F1506</f>
        <v>-0.25277372373478285</v>
      </c>
      <c r="F1506" s="2">
        <f>'Moving Avg'!D1506</f>
        <v>7.6025999999999998</v>
      </c>
      <c r="G1506" s="2">
        <f>'Moving Avg'!F1506</f>
        <v>7.2458999999999989</v>
      </c>
      <c r="H1506" s="2">
        <f>'Moving Avg'!G1506</f>
        <v>7.1071999999999989</v>
      </c>
      <c r="I1506" s="2">
        <f>'Moving Avg'!H1506</f>
        <v>7.0744750000000023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7.1639999999999997</v>
      </c>
      <c r="C1507" s="2">
        <f>RSI!I1507</f>
        <v>46.420043283025528</v>
      </c>
      <c r="D1507" s="2">
        <f>MACD!E1507</f>
        <v>-0.23174933517340257</v>
      </c>
      <c r="E1507" s="2">
        <f>MACD!F1507</f>
        <v>-0.24856884602250681</v>
      </c>
      <c r="F1507" s="2">
        <f>'Moving Avg'!D1507</f>
        <v>7.4917999999999996</v>
      </c>
      <c r="G1507" s="2">
        <f>'Moving Avg'!F1507</f>
        <v>7.2610499999999991</v>
      </c>
      <c r="H1507" s="2">
        <f>'Moving Avg'!G1507</f>
        <v>7.1044000000000009</v>
      </c>
      <c r="I1507" s="2">
        <f>'Moving Avg'!H1507</f>
        <v>7.0760250000000022</v>
      </c>
      <c r="J1507" s="5" t="str">
        <f>OBV!F1507</f>
        <v>BEARISH</v>
      </c>
      <c r="K1507" s="5" t="str">
        <f>OBV!G1507</f>
        <v>STRONG</v>
      </c>
      <c r="L1507" s="5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7.3120000000000003</v>
      </c>
      <c r="C1508" s="2">
        <f>RSI!I1508</f>
        <v>51.597344418155487</v>
      </c>
      <c r="D1508" s="2">
        <f>MACD!E1508</f>
        <v>-0.18134190965062835</v>
      </c>
      <c r="E1508" s="2">
        <f>MACD!F1508</f>
        <v>-0.23512345874813112</v>
      </c>
      <c r="F1508" s="2">
        <f>'Moving Avg'!D1508</f>
        <v>7.4165999999999999</v>
      </c>
      <c r="G1508" s="2">
        <f>'Moving Avg'!F1508</f>
        <v>7.2873000000000001</v>
      </c>
      <c r="H1508" s="2">
        <f>'Moving Avg'!G1508</f>
        <v>7.1030800000000012</v>
      </c>
      <c r="I1508" s="2">
        <f>'Moving Avg'!H1508</f>
        <v>7.0773200000000021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7.3120000000000003</v>
      </c>
      <c r="C1509" s="2">
        <f>RSI!I1509</f>
        <v>51.597344418155487</v>
      </c>
      <c r="D1509" s="2">
        <f>MACD!E1509</f>
        <v>-0.14247749467237902</v>
      </c>
      <c r="E1509" s="2">
        <f>MACD!F1509</f>
        <v>-0.21659426593298073</v>
      </c>
      <c r="F1509" s="2">
        <f>'Moving Avg'!D1509</f>
        <v>7.3414000000000001</v>
      </c>
      <c r="G1509" s="2">
        <f>'Moving Avg'!F1509</f>
        <v>7.3135500000000011</v>
      </c>
      <c r="H1509" s="2">
        <f>'Moving Avg'!G1509</f>
        <v>7.1032400000000022</v>
      </c>
      <c r="I1509" s="2">
        <f>'Moving Avg'!H1509</f>
        <v>7.0775800000000011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7.3120000000000003</v>
      </c>
      <c r="C1510" s="2">
        <f>RSI!I1510</f>
        <v>51.597344418155487</v>
      </c>
      <c r="D1510" s="2">
        <f>MACD!E1510</f>
        <v>-7.3361756502270836E-2</v>
      </c>
      <c r="E1510" s="2">
        <f>MACD!F1510</f>
        <v>-0.18794776404683874</v>
      </c>
      <c r="F1510" s="2">
        <f>'Moving Avg'!D1510</f>
        <v>7.297200000000001</v>
      </c>
      <c r="G1510" s="2">
        <f>'Moving Avg'!F1510</f>
        <v>7.3405000000000014</v>
      </c>
      <c r="H1510" s="2">
        <f>'Moving Avg'!G1510</f>
        <v>7.1034000000000024</v>
      </c>
      <c r="I1510" s="2">
        <f>'Moving Avg'!H1510</f>
        <v>7.0789100000000023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7.3410000000000002</v>
      </c>
      <c r="C1511" s="2">
        <f>RSI!I1511</f>
        <v>52.715520034309186</v>
      </c>
      <c r="D1511" s="2">
        <f>MACD!E1511</f>
        <v>-3.7028533034417777E-3</v>
      </c>
      <c r="E1511" s="2">
        <f>MACD!F1511</f>
        <v>-0.15109878189815937</v>
      </c>
      <c r="F1511" s="2">
        <f>'Moving Avg'!D1511</f>
        <v>7.2882000000000007</v>
      </c>
      <c r="G1511" s="2">
        <f>'Moving Avg'!F1511</f>
        <v>7.3586000000000009</v>
      </c>
      <c r="H1511" s="2">
        <f>'Moving Avg'!G1511</f>
        <v>7.1048800000000032</v>
      </c>
      <c r="I1511" s="2">
        <f>'Moving Avg'!H1511</f>
        <v>7.0814200000000005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</row>
    <row r="1512" spans="1:12" ht="13.5" x14ac:dyDescent="0.25">
      <c r="A1512" s="3">
        <f>RSI!A1512</f>
        <v>44215</v>
      </c>
      <c r="B1512" s="2">
        <f>RSI!B1512</f>
        <v>7.2750000000000004</v>
      </c>
      <c r="C1512" s="2">
        <f>RSI!I1512</f>
        <v>49.89069838961894</v>
      </c>
      <c r="D1512" s="2">
        <f>MACD!E1512</f>
        <v>6.4374097673457698E-2</v>
      </c>
      <c r="E1512" s="2">
        <f>MACD!F1512</f>
        <v>-0.10800420598383596</v>
      </c>
      <c r="F1512" s="2">
        <f>'Moving Avg'!D1512</f>
        <v>7.3103999999999996</v>
      </c>
      <c r="G1512" s="2">
        <f>'Moving Avg'!F1512</f>
        <v>7.3759500000000013</v>
      </c>
      <c r="H1512" s="2">
        <f>'Moving Avg'!G1512</f>
        <v>7.1093200000000021</v>
      </c>
      <c r="I1512" s="2">
        <f>'Moving Avg'!H1512</f>
        <v>7.0845599999999997</v>
      </c>
      <c r="J1512" s="5" t="str">
        <f>OBV!F1512</f>
        <v>BULLISH</v>
      </c>
      <c r="K1512" s="5" t="str">
        <f>OBV!G1512</f>
        <v>NEUTRAL</v>
      </c>
      <c r="L1512" s="5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7.2969999999999997</v>
      </c>
      <c r="C1513" s="2">
        <f>RSI!I1513</f>
        <v>50.836411779983933</v>
      </c>
      <c r="D1513" s="2">
        <f>MACD!E1513</f>
        <v>0.11578055102945051</v>
      </c>
      <c r="E1513" s="2">
        <f>MACD!F1513</f>
        <v>-6.3247254581178677E-2</v>
      </c>
      <c r="F1513" s="2">
        <f>'Moving Avg'!D1513</f>
        <v>7.3073999999999995</v>
      </c>
      <c r="G1513" s="2">
        <f>'Moving Avg'!F1513</f>
        <v>7.3873999999999995</v>
      </c>
      <c r="H1513" s="2">
        <f>'Moving Avg'!G1513</f>
        <v>7.1152200000000008</v>
      </c>
      <c r="I1513" s="2">
        <f>'Moving Avg'!H1513</f>
        <v>7.0887700000000002</v>
      </c>
      <c r="J1513" s="5" t="str">
        <f>OBV!F1513</f>
        <v>BULLISH</v>
      </c>
      <c r="K1513" s="5" t="str">
        <f>OBV!G1513</f>
        <v>NEUTRAL</v>
      </c>
      <c r="L1513" s="5" t="str">
        <f>OBV!H1513</f>
        <v>BULLISH DIVERGENCE</v>
      </c>
    </row>
    <row r="1514" spans="1:12" ht="13.5" x14ac:dyDescent="0.25">
      <c r="A1514" s="3">
        <f>RSI!A1514</f>
        <v>44217</v>
      </c>
      <c r="B1514" s="2">
        <f>RSI!B1514</f>
        <v>7.3120000000000003</v>
      </c>
      <c r="C1514" s="2">
        <f>RSI!I1514</f>
        <v>51.508398938004966</v>
      </c>
      <c r="D1514" s="2">
        <f>MACD!E1514</f>
        <v>0.15808155521400913</v>
      </c>
      <c r="E1514" s="2">
        <f>MACD!F1514</f>
        <v>-1.8981492622141119E-2</v>
      </c>
      <c r="F1514" s="2">
        <f>'Moving Avg'!D1514</f>
        <v>7.3073999999999995</v>
      </c>
      <c r="G1514" s="2">
        <f>'Moving Avg'!F1514</f>
        <v>7.3995999999999995</v>
      </c>
      <c r="H1514" s="2">
        <f>'Moving Avg'!G1514</f>
        <v>7.120400000000001</v>
      </c>
      <c r="I1514" s="2">
        <f>'Moving Avg'!H1514</f>
        <v>7.0920949999999996</v>
      </c>
      <c r="J1514" s="5" t="str">
        <f>OBV!F1514</f>
        <v>BULLISH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7.0979999999999999</v>
      </c>
      <c r="C1515" s="2">
        <f>RSI!I1515</f>
        <v>42.568834512714666</v>
      </c>
      <c r="D1515" s="2">
        <f>MACD!E1515</f>
        <v>0.18571246669519947</v>
      </c>
      <c r="E1515" s="2">
        <f>MACD!F1515</f>
        <v>2.1957299241327003E-2</v>
      </c>
      <c r="F1515" s="2">
        <f>'Moving Avg'!D1515</f>
        <v>7.2645999999999997</v>
      </c>
      <c r="G1515" s="2">
        <f>'Moving Avg'!F1515</f>
        <v>7.4011000000000013</v>
      </c>
      <c r="H1515" s="2">
        <f>'Moving Avg'!G1515</f>
        <v>7.1213000000000015</v>
      </c>
      <c r="I1515" s="2">
        <f>'Moving Avg'!H1515</f>
        <v>7.0943499999999986</v>
      </c>
      <c r="J1515" s="5" t="str">
        <f>OBV!F1515</f>
        <v>BULLISH</v>
      </c>
      <c r="K1515" s="5" t="str">
        <f>OBV!G1515</f>
        <v>NEUTRAL</v>
      </c>
      <c r="L1515" s="5" t="str">
        <f>OBV!H1515</f>
        <v>BULLISH DIVERGENCE</v>
      </c>
    </row>
    <row r="1516" spans="1:12" ht="13.5" x14ac:dyDescent="0.25">
      <c r="A1516" s="3">
        <f>RSI!A1516</f>
        <v>44221</v>
      </c>
      <c r="B1516" s="2">
        <f>RSI!B1516</f>
        <v>7.2380000000000004</v>
      </c>
      <c r="C1516" s="2">
        <f>RSI!I1516</f>
        <v>48.826115249485049</v>
      </c>
      <c r="D1516" s="2">
        <f>MACD!E1516</f>
        <v>0.17721574530074502</v>
      </c>
      <c r="E1516" s="2">
        <f>MACD!F1516</f>
        <v>5.3008988453210608E-2</v>
      </c>
      <c r="F1516" s="2">
        <f>'Moving Avg'!D1516</f>
        <v>7.2439999999999998</v>
      </c>
      <c r="G1516" s="2">
        <f>'Moving Avg'!F1516</f>
        <v>7.3940999999999999</v>
      </c>
      <c r="H1516" s="2">
        <f>'Moving Avg'!G1516</f>
        <v>7.1244000000000014</v>
      </c>
      <c r="I1516" s="2">
        <f>'Moving Avg'!H1516</f>
        <v>7.0982299999999983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</row>
    <row r="1517" spans="1:12" ht="13.5" x14ac:dyDescent="0.25">
      <c r="A1517" s="3">
        <f>RSI!A1517</f>
        <v>44222</v>
      </c>
      <c r="B1517" s="2">
        <f>RSI!B1517</f>
        <v>7.024</v>
      </c>
      <c r="C1517" s="2">
        <f>RSI!I1517</f>
        <v>41.400767120630029</v>
      </c>
      <c r="D1517" s="2">
        <f>MACD!E1517</f>
        <v>0.15192383258086473</v>
      </c>
      <c r="E1517" s="2">
        <f>MACD!F1517</f>
        <v>7.2791957278741437E-2</v>
      </c>
      <c r="F1517" s="2">
        <f>'Moving Avg'!D1517</f>
        <v>7.1938000000000004</v>
      </c>
      <c r="G1517" s="2">
        <f>'Moving Avg'!F1517</f>
        <v>7.3867499999999993</v>
      </c>
      <c r="H1517" s="2">
        <f>'Moving Avg'!G1517</f>
        <v>7.123820000000002</v>
      </c>
      <c r="I1517" s="2">
        <f>'Moving Avg'!H1517</f>
        <v>7.1001149999999988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</row>
    <row r="1518" spans="1:12" ht="13.5" x14ac:dyDescent="0.25">
      <c r="A1518" s="3">
        <f>RSI!A1518</f>
        <v>44223</v>
      </c>
      <c r="B1518" s="2">
        <f>RSI!B1518</f>
        <v>7.024</v>
      </c>
      <c r="C1518" s="2">
        <f>RSI!I1518</f>
        <v>41.400767120630029</v>
      </c>
      <c r="D1518" s="2">
        <f>MACD!E1518</f>
        <v>0.15474157808431155</v>
      </c>
      <c r="E1518" s="2">
        <f>MACD!F1518</f>
        <v>8.9181881439855462E-2</v>
      </c>
      <c r="F1518" s="2">
        <f>'Moving Avg'!D1518</f>
        <v>7.1391999999999998</v>
      </c>
      <c r="G1518" s="2">
        <f>'Moving Avg'!F1518</f>
        <v>7.3686499999999997</v>
      </c>
      <c r="H1518" s="2">
        <f>'Moving Avg'!G1518</f>
        <v>7.1225000000000014</v>
      </c>
      <c r="I1518" s="2">
        <f>'Moving Avg'!H1518</f>
        <v>7.101004999999998</v>
      </c>
      <c r="J1518" s="5" t="str">
        <f>OBV!F1518</f>
        <v>BULLISH</v>
      </c>
      <c r="K1518" s="5" t="str">
        <f>OBV!G1518</f>
        <v>NEUTRAL</v>
      </c>
      <c r="L1518" s="5" t="str">
        <f>OBV!H1518</f>
        <v>BULLISH DIVERGENCE</v>
      </c>
    </row>
    <row r="1519" spans="1:12" ht="13.5" x14ac:dyDescent="0.25">
      <c r="A1519" s="3">
        <f>RSI!A1519</f>
        <v>44224</v>
      </c>
      <c r="B1519" s="2">
        <f>RSI!B1519</f>
        <v>7.2009999999999996</v>
      </c>
      <c r="C1519" s="2">
        <f>RSI!I1519</f>
        <v>48.860900376767127</v>
      </c>
      <c r="D1519" s="2">
        <f>MACD!E1519</f>
        <v>0.14535671683391271</v>
      </c>
      <c r="E1519" s="2">
        <f>MACD!F1519</f>
        <v>0.10041684851866692</v>
      </c>
      <c r="F1519" s="2">
        <f>'Moving Avg'!D1519</f>
        <v>7.117</v>
      </c>
      <c r="G1519" s="2">
        <f>'Moving Avg'!F1519</f>
        <v>7.360549999999999</v>
      </c>
      <c r="H1519" s="2">
        <f>'Moving Avg'!G1519</f>
        <v>7.1248600000000017</v>
      </c>
      <c r="I1519" s="2">
        <f>'Moving Avg'!H1519</f>
        <v>7.1027799999999983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7.2009999999999996</v>
      </c>
      <c r="C1520" s="2">
        <f>RSI!I1520</f>
        <v>48.860900376767127</v>
      </c>
      <c r="D1520" s="2">
        <f>MACD!E1520</f>
        <v>0.13761237577637608</v>
      </c>
      <c r="E1520" s="2">
        <f>MACD!F1520</f>
        <v>0.10785595397020875</v>
      </c>
      <c r="F1520" s="2">
        <f>'Moving Avg'!D1520</f>
        <v>7.1376000000000008</v>
      </c>
      <c r="G1520" s="2">
        <f>'Moving Avg'!F1520</f>
        <v>7.3405999999999993</v>
      </c>
      <c r="H1520" s="2">
        <f>'Moving Avg'!G1520</f>
        <v>7.1300400000000028</v>
      </c>
      <c r="I1520" s="2">
        <f>'Moving Avg'!H1520</f>
        <v>7.1037049999999962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7.2009999999999996</v>
      </c>
      <c r="C1521" s="2">
        <f>RSI!I1521</f>
        <v>48.860900376767127</v>
      </c>
      <c r="D1521" s="2">
        <f>MACD!E1521</f>
        <v>0.13570313562273473</v>
      </c>
      <c r="E1521" s="2">
        <f>MACD!F1521</f>
        <v>0.11342539030071395</v>
      </c>
      <c r="F1521" s="2">
        <f>'Moving Avg'!D1521</f>
        <v>7.1301999999999994</v>
      </c>
      <c r="G1521" s="2">
        <f>'Moving Avg'!F1521</f>
        <v>7.3162499999999993</v>
      </c>
      <c r="H1521" s="2">
        <f>'Moving Avg'!G1521</f>
        <v>7.1325600000000016</v>
      </c>
      <c r="I1521" s="2">
        <f>'Moving Avg'!H1521</f>
        <v>7.1056649999999966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7.2009999999999996</v>
      </c>
      <c r="C1522" s="2">
        <f>RSI!I1522</f>
        <v>48.860900376767134</v>
      </c>
      <c r="D1522" s="2">
        <f>MACD!E1522</f>
        <v>0.12410241315908266</v>
      </c>
      <c r="E1522" s="2">
        <f>MACD!F1522</f>
        <v>0.1155607948723877</v>
      </c>
      <c r="F1522" s="2">
        <f>'Moving Avg'!D1522</f>
        <v>7.1655999999999995</v>
      </c>
      <c r="G1522" s="2">
        <f>'Moving Avg'!F1522</f>
        <v>7.2903999999999982</v>
      </c>
      <c r="H1522" s="2">
        <f>'Moving Avg'!G1522</f>
        <v>7.1361000000000026</v>
      </c>
      <c r="I1522" s="2">
        <f>'Moving Avg'!H1522</f>
        <v>7.1084349999999965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7.016</v>
      </c>
      <c r="C1523" s="2">
        <f>RSI!I1523</f>
        <v>41.443549929503021</v>
      </c>
      <c r="D1523" s="2">
        <f>MACD!E1523</f>
        <v>0.13153087945497699</v>
      </c>
      <c r="E1523" s="2">
        <f>MACD!F1523</f>
        <v>0.11875481178890557</v>
      </c>
      <c r="F1523" s="2">
        <f>'Moving Avg'!D1523</f>
        <v>7.1639999999999997</v>
      </c>
      <c r="G1523" s="2">
        <f>'Moving Avg'!F1523</f>
        <v>7.2567999999999984</v>
      </c>
      <c r="H1523" s="2">
        <f>'Moving Avg'!G1523</f>
        <v>7.1359400000000024</v>
      </c>
      <c r="I1523" s="2">
        <f>'Moving Avg'!H1523</f>
        <v>7.1102799999999968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7.0750000000000002</v>
      </c>
      <c r="C1524" s="2">
        <f>RSI!I1524</f>
        <v>44.345262799511644</v>
      </c>
      <c r="D1524" s="2">
        <f>MACD!E1524</f>
        <v>0.13699157664458284</v>
      </c>
      <c r="E1524" s="2">
        <f>MACD!F1524</f>
        <v>0.12240216476004102</v>
      </c>
      <c r="F1524" s="2">
        <f>'Moving Avg'!D1524</f>
        <v>7.1388000000000007</v>
      </c>
      <c r="G1524" s="2">
        <f>'Moving Avg'!F1524</f>
        <v>7.2261499999999987</v>
      </c>
      <c r="H1524" s="2">
        <f>'Moving Avg'!G1524</f>
        <v>7.1411000000000016</v>
      </c>
      <c r="I1524" s="2">
        <f>'Moving Avg'!H1524</f>
        <v>7.1124199999999984</v>
      </c>
      <c r="J1524" s="5" t="str">
        <f>OBV!F1524</f>
        <v>BULLISH</v>
      </c>
      <c r="K1524" s="5" t="str">
        <f>OBV!G1524</f>
        <v>NEUTRAL</v>
      </c>
      <c r="L1524" s="5" t="str">
        <f>OBV!H1524</f>
        <v>BULLISH DIVERGENCE</v>
      </c>
    </row>
    <row r="1525" spans="1:12" ht="13.5" x14ac:dyDescent="0.25">
      <c r="A1525" s="3">
        <f>RSI!A1525</f>
        <v>44232</v>
      </c>
      <c r="B1525" s="2">
        <f>RSI!B1525</f>
        <v>7.0750000000000002</v>
      </c>
      <c r="C1525" s="2">
        <f>RSI!I1525</f>
        <v>44.345262799511644</v>
      </c>
      <c r="D1525" s="2">
        <f>MACD!E1525</f>
        <v>0.1094865208627116</v>
      </c>
      <c r="E1525" s="2">
        <f>MACD!F1525</f>
        <v>0.11981903598057514</v>
      </c>
      <c r="F1525" s="2">
        <f>'Moving Avg'!D1525</f>
        <v>7.1135999999999999</v>
      </c>
      <c r="G1525" s="2">
        <f>'Moving Avg'!F1525</f>
        <v>7.203249999999997</v>
      </c>
      <c r="H1525" s="2">
        <f>'Moving Avg'!G1525</f>
        <v>7.1422800000000004</v>
      </c>
      <c r="I1525" s="2">
        <f>'Moving Avg'!H1525</f>
        <v>7.1145599999999982</v>
      </c>
      <c r="J1525" s="5" t="str">
        <f>OBV!F1525</f>
        <v>BULLISH</v>
      </c>
      <c r="K1525" s="5" t="str">
        <f>OBV!G1525</f>
        <v>NEUTRAL</v>
      </c>
      <c r="L1525" s="5" t="str">
        <f>OBV!H1525</f>
        <v>BULLISH DIVERGENCE</v>
      </c>
    </row>
    <row r="1526" spans="1:12" ht="13.5" x14ac:dyDescent="0.25">
      <c r="A1526" s="3">
        <f>RSI!A1526</f>
        <v>44235</v>
      </c>
      <c r="B1526" s="2">
        <f>RSI!B1526</f>
        <v>7.0750000000000002</v>
      </c>
      <c r="C1526" s="2">
        <f>RSI!I1526</f>
        <v>44.345262799511637</v>
      </c>
      <c r="D1526" s="2">
        <f>MACD!E1526</f>
        <v>0.10848983589557371</v>
      </c>
      <c r="E1526" s="2">
        <f>MACD!F1526</f>
        <v>0.11755319596357486</v>
      </c>
      <c r="F1526" s="2">
        <f>'Moving Avg'!D1526</f>
        <v>7.0884</v>
      </c>
      <c r="G1526" s="2">
        <f>'Moving Avg'!F1526</f>
        <v>7.1876999999999978</v>
      </c>
      <c r="H1526" s="2">
        <f>'Moving Avg'!G1526</f>
        <v>7.1434600000000019</v>
      </c>
      <c r="I1526" s="2">
        <f>'Moving Avg'!H1526</f>
        <v>7.1176949999999977</v>
      </c>
      <c r="J1526" s="5" t="str">
        <f>OBV!F1526</f>
        <v>BULLISH</v>
      </c>
      <c r="K1526" s="5" t="str">
        <f>OBV!G1526</f>
        <v>NEUTRAL</v>
      </c>
      <c r="L1526" s="5" t="str">
        <f>OBV!H1526</f>
        <v>BULLISH DIVERGENCE</v>
      </c>
    </row>
    <row r="1527" spans="1:12" ht="13.5" x14ac:dyDescent="0.25">
      <c r="A1527" s="3">
        <f>RSI!A1527</f>
        <v>44236</v>
      </c>
      <c r="B1527" s="2">
        <f>RSI!B1527</f>
        <v>7.1269999999999998</v>
      </c>
      <c r="C1527" s="2">
        <f>RSI!I1527</f>
        <v>47.224122755349875</v>
      </c>
      <c r="D1527" s="2">
        <f>MACD!E1527</f>
        <v>7.155522703646966E-2</v>
      </c>
      <c r="E1527" s="2">
        <f>MACD!F1527</f>
        <v>0.10835360217815382</v>
      </c>
      <c r="F1527" s="2">
        <f>'Moving Avg'!D1527</f>
        <v>7.0736000000000008</v>
      </c>
      <c r="G1527" s="2">
        <f>'Moving Avg'!F1527</f>
        <v>7.1858499999999994</v>
      </c>
      <c r="H1527" s="2">
        <f>'Moving Avg'!G1527</f>
        <v>7.1471600000000013</v>
      </c>
      <c r="I1527" s="2">
        <f>'Moving Avg'!H1527</f>
        <v>7.1219399999999977</v>
      </c>
      <c r="J1527" s="5" t="str">
        <f>OBV!F1527</f>
        <v>BULLISH</v>
      </c>
      <c r="K1527" s="5" t="str">
        <f>OBV!G1527</f>
        <v>NEUTRAL</v>
      </c>
      <c r="L1527" s="5" t="str">
        <f>OBV!H1527</f>
        <v>BULLISH DIVERGENCE</v>
      </c>
    </row>
    <row r="1528" spans="1:12" ht="13.5" x14ac:dyDescent="0.25">
      <c r="A1528" s="3">
        <f>RSI!A1528</f>
        <v>44237</v>
      </c>
      <c r="B1528" s="2">
        <f>RSI!B1528</f>
        <v>7.016</v>
      </c>
      <c r="C1528" s="2">
        <f>RSI!I1528</f>
        <v>42.205425441727826</v>
      </c>
      <c r="D1528" s="2">
        <f>MACD!E1528</f>
        <v>4.8850844288892858E-2</v>
      </c>
      <c r="E1528" s="2">
        <f>MACD!F1528</f>
        <v>9.6453050600301626E-2</v>
      </c>
      <c r="F1528" s="2">
        <f>'Moving Avg'!D1528</f>
        <v>7.0736000000000008</v>
      </c>
      <c r="G1528" s="2">
        <f>'Moving Avg'!F1528</f>
        <v>7.1710499999999984</v>
      </c>
      <c r="H1528" s="2">
        <f>'Moving Avg'!G1528</f>
        <v>7.1513000000000009</v>
      </c>
      <c r="I1528" s="2">
        <f>'Moving Avg'!H1528</f>
        <v>7.1247099999999977</v>
      </c>
      <c r="J1528" s="5" t="str">
        <f>OBV!F1528</f>
        <v>BULLISH</v>
      </c>
      <c r="K1528" s="5" t="str">
        <f>OBV!G1528</f>
        <v>NEUTRAL</v>
      </c>
      <c r="L1528" s="5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7.016</v>
      </c>
      <c r="C1529" s="2">
        <f>RSI!I1529</f>
        <v>42.20542544172784</v>
      </c>
      <c r="D1529" s="2">
        <f>MACD!E1529</f>
        <v>5.782774277111713E-2</v>
      </c>
      <c r="E1529" s="2">
        <f>MACD!F1529</f>
        <v>8.872798903446473E-2</v>
      </c>
      <c r="F1529" s="2">
        <f>'Moving Avg'!D1529</f>
        <v>7.0617999999999999</v>
      </c>
      <c r="G1529" s="2">
        <f>'Moving Avg'!F1529</f>
        <v>7.1562499999999982</v>
      </c>
      <c r="H1529" s="2">
        <f>'Moving Avg'!G1529</f>
        <v>7.1530600000000018</v>
      </c>
      <c r="I1529" s="2">
        <f>'Moving Avg'!H1529</f>
        <v>7.1274799999999985</v>
      </c>
      <c r="J1529" s="5" t="str">
        <f>OBV!F1529</f>
        <v>BULLISH</v>
      </c>
      <c r="K1529" s="5" t="str">
        <f>OBV!G1529</f>
        <v>NEUTRAL</v>
      </c>
      <c r="L1529" s="5" t="str">
        <f>OBV!H1529</f>
        <v>BULLISH DIVERGENCE</v>
      </c>
    </row>
    <row r="1530" spans="1:12" ht="13.5" x14ac:dyDescent="0.25">
      <c r="A1530" s="3">
        <f>RSI!A1530</f>
        <v>44239</v>
      </c>
      <c r="B1530" s="2">
        <f>RSI!B1530</f>
        <v>7.016</v>
      </c>
      <c r="C1530" s="2">
        <f>RSI!I1530</f>
        <v>42.20542544172784</v>
      </c>
      <c r="D1530" s="2">
        <f>MACD!E1530</f>
        <v>6.6310181835297577E-2</v>
      </c>
      <c r="E1530" s="2">
        <f>MACD!F1530</f>
        <v>8.4244427594631299E-2</v>
      </c>
      <c r="F1530" s="2">
        <f>'Moving Avg'!D1530</f>
        <v>7.05</v>
      </c>
      <c r="G1530" s="2">
        <f>'Moving Avg'!F1530</f>
        <v>7.141449999999999</v>
      </c>
      <c r="H1530" s="2">
        <f>'Moving Avg'!G1530</f>
        <v>7.1588200000000031</v>
      </c>
      <c r="I1530" s="2">
        <f>'Moving Avg'!H1530</f>
        <v>7.1302499999999984</v>
      </c>
      <c r="J1530" s="5" t="str">
        <f>OBV!F1530</f>
        <v>BULLISH</v>
      </c>
      <c r="K1530" s="5" t="str">
        <f>OBV!G1530</f>
        <v>NEUTRAL</v>
      </c>
      <c r="L1530" s="5" t="str">
        <f>OBV!H1530</f>
        <v>BULLISH DIVERGENCE</v>
      </c>
    </row>
    <row r="1531" spans="1:12" ht="13.5" x14ac:dyDescent="0.25">
      <c r="A1531" s="3">
        <f>RSI!A1531</f>
        <v>44242</v>
      </c>
      <c r="B1531" s="2">
        <f>RSI!B1531</f>
        <v>7.016</v>
      </c>
      <c r="C1531" s="2">
        <f>RSI!I1531</f>
        <v>42.20542544172784</v>
      </c>
      <c r="D1531" s="2">
        <f>MACD!E1531</f>
        <v>7.4308557947286857E-2</v>
      </c>
      <c r="E1531" s="2">
        <f>MACD!F1531</f>
        <v>8.2257253665162414E-2</v>
      </c>
      <c r="F1531" s="2">
        <f>'Moving Avg'!D1531</f>
        <v>7.0381999999999989</v>
      </c>
      <c r="G1531" s="2">
        <f>'Moving Avg'!F1531</f>
        <v>7.1251999999999995</v>
      </c>
      <c r="H1531" s="2">
        <f>'Moving Avg'!G1531</f>
        <v>7.1625000000000023</v>
      </c>
      <c r="I1531" s="2">
        <f>'Moving Avg'!H1531</f>
        <v>7.1330199999999992</v>
      </c>
      <c r="J1531" s="5" t="str">
        <f>OBV!F1531</f>
        <v>BULLISH</v>
      </c>
      <c r="K1531" s="5" t="str">
        <f>OBV!G1531</f>
        <v>NEUTRAL</v>
      </c>
      <c r="L1531" s="5" t="str">
        <f>OBV!H1531</f>
        <v>BULLISH DIVERGENCE</v>
      </c>
    </row>
    <row r="1532" spans="1:12" ht="13.5" x14ac:dyDescent="0.25">
      <c r="A1532" s="3">
        <f>RSI!A1532</f>
        <v>44243</v>
      </c>
      <c r="B1532" s="2">
        <f>RSI!B1532</f>
        <v>7.0090000000000003</v>
      </c>
      <c r="C1532" s="2">
        <f>RSI!I1532</f>
        <v>41.828364297774762</v>
      </c>
      <c r="D1532" s="2">
        <f>MACD!E1532</f>
        <v>8.2355051391753697E-2</v>
      </c>
      <c r="E1532" s="2">
        <f>MACD!F1532</f>
        <v>8.2276813210480679E-2</v>
      </c>
      <c r="F1532" s="2">
        <f>'Moving Avg'!D1532</f>
        <v>7.0145999999999997</v>
      </c>
      <c r="G1532" s="2">
        <f>'Moving Avg'!F1532</f>
        <v>7.1119000000000003</v>
      </c>
      <c r="H1532" s="2">
        <f>'Moving Avg'!G1532</f>
        <v>7.1638400000000022</v>
      </c>
      <c r="I1532" s="2">
        <f>'Moving Avg'!H1532</f>
        <v>7.1357549999999996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7.0019999999999998</v>
      </c>
      <c r="C1533" s="2">
        <f>RSI!I1533</f>
        <v>41.42976125250803</v>
      </c>
      <c r="D1533" s="2">
        <f>MACD!E1533</f>
        <v>6.1965779288225775E-2</v>
      </c>
      <c r="E1533" s="2">
        <f>MACD!F1533</f>
        <v>7.8214606426029704E-2</v>
      </c>
      <c r="F1533" s="2">
        <f>'Moving Avg'!D1533</f>
        <v>7.0118000000000009</v>
      </c>
      <c r="G1533" s="2">
        <f>'Moving Avg'!F1533</f>
        <v>7.0971500000000018</v>
      </c>
      <c r="H1533" s="2">
        <f>'Moving Avg'!G1533</f>
        <v>7.1665000000000028</v>
      </c>
      <c r="I1533" s="2">
        <f>'Moving Avg'!H1533</f>
        <v>7.1384549999999978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6.9420000000000002</v>
      </c>
      <c r="C1534" s="2">
        <f>RSI!I1534</f>
        <v>38.080065865488486</v>
      </c>
      <c r="D1534" s="2">
        <f>MACD!E1534</f>
        <v>5.8966027306393443E-2</v>
      </c>
      <c r="E1534" s="2">
        <f>MACD!F1534</f>
        <v>7.4364890602102468E-2</v>
      </c>
      <c r="F1534" s="2">
        <f>'Moving Avg'!D1534</f>
        <v>6.9969999999999999</v>
      </c>
      <c r="G1534" s="2">
        <f>'Moving Avg'!F1534</f>
        <v>7.0786500000000014</v>
      </c>
      <c r="H1534" s="2">
        <f>'Moving Avg'!G1534</f>
        <v>7.1681200000000036</v>
      </c>
      <c r="I1534" s="2">
        <f>'Moving Avg'!H1534</f>
        <v>7.1408549999999993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6.9420000000000002</v>
      </c>
      <c r="C1535" s="2">
        <f>RSI!I1535</f>
        <v>38.080065865488493</v>
      </c>
      <c r="D1535" s="2">
        <f>MACD!E1535</f>
        <v>5.7459486268701454E-2</v>
      </c>
      <c r="E1535" s="2">
        <f>MACD!F1535</f>
        <v>7.0983809735422274E-2</v>
      </c>
      <c r="F1535" s="2">
        <f>'Moving Avg'!D1535</f>
        <v>6.9822000000000006</v>
      </c>
      <c r="G1535" s="2">
        <f>'Moving Avg'!F1535</f>
        <v>7.0708500000000019</v>
      </c>
      <c r="H1535" s="2">
        <f>'Moving Avg'!G1535</f>
        <v>7.1710600000000033</v>
      </c>
      <c r="I1535" s="2">
        <f>'Moving Avg'!H1535</f>
        <v>7.143254999999999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7.0679999999999996</v>
      </c>
      <c r="C1536" s="2">
        <f>RSI!I1536</f>
        <v>48.267111936390307</v>
      </c>
      <c r="D1536" s="2">
        <f>MACD!E1536</f>
        <v>4.780667507086811E-2</v>
      </c>
      <c r="E1536" s="2">
        <f>MACD!F1536</f>
        <v>6.6348382802511444E-2</v>
      </c>
      <c r="F1536" s="2">
        <f>'Moving Avg'!D1536</f>
        <v>6.9926000000000004</v>
      </c>
      <c r="G1536" s="2">
        <f>'Moving Avg'!F1536</f>
        <v>7.0623500000000021</v>
      </c>
      <c r="H1536" s="2">
        <f>'Moving Avg'!G1536</f>
        <v>7.1765200000000027</v>
      </c>
      <c r="I1536" s="2">
        <f>'Moving Avg'!H1536</f>
        <v>7.146284999999998</v>
      </c>
      <c r="J1536" s="5" t="str">
        <f>OBV!F1536</f>
        <v>BEARISH</v>
      </c>
      <c r="K1536" s="5" t="str">
        <f>OBV!G1536</f>
        <v>NEUTRAL</v>
      </c>
      <c r="L1536" s="5" t="str">
        <f>OBV!H1536</f>
        <v>BEARISH DIVERGENCE</v>
      </c>
    </row>
    <row r="1537" spans="1:12" ht="13.5" x14ac:dyDescent="0.25">
      <c r="A1537" s="3">
        <f>RSI!A1537</f>
        <v>44250</v>
      </c>
      <c r="B1537" s="2">
        <f>RSI!B1537</f>
        <v>7.0380000000000003</v>
      </c>
      <c r="C1537" s="2">
        <f>RSI!I1537</f>
        <v>46.313402967060725</v>
      </c>
      <c r="D1537" s="2">
        <f>MACD!E1537</f>
        <v>5.0001120142982636E-2</v>
      </c>
      <c r="E1537" s="2">
        <f>MACD!F1537</f>
        <v>6.3078930270605682E-2</v>
      </c>
      <c r="F1537" s="2">
        <f>'Moving Avg'!D1537</f>
        <v>6.9984000000000011</v>
      </c>
      <c r="G1537" s="2">
        <f>'Moving Avg'!F1537</f>
        <v>7.0630500000000023</v>
      </c>
      <c r="H1537" s="2">
        <f>'Moving Avg'!G1537</f>
        <v>7.1800600000000019</v>
      </c>
      <c r="I1537" s="2">
        <f>'Moving Avg'!H1537</f>
        <v>7.1491649999999982</v>
      </c>
      <c r="J1537" s="5" t="str">
        <f>OBV!F1537</f>
        <v>BEARISH</v>
      </c>
      <c r="K1537" s="5" t="str">
        <f>OBV!G1537</f>
        <v>NEUTRAL</v>
      </c>
      <c r="L1537" s="5" t="str">
        <f>OBV!H1537</f>
        <v>BEARISH DIVERGENCE</v>
      </c>
    </row>
    <row r="1538" spans="1:12" ht="13.5" x14ac:dyDescent="0.25">
      <c r="A1538" s="3">
        <f>RSI!A1538</f>
        <v>44251</v>
      </c>
      <c r="B1538" s="2">
        <f>RSI!B1538</f>
        <v>7.0380000000000003</v>
      </c>
      <c r="C1538" s="2">
        <f>RSI!I1538</f>
        <v>46.313402967060718</v>
      </c>
      <c r="D1538" s="2">
        <f>MACD!E1538</f>
        <v>3.5087923317510317E-2</v>
      </c>
      <c r="E1538" s="2">
        <f>MACD!F1538</f>
        <v>5.7480728879986613E-2</v>
      </c>
      <c r="F1538" s="2">
        <f>'Moving Avg'!D1538</f>
        <v>7.0055999999999994</v>
      </c>
      <c r="G1538" s="2">
        <f>'Moving Avg'!F1538</f>
        <v>7.0637500000000015</v>
      </c>
      <c r="H1538" s="2">
        <f>'Moving Avg'!G1538</f>
        <v>7.1850800000000028</v>
      </c>
      <c r="I1538" s="2">
        <f>'Moving Avg'!H1538</f>
        <v>7.1520449999999975</v>
      </c>
      <c r="J1538" s="5" t="str">
        <f>OBV!F1538</f>
        <v>BEARISH</v>
      </c>
      <c r="K1538" s="5" t="str">
        <f>OBV!G1538</f>
        <v>NEUTRAL</v>
      </c>
      <c r="L1538" s="5" t="str">
        <f>OBV!H1538</f>
        <v>BEARISH DIVERGENCE</v>
      </c>
    </row>
    <row r="1539" spans="1:12" ht="13.5" x14ac:dyDescent="0.25">
      <c r="A1539" s="3">
        <f>RSI!A1539</f>
        <v>44252</v>
      </c>
      <c r="B1539" s="2">
        <f>RSI!B1539</f>
        <v>7.0380000000000003</v>
      </c>
      <c r="C1539" s="2">
        <f>RSI!I1539</f>
        <v>46.313402967060718</v>
      </c>
      <c r="D1539" s="2">
        <f>MACD!E1539</f>
        <v>2.2753220125843576E-2</v>
      </c>
      <c r="E1539" s="2">
        <f>MACD!F1539</f>
        <v>5.0535227129158006E-2</v>
      </c>
      <c r="F1539" s="2">
        <f>'Moving Avg'!D1539</f>
        <v>7.0248000000000008</v>
      </c>
      <c r="G1539" s="2">
        <f>'Moving Avg'!F1539</f>
        <v>7.0556000000000028</v>
      </c>
      <c r="H1539" s="2">
        <f>'Moving Avg'!G1539</f>
        <v>7.1901000000000037</v>
      </c>
      <c r="I1539" s="2">
        <f>'Moving Avg'!H1539</f>
        <v>7.1558849999999969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7.0380000000000003</v>
      </c>
      <c r="C1540" s="2">
        <f>RSI!I1540</f>
        <v>46.313402967060718</v>
      </c>
      <c r="D1540" s="2">
        <f>MACD!E1540</f>
        <v>1.2579270672248732E-2</v>
      </c>
      <c r="E1540" s="2">
        <f>MACD!F1540</f>
        <v>4.2944035837776152E-2</v>
      </c>
      <c r="F1540" s="2">
        <f>'Moving Avg'!D1540</f>
        <v>7.0439999999999996</v>
      </c>
      <c r="G1540" s="2">
        <f>'Moving Avg'!F1540</f>
        <v>7.0474500000000004</v>
      </c>
      <c r="H1540" s="2">
        <f>'Moving Avg'!G1540</f>
        <v>7.1954000000000029</v>
      </c>
      <c r="I1540" s="2">
        <f>'Moving Avg'!H1540</f>
        <v>7.1597249999999972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7.0380000000000003</v>
      </c>
      <c r="C1541" s="2">
        <f>RSI!I1541</f>
        <v>46.313402967060718</v>
      </c>
      <c r="D1541" s="2">
        <f>MACD!E1541</f>
        <v>4.2141618904043554E-3</v>
      </c>
      <c r="E1541" s="2">
        <f>MACD!F1541</f>
        <v>3.5198061048301796E-2</v>
      </c>
      <c r="F1541" s="2">
        <f>'Moving Avg'!D1541</f>
        <v>7.0379999999999994</v>
      </c>
      <c r="G1541" s="2">
        <f>'Moving Avg'!F1541</f>
        <v>7.0392999999999999</v>
      </c>
      <c r="H1541" s="2">
        <f>'Moving Avg'!G1541</f>
        <v>7.1965800000000026</v>
      </c>
      <c r="I1541" s="2">
        <f>'Moving Avg'!H1541</f>
        <v>7.1635649999999975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7.1269999999999998</v>
      </c>
      <c r="C1542" s="2">
        <f>RSI!I1542</f>
        <v>54.268042695182139</v>
      </c>
      <c r="D1542" s="2">
        <f>MACD!E1542</f>
        <v>-1.030795082346625E-2</v>
      </c>
      <c r="E1542" s="2">
        <f>MACD!F1542</f>
        <v>2.6096858673948186E-2</v>
      </c>
      <c r="F1542" s="2">
        <f>'Moving Avg'!D1542</f>
        <v>7.0558000000000005</v>
      </c>
      <c r="G1542" s="2">
        <f>'Moving Avg'!F1542</f>
        <v>7.0355999999999996</v>
      </c>
      <c r="H1542" s="2">
        <f>'Moving Avg'!G1542</f>
        <v>7.200560000000003</v>
      </c>
      <c r="I1542" s="2">
        <f>'Moving Avg'!H1542</f>
        <v>7.1670749999999961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7.0830000000000002</v>
      </c>
      <c r="C1543" s="2">
        <f>RSI!I1543</f>
        <v>50.300053860415197</v>
      </c>
      <c r="D1543" s="2">
        <f>MACD!E1543</f>
        <v>-2.073059809703004E-2</v>
      </c>
      <c r="E1543" s="2">
        <f>MACD!F1543</f>
        <v>1.6731367319752541E-2</v>
      </c>
      <c r="F1543" s="2">
        <f>'Moving Avg'!D1543</f>
        <v>7.0648</v>
      </c>
      <c r="G1543" s="2">
        <f>'Moving Avg'!F1543</f>
        <v>7.0389499999999998</v>
      </c>
      <c r="H1543" s="2">
        <f>'Moving Avg'!G1543</f>
        <v>7.2008600000000023</v>
      </c>
      <c r="I1543" s="2">
        <f>'Moving Avg'!H1543</f>
        <v>7.1709149999999964</v>
      </c>
      <c r="J1543" s="5" t="str">
        <f>OBV!F1543</f>
        <v>BEARISH</v>
      </c>
      <c r="K1543" s="5" t="str">
        <f>OBV!G1543</f>
        <v>NEUTRAL</v>
      </c>
      <c r="L1543" s="5" t="str">
        <f>OBV!H1543</f>
        <v>BEARISH DIVERGENCE</v>
      </c>
    </row>
    <row r="1544" spans="1:12" ht="13.5" x14ac:dyDescent="0.25">
      <c r="A1544" s="3">
        <f>RSI!A1544</f>
        <v>44259</v>
      </c>
      <c r="B1544" s="2">
        <f>RSI!B1544</f>
        <v>7.0679999999999996</v>
      </c>
      <c r="C1544" s="2">
        <f>RSI!I1544</f>
        <v>48.985091053946391</v>
      </c>
      <c r="D1544" s="2">
        <f>MACD!E1544</f>
        <v>-3.7702978746151139E-2</v>
      </c>
      <c r="E1544" s="2">
        <f>MACD!F1544</f>
        <v>5.8444981065718061E-3</v>
      </c>
      <c r="F1544" s="2">
        <f>'Moving Avg'!D1544</f>
        <v>7.0708000000000002</v>
      </c>
      <c r="G1544" s="2">
        <f>'Moving Avg'!F1544</f>
        <v>7.0385999999999997</v>
      </c>
      <c r="H1544" s="2">
        <f>'Moving Avg'!G1544</f>
        <v>7.2008600000000014</v>
      </c>
      <c r="I1544" s="2">
        <f>'Moving Avg'!H1544</f>
        <v>7.1746799999999951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</row>
    <row r="1545" spans="1:12" ht="13.5" x14ac:dyDescent="0.25">
      <c r="A1545" s="3">
        <f>RSI!A1545</f>
        <v>44260</v>
      </c>
      <c r="B1545" s="2">
        <f>RSI!B1545</f>
        <v>7.0679999999999996</v>
      </c>
      <c r="C1545" s="2">
        <f>RSI!I1545</f>
        <v>48.985091053946391</v>
      </c>
      <c r="D1545" s="2">
        <f>MACD!E1545</f>
        <v>-5.2006661833113199E-2</v>
      </c>
      <c r="E1545" s="2">
        <f>MACD!F1545</f>
        <v>-5.7257338813651963E-3</v>
      </c>
      <c r="F1545" s="2">
        <f>'Moving Avg'!D1545</f>
        <v>7.0767999999999986</v>
      </c>
      <c r="G1545" s="2">
        <f>'Moving Avg'!F1545</f>
        <v>7.0382499999999997</v>
      </c>
      <c r="H1545" s="2">
        <f>'Moving Avg'!G1545</f>
        <v>7.2008600000000005</v>
      </c>
      <c r="I1545" s="2">
        <f>'Moving Avg'!H1545</f>
        <v>7.1784449999999946</v>
      </c>
      <c r="J1545" s="5" t="str">
        <f>OBV!F1545</f>
        <v>BEARISH</v>
      </c>
      <c r="K1545" s="5" t="str">
        <f>OBV!G1545</f>
        <v>NEUTRAL</v>
      </c>
      <c r="L1545" s="5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6.9420000000000002</v>
      </c>
      <c r="C1546" s="2">
        <f>RSI!I1546</f>
        <v>39.041921309167073</v>
      </c>
      <c r="D1546" s="2">
        <f>MACD!E1546</f>
        <v>-3.533853135329057E-2</v>
      </c>
      <c r="E1546" s="2">
        <f>MACD!F1546</f>
        <v>-1.1648293375750272E-2</v>
      </c>
      <c r="F1546" s="2">
        <f>'Moving Avg'!D1546</f>
        <v>7.057599999999999</v>
      </c>
      <c r="G1546" s="2">
        <f>'Moving Avg'!F1546</f>
        <v>7.0315999999999992</v>
      </c>
      <c r="H1546" s="2">
        <f>'Moving Avg'!G1546</f>
        <v>7.1921399999999993</v>
      </c>
      <c r="I1546" s="2">
        <f>'Moving Avg'!H1546</f>
        <v>7.1815799999999941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</row>
    <row r="1547" spans="1:12" ht="13.5" x14ac:dyDescent="0.25">
      <c r="A1547" s="3">
        <f>RSI!A1547</f>
        <v>44264</v>
      </c>
      <c r="B1547" s="2">
        <f>RSI!B1547</f>
        <v>7.0830000000000002</v>
      </c>
      <c r="C1547" s="2">
        <f>RSI!I1547</f>
        <v>51.022788187154426</v>
      </c>
      <c r="D1547" s="2">
        <f>MACD!E1547</f>
        <v>-3.5500668084446296E-2</v>
      </c>
      <c r="E1547" s="2">
        <f>MACD!F1547</f>
        <v>-1.6418768317489479E-2</v>
      </c>
      <c r="F1547" s="2">
        <f>'Moving Avg'!D1547</f>
        <v>7.0488</v>
      </c>
      <c r="G1547" s="2">
        <f>'Moving Avg'!F1547</f>
        <v>7.0293999999999981</v>
      </c>
      <c r="H1547" s="2">
        <f>'Moving Avg'!G1547</f>
        <v>7.1903800000000002</v>
      </c>
      <c r="I1547" s="2">
        <f>'Moving Avg'!H1547</f>
        <v>7.1863449999999967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7.0830000000000002</v>
      </c>
      <c r="C1548" s="2">
        <f>RSI!I1548</f>
        <v>51.022788187154426</v>
      </c>
      <c r="D1548" s="2">
        <f>MACD!E1548</f>
        <v>-3.5735952781682734E-2</v>
      </c>
      <c r="E1548" s="2">
        <f>MACD!F1548</f>
        <v>-2.0282205210328131E-2</v>
      </c>
      <c r="F1548" s="2">
        <f>'Moving Avg'!D1548</f>
        <v>7.0488</v>
      </c>
      <c r="G1548" s="2">
        <f>'Moving Avg'!F1548</f>
        <v>7.0327499999999983</v>
      </c>
      <c r="H1548" s="2">
        <f>'Moving Avg'!G1548</f>
        <v>7.1843200000000005</v>
      </c>
      <c r="I1548" s="2">
        <f>'Moving Avg'!H1548</f>
        <v>7.1911099999999966</v>
      </c>
      <c r="J1548" s="5" t="str">
        <f>OBV!F1548</f>
        <v>BEARISH</v>
      </c>
      <c r="K1548" s="5" t="str">
        <f>OBV!G1548</f>
        <v>NEUTRAL</v>
      </c>
      <c r="L1548" s="5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7.0830000000000002</v>
      </c>
      <c r="C1549" s="2">
        <f>RSI!I1549</f>
        <v>51.022788187154426</v>
      </c>
      <c r="D1549" s="2">
        <f>MACD!E1549</f>
        <v>-3.6025865831862625E-2</v>
      </c>
      <c r="E1549" s="2">
        <f>MACD!F1549</f>
        <v>-2.343093733463503E-2</v>
      </c>
      <c r="F1549" s="2">
        <f>'Moving Avg'!D1549</f>
        <v>7.0518000000000001</v>
      </c>
      <c r="G1549" s="2">
        <f>'Moving Avg'!F1549</f>
        <v>7.0360999999999994</v>
      </c>
      <c r="H1549" s="2">
        <f>'Moving Avg'!G1549</f>
        <v>7.1787200000000011</v>
      </c>
      <c r="I1549" s="2">
        <f>'Moving Avg'!H1549</f>
        <v>7.1958749999999974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7.2670000000000003</v>
      </c>
      <c r="C1550" s="2">
        <f>RSI!I1550</f>
        <v>62.905576466974921</v>
      </c>
      <c r="D1550" s="2">
        <f>MACD!E1550</f>
        <v>-4.9984904650871798E-2</v>
      </c>
      <c r="E1550" s="2">
        <f>MACD!F1550</f>
        <v>-2.8741730797882385E-2</v>
      </c>
      <c r="F1550" s="2">
        <f>'Moving Avg'!D1550</f>
        <v>7.0916000000000015</v>
      </c>
      <c r="G1550" s="2">
        <f>'Moving Avg'!F1550</f>
        <v>7.0486499999999976</v>
      </c>
      <c r="H1550" s="2">
        <f>'Moving Avg'!G1550</f>
        <v>7.172060000000001</v>
      </c>
      <c r="I1550" s="2">
        <f>'Moving Avg'!H1550</f>
        <v>7.201559999999998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7.2670000000000003</v>
      </c>
      <c r="C1551" s="2">
        <f>RSI!I1551</f>
        <v>62.905576466974921</v>
      </c>
      <c r="D1551" s="2">
        <f>MACD!E1551</f>
        <v>-6.2961531592820918E-2</v>
      </c>
      <c r="E1551" s="2">
        <f>MACD!F1551</f>
        <v>-3.5585690956870093E-2</v>
      </c>
      <c r="F1551" s="2">
        <f>'Moving Avg'!D1551</f>
        <v>7.1566000000000001</v>
      </c>
      <c r="G1551" s="2">
        <f>'Moving Avg'!F1551</f>
        <v>7.0611999999999977</v>
      </c>
      <c r="H1551" s="2">
        <f>'Moving Avg'!G1551</f>
        <v>7.1636400000000018</v>
      </c>
      <c r="I1551" s="2">
        <f>'Moving Avg'!H1551</f>
        <v>7.2072449999999977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7.3860000000000001</v>
      </c>
      <c r="C1552" s="2">
        <f>RSI!I1552</f>
        <v>68.616698449649277</v>
      </c>
      <c r="D1552" s="2">
        <f>MACD!E1552</f>
        <v>-7.0143087953688621E-2</v>
      </c>
      <c r="E1552" s="2">
        <f>MACD!F1552</f>
        <v>-4.24971703562338E-2</v>
      </c>
      <c r="F1552" s="2">
        <f>'Moving Avg'!D1552</f>
        <v>7.2172000000000001</v>
      </c>
      <c r="G1552" s="2">
        <f>'Moving Avg'!F1552</f>
        <v>7.0800499999999982</v>
      </c>
      <c r="H1552" s="2">
        <f>'Moving Avg'!G1552</f>
        <v>7.1570000000000018</v>
      </c>
      <c r="I1552" s="2">
        <f>'Moving Avg'!H1552</f>
        <v>7.2127849999999993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7.3860000000000001</v>
      </c>
      <c r="C1553" s="2">
        <f>RSI!I1553</f>
        <v>68.616698449649277</v>
      </c>
      <c r="D1553" s="2">
        <f>MACD!E1553</f>
        <v>-8.4691109741220849E-2</v>
      </c>
      <c r="E1553" s="2">
        <f>MACD!F1553</f>
        <v>-5.0935958233231216E-2</v>
      </c>
      <c r="F1553" s="2">
        <f>'Moving Avg'!D1553</f>
        <v>7.2778000000000009</v>
      </c>
      <c r="G1553" s="2">
        <f>'Moving Avg'!F1553</f>
        <v>7.0992499999999996</v>
      </c>
      <c r="H1553" s="2">
        <f>'Moving Avg'!G1553</f>
        <v>7.1509600000000022</v>
      </c>
      <c r="I1553" s="2">
        <f>'Moving Avg'!H1553</f>
        <v>7.2192149999999984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7.3490000000000002</v>
      </c>
      <c r="C1554" s="2">
        <f>RSI!I1554</f>
        <v>65.007581552212429</v>
      </c>
      <c r="D1554" s="2">
        <f>MACD!E1554</f>
        <v>-9.8143934677422884E-2</v>
      </c>
      <c r="E1554" s="2">
        <f>MACD!F1554</f>
        <v>-6.0377553522069555E-2</v>
      </c>
      <c r="F1554" s="2">
        <f>'Moving Avg'!D1554</f>
        <v>7.3310000000000004</v>
      </c>
      <c r="G1554" s="2">
        <f>'Moving Avg'!F1554</f>
        <v>7.1195999999999984</v>
      </c>
      <c r="H1554" s="2">
        <f>'Moving Avg'!G1554</f>
        <v>7.1441800000000022</v>
      </c>
      <c r="I1554" s="2">
        <f>'Moving Avg'!H1554</f>
        <v>7.2245699999999973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7.2009999999999996</v>
      </c>
      <c r="C1555" s="2">
        <f>RSI!I1555</f>
        <v>52.999185543476983</v>
      </c>
      <c r="D1555" s="2">
        <f>MACD!E1555</f>
        <v>-9.9804764075559049E-2</v>
      </c>
      <c r="E1555" s="2">
        <f>MACD!F1555</f>
        <v>-6.8262995632767456E-2</v>
      </c>
      <c r="F1555" s="2">
        <f>'Moving Avg'!D1555</f>
        <v>7.3178000000000001</v>
      </c>
      <c r="G1555" s="2">
        <f>'Moving Avg'!F1555</f>
        <v>7.1325499999999975</v>
      </c>
      <c r="H1555" s="2">
        <f>'Moving Avg'!G1555</f>
        <v>7.1375400000000022</v>
      </c>
      <c r="I1555" s="2">
        <f>'Moving Avg'!H1555</f>
        <v>7.2282649999999977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7.415</v>
      </c>
      <c r="C1556" s="2">
        <f>RSI!I1556</f>
        <v>63.498640851754367</v>
      </c>
      <c r="D1556" s="2">
        <f>MACD!E1556</f>
        <v>-0.13672074421283931</v>
      </c>
      <c r="E1556" s="2">
        <f>MACD!F1556</f>
        <v>-8.1954545348781827E-2</v>
      </c>
      <c r="F1556" s="2">
        <f>'Moving Avg'!D1556</f>
        <v>7.3474000000000004</v>
      </c>
      <c r="G1556" s="2">
        <f>'Moving Avg'!F1556</f>
        <v>7.1498999999999979</v>
      </c>
      <c r="H1556" s="2">
        <f>'Moving Avg'!G1556</f>
        <v>7.1381200000000034</v>
      </c>
      <c r="I1556" s="2">
        <f>'Moving Avg'!H1556</f>
        <v>7.2339899999999986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7.4820000000000002</v>
      </c>
      <c r="C1557" s="2">
        <f>RSI!I1557</f>
        <v>66.055334167061844</v>
      </c>
      <c r="D1557" s="2">
        <f>MACD!E1557</f>
        <v>-0.15274641817551871</v>
      </c>
      <c r="E1557" s="2">
        <f>MACD!F1557</f>
        <v>-9.6112919914129208E-2</v>
      </c>
      <c r="F1557" s="2">
        <f>'Moving Avg'!D1557</f>
        <v>7.3666</v>
      </c>
      <c r="G1557" s="2">
        <f>'Moving Avg'!F1557</f>
        <v>7.1720999999999986</v>
      </c>
      <c r="H1557" s="2">
        <f>'Moving Avg'!G1557</f>
        <v>7.1444800000000042</v>
      </c>
      <c r="I1557" s="2">
        <f>'Moving Avg'!H1557</f>
        <v>7.2396399999999979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7.681</v>
      </c>
      <c r="C1558" s="2">
        <f>RSI!I1558</f>
        <v>72.26841787053641</v>
      </c>
      <c r="D1558" s="2">
        <f>MACD!E1558</f>
        <v>-0.18284919500467733</v>
      </c>
      <c r="E1558" s="2">
        <f>MACD!F1558</f>
        <v>-0.11346017493223884</v>
      </c>
      <c r="F1558" s="2">
        <f>'Moving Avg'!D1558</f>
        <v>7.4256000000000002</v>
      </c>
      <c r="G1558" s="2">
        <f>'Moving Avg'!F1558</f>
        <v>7.2042499999999992</v>
      </c>
      <c r="H1558" s="2">
        <f>'Moving Avg'!G1558</f>
        <v>7.1518600000000045</v>
      </c>
      <c r="I1558" s="2">
        <f>'Moving Avg'!H1558</f>
        <v>7.2462849999999994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7.681</v>
      </c>
      <c r="C1559" s="2">
        <f>RSI!I1559</f>
        <v>72.26841787053641</v>
      </c>
      <c r="D1559" s="2">
        <f>MACD!E1559</f>
        <v>-0.21116505497048887</v>
      </c>
      <c r="E1559" s="2">
        <f>MACD!F1559</f>
        <v>-0.13300115093988885</v>
      </c>
      <c r="F1559" s="2">
        <f>'Moving Avg'!D1559</f>
        <v>7.492</v>
      </c>
      <c r="G1559" s="2">
        <f>'Moving Avg'!F1559</f>
        <v>7.2364000000000006</v>
      </c>
      <c r="H1559" s="2">
        <f>'Moving Avg'!G1559</f>
        <v>7.159240000000004</v>
      </c>
      <c r="I1559" s="2">
        <f>'Moving Avg'!H1559</f>
        <v>7.2533399999999997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</row>
    <row r="1560" spans="1:12" ht="13.5" x14ac:dyDescent="0.25">
      <c r="A1560" s="3">
        <f>RSI!A1560</f>
        <v>44281</v>
      </c>
      <c r="B1560" s="2">
        <f>RSI!B1560</f>
        <v>7.681</v>
      </c>
      <c r="C1560" s="2">
        <f>RSI!I1560</f>
        <v>72.26841787053641</v>
      </c>
      <c r="D1560" s="2">
        <f>MACD!E1560</f>
        <v>-0.20945052867623293</v>
      </c>
      <c r="E1560" s="2">
        <f>MACD!F1560</f>
        <v>-0.14829102648715767</v>
      </c>
      <c r="F1560" s="2">
        <f>'Moving Avg'!D1560</f>
        <v>7.5879999999999992</v>
      </c>
      <c r="G1560" s="2">
        <f>'Moving Avg'!F1560</f>
        <v>7.2685500000000003</v>
      </c>
      <c r="H1560" s="2">
        <f>'Moving Avg'!G1560</f>
        <v>7.1666200000000053</v>
      </c>
      <c r="I1560" s="2">
        <f>'Moving Avg'!H1560</f>
        <v>7.2606899999999994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7.7549999999999999</v>
      </c>
      <c r="C1561" s="2">
        <f>RSI!I1561</f>
        <v>74.441166059662777</v>
      </c>
      <c r="D1561" s="2">
        <f>MACD!E1561</f>
        <v>-0.21591976843228622</v>
      </c>
      <c r="E1561" s="2">
        <f>MACD!F1561</f>
        <v>-0.1618167748761834</v>
      </c>
      <c r="F1561" s="2">
        <f>'Moving Avg'!D1561</f>
        <v>7.6560000000000006</v>
      </c>
      <c r="G1561" s="2">
        <f>'Moving Avg'!F1561</f>
        <v>7.3043999999999993</v>
      </c>
      <c r="H1561" s="2">
        <f>'Moving Avg'!G1561</f>
        <v>7.1749000000000036</v>
      </c>
      <c r="I1561" s="2">
        <f>'Moving Avg'!H1561</f>
        <v>7.2684449999999989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7.984</v>
      </c>
      <c r="C1562" s="2">
        <f>RSI!I1562</f>
        <v>79.733062371317232</v>
      </c>
      <c r="D1562" s="2">
        <f>MACD!E1562</f>
        <v>-0.22274416119349816</v>
      </c>
      <c r="E1562" s="2">
        <f>MACD!F1562</f>
        <v>-0.17400225213964635</v>
      </c>
      <c r="F1562" s="2">
        <f>'Moving Avg'!D1562</f>
        <v>7.7563999999999993</v>
      </c>
      <c r="G1562" s="2">
        <f>'Moving Avg'!F1562</f>
        <v>7.3472499999999998</v>
      </c>
      <c r="H1562" s="2">
        <f>'Moving Avg'!G1562</f>
        <v>7.1890800000000032</v>
      </c>
      <c r="I1562" s="2">
        <f>'Moving Avg'!H1562</f>
        <v>7.2777149999999997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8.1240000000000006</v>
      </c>
      <c r="C1563" s="2">
        <f>RSI!I1563</f>
        <v>82.164350628739825</v>
      </c>
      <c r="D1563" s="2">
        <f>MACD!E1563</f>
        <v>-0.2427376978446647</v>
      </c>
      <c r="E1563" s="2">
        <f>MACD!F1563</f>
        <v>-0.18774934128065002</v>
      </c>
      <c r="F1563" s="2">
        <f>'Moving Avg'!D1563</f>
        <v>7.8450000000000006</v>
      </c>
      <c r="G1563" s="2">
        <f>'Moving Avg'!F1563</f>
        <v>7.3992999999999993</v>
      </c>
      <c r="H1563" s="2">
        <f>'Moving Avg'!G1563</f>
        <v>7.205620000000005</v>
      </c>
      <c r="I1563" s="2">
        <f>'Moving Avg'!H1563</f>
        <v>7.2868699999999986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8.2279999999999998</v>
      </c>
      <c r="C1564" s="2">
        <f>RSI!I1564</f>
        <v>83.726161069734857</v>
      </c>
      <c r="D1564" s="2">
        <f>MACD!E1564</f>
        <v>-0.27744217587227737</v>
      </c>
      <c r="E1564" s="2">
        <f>MACD!F1564</f>
        <v>-0.20568790819897551</v>
      </c>
      <c r="F1564" s="2">
        <f>'Moving Avg'!D1564</f>
        <v>7.9544000000000015</v>
      </c>
      <c r="G1564" s="2">
        <f>'Moving Avg'!F1564</f>
        <v>7.4573000000000009</v>
      </c>
      <c r="H1564" s="2">
        <f>'Moving Avg'!G1564</f>
        <v>7.2239400000000042</v>
      </c>
      <c r="I1564" s="2">
        <f>'Moving Avg'!H1564</f>
        <v>7.2951449999999998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8.25</v>
      </c>
      <c r="C1565" s="2">
        <f>RSI!I1565</f>
        <v>84.044452633767662</v>
      </c>
      <c r="D1565" s="2">
        <f>MACD!E1565</f>
        <v>-0.33588651420305915</v>
      </c>
      <c r="E1565" s="2">
        <f>MACD!F1565</f>
        <v>-0.23172762939979225</v>
      </c>
      <c r="F1565" s="2">
        <f>'Moving Avg'!D1565</f>
        <v>8.0682000000000009</v>
      </c>
      <c r="G1565" s="2">
        <f>'Moving Avg'!F1565</f>
        <v>7.5164</v>
      </c>
      <c r="H1565" s="2">
        <f>'Moving Avg'!G1565</f>
        <v>7.2469800000000033</v>
      </c>
      <c r="I1565" s="2">
        <f>'Moving Avg'!H1565</f>
        <v>7.3031599999999992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8.3460000000000001</v>
      </c>
      <c r="C1566" s="2">
        <f>RSI!I1566</f>
        <v>85.387504376419926</v>
      </c>
      <c r="D1566" s="2">
        <f>MACD!E1566</f>
        <v>-0.36399092156531765</v>
      </c>
      <c r="E1566" s="2">
        <f>MACD!F1566</f>
        <v>-0.25818028783289737</v>
      </c>
      <c r="F1566" s="2">
        <f>'Moving Avg'!D1566</f>
        <v>8.1864000000000008</v>
      </c>
      <c r="G1566" s="2">
        <f>'Moving Avg'!F1566</f>
        <v>7.5865999999999998</v>
      </c>
      <c r="H1566" s="2">
        <f>'Moving Avg'!G1566</f>
        <v>7.2691400000000037</v>
      </c>
      <c r="I1566" s="2">
        <f>'Moving Avg'!H1566</f>
        <v>7.3106600000000004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8.1980000000000004</v>
      </c>
      <c r="C1567" s="2">
        <f>RSI!I1567</f>
        <v>74.917656181759952</v>
      </c>
      <c r="D1567" s="2">
        <f>MACD!E1567</f>
        <v>-0.37120103079141398</v>
      </c>
      <c r="E1567" s="2">
        <f>MACD!F1567</f>
        <v>-0.28078443642460071</v>
      </c>
      <c r="F1567" s="2">
        <f>'Moving Avg'!D1567</f>
        <v>8.2292000000000005</v>
      </c>
      <c r="G1567" s="2">
        <f>'Moving Avg'!F1567</f>
        <v>7.6423499999999986</v>
      </c>
      <c r="H1567" s="2">
        <f>'Moving Avg'!G1567</f>
        <v>7.292620000000003</v>
      </c>
      <c r="I1567" s="2">
        <f>'Moving Avg'!H1567</f>
        <v>7.3164200000000017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8.2720000000000002</v>
      </c>
      <c r="C1568" s="2">
        <f>RSI!I1568</f>
        <v>76.471122899462699</v>
      </c>
      <c r="D1568" s="2">
        <f>MACD!E1568</f>
        <v>-0.35564540661480581</v>
      </c>
      <c r="E1568" s="2">
        <f>MACD!F1568</f>
        <v>-0.29575663046264178</v>
      </c>
      <c r="F1568" s="2">
        <f>'Moving Avg'!D1568</f>
        <v>8.2588000000000008</v>
      </c>
      <c r="G1568" s="2">
        <f>'Moving Avg'!F1568</f>
        <v>7.7017999999999986</v>
      </c>
      <c r="H1568" s="2">
        <f>'Moving Avg'!G1568</f>
        <v>7.3175800000000013</v>
      </c>
      <c r="I1568" s="2">
        <f>'Moving Avg'!H1568</f>
        <v>7.3215900000000014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8.25</v>
      </c>
      <c r="C1569" s="2">
        <f>RSI!I1569</f>
        <v>74.984230907990153</v>
      </c>
      <c r="D1569" s="2">
        <f>MACD!E1569</f>
        <v>-0.34451042577427504</v>
      </c>
      <c r="E1569" s="2">
        <f>MACD!F1569</f>
        <v>-0.30550738952496842</v>
      </c>
      <c r="F1569" s="2">
        <f>'Moving Avg'!D1569</f>
        <v>8.2632000000000012</v>
      </c>
      <c r="G1569" s="2">
        <f>'Moving Avg'!F1569</f>
        <v>7.7601499999999985</v>
      </c>
      <c r="H1569" s="2">
        <f>'Moving Avg'!G1569</f>
        <v>7.3385600000000011</v>
      </c>
      <c r="I1569" s="2">
        <f>'Moving Avg'!H1569</f>
        <v>7.3258000000000019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8.3460000000000001</v>
      </c>
      <c r="C1570" s="2">
        <f>RSI!I1570</f>
        <v>77.078613744413815</v>
      </c>
      <c r="D1570" s="2">
        <f>MACD!E1570</f>
        <v>-0.34545583479352526</v>
      </c>
      <c r="E1570" s="2">
        <f>MACD!F1570</f>
        <v>-0.31349707857867981</v>
      </c>
      <c r="F1570" s="2">
        <f>'Moving Avg'!D1570</f>
        <v>8.2824000000000009</v>
      </c>
      <c r="G1570" s="2">
        <f>'Moving Avg'!F1570</f>
        <v>7.8140999999999989</v>
      </c>
      <c r="H1570" s="2">
        <f>'Moving Avg'!G1570</f>
        <v>7.3614599999999992</v>
      </c>
      <c r="I1570" s="2">
        <f>'Moving Avg'!H1570</f>
        <v>7.3294950000000032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8.2720000000000002</v>
      </c>
      <c r="C1571" s="2">
        <f>RSI!I1571</f>
        <v>72.069737291323577</v>
      </c>
      <c r="D1571" s="2">
        <f>MACD!E1571</f>
        <v>-0.33297197194771311</v>
      </c>
      <c r="E1571" s="2">
        <f>MACD!F1571</f>
        <v>-0.31739205725248648</v>
      </c>
      <c r="F1571" s="2">
        <f>'Moving Avg'!D1571</f>
        <v>8.2675999999999998</v>
      </c>
      <c r="G1571" s="2">
        <f>'Moving Avg'!F1571</f>
        <v>7.8643499999999991</v>
      </c>
      <c r="H1571" s="2">
        <f>'Moving Avg'!G1571</f>
        <v>7.3828799999999992</v>
      </c>
      <c r="I1571" s="2">
        <f>'Moving Avg'!H1571</f>
        <v>7.3338900000000038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8.2720000000000002</v>
      </c>
      <c r="C1572" s="2">
        <f>RSI!I1572</f>
        <v>72.069737291323577</v>
      </c>
      <c r="D1572" s="2">
        <f>MACD!E1572</f>
        <v>-0.2900575839978865</v>
      </c>
      <c r="E1572" s="2">
        <f>MACD!F1572</f>
        <v>-0.31192516260156655</v>
      </c>
      <c r="F1572" s="2">
        <f>'Moving Avg'!D1572</f>
        <v>8.2823999999999991</v>
      </c>
      <c r="G1572" s="2">
        <f>'Moving Avg'!F1572</f>
        <v>7.9086499999999971</v>
      </c>
      <c r="H1572" s="2">
        <f>'Moving Avg'!G1572</f>
        <v>7.4042999999999983</v>
      </c>
      <c r="I1572" s="2">
        <f>'Moving Avg'!H1572</f>
        <v>7.3372150000000023</v>
      </c>
      <c r="J1572" s="5" t="str">
        <f>OBV!F1572</f>
        <v>BEARISH</v>
      </c>
      <c r="K1572" s="5" t="str">
        <f>OBV!G1572</f>
        <v>NEUTRAL</v>
      </c>
      <c r="L1572" s="5" t="str">
        <f>OBV!H1572</f>
        <v>BEARISH DIVERGENCE</v>
      </c>
    </row>
    <row r="1573" spans="1:12" ht="13.5" x14ac:dyDescent="0.25">
      <c r="A1573" s="3">
        <f>RSI!A1573</f>
        <v>44301</v>
      </c>
      <c r="B1573" s="2">
        <f>RSI!B1573</f>
        <v>8.2720000000000002</v>
      </c>
      <c r="C1573" s="2">
        <f>RSI!I1573</f>
        <v>72.069737291323577</v>
      </c>
      <c r="D1573" s="2">
        <f>MACD!E1573</f>
        <v>-0.23487329048736161</v>
      </c>
      <c r="E1573" s="2">
        <f>MACD!F1573</f>
        <v>-0.29651478817872556</v>
      </c>
      <c r="F1573" s="2">
        <f>'Moving Avg'!D1573</f>
        <v>8.2823999999999991</v>
      </c>
      <c r="G1573" s="2">
        <f>'Moving Avg'!F1573</f>
        <v>7.9529499999999986</v>
      </c>
      <c r="H1573" s="2">
        <f>'Moving Avg'!G1573</f>
        <v>7.4294199999999986</v>
      </c>
      <c r="I1573" s="2">
        <f>'Moving Avg'!H1573</f>
        <v>7.3400200000000018</v>
      </c>
      <c r="J1573" s="5" t="str">
        <f>OBV!F1573</f>
        <v>BEARISH</v>
      </c>
      <c r="K1573" s="5" t="str">
        <f>OBV!G1573</f>
        <v>NEUTRAL</v>
      </c>
      <c r="L1573" s="5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8.3089999999999993</v>
      </c>
      <c r="C1574" s="2">
        <f>RSI!I1574</f>
        <v>73.158991648969277</v>
      </c>
      <c r="D1574" s="2">
        <f>MACD!E1574</f>
        <v>-0.17738846462598445</v>
      </c>
      <c r="E1574" s="2">
        <f>MACD!F1574</f>
        <v>-0.27268952346817732</v>
      </c>
      <c r="F1574" s="2">
        <f>'Moving Avg'!D1574</f>
        <v>8.2942</v>
      </c>
      <c r="G1574" s="2">
        <f>'Moving Avg'!F1574</f>
        <v>8.0009499999999996</v>
      </c>
      <c r="H1574" s="2">
        <f>'Moving Avg'!G1574</f>
        <v>7.4540999999999995</v>
      </c>
      <c r="I1574" s="2">
        <f>'Moving Avg'!H1574</f>
        <v>7.3430500000000025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8.3089999999999993</v>
      </c>
      <c r="C1575" s="2">
        <f>RSI!I1575</f>
        <v>73.158991648969277</v>
      </c>
      <c r="D1575" s="2">
        <f>MACD!E1575</f>
        <v>-0.12786743622033558</v>
      </c>
      <c r="E1575" s="2">
        <f>MACD!F1575</f>
        <v>-0.24372510601860897</v>
      </c>
      <c r="F1575" s="2">
        <f>'Moving Avg'!D1575</f>
        <v>8.2867999999999995</v>
      </c>
      <c r="G1575" s="2">
        <f>'Moving Avg'!F1575</f>
        <v>8.0563500000000001</v>
      </c>
      <c r="H1575" s="2">
        <f>'Moving Avg'!G1575</f>
        <v>7.4787800000000004</v>
      </c>
      <c r="I1575" s="2">
        <f>'Moving Avg'!H1575</f>
        <v>7.3471150000000032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</row>
    <row r="1576" spans="1:12" ht="13.5" x14ac:dyDescent="0.25">
      <c r="A1576" s="3">
        <f>RSI!A1576</f>
        <v>44306</v>
      </c>
      <c r="B1576" s="2">
        <f>RSI!B1576</f>
        <v>8.2940000000000005</v>
      </c>
      <c r="C1576" s="2">
        <f>RSI!I1576</f>
        <v>71.841676620840076</v>
      </c>
      <c r="D1576" s="2">
        <f>MACD!E1576</f>
        <v>-7.2403753723370379E-2</v>
      </c>
      <c r="E1576" s="2">
        <f>MACD!F1576</f>
        <v>-0.20946083555956127</v>
      </c>
      <c r="F1576" s="2">
        <f>'Moving Avg'!D1576</f>
        <v>8.2911999999999999</v>
      </c>
      <c r="G1576" s="2">
        <f>'Moving Avg'!F1576</f>
        <v>8.1003000000000007</v>
      </c>
      <c r="H1576" s="2">
        <f>'Moving Avg'!G1576</f>
        <v>7.5031599999999994</v>
      </c>
      <c r="I1576" s="2">
        <f>'Moving Avg'!H1576</f>
        <v>7.3502150000000039</v>
      </c>
      <c r="J1576" s="5" t="str">
        <f>OBV!F1576</f>
        <v>BEARISH</v>
      </c>
      <c r="K1576" s="5" t="str">
        <f>OBV!G1576</f>
        <v>NEUTRAL</v>
      </c>
      <c r="L1576" s="5" t="str">
        <f>OBV!H1576</f>
        <v>BEARISH DIVERGENCE</v>
      </c>
    </row>
    <row r="1577" spans="1:12" ht="13.5" x14ac:dyDescent="0.25">
      <c r="A1577" s="3">
        <f>RSI!A1577</f>
        <v>44307</v>
      </c>
      <c r="B1577" s="2">
        <f>RSI!B1577</f>
        <v>8.2940000000000005</v>
      </c>
      <c r="C1577" s="2">
        <f>RSI!I1577</f>
        <v>71.841676620840076</v>
      </c>
      <c r="D1577" s="2">
        <f>MACD!E1577</f>
        <v>-5.0300825798700544E-2</v>
      </c>
      <c r="E1577" s="2">
        <f>MACD!F1577</f>
        <v>-0.17762883360738915</v>
      </c>
      <c r="F1577" s="2">
        <f>'Moving Avg'!D1577</f>
        <v>8.2955999999999985</v>
      </c>
      <c r="G1577" s="2">
        <f>'Moving Avg'!F1577</f>
        <v>8.140900000000002</v>
      </c>
      <c r="H1577" s="2">
        <f>'Moving Avg'!G1577</f>
        <v>7.5264999999999986</v>
      </c>
      <c r="I1577" s="2">
        <f>'Moving Avg'!H1577</f>
        <v>7.3543900000000058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</row>
    <row r="1578" spans="1:12" ht="13.5" x14ac:dyDescent="0.25">
      <c r="A1578" s="3">
        <f>RSI!A1578</f>
        <v>44308</v>
      </c>
      <c r="B1578" s="2">
        <f>RSI!B1578</f>
        <v>8.2940000000000005</v>
      </c>
      <c r="C1578" s="2">
        <f>RSI!I1578</f>
        <v>71.841676620840076</v>
      </c>
      <c r="D1578" s="2">
        <f>MACD!E1578</f>
        <v>-2.2119889951182081E-2</v>
      </c>
      <c r="E1578" s="2">
        <f>MACD!F1578</f>
        <v>-0.14652704487614773</v>
      </c>
      <c r="F1578" s="2">
        <f>'Moving Avg'!D1578</f>
        <v>8.3000000000000007</v>
      </c>
      <c r="G1578" s="2">
        <f>'Moving Avg'!F1578</f>
        <v>8.1715500000000034</v>
      </c>
      <c r="H1578" s="2">
        <f>'Moving Avg'!G1578</f>
        <v>7.5520599999999982</v>
      </c>
      <c r="I1578" s="2">
        <f>'Moving Avg'!H1578</f>
        <v>7.3578600000000058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</row>
    <row r="1579" spans="1:12" ht="13.5" x14ac:dyDescent="0.25">
      <c r="A1579" s="3">
        <f>RSI!A1579</f>
        <v>44309</v>
      </c>
      <c r="B1579" s="2">
        <f>RSI!B1579</f>
        <v>8.2940000000000005</v>
      </c>
      <c r="C1579" s="2">
        <f>RSI!I1579</f>
        <v>71.841676620840076</v>
      </c>
      <c r="D1579" s="2">
        <f>MACD!E1579</f>
        <v>-3.4240582763320759E-3</v>
      </c>
      <c r="E1579" s="2">
        <f>MACD!F1579</f>
        <v>-0.11790644755618461</v>
      </c>
      <c r="F1579" s="2">
        <f>'Moving Avg'!D1579</f>
        <v>8.2970000000000006</v>
      </c>
      <c r="G1579" s="2">
        <f>'Moving Avg'!F1579</f>
        <v>8.202200000000003</v>
      </c>
      <c r="H1579" s="2">
        <f>'Moving Avg'!G1579</f>
        <v>7.5776199999999987</v>
      </c>
      <c r="I1579" s="2">
        <f>'Moving Avg'!H1579</f>
        <v>7.3612950000000081</v>
      </c>
      <c r="J1579" s="5" t="str">
        <f>OBV!F1579</f>
        <v>BEARISH</v>
      </c>
      <c r="K1579" s="5" t="str">
        <f>OBV!G1579</f>
        <v>NEUTRAL</v>
      </c>
      <c r="L1579" s="5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8.2789999999999999</v>
      </c>
      <c r="C1580" s="2">
        <f>RSI!I1580</f>
        <v>70.142869023556599</v>
      </c>
      <c r="D1580" s="2">
        <f>MACD!E1580</f>
        <v>2.6641611078908056E-2</v>
      </c>
      <c r="E1580" s="2">
        <f>MACD!F1580</f>
        <v>-8.8996835829166079E-2</v>
      </c>
      <c r="F1580" s="2">
        <f>'Moving Avg'!D1580</f>
        <v>8.2910000000000004</v>
      </c>
      <c r="G1580" s="2">
        <f>'Moving Avg'!F1580</f>
        <v>8.2321000000000026</v>
      </c>
      <c r="H1580" s="2">
        <f>'Moving Avg'!G1580</f>
        <v>7.6028799999999981</v>
      </c>
      <c r="I1580" s="2">
        <f>'Moving Avg'!H1580</f>
        <v>7.3646900000000075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8.1980000000000004</v>
      </c>
      <c r="C1581" s="2">
        <f>RSI!I1581</f>
        <v>61.663314388318973</v>
      </c>
      <c r="D1581" s="2">
        <f>MACD!E1581</f>
        <v>4.5272644208180779E-2</v>
      </c>
      <c r="E1581" s="2">
        <f>MACD!F1581</f>
        <v>-6.2142939821696705E-2</v>
      </c>
      <c r="F1581" s="2">
        <f>'Moving Avg'!D1581</f>
        <v>8.2718000000000007</v>
      </c>
      <c r="G1581" s="2">
        <f>'Moving Avg'!F1581</f>
        <v>8.2542500000000025</v>
      </c>
      <c r="H1581" s="2">
        <f>'Moving Avg'!G1581</f>
        <v>7.6265199999999966</v>
      </c>
      <c r="I1581" s="2">
        <f>'Moving Avg'!H1581</f>
        <v>7.3673500000000081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8.1980000000000004</v>
      </c>
      <c r="C1582" s="2">
        <f>RSI!I1582</f>
        <v>61.663314388318973</v>
      </c>
      <c r="D1582" s="2">
        <f>MACD!E1582</f>
        <v>6.0196984760084504E-2</v>
      </c>
      <c r="E1582" s="2">
        <f>MACD!F1582</f>
        <v>-3.7674954905340466E-2</v>
      </c>
      <c r="F1582" s="2">
        <f>'Moving Avg'!D1582</f>
        <v>8.2525999999999993</v>
      </c>
      <c r="G1582" s="2">
        <f>'Moving Avg'!F1582</f>
        <v>8.2649500000000025</v>
      </c>
      <c r="H1582" s="2">
        <f>'Moving Avg'!G1582</f>
        <v>7.6502999999999979</v>
      </c>
      <c r="I1582" s="2">
        <f>'Moving Avg'!H1582</f>
        <v>7.3700100000000086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8.1980000000000004</v>
      </c>
      <c r="C1583" s="2">
        <f>RSI!I1583</f>
        <v>61.663314388318973</v>
      </c>
      <c r="D1583" s="2">
        <f>MACD!E1583</f>
        <v>7.204714348581831E-2</v>
      </c>
      <c r="E1583" s="2">
        <f>MACD!F1583</f>
        <v>-1.5730535227108711E-2</v>
      </c>
      <c r="F1583" s="2">
        <f>'Moving Avg'!D1583</f>
        <v>8.2333999999999996</v>
      </c>
      <c r="G1583" s="2">
        <f>'Moving Avg'!F1583</f>
        <v>8.2686500000000009</v>
      </c>
      <c r="H1583" s="2">
        <f>'Moving Avg'!G1583</f>
        <v>7.6742199999999983</v>
      </c>
      <c r="I1583" s="2">
        <f>'Moving Avg'!H1583</f>
        <v>7.3738150000000076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8.1980000000000004</v>
      </c>
      <c r="C1584" s="2">
        <f>RSI!I1584</f>
        <v>61.66331438831898</v>
      </c>
      <c r="D1584" s="2">
        <f>MACD!E1584</f>
        <v>8.7046018345173337E-2</v>
      </c>
      <c r="E1584" s="2">
        <f>MACD!F1584</f>
        <v>4.8247754873477003E-3</v>
      </c>
      <c r="F1584" s="2">
        <f>'Moving Avg'!D1584</f>
        <v>8.2142000000000017</v>
      </c>
      <c r="G1584" s="2">
        <f>'Moving Avg'!F1584</f>
        <v>8.2671500000000009</v>
      </c>
      <c r="H1584" s="2">
        <f>'Moving Avg'!G1584</f>
        <v>7.6993399999999976</v>
      </c>
      <c r="I1584" s="2">
        <f>'Moving Avg'!H1584</f>
        <v>7.3782450000000086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7.9390000000000001</v>
      </c>
      <c r="C1585" s="2">
        <f>RSI!I1585</f>
        <v>40.569898454104674</v>
      </c>
      <c r="D1585" s="2">
        <f>MACD!E1585</f>
        <v>0.11825543860996568</v>
      </c>
      <c r="E1585" s="2">
        <f>MACD!F1585</f>
        <v>2.7510908111871298E-2</v>
      </c>
      <c r="F1585" s="2">
        <f>'Moving Avg'!D1585</f>
        <v>8.1462000000000003</v>
      </c>
      <c r="G1585" s="2">
        <f>'Moving Avg'!F1585</f>
        <v>8.2515999999999998</v>
      </c>
      <c r="H1585" s="2">
        <f>'Moving Avg'!G1585</f>
        <v>7.7192799999999977</v>
      </c>
      <c r="I1585" s="2">
        <f>'Moving Avg'!H1585</f>
        <v>7.3804600000000082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8.1760000000000002</v>
      </c>
      <c r="C1586" s="2">
        <f>RSI!I1586</f>
        <v>55.552846419631678</v>
      </c>
      <c r="D1586" s="2">
        <f>MACD!E1586</f>
        <v>0.12571289963098664</v>
      </c>
      <c r="E1586" s="2">
        <f>MACD!F1586</f>
        <v>4.7151306415694372E-2</v>
      </c>
      <c r="F1586" s="2">
        <f>'Moving Avg'!D1586</f>
        <v>8.1417999999999999</v>
      </c>
      <c r="G1586" s="2">
        <f>'Moving Avg'!F1586</f>
        <v>8.2431000000000001</v>
      </c>
      <c r="H1586" s="2">
        <f>'Moving Avg'!G1586</f>
        <v>7.7414399999999981</v>
      </c>
      <c r="I1586" s="2">
        <f>'Moving Avg'!H1586</f>
        <v>7.383305000000008</v>
      </c>
      <c r="J1586" s="5" t="str">
        <f>OBV!F1586</f>
        <v>BULLISH</v>
      </c>
      <c r="K1586" s="5" t="str">
        <f>OBV!G1586</f>
        <v>NEUTRAL</v>
      </c>
      <c r="L1586" s="5" t="str">
        <f>OBV!H1586</f>
        <v>BULLISH DIVERGENCE</v>
      </c>
    </row>
    <row r="1587" spans="1:12" ht="13.5" x14ac:dyDescent="0.25">
      <c r="A1587" s="3">
        <f>RSI!A1587</f>
        <v>44321</v>
      </c>
      <c r="B1587" s="2">
        <f>RSI!B1587</f>
        <v>8.1240000000000006</v>
      </c>
      <c r="C1587" s="2">
        <f>RSI!I1587</f>
        <v>52.429594749990727</v>
      </c>
      <c r="D1587" s="2">
        <f>MACD!E1587</f>
        <v>0.13531959530692994</v>
      </c>
      <c r="E1587" s="2">
        <f>MACD!F1587</f>
        <v>6.4784964193941488E-2</v>
      </c>
      <c r="F1587" s="2">
        <f>'Moving Avg'!D1587</f>
        <v>8.1270000000000007</v>
      </c>
      <c r="G1587" s="2">
        <f>'Moving Avg'!F1587</f>
        <v>8.2393999999999998</v>
      </c>
      <c r="H1587" s="2">
        <f>'Moving Avg'!G1587</f>
        <v>7.7631599999999992</v>
      </c>
      <c r="I1587" s="2">
        <f>'Moving Avg'!H1587</f>
        <v>7.3855550000000081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8.1240000000000006</v>
      </c>
      <c r="C1588" s="2">
        <f>RSI!I1588</f>
        <v>52.429594749990727</v>
      </c>
      <c r="D1588" s="2">
        <f>MACD!E1588</f>
        <v>0.14324142701535436</v>
      </c>
      <c r="E1588" s="2">
        <f>MACD!F1588</f>
        <v>8.0476256758224063E-2</v>
      </c>
      <c r="F1588" s="2">
        <f>'Moving Avg'!D1588</f>
        <v>8.1122000000000014</v>
      </c>
      <c r="G1588" s="2">
        <f>'Moving Avg'!F1588</f>
        <v>8.2319999999999993</v>
      </c>
      <c r="H1588" s="2">
        <f>'Moving Avg'!G1588</f>
        <v>7.7848799999999994</v>
      </c>
      <c r="I1588" s="2">
        <f>'Moving Avg'!H1588</f>
        <v>7.3877700000000068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8.1240000000000006</v>
      </c>
      <c r="C1589" s="2">
        <f>RSI!I1589</f>
        <v>52.429594749990727</v>
      </c>
      <c r="D1589" s="2">
        <f>MACD!E1589</f>
        <v>0.14975293132235024</v>
      </c>
      <c r="E1589" s="2">
        <f>MACD!F1589</f>
        <v>9.4331591671049292E-2</v>
      </c>
      <c r="F1589" s="2">
        <f>'Moving Avg'!D1589</f>
        <v>8.0974000000000022</v>
      </c>
      <c r="G1589" s="2">
        <f>'Moving Avg'!F1589</f>
        <v>8.2256999999999998</v>
      </c>
      <c r="H1589" s="2">
        <f>'Moving Avg'!G1589</f>
        <v>7.8065999999999995</v>
      </c>
      <c r="I1589" s="2">
        <f>'Moving Avg'!H1589</f>
        <v>7.3899850000000074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8.1240000000000006</v>
      </c>
      <c r="C1590" s="2">
        <f>RSI!I1590</f>
        <v>52.429594749990734</v>
      </c>
      <c r="D1590" s="2">
        <f>MACD!E1590</f>
        <v>0.15277758077857229</v>
      </c>
      <c r="E1590" s="2">
        <f>MACD!F1590</f>
        <v>0.1060207894925539</v>
      </c>
      <c r="F1590" s="2">
        <f>'Moving Avg'!D1590</f>
        <v>8.1344000000000012</v>
      </c>
      <c r="G1590" s="2">
        <f>'Moving Avg'!F1590</f>
        <v>8.214599999999999</v>
      </c>
      <c r="H1590" s="2">
        <f>'Moving Avg'!G1590</f>
        <v>7.8283199999999997</v>
      </c>
      <c r="I1590" s="2">
        <f>'Moving Avg'!H1590</f>
        <v>7.3922350000000066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8.1240000000000006</v>
      </c>
      <c r="C1591" s="2">
        <f>RSI!I1591</f>
        <v>52.429594749990727</v>
      </c>
      <c r="D1591" s="2">
        <f>MACD!E1591</f>
        <v>0.14271110863426273</v>
      </c>
      <c r="E1591" s="2">
        <f>MACD!F1591</f>
        <v>0.11335885332089567</v>
      </c>
      <c r="F1591" s="2">
        <f>'Moving Avg'!D1591</f>
        <v>8.1240000000000006</v>
      </c>
      <c r="G1591" s="2">
        <f>'Moving Avg'!F1591</f>
        <v>8.2072000000000003</v>
      </c>
      <c r="H1591" s="2">
        <f>'Moving Avg'!G1591</f>
        <v>7.850039999999999</v>
      </c>
      <c r="I1591" s="2">
        <f>'Moving Avg'!H1591</f>
        <v>7.3933400000000065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8.1240000000000006</v>
      </c>
      <c r="C1592" s="2">
        <f>RSI!I1592</f>
        <v>52.429594749990727</v>
      </c>
      <c r="D1592" s="2">
        <f>MACD!E1592</f>
        <v>0.13404123890713393</v>
      </c>
      <c r="E1592" s="2">
        <f>MACD!F1592</f>
        <v>0.11749533043814334</v>
      </c>
      <c r="F1592" s="2">
        <f>'Moving Avg'!D1592</f>
        <v>8.1240000000000006</v>
      </c>
      <c r="G1592" s="2">
        <f>'Moving Avg'!F1592</f>
        <v>8.1997999999999998</v>
      </c>
      <c r="H1592" s="2">
        <f>'Moving Avg'!G1592</f>
        <v>7.8699799999999991</v>
      </c>
      <c r="I1592" s="2">
        <f>'Moving Avg'!H1592</f>
        <v>7.3946300000000056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</row>
    <row r="1593" spans="1:12" ht="13.5" x14ac:dyDescent="0.25">
      <c r="A1593" s="3">
        <f>RSI!A1593</f>
        <v>44334</v>
      </c>
      <c r="B1593" s="2">
        <f>RSI!B1593</f>
        <v>8.1240000000000006</v>
      </c>
      <c r="C1593" s="2">
        <f>RSI!I1593</f>
        <v>52.429594749990727</v>
      </c>
      <c r="D1593" s="2">
        <f>MACD!E1593</f>
        <v>0.12656437528722186</v>
      </c>
      <c r="E1593" s="2">
        <f>MACD!F1593</f>
        <v>0.11930913940795904</v>
      </c>
      <c r="F1593" s="2">
        <f>'Moving Avg'!D1593</f>
        <v>8.1240000000000006</v>
      </c>
      <c r="G1593" s="2">
        <f>'Moving Avg'!F1593</f>
        <v>8.1923999999999992</v>
      </c>
      <c r="H1593" s="2">
        <f>'Moving Avg'!G1593</f>
        <v>7.8908000000000005</v>
      </c>
      <c r="I1593" s="2">
        <f>'Moving Avg'!H1593</f>
        <v>7.3959200000000056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</row>
    <row r="1594" spans="1:12" ht="13.5" x14ac:dyDescent="0.25">
      <c r="A1594" s="3">
        <f>RSI!A1594</f>
        <v>44335</v>
      </c>
      <c r="B1594" s="2">
        <f>RSI!B1594</f>
        <v>8.1999999999999993</v>
      </c>
      <c r="C1594" s="2">
        <f>RSI!I1594</f>
        <v>58.199692534249763</v>
      </c>
      <c r="D1594" s="2">
        <f>MACD!E1594</f>
        <v>0.11447777985524255</v>
      </c>
      <c r="E1594" s="2">
        <f>MACD!F1594</f>
        <v>0.11834286749741574</v>
      </c>
      <c r="F1594" s="2">
        <f>'Moving Avg'!D1594</f>
        <v>8.1391999999999989</v>
      </c>
      <c r="G1594" s="2">
        <f>'Moving Avg'!F1594</f>
        <v>8.1869499999999995</v>
      </c>
      <c r="H1594" s="2">
        <f>'Moving Avg'!G1594</f>
        <v>7.9134400000000005</v>
      </c>
      <c r="I1594" s="2">
        <f>'Moving Avg'!H1594</f>
        <v>7.3975900000000072</v>
      </c>
      <c r="J1594" s="5" t="str">
        <f>OBV!F1594</f>
        <v>BULLISH</v>
      </c>
      <c r="K1594" s="5" t="str">
        <f>OBV!G1594</f>
        <v>NEUTRAL</v>
      </c>
      <c r="L1594" s="5" t="str">
        <f>OBV!H1594</f>
        <v>BULLISH DIVERGENCE</v>
      </c>
    </row>
    <row r="1595" spans="1:12" ht="13.5" x14ac:dyDescent="0.25">
      <c r="A1595" s="3">
        <f>RSI!A1595</f>
        <v>44336</v>
      </c>
      <c r="B1595" s="2">
        <f>RSI!B1595</f>
        <v>8.1999999999999993</v>
      </c>
      <c r="C1595" s="2">
        <f>RSI!I1595</f>
        <v>58.199692534249763</v>
      </c>
      <c r="D1595" s="2">
        <f>MACD!E1595</f>
        <v>6.3834689076850637E-2</v>
      </c>
      <c r="E1595" s="2">
        <f>MACD!F1595</f>
        <v>0.10744123181330271</v>
      </c>
      <c r="F1595" s="2">
        <f>'Moving Avg'!D1595</f>
        <v>8.1544000000000008</v>
      </c>
      <c r="G1595" s="2">
        <f>'Moving Avg'!F1595</f>
        <v>8.181499999999998</v>
      </c>
      <c r="H1595" s="2">
        <f>'Moving Avg'!G1595</f>
        <v>7.9360800000000005</v>
      </c>
      <c r="I1595" s="2">
        <f>'Moving Avg'!H1595</f>
        <v>7.3989650000000067</v>
      </c>
      <c r="J1595" s="5" t="str">
        <f>OBV!F1595</f>
        <v>BULLISH</v>
      </c>
      <c r="K1595" s="5" t="str">
        <f>OBV!G1595</f>
        <v>NEUTRAL</v>
      </c>
      <c r="L1595" s="5" t="str">
        <f>OBV!H1595</f>
        <v>BULLISH DIVERGENCE</v>
      </c>
    </row>
    <row r="1596" spans="1:12" ht="13.5" x14ac:dyDescent="0.25">
      <c r="A1596" s="3">
        <f>RSI!A1596</f>
        <v>44337</v>
      </c>
      <c r="B1596" s="2">
        <f>RSI!B1596</f>
        <v>8.1620000000000008</v>
      </c>
      <c r="C1596" s="2">
        <f>RSI!I1596</f>
        <v>54.375095156157364</v>
      </c>
      <c r="D1596" s="2">
        <f>MACD!E1596</f>
        <v>5.9731587309428846E-2</v>
      </c>
      <c r="E1596" s="2">
        <f>MACD!F1596</f>
        <v>9.7899302912527936E-2</v>
      </c>
      <c r="F1596" s="2">
        <f>'Moving Avg'!D1596</f>
        <v>8.161999999999999</v>
      </c>
      <c r="G1596" s="2">
        <f>'Moving Avg'!F1596</f>
        <v>8.1748999999999974</v>
      </c>
      <c r="H1596" s="2">
        <f>'Moving Avg'!G1596</f>
        <v>7.9604800000000013</v>
      </c>
      <c r="I1596" s="2">
        <f>'Moving Avg'!H1596</f>
        <v>7.4001500000000071</v>
      </c>
      <c r="J1596" s="5" t="str">
        <f>OBV!F1596</f>
        <v>BULLISH</v>
      </c>
      <c r="K1596" s="5" t="str">
        <f>OBV!G1596</f>
        <v>NEUTRAL</v>
      </c>
      <c r="L1596" s="5" t="str">
        <f>OBV!H1596</f>
        <v>BULLISH DIVERGENCE</v>
      </c>
    </row>
    <row r="1597" spans="1:12" ht="13.5" x14ac:dyDescent="0.25">
      <c r="A1597" s="3">
        <f>RSI!A1597</f>
        <v>44340</v>
      </c>
      <c r="B1597" s="2">
        <f>RSI!B1597</f>
        <v>8.1549999999999994</v>
      </c>
      <c r="C1597" s="2">
        <f>RSI!I1597</f>
        <v>53.675351362060375</v>
      </c>
      <c r="D1597" s="2">
        <f>MACD!E1597</f>
        <v>4.8514267265900912E-2</v>
      </c>
      <c r="E1597" s="2">
        <f>MACD!F1597</f>
        <v>8.8022295783202545E-2</v>
      </c>
      <c r="F1597" s="2">
        <f>'Moving Avg'!D1597</f>
        <v>8.1682000000000006</v>
      </c>
      <c r="G1597" s="2">
        <f>'Moving Avg'!F1597</f>
        <v>8.1679499999999976</v>
      </c>
      <c r="H1597" s="2">
        <f>'Moving Avg'!G1597</f>
        <v>7.9819199999999997</v>
      </c>
      <c r="I1597" s="2">
        <f>'Moving Avg'!H1597</f>
        <v>7.4013000000000071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</row>
    <row r="1598" spans="1:12" ht="13.5" x14ac:dyDescent="0.25">
      <c r="A1598" s="3">
        <f>RSI!A1598</f>
        <v>44341</v>
      </c>
      <c r="B1598" s="2">
        <f>RSI!B1598</f>
        <v>8.0939999999999994</v>
      </c>
      <c r="C1598" s="2">
        <f>RSI!I1598</f>
        <v>47.891537787207682</v>
      </c>
      <c r="D1598" s="2">
        <f>MACD!E1598</f>
        <v>4.3338141678908926E-2</v>
      </c>
      <c r="E1598" s="2">
        <f>MACD!F1598</f>
        <v>7.9085464962343824E-2</v>
      </c>
      <c r="F1598" s="2">
        <f>'Moving Avg'!D1598</f>
        <v>8.1622000000000003</v>
      </c>
      <c r="G1598" s="2">
        <f>'Moving Avg'!F1598</f>
        <v>8.1579499999999978</v>
      </c>
      <c r="H1598" s="2">
        <f>'Moving Avg'!G1598</f>
        <v>8.0021400000000007</v>
      </c>
      <c r="I1598" s="2">
        <f>'Moving Avg'!H1598</f>
        <v>7.4009650000000065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8.1620000000000008</v>
      </c>
      <c r="C1599" s="2">
        <f>RSI!I1599</f>
        <v>53.860222605197656</v>
      </c>
      <c r="D1599" s="2">
        <f>MACD!E1599</f>
        <v>3.4093733977661245E-2</v>
      </c>
      <c r="E1599" s="2">
        <f>MACD!F1599</f>
        <v>7.0087118765407311E-2</v>
      </c>
      <c r="F1599" s="2">
        <f>'Moving Avg'!D1599</f>
        <v>8.1546000000000003</v>
      </c>
      <c r="G1599" s="2">
        <f>'Moving Avg'!F1599</f>
        <v>8.151349999999999</v>
      </c>
      <c r="H1599" s="2">
        <f>'Moving Avg'!G1599</f>
        <v>8.0237200000000009</v>
      </c>
      <c r="I1599" s="2">
        <f>'Moving Avg'!H1599</f>
        <v>7.4007850000000079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</row>
    <row r="1600" spans="1:12" ht="13.5" x14ac:dyDescent="0.25">
      <c r="A1600" s="3">
        <f>RSI!A1600</f>
        <v>44343</v>
      </c>
      <c r="B1600" s="2">
        <f>RSI!B1600</f>
        <v>8.1999999999999993</v>
      </c>
      <c r="C1600" s="2">
        <f>RSI!I1600</f>
        <v>56.835685923433488</v>
      </c>
      <c r="D1600" s="2">
        <f>MACD!E1600</f>
        <v>2.3214568582350381E-2</v>
      </c>
      <c r="E1600" s="2">
        <f>MACD!F1600</f>
        <v>6.0712608728795928E-2</v>
      </c>
      <c r="F1600" s="2">
        <f>'Moving Avg'!D1600</f>
        <v>8.1545999999999985</v>
      </c>
      <c r="G1600" s="2">
        <f>'Moving Avg'!F1600</f>
        <v>8.1473999999999993</v>
      </c>
      <c r="H1600" s="2">
        <f>'Moving Avg'!G1600</f>
        <v>8.0423800000000014</v>
      </c>
      <c r="I1600" s="2">
        <f>'Moving Avg'!H1600</f>
        <v>7.4004250000000074</v>
      </c>
      <c r="J1600" s="5" t="str">
        <f>OBV!F1600</f>
        <v>BEARISH</v>
      </c>
      <c r="K1600" s="5" t="str">
        <f>OBV!G1600</f>
        <v>NEUTRAL</v>
      </c>
      <c r="L1600" s="5" t="str">
        <f>OBV!H1600</f>
        <v>NEUTRAL</v>
      </c>
    </row>
    <row r="1601" spans="1:12" ht="13.5" x14ac:dyDescent="0.25">
      <c r="A1601" s="3">
        <f>RSI!A1601</f>
        <v>44344</v>
      </c>
      <c r="B1601" s="2">
        <f>RSI!B1601</f>
        <v>8.1999999999999993</v>
      </c>
      <c r="C1601" s="2">
        <f>RSI!I1601</f>
        <v>56.835685923433488</v>
      </c>
      <c r="D1601" s="2">
        <f>MACD!E1601</f>
        <v>1.3560355596482054E-2</v>
      </c>
      <c r="E1601" s="2">
        <f>MACD!F1601</f>
        <v>5.1282158102333157E-2</v>
      </c>
      <c r="F1601" s="2">
        <f>'Moving Avg'!D1601</f>
        <v>8.1622000000000021</v>
      </c>
      <c r="G1601" s="2">
        <f>'Moving Avg'!F1601</f>
        <v>8.1474999999999973</v>
      </c>
      <c r="H1601" s="2">
        <f>'Moving Avg'!G1601</f>
        <v>8.0610400000000002</v>
      </c>
      <c r="I1601" s="2">
        <f>'Moving Avg'!H1601</f>
        <v>7.4008050000000072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8.1850000000000005</v>
      </c>
      <c r="C1602" s="2">
        <f>RSI!I1602</f>
        <v>55.205859659642257</v>
      </c>
      <c r="D1602" s="2">
        <f>MACD!E1602</f>
        <v>6.0869937916390171E-3</v>
      </c>
      <c r="E1602" s="2">
        <f>MACD!F1602</f>
        <v>4.2243125240194336E-2</v>
      </c>
      <c r="F1602" s="2">
        <f>'Moving Avg'!D1602</f>
        <v>8.1682000000000006</v>
      </c>
      <c r="G1602" s="2">
        <f>'Moving Avg'!F1602</f>
        <v>8.1468499999999988</v>
      </c>
      <c r="H1602" s="2">
        <f>'Moving Avg'!G1602</f>
        <v>8.077020000000001</v>
      </c>
      <c r="I1602" s="2">
        <f>'Moving Avg'!H1602</f>
        <v>7.4011100000000063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8.1850000000000005</v>
      </c>
      <c r="C1603" s="2">
        <f>RSI!I1603</f>
        <v>55.205859659642257</v>
      </c>
      <c r="D1603" s="2">
        <f>MACD!E1603</f>
        <v>-5.3272834938056235E-4</v>
      </c>
      <c r="E1603" s="2">
        <f>MACD!F1603</f>
        <v>3.3687954522279358E-2</v>
      </c>
      <c r="F1603" s="2">
        <f>'Moving Avg'!D1603</f>
        <v>8.1864000000000008</v>
      </c>
      <c r="G1603" s="2">
        <f>'Moving Avg'!F1603</f>
        <v>8.1461999999999986</v>
      </c>
      <c r="H1603" s="2">
        <f>'Moving Avg'!G1603</f>
        <v>8.0930000000000017</v>
      </c>
      <c r="I1603" s="2">
        <f>'Moving Avg'!H1603</f>
        <v>7.4014150000000063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8.17</v>
      </c>
      <c r="C1604" s="2">
        <f>RSI!I1604</f>
        <v>53.428946578144917</v>
      </c>
      <c r="D1604" s="2">
        <f>MACD!E1604</f>
        <v>6.3952127463942077E-3</v>
      </c>
      <c r="E1604" s="2">
        <f>MACD!F1604</f>
        <v>2.8229406167102331E-2</v>
      </c>
      <c r="F1604" s="2">
        <f>'Moving Avg'!D1604</f>
        <v>8.1880000000000006</v>
      </c>
      <c r="G1604" s="2">
        <f>'Moving Avg'!F1604</f>
        <v>8.1448</v>
      </c>
      <c r="H1604" s="2">
        <f>'Moving Avg'!G1604</f>
        <v>8.1094200000000018</v>
      </c>
      <c r="I1604" s="2">
        <f>'Moving Avg'!H1604</f>
        <v>7.4016450000000065</v>
      </c>
      <c r="J1604" s="5" t="str">
        <f>OBV!F1604</f>
        <v>BEARISH</v>
      </c>
      <c r="K1604" s="5" t="str">
        <f>OBV!G1604</f>
        <v>NEUTRAL</v>
      </c>
      <c r="L1604" s="5" t="str">
        <f>OBV!H1604</f>
        <v>BEARISH DIVERGENCE</v>
      </c>
    </row>
    <row r="1605" spans="1:12" ht="13.5" x14ac:dyDescent="0.25">
      <c r="A1605" s="3">
        <f>RSI!A1605</f>
        <v>44350</v>
      </c>
      <c r="B1605" s="2">
        <f>RSI!B1605</f>
        <v>8.17</v>
      </c>
      <c r="C1605" s="2">
        <f>RSI!I1605</f>
        <v>53.428946578144902</v>
      </c>
      <c r="D1605" s="2">
        <f>MACD!E1605</f>
        <v>1.2092087248822381E-2</v>
      </c>
      <c r="E1605" s="2">
        <f>MACD!F1605</f>
        <v>2.5001942383446343E-2</v>
      </c>
      <c r="F1605" s="2">
        <f>'Moving Avg'!D1605</f>
        <v>8.1820000000000004</v>
      </c>
      <c r="G1605" s="2">
        <f>'Moving Avg'!F1605</f>
        <v>8.1563499999999998</v>
      </c>
      <c r="H1605" s="2">
        <f>'Moving Avg'!G1605</f>
        <v>8.1288000000000018</v>
      </c>
      <c r="I1605" s="2">
        <f>'Moving Avg'!H1605</f>
        <v>7.4018750000000058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8.1319999999999997</v>
      </c>
      <c r="C1606" s="2">
        <f>RSI!I1606</f>
        <v>48.812830670677144</v>
      </c>
      <c r="D1606" s="2">
        <f>MACD!E1606</f>
        <v>1.3728190209429059E-2</v>
      </c>
      <c r="E1606" s="2">
        <f>MACD!F1606</f>
        <v>2.274719194864289E-2</v>
      </c>
      <c r="F1606" s="2">
        <f>'Moving Avg'!D1606</f>
        <v>8.1684000000000001</v>
      </c>
      <c r="G1606" s="2">
        <f>'Moving Avg'!F1606</f>
        <v>8.1541499999999996</v>
      </c>
      <c r="H1606" s="2">
        <f>'Moving Avg'!G1606</f>
        <v>8.1431400000000025</v>
      </c>
      <c r="I1606" s="2">
        <f>'Moving Avg'!H1606</f>
        <v>7.4008450000000066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44354</v>
      </c>
      <c r="B1607" s="2">
        <f>RSI!B1607</f>
        <v>8.1319999999999997</v>
      </c>
      <c r="C1607" s="2">
        <f>RSI!I1607</f>
        <v>48.812830670677144</v>
      </c>
      <c r="D1607" s="2">
        <f>MACD!E1607</f>
        <v>1.4118547911220247E-2</v>
      </c>
      <c r="E1607" s="2">
        <f>MACD!F1607</f>
        <v>2.102146314115836E-2</v>
      </c>
      <c r="F1607" s="2">
        <f>'Moving Avg'!D1607</f>
        <v>8.1577999999999982</v>
      </c>
      <c r="G1607" s="2">
        <f>'Moving Avg'!F1607</f>
        <v>8.1545500000000004</v>
      </c>
      <c r="H1607" s="2">
        <f>'Moving Avg'!G1607</f>
        <v>8.1561400000000006</v>
      </c>
      <c r="I1607" s="2">
        <f>'Moving Avg'!H1607</f>
        <v>7.4016600000000059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44355</v>
      </c>
      <c r="B1608" s="2">
        <f>RSI!B1608</f>
        <v>7.9409999999999998</v>
      </c>
      <c r="C1608" s="2">
        <f>RSI!I1608</f>
        <v>32.463134612058184</v>
      </c>
      <c r="D1608" s="2">
        <f>MACD!E1608</f>
        <v>1.9289129610214673E-2</v>
      </c>
      <c r="E1608" s="2">
        <f>MACD!F1608</f>
        <v>2.0674996434969624E-2</v>
      </c>
      <c r="F1608" s="2">
        <f>'Moving Avg'!D1608</f>
        <v>8.109</v>
      </c>
      <c r="G1608" s="2">
        <f>'Moving Avg'!F1608</f>
        <v>8.1454000000000004</v>
      </c>
      <c r="H1608" s="2">
        <f>'Moving Avg'!G1608</f>
        <v>8.1613400000000009</v>
      </c>
      <c r="I1608" s="2">
        <f>'Moving Avg'!H1608</f>
        <v>7.4007450000000059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8.17</v>
      </c>
      <c r="C1609" s="2">
        <f>RSI!I1609</f>
        <v>52.853071894655521</v>
      </c>
      <c r="D1609" s="2">
        <f>MACD!E1609</f>
        <v>1.8362501259169051E-2</v>
      </c>
      <c r="E1609" s="2">
        <f>MACD!F1609</f>
        <v>2.0212497399809508E-2</v>
      </c>
      <c r="F1609" s="2">
        <f>'Moving Avg'!D1609</f>
        <v>8.109</v>
      </c>
      <c r="G1609" s="2">
        <f>'Moving Avg'!F1609</f>
        <v>8.1477000000000004</v>
      </c>
      <c r="H1609" s="2">
        <f>'Moving Avg'!G1609</f>
        <v>8.1711200000000002</v>
      </c>
      <c r="I1609" s="2">
        <f>'Moving Avg'!H1609</f>
        <v>7.402195000000007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8.17</v>
      </c>
      <c r="C1610" s="2">
        <f>RSI!I1610</f>
        <v>52.853071894655521</v>
      </c>
      <c r="D1610" s="2">
        <f>MACD!E1610</f>
        <v>2.3182236867221206E-2</v>
      </c>
      <c r="E1610" s="2">
        <f>MACD!F1610</f>
        <v>2.0806445293291849E-2</v>
      </c>
      <c r="F1610" s="2">
        <f>'Moving Avg'!D1610</f>
        <v>8.109</v>
      </c>
      <c r="G1610" s="2">
        <f>'Moving Avg'!F1610</f>
        <v>8.15</v>
      </c>
      <c r="H1610" s="2">
        <f>'Moving Avg'!G1610</f>
        <v>8.1809000000000012</v>
      </c>
      <c r="I1610" s="2">
        <f>'Moving Avg'!H1610</f>
        <v>7.4042700000000075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8.17</v>
      </c>
      <c r="C1611" s="2">
        <f>RSI!I1611</f>
        <v>52.853071894655521</v>
      </c>
      <c r="D1611" s="2">
        <f>MACD!E1611</f>
        <v>2.7036078305240352E-2</v>
      </c>
      <c r="E1611" s="2">
        <f>MACD!F1611</f>
        <v>2.2052371895681551E-2</v>
      </c>
      <c r="F1611" s="2">
        <f>'Moving Avg'!D1611</f>
        <v>8.1166000000000018</v>
      </c>
      <c r="G1611" s="2">
        <f>'Moving Avg'!F1611</f>
        <v>8.1523000000000003</v>
      </c>
      <c r="H1611" s="2">
        <f>'Moving Avg'!G1611</f>
        <v>8.1891999999999996</v>
      </c>
      <c r="I1611" s="2">
        <f>'Moving Avg'!H1611</f>
        <v>7.4066050000000079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8.1549999999999994</v>
      </c>
      <c r="C1612" s="2">
        <f>RSI!I1612</f>
        <v>51.579103635926636</v>
      </c>
      <c r="D1612" s="2">
        <f>MACD!E1612</f>
        <v>2.8892665434113951E-2</v>
      </c>
      <c r="E1612" s="2">
        <f>MACD!F1612</f>
        <v>2.3420430603368032E-2</v>
      </c>
      <c r="F1612" s="2">
        <f>'Moving Avg'!D1612</f>
        <v>8.1212</v>
      </c>
      <c r="G1612" s="2">
        <f>'Moving Avg'!F1612</f>
        <v>8.1538499999999985</v>
      </c>
      <c r="H1612" s="2">
        <f>'Moving Avg'!G1612</f>
        <v>8.192619999999998</v>
      </c>
      <c r="I1612" s="2">
        <f>'Moving Avg'!H1612</f>
        <v>7.4088650000000076</v>
      </c>
      <c r="J1612" s="5" t="str">
        <f>OBV!F1612</f>
        <v>BEARISH</v>
      </c>
      <c r="K1612" s="5" t="str">
        <f>OBV!G1612</f>
        <v>NEUTRAL</v>
      </c>
      <c r="L1612" s="5" t="str">
        <f>OBV!H1612</f>
        <v>BEARISH DIVERGENCE</v>
      </c>
    </row>
    <row r="1613" spans="1:12" ht="13.5" x14ac:dyDescent="0.25">
      <c r="A1613" s="3">
        <f>RSI!A1613</f>
        <v>44362</v>
      </c>
      <c r="B1613" s="2">
        <f>RSI!B1613</f>
        <v>7.9409999999999998</v>
      </c>
      <c r="C1613" s="2">
        <f>RSI!I1613</f>
        <v>37.639757842800392</v>
      </c>
      <c r="D1613" s="2">
        <f>MACD!E1613</f>
        <v>4.6211727538683078E-2</v>
      </c>
      <c r="E1613" s="2">
        <f>MACD!F1613</f>
        <v>2.7978689990431044E-2</v>
      </c>
      <c r="F1613" s="2">
        <f>'Moving Avg'!D1613</f>
        <v>8.1212</v>
      </c>
      <c r="G1613" s="2">
        <f>'Moving Avg'!F1613</f>
        <v>8.1447000000000003</v>
      </c>
      <c r="H1613" s="2">
        <f>'Moving Avg'!G1613</f>
        <v>8.188959999999998</v>
      </c>
      <c r="I1613" s="2">
        <f>'Moving Avg'!H1613</f>
        <v>7.4089100000000077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8.1549999999999994</v>
      </c>
      <c r="C1614" s="2">
        <f>RSI!I1614</f>
        <v>51.697683540789164</v>
      </c>
      <c r="D1614" s="2">
        <f>MACD!E1614</f>
        <v>4.3875246537547596E-2</v>
      </c>
      <c r="E1614" s="2">
        <f>MACD!F1614</f>
        <v>3.1158001299854354E-2</v>
      </c>
      <c r="F1614" s="2">
        <f>'Moving Avg'!D1614</f>
        <v>8.1181999999999999</v>
      </c>
      <c r="G1614" s="2">
        <f>'Moving Avg'!F1614</f>
        <v>8.1424500000000002</v>
      </c>
      <c r="H1614" s="2">
        <f>'Moving Avg'!G1614</f>
        <v>8.1874999999999964</v>
      </c>
      <c r="I1614" s="2">
        <f>'Moving Avg'!H1614</f>
        <v>7.4109100000000065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8.1549999999999994</v>
      </c>
      <c r="C1615" s="2">
        <f>RSI!I1615</f>
        <v>51.697683540789164</v>
      </c>
      <c r="D1615" s="2">
        <f>MACD!E1615</f>
        <v>4.171560761600368E-2</v>
      </c>
      <c r="E1615" s="2">
        <f>MACD!F1615</f>
        <v>3.3269522563084221E-2</v>
      </c>
      <c r="F1615" s="2">
        <f>'Moving Avg'!D1615</f>
        <v>8.1151999999999997</v>
      </c>
      <c r="G1615" s="2">
        <f>'Moving Avg'!F1615</f>
        <v>8.1402000000000019</v>
      </c>
      <c r="H1615" s="2">
        <f>'Moving Avg'!G1615</f>
        <v>8.1855999999999973</v>
      </c>
      <c r="I1615" s="2">
        <f>'Moving Avg'!H1615</f>
        <v>7.4140200000000069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8.0939999999999994</v>
      </c>
      <c r="C1616" s="2">
        <f>RSI!I1616</f>
        <v>48.112151119451568</v>
      </c>
      <c r="D1616" s="2">
        <f>MACD!E1616</f>
        <v>3.8391496123443503E-2</v>
      </c>
      <c r="E1616" s="2">
        <f>MACD!F1616</f>
        <v>3.4293917275156079E-2</v>
      </c>
      <c r="F1616" s="2">
        <f>'Moving Avg'!D1616</f>
        <v>8.1</v>
      </c>
      <c r="G1616" s="2">
        <f>'Moving Avg'!F1616</f>
        <v>8.1368000000000009</v>
      </c>
      <c r="H1616" s="2">
        <f>'Moving Avg'!G1616</f>
        <v>8.1805599999999963</v>
      </c>
      <c r="I1616" s="2">
        <f>'Moving Avg'!H1616</f>
        <v>7.4157900000000074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8.1319999999999997</v>
      </c>
      <c r="C1617" s="2">
        <f>RSI!I1617</f>
        <v>50.419087055947188</v>
      </c>
      <c r="D1617" s="2">
        <f>MACD!E1617</f>
        <v>3.296785895835086E-2</v>
      </c>
      <c r="E1617" s="2">
        <f>MACD!F1617</f>
        <v>3.4028705611795038E-2</v>
      </c>
      <c r="F1617" s="2">
        <f>'Moving Avg'!D1617</f>
        <v>8.0953999999999997</v>
      </c>
      <c r="G1617" s="2">
        <f>'Moving Avg'!F1617</f>
        <v>8.1356500000000018</v>
      </c>
      <c r="H1617" s="2">
        <f>'Moving Avg'!G1617</f>
        <v>8.1792399999999983</v>
      </c>
      <c r="I1617" s="2">
        <f>'Moving Avg'!H1617</f>
        <v>7.4177850000000065</v>
      </c>
      <c r="J1617" s="5" t="str">
        <f>OBV!F1617</f>
        <v>BULLISH</v>
      </c>
      <c r="K1617" s="5" t="str">
        <f>OBV!G1617</f>
        <v>NEUTRAL</v>
      </c>
      <c r="L1617" s="5" t="str">
        <f>OBV!H1617</f>
        <v>BULLISH DIVERGENCE</v>
      </c>
    </row>
    <row r="1618" spans="1:12" ht="13.5" x14ac:dyDescent="0.25">
      <c r="A1618" s="3">
        <f>RSI!A1618</f>
        <v>44369</v>
      </c>
      <c r="B1618" s="2">
        <f>RSI!B1618</f>
        <v>8.1319999999999997</v>
      </c>
      <c r="C1618" s="2">
        <f>RSI!I1618</f>
        <v>50.419087055947188</v>
      </c>
      <c r="D1618" s="2">
        <f>MACD!E1618</f>
        <v>-1.0417468998671353E-3</v>
      </c>
      <c r="E1618" s="2">
        <f>MACD!F1618</f>
        <v>2.7014615109462604E-2</v>
      </c>
      <c r="F1618" s="2">
        <f>'Moving Avg'!D1618</f>
        <v>8.1335999999999977</v>
      </c>
      <c r="G1618" s="2">
        <f>'Moving Avg'!F1618</f>
        <v>8.1375500000000009</v>
      </c>
      <c r="H1618" s="2">
        <f>'Moving Avg'!G1618</f>
        <v>8.1764399999999977</v>
      </c>
      <c r="I1618" s="2">
        <f>'Moving Avg'!H1618</f>
        <v>7.4198200000000076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8.1319999999999997</v>
      </c>
      <c r="C1619" s="2">
        <f>RSI!I1619</f>
        <v>50.419087055947188</v>
      </c>
      <c r="D1619" s="2">
        <f>MACD!E1619</f>
        <v>5.3785533183372536E-3</v>
      </c>
      <c r="E1619" s="2">
        <f>MACD!F1619</f>
        <v>2.2687402751237536E-2</v>
      </c>
      <c r="F1619" s="2">
        <f>'Moving Avg'!D1619</f>
        <v>8.1289999999999996</v>
      </c>
      <c r="G1619" s="2">
        <f>'Moving Avg'!F1619</f>
        <v>8.1360500000000009</v>
      </c>
      <c r="H1619" s="2">
        <f>'Moving Avg'!G1619</f>
        <v>8.1740799999999982</v>
      </c>
      <c r="I1619" s="2">
        <f>'Moving Avg'!H1619</f>
        <v>7.4224450000000077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</row>
    <row r="1620" spans="1:12" ht="13.5" x14ac:dyDescent="0.25">
      <c r="A1620" s="3">
        <f>RSI!A1620</f>
        <v>44371</v>
      </c>
      <c r="B1620" s="2">
        <f>RSI!B1620</f>
        <v>7.9029999999999996</v>
      </c>
      <c r="C1620" s="2">
        <f>RSI!I1620</f>
        <v>37.777338208645794</v>
      </c>
      <c r="D1620" s="2">
        <f>MACD!E1620</f>
        <v>2.7743420403044894E-2</v>
      </c>
      <c r="E1620" s="2">
        <f>MACD!F1620</f>
        <v>2.3698606281599009E-2</v>
      </c>
      <c r="F1620" s="2">
        <f>'Moving Avg'!D1620</f>
        <v>8.078599999999998</v>
      </c>
      <c r="G1620" s="2">
        <f>'Moving Avg'!F1620</f>
        <v>8.1212</v>
      </c>
      <c r="H1620" s="2">
        <f>'Moving Avg'!G1620</f>
        <v>8.1652199999999979</v>
      </c>
      <c r="I1620" s="2">
        <f>'Moving Avg'!H1620</f>
        <v>7.4247000000000085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8.0939999999999994</v>
      </c>
      <c r="C1621" s="2">
        <f>RSI!I1621</f>
        <v>49.214848568282498</v>
      </c>
      <c r="D1621" s="2">
        <f>MACD!E1621</f>
        <v>3.3844174724078968E-2</v>
      </c>
      <c r="E1621" s="2">
        <f>MACD!F1621</f>
        <v>2.5727719970095E-2</v>
      </c>
      <c r="F1621" s="2">
        <f>'Moving Avg'!D1621</f>
        <v>8.0785999999999998</v>
      </c>
      <c r="G1621" s="2">
        <f>'Moving Avg'!F1621</f>
        <v>8.1158999999999999</v>
      </c>
      <c r="H1621" s="2">
        <f>'Moving Avg'!G1621</f>
        <v>8.1616599999999977</v>
      </c>
      <c r="I1621" s="2">
        <f>'Moving Avg'!H1621</f>
        <v>7.4279100000000087</v>
      </c>
      <c r="J1621" s="5" t="str">
        <f>OBV!F1621</f>
        <v>BULLISH</v>
      </c>
      <c r="K1621" s="5" t="str">
        <f>OBV!G1621</f>
        <v>NEUTRAL</v>
      </c>
      <c r="L1621" s="5" t="str">
        <f>OBV!H1621</f>
        <v>NEUTRAL</v>
      </c>
    </row>
    <row r="1622" spans="1:12" ht="13.5" x14ac:dyDescent="0.25">
      <c r="A1622" s="3">
        <f>RSI!A1622</f>
        <v>44375</v>
      </c>
      <c r="B1622" s="2">
        <f>RSI!B1622</f>
        <v>7.8650000000000002</v>
      </c>
      <c r="C1622" s="2">
        <f>RSI!I1622</f>
        <v>39.774738705940337</v>
      </c>
      <c r="D1622" s="2">
        <f>MACD!E1622</f>
        <v>5.3759646916068604E-2</v>
      </c>
      <c r="E1622" s="2">
        <f>MACD!F1622</f>
        <v>3.1334105359289724E-2</v>
      </c>
      <c r="F1622" s="2">
        <f>'Moving Avg'!D1622</f>
        <v>8.0251999999999999</v>
      </c>
      <c r="G1622" s="2">
        <f>'Moving Avg'!F1622</f>
        <v>8.0998999999999999</v>
      </c>
      <c r="H1622" s="2">
        <f>'Moving Avg'!G1622</f>
        <v>8.1535199999999985</v>
      </c>
      <c r="I1622" s="2">
        <f>'Moving Avg'!H1622</f>
        <v>7.4300100000000073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7.8650000000000002</v>
      </c>
      <c r="C1623" s="2">
        <f>RSI!I1623</f>
        <v>39.774738705940337</v>
      </c>
      <c r="D1623" s="2">
        <f>MACD!E1623</f>
        <v>3.9132057927842467E-2</v>
      </c>
      <c r="E1623" s="2">
        <f>MACD!F1623</f>
        <v>3.2893695873000277E-2</v>
      </c>
      <c r="F1623" s="2">
        <f>'Moving Avg'!D1623</f>
        <v>7.9718</v>
      </c>
      <c r="G1623" s="2">
        <f>'Moving Avg'!F1623</f>
        <v>8.0839000000000016</v>
      </c>
      <c r="H1623" s="2">
        <f>'Moving Avg'!G1623</f>
        <v>8.1453799999999976</v>
      </c>
      <c r="I1623" s="2">
        <f>'Moving Avg'!H1623</f>
        <v>7.4332200000000084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7.9029999999999996</v>
      </c>
      <c r="C1624" s="2">
        <f>RSI!I1624</f>
        <v>41.91878457562246</v>
      </c>
      <c r="D1624" s="2">
        <f>MACD!E1624</f>
        <v>5.8200105781194722E-2</v>
      </c>
      <c r="E1624" s="2">
        <f>MACD!F1624</f>
        <v>3.7954977854639166E-2</v>
      </c>
      <c r="F1624" s="2">
        <f>'Moving Avg'!D1624</f>
        <v>7.9260000000000002</v>
      </c>
      <c r="G1624" s="2">
        <f>'Moving Avg'!F1624</f>
        <v>8.0705500000000008</v>
      </c>
      <c r="H1624" s="2">
        <f>'Moving Avg'!G1624</f>
        <v>8.1372599999999977</v>
      </c>
      <c r="I1624" s="2">
        <f>'Moving Avg'!H1624</f>
        <v>7.4375800000000085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7.9029999999999996</v>
      </c>
      <c r="C1625" s="2">
        <f>RSI!I1625</f>
        <v>41.918784575622453</v>
      </c>
      <c r="D1625" s="2">
        <f>MACD!E1625</f>
        <v>7.5348005315516886E-2</v>
      </c>
      <c r="E1625" s="2">
        <f>MACD!F1625</f>
        <v>4.5433583346814715E-2</v>
      </c>
      <c r="F1625" s="2">
        <f>'Moving Avg'!D1625</f>
        <v>7.9259999999999993</v>
      </c>
      <c r="G1625" s="2">
        <f>'Moving Avg'!F1625</f>
        <v>8.0572000000000017</v>
      </c>
      <c r="H1625" s="2">
        <f>'Moving Avg'!G1625</f>
        <v>8.1291399999999996</v>
      </c>
      <c r="I1625" s="2">
        <f>'Moving Avg'!H1625</f>
        <v>7.4419400000000087</v>
      </c>
      <c r="J1625" s="5" t="str">
        <f>OBV!F1625</f>
        <v>BULLISH</v>
      </c>
      <c r="K1625" s="5" t="str">
        <f>OBV!G1625</f>
        <v>NEUTRAL</v>
      </c>
      <c r="L1625" s="5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7.9029999999999996</v>
      </c>
      <c r="C1626" s="2">
        <f>RSI!I1626</f>
        <v>41.918784575622453</v>
      </c>
      <c r="D1626" s="2">
        <f>MACD!E1626</f>
        <v>8.141148209807092E-2</v>
      </c>
      <c r="E1626" s="2">
        <f>MACD!F1626</f>
        <v>5.2629163097065959E-2</v>
      </c>
      <c r="F1626" s="2">
        <f>'Moving Avg'!D1626</f>
        <v>7.8878000000000004</v>
      </c>
      <c r="G1626" s="2">
        <f>'Moving Avg'!F1626</f>
        <v>8.04575</v>
      </c>
      <c r="H1626" s="2">
        <f>'Moving Avg'!G1626</f>
        <v>8.121319999999999</v>
      </c>
      <c r="I1626" s="2">
        <f>'Moving Avg'!H1626</f>
        <v>7.4463000000000079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44382</v>
      </c>
      <c r="B1627" s="2">
        <f>RSI!B1627</f>
        <v>7.9029999999999996</v>
      </c>
      <c r="C1627" s="2">
        <f>RSI!I1627</f>
        <v>41.91878457562246</v>
      </c>
      <c r="D1627" s="2">
        <f>MACD!E1627</f>
        <v>9.3257095165906634E-2</v>
      </c>
      <c r="E1627" s="2">
        <f>MACD!F1627</f>
        <v>6.0754749510834101E-2</v>
      </c>
      <c r="F1627" s="2">
        <f>'Moving Avg'!D1627</f>
        <v>7.8953999999999995</v>
      </c>
      <c r="G1627" s="2">
        <f>'Moving Avg'!F1627</f>
        <v>8.0342999999999982</v>
      </c>
      <c r="H1627" s="2">
        <f>'Moving Avg'!G1627</f>
        <v>8.1134999999999984</v>
      </c>
      <c r="I1627" s="2">
        <f>'Moving Avg'!H1627</f>
        <v>7.4507350000000088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7.9029999999999996</v>
      </c>
      <c r="C1628" s="2">
        <f>RSI!I1628</f>
        <v>41.91878457562246</v>
      </c>
      <c r="D1628" s="2">
        <f>MACD!E1628</f>
        <v>0.10408477383539783</v>
      </c>
      <c r="E1628" s="2">
        <f>MACD!F1628</f>
        <v>6.9420754375746851E-2</v>
      </c>
      <c r="F1628" s="2">
        <f>'Moving Avg'!D1628</f>
        <v>7.9030000000000005</v>
      </c>
      <c r="G1628" s="2">
        <f>'Moving Avg'!F1628</f>
        <v>8.0323999999999991</v>
      </c>
      <c r="H1628" s="2">
        <f>'Moving Avg'!G1628</f>
        <v>8.1056799999999996</v>
      </c>
      <c r="I1628" s="2">
        <f>'Moving Avg'!H1628</f>
        <v>7.4552050000000101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8.1240000000000006</v>
      </c>
      <c r="C1629" s="2">
        <f>RSI!I1629</f>
        <v>55.318966238532532</v>
      </c>
      <c r="D1629" s="2">
        <f>MACD!E1629</f>
        <v>9.7621162834737873E-2</v>
      </c>
      <c r="E1629" s="2">
        <f>MACD!F1629</f>
        <v>7.5060836067545059E-2</v>
      </c>
      <c r="F1629" s="2">
        <f>'Moving Avg'!D1629</f>
        <v>7.9471999999999996</v>
      </c>
      <c r="G1629" s="2">
        <f>'Moving Avg'!F1629</f>
        <v>8.0300999999999991</v>
      </c>
      <c r="H1629" s="2">
        <f>'Moving Avg'!G1629</f>
        <v>8.1022800000000004</v>
      </c>
      <c r="I1629" s="2">
        <f>'Moving Avg'!H1629</f>
        <v>7.4618150000000103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8.1240000000000006</v>
      </c>
      <c r="C1630" s="2">
        <f>RSI!I1630</f>
        <v>55.318966238532532</v>
      </c>
      <c r="D1630" s="2">
        <f>MACD!E1630</f>
        <v>5.6304987118153349E-2</v>
      </c>
      <c r="E1630" s="2">
        <f>MACD!F1630</f>
        <v>7.1309666277666717E-2</v>
      </c>
      <c r="F1630" s="2">
        <f>'Moving Avg'!D1630</f>
        <v>7.9914000000000005</v>
      </c>
      <c r="G1630" s="2">
        <f>'Moving Avg'!F1630</f>
        <v>8.0277999999999992</v>
      </c>
      <c r="H1630" s="2">
        <f>'Moving Avg'!G1630</f>
        <v>8.0991800000000005</v>
      </c>
      <c r="I1630" s="2">
        <f>'Moving Avg'!H1630</f>
        <v>7.4674250000000111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8.1240000000000006</v>
      </c>
      <c r="C1631" s="2">
        <f>RSI!I1631</f>
        <v>55.318966238532532</v>
      </c>
      <c r="D1631" s="2">
        <f>MACD!E1631</f>
        <v>5.0159208569626301E-2</v>
      </c>
      <c r="E1631" s="2">
        <f>MACD!F1631</f>
        <v>6.7079574736058634E-2</v>
      </c>
      <c r="F1631" s="2">
        <f>'Moving Avg'!D1631</f>
        <v>8.0356000000000005</v>
      </c>
      <c r="G1631" s="2">
        <f>'Moving Avg'!F1631</f>
        <v>8.0254999999999992</v>
      </c>
      <c r="H1631" s="2">
        <f>'Moving Avg'!G1631</f>
        <v>8.0977000000000015</v>
      </c>
      <c r="I1631" s="2">
        <f>'Moving Avg'!H1631</f>
        <v>7.473035000000011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8.1240000000000006</v>
      </c>
      <c r="C1632" s="2">
        <f>RSI!I1632</f>
        <v>55.318966238532532</v>
      </c>
      <c r="D1632" s="2">
        <f>MACD!E1632</f>
        <v>9.1998754211264355E-3</v>
      </c>
      <c r="E1632" s="2">
        <f>MACD!F1632</f>
        <v>5.5503634873072194E-2</v>
      </c>
      <c r="F1632" s="2">
        <f>'Moving Avg'!D1632</f>
        <v>8.0798000000000023</v>
      </c>
      <c r="G1632" s="2">
        <f>'Moving Avg'!F1632</f>
        <v>8.0239499999999992</v>
      </c>
      <c r="H1632" s="2">
        <f>'Moving Avg'!G1632</f>
        <v>8.0962200000000024</v>
      </c>
      <c r="I1632" s="2">
        <f>'Moving Avg'!H1632</f>
        <v>7.4786450000000118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</row>
    <row r="1633" spans="1:12" ht="13.5" x14ac:dyDescent="0.25">
      <c r="A1633" s="3">
        <f>RSI!A1633</f>
        <v>44390</v>
      </c>
      <c r="B1633" s="2">
        <f>RSI!B1633</f>
        <v>8.1240000000000006</v>
      </c>
      <c r="C1633" s="2">
        <f>RSI!I1633</f>
        <v>55.318966238532532</v>
      </c>
      <c r="D1633" s="2">
        <f>MACD!E1633</f>
        <v>-2.5947179044747415E-2</v>
      </c>
      <c r="E1633" s="2">
        <f>MACD!F1633</f>
        <v>3.9213472089508275E-2</v>
      </c>
      <c r="F1633" s="2">
        <f>'Moving Avg'!D1633</f>
        <v>8.1240000000000006</v>
      </c>
      <c r="G1633" s="2">
        <f>'Moving Avg'!F1633</f>
        <v>8.0330999999999992</v>
      </c>
      <c r="H1633" s="2">
        <f>'Moving Avg'!G1633</f>
        <v>8.0947400000000034</v>
      </c>
      <c r="I1633" s="2">
        <f>'Moving Avg'!H1633</f>
        <v>7.4842550000000116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</row>
    <row r="1634" spans="1:12" ht="13.5" x14ac:dyDescent="0.25">
      <c r="A1634" s="3">
        <f>RSI!A1634</f>
        <v>44391</v>
      </c>
      <c r="B1634" s="2">
        <f>RSI!B1634</f>
        <v>8.1240000000000006</v>
      </c>
      <c r="C1634" s="2">
        <f>RSI!I1634</f>
        <v>55.318966238532532</v>
      </c>
      <c r="D1634" s="2">
        <f>MACD!E1634</f>
        <v>-5.0293763836590344E-2</v>
      </c>
      <c r="E1634" s="2">
        <f>MACD!F1634</f>
        <v>2.1312024904288553E-2</v>
      </c>
      <c r="F1634" s="2">
        <f>'Moving Avg'!D1634</f>
        <v>8.1240000000000006</v>
      </c>
      <c r="G1634" s="2">
        <f>'Moving Avg'!F1634</f>
        <v>8.0315499999999993</v>
      </c>
      <c r="H1634" s="2">
        <f>'Moving Avg'!G1634</f>
        <v>8.0932600000000043</v>
      </c>
      <c r="I1634" s="2">
        <f>'Moving Avg'!H1634</f>
        <v>7.4898650000000124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8.1240000000000006</v>
      </c>
      <c r="C1635" s="2">
        <f>RSI!I1635</f>
        <v>55.318966238532532</v>
      </c>
      <c r="D1635" s="2">
        <f>MACD!E1635</f>
        <v>-7.1314093644027743E-2</v>
      </c>
      <c r="E1635" s="2">
        <f>MACD!F1635</f>
        <v>2.7868011946252953E-3</v>
      </c>
      <c r="F1635" s="2">
        <f>'Moving Avg'!D1635</f>
        <v>8.1240000000000006</v>
      </c>
      <c r="G1635" s="2">
        <f>'Moving Avg'!F1635</f>
        <v>8.0299999999999994</v>
      </c>
      <c r="H1635" s="2">
        <f>'Moving Avg'!G1635</f>
        <v>8.0969600000000064</v>
      </c>
      <c r="I1635" s="2">
        <f>'Moving Avg'!H1635</f>
        <v>7.4954750000000105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8.1240000000000006</v>
      </c>
      <c r="C1636" s="2">
        <f>RSI!I1636</f>
        <v>55.318966238532532</v>
      </c>
      <c r="D1636" s="2">
        <f>MACD!E1636</f>
        <v>-8.9488835303484393E-2</v>
      </c>
      <c r="E1636" s="2">
        <f>MACD!F1636</f>
        <v>-1.5668326104996643E-2</v>
      </c>
      <c r="F1636" s="2">
        <f>'Moving Avg'!D1636</f>
        <v>8.1240000000000006</v>
      </c>
      <c r="G1636" s="2">
        <f>'Moving Avg'!F1636</f>
        <v>8.0314999999999994</v>
      </c>
      <c r="H1636" s="2">
        <f>'Moving Avg'!G1636</f>
        <v>8.0959200000000049</v>
      </c>
      <c r="I1636" s="2">
        <f>'Moving Avg'!H1636</f>
        <v>7.5010850000000104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8.1240000000000006</v>
      </c>
      <c r="C1637" s="2">
        <f>RSI!I1637</f>
        <v>55.318966238532532</v>
      </c>
      <c r="D1637" s="2">
        <f>MACD!E1637</f>
        <v>-0.10522700799618079</v>
      </c>
      <c r="E1637" s="2">
        <f>MACD!F1637</f>
        <v>-3.3580062483233475E-2</v>
      </c>
      <c r="F1637" s="2">
        <f>'Moving Avg'!D1637</f>
        <v>8.1240000000000006</v>
      </c>
      <c r="G1637" s="2">
        <f>'Moving Avg'!F1637</f>
        <v>8.0310999999999986</v>
      </c>
      <c r="H1637" s="2">
        <f>'Moving Avg'!G1637</f>
        <v>8.0959200000000067</v>
      </c>
      <c r="I1637" s="2">
        <f>'Moving Avg'!H1637</f>
        <v>7.5077300000000093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8.1240000000000006</v>
      </c>
      <c r="C1638" s="2">
        <f>RSI!I1638</f>
        <v>55.318966238532532</v>
      </c>
      <c r="D1638" s="2">
        <f>MACD!E1638</f>
        <v>-0.1188768355132952</v>
      </c>
      <c r="E1638" s="2">
        <f>MACD!F1638</f>
        <v>-5.0639417089245825E-2</v>
      </c>
      <c r="F1638" s="2">
        <f>'Moving Avg'!D1638</f>
        <v>8.1240000000000006</v>
      </c>
      <c r="G1638" s="2">
        <f>'Moving Avg'!F1638</f>
        <v>8.0306999999999995</v>
      </c>
      <c r="H1638" s="2">
        <f>'Moving Avg'!G1638</f>
        <v>8.0959200000000067</v>
      </c>
      <c r="I1638" s="2">
        <f>'Moving Avg'!H1638</f>
        <v>7.51437500000001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8.1240000000000006</v>
      </c>
      <c r="C1639" s="2">
        <f>RSI!I1639</f>
        <v>55.318966238532532</v>
      </c>
      <c r="D1639" s="2">
        <f>MACD!E1639</f>
        <v>-9.6734941567862442E-2</v>
      </c>
      <c r="E1639" s="2">
        <f>MACD!F1639</f>
        <v>-5.9858521984969153E-2</v>
      </c>
      <c r="F1639" s="2">
        <f>'Moving Avg'!D1639</f>
        <v>8.1240000000000006</v>
      </c>
      <c r="G1639" s="2">
        <f>'Moving Avg'!F1639</f>
        <v>8.0302999999999987</v>
      </c>
      <c r="H1639" s="2">
        <f>'Moving Avg'!G1639</f>
        <v>8.0959200000000084</v>
      </c>
      <c r="I1639" s="2">
        <f>'Moving Avg'!H1639</f>
        <v>7.5210200000000098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8.1240000000000006</v>
      </c>
      <c r="C1640" s="2">
        <f>RSI!I1640</f>
        <v>55.318966238532525</v>
      </c>
      <c r="D1640" s="2">
        <f>MACD!E1640</f>
        <v>-7.8284911364827181E-2</v>
      </c>
      <c r="E1640" s="2">
        <f>MACD!F1640</f>
        <v>-6.3543799860940761E-2</v>
      </c>
      <c r="F1640" s="2">
        <f>'Moving Avg'!D1640</f>
        <v>8.1240000000000006</v>
      </c>
      <c r="G1640" s="2">
        <f>'Moving Avg'!F1640</f>
        <v>8.0413499999999978</v>
      </c>
      <c r="H1640" s="2">
        <f>'Moving Avg'!G1640</f>
        <v>8.0959200000000084</v>
      </c>
      <c r="I1640" s="2">
        <f>'Moving Avg'!H1640</f>
        <v>7.5276650000000096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8.1240000000000006</v>
      </c>
      <c r="C1641" s="2">
        <f>RSI!I1641</f>
        <v>55.318966238532525</v>
      </c>
      <c r="D1641" s="2">
        <f>MACD!E1641</f>
        <v>-6.2937623754303118E-2</v>
      </c>
      <c r="E1641" s="2">
        <f>MACD!F1641</f>
        <v>-6.3422564639613238E-2</v>
      </c>
      <c r="F1641" s="2">
        <f>'Moving Avg'!D1641</f>
        <v>8.1240000000000006</v>
      </c>
      <c r="G1641" s="2">
        <f>'Moving Avg'!F1641</f>
        <v>8.0428499999999978</v>
      </c>
      <c r="H1641" s="2">
        <f>'Moving Avg'!G1641</f>
        <v>8.0959200000000084</v>
      </c>
      <c r="I1641" s="2">
        <f>'Moving Avg'!H1641</f>
        <v>7.5343100000000085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8.1240000000000006</v>
      </c>
      <c r="C1642" s="2">
        <f>RSI!I1642</f>
        <v>55.318966238532518</v>
      </c>
      <c r="D1642" s="2">
        <f>MACD!E1642</f>
        <v>-5.0196157691877019E-2</v>
      </c>
      <c r="E1642" s="2">
        <f>MACD!F1642</f>
        <v>-6.0777283250065997E-2</v>
      </c>
      <c r="F1642" s="2">
        <f>'Moving Avg'!D1642</f>
        <v>8.1240000000000006</v>
      </c>
      <c r="G1642" s="2">
        <f>'Moving Avg'!F1642</f>
        <v>8.0557999999999979</v>
      </c>
      <c r="H1642" s="2">
        <f>'Moving Avg'!G1642</f>
        <v>8.0959200000000084</v>
      </c>
      <c r="I1642" s="2">
        <f>'Moving Avg'!H1642</f>
        <v>7.5409550000000092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8.1240000000000006</v>
      </c>
      <c r="C1643" s="2">
        <f>RSI!I1643</f>
        <v>55.318966238532518</v>
      </c>
      <c r="D1643" s="2">
        <f>MACD!E1643</f>
        <v>-3.9641491600894696E-2</v>
      </c>
      <c r="E1643" s="2">
        <f>MACD!F1643</f>
        <v>-5.6550124920231738E-2</v>
      </c>
      <c r="F1643" s="2">
        <f>'Moving Avg'!D1643</f>
        <v>8.1240000000000006</v>
      </c>
      <c r="G1643" s="2">
        <f>'Moving Avg'!F1643</f>
        <v>8.0687499999999979</v>
      </c>
      <c r="H1643" s="2">
        <f>'Moving Avg'!G1643</f>
        <v>8.0959200000000084</v>
      </c>
      <c r="I1643" s="2">
        <f>'Moving Avg'!H1643</f>
        <v>7.5476000000000081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8.1240000000000006</v>
      </c>
      <c r="C1644" s="2">
        <f>RSI!I1644</f>
        <v>55.318966238532525</v>
      </c>
      <c r="D1644" s="2">
        <f>MACD!E1644</f>
        <v>-3.092041142589963E-2</v>
      </c>
      <c r="E1644" s="2">
        <f>MACD!F1644</f>
        <v>-5.1424182221365321E-2</v>
      </c>
      <c r="F1644" s="2">
        <f>'Moving Avg'!D1644</f>
        <v>8.1240000000000006</v>
      </c>
      <c r="G1644" s="2">
        <f>'Moving Avg'!F1644</f>
        <v>8.079799999999997</v>
      </c>
      <c r="H1644" s="2">
        <f>'Moving Avg'!G1644</f>
        <v>8.0944000000000091</v>
      </c>
      <c r="I1644" s="2">
        <f>'Moving Avg'!H1644</f>
        <v>7.5542450000000088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8.1240000000000006</v>
      </c>
      <c r="C1645" s="2">
        <f>RSI!I1645</f>
        <v>55.318966238532525</v>
      </c>
      <c r="D1645" s="2">
        <f>MACD!E1645</f>
        <v>-2.373528694205973E-2</v>
      </c>
      <c r="E1645" s="2">
        <f>MACD!F1645</f>
        <v>-4.5886403165504207E-2</v>
      </c>
      <c r="F1645" s="2">
        <f>'Moving Avg'!D1645</f>
        <v>8.1240000000000006</v>
      </c>
      <c r="G1645" s="2">
        <f>'Moving Avg'!F1645</f>
        <v>8.0908499999999979</v>
      </c>
      <c r="H1645" s="2">
        <f>'Moving Avg'!G1645</f>
        <v>8.0928800000000098</v>
      </c>
      <c r="I1645" s="2">
        <f>'Moving Avg'!H1645</f>
        <v>7.5608900000000077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8.1240000000000006</v>
      </c>
      <c r="C1646" s="2">
        <f>RSI!I1646</f>
        <v>55.318966238532525</v>
      </c>
      <c r="D1646" s="2">
        <f>MACD!E1646</f>
        <v>-1.7835428307234835E-2</v>
      </c>
      <c r="E1646" s="2">
        <f>MACD!F1646</f>
        <v>-4.0276208193850332E-2</v>
      </c>
      <c r="F1646" s="2">
        <f>'Moving Avg'!D1646</f>
        <v>8.1240000000000006</v>
      </c>
      <c r="G1646" s="2">
        <f>'Moving Avg'!F1646</f>
        <v>8.101899999999997</v>
      </c>
      <c r="H1646" s="2">
        <f>'Moving Avg'!G1646</f>
        <v>8.0921200000000084</v>
      </c>
      <c r="I1646" s="2">
        <f>'Moving Avg'!H1646</f>
        <v>7.5675350000000075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8.1240000000000006</v>
      </c>
      <c r="C1647" s="2">
        <f>RSI!I1647</f>
        <v>55.318966238532518</v>
      </c>
      <c r="D1647" s="2">
        <f>MACD!E1647</f>
        <v>-1.3009779196675453E-2</v>
      </c>
      <c r="E1647" s="2">
        <f>MACD!F1647</f>
        <v>-3.4822922394415361E-2</v>
      </c>
      <c r="F1647" s="2">
        <f>'Moving Avg'!D1647</f>
        <v>8.1240000000000006</v>
      </c>
      <c r="G1647" s="2">
        <f>'Moving Avg'!F1647</f>
        <v>8.1129499999999979</v>
      </c>
      <c r="H1647" s="2">
        <f>'Moving Avg'!G1647</f>
        <v>8.0915000000000088</v>
      </c>
      <c r="I1647" s="2">
        <f>'Moving Avg'!H1647</f>
        <v>7.5741800000000081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8.1240000000000006</v>
      </c>
      <c r="C1648" s="2">
        <f>RSI!I1648</f>
        <v>55.318966238532525</v>
      </c>
      <c r="D1648" s="2">
        <f>MACD!E1648</f>
        <v>-9.0807403870165615E-3</v>
      </c>
      <c r="E1648" s="2">
        <f>MACD!F1648</f>
        <v>-2.9674485992935602E-2</v>
      </c>
      <c r="F1648" s="2">
        <f>'Moving Avg'!D1648</f>
        <v>8.1240000000000006</v>
      </c>
      <c r="G1648" s="2">
        <f>'Moving Avg'!F1648</f>
        <v>8.1239999999999988</v>
      </c>
      <c r="H1648" s="2">
        <f>'Moving Avg'!G1648</f>
        <v>8.0921000000000092</v>
      </c>
      <c r="I1648" s="2">
        <f>'Moving Avg'!H1648</f>
        <v>7.5808250000000079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8.1240000000000006</v>
      </c>
      <c r="C1649" s="2">
        <f>RSI!I1649</f>
        <v>55.318966238532525</v>
      </c>
      <c r="D1649" s="2">
        <f>MACD!E1649</f>
        <v>-5.8989494063776959E-3</v>
      </c>
      <c r="E1649" s="2">
        <f>MACD!F1649</f>
        <v>-2.4919378675624021E-2</v>
      </c>
      <c r="F1649" s="2">
        <f>'Moving Avg'!D1649</f>
        <v>8.1240000000000006</v>
      </c>
      <c r="G1649" s="2">
        <f>'Moving Avg'!F1649</f>
        <v>8.1239999999999988</v>
      </c>
      <c r="H1649" s="2">
        <f>'Moving Avg'!G1649</f>
        <v>8.0913400000000077</v>
      </c>
      <c r="I1649" s="2">
        <f>'Moving Avg'!H1649</f>
        <v>7.5874700000000077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8.1240000000000006</v>
      </c>
      <c r="C1650" s="2">
        <f>RSI!I1650</f>
        <v>55.318966238532525</v>
      </c>
      <c r="D1650" s="2">
        <f>MACD!E1650</f>
        <v>-3.3388687303066433E-3</v>
      </c>
      <c r="E1650" s="2">
        <f>MACD!F1650</f>
        <v>-2.0603276686560545E-2</v>
      </c>
      <c r="F1650" s="2">
        <f>'Moving Avg'!D1650</f>
        <v>8.1240000000000006</v>
      </c>
      <c r="G1650" s="2">
        <f>'Moving Avg'!F1650</f>
        <v>8.1239999999999988</v>
      </c>
      <c r="H1650" s="2">
        <f>'Moving Avg'!G1650</f>
        <v>8.0898200000000084</v>
      </c>
      <c r="I1650" s="2">
        <f>'Moving Avg'!H1650</f>
        <v>7.5937450000000082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8.1240000000000006</v>
      </c>
      <c r="C1651" s="2">
        <f>RSI!I1651</f>
        <v>55.318966238532525</v>
      </c>
      <c r="D1651" s="2">
        <f>MACD!E1651</f>
        <v>-1.2950577307595523E-3</v>
      </c>
      <c r="E1651" s="2">
        <f>MACD!F1651</f>
        <v>-1.6741632895400347E-2</v>
      </c>
      <c r="F1651" s="2">
        <f>'Moving Avg'!D1651</f>
        <v>8.1240000000000006</v>
      </c>
      <c r="G1651" s="2">
        <f>'Moving Avg'!F1651</f>
        <v>8.1239999999999988</v>
      </c>
      <c r="H1651" s="2">
        <f>'Moving Avg'!G1651</f>
        <v>8.0883000000000074</v>
      </c>
      <c r="I1651" s="2">
        <f>'Moving Avg'!H1651</f>
        <v>7.5998000000000081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8.3230000000000004</v>
      </c>
      <c r="C1652" s="2">
        <f>RSI!I1652</f>
        <v>79.143513564521072</v>
      </c>
      <c r="D1652" s="2">
        <f>MACD!E1652</f>
        <v>-1.4419763554695209E-2</v>
      </c>
      <c r="E1652" s="2">
        <f>MACD!F1652</f>
        <v>-1.6277259027259319E-2</v>
      </c>
      <c r="F1652" s="2">
        <f>'Moving Avg'!D1652</f>
        <v>8.1638000000000002</v>
      </c>
      <c r="G1652" s="2">
        <f>'Moving Avg'!F1652</f>
        <v>8.1339499999999987</v>
      </c>
      <c r="H1652" s="2">
        <f>'Moving Avg'!G1652</f>
        <v>8.0910600000000059</v>
      </c>
      <c r="I1652" s="2">
        <f>'Moving Avg'!H1652</f>
        <v>7.6065200000000086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8.3230000000000004</v>
      </c>
      <c r="C1653" s="2">
        <f>RSI!I1653</f>
        <v>79.143513564521072</v>
      </c>
      <c r="D1653" s="2">
        <f>MACD!E1653</f>
        <v>-2.6806131211001727E-2</v>
      </c>
      <c r="E1653" s="2">
        <f>MACD!F1653</f>
        <v>-1.8383033464007801E-2</v>
      </c>
      <c r="F1653" s="2">
        <f>'Moving Avg'!D1653</f>
        <v>8.2035999999999998</v>
      </c>
      <c r="G1653" s="2">
        <f>'Moving Avg'!F1653</f>
        <v>8.1438999999999986</v>
      </c>
      <c r="H1653" s="2">
        <f>'Moving Avg'!G1653</f>
        <v>8.0938200000000062</v>
      </c>
      <c r="I1653" s="2">
        <f>'Moving Avg'!H1653</f>
        <v>7.6111700000000084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8.3230000000000004</v>
      </c>
      <c r="C1654" s="2">
        <f>RSI!I1654</f>
        <v>79.143513564521072</v>
      </c>
      <c r="D1654" s="2">
        <f>MACD!E1654</f>
        <v>-3.8472873605988056E-2</v>
      </c>
      <c r="E1654" s="2">
        <f>MACD!F1654</f>
        <v>-2.2401001492403851E-2</v>
      </c>
      <c r="F1654" s="2">
        <f>'Moving Avg'!D1654</f>
        <v>8.2434000000000012</v>
      </c>
      <c r="G1654" s="2">
        <f>'Moving Avg'!F1654</f>
        <v>8.1538500000000003</v>
      </c>
      <c r="H1654" s="2">
        <f>'Moving Avg'!G1654</f>
        <v>8.0968800000000059</v>
      </c>
      <c r="I1654" s="2">
        <f>'Moving Avg'!H1654</f>
        <v>7.61530500000001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</row>
    <row r="1655" spans="1:12" ht="13.5" x14ac:dyDescent="0.25">
      <c r="A1655" s="3">
        <f>RSI!A1655</f>
        <v>44426</v>
      </c>
      <c r="B1655" s="2">
        <f>RSI!B1655</f>
        <v>8.3230000000000004</v>
      </c>
      <c r="C1655" s="2">
        <f>RSI!I1655</f>
        <v>79.143513564521072</v>
      </c>
      <c r="D1655" s="2">
        <f>MACD!E1655</f>
        <v>-4.9442852706265583E-2</v>
      </c>
      <c r="E1655" s="2">
        <f>MACD!F1655</f>
        <v>-2.7809371735176201E-2</v>
      </c>
      <c r="F1655" s="2">
        <f>'Moving Avg'!D1655</f>
        <v>8.2832000000000008</v>
      </c>
      <c r="G1655" s="2">
        <f>'Moving Avg'!F1655</f>
        <v>8.1638000000000002</v>
      </c>
      <c r="H1655" s="2">
        <f>'Moving Avg'!G1655</f>
        <v>8.0999400000000055</v>
      </c>
      <c r="I1655" s="2">
        <f>'Moving Avg'!H1655</f>
        <v>7.6190700000000096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8.1240000000000006</v>
      </c>
      <c r="C1656" s="2">
        <f>RSI!I1656</f>
        <v>46.088703327885916</v>
      </c>
      <c r="D1656" s="2">
        <f>MACD!E1656</f>
        <v>-4.5001179890741483E-2</v>
      </c>
      <c r="E1656" s="2">
        <f>MACD!F1656</f>
        <v>-3.1247733366289259E-2</v>
      </c>
      <c r="F1656" s="2">
        <f>'Moving Avg'!D1656</f>
        <v>8.2832000000000008</v>
      </c>
      <c r="G1656" s="2">
        <f>'Moving Avg'!F1656</f>
        <v>8.1637999999999984</v>
      </c>
      <c r="H1656" s="2">
        <f>'Moving Avg'!G1656</f>
        <v>8.0997800000000044</v>
      </c>
      <c r="I1656" s="2">
        <f>'Moving Avg'!H1656</f>
        <v>7.62206000000001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8.1240000000000006</v>
      </c>
      <c r="C1657" s="2">
        <f>RSI!I1657</f>
        <v>46.088703327885923</v>
      </c>
      <c r="D1657" s="2">
        <f>MACD!E1657</f>
        <v>-4.1008402842788172E-2</v>
      </c>
      <c r="E1657" s="2">
        <f>MACD!F1657</f>
        <v>-3.3199867261589043E-2</v>
      </c>
      <c r="F1657" s="2">
        <f>'Moving Avg'!D1657</f>
        <v>8.2434000000000012</v>
      </c>
      <c r="G1657" s="2">
        <f>'Moving Avg'!F1657</f>
        <v>8.1637999999999984</v>
      </c>
      <c r="H1657" s="2">
        <f>'Moving Avg'!G1657</f>
        <v>8.0996200000000034</v>
      </c>
      <c r="I1657" s="2">
        <f>'Moving Avg'!H1657</f>
        <v>7.6261600000000112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8.1240000000000006</v>
      </c>
      <c r="C1658" s="2">
        <f>RSI!I1658</f>
        <v>46.088703327885923</v>
      </c>
      <c r="D1658" s="2">
        <f>MACD!E1658</f>
        <v>-3.7412826490768936E-2</v>
      </c>
      <c r="E1658" s="2">
        <f>MACD!F1658</f>
        <v>-3.4042459107425024E-2</v>
      </c>
      <c r="F1658" s="2">
        <f>'Moving Avg'!D1658</f>
        <v>8.2036000000000016</v>
      </c>
      <c r="G1658" s="2">
        <f>'Moving Avg'!F1658</f>
        <v>8.1637999999999984</v>
      </c>
      <c r="H1658" s="2">
        <f>'Moving Avg'!G1658</f>
        <v>8.1032800000000034</v>
      </c>
      <c r="I1658" s="2">
        <f>'Moving Avg'!H1658</f>
        <v>7.6298900000000121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8.1240000000000006</v>
      </c>
      <c r="C1659" s="2">
        <f>RSI!I1659</f>
        <v>46.088703327885923</v>
      </c>
      <c r="D1659" s="2">
        <f>MACD!E1659</f>
        <v>-3.4169422494278123E-2</v>
      </c>
      <c r="E1659" s="2">
        <f>MACD!F1659</f>
        <v>-3.4067851784795641E-2</v>
      </c>
      <c r="F1659" s="2">
        <f>'Moving Avg'!D1659</f>
        <v>8.1638000000000019</v>
      </c>
      <c r="G1659" s="2">
        <f>'Moving Avg'!F1659</f>
        <v>8.1637999999999984</v>
      </c>
      <c r="H1659" s="2">
        <f>'Moving Avg'!G1659</f>
        <v>8.1023600000000027</v>
      </c>
      <c r="I1659" s="2">
        <f>'Moving Avg'!H1659</f>
        <v>7.6339900000000123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</row>
    <row r="1660" spans="1:12" ht="13.5" x14ac:dyDescent="0.25">
      <c r="A1660" s="3">
        <f>RSI!A1660</f>
        <v>44433</v>
      </c>
      <c r="B1660" s="2">
        <f>RSI!B1660</f>
        <v>8.1240000000000006</v>
      </c>
      <c r="C1660" s="2">
        <f>RSI!I1660</f>
        <v>46.088703327885931</v>
      </c>
      <c r="D1660" s="2">
        <f>MACD!E1660</f>
        <v>-3.1238898878859445E-2</v>
      </c>
      <c r="E1660" s="2">
        <f>MACD!F1660</f>
        <v>-3.3502061203608408E-2</v>
      </c>
      <c r="F1660" s="2">
        <f>'Moving Avg'!D1660</f>
        <v>8.1240000000000006</v>
      </c>
      <c r="G1660" s="2">
        <f>'Moving Avg'!F1660</f>
        <v>8.1637999999999984</v>
      </c>
      <c r="H1660" s="2">
        <f>'Moving Avg'!G1660</f>
        <v>8.1014400000000037</v>
      </c>
      <c r="I1660" s="2">
        <f>'Moving Avg'!H1660</f>
        <v>7.6380900000000125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8.1240000000000006</v>
      </c>
      <c r="C1661" s="2">
        <f>RSI!I1661</f>
        <v>46.088703327885923</v>
      </c>
      <c r="D1661" s="2">
        <f>MACD!E1661</f>
        <v>-2.8586905745651592E-2</v>
      </c>
      <c r="E1661" s="2">
        <f>MACD!F1661</f>
        <v>-3.2519030112017046E-2</v>
      </c>
      <c r="F1661" s="2">
        <f>'Moving Avg'!D1661</f>
        <v>8.1240000000000006</v>
      </c>
      <c r="G1661" s="2">
        <f>'Moving Avg'!F1661</f>
        <v>8.1637999999999984</v>
      </c>
      <c r="H1661" s="2">
        <f>'Moving Avg'!G1661</f>
        <v>8.1005200000000031</v>
      </c>
      <c r="I1661" s="2">
        <f>'Moving Avg'!H1661</f>
        <v>7.6423750000000128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</row>
    <row r="1662" spans="1:12" ht="13.5" x14ac:dyDescent="0.25">
      <c r="A1662" s="3">
        <f>RSI!A1662</f>
        <v>44435</v>
      </c>
      <c r="B1662" s="2">
        <f>RSI!B1662</f>
        <v>8.1240000000000006</v>
      </c>
      <c r="C1662" s="2">
        <f>RSI!I1662</f>
        <v>46.088703327885923</v>
      </c>
      <c r="D1662" s="2">
        <f>MACD!E1662</f>
        <v>4.4320279712000143E-3</v>
      </c>
      <c r="E1662" s="2">
        <f>MACD!F1662</f>
        <v>-2.5128818495373635E-2</v>
      </c>
      <c r="F1662" s="2">
        <f>'Moving Avg'!D1662</f>
        <v>8.1240000000000006</v>
      </c>
      <c r="G1662" s="2">
        <f>'Moving Avg'!F1662</f>
        <v>8.1637999999999984</v>
      </c>
      <c r="H1662" s="2">
        <f>'Moving Avg'!G1662</f>
        <v>8.0999000000000034</v>
      </c>
      <c r="I1662" s="2">
        <f>'Moving Avg'!H1662</f>
        <v>7.6477300000000126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44438</v>
      </c>
      <c r="B1663" s="2">
        <f>RSI!B1663</f>
        <v>8.1240000000000006</v>
      </c>
      <c r="C1663" s="2">
        <f>RSI!I1663</f>
        <v>46.088703327885931</v>
      </c>
      <c r="D1663" s="2">
        <f>MACD!E1663</f>
        <v>3.2518861761081652E-2</v>
      </c>
      <c r="E1663" s="2">
        <f>MACD!F1663</f>
        <v>-1.359928244408258E-2</v>
      </c>
      <c r="F1663" s="2">
        <f>'Moving Avg'!D1663</f>
        <v>8.1240000000000006</v>
      </c>
      <c r="G1663" s="2">
        <f>'Moving Avg'!F1663</f>
        <v>8.1637999999999984</v>
      </c>
      <c r="H1663" s="2">
        <f>'Moving Avg'!G1663</f>
        <v>8.1035600000000034</v>
      </c>
      <c r="I1663" s="2">
        <f>'Moving Avg'!H1663</f>
        <v>7.6533400000000134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8.1240000000000006</v>
      </c>
      <c r="C1664" s="2">
        <f>RSI!I1664</f>
        <v>46.088703327885931</v>
      </c>
      <c r="D1664" s="2">
        <f>MACD!E1664</f>
        <v>5.6421436818554938E-2</v>
      </c>
      <c r="E1664" s="2">
        <f>MACD!F1664</f>
        <v>4.0486140844492313E-4</v>
      </c>
      <c r="F1664" s="2">
        <f>'Moving Avg'!D1664</f>
        <v>8.1240000000000006</v>
      </c>
      <c r="G1664" s="2">
        <f>'Moving Avg'!F1664</f>
        <v>8.1637999999999984</v>
      </c>
      <c r="H1664" s="2">
        <f>'Moving Avg'!G1664</f>
        <v>8.1029400000000038</v>
      </c>
      <c r="I1664" s="2">
        <f>'Moving Avg'!H1664</f>
        <v>7.6586950000000122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8.1240000000000006</v>
      </c>
      <c r="C1665" s="2">
        <f>RSI!I1665</f>
        <v>46.088703327885923</v>
      </c>
      <c r="D1665" s="2">
        <f>MACD!E1665</f>
        <v>7.677335246964212E-2</v>
      </c>
      <c r="E1665" s="2">
        <f>MACD!F1665</f>
        <v>1.5678559620684363E-2</v>
      </c>
      <c r="F1665" s="2">
        <f>'Moving Avg'!D1665</f>
        <v>8.1240000000000006</v>
      </c>
      <c r="G1665" s="2">
        <f>'Moving Avg'!F1665</f>
        <v>8.1637999999999984</v>
      </c>
      <c r="H1665" s="2">
        <f>'Moving Avg'!G1665</f>
        <v>8.1023200000000042</v>
      </c>
      <c r="I1665" s="2">
        <f>'Moving Avg'!H1665</f>
        <v>7.6640500000000138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7.9640000000000004</v>
      </c>
      <c r="C1666" s="2">
        <f>RSI!I1666</f>
        <v>27.038086691584269</v>
      </c>
      <c r="D1666" s="2">
        <f>MACD!E1666</f>
        <v>7.53479490342297E-2</v>
      </c>
      <c r="E1666" s="2">
        <f>MACD!F1666</f>
        <v>2.7612437503393431E-2</v>
      </c>
      <c r="F1666" s="2">
        <f>'Moving Avg'!D1666</f>
        <v>8.0920000000000005</v>
      </c>
      <c r="G1666" s="2">
        <f>'Moving Avg'!F1666</f>
        <v>8.1557999999999975</v>
      </c>
      <c r="H1666" s="2">
        <f>'Moving Avg'!G1666</f>
        <v>8.0997200000000031</v>
      </c>
      <c r="I1666" s="2">
        <f>'Moving Avg'!H1666</f>
        <v>7.6684550000000122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7.9640000000000004</v>
      </c>
      <c r="C1667" s="2">
        <f>RSI!I1667</f>
        <v>27.038086691584269</v>
      </c>
      <c r="D1667" s="2">
        <f>MACD!E1667</f>
        <v>7.5195875698403469E-2</v>
      </c>
      <c r="E1667" s="2">
        <f>MACD!F1667</f>
        <v>3.7129125142395442E-2</v>
      </c>
      <c r="F1667" s="2">
        <f>'Moving Avg'!D1667</f>
        <v>8.0599999999999987</v>
      </c>
      <c r="G1667" s="2">
        <f>'Moving Avg'!F1667</f>
        <v>8.1477999999999984</v>
      </c>
      <c r="H1667" s="2">
        <f>'Moving Avg'!G1667</f>
        <v>8.0963600000000024</v>
      </c>
      <c r="I1667" s="2">
        <f>'Moving Avg'!H1667</f>
        <v>7.6730100000000121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7.9640000000000004</v>
      </c>
      <c r="C1668" s="2">
        <f>RSI!I1668</f>
        <v>27.038086691584269</v>
      </c>
      <c r="D1668" s="2">
        <f>MACD!E1668</f>
        <v>7.604315868944056E-2</v>
      </c>
      <c r="E1668" s="2">
        <f>MACD!F1668</f>
        <v>4.4911931851804462E-2</v>
      </c>
      <c r="F1668" s="2">
        <f>'Moving Avg'!D1668</f>
        <v>8.0280000000000005</v>
      </c>
      <c r="G1668" s="2">
        <f>'Moving Avg'!F1668</f>
        <v>8.1397999999999975</v>
      </c>
      <c r="H1668" s="2">
        <f>'Moving Avg'!G1668</f>
        <v>8.0930000000000017</v>
      </c>
      <c r="I1668" s="2">
        <f>'Moving Avg'!H1668</f>
        <v>7.677380000000011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7.9640000000000004</v>
      </c>
      <c r="C1669" s="2">
        <f>RSI!I1669</f>
        <v>27.038086691584269</v>
      </c>
      <c r="D1669" s="2">
        <f>MACD!E1669</f>
        <v>7.7663757515017195E-2</v>
      </c>
      <c r="E1669" s="2">
        <f>MACD!F1669</f>
        <v>5.1462296984447015E-2</v>
      </c>
      <c r="F1669" s="2">
        <f>'Moving Avg'!D1669</f>
        <v>7.9959999999999996</v>
      </c>
      <c r="G1669" s="2">
        <f>'Moving Avg'!F1669</f>
        <v>8.1317999999999984</v>
      </c>
      <c r="H1669" s="2">
        <f>'Moving Avg'!G1669</f>
        <v>8.0896400000000011</v>
      </c>
      <c r="I1669" s="2">
        <f>'Moving Avg'!H1669</f>
        <v>7.6817850000000112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7.9409999999999998</v>
      </c>
      <c r="C1670" s="2">
        <f>RSI!I1670</f>
        <v>25.037095910654571</v>
      </c>
      <c r="D1670" s="2">
        <f>MACD!E1670</f>
        <v>8.1575465910953326E-2</v>
      </c>
      <c r="E1670" s="2">
        <f>MACD!F1670</f>
        <v>5.7484930769748283E-2</v>
      </c>
      <c r="F1670" s="2">
        <f>'Moving Avg'!D1670</f>
        <v>7.9594000000000005</v>
      </c>
      <c r="G1670" s="2">
        <f>'Moving Avg'!F1670</f>
        <v>8.1226499999999984</v>
      </c>
      <c r="H1670" s="2">
        <f>'Moving Avg'!G1670</f>
        <v>8.0904000000000007</v>
      </c>
      <c r="I1670" s="2">
        <f>'Moving Avg'!H1670</f>
        <v>7.6867800000000104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7.9409999999999998</v>
      </c>
      <c r="C1671" s="2">
        <f>RSI!I1671</f>
        <v>25.037095910654571</v>
      </c>
      <c r="D1671" s="2">
        <f>MACD!E1671</f>
        <v>8.5796029857501566E-2</v>
      </c>
      <c r="E1671" s="2">
        <f>MACD!F1671</f>
        <v>6.3147150587298945E-2</v>
      </c>
      <c r="F1671" s="2">
        <f>'Moving Avg'!D1671</f>
        <v>7.9548000000000005</v>
      </c>
      <c r="G1671" s="2">
        <f>'Moving Avg'!F1671</f>
        <v>8.1134999999999984</v>
      </c>
      <c r="H1671" s="2">
        <f>'Moving Avg'!G1671</f>
        <v>8.0873400000000011</v>
      </c>
      <c r="I1671" s="2">
        <f>'Moving Avg'!H1671</f>
        <v>7.6911100000000099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7.9409999999999998</v>
      </c>
      <c r="C1672" s="2">
        <f>RSI!I1672</f>
        <v>25.037095910654571</v>
      </c>
      <c r="D1672" s="2">
        <f>MACD!E1672</f>
        <v>9.0210477053714655E-2</v>
      </c>
      <c r="E1672" s="2">
        <f>MACD!F1672</f>
        <v>6.855981588058209E-2</v>
      </c>
      <c r="F1672" s="2">
        <f>'Moving Avg'!D1672</f>
        <v>7.9501999999999997</v>
      </c>
      <c r="G1672" s="2">
        <f>'Moving Avg'!F1672</f>
        <v>8.0944000000000003</v>
      </c>
      <c r="H1672" s="2">
        <f>'Moving Avg'!G1672</f>
        <v>8.0888600000000004</v>
      </c>
      <c r="I1672" s="2">
        <f>'Moving Avg'!H1672</f>
        <v>7.6956950000000113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7.9409999999999998</v>
      </c>
      <c r="C1673" s="2">
        <f>RSI!I1673</f>
        <v>25.037095910654571</v>
      </c>
      <c r="D1673" s="2">
        <f>MACD!E1673</f>
        <v>9.4726519990306457E-2</v>
      </c>
      <c r="E1673" s="2">
        <f>MACD!F1673</f>
        <v>7.3793156702526966E-2</v>
      </c>
      <c r="F1673" s="2">
        <f>'Moving Avg'!D1673</f>
        <v>7.9456000000000007</v>
      </c>
      <c r="G1673" s="2">
        <f>'Moving Avg'!F1673</f>
        <v>8.0753000000000004</v>
      </c>
      <c r="H1673" s="2">
        <f>'Moving Avg'!G1673</f>
        <v>8.0903800000000015</v>
      </c>
      <c r="I1673" s="2">
        <f>'Moving Avg'!H1673</f>
        <v>7.7002800000000091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7.9409999999999998</v>
      </c>
      <c r="C1674" s="2">
        <f>RSI!I1674</f>
        <v>25.037095910654571</v>
      </c>
      <c r="D1674" s="2">
        <f>MACD!E1674</f>
        <v>9.9270695852419877E-2</v>
      </c>
      <c r="E1674" s="2">
        <f>MACD!F1674</f>
        <v>7.8888664532505551E-2</v>
      </c>
      <c r="F1674" s="2">
        <f>'Moving Avg'!D1674</f>
        <v>7.9409999999999998</v>
      </c>
      <c r="G1674" s="2">
        <f>'Moving Avg'!F1674</f>
        <v>8.0562000000000005</v>
      </c>
      <c r="H1674" s="2">
        <f>'Moving Avg'!G1674</f>
        <v>8.0911400000000011</v>
      </c>
      <c r="I1674" s="2">
        <f>'Moving Avg'!H1674</f>
        <v>7.7059000000000095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7.9409999999999998</v>
      </c>
      <c r="C1675" s="2">
        <f>RSI!I1675</f>
        <v>25.037095910654557</v>
      </c>
      <c r="D1675" s="2">
        <f>MACD!E1675</f>
        <v>0.10378512770048509</v>
      </c>
      <c r="E1675" s="2">
        <f>MACD!F1675</f>
        <v>8.3867957166101459E-2</v>
      </c>
      <c r="F1675" s="2">
        <f>'Moving Avg'!D1675</f>
        <v>7.9409999999999998</v>
      </c>
      <c r="G1675" s="2">
        <f>'Moving Avg'!F1675</f>
        <v>8.0370999999999988</v>
      </c>
      <c r="H1675" s="2">
        <f>'Moving Avg'!G1675</f>
        <v>8.091899999999999</v>
      </c>
      <c r="I1675" s="2">
        <f>'Moving Avg'!H1675</f>
        <v>7.7105250000000094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7.9409999999999998</v>
      </c>
      <c r="C1676" s="2">
        <f>RSI!I1676</f>
        <v>25.037095910654557</v>
      </c>
      <c r="D1676" s="2">
        <f>MACD!E1676</f>
        <v>8.3609424701670321E-2</v>
      </c>
      <c r="E1676" s="2">
        <f>MACD!F1676</f>
        <v>8.3816250673215242E-2</v>
      </c>
      <c r="F1676" s="2">
        <f>'Moving Avg'!D1676</f>
        <v>7.9409999999999998</v>
      </c>
      <c r="G1676" s="2">
        <f>'Moving Avg'!F1676</f>
        <v>8.0279500000000006</v>
      </c>
      <c r="H1676" s="2">
        <f>'Moving Avg'!G1676</f>
        <v>8.0926599999999986</v>
      </c>
      <c r="I1676" s="2">
        <f>'Moving Avg'!H1676</f>
        <v>7.7151500000000102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7.9409999999999998</v>
      </c>
      <c r="C1677" s="2">
        <f>RSI!I1677</f>
        <v>25.037095910654557</v>
      </c>
      <c r="D1677" s="2">
        <f>MACD!E1677</f>
        <v>6.711154429289401E-2</v>
      </c>
      <c r="E1677" s="2">
        <f>MACD!F1677</f>
        <v>8.0475309397151001E-2</v>
      </c>
      <c r="F1677" s="2">
        <f>'Moving Avg'!D1677</f>
        <v>7.9409999999999998</v>
      </c>
      <c r="G1677" s="2">
        <f>'Moving Avg'!F1677</f>
        <v>8.0188000000000006</v>
      </c>
      <c r="H1677" s="2">
        <f>'Moving Avg'!G1677</f>
        <v>8.0934199999999983</v>
      </c>
      <c r="I1677" s="2">
        <f>'Moving Avg'!H1677</f>
        <v>7.7201450000000102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7.9409999999999998</v>
      </c>
      <c r="C1678" s="2">
        <f>RSI!I1678</f>
        <v>25.037095910654557</v>
      </c>
      <c r="D1678" s="2">
        <f>MACD!E1678</f>
        <v>5.3683158852480872E-2</v>
      </c>
      <c r="E1678" s="2">
        <f>MACD!F1678</f>
        <v>7.5116879288216976E-2</v>
      </c>
      <c r="F1678" s="2">
        <f>'Moving Avg'!D1678</f>
        <v>7.9409999999999998</v>
      </c>
      <c r="G1678" s="2">
        <f>'Moving Avg'!F1678</f>
        <v>8.0096500000000006</v>
      </c>
      <c r="H1678" s="2">
        <f>'Moving Avg'!G1678</f>
        <v>8.0941799999999962</v>
      </c>
      <c r="I1678" s="2">
        <f>'Moving Avg'!H1678</f>
        <v>7.7258050000000109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7.9029999999999996</v>
      </c>
      <c r="C1679" s="2">
        <f>RSI!I1679</f>
        <v>20.220153172309708</v>
      </c>
      <c r="D1679" s="2">
        <f>MACD!E1679</f>
        <v>4.5627493235604888E-2</v>
      </c>
      <c r="E1679" s="2">
        <f>MACD!F1679</f>
        <v>6.9219002077694561E-2</v>
      </c>
      <c r="F1679" s="2">
        <f>'Moving Avg'!D1679</f>
        <v>7.9334000000000007</v>
      </c>
      <c r="G1679" s="2">
        <f>'Moving Avg'!F1679</f>
        <v>7.9986000000000006</v>
      </c>
      <c r="H1679" s="2">
        <f>'Moving Avg'!G1679</f>
        <v>8.0897599999999965</v>
      </c>
      <c r="I1679" s="2">
        <f>'Moving Avg'!H1679</f>
        <v>7.7306800000000102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7.75</v>
      </c>
      <c r="C1680" s="2">
        <f>RSI!I1680</f>
        <v>11.023849269050658</v>
      </c>
      <c r="D1680" s="2">
        <f>MACD!E1680</f>
        <v>4.7286131362146655E-2</v>
      </c>
      <c r="E1680" s="2">
        <f>MACD!F1680</f>
        <v>6.4832427934584977E-2</v>
      </c>
      <c r="F1680" s="2">
        <f>'Moving Avg'!D1680</f>
        <v>7.8952</v>
      </c>
      <c r="G1680" s="2">
        <f>'Moving Avg'!F1680</f>
        <v>7.9799000000000007</v>
      </c>
      <c r="H1680" s="2">
        <f>'Moving Avg'!G1680</f>
        <v>8.0822799999999955</v>
      </c>
      <c r="I1680" s="2">
        <f>'Moving Avg'!H1680</f>
        <v>7.7357900000000095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7.6349999999999998</v>
      </c>
      <c r="C1681" s="2">
        <f>RSI!I1681</f>
        <v>8.057510007559884</v>
      </c>
      <c r="D1681" s="2">
        <f>MACD!E1681</f>
        <v>5.8741917571124347E-2</v>
      </c>
      <c r="E1681" s="2">
        <f>MACD!F1681</f>
        <v>6.3614325861892848E-2</v>
      </c>
      <c r="F1681" s="2">
        <f>'Moving Avg'!D1681</f>
        <v>7.8340000000000005</v>
      </c>
      <c r="G1681" s="2">
        <f>'Moving Avg'!F1681</f>
        <v>7.9554500000000008</v>
      </c>
      <c r="H1681" s="2">
        <f>'Moving Avg'!G1681</f>
        <v>8.0724999999999962</v>
      </c>
      <c r="I1681" s="2">
        <f>'Moving Avg'!H1681</f>
        <v>7.7398050000000103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7.7119999999999997</v>
      </c>
      <c r="C1682" s="2">
        <f>RSI!I1682</f>
        <v>22.998065868851882</v>
      </c>
      <c r="D1682" s="2">
        <f>MACD!E1682</f>
        <v>6.4831300867944641E-2</v>
      </c>
      <c r="E1682" s="2">
        <f>MACD!F1682</f>
        <v>6.3857720863103207E-2</v>
      </c>
      <c r="F1682" s="2">
        <f>'Moving Avg'!D1682</f>
        <v>7.7882000000000007</v>
      </c>
      <c r="G1682" s="2">
        <f>'Moving Avg'!F1682</f>
        <v>7.93485</v>
      </c>
      <c r="H1682" s="2">
        <f>'Moving Avg'!G1682</f>
        <v>8.0642599999999955</v>
      </c>
      <c r="I1682" s="2">
        <f>'Moving Avg'!H1682</f>
        <v>7.7436550000000102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7.4059999999999997</v>
      </c>
      <c r="C1683" s="2">
        <f>RSI!I1683</f>
        <v>13.564579651672673</v>
      </c>
      <c r="D1683" s="2">
        <f>MACD!E1683</f>
        <v>9.4139720250149495E-2</v>
      </c>
      <c r="E1683" s="2">
        <f>MACD!F1683</f>
        <v>6.9914120740512467E-2</v>
      </c>
      <c r="F1683" s="2">
        <f>'Moving Avg'!D1683</f>
        <v>7.6811999999999996</v>
      </c>
      <c r="G1683" s="2">
        <f>'Moving Avg'!F1683</f>
        <v>7.898950000000001</v>
      </c>
      <c r="H1683" s="2">
        <f>'Moving Avg'!G1683</f>
        <v>8.0498999999999938</v>
      </c>
      <c r="I1683" s="2">
        <f>'Moving Avg'!H1683</f>
        <v>7.7463400000000089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7.7119999999999997</v>
      </c>
      <c r="C1684" s="2">
        <f>RSI!I1684</f>
        <v>40.047796602622704</v>
      </c>
      <c r="D1684" s="2">
        <f>MACD!E1684</f>
        <v>9.9459539193471613E-2</v>
      </c>
      <c r="E1684" s="2">
        <f>MACD!F1684</f>
        <v>7.5823204431104296E-2</v>
      </c>
      <c r="F1684" s="2">
        <f>'Moving Avg'!D1684</f>
        <v>7.6430000000000007</v>
      </c>
      <c r="G1684" s="2">
        <f>'Moving Avg'!F1684</f>
        <v>7.8783500000000002</v>
      </c>
      <c r="H1684" s="2">
        <f>'Moving Avg'!G1684</f>
        <v>8.0416599999999949</v>
      </c>
      <c r="I1684" s="2">
        <f>'Moving Avg'!H1684</f>
        <v>7.7505950000000086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</row>
    <row r="1685" spans="1:12" ht="13.5" x14ac:dyDescent="0.25">
      <c r="A1685" s="3">
        <f>RSI!A1685</f>
        <v>44468</v>
      </c>
      <c r="B1685" s="2">
        <f>RSI!B1685</f>
        <v>7.6349999999999998</v>
      </c>
      <c r="C1685" s="2">
        <f>RSI!I1685</f>
        <v>36.977564063611254</v>
      </c>
      <c r="D1685" s="2">
        <f>MACD!E1685</f>
        <v>0.11080743677933924</v>
      </c>
      <c r="E1685" s="2">
        <f>MACD!F1685</f>
        <v>8.2820050900751285E-2</v>
      </c>
      <c r="F1685" s="2">
        <f>'Moving Avg'!D1685</f>
        <v>7.62</v>
      </c>
      <c r="G1685" s="2">
        <f>'Moving Avg'!F1685</f>
        <v>7.8539000000000003</v>
      </c>
      <c r="H1685" s="2">
        <f>'Moving Avg'!G1685</f>
        <v>8.0318799999999939</v>
      </c>
      <c r="I1685" s="2">
        <f>'Moving Avg'!H1685</f>
        <v>7.7547950000000085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7.4139999999999997</v>
      </c>
      <c r="C1686" s="2">
        <f>RSI!I1686</f>
        <v>29.893853902603382</v>
      </c>
      <c r="D1686" s="2">
        <f>MACD!E1686</f>
        <v>0.13829302677647881</v>
      </c>
      <c r="E1686" s="2">
        <f>MACD!F1686</f>
        <v>9.3914646075896793E-2</v>
      </c>
      <c r="F1686" s="2">
        <f>'Moving Avg'!D1686</f>
        <v>7.5757999999999992</v>
      </c>
      <c r="G1686" s="2">
        <f>'Moving Avg'!F1686</f>
        <v>7.8263999999999996</v>
      </c>
      <c r="H1686" s="2">
        <f>'Moving Avg'!G1686</f>
        <v>8.0176799999999933</v>
      </c>
      <c r="I1686" s="2">
        <f>'Moving Avg'!H1686</f>
        <v>7.7578900000000077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</row>
    <row r="1687" spans="1:12" ht="13.5" x14ac:dyDescent="0.25">
      <c r="A1687" s="3">
        <f>RSI!A1687</f>
        <v>44470</v>
      </c>
      <c r="B1687" s="2">
        <f>RSI!B1687</f>
        <v>7.6349999999999998</v>
      </c>
      <c r="C1687" s="2">
        <f>RSI!I1687</f>
        <v>41.883505855254114</v>
      </c>
      <c r="D1687" s="2">
        <f>MACD!E1687</f>
        <v>0.14788665965997616</v>
      </c>
      <c r="E1687" s="2">
        <f>MACD!F1687</f>
        <v>0.10470904879271267</v>
      </c>
      <c r="F1687" s="2">
        <f>'Moving Avg'!D1687</f>
        <v>7.5603999999999996</v>
      </c>
      <c r="G1687" s="2">
        <f>'Moving Avg'!F1687</f>
        <v>7.8099499999999988</v>
      </c>
      <c r="H1687" s="2">
        <f>'Moving Avg'!G1687</f>
        <v>8.007899999999994</v>
      </c>
      <c r="I1687" s="2">
        <f>'Moving Avg'!H1687</f>
        <v>7.7617600000000069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44473</v>
      </c>
      <c r="B1688" s="2">
        <f>RSI!B1688</f>
        <v>7.62</v>
      </c>
      <c r="C1688" s="2">
        <f>RSI!I1688</f>
        <v>41.366397150481824</v>
      </c>
      <c r="D1688" s="2">
        <f>MACD!E1688</f>
        <v>0.15831601123923988</v>
      </c>
      <c r="E1688" s="2">
        <f>MACD!F1688</f>
        <v>0.11543044128201813</v>
      </c>
      <c r="F1688" s="2">
        <f>'Moving Avg'!D1688</f>
        <v>7.6031999999999993</v>
      </c>
      <c r="G1688" s="2">
        <f>'Moving Avg'!F1688</f>
        <v>7.7927500000000007</v>
      </c>
      <c r="H1688" s="2">
        <f>'Moving Avg'!G1688</f>
        <v>7.9978199999999937</v>
      </c>
      <c r="I1688" s="2">
        <f>'Moving Avg'!H1688</f>
        <v>7.7659250000000064</v>
      </c>
      <c r="J1688" s="5" t="str">
        <f>OBV!F1688</f>
        <v>BEARISH</v>
      </c>
      <c r="K1688" s="5" t="str">
        <f>OBV!G1688</f>
        <v>NEUTRAL</v>
      </c>
      <c r="L1688" s="5" t="str">
        <f>OBV!H1688</f>
        <v>BEARISH DIVERGENCE</v>
      </c>
    </row>
    <row r="1689" spans="1:12" ht="13.5" x14ac:dyDescent="0.25">
      <c r="A1689" s="3">
        <f>RSI!A1689</f>
        <v>44474</v>
      </c>
      <c r="B1689" s="2">
        <f>RSI!B1689</f>
        <v>7.6349999999999998</v>
      </c>
      <c r="C1689" s="2">
        <f>RSI!I1689</f>
        <v>42.135764452258108</v>
      </c>
      <c r="D1689" s="2">
        <f>MACD!E1689</f>
        <v>0.16138383927154987</v>
      </c>
      <c r="E1689" s="2">
        <f>MACD!F1689</f>
        <v>0.12462112087992447</v>
      </c>
      <c r="F1689" s="2">
        <f>'Moving Avg'!D1689</f>
        <v>7.5877999999999997</v>
      </c>
      <c r="G1689" s="2">
        <f>'Moving Avg'!F1689</f>
        <v>7.7763000000000009</v>
      </c>
      <c r="H1689" s="2">
        <f>'Moving Avg'!G1689</f>
        <v>7.9880399999999945</v>
      </c>
      <c r="I1689" s="2">
        <f>'Moving Avg'!H1689</f>
        <v>7.7701650000000066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7.6349999999999998</v>
      </c>
      <c r="C1690" s="2">
        <f>RSI!I1690</f>
        <v>42.135764452258108</v>
      </c>
      <c r="D1690" s="2">
        <f>MACD!E1690</f>
        <v>0.14146394568693221</v>
      </c>
      <c r="E1690" s="2">
        <f>MACD!F1690</f>
        <v>0.12798968584132603</v>
      </c>
      <c r="F1690" s="2">
        <f>'Moving Avg'!D1690</f>
        <v>7.5877999999999997</v>
      </c>
      <c r="G1690" s="2">
        <f>'Moving Avg'!F1690</f>
        <v>7.761000000000001</v>
      </c>
      <c r="H1690" s="2">
        <f>'Moving Avg'!G1690</f>
        <v>7.9782599999999944</v>
      </c>
      <c r="I1690" s="2">
        <f>'Moving Avg'!H1690</f>
        <v>7.7744750000000069</v>
      </c>
      <c r="J1690" s="5" t="str">
        <f>OBV!F1690</f>
        <v>BULLISH</v>
      </c>
      <c r="K1690" s="5" t="str">
        <f>OBV!G1690</f>
        <v>NEUTRAL</v>
      </c>
      <c r="L1690" s="5" t="str">
        <f>OBV!H1690</f>
        <v>NEUTRAL</v>
      </c>
    </row>
    <row r="1691" spans="1:12" ht="13.5" x14ac:dyDescent="0.25">
      <c r="A1691" s="3">
        <f>RSI!A1691</f>
        <v>44476</v>
      </c>
      <c r="B1691" s="2">
        <f>RSI!B1691</f>
        <v>7.6349999999999998</v>
      </c>
      <c r="C1691" s="2">
        <f>RSI!I1691</f>
        <v>42.135764452258101</v>
      </c>
      <c r="D1691" s="2">
        <f>MACD!E1691</f>
        <v>0.10786330033502978</v>
      </c>
      <c r="E1691" s="2">
        <f>MACD!F1691</f>
        <v>0.12396440874006678</v>
      </c>
      <c r="F1691" s="2">
        <f>'Moving Avg'!D1691</f>
        <v>7.6319999999999997</v>
      </c>
      <c r="G1691" s="2">
        <f>'Moving Avg'!F1691</f>
        <v>7.7457000000000011</v>
      </c>
      <c r="H1691" s="2">
        <f>'Moving Avg'!G1691</f>
        <v>7.9684799999999951</v>
      </c>
      <c r="I1691" s="2">
        <f>'Moving Avg'!H1691</f>
        <v>7.7777550000000062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7.6349999999999998</v>
      </c>
      <c r="C1692" s="2">
        <f>RSI!I1692</f>
        <v>42.135764452258101</v>
      </c>
      <c r="D1692" s="2">
        <f>MACD!E1692</f>
        <v>9.2154950838980731E-2</v>
      </c>
      <c r="E1692" s="2">
        <f>MACD!F1692</f>
        <v>0.11760251715984958</v>
      </c>
      <c r="F1692" s="2">
        <f>'Moving Avg'!D1692</f>
        <v>7.6319999999999997</v>
      </c>
      <c r="G1692" s="2">
        <f>'Moving Avg'!F1692</f>
        <v>7.7304000000000004</v>
      </c>
      <c r="H1692" s="2">
        <f>'Moving Avg'!G1692</f>
        <v>7.9586999999999959</v>
      </c>
      <c r="I1692" s="2">
        <f>'Moving Avg'!H1692</f>
        <v>7.7812900000000056</v>
      </c>
      <c r="J1692" s="5" t="str">
        <f>OBV!F1692</f>
        <v>BULLISH</v>
      </c>
      <c r="K1692" s="5" t="str">
        <f>OBV!G1692</f>
        <v>NEUTRAL</v>
      </c>
      <c r="L1692" s="5" t="str">
        <f>OBV!H1692</f>
        <v>NEUTRAL</v>
      </c>
    </row>
    <row r="1693" spans="1:12" ht="13.5" x14ac:dyDescent="0.25">
      <c r="A1693" s="3">
        <f>RSI!A1693</f>
        <v>44480</v>
      </c>
      <c r="B1693" s="2">
        <f>RSI!B1693</f>
        <v>7.6349999999999998</v>
      </c>
      <c r="C1693" s="2">
        <f>RSI!I1693</f>
        <v>42.135764452258101</v>
      </c>
      <c r="D1693" s="2">
        <f>MACD!E1693</f>
        <v>3.2598210341062028E-2</v>
      </c>
      <c r="E1693" s="2">
        <f>MACD!F1693</f>
        <v>0.10060165579609207</v>
      </c>
      <c r="F1693" s="2">
        <f>'Moving Avg'!D1693</f>
        <v>7.6349999999999998</v>
      </c>
      <c r="G1693" s="2">
        <f>'Moving Avg'!F1693</f>
        <v>7.7150999999999996</v>
      </c>
      <c r="H1693" s="2">
        <f>'Moving Avg'!G1693</f>
        <v>7.9489199999999958</v>
      </c>
      <c r="I1693" s="2">
        <f>'Moving Avg'!H1693</f>
        <v>7.7841250000000057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7.6349999999999998</v>
      </c>
      <c r="C1694" s="2">
        <f>RSI!I1694</f>
        <v>42.135764452258101</v>
      </c>
      <c r="D1694" s="2">
        <f>MACD!E1694</f>
        <v>3.0032693308891467E-2</v>
      </c>
      <c r="E1694" s="2">
        <f>MACD!F1694</f>
        <v>8.6487863298651949E-2</v>
      </c>
      <c r="F1694" s="2">
        <f>'Moving Avg'!D1694</f>
        <v>7.6349999999999998</v>
      </c>
      <c r="G1694" s="2">
        <f>'Moving Avg'!F1694</f>
        <v>7.6998000000000006</v>
      </c>
      <c r="H1694" s="2">
        <f>'Moving Avg'!G1694</f>
        <v>7.9391399999999965</v>
      </c>
      <c r="I1694" s="2">
        <f>'Moving Avg'!H1694</f>
        <v>7.7869600000000059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7.6349999999999998</v>
      </c>
      <c r="C1695" s="2">
        <f>RSI!I1695</f>
        <v>42.135764452258101</v>
      </c>
      <c r="D1695" s="2">
        <f>MACD!E1695</f>
        <v>1.6711758958230405E-2</v>
      </c>
      <c r="E1695" s="2">
        <f>MACD!F1695</f>
        <v>7.2532642430567631E-2</v>
      </c>
      <c r="F1695" s="2">
        <f>'Moving Avg'!D1695</f>
        <v>7.6349999999999998</v>
      </c>
      <c r="G1695" s="2">
        <f>'Moving Avg'!F1695</f>
        <v>7.6844999999999999</v>
      </c>
      <c r="H1695" s="2">
        <f>'Moving Avg'!G1695</f>
        <v>7.9293599999999973</v>
      </c>
      <c r="I1695" s="2">
        <f>'Moving Avg'!H1695</f>
        <v>7.7897950000000051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7.6349999999999998</v>
      </c>
      <c r="C1696" s="2">
        <f>RSI!I1696</f>
        <v>42.135764452258101</v>
      </c>
      <c r="D1696" s="2">
        <f>MACD!E1696</f>
        <v>-2.7915317914319893E-2</v>
      </c>
      <c r="E1696" s="2">
        <f>MACD!F1696</f>
        <v>5.2443050361590131E-2</v>
      </c>
      <c r="F1696" s="2">
        <f>'Moving Avg'!D1696</f>
        <v>7.6349999999999998</v>
      </c>
      <c r="G1696" s="2">
        <f>'Moving Avg'!F1696</f>
        <v>7.6692000000000009</v>
      </c>
      <c r="H1696" s="2">
        <f>'Moving Avg'!G1696</f>
        <v>7.9195799999999972</v>
      </c>
      <c r="I1696" s="2">
        <f>'Moving Avg'!H1696</f>
        <v>7.7910800000000053</v>
      </c>
      <c r="J1696" s="5" t="str">
        <f>OBV!F1696</f>
        <v>NEUTRAL</v>
      </c>
      <c r="K1696" s="5" t="str">
        <f>OBV!G1696</f>
        <v>NEUTRAL</v>
      </c>
      <c r="L1696" s="5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7.6349999999999998</v>
      </c>
      <c r="C1697" s="2">
        <f>RSI!I1697</f>
        <v>42.135764452258101</v>
      </c>
      <c r="D1697" s="2">
        <f>MACD!E1697</f>
        <v>-3.1079947168718647E-2</v>
      </c>
      <c r="E1697" s="2">
        <f>MACD!F1697</f>
        <v>3.5738450855528375E-2</v>
      </c>
      <c r="F1697" s="2">
        <f>'Moving Avg'!D1697</f>
        <v>7.6349999999999998</v>
      </c>
      <c r="G1697" s="2">
        <f>'Moving Avg'!F1697</f>
        <v>7.6539000000000001</v>
      </c>
      <c r="H1697" s="2">
        <f>'Moving Avg'!G1697</f>
        <v>7.9097999999999971</v>
      </c>
      <c r="I1697" s="2">
        <f>'Moving Avg'!H1697</f>
        <v>7.7934000000000045</v>
      </c>
      <c r="J1697" s="5" t="str">
        <f>OBV!F1697</f>
        <v>NEUTRAL</v>
      </c>
      <c r="K1697" s="5" t="str">
        <f>OBV!G1697</f>
        <v>NEUTRAL</v>
      </c>
      <c r="L1697" s="5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7.391</v>
      </c>
      <c r="C1698" s="2">
        <f>RSI!I1698</f>
        <v>29.759823823227734</v>
      </c>
      <c r="D1698" s="2">
        <f>MACD!E1698</f>
        <v>-1.7438788354716017E-2</v>
      </c>
      <c r="E1698" s="2">
        <f>MACD!F1698</f>
        <v>2.5103003013479498E-2</v>
      </c>
      <c r="F1698" s="2">
        <f>'Moving Avg'!D1698</f>
        <v>7.5861999999999998</v>
      </c>
      <c r="G1698" s="2">
        <f>'Moving Avg'!F1698</f>
        <v>7.6263999999999994</v>
      </c>
      <c r="H1698" s="2">
        <f>'Moving Avg'!G1698</f>
        <v>7.8951399999999969</v>
      </c>
      <c r="I1698" s="2">
        <f>'Moving Avg'!H1698</f>
        <v>7.7934250000000054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7.3609999999999998</v>
      </c>
      <c r="C1699" s="2">
        <f>RSI!I1699</f>
        <v>28.645775484854667</v>
      </c>
      <c r="D1699" s="2">
        <f>MACD!E1699</f>
        <v>5.8706300502731068E-4</v>
      </c>
      <c r="E1699" s="2">
        <f>MACD!F1699</f>
        <v>2.0199815011789062E-2</v>
      </c>
      <c r="F1699" s="2">
        <f>'Moving Avg'!D1699</f>
        <v>7.5313999999999997</v>
      </c>
      <c r="G1699" s="2">
        <f>'Moving Avg'!F1699</f>
        <v>7.5993000000000013</v>
      </c>
      <c r="H1699" s="2">
        <f>'Moving Avg'!G1699</f>
        <v>7.8798799999999973</v>
      </c>
      <c r="I1699" s="2">
        <f>'Moving Avg'!H1699</f>
        <v>7.7934150000000058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7.3609999999999998</v>
      </c>
      <c r="C1700" s="2">
        <f>RSI!I1700</f>
        <v>28.645775484854667</v>
      </c>
      <c r="D1700" s="2">
        <f>MACD!E1700</f>
        <v>1.7825697967732701E-2</v>
      </c>
      <c r="E1700" s="2">
        <f>MACD!F1700</f>
        <v>1.972499160297779E-2</v>
      </c>
      <c r="F1700" s="2">
        <f>'Moving Avg'!D1700</f>
        <v>7.4766000000000004</v>
      </c>
      <c r="G1700" s="2">
        <f>'Moving Avg'!F1700</f>
        <v>7.5798500000000004</v>
      </c>
      <c r="H1700" s="2">
        <f>'Moving Avg'!G1700</f>
        <v>7.8646199999999977</v>
      </c>
      <c r="I1700" s="2">
        <f>'Moving Avg'!H1700</f>
        <v>7.7922200000000066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7.3609999999999998</v>
      </c>
      <c r="C1701" s="2">
        <f>RSI!I1701</f>
        <v>28.645775484854667</v>
      </c>
      <c r="D1701" s="2">
        <f>MACD!E1701</f>
        <v>3.4251116266516668E-2</v>
      </c>
      <c r="E1701" s="2">
        <f>MACD!F1701</f>
        <v>2.2630216535685567E-2</v>
      </c>
      <c r="F1701" s="2">
        <f>'Moving Avg'!D1701</f>
        <v>7.4218000000000002</v>
      </c>
      <c r="G1701" s="2">
        <f>'Moving Avg'!F1701</f>
        <v>7.5661500000000004</v>
      </c>
      <c r="H1701" s="2">
        <f>'Moving Avg'!G1701</f>
        <v>7.8493599999999972</v>
      </c>
      <c r="I1701" s="2">
        <f>'Moving Avg'!H1701</f>
        <v>7.7905850000000063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7.3609999999999998</v>
      </c>
      <c r="C1702" s="2">
        <f>RSI!I1702</f>
        <v>28.645775484854667</v>
      </c>
      <c r="D1702" s="2">
        <f>MACD!E1702</f>
        <v>4.9852214748280055E-2</v>
      </c>
      <c r="E1702" s="2">
        <f>MACD!F1702</f>
        <v>2.8074616178204469E-2</v>
      </c>
      <c r="F1702" s="2">
        <f>'Moving Avg'!D1702</f>
        <v>7.367</v>
      </c>
      <c r="G1702" s="2">
        <f>'Moving Avg'!F1702</f>
        <v>7.5486000000000004</v>
      </c>
      <c r="H1702" s="2">
        <f>'Moving Avg'!G1702</f>
        <v>7.8301199999999973</v>
      </c>
      <c r="I1702" s="2">
        <f>'Moving Avg'!H1702</f>
        <v>7.7888000000000064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7.3609999999999998</v>
      </c>
      <c r="C1703" s="2">
        <f>RSI!I1703</f>
        <v>28.645775484854667</v>
      </c>
      <c r="D1703" s="2">
        <f>MACD!E1703</f>
        <v>6.462968831948146E-2</v>
      </c>
      <c r="E1703" s="2">
        <f>MACD!F1703</f>
        <v>3.538563060645987E-2</v>
      </c>
      <c r="F1703" s="2">
        <f>'Moving Avg'!D1703</f>
        <v>7.3609999999999998</v>
      </c>
      <c r="G1703" s="2">
        <f>'Moving Avg'!F1703</f>
        <v>7.5463499999999994</v>
      </c>
      <c r="H1703" s="2">
        <f>'Moving Avg'!G1703</f>
        <v>7.8108799999999974</v>
      </c>
      <c r="I1703" s="2">
        <f>'Moving Avg'!H1703</f>
        <v>7.787165000000007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7.3609999999999998</v>
      </c>
      <c r="C1704" s="2">
        <f>RSI!I1704</f>
        <v>28.645775484854667</v>
      </c>
      <c r="D1704" s="2">
        <f>MACD!E1704</f>
        <v>7.8593467461369748E-2</v>
      </c>
      <c r="E1704" s="2">
        <f>MACD!F1704</f>
        <v>4.4027197977441847E-2</v>
      </c>
      <c r="F1704" s="2">
        <f>'Moving Avg'!D1704</f>
        <v>7.3609999999999998</v>
      </c>
      <c r="G1704" s="2">
        <f>'Moving Avg'!F1704</f>
        <v>7.5287999999999995</v>
      </c>
      <c r="H1704" s="2">
        <f>'Moving Avg'!G1704</f>
        <v>7.7916399999999966</v>
      </c>
      <c r="I1704" s="2">
        <f>'Moving Avg'!H1704</f>
        <v>7.7855300000000076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7.3609999999999998</v>
      </c>
      <c r="C1705" s="2">
        <f>RSI!I1705</f>
        <v>28.645775484854653</v>
      </c>
      <c r="D1705" s="2">
        <f>MACD!E1705</f>
        <v>9.176060533650876E-2</v>
      </c>
      <c r="E1705" s="2">
        <f>MACD!F1705</f>
        <v>5.3573879449255235E-2</v>
      </c>
      <c r="F1705" s="2">
        <f>'Moving Avg'!D1705</f>
        <v>7.3609999999999998</v>
      </c>
      <c r="G1705" s="2">
        <f>'Moving Avg'!F1705</f>
        <v>7.5150999999999994</v>
      </c>
      <c r="H1705" s="2">
        <f>'Moving Avg'!G1705</f>
        <v>7.7723999999999958</v>
      </c>
      <c r="I1705" s="2">
        <f>'Moving Avg'!H1705</f>
        <v>7.7846700000000091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7.3609999999999998</v>
      </c>
      <c r="C1706" s="2">
        <f>RSI!I1706</f>
        <v>28.645775484854653</v>
      </c>
      <c r="D1706" s="2">
        <f>MACD!E1706</f>
        <v>0.10415354121775344</v>
      </c>
      <c r="E1706" s="2">
        <f>MACD!F1706</f>
        <v>6.3689811802954882E-2</v>
      </c>
      <c r="F1706" s="2">
        <f>'Moving Avg'!D1706</f>
        <v>7.3609999999999998</v>
      </c>
      <c r="G1706" s="2">
        <f>'Moving Avg'!F1706</f>
        <v>7.5124499999999994</v>
      </c>
      <c r="H1706" s="2">
        <f>'Moving Avg'!G1706</f>
        <v>7.7571399999999961</v>
      </c>
      <c r="I1706" s="2">
        <f>'Moving Avg'!H1706</f>
        <v>7.7845450000000094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7.3609999999999998</v>
      </c>
      <c r="C1707" s="2">
        <f>RSI!I1707</f>
        <v>28.645775484854653</v>
      </c>
      <c r="D1707" s="2">
        <f>MACD!E1707</f>
        <v>0.11579867854673243</v>
      </c>
      <c r="E1707" s="2">
        <f>MACD!F1707</f>
        <v>7.4111585151710402E-2</v>
      </c>
      <c r="F1707" s="2">
        <f>'Moving Avg'!D1707</f>
        <v>7.3609999999999998</v>
      </c>
      <c r="G1707" s="2">
        <f>'Moving Avg'!F1707</f>
        <v>7.4987499999999994</v>
      </c>
      <c r="H1707" s="2">
        <f>'Moving Avg'!G1707</f>
        <v>7.7418799999999965</v>
      </c>
      <c r="I1707" s="2">
        <f>'Moving Avg'!H1707</f>
        <v>7.7855300000000103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7.3609999999999998</v>
      </c>
      <c r="C1708" s="2">
        <f>RSI!I1708</f>
        <v>28.645775484854653</v>
      </c>
      <c r="D1708" s="2">
        <f>MACD!E1708</f>
        <v>8.9186764162921151E-2</v>
      </c>
      <c r="E1708" s="2">
        <f>MACD!F1708</f>
        <v>7.7126620953952563E-2</v>
      </c>
      <c r="F1708" s="2">
        <f>'Moving Avg'!D1708</f>
        <v>7.3609999999999998</v>
      </c>
      <c r="G1708" s="2">
        <f>'Moving Avg'!F1708</f>
        <v>7.4858000000000002</v>
      </c>
      <c r="H1708" s="2">
        <f>'Moving Avg'!G1708</f>
        <v>7.726619999999996</v>
      </c>
      <c r="I1708" s="2">
        <f>'Moving Avg'!H1708</f>
        <v>7.7857750000000117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7.3529999999999998</v>
      </c>
      <c r="C1709" s="2">
        <f>RSI!I1709</f>
        <v>28.058086838851096</v>
      </c>
      <c r="D1709" s="2">
        <f>MACD!E1709</f>
        <v>6.3639688629588242E-2</v>
      </c>
      <c r="E1709" s="2">
        <f>MACD!F1709</f>
        <v>7.4429234489079704E-2</v>
      </c>
      <c r="F1709" s="2">
        <f>'Moving Avg'!D1709</f>
        <v>7.3593999999999991</v>
      </c>
      <c r="G1709" s="2">
        <f>'Moving Avg'!F1709</f>
        <v>7.4717000000000011</v>
      </c>
      <c r="H1709" s="2">
        <f>'Moving Avg'!G1709</f>
        <v>7.7111999999999963</v>
      </c>
      <c r="I1709" s="2">
        <f>'Moving Avg'!H1709</f>
        <v>7.785980000000011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7.3529999999999998</v>
      </c>
      <c r="C1710" s="2">
        <f>RSI!I1710</f>
        <v>28.058086838851096</v>
      </c>
      <c r="D1710" s="2">
        <f>MACD!E1710</f>
        <v>4.2990103084902032E-2</v>
      </c>
      <c r="E1710" s="2">
        <f>MACD!F1710</f>
        <v>6.8141408208244172E-2</v>
      </c>
      <c r="F1710" s="2">
        <f>'Moving Avg'!D1710</f>
        <v>7.3578000000000001</v>
      </c>
      <c r="G1710" s="2">
        <f>'Moving Avg'!F1710</f>
        <v>7.457600000000002</v>
      </c>
      <c r="H1710" s="2">
        <f>'Moving Avg'!G1710</f>
        <v>7.6957799999999965</v>
      </c>
      <c r="I1710" s="2">
        <f>'Moving Avg'!H1710</f>
        <v>7.7861850000000121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7.3529999999999998</v>
      </c>
      <c r="C1711" s="2">
        <f>RSI!I1711</f>
        <v>28.058086838851096</v>
      </c>
      <c r="D1711" s="2">
        <f>MACD!E1711</f>
        <v>2.6412905258325736E-2</v>
      </c>
      <c r="E1711" s="2">
        <f>MACD!F1711</f>
        <v>5.9795707618260488E-2</v>
      </c>
      <c r="F1711" s="2">
        <f>'Moving Avg'!D1711</f>
        <v>7.3561999999999994</v>
      </c>
      <c r="G1711" s="2">
        <f>'Moving Avg'!F1711</f>
        <v>7.443500000000002</v>
      </c>
      <c r="H1711" s="2">
        <f>'Moving Avg'!G1711</f>
        <v>7.6803599999999967</v>
      </c>
      <c r="I1711" s="2">
        <f>'Moving Avg'!H1711</f>
        <v>7.7862450000000116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7.3529999999999998</v>
      </c>
      <c r="C1712" s="2">
        <f>RSI!I1712</f>
        <v>28.058086838851096</v>
      </c>
      <c r="D1712" s="2">
        <f>MACD!E1712</f>
        <v>1.321523852515849E-2</v>
      </c>
      <c r="E1712" s="2">
        <f>MACD!F1712</f>
        <v>5.047961379964009E-2</v>
      </c>
      <c r="F1712" s="2">
        <f>'Moving Avg'!D1712</f>
        <v>7.3546000000000005</v>
      </c>
      <c r="G1712" s="2">
        <f>'Moving Avg'!F1712</f>
        <v>7.4294000000000011</v>
      </c>
      <c r="H1712" s="2">
        <f>'Moving Avg'!G1712</f>
        <v>7.664939999999997</v>
      </c>
      <c r="I1712" s="2">
        <f>'Moving Avg'!H1712</f>
        <v>7.7866350000000129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7.3529999999999998</v>
      </c>
      <c r="C1713" s="2">
        <f>RSI!I1713</f>
        <v>28.058086838851096</v>
      </c>
      <c r="D1713" s="2">
        <f>MACD!E1713</f>
        <v>2.815753323671899E-3</v>
      </c>
      <c r="E1713" s="2">
        <f>MACD!F1713</f>
        <v>4.094684170444645E-2</v>
      </c>
      <c r="F1713" s="2">
        <f>'Moving Avg'!D1713</f>
        <v>7.3529999999999998</v>
      </c>
      <c r="G1713" s="2">
        <f>'Moving Avg'!F1713</f>
        <v>7.4153000000000002</v>
      </c>
      <c r="H1713" s="2">
        <f>'Moving Avg'!G1713</f>
        <v>7.6495199999999981</v>
      </c>
      <c r="I1713" s="2">
        <f>'Moving Avg'!H1713</f>
        <v>7.7869150000000129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7.3529999999999998</v>
      </c>
      <c r="C1714" s="2">
        <f>RSI!I1714</f>
        <v>28.058086838851111</v>
      </c>
      <c r="D1714" s="2">
        <f>MACD!E1714</f>
        <v>-5.272911758105181E-3</v>
      </c>
      <c r="E1714" s="2">
        <f>MACD!F1714</f>
        <v>3.1702891011936123E-2</v>
      </c>
      <c r="F1714" s="2">
        <f>'Moving Avg'!D1714</f>
        <v>7.3529999999999998</v>
      </c>
      <c r="G1714" s="2">
        <f>'Moving Avg'!F1714</f>
        <v>7.4012000000000002</v>
      </c>
      <c r="H1714" s="2">
        <f>'Moving Avg'!G1714</f>
        <v>7.6340999999999974</v>
      </c>
      <c r="I1714" s="2">
        <f>'Moving Avg'!H1714</f>
        <v>7.7871200000000123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7.0629999999999997</v>
      </c>
      <c r="C1715" s="2">
        <f>RSI!I1715</f>
        <v>12.989134784185239</v>
      </c>
      <c r="D1715" s="2">
        <f>MACD!E1715</f>
        <v>1.0022554764812952E-2</v>
      </c>
      <c r="E1715" s="2">
        <f>MACD!F1715</f>
        <v>2.736682376251149E-2</v>
      </c>
      <c r="F1715" s="2">
        <f>'Moving Avg'!D1715</f>
        <v>7.2949999999999999</v>
      </c>
      <c r="G1715" s="2">
        <f>'Moving Avg'!F1715</f>
        <v>7.3726000000000003</v>
      </c>
      <c r="H1715" s="2">
        <f>'Moving Avg'!G1715</f>
        <v>7.612879999999997</v>
      </c>
      <c r="I1715" s="2">
        <f>'Moving Avg'!H1715</f>
        <v>7.7869450000000136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7.0629999999999997</v>
      </c>
      <c r="C1716" s="2">
        <f>RSI!I1716</f>
        <v>12.989134784185239</v>
      </c>
      <c r="D1716" s="2">
        <f>MACD!E1716</f>
        <v>2.5287976630178122E-2</v>
      </c>
      <c r="E1716" s="2">
        <f>MACD!F1716</f>
        <v>2.6951054336044816E-2</v>
      </c>
      <c r="F1716" s="2">
        <f>'Moving Avg'!D1716</f>
        <v>7.2369999999999992</v>
      </c>
      <c r="G1716" s="2">
        <f>'Moving Avg'!F1716</f>
        <v>7.3439999999999985</v>
      </c>
      <c r="H1716" s="2">
        <f>'Moving Avg'!G1716</f>
        <v>7.5948599999999962</v>
      </c>
      <c r="I1716" s="2">
        <f>'Moving Avg'!H1716</f>
        <v>7.7860700000000129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7.0629999999999997</v>
      </c>
      <c r="C1717" s="2">
        <f>RSI!I1717</f>
        <v>12.989134784185239</v>
      </c>
      <c r="D1717" s="2">
        <f>MACD!E1717</f>
        <v>4.0355894312384955E-2</v>
      </c>
      <c r="E1717" s="2">
        <f>MACD!F1717</f>
        <v>2.9632022331312846E-2</v>
      </c>
      <c r="F1717" s="2">
        <f>'Moving Avg'!D1717</f>
        <v>7.1789999999999994</v>
      </c>
      <c r="G1717" s="2">
        <f>'Moving Avg'!F1717</f>
        <v>7.3153999999999968</v>
      </c>
      <c r="H1717" s="2">
        <f>'Moving Avg'!G1717</f>
        <v>7.5768399999999962</v>
      </c>
      <c r="I1717" s="2">
        <f>'Moving Avg'!H1717</f>
        <v>7.7862650000000144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6.88</v>
      </c>
      <c r="C1718" s="2">
        <f>RSI!I1718</f>
        <v>9.1261703535612639</v>
      </c>
      <c r="D1718" s="2">
        <f>MACD!E1718</f>
        <v>6.8652913643886926E-2</v>
      </c>
      <c r="E1718" s="2">
        <f>MACD!F1718</f>
        <v>3.7436200593827663E-2</v>
      </c>
      <c r="F1718" s="2">
        <f>'Moving Avg'!D1718</f>
        <v>7.0843999999999996</v>
      </c>
      <c r="G1718" s="2">
        <f>'Moving Avg'!F1718</f>
        <v>7.2898499999999968</v>
      </c>
      <c r="H1718" s="2">
        <f>'Moving Avg'!G1718</f>
        <v>7.5551599999999972</v>
      </c>
      <c r="I1718" s="2">
        <f>'Moving Avg'!H1718</f>
        <v>7.7855450000000141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6.9480000000000004</v>
      </c>
      <c r="C1719" s="2">
        <f>RSI!I1719</f>
        <v>18.790859823792772</v>
      </c>
      <c r="D1719" s="2">
        <f>MACD!E1719</f>
        <v>8.9254248862085106E-2</v>
      </c>
      <c r="E1719" s="2">
        <f>MACD!F1719</f>
        <v>4.7799810247479153E-2</v>
      </c>
      <c r="F1719" s="2">
        <f>'Moving Avg'!D1719</f>
        <v>7.0033999999999992</v>
      </c>
      <c r="G1719" s="2">
        <f>'Moving Avg'!F1719</f>
        <v>7.2691999999999979</v>
      </c>
      <c r="H1719" s="2">
        <f>'Moving Avg'!G1719</f>
        <v>7.5348399999999973</v>
      </c>
      <c r="I1719" s="2">
        <f>'Moving Avg'!H1719</f>
        <v>7.784280000000015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6.9480000000000004</v>
      </c>
      <c r="C1720" s="2">
        <f>RSI!I1720</f>
        <v>18.790859823792772</v>
      </c>
      <c r="D1720" s="2">
        <f>MACD!E1720</f>
        <v>0.10899313829101942</v>
      </c>
      <c r="E1720" s="2">
        <f>MACD!F1720</f>
        <v>6.0038475856187212E-2</v>
      </c>
      <c r="F1720" s="2">
        <f>'Moving Avg'!D1720</f>
        <v>6.9804000000000004</v>
      </c>
      <c r="G1720" s="2">
        <f>'Moving Avg'!F1720</f>
        <v>7.2485499999999989</v>
      </c>
      <c r="H1720" s="2">
        <f>'Moving Avg'!G1720</f>
        <v>7.5149799999999969</v>
      </c>
      <c r="I1720" s="2">
        <f>'Moving Avg'!H1720</f>
        <v>7.783015000000014</v>
      </c>
      <c r="J1720" s="5" t="str">
        <f>OBV!F1720</f>
        <v>BULLISH</v>
      </c>
      <c r="K1720" s="5" t="str">
        <f>OBV!G1720</f>
        <v>NEUTRAL</v>
      </c>
      <c r="L1720" s="5" t="str">
        <f>OBV!H1720</f>
        <v>BULLISH DIVERGENCE</v>
      </c>
    </row>
    <row r="1721" spans="1:12" ht="13.5" x14ac:dyDescent="0.25">
      <c r="A1721" s="3">
        <f>RSI!A1721</f>
        <v>44522</v>
      </c>
      <c r="B1721" s="2">
        <f>RSI!B1721</f>
        <v>6.9480000000000004</v>
      </c>
      <c r="C1721" s="2">
        <f>RSI!I1721</f>
        <v>18.790859823792772</v>
      </c>
      <c r="D1721" s="2">
        <f>MACD!E1721</f>
        <v>0.12783137772062947</v>
      </c>
      <c r="E1721" s="2">
        <f>MACD!F1721</f>
        <v>7.3597056229075669E-2</v>
      </c>
      <c r="F1721" s="2">
        <f>'Moving Avg'!D1721</f>
        <v>6.9573999999999998</v>
      </c>
      <c r="G1721" s="2">
        <f>'Moving Avg'!F1721</f>
        <v>7.2279</v>
      </c>
      <c r="H1721" s="2">
        <f>'Moving Avg'!G1721</f>
        <v>7.4951199999999965</v>
      </c>
      <c r="I1721" s="2">
        <f>'Moving Avg'!H1721</f>
        <v>7.7817500000000139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6.9480000000000004</v>
      </c>
      <c r="C1722" s="2">
        <f>RSI!I1722</f>
        <v>18.790859823792772</v>
      </c>
      <c r="D1722" s="2">
        <f>MACD!E1722</f>
        <v>0.14574929889515964</v>
      </c>
      <c r="E1722" s="2">
        <f>MACD!F1722</f>
        <v>8.8027504762292458E-2</v>
      </c>
      <c r="F1722" s="2">
        <f>'Moving Avg'!D1722</f>
        <v>6.9343999999999992</v>
      </c>
      <c r="G1722" s="2">
        <f>'Moving Avg'!F1722</f>
        <v>7.2072500000000002</v>
      </c>
      <c r="H1722" s="2">
        <f>'Moving Avg'!G1722</f>
        <v>7.475259999999996</v>
      </c>
      <c r="I1722" s="2">
        <f>'Moving Avg'!H1722</f>
        <v>7.7804850000000148</v>
      </c>
      <c r="J1722" s="5" t="str">
        <f>OBV!F1722</f>
        <v>BULLISH</v>
      </c>
      <c r="K1722" s="5" t="str">
        <f>OBV!G1722</f>
        <v>NEUTRAL</v>
      </c>
      <c r="L1722" s="5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6.9480000000000004</v>
      </c>
      <c r="C1723" s="2">
        <f>RSI!I1723</f>
        <v>18.790859823792772</v>
      </c>
      <c r="D1723" s="2">
        <f>MACD!E1723</f>
        <v>0.1627419801698462</v>
      </c>
      <c r="E1723" s="2">
        <f>MACD!F1723</f>
        <v>0.10297039984380321</v>
      </c>
      <c r="F1723" s="2">
        <f>'Moving Avg'!D1723</f>
        <v>6.9480000000000004</v>
      </c>
      <c r="G1723" s="2">
        <f>'Moving Avg'!F1723</f>
        <v>7.1866000000000012</v>
      </c>
      <c r="H1723" s="2">
        <f>'Moving Avg'!G1723</f>
        <v>7.4553999999999947</v>
      </c>
      <c r="I1723" s="2">
        <f>'Moving Avg'!H1723</f>
        <v>7.7801450000000152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6.9480000000000004</v>
      </c>
      <c r="C1724" s="2">
        <f>RSI!I1724</f>
        <v>18.790859823792772</v>
      </c>
      <c r="D1724" s="2">
        <f>MACD!E1724</f>
        <v>0.17881610959964522</v>
      </c>
      <c r="E1724" s="2">
        <f>MACD!F1724</f>
        <v>0.11813954179497162</v>
      </c>
      <c r="F1724" s="2">
        <f>'Moving Avg'!D1724</f>
        <v>6.9480000000000004</v>
      </c>
      <c r="G1724" s="2">
        <f>'Moving Avg'!F1724</f>
        <v>7.1659500000000023</v>
      </c>
      <c r="H1724" s="2">
        <f>'Moving Avg'!G1724</f>
        <v>7.4355399999999952</v>
      </c>
      <c r="I1724" s="2">
        <f>'Moving Avg'!H1724</f>
        <v>7.7795100000000152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</row>
    <row r="1725" spans="1:12" ht="13.5" x14ac:dyDescent="0.25">
      <c r="A1725" s="3">
        <f>RSI!A1725</f>
        <v>44526</v>
      </c>
      <c r="B1725" s="2">
        <f>RSI!B1725</f>
        <v>6.9480000000000004</v>
      </c>
      <c r="C1725" s="2">
        <f>RSI!I1725</f>
        <v>18.790859823792772</v>
      </c>
      <c r="D1725" s="2">
        <f>MACD!E1725</f>
        <v>0.14937201032556047</v>
      </c>
      <c r="E1725" s="2">
        <f>MACD!F1725</f>
        <v>0.12438603550108938</v>
      </c>
      <c r="F1725" s="2">
        <f>'Moving Avg'!D1725</f>
        <v>6.9480000000000004</v>
      </c>
      <c r="G1725" s="2">
        <f>'Moving Avg'!F1725</f>
        <v>7.1453000000000033</v>
      </c>
      <c r="H1725" s="2">
        <f>'Moving Avg'!G1725</f>
        <v>7.4156799999999938</v>
      </c>
      <c r="I1725" s="2">
        <f>'Moving Avg'!H1725</f>
        <v>7.7788750000000153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6.9480000000000004</v>
      </c>
      <c r="C1726" s="2">
        <f>RSI!I1726</f>
        <v>18.790859823792772</v>
      </c>
      <c r="D1726" s="2">
        <f>MACD!E1726</f>
        <v>0.12591156775668466</v>
      </c>
      <c r="E1726" s="2">
        <f>MACD!F1726</f>
        <v>0.12469114195220844</v>
      </c>
      <c r="F1726" s="2">
        <f>'Moving Avg'!D1726</f>
        <v>6.9480000000000004</v>
      </c>
      <c r="G1726" s="2">
        <f>'Moving Avg'!F1726</f>
        <v>7.1246500000000026</v>
      </c>
      <c r="H1726" s="2">
        <f>'Moving Avg'!G1726</f>
        <v>7.3958199999999943</v>
      </c>
      <c r="I1726" s="2">
        <f>'Moving Avg'!H1726</f>
        <v>7.7782400000000145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6.9480000000000004</v>
      </c>
      <c r="C1727" s="2">
        <f>RSI!I1727</f>
        <v>18.790859823792772</v>
      </c>
      <c r="D1727" s="2">
        <f>MACD!E1727</f>
        <v>0.10740653078384277</v>
      </c>
      <c r="E1727" s="2">
        <f>MACD!F1727</f>
        <v>0.12123421971853532</v>
      </c>
      <c r="F1727" s="2">
        <f>'Moving Avg'!D1727</f>
        <v>6.9480000000000004</v>
      </c>
      <c r="G1727" s="2">
        <f>'Moving Avg'!F1727</f>
        <v>7.1040000000000036</v>
      </c>
      <c r="H1727" s="2">
        <f>'Moving Avg'!G1727</f>
        <v>7.3759599999999947</v>
      </c>
      <c r="I1727" s="2">
        <f>'Moving Avg'!H1727</f>
        <v>7.7773450000000146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6.9480000000000004</v>
      </c>
      <c r="C1728" s="2">
        <f>RSI!I1728</f>
        <v>18.790859823792772</v>
      </c>
      <c r="D1728" s="2">
        <f>MACD!E1728</f>
        <v>6.4840971551173077E-2</v>
      </c>
      <c r="E1728" s="2">
        <f>MACD!F1728</f>
        <v>0.10995557008506288</v>
      </c>
      <c r="F1728" s="2">
        <f>'Moving Avg'!D1728</f>
        <v>6.9480000000000004</v>
      </c>
      <c r="G1728" s="2">
        <f>'Moving Avg'!F1728</f>
        <v>7.0833500000000029</v>
      </c>
      <c r="H1728" s="2">
        <f>'Moving Avg'!G1728</f>
        <v>7.3560999999999934</v>
      </c>
      <c r="I1728" s="2">
        <f>'Moving Avg'!H1728</f>
        <v>7.777005000000015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6.9480000000000004</v>
      </c>
      <c r="C1729" s="2">
        <f>RSI!I1729</f>
        <v>18.790859823792772</v>
      </c>
      <c r="D1729" s="2">
        <f>MACD!E1729</f>
        <v>4.0439567918156172E-2</v>
      </c>
      <c r="E1729" s="2">
        <f>MACD!F1729</f>
        <v>9.6052369651681541E-2</v>
      </c>
      <c r="F1729" s="2">
        <f>'Moving Avg'!D1729</f>
        <v>6.9480000000000004</v>
      </c>
      <c r="G1729" s="2">
        <f>'Moving Avg'!F1729</f>
        <v>7.0631000000000039</v>
      </c>
      <c r="H1729" s="2">
        <f>'Moving Avg'!G1729</f>
        <v>7.3369999999999935</v>
      </c>
      <c r="I1729" s="2">
        <f>'Moving Avg'!H1729</f>
        <v>7.7766650000000155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6.9480000000000004</v>
      </c>
      <c r="C1730" s="2">
        <f>RSI!I1730</f>
        <v>18.790859823792772</v>
      </c>
      <c r="D1730" s="2">
        <f>MACD!E1730</f>
        <v>2.0860809312023498E-2</v>
      </c>
      <c r="E1730" s="2">
        <f>MACD!F1730</f>
        <v>8.1014057583749938E-2</v>
      </c>
      <c r="F1730" s="2">
        <f>'Moving Avg'!D1730</f>
        <v>6.9480000000000004</v>
      </c>
      <c r="G1730" s="2">
        <f>'Moving Avg'!F1730</f>
        <v>7.0428500000000041</v>
      </c>
      <c r="H1730" s="2">
        <f>'Moving Avg'!G1730</f>
        <v>7.3209599999999941</v>
      </c>
      <c r="I1730" s="2">
        <f>'Moving Avg'!H1730</f>
        <v>7.7763250000000168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6.9480000000000004</v>
      </c>
      <c r="C1731" s="2">
        <f>RSI!I1731</f>
        <v>18.790859823792772</v>
      </c>
      <c r="D1731" s="2">
        <f>MACD!E1731</f>
        <v>5.2835960529504788E-3</v>
      </c>
      <c r="E1731" s="2">
        <f>MACD!F1731</f>
        <v>6.5867965277590049E-2</v>
      </c>
      <c r="F1731" s="2">
        <f>'Moving Avg'!D1731</f>
        <v>6.9480000000000004</v>
      </c>
      <c r="G1731" s="2">
        <f>'Moving Avg'!F1731</f>
        <v>7.0226000000000042</v>
      </c>
      <c r="H1731" s="2">
        <f>'Moving Avg'!G1731</f>
        <v>7.3072199999999938</v>
      </c>
      <c r="I1731" s="2">
        <f>'Moving Avg'!H1731</f>
        <v>7.7759850000000164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6.9480000000000004</v>
      </c>
      <c r="C1732" s="2">
        <f>RSI!I1732</f>
        <v>18.790859823792772</v>
      </c>
      <c r="D1732" s="2">
        <f>MACD!E1732</f>
        <v>-6.9809852304016928E-3</v>
      </c>
      <c r="E1732" s="2">
        <f>MACD!F1732</f>
        <v>5.1298175175991709E-2</v>
      </c>
      <c r="F1732" s="2">
        <f>'Moving Avg'!D1732</f>
        <v>6.9480000000000004</v>
      </c>
      <c r="G1732" s="2">
        <f>'Moving Avg'!F1732</f>
        <v>7.0023500000000043</v>
      </c>
      <c r="H1732" s="2">
        <f>'Moving Avg'!G1732</f>
        <v>7.2919399999999941</v>
      </c>
      <c r="I1732" s="2">
        <f>'Moving Avg'!H1732</f>
        <v>7.7756800000000172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6.9480000000000004</v>
      </c>
      <c r="C1733" s="2">
        <f>RSI!I1733</f>
        <v>18.790859823792772</v>
      </c>
      <c r="D1733" s="2">
        <f>MACD!E1733</f>
        <v>-1.6510432273137532E-2</v>
      </c>
      <c r="E1733" s="2">
        <f>MACD!F1733</f>
        <v>3.7736453686165863E-2</v>
      </c>
      <c r="F1733" s="2">
        <f>'Moving Avg'!D1733</f>
        <v>6.9480000000000004</v>
      </c>
      <c r="G1733" s="2">
        <f>'Moving Avg'!F1733</f>
        <v>6.9821000000000044</v>
      </c>
      <c r="H1733" s="2">
        <f>'Moving Avg'!G1733</f>
        <v>7.2827799999999936</v>
      </c>
      <c r="I1733" s="2">
        <f>'Moving Avg'!H1733</f>
        <v>7.7754100000000177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6.9480000000000004</v>
      </c>
      <c r="C1734" s="2">
        <f>RSI!I1734</f>
        <v>18.790859823792772</v>
      </c>
      <c r="D1734" s="2">
        <f>MACD!E1734</f>
        <v>-2.3788370186697883E-2</v>
      </c>
      <c r="E1734" s="2">
        <f>MACD!F1734</f>
        <v>2.5431488911593116E-2</v>
      </c>
      <c r="F1734" s="2">
        <f>'Moving Avg'!D1734</f>
        <v>6.9480000000000004</v>
      </c>
      <c r="G1734" s="2">
        <f>'Moving Avg'!F1734</f>
        <v>6.9618500000000036</v>
      </c>
      <c r="H1734" s="2">
        <f>'Moving Avg'!G1734</f>
        <v>7.267499999999993</v>
      </c>
      <c r="I1734" s="2">
        <f>'Moving Avg'!H1734</f>
        <v>7.7754400000000166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6.9480000000000004</v>
      </c>
      <c r="C1735" s="2">
        <f>RSI!I1735</f>
        <v>18.790859823792772</v>
      </c>
      <c r="D1735" s="2">
        <f>MACD!E1735</f>
        <v>-2.9219365757872318E-2</v>
      </c>
      <c r="E1735" s="2">
        <f>MACD!F1735</f>
        <v>1.4501317977700028E-2</v>
      </c>
      <c r="F1735" s="2">
        <f>'Moving Avg'!D1735</f>
        <v>6.9480000000000004</v>
      </c>
      <c r="G1735" s="2">
        <f>'Moving Avg'!F1735</f>
        <v>6.9561000000000037</v>
      </c>
      <c r="H1735" s="2">
        <f>'Moving Avg'!G1735</f>
        <v>7.2537599999999927</v>
      </c>
      <c r="I1735" s="2">
        <f>'Moving Avg'!H1735</f>
        <v>7.7754700000000172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6.9480000000000004</v>
      </c>
      <c r="C1736" s="2">
        <f>RSI!I1736</f>
        <v>18.790859823792772</v>
      </c>
      <c r="D1736" s="2">
        <f>MACD!E1736</f>
        <v>-3.3141435042891132E-2</v>
      </c>
      <c r="E1736" s="2">
        <f>MACD!F1736</f>
        <v>4.9727673735817969E-3</v>
      </c>
      <c r="F1736" s="2">
        <f>'Moving Avg'!D1736</f>
        <v>6.9480000000000004</v>
      </c>
      <c r="G1736" s="2">
        <f>'Moving Avg'!F1736</f>
        <v>6.9503500000000029</v>
      </c>
      <c r="H1736" s="2">
        <f>'Moving Avg'!G1736</f>
        <v>7.2444399999999938</v>
      </c>
      <c r="I1736" s="2">
        <f>'Moving Avg'!H1736</f>
        <v>7.7748700000000177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6.9480000000000004</v>
      </c>
      <c r="C1737" s="2">
        <f>RSI!I1737</f>
        <v>18.790859823792772</v>
      </c>
      <c r="D1737" s="2">
        <f>MACD!E1737</f>
        <v>-3.5836601177388516E-2</v>
      </c>
      <c r="E1737" s="2">
        <f>MACD!F1737</f>
        <v>-3.1891063366122664E-3</v>
      </c>
      <c r="F1737" s="2">
        <f>'Moving Avg'!D1737</f>
        <v>6.9480000000000004</v>
      </c>
      <c r="G1737" s="2">
        <f>'Moving Avg'!F1737</f>
        <v>6.9446000000000039</v>
      </c>
      <c r="H1737" s="2">
        <f>'Moving Avg'!G1737</f>
        <v>7.2306999999999935</v>
      </c>
      <c r="I1737" s="2">
        <f>'Moving Avg'!H1737</f>
        <v>7.7744200000000196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6.91</v>
      </c>
      <c r="C1738" s="2">
        <f>RSI!I1738</f>
        <v>15.117845346681435</v>
      </c>
      <c r="D1738" s="2">
        <f>MACD!E1738</f>
        <v>-3.4724989445983567E-2</v>
      </c>
      <c r="E1738" s="2">
        <f>MACD!F1738</f>
        <v>-9.496282958486528E-3</v>
      </c>
      <c r="F1738" s="2">
        <f>'Moving Avg'!D1738</f>
        <v>6.9403999999999995</v>
      </c>
      <c r="G1738" s="2">
        <f>'Moving Avg'!F1738</f>
        <v>6.946100000000003</v>
      </c>
      <c r="H1738" s="2">
        <f>'Moving Avg'!G1738</f>
        <v>7.2164999999999955</v>
      </c>
      <c r="I1738" s="2">
        <f>'Moving Avg'!H1738</f>
        <v>7.7737800000000208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6.91</v>
      </c>
      <c r="C1739" s="2">
        <f>RSI!I1739</f>
        <v>15.117845346681435</v>
      </c>
      <c r="D1739" s="2">
        <f>MACD!E1739</f>
        <v>-3.302529376530039E-2</v>
      </c>
      <c r="E1739" s="2">
        <f>MACD!F1739</f>
        <v>-1.42020851198493E-2</v>
      </c>
      <c r="F1739" s="2">
        <f>'Moving Avg'!D1739</f>
        <v>6.9328000000000003</v>
      </c>
      <c r="G1739" s="2">
        <f>'Moving Avg'!F1739</f>
        <v>6.9442000000000021</v>
      </c>
      <c r="H1739" s="2">
        <f>'Moving Avg'!G1739</f>
        <v>7.2019999999999973</v>
      </c>
      <c r="I1739" s="2">
        <f>'Moving Avg'!H1739</f>
        <v>7.773140000000021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6.91</v>
      </c>
      <c r="C1740" s="2">
        <f>RSI!I1740</f>
        <v>15.117845346681435</v>
      </c>
      <c r="D1740" s="2">
        <f>MACD!E1740</f>
        <v>-3.0884218303052435E-2</v>
      </c>
      <c r="E1740" s="2">
        <f>MACD!F1740</f>
        <v>-1.7538511756489929E-2</v>
      </c>
      <c r="F1740" s="2">
        <f>'Moving Avg'!D1740</f>
        <v>6.9252000000000011</v>
      </c>
      <c r="G1740" s="2">
        <f>'Moving Avg'!F1740</f>
        <v>6.9423000000000012</v>
      </c>
      <c r="H1740" s="2">
        <f>'Moving Avg'!G1740</f>
        <v>7.1874999999999991</v>
      </c>
      <c r="I1740" s="2">
        <f>'Moving Avg'!H1740</f>
        <v>7.7725000000000231</v>
      </c>
      <c r="J1740" s="5" t="str">
        <f>OBV!F1740</f>
        <v>BEARISH</v>
      </c>
      <c r="K1740" s="5" t="str">
        <f>OBV!G1740</f>
        <v>NEUTRAL</v>
      </c>
      <c r="L1740" s="5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6.91</v>
      </c>
      <c r="C1741" s="2">
        <f>RSI!I1741</f>
        <v>15.117845346681435</v>
      </c>
      <c r="D1741" s="2">
        <f>MACD!E1741</f>
        <v>-2.8421732190999194E-2</v>
      </c>
      <c r="E1741" s="2">
        <f>MACD!F1741</f>
        <v>-1.9715155843391785E-2</v>
      </c>
      <c r="F1741" s="2">
        <f>'Moving Avg'!D1741</f>
        <v>6.9176000000000002</v>
      </c>
      <c r="G1741" s="2">
        <f>'Moving Avg'!F1741</f>
        <v>6.9404000000000012</v>
      </c>
      <c r="H1741" s="2">
        <f>'Moving Avg'!G1741</f>
        <v>7.1729999999999992</v>
      </c>
      <c r="I1741" s="2">
        <f>'Moving Avg'!H1741</f>
        <v>7.7718600000000233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6.91</v>
      </c>
      <c r="C1742" s="2">
        <f>RSI!I1742</f>
        <v>15.117845346681435</v>
      </c>
      <c r="D1742" s="2">
        <f>MACD!E1742</f>
        <v>-2.5735491138068056E-2</v>
      </c>
      <c r="E1742" s="2">
        <f>MACD!F1742</f>
        <v>-2.0919222902327041E-2</v>
      </c>
      <c r="F1742" s="2">
        <f>'Moving Avg'!D1742</f>
        <v>6.9099999999999993</v>
      </c>
      <c r="G1742" s="2">
        <f>'Moving Avg'!F1742</f>
        <v>6.9385000000000003</v>
      </c>
      <c r="H1742" s="2">
        <f>'Moving Avg'!G1742</f>
        <v>7.1585000000000001</v>
      </c>
      <c r="I1742" s="2">
        <f>'Moving Avg'!H1742</f>
        <v>7.7707750000000235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6.91</v>
      </c>
      <c r="C1743" s="2">
        <f>RSI!I1743</f>
        <v>15.117845346681435</v>
      </c>
      <c r="D1743" s="2">
        <f>MACD!E1743</f>
        <v>-2.2904555941179794E-2</v>
      </c>
      <c r="E1743" s="2">
        <f>MACD!F1743</f>
        <v>-2.1316289510097591E-2</v>
      </c>
      <c r="F1743" s="2">
        <f>'Moving Avg'!D1743</f>
        <v>6.9099999999999993</v>
      </c>
      <c r="G1743" s="2">
        <f>'Moving Avg'!F1743</f>
        <v>6.9366000000000003</v>
      </c>
      <c r="H1743" s="2">
        <f>'Moving Avg'!G1743</f>
        <v>7.144000000000001</v>
      </c>
      <c r="I1743" s="2">
        <f>'Moving Avg'!H1743</f>
        <v>7.7699100000000252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6.91</v>
      </c>
      <c r="C1744" s="2">
        <f>RSI!I1744</f>
        <v>15.117845346681435</v>
      </c>
      <c r="D1744" s="2">
        <f>MACD!E1744</f>
        <v>-1.9992517756254102E-2</v>
      </c>
      <c r="E1744" s="2">
        <f>MACD!F1744</f>
        <v>-2.1051535159328894E-2</v>
      </c>
      <c r="F1744" s="2">
        <f>'Moving Avg'!D1744</f>
        <v>6.9099999999999993</v>
      </c>
      <c r="G1744" s="2">
        <f>'Moving Avg'!F1744</f>
        <v>6.9346999999999994</v>
      </c>
      <c r="H1744" s="2">
        <f>'Moving Avg'!G1744</f>
        <v>7.1295000000000019</v>
      </c>
      <c r="I1744" s="2">
        <f>'Moving Avg'!H1744</f>
        <v>7.7691200000000258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6.91</v>
      </c>
      <c r="C1745" s="2">
        <f>RSI!I1745</f>
        <v>15.117845346681435</v>
      </c>
      <c r="D1745" s="2">
        <f>MACD!E1745</f>
        <v>-1.7050122964572978E-2</v>
      </c>
      <c r="E1745" s="2">
        <f>MACD!F1745</f>
        <v>-2.0251252720377713E-2</v>
      </c>
      <c r="F1745" s="2">
        <f>'Moving Avg'!D1745</f>
        <v>6.9099999999999993</v>
      </c>
      <c r="G1745" s="2">
        <f>'Moving Avg'!F1745</f>
        <v>6.9327999999999985</v>
      </c>
      <c r="H1745" s="2">
        <f>'Moving Avg'!G1745</f>
        <v>7.115000000000002</v>
      </c>
      <c r="I1745" s="2">
        <f>'Moving Avg'!H1745</f>
        <v>7.7683300000000255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6.91</v>
      </c>
      <c r="C1746" s="2">
        <f>RSI!I1746</f>
        <v>15.117845346681435</v>
      </c>
      <c r="D1746" s="2">
        <f>MACD!E1746</f>
        <v>-1.4117476071209722E-2</v>
      </c>
      <c r="E1746" s="2">
        <f>MACD!F1746</f>
        <v>-1.9024497390544116E-2</v>
      </c>
      <c r="F1746" s="2">
        <f>'Moving Avg'!D1746</f>
        <v>6.9099999999999993</v>
      </c>
      <c r="G1746" s="2">
        <f>'Moving Avg'!F1746</f>
        <v>6.9308999999999985</v>
      </c>
      <c r="H1746" s="2">
        <f>'Moving Avg'!G1746</f>
        <v>7.1005000000000029</v>
      </c>
      <c r="I1746" s="2">
        <f>'Moving Avg'!H1746</f>
        <v>7.7681700000000262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6.91</v>
      </c>
      <c r="C1747" s="2">
        <f>RSI!I1747</f>
        <v>15.117845346681435</v>
      </c>
      <c r="D1747" s="2">
        <f>MACD!E1747</f>
        <v>-1.1225886897534565E-2</v>
      </c>
      <c r="E1747" s="2">
        <f>MACD!F1747</f>
        <v>-1.7464775291942208E-2</v>
      </c>
      <c r="F1747" s="2">
        <f>'Moving Avg'!D1747</f>
        <v>6.9099999999999993</v>
      </c>
      <c r="G1747" s="2">
        <f>'Moving Avg'!F1747</f>
        <v>6.9289999999999994</v>
      </c>
      <c r="H1747" s="2">
        <f>'Moving Avg'!G1747</f>
        <v>7.0860000000000039</v>
      </c>
      <c r="I1747" s="2">
        <f>'Moving Avg'!H1747</f>
        <v>7.767305000000027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</row>
    <row r="1748" spans="1:12" ht="13.5" x14ac:dyDescent="0.25">
      <c r="A1748" s="3">
        <f>RSI!A1748</f>
        <v>44560</v>
      </c>
      <c r="B1748" s="2">
        <f>RSI!B1748</f>
        <v>6.91</v>
      </c>
      <c r="C1748" s="2">
        <f>RSI!I1748</f>
        <v>15.117845346681435</v>
      </c>
      <c r="D1748" s="2">
        <f>MACD!E1748</f>
        <v>-1.4245571882291586E-2</v>
      </c>
      <c r="E1748" s="2">
        <f>MACD!F1748</f>
        <v>-1.6820934610012085E-2</v>
      </c>
      <c r="F1748" s="2">
        <f>'Moving Avg'!D1748</f>
        <v>6.9099999999999993</v>
      </c>
      <c r="G1748" s="2">
        <f>'Moving Avg'!F1748</f>
        <v>6.9270999999999985</v>
      </c>
      <c r="H1748" s="2">
        <f>'Moving Avg'!G1748</f>
        <v>7.0763800000000048</v>
      </c>
      <c r="I1748" s="2">
        <f>'Moving Avg'!H1748</f>
        <v>7.7664400000000278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</row>
    <row r="1749" spans="1:12" ht="13.5" x14ac:dyDescent="0.25">
      <c r="A1749" s="3">
        <f>RSI!A1749</f>
        <v>44561</v>
      </c>
      <c r="B1749" s="2">
        <f>RSI!B1749</f>
        <v>7.048</v>
      </c>
      <c r="C1749" s="2">
        <f>RSI!I1749</f>
        <v>67.403103086572472</v>
      </c>
      <c r="D1749" s="2">
        <f>MACD!E1749</f>
        <v>-2.6671301464282315E-2</v>
      </c>
      <c r="E1749" s="2">
        <f>MACD!F1749</f>
        <v>-1.879100798086613E-2</v>
      </c>
      <c r="F1749" s="2">
        <f>'Moving Avg'!D1749</f>
        <v>6.9376000000000007</v>
      </c>
      <c r="G1749" s="2">
        <f>'Moving Avg'!F1749</f>
        <v>6.9320999999999984</v>
      </c>
      <c r="H1749" s="2">
        <f>'Moving Avg'!G1749</f>
        <v>7.0701200000000064</v>
      </c>
      <c r="I1749" s="2">
        <f>'Moving Avg'!H1749</f>
        <v>7.7662650000000282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7.048</v>
      </c>
      <c r="C1750" s="2">
        <f>RSI!I1750</f>
        <v>67.403103086572472</v>
      </c>
      <c r="D1750" s="2">
        <f>MACD!E1750</f>
        <v>-3.7675262801006859E-2</v>
      </c>
      <c r="E1750" s="2">
        <f>MACD!F1750</f>
        <v>-2.2567858944894277E-2</v>
      </c>
      <c r="F1750" s="2">
        <f>'Moving Avg'!D1750</f>
        <v>6.9652000000000003</v>
      </c>
      <c r="G1750" s="2">
        <f>'Moving Avg'!F1750</f>
        <v>6.9370999999999983</v>
      </c>
      <c r="H1750" s="2">
        <f>'Moving Avg'!G1750</f>
        <v>7.0638600000000062</v>
      </c>
      <c r="I1750" s="2">
        <f>'Moving Avg'!H1750</f>
        <v>7.7651700000000279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7.048</v>
      </c>
      <c r="C1751" s="2">
        <f>RSI!I1751</f>
        <v>67.403103086572457</v>
      </c>
      <c r="D1751" s="2">
        <f>MACD!E1751</f>
        <v>-4.7439901879056556E-2</v>
      </c>
      <c r="E1751" s="2">
        <f>MACD!F1751</f>
        <v>-2.7542267531726734E-2</v>
      </c>
      <c r="F1751" s="2">
        <f>'Moving Avg'!D1751</f>
        <v>6.9928000000000008</v>
      </c>
      <c r="G1751" s="2">
        <f>'Moving Avg'!F1751</f>
        <v>6.9420999999999982</v>
      </c>
      <c r="H1751" s="2">
        <f>'Moving Avg'!G1751</f>
        <v>7.0576000000000079</v>
      </c>
      <c r="I1751" s="2">
        <f>'Moving Avg'!H1751</f>
        <v>7.7640750000000276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7.048</v>
      </c>
      <c r="C1752" s="2">
        <f>RSI!I1752</f>
        <v>67.403103086572472</v>
      </c>
      <c r="D1752" s="2">
        <f>MACD!E1752</f>
        <v>-5.6122284041299153E-2</v>
      </c>
      <c r="E1752" s="2">
        <f>MACD!F1752</f>
        <v>-3.3258270833641218E-2</v>
      </c>
      <c r="F1752" s="2">
        <f>'Moving Avg'!D1752</f>
        <v>7.0204000000000004</v>
      </c>
      <c r="G1752" s="2">
        <f>'Moving Avg'!F1752</f>
        <v>6.9470999999999989</v>
      </c>
      <c r="H1752" s="2">
        <f>'Moving Avg'!G1752</f>
        <v>7.0513400000000068</v>
      </c>
      <c r="I1752" s="2">
        <f>'Moving Avg'!H1752</f>
        <v>7.7623850000000276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7.048</v>
      </c>
      <c r="C1753" s="2">
        <f>RSI!I1753</f>
        <v>67.403103086572472</v>
      </c>
      <c r="D1753" s="2">
        <f>MACD!E1753</f>
        <v>-6.3857799592443421E-2</v>
      </c>
      <c r="E1753" s="2">
        <f>MACD!F1753</f>
        <v>-3.9378176585401659E-2</v>
      </c>
      <c r="F1753" s="2">
        <f>'Moving Avg'!D1753</f>
        <v>7.048</v>
      </c>
      <c r="G1753" s="2">
        <f>'Moving Avg'!F1753</f>
        <v>6.9520999999999988</v>
      </c>
      <c r="H1753" s="2">
        <f>'Moving Avg'!G1753</f>
        <v>7.0450800000000076</v>
      </c>
      <c r="I1753" s="2">
        <f>'Moving Avg'!H1753</f>
        <v>7.7606950000000277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7.048</v>
      </c>
      <c r="C1754" s="2">
        <f>RSI!I1754</f>
        <v>67.403103086572472</v>
      </c>
      <c r="D1754" s="2">
        <f>MACD!E1754</f>
        <v>-7.0763314060235061E-2</v>
      </c>
      <c r="E1754" s="2">
        <f>MACD!F1754</f>
        <v>-4.5655204080368342E-2</v>
      </c>
      <c r="F1754" s="2">
        <f>'Moving Avg'!D1754</f>
        <v>7.048</v>
      </c>
      <c r="G1754" s="2">
        <f>'Moving Avg'!F1754</f>
        <v>6.9570999999999987</v>
      </c>
      <c r="H1754" s="2">
        <f>'Moving Avg'!G1754</f>
        <v>7.0388200000000065</v>
      </c>
      <c r="I1754" s="2">
        <f>'Moving Avg'!H1754</f>
        <v>7.7591900000000287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</row>
    <row r="1755" spans="1:12" ht="13.5" x14ac:dyDescent="0.25">
      <c r="A1755" s="3">
        <f>RSI!A1755</f>
        <v>44571</v>
      </c>
      <c r="B1755" s="2">
        <f>RSI!B1755</f>
        <v>7.048</v>
      </c>
      <c r="C1755" s="2">
        <f>RSI!I1755</f>
        <v>67.403103086572472</v>
      </c>
      <c r="D1755" s="2">
        <f>MACD!E1755</f>
        <v>-7.6939847457390798E-2</v>
      </c>
      <c r="E1755" s="2">
        <f>MACD!F1755</f>
        <v>-5.1912132755772833E-2</v>
      </c>
      <c r="F1755" s="2">
        <f>'Moving Avg'!D1755</f>
        <v>7.048</v>
      </c>
      <c r="G1755" s="2">
        <f>'Moving Avg'!F1755</f>
        <v>6.9620999999999995</v>
      </c>
      <c r="H1755" s="2">
        <f>'Moving Avg'!G1755</f>
        <v>7.0325600000000064</v>
      </c>
      <c r="I1755" s="2">
        <f>'Moving Avg'!H1755</f>
        <v>7.7584250000000292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</row>
    <row r="1756" spans="1:12" ht="13.5" x14ac:dyDescent="0.25">
      <c r="A1756" s="3">
        <f>RSI!A1756</f>
        <v>44572</v>
      </c>
      <c r="B1756" s="2">
        <f>RSI!B1756</f>
        <v>7.048</v>
      </c>
      <c r="C1756" s="2">
        <f>RSI!I1756</f>
        <v>67.403103086572472</v>
      </c>
      <c r="D1756" s="2">
        <f>MACD!E1756</f>
        <v>-8.2474853994109587E-2</v>
      </c>
      <c r="E1756" s="2">
        <f>MACD!F1756</f>
        <v>-5.8024677003440189E-2</v>
      </c>
      <c r="F1756" s="2">
        <f>'Moving Avg'!D1756</f>
        <v>7.048</v>
      </c>
      <c r="G1756" s="2">
        <f>'Moving Avg'!F1756</f>
        <v>6.9670999999999994</v>
      </c>
      <c r="H1756" s="2">
        <f>'Moving Avg'!G1756</f>
        <v>7.0263000000000053</v>
      </c>
      <c r="I1756" s="2">
        <f>'Moving Avg'!H1756</f>
        <v>7.7565900000000285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7.048</v>
      </c>
      <c r="C1757" s="2">
        <f>RSI!I1757</f>
        <v>67.403103086572472</v>
      </c>
      <c r="D1757" s="2">
        <f>MACD!E1757</f>
        <v>-8.7444162773657297E-2</v>
      </c>
      <c r="E1757" s="2">
        <f>MACD!F1757</f>
        <v>-6.3908574157483619E-2</v>
      </c>
      <c r="F1757" s="2">
        <f>'Moving Avg'!D1757</f>
        <v>7.048</v>
      </c>
      <c r="G1757" s="2">
        <f>'Moving Avg'!F1757</f>
        <v>6.9720999999999993</v>
      </c>
      <c r="H1757" s="2">
        <f>'Moving Avg'!G1757</f>
        <v>7.0200400000000052</v>
      </c>
      <c r="I1757" s="2">
        <f>'Moving Avg'!H1757</f>
        <v>7.7544200000000281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7.048</v>
      </c>
      <c r="C1758" s="2">
        <f>RSI!I1758</f>
        <v>67.403103086572472</v>
      </c>
      <c r="D1758" s="2">
        <f>MACD!E1758</f>
        <v>-9.1913630760212861E-2</v>
      </c>
      <c r="E1758" s="2">
        <f>MACD!F1758</f>
        <v>-6.9509585478029476E-2</v>
      </c>
      <c r="F1758" s="2">
        <f>'Moving Avg'!D1758</f>
        <v>7.048</v>
      </c>
      <c r="G1758" s="2">
        <f>'Moving Avg'!F1758</f>
        <v>6.9789999999999992</v>
      </c>
      <c r="H1758" s="2">
        <f>'Moving Avg'!G1758</f>
        <v>7.0137800000000041</v>
      </c>
      <c r="I1758" s="2">
        <f>'Moving Avg'!H1758</f>
        <v>7.751255000000028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7.048</v>
      </c>
      <c r="C1759" s="2">
        <f>RSI!I1759</f>
        <v>67.403103086572472</v>
      </c>
      <c r="D1759" s="2">
        <f>MACD!E1759</f>
        <v>-7.4709782250987899E-2</v>
      </c>
      <c r="E1759" s="2">
        <f>MACD!F1759</f>
        <v>-7.0549624832621172E-2</v>
      </c>
      <c r="F1759" s="2">
        <f>'Moving Avg'!D1759</f>
        <v>7.048</v>
      </c>
      <c r="G1759" s="2">
        <f>'Moving Avg'!F1759</f>
        <v>6.9858999999999991</v>
      </c>
      <c r="H1759" s="2">
        <f>'Moving Avg'!G1759</f>
        <v>7.0076800000000041</v>
      </c>
      <c r="I1759" s="2">
        <f>'Moving Avg'!H1759</f>
        <v>7.7480900000000279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7.048</v>
      </c>
      <c r="C1760" s="2">
        <f>RSI!I1760</f>
        <v>67.403103086572472</v>
      </c>
      <c r="D1760" s="2">
        <f>MACD!E1760</f>
        <v>-6.0379590031497621E-2</v>
      </c>
      <c r="E1760" s="2">
        <f>MACD!F1760</f>
        <v>-6.8515617872396462E-2</v>
      </c>
      <c r="F1760" s="2">
        <f>'Moving Avg'!D1760</f>
        <v>7.048</v>
      </c>
      <c r="G1760" s="2">
        <f>'Moving Avg'!F1760</f>
        <v>6.9927999999999999</v>
      </c>
      <c r="H1760" s="2">
        <f>'Moving Avg'!G1760</f>
        <v>7.0015800000000032</v>
      </c>
      <c r="I1760" s="2">
        <f>'Moving Avg'!H1760</f>
        <v>7.7449250000000278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7.048</v>
      </c>
      <c r="C1761" s="2">
        <f>RSI!I1761</f>
        <v>67.403103086572472</v>
      </c>
      <c r="D1761" s="2">
        <f>MACD!E1761</f>
        <v>-4.8464144958887623E-2</v>
      </c>
      <c r="E1761" s="2">
        <f>MACD!F1761</f>
        <v>-6.4505323289694702E-2</v>
      </c>
      <c r="F1761" s="2">
        <f>'Moving Avg'!D1761</f>
        <v>7.048</v>
      </c>
      <c r="G1761" s="2">
        <f>'Moving Avg'!F1761</f>
        <v>6.9996999999999998</v>
      </c>
      <c r="H1761" s="2">
        <f>'Moving Avg'!G1761</f>
        <v>6.9954800000000024</v>
      </c>
      <c r="I1761" s="2">
        <f>'Moving Avg'!H1761</f>
        <v>7.7413900000000275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7.048</v>
      </c>
      <c r="C1762" s="2">
        <f>RSI!I1762</f>
        <v>67.403103086572472</v>
      </c>
      <c r="D1762" s="2">
        <f>MACD!E1762</f>
        <v>-3.857638434691335E-2</v>
      </c>
      <c r="E1762" s="2">
        <f>MACD!F1762</f>
        <v>-5.9319535501138436E-2</v>
      </c>
      <c r="F1762" s="2">
        <f>'Moving Avg'!D1762</f>
        <v>7.048</v>
      </c>
      <c r="G1762" s="2">
        <f>'Moving Avg'!F1762</f>
        <v>7.0066000000000006</v>
      </c>
      <c r="H1762" s="2">
        <f>'Moving Avg'!G1762</f>
        <v>6.9893800000000024</v>
      </c>
      <c r="I1762" s="2">
        <f>'Moving Avg'!H1762</f>
        <v>7.736710000000028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</row>
    <row r="1763" spans="1:12" ht="13.5" x14ac:dyDescent="0.25">
      <c r="A1763" s="3">
        <f>RSI!A1763</f>
        <v>44581</v>
      </c>
      <c r="B1763" s="2">
        <f>RSI!B1763</f>
        <v>7.048</v>
      </c>
      <c r="C1763" s="2">
        <f>RSI!I1763</f>
        <v>67.403103086572486</v>
      </c>
      <c r="D1763" s="2">
        <f>MACD!E1763</f>
        <v>-3.0389946438991622E-2</v>
      </c>
      <c r="E1763" s="2">
        <f>MACD!F1763</f>
        <v>-5.3533617688709075E-2</v>
      </c>
      <c r="F1763" s="2">
        <f>'Moving Avg'!D1763</f>
        <v>7.048</v>
      </c>
      <c r="G1763" s="2">
        <f>'Moving Avg'!F1763</f>
        <v>7.0135000000000005</v>
      </c>
      <c r="H1763" s="2">
        <f>'Moving Avg'!G1763</f>
        <v>6.9832800000000024</v>
      </c>
      <c r="I1763" s="2">
        <f>'Moving Avg'!H1763</f>
        <v>7.7313300000000273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7.048</v>
      </c>
      <c r="C1764" s="2">
        <f>RSI!I1764</f>
        <v>67.403103086572472</v>
      </c>
      <c r="D1764" s="2">
        <f>MACD!E1764</f>
        <v>-2.3629746409262964E-2</v>
      </c>
      <c r="E1764" s="2">
        <f>MACD!F1764</f>
        <v>-4.7552843432819861E-2</v>
      </c>
      <c r="F1764" s="2">
        <f>'Moving Avg'!D1764</f>
        <v>7.048</v>
      </c>
      <c r="G1764" s="2">
        <f>'Moving Avg'!F1764</f>
        <v>7.0204000000000004</v>
      </c>
      <c r="H1764" s="2">
        <f>'Moving Avg'!G1764</f>
        <v>6.9771800000000015</v>
      </c>
      <c r="I1764" s="2">
        <f>'Moving Avg'!H1764</f>
        <v>7.7254300000000287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</row>
    <row r="1765" spans="1:12" ht="13.5" x14ac:dyDescent="0.25">
      <c r="A1765" s="3">
        <f>RSI!A1765</f>
        <v>44585</v>
      </c>
      <c r="B1765" s="2">
        <f>RSI!B1765</f>
        <v>7.048</v>
      </c>
      <c r="C1765" s="2">
        <f>RSI!I1765</f>
        <v>67.403103086572472</v>
      </c>
      <c r="D1765" s="2">
        <f>MACD!E1765</f>
        <v>-1.8064008535154663E-2</v>
      </c>
      <c r="E1765" s="2">
        <f>MACD!F1765</f>
        <v>-4.1655076453286824E-2</v>
      </c>
      <c r="F1765" s="2">
        <f>'Moving Avg'!D1765</f>
        <v>7.048</v>
      </c>
      <c r="G1765" s="2">
        <f>'Moving Avg'!F1765</f>
        <v>7.0273000000000012</v>
      </c>
      <c r="H1765" s="2">
        <f>'Moving Avg'!G1765</f>
        <v>6.9768800000000013</v>
      </c>
      <c r="I1765" s="2">
        <f>'Moving Avg'!H1765</f>
        <v>7.7194200000000288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</row>
    <row r="1766" spans="1:12" ht="13.5" x14ac:dyDescent="0.25">
      <c r="A1766" s="3">
        <f>RSI!A1766</f>
        <v>44586</v>
      </c>
      <c r="B1766" s="2">
        <f>RSI!B1766</f>
        <v>7.048</v>
      </c>
      <c r="C1766" s="2">
        <f>RSI!I1766</f>
        <v>67.403103086572472</v>
      </c>
      <c r="D1766" s="2">
        <f>MACD!E1766</f>
        <v>-1.3497530046493011E-2</v>
      </c>
      <c r="E1766" s="2">
        <f>MACD!F1766</f>
        <v>-3.6023567171928061E-2</v>
      </c>
      <c r="F1766" s="2">
        <f>'Moving Avg'!D1766</f>
        <v>7.048</v>
      </c>
      <c r="G1766" s="2">
        <f>'Moving Avg'!F1766</f>
        <v>7.0342000000000011</v>
      </c>
      <c r="H1766" s="2">
        <f>'Moving Avg'!G1766</f>
        <v>6.9765800000000011</v>
      </c>
      <c r="I1766" s="2">
        <f>'Moving Avg'!H1766</f>
        <v>7.7129300000000285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</row>
    <row r="1767" spans="1:12" ht="13.5" x14ac:dyDescent="0.25">
      <c r="A1767" s="3">
        <f>RSI!A1767</f>
        <v>44587</v>
      </c>
      <c r="B1767" s="2">
        <f>RSI!B1767</f>
        <v>7.048</v>
      </c>
      <c r="C1767" s="2">
        <f>RSI!I1767</f>
        <v>67.403103086572472</v>
      </c>
      <c r="D1767" s="2">
        <f>MACD!E1767</f>
        <v>-9.7659867286337132E-3</v>
      </c>
      <c r="E1767" s="2">
        <f>MACD!F1767</f>
        <v>-3.0772051083269192E-2</v>
      </c>
      <c r="F1767" s="2">
        <f>'Moving Avg'!D1767</f>
        <v>7.048</v>
      </c>
      <c r="G1767" s="2">
        <f>'Moving Avg'!F1767</f>
        <v>7.0411000000000019</v>
      </c>
      <c r="H1767" s="2">
        <f>'Moving Avg'!G1767</f>
        <v>6.9762800000000018</v>
      </c>
      <c r="I1767" s="2">
        <f>'Moving Avg'!H1767</f>
        <v>7.7071800000000277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</row>
    <row r="1768" spans="1:12" ht="13.5" x14ac:dyDescent="0.25">
      <c r="A1768" s="3">
        <f>RSI!A1768</f>
        <v>44588</v>
      </c>
      <c r="B1768" s="2">
        <f>RSI!B1768</f>
        <v>7.048</v>
      </c>
      <c r="C1768" s="2">
        <f>RSI!I1768</f>
        <v>67.403103086572486</v>
      </c>
      <c r="D1768" s="2">
        <f>MACD!E1768</f>
        <v>-6.7311196080490632E-3</v>
      </c>
      <c r="E1768" s="2">
        <f>MACD!F1768</f>
        <v>-2.5963864788225169E-2</v>
      </c>
      <c r="F1768" s="2">
        <f>'Moving Avg'!D1768</f>
        <v>7.048</v>
      </c>
      <c r="G1768" s="2">
        <f>'Moving Avg'!F1768</f>
        <v>7.048</v>
      </c>
      <c r="H1768" s="2">
        <f>'Moving Avg'!G1768</f>
        <v>6.9796400000000007</v>
      </c>
      <c r="I1768" s="2">
        <f>'Moving Avg'!H1768</f>
        <v>7.7010600000000284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</row>
    <row r="1769" spans="1:12" ht="13.5" x14ac:dyDescent="0.25">
      <c r="A1769" s="3">
        <f>RSI!A1769</f>
        <v>44589</v>
      </c>
      <c r="B1769" s="2">
        <f>RSI!B1769</f>
        <v>7.048</v>
      </c>
      <c r="C1769" s="2">
        <f>RSI!I1769</f>
        <v>67.403103086572486</v>
      </c>
      <c r="D1769" s="2">
        <f>MACD!E1769</f>
        <v>-4.2766667972422567E-3</v>
      </c>
      <c r="E1769" s="2">
        <f>MACD!F1769</f>
        <v>-2.1626425190028588E-2</v>
      </c>
      <c r="F1769" s="2">
        <f>'Moving Avg'!D1769</f>
        <v>7.048</v>
      </c>
      <c r="G1769" s="2">
        <f>'Moving Avg'!F1769</f>
        <v>7.048</v>
      </c>
      <c r="H1769" s="2">
        <f>'Moving Avg'!G1769</f>
        <v>6.9816400000000014</v>
      </c>
      <c r="I1769" s="2">
        <f>'Moving Avg'!H1769</f>
        <v>7.6950500000000286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</row>
    <row r="1770" spans="1:12" ht="13.5" x14ac:dyDescent="0.25">
      <c r="A1770" s="3">
        <f>RSI!A1770</f>
        <v>44592</v>
      </c>
      <c r="B1770" s="2">
        <f>RSI!B1770</f>
        <v>6.9480000000000004</v>
      </c>
      <c r="C1770" s="2">
        <f>RSI!I1770</f>
        <v>21.6297197361706</v>
      </c>
      <c r="D1770" s="2">
        <f>MACD!E1770</f>
        <v>5.1024818926741489E-3</v>
      </c>
      <c r="E1770" s="2">
        <f>MACD!F1770</f>
        <v>-1.6280643773488038E-2</v>
      </c>
      <c r="F1770" s="2">
        <f>'Moving Avg'!D1770</f>
        <v>7.0280000000000005</v>
      </c>
      <c r="G1770" s="2">
        <f>'Moving Avg'!F1770</f>
        <v>7.043000000000001</v>
      </c>
      <c r="H1770" s="2">
        <f>'Moving Avg'!G1770</f>
        <v>6.9816399999999996</v>
      </c>
      <c r="I1770" s="2">
        <f>'Moving Avg'!H1770</f>
        <v>7.6880600000000285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7.048</v>
      </c>
      <c r="C1771" s="2">
        <f>RSI!I1771</f>
        <v>54.734254301348884</v>
      </c>
      <c r="D1771" s="2">
        <f>MACD!E1771</f>
        <v>6.1248635512400895E-3</v>
      </c>
      <c r="E1771" s="2">
        <f>MACD!F1771</f>
        <v>-1.1799542308542414E-2</v>
      </c>
      <c r="F1771" s="2">
        <f>'Moving Avg'!D1771</f>
        <v>7.0280000000000005</v>
      </c>
      <c r="G1771" s="2">
        <f>'Moving Avg'!F1771</f>
        <v>7.043000000000001</v>
      </c>
      <c r="H1771" s="2">
        <f>'Moving Avg'!G1771</f>
        <v>6.9836400000000003</v>
      </c>
      <c r="I1771" s="2">
        <f>'Moving Avg'!H1771</f>
        <v>7.6819400000000284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7.048</v>
      </c>
      <c r="C1772" s="2">
        <f>RSI!I1772</f>
        <v>54.734254301348876</v>
      </c>
      <c r="D1772" s="2">
        <f>MACD!E1772</f>
        <v>6.8560758073665795E-3</v>
      </c>
      <c r="E1772" s="2">
        <f>MACD!F1772</f>
        <v>-8.0684186853606163E-3</v>
      </c>
      <c r="F1772" s="2">
        <f>'Moving Avg'!D1772</f>
        <v>7.0280000000000005</v>
      </c>
      <c r="G1772" s="2">
        <f>'Moving Avg'!F1772</f>
        <v>7.043000000000001</v>
      </c>
      <c r="H1772" s="2">
        <f>'Moving Avg'!G1772</f>
        <v>6.9856400000000001</v>
      </c>
      <c r="I1772" s="2">
        <f>'Moving Avg'!H1772</f>
        <v>7.6758200000000274</v>
      </c>
      <c r="J1772" s="5" t="str">
        <f>OBV!F1772</f>
        <v>BULLISH</v>
      </c>
      <c r="K1772" s="5" t="str">
        <f>OBV!G1772</f>
        <v>NEUTRAL</v>
      </c>
      <c r="L1772" s="5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7.048</v>
      </c>
      <c r="C1773" s="2">
        <f>RSI!I1773</f>
        <v>54.734254301348876</v>
      </c>
      <c r="D1773" s="2">
        <f>MACD!E1773</f>
        <v>7.3508309845911057E-3</v>
      </c>
      <c r="E1773" s="2">
        <f>MACD!F1773</f>
        <v>-4.9845687513702715E-3</v>
      </c>
      <c r="F1773" s="2">
        <f>'Moving Avg'!D1773</f>
        <v>7.0280000000000005</v>
      </c>
      <c r="G1773" s="2">
        <f>'Moving Avg'!F1773</f>
        <v>7.043000000000001</v>
      </c>
      <c r="H1773" s="2">
        <f>'Moving Avg'!G1773</f>
        <v>6.9876399999999999</v>
      </c>
      <c r="I1773" s="2">
        <f>'Moving Avg'!H1773</f>
        <v>7.6697000000000264</v>
      </c>
      <c r="J1773" s="5" t="str">
        <f>OBV!F1773</f>
        <v>BULLISH</v>
      </c>
      <c r="K1773" s="5" t="str">
        <f>OBV!G1773</f>
        <v>NEUTRAL</v>
      </c>
      <c r="L1773" s="5" t="str">
        <f>OBV!H1773</f>
        <v>NEUTRAL</v>
      </c>
    </row>
    <row r="1774" spans="1:12" ht="13.5" x14ac:dyDescent="0.25">
      <c r="A1774" s="3">
        <f>RSI!A1774</f>
        <v>44596</v>
      </c>
      <c r="B1774" s="2">
        <f>RSI!B1774</f>
        <v>6.8719999999999999</v>
      </c>
      <c r="C1774" s="2">
        <f>RSI!I1774</f>
        <v>28.381118143627688</v>
      </c>
      <c r="D1774" s="2">
        <f>MACD!E1774</f>
        <v>2.0691726568061064E-2</v>
      </c>
      <c r="E1774" s="2">
        <f>MACD!F1774</f>
        <v>1.5069031251599592E-4</v>
      </c>
      <c r="F1774" s="2">
        <f>'Moving Avg'!D1774</f>
        <v>6.9927999999999999</v>
      </c>
      <c r="G1774" s="2">
        <f>'Moving Avg'!F1774</f>
        <v>7.0342000000000011</v>
      </c>
      <c r="H1774" s="2">
        <f>'Moving Avg'!G1774</f>
        <v>6.9861199999999997</v>
      </c>
      <c r="I1774" s="2">
        <f>'Moving Avg'!H1774</f>
        <v>7.6625150000000257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6.8719999999999999</v>
      </c>
      <c r="C1775" s="2">
        <f>RSI!I1775</f>
        <v>28.381118143627702</v>
      </c>
      <c r="D1775" s="2">
        <f>MACD!E1775</f>
        <v>3.2913890041514904E-2</v>
      </c>
      <c r="E1775" s="2">
        <f>MACD!F1775</f>
        <v>6.7033302583157772E-3</v>
      </c>
      <c r="F1775" s="2">
        <f>'Moving Avg'!D1775</f>
        <v>6.9775999999999998</v>
      </c>
      <c r="G1775" s="2">
        <f>'Moving Avg'!F1775</f>
        <v>7.0254000000000021</v>
      </c>
      <c r="H1775" s="2">
        <f>'Moving Avg'!G1775</f>
        <v>6.9846000000000004</v>
      </c>
      <c r="I1775" s="2">
        <f>'Moving Avg'!H1775</f>
        <v>7.6553300000000259</v>
      </c>
      <c r="J1775" s="5" t="str">
        <f>OBV!F1775</f>
        <v>BULLISH</v>
      </c>
      <c r="K1775" s="5" t="str">
        <f>OBV!G1775</f>
        <v>NEUTRAL</v>
      </c>
      <c r="L1775" s="5" t="str">
        <f>OBV!H1775</f>
        <v>BULLISH DIVERGENCE</v>
      </c>
    </row>
    <row r="1776" spans="1:12" ht="13.5" x14ac:dyDescent="0.25">
      <c r="A1776" s="3">
        <f>RSI!A1776</f>
        <v>44600</v>
      </c>
      <c r="B1776" s="2">
        <f>RSI!B1776</f>
        <v>6.8719999999999999</v>
      </c>
      <c r="C1776" s="2">
        <f>RSI!I1776</f>
        <v>28.381118143627702</v>
      </c>
      <c r="D1776" s="2">
        <f>MACD!E1776</f>
        <v>4.4120270084345492E-2</v>
      </c>
      <c r="E1776" s="2">
        <f>MACD!F1776</f>
        <v>1.4186718223521721E-2</v>
      </c>
      <c r="F1776" s="2">
        <f>'Moving Avg'!D1776</f>
        <v>6.942400000000001</v>
      </c>
      <c r="G1776" s="2">
        <f>'Moving Avg'!F1776</f>
        <v>7.0165999999999995</v>
      </c>
      <c r="H1776" s="2">
        <f>'Moving Avg'!G1776</f>
        <v>6.9830800000000002</v>
      </c>
      <c r="I1776" s="2">
        <f>'Moving Avg'!H1776</f>
        <v>7.6482200000000251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7.048</v>
      </c>
      <c r="C1777" s="2">
        <f>RSI!I1777</f>
        <v>55.275928390958242</v>
      </c>
      <c r="D1777" s="2">
        <f>MACD!E1777</f>
        <v>4.1366063336314873E-2</v>
      </c>
      <c r="E1777" s="2">
        <f>MACD!F1777</f>
        <v>1.9622587246080354E-2</v>
      </c>
      <c r="F1777" s="2">
        <f>'Moving Avg'!D1777</f>
        <v>6.942400000000001</v>
      </c>
      <c r="G1777" s="2">
        <f>'Moving Avg'!F1777</f>
        <v>7.0165999999999995</v>
      </c>
      <c r="H1777" s="2">
        <f>'Moving Avg'!G1777</f>
        <v>6.98508</v>
      </c>
      <c r="I1777" s="2">
        <f>'Moving Avg'!H1777</f>
        <v>7.6419900000000247</v>
      </c>
      <c r="J1777" s="5" t="str">
        <f>OBV!F1777</f>
        <v>BULLISH</v>
      </c>
      <c r="K1777" s="5" t="str">
        <f>OBV!G1777</f>
        <v>NEUTRAL</v>
      </c>
      <c r="L1777" s="5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7.048</v>
      </c>
      <c r="C1778" s="2">
        <f>RSI!I1778</f>
        <v>55.275928390958242</v>
      </c>
      <c r="D1778" s="2">
        <f>MACD!E1778</f>
        <v>3.8736800917359204E-2</v>
      </c>
      <c r="E1778" s="2">
        <f>MACD!F1778</f>
        <v>2.3445429980336125E-2</v>
      </c>
      <c r="F1778" s="2">
        <f>'Moving Avg'!D1778</f>
        <v>6.942400000000001</v>
      </c>
      <c r="G1778" s="2">
        <f>'Moving Avg'!F1778</f>
        <v>7.0165999999999995</v>
      </c>
      <c r="H1778" s="2">
        <f>'Moving Avg'!G1778</f>
        <v>6.9870800000000006</v>
      </c>
      <c r="I1778" s="2">
        <f>'Moving Avg'!H1778</f>
        <v>7.6357600000000243</v>
      </c>
      <c r="J1778" s="5" t="str">
        <f>OBV!F1778</f>
        <v>BULLISH</v>
      </c>
      <c r="K1778" s="5" t="str">
        <f>OBV!G1778</f>
        <v>NEUTRAL</v>
      </c>
      <c r="L1778" s="5" t="str">
        <f>OBV!H1778</f>
        <v>NEUTRAL</v>
      </c>
    </row>
    <row r="1779" spans="1:12" ht="13.5" x14ac:dyDescent="0.25">
      <c r="A1779" s="3">
        <f>RSI!A1779</f>
        <v>44603</v>
      </c>
      <c r="B1779" s="2">
        <f>RSI!B1779</f>
        <v>6.9640000000000004</v>
      </c>
      <c r="C1779" s="2">
        <f>RSI!I1779</f>
        <v>45.763413597413695</v>
      </c>
      <c r="D1779" s="2">
        <f>MACD!E1779</f>
        <v>4.2457614681226552E-2</v>
      </c>
      <c r="E1779" s="2">
        <f>MACD!F1779</f>
        <v>2.7247866920514209E-2</v>
      </c>
      <c r="F1779" s="2">
        <f>'Moving Avg'!D1779</f>
        <v>6.9608000000000008</v>
      </c>
      <c r="G1779" s="2">
        <f>'Moving Avg'!F1779</f>
        <v>7.0123999999999995</v>
      </c>
      <c r="H1779" s="2">
        <f>'Moving Avg'!G1779</f>
        <v>6.9874000000000001</v>
      </c>
      <c r="I1779" s="2">
        <f>'Moving Avg'!H1779</f>
        <v>7.6291100000000229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6.9859999999999998</v>
      </c>
      <c r="C1780" s="2">
        <f>RSI!I1780</f>
        <v>48.274116337069891</v>
      </c>
      <c r="D1780" s="2">
        <f>MACD!E1780</f>
        <v>2.8831954642305035E-2</v>
      </c>
      <c r="E1780" s="2">
        <f>MACD!F1780</f>
        <v>2.7564684464872376E-2</v>
      </c>
      <c r="F1780" s="2">
        <f>'Moving Avg'!D1780</f>
        <v>6.9836</v>
      </c>
      <c r="G1780" s="2">
        <f>'Moving Avg'!F1780</f>
        <v>7.0093000000000005</v>
      </c>
      <c r="H1780" s="2">
        <f>'Moving Avg'!G1780</f>
        <v>6.9881600000000006</v>
      </c>
      <c r="I1780" s="2">
        <f>'Moving Avg'!H1780</f>
        <v>7.6226450000000225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6.9859999999999998</v>
      </c>
      <c r="C1781" s="2">
        <f>RSI!I1781</f>
        <v>48.274116337069891</v>
      </c>
      <c r="D1781" s="2">
        <f>MACD!E1781</f>
        <v>3.2779577635830393E-2</v>
      </c>
      <c r="E1781" s="2">
        <f>MACD!F1781</f>
        <v>2.8607663099063978E-2</v>
      </c>
      <c r="F1781" s="2">
        <f>'Moving Avg'!D1781</f>
        <v>7.0064000000000011</v>
      </c>
      <c r="G1781" s="2">
        <f>'Moving Avg'!F1781</f>
        <v>7.0061999999999998</v>
      </c>
      <c r="H1781" s="2">
        <f>'Moving Avg'!G1781</f>
        <v>6.9889199999999994</v>
      </c>
      <c r="I1781" s="2">
        <f>'Moving Avg'!H1781</f>
        <v>7.6165850000000228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6.9859999999999998</v>
      </c>
      <c r="C1782" s="2">
        <f>RSI!I1782</f>
        <v>48.274116337069891</v>
      </c>
      <c r="D1782" s="2">
        <f>MACD!E1782</f>
        <v>3.6205440919807153E-2</v>
      </c>
      <c r="E1782" s="2">
        <f>MACD!F1782</f>
        <v>3.0127218663212614E-2</v>
      </c>
      <c r="F1782" s="2">
        <f>'Moving Avg'!D1782</f>
        <v>6.9939999999999998</v>
      </c>
      <c r="G1782" s="2">
        <f>'Moving Avg'!F1782</f>
        <v>7.0031000000000008</v>
      </c>
      <c r="H1782" s="2">
        <f>'Moving Avg'!G1782</f>
        <v>6.9896799999999999</v>
      </c>
      <c r="I1782" s="2">
        <f>'Moving Avg'!H1782</f>
        <v>7.610525000000024</v>
      </c>
      <c r="J1782" s="5" t="str">
        <f>OBV!F1782</f>
        <v>BULLISH</v>
      </c>
      <c r="K1782" s="5" t="str">
        <f>OBV!G1782</f>
        <v>NEUTRAL</v>
      </c>
      <c r="L1782" s="5" t="str">
        <f>OBV!H1782</f>
        <v>BULLISH DIVERGENCE</v>
      </c>
    </row>
    <row r="1783" spans="1:12" ht="13.5" x14ac:dyDescent="0.25">
      <c r="A1783" s="3">
        <f>RSI!A1783</f>
        <v>44609</v>
      </c>
      <c r="B1783" s="2">
        <f>RSI!B1783</f>
        <v>7.048</v>
      </c>
      <c r="C1783" s="2">
        <f>RSI!I1783</f>
        <v>55.521426638895377</v>
      </c>
      <c r="D1783" s="2">
        <f>MACD!E1783</f>
        <v>3.4590884336943795E-2</v>
      </c>
      <c r="E1783" s="2">
        <f>MACD!F1783</f>
        <v>3.1019951797958852E-2</v>
      </c>
      <c r="F1783" s="2">
        <f>'Moving Avg'!D1783</f>
        <v>6.9939999999999998</v>
      </c>
      <c r="G1783" s="2">
        <f>'Moving Avg'!F1783</f>
        <v>7.0031000000000008</v>
      </c>
      <c r="H1783" s="2">
        <f>'Moving Avg'!G1783</f>
        <v>6.9916799999999997</v>
      </c>
      <c r="I1783" s="2">
        <f>'Moving Avg'!H1783</f>
        <v>7.6047750000000232</v>
      </c>
      <c r="J1783" s="5" t="str">
        <f>OBV!F1783</f>
        <v>BULLISH</v>
      </c>
      <c r="K1783" s="5" t="str">
        <f>OBV!G1783</f>
        <v>NEUTRAL</v>
      </c>
      <c r="L1783" s="5" t="str">
        <f>OBV!H1783</f>
        <v>NEUTRAL</v>
      </c>
    </row>
    <row r="1784" spans="1:12" ht="13.5" x14ac:dyDescent="0.25">
      <c r="A1784" s="3">
        <f>RSI!A1784</f>
        <v>44610</v>
      </c>
      <c r="B1784" s="2">
        <f>RSI!B1784</f>
        <v>7.048</v>
      </c>
      <c r="C1784" s="2">
        <f>RSI!I1784</f>
        <v>55.521426638895377</v>
      </c>
      <c r="D1784" s="2">
        <f>MACD!E1784</f>
        <v>5.8547971641935703E-3</v>
      </c>
      <c r="E1784" s="2">
        <f>MACD!F1784</f>
        <v>2.5986920871205799E-2</v>
      </c>
      <c r="F1784" s="2">
        <f>'Moving Avg'!D1784</f>
        <v>7.0108000000000006</v>
      </c>
      <c r="G1784" s="2">
        <f>'Moving Avg'!F1784</f>
        <v>7.0031000000000008</v>
      </c>
      <c r="H1784" s="2">
        <f>'Moving Avg'!G1784</f>
        <v>6.9936800000000003</v>
      </c>
      <c r="I1784" s="2">
        <f>'Moving Avg'!H1784</f>
        <v>7.5990250000000223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6.8719999999999999</v>
      </c>
      <c r="C1785" s="2">
        <f>RSI!I1785</f>
        <v>37.99521120272118</v>
      </c>
      <c r="D1785" s="2">
        <f>MACD!E1785</f>
        <v>-5.6946135513706864E-3</v>
      </c>
      <c r="E1785" s="2">
        <f>MACD!F1785</f>
        <v>1.9650613986690501E-2</v>
      </c>
      <c r="F1785" s="2">
        <f>'Moving Avg'!D1785</f>
        <v>6.9879999999999995</v>
      </c>
      <c r="G1785" s="2">
        <f>'Moving Avg'!F1785</f>
        <v>6.9943000000000008</v>
      </c>
      <c r="H1785" s="2">
        <f>'Moving Avg'!G1785</f>
        <v>6.992160000000001</v>
      </c>
      <c r="I1785" s="2">
        <f>'Moving Avg'!H1785</f>
        <v>7.5936900000000218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</row>
    <row r="1786" spans="1:12" ht="13.5" x14ac:dyDescent="0.25">
      <c r="A1786" s="3">
        <f>RSI!A1786</f>
        <v>44614</v>
      </c>
      <c r="B1786" s="2">
        <f>RSI!B1786</f>
        <v>6.8719999999999999</v>
      </c>
      <c r="C1786" s="2">
        <f>RSI!I1786</f>
        <v>37.99521120272118</v>
      </c>
      <c r="D1786" s="2">
        <f>MACD!E1786</f>
        <v>-1.4678401279502928E-2</v>
      </c>
      <c r="E1786" s="2">
        <f>MACD!F1786</f>
        <v>1.2784810933451816E-2</v>
      </c>
      <c r="F1786" s="2">
        <f>'Moving Avg'!D1786</f>
        <v>6.9652000000000003</v>
      </c>
      <c r="G1786" s="2">
        <f>'Moving Avg'!F1786</f>
        <v>6.9855000000000018</v>
      </c>
      <c r="H1786" s="2">
        <f>'Moving Avg'!G1786</f>
        <v>6.9906400000000009</v>
      </c>
      <c r="I1786" s="2">
        <f>'Moving Avg'!H1786</f>
        <v>7.5871700000000217</v>
      </c>
      <c r="J1786" s="5" t="str">
        <f>OBV!F1786</f>
        <v>BULLISH</v>
      </c>
      <c r="K1786" s="5" t="str">
        <f>OBV!G1786</f>
        <v>NEUTRAL</v>
      </c>
      <c r="L1786" s="5" t="str">
        <f>OBV!H1786</f>
        <v>BULLISH DIVERGENCE</v>
      </c>
    </row>
    <row r="1787" spans="1:12" ht="13.5" x14ac:dyDescent="0.25">
      <c r="A1787" s="3">
        <f>RSI!A1787</f>
        <v>44615</v>
      </c>
      <c r="B1787" s="2">
        <f>RSI!B1787</f>
        <v>6.8719999999999999</v>
      </c>
      <c r="C1787" s="2">
        <f>RSI!I1787</f>
        <v>37.99521120272118</v>
      </c>
      <c r="D1787" s="2">
        <f>MACD!E1787</f>
        <v>5.5272168967963609E-3</v>
      </c>
      <c r="E1787" s="2">
        <f>MACD!F1787</f>
        <v>1.1333292126120727E-2</v>
      </c>
      <c r="F1787" s="2">
        <f>'Moving Avg'!D1787</f>
        <v>6.942400000000001</v>
      </c>
      <c r="G1787" s="2">
        <f>'Moving Avg'!F1787</f>
        <v>6.9767000000000028</v>
      </c>
      <c r="H1787" s="2">
        <f>'Moving Avg'!G1787</f>
        <v>6.9891200000000016</v>
      </c>
      <c r="I1787" s="2">
        <f>'Moving Avg'!H1787</f>
        <v>7.5809100000000216</v>
      </c>
      <c r="J1787" s="5" t="str">
        <f>OBV!F1787</f>
        <v>BULLISH</v>
      </c>
      <c r="K1787" s="5" t="str">
        <f>OBV!G1787</f>
        <v>NEUTRAL</v>
      </c>
      <c r="L1787" s="5" t="str">
        <f>OBV!H1787</f>
        <v>BULLISH DIVERGENCE</v>
      </c>
    </row>
    <row r="1788" spans="1:12" ht="13.5" x14ac:dyDescent="0.25">
      <c r="A1788" s="3">
        <f>RSI!A1788</f>
        <v>44616</v>
      </c>
      <c r="B1788" s="2">
        <f>RSI!B1788</f>
        <v>6.8719999999999999</v>
      </c>
      <c r="C1788" s="2">
        <f>RSI!I1788</f>
        <v>37.995211202721173</v>
      </c>
      <c r="D1788" s="2">
        <f>MACD!E1788</f>
        <v>2.3300539207039783E-2</v>
      </c>
      <c r="E1788" s="2">
        <f>MACD!F1788</f>
        <v>1.3726741542304539E-2</v>
      </c>
      <c r="F1788" s="2">
        <f>'Moving Avg'!D1788</f>
        <v>6.9072000000000005</v>
      </c>
      <c r="G1788" s="2">
        <f>'Moving Avg'!F1788</f>
        <v>6.9679000000000002</v>
      </c>
      <c r="H1788" s="2">
        <f>'Moving Avg'!G1788</f>
        <v>6.988360000000001</v>
      </c>
      <c r="I1788" s="2">
        <f>'Moving Avg'!H1788</f>
        <v>7.5746500000000223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6.8719999999999999</v>
      </c>
      <c r="C1789" s="2">
        <f>RSI!I1789</f>
        <v>37.995211202721173</v>
      </c>
      <c r="D1789" s="2">
        <f>MACD!E1789</f>
        <v>2.6042594701309874E-2</v>
      </c>
      <c r="E1789" s="2">
        <f>MACD!F1789</f>
        <v>1.6189912174105606E-2</v>
      </c>
      <c r="F1789" s="2">
        <f>'Moving Avg'!D1789</f>
        <v>6.8719999999999999</v>
      </c>
      <c r="G1789" s="2">
        <f>'Moving Avg'!F1789</f>
        <v>6.9591000000000012</v>
      </c>
      <c r="H1789" s="2">
        <f>'Moving Avg'!G1789</f>
        <v>6.9876000000000023</v>
      </c>
      <c r="I1789" s="2">
        <f>'Moving Avg'!H1789</f>
        <v>7.5683900000000213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6.8719999999999999</v>
      </c>
      <c r="C1790" s="2">
        <f>RSI!I1790</f>
        <v>37.995211202721173</v>
      </c>
      <c r="D1790" s="2">
        <f>MACD!E1790</f>
        <v>3.2327195505068573E-2</v>
      </c>
      <c r="E1790" s="2">
        <f>MACD!F1790</f>
        <v>1.94173688402982E-2</v>
      </c>
      <c r="F1790" s="2">
        <f>'Moving Avg'!D1790</f>
        <v>6.8719999999999999</v>
      </c>
      <c r="G1790" s="2">
        <f>'Moving Avg'!F1790</f>
        <v>6.9552999999999994</v>
      </c>
      <c r="H1790" s="2">
        <f>'Moving Avg'!G1790</f>
        <v>6.9868400000000017</v>
      </c>
      <c r="I1790" s="2">
        <f>'Moving Avg'!H1790</f>
        <v>7.5621300000000211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</row>
    <row r="1791" spans="1:12" ht="13.5" x14ac:dyDescent="0.25">
      <c r="A1791" s="3">
        <f>RSI!A1791</f>
        <v>44621</v>
      </c>
      <c r="B1791" s="2">
        <f>RSI!B1791</f>
        <v>6.8719999999999999</v>
      </c>
      <c r="C1791" s="2">
        <f>RSI!I1791</f>
        <v>37.995211202721158</v>
      </c>
      <c r="D1791" s="2">
        <f>MACD!E1791</f>
        <v>3.8181772254393564E-2</v>
      </c>
      <c r="E1791" s="2">
        <f>MACD!F1791</f>
        <v>2.3170249523117276E-2</v>
      </c>
      <c r="F1791" s="2">
        <f>'Moving Avg'!D1791</f>
        <v>6.8719999999999999</v>
      </c>
      <c r="G1791" s="2">
        <f>'Moving Avg'!F1791</f>
        <v>6.9465000000000003</v>
      </c>
      <c r="H1791" s="2">
        <f>'Moving Avg'!G1791</f>
        <v>6.986080000000003</v>
      </c>
      <c r="I1791" s="2">
        <f>'Moving Avg'!H1791</f>
        <v>7.5558700000000201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</row>
    <row r="1792" spans="1:12" ht="13.5" x14ac:dyDescent="0.25">
      <c r="A1792" s="3">
        <f>RSI!A1792</f>
        <v>44622</v>
      </c>
      <c r="B1792" s="2">
        <f>RSI!B1792</f>
        <v>6.8719999999999999</v>
      </c>
      <c r="C1792" s="2">
        <f>RSI!I1792</f>
        <v>37.995211202721158</v>
      </c>
      <c r="D1792" s="2">
        <f>MACD!E1792</f>
        <v>4.363271674740421E-2</v>
      </c>
      <c r="E1792" s="2">
        <f>MACD!F1792</f>
        <v>2.7262742967974665E-2</v>
      </c>
      <c r="F1792" s="2">
        <f>'Moving Avg'!D1792</f>
        <v>6.8719999999999999</v>
      </c>
      <c r="G1792" s="2">
        <f>'Moving Avg'!F1792</f>
        <v>6.9377000000000013</v>
      </c>
      <c r="H1792" s="2">
        <f>'Moving Avg'!G1792</f>
        <v>6.9853200000000024</v>
      </c>
      <c r="I1792" s="2">
        <f>'Moving Avg'!H1792</f>
        <v>7.549610000000019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6.8719999999999999</v>
      </c>
      <c r="C1793" s="2">
        <f>RSI!I1793</f>
        <v>37.995211202721158</v>
      </c>
      <c r="D1793" s="2">
        <f>MACD!E1793</f>
        <v>5.8243767655063117E-2</v>
      </c>
      <c r="E1793" s="2">
        <f>MACD!F1793</f>
        <v>3.3458947905392361E-2</v>
      </c>
      <c r="F1793" s="2">
        <f>'Moving Avg'!D1793</f>
        <v>6.8719999999999999</v>
      </c>
      <c r="G1793" s="2">
        <f>'Moving Avg'!F1793</f>
        <v>6.9288999999999987</v>
      </c>
      <c r="H1793" s="2">
        <f>'Moving Avg'!G1793</f>
        <v>6.9845600000000037</v>
      </c>
      <c r="I1793" s="2">
        <f>'Moving Avg'!H1793</f>
        <v>7.5433500000000198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6.8719999999999999</v>
      </c>
      <c r="C1794" s="2">
        <f>RSI!I1794</f>
        <v>37.995211202721158</v>
      </c>
      <c r="D1794" s="2">
        <f>MACD!E1794</f>
        <v>7.1033123578101431E-2</v>
      </c>
      <c r="E1794" s="2">
        <f>MACD!F1794</f>
        <v>4.0973783039934181E-2</v>
      </c>
      <c r="F1794" s="2">
        <f>'Moving Avg'!D1794</f>
        <v>6.8719999999999999</v>
      </c>
      <c r="G1794" s="2">
        <f>'Moving Avg'!F1794</f>
        <v>6.9288999999999987</v>
      </c>
      <c r="H1794" s="2">
        <f>'Moving Avg'!G1794</f>
        <v>6.9838000000000031</v>
      </c>
      <c r="I1794" s="2">
        <f>'Moving Avg'!H1794</f>
        <v>7.5367100000000189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6.8719999999999999</v>
      </c>
      <c r="C1795" s="2">
        <f>RSI!I1795</f>
        <v>37.995211202721158</v>
      </c>
      <c r="D1795" s="2">
        <f>MACD!E1795</f>
        <v>5.5172554873038848E-2</v>
      </c>
      <c r="E1795" s="2">
        <f>MACD!F1795</f>
        <v>4.3813537406555123E-2</v>
      </c>
      <c r="F1795" s="2">
        <f>'Moving Avg'!D1795</f>
        <v>6.8719999999999999</v>
      </c>
      <c r="G1795" s="2">
        <f>'Moving Avg'!F1795</f>
        <v>6.9289000000000014</v>
      </c>
      <c r="H1795" s="2">
        <f>'Moving Avg'!G1795</f>
        <v>6.9830400000000044</v>
      </c>
      <c r="I1795" s="2">
        <f>'Moving Avg'!H1795</f>
        <v>7.5300700000000189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44628</v>
      </c>
      <c r="B1796" s="2">
        <f>RSI!B1796</f>
        <v>6.91</v>
      </c>
      <c r="C1796" s="2">
        <f>RSI!I1796</f>
        <v>46.269833203679589</v>
      </c>
      <c r="D1796" s="2">
        <f>MACD!E1796</f>
        <v>3.9302621501573931E-2</v>
      </c>
      <c r="E1796" s="2">
        <f>MACD!F1796</f>
        <v>4.291135422555889E-2</v>
      </c>
      <c r="F1796" s="2">
        <f>'Moving Avg'!D1796</f>
        <v>6.879599999999999</v>
      </c>
      <c r="G1796" s="2">
        <f>'Moving Avg'!F1796</f>
        <v>6.9308000000000005</v>
      </c>
      <c r="H1796" s="2">
        <f>'Moving Avg'!G1796</f>
        <v>6.9830400000000044</v>
      </c>
      <c r="I1796" s="2">
        <f>'Moving Avg'!H1796</f>
        <v>7.5238100000000179</v>
      </c>
      <c r="J1796" s="5" t="str">
        <f>OBV!F1796</f>
        <v>BULLISH</v>
      </c>
      <c r="K1796" s="5" t="str">
        <f>OBV!G1796</f>
        <v>NEUTRAL</v>
      </c>
      <c r="L1796" s="5" t="str">
        <f>OBV!H1796</f>
        <v>CONFIRMED BULLISH</v>
      </c>
    </row>
    <row r="1797" spans="1:12" ht="13.5" x14ac:dyDescent="0.25">
      <c r="A1797" s="3">
        <f>RSI!A1797</f>
        <v>44629</v>
      </c>
      <c r="B1797" s="2">
        <f>RSI!B1797</f>
        <v>7.048</v>
      </c>
      <c r="C1797" s="2">
        <f>RSI!I1797</f>
        <v>64.69577755088622</v>
      </c>
      <c r="D1797" s="2">
        <f>MACD!E1797</f>
        <v>1.5765749241860583E-2</v>
      </c>
      <c r="E1797" s="2">
        <f>MACD!F1797</f>
        <v>3.7482233228819231E-2</v>
      </c>
      <c r="F1797" s="2">
        <f>'Moving Avg'!D1797</f>
        <v>6.9147999999999996</v>
      </c>
      <c r="G1797" s="2">
        <f>'Moving Avg'!F1797</f>
        <v>6.9308000000000005</v>
      </c>
      <c r="H1797" s="2">
        <f>'Moving Avg'!G1797</f>
        <v>6.9858000000000047</v>
      </c>
      <c r="I1797" s="2">
        <f>'Moving Avg'!H1797</f>
        <v>7.5182750000000169</v>
      </c>
      <c r="J1797" s="5" t="str">
        <f>OBV!F1797</f>
        <v>BULLISH</v>
      </c>
      <c r="K1797" s="5" t="str">
        <f>OBV!G1797</f>
        <v>NEUTRAL</v>
      </c>
      <c r="L1797" s="5" t="str">
        <f>OBV!H1797</f>
        <v>CONFIRMED BULLISH</v>
      </c>
    </row>
    <row r="1798" spans="1:12" ht="13.5" x14ac:dyDescent="0.25">
      <c r="A1798" s="3">
        <f>RSI!A1798</f>
        <v>44630</v>
      </c>
      <c r="B1798" s="2">
        <f>RSI!B1798</f>
        <v>7.048</v>
      </c>
      <c r="C1798" s="2">
        <f>RSI!I1798</f>
        <v>64.69577755088622</v>
      </c>
      <c r="D1798" s="2">
        <f>MACD!E1798</f>
        <v>-4.860184856113392E-3</v>
      </c>
      <c r="E1798" s="2">
        <f>MACD!F1798</f>
        <v>2.9013749611832708E-2</v>
      </c>
      <c r="F1798" s="2">
        <f>'Moving Avg'!D1798</f>
        <v>6.95</v>
      </c>
      <c r="G1798" s="2">
        <f>'Moving Avg'!F1798</f>
        <v>6.9307999999999996</v>
      </c>
      <c r="H1798" s="2">
        <f>'Moving Avg'!G1798</f>
        <v>6.9885600000000041</v>
      </c>
      <c r="I1798" s="2">
        <f>'Moving Avg'!H1798</f>
        <v>7.5130450000000168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</row>
    <row r="1799" spans="1:12" ht="13.5" x14ac:dyDescent="0.25">
      <c r="A1799" s="3">
        <f>RSI!A1799</f>
        <v>44631</v>
      </c>
      <c r="B1799" s="2">
        <f>RSI!B1799</f>
        <v>7.0780000000000003</v>
      </c>
      <c r="C1799" s="2">
        <f>RSI!I1799</f>
        <v>67.505318616808609</v>
      </c>
      <c r="D1799" s="2">
        <f>MACD!E1799</f>
        <v>-2.5192638239356135E-2</v>
      </c>
      <c r="E1799" s="2">
        <f>MACD!F1799</f>
        <v>1.8172472041594941E-2</v>
      </c>
      <c r="F1799" s="2">
        <f>'Moving Avg'!D1799</f>
        <v>6.991200000000001</v>
      </c>
      <c r="G1799" s="2">
        <f>'Moving Avg'!F1799</f>
        <v>6.9364999999999997</v>
      </c>
      <c r="H1799" s="2">
        <f>'Moving Avg'!G1799</f>
        <v>6.9891600000000036</v>
      </c>
      <c r="I1799" s="2">
        <f>'Moving Avg'!H1799</f>
        <v>7.5076250000000151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</row>
    <row r="1800" spans="1:12" ht="13.5" x14ac:dyDescent="0.25">
      <c r="A1800" s="3">
        <f>RSI!A1800</f>
        <v>44634</v>
      </c>
      <c r="B1800" s="2">
        <f>RSI!B1800</f>
        <v>7.0780000000000003</v>
      </c>
      <c r="C1800" s="2">
        <f>RSI!I1800</f>
        <v>67.505318616808609</v>
      </c>
      <c r="D1800" s="2">
        <f>MACD!E1800</f>
        <v>-4.3183105838884295E-2</v>
      </c>
      <c r="E1800" s="2">
        <f>MACD!F1800</f>
        <v>5.9013564654990941E-3</v>
      </c>
      <c r="F1800" s="2">
        <f>'Moving Avg'!D1800</f>
        <v>7.0324</v>
      </c>
      <c r="G1800" s="2">
        <f>'Moving Avg'!F1800</f>
        <v>6.9411000000000005</v>
      </c>
      <c r="H1800" s="2">
        <f>'Moving Avg'!G1800</f>
        <v>6.9897600000000031</v>
      </c>
      <c r="I1800" s="2">
        <f>'Moving Avg'!H1800</f>
        <v>7.5020150000000152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7.2839999999999998</v>
      </c>
      <c r="C1801" s="2">
        <f>RSI!I1801</f>
        <v>80.110479251416024</v>
      </c>
      <c r="D1801" s="2">
        <f>MACD!E1801</f>
        <v>-7.4392923977102399E-2</v>
      </c>
      <c r="E1801" s="2">
        <f>MACD!F1801</f>
        <v>-1.0157499623021204E-2</v>
      </c>
      <c r="F1801" s="2">
        <f>'Moving Avg'!D1801</f>
        <v>7.1072000000000006</v>
      </c>
      <c r="G1801" s="2">
        <f>'Moving Avg'!F1801</f>
        <v>6.9560000000000004</v>
      </c>
      <c r="H1801" s="2">
        <f>'Moving Avg'!G1801</f>
        <v>6.9944800000000029</v>
      </c>
      <c r="I1801" s="2">
        <f>'Moving Avg'!H1801</f>
        <v>7.4974350000000136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7.2839999999999998</v>
      </c>
      <c r="C1802" s="2">
        <f>RSI!I1802</f>
        <v>80.110479251416024</v>
      </c>
      <c r="D1802" s="2">
        <f>MACD!E1802</f>
        <v>-0.10269243478081069</v>
      </c>
      <c r="E1802" s="2">
        <f>MACD!F1802</f>
        <v>-2.8664486654579102E-2</v>
      </c>
      <c r="F1802" s="2">
        <f>'Moving Avg'!D1802</f>
        <v>7.1543999999999999</v>
      </c>
      <c r="G1802" s="2">
        <f>'Moving Avg'!F1802</f>
        <v>6.9709000000000003</v>
      </c>
      <c r="H1802" s="2">
        <f>'Moving Avg'!G1802</f>
        <v>6.9992000000000028</v>
      </c>
      <c r="I1802" s="2">
        <f>'Moving Avg'!H1802</f>
        <v>7.4929300000000136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7.2839999999999998</v>
      </c>
      <c r="C1803" s="2">
        <f>RSI!I1803</f>
        <v>80.110479251416024</v>
      </c>
      <c r="D1803" s="2">
        <f>MACD!E1803</f>
        <v>-0.1283892887178375</v>
      </c>
      <c r="E1803" s="2">
        <f>MACD!F1803</f>
        <v>-4.8609447067230784E-2</v>
      </c>
      <c r="F1803" s="2">
        <f>'Moving Avg'!D1803</f>
        <v>7.2016000000000009</v>
      </c>
      <c r="G1803" s="2">
        <f>'Moving Avg'!F1803</f>
        <v>6.9826999999999995</v>
      </c>
      <c r="H1803" s="2">
        <f>'Moving Avg'!G1803</f>
        <v>7.0039200000000026</v>
      </c>
      <c r="I1803" s="2">
        <f>'Moving Avg'!H1803</f>
        <v>7.4884250000000137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7.2839999999999998</v>
      </c>
      <c r="C1804" s="2">
        <f>RSI!I1804</f>
        <v>80.110479251416024</v>
      </c>
      <c r="D1804" s="2">
        <f>MACD!E1804</f>
        <v>-0.15175418238681537</v>
      </c>
      <c r="E1804" s="2">
        <f>MACD!F1804</f>
        <v>-6.9238394131147699E-2</v>
      </c>
      <c r="F1804" s="2">
        <f>'Moving Avg'!D1804</f>
        <v>7.2427999999999999</v>
      </c>
      <c r="G1804" s="2">
        <f>'Moving Avg'!F1804</f>
        <v>6.9945000000000004</v>
      </c>
      <c r="H1804" s="2">
        <f>'Moving Avg'!G1804</f>
        <v>7.0086400000000024</v>
      </c>
      <c r="I1804" s="2">
        <f>'Moving Avg'!H1804</f>
        <v>7.4839950000000135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7.4059999999999997</v>
      </c>
      <c r="C1805" s="2">
        <f>RSI!I1805</f>
        <v>84.805634973739558</v>
      </c>
      <c r="D1805" s="2">
        <f>MACD!E1805</f>
        <v>-0.1820628121002672</v>
      </c>
      <c r="E1805" s="2">
        <f>MACD!F1805</f>
        <v>-9.1803277724971599E-2</v>
      </c>
      <c r="F1805" s="2">
        <f>'Moving Avg'!D1805</f>
        <v>7.3084000000000007</v>
      </c>
      <c r="G1805" s="2">
        <f>'Moving Avg'!F1805</f>
        <v>7.0212000000000021</v>
      </c>
      <c r="H1805" s="2">
        <f>'Moving Avg'!G1805</f>
        <v>7.0158000000000023</v>
      </c>
      <c r="I1805" s="2">
        <f>'Moving Avg'!H1805</f>
        <v>7.4801750000000116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7.4059999999999997</v>
      </c>
      <c r="C1806" s="2">
        <f>RSI!I1806</f>
        <v>84.805634973739558</v>
      </c>
      <c r="D1806" s="2">
        <f>MACD!E1806</f>
        <v>-0.20397341586892281</v>
      </c>
      <c r="E1806" s="2">
        <f>MACD!F1806</f>
        <v>-0.11423730535376185</v>
      </c>
      <c r="F1806" s="2">
        <f>'Moving Avg'!D1806</f>
        <v>7.3328000000000007</v>
      </c>
      <c r="G1806" s="2">
        <f>'Moving Avg'!F1806</f>
        <v>7.0479000000000012</v>
      </c>
      <c r="H1806" s="2">
        <f>'Moving Avg'!G1806</f>
        <v>7.0229600000000012</v>
      </c>
      <c r="I1806" s="2">
        <f>'Moving Avg'!H1806</f>
        <v>7.4765450000000104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7.0780000000000003</v>
      </c>
      <c r="C1807" s="2">
        <f>RSI!I1807</f>
        <v>48.84968203732199</v>
      </c>
      <c r="D1807" s="2">
        <f>MACD!E1807</f>
        <v>-0.17894071607662809</v>
      </c>
      <c r="E1807" s="2">
        <f>MACD!F1807</f>
        <v>-0.12717798749833512</v>
      </c>
      <c r="F1807" s="2">
        <f>'Moving Avg'!D1807</f>
        <v>7.2915999999999999</v>
      </c>
      <c r="G1807" s="2">
        <f>'Moving Avg'!F1807</f>
        <v>7.058200000000002</v>
      </c>
      <c r="H1807" s="2">
        <f>'Moving Avg'!G1807</f>
        <v>7.0235600000000007</v>
      </c>
      <c r="I1807" s="2">
        <f>'Moving Avg'!H1807</f>
        <v>7.4712750000000092</v>
      </c>
      <c r="J1807" s="5" t="str">
        <f>OBV!F1807</f>
        <v>BULLISH</v>
      </c>
      <c r="K1807" s="5" t="str">
        <f>OBV!G1807</f>
        <v>NEUTRAL</v>
      </c>
      <c r="L1807" s="5" t="str">
        <f>OBV!H1807</f>
        <v>BULLISH DIVERGENCE</v>
      </c>
    </row>
    <row r="1808" spans="1:12" ht="13.5" x14ac:dyDescent="0.25">
      <c r="A1808" s="3">
        <f>RSI!A1808</f>
        <v>44644</v>
      </c>
      <c r="B1808" s="2">
        <f>RSI!B1808</f>
        <v>6.8719999999999999</v>
      </c>
      <c r="C1808" s="2">
        <f>RSI!I1808</f>
        <v>37.963211577707519</v>
      </c>
      <c r="D1808" s="2">
        <f>MACD!E1808</f>
        <v>-0.14237161263734688</v>
      </c>
      <c r="E1808" s="2">
        <f>MACD!F1808</f>
        <v>-0.13021671252613748</v>
      </c>
      <c r="F1808" s="2">
        <f>'Moving Avg'!D1808</f>
        <v>7.2092000000000001</v>
      </c>
      <c r="G1808" s="2">
        <f>'Moving Avg'!F1808</f>
        <v>7.058200000000002</v>
      </c>
      <c r="H1808" s="2">
        <f>'Moving Avg'!G1808</f>
        <v>7.0200400000000016</v>
      </c>
      <c r="I1808" s="2">
        <f>'Moving Avg'!H1808</f>
        <v>7.4659300000000073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44645</v>
      </c>
      <c r="B1809" s="2">
        <f>RSI!B1809</f>
        <v>6.8719999999999999</v>
      </c>
      <c r="C1809" s="2">
        <f>RSI!I1809</f>
        <v>37.963211577707519</v>
      </c>
      <c r="D1809" s="2">
        <f>MACD!E1809</f>
        <v>-0.10547705452808298</v>
      </c>
      <c r="E1809" s="2">
        <f>MACD!F1809</f>
        <v>-0.12526878092652657</v>
      </c>
      <c r="F1809" s="2">
        <f>'Moving Avg'!D1809</f>
        <v>7.1268000000000002</v>
      </c>
      <c r="G1809" s="2">
        <f>'Moving Avg'!F1809</f>
        <v>7.058200000000002</v>
      </c>
      <c r="H1809" s="2">
        <f>'Moving Avg'!G1809</f>
        <v>7.0165200000000016</v>
      </c>
      <c r="I1809" s="2">
        <f>'Moving Avg'!H1809</f>
        <v>7.4594400000000078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6.8719999999999999</v>
      </c>
      <c r="C1810" s="2">
        <f>RSI!I1810</f>
        <v>37.963211577707519</v>
      </c>
      <c r="D1810" s="2">
        <f>MACD!E1810</f>
        <v>-7.3021465644436567E-2</v>
      </c>
      <c r="E1810" s="2">
        <f>MACD!F1810</f>
        <v>-0.11481931787010857</v>
      </c>
      <c r="F1810" s="2">
        <f>'Moving Avg'!D1810</f>
        <v>7.0200000000000005</v>
      </c>
      <c r="G1810" s="2">
        <f>'Moving Avg'!F1810</f>
        <v>7.058200000000002</v>
      </c>
      <c r="H1810" s="2">
        <f>'Moving Avg'!G1810</f>
        <v>7.0130000000000008</v>
      </c>
      <c r="I1810" s="2">
        <f>'Moving Avg'!H1810</f>
        <v>7.4529500000000066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6.8719999999999999</v>
      </c>
      <c r="C1811" s="2">
        <f>RSI!I1811</f>
        <v>37.963211577707519</v>
      </c>
      <c r="D1811" s="2">
        <f>MACD!E1811</f>
        <v>-1.2721258221129794E-2</v>
      </c>
      <c r="E1811" s="2">
        <f>MACD!F1811</f>
        <v>-9.4399705940312828E-2</v>
      </c>
      <c r="F1811" s="2">
        <f>'Moving Avg'!D1811</f>
        <v>6.9132000000000007</v>
      </c>
      <c r="G1811" s="2">
        <f>'Moving Avg'!F1811</f>
        <v>7.058200000000002</v>
      </c>
      <c r="H1811" s="2">
        <f>'Moving Avg'!G1811</f>
        <v>7.0094800000000008</v>
      </c>
      <c r="I1811" s="2">
        <f>'Moving Avg'!H1811</f>
        <v>7.4464600000000063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</row>
    <row r="1812" spans="1:12" ht="13.5" x14ac:dyDescent="0.25">
      <c r="A1812" s="3">
        <f>RSI!A1812</f>
        <v>44650</v>
      </c>
      <c r="B1812" s="2">
        <f>RSI!B1812</f>
        <v>7.1769999999999996</v>
      </c>
      <c r="C1812" s="2">
        <f>RSI!I1812</f>
        <v>57.032570185236274</v>
      </c>
      <c r="D1812" s="2">
        <f>MACD!E1812</f>
        <v>1.6770029739820558E-2</v>
      </c>
      <c r="E1812" s="2">
        <f>MACD!F1812</f>
        <v>-7.2165758804286148E-2</v>
      </c>
      <c r="F1812" s="2">
        <f>'Moving Avg'!D1812</f>
        <v>6.9329999999999998</v>
      </c>
      <c r="G1812" s="2">
        <f>'Moving Avg'!F1812</f>
        <v>7.0734500000000011</v>
      </c>
      <c r="H1812" s="2">
        <f>'Moving Avg'!G1812</f>
        <v>7.0120600000000035</v>
      </c>
      <c r="I1812" s="2">
        <f>'Moving Avg'!H1812</f>
        <v>7.4415700000000049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6.8719999999999999</v>
      </c>
      <c r="C1813" s="2">
        <f>RSI!I1813</f>
        <v>42.848347520977029</v>
      </c>
      <c r="D1813" s="2">
        <f>MACD!E1813</f>
        <v>6.3496594042676158E-2</v>
      </c>
      <c r="E1813" s="2">
        <f>MACD!F1813</f>
        <v>-4.5033288234893686E-2</v>
      </c>
      <c r="F1813" s="2">
        <f>'Moving Avg'!D1813</f>
        <v>6.9329999999999998</v>
      </c>
      <c r="G1813" s="2">
        <f>'Moving Avg'!F1813</f>
        <v>7.0734500000000029</v>
      </c>
      <c r="H1813" s="2">
        <f>'Moving Avg'!G1813</f>
        <v>7.0085400000000035</v>
      </c>
      <c r="I1813" s="2">
        <f>'Moving Avg'!H1813</f>
        <v>7.4362250000000039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6.8719999999999999</v>
      </c>
      <c r="C1814" s="2">
        <f>RSI!I1814</f>
        <v>42.848347520977029</v>
      </c>
      <c r="D1814" s="2">
        <f>MACD!E1814</f>
        <v>0.10407727440482617</v>
      </c>
      <c r="E1814" s="2">
        <f>MACD!F1814</f>
        <v>-1.5211175706949714E-2</v>
      </c>
      <c r="F1814" s="2">
        <f>'Moving Avg'!D1814</f>
        <v>6.9329999999999998</v>
      </c>
      <c r="G1814" s="2">
        <f>'Moving Avg'!F1814</f>
        <v>7.0734500000000029</v>
      </c>
      <c r="H1814" s="2">
        <f>'Moving Avg'!G1814</f>
        <v>7.0050200000000054</v>
      </c>
      <c r="I1814" s="2">
        <f>'Moving Avg'!H1814</f>
        <v>7.4298100000000034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6.8719999999999999</v>
      </c>
      <c r="C1815" s="2">
        <f>RSI!I1815</f>
        <v>42.848347520977029</v>
      </c>
      <c r="D1815" s="2">
        <f>MACD!E1815</f>
        <v>0.15814957640474692</v>
      </c>
      <c r="E1815" s="2">
        <f>MACD!F1815</f>
        <v>1.9460974715389611E-2</v>
      </c>
      <c r="F1815" s="2">
        <f>'Moving Avg'!D1815</f>
        <v>6.9329999999999998</v>
      </c>
      <c r="G1815" s="2">
        <f>'Moving Avg'!F1815</f>
        <v>7.0734499999999993</v>
      </c>
      <c r="H1815" s="2">
        <f>'Moving Avg'!G1815</f>
        <v>7.0015000000000054</v>
      </c>
      <c r="I1815" s="2">
        <f>'Moving Avg'!H1815</f>
        <v>7.4233950000000029</v>
      </c>
      <c r="J1815" s="5" t="str">
        <f>OBV!F1815</f>
        <v>BULLISH</v>
      </c>
      <c r="K1815" s="5" t="str">
        <f>OBV!G1815</f>
        <v>NEUTRAL</v>
      </c>
      <c r="L1815" s="5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6.8719999999999999</v>
      </c>
      <c r="C1816" s="2">
        <f>RSI!I1816</f>
        <v>42.848347520977029</v>
      </c>
      <c r="D1816" s="2">
        <f>MACD!E1816</f>
        <v>0.20479711128896039</v>
      </c>
      <c r="E1816" s="2">
        <f>MACD!F1816</f>
        <v>5.6528202030103773E-2</v>
      </c>
      <c r="F1816" s="2">
        <f>'Moving Avg'!D1816</f>
        <v>6.9329999999999998</v>
      </c>
      <c r="G1816" s="2">
        <f>'Moving Avg'!F1816</f>
        <v>7.071550000000002</v>
      </c>
      <c r="H1816" s="2">
        <f>'Moving Avg'!G1816</f>
        <v>6.9979800000000054</v>
      </c>
      <c r="I1816" s="2">
        <f>'Moving Avg'!H1816</f>
        <v>7.4172850000000041</v>
      </c>
      <c r="J1816" s="5" t="str">
        <f>OBV!F1816</f>
        <v>BULLISH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6.8719999999999999</v>
      </c>
      <c r="C1817" s="2">
        <f>RSI!I1817</f>
        <v>42.848347520977029</v>
      </c>
      <c r="D1817" s="2">
        <f>MACD!E1817</f>
        <v>0.19463438663939581</v>
      </c>
      <c r="E1817" s="2">
        <f>MACD!F1817</f>
        <v>8.4149438951962197E-2</v>
      </c>
      <c r="F1817" s="2">
        <f>'Moving Avg'!D1817</f>
        <v>6.8719999999999999</v>
      </c>
      <c r="G1817" s="2">
        <f>'Moving Avg'!F1817</f>
        <v>7.0627499999999994</v>
      </c>
      <c r="H1817" s="2">
        <f>'Moving Avg'!G1817</f>
        <v>6.9944600000000063</v>
      </c>
      <c r="I1817" s="2">
        <f>'Moving Avg'!H1817</f>
        <v>7.4109850000000037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6.8719999999999999</v>
      </c>
      <c r="C1818" s="2">
        <f>RSI!I1818</f>
        <v>42.848347520977029</v>
      </c>
      <c r="D1818" s="2">
        <f>MACD!E1818</f>
        <v>0.15510935294940253</v>
      </c>
      <c r="E1818" s="2">
        <f>MACD!F1818</f>
        <v>9.8341421751450275E-2</v>
      </c>
      <c r="F1818" s="2">
        <f>'Moving Avg'!D1818</f>
        <v>6.8719999999999999</v>
      </c>
      <c r="G1818" s="2">
        <f>'Moving Avg'!F1818</f>
        <v>7.0539500000000004</v>
      </c>
      <c r="H1818" s="2">
        <f>'Moving Avg'!G1818</f>
        <v>6.9909400000000037</v>
      </c>
      <c r="I1818" s="2">
        <f>'Moving Avg'!H1818</f>
        <v>7.4046850000000042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6.7960000000000003</v>
      </c>
      <c r="C1819" s="2">
        <f>RSI!I1819</f>
        <v>39.071221787395565</v>
      </c>
      <c r="D1819" s="2">
        <f>MACD!E1819</f>
        <v>0.12800444788801801</v>
      </c>
      <c r="E1819" s="2">
        <f>MACD!F1819</f>
        <v>0.10427402697876383</v>
      </c>
      <c r="F1819" s="2">
        <f>'Moving Avg'!D1819</f>
        <v>6.8567999999999998</v>
      </c>
      <c r="G1819" s="2">
        <f>'Moving Avg'!F1819</f>
        <v>7.0398499999999995</v>
      </c>
      <c r="H1819" s="2">
        <f>'Moving Avg'!G1819</f>
        <v>6.9859000000000036</v>
      </c>
      <c r="I1819" s="2">
        <f>'Moving Avg'!H1819</f>
        <v>7.3980050000000039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6.8719999999999999</v>
      </c>
      <c r="C1820" s="2">
        <f>RSI!I1820</f>
        <v>44.353818042317634</v>
      </c>
      <c r="D1820" s="2">
        <f>MACD!E1820</f>
        <v>0.10054613824860859</v>
      </c>
      <c r="E1820" s="2">
        <f>MACD!F1820</f>
        <v>0.10352844923273279</v>
      </c>
      <c r="F1820" s="2">
        <f>'Moving Avg'!D1820</f>
        <v>6.8567999999999998</v>
      </c>
      <c r="G1820" s="2">
        <f>'Moving Avg'!F1820</f>
        <v>7.0295500000000004</v>
      </c>
      <c r="H1820" s="2">
        <f>'Moving Avg'!G1820</f>
        <v>6.9843800000000043</v>
      </c>
      <c r="I1820" s="2">
        <f>'Moving Avg'!H1820</f>
        <v>7.3928500000000046</v>
      </c>
      <c r="J1820" s="5" t="str">
        <f>OBV!F1820</f>
        <v>BULLISH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6.8719999999999999</v>
      </c>
      <c r="C1821" s="2">
        <f>RSI!I1821</f>
        <v>44.353818042317634</v>
      </c>
      <c r="D1821" s="2">
        <f>MACD!E1821</f>
        <v>7.7887392653645193E-2</v>
      </c>
      <c r="E1821" s="2">
        <f>MACD!F1821</f>
        <v>9.8400237916915267E-2</v>
      </c>
      <c r="F1821" s="2">
        <f>'Moving Avg'!D1821</f>
        <v>6.8567999999999998</v>
      </c>
      <c r="G1821" s="2">
        <f>'Moving Avg'!F1821</f>
        <v>7.0089500000000013</v>
      </c>
      <c r="H1821" s="2">
        <f>'Moving Avg'!G1821</f>
        <v>6.9808600000000043</v>
      </c>
      <c r="I1821" s="2">
        <f>'Moving Avg'!H1821</f>
        <v>7.3867400000000059</v>
      </c>
      <c r="J1821" s="5" t="str">
        <f>OBV!F1821</f>
        <v>BULLISH</v>
      </c>
      <c r="K1821" s="5" t="str">
        <f>OBV!G1821</f>
        <v>NEUTRAL</v>
      </c>
      <c r="L1821" s="5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6.7190000000000003</v>
      </c>
      <c r="C1822" s="2">
        <f>RSI!I1822</f>
        <v>36.886858120937738</v>
      </c>
      <c r="D1822" s="2">
        <f>MACD!E1822</f>
        <v>0.11750361883817728</v>
      </c>
      <c r="E1822" s="2">
        <f>MACD!F1822</f>
        <v>0.10222091410116768</v>
      </c>
      <c r="F1822" s="2">
        <f>'Moving Avg'!D1822</f>
        <v>6.8262</v>
      </c>
      <c r="G1822" s="2">
        <f>'Moving Avg'!F1822</f>
        <v>6.9806999999999988</v>
      </c>
      <c r="H1822" s="2">
        <f>'Moving Avg'!G1822</f>
        <v>6.9742800000000047</v>
      </c>
      <c r="I1822" s="2">
        <f>'Moving Avg'!H1822</f>
        <v>7.3810100000000061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</row>
    <row r="1823" spans="1:12" ht="13.5" x14ac:dyDescent="0.25">
      <c r="A1823" s="3">
        <f>RSI!A1823</f>
        <v>44665</v>
      </c>
      <c r="B1823" s="2">
        <f>RSI!B1823</f>
        <v>6.8719999999999999</v>
      </c>
      <c r="C1823" s="2">
        <f>RSI!I1823</f>
        <v>46.573140765213971</v>
      </c>
      <c r="D1823" s="2">
        <f>MACD!E1823</f>
        <v>9.4165863070067246E-2</v>
      </c>
      <c r="E1823" s="2">
        <f>MACD!F1823</f>
        <v>0.1006099038949476</v>
      </c>
      <c r="F1823" s="2">
        <f>'Moving Avg'!D1823</f>
        <v>6.8262</v>
      </c>
      <c r="G1823" s="2">
        <f>'Moving Avg'!F1823</f>
        <v>6.9600999999999997</v>
      </c>
      <c r="H1823" s="2">
        <f>'Moving Avg'!G1823</f>
        <v>6.9707600000000038</v>
      </c>
      <c r="I1823" s="2">
        <f>'Moving Avg'!H1823</f>
        <v>7.3760450000000057</v>
      </c>
      <c r="J1823" s="5" t="str">
        <f>OBV!F1823</f>
        <v>BULLISH</v>
      </c>
      <c r="K1823" s="5" t="str">
        <f>OBV!G1823</f>
        <v>NEUTRAL</v>
      </c>
      <c r="L1823" s="5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6.8719999999999999</v>
      </c>
      <c r="C1824" s="2">
        <f>RSI!I1824</f>
        <v>46.573140765213971</v>
      </c>
      <c r="D1824" s="2">
        <f>MACD!E1824</f>
        <v>7.4808181336419644E-2</v>
      </c>
      <c r="E1824" s="2">
        <f>MACD!F1824</f>
        <v>9.5449559383242025E-2</v>
      </c>
      <c r="F1824" s="2">
        <f>'Moving Avg'!D1824</f>
        <v>6.8414000000000001</v>
      </c>
      <c r="G1824" s="2">
        <f>'Moving Avg'!F1824</f>
        <v>6.9395000000000007</v>
      </c>
      <c r="H1824" s="2">
        <f>'Moving Avg'!G1824</f>
        <v>6.9707600000000038</v>
      </c>
      <c r="I1824" s="2">
        <f>'Moving Avg'!H1824</f>
        <v>7.3708900000000064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6.8719999999999999</v>
      </c>
      <c r="C1825" s="2">
        <f>RSI!I1825</f>
        <v>46.573140765213978</v>
      </c>
      <c r="D1825" s="2">
        <f>MACD!E1825</f>
        <v>5.8789391586850925E-2</v>
      </c>
      <c r="E1825" s="2">
        <f>MACD!F1825</f>
        <v>8.8117525823963816E-2</v>
      </c>
      <c r="F1825" s="2">
        <f>'Moving Avg'!D1825</f>
        <v>6.8414000000000001</v>
      </c>
      <c r="G1825" s="2">
        <f>'Moving Avg'!F1825</f>
        <v>6.9128000000000016</v>
      </c>
      <c r="H1825" s="2">
        <f>'Moving Avg'!G1825</f>
        <v>6.9707600000000047</v>
      </c>
      <c r="I1825" s="2">
        <f>'Moving Avg'!H1825</f>
        <v>7.3657350000000061</v>
      </c>
      <c r="J1825" s="5" t="str">
        <f>OBV!F1825</f>
        <v>BULLISH</v>
      </c>
      <c r="K1825" s="5" t="str">
        <f>OBV!G1825</f>
        <v>NEUTRAL</v>
      </c>
      <c r="L1825" s="5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6.9480000000000004</v>
      </c>
      <c r="C1826" s="2">
        <f>RSI!I1826</f>
        <v>51.218005794576143</v>
      </c>
      <c r="D1826" s="2">
        <f>MACD!E1826</f>
        <v>3.9939463531355024E-2</v>
      </c>
      <c r="E1826" s="2">
        <f>MACD!F1826</f>
        <v>7.8481913365442066E-2</v>
      </c>
      <c r="F1826" s="2">
        <f>'Moving Avg'!D1826</f>
        <v>6.8566000000000003</v>
      </c>
      <c r="G1826" s="2">
        <f>'Moving Avg'!F1826</f>
        <v>6.8898999999999999</v>
      </c>
      <c r="H1826" s="2">
        <f>'Moving Avg'!G1826</f>
        <v>6.9722800000000031</v>
      </c>
      <c r="I1826" s="2">
        <f>'Moving Avg'!H1826</f>
        <v>7.3609600000000066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</row>
    <row r="1827" spans="1:12" ht="13.5" x14ac:dyDescent="0.25">
      <c r="A1827" s="3">
        <f>RSI!A1827</f>
        <v>44671</v>
      </c>
      <c r="B1827" s="2">
        <f>RSI!B1827</f>
        <v>6.8719999999999999</v>
      </c>
      <c r="C1827" s="2">
        <f>RSI!I1827</f>
        <v>46.833185156163815</v>
      </c>
      <c r="D1827" s="2">
        <f>MACD!E1827</f>
        <v>2.947938356159252E-2</v>
      </c>
      <c r="E1827" s="2">
        <f>MACD!F1827</f>
        <v>6.8681407404672157E-2</v>
      </c>
      <c r="F1827" s="2">
        <f>'Moving Avg'!D1827</f>
        <v>6.8872</v>
      </c>
      <c r="G1827" s="2">
        <f>'Moving Avg'!F1827</f>
        <v>6.879599999999999</v>
      </c>
      <c r="H1827" s="2">
        <f>'Moving Avg'!G1827</f>
        <v>6.9687600000000032</v>
      </c>
      <c r="I1827" s="2">
        <f>'Moving Avg'!H1827</f>
        <v>7.3558050000000073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6.8719999999999999</v>
      </c>
      <c r="C1828" s="2">
        <f>RSI!I1828</f>
        <v>46.833185156163815</v>
      </c>
      <c r="D1828" s="2">
        <f>MACD!E1828</f>
        <v>2.0948216821047971E-2</v>
      </c>
      <c r="E1828" s="2">
        <f>MACD!F1828</f>
        <v>5.9134769287947322E-2</v>
      </c>
      <c r="F1828" s="2">
        <f>'Moving Avg'!D1828</f>
        <v>6.8872</v>
      </c>
      <c r="G1828" s="2">
        <f>'Moving Avg'!F1828</f>
        <v>6.8796000000000017</v>
      </c>
      <c r="H1828" s="2">
        <f>'Moving Avg'!G1828</f>
        <v>6.9652400000000023</v>
      </c>
      <c r="I1828" s="2">
        <f>'Moving Avg'!H1828</f>
        <v>7.350650000000007</v>
      </c>
      <c r="J1828" s="5" t="str">
        <f>OBV!F1828</f>
        <v>BULLISH</v>
      </c>
      <c r="K1828" s="5" t="str">
        <f>OBV!G1828</f>
        <v>NEUTRAL</v>
      </c>
      <c r="L1828" s="5" t="str">
        <f>OBV!H1828</f>
        <v>NEUTRAL</v>
      </c>
    </row>
    <row r="1829" spans="1:12" ht="13.5" x14ac:dyDescent="0.25">
      <c r="A1829" s="3">
        <f>RSI!A1829</f>
        <v>44673</v>
      </c>
      <c r="B1829" s="2">
        <f>RSI!B1829</f>
        <v>7.0780000000000003</v>
      </c>
      <c r="C1829" s="2">
        <f>RSI!I1829</f>
        <v>58.107464874022959</v>
      </c>
      <c r="D1829" s="2">
        <f>MACD!E1829</f>
        <v>-1.2926038794149441E-2</v>
      </c>
      <c r="E1829" s="2">
        <f>MACD!F1829</f>
        <v>4.4722607671527977E-2</v>
      </c>
      <c r="F1829" s="2">
        <f>'Moving Avg'!D1829</f>
        <v>6.9284000000000008</v>
      </c>
      <c r="G1829" s="2">
        <f>'Moving Avg'!F1829</f>
        <v>6.8898999999999999</v>
      </c>
      <c r="H1829" s="2">
        <f>'Moving Avg'!G1829</f>
        <v>6.9675200000000022</v>
      </c>
      <c r="I1829" s="2">
        <f>'Moving Avg'!H1829</f>
        <v>7.3454200000000069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7.0780000000000003</v>
      </c>
      <c r="C1830" s="2">
        <f>RSI!I1830</f>
        <v>58.107464874022959</v>
      </c>
      <c r="D1830" s="2">
        <f>MACD!E1830</f>
        <v>-3.0839759987888904E-2</v>
      </c>
      <c r="E1830" s="2">
        <f>MACD!F1830</f>
        <v>2.9610134139644598E-2</v>
      </c>
      <c r="F1830" s="2">
        <f>'Moving Avg'!D1830</f>
        <v>6.9695999999999998</v>
      </c>
      <c r="G1830" s="2">
        <f>'Moving Avg'!F1830</f>
        <v>6.9001999999999999</v>
      </c>
      <c r="H1830" s="2">
        <f>'Moving Avg'!G1830</f>
        <v>6.9693600000000018</v>
      </c>
      <c r="I1830" s="2">
        <f>'Moving Avg'!H1830</f>
        <v>7.3401900000000069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7.0780000000000003</v>
      </c>
      <c r="C1831" s="2">
        <f>RSI!I1831</f>
        <v>58.107464874022945</v>
      </c>
      <c r="D1831" s="2">
        <f>MACD!E1831</f>
        <v>-4.6870854826426722E-2</v>
      </c>
      <c r="E1831" s="2">
        <f>MACD!F1831</f>
        <v>1.4313936346430335E-2</v>
      </c>
      <c r="F1831" s="2">
        <f>'Moving Avg'!D1831</f>
        <v>6.9956000000000005</v>
      </c>
      <c r="G1831" s="2">
        <f>'Moving Avg'!F1831</f>
        <v>6.9105000000000008</v>
      </c>
      <c r="H1831" s="2">
        <f>'Moving Avg'!G1831</f>
        <v>6.9712000000000014</v>
      </c>
      <c r="I1831" s="2">
        <f>'Moving Avg'!H1831</f>
        <v>7.3349600000000068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7.2539999999999996</v>
      </c>
      <c r="C1832" s="2">
        <f>RSI!I1832</f>
        <v>65.83772987854779</v>
      </c>
      <c r="D1832" s="2">
        <f>MACD!E1832</f>
        <v>-9.7819765542358716E-2</v>
      </c>
      <c r="E1832" s="2">
        <f>MACD!F1832</f>
        <v>-8.1128040313274748E-3</v>
      </c>
      <c r="F1832" s="2">
        <f>'Moving Avg'!D1832</f>
        <v>7.0720000000000001</v>
      </c>
      <c r="G1832" s="2">
        <f>'Moving Avg'!F1832</f>
        <v>6.9143500000000007</v>
      </c>
      <c r="H1832" s="2">
        <f>'Moving Avg'!G1832</f>
        <v>6.9765600000000019</v>
      </c>
      <c r="I1832" s="2">
        <f>'Moving Avg'!H1832</f>
        <v>7.3306100000000063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7.2539999999999996</v>
      </c>
      <c r="C1833" s="2">
        <f>RSI!I1833</f>
        <v>65.83772987854779</v>
      </c>
      <c r="D1833" s="2">
        <f>MACD!E1833</f>
        <v>-0.11918065267828926</v>
      </c>
      <c r="E1833" s="2">
        <f>MACD!F1833</f>
        <v>-3.0326373760719831E-2</v>
      </c>
      <c r="F1833" s="2">
        <f>'Moving Avg'!D1833</f>
        <v>7.1483999999999996</v>
      </c>
      <c r="G1833" s="2">
        <f>'Moving Avg'!F1833</f>
        <v>6.9334499999999988</v>
      </c>
      <c r="H1833" s="2">
        <f>'Moving Avg'!G1833</f>
        <v>6.9806800000000022</v>
      </c>
      <c r="I1833" s="2">
        <f>'Moving Avg'!H1833</f>
        <v>7.3262600000000058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7.2539999999999996</v>
      </c>
      <c r="C1834" s="2">
        <f>RSI!I1834</f>
        <v>65.83772987854779</v>
      </c>
      <c r="D1834" s="2">
        <f>MACD!E1834</f>
        <v>-0.13891148274002152</v>
      </c>
      <c r="E1834" s="2">
        <f>MACD!F1834</f>
        <v>-5.2043395556580177E-2</v>
      </c>
      <c r="F1834" s="2">
        <f>'Moving Avg'!D1834</f>
        <v>7.1836000000000002</v>
      </c>
      <c r="G1834" s="2">
        <f>'Moving Avg'!F1834</f>
        <v>6.9525500000000005</v>
      </c>
      <c r="H1834" s="2">
        <f>'Moving Avg'!G1834</f>
        <v>6.9848000000000035</v>
      </c>
      <c r="I1834" s="2">
        <f>'Moving Avg'!H1834</f>
        <v>7.3219100000000052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7.2539999999999996</v>
      </c>
      <c r="C1835" s="2">
        <f>RSI!I1835</f>
        <v>65.83772987854779</v>
      </c>
      <c r="D1835" s="2">
        <f>MACD!E1835</f>
        <v>-0.157140349794199</v>
      </c>
      <c r="E1835" s="2">
        <f>MACD!F1835</f>
        <v>-7.3062786404103949E-2</v>
      </c>
      <c r="F1835" s="2">
        <f>'Moving Avg'!D1835</f>
        <v>7.218799999999999</v>
      </c>
      <c r="G1835" s="2">
        <f>'Moving Avg'!F1835</f>
        <v>6.9716499999999995</v>
      </c>
      <c r="H1835" s="2">
        <f>'Moving Avg'!G1835</f>
        <v>6.9924400000000038</v>
      </c>
      <c r="I1835" s="2">
        <f>'Moving Avg'!H1835</f>
        <v>7.3175600000000038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7.2539999999999996</v>
      </c>
      <c r="C1836" s="2">
        <f>RSI!I1836</f>
        <v>65.837729878547776</v>
      </c>
      <c r="D1836" s="2">
        <f>MACD!E1836</f>
        <v>-0.16229242113528741</v>
      </c>
      <c r="E1836" s="2">
        <f>MACD!F1836</f>
        <v>-9.0908713350340647E-2</v>
      </c>
      <c r="F1836" s="2">
        <f>'Moving Avg'!D1836</f>
        <v>7.2539999999999996</v>
      </c>
      <c r="G1836" s="2">
        <f>'Moving Avg'!F1836</f>
        <v>6.9907500000000011</v>
      </c>
      <c r="H1836" s="2">
        <f>'Moving Avg'!G1836</f>
        <v>7.0000800000000041</v>
      </c>
      <c r="I1836" s="2">
        <f>'Moving Avg'!H1836</f>
        <v>7.3132100000000033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7.2539999999999996</v>
      </c>
      <c r="C1837" s="2">
        <f>RSI!I1837</f>
        <v>65.83772987854779</v>
      </c>
      <c r="D1837" s="2">
        <f>MACD!E1837</f>
        <v>-0.17965894516451364</v>
      </c>
      <c r="E1837" s="2">
        <f>MACD!F1837</f>
        <v>-0.10865875971317525</v>
      </c>
      <c r="F1837" s="2">
        <f>'Moving Avg'!D1837</f>
        <v>7.2539999999999996</v>
      </c>
      <c r="G1837" s="2">
        <f>'Moving Avg'!F1837</f>
        <v>7.0098500000000019</v>
      </c>
      <c r="H1837" s="2">
        <f>'Moving Avg'!G1837</f>
        <v>7.0077200000000053</v>
      </c>
      <c r="I1837" s="2">
        <f>'Moving Avg'!H1837</f>
        <v>7.3088600000000028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7.2939999999999996</v>
      </c>
      <c r="C1838" s="2">
        <f>RSI!I1838</f>
        <v>67.935408150852709</v>
      </c>
      <c r="D1838" s="2">
        <f>MACD!E1838</f>
        <v>-0.19853404011431142</v>
      </c>
      <c r="E1838" s="2">
        <f>MACD!F1838</f>
        <v>-0.12663381579340249</v>
      </c>
      <c r="F1838" s="2">
        <f>'Moving Avg'!D1838</f>
        <v>7.2619999999999987</v>
      </c>
      <c r="G1838" s="2">
        <f>'Moving Avg'!F1838</f>
        <v>7.0309500000000025</v>
      </c>
      <c r="H1838" s="2">
        <f>'Moving Avg'!G1838</f>
        <v>7.0161600000000046</v>
      </c>
      <c r="I1838" s="2">
        <f>'Moving Avg'!H1838</f>
        <v>7.3047100000000027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7.2539999999999996</v>
      </c>
      <c r="C1839" s="2">
        <f>RSI!I1839</f>
        <v>63.721702346281802</v>
      </c>
      <c r="D1839" s="2">
        <f>MACD!E1839</f>
        <v>-0.18121356988849069</v>
      </c>
      <c r="E1839" s="2">
        <f>MACD!F1839</f>
        <v>-0.13754976661242013</v>
      </c>
      <c r="F1839" s="2">
        <f>'Moving Avg'!D1839</f>
        <v>7.2620000000000005</v>
      </c>
      <c r="G1839" s="2">
        <f>'Moving Avg'!F1839</f>
        <v>7.0538500000000015</v>
      </c>
      <c r="H1839" s="2">
        <f>'Moving Avg'!G1839</f>
        <v>7.0238000000000049</v>
      </c>
      <c r="I1839" s="2">
        <f>'Moving Avg'!H1839</f>
        <v>7.3003600000000013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7.3419999999999996</v>
      </c>
      <c r="C1840" s="2">
        <f>RSI!I1840</f>
        <v>68.369819408870939</v>
      </c>
      <c r="D1840" s="2">
        <f>MACD!E1840</f>
        <v>-0.17410250552480289</v>
      </c>
      <c r="E1840" s="2">
        <f>MACD!F1840</f>
        <v>-0.14486031439489669</v>
      </c>
      <c r="F1840" s="2">
        <f>'Moving Avg'!D1840</f>
        <v>7.2795999999999994</v>
      </c>
      <c r="G1840" s="2">
        <f>'Moving Avg'!F1840</f>
        <v>7.0773500000000027</v>
      </c>
      <c r="H1840" s="2">
        <f>'Moving Avg'!G1840</f>
        <v>7.0332000000000043</v>
      </c>
      <c r="I1840" s="2">
        <f>'Moving Avg'!H1840</f>
        <v>7.2964500000000019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7.415</v>
      </c>
      <c r="C1841" s="2">
        <f>RSI!I1841</f>
        <v>71.618388311304031</v>
      </c>
      <c r="D1841" s="2">
        <f>MACD!E1841</f>
        <v>-0.17496303908003519</v>
      </c>
      <c r="E1841" s="2">
        <f>MACD!F1841</f>
        <v>-0.15088085933192441</v>
      </c>
      <c r="F1841" s="2">
        <f>'Moving Avg'!D1841</f>
        <v>7.3117999999999999</v>
      </c>
      <c r="G1841" s="2">
        <f>'Moving Avg'!F1841</f>
        <v>7.1045000000000016</v>
      </c>
      <c r="H1841" s="2">
        <f>'Moving Avg'!G1841</f>
        <v>7.0440600000000044</v>
      </c>
      <c r="I1841" s="2">
        <f>'Moving Avg'!H1841</f>
        <v>7.2929050000000029</v>
      </c>
      <c r="J1841" s="5" t="str">
        <f>OBV!F1841</f>
        <v>BULLISH</v>
      </c>
      <c r="K1841" s="5" t="str">
        <f>OBV!G1841</f>
        <v>NEUTRAL</v>
      </c>
      <c r="L1841" s="5" t="str">
        <f>OBV!H1841</f>
        <v>BULLISH DIVERGENCE</v>
      </c>
    </row>
    <row r="1842" spans="1:12" ht="13.5" x14ac:dyDescent="0.25">
      <c r="A1842" s="3">
        <f>RSI!A1842</f>
        <v>44694</v>
      </c>
      <c r="B1842" s="2">
        <f>RSI!B1842</f>
        <v>7.2539999999999996</v>
      </c>
      <c r="C1842" s="2">
        <f>RSI!I1842</f>
        <v>57.573956191283251</v>
      </c>
      <c r="D1842" s="2">
        <f>MACD!E1842</f>
        <v>-0.13848097233179679</v>
      </c>
      <c r="E1842" s="2">
        <f>MACD!F1842</f>
        <v>-0.14840088193189888</v>
      </c>
      <c r="F1842" s="2">
        <f>'Moving Avg'!D1842</f>
        <v>7.3117999999999999</v>
      </c>
      <c r="G1842" s="2">
        <f>'Moving Avg'!F1842</f>
        <v>7.1312500000000014</v>
      </c>
      <c r="H1842" s="2">
        <f>'Moving Avg'!G1842</f>
        <v>7.0517000000000039</v>
      </c>
      <c r="I1842" s="2">
        <f>'Moving Avg'!H1842</f>
        <v>7.2885550000000023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7.2539999999999996</v>
      </c>
      <c r="C1843" s="2">
        <f>RSI!I1843</f>
        <v>57.573956191283251</v>
      </c>
      <c r="D1843" s="2">
        <f>MACD!E1843</f>
        <v>-0.10832002576458244</v>
      </c>
      <c r="E1843" s="2">
        <f>MACD!F1843</f>
        <v>-0.14038471069843561</v>
      </c>
      <c r="F1843" s="2">
        <f>'Moving Avg'!D1843</f>
        <v>7.3037999999999998</v>
      </c>
      <c r="G1843" s="2">
        <f>'Moving Avg'!F1843</f>
        <v>7.1503500000000004</v>
      </c>
      <c r="H1843" s="2">
        <f>'Moving Avg'!G1843</f>
        <v>7.0593400000000068</v>
      </c>
      <c r="I1843" s="2">
        <f>'Moving Avg'!H1843</f>
        <v>7.2842050000000018</v>
      </c>
      <c r="J1843" s="5" t="str">
        <f>OBV!F1843</f>
        <v>BULLISH</v>
      </c>
      <c r="K1843" s="5" t="str">
        <f>OBV!G1843</f>
        <v>NEUTRAL</v>
      </c>
      <c r="L1843" s="5" t="str">
        <f>OBV!H1843</f>
        <v>BULLISH DIVERGENCE</v>
      </c>
    </row>
    <row r="1844" spans="1:12" ht="13.5" x14ac:dyDescent="0.25">
      <c r="A1844" s="3">
        <f>RSI!A1844</f>
        <v>44698</v>
      </c>
      <c r="B1844" s="2">
        <f>RSI!B1844</f>
        <v>7.4950000000000001</v>
      </c>
      <c r="C1844" s="2">
        <f>RSI!I1844</f>
        <v>68.349158524318995</v>
      </c>
      <c r="D1844" s="2">
        <f>MACD!E1844</f>
        <v>-0.10130709012628536</v>
      </c>
      <c r="E1844" s="2">
        <f>MACD!F1844</f>
        <v>-0.13256918658400557</v>
      </c>
      <c r="F1844" s="2">
        <f>'Moving Avg'!D1844</f>
        <v>7.3519999999999994</v>
      </c>
      <c r="G1844" s="2">
        <f>'Moving Avg'!F1844</f>
        <v>7.1815000000000015</v>
      </c>
      <c r="H1844" s="2">
        <f>'Moving Avg'!G1844</f>
        <v>7.0718000000000067</v>
      </c>
      <c r="I1844" s="2">
        <f>'Moving Avg'!H1844</f>
        <v>7.281060000000001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7.181</v>
      </c>
      <c r="C1845" s="2">
        <f>RSI!I1845</f>
        <v>50.391568166022928</v>
      </c>
      <c r="D1845" s="2">
        <f>MACD!E1845</f>
        <v>-7.4145307616209521E-2</v>
      </c>
      <c r="E1845" s="2">
        <f>MACD!F1845</f>
        <v>-0.12088441079044637</v>
      </c>
      <c r="F1845" s="2">
        <f>'Moving Avg'!D1845</f>
        <v>7.3198000000000008</v>
      </c>
      <c r="G1845" s="2">
        <f>'Moving Avg'!F1845</f>
        <v>7.1969500000000011</v>
      </c>
      <c r="H1845" s="2">
        <f>'Moving Avg'!G1845</f>
        <v>7.0779800000000046</v>
      </c>
      <c r="I1845" s="2">
        <f>'Moving Avg'!H1845</f>
        <v>7.276345000000001</v>
      </c>
      <c r="J1845" s="5" t="str">
        <f>OBV!F1845</f>
        <v>BULLISH</v>
      </c>
      <c r="K1845" s="5" t="str">
        <f>OBV!G1845</f>
        <v>NEUTRAL</v>
      </c>
      <c r="L1845" s="5" t="str">
        <f>OBV!H1845</f>
        <v>BULLISH DIVERGENCE</v>
      </c>
    </row>
    <row r="1846" spans="1:12" ht="13.5" x14ac:dyDescent="0.25">
      <c r="A1846" s="3">
        <f>RSI!A1846</f>
        <v>44700</v>
      </c>
      <c r="B1846" s="2">
        <f>RSI!B1846</f>
        <v>7.3339999999999996</v>
      </c>
      <c r="C1846" s="2">
        <f>RSI!I1846</f>
        <v>56.40227057002474</v>
      </c>
      <c r="D1846" s="2">
        <f>MACD!E1846</f>
        <v>-6.2521172514396817E-2</v>
      </c>
      <c r="E1846" s="2">
        <f>MACD!F1846</f>
        <v>-0.10921176313523646</v>
      </c>
      <c r="F1846" s="2">
        <f>'Moving Avg'!D1846</f>
        <v>7.3036000000000003</v>
      </c>
      <c r="G1846" s="2">
        <f>'Moving Avg'!F1846</f>
        <v>7.2162500000000005</v>
      </c>
      <c r="H1846" s="2">
        <f>'Moving Avg'!G1846</f>
        <v>7.0864600000000051</v>
      </c>
      <c r="I1846" s="2">
        <f>'Moving Avg'!H1846</f>
        <v>7.2723950000000022</v>
      </c>
      <c r="J1846" s="5" t="str">
        <f>OBV!F1846</f>
        <v>BULLISH</v>
      </c>
      <c r="K1846" s="5" t="str">
        <f>OBV!G1846</f>
        <v>NEUTRAL</v>
      </c>
      <c r="L1846" s="5" t="str">
        <f>OBV!H1846</f>
        <v>BULLISH DIVERGENCE</v>
      </c>
    </row>
    <row r="1847" spans="1:12" ht="13.5" x14ac:dyDescent="0.25">
      <c r="A1847" s="3">
        <f>RSI!A1847</f>
        <v>44701</v>
      </c>
      <c r="B1847" s="2">
        <f>RSI!B1847</f>
        <v>7.3339999999999996</v>
      </c>
      <c r="C1847" s="2">
        <f>RSI!I1847</f>
        <v>56.40227057002474</v>
      </c>
      <c r="D1847" s="2">
        <f>MACD!E1847</f>
        <v>-5.3613133075491426E-2</v>
      </c>
      <c r="E1847" s="2">
        <f>MACD!F1847</f>
        <v>-9.809203712328747E-2</v>
      </c>
      <c r="F1847" s="2">
        <f>'Moving Avg'!D1847</f>
        <v>7.3195999999999994</v>
      </c>
      <c r="G1847" s="2">
        <f>'Moving Avg'!F1847</f>
        <v>7.2393500000000017</v>
      </c>
      <c r="H1847" s="2">
        <f>'Moving Avg'!G1847</f>
        <v>7.0921800000000026</v>
      </c>
      <c r="I1847" s="2">
        <f>'Moving Avg'!H1847</f>
        <v>7.2684450000000016</v>
      </c>
      <c r="J1847" s="5" t="str">
        <f>OBV!F1847</f>
        <v>BULLISH</v>
      </c>
      <c r="K1847" s="5" t="str">
        <f>OBV!G1847</f>
        <v>NEUTRAL</v>
      </c>
      <c r="L1847" s="5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7.3339999999999996</v>
      </c>
      <c r="C1848" s="2">
        <f>RSI!I1848</f>
        <v>56.402270570024754</v>
      </c>
      <c r="D1848" s="2">
        <f>MACD!E1848</f>
        <v>-4.0780758779192183E-2</v>
      </c>
      <c r="E1848" s="2">
        <f>MACD!F1848</f>
        <v>-8.662978145446841E-2</v>
      </c>
      <c r="F1848" s="2">
        <f>'Moving Avg'!D1848</f>
        <v>7.3355999999999995</v>
      </c>
      <c r="G1848" s="2">
        <f>'Moving Avg'!F1848</f>
        <v>7.2624500000000012</v>
      </c>
      <c r="H1848" s="2">
        <f>'Moving Avg'!G1848</f>
        <v>7.0979000000000028</v>
      </c>
      <c r="I1848" s="2">
        <f>'Moving Avg'!H1848</f>
        <v>7.2644950000000019</v>
      </c>
      <c r="J1848" s="5" t="str">
        <f>OBV!F1848</f>
        <v>BULLISH</v>
      </c>
      <c r="K1848" s="5" t="str">
        <f>OBV!G1848</f>
        <v>NEUTRAL</v>
      </c>
      <c r="L1848" s="5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7.3339999999999996</v>
      </c>
      <c r="C1849" s="2">
        <f>RSI!I1849</f>
        <v>56.402270570024754</v>
      </c>
      <c r="D1849" s="2">
        <f>MACD!E1849</f>
        <v>-3.6871852891445123E-2</v>
      </c>
      <c r="E1849" s="2">
        <f>MACD!F1849</f>
        <v>-7.6678195741863756E-2</v>
      </c>
      <c r="F1849" s="2">
        <f>'Moving Avg'!D1849</f>
        <v>7.303399999999999</v>
      </c>
      <c r="G1849" s="2">
        <f>'Moving Avg'!F1849</f>
        <v>7.2752500000000015</v>
      </c>
      <c r="H1849" s="2">
        <f>'Moving Avg'!G1849</f>
        <v>7.1030200000000017</v>
      </c>
      <c r="I1849" s="2">
        <f>'Moving Avg'!H1849</f>
        <v>7.2605450000000022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7.415</v>
      </c>
      <c r="C1850" s="2">
        <f>RSI!I1850</f>
        <v>59.865049604577159</v>
      </c>
      <c r="D1850" s="2">
        <f>MACD!E1850</f>
        <v>-2.676234710598635E-2</v>
      </c>
      <c r="E1850" s="2">
        <f>MACD!F1850</f>
        <v>-6.6695026014688269E-2</v>
      </c>
      <c r="F1850" s="2">
        <f>'Moving Avg'!D1850</f>
        <v>7.3501999999999992</v>
      </c>
      <c r="G1850" s="2">
        <f>'Moving Avg'!F1850</f>
        <v>7.2921000000000005</v>
      </c>
      <c r="H1850" s="2">
        <f>'Moving Avg'!G1850</f>
        <v>7.1097600000000023</v>
      </c>
      <c r="I1850" s="2">
        <f>'Moving Avg'!H1850</f>
        <v>7.2570000000000006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7.415</v>
      </c>
      <c r="C1851" s="2">
        <f>RSI!I1851</f>
        <v>59.865049604577152</v>
      </c>
      <c r="D1851" s="2">
        <f>MACD!E1851</f>
        <v>-8.1379497287068503E-3</v>
      </c>
      <c r="E1851" s="2">
        <f>MACD!F1851</f>
        <v>-5.4983610757491988E-2</v>
      </c>
      <c r="F1851" s="2">
        <f>'Moving Avg'!D1851</f>
        <v>7.3664000000000005</v>
      </c>
      <c r="G1851" s="2">
        <f>'Moving Avg'!F1851</f>
        <v>7.3089500000000003</v>
      </c>
      <c r="H1851" s="2">
        <f>'Moving Avg'!G1851</f>
        <v>7.1123800000000026</v>
      </c>
      <c r="I1851" s="2">
        <f>'Moving Avg'!H1851</f>
        <v>7.2534549999999998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7.415</v>
      </c>
      <c r="C1852" s="2">
        <f>RSI!I1852</f>
        <v>59.865049604577159</v>
      </c>
      <c r="D1852" s="2">
        <f>MACD!E1852</f>
        <v>-1.8222676003161631E-2</v>
      </c>
      <c r="E1852" s="2">
        <f>MACD!F1852</f>
        <v>-4.7631423806625918E-2</v>
      </c>
      <c r="F1852" s="2">
        <f>'Moving Avg'!D1852</f>
        <v>7.3825999999999992</v>
      </c>
      <c r="G1852" s="2">
        <f>'Moving Avg'!F1852</f>
        <v>7.3170000000000002</v>
      </c>
      <c r="H1852" s="2">
        <f>'Moving Avg'!G1852</f>
        <v>7.115000000000002</v>
      </c>
      <c r="I1852" s="2">
        <f>'Moving Avg'!H1852</f>
        <v>7.2489149999999984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7.415</v>
      </c>
      <c r="C1853" s="2">
        <f>RSI!I1853</f>
        <v>59.865049604577159</v>
      </c>
      <c r="D1853" s="2">
        <f>MACD!E1853</f>
        <v>-2.7750906833538203E-2</v>
      </c>
      <c r="E1853" s="2">
        <f>MACD!F1853</f>
        <v>-4.3655320412008383E-2</v>
      </c>
      <c r="F1853" s="2">
        <f>'Moving Avg'!D1853</f>
        <v>7.3987999999999996</v>
      </c>
      <c r="G1853" s="2">
        <f>'Moving Avg'!F1853</f>
        <v>7.3250500000000001</v>
      </c>
      <c r="H1853" s="2">
        <f>'Moving Avg'!G1853</f>
        <v>7.1176200000000032</v>
      </c>
      <c r="I1853" s="2">
        <f>'Moving Avg'!H1853</f>
        <v>7.244374999999998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7.415</v>
      </c>
      <c r="C1854" s="2">
        <f>RSI!I1854</f>
        <v>59.865049604577166</v>
      </c>
      <c r="D1854" s="2">
        <f>MACD!E1854</f>
        <v>3.4236994418357369E-4</v>
      </c>
      <c r="E1854" s="2">
        <f>MACD!F1854</f>
        <v>-3.4855782340769997E-2</v>
      </c>
      <c r="F1854" s="2">
        <f>'Moving Avg'!D1854</f>
        <v>7.4150000000000009</v>
      </c>
      <c r="G1854" s="2">
        <f>'Moving Avg'!F1854</f>
        <v>7.3331</v>
      </c>
      <c r="H1854" s="2">
        <f>'Moving Avg'!G1854</f>
        <v>7.1202400000000035</v>
      </c>
      <c r="I1854" s="2">
        <f>'Moving Avg'!H1854</f>
        <v>7.2398349999999967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7.415</v>
      </c>
      <c r="C1855" s="2">
        <f>RSI!I1855</f>
        <v>59.865049604577166</v>
      </c>
      <c r="D1855" s="2">
        <f>MACD!E1855</f>
        <v>-2.5047141069785006E-2</v>
      </c>
      <c r="E1855" s="2">
        <f>MACD!F1855</f>
        <v>-3.2894054086573005E-2</v>
      </c>
      <c r="F1855" s="2">
        <f>'Moving Avg'!D1855</f>
        <v>7.4150000000000009</v>
      </c>
      <c r="G1855" s="2">
        <f>'Moving Avg'!F1855</f>
        <v>7.3411500000000007</v>
      </c>
      <c r="H1855" s="2">
        <f>'Moving Avg'!G1855</f>
        <v>7.1204200000000029</v>
      </c>
      <c r="I1855" s="2">
        <f>'Moving Avg'!H1855</f>
        <v>7.2352949999999963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</row>
    <row r="1856" spans="1:12" ht="13.5" x14ac:dyDescent="0.25">
      <c r="A1856" s="3">
        <f>RSI!A1856</f>
        <v>44714</v>
      </c>
      <c r="B1856" s="2">
        <f>RSI!B1856</f>
        <v>7.407</v>
      </c>
      <c r="C1856" s="2">
        <f>RSI!I1856</f>
        <v>59.141338682996114</v>
      </c>
      <c r="D1856" s="2">
        <f>MACD!E1856</f>
        <v>-2.3189383134065267E-2</v>
      </c>
      <c r="E1856" s="2">
        <f>MACD!F1856</f>
        <v>-3.0953119896071461E-2</v>
      </c>
      <c r="F1856" s="2">
        <f>'Moving Avg'!D1856</f>
        <v>7.4134000000000002</v>
      </c>
      <c r="G1856" s="2">
        <f>'Moving Avg'!F1856</f>
        <v>7.3488000000000016</v>
      </c>
      <c r="H1856" s="2">
        <f>'Moving Avg'!G1856</f>
        <v>7.1204400000000021</v>
      </c>
      <c r="I1856" s="2">
        <f>'Moving Avg'!H1856</f>
        <v>7.2317099999999961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7.2619999999999996</v>
      </c>
      <c r="C1857" s="2">
        <f>RSI!I1857</f>
        <v>47.850189603056918</v>
      </c>
      <c r="D1857" s="2">
        <f>MACD!E1857</f>
        <v>-1.1560776396574823E-2</v>
      </c>
      <c r="E1857" s="2">
        <f>MACD!F1857</f>
        <v>-2.7074651196172132E-2</v>
      </c>
      <c r="F1857" s="2">
        <f>'Moving Avg'!D1857</f>
        <v>7.3828000000000005</v>
      </c>
      <c r="G1857" s="2">
        <f>'Moving Avg'!F1857</f>
        <v>7.3492000000000015</v>
      </c>
      <c r="H1857" s="2">
        <f>'Moving Avg'!G1857</f>
        <v>7.1241200000000005</v>
      </c>
      <c r="I1857" s="2">
        <f>'Moving Avg'!H1857</f>
        <v>7.2273999999999958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7.415</v>
      </c>
      <c r="C1858" s="2">
        <f>RSI!I1858</f>
        <v>57.147041510355898</v>
      </c>
      <c r="D1858" s="2">
        <f>MACD!E1858</f>
        <v>-1.2831118395446595E-2</v>
      </c>
      <c r="E1858" s="2">
        <f>MACD!F1858</f>
        <v>-2.4225944636027025E-2</v>
      </c>
      <c r="F1858" s="2">
        <f>'Moving Avg'!D1858</f>
        <v>7.3828000000000005</v>
      </c>
      <c r="G1858" s="2">
        <f>'Moving Avg'!F1858</f>
        <v>7.3552500000000025</v>
      </c>
      <c r="H1858" s="2">
        <f>'Moving Avg'!G1858</f>
        <v>7.1349800000000023</v>
      </c>
      <c r="I1858" s="2">
        <f>'Moving Avg'!H1858</f>
        <v>7.223854999999995</v>
      </c>
      <c r="J1858" s="5" t="str">
        <f>OBV!F1858</f>
        <v>BEARISH</v>
      </c>
      <c r="K1858" s="5" t="str">
        <f>OBV!G1858</f>
        <v>NEUTRAL</v>
      </c>
      <c r="L1858" s="5" t="str">
        <f>OBV!H1858</f>
        <v>NEUTRAL</v>
      </c>
    </row>
    <row r="1859" spans="1:12" ht="13.5" x14ac:dyDescent="0.25">
      <c r="A1859" s="3">
        <f>RSI!A1859</f>
        <v>44719</v>
      </c>
      <c r="B1859" s="2">
        <f>RSI!B1859</f>
        <v>7.6159999999999997</v>
      </c>
      <c r="C1859" s="2">
        <f>RSI!I1859</f>
        <v>65.778299141014713</v>
      </c>
      <c r="D1859" s="2">
        <f>MACD!E1859</f>
        <v>-2.9492142828801526E-2</v>
      </c>
      <c r="E1859" s="2">
        <f>MACD!F1859</f>
        <v>-2.527918427458193E-2</v>
      </c>
      <c r="F1859" s="2">
        <f>'Moving Avg'!D1859</f>
        <v>7.4229999999999992</v>
      </c>
      <c r="G1859" s="2">
        <f>'Moving Avg'!F1859</f>
        <v>7.3733500000000021</v>
      </c>
      <c r="H1859" s="2">
        <f>'Moving Avg'!G1859</f>
        <v>7.1498600000000012</v>
      </c>
      <c r="I1859" s="2">
        <f>'Moving Avg'!H1859</f>
        <v>7.2213149999999953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7.415</v>
      </c>
      <c r="C1860" s="2">
        <f>RSI!I1860</f>
        <v>54.053580717972579</v>
      </c>
      <c r="D1860" s="2">
        <f>MACD!E1860</f>
        <v>-1.8072807067711416E-2</v>
      </c>
      <c r="E1860" s="2">
        <f>MACD!F1860</f>
        <v>-2.3837908833207827E-2</v>
      </c>
      <c r="F1860" s="2">
        <f>'Moving Avg'!D1860</f>
        <v>7.423</v>
      </c>
      <c r="G1860" s="2">
        <f>'Moving Avg'!F1860</f>
        <v>7.3770000000000024</v>
      </c>
      <c r="H1860" s="2">
        <f>'Moving Avg'!G1860</f>
        <v>7.1607200000000013</v>
      </c>
      <c r="I1860" s="2">
        <f>'Moving Avg'!H1860</f>
        <v>7.2177699999999945</v>
      </c>
      <c r="J1860" s="5" t="str">
        <f>OBV!F1860</f>
        <v>BEARISH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44721</v>
      </c>
      <c r="B1861" s="2">
        <f>RSI!B1861</f>
        <v>7.5519999999999996</v>
      </c>
      <c r="C1861" s="2">
        <f>RSI!I1861</f>
        <v>59.369529919092351</v>
      </c>
      <c r="D1861" s="2">
        <f>MACD!E1861</f>
        <v>-1.9068224268365519E-2</v>
      </c>
      <c r="E1861" s="2">
        <f>MACD!F1861</f>
        <v>-2.2883971920239367E-2</v>
      </c>
      <c r="F1861" s="2">
        <f>'Moving Avg'!D1861</f>
        <v>7.452</v>
      </c>
      <c r="G1861" s="2">
        <f>'Moving Avg'!F1861</f>
        <v>7.3838500000000007</v>
      </c>
      <c r="H1861" s="2">
        <f>'Moving Avg'!G1861</f>
        <v>7.1743200000000025</v>
      </c>
      <c r="I1861" s="2">
        <f>'Moving Avg'!H1861</f>
        <v>7.2149099999999926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7.5519999999999996</v>
      </c>
      <c r="C1862" s="2">
        <f>RSI!I1862</f>
        <v>59.369529919092351</v>
      </c>
      <c r="D1862" s="2">
        <f>MACD!E1862</f>
        <v>-2.1192061399722739E-2</v>
      </c>
      <c r="E1862" s="2">
        <f>MACD!F1862</f>
        <v>-2.2545589816136042E-2</v>
      </c>
      <c r="F1862" s="2">
        <f>'Moving Avg'!D1862</f>
        <v>7.51</v>
      </c>
      <c r="G1862" s="2">
        <f>'Moving Avg'!F1862</f>
        <v>7.3987500000000015</v>
      </c>
      <c r="H1862" s="2">
        <f>'Moving Avg'!G1862</f>
        <v>7.1818200000000028</v>
      </c>
      <c r="I1862" s="2">
        <f>'Moving Avg'!H1862</f>
        <v>7.2120499999999925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7.2539999999999996</v>
      </c>
      <c r="C1863" s="2">
        <f>RSI!I1863</f>
        <v>45.956158915342883</v>
      </c>
      <c r="D1863" s="2">
        <f>MACD!E1863</f>
        <v>-2.1017108741494539E-3</v>
      </c>
      <c r="E1863" s="2">
        <f>MACD!F1863</f>
        <v>-1.8456814027738726E-2</v>
      </c>
      <c r="F1863" s="2">
        <f>'Moving Avg'!D1863</f>
        <v>7.4777999999999993</v>
      </c>
      <c r="G1863" s="2">
        <f>'Moving Avg'!F1863</f>
        <v>7.3987500000000015</v>
      </c>
      <c r="H1863" s="2">
        <f>'Moving Avg'!G1863</f>
        <v>7.1894600000000022</v>
      </c>
      <c r="I1863" s="2">
        <f>'Moving Avg'!H1863</f>
        <v>7.207699999999992</v>
      </c>
      <c r="J1863" s="5" t="str">
        <f>OBV!F1863</f>
        <v>BULLISH</v>
      </c>
      <c r="K1863" s="5" t="str">
        <f>OBV!G1863</f>
        <v>NEUTRAL</v>
      </c>
      <c r="L1863" s="5" t="str">
        <f>OBV!H1863</f>
        <v>BULLISH DIVERGENCE</v>
      </c>
    </row>
    <row r="1864" spans="1:12" ht="13.5" x14ac:dyDescent="0.25">
      <c r="A1864" s="3">
        <f>RSI!A1864</f>
        <v>44726</v>
      </c>
      <c r="B1864" s="2">
        <f>RSI!B1864</f>
        <v>7.5439999999999996</v>
      </c>
      <c r="C1864" s="2">
        <f>RSI!I1864</f>
        <v>56.30270309452839</v>
      </c>
      <c r="D1864" s="2">
        <f>MACD!E1864</f>
        <v>-6.7676560649498896E-3</v>
      </c>
      <c r="E1864" s="2">
        <f>MACD!F1864</f>
        <v>-1.6118982435180958E-2</v>
      </c>
      <c r="F1864" s="2">
        <f>'Moving Avg'!D1864</f>
        <v>7.4633999999999983</v>
      </c>
      <c r="G1864" s="2">
        <f>'Moving Avg'!F1864</f>
        <v>7.4012000000000002</v>
      </c>
      <c r="H1864" s="2">
        <f>'Moving Avg'!G1864</f>
        <v>7.2029000000000032</v>
      </c>
      <c r="I1864" s="2">
        <f>'Moving Avg'!H1864</f>
        <v>7.2047999999999925</v>
      </c>
      <c r="J1864" s="5" t="str">
        <f>OBV!F1864</f>
        <v>BULLISH</v>
      </c>
      <c r="K1864" s="5" t="str">
        <f>OBV!G1864</f>
        <v>NEUTRAL</v>
      </c>
      <c r="L1864" s="5" t="str">
        <f>OBV!H1864</f>
        <v>BULLISH DIVERGENCE</v>
      </c>
    </row>
    <row r="1865" spans="1:12" ht="13.5" x14ac:dyDescent="0.25">
      <c r="A1865" s="3">
        <f>RSI!A1865</f>
        <v>44727</v>
      </c>
      <c r="B1865" s="2">
        <f>RSI!B1865</f>
        <v>7.5439999999999996</v>
      </c>
      <c r="C1865" s="2">
        <f>RSI!I1865</f>
        <v>56.30270309452839</v>
      </c>
      <c r="D1865" s="2">
        <f>MACD!E1865</f>
        <v>-1.1816272313412313E-2</v>
      </c>
      <c r="E1865" s="2">
        <f>MACD!F1865</f>
        <v>-1.525844041082723E-2</v>
      </c>
      <c r="F1865" s="2">
        <f>'Moving Avg'!D1865</f>
        <v>7.4891999999999994</v>
      </c>
      <c r="G1865" s="2">
        <f>'Moving Avg'!F1865</f>
        <v>7.4193500000000014</v>
      </c>
      <c r="H1865" s="2">
        <f>'Moving Avg'!G1865</f>
        <v>7.2163400000000024</v>
      </c>
      <c r="I1865" s="2">
        <f>'Moving Avg'!H1865</f>
        <v>7.2018999999999922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7.5439999999999996</v>
      </c>
      <c r="C1866" s="2">
        <f>RSI!I1866</f>
        <v>56.302703094528383</v>
      </c>
      <c r="D1866" s="2">
        <f>MACD!E1866</f>
        <v>-1.833793721105792E-2</v>
      </c>
      <c r="E1866" s="2">
        <f>MACD!F1866</f>
        <v>-1.587433977087337E-2</v>
      </c>
      <c r="F1866" s="2">
        <f>'Moving Avg'!D1866</f>
        <v>7.4875999999999987</v>
      </c>
      <c r="G1866" s="2">
        <f>'Moving Avg'!F1866</f>
        <v>7.4298500000000018</v>
      </c>
      <c r="H1866" s="2">
        <f>'Moving Avg'!G1866</f>
        <v>7.2297800000000016</v>
      </c>
      <c r="I1866" s="2">
        <f>'Moving Avg'!H1866</f>
        <v>7.1997999999999927</v>
      </c>
      <c r="J1866" s="5" t="str">
        <f>OBV!F1866</f>
        <v>BULLISH</v>
      </c>
      <c r="K1866" s="5" t="str">
        <f>OBV!G1866</f>
        <v>NEUTRAL</v>
      </c>
      <c r="L1866" s="5" t="str">
        <f>OBV!H1866</f>
        <v>BULLISH DIVERGENCE</v>
      </c>
    </row>
    <row r="1867" spans="1:12" ht="13.5" x14ac:dyDescent="0.25">
      <c r="A1867" s="3">
        <f>RSI!A1867</f>
        <v>44729</v>
      </c>
      <c r="B1867" s="2">
        <f>RSI!B1867</f>
        <v>7.5439999999999996</v>
      </c>
      <c r="C1867" s="2">
        <f>RSI!I1867</f>
        <v>56.302703094528383</v>
      </c>
      <c r="D1867" s="2">
        <f>MACD!E1867</f>
        <v>-4.7107470253816786E-2</v>
      </c>
      <c r="E1867" s="2">
        <f>MACD!F1867</f>
        <v>-2.2120965867462053E-2</v>
      </c>
      <c r="F1867" s="2">
        <f>'Moving Avg'!D1867</f>
        <v>7.4859999999999998</v>
      </c>
      <c r="G1867" s="2">
        <f>'Moving Avg'!F1867</f>
        <v>7.4403500000000022</v>
      </c>
      <c r="H1867" s="2">
        <f>'Moving Avg'!G1867</f>
        <v>7.2432200000000009</v>
      </c>
      <c r="I1867" s="2">
        <f>'Moving Avg'!H1867</f>
        <v>7.1976999999999922</v>
      </c>
      <c r="J1867" s="5" t="str">
        <f>OBV!F1867</f>
        <v>BULLISH</v>
      </c>
      <c r="K1867" s="5" t="str">
        <f>OBV!G1867</f>
        <v>NEUTRAL</v>
      </c>
      <c r="L1867" s="5" t="str">
        <f>OBV!H1867</f>
        <v>BULLISH DIVERGENCE</v>
      </c>
    </row>
    <row r="1868" spans="1:12" ht="13.5" x14ac:dyDescent="0.25">
      <c r="A1868" s="3">
        <f>RSI!A1868</f>
        <v>44732</v>
      </c>
      <c r="B1868" s="2">
        <f>RSI!B1868</f>
        <v>7.5439999999999996</v>
      </c>
      <c r="C1868" s="2">
        <f>RSI!I1868</f>
        <v>56.30270309452839</v>
      </c>
      <c r="D1868" s="2">
        <f>MACD!E1868</f>
        <v>-4.8786079102088209E-2</v>
      </c>
      <c r="E1868" s="2">
        <f>MACD!F1868</f>
        <v>-2.7453988514387285E-2</v>
      </c>
      <c r="F1868" s="2">
        <f>'Moving Avg'!D1868</f>
        <v>7.5439999999999996</v>
      </c>
      <c r="G1868" s="2">
        <f>'Moving Avg'!F1868</f>
        <v>7.4508500000000009</v>
      </c>
      <c r="H1868" s="2">
        <f>'Moving Avg'!G1868</f>
        <v>7.2566600000000001</v>
      </c>
      <c r="I1868" s="2">
        <f>'Moving Avg'!H1868</f>
        <v>7.1955999999999927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7.5439999999999996</v>
      </c>
      <c r="C1869" s="2">
        <f>RSI!I1869</f>
        <v>56.30270309452839</v>
      </c>
      <c r="D1869" s="2">
        <f>MACD!E1869</f>
        <v>-2.0092270318231797E-2</v>
      </c>
      <c r="E1869" s="2">
        <f>MACD!F1869</f>
        <v>-2.5981644875156189E-2</v>
      </c>
      <c r="F1869" s="2">
        <f>'Moving Avg'!D1869</f>
        <v>7.5439999999999996</v>
      </c>
      <c r="G1869" s="2">
        <f>'Moving Avg'!F1869</f>
        <v>7.4613500000000013</v>
      </c>
      <c r="H1869" s="2">
        <f>'Moving Avg'!G1869</f>
        <v>7.2716199999999995</v>
      </c>
      <c r="I1869" s="2">
        <f>'Moving Avg'!H1869</f>
        <v>7.1934999999999931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7.2539999999999996</v>
      </c>
      <c r="C1870" s="2">
        <f>RSI!I1870</f>
        <v>43.354915814985503</v>
      </c>
      <c r="D1870" s="2">
        <f>MACD!E1870</f>
        <v>-6.0034768799592797E-3</v>
      </c>
      <c r="E1870" s="2">
        <f>MACD!F1870</f>
        <v>-2.198601127611681E-2</v>
      </c>
      <c r="F1870" s="2">
        <f>'Moving Avg'!D1870</f>
        <v>7.4859999999999998</v>
      </c>
      <c r="G1870" s="2">
        <f>'Moving Avg'!F1870</f>
        <v>7.4533000000000005</v>
      </c>
      <c r="H1870" s="2">
        <f>'Moving Avg'!G1870</f>
        <v>7.2792600000000007</v>
      </c>
      <c r="I1870" s="2">
        <f>'Moving Avg'!H1870</f>
        <v>7.1900649999999926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7.2539999999999996</v>
      </c>
      <c r="C1871" s="2">
        <f>RSI!I1871</f>
        <v>43.354915814985503</v>
      </c>
      <c r="D1871" s="2">
        <f>MACD!E1871</f>
        <v>2.8014848199939379E-2</v>
      </c>
      <c r="E1871" s="2">
        <f>MACD!F1871</f>
        <v>-1.1985839380905571E-2</v>
      </c>
      <c r="F1871" s="2">
        <f>'Moving Avg'!D1871</f>
        <v>7.427999999999999</v>
      </c>
      <c r="G1871" s="2">
        <f>'Moving Avg'!F1871</f>
        <v>7.4452499999999988</v>
      </c>
      <c r="H1871" s="2">
        <f>'Moving Avg'!G1871</f>
        <v>7.2869000000000002</v>
      </c>
      <c r="I1871" s="2">
        <f>'Moving Avg'!H1871</f>
        <v>7.1866299999999921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</row>
    <row r="1872" spans="1:12" ht="13.5" x14ac:dyDescent="0.25">
      <c r="A1872" s="3">
        <f>RSI!A1872</f>
        <v>44736</v>
      </c>
      <c r="B1872" s="2">
        <f>RSI!B1872</f>
        <v>7.2539999999999996</v>
      </c>
      <c r="C1872" s="2">
        <f>RSI!I1872</f>
        <v>43.354915814985503</v>
      </c>
      <c r="D1872" s="2">
        <f>MACD!E1872</f>
        <v>5.774413596111394E-2</v>
      </c>
      <c r="E1872" s="2">
        <f>MACD!F1872</f>
        <v>1.9601556874983325E-3</v>
      </c>
      <c r="F1872" s="2">
        <f>'Moving Avg'!D1872</f>
        <v>7.3699999999999992</v>
      </c>
      <c r="G1872" s="2">
        <f>'Moving Avg'!F1872</f>
        <v>7.4371999999999989</v>
      </c>
      <c r="H1872" s="2">
        <f>'Moving Avg'!G1872</f>
        <v>7.297600000000001</v>
      </c>
      <c r="I1872" s="2">
        <f>'Moving Avg'!H1872</f>
        <v>7.1831949999999907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7.2539999999999996</v>
      </c>
      <c r="C1873" s="2">
        <f>RSI!I1873</f>
        <v>43.354915814985503</v>
      </c>
      <c r="D1873" s="2">
        <f>MACD!E1873</f>
        <v>3.7928117700369413E-2</v>
      </c>
      <c r="E1873" s="2">
        <f>MACD!F1873</f>
        <v>9.1537480900725499E-3</v>
      </c>
      <c r="F1873" s="2">
        <f>'Moving Avg'!D1873</f>
        <v>7.3119999999999994</v>
      </c>
      <c r="G1873" s="2">
        <f>'Moving Avg'!F1873</f>
        <v>7.4291499999999981</v>
      </c>
      <c r="H1873" s="2">
        <f>'Moving Avg'!G1873</f>
        <v>7.3052400000000013</v>
      </c>
      <c r="I1873" s="2">
        <f>'Moving Avg'!H1873</f>
        <v>7.1797599999999901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7.2539999999999996</v>
      </c>
      <c r="C1874" s="2">
        <f>RSI!I1874</f>
        <v>43.354915814985503</v>
      </c>
      <c r="D1874" s="2">
        <f>MACD!E1874</f>
        <v>6.6585902622003701E-2</v>
      </c>
      <c r="E1874" s="2">
        <f>MACD!F1874</f>
        <v>2.0640178996458782E-2</v>
      </c>
      <c r="F1874" s="2">
        <f>'Moving Avg'!D1874</f>
        <v>7.2539999999999996</v>
      </c>
      <c r="G1874" s="2">
        <f>'Moving Avg'!F1874</f>
        <v>7.4210999999999983</v>
      </c>
      <c r="H1874" s="2">
        <f>'Moving Avg'!G1874</f>
        <v>7.3128800000000016</v>
      </c>
      <c r="I1874" s="2">
        <f>'Moving Avg'!H1874</f>
        <v>7.1763249999999887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7.2539999999999996</v>
      </c>
      <c r="C1875" s="2">
        <f>RSI!I1875</f>
        <v>43.354915814985503</v>
      </c>
      <c r="D1875" s="2">
        <f>MACD!E1875</f>
        <v>9.1584612715911895E-2</v>
      </c>
      <c r="E1875" s="2">
        <f>MACD!F1875</f>
        <v>3.4829065740349406E-2</v>
      </c>
      <c r="F1875" s="2">
        <f>'Moving Avg'!D1875</f>
        <v>7.2539999999999996</v>
      </c>
      <c r="G1875" s="2">
        <f>'Moving Avg'!F1875</f>
        <v>7.4130499999999984</v>
      </c>
      <c r="H1875" s="2">
        <f>'Moving Avg'!G1875</f>
        <v>7.3205200000000001</v>
      </c>
      <c r="I1875" s="2">
        <f>'Moving Avg'!H1875</f>
        <v>7.1728899999999882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</row>
    <row r="1876" spans="1:12" ht="13.5" x14ac:dyDescent="0.25">
      <c r="A1876" s="3">
        <f>RSI!A1876</f>
        <v>44742</v>
      </c>
      <c r="B1876" s="2">
        <f>RSI!B1876</f>
        <v>7.2539999999999996</v>
      </c>
      <c r="C1876" s="2">
        <f>RSI!I1876</f>
        <v>43.35491581498551</v>
      </c>
      <c r="D1876" s="2">
        <f>MACD!E1876</f>
        <v>0.11343164070725376</v>
      </c>
      <c r="E1876" s="2">
        <f>MACD!F1876</f>
        <v>5.0549580733730282E-2</v>
      </c>
      <c r="F1876" s="2">
        <f>'Moving Avg'!D1876</f>
        <v>7.2539999999999996</v>
      </c>
      <c r="G1876" s="2">
        <f>'Moving Avg'!F1876</f>
        <v>7.4053999999999984</v>
      </c>
      <c r="H1876" s="2">
        <f>'Moving Avg'!G1876</f>
        <v>7.3266400000000012</v>
      </c>
      <c r="I1876" s="2">
        <f>'Moving Avg'!H1876</f>
        <v>7.1694549999999886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44743</v>
      </c>
      <c r="B1877" s="2">
        <f>RSI!B1877</f>
        <v>7.2539999999999996</v>
      </c>
      <c r="C1877" s="2">
        <f>RSI!I1877</f>
        <v>43.354915814985517</v>
      </c>
      <c r="D1877" s="2">
        <f>MACD!E1877</f>
        <v>0.13256043311406263</v>
      </c>
      <c r="E1877" s="2">
        <f>MACD!F1877</f>
        <v>6.6951751209796753E-2</v>
      </c>
      <c r="F1877" s="2">
        <f>'Moving Avg'!D1877</f>
        <v>7.2539999999999996</v>
      </c>
      <c r="G1877" s="2">
        <f>'Moving Avg'!F1877</f>
        <v>7.4049999999999994</v>
      </c>
      <c r="H1877" s="2">
        <f>'Moving Avg'!G1877</f>
        <v>7.3342800000000015</v>
      </c>
      <c r="I1877" s="2">
        <f>'Moving Avg'!H1877</f>
        <v>7.1660199999999881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</row>
    <row r="1878" spans="1:12" ht="13.5" x14ac:dyDescent="0.25">
      <c r="A1878" s="3">
        <f>RSI!A1878</f>
        <v>44746</v>
      </c>
      <c r="B1878" s="2">
        <f>RSI!B1878</f>
        <v>7.5759999999999996</v>
      </c>
      <c r="C1878" s="2">
        <f>RSI!I1878</f>
        <v>61.25393555840828</v>
      </c>
      <c r="D1878" s="2">
        <f>MACD!E1878</f>
        <v>0.1254897099784964</v>
      </c>
      <c r="E1878" s="2">
        <f>MACD!F1878</f>
        <v>7.8659342963536688E-2</v>
      </c>
      <c r="F1878" s="2">
        <f>'Moving Avg'!D1878</f>
        <v>7.3183999999999996</v>
      </c>
      <c r="G1878" s="2">
        <f>'Moving Avg'!F1878</f>
        <v>7.4130500000000001</v>
      </c>
      <c r="H1878" s="2">
        <f>'Moving Avg'!G1878</f>
        <v>7.3483600000000004</v>
      </c>
      <c r="I1878" s="2">
        <f>'Moving Avg'!H1878</f>
        <v>7.164194999999987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7.657</v>
      </c>
      <c r="C1879" s="2">
        <f>RSI!I1879</f>
        <v>64.30912436400601</v>
      </c>
      <c r="D1879" s="2">
        <f>MACD!E1879</f>
        <v>0.11215521510044901</v>
      </c>
      <c r="E1879" s="2">
        <f>MACD!F1879</f>
        <v>8.5358517390919153E-2</v>
      </c>
      <c r="F1879" s="2">
        <f>'Moving Avg'!D1879</f>
        <v>7.3990000000000009</v>
      </c>
      <c r="G1879" s="2">
        <f>'Moving Avg'!F1879</f>
        <v>7.4151000000000007</v>
      </c>
      <c r="H1879" s="2">
        <f>'Moving Avg'!G1879</f>
        <v>7.3599399999999999</v>
      </c>
      <c r="I1879" s="2">
        <f>'Moving Avg'!H1879</f>
        <v>7.1629649999999865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7.657</v>
      </c>
      <c r="C1880" s="2">
        <f>RSI!I1880</f>
        <v>64.30912436400601</v>
      </c>
      <c r="D1880" s="2">
        <f>MACD!E1880</f>
        <v>5.4526705266076725E-2</v>
      </c>
      <c r="E1880" s="2">
        <f>MACD!F1880</f>
        <v>7.9192154965950667E-2</v>
      </c>
      <c r="F1880" s="2">
        <f>'Moving Avg'!D1880</f>
        <v>7.4795999999999996</v>
      </c>
      <c r="G1880" s="2">
        <f>'Moving Avg'!F1880</f>
        <v>7.4272000000000018</v>
      </c>
      <c r="H1880" s="2">
        <f>'Moving Avg'!G1880</f>
        <v>7.3715200000000003</v>
      </c>
      <c r="I1880" s="2">
        <f>'Moving Avg'!H1880</f>
        <v>7.1624999999999863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7.657</v>
      </c>
      <c r="C1881" s="2">
        <f>RSI!I1881</f>
        <v>64.30912436400601</v>
      </c>
      <c r="D1881" s="2">
        <f>MACD!E1881</f>
        <v>4.162183825857646E-3</v>
      </c>
      <c r="E1881" s="2">
        <f>MACD!F1881</f>
        <v>6.4186160737932069E-2</v>
      </c>
      <c r="F1881" s="2">
        <f>'Moving Avg'!D1881</f>
        <v>7.5602</v>
      </c>
      <c r="G1881" s="2">
        <f>'Moving Avg'!F1881</f>
        <v>7.4324500000000011</v>
      </c>
      <c r="H1881" s="2">
        <f>'Moving Avg'!G1881</f>
        <v>7.3831000000000007</v>
      </c>
      <c r="I1881" s="2">
        <f>'Moving Avg'!H1881</f>
        <v>7.1626099999999848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7.657</v>
      </c>
      <c r="C1882" s="2">
        <f>RSI!I1882</f>
        <v>64.30912436400601</v>
      </c>
      <c r="D1882" s="2">
        <f>MACD!E1882</f>
        <v>-3.9937223955804235E-2</v>
      </c>
      <c r="E1882" s="2">
        <f>MACD!F1882</f>
        <v>4.3361483799184808E-2</v>
      </c>
      <c r="F1882" s="2">
        <f>'Moving Avg'!D1882</f>
        <v>7.6408000000000005</v>
      </c>
      <c r="G1882" s="2">
        <f>'Moving Avg'!F1882</f>
        <v>7.4377000000000022</v>
      </c>
      <c r="H1882" s="2">
        <f>'Moving Avg'!G1882</f>
        <v>7.3911600000000011</v>
      </c>
      <c r="I1882" s="2">
        <f>'Moving Avg'!H1882</f>
        <v>7.1623349999999846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7.657</v>
      </c>
      <c r="C1883" s="2">
        <f>RSI!I1883</f>
        <v>64.30912436400601</v>
      </c>
      <c r="D1883" s="2">
        <f>MACD!E1883</f>
        <v>-7.8625509551627282E-2</v>
      </c>
      <c r="E1883" s="2">
        <f>MACD!F1883</f>
        <v>1.8964085129022392E-2</v>
      </c>
      <c r="F1883" s="2">
        <f>'Moving Avg'!D1883</f>
        <v>7.6569999999999991</v>
      </c>
      <c r="G1883" s="2">
        <f>'Moving Avg'!F1883</f>
        <v>7.4578500000000023</v>
      </c>
      <c r="H1883" s="2">
        <f>'Moving Avg'!G1883</f>
        <v>7.3992200000000015</v>
      </c>
      <c r="I1883" s="2">
        <f>'Moving Avg'!H1883</f>
        <v>7.1635899999999832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7.657</v>
      </c>
      <c r="C1884" s="2">
        <f>RSI!I1884</f>
        <v>64.30912436400601</v>
      </c>
      <c r="D1884" s="2">
        <f>MACD!E1884</f>
        <v>-0.11263341980987374</v>
      </c>
      <c r="E1884" s="2">
        <f>MACD!F1884</f>
        <v>-7.3554158587568336E-3</v>
      </c>
      <c r="F1884" s="2">
        <f>'Moving Avg'!D1884</f>
        <v>7.6569999999999991</v>
      </c>
      <c r="G1884" s="2">
        <f>'Moving Avg'!F1884</f>
        <v>7.4635000000000007</v>
      </c>
      <c r="H1884" s="2">
        <f>'Moving Avg'!G1884</f>
        <v>7.4072800000000019</v>
      </c>
      <c r="I1884" s="2">
        <f>'Moving Avg'!H1884</f>
        <v>7.163314999999983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7.657</v>
      </c>
      <c r="C1885" s="2">
        <f>RSI!I1885</f>
        <v>64.30912436400601</v>
      </c>
      <c r="D1885" s="2">
        <f>MACD!E1885</f>
        <v>-0.14258681480069502</v>
      </c>
      <c r="E1885" s="2">
        <f>MACD!F1885</f>
        <v>-3.4401695647144473E-2</v>
      </c>
      <c r="F1885" s="2">
        <f>'Moving Avg'!D1885</f>
        <v>7.6569999999999991</v>
      </c>
      <c r="G1885" s="2">
        <f>'Moving Avg'!F1885</f>
        <v>7.4691500000000008</v>
      </c>
      <c r="H1885" s="2">
        <f>'Moving Avg'!G1885</f>
        <v>7.4153400000000023</v>
      </c>
      <c r="I1885" s="2">
        <f>'Moving Avg'!H1885</f>
        <v>7.1634249999999824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7.657</v>
      </c>
      <c r="C1886" s="2">
        <f>RSI!I1886</f>
        <v>64.30912436400601</v>
      </c>
      <c r="D1886" s="2">
        <f>MACD!E1886</f>
        <v>-0.16902224603509097</v>
      </c>
      <c r="E1886" s="2">
        <f>MACD!F1886</f>
        <v>-6.132580572473377E-2</v>
      </c>
      <c r="F1886" s="2">
        <f>'Moving Avg'!D1886</f>
        <v>7.6569999999999991</v>
      </c>
      <c r="G1886" s="2">
        <f>'Moving Avg'!F1886</f>
        <v>7.4748000000000001</v>
      </c>
      <c r="H1886" s="2">
        <f>'Moving Avg'!G1886</f>
        <v>7.4234</v>
      </c>
      <c r="I1886" s="2">
        <f>'Moving Avg'!H1886</f>
        <v>7.1646399999999826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7.657</v>
      </c>
      <c r="C1887" s="2">
        <f>RSI!I1887</f>
        <v>64.30912436400601</v>
      </c>
      <c r="D1887" s="2">
        <f>MACD!E1887</f>
        <v>-0.19240017938357834</v>
      </c>
      <c r="E1887" s="2">
        <f>MACD!F1887</f>
        <v>-8.7540680456502679E-2</v>
      </c>
      <c r="F1887" s="2">
        <f>'Moving Avg'!D1887</f>
        <v>7.6569999999999991</v>
      </c>
      <c r="G1887" s="2">
        <f>'Moving Avg'!F1887</f>
        <v>7.4804499999999994</v>
      </c>
      <c r="H1887" s="2">
        <f>'Moving Avg'!G1887</f>
        <v>7.4314600000000004</v>
      </c>
      <c r="I1887" s="2">
        <f>'Moving Avg'!H1887</f>
        <v>7.164749999999982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</row>
    <row r="1888" spans="1:12" ht="13.5" x14ac:dyDescent="0.25">
      <c r="A1888" s="3">
        <f>RSI!A1888</f>
        <v>44760</v>
      </c>
      <c r="B1888" s="2">
        <f>RSI!B1888</f>
        <v>7.657</v>
      </c>
      <c r="C1888" s="2">
        <f>RSI!I1888</f>
        <v>64.30912436400601</v>
      </c>
      <c r="D1888" s="2">
        <f>MACD!E1888</f>
        <v>-0.16357776044710981</v>
      </c>
      <c r="E1888" s="2">
        <f>MACD!F1888</f>
        <v>-0.10274809645462411</v>
      </c>
      <c r="F1888" s="2">
        <f>'Moving Avg'!D1888</f>
        <v>7.6569999999999991</v>
      </c>
      <c r="G1888" s="2">
        <f>'Moving Avg'!F1888</f>
        <v>7.4860999999999986</v>
      </c>
      <c r="H1888" s="2">
        <f>'Moving Avg'!G1888</f>
        <v>7.43872</v>
      </c>
      <c r="I1888" s="2">
        <f>'Moving Avg'!H1888</f>
        <v>7.1649349999999821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</row>
    <row r="1889" spans="1:12" ht="13.5" x14ac:dyDescent="0.25">
      <c r="A1889" s="3">
        <f>RSI!A1889</f>
        <v>44761</v>
      </c>
      <c r="B1889" s="2">
        <f>RSI!B1889</f>
        <v>7.657</v>
      </c>
      <c r="C1889" s="2">
        <f>RSI!I1889</f>
        <v>64.30912436400601</v>
      </c>
      <c r="D1889" s="2">
        <f>MACD!E1889</f>
        <v>-0.127593497628542</v>
      </c>
      <c r="E1889" s="2">
        <f>MACD!F1889</f>
        <v>-0.1077171766894077</v>
      </c>
      <c r="F1889" s="2">
        <f>'Moving Avg'!D1889</f>
        <v>7.6569999999999991</v>
      </c>
      <c r="G1889" s="2">
        <f>'Moving Avg'!F1889</f>
        <v>7.4917499999999988</v>
      </c>
      <c r="H1889" s="2">
        <f>'Moving Avg'!G1889</f>
        <v>7.4467799999999986</v>
      </c>
      <c r="I1889" s="2">
        <f>'Moving Avg'!H1889</f>
        <v>7.1650449999999832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7.657</v>
      </c>
      <c r="C1890" s="2">
        <f>RSI!I1890</f>
        <v>64.30912436400601</v>
      </c>
      <c r="D1890" s="2">
        <f>MACD!E1890</f>
        <v>-9.7946642170934517E-2</v>
      </c>
      <c r="E1890" s="2">
        <f>MACD!F1890</f>
        <v>-0.10576306978571307</v>
      </c>
      <c r="F1890" s="2">
        <f>'Moving Avg'!D1890</f>
        <v>7.6569999999999991</v>
      </c>
      <c r="G1890" s="2">
        <f>'Moving Avg'!F1890</f>
        <v>7.5118999999999998</v>
      </c>
      <c r="H1890" s="2">
        <f>'Moving Avg'!G1890</f>
        <v>7.4530799999999973</v>
      </c>
      <c r="I1890" s="2">
        <f>'Moving Avg'!H1890</f>
        <v>7.1651549999999835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7.415</v>
      </c>
      <c r="C1891" s="2">
        <f>RSI!I1891</f>
        <v>40.876164679181201</v>
      </c>
      <c r="D1891" s="2">
        <f>MACD!E1891</f>
        <v>-5.5676921887386044E-2</v>
      </c>
      <c r="E1891" s="2">
        <f>MACD!F1891</f>
        <v>-9.5745840206047678E-2</v>
      </c>
      <c r="F1891" s="2">
        <f>'Moving Avg'!D1891</f>
        <v>7.6086</v>
      </c>
      <c r="G1891" s="2">
        <f>'Moving Avg'!F1891</f>
        <v>7.5199499999999988</v>
      </c>
      <c r="H1891" s="2">
        <f>'Moving Avg'!G1891</f>
        <v>7.4530799999999973</v>
      </c>
      <c r="I1891" s="2">
        <f>'Moving Avg'!H1891</f>
        <v>7.1640549999999852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7.6239999999999997</v>
      </c>
      <c r="C1892" s="2">
        <f>RSI!I1892</f>
        <v>55.841448858859827</v>
      </c>
      <c r="D1892" s="2">
        <f>MACD!E1892</f>
        <v>-3.4648771558253522E-2</v>
      </c>
      <c r="E1892" s="2">
        <f>MACD!F1892</f>
        <v>-8.3526426476488849E-2</v>
      </c>
      <c r="F1892" s="2">
        <f>'Moving Avg'!D1892</f>
        <v>7.6019999999999994</v>
      </c>
      <c r="G1892" s="2">
        <f>'Moving Avg'!F1892</f>
        <v>7.5384499999999992</v>
      </c>
      <c r="H1892" s="2">
        <f>'Moving Avg'!G1892</f>
        <v>7.4604799999999978</v>
      </c>
      <c r="I1892" s="2">
        <f>'Moving Avg'!H1892</f>
        <v>7.1639999999999846</v>
      </c>
      <c r="J1892" s="5" t="str">
        <f>OBV!F1892</f>
        <v>BULLISH</v>
      </c>
      <c r="K1892" s="5" t="str">
        <f>OBV!G1892</f>
        <v>NEUTRAL</v>
      </c>
      <c r="L1892" s="5" t="str">
        <f>OBV!H1892</f>
        <v>BULLISH DIVERGENCE</v>
      </c>
    </row>
    <row r="1893" spans="1:12" ht="13.5" x14ac:dyDescent="0.25">
      <c r="A1893" s="3">
        <f>RSI!A1893</f>
        <v>44768</v>
      </c>
      <c r="B1893" s="2">
        <f>RSI!B1893</f>
        <v>7.6239999999999997</v>
      </c>
      <c r="C1893" s="2">
        <f>RSI!I1893</f>
        <v>55.841448858859827</v>
      </c>
      <c r="D1893" s="2">
        <f>MACD!E1893</f>
        <v>-1.7402798832485189E-2</v>
      </c>
      <c r="E1893" s="2">
        <f>MACD!F1893</f>
        <v>-7.0301700947688117E-2</v>
      </c>
      <c r="F1893" s="2">
        <f>'Moving Avg'!D1893</f>
        <v>7.5953999999999997</v>
      </c>
      <c r="G1893" s="2">
        <f>'Moving Avg'!F1893</f>
        <v>7.5569499999999978</v>
      </c>
      <c r="H1893" s="2">
        <f>'Moving Avg'!G1893</f>
        <v>7.4678799999999974</v>
      </c>
      <c r="I1893" s="2">
        <f>'Moving Avg'!H1893</f>
        <v>7.1639449999999849</v>
      </c>
      <c r="J1893" s="5" t="str">
        <f>OBV!F1893</f>
        <v>BULLISH</v>
      </c>
      <c r="K1893" s="5" t="str">
        <f>OBV!G1893</f>
        <v>NEUTRAL</v>
      </c>
      <c r="L1893" s="5" t="str">
        <f>OBV!H1893</f>
        <v>BULLISH DIVERGENCE</v>
      </c>
    </row>
    <row r="1894" spans="1:12" ht="13.5" x14ac:dyDescent="0.25">
      <c r="A1894" s="3">
        <f>RSI!A1894</f>
        <v>44769</v>
      </c>
      <c r="B1894" s="2">
        <f>RSI!B1894</f>
        <v>7.6239999999999997</v>
      </c>
      <c r="C1894" s="2">
        <f>RSI!I1894</f>
        <v>55.841448858859827</v>
      </c>
      <c r="D1894" s="2">
        <f>MACD!E1894</f>
        <v>-3.3166059694753613E-3</v>
      </c>
      <c r="E1894" s="2">
        <f>MACD!F1894</f>
        <v>-5.6904681952045573E-2</v>
      </c>
      <c r="F1894" s="2">
        <f>'Moving Avg'!D1894</f>
        <v>7.5887999999999991</v>
      </c>
      <c r="G1894" s="2">
        <f>'Moving Avg'!F1894</f>
        <v>7.5754499999999982</v>
      </c>
      <c r="H1894" s="2">
        <f>'Moving Avg'!G1894</f>
        <v>7.4704599999999974</v>
      </c>
      <c r="I1894" s="2">
        <f>'Moving Avg'!H1894</f>
        <v>7.1638899999999852</v>
      </c>
      <c r="J1894" s="5" t="str">
        <f>OBV!F1894</f>
        <v>BULLISH</v>
      </c>
      <c r="K1894" s="5" t="str">
        <f>OBV!G1894</f>
        <v>NEUTRAL</v>
      </c>
      <c r="L1894" s="5" t="str">
        <f>OBV!H1894</f>
        <v>BULLISH DIVERGENCE</v>
      </c>
    </row>
    <row r="1895" spans="1:12" ht="13.5" x14ac:dyDescent="0.25">
      <c r="A1895" s="3">
        <f>RSI!A1895</f>
        <v>44770</v>
      </c>
      <c r="B1895" s="2">
        <f>RSI!B1895</f>
        <v>7.6239999999999997</v>
      </c>
      <c r="C1895" s="2">
        <f>RSI!I1895</f>
        <v>55.841448858859827</v>
      </c>
      <c r="D1895" s="2">
        <f>MACD!E1895</f>
        <v>8.1334494755544995E-3</v>
      </c>
      <c r="E1895" s="2">
        <f>MACD!F1895</f>
        <v>-4.3897055666525561E-2</v>
      </c>
      <c r="F1895" s="2">
        <f>'Moving Avg'!D1895</f>
        <v>7.5822000000000003</v>
      </c>
      <c r="G1895" s="2">
        <f>'Moving Avg'!F1895</f>
        <v>7.5939499999999978</v>
      </c>
      <c r="H1895" s="2">
        <f>'Moving Avg'!G1895</f>
        <v>7.4793199999999986</v>
      </c>
      <c r="I1895" s="2">
        <f>'Moving Avg'!H1895</f>
        <v>7.1638349999999855</v>
      </c>
      <c r="J1895" s="5" t="str">
        <f>OBV!F1895</f>
        <v>BULLISH</v>
      </c>
      <c r="K1895" s="5" t="str">
        <f>OBV!G1895</f>
        <v>NEUTRAL</v>
      </c>
      <c r="L1895" s="5" t="str">
        <f>OBV!H1895</f>
        <v>BULLISH DIVERGENCE</v>
      </c>
    </row>
    <row r="1896" spans="1:12" ht="13.5" x14ac:dyDescent="0.25">
      <c r="A1896" s="3">
        <f>RSI!A1896</f>
        <v>44771</v>
      </c>
      <c r="B1896" s="2">
        <f>RSI!B1896</f>
        <v>7.6239999999999997</v>
      </c>
      <c r="C1896" s="2">
        <f>RSI!I1896</f>
        <v>55.841448858859827</v>
      </c>
      <c r="D1896" s="2">
        <f>MACD!E1896</f>
        <v>1.7387670129346056E-2</v>
      </c>
      <c r="E1896" s="2">
        <f>MACD!F1896</f>
        <v>-3.1640110507351236E-2</v>
      </c>
      <c r="F1896" s="2">
        <f>'Moving Avg'!D1896</f>
        <v>7.6239999999999997</v>
      </c>
      <c r="G1896" s="2">
        <f>'Moving Avg'!F1896</f>
        <v>7.6124499999999982</v>
      </c>
      <c r="H1896" s="2">
        <f>'Moving Avg'!G1896</f>
        <v>7.4851199999999993</v>
      </c>
      <c r="I1896" s="2">
        <f>'Moving Avg'!H1896</f>
        <v>7.1637799999999858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7.6239999999999997</v>
      </c>
      <c r="C1897" s="2">
        <f>RSI!I1897</f>
        <v>55.841448858859827</v>
      </c>
      <c r="D1897" s="2">
        <f>MACD!E1897</f>
        <v>2.4816046195658359E-2</v>
      </c>
      <c r="E1897" s="2">
        <f>MACD!F1897</f>
        <v>-2.0348879166749319E-2</v>
      </c>
      <c r="F1897" s="2">
        <f>'Moving Avg'!D1897</f>
        <v>7.6239999999999997</v>
      </c>
      <c r="G1897" s="2">
        <f>'Moving Avg'!F1897</f>
        <v>7.6309499999999986</v>
      </c>
      <c r="H1897" s="2">
        <f>'Moving Avg'!G1897</f>
        <v>7.4909200000000009</v>
      </c>
      <c r="I1897" s="2">
        <f>'Moving Avg'!H1897</f>
        <v>7.163724999999987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</row>
    <row r="1898" spans="1:12" ht="13.5" x14ac:dyDescent="0.25">
      <c r="A1898" s="3">
        <f>RSI!A1898</f>
        <v>44775</v>
      </c>
      <c r="B1898" s="2">
        <f>RSI!B1898</f>
        <v>7.5759999999999996</v>
      </c>
      <c r="C1898" s="2">
        <f>RSI!I1898</f>
        <v>51.198610188823658</v>
      </c>
      <c r="D1898" s="2">
        <f>MACD!E1898</f>
        <v>3.4284818940538919E-2</v>
      </c>
      <c r="E1898" s="2">
        <f>MACD!F1898</f>
        <v>-9.4221395452916724E-3</v>
      </c>
      <c r="F1898" s="2">
        <f>'Moving Avg'!D1898</f>
        <v>7.6143999999999989</v>
      </c>
      <c r="G1898" s="2">
        <f>'Moving Avg'!F1898</f>
        <v>7.6309499999999968</v>
      </c>
      <c r="H1898" s="2">
        <f>'Moving Avg'!G1898</f>
        <v>7.4957600000000015</v>
      </c>
      <c r="I1898" s="2">
        <f>'Moving Avg'!H1898</f>
        <v>7.1646499999999866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7.5759999999999996</v>
      </c>
      <c r="C1899" s="2">
        <f>RSI!I1899</f>
        <v>51.198610188823658</v>
      </c>
      <c r="D1899" s="2">
        <f>MACD!E1899</f>
        <v>4.2235739821108176E-2</v>
      </c>
      <c r="E1899" s="2">
        <f>MACD!F1899</f>
        <v>9.0943632798829669E-4</v>
      </c>
      <c r="F1899" s="2">
        <f>'Moving Avg'!D1899</f>
        <v>7.6048</v>
      </c>
      <c r="G1899" s="2">
        <f>'Moving Avg'!F1899</f>
        <v>7.6268999999999973</v>
      </c>
      <c r="H1899" s="2">
        <f>'Moving Avg'!G1899</f>
        <v>7.5006000000000022</v>
      </c>
      <c r="I1899" s="2">
        <f>'Moving Avg'!H1899</f>
        <v>7.1657249999999877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7.5759999999999996</v>
      </c>
      <c r="C1900" s="2">
        <f>RSI!I1900</f>
        <v>51.198610188823658</v>
      </c>
      <c r="D1900" s="2">
        <f>MACD!E1900</f>
        <v>4.890685173812237E-2</v>
      </c>
      <c r="E1900" s="2">
        <f>MACD!F1900</f>
        <v>1.0508919410015112E-2</v>
      </c>
      <c r="F1900" s="2">
        <f>'Moving Avg'!D1900</f>
        <v>7.5952000000000002</v>
      </c>
      <c r="G1900" s="2">
        <f>'Moving Avg'!F1900</f>
        <v>7.622849999999997</v>
      </c>
      <c r="H1900" s="2">
        <f>'Moving Avg'!G1900</f>
        <v>7.5038200000000028</v>
      </c>
      <c r="I1900" s="2">
        <f>'Moving Avg'!H1900</f>
        <v>7.1667999999999878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7.4950000000000001</v>
      </c>
      <c r="C1901" s="2">
        <f>RSI!I1901</f>
        <v>43.56451411313089</v>
      </c>
      <c r="D1901" s="2">
        <f>MACD!E1901</f>
        <v>2.326847102651719E-2</v>
      </c>
      <c r="E1901" s="2">
        <f>MACD!F1901</f>
        <v>1.3060829733315529E-2</v>
      </c>
      <c r="F1901" s="2">
        <f>'Moving Avg'!D1901</f>
        <v>7.5693999999999999</v>
      </c>
      <c r="G1901" s="2">
        <f>'Moving Avg'!F1901</f>
        <v>7.6147499999999981</v>
      </c>
      <c r="H1901" s="2">
        <f>'Moving Avg'!G1901</f>
        <v>7.5054200000000026</v>
      </c>
      <c r="I1901" s="2">
        <f>'Moving Avg'!H1901</f>
        <v>7.1674699999999874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7.6239999999999997</v>
      </c>
      <c r="C1902" s="2">
        <f>RSI!I1902</f>
        <v>55.057777714892978</v>
      </c>
      <c r="D1902" s="2">
        <f>MACD!E1902</f>
        <v>2.460286253706645E-2</v>
      </c>
      <c r="E1902" s="2">
        <f>MACD!F1902</f>
        <v>1.5369236294065714E-2</v>
      </c>
      <c r="F1902" s="2">
        <f>'Moving Avg'!D1902</f>
        <v>7.5693999999999999</v>
      </c>
      <c r="G1902" s="2">
        <f>'Moving Avg'!F1902</f>
        <v>7.6130999999999975</v>
      </c>
      <c r="H1902" s="2">
        <f>'Moving Avg'!G1902</f>
        <v>7.5096000000000034</v>
      </c>
      <c r="I1902" s="2">
        <f>'Moving Avg'!H1902</f>
        <v>7.1687849999999864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7.6239999999999997</v>
      </c>
      <c r="C1903" s="2">
        <f>RSI!I1903</f>
        <v>55.057777714892978</v>
      </c>
      <c r="D1903" s="2">
        <f>MACD!E1903</f>
        <v>2.5367951469410066E-2</v>
      </c>
      <c r="E1903" s="2">
        <f>MACD!F1903</f>
        <v>1.7368979329134587E-2</v>
      </c>
      <c r="F1903" s="2">
        <f>'Moving Avg'!D1903</f>
        <v>7.5789999999999988</v>
      </c>
      <c r="G1903" s="2">
        <f>'Moving Avg'!F1903</f>
        <v>7.6114499999999978</v>
      </c>
      <c r="H1903" s="2">
        <f>'Moving Avg'!G1903</f>
        <v>7.513780000000005</v>
      </c>
      <c r="I1903" s="2">
        <f>'Moving Avg'!H1903</f>
        <v>7.1700999999999864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</row>
    <row r="1904" spans="1:12" ht="13.5" x14ac:dyDescent="0.25">
      <c r="A1904" s="3">
        <f>RSI!A1904</f>
        <v>44783</v>
      </c>
      <c r="B1904" s="2">
        <f>RSI!B1904</f>
        <v>7.6239999999999997</v>
      </c>
      <c r="C1904" s="2">
        <f>RSI!I1904</f>
        <v>55.057777714892964</v>
      </c>
      <c r="D1904" s="2">
        <f>MACD!E1904</f>
        <v>2.5678286656067861E-2</v>
      </c>
      <c r="E1904" s="2">
        <f>MACD!F1904</f>
        <v>1.9030840794521241E-2</v>
      </c>
      <c r="F1904" s="2">
        <f>'Moving Avg'!D1904</f>
        <v>7.5885999999999996</v>
      </c>
      <c r="G1904" s="2">
        <f>'Moving Avg'!F1904</f>
        <v>7.6097999999999972</v>
      </c>
      <c r="H1904" s="2">
        <f>'Moving Avg'!G1904</f>
        <v>7.5179600000000057</v>
      </c>
      <c r="I1904" s="2">
        <f>'Moving Avg'!H1904</f>
        <v>7.1714149999999872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7.6239999999999997</v>
      </c>
      <c r="C1905" s="2">
        <f>RSI!I1905</f>
        <v>55.057777714892964</v>
      </c>
      <c r="D1905" s="2">
        <f>MACD!E1905</f>
        <v>2.5628796712211965E-2</v>
      </c>
      <c r="E1905" s="2">
        <f>MACD!F1905</f>
        <v>2.0350431978059386E-2</v>
      </c>
      <c r="F1905" s="2">
        <f>'Moving Avg'!D1905</f>
        <v>7.5982000000000003</v>
      </c>
      <c r="G1905" s="2">
        <f>'Moving Avg'!F1905</f>
        <v>7.6081499999999975</v>
      </c>
      <c r="H1905" s="2">
        <f>'Moving Avg'!G1905</f>
        <v>7.5221400000000074</v>
      </c>
      <c r="I1905" s="2">
        <f>'Moving Avg'!H1905</f>
        <v>7.1727299999999863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7.6239999999999997</v>
      </c>
      <c r="C1906" s="2">
        <f>RSI!I1906</f>
        <v>55.057777714892964</v>
      </c>
      <c r="D1906" s="2">
        <f>MACD!E1906</f>
        <v>2.5297956480277328E-2</v>
      </c>
      <c r="E1906" s="2">
        <f>MACD!F1906</f>
        <v>2.1339936878502976E-2</v>
      </c>
      <c r="F1906" s="2">
        <f>'Moving Avg'!D1906</f>
        <v>7.6239999999999997</v>
      </c>
      <c r="G1906" s="2">
        <f>'Moving Avg'!F1906</f>
        <v>7.6064999999999987</v>
      </c>
      <c r="H1906" s="2">
        <f>'Moving Avg'!G1906</f>
        <v>7.5264800000000083</v>
      </c>
      <c r="I1906" s="2">
        <f>'Moving Avg'!H1906</f>
        <v>7.1740449999999862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7.6239999999999997</v>
      </c>
      <c r="C1907" s="2">
        <f>RSI!I1907</f>
        <v>55.057777714892964</v>
      </c>
      <c r="D1907" s="2">
        <f>MACD!E1907</f>
        <v>2.475045537001197E-2</v>
      </c>
      <c r="E1907" s="2">
        <f>MACD!F1907</f>
        <v>2.2022040576804777E-2</v>
      </c>
      <c r="F1907" s="2">
        <f>'Moving Avg'!D1907</f>
        <v>7.6239999999999997</v>
      </c>
      <c r="G1907" s="2">
        <f>'Moving Avg'!F1907</f>
        <v>7.6048499999999972</v>
      </c>
      <c r="H1907" s="2">
        <f>'Moving Avg'!G1907</f>
        <v>7.5337200000000086</v>
      </c>
      <c r="I1907" s="2">
        <f>'Moving Avg'!H1907</f>
        <v>7.1753599999999871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7.5759999999999996</v>
      </c>
      <c r="C1908" s="2">
        <f>RSI!I1908</f>
        <v>49.237463894046797</v>
      </c>
      <c r="D1908" s="2">
        <f>MACD!E1908</f>
        <v>2.0210385208179638E-2</v>
      </c>
      <c r="E1908" s="2">
        <f>MACD!F1908</f>
        <v>2.1659709503079751E-2</v>
      </c>
      <c r="F1908" s="2">
        <f>'Moving Avg'!D1908</f>
        <v>7.6143999999999989</v>
      </c>
      <c r="G1908" s="2">
        <f>'Moving Avg'!F1908</f>
        <v>7.6007999999999978</v>
      </c>
      <c r="H1908" s="2">
        <f>'Moving Avg'!G1908</f>
        <v>7.5369400000000084</v>
      </c>
      <c r="I1908" s="2">
        <f>'Moving Avg'!H1908</f>
        <v>7.1764349999999864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</row>
    <row r="1909" spans="1:12" ht="13.5" x14ac:dyDescent="0.25">
      <c r="A1909" s="3">
        <f>RSI!A1909</f>
        <v>44790</v>
      </c>
      <c r="B1909" s="2">
        <f>RSI!B1909</f>
        <v>7.5759999999999996</v>
      </c>
      <c r="C1909" s="2">
        <f>RSI!I1909</f>
        <v>49.237463894046797</v>
      </c>
      <c r="D1909" s="2">
        <f>MACD!E1909</f>
        <v>1.6423032400952664E-2</v>
      </c>
      <c r="E1909" s="2">
        <f>MACD!F1909</f>
        <v>2.0612374082654334E-2</v>
      </c>
      <c r="F1909" s="2">
        <f>'Moving Avg'!D1909</f>
        <v>7.6048</v>
      </c>
      <c r="G1909" s="2">
        <f>'Moving Avg'!F1909</f>
        <v>7.5967499999999974</v>
      </c>
      <c r="H1909" s="2">
        <f>'Moving Avg'!G1909</f>
        <v>7.5361400000000094</v>
      </c>
      <c r="I1909" s="2">
        <f>'Moving Avg'!H1909</f>
        <v>7.1775499999999859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</row>
    <row r="1910" spans="1:12" ht="13.5" x14ac:dyDescent="0.25">
      <c r="A1910" s="3">
        <f>RSI!A1910</f>
        <v>44791</v>
      </c>
      <c r="B1910" s="2">
        <f>RSI!B1910</f>
        <v>7.5759999999999996</v>
      </c>
      <c r="C1910" s="2">
        <f>RSI!I1910</f>
        <v>49.23746389404679</v>
      </c>
      <c r="D1910" s="2">
        <f>MACD!E1910</f>
        <v>1.326857612861243E-2</v>
      </c>
      <c r="E1910" s="2">
        <f>MACD!F1910</f>
        <v>1.9143614491845956E-2</v>
      </c>
      <c r="F1910" s="2">
        <f>'Moving Avg'!D1910</f>
        <v>7.5952000000000002</v>
      </c>
      <c r="G1910" s="2">
        <f>'Moving Avg'!F1910</f>
        <v>7.592699999999998</v>
      </c>
      <c r="H1910" s="2">
        <f>'Moving Avg'!G1910</f>
        <v>7.5393600000000092</v>
      </c>
      <c r="I1910" s="2">
        <f>'Moving Avg'!H1910</f>
        <v>7.1786649999999863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</row>
    <row r="1911" spans="1:12" ht="13.5" x14ac:dyDescent="0.25">
      <c r="A1911" s="3">
        <f>RSI!A1911</f>
        <v>44792</v>
      </c>
      <c r="B1911" s="2">
        <f>RSI!B1911</f>
        <v>7.5759999999999996</v>
      </c>
      <c r="C1911" s="2">
        <f>RSI!I1911</f>
        <v>49.23746389404679</v>
      </c>
      <c r="D1911" s="2">
        <f>MACD!E1911</f>
        <v>-1.8156112771086086E-3</v>
      </c>
      <c r="E1911" s="2">
        <f>MACD!F1911</f>
        <v>1.4951769338055042E-2</v>
      </c>
      <c r="F1911" s="2">
        <f>'Moving Avg'!D1911</f>
        <v>7.5855999999999995</v>
      </c>
      <c r="G1911" s="2">
        <f>'Moving Avg'!F1911</f>
        <v>7.6007499999999979</v>
      </c>
      <c r="H1911" s="2">
        <f>'Moving Avg'!G1911</f>
        <v>7.5398400000000088</v>
      </c>
      <c r="I1911" s="2">
        <f>'Moving Avg'!H1911</f>
        <v>7.1797799999999867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</row>
    <row r="1912" spans="1:12" ht="13.5" x14ac:dyDescent="0.25">
      <c r="A1912" s="3">
        <f>RSI!A1912</f>
        <v>44795</v>
      </c>
      <c r="B1912" s="2">
        <f>RSI!B1912</f>
        <v>7.6239999999999997</v>
      </c>
      <c r="C1912" s="2">
        <f>RSI!I1912</f>
        <v>55.556804124764533</v>
      </c>
      <c r="D1912" s="2">
        <f>MACD!E1912</f>
        <v>1.7545052714256215E-3</v>
      </c>
      <c r="E1912" s="2">
        <f>MACD!F1912</f>
        <v>1.2312316524729158E-2</v>
      </c>
      <c r="F1912" s="2">
        <f>'Moving Avg'!D1912</f>
        <v>7.5855999999999995</v>
      </c>
      <c r="G1912" s="2">
        <f>'Moving Avg'!F1912</f>
        <v>7.6007499999999979</v>
      </c>
      <c r="H1912" s="2">
        <f>'Moving Avg'!G1912</f>
        <v>7.5412800000000084</v>
      </c>
      <c r="I1912" s="2">
        <f>'Moving Avg'!H1912</f>
        <v>7.1811349999999869</v>
      </c>
      <c r="J1912" s="5" t="str">
        <f>OBV!F1912</f>
        <v>BEARISH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7.6239999999999997</v>
      </c>
      <c r="C1913" s="2">
        <f>RSI!I1913</f>
        <v>55.556804124764533</v>
      </c>
      <c r="D1913" s="2">
        <f>MACD!E1913</f>
        <v>4.5316107693205154E-3</v>
      </c>
      <c r="E1913" s="2">
        <f>MACD!F1913</f>
        <v>1.075617537364743E-2</v>
      </c>
      <c r="F1913" s="2">
        <f>'Moving Avg'!D1913</f>
        <v>7.5952000000000002</v>
      </c>
      <c r="G1913" s="2">
        <f>'Moving Avg'!F1913</f>
        <v>7.6007499999999961</v>
      </c>
      <c r="H1913" s="2">
        <f>'Moving Avg'!G1913</f>
        <v>7.5486800000000081</v>
      </c>
      <c r="I1913" s="2">
        <f>'Moving Avg'!H1913</f>
        <v>7.1824899999999881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7.8979999999999997</v>
      </c>
      <c r="C1914" s="2">
        <f>RSI!I1914</f>
        <v>75.636238085779155</v>
      </c>
      <c r="D1914" s="2">
        <f>MACD!E1914</f>
        <v>-1.3640532909187542E-2</v>
      </c>
      <c r="E1914" s="2">
        <f>MACD!F1914</f>
        <v>5.8768337170804364E-3</v>
      </c>
      <c r="F1914" s="2">
        <f>'Moving Avg'!D1914</f>
        <v>7.6596000000000002</v>
      </c>
      <c r="G1914" s="2">
        <f>'Moving Avg'!F1914</f>
        <v>7.6144499999999979</v>
      </c>
      <c r="H1914" s="2">
        <f>'Moving Avg'!G1914</f>
        <v>7.5557600000000074</v>
      </c>
      <c r="I1914" s="2">
        <f>'Moving Avg'!H1914</f>
        <v>7.185214999999987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7.8979999999999997</v>
      </c>
      <c r="C1915" s="2">
        <f>RSI!I1915</f>
        <v>75.636238085779155</v>
      </c>
      <c r="D1915" s="2">
        <f>MACD!E1915</f>
        <v>-3.0845026869167569E-2</v>
      </c>
      <c r="E1915" s="2">
        <f>MACD!F1915</f>
        <v>-1.4675384001691652E-3</v>
      </c>
      <c r="F1915" s="2">
        <f>'Moving Avg'!D1915</f>
        <v>7.7239999999999993</v>
      </c>
      <c r="G1915" s="2">
        <f>'Moving Avg'!F1915</f>
        <v>7.628149999999998</v>
      </c>
      <c r="H1915" s="2">
        <f>'Moving Avg'!G1915</f>
        <v>7.5628400000000067</v>
      </c>
      <c r="I1915" s="2">
        <f>'Moving Avg'!H1915</f>
        <v>7.1893899999999871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</row>
    <row r="1916" spans="1:12" ht="13.5" x14ac:dyDescent="0.25">
      <c r="A1916" s="3">
        <f>RSI!A1916</f>
        <v>44799</v>
      </c>
      <c r="B1916" s="2">
        <f>RSI!B1916</f>
        <v>7.8979999999999997</v>
      </c>
      <c r="C1916" s="2">
        <f>RSI!I1916</f>
        <v>75.636238085779155</v>
      </c>
      <c r="D1916" s="2">
        <f>MACD!E1916</f>
        <v>-4.7095328098563094E-2</v>
      </c>
      <c r="E1916" s="2">
        <f>MACD!F1916</f>
        <v>-1.0593096339847952E-2</v>
      </c>
      <c r="F1916" s="2">
        <f>'Moving Avg'!D1916</f>
        <v>7.7884000000000002</v>
      </c>
      <c r="G1916" s="2">
        <f>'Moving Avg'!F1916</f>
        <v>7.641849999999998</v>
      </c>
      <c r="H1916" s="2">
        <f>'Moving Avg'!G1916</f>
        <v>7.5699200000000078</v>
      </c>
      <c r="I1916" s="2">
        <f>'Moving Avg'!H1916</f>
        <v>7.1935649999999871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</row>
    <row r="1917" spans="1:12" ht="13.5" x14ac:dyDescent="0.25">
      <c r="A1917" s="3">
        <f>RSI!A1917</f>
        <v>44802</v>
      </c>
      <c r="B1917" s="2">
        <f>RSI!B1917</f>
        <v>8.14</v>
      </c>
      <c r="C1917" s="2">
        <f>RSI!I1917</f>
        <v>83.739986378035439</v>
      </c>
      <c r="D1917" s="2">
        <f>MACD!E1917</f>
        <v>-8.0338779738704957E-2</v>
      </c>
      <c r="E1917" s="2">
        <f>MACD!F1917</f>
        <v>-2.4542233019619355E-2</v>
      </c>
      <c r="F1917" s="2">
        <f>'Moving Avg'!D1917</f>
        <v>7.8915999999999995</v>
      </c>
      <c r="G1917" s="2">
        <f>'Moving Avg'!F1917</f>
        <v>7.6676499999999974</v>
      </c>
      <c r="H1917" s="2">
        <f>'Moving Avg'!G1917</f>
        <v>7.581840000000005</v>
      </c>
      <c r="I1917" s="2">
        <f>'Moving Avg'!H1917</f>
        <v>7.1989499999999884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44803</v>
      </c>
      <c r="B1918" s="2">
        <f>RSI!B1918</f>
        <v>8.14</v>
      </c>
      <c r="C1918" s="2">
        <f>RSI!I1918</f>
        <v>83.739986378035439</v>
      </c>
      <c r="D1918" s="2">
        <f>MACD!E1918</f>
        <v>-0.11873363467341669</v>
      </c>
      <c r="E1918" s="2">
        <f>MACD!F1918</f>
        <v>-4.3380513350378826E-2</v>
      </c>
      <c r="F1918" s="2">
        <f>'Moving Avg'!D1918</f>
        <v>7.9948000000000006</v>
      </c>
      <c r="G1918" s="2">
        <f>'Moving Avg'!F1918</f>
        <v>7.6958499999999983</v>
      </c>
      <c r="H1918" s="2">
        <f>'Moving Avg'!G1918</f>
        <v>7.5937600000000058</v>
      </c>
      <c r="I1918" s="2">
        <f>'Moving Avg'!H1918</f>
        <v>7.2052499999999897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8.3819999999999997</v>
      </c>
      <c r="C1919" s="2">
        <f>RSI!I1919</f>
        <v>88.266309783985761</v>
      </c>
      <c r="D1919" s="2">
        <f>MACD!E1919</f>
        <v>-0.17181526022427729</v>
      </c>
      <c r="E1919" s="2">
        <f>MACD!F1919</f>
        <v>-6.9067462725158513E-2</v>
      </c>
      <c r="F1919" s="2">
        <f>'Moving Avg'!D1919</f>
        <v>8.0915999999999997</v>
      </c>
      <c r="G1919" s="2">
        <f>'Moving Avg'!F1919</f>
        <v>7.7361499999999976</v>
      </c>
      <c r="H1919" s="2">
        <f>'Moving Avg'!G1919</f>
        <v>7.6105200000000046</v>
      </c>
      <c r="I1919" s="2">
        <f>'Moving Avg'!H1919</f>
        <v>7.2124199999999909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8.3819999999999997</v>
      </c>
      <c r="C1920" s="2">
        <f>RSI!I1920</f>
        <v>88.266309783985761</v>
      </c>
      <c r="D1920" s="2">
        <f>MACD!E1920</f>
        <v>-0.22063060491256614</v>
      </c>
      <c r="E1920" s="2">
        <f>MACD!F1920</f>
        <v>-9.9380091162640044E-2</v>
      </c>
      <c r="F1920" s="2">
        <f>'Moving Avg'!D1920</f>
        <v>8.1883999999999997</v>
      </c>
      <c r="G1920" s="2">
        <f>'Moving Avg'!F1920</f>
        <v>7.7764499999999996</v>
      </c>
      <c r="H1920" s="2">
        <f>'Moving Avg'!G1920</f>
        <v>7.6330800000000041</v>
      </c>
      <c r="I1920" s="2">
        <f>'Moving Avg'!H1920</f>
        <v>7.2195899999999904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8.3819999999999997</v>
      </c>
      <c r="C1921" s="2">
        <f>RSI!I1921</f>
        <v>88.266309783985761</v>
      </c>
      <c r="D1921" s="2">
        <f>MACD!E1921</f>
        <v>-0.26554712163515681</v>
      </c>
      <c r="E1921" s="2">
        <f>MACD!F1921</f>
        <v>-0.13261349725714339</v>
      </c>
      <c r="F1921" s="2">
        <f>'Moving Avg'!D1921</f>
        <v>8.2851999999999997</v>
      </c>
      <c r="G1921" s="2">
        <f>'Moving Avg'!F1921</f>
        <v>7.8208000000000002</v>
      </c>
      <c r="H1921" s="2">
        <f>'Moving Avg'!G1921</f>
        <v>7.6556400000000027</v>
      </c>
      <c r="I1921" s="2">
        <f>'Moving Avg'!H1921</f>
        <v>7.2267599999999899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8.4629999999999992</v>
      </c>
      <c r="C1922" s="2">
        <f>RSI!I1922</f>
        <v>89.489443884336296</v>
      </c>
      <c r="D1922" s="2">
        <f>MACD!E1922</f>
        <v>-0.30551251654162925</v>
      </c>
      <c r="E1922" s="2">
        <f>MACD!F1922</f>
        <v>-0.16719330111404057</v>
      </c>
      <c r="F1922" s="2">
        <f>'Moving Avg'!D1922</f>
        <v>8.3497999999999983</v>
      </c>
      <c r="G1922" s="2">
        <f>'Moving Avg'!F1922</f>
        <v>7.8627499999999984</v>
      </c>
      <c r="H1922" s="2">
        <f>'Moving Avg'!G1922</f>
        <v>7.679820000000003</v>
      </c>
      <c r="I1922" s="2">
        <f>'Moving Avg'!H1922</f>
        <v>7.23433499999999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8.5839999999999996</v>
      </c>
      <c r="C1923" s="2">
        <f>RSI!I1923</f>
        <v>90.99889876846855</v>
      </c>
      <c r="D1923" s="2">
        <f>MACD!E1923</f>
        <v>-0.35186702803198067</v>
      </c>
      <c r="E1923" s="2">
        <f>MACD!F1923</f>
        <v>-0.20412804649762861</v>
      </c>
      <c r="F1923" s="2">
        <f>'Moving Avg'!D1923</f>
        <v>8.4385999999999992</v>
      </c>
      <c r="G1923" s="2">
        <f>'Moving Avg'!F1923</f>
        <v>7.9107499999999984</v>
      </c>
      <c r="H1923" s="2">
        <f>'Moving Avg'!G1923</f>
        <v>7.7064200000000032</v>
      </c>
      <c r="I1923" s="2">
        <f>'Moving Avg'!H1923</f>
        <v>7.2425149999999894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8.7040000000000006</v>
      </c>
      <c r="C1924" s="2">
        <f>RSI!I1924</f>
        <v>92.1959077170455</v>
      </c>
      <c r="D1924" s="2">
        <f>MACD!E1924</f>
        <v>-0.36184999825340203</v>
      </c>
      <c r="E1924" s="2">
        <f>MACD!F1924</f>
        <v>-0.23567243684878331</v>
      </c>
      <c r="F1924" s="2">
        <f>'Moving Avg'!D1924</f>
        <v>8.5029999999999983</v>
      </c>
      <c r="G1924" s="2">
        <f>'Moving Avg'!F1924</f>
        <v>7.9647500000000004</v>
      </c>
      <c r="H1924" s="2">
        <f>'Moving Avg'!G1924</f>
        <v>7.7354200000000022</v>
      </c>
      <c r="I1924" s="2">
        <f>'Moving Avg'!H1924</f>
        <v>7.2512949999999883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8.8659999999999997</v>
      </c>
      <c r="C1925" s="2">
        <f>RSI!I1925</f>
        <v>93.460290710959327</v>
      </c>
      <c r="D1925" s="2">
        <f>MACD!E1925</f>
        <v>-0.38673295215048764</v>
      </c>
      <c r="E1925" s="2">
        <f>MACD!F1925</f>
        <v>-0.2658845399091242</v>
      </c>
      <c r="F1925" s="2">
        <f>'Moving Avg'!D1925</f>
        <v>8.5997999999999983</v>
      </c>
      <c r="G1925" s="2">
        <f>'Moving Avg'!F1925</f>
        <v>8.0268500000000014</v>
      </c>
      <c r="H1925" s="2">
        <f>'Moving Avg'!G1925</f>
        <v>7.767660000000002</v>
      </c>
      <c r="I1925" s="2">
        <f>'Moving Avg'!H1925</f>
        <v>7.2608849999999885</v>
      </c>
      <c r="J1925" s="5" t="str">
        <f>OBV!F1925</f>
        <v>BULLISH</v>
      </c>
      <c r="K1925" s="5" t="str">
        <f>OBV!G1925</f>
        <v>WEAK</v>
      </c>
      <c r="L1925" s="5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9.0109999999999992</v>
      </c>
      <c r="C1926" s="2">
        <f>RSI!I1926</f>
        <v>94.343637359870172</v>
      </c>
      <c r="D1926" s="2">
        <f>MACD!E1926</f>
        <v>-0.42359301059235843</v>
      </c>
      <c r="E1926" s="2">
        <f>MACD!F1926</f>
        <v>-0.29742623404577107</v>
      </c>
      <c r="F1926" s="2">
        <f>'Moving Avg'!D1926</f>
        <v>8.7256</v>
      </c>
      <c r="G1926" s="2">
        <f>'Moving Avg'!F1926</f>
        <v>8.0961999999999996</v>
      </c>
      <c r="H1926" s="2">
        <f>'Moving Avg'!G1926</f>
        <v>7.8028000000000022</v>
      </c>
      <c r="I1926" s="2">
        <f>'Moving Avg'!H1926</f>
        <v>7.2711999999999888</v>
      </c>
      <c r="J1926" s="5" t="str">
        <f>OBV!F1926</f>
        <v>BULLISH</v>
      </c>
      <c r="K1926" s="5" t="str">
        <f>OBV!G1926</f>
        <v>WEAK</v>
      </c>
      <c r="L1926" s="5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9.0030000000000001</v>
      </c>
      <c r="C1927" s="2">
        <f>RSI!I1927</f>
        <v>93.59249815425045</v>
      </c>
      <c r="D1927" s="2">
        <f>MACD!E1927</f>
        <v>-0.422505101843484</v>
      </c>
      <c r="E1927" s="2">
        <f>MACD!F1927</f>
        <v>-0.32244200760531366</v>
      </c>
      <c r="F1927" s="2">
        <f>'Moving Avg'!D1927</f>
        <v>8.8336000000000006</v>
      </c>
      <c r="G1927" s="2">
        <f>'Moving Avg'!F1927</f>
        <v>8.1651500000000006</v>
      </c>
      <c r="H1927" s="2">
        <f>'Moving Avg'!G1927</f>
        <v>7.8377800000000013</v>
      </c>
      <c r="I1927" s="2">
        <f>'Moving Avg'!H1927</f>
        <v>7.2814749999999888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9.0030000000000001</v>
      </c>
      <c r="C1928" s="2">
        <f>RSI!I1928</f>
        <v>93.59249815425045</v>
      </c>
      <c r="D1928" s="2">
        <f>MACD!E1928</f>
        <v>-0.42667263656338683</v>
      </c>
      <c r="E1928" s="2">
        <f>MACD!F1928</f>
        <v>-0.34328813339692832</v>
      </c>
      <c r="F1928" s="2">
        <f>'Moving Avg'!D1928</f>
        <v>8.9174000000000007</v>
      </c>
      <c r="G1928" s="2">
        <f>'Moving Avg'!F1928</f>
        <v>8.2365000000000013</v>
      </c>
      <c r="H1928" s="2">
        <f>'Moving Avg'!G1928</f>
        <v>7.8663199999999991</v>
      </c>
      <c r="I1928" s="2">
        <f>'Moving Avg'!H1928</f>
        <v>7.2917499999999897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9.0030000000000001</v>
      </c>
      <c r="C1929" s="2">
        <f>RSI!I1929</f>
        <v>93.59249815425045</v>
      </c>
      <c r="D1929" s="2">
        <f>MACD!E1929</f>
        <v>-0.39767942146857038</v>
      </c>
      <c r="E1929" s="2">
        <f>MACD!F1929</f>
        <v>-0.3541663910112568</v>
      </c>
      <c r="F1929" s="2">
        <f>'Moving Avg'!D1929</f>
        <v>8.9771999999999998</v>
      </c>
      <c r="G1929" s="2">
        <f>'Moving Avg'!F1929</f>
        <v>8.3078499999999984</v>
      </c>
      <c r="H1929" s="2">
        <f>'Moving Avg'!G1929</f>
        <v>7.8932399999999996</v>
      </c>
      <c r="I1929" s="2">
        <f>'Moving Avg'!H1929</f>
        <v>7.3020249999999898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9.0030000000000001</v>
      </c>
      <c r="C1930" s="2">
        <f>RSI!I1930</f>
        <v>93.59249815425045</v>
      </c>
      <c r="D1930" s="2">
        <f>MACD!E1930</f>
        <v>-0.37750890341458465</v>
      </c>
      <c r="E1930" s="2">
        <f>MACD!F1930</f>
        <v>-0.35883489349192244</v>
      </c>
      <c r="F1930" s="2">
        <f>'Moving Avg'!D1930</f>
        <v>9.0045999999999999</v>
      </c>
      <c r="G1930" s="2">
        <f>'Moving Avg'!F1930</f>
        <v>8.3792000000000009</v>
      </c>
      <c r="H1930" s="2">
        <f>'Moving Avg'!G1930</f>
        <v>7.9201599999999983</v>
      </c>
      <c r="I1930" s="2">
        <f>'Moving Avg'!H1930</f>
        <v>7.3122999999999898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8.8659999999999997</v>
      </c>
      <c r="C1931" s="2">
        <f>RSI!I1931</f>
        <v>79.088422930112046</v>
      </c>
      <c r="D1931" s="2">
        <f>MACD!E1931</f>
        <v>-0.35433247014249325</v>
      </c>
      <c r="E1931" s="2">
        <f>MACD!F1931</f>
        <v>-0.35793440882203659</v>
      </c>
      <c r="F1931" s="2">
        <f>'Moving Avg'!D1931</f>
        <v>8.9756</v>
      </c>
      <c r="G1931" s="2">
        <f>'Moving Avg'!F1931</f>
        <v>8.443699999999998</v>
      </c>
      <c r="H1931" s="2">
        <f>'Moving Avg'!G1931</f>
        <v>7.9443399999999977</v>
      </c>
      <c r="I1931" s="2">
        <f>'Moving Avg'!H1931</f>
        <v>7.3218899999999909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8.8659999999999997</v>
      </c>
      <c r="C1932" s="2">
        <f>RSI!I1932</f>
        <v>79.088422930112046</v>
      </c>
      <c r="D1932" s="2">
        <f>MACD!E1932</f>
        <v>-0.32519045011287595</v>
      </c>
      <c r="E1932" s="2">
        <f>MACD!F1932</f>
        <v>-0.35138561708020449</v>
      </c>
      <c r="F1932" s="2">
        <f>'Moving Avg'!D1932</f>
        <v>8.9481999999999999</v>
      </c>
      <c r="G1932" s="2">
        <f>'Moving Avg'!F1932</f>
        <v>8.5057999999999971</v>
      </c>
      <c r="H1932" s="2">
        <f>'Moving Avg'!G1932</f>
        <v>7.9685199999999963</v>
      </c>
      <c r="I1932" s="2">
        <f>'Moving Avg'!H1932</f>
        <v>7.3314799999999911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8.8659999999999997</v>
      </c>
      <c r="C1933" s="2">
        <f>RSI!I1933</f>
        <v>79.088422930112046</v>
      </c>
      <c r="D1933" s="2">
        <f>MACD!E1933</f>
        <v>-0.28462971703995343</v>
      </c>
      <c r="E1933" s="2">
        <f>MACD!F1933</f>
        <v>-0.3380344370721543</v>
      </c>
      <c r="F1933" s="2">
        <f>'Moving Avg'!D1933</f>
        <v>8.9207999999999998</v>
      </c>
      <c r="G1933" s="2">
        <f>'Moving Avg'!F1933</f>
        <v>8.5678999999999981</v>
      </c>
      <c r="H1933" s="2">
        <f>'Moving Avg'!G1933</f>
        <v>7.9926999999999966</v>
      </c>
      <c r="I1933" s="2">
        <f>'Moving Avg'!H1933</f>
        <v>7.3410699999999913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8.8659999999999997</v>
      </c>
      <c r="C1934" s="2">
        <f>RSI!I1934</f>
        <v>79.088422930112046</v>
      </c>
      <c r="D1934" s="2">
        <f>MACD!E1934</f>
        <v>-0.23435985817039828</v>
      </c>
      <c r="E1934" s="2">
        <f>MACD!F1934</f>
        <v>-0.31729952129180317</v>
      </c>
      <c r="F1934" s="2">
        <f>'Moving Avg'!D1934</f>
        <v>8.8933999999999997</v>
      </c>
      <c r="G1934" s="2">
        <f>'Moving Avg'!F1934</f>
        <v>8.6162999999999954</v>
      </c>
      <c r="H1934" s="2">
        <f>'Moving Avg'!G1934</f>
        <v>8.0168799999999969</v>
      </c>
      <c r="I1934" s="2">
        <f>'Moving Avg'!H1934</f>
        <v>7.3506599999999924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8.8659999999999997</v>
      </c>
      <c r="C1935" s="2">
        <f>RSI!I1935</f>
        <v>79.088422930112046</v>
      </c>
      <c r="D1935" s="2">
        <f>MACD!E1935</f>
        <v>-0.16922695041595581</v>
      </c>
      <c r="E1935" s="2">
        <f>MACD!F1935</f>
        <v>-0.2876850071166337</v>
      </c>
      <c r="F1935" s="2">
        <f>'Moving Avg'!D1935</f>
        <v>8.8659999999999997</v>
      </c>
      <c r="G1935" s="2">
        <f>'Moving Avg'!F1935</f>
        <v>8.6646999999999963</v>
      </c>
      <c r="H1935" s="2">
        <f>'Moving Avg'!G1935</f>
        <v>8.0410599999999963</v>
      </c>
      <c r="I1935" s="2">
        <f>'Moving Avg'!H1935</f>
        <v>7.3602499999999917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8.8659999999999997</v>
      </c>
      <c r="C1936" s="2">
        <f>RSI!I1936</f>
        <v>79.088422930112031</v>
      </c>
      <c r="D1936" s="2">
        <f>MACD!E1936</f>
        <v>-9.3960689919844853E-2</v>
      </c>
      <c r="E1936" s="2">
        <f>MACD!F1936</f>
        <v>-0.24894014367727593</v>
      </c>
      <c r="F1936" s="2">
        <f>'Moving Avg'!D1936</f>
        <v>8.8659999999999997</v>
      </c>
      <c r="G1936" s="2">
        <f>'Moving Avg'!F1936</f>
        <v>8.7130999999999972</v>
      </c>
      <c r="H1936" s="2">
        <f>'Moving Avg'!G1936</f>
        <v>8.0652399999999957</v>
      </c>
      <c r="I1936" s="2">
        <f>'Moving Avg'!H1936</f>
        <v>7.3698399999999928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8.8659999999999997</v>
      </c>
      <c r="C1937" s="2">
        <f>RSI!I1937</f>
        <v>79.088422930112031</v>
      </c>
      <c r="D1937" s="2">
        <f>MACD!E1937</f>
        <v>-3.3498967993605078E-2</v>
      </c>
      <c r="E1937" s="2">
        <f>MACD!F1937</f>
        <v>-0.20585190854054178</v>
      </c>
      <c r="F1937" s="2">
        <f>'Moving Avg'!D1937</f>
        <v>8.8659999999999997</v>
      </c>
      <c r="G1937" s="2">
        <f>'Moving Avg'!F1937</f>
        <v>8.7493999999999978</v>
      </c>
      <c r="H1937" s="2">
        <f>'Moving Avg'!G1937</f>
        <v>8.0894199999999952</v>
      </c>
      <c r="I1937" s="2">
        <f>'Moving Avg'!H1937</f>
        <v>7.3794299999999939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8.8659999999999997</v>
      </c>
      <c r="C1938" s="2">
        <f>RSI!I1938</f>
        <v>79.088422930112031</v>
      </c>
      <c r="D1938" s="2">
        <f>MACD!E1938</f>
        <v>1.5814335145112324E-2</v>
      </c>
      <c r="E1938" s="2">
        <f>MACD!F1938</f>
        <v>-0.16151865980341096</v>
      </c>
      <c r="F1938" s="2">
        <f>'Moving Avg'!D1938</f>
        <v>8.8659999999999997</v>
      </c>
      <c r="G1938" s="2">
        <f>'Moving Avg'!F1938</f>
        <v>8.7856999999999967</v>
      </c>
      <c r="H1938" s="2">
        <f>'Moving Avg'!G1938</f>
        <v>8.1135999999999964</v>
      </c>
      <c r="I1938" s="2">
        <f>'Moving Avg'!H1938</f>
        <v>7.3892099999999941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8.4710000000000001</v>
      </c>
      <c r="C1939" s="2">
        <f>RSI!I1939</f>
        <v>43.734970218506852</v>
      </c>
      <c r="D1939" s="2">
        <f>MACD!E1939</f>
        <v>8.5090406434476407E-2</v>
      </c>
      <c r="E1939" s="2">
        <f>MACD!F1939</f>
        <v>-0.11219684655583351</v>
      </c>
      <c r="F1939" s="2">
        <f>'Moving Avg'!D1939</f>
        <v>8.7870000000000008</v>
      </c>
      <c r="G1939" s="2">
        <f>'Moving Avg'!F1939</f>
        <v>8.790149999999997</v>
      </c>
      <c r="H1939" s="2">
        <f>'Moving Avg'!G1939</f>
        <v>8.1298799999999947</v>
      </c>
      <c r="I1939" s="2">
        <f>'Moving Avg'!H1939</f>
        <v>7.3970149999999952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8.6159999999999997</v>
      </c>
      <c r="C1940" s="2">
        <f>RSI!I1940</f>
        <v>52.184676410583066</v>
      </c>
      <c r="D1940" s="2">
        <f>MACD!E1940</f>
        <v>0.1337187767445549</v>
      </c>
      <c r="E1940" s="2">
        <f>MACD!F1940</f>
        <v>-6.3013721895755839E-2</v>
      </c>
      <c r="F1940" s="2">
        <f>'Moving Avg'!D1940</f>
        <v>8.7370000000000001</v>
      </c>
      <c r="G1940" s="2">
        <f>'Moving Avg'!F1940</f>
        <v>8.8018499999999964</v>
      </c>
      <c r="H1940" s="2">
        <f>'Moving Avg'!G1940</f>
        <v>8.1490599999999951</v>
      </c>
      <c r="I1940" s="2">
        <f>'Moving Avg'!H1940</f>
        <v>7.4055449999999965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</row>
    <row r="1941" spans="1:12" ht="13.5" x14ac:dyDescent="0.25">
      <c r="A1941" s="3">
        <f>RSI!A1941</f>
        <v>44834</v>
      </c>
      <c r="B1941" s="2">
        <f>RSI!B1941</f>
        <v>8.5429999999999993</v>
      </c>
      <c r="C1941" s="2">
        <f>RSI!I1941</f>
        <v>48.255601326272277</v>
      </c>
      <c r="D1941" s="2">
        <f>MACD!E1941</f>
        <v>0.15903480730949404</v>
      </c>
      <c r="E1941" s="2">
        <f>MACD!F1941</f>
        <v>-1.8604016054705859E-2</v>
      </c>
      <c r="F1941" s="2">
        <f>'Moving Avg'!D1941</f>
        <v>8.6723999999999997</v>
      </c>
      <c r="G1941" s="2">
        <f>'Moving Avg'!F1941</f>
        <v>8.809899999999999</v>
      </c>
      <c r="H1941" s="2">
        <f>'Moving Avg'!G1941</f>
        <v>8.1716199999999954</v>
      </c>
      <c r="I1941" s="2">
        <f>'Moving Avg'!H1941</f>
        <v>7.4137099999999965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8.5429999999999993</v>
      </c>
      <c r="C1942" s="2">
        <f>RSI!I1942</f>
        <v>48.25560132627227</v>
      </c>
      <c r="D1942" s="2">
        <f>MACD!E1942</f>
        <v>0.18073785339530701</v>
      </c>
      <c r="E1942" s="2">
        <f>MACD!F1942</f>
        <v>2.1264357835296711E-2</v>
      </c>
      <c r="F1942" s="2">
        <f>'Moving Avg'!D1942</f>
        <v>8.6077999999999992</v>
      </c>
      <c r="G1942" s="2">
        <f>'Moving Avg'!F1942</f>
        <v>8.8138999999999985</v>
      </c>
      <c r="H1942" s="2">
        <f>'Moving Avg'!G1942</f>
        <v>8.1899999999999959</v>
      </c>
      <c r="I1942" s="2">
        <f>'Moving Avg'!H1942</f>
        <v>7.4218749999999964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8.2210000000000001</v>
      </c>
      <c r="C1943" s="2">
        <f>RSI!I1943</f>
        <v>34.837374503097109</v>
      </c>
      <c r="D1943" s="2">
        <f>MACD!E1943</f>
        <v>0.22321473732698038</v>
      </c>
      <c r="E1943" s="2">
        <f>MACD!F1943</f>
        <v>6.1654433733633447E-2</v>
      </c>
      <c r="F1943" s="2">
        <f>'Moving Avg'!D1943</f>
        <v>8.4788000000000014</v>
      </c>
      <c r="G1943" s="2">
        <f>'Moving Avg'!F1943</f>
        <v>8.7957500000000017</v>
      </c>
      <c r="H1943" s="2">
        <f>'Moving Avg'!G1943</f>
        <v>8.2019399999999969</v>
      </c>
      <c r="I1943" s="2">
        <f>'Moving Avg'!H1943</f>
        <v>7.428429999999997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8.2210000000000001</v>
      </c>
      <c r="C1944" s="2">
        <f>RSI!I1944</f>
        <v>34.837374503097109</v>
      </c>
      <c r="D1944" s="2">
        <f>MACD!E1944</f>
        <v>0.26130101690504937</v>
      </c>
      <c r="E1944" s="2">
        <f>MACD!F1944</f>
        <v>0.10158375036791664</v>
      </c>
      <c r="F1944" s="2">
        <f>'Moving Avg'!D1944</f>
        <v>8.4288000000000007</v>
      </c>
      <c r="G1944" s="2">
        <f>'Moving Avg'!F1944</f>
        <v>8.7716000000000012</v>
      </c>
      <c r="H1944" s="2">
        <f>'Moving Avg'!G1944</f>
        <v>8.2138799999999961</v>
      </c>
      <c r="I1944" s="2">
        <f>'Moving Avg'!H1944</f>
        <v>7.4349849999999984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8.2210000000000001</v>
      </c>
      <c r="C1945" s="2">
        <f>RSI!I1945</f>
        <v>34.837374503097109</v>
      </c>
      <c r="D1945" s="2">
        <f>MACD!E1945</f>
        <v>0.29551333262114277</v>
      </c>
      <c r="E1945" s="2">
        <f>MACD!F1945</f>
        <v>0.14036966681856186</v>
      </c>
      <c r="F1945" s="2">
        <f>'Moving Avg'!D1945</f>
        <v>8.3497999999999983</v>
      </c>
      <c r="G1945" s="2">
        <f>'Moving Avg'!F1945</f>
        <v>8.7393500000000017</v>
      </c>
      <c r="H1945" s="2">
        <f>'Moving Avg'!G1945</f>
        <v>8.225819999999997</v>
      </c>
      <c r="I1945" s="2">
        <f>'Moving Avg'!H1945</f>
        <v>7.4415399999999989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8.2210000000000001</v>
      </c>
      <c r="C1946" s="2">
        <f>RSI!I1946</f>
        <v>34.837374503097095</v>
      </c>
      <c r="D1946" s="2">
        <f>MACD!E1946</f>
        <v>0.32630060752553192</v>
      </c>
      <c r="E1946" s="2">
        <f>MACD!F1946</f>
        <v>0.17755585495995591</v>
      </c>
      <c r="F1946" s="2">
        <f>'Moving Avg'!D1946</f>
        <v>8.285400000000001</v>
      </c>
      <c r="G1946" s="2">
        <f>'Moving Avg'!F1946</f>
        <v>8.6998500000000014</v>
      </c>
      <c r="H1946" s="2">
        <f>'Moving Avg'!G1946</f>
        <v>8.237759999999998</v>
      </c>
      <c r="I1946" s="2">
        <f>'Moving Avg'!H1946</f>
        <v>7.4480949999999986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8.2210000000000001</v>
      </c>
      <c r="C1947" s="2">
        <f>RSI!I1947</f>
        <v>34.837374503097109</v>
      </c>
      <c r="D1947" s="2">
        <f>MACD!E1947</f>
        <v>0.35405359376087553</v>
      </c>
      <c r="E1947" s="2">
        <f>MACD!F1947</f>
        <v>0.21285540272013986</v>
      </c>
      <c r="F1947" s="2">
        <f>'Moving Avg'!D1947</f>
        <v>8.2210000000000001</v>
      </c>
      <c r="G1947" s="2">
        <f>'Moving Avg'!F1947</f>
        <v>8.6607500000000019</v>
      </c>
      <c r="H1947" s="2">
        <f>'Moving Avg'!G1947</f>
        <v>8.2496999999999971</v>
      </c>
      <c r="I1947" s="2">
        <f>'Moving Avg'!H1947</f>
        <v>7.45465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8.2210000000000001</v>
      </c>
      <c r="C1948" s="2">
        <f>RSI!I1948</f>
        <v>34.837374503097109</v>
      </c>
      <c r="D1948" s="2">
        <f>MACD!E1948</f>
        <v>0.37911301495653227</v>
      </c>
      <c r="E1948" s="2">
        <f>MACD!F1948</f>
        <v>0.24610692516741833</v>
      </c>
      <c r="F1948" s="2">
        <f>'Moving Avg'!D1948</f>
        <v>8.2210000000000001</v>
      </c>
      <c r="G1948" s="2">
        <f>'Moving Avg'!F1948</f>
        <v>8.6216500000000007</v>
      </c>
      <c r="H1948" s="2">
        <f>'Moving Avg'!G1948</f>
        <v>8.2625999999999973</v>
      </c>
      <c r="I1948" s="2">
        <f>'Moving Avg'!H1948</f>
        <v>7.4612049999999996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8.1319999999999997</v>
      </c>
      <c r="C1949" s="2">
        <f>RSI!I1949</f>
        <v>31.107802735912813</v>
      </c>
      <c r="D1949" s="2">
        <f>MACD!E1949</f>
        <v>0.34759987754621946</v>
      </c>
      <c r="E1949" s="2">
        <f>MACD!F1949</f>
        <v>0.26640551564317855</v>
      </c>
      <c r="F1949" s="2">
        <f>'Moving Avg'!D1949</f>
        <v>8.2031999999999989</v>
      </c>
      <c r="G1949" s="2">
        <f>'Moving Avg'!F1949</f>
        <v>8.5781000000000027</v>
      </c>
      <c r="H1949" s="2">
        <f>'Moving Avg'!G1949</f>
        <v>8.2737199999999973</v>
      </c>
      <c r="I1949" s="2">
        <f>'Moving Avg'!H1949</f>
        <v>7.4666250000000005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8.4629999999999992</v>
      </c>
      <c r="C1950" s="2">
        <f>RSI!I1950</f>
        <v>51.78255837554947</v>
      </c>
      <c r="D1950" s="2">
        <f>MACD!E1950</f>
        <v>0.32060126701054514</v>
      </c>
      <c r="E1950" s="2">
        <f>MACD!F1950</f>
        <v>0.27724466591665187</v>
      </c>
      <c r="F1950" s="2">
        <f>'Moving Avg'!D1950</f>
        <v>8.2515999999999998</v>
      </c>
      <c r="G1950" s="2">
        <f>'Moving Avg'!F1950</f>
        <v>8.5511000000000017</v>
      </c>
      <c r="H1950" s="2">
        <f>'Moving Avg'!G1950</f>
        <v>8.2914599999999989</v>
      </c>
      <c r="I1950" s="2">
        <f>'Moving Avg'!H1950</f>
        <v>7.4737</v>
      </c>
      <c r="J1950" s="5" t="str">
        <f>OBV!F1950</f>
        <v>BULLISH</v>
      </c>
      <c r="K1950" s="5" t="str">
        <f>OBV!G1950</f>
        <v>NEUTRAL</v>
      </c>
      <c r="L1950" s="5" t="str">
        <f>OBV!H1950</f>
        <v>CONFIRMED BULLISH</v>
      </c>
    </row>
    <row r="1951" spans="1:12" ht="13.5" x14ac:dyDescent="0.25">
      <c r="A1951" s="3">
        <f>RSI!A1951</f>
        <v>44848</v>
      </c>
      <c r="B1951" s="2">
        <f>RSI!B1951</f>
        <v>8.4629999999999992</v>
      </c>
      <c r="C1951" s="2">
        <f>RSI!I1951</f>
        <v>51.78255837554947</v>
      </c>
      <c r="D1951" s="2">
        <f>MACD!E1951</f>
        <v>0.28630775428874244</v>
      </c>
      <c r="E1951" s="2">
        <f>MACD!F1951</f>
        <v>0.27905728359107002</v>
      </c>
      <c r="F1951" s="2">
        <f>'Moving Avg'!D1951</f>
        <v>8.3000000000000007</v>
      </c>
      <c r="G1951" s="2">
        <f>'Moving Avg'!F1951</f>
        <v>8.5309500000000007</v>
      </c>
      <c r="H1951" s="2">
        <f>'Moving Avg'!G1951</f>
        <v>8.3108199999999997</v>
      </c>
      <c r="I1951" s="2">
        <f>'Moving Avg'!H1951</f>
        <v>7.4807749999999995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8.4629999999999992</v>
      </c>
      <c r="C1952" s="2">
        <f>RSI!I1952</f>
        <v>51.78255837554947</v>
      </c>
      <c r="D1952" s="2">
        <f>MACD!E1952</f>
        <v>0.25708853202193183</v>
      </c>
      <c r="E1952" s="2">
        <f>MACD!F1952</f>
        <v>0.27466353327724236</v>
      </c>
      <c r="F1952" s="2">
        <f>'Moving Avg'!D1952</f>
        <v>8.3484000000000016</v>
      </c>
      <c r="G1952" s="2">
        <f>'Moving Avg'!F1952</f>
        <v>8.5107999999999997</v>
      </c>
      <c r="H1952" s="2">
        <f>'Moving Avg'!G1952</f>
        <v>8.3275999999999986</v>
      </c>
      <c r="I1952" s="2">
        <f>'Moving Avg'!H1952</f>
        <v>7.4878500000000008</v>
      </c>
      <c r="J1952" s="5" t="str">
        <f>OBV!F1952</f>
        <v>BULLISH</v>
      </c>
      <c r="K1952" s="5" t="str">
        <f>OBV!G1952</f>
        <v>NEUTRAL</v>
      </c>
      <c r="L1952" s="5" t="str">
        <f>OBV!H1952</f>
        <v>CONFIRMED BULLISH</v>
      </c>
    </row>
    <row r="1953" spans="1:12" ht="13.5" x14ac:dyDescent="0.25">
      <c r="A1953" s="3">
        <f>RSI!A1953</f>
        <v>44852</v>
      </c>
      <c r="B1953" s="2">
        <f>RSI!B1953</f>
        <v>8.2210000000000001</v>
      </c>
      <c r="C1953" s="2">
        <f>RSI!I1953</f>
        <v>40.644418138034062</v>
      </c>
      <c r="D1953" s="2">
        <f>MACD!E1953</f>
        <v>0.20056534042232954</v>
      </c>
      <c r="E1953" s="2">
        <f>MACD!F1953</f>
        <v>0.25984389470625979</v>
      </c>
      <c r="F1953" s="2">
        <f>'Moving Avg'!D1953</f>
        <v>8.3484000000000016</v>
      </c>
      <c r="G1953" s="2">
        <f>'Moving Avg'!F1953</f>
        <v>8.478550000000002</v>
      </c>
      <c r="H1953" s="2">
        <f>'Moving Avg'!G1953</f>
        <v>8.3395399999999977</v>
      </c>
      <c r="I1953" s="2">
        <f>'Moving Avg'!H1953</f>
        <v>7.4937150000000008</v>
      </c>
      <c r="J1953" s="5" t="str">
        <f>OBV!F1953</f>
        <v>BEARISH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8.2210000000000001</v>
      </c>
      <c r="C1954" s="2">
        <f>RSI!I1954</f>
        <v>40.644418138034062</v>
      </c>
      <c r="D1954" s="2">
        <f>MACD!E1954</f>
        <v>0.15399514369418021</v>
      </c>
      <c r="E1954" s="2">
        <f>MACD!F1954</f>
        <v>0.23867414450384389</v>
      </c>
      <c r="F1954" s="2">
        <f>'Moving Avg'!D1954</f>
        <v>8.366200000000001</v>
      </c>
      <c r="G1954" s="2">
        <f>'Moving Avg'!F1954</f>
        <v>8.4463000000000008</v>
      </c>
      <c r="H1954" s="2">
        <f>'Moving Avg'!G1954</f>
        <v>8.3514799999999987</v>
      </c>
      <c r="I1954" s="2">
        <f>'Moving Avg'!H1954</f>
        <v>7.4995800000000008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8.2210000000000001</v>
      </c>
      <c r="C1955" s="2">
        <f>RSI!I1955</f>
        <v>40.644418138034062</v>
      </c>
      <c r="D1955" s="2">
        <f>MACD!E1955</f>
        <v>0.11575359191350287</v>
      </c>
      <c r="E1955" s="2">
        <f>MACD!F1955</f>
        <v>0.2140900339857757</v>
      </c>
      <c r="F1955" s="2">
        <f>'Moving Avg'!D1955</f>
        <v>8.3178000000000001</v>
      </c>
      <c r="G1955" s="2">
        <f>'Moving Avg'!F1955</f>
        <v>8.4140500000000014</v>
      </c>
      <c r="H1955" s="2">
        <f>'Moving Avg'!G1955</f>
        <v>8.3634199999999996</v>
      </c>
      <c r="I1955" s="2">
        <f>'Moving Avg'!H1955</f>
        <v>7.5054450000000008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8.2210000000000001</v>
      </c>
      <c r="C1956" s="2">
        <f>RSI!I1956</f>
        <v>40.644418138034062</v>
      </c>
      <c r="D1956" s="2">
        <f>MACD!E1956</f>
        <v>8.4473132918231997E-2</v>
      </c>
      <c r="E1956" s="2">
        <f>MACD!F1956</f>
        <v>0.18816665377226696</v>
      </c>
      <c r="F1956" s="2">
        <f>'Moving Avg'!D1956</f>
        <v>8.2693999999999992</v>
      </c>
      <c r="G1956" s="2">
        <f>'Moving Avg'!F1956</f>
        <v>8.3818000000000019</v>
      </c>
      <c r="H1956" s="2">
        <f>'Moving Avg'!G1956</f>
        <v>8.3753599999999988</v>
      </c>
      <c r="I1956" s="2">
        <f>'Moving Avg'!H1956</f>
        <v>7.5113100000000008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8.2210000000000001</v>
      </c>
      <c r="C1957" s="2">
        <f>RSI!I1957</f>
        <v>40.644418138034062</v>
      </c>
      <c r="D1957" s="2">
        <f>MACD!E1957</f>
        <v>5.9002994014036858E-2</v>
      </c>
      <c r="E1957" s="2">
        <f>MACD!F1957</f>
        <v>0.16233392182062095</v>
      </c>
      <c r="F1957" s="2">
        <f>'Moving Avg'!D1957</f>
        <v>8.2210000000000001</v>
      </c>
      <c r="G1957" s="2">
        <f>'Moving Avg'!F1957</f>
        <v>8.3495500000000007</v>
      </c>
      <c r="H1957" s="2">
        <f>'Moving Avg'!G1957</f>
        <v>8.3872999999999998</v>
      </c>
      <c r="I1957" s="2">
        <f>'Moving Avg'!H1957</f>
        <v>7.5171750000000008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8.2210000000000001</v>
      </c>
      <c r="C1958" s="2">
        <f>RSI!I1958</f>
        <v>40.644418138034069</v>
      </c>
      <c r="D1958" s="2">
        <f>MACD!E1958</f>
        <v>3.8375358188652342E-2</v>
      </c>
      <c r="E1958" s="2">
        <f>MACD!F1958</f>
        <v>0.13754220909422724</v>
      </c>
      <c r="F1958" s="2">
        <f>'Moving Avg'!D1958</f>
        <v>8.2210000000000001</v>
      </c>
      <c r="G1958" s="2">
        <f>'Moving Avg'!F1958</f>
        <v>8.3173000000000012</v>
      </c>
      <c r="H1958" s="2">
        <f>'Moving Avg'!G1958</f>
        <v>8.4001999999999999</v>
      </c>
      <c r="I1958" s="2">
        <f>'Moving Avg'!H1958</f>
        <v>7.5230400000000008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</row>
    <row r="1959" spans="1:12" ht="13.5" x14ac:dyDescent="0.25">
      <c r="A1959" s="3">
        <f>RSI!A1959</f>
        <v>44860</v>
      </c>
      <c r="B1959" s="2">
        <f>RSI!B1959</f>
        <v>8.2050000000000001</v>
      </c>
      <c r="C1959" s="2">
        <f>RSI!I1959</f>
        <v>39.76232654542234</v>
      </c>
      <c r="D1959" s="2">
        <f>MACD!E1959</f>
        <v>9.2696565227416983E-3</v>
      </c>
      <c r="E1959" s="2">
        <f>MACD!F1959</f>
        <v>0.11188769857993013</v>
      </c>
      <c r="F1959" s="2">
        <f>'Moving Avg'!D1959</f>
        <v>8.2178000000000004</v>
      </c>
      <c r="G1959" s="2">
        <f>'Moving Avg'!F1959</f>
        <v>8.304000000000002</v>
      </c>
      <c r="H1959" s="2">
        <f>'Moving Avg'!G1959</f>
        <v>8.4127799999999997</v>
      </c>
      <c r="I1959" s="2">
        <f>'Moving Avg'!H1959</f>
        <v>7.5288250000000003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8.2050000000000001</v>
      </c>
      <c r="C1960" s="2">
        <f>RSI!I1960</f>
        <v>39.76232654542234</v>
      </c>
      <c r="D1960" s="2">
        <f>MACD!E1960</f>
        <v>3.6451575086227095E-2</v>
      </c>
      <c r="E1960" s="2">
        <f>MACD!F1960</f>
        <v>9.6800473881189522E-2</v>
      </c>
      <c r="F1960" s="2">
        <f>'Moving Avg'!D1960</f>
        <v>8.2146000000000008</v>
      </c>
      <c r="G1960" s="2">
        <f>'Moving Avg'!F1960</f>
        <v>8.283450000000002</v>
      </c>
      <c r="H1960" s="2">
        <f>'Moving Avg'!G1960</f>
        <v>8.4253599999999995</v>
      </c>
      <c r="I1960" s="2">
        <f>'Moving Avg'!H1960</f>
        <v>7.5346099999999998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8.2050000000000001</v>
      </c>
      <c r="C1961" s="2">
        <f>RSI!I1961</f>
        <v>39.76232654542234</v>
      </c>
      <c r="D1961" s="2">
        <f>MACD!E1961</f>
        <v>6.0272718404213776E-2</v>
      </c>
      <c r="E1961" s="2">
        <f>MACD!F1961</f>
        <v>8.9494922785794379E-2</v>
      </c>
      <c r="F1961" s="2">
        <f>'Moving Avg'!D1961</f>
        <v>8.2113999999999994</v>
      </c>
      <c r="G1961" s="2">
        <f>'Moving Avg'!F1961</f>
        <v>8.2665500000000023</v>
      </c>
      <c r="H1961" s="2">
        <f>'Moving Avg'!G1961</f>
        <v>8.4379399999999993</v>
      </c>
      <c r="I1961" s="2">
        <f>'Moving Avg'!H1961</f>
        <v>7.5403950000000002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8.2050000000000001</v>
      </c>
      <c r="C1962" s="2">
        <f>RSI!I1962</f>
        <v>39.76232654542234</v>
      </c>
      <c r="D1962" s="2">
        <f>MACD!E1962</f>
        <v>8.1189309682930144E-2</v>
      </c>
      <c r="E1962" s="2">
        <f>MACD!F1962</f>
        <v>8.7833800165221548E-2</v>
      </c>
      <c r="F1962" s="2">
        <f>'Moving Avg'!D1962</f>
        <v>8.2081999999999997</v>
      </c>
      <c r="G1962" s="2">
        <f>'Moving Avg'!F1962</f>
        <v>8.2496500000000026</v>
      </c>
      <c r="H1962" s="2">
        <f>'Moving Avg'!G1962</f>
        <v>8.4495599999999982</v>
      </c>
      <c r="I1962" s="2">
        <f>'Moving Avg'!H1962</f>
        <v>7.5461799999999997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8.2050000000000001</v>
      </c>
      <c r="C1963" s="2">
        <f>RSI!I1963</f>
        <v>39.76232654542234</v>
      </c>
      <c r="D1963" s="2">
        <f>MACD!E1963</f>
        <v>6.2361119833685308E-2</v>
      </c>
      <c r="E1963" s="2">
        <f>MACD!F1963</f>
        <v>8.27392640989143E-2</v>
      </c>
      <c r="F1963" s="2">
        <f>'Moving Avg'!D1963</f>
        <v>8.2050000000000001</v>
      </c>
      <c r="G1963" s="2">
        <f>'Moving Avg'!F1963</f>
        <v>8.2488500000000027</v>
      </c>
      <c r="H1963" s="2">
        <f>'Moving Avg'!G1963</f>
        <v>8.4611799999999988</v>
      </c>
      <c r="I1963" s="2">
        <f>'Moving Avg'!H1963</f>
        <v>7.5519649999999992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8.2050000000000001</v>
      </c>
      <c r="C1964" s="2">
        <f>RSI!I1964</f>
        <v>39.76232654542234</v>
      </c>
      <c r="D1964" s="2">
        <f>MACD!E1964</f>
        <v>4.7081357190162265E-2</v>
      </c>
      <c r="E1964" s="2">
        <f>MACD!F1964</f>
        <v>7.5607682717163893E-2</v>
      </c>
      <c r="F1964" s="2">
        <f>'Moving Avg'!D1964</f>
        <v>8.2050000000000001</v>
      </c>
      <c r="G1964" s="2">
        <f>'Moving Avg'!F1964</f>
        <v>8.2480500000000028</v>
      </c>
      <c r="H1964" s="2">
        <f>'Moving Avg'!G1964</f>
        <v>8.4673199999999973</v>
      </c>
      <c r="I1964" s="2">
        <f>'Moving Avg'!H1964</f>
        <v>7.5577499999999995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8.2050000000000001</v>
      </c>
      <c r="C1965" s="2">
        <f>RSI!I1965</f>
        <v>39.76232654542234</v>
      </c>
      <c r="D1965" s="2">
        <f>MACD!E1965</f>
        <v>3.4755829680960915E-2</v>
      </c>
      <c r="E1965" s="2">
        <f>MACD!F1965</f>
        <v>6.7437312109923306E-2</v>
      </c>
      <c r="F1965" s="2">
        <f>'Moving Avg'!D1965</f>
        <v>8.2050000000000001</v>
      </c>
      <c r="G1965" s="2">
        <f>'Moving Avg'!F1965</f>
        <v>8.2472500000000046</v>
      </c>
      <c r="H1965" s="2">
        <f>'Moving Avg'!G1965</f>
        <v>8.4734599999999975</v>
      </c>
      <c r="I1965" s="2">
        <f>'Moving Avg'!H1965</f>
        <v>7.563534999999999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</row>
    <row r="1966" spans="1:12" ht="13.5" x14ac:dyDescent="0.25">
      <c r="A1966" s="3">
        <f>RSI!A1966</f>
        <v>44869</v>
      </c>
      <c r="B1966" s="2">
        <f>RSI!B1966</f>
        <v>8.14</v>
      </c>
      <c r="C1966" s="2">
        <f>RSI!I1966</f>
        <v>34.632704809381366</v>
      </c>
      <c r="D1966" s="2">
        <f>MACD!E1966</f>
        <v>2.9700150524964997E-2</v>
      </c>
      <c r="E1966" s="2">
        <f>MACD!F1966</f>
        <v>5.9889879792931644E-2</v>
      </c>
      <c r="F1966" s="2">
        <f>'Moving Avg'!D1966</f>
        <v>8.1920000000000002</v>
      </c>
      <c r="G1966" s="2">
        <f>'Moving Avg'!F1966</f>
        <v>8.2432000000000016</v>
      </c>
      <c r="H1966" s="2">
        <f>'Moving Avg'!G1966</f>
        <v>8.4782999999999973</v>
      </c>
      <c r="I1966" s="2">
        <f>'Moving Avg'!H1966</f>
        <v>7.5689950000000001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8.14</v>
      </c>
      <c r="C1967" s="2">
        <f>RSI!I1967</f>
        <v>34.632704809381366</v>
      </c>
      <c r="D1967" s="2">
        <f>MACD!E1967</f>
        <v>2.632376200645048E-2</v>
      </c>
      <c r="E1967" s="2">
        <f>MACD!F1967</f>
        <v>5.3176656235635417E-2</v>
      </c>
      <c r="F1967" s="2">
        <f>'Moving Avg'!D1967</f>
        <v>8.1790000000000003</v>
      </c>
      <c r="G1967" s="2">
        <f>'Moving Avg'!F1967</f>
        <v>8.2391500000000004</v>
      </c>
      <c r="H1967" s="2">
        <f>'Moving Avg'!G1967</f>
        <v>8.4782999999999973</v>
      </c>
      <c r="I1967" s="2">
        <f>'Moving Avg'!H1967</f>
        <v>7.5744550000000004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8.14</v>
      </c>
      <c r="C1968" s="2">
        <f>RSI!I1968</f>
        <v>34.632704809381366</v>
      </c>
      <c r="D1968" s="2">
        <f>MACD!E1968</f>
        <v>2.4301534397855207E-2</v>
      </c>
      <c r="E1968" s="2">
        <f>MACD!F1968</f>
        <v>4.7401631868079379E-2</v>
      </c>
      <c r="F1968" s="2">
        <f>'Moving Avg'!D1968</f>
        <v>8.1660000000000004</v>
      </c>
      <c r="G1968" s="2">
        <f>'Moving Avg'!F1968</f>
        <v>8.2350999999999992</v>
      </c>
      <c r="H1968" s="2">
        <f>'Moving Avg'!G1968</f>
        <v>8.4782999999999973</v>
      </c>
      <c r="I1968" s="2">
        <f>'Moving Avg'!H1968</f>
        <v>7.5799149999999997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8.14</v>
      </c>
      <c r="C1969" s="2">
        <f>RSI!I1969</f>
        <v>34.632704809381366</v>
      </c>
      <c r="D1969" s="2">
        <f>MACD!E1969</f>
        <v>2.0901765936445216E-2</v>
      </c>
      <c r="E1969" s="2">
        <f>MACD!F1969</f>
        <v>4.210165868175255E-2</v>
      </c>
      <c r="F1969" s="2">
        <f>'Moving Avg'!D1969</f>
        <v>8.1530000000000005</v>
      </c>
      <c r="G1969" s="2">
        <f>'Moving Avg'!F1969</f>
        <v>8.2354999999999983</v>
      </c>
      <c r="H1969" s="2">
        <f>'Moving Avg'!G1969</f>
        <v>8.4734599999999975</v>
      </c>
      <c r="I1969" s="2">
        <f>'Moving Avg'!H1969</f>
        <v>7.585375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8.06</v>
      </c>
      <c r="C1970" s="2">
        <f>RSI!I1970</f>
        <v>28.538002602764394</v>
      </c>
      <c r="D1970" s="2">
        <f>MACD!E1970</f>
        <v>2.4666599581362192E-2</v>
      </c>
      <c r="E1970" s="2">
        <f>MACD!F1970</f>
        <v>3.8614646861674477E-2</v>
      </c>
      <c r="F1970" s="2">
        <f>'Moving Avg'!D1970</f>
        <v>8.1240000000000006</v>
      </c>
      <c r="G1970" s="2">
        <f>'Moving Avg'!F1970</f>
        <v>8.2153499999999973</v>
      </c>
      <c r="H1970" s="2">
        <f>'Moving Avg'!G1970</f>
        <v>8.467019999999998</v>
      </c>
      <c r="I1970" s="2">
        <f>'Moving Avg'!H1970</f>
        <v>7.5909350000000009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7.9790000000000001</v>
      </c>
      <c r="C1971" s="2">
        <f>RSI!I1971</f>
        <v>23.943545024913576</v>
      </c>
      <c r="D1971" s="2">
        <f>MACD!E1971</f>
        <v>3.4987576373460172E-2</v>
      </c>
      <c r="E1971" s="2">
        <f>MACD!F1971</f>
        <v>3.7889232764031618E-2</v>
      </c>
      <c r="F1971" s="2">
        <f>'Moving Avg'!D1971</f>
        <v>8.091800000000001</v>
      </c>
      <c r="G1971" s="2">
        <f>'Moving Avg'!F1971</f>
        <v>8.1911500000000004</v>
      </c>
      <c r="H1971" s="2">
        <f>'Moving Avg'!G1971</f>
        <v>8.4589599999999976</v>
      </c>
      <c r="I1971" s="2">
        <f>'Moving Avg'!H1971</f>
        <v>7.5955900000000005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8.06</v>
      </c>
      <c r="C1972" s="2">
        <f>RSI!I1972</f>
        <v>35.181655360236277</v>
      </c>
      <c r="D1972" s="2">
        <f>MACD!E1972</f>
        <v>3.9250591508313448E-2</v>
      </c>
      <c r="E1972" s="2">
        <f>MACD!F1972</f>
        <v>3.8161504512887988E-2</v>
      </c>
      <c r="F1972" s="2">
        <f>'Moving Avg'!D1972</f>
        <v>8.075800000000001</v>
      </c>
      <c r="G1972" s="2">
        <f>'Moving Avg'!F1972</f>
        <v>8.1709999999999994</v>
      </c>
      <c r="H1972" s="2">
        <f>'Moving Avg'!G1972</f>
        <v>8.4508999999999972</v>
      </c>
      <c r="I1972" s="2">
        <f>'Moving Avg'!H1972</f>
        <v>7.6006500000000008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8.06</v>
      </c>
      <c r="C1973" s="2">
        <f>RSI!I1973</f>
        <v>35.181655360236277</v>
      </c>
      <c r="D1973" s="2">
        <f>MACD!E1973</f>
        <v>4.3795682095353783E-2</v>
      </c>
      <c r="E1973" s="2">
        <f>MACD!F1973</f>
        <v>3.9288340029381148E-2</v>
      </c>
      <c r="F1973" s="2">
        <f>'Moving Avg'!D1973</f>
        <v>8.059800000000001</v>
      </c>
      <c r="G1973" s="2">
        <f>'Moving Avg'!F1973</f>
        <v>8.1629500000000004</v>
      </c>
      <c r="H1973" s="2">
        <f>'Moving Avg'!G1973</f>
        <v>8.440419999999996</v>
      </c>
      <c r="I1973" s="2">
        <f>'Moving Avg'!H1973</f>
        <v>7.6057100000000002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7.9790000000000001</v>
      </c>
      <c r="C1974" s="2">
        <f>RSI!I1974</f>
        <v>30.034705298687584</v>
      </c>
      <c r="D1974" s="2">
        <f>MACD!E1974</f>
        <v>5.4509976064171184E-2</v>
      </c>
      <c r="E1974" s="2">
        <f>MACD!F1974</f>
        <v>4.2332667236339161E-2</v>
      </c>
      <c r="F1974" s="2">
        <f>'Moving Avg'!D1974</f>
        <v>8.0276000000000014</v>
      </c>
      <c r="G1974" s="2">
        <f>'Moving Avg'!F1974</f>
        <v>8.1508500000000019</v>
      </c>
      <c r="H1974" s="2">
        <f>'Moving Avg'!G1974</f>
        <v>8.4259199999999961</v>
      </c>
      <c r="I1974" s="2">
        <f>'Moving Avg'!H1974</f>
        <v>7.6112450000000011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7.657</v>
      </c>
      <c r="C1975" s="2">
        <f>RSI!I1975</f>
        <v>18.468009563004202</v>
      </c>
      <c r="D1975" s="2">
        <f>MACD!E1975</f>
        <v>8.8710520044706698E-2</v>
      </c>
      <c r="E1975" s="2">
        <f>MACD!F1975</f>
        <v>5.1608237798012671E-2</v>
      </c>
      <c r="F1975" s="2">
        <f>'Moving Avg'!D1975</f>
        <v>7.9470000000000001</v>
      </c>
      <c r="G1975" s="2">
        <f>'Moving Avg'!F1975</f>
        <v>8.1226500000000019</v>
      </c>
      <c r="H1975" s="2">
        <f>'Moving Avg'!G1975</f>
        <v>8.4017399999999967</v>
      </c>
      <c r="I1975" s="2">
        <f>'Moving Avg'!H1975</f>
        <v>7.6151700000000018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7.9790000000000001</v>
      </c>
      <c r="C1976" s="2">
        <f>RSI!I1976</f>
        <v>42.369423135417961</v>
      </c>
      <c r="D1976" s="2">
        <f>MACD!E1976</f>
        <v>8.6888034330941721E-2</v>
      </c>
      <c r="E1976" s="2">
        <f>MACD!F1976</f>
        <v>5.8664197104598484E-2</v>
      </c>
      <c r="F1976" s="2">
        <f>'Moving Avg'!D1976</f>
        <v>7.9470000000000001</v>
      </c>
      <c r="G1976" s="2">
        <f>'Moving Avg'!F1976</f>
        <v>8.1105500000000017</v>
      </c>
      <c r="H1976" s="2">
        <f>'Moving Avg'!G1976</f>
        <v>8.3810999999999964</v>
      </c>
      <c r="I1976" s="2">
        <f>'Moving Avg'!H1976</f>
        <v>7.6207050000000027</v>
      </c>
      <c r="J1976" s="5" t="str">
        <f>OBV!F1976</f>
        <v>BULLISH</v>
      </c>
      <c r="K1976" s="5" t="str">
        <f>OBV!G1976</f>
        <v>NEUTRAL</v>
      </c>
      <c r="L1976" s="5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8.0519999999999996</v>
      </c>
      <c r="C1977" s="2">
        <f>RSI!I1977</f>
        <v>46.218694705612265</v>
      </c>
      <c r="D1977" s="2">
        <f>MACD!E1977</f>
        <v>8.0897334306413882E-2</v>
      </c>
      <c r="E1977" s="2">
        <f>MACD!F1977</f>
        <v>6.3110824544961558E-2</v>
      </c>
      <c r="F1977" s="2">
        <f>'Moving Avg'!D1977</f>
        <v>7.9454000000000011</v>
      </c>
      <c r="G1977" s="2">
        <f>'Moving Avg'!F1977</f>
        <v>8.1021000000000019</v>
      </c>
      <c r="H1977" s="2">
        <f>'Moving Avg'!G1977</f>
        <v>8.3620799999999971</v>
      </c>
      <c r="I1977" s="2">
        <f>'Moving Avg'!H1977</f>
        <v>7.625725000000001</v>
      </c>
      <c r="J1977" s="5" t="str">
        <f>OBV!F1977</f>
        <v>BULLISH</v>
      </c>
      <c r="K1977" s="5" t="str">
        <f>OBV!G1977</f>
        <v>NEUTRAL</v>
      </c>
      <c r="L1977" s="5" t="str">
        <f>OBV!H1977</f>
        <v>BULLISH DIVERGENCE</v>
      </c>
    </row>
    <row r="1978" spans="1:12" ht="13.5" x14ac:dyDescent="0.25">
      <c r="A1978" s="3">
        <f>RSI!A1978</f>
        <v>44887</v>
      </c>
      <c r="B1978" s="2">
        <f>RSI!B1978</f>
        <v>8.0190000000000001</v>
      </c>
      <c r="C1978" s="2">
        <f>RSI!I1978</f>
        <v>44.763161555670891</v>
      </c>
      <c r="D1978" s="2">
        <f>MACD!E1978</f>
        <v>7.8729152414759085E-2</v>
      </c>
      <c r="E1978" s="2">
        <f>MACD!F1978</f>
        <v>6.6234490118921061E-2</v>
      </c>
      <c r="F1978" s="2">
        <f>'Moving Avg'!D1978</f>
        <v>7.9371999999999998</v>
      </c>
      <c r="G1978" s="2">
        <f>'Moving Avg'!F1978</f>
        <v>8.0920000000000023</v>
      </c>
      <c r="H1978" s="2">
        <f>'Moving Avg'!G1978</f>
        <v>8.342399999999996</v>
      </c>
      <c r="I1978" s="2">
        <f>'Moving Avg'!H1978</f>
        <v>7.630580000000001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8.0519999999999996</v>
      </c>
      <c r="C1979" s="2">
        <f>RSI!I1979</f>
        <v>46.575057172312434</v>
      </c>
      <c r="D1979" s="2">
        <f>MACD!E1979</f>
        <v>7.5067709024834173E-2</v>
      </c>
      <c r="E1979" s="2">
        <f>MACD!F1979</f>
        <v>6.8001133900103677E-2</v>
      </c>
      <c r="F1979" s="2">
        <f>'Moving Avg'!D1979</f>
        <v>7.9518000000000004</v>
      </c>
      <c r="G1979" s="2">
        <f>'Moving Avg'!F1979</f>
        <v>8.0843500000000006</v>
      </c>
      <c r="H1979" s="2">
        <f>'Moving Avg'!G1979</f>
        <v>8.3233799999999984</v>
      </c>
      <c r="I1979" s="2">
        <f>'Moving Avg'!H1979</f>
        <v>7.6360199999999994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</row>
    <row r="1980" spans="1:12" ht="13.5" x14ac:dyDescent="0.25">
      <c r="A1980" s="3">
        <f>RSI!A1980</f>
        <v>44889</v>
      </c>
      <c r="B1980" s="2">
        <f>RSI!B1980</f>
        <v>8.0519999999999996</v>
      </c>
      <c r="C1980" s="2">
        <f>RSI!I1980</f>
        <v>46.575057172312427</v>
      </c>
      <c r="D1980" s="2">
        <f>MACD!E1980</f>
        <v>6.0038741023896947E-2</v>
      </c>
      <c r="E1980" s="2">
        <f>MACD!F1980</f>
        <v>6.6408655324862328E-2</v>
      </c>
      <c r="F1980" s="2">
        <f>'Moving Avg'!D1980</f>
        <v>8.0307999999999993</v>
      </c>
      <c r="G1980" s="2">
        <f>'Moving Avg'!F1980</f>
        <v>8.0766999999999989</v>
      </c>
      <c r="H1980" s="2">
        <f>'Moving Avg'!G1980</f>
        <v>8.3043599999999991</v>
      </c>
      <c r="I1980" s="2">
        <f>'Moving Avg'!H1980</f>
        <v>7.6413500000000001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7.931</v>
      </c>
      <c r="C1981" s="2">
        <f>RSI!I1981</f>
        <v>40.873574855759898</v>
      </c>
      <c r="D1981" s="2">
        <f>MACD!E1981</f>
        <v>4.4172298960212686E-2</v>
      </c>
      <c r="E1981" s="2">
        <f>MACD!F1981</f>
        <v>6.1961384051932404E-2</v>
      </c>
      <c r="F1981" s="2">
        <f>'Moving Avg'!D1981</f>
        <v>8.0211999999999986</v>
      </c>
      <c r="G1981" s="2">
        <f>'Moving Avg'!F1981</f>
        <v>8.0629999999999988</v>
      </c>
      <c r="H1981" s="2">
        <f>'Moving Avg'!G1981</f>
        <v>8.28566</v>
      </c>
      <c r="I1981" s="2">
        <f>'Moving Avg'!H1981</f>
        <v>7.6460749999999997</v>
      </c>
      <c r="J1981" s="5" t="str">
        <f>OBV!F1981</f>
        <v>BULLISH</v>
      </c>
      <c r="K1981" s="5" t="str">
        <f>OBV!G1981</f>
        <v>NEUTRAL</v>
      </c>
      <c r="L1981" s="5" t="str">
        <f>OBV!H1981</f>
        <v>BULLISH DIVERGENCE</v>
      </c>
    </row>
    <row r="1982" spans="1:12" ht="13.5" x14ac:dyDescent="0.25">
      <c r="A1982" s="3">
        <f>RSI!A1982</f>
        <v>44893</v>
      </c>
      <c r="B1982" s="2">
        <f>RSI!B1982</f>
        <v>8.0519999999999996</v>
      </c>
      <c r="C1982" s="2">
        <f>RSI!I1982</f>
        <v>47.760397965785259</v>
      </c>
      <c r="D1982" s="2">
        <f>MACD!E1982</f>
        <v>3.528352185663941E-2</v>
      </c>
      <c r="E1982" s="2">
        <f>MACD!F1982</f>
        <v>5.6625811612873805E-2</v>
      </c>
      <c r="F1982" s="2">
        <f>'Moving Avg'!D1982</f>
        <v>8.0211999999999986</v>
      </c>
      <c r="G1982" s="2">
        <f>'Moving Avg'!F1982</f>
        <v>8.0553500000000007</v>
      </c>
      <c r="H1982" s="2">
        <f>'Moving Avg'!G1982</f>
        <v>8.26938</v>
      </c>
      <c r="I1982" s="2">
        <f>'Moving Avg'!H1982</f>
        <v>7.6514049999999996</v>
      </c>
      <c r="J1982" s="5" t="str">
        <f>OBV!F1982</f>
        <v>BULLISH</v>
      </c>
      <c r="K1982" s="5" t="str">
        <f>OBV!G1982</f>
        <v>NEUTRAL</v>
      </c>
      <c r="L1982" s="5" t="str">
        <f>OBV!H1982</f>
        <v>NEUTRAL</v>
      </c>
    </row>
    <row r="1983" spans="1:12" ht="13.5" x14ac:dyDescent="0.25">
      <c r="A1983" s="3">
        <f>RSI!A1983</f>
        <v>44894</v>
      </c>
      <c r="B1983" s="2">
        <f>RSI!B1983</f>
        <v>8.0519999999999996</v>
      </c>
      <c r="C1983" s="2">
        <f>RSI!I1983</f>
        <v>47.760397965785259</v>
      </c>
      <c r="D1983" s="2">
        <f>MACD!E1983</f>
        <v>2.8008456925274317E-2</v>
      </c>
      <c r="E1983" s="2">
        <f>MACD!F1983</f>
        <v>5.0902340675353909E-2</v>
      </c>
      <c r="F1983" s="2">
        <f>'Moving Avg'!D1983</f>
        <v>8.0278000000000009</v>
      </c>
      <c r="G1983" s="2">
        <f>'Moving Avg'!F1983</f>
        <v>8.047699999999999</v>
      </c>
      <c r="H1983" s="2">
        <f>'Moving Avg'!G1983</f>
        <v>8.2531000000000017</v>
      </c>
      <c r="I1983" s="2">
        <f>'Moving Avg'!H1983</f>
        <v>7.6564249999999996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8.0519999999999996</v>
      </c>
      <c r="C1984" s="2">
        <f>RSI!I1984</f>
        <v>47.760397965785266</v>
      </c>
      <c r="D1984" s="2">
        <f>MACD!E1984</f>
        <v>9.6190646636618027E-3</v>
      </c>
      <c r="E1984" s="2">
        <f>MACD!F1984</f>
        <v>4.2645685473015491E-2</v>
      </c>
      <c r="F1984" s="2">
        <f>'Moving Avg'!D1984</f>
        <v>8.0278000000000009</v>
      </c>
      <c r="G1984" s="2">
        <f>'Moving Avg'!F1984</f>
        <v>8.040049999999999</v>
      </c>
      <c r="H1984" s="2">
        <f>'Moving Avg'!G1984</f>
        <v>8.2368200000000016</v>
      </c>
      <c r="I1984" s="2">
        <f>'Moving Avg'!H1984</f>
        <v>7.6614449999999987</v>
      </c>
      <c r="J1984" s="5" t="str">
        <f>OBV!F1984</f>
        <v>BULLISH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8.0519999999999996</v>
      </c>
      <c r="C1985" s="2">
        <f>RSI!I1985</f>
        <v>47.760397965785266</v>
      </c>
      <c r="D1985" s="2">
        <f>MACD!E1985</f>
        <v>-5.526856818704573E-2</v>
      </c>
      <c r="E1985" s="2">
        <f>MACD!F1985</f>
        <v>2.3062834741003249E-2</v>
      </c>
      <c r="F1985" s="2">
        <f>'Moving Avg'!D1985</f>
        <v>8.0278000000000009</v>
      </c>
      <c r="G1985" s="2">
        <f>'Moving Avg'!F1985</f>
        <v>8.0323999999999991</v>
      </c>
      <c r="H1985" s="2">
        <f>'Moving Avg'!G1985</f>
        <v>8.2205400000000033</v>
      </c>
      <c r="I1985" s="2">
        <f>'Moving Avg'!H1985</f>
        <v>7.6673449999999983</v>
      </c>
      <c r="J1985" s="5" t="str">
        <f>OBV!F1985</f>
        <v>BULLISH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8.0519999999999996</v>
      </c>
      <c r="C1986" s="2">
        <f>RSI!I1986</f>
        <v>47.760397965785259</v>
      </c>
      <c r="D1986" s="2">
        <f>MACD!E1986</f>
        <v>-6.0439578902704127E-2</v>
      </c>
      <c r="E1986" s="2">
        <f>MACD!F1986</f>
        <v>6.3623520122617749E-3</v>
      </c>
      <c r="F1986" s="2">
        <f>'Moving Avg'!D1986</f>
        <v>8.0519999999999996</v>
      </c>
      <c r="G1986" s="2">
        <f>'Moving Avg'!F1986</f>
        <v>8.0279999999999987</v>
      </c>
      <c r="H1986" s="2">
        <f>'Moving Avg'!G1986</f>
        <v>8.2042600000000032</v>
      </c>
      <c r="I1986" s="2">
        <f>'Moving Avg'!H1986</f>
        <v>7.6732449999999979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7.7530000000000001</v>
      </c>
      <c r="C1987" s="2">
        <f>RSI!I1987</f>
        <v>33.707335768717257</v>
      </c>
      <c r="D1987" s="2">
        <f>MACD!E1987</f>
        <v>-3.1255161897561834E-2</v>
      </c>
      <c r="E1987" s="2">
        <f>MACD!F1987</f>
        <v>-1.1611507697029469E-3</v>
      </c>
      <c r="F1987" s="2">
        <f>'Moving Avg'!D1987</f>
        <v>7.9921999999999995</v>
      </c>
      <c r="G1987" s="2">
        <f>'Moving Avg'!F1987</f>
        <v>8.0086499999999976</v>
      </c>
      <c r="H1987" s="2">
        <f>'Moving Avg'!G1987</f>
        <v>8.1820000000000022</v>
      </c>
      <c r="I1987" s="2">
        <f>'Moving Avg'!H1987</f>
        <v>7.6776499999999972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7.9710000000000001</v>
      </c>
      <c r="C1988" s="2">
        <f>RSI!I1988</f>
        <v>46.148728097359111</v>
      </c>
      <c r="D1988" s="2">
        <f>MACD!E1988</f>
        <v>-2.5851357555669807E-2</v>
      </c>
      <c r="E1988" s="2">
        <f>MACD!F1988</f>
        <v>-6.0991921268963196E-3</v>
      </c>
      <c r="F1988" s="2">
        <f>'Moving Avg'!D1988</f>
        <v>7.9759999999999991</v>
      </c>
      <c r="G1988" s="2">
        <f>'Moving Avg'!F1988</f>
        <v>8.0001999999999978</v>
      </c>
      <c r="H1988" s="2">
        <f>'Moving Avg'!G1988</f>
        <v>8.164100000000003</v>
      </c>
      <c r="I1988" s="2">
        <f>'Moving Avg'!H1988</f>
        <v>7.6831449999999988</v>
      </c>
      <c r="J1988" s="5" t="str">
        <f>OBV!F1988</f>
        <v>BULLISH</v>
      </c>
      <c r="K1988" s="5" t="str">
        <f>OBV!G1988</f>
        <v>NEUTRAL</v>
      </c>
      <c r="L1988" s="5" t="str">
        <f>OBV!H1988</f>
        <v>BULLISH DIVERGENCE</v>
      </c>
    </row>
    <row r="1989" spans="1:12" ht="13.5" x14ac:dyDescent="0.25">
      <c r="A1989" s="3">
        <f>RSI!A1989</f>
        <v>44902</v>
      </c>
      <c r="B1989" s="2">
        <f>RSI!B1989</f>
        <v>7.8979999999999997</v>
      </c>
      <c r="C1989" s="2">
        <f>RSI!I1989</f>
        <v>43.223406904712824</v>
      </c>
      <c r="D1989" s="2">
        <f>MACD!E1989</f>
        <v>-1.0291666318511972E-2</v>
      </c>
      <c r="E1989" s="2">
        <f>MACD!F1989</f>
        <v>-6.9376869652194497E-3</v>
      </c>
      <c r="F1989" s="2">
        <f>'Moving Avg'!D1989</f>
        <v>7.9451999999999998</v>
      </c>
      <c r="G1989" s="2">
        <f>'Moving Avg'!F1989</f>
        <v>7.9880999999999984</v>
      </c>
      <c r="H1989" s="2">
        <f>'Moving Avg'!G1989</f>
        <v>8.1526400000000034</v>
      </c>
      <c r="I1989" s="2">
        <f>'Moving Avg'!H1989</f>
        <v>7.6882749999999973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7.8979999999999997</v>
      </c>
      <c r="C1990" s="2">
        <f>RSI!I1990</f>
        <v>43.223406904712824</v>
      </c>
      <c r="D1990" s="2">
        <f>MACD!E1990</f>
        <v>3.771244665799145E-3</v>
      </c>
      <c r="E1990" s="2">
        <f>MACD!F1990</f>
        <v>-4.7959006390157315E-3</v>
      </c>
      <c r="F1990" s="2">
        <f>'Moving Avg'!D1990</f>
        <v>7.9144000000000005</v>
      </c>
      <c r="G1990" s="2">
        <f>'Moving Avg'!F1990</f>
        <v>7.9799999999999986</v>
      </c>
      <c r="H1990" s="2">
        <f>'Moving Avg'!G1990</f>
        <v>8.1382800000000035</v>
      </c>
      <c r="I1990" s="2">
        <f>'Moving Avg'!H1990</f>
        <v>7.6934049999999976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7.8979999999999997</v>
      </c>
      <c r="C1991" s="2">
        <f>RSI!I1991</f>
        <v>43.223406904712832</v>
      </c>
      <c r="D1991" s="2">
        <f>MACD!E1991</f>
        <v>-2.1141811404064015E-3</v>
      </c>
      <c r="E1991" s="2">
        <f>MACD!F1991</f>
        <v>-4.259556739293866E-3</v>
      </c>
      <c r="F1991" s="2">
        <f>'Moving Avg'!D1991</f>
        <v>7.8835999999999995</v>
      </c>
      <c r="G1991" s="2">
        <f>'Moving Avg'!F1991</f>
        <v>7.9759499999999974</v>
      </c>
      <c r="H1991" s="2">
        <f>'Moving Avg'!G1991</f>
        <v>8.1253800000000052</v>
      </c>
      <c r="I1991" s="2">
        <f>'Moving Avg'!H1991</f>
        <v>7.698534999999997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7.8979999999999997</v>
      </c>
      <c r="C1992" s="2">
        <f>RSI!I1992</f>
        <v>43.223406904712832</v>
      </c>
      <c r="D1992" s="2">
        <f>MACD!E1992</f>
        <v>1.2290276488812424E-2</v>
      </c>
      <c r="E1992" s="2">
        <f>MACD!F1992</f>
        <v>-9.4959009367260802E-4</v>
      </c>
      <c r="F1992" s="2">
        <f>'Moving Avg'!D1992</f>
        <v>7.9126000000000003</v>
      </c>
      <c r="G1992" s="2">
        <f>'Moving Avg'!F1992</f>
        <v>7.9678499999999985</v>
      </c>
      <c r="H1992" s="2">
        <f>'Moving Avg'!G1992</f>
        <v>8.1124800000000068</v>
      </c>
      <c r="I1992" s="2">
        <f>'Moving Avg'!H1992</f>
        <v>7.7036649999999973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</row>
    <row r="1993" spans="1:12" ht="13.5" x14ac:dyDescent="0.25">
      <c r="A1993" s="3">
        <f>RSI!A1993</f>
        <v>44908</v>
      </c>
      <c r="B1993" s="2">
        <f>RSI!B1993</f>
        <v>7.7210000000000001</v>
      </c>
      <c r="C1993" s="2">
        <f>RSI!I1993</f>
        <v>35.81863065494251</v>
      </c>
      <c r="D1993" s="2">
        <f>MACD!E1993</f>
        <v>3.8301856950578639E-2</v>
      </c>
      <c r="E1993" s="2">
        <f>MACD!F1993</f>
        <v>6.9006993151776415E-3</v>
      </c>
      <c r="F1993" s="2">
        <f>'Moving Avg'!D1993</f>
        <v>7.8626000000000005</v>
      </c>
      <c r="G1993" s="2">
        <f>'Moving Avg'!F1993</f>
        <v>7.950899999999999</v>
      </c>
      <c r="H1993" s="2">
        <f>'Moving Avg'!G1993</f>
        <v>8.102480000000007</v>
      </c>
      <c r="I1993" s="2">
        <f>'Moving Avg'!H1993</f>
        <v>7.7079099999999992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7.85</v>
      </c>
      <c r="C1994" s="2">
        <f>RSI!I1994</f>
        <v>43.425636477206922</v>
      </c>
      <c r="D1994" s="2">
        <f>MACD!E1994</f>
        <v>5.2461336150530613E-2</v>
      </c>
      <c r="E1994" s="2">
        <f>MACD!F1994</f>
        <v>1.6012826682248238E-2</v>
      </c>
      <c r="F1994" s="2">
        <f>'Moving Avg'!D1994</f>
        <v>7.8529999999999998</v>
      </c>
      <c r="G1994" s="2">
        <f>'Moving Avg'!F1994</f>
        <v>7.9444499999999989</v>
      </c>
      <c r="H1994" s="2">
        <f>'Moving Avg'!G1994</f>
        <v>8.0950600000000072</v>
      </c>
      <c r="I1994" s="2">
        <f>'Moving Avg'!H1994</f>
        <v>7.7127999999999988</v>
      </c>
      <c r="J1994" s="5" t="str">
        <f>OBV!F1994</f>
        <v>BULLISH</v>
      </c>
      <c r="K1994" s="5" t="str">
        <f>OBV!G1994</f>
        <v>NEUTRAL</v>
      </c>
      <c r="L1994" s="5" t="str">
        <f>OBV!H1994</f>
        <v>BULLISH DIVERGENCE</v>
      </c>
    </row>
    <row r="1995" spans="1:12" ht="13.5" x14ac:dyDescent="0.25">
      <c r="A1995" s="3">
        <f>RSI!A1995</f>
        <v>44910</v>
      </c>
      <c r="B1995" s="2">
        <f>RSI!B1995</f>
        <v>7.85</v>
      </c>
      <c r="C1995" s="2">
        <f>RSI!I1995</f>
        <v>43.425636477206922</v>
      </c>
      <c r="D1995" s="2">
        <f>MACD!E1995</f>
        <v>6.5259089527693881E-2</v>
      </c>
      <c r="E1995" s="2">
        <f>MACD!F1995</f>
        <v>2.5862079251337367E-2</v>
      </c>
      <c r="F1995" s="2">
        <f>'Moving Avg'!D1995</f>
        <v>7.8433999999999999</v>
      </c>
      <c r="G1995" s="2">
        <f>'Moving Avg'!F1995</f>
        <v>7.9540999999999986</v>
      </c>
      <c r="H1995" s="2">
        <f>'Moving Avg'!G1995</f>
        <v>8.0876400000000075</v>
      </c>
      <c r="I1995" s="2">
        <f>'Moving Avg'!H1995</f>
        <v>7.7176899999999975</v>
      </c>
      <c r="J1995" s="5" t="str">
        <f>OBV!F1995</f>
        <v>BULLISH</v>
      </c>
      <c r="K1995" s="5" t="str">
        <f>OBV!G1995</f>
        <v>NEUTRAL</v>
      </c>
      <c r="L1995" s="5" t="str">
        <f>OBV!H1995</f>
        <v>BULLISH DIVERGENCE</v>
      </c>
    </row>
    <row r="1996" spans="1:12" ht="13.5" x14ac:dyDescent="0.25">
      <c r="A1996" s="3">
        <f>RSI!A1996</f>
        <v>44911</v>
      </c>
      <c r="B1996" s="2">
        <f>RSI!B1996</f>
        <v>7.85</v>
      </c>
      <c r="C1996" s="2">
        <f>RSI!I1996</f>
        <v>43.425636477206922</v>
      </c>
      <c r="D1996" s="2">
        <f>MACD!E1996</f>
        <v>7.6844120355640477E-2</v>
      </c>
      <c r="E1996" s="2">
        <f>MACD!F1996</f>
        <v>3.6058487472197989E-2</v>
      </c>
      <c r="F1996" s="2">
        <f>'Moving Avg'!D1996</f>
        <v>7.833800000000001</v>
      </c>
      <c r="G1996" s="2">
        <f>'Moving Avg'!F1996</f>
        <v>7.9476499999999977</v>
      </c>
      <c r="H1996" s="2">
        <f>'Moving Avg'!G1996</f>
        <v>8.080220000000006</v>
      </c>
      <c r="I1996" s="2">
        <f>'Moving Avg'!H1996</f>
        <v>7.7223899999999972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</row>
    <row r="1997" spans="1:12" ht="13.5" x14ac:dyDescent="0.25">
      <c r="A1997" s="3">
        <f>RSI!A1997</f>
        <v>44914</v>
      </c>
      <c r="B1997" s="2">
        <f>RSI!B1997</f>
        <v>7.657</v>
      </c>
      <c r="C1997" s="2">
        <f>RSI!I1997</f>
        <v>35.551775930306874</v>
      </c>
      <c r="D1997" s="2">
        <f>MACD!E1997</f>
        <v>5.5643285587158253E-2</v>
      </c>
      <c r="E1997" s="2">
        <f>MACD!F1997</f>
        <v>3.9975447095190048E-2</v>
      </c>
      <c r="F1997" s="2">
        <f>'Moving Avg'!D1997</f>
        <v>7.7855999999999996</v>
      </c>
      <c r="G1997" s="2">
        <f>'Moving Avg'!F1997</f>
        <v>7.9278999999999993</v>
      </c>
      <c r="H1997" s="2">
        <f>'Moving Avg'!G1997</f>
        <v>8.0689400000000049</v>
      </c>
      <c r="I1997" s="2">
        <f>'Moving Avg'!H1997</f>
        <v>7.7254349999999965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7.657</v>
      </c>
      <c r="C1998" s="2">
        <f>RSI!I1998</f>
        <v>35.551775930306874</v>
      </c>
      <c r="D1998" s="2">
        <f>MACD!E1998</f>
        <v>7.3031312072397547E-2</v>
      </c>
      <c r="E1998" s="2">
        <f>MACD!F1998</f>
        <v>4.6586620090631546E-2</v>
      </c>
      <c r="F1998" s="2">
        <f>'Moving Avg'!D1998</f>
        <v>7.7727999999999993</v>
      </c>
      <c r="G1998" s="2">
        <f>'Moving Avg'!F1998</f>
        <v>7.9097999999999997</v>
      </c>
      <c r="H1998" s="2">
        <f>'Moving Avg'!G1998</f>
        <v>8.0576600000000056</v>
      </c>
      <c r="I1998" s="2">
        <f>'Moving Avg'!H1998</f>
        <v>7.7284799999999958</v>
      </c>
      <c r="J1998" s="5" t="str">
        <f>OBV!F1998</f>
        <v>BULLISH</v>
      </c>
      <c r="K1998" s="5" t="str">
        <f>OBV!G1998</f>
        <v>NEUTRAL</v>
      </c>
      <c r="L1998" s="5" t="str">
        <f>OBV!H1998</f>
        <v>BULLISH DIVERGENCE</v>
      </c>
    </row>
    <row r="1999" spans="1:12" ht="13.5" x14ac:dyDescent="0.25">
      <c r="A1999" s="3">
        <f>RSI!A1999</f>
        <v>44916</v>
      </c>
      <c r="B1999" s="2">
        <f>RSI!B1999</f>
        <v>7.657</v>
      </c>
      <c r="C1999" s="2">
        <f>RSI!I1999</f>
        <v>35.551775930306889</v>
      </c>
      <c r="D1999" s="2">
        <f>MACD!E1999</f>
        <v>7.8169722428953037E-2</v>
      </c>
      <c r="E1999" s="2">
        <f>MACD!F1999</f>
        <v>5.2903240558295844E-2</v>
      </c>
      <c r="F1999" s="2">
        <f>'Moving Avg'!D1999</f>
        <v>7.7341999999999995</v>
      </c>
      <c r="G1999" s="2">
        <f>'Moving Avg'!F1999</f>
        <v>7.8900500000000005</v>
      </c>
      <c r="H1999" s="2">
        <f>'Moving Avg'!G1999</f>
        <v>8.0481600000000046</v>
      </c>
      <c r="I1999" s="2">
        <f>'Moving Avg'!H1999</f>
        <v>7.7313749999999946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7.657</v>
      </c>
      <c r="C2000" s="2">
        <f>RSI!I2000</f>
        <v>35.551775930306889</v>
      </c>
      <c r="D2000" s="2">
        <f>MACD!E2000</f>
        <v>8.4051158207691046E-2</v>
      </c>
      <c r="E2000" s="2">
        <f>MACD!F2000</f>
        <v>5.9132824088174885E-2</v>
      </c>
      <c r="F2000" s="2">
        <f>'Moving Avg'!D2000</f>
        <v>7.6956000000000007</v>
      </c>
      <c r="G2000" s="2">
        <f>'Moving Avg'!F2000</f>
        <v>7.8703000000000003</v>
      </c>
      <c r="H2000" s="2">
        <f>'Moving Avg'!G2000</f>
        <v>8.0320400000000038</v>
      </c>
      <c r="I2000" s="2">
        <f>'Moving Avg'!H2000</f>
        <v>7.7342699999999942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7.657</v>
      </c>
      <c r="C2001" s="2">
        <f>RSI!I2001</f>
        <v>35.551775930306889</v>
      </c>
      <c r="D2001" s="2">
        <f>MACD!E2001</f>
        <v>9.0447711502056549E-2</v>
      </c>
      <c r="E2001" s="2">
        <f>MACD!F2001</f>
        <v>6.539580157095122E-2</v>
      </c>
      <c r="F2001" s="2">
        <f>'Moving Avg'!D2001</f>
        <v>7.6569999999999991</v>
      </c>
      <c r="G2001" s="2">
        <f>'Moving Avg'!F2001</f>
        <v>7.8566000000000003</v>
      </c>
      <c r="H2001" s="2">
        <f>'Moving Avg'!G2001</f>
        <v>8.015920000000003</v>
      </c>
      <c r="I2001" s="2">
        <f>'Moving Avg'!H2001</f>
        <v>7.7361349999999947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7.657</v>
      </c>
      <c r="C2002" s="2">
        <f>RSI!I2002</f>
        <v>35.551775930306889</v>
      </c>
      <c r="D2002" s="2">
        <f>MACD!E2002</f>
        <v>9.7174951701322065E-2</v>
      </c>
      <c r="E2002" s="2">
        <f>MACD!F2002</f>
        <v>7.1751631597025384E-2</v>
      </c>
      <c r="F2002" s="2">
        <f>'Moving Avg'!D2002</f>
        <v>7.6569999999999991</v>
      </c>
      <c r="G2002" s="2">
        <f>'Moving Avg'!F2002</f>
        <v>7.8368500000000001</v>
      </c>
      <c r="H2002" s="2">
        <f>'Moving Avg'!G2002</f>
        <v>7.9998000000000022</v>
      </c>
      <c r="I2002" s="2">
        <f>'Moving Avg'!H2002</f>
        <v>7.7379999999999942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</row>
    <row r="2003" spans="1:12" ht="13.5" x14ac:dyDescent="0.25">
      <c r="A2003" s="3">
        <f>RSI!A2003</f>
        <v>44922</v>
      </c>
      <c r="B2003" s="2">
        <f>RSI!B2003</f>
        <v>7.923</v>
      </c>
      <c r="C2003" s="2">
        <f>RSI!I2003</f>
        <v>53.62866081656685</v>
      </c>
      <c r="D2003" s="2">
        <f>MACD!E2003</f>
        <v>5.715014044204203E-2</v>
      </c>
      <c r="E2003" s="2">
        <f>MACD!F2003</f>
        <v>6.8831333366028716E-2</v>
      </c>
      <c r="F2003" s="2">
        <f>'Moving Avg'!D2003</f>
        <v>7.7102000000000004</v>
      </c>
      <c r="G2003" s="2">
        <f>'Moving Avg'!F2003</f>
        <v>7.8303999999999991</v>
      </c>
      <c r="H2003" s="2">
        <f>'Moving Avg'!G2003</f>
        <v>7.9938400000000023</v>
      </c>
      <c r="I2003" s="2">
        <f>'Moving Avg'!H2003</f>
        <v>7.7411949999999932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44923</v>
      </c>
      <c r="B2004" s="2">
        <f>RSI!B2004</f>
        <v>7.5759999999999996</v>
      </c>
      <c r="C2004" s="2">
        <f>RSI!I2004</f>
        <v>38.469836993206719</v>
      </c>
      <c r="D2004" s="2">
        <f>MACD!E2004</f>
        <v>6.8388249678309698E-2</v>
      </c>
      <c r="E2004" s="2">
        <f>MACD!F2004</f>
        <v>6.8742716628484912E-2</v>
      </c>
      <c r="F2004" s="2">
        <f>'Moving Avg'!D2004</f>
        <v>7.694</v>
      </c>
      <c r="G2004" s="2">
        <f>'Moving Avg'!F2004</f>
        <v>7.8065999999999987</v>
      </c>
      <c r="H2004" s="2">
        <f>'Moving Avg'!G2004</f>
        <v>7.9809400000000013</v>
      </c>
      <c r="I2004" s="2">
        <f>'Moving Avg'!H2004</f>
        <v>7.742654999999993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</row>
    <row r="2005" spans="1:12" ht="13.5" x14ac:dyDescent="0.25">
      <c r="A2005" s="3">
        <f>RSI!A2005</f>
        <v>44924</v>
      </c>
      <c r="B2005" s="2">
        <f>RSI!B2005</f>
        <v>7.7370000000000001</v>
      </c>
      <c r="C2005" s="2">
        <f>RSI!I2005</f>
        <v>46.084693385284375</v>
      </c>
      <c r="D2005" s="2">
        <f>MACD!E2005</f>
        <v>6.761026404087378E-2</v>
      </c>
      <c r="E2005" s="2">
        <f>MACD!F2005</f>
        <v>6.8516226110962697E-2</v>
      </c>
      <c r="F2005" s="2">
        <f>'Moving Avg'!D2005</f>
        <v>7.7100000000000009</v>
      </c>
      <c r="G2005" s="2">
        <f>'Moving Avg'!F2005</f>
        <v>7.7908499999999972</v>
      </c>
      <c r="H2005" s="2">
        <f>'Moving Avg'!G2005</f>
        <v>7.9712600000000018</v>
      </c>
      <c r="I2005" s="2">
        <f>'Moving Avg'!H2005</f>
        <v>7.7443099999999934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7.7370000000000001</v>
      </c>
      <c r="C2006" s="2">
        <f>RSI!I2006</f>
        <v>46.084693385284375</v>
      </c>
      <c r="D2006" s="2">
        <f>MACD!E2006</f>
        <v>6.7517993082303107E-2</v>
      </c>
      <c r="E2006" s="2">
        <f>MACD!F2006</f>
        <v>6.8316579505230776E-2</v>
      </c>
      <c r="F2006" s="2">
        <f>'Moving Avg'!D2006</f>
        <v>7.7260000000000009</v>
      </c>
      <c r="G2006" s="2">
        <f>'Moving Avg'!F2006</f>
        <v>7.7750999999999975</v>
      </c>
      <c r="H2006" s="2">
        <f>'Moving Avg'!G2006</f>
        <v>7.9615800000000023</v>
      </c>
      <c r="I2006" s="2">
        <f>'Moving Avg'!H2006</f>
        <v>7.7459649999999947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7.7370000000000001</v>
      </c>
      <c r="C2007" s="2">
        <f>RSI!I2007</f>
        <v>46.084693385284389</v>
      </c>
      <c r="D2007" s="2">
        <f>MACD!E2007</f>
        <v>3.8271706797584848E-2</v>
      </c>
      <c r="E2007" s="2">
        <f>MACD!F2007</f>
        <v>6.2307604963701593E-2</v>
      </c>
      <c r="F2007" s="2">
        <f>'Moving Avg'!D2007</f>
        <v>7.742</v>
      </c>
      <c r="G2007" s="2">
        <f>'Moving Avg'!F2007</f>
        <v>7.7742999999999984</v>
      </c>
      <c r="H2007" s="2">
        <f>'Moving Avg'!G2007</f>
        <v>7.9519000000000029</v>
      </c>
      <c r="I2007" s="2">
        <f>'Moving Avg'!H2007</f>
        <v>7.7492599999999952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7.7370000000000001</v>
      </c>
      <c r="C2008" s="2">
        <f>RSI!I2008</f>
        <v>46.084693385284382</v>
      </c>
      <c r="D2008" s="2">
        <f>MACD!E2008</f>
        <v>1.4010124018417613E-2</v>
      </c>
      <c r="E2008" s="2">
        <f>MACD!F2008</f>
        <v>5.2648108774644799E-2</v>
      </c>
      <c r="F2008" s="2">
        <f>'Moving Avg'!D2008</f>
        <v>7.7048000000000005</v>
      </c>
      <c r="G2008" s="2">
        <f>'Moving Avg'!F2008</f>
        <v>7.7625999999999991</v>
      </c>
      <c r="H2008" s="2">
        <f>'Moving Avg'!G2008</f>
        <v>7.9422200000000025</v>
      </c>
      <c r="I2008" s="2">
        <f>'Moving Avg'!H2008</f>
        <v>7.7535849999999957</v>
      </c>
      <c r="J2008" s="5" t="str">
        <f>OBV!F2008</f>
        <v>BULLISH</v>
      </c>
      <c r="K2008" s="5" t="str">
        <f>OBV!G2008</f>
        <v>NEUTRAL</v>
      </c>
      <c r="L2008" s="5" t="str">
        <f>OBV!H2008</f>
        <v>BULLISH DIVERGENCE</v>
      </c>
    </row>
    <row r="2009" spans="1:12" ht="13.5" x14ac:dyDescent="0.25">
      <c r="A2009" s="3">
        <f>RSI!A2009</f>
        <v>44930</v>
      </c>
      <c r="B2009" s="2">
        <f>RSI!B2009</f>
        <v>7.7370000000000001</v>
      </c>
      <c r="C2009" s="2">
        <f>RSI!I2009</f>
        <v>46.084693385284375</v>
      </c>
      <c r="D2009" s="2">
        <f>MACD!E2009</f>
        <v>-6.0695790025073748E-3</v>
      </c>
      <c r="E2009" s="2">
        <f>MACD!F2009</f>
        <v>4.090457121921437E-2</v>
      </c>
      <c r="F2009" s="2">
        <f>'Moving Avg'!D2009</f>
        <v>7.7370000000000001</v>
      </c>
      <c r="G2009" s="2">
        <f>'Moving Avg'!F2009</f>
        <v>7.7545499999999974</v>
      </c>
      <c r="H2009" s="2">
        <f>'Moving Avg'!G2009</f>
        <v>7.9328600000000025</v>
      </c>
      <c r="I2009" s="2">
        <f>'Moving Avg'!H2009</f>
        <v>7.7579099999999963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7.7370000000000001</v>
      </c>
      <c r="C2010" s="2">
        <f>RSI!I2010</f>
        <v>46.084693385284375</v>
      </c>
      <c r="D2010" s="2">
        <f>MACD!E2010</f>
        <v>-2.2644051978987001E-2</v>
      </c>
      <c r="E2010" s="2">
        <f>MACD!F2010</f>
        <v>2.8194846579574096E-2</v>
      </c>
      <c r="F2010" s="2">
        <f>'Moving Avg'!D2010</f>
        <v>7.7370000000000001</v>
      </c>
      <c r="G2010" s="2">
        <f>'Moving Avg'!F2010</f>
        <v>7.7464999999999975</v>
      </c>
      <c r="H2010" s="2">
        <f>'Moving Avg'!G2010</f>
        <v>7.9235000000000015</v>
      </c>
      <c r="I2010" s="2">
        <f>'Moving Avg'!H2010</f>
        <v>7.762234999999996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7.7370000000000001</v>
      </c>
      <c r="C2011" s="2">
        <f>RSI!I2011</f>
        <v>46.084693385284375</v>
      </c>
      <c r="D2011" s="2">
        <f>MACD!E2011</f>
        <v>-3.6283379217209699E-2</v>
      </c>
      <c r="E2011" s="2">
        <f>MACD!F2011</f>
        <v>1.5299201420217337E-2</v>
      </c>
      <c r="F2011" s="2">
        <f>'Moving Avg'!D2011</f>
        <v>7.7370000000000001</v>
      </c>
      <c r="G2011" s="2">
        <f>'Moving Avg'!F2011</f>
        <v>7.7384499999999976</v>
      </c>
      <c r="H2011" s="2">
        <f>'Moving Avg'!G2011</f>
        <v>7.9141400000000024</v>
      </c>
      <c r="I2011" s="2">
        <f>'Moving Avg'!H2011</f>
        <v>7.7665599999999957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</row>
    <row r="2012" spans="1:12" ht="13.5" x14ac:dyDescent="0.25">
      <c r="A2012" s="3">
        <f>RSI!A2012</f>
        <v>44935</v>
      </c>
      <c r="B2012" s="2">
        <f>RSI!B2012</f>
        <v>7.7370000000000001</v>
      </c>
      <c r="C2012" s="2">
        <f>RSI!I2012</f>
        <v>46.084693385284382</v>
      </c>
      <c r="D2012" s="2">
        <f>MACD!E2012</f>
        <v>-4.7467656919893741E-2</v>
      </c>
      <c r="E2012" s="2">
        <f>MACD!F2012</f>
        <v>2.7458297521951204E-3</v>
      </c>
      <c r="F2012" s="2">
        <f>'Moving Avg'!D2012</f>
        <v>7.7370000000000001</v>
      </c>
      <c r="G2012" s="2">
        <f>'Moving Avg'!F2012</f>
        <v>7.7303999999999977</v>
      </c>
      <c r="H2012" s="2">
        <f>'Moving Avg'!G2012</f>
        <v>7.9047800000000032</v>
      </c>
      <c r="I2012" s="2">
        <f>'Moving Avg'!H2012</f>
        <v>7.7693599999999954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7.657</v>
      </c>
      <c r="C2013" s="2">
        <f>RSI!I2013</f>
        <v>41.470894759403393</v>
      </c>
      <c r="D2013" s="2">
        <f>MACD!E2013</f>
        <v>-9.7520037590923536E-3</v>
      </c>
      <c r="E2013" s="2">
        <f>MACD!F2013</f>
        <v>2.4626304993762569E-4</v>
      </c>
      <c r="F2013" s="2">
        <f>'Moving Avg'!D2013</f>
        <v>7.721000000000001</v>
      </c>
      <c r="G2013" s="2">
        <f>'Moving Avg'!F2013</f>
        <v>7.7271999999999981</v>
      </c>
      <c r="H2013" s="2">
        <f>'Moving Avg'!G2013</f>
        <v>7.8938200000000007</v>
      </c>
      <c r="I2013" s="2">
        <f>'Moving Avg'!H2013</f>
        <v>7.7732849999999951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7.7370000000000001</v>
      </c>
      <c r="C2014" s="2">
        <f>RSI!I2014</f>
        <v>47.167164373405036</v>
      </c>
      <c r="D2014" s="2">
        <f>MACD!E2014</f>
        <v>-3.6370771182862249E-2</v>
      </c>
      <c r="E2014" s="2">
        <f>MACD!F2014</f>
        <v>-7.0771437966223498E-3</v>
      </c>
      <c r="F2014" s="2">
        <f>'Moving Avg'!D2014</f>
        <v>7.7209999999999992</v>
      </c>
      <c r="G2014" s="2">
        <f>'Moving Avg'!F2014</f>
        <v>7.7215499999999979</v>
      </c>
      <c r="H2014" s="2">
        <f>'Moving Avg'!G2014</f>
        <v>7.8844600000000016</v>
      </c>
      <c r="I2014" s="2">
        <f>'Moving Avg'!H2014</f>
        <v>7.7776099999999948</v>
      </c>
      <c r="J2014" s="5" t="str">
        <f>OBV!F2014</f>
        <v>BULLISH</v>
      </c>
      <c r="K2014" s="5" t="str">
        <f>OBV!G2014</f>
        <v>NEUTRAL</v>
      </c>
      <c r="L2014" s="5" t="str">
        <f>OBV!H2014</f>
        <v>NEUTRAL</v>
      </c>
    </row>
    <row r="2015" spans="1:12" ht="13.5" x14ac:dyDescent="0.25">
      <c r="A2015" s="3">
        <f>RSI!A2015</f>
        <v>44938</v>
      </c>
      <c r="B2015" s="2">
        <f>RSI!B2015</f>
        <v>7.5759999999999996</v>
      </c>
      <c r="C2015" s="2">
        <f>RSI!I2015</f>
        <v>38.951176269455324</v>
      </c>
      <c r="D2015" s="2">
        <f>MACD!E2015</f>
        <v>-2.1951050262079441E-2</v>
      </c>
      <c r="E2015" s="2">
        <f>MACD!F2015</f>
        <v>-1.0051925089713769E-2</v>
      </c>
      <c r="F2015" s="2">
        <f>'Moving Avg'!D2015</f>
        <v>7.6888000000000005</v>
      </c>
      <c r="G2015" s="2">
        <f>'Moving Avg'!F2015</f>
        <v>7.7078499999999979</v>
      </c>
      <c r="H2015" s="2">
        <f>'Moving Avg'!G2015</f>
        <v>7.8718800000000018</v>
      </c>
      <c r="I2015" s="2">
        <f>'Moving Avg'!H2015</f>
        <v>7.7811299999999948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7.5759999999999996</v>
      </c>
      <c r="C2016" s="2">
        <f>RSI!I2016</f>
        <v>38.951176269455324</v>
      </c>
      <c r="D2016" s="2">
        <f>MACD!E2016</f>
        <v>-8.5686358624679215E-3</v>
      </c>
      <c r="E2016" s="2">
        <f>MACD!F2016</f>
        <v>-9.7552672442645996E-3</v>
      </c>
      <c r="F2016" s="2">
        <f>'Moving Avg'!D2016</f>
        <v>7.6566000000000001</v>
      </c>
      <c r="G2016" s="2">
        <f>'Moving Avg'!F2016</f>
        <v>7.6941499999999978</v>
      </c>
      <c r="H2016" s="2">
        <f>'Moving Avg'!G2016</f>
        <v>7.8606000000000043</v>
      </c>
      <c r="I2016" s="2">
        <f>'Moving Avg'!H2016</f>
        <v>7.7846499999999947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7.657</v>
      </c>
      <c r="C2017" s="2">
        <f>RSI!I2017</f>
        <v>44.583500326380928</v>
      </c>
      <c r="D2017" s="2">
        <f>MACD!E2017</f>
        <v>-2.1514321492395183E-3</v>
      </c>
      <c r="E2017" s="2">
        <f>MACD!F2017</f>
        <v>-8.2345002252595841E-3</v>
      </c>
      <c r="F2017" s="2">
        <f>'Moving Avg'!D2017</f>
        <v>7.6406000000000009</v>
      </c>
      <c r="G2017" s="2">
        <f>'Moving Avg'!F2017</f>
        <v>7.6941499999999978</v>
      </c>
      <c r="H2017" s="2">
        <f>'Moving Avg'!G2017</f>
        <v>7.8509400000000031</v>
      </c>
      <c r="I2017" s="2">
        <f>'Moving Avg'!H2017</f>
        <v>7.7885749999999936</v>
      </c>
      <c r="J2017" s="5" t="str">
        <f>OBV!F2017</f>
        <v>BULLISH</v>
      </c>
      <c r="K2017" s="5" t="str">
        <f>OBV!G2017</f>
        <v>NEUTRAL</v>
      </c>
      <c r="L2017" s="5" t="str">
        <f>OBV!H2017</f>
        <v>BULLISH DIVERGENCE</v>
      </c>
    </row>
    <row r="2018" spans="1:12" ht="13.5" x14ac:dyDescent="0.25">
      <c r="A2018" s="3">
        <f>RSI!A2018</f>
        <v>44943</v>
      </c>
      <c r="B2018" s="2">
        <f>RSI!B2018</f>
        <v>7.657</v>
      </c>
      <c r="C2018" s="2">
        <f>RSI!I2018</f>
        <v>44.583500326380928</v>
      </c>
      <c r="D2018" s="2">
        <f>MACD!E2018</f>
        <v>3.8124902146776662E-3</v>
      </c>
      <c r="E2018" s="2">
        <f>MACD!F2018</f>
        <v>-5.8251021372721342E-3</v>
      </c>
      <c r="F2018" s="2">
        <f>'Moving Avg'!D2018</f>
        <v>7.6406000000000009</v>
      </c>
      <c r="G2018" s="2">
        <f>'Moving Avg'!F2018</f>
        <v>7.6941499999999987</v>
      </c>
      <c r="H2018" s="2">
        <f>'Moving Avg'!G2018</f>
        <v>7.8412800000000038</v>
      </c>
      <c r="I2018" s="2">
        <f>'Moving Avg'!H2018</f>
        <v>7.7924999999999942</v>
      </c>
      <c r="J2018" s="5" t="str">
        <f>OBV!F2018</f>
        <v>BULLISH</v>
      </c>
      <c r="K2018" s="5" t="str">
        <f>OBV!G2018</f>
        <v>NEUTRAL</v>
      </c>
      <c r="L2018" s="5" t="str">
        <f>OBV!H2018</f>
        <v>NEUTRAL</v>
      </c>
    </row>
    <row r="2019" spans="1:12" ht="13.5" x14ac:dyDescent="0.25">
      <c r="A2019" s="3">
        <f>RSI!A2019</f>
        <v>44944</v>
      </c>
      <c r="B2019" s="2">
        <f>RSI!B2019</f>
        <v>7.5839999999999996</v>
      </c>
      <c r="C2019" s="2">
        <f>RSI!I2019</f>
        <v>40.662378628150137</v>
      </c>
      <c r="D2019" s="2">
        <f>MACD!E2019</f>
        <v>1.4760720098490943E-2</v>
      </c>
      <c r="E2019" s="2">
        <f>MACD!F2019</f>
        <v>-1.7079376901195185E-3</v>
      </c>
      <c r="F2019" s="2">
        <f>'Moving Avg'!D2019</f>
        <v>7.6099999999999994</v>
      </c>
      <c r="G2019" s="2">
        <f>'Moving Avg'!F2019</f>
        <v>7.6905000000000001</v>
      </c>
      <c r="H2019" s="2">
        <f>'Moving Avg'!G2019</f>
        <v>7.8301600000000038</v>
      </c>
      <c r="I2019" s="2">
        <f>'Moving Avg'!H2019</f>
        <v>7.7964399999999934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7.5839999999999996</v>
      </c>
      <c r="C2020" s="2">
        <f>RSI!I2020</f>
        <v>40.662378628150137</v>
      </c>
      <c r="D2020" s="2">
        <f>MACD!E2020</f>
        <v>2.4913769493518423E-2</v>
      </c>
      <c r="E2020" s="2">
        <f>MACD!F2020</f>
        <v>3.6164037466080699E-3</v>
      </c>
      <c r="F2020" s="2">
        <f>'Moving Avg'!D2020</f>
        <v>7.6116000000000001</v>
      </c>
      <c r="G2020" s="2">
        <f>'Moving Avg'!F2020</f>
        <v>7.6868499999999997</v>
      </c>
      <c r="H2020" s="2">
        <f>'Moving Avg'!G2020</f>
        <v>7.8206400000000045</v>
      </c>
      <c r="I2020" s="2">
        <f>'Moving Avg'!H2020</f>
        <v>7.7999999999999936</v>
      </c>
      <c r="J2020" s="5" t="str">
        <f>OBV!F2020</f>
        <v>BEARISH</v>
      </c>
      <c r="K2020" s="5" t="str">
        <f>OBV!G2020</f>
        <v>NEUTRAL</v>
      </c>
      <c r="L2020" s="5" t="str">
        <f>OBV!H2020</f>
        <v>BEARISH DIVERGENCE</v>
      </c>
    </row>
    <row r="2021" spans="1:12" ht="13.5" x14ac:dyDescent="0.25">
      <c r="A2021" s="3">
        <f>RSI!A2021</f>
        <v>44946</v>
      </c>
      <c r="B2021" s="2">
        <f>RSI!B2021</f>
        <v>7.6970000000000001</v>
      </c>
      <c r="C2021" s="2">
        <f>RSI!I2021</f>
        <v>48.753767141425918</v>
      </c>
      <c r="D2021" s="2">
        <f>MACD!E2021</f>
        <v>2.595773959510872E-2</v>
      </c>
      <c r="E2021" s="2">
        <f>MACD!F2021</f>
        <v>8.0846709163082016E-3</v>
      </c>
      <c r="F2021" s="2">
        <f>'Moving Avg'!D2021</f>
        <v>7.6358000000000006</v>
      </c>
      <c r="G2021" s="2">
        <f>'Moving Avg'!F2021</f>
        <v>7.6888499999999995</v>
      </c>
      <c r="H2021" s="2">
        <f>'Moving Avg'!G2021</f>
        <v>7.8150000000000048</v>
      </c>
      <c r="I2021" s="2">
        <f>'Moving Avg'!H2021</f>
        <v>7.804124999999992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7.5759999999999996</v>
      </c>
      <c r="C2022" s="2">
        <f>RSI!I2022</f>
        <v>42.129065052677603</v>
      </c>
      <c r="D2022" s="2">
        <f>MACD!E2022</f>
        <v>3.5898653610940023E-2</v>
      </c>
      <c r="E2022" s="2">
        <f>MACD!F2022</f>
        <v>1.3647467455234567E-2</v>
      </c>
      <c r="F2022" s="2">
        <f>'Moving Avg'!D2022</f>
        <v>7.6196000000000002</v>
      </c>
      <c r="G2022" s="2">
        <f>'Moving Avg'!F2022</f>
        <v>7.6847999999999983</v>
      </c>
      <c r="H2022" s="2">
        <f>'Moving Avg'!G2022</f>
        <v>7.8053200000000054</v>
      </c>
      <c r="I2022" s="2">
        <f>'Moving Avg'!H2022</f>
        <v>7.8084099999999932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7.6970000000000001</v>
      </c>
      <c r="C2023" s="2">
        <f>RSI!I2023</f>
        <v>49.51647988979915</v>
      </c>
      <c r="D2023" s="2">
        <f>MACD!E2023</f>
        <v>2.3842120106410292E-2</v>
      </c>
      <c r="E2023" s="2">
        <f>MACD!F2023</f>
        <v>1.5686397985469714E-2</v>
      </c>
      <c r="F2023" s="2">
        <f>'Moving Avg'!D2023</f>
        <v>7.6275999999999993</v>
      </c>
      <c r="G2023" s="2">
        <f>'Moving Avg'!F2023</f>
        <v>7.6734999999999989</v>
      </c>
      <c r="H2023" s="2">
        <f>'Moving Avg'!G2023</f>
        <v>7.798060000000004</v>
      </c>
      <c r="I2023" s="2">
        <f>'Moving Avg'!H2023</f>
        <v>7.8125349999999925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7.657</v>
      </c>
      <c r="C2024" s="2">
        <f>RSI!I2024</f>
        <v>47.363997332000842</v>
      </c>
      <c r="D2024" s="2">
        <f>MACD!E2024</f>
        <v>2.8939227815324209E-2</v>
      </c>
      <c r="E2024" s="2">
        <f>MACD!F2024</f>
        <v>1.8336963951440615E-2</v>
      </c>
      <c r="F2024" s="2">
        <f>'Moving Avg'!D2024</f>
        <v>7.6421999999999999</v>
      </c>
      <c r="G2024" s="2">
        <f>'Moving Avg'!F2024</f>
        <v>7.6775499999999992</v>
      </c>
      <c r="H2024" s="2">
        <f>'Moving Avg'!G2024</f>
        <v>7.7916200000000035</v>
      </c>
      <c r="I2024" s="2">
        <f>'Moving Avg'!H2024</f>
        <v>7.8164599999999913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</row>
    <row r="2025" spans="1:12" ht="13.5" x14ac:dyDescent="0.25">
      <c r="A2025" s="3">
        <f>RSI!A2025</f>
        <v>44952</v>
      </c>
      <c r="B2025" s="2">
        <f>RSI!B2025</f>
        <v>7.657</v>
      </c>
      <c r="C2025" s="2">
        <f>RSI!I2025</f>
        <v>47.363997332000842</v>
      </c>
      <c r="D2025" s="2">
        <f>MACD!E2025</f>
        <v>8.7453466435007954E-3</v>
      </c>
      <c r="E2025" s="2">
        <f>MACD!F2025</f>
        <v>1.6418640489852653E-2</v>
      </c>
      <c r="F2025" s="2">
        <f>'Moving Avg'!D2025</f>
        <v>7.6567999999999996</v>
      </c>
      <c r="G2025" s="2">
        <f>'Moving Avg'!F2025</f>
        <v>7.6735500000000005</v>
      </c>
      <c r="H2025" s="2">
        <f>'Moving Avg'!G2025</f>
        <v>7.7916200000000027</v>
      </c>
      <c r="I2025" s="2">
        <f>'Moving Avg'!H2025</f>
        <v>7.820384999999991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</row>
    <row r="2026" spans="1:12" ht="13.5" x14ac:dyDescent="0.25">
      <c r="A2026" s="3">
        <f>RSI!A2026</f>
        <v>44953</v>
      </c>
      <c r="B2026" s="2">
        <f>RSI!B2026</f>
        <v>7.657</v>
      </c>
      <c r="C2026" s="2">
        <f>RSI!I2026</f>
        <v>47.363997332000835</v>
      </c>
      <c r="D2026" s="2">
        <f>MACD!E2026</f>
        <v>-8.0988092220986019E-3</v>
      </c>
      <c r="E2026" s="2">
        <f>MACD!F2026</f>
        <v>1.1515150547462402E-2</v>
      </c>
      <c r="F2026" s="2">
        <f>'Moving Avg'!D2026</f>
        <v>7.6487999999999996</v>
      </c>
      <c r="G2026" s="2">
        <f>'Moving Avg'!F2026</f>
        <v>7.669550000000001</v>
      </c>
      <c r="H2026" s="2">
        <f>'Moving Avg'!G2026</f>
        <v>7.7851800000000013</v>
      </c>
      <c r="I2026" s="2">
        <f>'Moving Avg'!H2026</f>
        <v>7.8239299999999909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7.5759999999999996</v>
      </c>
      <c r="C2027" s="2">
        <f>RSI!I2027</f>
        <v>42.67244580189243</v>
      </c>
      <c r="D2027" s="2">
        <f>MACD!E2027</f>
        <v>-3.6650417752372988E-3</v>
      </c>
      <c r="E2027" s="2">
        <f>MACD!F2027</f>
        <v>8.479112082922461E-3</v>
      </c>
      <c r="F2027" s="2">
        <f>'Moving Avg'!D2027</f>
        <v>7.6487999999999996</v>
      </c>
      <c r="G2027" s="2">
        <f>'Moving Avg'!F2027</f>
        <v>7.6615000000000011</v>
      </c>
      <c r="H2027" s="2">
        <f>'Moving Avg'!G2027</f>
        <v>7.7756600000000011</v>
      </c>
      <c r="I2027" s="2">
        <f>'Moving Avg'!H2027</f>
        <v>7.8274499999999909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7.5759999999999996</v>
      </c>
      <c r="C2028" s="2">
        <f>RSI!I2028</f>
        <v>42.67244580189243</v>
      </c>
      <c r="D2028" s="2">
        <f>MACD!E2028</f>
        <v>7.7355142985613412E-4</v>
      </c>
      <c r="E2028" s="2">
        <f>MACD!F2028</f>
        <v>6.9379999523091953E-3</v>
      </c>
      <c r="F2028" s="2">
        <f>'Moving Avg'!D2028</f>
        <v>7.6245999999999992</v>
      </c>
      <c r="G2028" s="2">
        <f>'Moving Avg'!F2028</f>
        <v>7.6534500000000012</v>
      </c>
      <c r="H2028" s="2">
        <f>'Moving Avg'!G2028</f>
        <v>7.7668000000000017</v>
      </c>
      <c r="I2028" s="2">
        <f>'Moving Avg'!H2028</f>
        <v>7.8309699999999909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7.5759999999999996</v>
      </c>
      <c r="C2029" s="2">
        <f>RSI!I2029</f>
        <v>42.67244580189243</v>
      </c>
      <c r="D2029" s="2">
        <f>MACD!E2029</f>
        <v>-6.0654259898553775E-3</v>
      </c>
      <c r="E2029" s="2">
        <f>MACD!F2029</f>
        <v>4.3373147638762809E-3</v>
      </c>
      <c r="F2029" s="2">
        <f>'Moving Avg'!D2029</f>
        <v>7.6084000000000005</v>
      </c>
      <c r="G2029" s="2">
        <f>'Moving Avg'!F2029</f>
        <v>7.6453999999999995</v>
      </c>
      <c r="H2029" s="2">
        <f>'Moving Avg'!G2029</f>
        <v>7.7572800000000015</v>
      </c>
      <c r="I2029" s="2">
        <f>'Moving Avg'!H2029</f>
        <v>7.8334599999999917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7.5759999999999996</v>
      </c>
      <c r="C2030" s="2">
        <f>RSI!I2030</f>
        <v>42.672445801892422</v>
      </c>
      <c r="D2030" s="2">
        <f>MACD!E2030</f>
        <v>-1.1263309427066659E-2</v>
      </c>
      <c r="E2030" s="2">
        <f>MACD!F2030</f>
        <v>1.2171899256876928E-3</v>
      </c>
      <c r="F2030" s="2">
        <f>'Moving Avg'!D2030</f>
        <v>7.5922000000000001</v>
      </c>
      <c r="G2030" s="2">
        <f>'Moving Avg'!F2030</f>
        <v>7.6373499999999996</v>
      </c>
      <c r="H2030" s="2">
        <f>'Moving Avg'!G2030</f>
        <v>7.7477600000000022</v>
      </c>
      <c r="I2030" s="2">
        <f>'Moving Avg'!H2030</f>
        <v>7.8359499999999924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7.5759999999999996</v>
      </c>
      <c r="C2031" s="2">
        <f>RSI!I2031</f>
        <v>42.672445801892422</v>
      </c>
      <c r="D2031" s="2">
        <f>MACD!E2031</f>
        <v>2.2684150529190816E-3</v>
      </c>
      <c r="E2031" s="2">
        <f>MACD!F2031</f>
        <v>1.4274349511339706E-3</v>
      </c>
      <c r="F2031" s="2">
        <f>'Moving Avg'!D2031</f>
        <v>7.5759999999999987</v>
      </c>
      <c r="G2031" s="2">
        <f>'Moving Avg'!F2031</f>
        <v>7.629299999999998</v>
      </c>
      <c r="H2031" s="2">
        <f>'Moving Avg'!G2031</f>
        <v>7.7406600000000019</v>
      </c>
      <c r="I2031" s="2">
        <f>'Moving Avg'!H2031</f>
        <v>7.8384399999999941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7.4550000000000001</v>
      </c>
      <c r="C2032" s="2">
        <f>RSI!I2032</f>
        <v>35.140604807242084</v>
      </c>
      <c r="D2032" s="2">
        <f>MACD!E2032</f>
        <v>4.570838334356786E-3</v>
      </c>
      <c r="E2032" s="2">
        <f>MACD!F2032</f>
        <v>2.0561156277785339E-3</v>
      </c>
      <c r="F2032" s="2">
        <f>'Moving Avg'!D2032</f>
        <v>7.5518000000000001</v>
      </c>
      <c r="G2032" s="2">
        <f>'Moving Avg'!F2032</f>
        <v>7.6151999999999989</v>
      </c>
      <c r="H2032" s="2">
        <f>'Moving Avg'!G2032</f>
        <v>7.7287200000000009</v>
      </c>
      <c r="I2032" s="2">
        <f>'Moving Avg'!H2032</f>
        <v>7.8394449999999942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7.4550000000000001</v>
      </c>
      <c r="C2033" s="2">
        <f>RSI!I2033</f>
        <v>35.140604807242084</v>
      </c>
      <c r="D2033" s="2">
        <f>MACD!E2033</f>
        <v>2.6316943887228383E-2</v>
      </c>
      <c r="E2033" s="2">
        <f>MACD!F2033</f>
        <v>6.9082812796685041E-3</v>
      </c>
      <c r="F2033" s="2">
        <f>'Moving Avg'!D2033</f>
        <v>7.5275999999999996</v>
      </c>
      <c r="G2033" s="2">
        <f>'Moving Avg'!F2033</f>
        <v>7.6051000000000002</v>
      </c>
      <c r="H2033" s="2">
        <f>'Moving Avg'!G2033</f>
        <v>7.7167799999999991</v>
      </c>
      <c r="I2033" s="2">
        <f>'Moving Avg'!H2033</f>
        <v>7.8404499999999935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7.4630000000000001</v>
      </c>
      <c r="C2034" s="2">
        <f>RSI!I2034</f>
        <v>36.00669305291116</v>
      </c>
      <c r="D2034" s="2">
        <f>MACD!E2034</f>
        <v>3.9065978791761324E-2</v>
      </c>
      <c r="E2034" s="2">
        <f>MACD!F2034</f>
        <v>1.3339820782087067E-2</v>
      </c>
      <c r="F2034" s="2">
        <f>'Moving Avg'!D2034</f>
        <v>7.5049999999999999</v>
      </c>
      <c r="G2034" s="2">
        <f>'Moving Avg'!F2034</f>
        <v>7.5913999999999984</v>
      </c>
      <c r="H2034" s="2">
        <f>'Moving Avg'!G2034</f>
        <v>7.7050000000000001</v>
      </c>
      <c r="I2034" s="2">
        <f>'Moving Avg'!H2034</f>
        <v>7.8414949999999957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</row>
    <row r="2035" spans="1:12" ht="13.5" x14ac:dyDescent="0.25">
      <c r="A2035" s="3">
        <f>RSI!A2035</f>
        <v>44966</v>
      </c>
      <c r="B2035" s="2">
        <f>RSI!B2035</f>
        <v>7.5679999999999996</v>
      </c>
      <c r="C2035" s="2">
        <f>RSI!I2035</f>
        <v>46.167295207273732</v>
      </c>
      <c r="D2035" s="2">
        <f>MACD!E2035</f>
        <v>4.3042390995690738E-2</v>
      </c>
      <c r="E2035" s="2">
        <f>MACD!F2035</f>
        <v>1.9280334824807802E-2</v>
      </c>
      <c r="F2035" s="2">
        <f>'Moving Avg'!D2035</f>
        <v>7.5033999999999992</v>
      </c>
      <c r="G2035" s="2">
        <f>'Moving Avg'!F2035</f>
        <v>7.5909999999999993</v>
      </c>
      <c r="H2035" s="2">
        <f>'Moving Avg'!G2035</f>
        <v>7.6953199999999988</v>
      </c>
      <c r="I2035" s="2">
        <f>'Moving Avg'!H2035</f>
        <v>7.8430649999999948</v>
      </c>
      <c r="J2035" s="5" t="str">
        <f>OBV!F2035</f>
        <v>BULLISH</v>
      </c>
      <c r="K2035" s="5" t="str">
        <f>OBV!G2035</f>
        <v>NEUTRAL</v>
      </c>
      <c r="L2035" s="5" t="str">
        <f>OBV!H2035</f>
        <v>BULLISH DIVERGENCE</v>
      </c>
    </row>
    <row r="2036" spans="1:12" ht="13.5" x14ac:dyDescent="0.25">
      <c r="A2036" s="3">
        <f>RSI!A2036</f>
        <v>44967</v>
      </c>
      <c r="B2036" s="2">
        <f>RSI!B2036</f>
        <v>7.5679999999999996</v>
      </c>
      <c r="C2036" s="2">
        <f>RSI!I2036</f>
        <v>46.167295207273725</v>
      </c>
      <c r="D2036" s="2">
        <f>MACD!E2036</f>
        <v>4.6681547098534004E-2</v>
      </c>
      <c r="E2036" s="2">
        <f>MACD!F2036</f>
        <v>2.4760577279553043E-2</v>
      </c>
      <c r="F2036" s="2">
        <f>'Moving Avg'!D2036</f>
        <v>7.5018000000000002</v>
      </c>
      <c r="G2036" s="2">
        <f>'Moving Avg'!F2036</f>
        <v>7.5905999999999993</v>
      </c>
      <c r="H2036" s="2">
        <f>'Moving Avg'!G2036</f>
        <v>7.6856399999999994</v>
      </c>
      <c r="I2036" s="2">
        <f>'Moving Avg'!H2036</f>
        <v>7.8446349999999949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</row>
    <row r="2037" spans="1:12" ht="13.5" x14ac:dyDescent="0.25">
      <c r="A2037" s="3">
        <f>RSI!A2037</f>
        <v>44970</v>
      </c>
      <c r="B2037" s="2">
        <f>RSI!B2037</f>
        <v>7.5679999999999996</v>
      </c>
      <c r="C2037" s="2">
        <f>RSI!I2037</f>
        <v>46.167295207273725</v>
      </c>
      <c r="D2037" s="2">
        <f>MACD!E2037</f>
        <v>3.7553460887387757E-2</v>
      </c>
      <c r="E2037" s="2">
        <f>MACD!F2037</f>
        <v>2.7319154001119988E-2</v>
      </c>
      <c r="F2037" s="2">
        <f>'Moving Avg'!D2037</f>
        <v>7.5243999999999982</v>
      </c>
      <c r="G2037" s="2">
        <f>'Moving Avg'!F2037</f>
        <v>7.5861499999999991</v>
      </c>
      <c r="H2037" s="2">
        <f>'Moving Avg'!G2037</f>
        <v>7.68194</v>
      </c>
      <c r="I2037" s="2">
        <f>'Moving Avg'!H2037</f>
        <v>7.8462049999999941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</row>
    <row r="2038" spans="1:12" ht="13.5" x14ac:dyDescent="0.25">
      <c r="A2038" s="3">
        <f>RSI!A2038</f>
        <v>44971</v>
      </c>
      <c r="B2038" s="2">
        <f>RSI!B2038</f>
        <v>7.5679999999999996</v>
      </c>
      <c r="C2038" s="2">
        <f>RSI!I2038</f>
        <v>46.167295207273725</v>
      </c>
      <c r="D2038" s="2">
        <f>MACD!E2038</f>
        <v>3.0065034814411362E-2</v>
      </c>
      <c r="E2038" s="2">
        <f>MACD!F2038</f>
        <v>2.7868330163778262E-2</v>
      </c>
      <c r="F2038" s="2">
        <f>'Moving Avg'!D2038</f>
        <v>7.5469999999999988</v>
      </c>
      <c r="G2038" s="2">
        <f>'Moving Avg'!F2038</f>
        <v>7.5816999999999997</v>
      </c>
      <c r="H2038" s="2">
        <f>'Moving Avg'!G2038</f>
        <v>7.6738799999999996</v>
      </c>
      <c r="I2038" s="2">
        <f>'Moving Avg'!H2038</f>
        <v>7.8475749999999938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</row>
    <row r="2039" spans="1:12" ht="13.5" x14ac:dyDescent="0.25">
      <c r="A2039" s="3">
        <f>RSI!A2039</f>
        <v>44972</v>
      </c>
      <c r="B2039" s="2">
        <f>RSI!B2039</f>
        <v>7.5679999999999996</v>
      </c>
      <c r="C2039" s="2">
        <f>RSI!I2039</f>
        <v>46.167295207273725</v>
      </c>
      <c r="D2039" s="2">
        <f>MACD!E2039</f>
        <v>2.3946580941686335E-2</v>
      </c>
      <c r="E2039" s="2">
        <f>MACD!F2039</f>
        <v>2.7083980319359879E-2</v>
      </c>
      <c r="F2039" s="2">
        <f>'Moving Avg'!D2039</f>
        <v>7.5679999999999996</v>
      </c>
      <c r="G2039" s="2">
        <f>'Moving Avg'!F2039</f>
        <v>7.5808999999999997</v>
      </c>
      <c r="H2039" s="2">
        <f>'Moving Avg'!G2039</f>
        <v>7.6672799999999981</v>
      </c>
      <c r="I2039" s="2">
        <f>'Moving Avg'!H2039</f>
        <v>7.8491449999999929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</row>
    <row r="2040" spans="1:12" ht="13.5" x14ac:dyDescent="0.25">
      <c r="A2040" s="3">
        <f>RSI!A2040</f>
        <v>44973</v>
      </c>
      <c r="B2040" s="2">
        <f>RSI!B2040</f>
        <v>7.5679999999999996</v>
      </c>
      <c r="C2040" s="2">
        <f>RSI!I2040</f>
        <v>46.167295207273725</v>
      </c>
      <c r="D2040" s="2">
        <f>MACD!E2040</f>
        <v>1.8971193081954496E-2</v>
      </c>
      <c r="E2040" s="2">
        <f>MACD!F2040</f>
        <v>2.5461422871878803E-2</v>
      </c>
      <c r="F2040" s="2">
        <f>'Moving Avg'!D2040</f>
        <v>7.5679999999999996</v>
      </c>
      <c r="G2040" s="2">
        <f>'Moving Avg'!F2040</f>
        <v>7.5800999999999998</v>
      </c>
      <c r="H2040" s="2">
        <f>'Moving Avg'!G2040</f>
        <v>7.6606799999999984</v>
      </c>
      <c r="I2040" s="2">
        <f>'Moving Avg'!H2040</f>
        <v>7.8502749999999928</v>
      </c>
      <c r="J2040" s="5" t="str">
        <f>OBV!F2040</f>
        <v>NEUTRAL</v>
      </c>
      <c r="K2040" s="5" t="str">
        <f>OBV!G2040</f>
        <v>NEUTRAL</v>
      </c>
      <c r="L2040" s="5" t="str">
        <f>OBV!H2040</f>
        <v>NEUTRAL</v>
      </c>
    </row>
    <row r="2041" spans="1:12" ht="13.5" x14ac:dyDescent="0.25">
      <c r="A2041" s="3">
        <f>RSI!A2041</f>
        <v>44974</v>
      </c>
      <c r="B2041" s="2">
        <f>RSI!B2041</f>
        <v>7.5679999999999996</v>
      </c>
      <c r="C2041" s="2">
        <f>RSI!I2041</f>
        <v>46.167295207273725</v>
      </c>
      <c r="D2041" s="2">
        <f>MACD!E2041</f>
        <v>1.4948069339065562E-2</v>
      </c>
      <c r="E2041" s="2">
        <f>MACD!F2041</f>
        <v>2.3358752165316157E-2</v>
      </c>
      <c r="F2041" s="2">
        <f>'Moving Avg'!D2041</f>
        <v>7.5679999999999996</v>
      </c>
      <c r="G2041" s="2">
        <f>'Moving Avg'!F2041</f>
        <v>7.5736500000000007</v>
      </c>
      <c r="H2041" s="2">
        <f>'Moving Avg'!G2041</f>
        <v>7.6540799999999987</v>
      </c>
      <c r="I2041" s="2">
        <f>'Moving Avg'!H2041</f>
        <v>7.8510399999999914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</row>
    <row r="2042" spans="1:12" ht="13.5" x14ac:dyDescent="0.25">
      <c r="A2042" s="3">
        <f>RSI!A2042</f>
        <v>44977</v>
      </c>
      <c r="B2042" s="2">
        <f>RSI!B2042</f>
        <v>7.5679999999999996</v>
      </c>
      <c r="C2042" s="2">
        <f>RSI!I2042</f>
        <v>46.167295207273725</v>
      </c>
      <c r="D2042" s="2">
        <f>MACD!E2042</f>
        <v>-6.8985155801675191E-3</v>
      </c>
      <c r="E2042" s="2">
        <f>MACD!F2042</f>
        <v>1.7307298616219421E-2</v>
      </c>
      <c r="F2042" s="2">
        <f>'Moving Avg'!D2042</f>
        <v>7.5679999999999996</v>
      </c>
      <c r="G2042" s="2">
        <f>'Moving Avg'!F2042</f>
        <v>7.5732500000000016</v>
      </c>
      <c r="H2042" s="2">
        <f>'Moving Avg'!G2042</f>
        <v>7.6474799999999989</v>
      </c>
      <c r="I2042" s="2">
        <f>'Moving Avg'!H2042</f>
        <v>7.8526099999999914</v>
      </c>
      <c r="J2042" s="5" t="str">
        <f>OBV!F2042</f>
        <v>NEUTRAL</v>
      </c>
      <c r="K2042" s="5" t="str">
        <f>OBV!G2042</f>
        <v>NEUTRAL</v>
      </c>
      <c r="L2042" s="5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7.5679999999999996</v>
      </c>
      <c r="C2043" s="2">
        <f>RSI!I2043</f>
        <v>46.167295207273725</v>
      </c>
      <c r="D2043" s="2">
        <f>MACD!E2043</f>
        <v>-2.5223919541616624E-2</v>
      </c>
      <c r="E2043" s="2">
        <f>MACD!F2043</f>
        <v>8.8010549846522131E-3</v>
      </c>
      <c r="F2043" s="2">
        <f>'Moving Avg'!D2043</f>
        <v>7.5679999999999996</v>
      </c>
      <c r="G2043" s="2">
        <f>'Moving Avg'!F2043</f>
        <v>7.5668000000000006</v>
      </c>
      <c r="H2043" s="2">
        <f>'Moving Avg'!G2043</f>
        <v>7.6444199999999993</v>
      </c>
      <c r="I2043" s="2">
        <f>'Moving Avg'!H2043</f>
        <v>7.8541799999999924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</row>
    <row r="2044" spans="1:12" ht="13.5" x14ac:dyDescent="0.25">
      <c r="A2044" s="3">
        <f>RSI!A2044</f>
        <v>44979</v>
      </c>
      <c r="B2044" s="2">
        <f>RSI!B2044</f>
        <v>7.5679999999999996</v>
      </c>
      <c r="C2044" s="2">
        <f>RSI!I2044</f>
        <v>46.167295207273725</v>
      </c>
      <c r="D2044" s="2">
        <f>MACD!E2044</f>
        <v>-3.935095775025399E-2</v>
      </c>
      <c r="E2044" s="2">
        <f>MACD!F2044</f>
        <v>-8.293475623290282E-4</v>
      </c>
      <c r="F2044" s="2">
        <f>'Moving Avg'!D2044</f>
        <v>7.5679999999999996</v>
      </c>
      <c r="G2044" s="2">
        <f>'Moving Avg'!F2044</f>
        <v>7.5623500000000003</v>
      </c>
      <c r="H2044" s="2">
        <f>'Moving Avg'!G2044</f>
        <v>7.6387799999999979</v>
      </c>
      <c r="I2044" s="2">
        <f>'Moving Avg'!H2044</f>
        <v>7.8545449999999901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</row>
    <row r="2045" spans="1:12" ht="13.5" x14ac:dyDescent="0.25">
      <c r="A2045" s="3">
        <f>RSI!A2045</f>
        <v>44980</v>
      </c>
      <c r="B2045" s="2">
        <f>RSI!B2045</f>
        <v>7.5679999999999996</v>
      </c>
      <c r="C2045" s="2">
        <f>RSI!I2045</f>
        <v>46.167295207273725</v>
      </c>
      <c r="D2045" s="2">
        <f>MACD!E2045</f>
        <v>-3.5013441158728398E-2</v>
      </c>
      <c r="E2045" s="2">
        <f>MACD!F2045</f>
        <v>-7.6661662816089023E-3</v>
      </c>
      <c r="F2045" s="2">
        <f>'Moving Avg'!D2045</f>
        <v>7.5679999999999996</v>
      </c>
      <c r="G2045" s="2">
        <f>'Moving Avg'!F2045</f>
        <v>7.557900000000001</v>
      </c>
      <c r="H2045" s="2">
        <f>'Moving Avg'!G2045</f>
        <v>7.6331399999999974</v>
      </c>
      <c r="I2045" s="2">
        <f>'Moving Avg'!H2045</f>
        <v>7.8564799999999915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7.431</v>
      </c>
      <c r="C2046" s="2">
        <f>RSI!I2046</f>
        <v>31.446760367781991</v>
      </c>
      <c r="D2046" s="2">
        <f>MACD!E2046</f>
        <v>-2.1067940226236814E-2</v>
      </c>
      <c r="E2046" s="2">
        <f>MACD!F2046</f>
        <v>-1.0346521070534485E-2</v>
      </c>
      <c r="F2046" s="2">
        <f>'Moving Avg'!D2046</f>
        <v>7.5405999999999995</v>
      </c>
      <c r="G2046" s="2">
        <f>'Moving Avg'!F2046</f>
        <v>7.5466000000000006</v>
      </c>
      <c r="H2046" s="2">
        <f>'Moving Avg'!G2046</f>
        <v>7.6247599999999967</v>
      </c>
      <c r="I2046" s="2">
        <f>'Moving Avg'!H2046</f>
        <v>7.8569649999999918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7.5679999999999996</v>
      </c>
      <c r="C2047" s="2">
        <f>RSI!I2047</f>
        <v>48.969549771695689</v>
      </c>
      <c r="D2047" s="2">
        <f>MACD!E2047</f>
        <v>-1.8488782057176856E-2</v>
      </c>
      <c r="E2047" s="2">
        <f>MACD!F2047</f>
        <v>-1.1974973267862961E-2</v>
      </c>
      <c r="F2047" s="2">
        <f>'Moving Avg'!D2047</f>
        <v>7.5406000000000004</v>
      </c>
      <c r="G2047" s="2">
        <f>'Moving Avg'!F2047</f>
        <v>7.5462000000000016</v>
      </c>
      <c r="H2047" s="2">
        <f>'Moving Avg'!G2047</f>
        <v>7.6229799999999956</v>
      </c>
      <c r="I2047" s="2">
        <f>'Moving Avg'!H2047</f>
        <v>7.8581349999999928</v>
      </c>
      <c r="J2047" s="5" t="str">
        <f>OBV!F2047</f>
        <v>BULLISH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7.5679999999999996</v>
      </c>
      <c r="C2048" s="2">
        <f>RSI!I2048</f>
        <v>48.969549771695689</v>
      </c>
      <c r="D2048" s="2">
        <f>MACD!E2048</f>
        <v>-1.6257375718943479E-2</v>
      </c>
      <c r="E2048" s="2">
        <f>MACD!F2048</f>
        <v>-1.2831453758079066E-2</v>
      </c>
      <c r="F2048" s="2">
        <f>'Moving Avg'!D2048</f>
        <v>7.5405999999999995</v>
      </c>
      <c r="G2048" s="2">
        <f>'Moving Avg'!F2048</f>
        <v>7.5458000000000016</v>
      </c>
      <c r="H2048" s="2">
        <f>'Moving Avg'!G2048</f>
        <v>7.6211999999999955</v>
      </c>
      <c r="I2048" s="2">
        <f>'Moving Avg'!H2048</f>
        <v>7.8593049999999929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7.5679999999999996</v>
      </c>
      <c r="C2049" s="2">
        <f>RSI!I2049</f>
        <v>48.969549771695689</v>
      </c>
      <c r="D2049" s="2">
        <f>MACD!E2049</f>
        <v>-1.4323853650879848E-2</v>
      </c>
      <c r="E2049" s="2">
        <f>MACD!F2049</f>
        <v>-1.3129933736639223E-2</v>
      </c>
      <c r="F2049" s="2">
        <f>'Moving Avg'!D2049</f>
        <v>7.5405999999999995</v>
      </c>
      <c r="G2049" s="2">
        <f>'Moving Avg'!F2049</f>
        <v>7.5454000000000008</v>
      </c>
      <c r="H2049" s="2">
        <f>'Moving Avg'!G2049</f>
        <v>7.6194199999999954</v>
      </c>
      <c r="I2049" s="2">
        <f>'Moving Avg'!H2049</f>
        <v>7.8604749999999921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7.5679999999999996</v>
      </c>
      <c r="C2050" s="2">
        <f>RSI!I2050</f>
        <v>48.969549771695689</v>
      </c>
      <c r="D2050" s="2">
        <f>MACD!E2050</f>
        <v>-1.2645751134296113E-2</v>
      </c>
      <c r="E2050" s="2">
        <f>MACD!F2050</f>
        <v>-1.3033097216170603E-2</v>
      </c>
      <c r="F2050" s="2">
        <f>'Moving Avg'!D2050</f>
        <v>7.5405999999999995</v>
      </c>
      <c r="G2050" s="2">
        <f>'Moving Avg'!F2050</f>
        <v>7.5449999999999999</v>
      </c>
      <c r="H2050" s="2">
        <f>'Moving Avg'!G2050</f>
        <v>7.6176399999999953</v>
      </c>
      <c r="I2050" s="2">
        <f>'Moving Avg'!H2050</f>
        <v>7.8612399999999933</v>
      </c>
      <c r="J2050" s="5" t="str">
        <f>OBV!F2050</f>
        <v>BULLISH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7.5679999999999996</v>
      </c>
      <c r="C2051" s="2">
        <f>RSI!I2051</f>
        <v>48.969549771695689</v>
      </c>
      <c r="D2051" s="2">
        <f>MACD!E2051</f>
        <v>-1.1186887326325667E-2</v>
      </c>
      <c r="E2051" s="2">
        <f>MACD!F2051</f>
        <v>-1.2663855238201616E-2</v>
      </c>
      <c r="F2051" s="2">
        <f>'Moving Avg'!D2051</f>
        <v>7.5679999999999996</v>
      </c>
      <c r="G2051" s="2">
        <f>'Moving Avg'!F2051</f>
        <v>7.5446000000000009</v>
      </c>
      <c r="H2051" s="2">
        <f>'Moving Avg'!G2051</f>
        <v>7.6158599999999943</v>
      </c>
      <c r="I2051" s="2">
        <f>'Moving Avg'!H2051</f>
        <v>7.8620049999999937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7.5679999999999996</v>
      </c>
      <c r="C2052" s="2">
        <f>RSI!I2052</f>
        <v>48.969549771695689</v>
      </c>
      <c r="D2052" s="2">
        <f>MACD!E2052</f>
        <v>-9.9164169659342605E-3</v>
      </c>
      <c r="E2052" s="2">
        <f>MACD!F2052</f>
        <v>-1.2114367583748146E-2</v>
      </c>
      <c r="F2052" s="2">
        <f>'Moving Avg'!D2052</f>
        <v>7.5679999999999996</v>
      </c>
      <c r="G2052" s="2">
        <f>'Moving Avg'!F2052</f>
        <v>7.550250000000001</v>
      </c>
      <c r="H2052" s="2">
        <f>'Moving Avg'!G2052</f>
        <v>7.6140799999999942</v>
      </c>
      <c r="I2052" s="2">
        <f>'Moving Avg'!H2052</f>
        <v>7.862769999999994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7.5679999999999996</v>
      </c>
      <c r="C2053" s="2">
        <f>RSI!I2053</f>
        <v>48.969549771695689</v>
      </c>
      <c r="D2053" s="2">
        <f>MACD!E2053</f>
        <v>-8.8080266041927757E-3</v>
      </c>
      <c r="E2053" s="2">
        <f>MACD!F2053</f>
        <v>-1.1453099387837073E-2</v>
      </c>
      <c r="F2053" s="2">
        <f>'Moving Avg'!D2053</f>
        <v>7.5679999999999996</v>
      </c>
      <c r="G2053" s="2">
        <f>'Moving Avg'!F2053</f>
        <v>7.5559000000000012</v>
      </c>
      <c r="H2053" s="2">
        <f>'Moving Avg'!G2053</f>
        <v>7.6069799999999956</v>
      </c>
      <c r="I2053" s="2">
        <f>'Moving Avg'!H2053</f>
        <v>7.8635349999999953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7.5679999999999996</v>
      </c>
      <c r="C2054" s="2">
        <f>RSI!I2054</f>
        <v>48.969549771695689</v>
      </c>
      <c r="D2054" s="2">
        <f>MACD!E2054</f>
        <v>-7.8392532255726621E-3</v>
      </c>
      <c r="E2054" s="2">
        <f>MACD!F2054</f>
        <v>-1.0730330155384191E-2</v>
      </c>
      <c r="F2054" s="2">
        <f>'Moving Avg'!D2054</f>
        <v>7.5679999999999996</v>
      </c>
      <c r="G2054" s="2">
        <f>'Moving Avg'!F2054</f>
        <v>7.5611500000000005</v>
      </c>
      <c r="H2054" s="2">
        <f>'Moving Avg'!G2054</f>
        <v>7.6068199999999955</v>
      </c>
      <c r="I2054" s="2">
        <f>'Moving Avg'!H2054</f>
        <v>7.8642999999999965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7.5679999999999996</v>
      </c>
      <c r="C2055" s="2">
        <f>RSI!I2055</f>
        <v>48.969549771695696</v>
      </c>
      <c r="D2055" s="2">
        <f>MACD!E2055</f>
        <v>-6.9909065246527291E-3</v>
      </c>
      <c r="E2055" s="2">
        <f>MACD!F2055</f>
        <v>-9.9824454292378999E-3</v>
      </c>
      <c r="F2055" s="2">
        <f>'Moving Avg'!D2055</f>
        <v>7.5679999999999996</v>
      </c>
      <c r="G2055" s="2">
        <f>'Moving Avg'!F2055</f>
        <v>7.5611500000000005</v>
      </c>
      <c r="H2055" s="2">
        <f>'Moving Avg'!G2055</f>
        <v>7.6034399999999955</v>
      </c>
      <c r="I2055" s="2">
        <f>'Moving Avg'!H2055</f>
        <v>7.8650649999999978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7.5679999999999996</v>
      </c>
      <c r="C2056" s="2">
        <f>RSI!I2056</f>
        <v>48.969549771695704</v>
      </c>
      <c r="D2056" s="2">
        <f>MACD!E2056</f>
        <v>-2.7323502054990456E-2</v>
      </c>
      <c r="E2056" s="2">
        <f>MACD!F2056</f>
        <v>-1.3450656754388411E-2</v>
      </c>
      <c r="F2056" s="2">
        <f>'Moving Avg'!D2056</f>
        <v>7.5679999999999996</v>
      </c>
      <c r="G2056" s="2">
        <f>'Moving Avg'!F2056</f>
        <v>7.5611500000000005</v>
      </c>
      <c r="H2056" s="2">
        <f>'Moving Avg'!G2056</f>
        <v>7.6000599999999965</v>
      </c>
      <c r="I2056" s="2">
        <f>'Moving Avg'!H2056</f>
        <v>7.8658699999999975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7.5679999999999996</v>
      </c>
      <c r="C2057" s="2">
        <f>RSI!I2057</f>
        <v>48.969549771695704</v>
      </c>
      <c r="D2057" s="2">
        <f>MACD!E2057</f>
        <v>-2.3426549811750519E-2</v>
      </c>
      <c r="E2057" s="2">
        <f>MACD!F2057</f>
        <v>-1.5445835365860834E-2</v>
      </c>
      <c r="F2057" s="2">
        <f>'Moving Avg'!D2057</f>
        <v>7.5679999999999996</v>
      </c>
      <c r="G2057" s="2">
        <f>'Moving Avg'!F2057</f>
        <v>7.5611500000000005</v>
      </c>
      <c r="H2057" s="2">
        <f>'Moving Avg'!G2057</f>
        <v>7.5966799999999965</v>
      </c>
      <c r="I2057" s="2">
        <f>'Moving Avg'!H2057</f>
        <v>7.8673999999999982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7.2539999999999996</v>
      </c>
      <c r="C2058" s="2">
        <f>RSI!I2058</f>
        <v>21.073228593582783</v>
      </c>
      <c r="D2058" s="2">
        <f>MACD!E2058</f>
        <v>3.1528463880734492E-3</v>
      </c>
      <c r="E2058" s="2">
        <f>MACD!F2058</f>
        <v>-1.1726099015073979E-2</v>
      </c>
      <c r="F2058" s="2">
        <f>'Moving Avg'!D2058</f>
        <v>7.5051999999999994</v>
      </c>
      <c r="G2058" s="2">
        <f>'Moving Avg'!F2058</f>
        <v>7.5454499999999998</v>
      </c>
      <c r="H2058" s="2">
        <f>'Moving Avg'!G2058</f>
        <v>7.5870199999999981</v>
      </c>
      <c r="I2058" s="2">
        <f>'Moving Avg'!H2058</f>
        <v>7.8665949999999984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45000</v>
      </c>
      <c r="B2059" s="2">
        <f>RSI!B2059</f>
        <v>7.2460000000000004</v>
      </c>
      <c r="C2059" s="2">
        <f>RSI!I2059</f>
        <v>20.748917878697725</v>
      </c>
      <c r="D2059" s="2">
        <f>MACD!E2059</f>
        <v>2.8112169947614341E-2</v>
      </c>
      <c r="E2059" s="2">
        <f>MACD!F2059</f>
        <v>-3.7584452225363158E-3</v>
      </c>
      <c r="F2059" s="2">
        <f>'Moving Avg'!D2059</f>
        <v>7.4408000000000003</v>
      </c>
      <c r="G2059" s="2">
        <f>'Moving Avg'!F2059</f>
        <v>7.5293499999999991</v>
      </c>
      <c r="H2059" s="2">
        <f>'Moving Avg'!G2059</f>
        <v>7.5771999999999968</v>
      </c>
      <c r="I2059" s="2">
        <f>'Moving Avg'!H2059</f>
        <v>7.8647449999999992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45001</v>
      </c>
      <c r="B2060" s="2">
        <f>RSI!B2060</f>
        <v>7.23</v>
      </c>
      <c r="C2060" s="2">
        <f>RSI!I2060</f>
        <v>20.083218410945733</v>
      </c>
      <c r="D2060" s="2">
        <f>MACD!E2060</f>
        <v>5.2201529774062116E-2</v>
      </c>
      <c r="E2060" s="2">
        <f>MACD!F2060</f>
        <v>7.4335497767833714E-3</v>
      </c>
      <c r="F2060" s="2">
        <f>'Moving Avg'!D2060</f>
        <v>7.3731999999999998</v>
      </c>
      <c r="G2060" s="2">
        <f>'Moving Avg'!F2060</f>
        <v>7.5124499999999985</v>
      </c>
      <c r="H2060" s="2">
        <f>'Moving Avg'!G2060</f>
        <v>7.5670599999999979</v>
      </c>
      <c r="I2060" s="2">
        <f>'Moving Avg'!H2060</f>
        <v>7.8638199999999996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45002</v>
      </c>
      <c r="B2061" s="2">
        <f>RSI!B2061</f>
        <v>7.23</v>
      </c>
      <c r="C2061" s="2">
        <f>RSI!I2061</f>
        <v>20.083218410945733</v>
      </c>
      <c r="D2061" s="2">
        <f>MACD!E2061</f>
        <v>7.4331922461176703E-2</v>
      </c>
      <c r="E2061" s="2">
        <f>MACD!F2061</f>
        <v>2.0813224313662039E-2</v>
      </c>
      <c r="F2061" s="2">
        <f>'Moving Avg'!D2061</f>
        <v>7.3056000000000001</v>
      </c>
      <c r="G2061" s="2">
        <f>'Moving Avg'!F2061</f>
        <v>7.4955499999999988</v>
      </c>
      <c r="H2061" s="2">
        <f>'Moving Avg'!G2061</f>
        <v>7.556919999999999</v>
      </c>
      <c r="I2061" s="2">
        <f>'Moving Avg'!H2061</f>
        <v>7.8622099999999993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45006</v>
      </c>
      <c r="B2062" s="2">
        <f>RSI!B2062</f>
        <v>6.907</v>
      </c>
      <c r="C2062" s="2">
        <f>RSI!I2062</f>
        <v>11.468497768548687</v>
      </c>
      <c r="D2062" s="2">
        <f>MACD!E2062</f>
        <v>0.118601239552663</v>
      </c>
      <c r="E2062" s="2">
        <f>MACD!F2062</f>
        <v>4.0370827361462233E-2</v>
      </c>
      <c r="F2062" s="2">
        <f>'Moving Avg'!D2062</f>
        <v>7.1734000000000009</v>
      </c>
      <c r="G2062" s="2">
        <f>'Moving Avg'!F2062</f>
        <v>7.4624999999999986</v>
      </c>
      <c r="H2062" s="2">
        <f>'Moving Avg'!G2062</f>
        <v>7.5403199999999995</v>
      </c>
      <c r="I2062" s="2">
        <f>'Moving Avg'!H2062</f>
        <v>7.8589849999999988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45007</v>
      </c>
      <c r="B2063" s="2">
        <f>RSI!B2063</f>
        <v>6.8179999999999996</v>
      </c>
      <c r="C2063" s="2">
        <f>RSI!I2063</f>
        <v>10.173549134219698</v>
      </c>
      <c r="D2063" s="2">
        <f>MACD!E2063</f>
        <v>0.1660589524926861</v>
      </c>
      <c r="E2063" s="2">
        <f>MACD!F2063</f>
        <v>6.5508452387707014E-2</v>
      </c>
      <c r="F2063" s="2">
        <f>'Moving Avg'!D2063</f>
        <v>7.0862000000000007</v>
      </c>
      <c r="G2063" s="2">
        <f>'Moving Avg'!F2063</f>
        <v>7.4249999999999998</v>
      </c>
      <c r="H2063" s="2">
        <f>'Moving Avg'!G2063</f>
        <v>7.5235399999999997</v>
      </c>
      <c r="I2063" s="2">
        <f>'Moving Avg'!H2063</f>
        <v>7.8568049999999996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7.125</v>
      </c>
      <c r="C2064" s="2">
        <f>RSI!I2064</f>
        <v>36.717376110157836</v>
      </c>
      <c r="D2064" s="2">
        <f>MACD!E2064</f>
        <v>0.18715477941159087</v>
      </c>
      <c r="E2064" s="2">
        <f>MACD!F2064</f>
        <v>8.9837717792483784E-2</v>
      </c>
      <c r="F2064" s="2">
        <f>'Moving Avg'!D2064</f>
        <v>7.0620000000000003</v>
      </c>
      <c r="G2064" s="2">
        <f>'Moving Avg'!F2064</f>
        <v>7.4028500000000008</v>
      </c>
      <c r="H2064" s="2">
        <f>'Moving Avg'!G2064</f>
        <v>7.5113000000000003</v>
      </c>
      <c r="I2064" s="2">
        <f>'Moving Avg'!H2064</f>
        <v>7.854709999999999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7.02</v>
      </c>
      <c r="C2065" s="2">
        <f>RSI!I2065</f>
        <v>33.113274448079196</v>
      </c>
      <c r="D2065" s="2">
        <f>MACD!E2065</f>
        <v>0.2143762417621673</v>
      </c>
      <c r="E2065" s="2">
        <f>MACD!F2065</f>
        <v>0.1147454225864205</v>
      </c>
      <c r="F2065" s="2">
        <f>'Moving Avg'!D2065</f>
        <v>7.0199999999999987</v>
      </c>
      <c r="G2065" s="2">
        <f>'Moving Avg'!F2065</f>
        <v>7.3754500000000007</v>
      </c>
      <c r="H2065" s="2">
        <f>'Moving Avg'!G2065</f>
        <v>7.5001800000000003</v>
      </c>
      <c r="I2065" s="2">
        <f>'Moving Avg'!H2065</f>
        <v>7.8520899999999987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7.02</v>
      </c>
      <c r="C2066" s="2">
        <f>RSI!I2066</f>
        <v>33.113274448079196</v>
      </c>
      <c r="D2066" s="2">
        <f>MACD!E2066</f>
        <v>0.23950557845550069</v>
      </c>
      <c r="E2066" s="2">
        <f>MACD!F2066</f>
        <v>0.13969745376023654</v>
      </c>
      <c r="F2066" s="2">
        <f>'Moving Avg'!D2066</f>
        <v>6.9779999999999998</v>
      </c>
      <c r="G2066" s="2">
        <f>'Moving Avg'!F2066</f>
        <v>7.3549000000000007</v>
      </c>
      <c r="H2066" s="2">
        <f>'Moving Avg'!G2066</f>
        <v>7.4890599999999994</v>
      </c>
      <c r="I2066" s="2">
        <f>'Moving Avg'!H2066</f>
        <v>7.8494699999999993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7.02</v>
      </c>
      <c r="C2067" s="2">
        <f>RSI!I2067</f>
        <v>33.113274448079196</v>
      </c>
      <c r="D2067" s="2">
        <f>MACD!E2067</f>
        <v>0.26270941115306456</v>
      </c>
      <c r="E2067" s="2">
        <f>MACD!F2067</f>
        <v>0.16429984523880214</v>
      </c>
      <c r="F2067" s="2">
        <f>'Moving Avg'!D2067</f>
        <v>7.0006000000000004</v>
      </c>
      <c r="G2067" s="2">
        <f>'Moving Avg'!F2067</f>
        <v>7.3275000000000006</v>
      </c>
      <c r="H2067" s="2">
        <f>'Moving Avg'!G2067</f>
        <v>7.4763199999999994</v>
      </c>
      <c r="I2067" s="2">
        <f>'Moving Avg'!H2067</f>
        <v>7.8468499999999999</v>
      </c>
      <c r="J2067" s="5" t="str">
        <f>OBV!F2067</f>
        <v>BEARISH</v>
      </c>
      <c r="K2067" s="5" t="str">
        <f>OBV!G2067</f>
        <v>NEUTRAL</v>
      </c>
      <c r="L2067" s="5" t="str">
        <f>OBV!H2067</f>
        <v>BEARISH DIVERGENCE</v>
      </c>
    </row>
    <row r="2068" spans="1:12" ht="13.5" x14ac:dyDescent="0.25">
      <c r="A2068" s="3">
        <f>RSI!A2068</f>
        <v>45014</v>
      </c>
      <c r="B2068" s="2">
        <f>RSI!B2068</f>
        <v>7.3339999999999996</v>
      </c>
      <c r="C2068" s="2">
        <f>RSI!I2068</f>
        <v>51.056932334384243</v>
      </c>
      <c r="D2068" s="2">
        <f>MACD!E2068</f>
        <v>0.21257327539015147</v>
      </c>
      <c r="E2068" s="2">
        <f>MACD!F2068</f>
        <v>0.17395453126907201</v>
      </c>
      <c r="F2068" s="2">
        <f>'Moving Avg'!D2068</f>
        <v>7.1037999999999997</v>
      </c>
      <c r="G2068" s="2">
        <f>'Moving Avg'!F2068</f>
        <v>7.3158000000000003</v>
      </c>
      <c r="H2068" s="2">
        <f>'Moving Avg'!G2068</f>
        <v>7.4698599999999997</v>
      </c>
      <c r="I2068" s="2">
        <f>'Moving Avg'!H2068</f>
        <v>7.8458000000000006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7.4470000000000001</v>
      </c>
      <c r="C2069" s="2">
        <f>RSI!I2069</f>
        <v>55.66627260851395</v>
      </c>
      <c r="D2069" s="2">
        <f>MACD!E2069</f>
        <v>0.16035751916120145</v>
      </c>
      <c r="E2069" s="2">
        <f>MACD!F2069</f>
        <v>0.17123512884749792</v>
      </c>
      <c r="F2069" s="2">
        <f>'Moving Avg'!D2069</f>
        <v>7.1682000000000006</v>
      </c>
      <c r="G2069" s="2">
        <f>'Moving Avg'!F2069</f>
        <v>7.3097499999999993</v>
      </c>
      <c r="H2069" s="2">
        <f>'Moving Avg'!G2069</f>
        <v>7.4671200000000013</v>
      </c>
      <c r="I2069" s="2">
        <f>'Moving Avg'!H2069</f>
        <v>7.8453150000000003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7.7050000000000001</v>
      </c>
      <c r="C2070" s="2">
        <f>RSI!I2070</f>
        <v>64.002130893874352</v>
      </c>
      <c r="D2070" s="2">
        <f>MACD!E2070</f>
        <v>9.3757054660899009E-2</v>
      </c>
      <c r="E2070" s="2">
        <f>MACD!F2070</f>
        <v>0.15573951401017813</v>
      </c>
      <c r="F2070" s="2">
        <f>'Moving Avg'!D2070</f>
        <v>7.3051999999999992</v>
      </c>
      <c r="G2070" s="2">
        <f>'Moving Avg'!F2070</f>
        <v>7.3165999999999993</v>
      </c>
      <c r="H2070" s="2">
        <f>'Moving Avg'!G2070</f>
        <v>7.4695400000000003</v>
      </c>
      <c r="I2070" s="2">
        <f>'Moving Avg'!H2070</f>
        <v>7.847570000000001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7.907</v>
      </c>
      <c r="C2071" s="2">
        <f>RSI!I2071</f>
        <v>68.928183706953163</v>
      </c>
      <c r="D2071" s="2">
        <f>MACD!E2071</f>
        <v>2.0132678717232899E-2</v>
      </c>
      <c r="E2071" s="2">
        <f>MACD!F2071</f>
        <v>0.12861814695158907</v>
      </c>
      <c r="F2071" s="2">
        <f>'Moving Avg'!D2071</f>
        <v>7.4825999999999997</v>
      </c>
      <c r="G2071" s="2">
        <f>'Moving Avg'!F2071</f>
        <v>7.3335499999999998</v>
      </c>
      <c r="H2071" s="2">
        <f>'Moving Avg'!G2071</f>
        <v>7.4737400000000012</v>
      </c>
      <c r="I2071" s="2">
        <f>'Moving Avg'!H2071</f>
        <v>7.850835</v>
      </c>
      <c r="J2071" s="5" t="str">
        <f>OBV!F2071</f>
        <v>BULLISH</v>
      </c>
      <c r="K2071" s="5" t="str">
        <f>OBV!G2071</f>
        <v>WEAK</v>
      </c>
      <c r="L2071" s="5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8.06</v>
      </c>
      <c r="C2072" s="2">
        <f>RSI!I2072</f>
        <v>72.04819956825223</v>
      </c>
      <c r="D2072" s="2">
        <f>MACD!E2072</f>
        <v>-0.10652040988498079</v>
      </c>
      <c r="E2072" s="2">
        <f>MACD!F2072</f>
        <v>8.1590435584275117E-2</v>
      </c>
      <c r="F2072" s="2">
        <f>'Moving Avg'!D2072</f>
        <v>7.690599999999999</v>
      </c>
      <c r="G2072" s="2">
        <f>'Moving Avg'!F2072</f>
        <v>7.3581500000000002</v>
      </c>
      <c r="H2072" s="2">
        <f>'Moving Avg'!G2072</f>
        <v>7.4834200000000024</v>
      </c>
      <c r="I2072" s="2">
        <f>'Moving Avg'!H2072</f>
        <v>7.8548650000000002</v>
      </c>
      <c r="J2072" s="5" t="str">
        <f>OBV!F2072</f>
        <v>BULLISH</v>
      </c>
      <c r="K2072" s="5" t="str">
        <f>OBV!G2072</f>
        <v>WEAK</v>
      </c>
      <c r="L2072" s="5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8.4220000000000006</v>
      </c>
      <c r="C2073" s="2">
        <f>RSI!I2073</f>
        <v>77.742792232164206</v>
      </c>
      <c r="D2073" s="2">
        <f>MACD!E2073</f>
        <v>-0.25818285354899562</v>
      </c>
      <c r="E2073" s="2">
        <f>MACD!F2073</f>
        <v>1.3635777757620968E-2</v>
      </c>
      <c r="F2073" s="2">
        <f>'Moving Avg'!D2073</f>
        <v>7.908199999999999</v>
      </c>
      <c r="G2073" s="2">
        <f>'Moving Avg'!F2073</f>
        <v>7.4008500000000002</v>
      </c>
      <c r="H2073" s="2">
        <f>'Moving Avg'!G2073</f>
        <v>7.4979200000000024</v>
      </c>
      <c r="I2073" s="2">
        <f>'Moving Avg'!H2073</f>
        <v>7.8607050000000003</v>
      </c>
      <c r="J2073" s="5" t="str">
        <f>OBV!F2073</f>
        <v>BULLISH</v>
      </c>
      <c r="K2073" s="5" t="str">
        <f>OBV!G2073</f>
        <v>WEAK</v>
      </c>
      <c r="L2073" s="5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8.6240000000000006</v>
      </c>
      <c r="C2074" s="2">
        <f>RSI!I2074</f>
        <v>80.170478661546213</v>
      </c>
      <c r="D2074" s="2">
        <f>MACD!E2074</f>
        <v>-0.36007584669260684</v>
      </c>
      <c r="E2074" s="2">
        <f>MACD!F2074</f>
        <v>-6.1106547132424596E-2</v>
      </c>
      <c r="F2074" s="2">
        <f>'Moving Avg'!D2074</f>
        <v>8.1436000000000011</v>
      </c>
      <c r="G2074" s="2">
        <f>'Moving Avg'!F2074</f>
        <v>7.4536499999999988</v>
      </c>
      <c r="H2074" s="2">
        <f>'Moving Avg'!G2074</f>
        <v>7.5172600000000021</v>
      </c>
      <c r="I2074" s="2">
        <f>'Moving Avg'!H2074</f>
        <v>7.8675550000000012</v>
      </c>
      <c r="J2074" s="5" t="str">
        <f>OBV!F2074</f>
        <v>BULLISH</v>
      </c>
      <c r="K2074" s="5" t="str">
        <f>OBV!G2074</f>
        <v>WEAK</v>
      </c>
      <c r="L2074" s="5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8.8010000000000002</v>
      </c>
      <c r="C2075" s="2">
        <f>RSI!I2075</f>
        <v>82.02099971458594</v>
      </c>
      <c r="D2075" s="2">
        <f>MACD!E2075</f>
        <v>-0.4821506892217311</v>
      </c>
      <c r="E2075" s="2">
        <f>MACD!F2075</f>
        <v>-0.1453153755502859</v>
      </c>
      <c r="F2075" s="2">
        <f>'Moving Avg'!D2075</f>
        <v>8.3628000000000018</v>
      </c>
      <c r="G2075" s="2">
        <f>'Moving Avg'!F2075</f>
        <v>7.515299999999999</v>
      </c>
      <c r="H2075" s="2">
        <f>'Moving Avg'!G2075</f>
        <v>7.5401400000000027</v>
      </c>
      <c r="I2075" s="2">
        <f>'Moving Avg'!H2075</f>
        <v>7.8752900000000015</v>
      </c>
      <c r="J2075" s="5" t="str">
        <f>OBV!F2075</f>
        <v>BULLISH</v>
      </c>
      <c r="K2075" s="5" t="str">
        <f>OBV!G2075</f>
        <v>WEAK</v>
      </c>
      <c r="L2075" s="5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8.6240000000000006</v>
      </c>
      <c r="C2076" s="2">
        <f>RSI!I2076</f>
        <v>74.53066102103034</v>
      </c>
      <c r="D2076" s="2">
        <f>MACD!E2076</f>
        <v>-0.57948396255113988</v>
      </c>
      <c r="E2076" s="2">
        <f>MACD!F2076</f>
        <v>-0.23214909295045671</v>
      </c>
      <c r="F2076" s="2">
        <f>'Moving Avg'!D2076</f>
        <v>8.5062000000000015</v>
      </c>
      <c r="G2076" s="2">
        <f>'Moving Avg'!F2076</f>
        <v>7.5680999999999985</v>
      </c>
      <c r="H2076" s="2">
        <f>'Moving Avg'!G2076</f>
        <v>7.5594800000000024</v>
      </c>
      <c r="I2076" s="2">
        <f>'Moving Avg'!H2076</f>
        <v>7.8821400000000006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8.5839999999999996</v>
      </c>
      <c r="C2077" s="2">
        <f>RSI!I2077</f>
        <v>72.910209101792447</v>
      </c>
      <c r="D2077" s="2">
        <f>MACD!E2077</f>
        <v>-0.66445465860636244</v>
      </c>
      <c r="E2077" s="2">
        <f>MACD!F2077</f>
        <v>-0.31861020608163793</v>
      </c>
      <c r="F2077" s="2">
        <f>'Moving Avg'!D2077</f>
        <v>8.6110000000000007</v>
      </c>
      <c r="G2077" s="2">
        <f>'Moving Avg'!F2077</f>
        <v>7.6188999999999991</v>
      </c>
      <c r="H2077" s="2">
        <f>'Moving Avg'!G2077</f>
        <v>7.5796400000000013</v>
      </c>
      <c r="I2077" s="2">
        <f>'Moving Avg'!H2077</f>
        <v>7.8887900000000011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8.5839999999999996</v>
      </c>
      <c r="C2078" s="2">
        <f>RSI!I2078</f>
        <v>72.910209101792447</v>
      </c>
      <c r="D2078" s="2">
        <f>MACD!E2078</f>
        <v>-0.69297067792476863</v>
      </c>
      <c r="E2078" s="2">
        <f>MACD!F2078</f>
        <v>-0.39348230045026411</v>
      </c>
      <c r="F2078" s="2">
        <f>'Moving Avg'!D2078</f>
        <v>8.6433999999999997</v>
      </c>
      <c r="G2078" s="2">
        <f>'Moving Avg'!F2078</f>
        <v>7.6853999999999996</v>
      </c>
      <c r="H2078" s="2">
        <f>'Moving Avg'!G2078</f>
        <v>7.5998000000000028</v>
      </c>
      <c r="I2078" s="2">
        <f>'Moving Avg'!H2078</f>
        <v>7.8938300000000003</v>
      </c>
      <c r="J2078" s="5" t="str">
        <f>OBV!F2078</f>
        <v>BEARISH</v>
      </c>
      <c r="K2078" s="5" t="str">
        <f>OBV!G2078</f>
        <v>NEUTRAL</v>
      </c>
      <c r="L2078" s="5" t="str">
        <f>OBV!H2078</f>
        <v>BEARISH DIVERGENCE</v>
      </c>
    </row>
    <row r="2079" spans="1:12" ht="13.5" x14ac:dyDescent="0.25">
      <c r="A2079" s="3">
        <f>RSI!A2079</f>
        <v>45029</v>
      </c>
      <c r="B2079" s="2">
        <f>RSI!B2079</f>
        <v>8.7769999999999992</v>
      </c>
      <c r="C2079" s="2">
        <f>RSI!I2079</f>
        <v>75.848603629111381</v>
      </c>
      <c r="D2079" s="2">
        <f>MACD!E2079</f>
        <v>-0.71857188191582999</v>
      </c>
      <c r="E2079" s="2">
        <f>MACD!F2079</f>
        <v>-0.45850021674337726</v>
      </c>
      <c r="F2079" s="2">
        <f>'Moving Avg'!D2079</f>
        <v>8.6740000000000013</v>
      </c>
      <c r="G2079" s="2">
        <f>'Moving Avg'!F2079</f>
        <v>7.7619499999999988</v>
      </c>
      <c r="H2079" s="2">
        <f>'Moving Avg'!G2079</f>
        <v>7.623820000000002</v>
      </c>
      <c r="I2079" s="2">
        <f>'Moving Avg'!H2079</f>
        <v>7.8994299999999997</v>
      </c>
      <c r="J2079" s="5" t="str">
        <f>OBV!F2079</f>
        <v>BEARISH</v>
      </c>
      <c r="K2079" s="5" t="str">
        <f>OBV!G2079</f>
        <v>NEUTRAL</v>
      </c>
      <c r="L2079" s="5" t="str">
        <f>OBV!H2079</f>
        <v>BEARISH DIVERGENCE</v>
      </c>
    </row>
    <row r="2080" spans="1:12" ht="13.5" x14ac:dyDescent="0.25">
      <c r="A2080" s="3">
        <f>RSI!A2080</f>
        <v>45030</v>
      </c>
      <c r="B2080" s="2">
        <f>RSI!B2080</f>
        <v>8.7609999999999992</v>
      </c>
      <c r="C2080" s="2">
        <f>RSI!I2080</f>
        <v>75.121135527715126</v>
      </c>
      <c r="D2080" s="2">
        <f>MACD!E2080</f>
        <v>-0.70472015419468637</v>
      </c>
      <c r="E2080" s="2">
        <f>MACD!F2080</f>
        <v>-0.50774420423363908</v>
      </c>
      <c r="F2080" s="2">
        <f>'Moving Avg'!D2080</f>
        <v>8.6660000000000004</v>
      </c>
      <c r="G2080" s="2">
        <f>'Moving Avg'!F2080</f>
        <v>7.838499999999998</v>
      </c>
      <c r="H2080" s="2">
        <f>'Moving Avg'!G2080</f>
        <v>7.6475200000000019</v>
      </c>
      <c r="I2080" s="2">
        <f>'Moving Avg'!H2080</f>
        <v>7.9049499999999986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8.7609999999999992</v>
      </c>
      <c r="C2081" s="2">
        <f>RSI!I2081</f>
        <v>75.121135527715126</v>
      </c>
      <c r="D2081" s="2">
        <f>MACD!E2081</f>
        <v>-0.66679392701493523</v>
      </c>
      <c r="E2081" s="2">
        <f>MACD!F2081</f>
        <v>-0.53955414878989838</v>
      </c>
      <c r="F2081" s="2">
        <f>'Moving Avg'!D2081</f>
        <v>8.6934000000000005</v>
      </c>
      <c r="G2081" s="2">
        <f>'Moving Avg'!F2081</f>
        <v>7.9150499999999981</v>
      </c>
      <c r="H2081" s="2">
        <f>'Moving Avg'!G2081</f>
        <v>7.6712200000000026</v>
      </c>
      <c r="I2081" s="2">
        <f>'Moving Avg'!H2081</f>
        <v>7.9104699999999983</v>
      </c>
      <c r="J2081" s="5" t="str">
        <f>OBV!F2081</f>
        <v>BEARISH</v>
      </c>
      <c r="K2081" s="5" t="str">
        <f>OBV!G2081</f>
        <v>NEUTRAL</v>
      </c>
      <c r="L2081" s="5" t="str">
        <f>OBV!H2081</f>
        <v>BEARISH DIVERGENCE</v>
      </c>
    </row>
    <row r="2082" spans="1:12" ht="13.5" x14ac:dyDescent="0.25">
      <c r="A2082" s="3">
        <f>RSI!A2082</f>
        <v>45034</v>
      </c>
      <c r="B2082" s="2">
        <f>RSI!B2082</f>
        <v>8.4629999999999992</v>
      </c>
      <c r="C2082" s="2">
        <f>RSI!I2082</f>
        <v>62.229000668559507</v>
      </c>
      <c r="D2082" s="2">
        <f>MACD!E2082</f>
        <v>-0.59360051338960229</v>
      </c>
      <c r="E2082" s="2">
        <f>MACD!F2082</f>
        <v>-0.55036342170983921</v>
      </c>
      <c r="F2082" s="2">
        <f>'Moving Avg'!D2082</f>
        <v>8.6692</v>
      </c>
      <c r="G2082" s="2">
        <f>'Moving Avg'!F2082</f>
        <v>7.9928499999999989</v>
      </c>
      <c r="H2082" s="2">
        <f>'Moving Avg'!G2082</f>
        <v>7.6913800000000041</v>
      </c>
      <c r="I2082" s="2">
        <f>'Moving Avg'!H2082</f>
        <v>7.9144999999999968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8.3420000000000005</v>
      </c>
      <c r="C2083" s="2">
        <f>RSI!I2083</f>
        <v>57.885068482382195</v>
      </c>
      <c r="D2083" s="2">
        <f>MACD!E2083</f>
        <v>-0.46942789002628427</v>
      </c>
      <c r="E2083" s="2">
        <f>MACD!F2083</f>
        <v>-0.53417631537312826</v>
      </c>
      <c r="F2083" s="2">
        <f>'Moving Avg'!D2083</f>
        <v>8.6207999999999991</v>
      </c>
      <c r="G2083" s="2">
        <f>'Moving Avg'!F2083</f>
        <v>8.0690500000000007</v>
      </c>
      <c r="H2083" s="2">
        <f>'Moving Avg'!G2083</f>
        <v>7.709120000000004</v>
      </c>
      <c r="I2083" s="2">
        <f>'Moving Avg'!H2083</f>
        <v>7.9179249999999968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8.4629999999999992</v>
      </c>
      <c r="C2084" s="2">
        <f>RSI!I2084</f>
        <v>60.829705265569572</v>
      </c>
      <c r="D2084" s="2">
        <f>MACD!E2084</f>
        <v>-0.34376640004047943</v>
      </c>
      <c r="E2084" s="2">
        <f>MACD!F2084</f>
        <v>-0.4960943323065985</v>
      </c>
      <c r="F2084" s="2">
        <f>'Moving Avg'!D2084</f>
        <v>8.5579999999999998</v>
      </c>
      <c r="G2084" s="2">
        <f>'Moving Avg'!F2084</f>
        <v>8.1359499999999993</v>
      </c>
      <c r="H2084" s="2">
        <f>'Moving Avg'!G2084</f>
        <v>7.7291200000000035</v>
      </c>
      <c r="I2084" s="2">
        <f>'Moving Avg'!H2084</f>
        <v>7.921954999999997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8.4629999999999992</v>
      </c>
      <c r="C2085" s="2">
        <f>RSI!I2085</f>
        <v>60.829705265569572</v>
      </c>
      <c r="D2085" s="2">
        <f>MACD!E2085</f>
        <v>-0.21233057284316104</v>
      </c>
      <c r="E2085" s="2">
        <f>MACD!F2085</f>
        <v>-0.43934158041391103</v>
      </c>
      <c r="F2085" s="2">
        <f>'Moving Avg'!D2085</f>
        <v>8.4984000000000002</v>
      </c>
      <c r="G2085" s="2">
        <f>'Moving Avg'!F2085</f>
        <v>8.2080999999999982</v>
      </c>
      <c r="H2085" s="2">
        <f>'Moving Avg'!G2085</f>
        <v>7.7470200000000045</v>
      </c>
      <c r="I2085" s="2">
        <f>'Moving Avg'!H2085</f>
        <v>7.9259849999999963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8.3819999999999997</v>
      </c>
      <c r="C2086" s="2">
        <f>RSI!I2086</f>
        <v>57.697695437419561</v>
      </c>
      <c r="D2086" s="2">
        <f>MACD!E2086</f>
        <v>-0.12431298090402976</v>
      </c>
      <c r="E2086" s="2">
        <f>MACD!F2086</f>
        <v>-0.37633586051193479</v>
      </c>
      <c r="F2086" s="2">
        <f>'Moving Avg'!D2086</f>
        <v>8.4225999999999992</v>
      </c>
      <c r="G2086" s="2">
        <f>'Moving Avg'!F2086</f>
        <v>8.2761999999999993</v>
      </c>
      <c r="H2086" s="2">
        <f>'Moving Avg'!G2086</f>
        <v>7.7633000000000045</v>
      </c>
      <c r="I2086" s="2">
        <f>'Moving Avg'!H2086</f>
        <v>7.9296099999999967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8.3339999999999996</v>
      </c>
      <c r="C2087" s="2">
        <f>RSI!I2087</f>
        <v>55.862146673521728</v>
      </c>
      <c r="D2087" s="2">
        <f>MACD!E2087</f>
        <v>-5.3777112793268245E-2</v>
      </c>
      <c r="E2087" s="2">
        <f>MACD!F2087</f>
        <v>-0.31182411096820151</v>
      </c>
      <c r="F2087" s="2">
        <f>'Moving Avg'!D2087</f>
        <v>8.3967999999999989</v>
      </c>
      <c r="G2087" s="2">
        <f>'Moving Avg'!F2087</f>
        <v>8.341899999999999</v>
      </c>
      <c r="H2087" s="2">
        <f>'Moving Avg'!G2087</f>
        <v>7.7786200000000045</v>
      </c>
      <c r="I2087" s="2">
        <f>'Moving Avg'!H2087</f>
        <v>7.9329949999999974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8.3010000000000002</v>
      </c>
      <c r="C2088" s="2">
        <f>RSI!I2088</f>
        <v>54.576647793744854</v>
      </c>
      <c r="D2088" s="2">
        <f>MACD!E2088</f>
        <v>7.3923236216373311E-3</v>
      </c>
      <c r="E2088" s="2">
        <f>MACD!F2088</f>
        <v>-0.24798082405023375</v>
      </c>
      <c r="F2088" s="2">
        <f>'Moving Avg'!D2088</f>
        <v>8.3886000000000003</v>
      </c>
      <c r="G2088" s="2">
        <f>'Moving Avg'!F2088</f>
        <v>8.3902499999999982</v>
      </c>
      <c r="H2088" s="2">
        <f>'Moving Avg'!G2088</f>
        <v>7.7932800000000046</v>
      </c>
      <c r="I2088" s="2">
        <f>'Moving Avg'!H2088</f>
        <v>7.9362149999999971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8.3420000000000005</v>
      </c>
      <c r="C2089" s="2">
        <f>RSI!I2089</f>
        <v>55.933453611193301</v>
      </c>
      <c r="D2089" s="2">
        <f>MACD!E2089</f>
        <v>8.5113194617685295E-2</v>
      </c>
      <c r="E2089" s="2">
        <f>MACD!F2089</f>
        <v>-0.18136202031664994</v>
      </c>
      <c r="F2089" s="2">
        <f>'Moving Avg'!D2089</f>
        <v>8.3643999999999998</v>
      </c>
      <c r="G2089" s="2">
        <f>'Moving Avg'!F2089</f>
        <v>8.4349999999999987</v>
      </c>
      <c r="H2089" s="2">
        <f>'Moving Avg'!G2089</f>
        <v>7.808760000000003</v>
      </c>
      <c r="I2089" s="2">
        <f>'Moving Avg'!H2089</f>
        <v>7.939639999999998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8.3420000000000005</v>
      </c>
      <c r="C2090" s="2">
        <f>RSI!I2090</f>
        <v>55.933453611193301</v>
      </c>
      <c r="D2090" s="2">
        <f>MACD!E2090</f>
        <v>0.14753139047364705</v>
      </c>
      <c r="E2090" s="2">
        <f>MACD!F2090</f>
        <v>-0.11558333815859054</v>
      </c>
      <c r="F2090" s="2">
        <f>'Moving Avg'!D2090</f>
        <v>8.3401999999999994</v>
      </c>
      <c r="G2090" s="2">
        <f>'Moving Avg'!F2090</f>
        <v>8.4668499999999991</v>
      </c>
      <c r="H2090" s="2">
        <f>'Moving Avg'!G2090</f>
        <v>7.8242400000000023</v>
      </c>
      <c r="I2090" s="2">
        <f>'Moving Avg'!H2090</f>
        <v>7.9430649999999989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8.3420000000000005</v>
      </c>
      <c r="C2091" s="2">
        <f>RSI!I2091</f>
        <v>55.933453611193301</v>
      </c>
      <c r="D2091" s="2">
        <f>MACD!E2091</f>
        <v>0.19952819474286265</v>
      </c>
      <c r="E2091" s="2">
        <f>MACD!F2091</f>
        <v>-5.2561031578299902E-2</v>
      </c>
      <c r="F2091" s="2">
        <f>'Moving Avg'!D2091</f>
        <v>8.3321999999999985</v>
      </c>
      <c r="G2091" s="2">
        <f>'Moving Avg'!F2091</f>
        <v>8.4886000000000017</v>
      </c>
      <c r="H2091" s="2">
        <f>'Moving Avg'!G2091</f>
        <v>7.8397200000000025</v>
      </c>
      <c r="I2091" s="2">
        <f>'Moving Avg'!H2091</f>
        <v>7.9477000000000002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8.3420000000000005</v>
      </c>
      <c r="C2092" s="2">
        <f>RSI!I2092</f>
        <v>55.933453611193301</v>
      </c>
      <c r="D2092" s="2">
        <f>MACD!E2092</f>
        <v>0.19692138105358303</v>
      </c>
      <c r="E2092" s="2">
        <f>MACD!F2092</f>
        <v>-2.664549051923315E-3</v>
      </c>
      <c r="F2092" s="2">
        <f>'Moving Avg'!D2092</f>
        <v>8.3338000000000001</v>
      </c>
      <c r="G2092" s="2">
        <f>'Moving Avg'!F2092</f>
        <v>8.5027000000000008</v>
      </c>
      <c r="H2092" s="2">
        <f>'Moving Avg'!G2092</f>
        <v>7.8552000000000008</v>
      </c>
      <c r="I2092" s="2">
        <f>'Moving Avg'!H2092</f>
        <v>7.9512900000000002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8.5030000000000001</v>
      </c>
      <c r="C2093" s="2">
        <f>RSI!I2093</f>
        <v>61.938366256339016</v>
      </c>
      <c r="D2093" s="2">
        <f>MACD!E2093</f>
        <v>0.16347249419100152</v>
      </c>
      <c r="E2093" s="2">
        <f>MACD!F2093</f>
        <v>3.0562859596661652E-2</v>
      </c>
      <c r="F2093" s="2">
        <f>'Moving Avg'!D2093</f>
        <v>8.3742000000000001</v>
      </c>
      <c r="G2093" s="2">
        <f>'Moving Avg'!F2093</f>
        <v>8.506750000000002</v>
      </c>
      <c r="H2093" s="2">
        <f>'Moving Avg'!G2093</f>
        <v>7.8739000000000008</v>
      </c>
      <c r="I2093" s="2">
        <f>'Moving Avg'!H2093</f>
        <v>7.9556849999999999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8.5030000000000001</v>
      </c>
      <c r="C2094" s="2">
        <f>RSI!I2094</f>
        <v>61.938366256339016</v>
      </c>
      <c r="D2094" s="2">
        <f>MACD!E2094</f>
        <v>0.1521837937238395</v>
      </c>
      <c r="E2094" s="2">
        <f>MACD!F2094</f>
        <v>5.4887046422097227E-2</v>
      </c>
      <c r="F2094" s="2">
        <f>'Moving Avg'!D2094</f>
        <v>8.4064000000000014</v>
      </c>
      <c r="G2094" s="2">
        <f>'Moving Avg'!F2094</f>
        <v>8.5007000000000001</v>
      </c>
      <c r="H2094" s="2">
        <f>'Moving Avg'!G2094</f>
        <v>7.8926000000000007</v>
      </c>
      <c r="I2094" s="2">
        <f>'Moving Avg'!H2094</f>
        <v>7.9600799999999996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8.5030000000000001</v>
      </c>
      <c r="C2095" s="2">
        <f>RSI!I2095</f>
        <v>61.938366256339016</v>
      </c>
      <c r="D2095" s="2">
        <f>MACD!E2095</f>
        <v>0.14114924157750153</v>
      </c>
      <c r="E2095" s="2">
        <f>MACD!F2095</f>
        <v>7.2139485453178095E-2</v>
      </c>
      <c r="F2095" s="2">
        <f>'Moving Avg'!D2095</f>
        <v>8.4385999999999992</v>
      </c>
      <c r="G2095" s="2">
        <f>'Moving Avg'!F2095</f>
        <v>8.4858000000000011</v>
      </c>
      <c r="H2095" s="2">
        <f>'Moving Avg'!G2095</f>
        <v>7.9113000000000007</v>
      </c>
      <c r="I2095" s="2">
        <f>'Moving Avg'!H2095</f>
        <v>7.9644750000000002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8.5030000000000001</v>
      </c>
      <c r="C2096" s="2">
        <f>RSI!I2096</f>
        <v>61.938366256339016</v>
      </c>
      <c r="D2096" s="2">
        <f>MACD!E2096</f>
        <v>0.11797801990640977</v>
      </c>
      <c r="E2096" s="2">
        <f>MACD!F2096</f>
        <v>8.1307192343824428E-2</v>
      </c>
      <c r="F2096" s="2">
        <f>'Moving Avg'!D2096</f>
        <v>8.4708000000000006</v>
      </c>
      <c r="G2096" s="2">
        <f>'Moving Avg'!F2096</f>
        <v>8.4797499999999992</v>
      </c>
      <c r="H2096" s="2">
        <f>'Moving Avg'!G2096</f>
        <v>7.9327399999999999</v>
      </c>
      <c r="I2096" s="2">
        <f>'Moving Avg'!H2096</f>
        <v>7.968869999999999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8.5429999999999993</v>
      </c>
      <c r="C2097" s="2">
        <f>RSI!I2097</f>
        <v>63.596113371906092</v>
      </c>
      <c r="D2097" s="2">
        <f>MACD!E2097</f>
        <v>8.6752954267732107E-2</v>
      </c>
      <c r="E2097" s="2">
        <f>MACD!F2097</f>
        <v>8.2396344728605977E-2</v>
      </c>
      <c r="F2097" s="2">
        <f>'Moving Avg'!D2097</f>
        <v>8.5109999999999992</v>
      </c>
      <c r="G2097" s="2">
        <f>'Moving Avg'!F2097</f>
        <v>8.4776999999999987</v>
      </c>
      <c r="H2097" s="2">
        <f>'Moving Avg'!G2097</f>
        <v>7.9522399999999998</v>
      </c>
      <c r="I2097" s="2">
        <f>'Moving Avg'!H2097</f>
        <v>7.973465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8.5429999999999993</v>
      </c>
      <c r="C2098" s="2">
        <f>RSI!I2098</f>
        <v>63.596113371906092</v>
      </c>
      <c r="D2098" s="2">
        <f>MACD!E2098</f>
        <v>5.3841544388223639E-2</v>
      </c>
      <c r="E2098" s="2">
        <f>MACD!F2098</f>
        <v>7.6685384660529515E-2</v>
      </c>
      <c r="F2098" s="2">
        <f>'Moving Avg'!D2098</f>
        <v>8.5190000000000001</v>
      </c>
      <c r="G2098" s="2">
        <f>'Moving Avg'!F2098</f>
        <v>8.4756499999999981</v>
      </c>
      <c r="H2098" s="2">
        <f>'Moving Avg'!G2098</f>
        <v>7.9717399999999987</v>
      </c>
      <c r="I2098" s="2">
        <f>'Moving Avg'!H2098</f>
        <v>7.9782999999999991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8.6720000000000006</v>
      </c>
      <c r="C2099" s="2">
        <f>RSI!I2099</f>
        <v>68.695689539507939</v>
      </c>
      <c r="D2099" s="2">
        <f>MACD!E2099</f>
        <v>2.1436974888459304E-2</v>
      </c>
      <c r="E2099" s="2">
        <f>MACD!F2099</f>
        <v>6.5635702706115476E-2</v>
      </c>
      <c r="F2099" s="2">
        <f>'Moving Avg'!D2099</f>
        <v>8.5527999999999995</v>
      </c>
      <c r="G2099" s="2">
        <f>'Moving Avg'!F2099</f>
        <v>8.4703999999999997</v>
      </c>
      <c r="H2099" s="2">
        <f>'Moving Avg'!G2099</f>
        <v>7.9938199999999986</v>
      </c>
      <c r="I2099" s="2">
        <f>'Moving Avg'!H2099</f>
        <v>7.9837799999999994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8.6720000000000006</v>
      </c>
      <c r="C2100" s="2">
        <f>RSI!I2100</f>
        <v>68.695689539507939</v>
      </c>
      <c r="D2100" s="2">
        <f>MACD!E2100</f>
        <v>-7.9562003593736108E-3</v>
      </c>
      <c r="E2100" s="2">
        <f>MACD!F2100</f>
        <v>5.0917322093017664E-2</v>
      </c>
      <c r="F2100" s="2">
        <f>'Moving Avg'!D2100</f>
        <v>8.5865999999999989</v>
      </c>
      <c r="G2100" s="2">
        <f>'Moving Avg'!F2100</f>
        <v>8.4659500000000012</v>
      </c>
      <c r="H2100" s="2">
        <f>'Moving Avg'!G2100</f>
        <v>8.0158999999999985</v>
      </c>
      <c r="I2100" s="2">
        <f>'Moving Avg'!H2100</f>
        <v>7.9892599999999989</v>
      </c>
      <c r="J2100" s="5" t="str">
        <f>OBV!F2100</f>
        <v>BULLISH</v>
      </c>
      <c r="K2100" s="5" t="str">
        <f>OBV!G2100</f>
        <v>NEUTRAL</v>
      </c>
      <c r="L2100" s="5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8.7609999999999992</v>
      </c>
      <c r="C2101" s="2">
        <f>RSI!I2101</f>
        <v>71.850848870987775</v>
      </c>
      <c r="D2101" s="2">
        <f>MACD!E2101</f>
        <v>-4.1247648768822032E-2</v>
      </c>
      <c r="E2101" s="2">
        <f>MACD!F2101</f>
        <v>3.248432792064973E-2</v>
      </c>
      <c r="F2101" s="2">
        <f>'Moving Avg'!D2101</f>
        <v>8.6382000000000012</v>
      </c>
      <c r="G2101" s="2">
        <f>'Moving Avg'!F2101</f>
        <v>8.4659499999999994</v>
      </c>
      <c r="H2101" s="2">
        <f>'Moving Avg'!G2101</f>
        <v>8.0397599999999994</v>
      </c>
      <c r="I2101" s="2">
        <f>'Moving Avg'!H2101</f>
        <v>7.9955899999999982</v>
      </c>
      <c r="J2101" s="5" t="str">
        <f>OBV!F2101</f>
        <v>BULLISH</v>
      </c>
      <c r="K2101" s="5" t="str">
        <f>OBV!G2101</f>
        <v>NEUTRAL</v>
      </c>
      <c r="L2101" s="5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9.1539999999999999</v>
      </c>
      <c r="C2102" s="2">
        <f>RSI!I2102</f>
        <v>80.971259954857999</v>
      </c>
      <c r="D2102" s="2">
        <f>MACD!E2102</f>
        <v>-0.1007466736050695</v>
      </c>
      <c r="E2102" s="2">
        <f>MACD!F2102</f>
        <v>5.8381276155058844E-3</v>
      </c>
      <c r="F2102" s="2">
        <f>'Moving Avg'!D2102</f>
        <v>8.7603999999999989</v>
      </c>
      <c r="G2102" s="2">
        <f>'Moving Avg'!F2102</f>
        <v>8.5004999999999988</v>
      </c>
      <c r="H2102" s="2">
        <f>'Moving Avg'!G2102</f>
        <v>8.0714799999999993</v>
      </c>
      <c r="I2102" s="2">
        <f>'Moving Avg'!H2102</f>
        <v>8.0032399999999981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</row>
    <row r="2103" spans="1:12" ht="13.5" x14ac:dyDescent="0.25">
      <c r="A2103" s="3">
        <f>RSI!A2103</f>
        <v>45065</v>
      </c>
      <c r="B2103" s="2">
        <f>RSI!B2103</f>
        <v>9.5039999999999996</v>
      </c>
      <c r="C2103" s="2">
        <f>RSI!I2103</f>
        <v>85.482541101129073</v>
      </c>
      <c r="D2103" s="2">
        <f>MACD!E2103</f>
        <v>-0.15662486487443772</v>
      </c>
      <c r="E2103" s="2">
        <f>MACD!F2103</f>
        <v>-2.6654470882482836E-2</v>
      </c>
      <c r="F2103" s="2">
        <f>'Moving Avg'!D2103</f>
        <v>8.9526000000000003</v>
      </c>
      <c r="G2103" s="2">
        <f>'Moving Avg'!F2103</f>
        <v>8.5585999999999984</v>
      </c>
      <c r="H2103" s="2">
        <f>'Moving Avg'!G2103</f>
        <v>8.110199999999999</v>
      </c>
      <c r="I2103" s="2">
        <f>'Moving Avg'!H2103</f>
        <v>8.0126399999999975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9.093</v>
      </c>
      <c r="C2104" s="2">
        <f>RSI!I2104</f>
        <v>65.765335635363186</v>
      </c>
      <c r="D2104" s="2">
        <f>MACD!E2104</f>
        <v>-0.17958213877636986</v>
      </c>
      <c r="E2104" s="2">
        <f>MACD!F2104</f>
        <v>-5.7240004461260249E-2</v>
      </c>
      <c r="F2104" s="2">
        <f>'Moving Avg'!D2104</f>
        <v>9.0367999999999995</v>
      </c>
      <c r="G2104" s="2">
        <f>'Moving Avg'!F2104</f>
        <v>8.5900999999999978</v>
      </c>
      <c r="H2104" s="2">
        <f>'Moving Avg'!G2104</f>
        <v>8.1406999999999989</v>
      </c>
      <c r="I2104" s="2">
        <f>'Moving Avg'!H2104</f>
        <v>8.0199849999999984</v>
      </c>
      <c r="J2104" s="5" t="str">
        <f>OBV!F2104</f>
        <v>BULLISH</v>
      </c>
      <c r="K2104" s="5" t="str">
        <f>OBV!G2104</f>
        <v>NEUTRAL</v>
      </c>
      <c r="L2104" s="5" t="str">
        <f>OBV!H2104</f>
        <v>BULLISH DIVERGENCE</v>
      </c>
    </row>
    <row r="2105" spans="1:12" ht="13.5" x14ac:dyDescent="0.25">
      <c r="A2105" s="3">
        <f>RSI!A2105</f>
        <v>45069</v>
      </c>
      <c r="B2105" s="2">
        <f>RSI!B2105</f>
        <v>9.0579999999999998</v>
      </c>
      <c r="C2105" s="2">
        <f>RSI!I2105</f>
        <v>64.402997464688298</v>
      </c>
      <c r="D2105" s="2">
        <f>MACD!E2105</f>
        <v>-0.19965314096419284</v>
      </c>
      <c r="E2105" s="2">
        <f>MACD!F2105</f>
        <v>-8.5722631761846774E-2</v>
      </c>
      <c r="F2105" s="2">
        <f>'Moving Avg'!D2105</f>
        <v>9.1140000000000008</v>
      </c>
      <c r="G2105" s="2">
        <f>'Moving Avg'!F2105</f>
        <v>8.6198499999999978</v>
      </c>
      <c r="H2105" s="2">
        <f>'Moving Avg'!G2105</f>
        <v>8.1704999999999988</v>
      </c>
      <c r="I2105" s="2">
        <f>'Moving Avg'!H2105</f>
        <v>8.0271549999999987</v>
      </c>
      <c r="J2105" s="5" t="str">
        <f>OBV!F2105</f>
        <v>BULLISH</v>
      </c>
      <c r="K2105" s="5" t="str">
        <f>OBV!G2105</f>
        <v>NEUTRAL</v>
      </c>
      <c r="L2105" s="5" t="str">
        <f>OBV!H2105</f>
        <v>BULLISH DIVERGENCE</v>
      </c>
    </row>
    <row r="2106" spans="1:12" ht="13.5" x14ac:dyDescent="0.25">
      <c r="A2106" s="3">
        <f>RSI!A2106</f>
        <v>45070</v>
      </c>
      <c r="B2106" s="2">
        <f>RSI!B2106</f>
        <v>9.0579999999999998</v>
      </c>
      <c r="C2106" s="2">
        <f>RSI!I2106</f>
        <v>64.402997464688298</v>
      </c>
      <c r="D2106" s="2">
        <f>MACD!E2106</f>
        <v>-0.21942782198355104</v>
      </c>
      <c r="E2106" s="2">
        <f>MACD!F2106</f>
        <v>-0.11246366980618763</v>
      </c>
      <c r="F2106" s="2">
        <f>'Moving Avg'!D2106</f>
        <v>9.1733999999999991</v>
      </c>
      <c r="G2106" s="2">
        <f>'Moving Avg'!F2106</f>
        <v>8.6536499999999972</v>
      </c>
      <c r="H2106" s="2">
        <f>'Moving Avg'!G2106</f>
        <v>8.2002999999999986</v>
      </c>
      <c r="I2106" s="2">
        <f>'Moving Avg'!H2106</f>
        <v>8.0343250000000008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9.0579999999999998</v>
      </c>
      <c r="C2107" s="2">
        <f>RSI!I2107</f>
        <v>64.402997464688298</v>
      </c>
      <c r="D2107" s="2">
        <f>MACD!E2107</f>
        <v>-0.23259114389919056</v>
      </c>
      <c r="E2107" s="2">
        <f>MACD!F2107</f>
        <v>-0.13648916462478822</v>
      </c>
      <c r="F2107" s="2">
        <f>'Moving Avg'!D2107</f>
        <v>9.1541999999999994</v>
      </c>
      <c r="G2107" s="2">
        <f>'Moving Avg'!F2107</f>
        <v>8.6898499999999963</v>
      </c>
      <c r="H2107" s="2">
        <f>'Moving Avg'!G2107</f>
        <v>8.2301000000000002</v>
      </c>
      <c r="I2107" s="2">
        <f>'Moving Avg'!H2107</f>
        <v>8.0414949999999994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9.0579999999999998</v>
      </c>
      <c r="C2108" s="2">
        <f>RSI!I2108</f>
        <v>64.402997464688298</v>
      </c>
      <c r="D2108" s="2">
        <f>MACD!E2108</f>
        <v>-0.24612262239264737</v>
      </c>
      <c r="E2108" s="2">
        <f>MACD!F2108</f>
        <v>-0.15841585617836007</v>
      </c>
      <c r="F2108" s="2">
        <f>'Moving Avg'!D2108</f>
        <v>9.0649999999999995</v>
      </c>
      <c r="G2108" s="2">
        <f>'Moving Avg'!F2108</f>
        <v>8.7276999999999969</v>
      </c>
      <c r="H2108" s="2">
        <f>'Moving Avg'!G2108</f>
        <v>8.2661800000000003</v>
      </c>
      <c r="I2108" s="2">
        <f>'Moving Avg'!H2108</f>
        <v>8.0489049999999995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9.0579999999999998</v>
      </c>
      <c r="C2109" s="2">
        <f>RSI!I2109</f>
        <v>64.402997464688298</v>
      </c>
      <c r="D2109" s="2">
        <f>MACD!E2109</f>
        <v>-0.23994218392008548</v>
      </c>
      <c r="E2109" s="2">
        <f>MACD!F2109</f>
        <v>-0.17472112172670515</v>
      </c>
      <c r="F2109" s="2">
        <f>'Moving Avg'!D2109</f>
        <v>9.0579999999999998</v>
      </c>
      <c r="G2109" s="2">
        <f>'Moving Avg'!F2109</f>
        <v>8.763499999999997</v>
      </c>
      <c r="H2109" s="2">
        <f>'Moving Avg'!G2109</f>
        <v>8.3024199999999997</v>
      </c>
      <c r="I2109" s="2">
        <f>'Moving Avg'!H2109</f>
        <v>8.0563149999999997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9.0579999999999998</v>
      </c>
      <c r="C2110" s="2">
        <f>RSI!I2110</f>
        <v>64.402997464688298</v>
      </c>
      <c r="D2110" s="2">
        <f>MACD!E2110</f>
        <v>-0.23676443658209223</v>
      </c>
      <c r="E2110" s="2">
        <f>MACD!F2110</f>
        <v>-0.18712978469778258</v>
      </c>
      <c r="F2110" s="2">
        <f>'Moving Avg'!D2110</f>
        <v>9.0579999999999998</v>
      </c>
      <c r="G2110" s="2">
        <f>'Moving Avg'!F2110</f>
        <v>8.7992999999999988</v>
      </c>
      <c r="H2110" s="2">
        <f>'Moving Avg'!G2110</f>
        <v>8.3389799999999994</v>
      </c>
      <c r="I2110" s="2">
        <f>'Moving Avg'!H2110</f>
        <v>8.0637249999999998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</row>
    <row r="2111" spans="1:12" ht="13.5" x14ac:dyDescent="0.25">
      <c r="A2111" s="3">
        <f>RSI!A2111</f>
        <v>45077</v>
      </c>
      <c r="B2111" s="2">
        <f>RSI!B2111</f>
        <v>9.0579999999999998</v>
      </c>
      <c r="C2111" s="2">
        <f>RSI!I2111</f>
        <v>64.402997464688298</v>
      </c>
      <c r="D2111" s="2">
        <f>MACD!E2111</f>
        <v>-0.22228313098586483</v>
      </c>
      <c r="E2111" s="2">
        <f>MACD!F2111</f>
        <v>-0.19416045395539905</v>
      </c>
      <c r="F2111" s="2">
        <f>'Moving Avg'!D2111</f>
        <v>9.0579999999999998</v>
      </c>
      <c r="G2111" s="2">
        <f>'Moving Avg'!F2111</f>
        <v>8.8350999999999971</v>
      </c>
      <c r="H2111" s="2">
        <f>'Moving Avg'!G2111</f>
        <v>8.3755400000000009</v>
      </c>
      <c r="I2111" s="2">
        <f>'Moving Avg'!H2111</f>
        <v>8.0711349999999999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</row>
    <row r="2112" spans="1:12" ht="13.5" x14ac:dyDescent="0.25">
      <c r="A2112" s="3">
        <f>RSI!A2112</f>
        <v>45078</v>
      </c>
      <c r="B2112" s="2">
        <f>RSI!B2112</f>
        <v>9.0579999999999998</v>
      </c>
      <c r="C2112" s="2">
        <f>RSI!I2112</f>
        <v>64.402997464688298</v>
      </c>
      <c r="D2112" s="2">
        <f>MACD!E2112</f>
        <v>-0.15132731456732884</v>
      </c>
      <c r="E2112" s="2">
        <f>MACD!F2112</f>
        <v>-0.18559382607778502</v>
      </c>
      <c r="F2112" s="2">
        <f>'Moving Avg'!D2112</f>
        <v>9.0579999999999998</v>
      </c>
      <c r="G2112" s="2">
        <f>'Moving Avg'!F2112</f>
        <v>8.8708999999999971</v>
      </c>
      <c r="H2112" s="2">
        <f>'Moving Avg'!G2112</f>
        <v>8.4185600000000012</v>
      </c>
      <c r="I2112" s="2">
        <f>'Moving Avg'!H2112</f>
        <v>8.0783050000000003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</row>
    <row r="2113" spans="1:12" ht="13.5" x14ac:dyDescent="0.25">
      <c r="A2113" s="3">
        <f>RSI!A2113</f>
        <v>45079</v>
      </c>
      <c r="B2113" s="2">
        <f>RSI!B2113</f>
        <v>9.0579999999999998</v>
      </c>
      <c r="C2113" s="2">
        <f>RSI!I2113</f>
        <v>64.402997464688298</v>
      </c>
      <c r="D2113" s="2">
        <f>MACD!E2113</f>
        <v>-3.9070451965143249E-2</v>
      </c>
      <c r="E2113" s="2">
        <f>MACD!F2113</f>
        <v>-0.15628915125525669</v>
      </c>
      <c r="F2113" s="2">
        <f>'Moving Avg'!D2113</f>
        <v>9.0579999999999998</v>
      </c>
      <c r="G2113" s="2">
        <f>'Moving Avg'!F2113</f>
        <v>8.8986499999999964</v>
      </c>
      <c r="H2113" s="2">
        <f>'Moving Avg'!G2113</f>
        <v>8.4633600000000015</v>
      </c>
      <c r="I2113" s="2">
        <f>'Moving Avg'!H2113</f>
        <v>8.0854750000000006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45082</v>
      </c>
      <c r="B2114" s="2">
        <f>RSI!B2114</f>
        <v>9.0579999999999998</v>
      </c>
      <c r="C2114" s="2">
        <f>RSI!I2114</f>
        <v>64.402997464688298</v>
      </c>
      <c r="D2114" s="2">
        <f>MACD!E2114</f>
        <v>-8.8228194196684484E-3</v>
      </c>
      <c r="E2114" s="2">
        <f>MACD!F2114</f>
        <v>-0.12679588488813906</v>
      </c>
      <c r="F2114" s="2">
        <f>'Moving Avg'!D2114</f>
        <v>9.0579999999999998</v>
      </c>
      <c r="G2114" s="2">
        <f>'Moving Avg'!F2114</f>
        <v>8.9263999999999974</v>
      </c>
      <c r="H2114" s="2">
        <f>'Moving Avg'!G2114</f>
        <v>8.5020200000000017</v>
      </c>
      <c r="I2114" s="2">
        <f>'Moving Avg'!H2114</f>
        <v>8.0912749999999996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</row>
    <row r="2115" spans="1:12" ht="13.5" x14ac:dyDescent="0.25">
      <c r="A2115" s="3">
        <f>RSI!A2115</f>
        <v>45083</v>
      </c>
      <c r="B2115" s="2">
        <f>RSI!B2115</f>
        <v>9.0579999999999998</v>
      </c>
      <c r="C2115" s="2">
        <f>RSI!I2115</f>
        <v>64.402997464688298</v>
      </c>
      <c r="D2115" s="2">
        <f>MACD!E2115</f>
        <v>9.9902581520812106E-3</v>
      </c>
      <c r="E2115" s="2">
        <f>MACD!F2115</f>
        <v>-9.9438656280095003E-2</v>
      </c>
      <c r="F2115" s="2">
        <f>'Moving Avg'!D2115</f>
        <v>9.0579999999999998</v>
      </c>
      <c r="G2115" s="2">
        <f>'Moving Avg'!F2115</f>
        <v>8.9541499999999949</v>
      </c>
      <c r="H2115" s="2">
        <f>'Moving Avg'!G2115</f>
        <v>8.5427800000000005</v>
      </c>
      <c r="I2115" s="2">
        <f>'Moving Avg'!H2115</f>
        <v>8.0970750000000002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9.0489999999999995</v>
      </c>
      <c r="C2116" s="2">
        <f>RSI!I2116</f>
        <v>63.637041421790705</v>
      </c>
      <c r="D2116" s="2">
        <f>MACD!E2116</f>
        <v>2.528266641311383E-2</v>
      </c>
      <c r="E2116" s="2">
        <f>MACD!F2116</f>
        <v>-7.4494391741453253E-2</v>
      </c>
      <c r="F2116" s="2">
        <f>'Moving Avg'!D2116</f>
        <v>9.0562000000000005</v>
      </c>
      <c r="G2116" s="2">
        <f>'Moving Avg'!F2116</f>
        <v>8.981449999999997</v>
      </c>
      <c r="H2116" s="2">
        <f>'Moving Avg'!G2116</f>
        <v>8.5833600000000008</v>
      </c>
      <c r="I2116" s="2">
        <f>'Moving Avg'!H2116</f>
        <v>8.1028299999999991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9.0489999999999995</v>
      </c>
      <c r="C2117" s="2">
        <f>RSI!I2117</f>
        <v>63.637041421790698</v>
      </c>
      <c r="D2117" s="2">
        <f>MACD!E2117</f>
        <v>3.7078340504656637E-2</v>
      </c>
      <c r="E2117" s="2">
        <f>MACD!F2117</f>
        <v>-5.2179845292231276E-2</v>
      </c>
      <c r="F2117" s="2">
        <f>'Moving Avg'!D2117</f>
        <v>9.0543999999999993</v>
      </c>
      <c r="G2117" s="2">
        <f>'Moving Avg'!F2117</f>
        <v>9.0067499999999967</v>
      </c>
      <c r="H2117" s="2">
        <f>'Moving Avg'!G2117</f>
        <v>8.6239399999999993</v>
      </c>
      <c r="I2117" s="2">
        <f>'Moving Avg'!H2117</f>
        <v>8.1073749999999993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9.0410000000000004</v>
      </c>
      <c r="C2118" s="2">
        <f>RSI!I2118</f>
        <v>62.866258253218568</v>
      </c>
      <c r="D2118" s="2">
        <f>MACD!E2118</f>
        <v>4.6592577009374025E-2</v>
      </c>
      <c r="E2118" s="2">
        <f>MACD!F2118</f>
        <v>-3.2425360831910222E-2</v>
      </c>
      <c r="F2118" s="2">
        <f>'Moving Avg'!D2118</f>
        <v>9.0509999999999984</v>
      </c>
      <c r="G2118" s="2">
        <f>'Moving Avg'!F2118</f>
        <v>9.0316499999999973</v>
      </c>
      <c r="H2118" s="2">
        <f>'Moving Avg'!G2118</f>
        <v>8.65808</v>
      </c>
      <c r="I2118" s="2">
        <f>'Moving Avg'!H2118</f>
        <v>8.1118799999999993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9.0410000000000004</v>
      </c>
      <c r="C2119" s="2">
        <f>RSI!I2119</f>
        <v>62.866258253218568</v>
      </c>
      <c r="D2119" s="2">
        <f>MACD!E2119</f>
        <v>5.3709513564244915E-2</v>
      </c>
      <c r="E2119" s="2">
        <f>MACD!F2119</f>
        <v>-1.5198385952679196E-2</v>
      </c>
      <c r="F2119" s="2">
        <f>'Moving Avg'!D2119</f>
        <v>9.0475999999999992</v>
      </c>
      <c r="G2119" s="2">
        <f>'Moving Avg'!F2119</f>
        <v>9.0500999999999969</v>
      </c>
      <c r="H2119" s="2">
        <f>'Moving Avg'!G2119</f>
        <v>8.6899599999999992</v>
      </c>
      <c r="I2119" s="2">
        <f>'Moving Avg'!H2119</f>
        <v>8.1151749999999989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8.8480000000000008</v>
      </c>
      <c r="C2120" s="2">
        <f>RSI!I2120</f>
        <v>46.95400799871291</v>
      </c>
      <c r="D2120" s="2">
        <f>MACD!E2120</f>
        <v>7.3163415268895804E-2</v>
      </c>
      <c r="E2120" s="2">
        <f>MACD!F2120</f>
        <v>2.4739742916358044E-3</v>
      </c>
      <c r="F2120" s="2">
        <f>'Moving Avg'!D2120</f>
        <v>9.0055999999999994</v>
      </c>
      <c r="G2120" s="2">
        <f>'Moving Avg'!F2120</f>
        <v>9.0588999999999977</v>
      </c>
      <c r="H2120" s="2">
        <f>'Moving Avg'!G2120</f>
        <v>8.7128199999999989</v>
      </c>
      <c r="I2120" s="2">
        <f>'Moving Avg'!H2120</f>
        <v>8.1175049999999978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8.7609999999999992</v>
      </c>
      <c r="C2121" s="2">
        <f>RSI!I2121</f>
        <v>41.815912274064765</v>
      </c>
      <c r="D2121" s="2">
        <f>MACD!E2121</f>
        <v>9.6408911872037706E-2</v>
      </c>
      <c r="E2121" s="2">
        <f>MACD!F2121</f>
        <v>2.1260961807716187E-2</v>
      </c>
      <c r="F2121" s="2">
        <f>'Moving Avg'!D2121</f>
        <v>8.9479999999999986</v>
      </c>
      <c r="G2121" s="2">
        <f>'Moving Avg'!F2121</f>
        <v>9.0588999999999977</v>
      </c>
      <c r="H2121" s="2">
        <f>'Moving Avg'!G2121</f>
        <v>8.7298999999999989</v>
      </c>
      <c r="I2121" s="2">
        <f>'Moving Avg'!H2121</f>
        <v>8.1193999999999988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8.7870000000000008</v>
      </c>
      <c r="C2122" s="2">
        <f>RSI!I2122</f>
        <v>43.795344297130598</v>
      </c>
      <c r="D2122" s="2">
        <f>MACD!E2122</f>
        <v>0.11498120793578792</v>
      </c>
      <c r="E2122" s="2">
        <f>MACD!F2122</f>
        <v>4.000501103333054E-2</v>
      </c>
      <c r="F2122" s="2">
        <f>'Moving Avg'!D2122</f>
        <v>8.8956</v>
      </c>
      <c r="G2122" s="2">
        <f>'Moving Avg'!F2122</f>
        <v>9.0405499999999996</v>
      </c>
      <c r="H2122" s="2">
        <f>'Moving Avg'!G2122</f>
        <v>8.7444399999999991</v>
      </c>
      <c r="I2122" s="2">
        <f>'Moving Avg'!H2122</f>
        <v>8.1210199999999979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8.7959999999999994</v>
      </c>
      <c r="C2123" s="2">
        <f>RSI!I2123</f>
        <v>44.499209309313116</v>
      </c>
      <c r="D2123" s="2">
        <f>MACD!E2123</f>
        <v>0.1306434774109686</v>
      </c>
      <c r="E2123" s="2">
        <f>MACD!F2123</f>
        <v>5.8132704308858155E-2</v>
      </c>
      <c r="F2123" s="2">
        <f>'Moving Avg'!D2123</f>
        <v>8.8466000000000005</v>
      </c>
      <c r="G2123" s="2">
        <f>'Moving Avg'!F2123</f>
        <v>9.0051499999999987</v>
      </c>
      <c r="H2123" s="2">
        <f>'Moving Avg'!G2123</f>
        <v>8.7519199999999984</v>
      </c>
      <c r="I2123" s="2">
        <f>'Moving Avg'!H2123</f>
        <v>8.1220799999999986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9.0489999999999995</v>
      </c>
      <c r="C2124" s="2">
        <f>RSI!I2124</f>
        <v>59.756451725114765</v>
      </c>
      <c r="D2124" s="2">
        <f>MACD!E2124</f>
        <v>0.12567068594666786</v>
      </c>
      <c r="E2124" s="2">
        <f>MACD!F2124</f>
        <v>7.1640300636420101E-2</v>
      </c>
      <c r="F2124" s="2">
        <f>'Moving Avg'!D2124</f>
        <v>8.8482000000000003</v>
      </c>
      <c r="G2124" s="2">
        <f>'Moving Avg'!F2124</f>
        <v>9.0029500000000002</v>
      </c>
      <c r="H2124" s="2">
        <f>'Moving Avg'!G2124</f>
        <v>8.7604199999999963</v>
      </c>
      <c r="I2124" s="2">
        <f>'Moving Avg'!H2124</f>
        <v>8.1238049999999973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9.0489999999999995</v>
      </c>
      <c r="C2125" s="2">
        <f>RSI!I2125</f>
        <v>59.756451725114765</v>
      </c>
      <c r="D2125" s="2">
        <f>MACD!E2125</f>
        <v>0.12044504379148613</v>
      </c>
      <c r="E2125" s="2">
        <f>MACD!F2125</f>
        <v>8.1401249267433307E-2</v>
      </c>
      <c r="F2125" s="2">
        <f>'Moving Avg'!D2125</f>
        <v>8.8884000000000007</v>
      </c>
      <c r="G2125" s="2">
        <f>'Moving Avg'!F2125</f>
        <v>9.0025000000000013</v>
      </c>
      <c r="H2125" s="2">
        <f>'Moving Avg'!G2125</f>
        <v>8.7653799999999968</v>
      </c>
      <c r="I2125" s="2">
        <f>'Moving Avg'!H2125</f>
        <v>8.1247199999999982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9.0489999999999995</v>
      </c>
      <c r="C2126" s="2">
        <f>RSI!I2126</f>
        <v>59.756451725114765</v>
      </c>
      <c r="D2126" s="2">
        <f>MACD!E2126</f>
        <v>0.11369623533609641</v>
      </c>
      <c r="E2126" s="2">
        <f>MACD!F2126</f>
        <v>8.7860246481165943E-2</v>
      </c>
      <c r="F2126" s="2">
        <f>'Moving Avg'!D2126</f>
        <v>8.9459999999999997</v>
      </c>
      <c r="G2126" s="2">
        <f>'Moving Avg'!F2126</f>
        <v>9.0020500000000006</v>
      </c>
      <c r="H2126" s="2">
        <f>'Moving Avg'!G2126</f>
        <v>8.7738799999999966</v>
      </c>
      <c r="I2126" s="2">
        <f>'Moving Avg'!H2126</f>
        <v>8.1249099999999981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9.0489999999999995</v>
      </c>
      <c r="C2127" s="2">
        <f>RSI!I2127</f>
        <v>59.756451725114765</v>
      </c>
      <c r="D2127" s="2">
        <f>MACD!E2127</f>
        <v>0.10711302375040965</v>
      </c>
      <c r="E2127" s="2">
        <f>MACD!F2127</f>
        <v>9.1710801935014685E-2</v>
      </c>
      <c r="F2127" s="2">
        <f>'Moving Avg'!D2127</f>
        <v>8.9984000000000002</v>
      </c>
      <c r="G2127" s="2">
        <f>'Moving Avg'!F2127</f>
        <v>9.0015999999999998</v>
      </c>
      <c r="H2127" s="2">
        <f>'Moving Avg'!G2127</f>
        <v>8.7831799999999944</v>
      </c>
      <c r="I2127" s="2">
        <f>'Moving Avg'!H2127</f>
        <v>8.1251399999999983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9.0489999999999995</v>
      </c>
      <c r="C2128" s="2">
        <f>RSI!I2128</f>
        <v>59.756451725114758</v>
      </c>
      <c r="D2128" s="2">
        <f>MACD!E2128</f>
        <v>9.9503806425435215E-2</v>
      </c>
      <c r="E2128" s="2">
        <f>MACD!F2128</f>
        <v>9.3269402833098786E-2</v>
      </c>
      <c r="F2128" s="2">
        <f>'Moving Avg'!D2128</f>
        <v>9.0489999999999995</v>
      </c>
      <c r="G2128" s="2">
        <f>'Moving Avg'!F2128</f>
        <v>9.0011500000000009</v>
      </c>
      <c r="H2128" s="2">
        <f>'Moving Avg'!G2128</f>
        <v>8.7924799999999941</v>
      </c>
      <c r="I2128" s="2">
        <f>'Moving Avg'!H2128</f>
        <v>8.1253699999999967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9.0489999999999995</v>
      </c>
      <c r="C2129" s="2">
        <f>RSI!I2129</f>
        <v>59.756451725114751</v>
      </c>
      <c r="D2129" s="2">
        <f>MACD!E2129</f>
        <v>9.2317054316977121E-2</v>
      </c>
      <c r="E2129" s="2">
        <f>MACD!F2129</f>
        <v>9.3078933129874461E-2</v>
      </c>
      <c r="F2129" s="2">
        <f>'Moving Avg'!D2129</f>
        <v>9.0489999999999995</v>
      </c>
      <c r="G2129" s="2">
        <f>'Moving Avg'!F2129</f>
        <v>9.0007000000000019</v>
      </c>
      <c r="H2129" s="2">
        <f>'Moving Avg'!G2129</f>
        <v>8.7979199999999942</v>
      </c>
      <c r="I2129" s="2">
        <f>'Moving Avg'!H2129</f>
        <v>8.1255999999999968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9.0489999999999995</v>
      </c>
      <c r="C2130" s="2">
        <f>RSI!I2130</f>
        <v>59.756451725114751</v>
      </c>
      <c r="D2130" s="2">
        <f>MACD!E2130</f>
        <v>5.5850886091636909E-2</v>
      </c>
      <c r="E2130" s="2">
        <f>MACD!F2130</f>
        <v>8.5633323722226956E-2</v>
      </c>
      <c r="F2130" s="2">
        <f>'Moving Avg'!D2130</f>
        <v>9.0489999999999995</v>
      </c>
      <c r="G2130" s="2">
        <f>'Moving Avg'!F2130</f>
        <v>9.000250000000003</v>
      </c>
      <c r="H2130" s="2">
        <f>'Moving Avg'!G2130</f>
        <v>8.8036799999999946</v>
      </c>
      <c r="I2130" s="2">
        <f>'Moving Avg'!H2130</f>
        <v>8.125829999999997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9.0489999999999995</v>
      </c>
      <c r="C2131" s="2">
        <f>RSI!I2131</f>
        <v>59.756451725114758</v>
      </c>
      <c r="D2131" s="2">
        <f>MACD!E2131</f>
        <v>1.0968835361337526E-2</v>
      </c>
      <c r="E2131" s="2">
        <f>MACD!F2131</f>
        <v>7.0700426050049073E-2</v>
      </c>
      <c r="F2131" s="2">
        <f>'Moving Avg'!D2131</f>
        <v>9.0489999999999995</v>
      </c>
      <c r="G2131" s="2">
        <f>'Moving Avg'!F2131</f>
        <v>8.9998000000000022</v>
      </c>
      <c r="H2131" s="2">
        <f>'Moving Avg'!G2131</f>
        <v>8.8094399999999933</v>
      </c>
      <c r="I2131" s="2">
        <f>'Moving Avg'!H2131</f>
        <v>8.1267449999999979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8.9179999999999993</v>
      </c>
      <c r="C2132" s="2">
        <f>RSI!I2132</f>
        <v>47.519416348505722</v>
      </c>
      <c r="D2132" s="2">
        <f>MACD!E2132</f>
        <v>-1.3898513049710459E-2</v>
      </c>
      <c r="E2132" s="2">
        <f>MACD!F2132</f>
        <v>5.3780638230097169E-2</v>
      </c>
      <c r="F2132" s="2">
        <f>'Moving Avg'!D2132</f>
        <v>9.0228000000000002</v>
      </c>
      <c r="G2132" s="2">
        <f>'Moving Avg'!F2132</f>
        <v>8.9928000000000026</v>
      </c>
      <c r="H2132" s="2">
        <f>'Moving Avg'!G2132</f>
        <v>8.8185399999999934</v>
      </c>
      <c r="I2132" s="2">
        <f>'Moving Avg'!H2132</f>
        <v>8.1270049999999969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8.9179999999999993</v>
      </c>
      <c r="C2133" s="2">
        <f>RSI!I2133</f>
        <v>47.519416348505722</v>
      </c>
      <c r="D2133" s="2">
        <f>MACD!E2133</f>
        <v>-3.3331352824182758E-2</v>
      </c>
      <c r="E2133" s="2">
        <f>MACD!F2133</f>
        <v>3.6358240019241185E-2</v>
      </c>
      <c r="F2133" s="2">
        <f>'Moving Avg'!D2133</f>
        <v>8.996599999999999</v>
      </c>
      <c r="G2133" s="2">
        <f>'Moving Avg'!F2133</f>
        <v>8.9858000000000029</v>
      </c>
      <c r="H2133" s="2">
        <f>'Moving Avg'!G2133</f>
        <v>8.8300599999999942</v>
      </c>
      <c r="I2133" s="2">
        <f>'Moving Avg'!H2133</f>
        <v>8.1272649999999977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8.9179999999999993</v>
      </c>
      <c r="C2134" s="2">
        <f>RSI!I2134</f>
        <v>47.519416348505722</v>
      </c>
      <c r="D2134" s="2">
        <f>MACD!E2134</f>
        <v>-1.064390418225436E-2</v>
      </c>
      <c r="E2134" s="2">
        <f>MACD!F2134</f>
        <v>2.6957811178942078E-2</v>
      </c>
      <c r="F2134" s="2">
        <f>'Moving Avg'!D2134</f>
        <v>8.9703999999999997</v>
      </c>
      <c r="G2134" s="2">
        <f>'Moving Avg'!F2134</f>
        <v>8.9788000000000032</v>
      </c>
      <c r="H2134" s="2">
        <f>'Moving Avg'!G2134</f>
        <v>8.8391599999999944</v>
      </c>
      <c r="I2134" s="2">
        <f>'Moving Avg'!H2134</f>
        <v>8.1275249999999968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8.9179999999999993</v>
      </c>
      <c r="C2135" s="2">
        <f>RSI!I2135</f>
        <v>47.519416348505722</v>
      </c>
      <c r="D2135" s="2">
        <f>MACD!E2135</f>
        <v>8.7453379637825179E-3</v>
      </c>
      <c r="E2135" s="2">
        <f>MACD!F2135</f>
        <v>2.3315316535910166E-2</v>
      </c>
      <c r="F2135" s="2">
        <f>'Moving Avg'!D2135</f>
        <v>8.9441999999999986</v>
      </c>
      <c r="G2135" s="2">
        <f>'Moving Avg'!F2135</f>
        <v>8.9718000000000035</v>
      </c>
      <c r="H2135" s="2">
        <f>'Moving Avg'!G2135</f>
        <v>8.8482599999999945</v>
      </c>
      <c r="I2135" s="2">
        <f>'Moving Avg'!H2135</f>
        <v>8.1277849999999958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8.9179999999999993</v>
      </c>
      <c r="C2136" s="2">
        <f>RSI!I2136</f>
        <v>47.519416348505722</v>
      </c>
      <c r="D2136" s="2">
        <f>MACD!E2136</f>
        <v>2.5329555166932138E-2</v>
      </c>
      <c r="E2136" s="2">
        <f>MACD!F2136</f>
        <v>2.3718164262114563E-2</v>
      </c>
      <c r="F2136" s="2">
        <f>'Moving Avg'!D2136</f>
        <v>8.9179999999999993</v>
      </c>
      <c r="G2136" s="2">
        <f>'Moving Avg'!F2136</f>
        <v>8.9652500000000028</v>
      </c>
      <c r="H2136" s="2">
        <f>'Moving Avg'!G2136</f>
        <v>8.8589799999999954</v>
      </c>
      <c r="I2136" s="2">
        <f>'Moving Avg'!H2136</f>
        <v>8.1280449999999949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8.7870000000000008</v>
      </c>
      <c r="C2137" s="2">
        <f>RSI!I2137</f>
        <v>36.648405775232291</v>
      </c>
      <c r="D2137" s="2">
        <f>MACD!E2137</f>
        <v>4.9230813030744613E-2</v>
      </c>
      <c r="E2137" s="2">
        <f>MACD!F2137</f>
        <v>2.8820694015840573E-2</v>
      </c>
      <c r="F2137" s="2">
        <f>'Moving Avg'!D2137</f>
        <v>8.8917999999999999</v>
      </c>
      <c r="G2137" s="2">
        <f>'Moving Avg'!F2137</f>
        <v>8.9521500000000032</v>
      </c>
      <c r="H2137" s="2">
        <f>'Moving Avg'!G2137</f>
        <v>8.8680399999999935</v>
      </c>
      <c r="I2137" s="2">
        <f>'Moving Avg'!H2137</f>
        <v>8.1276499999999938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8.7870000000000008</v>
      </c>
      <c r="C2138" s="2">
        <f>RSI!I2138</f>
        <v>36.648405775232291</v>
      </c>
      <c r="D2138" s="2">
        <f>MACD!E2138</f>
        <v>7.0381589841073122E-2</v>
      </c>
      <c r="E2138" s="2">
        <f>MACD!F2138</f>
        <v>3.713287318088708E-2</v>
      </c>
      <c r="F2138" s="2">
        <f>'Moving Avg'!D2138</f>
        <v>8.8655999999999988</v>
      </c>
      <c r="G2138" s="2">
        <f>'Moving Avg'!F2138</f>
        <v>8.9394500000000043</v>
      </c>
      <c r="H2138" s="2">
        <f>'Moving Avg'!G2138</f>
        <v>8.8777599999999932</v>
      </c>
      <c r="I2138" s="2">
        <f>'Moving Avg'!H2138</f>
        <v>8.1272549999999946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8.9179999999999993</v>
      </c>
      <c r="C2139" s="2">
        <f>RSI!I2139</f>
        <v>49.932310142657911</v>
      </c>
      <c r="D2139" s="2">
        <f>MACD!E2139</f>
        <v>7.9432693155819578E-2</v>
      </c>
      <c r="E2139" s="2">
        <f>MACD!F2139</f>
        <v>4.5592837175873577E-2</v>
      </c>
      <c r="F2139" s="2">
        <f>'Moving Avg'!D2139</f>
        <v>8.8655999999999988</v>
      </c>
      <c r="G2139" s="2">
        <f>'Moving Avg'!F2139</f>
        <v>8.9333000000000045</v>
      </c>
      <c r="H2139" s="2">
        <f>'Moving Avg'!G2139</f>
        <v>8.8892799999999959</v>
      </c>
      <c r="I2139" s="2">
        <f>'Moving Avg'!H2139</f>
        <v>8.1294899999999952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8.7870000000000008</v>
      </c>
      <c r="C2140" s="2">
        <f>RSI!I2140</f>
        <v>40.733967416232602</v>
      </c>
      <c r="D2140" s="2">
        <f>MACD!E2140</f>
        <v>9.6815378736824442E-2</v>
      </c>
      <c r="E2140" s="2">
        <f>MACD!F2140</f>
        <v>5.5837345488063753E-2</v>
      </c>
      <c r="F2140" s="2">
        <f>'Moving Avg'!D2140</f>
        <v>8.8393999999999995</v>
      </c>
      <c r="G2140" s="2">
        <f>'Moving Avg'!F2140</f>
        <v>8.9302500000000045</v>
      </c>
      <c r="H2140" s="2">
        <f>'Moving Avg'!G2140</f>
        <v>8.8981799999999946</v>
      </c>
      <c r="I2140" s="2">
        <f>'Moving Avg'!H2140</f>
        <v>8.1303449999999948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8.7870000000000008</v>
      </c>
      <c r="C2141" s="2">
        <f>RSI!I2141</f>
        <v>40.733967416232602</v>
      </c>
      <c r="D2141" s="2">
        <f>MACD!E2141</f>
        <v>0.11231673776767437</v>
      </c>
      <c r="E2141" s="2">
        <f>MACD!F2141</f>
        <v>6.7133223943985881E-2</v>
      </c>
      <c r="F2141" s="2">
        <f>'Moving Avg'!D2141</f>
        <v>8.8132000000000001</v>
      </c>
      <c r="G2141" s="2">
        <f>'Moving Avg'!F2141</f>
        <v>8.9315500000000032</v>
      </c>
      <c r="H2141" s="2">
        <f>'Moving Avg'!G2141</f>
        <v>8.9070799999999934</v>
      </c>
      <c r="I2141" s="2">
        <f>'Moving Avg'!H2141</f>
        <v>8.1315649999999948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8.9179999999999993</v>
      </c>
      <c r="C2142" s="2">
        <f>RSI!I2142</f>
        <v>51.167002697861669</v>
      </c>
      <c r="D2142" s="2">
        <f>MACD!E2142</f>
        <v>9.6309919483951845E-2</v>
      </c>
      <c r="E2142" s="2">
        <f>MACD!F2142</f>
        <v>7.2968563051979074E-2</v>
      </c>
      <c r="F2142" s="2">
        <f>'Moving Avg'!D2142</f>
        <v>8.8393999999999995</v>
      </c>
      <c r="G2142" s="2">
        <f>'Moving Avg'!F2142</f>
        <v>8.9381000000000022</v>
      </c>
      <c r="H2142" s="2">
        <f>'Moving Avg'!G2142</f>
        <v>8.9185999999999943</v>
      </c>
      <c r="I2142" s="2">
        <f>'Moving Avg'!H2142</f>
        <v>8.1334399999999949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</row>
    <row r="2143" spans="1:12" ht="13.5" x14ac:dyDescent="0.25">
      <c r="A2143" s="3">
        <f>RSI!A2143</f>
        <v>45125</v>
      </c>
      <c r="B2143" s="2">
        <f>RSI!B2143</f>
        <v>9.0410000000000004</v>
      </c>
      <c r="C2143" s="2">
        <f>RSI!I2143</f>
        <v>58.545890545547167</v>
      </c>
      <c r="D2143" s="2">
        <f>MACD!E2143</f>
        <v>7.3560304937059229E-2</v>
      </c>
      <c r="E2143" s="2">
        <f>MACD!F2143</f>
        <v>7.3086911428995108E-2</v>
      </c>
      <c r="F2143" s="2">
        <f>'Moving Avg'!D2143</f>
        <v>8.8901999999999983</v>
      </c>
      <c r="G2143" s="2">
        <f>'Moving Avg'!F2143</f>
        <v>8.9503500000000038</v>
      </c>
      <c r="H2143" s="2">
        <f>'Moving Avg'!G2143</f>
        <v>8.9293599999999937</v>
      </c>
      <c r="I2143" s="2">
        <f>'Moving Avg'!H2143</f>
        <v>8.137539999999996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9.0410000000000004</v>
      </c>
      <c r="C2144" s="2">
        <f>RSI!I2144</f>
        <v>58.545890545547167</v>
      </c>
      <c r="D2144" s="2">
        <f>MACD!E2144</f>
        <v>5.3496529381094504E-2</v>
      </c>
      <c r="E2144" s="2">
        <f>MACD!F2144</f>
        <v>6.9168835019414981E-2</v>
      </c>
      <c r="F2144" s="2">
        <f>'Moving Avg'!D2144</f>
        <v>8.9147999999999996</v>
      </c>
      <c r="G2144" s="2">
        <f>'Moving Avg'!F2144</f>
        <v>8.949950000000003</v>
      </c>
      <c r="H2144" s="2">
        <f>'Moving Avg'!G2144</f>
        <v>8.940119999999995</v>
      </c>
      <c r="I2144" s="2">
        <f>'Moving Avg'!H2144</f>
        <v>8.1416399999999971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9.4429999999999996</v>
      </c>
      <c r="C2145" s="2">
        <f>RSI!I2145</f>
        <v>73.642337141570721</v>
      </c>
      <c r="D2145" s="2">
        <f>MACD!E2145</f>
        <v>5.9879128699407147E-3</v>
      </c>
      <c r="E2145" s="2">
        <f>MACD!F2145</f>
        <v>5.6532650589520131E-2</v>
      </c>
      <c r="F2145" s="2">
        <f>'Moving Avg'!D2145</f>
        <v>9.0459999999999994</v>
      </c>
      <c r="G2145" s="2">
        <f>'Moving Avg'!F2145</f>
        <v>8.9696500000000032</v>
      </c>
      <c r="H2145" s="2">
        <f>'Moving Avg'!G2145</f>
        <v>8.9589199999999938</v>
      </c>
      <c r="I2145" s="2">
        <f>'Moving Avg'!H2145</f>
        <v>8.1477499999999967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9.4429999999999996</v>
      </c>
      <c r="C2146" s="2">
        <f>RSI!I2146</f>
        <v>73.642337141570721</v>
      </c>
      <c r="D2146" s="2">
        <f>MACD!E2146</f>
        <v>-3.7285081979195667E-2</v>
      </c>
      <c r="E2146" s="2">
        <f>MACD!F2146</f>
        <v>3.7769104075776973E-2</v>
      </c>
      <c r="F2146" s="2">
        <f>'Moving Avg'!D2146</f>
        <v>9.1771999999999991</v>
      </c>
      <c r="G2146" s="2">
        <f>'Moving Avg'!F2146</f>
        <v>8.9893500000000035</v>
      </c>
      <c r="H2146" s="2">
        <f>'Moving Avg'!G2146</f>
        <v>8.9777199999999944</v>
      </c>
      <c r="I2146" s="2">
        <f>'Moving Avg'!H2146</f>
        <v>8.1538599999999946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9.4949999999999992</v>
      </c>
      <c r="C2147" s="2">
        <f>RSI!I2147</f>
        <v>75.00773560327103</v>
      </c>
      <c r="D2147" s="2">
        <f>MACD!E2147</f>
        <v>-0.10075212829143254</v>
      </c>
      <c r="E2147" s="2">
        <f>MACD!F2147</f>
        <v>1.0064857602335071E-2</v>
      </c>
      <c r="F2147" s="2">
        <f>'Moving Avg'!D2147</f>
        <v>9.2925999999999984</v>
      </c>
      <c r="G2147" s="2">
        <f>'Moving Avg'!F2147</f>
        <v>9.011650000000003</v>
      </c>
      <c r="H2147" s="2">
        <f>'Moving Avg'!G2147</f>
        <v>8.9967599999999948</v>
      </c>
      <c r="I2147" s="2">
        <f>'Moving Avg'!H2147</f>
        <v>8.160229999999995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9.4949999999999992</v>
      </c>
      <c r="C2148" s="2">
        <f>RSI!I2148</f>
        <v>75.00773560327103</v>
      </c>
      <c r="D2148" s="2">
        <f>MACD!E2148</f>
        <v>-0.15739722579200155</v>
      </c>
      <c r="E2148" s="2">
        <f>MACD!F2148</f>
        <v>-2.3427559076532253E-2</v>
      </c>
      <c r="F2148" s="2">
        <f>'Moving Avg'!D2148</f>
        <v>9.3833999999999982</v>
      </c>
      <c r="G2148" s="2">
        <f>'Moving Avg'!F2148</f>
        <v>9.0339500000000026</v>
      </c>
      <c r="H2148" s="2">
        <f>'Moving Avg'!G2148</f>
        <v>9.0157999999999952</v>
      </c>
      <c r="I2148" s="2">
        <f>'Moving Avg'!H2148</f>
        <v>8.1665999999999954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9.4949999999999992</v>
      </c>
      <c r="C2149" s="2">
        <f>RSI!I2149</f>
        <v>75.00773560327103</v>
      </c>
      <c r="D2149" s="2">
        <f>MACD!E2149</f>
        <v>-0.18789811727202554</v>
      </c>
      <c r="E2149" s="2">
        <f>MACD!F2149</f>
        <v>-5.6321670715630913E-2</v>
      </c>
      <c r="F2149" s="2">
        <f>'Moving Avg'!D2149</f>
        <v>9.4741999999999997</v>
      </c>
      <c r="G2149" s="2">
        <f>'Moving Avg'!F2149</f>
        <v>9.0562500000000021</v>
      </c>
      <c r="H2149" s="2">
        <f>'Moving Avg'!G2149</f>
        <v>9.0322599999999973</v>
      </c>
      <c r="I2149" s="2">
        <f>'Moving Avg'!H2149</f>
        <v>8.173414999999995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9.4949999999999992</v>
      </c>
      <c r="C2150" s="2">
        <f>RSI!I2150</f>
        <v>75.00773560327103</v>
      </c>
      <c r="D2150" s="2">
        <f>MACD!E2150</f>
        <v>-0.23638288276467101</v>
      </c>
      <c r="E2150" s="2">
        <f>MACD!F2150</f>
        <v>-9.2333913125438941E-2</v>
      </c>
      <c r="F2150" s="2">
        <f>'Moving Avg'!D2150</f>
        <v>9.4845999999999986</v>
      </c>
      <c r="G2150" s="2">
        <f>'Moving Avg'!F2150</f>
        <v>9.0785500000000035</v>
      </c>
      <c r="H2150" s="2">
        <f>'Moving Avg'!G2150</f>
        <v>9.0487199999999977</v>
      </c>
      <c r="I2150" s="2">
        <f>'Moving Avg'!H2150</f>
        <v>8.1785749999999933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9.4949999999999992</v>
      </c>
      <c r="C2151" s="2">
        <f>RSI!I2151</f>
        <v>75.00773560327103</v>
      </c>
      <c r="D2151" s="2">
        <f>MACD!E2151</f>
        <v>-0.2797440764382273</v>
      </c>
      <c r="E2151" s="2">
        <f>MACD!F2151</f>
        <v>-0.1298159457879966</v>
      </c>
      <c r="F2151" s="2">
        <f>'Moving Avg'!D2151</f>
        <v>9.4949999999999992</v>
      </c>
      <c r="G2151" s="2">
        <f>'Moving Avg'!F2151</f>
        <v>9.1008500000000012</v>
      </c>
      <c r="H2151" s="2">
        <f>'Moving Avg'!G2151</f>
        <v>9.0633999999999979</v>
      </c>
      <c r="I2151" s="2">
        <f>'Moving Avg'!H2151</f>
        <v>8.1837349999999915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9.4949999999999992</v>
      </c>
      <c r="C2152" s="2">
        <f>RSI!I2152</f>
        <v>75.00773560327103</v>
      </c>
      <c r="D2152" s="2">
        <f>MACD!E2152</f>
        <v>-0.29844308485553839</v>
      </c>
      <c r="E2152" s="2">
        <f>MACD!F2152</f>
        <v>-0.16354137360150495</v>
      </c>
      <c r="F2152" s="2">
        <f>'Moving Avg'!D2152</f>
        <v>9.4949999999999992</v>
      </c>
      <c r="G2152" s="2">
        <f>'Moving Avg'!F2152</f>
        <v>9.1297000000000015</v>
      </c>
      <c r="H2152" s="2">
        <f>'Moving Avg'!G2152</f>
        <v>9.0702199999999991</v>
      </c>
      <c r="I2152" s="2">
        <f>'Moving Avg'!H2152</f>
        <v>8.1888949999999916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9.4949999999999992</v>
      </c>
      <c r="C2153" s="2">
        <f>RSI!I2153</f>
        <v>75.00773560327103</v>
      </c>
      <c r="D2153" s="2">
        <f>MACD!E2153</f>
        <v>-0.29734466598185705</v>
      </c>
      <c r="E2153" s="2">
        <f>MACD!F2153</f>
        <v>-0.19030203207757537</v>
      </c>
      <c r="F2153" s="2">
        <f>'Moving Avg'!D2153</f>
        <v>9.4949999999999992</v>
      </c>
      <c r="G2153" s="2">
        <f>'Moving Avg'!F2153</f>
        <v>9.1585500000000017</v>
      </c>
      <c r="H2153" s="2">
        <f>'Moving Avg'!G2153</f>
        <v>9.0700399999999988</v>
      </c>
      <c r="I2153" s="2">
        <f>'Moving Avg'!H2153</f>
        <v>8.1952649999999903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9.4949999999999992</v>
      </c>
      <c r="C2154" s="2">
        <f>RSI!I2154</f>
        <v>75.00773560327103</v>
      </c>
      <c r="D2154" s="2">
        <f>MACD!E2154</f>
        <v>-0.29826932736593292</v>
      </c>
      <c r="E2154" s="2">
        <f>MACD!F2154</f>
        <v>-0.21189549113524692</v>
      </c>
      <c r="F2154" s="2">
        <f>'Moving Avg'!D2154</f>
        <v>9.4949999999999992</v>
      </c>
      <c r="G2154" s="2">
        <f>'Moving Avg'!F2154</f>
        <v>9.1874000000000002</v>
      </c>
      <c r="H2154" s="2">
        <f>'Moving Avg'!G2154</f>
        <v>9.0780799999999999</v>
      </c>
      <c r="I2154" s="2">
        <f>'Moving Avg'!H2154</f>
        <v>8.2016349999999889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9.4949999999999992</v>
      </c>
      <c r="C2155" s="2">
        <f>RSI!I2155</f>
        <v>75.00773560327103</v>
      </c>
      <c r="D2155" s="2">
        <f>MACD!E2155</f>
        <v>-0.23892233184216316</v>
      </c>
      <c r="E2155" s="2">
        <f>MACD!F2155</f>
        <v>-0.21730085927663018</v>
      </c>
      <c r="F2155" s="2">
        <f>'Moving Avg'!D2155</f>
        <v>9.4949999999999992</v>
      </c>
      <c r="G2155" s="2">
        <f>'Moving Avg'!F2155</f>
        <v>9.2162500000000005</v>
      </c>
      <c r="H2155" s="2">
        <f>'Moving Avg'!G2155</f>
        <v>9.0868199999999995</v>
      </c>
      <c r="I2155" s="2">
        <f>'Moving Avg'!H2155</f>
        <v>8.2080049999999876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9.4949999999999992</v>
      </c>
      <c r="C2156" s="2">
        <f>RSI!I2156</f>
        <v>75.00773560327103</v>
      </c>
      <c r="D2156" s="2">
        <f>MACD!E2156</f>
        <v>-0.1902952290034019</v>
      </c>
      <c r="E2156" s="2">
        <f>MACD!F2156</f>
        <v>-0.21189973322198452</v>
      </c>
      <c r="F2156" s="2">
        <f>'Moving Avg'!D2156</f>
        <v>9.4949999999999992</v>
      </c>
      <c r="G2156" s="2">
        <f>'Moving Avg'!F2156</f>
        <v>9.2451000000000025</v>
      </c>
      <c r="H2156" s="2">
        <f>'Moving Avg'!G2156</f>
        <v>9.0955600000000008</v>
      </c>
      <c r="I2156" s="2">
        <f>'Moving Avg'!H2156</f>
        <v>8.214374999999988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9.4949999999999992</v>
      </c>
      <c r="C2157" s="2">
        <f>RSI!I2157</f>
        <v>75.00773560327103</v>
      </c>
      <c r="D2157" s="2">
        <f>MACD!E2157</f>
        <v>-0.14262105750290743</v>
      </c>
      <c r="E2157" s="2">
        <f>MACD!F2157</f>
        <v>-0.19804399807816911</v>
      </c>
      <c r="F2157" s="2">
        <f>'Moving Avg'!D2157</f>
        <v>9.4949999999999992</v>
      </c>
      <c r="G2157" s="2">
        <f>'Moving Avg'!F2157</f>
        <v>9.2805000000000017</v>
      </c>
      <c r="H2157" s="2">
        <f>'Moving Avg'!G2157</f>
        <v>9.1043000000000003</v>
      </c>
      <c r="I2157" s="2">
        <f>'Moving Avg'!H2157</f>
        <v>8.2207449999999866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9.4429999999999996</v>
      </c>
      <c r="C2158" s="2">
        <f>RSI!I2158</f>
        <v>67.147851390869192</v>
      </c>
      <c r="D2158" s="2">
        <f>MACD!E2158</f>
        <v>-9.9792335586533554E-2</v>
      </c>
      <c r="E2158" s="2">
        <f>MACD!F2158</f>
        <v>-0.17839366557984199</v>
      </c>
      <c r="F2158" s="2">
        <f>'Moving Avg'!D2158</f>
        <v>9.4845999999999986</v>
      </c>
      <c r="G2158" s="2">
        <f>'Moving Avg'!F2158</f>
        <v>9.3133000000000017</v>
      </c>
      <c r="H2158" s="2">
        <f>'Moving Avg'!G2158</f>
        <v>9.1120000000000001</v>
      </c>
      <c r="I2158" s="2">
        <f>'Moving Avg'!H2158</f>
        <v>8.2268549999999863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9.4429999999999996</v>
      </c>
      <c r="C2159" s="2">
        <f>RSI!I2159</f>
        <v>67.147851390869192</v>
      </c>
      <c r="D2159" s="2">
        <f>MACD!E2159</f>
        <v>-6.4507241941663906E-2</v>
      </c>
      <c r="E2159" s="2">
        <f>MACD!F2159</f>
        <v>-0.15561638085220639</v>
      </c>
      <c r="F2159" s="2">
        <f>'Moving Avg'!D2159</f>
        <v>9.4741999999999997</v>
      </c>
      <c r="G2159" s="2">
        <f>'Moving Avg'!F2159</f>
        <v>9.3395500000000027</v>
      </c>
      <c r="H2159" s="2">
        <f>'Moving Avg'!G2159</f>
        <v>9.1196999999999999</v>
      </c>
      <c r="I2159" s="2">
        <f>'Moving Avg'!H2159</f>
        <v>8.2330449999999864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9.4429999999999996</v>
      </c>
      <c r="C2160" s="2">
        <f>RSI!I2160</f>
        <v>67.147851390869192</v>
      </c>
      <c r="D2160" s="2">
        <f>MACD!E2160</f>
        <v>-3.5534507696347362E-2</v>
      </c>
      <c r="E2160" s="2">
        <f>MACD!F2160</f>
        <v>-0.13160000622103457</v>
      </c>
      <c r="F2160" s="2">
        <f>'Moving Avg'!D2160</f>
        <v>9.4637999999999991</v>
      </c>
      <c r="G2160" s="2">
        <f>'Moving Avg'!F2160</f>
        <v>9.3723500000000026</v>
      </c>
      <c r="H2160" s="2">
        <f>'Moving Avg'!G2160</f>
        <v>9.1273999999999997</v>
      </c>
      <c r="I2160" s="2">
        <f>'Moving Avg'!H2160</f>
        <v>8.2392349999999848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45153</v>
      </c>
      <c r="B2161" s="2">
        <f>RSI!B2161</f>
        <v>9.4429999999999996</v>
      </c>
      <c r="C2161" s="2">
        <f>RSI!I2161</f>
        <v>67.147851390869192</v>
      </c>
      <c r="D2161" s="2">
        <f>MACD!E2161</f>
        <v>-1.1837527786811464E-2</v>
      </c>
      <c r="E2161" s="2">
        <f>MACD!F2161</f>
        <v>-0.10764751053418994</v>
      </c>
      <c r="F2161" s="2">
        <f>'Moving Avg'!D2161</f>
        <v>9.4533999999999985</v>
      </c>
      <c r="G2161" s="2">
        <f>'Moving Avg'!F2161</f>
        <v>9.4051500000000026</v>
      </c>
      <c r="H2161" s="2">
        <f>'Moving Avg'!G2161</f>
        <v>9.1350999999999996</v>
      </c>
      <c r="I2161" s="2">
        <f>'Moving Avg'!H2161</f>
        <v>8.2454249999999849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9.4429999999999996</v>
      </c>
      <c r="C2162" s="2">
        <f>RSI!I2162</f>
        <v>67.147851390869192</v>
      </c>
      <c r="D2162" s="2">
        <f>MACD!E2162</f>
        <v>7.4559753079732616E-3</v>
      </c>
      <c r="E2162" s="2">
        <f>MACD!F2162</f>
        <v>-8.4626813365757309E-2</v>
      </c>
      <c r="F2162" s="2">
        <f>'Moving Avg'!D2162</f>
        <v>9.4429999999999996</v>
      </c>
      <c r="G2162" s="2">
        <f>'Moving Avg'!F2162</f>
        <v>9.4314000000000036</v>
      </c>
      <c r="H2162" s="2">
        <f>'Moving Avg'!G2162</f>
        <v>9.1428000000000011</v>
      </c>
      <c r="I2162" s="2">
        <f>'Moving Avg'!H2162</f>
        <v>8.2516149999999833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45155</v>
      </c>
      <c r="B2163" s="2">
        <f>RSI!B2163</f>
        <v>9.4429999999999996</v>
      </c>
      <c r="C2163" s="2">
        <f>RSI!I2163</f>
        <v>67.147851390869192</v>
      </c>
      <c r="D2163" s="2">
        <f>MACD!E2163</f>
        <v>2.3079591974166647E-2</v>
      </c>
      <c r="E2163" s="2">
        <f>MACD!F2163</f>
        <v>-6.3085532297772515E-2</v>
      </c>
      <c r="F2163" s="2">
        <f>'Moving Avg'!D2163</f>
        <v>9.4429999999999996</v>
      </c>
      <c r="G2163" s="2">
        <f>'Moving Avg'!F2163</f>
        <v>9.4515000000000047</v>
      </c>
      <c r="H2163" s="2">
        <f>'Moving Avg'!G2163</f>
        <v>9.150500000000001</v>
      </c>
      <c r="I2163" s="2">
        <f>'Moving Avg'!H2163</f>
        <v>8.2578049999999834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9.4429999999999996</v>
      </c>
      <c r="C2164" s="2">
        <f>RSI!I2164</f>
        <v>67.147851390869192</v>
      </c>
      <c r="D2164" s="2">
        <f>MACD!E2164</f>
        <v>3.5649894581878172E-2</v>
      </c>
      <c r="E2164" s="2">
        <f>MACD!F2164</f>
        <v>-4.3338446921842376E-2</v>
      </c>
      <c r="F2164" s="2">
        <f>'Moving Avg'!D2164</f>
        <v>9.4429999999999996</v>
      </c>
      <c r="G2164" s="2">
        <f>'Moving Avg'!F2164</f>
        <v>9.4716000000000058</v>
      </c>
      <c r="H2164" s="2">
        <f>'Moving Avg'!G2164</f>
        <v>9.1582000000000008</v>
      </c>
      <c r="I2164" s="2">
        <f>'Moving Avg'!H2164</f>
        <v>8.2639949999999835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</row>
    <row r="2165" spans="1:12" ht="13.5" x14ac:dyDescent="0.25">
      <c r="A2165" s="3">
        <f>RSI!A2165</f>
        <v>45159</v>
      </c>
      <c r="B2165" s="2">
        <f>RSI!B2165</f>
        <v>9.4429999999999996</v>
      </c>
      <c r="C2165" s="2">
        <f>RSI!I2165</f>
        <v>67.147851390869192</v>
      </c>
      <c r="D2165" s="2">
        <f>MACD!E2165</f>
        <v>4.5684748253654206E-2</v>
      </c>
      <c r="E2165" s="2">
        <f>MACD!F2165</f>
        <v>-2.553380788674306E-2</v>
      </c>
      <c r="F2165" s="2">
        <f>'Moving Avg'!D2165</f>
        <v>9.4429999999999996</v>
      </c>
      <c r="G2165" s="2">
        <f>'Moving Avg'!F2165</f>
        <v>9.4716000000000058</v>
      </c>
      <c r="H2165" s="2">
        <f>'Moving Avg'!G2165</f>
        <v>9.1659000000000006</v>
      </c>
      <c r="I2165" s="2">
        <f>'Moving Avg'!H2165</f>
        <v>8.2701849999999855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9.4949999999999992</v>
      </c>
      <c r="C2166" s="2">
        <f>RSI!I2166</f>
        <v>72.383355146436813</v>
      </c>
      <c r="D2166" s="2">
        <f>MACD!E2166</f>
        <v>4.9766929925231906E-2</v>
      </c>
      <c r="E2166" s="2">
        <f>MACD!F2166</f>
        <v>-1.0473660324348067E-2</v>
      </c>
      <c r="F2166" s="2">
        <f>'Moving Avg'!D2166</f>
        <v>9.4533999999999985</v>
      </c>
      <c r="G2166" s="2">
        <f>'Moving Avg'!F2166</f>
        <v>9.4742000000000033</v>
      </c>
      <c r="H2166" s="2">
        <f>'Moving Avg'!G2166</f>
        <v>9.1748200000000004</v>
      </c>
      <c r="I2166" s="2">
        <f>'Moving Avg'!H2166</f>
        <v>8.2769599999999848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9.5299999999999994</v>
      </c>
      <c r="C2167" s="2">
        <f>RSI!I2167</f>
        <v>75.243177070589809</v>
      </c>
      <c r="D2167" s="2">
        <f>MACD!E2167</f>
        <v>4.980548331549528E-2</v>
      </c>
      <c r="E2167" s="2">
        <f>MACD!F2167</f>
        <v>1.5821684036206041E-3</v>
      </c>
      <c r="F2167" s="2">
        <f>'Moving Avg'!D2167</f>
        <v>9.4708000000000006</v>
      </c>
      <c r="G2167" s="2">
        <f>'Moving Avg'!F2167</f>
        <v>9.4759500000000028</v>
      </c>
      <c r="H2167" s="2">
        <f>'Moving Avg'!G2167</f>
        <v>9.1844400000000004</v>
      </c>
      <c r="I2167" s="2">
        <f>'Moving Avg'!H2167</f>
        <v>8.2839099999999846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9.7750000000000004</v>
      </c>
      <c r="C2168" s="2">
        <f>RSI!I2168</f>
        <v>86.096671445205757</v>
      </c>
      <c r="D2168" s="2">
        <f>MACD!E2168</f>
        <v>2.2721096560681886E-2</v>
      </c>
      <c r="E2168" s="2">
        <f>MACD!F2168</f>
        <v>5.8099540350328603E-3</v>
      </c>
      <c r="F2168" s="2">
        <f>'Moving Avg'!D2168</f>
        <v>9.5372000000000003</v>
      </c>
      <c r="G2168" s="2">
        <f>'Moving Avg'!F2168</f>
        <v>9.4899500000000021</v>
      </c>
      <c r="H2168" s="2">
        <f>'Moving Avg'!G2168</f>
        <v>9.1991199999999989</v>
      </c>
      <c r="I2168" s="2">
        <f>'Moving Avg'!H2168</f>
        <v>8.2920849999999859</v>
      </c>
      <c r="J2168" s="5" t="str">
        <f>OBV!F2168</f>
        <v>BULLISH</v>
      </c>
      <c r="K2168" s="5" t="str">
        <f>OBV!G2168</f>
        <v>WEAK</v>
      </c>
      <c r="L2168" s="5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9.8710000000000004</v>
      </c>
      <c r="C2169" s="2">
        <f>RSI!I2169</f>
        <v>88.267202830445029</v>
      </c>
      <c r="D2169" s="2">
        <f>MACD!E2169</f>
        <v>-9.6523813419278071E-3</v>
      </c>
      <c r="E2169" s="2">
        <f>MACD!F2169</f>
        <v>2.717486959640727E-3</v>
      </c>
      <c r="F2169" s="2">
        <f>'Moving Avg'!D2169</f>
        <v>9.6227999999999998</v>
      </c>
      <c r="G2169" s="2">
        <f>'Moving Avg'!F2169</f>
        <v>9.5087500000000027</v>
      </c>
      <c r="H2169" s="2">
        <f>'Moving Avg'!G2169</f>
        <v>9.2157199999999992</v>
      </c>
      <c r="I2169" s="2">
        <f>'Moving Avg'!H2169</f>
        <v>8.3007399999999869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9.5299999999999994</v>
      </c>
      <c r="C2170" s="2">
        <f>RSI!I2170</f>
        <v>55.263936203566296</v>
      </c>
      <c r="D2170" s="2">
        <f>MACD!E2170</f>
        <v>-1.4524452275974653E-2</v>
      </c>
      <c r="E2170" s="2">
        <f>MACD!F2170</f>
        <v>-7.3090088748234893E-4</v>
      </c>
      <c r="F2170" s="2">
        <f>'Moving Avg'!D2170</f>
        <v>9.6402000000000001</v>
      </c>
      <c r="G2170" s="2">
        <f>'Moving Avg'!F2170</f>
        <v>9.5105000000000004</v>
      </c>
      <c r="H2170" s="2">
        <f>'Moving Avg'!G2170</f>
        <v>9.229359999999998</v>
      </c>
      <c r="I2170" s="2">
        <f>'Moving Avg'!H2170</f>
        <v>8.3080899999999875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9.6180000000000003</v>
      </c>
      <c r="C2171" s="2">
        <f>RSI!I2171</f>
        <v>59.475015310122131</v>
      </c>
      <c r="D2171" s="2">
        <f>MACD!E2171</f>
        <v>-2.5686052554489081E-2</v>
      </c>
      <c r="E2171" s="2">
        <f>MACD!F2171</f>
        <v>-5.7219312208836963E-3</v>
      </c>
      <c r="F2171" s="2">
        <f>'Moving Avg'!D2171</f>
        <v>9.6648000000000014</v>
      </c>
      <c r="G2171" s="2">
        <f>'Moving Avg'!F2171</f>
        <v>9.5166500000000003</v>
      </c>
      <c r="H2171" s="2">
        <f>'Moving Avg'!G2171</f>
        <v>9.2464999999999975</v>
      </c>
      <c r="I2171" s="2">
        <f>'Moving Avg'!H2171</f>
        <v>8.3162849999999864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9.7140000000000004</v>
      </c>
      <c r="C2172" s="2">
        <f>RSI!I2172</f>
        <v>63.510341733519432</v>
      </c>
      <c r="D2172" s="2">
        <f>MACD!E2172</f>
        <v>-4.3243590635324125E-2</v>
      </c>
      <c r="E2172" s="2">
        <f>MACD!F2172</f>
        <v>-1.3226263103771781E-2</v>
      </c>
      <c r="F2172" s="2">
        <f>'Moving Avg'!D2172</f>
        <v>9.7016000000000009</v>
      </c>
      <c r="G2172" s="2">
        <f>'Moving Avg'!F2172</f>
        <v>9.5275999999999996</v>
      </c>
      <c r="H2172" s="2">
        <f>'Moving Avg'!G2172</f>
        <v>9.2650399999999973</v>
      </c>
      <c r="I2172" s="2">
        <f>'Moving Avg'!H2172</f>
        <v>8.3245549999999859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9.8800000000000008</v>
      </c>
      <c r="C2173" s="2">
        <f>RSI!I2173</f>
        <v>69.218179840840889</v>
      </c>
      <c r="D2173" s="2">
        <f>MACD!E2173</f>
        <v>-7.1891307472045085E-2</v>
      </c>
      <c r="E2173" s="2">
        <f>MACD!F2173</f>
        <v>-2.4959271977426443E-2</v>
      </c>
      <c r="F2173" s="2">
        <f>'Moving Avg'!D2173</f>
        <v>9.7225999999999999</v>
      </c>
      <c r="G2173" s="2">
        <f>'Moving Avg'!F2173</f>
        <v>9.5468499999999992</v>
      </c>
      <c r="H2173" s="2">
        <f>'Moving Avg'!G2173</f>
        <v>9.2867199999999972</v>
      </c>
      <c r="I2173" s="2">
        <f>'Moving Avg'!H2173</f>
        <v>8.3336549999999878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9.9239999999999995</v>
      </c>
      <c r="C2174" s="2">
        <f>RSI!I2174</f>
        <v>70.533871729936948</v>
      </c>
      <c r="D2174" s="2">
        <f>MACD!E2174</f>
        <v>-0.10175614194557703</v>
      </c>
      <c r="E2174" s="2">
        <f>MACD!F2174</f>
        <v>-4.0318645971056562E-2</v>
      </c>
      <c r="F2174" s="2">
        <f>'Moving Avg'!D2174</f>
        <v>9.7332000000000001</v>
      </c>
      <c r="G2174" s="2">
        <f>'Moving Avg'!F2174</f>
        <v>9.5682999999999989</v>
      </c>
      <c r="H2174" s="2">
        <f>'Moving Avg'!G2174</f>
        <v>9.3042199999999973</v>
      </c>
      <c r="I2174" s="2">
        <f>'Moving Avg'!H2174</f>
        <v>8.3433799999999874</v>
      </c>
      <c r="J2174" s="5" t="str">
        <f>OBV!F2174</f>
        <v>BULLISH</v>
      </c>
      <c r="K2174" s="5" t="str">
        <f>OBV!G2174</f>
        <v>WEAK</v>
      </c>
      <c r="L2174" s="5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10.141999999999999</v>
      </c>
      <c r="C2175" s="2">
        <f>RSI!I2175</f>
        <v>76.00594651345142</v>
      </c>
      <c r="D2175" s="2">
        <f>MACD!E2175</f>
        <v>-0.14562453200950465</v>
      </c>
      <c r="E2175" s="2">
        <f>MACD!F2175</f>
        <v>-6.1379823178746185E-2</v>
      </c>
      <c r="F2175" s="2">
        <f>'Moving Avg'!D2175</f>
        <v>9.8556000000000008</v>
      </c>
      <c r="G2175" s="2">
        <f>'Moving Avg'!F2175</f>
        <v>9.6006499999999999</v>
      </c>
      <c r="H2175" s="2">
        <f>'Moving Avg'!G2175</f>
        <v>9.3260799999999975</v>
      </c>
      <c r="I2175" s="2">
        <f>'Moving Avg'!H2175</f>
        <v>8.3558049999999859</v>
      </c>
      <c r="J2175" s="5" t="str">
        <f>OBV!F2175</f>
        <v>BULLISH</v>
      </c>
      <c r="K2175" s="5" t="str">
        <f>OBV!G2175</f>
        <v>WEAK</v>
      </c>
      <c r="L2175" s="5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10.256</v>
      </c>
      <c r="C2176" s="2">
        <f>RSI!I2176</f>
        <v>78.277731227440555</v>
      </c>
      <c r="D2176" s="2">
        <f>MACD!E2176</f>
        <v>-0.18674507086860004</v>
      </c>
      <c r="E2176" s="2">
        <f>MACD!F2176</f>
        <v>-8.6452872716716964E-2</v>
      </c>
      <c r="F2176" s="2">
        <f>'Moving Avg'!D2176</f>
        <v>9.9832000000000001</v>
      </c>
      <c r="G2176" s="2">
        <f>'Moving Avg'!F2176</f>
        <v>9.6386999999999983</v>
      </c>
      <c r="H2176" s="2">
        <f>'Moving Avg'!G2176</f>
        <v>9.3502199999999966</v>
      </c>
      <c r="I2176" s="2">
        <f>'Moving Avg'!H2176</f>
        <v>8.3671899999999866</v>
      </c>
      <c r="J2176" s="5" t="str">
        <f>OBV!F2176</f>
        <v>BULLISH</v>
      </c>
      <c r="K2176" s="5" t="str">
        <f>OBV!G2176</f>
        <v>WEAK</v>
      </c>
      <c r="L2176" s="5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10.335000000000001</v>
      </c>
      <c r="C2177" s="2">
        <f>RSI!I2177</f>
        <v>79.711318997978637</v>
      </c>
      <c r="D2177" s="2">
        <f>MACD!E2177</f>
        <v>-0.22597346945200947</v>
      </c>
      <c r="E2177" s="2">
        <f>MACD!F2177</f>
        <v>-0.11435699206377548</v>
      </c>
      <c r="F2177" s="2">
        <f>'Moving Avg'!D2177</f>
        <v>10.1074</v>
      </c>
      <c r="G2177" s="2">
        <f>'Moving Avg'!F2177</f>
        <v>9.6806999999999999</v>
      </c>
      <c r="H2177" s="2">
        <f>'Moving Avg'!G2177</f>
        <v>9.3759399999999964</v>
      </c>
      <c r="I2177" s="2">
        <f>'Moving Avg'!H2177</f>
        <v>8.3786049999999879</v>
      </c>
      <c r="J2177" s="5" t="str">
        <f>OBV!F2177</f>
        <v>BULLISH</v>
      </c>
      <c r="K2177" s="5" t="str">
        <f>OBV!G2177</f>
        <v>WEAK</v>
      </c>
      <c r="L2177" s="5" t="str">
        <f>OBV!H2177</f>
        <v>CONFIRMED BULLISH</v>
      </c>
    </row>
    <row r="2178" spans="1:12" ht="13.5" x14ac:dyDescent="0.25">
      <c r="A2178" s="3">
        <f>RSI!A2178</f>
        <v>45176</v>
      </c>
      <c r="B2178" s="2">
        <f>RSI!B2178</f>
        <v>10.754</v>
      </c>
      <c r="C2178" s="2">
        <f>RSI!I2178</f>
        <v>85.26555660122213</v>
      </c>
      <c r="D2178" s="2">
        <f>MACD!E2178</f>
        <v>-0.25665129205209425</v>
      </c>
      <c r="E2178" s="2">
        <f>MACD!F2178</f>
        <v>-0.14281585206143924</v>
      </c>
      <c r="F2178" s="2">
        <f>'Moving Avg'!D2178</f>
        <v>10.2822</v>
      </c>
      <c r="G2178" s="2">
        <f>'Moving Avg'!F2178</f>
        <v>9.7462499999999999</v>
      </c>
      <c r="H2178" s="2">
        <f>'Moving Avg'!G2178</f>
        <v>9.4100399999999951</v>
      </c>
      <c r="I2178" s="2">
        <f>'Moving Avg'!H2178</f>
        <v>8.3922799999999871</v>
      </c>
      <c r="J2178" s="5" t="str">
        <f>OBV!F2178</f>
        <v>BULLISH</v>
      </c>
      <c r="K2178" s="5" t="str">
        <f>OBV!G2178</f>
        <v>WEAK</v>
      </c>
      <c r="L2178" s="5" t="str">
        <f>OBV!H2178</f>
        <v>CONFIRMED BULLISH</v>
      </c>
    </row>
    <row r="2179" spans="1:12" ht="13.5" x14ac:dyDescent="0.25">
      <c r="A2179" s="3">
        <f>RSI!A2179</f>
        <v>45177</v>
      </c>
      <c r="B2179" s="2">
        <f>RSI!B2179</f>
        <v>10.396000000000001</v>
      </c>
      <c r="C2179" s="2">
        <f>RSI!I2179</f>
        <v>68.109040892796187</v>
      </c>
      <c r="D2179" s="2">
        <f>MACD!E2179</f>
        <v>-0.24763076796894445</v>
      </c>
      <c r="E2179" s="2">
        <f>MACD!F2179</f>
        <v>-0.16377883524294029</v>
      </c>
      <c r="F2179" s="2">
        <f>'Moving Avg'!D2179</f>
        <v>10.3766</v>
      </c>
      <c r="G2179" s="2">
        <f>'Moving Avg'!F2179</f>
        <v>9.7938999999999989</v>
      </c>
      <c r="H2179" s="2">
        <f>'Moving Avg'!G2179</f>
        <v>9.4369799999999966</v>
      </c>
      <c r="I2179" s="2">
        <f>'Moving Avg'!H2179</f>
        <v>8.4039999999999857</v>
      </c>
      <c r="J2179" s="5" t="str">
        <f>OBV!F2179</f>
        <v>BULLISH</v>
      </c>
      <c r="K2179" s="5" t="str">
        <f>OBV!G2179</f>
        <v>WEAK</v>
      </c>
      <c r="L2179" s="5" t="str">
        <f>OBV!H2179</f>
        <v>CONFIRMED BULLISH</v>
      </c>
    </row>
    <row r="2180" spans="1:12" ht="13.5" x14ac:dyDescent="0.25">
      <c r="A2180" s="3">
        <f>RSI!A2180</f>
        <v>45180</v>
      </c>
      <c r="B2180" s="2">
        <f>RSI!B2180</f>
        <v>10.413</v>
      </c>
      <c r="C2180" s="2">
        <f>RSI!I2180</f>
        <v>68.43384959809093</v>
      </c>
      <c r="D2180" s="2">
        <f>MACD!E2180</f>
        <v>-0.29744510644546374</v>
      </c>
      <c r="E2180" s="2">
        <f>MACD!F2180</f>
        <v>-0.190512089483445</v>
      </c>
      <c r="F2180" s="2">
        <f>'Moving Avg'!D2180</f>
        <v>10.4308</v>
      </c>
      <c r="G2180" s="2">
        <f>'Moving Avg'!F2180</f>
        <v>9.8424000000000014</v>
      </c>
      <c r="H2180" s="2">
        <f>'Moving Avg'!G2180</f>
        <v>9.4642599999999977</v>
      </c>
      <c r="I2180" s="2">
        <f>'Moving Avg'!H2180</f>
        <v>8.4158049999999864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</row>
    <row r="2181" spans="1:12" ht="13.5" x14ac:dyDescent="0.25">
      <c r="A2181" s="3">
        <f>RSI!A2181</f>
        <v>45181</v>
      </c>
      <c r="B2181" s="2">
        <f>RSI!B2181</f>
        <v>10.457000000000001</v>
      </c>
      <c r="C2181" s="2">
        <f>RSI!I2181</f>
        <v>69.305239976980218</v>
      </c>
      <c r="D2181" s="2">
        <f>MACD!E2181</f>
        <v>-0.33286722227241938</v>
      </c>
      <c r="E2181" s="2">
        <f>MACD!F2181</f>
        <v>-0.21898311604123988</v>
      </c>
      <c r="F2181" s="2">
        <f>'Moving Avg'!D2181</f>
        <v>10.471</v>
      </c>
      <c r="G2181" s="2">
        <f>'Moving Avg'!F2181</f>
        <v>9.8930999999999987</v>
      </c>
      <c r="H2181" s="2">
        <f>'Moving Avg'!G2181</f>
        <v>9.4924199999999974</v>
      </c>
      <c r="I2181" s="2">
        <f>'Moving Avg'!H2181</f>
        <v>8.4284349999999861</v>
      </c>
      <c r="J2181" s="5" t="str">
        <f>OBV!F2181</f>
        <v>BULLISH</v>
      </c>
      <c r="K2181" s="5" t="str">
        <f>OBV!G2181</f>
        <v>WEAK</v>
      </c>
      <c r="L2181" s="5" t="str">
        <f>OBV!H2181</f>
        <v>CONFIRMED BULLISH</v>
      </c>
    </row>
    <row r="2182" spans="1:12" ht="13.5" x14ac:dyDescent="0.25">
      <c r="A2182" s="3">
        <f>RSI!A2182</f>
        <v>45182</v>
      </c>
      <c r="B2182" s="2">
        <f>RSI!B2182</f>
        <v>10.465999999999999</v>
      </c>
      <c r="C2182" s="2">
        <f>RSI!I2182</f>
        <v>69.490762655930467</v>
      </c>
      <c r="D2182" s="2">
        <f>MACD!E2182</f>
        <v>-0.35228492302262815</v>
      </c>
      <c r="E2182" s="2">
        <f>MACD!F2182</f>
        <v>-0.24564347743751758</v>
      </c>
      <c r="F2182" s="2">
        <f>'Moving Avg'!D2182</f>
        <v>10.497199999999999</v>
      </c>
      <c r="G2182" s="2">
        <f>'Moving Avg'!F2182</f>
        <v>9.9442500000000003</v>
      </c>
      <c r="H2182" s="2">
        <f>'Moving Avg'!G2182</f>
        <v>9.5233799999999977</v>
      </c>
      <c r="I2182" s="2">
        <f>'Moving Avg'!H2182</f>
        <v>8.4405049999999857</v>
      </c>
      <c r="J2182" s="5" t="str">
        <f>OBV!F2182</f>
        <v>BULLISH</v>
      </c>
      <c r="K2182" s="5" t="str">
        <f>OBV!G2182</f>
        <v>WEAK</v>
      </c>
      <c r="L2182" s="5" t="str">
        <f>OBV!H2182</f>
        <v>CONFIRMED BULLISH</v>
      </c>
    </row>
    <row r="2183" spans="1:12" ht="13.5" x14ac:dyDescent="0.25">
      <c r="A2183" s="3">
        <f>RSI!A2183</f>
        <v>45183</v>
      </c>
      <c r="B2183" s="2">
        <f>RSI!B2183</f>
        <v>10.667</v>
      </c>
      <c r="C2183" s="2">
        <f>RSI!I2183</f>
        <v>73.362955921262113</v>
      </c>
      <c r="D2183" s="2">
        <f>MACD!E2183</f>
        <v>-0.36140380625401569</v>
      </c>
      <c r="E2183" s="2">
        <f>MACD!F2183</f>
        <v>-0.26879554320081722</v>
      </c>
      <c r="F2183" s="2">
        <f>'Moving Avg'!D2183</f>
        <v>10.479800000000001</v>
      </c>
      <c r="G2183" s="2">
        <f>'Moving Avg'!F2183</f>
        <v>10.00545</v>
      </c>
      <c r="H2183" s="2">
        <f>'Moving Avg'!G2183</f>
        <v>9.5583599999999969</v>
      </c>
      <c r="I2183" s="2">
        <f>'Moving Avg'!H2183</f>
        <v>8.4535799999999846</v>
      </c>
      <c r="J2183" s="5" t="str">
        <f>OBV!F2183</f>
        <v>BULLISH</v>
      </c>
      <c r="K2183" s="5" t="str">
        <f>OBV!G2183</f>
        <v>WEAK</v>
      </c>
      <c r="L2183" s="5" t="str">
        <f>OBV!H2183</f>
        <v>BULLISH DIVERGENCE</v>
      </c>
    </row>
    <row r="2184" spans="1:12" ht="13.5" x14ac:dyDescent="0.25">
      <c r="A2184" s="3">
        <f>RSI!A2184</f>
        <v>45184</v>
      </c>
      <c r="B2184" s="2">
        <f>RSI!B2184</f>
        <v>10.492000000000001</v>
      </c>
      <c r="C2184" s="2">
        <f>RSI!I2184</f>
        <v>65.561089496456674</v>
      </c>
      <c r="D2184" s="2">
        <f>MACD!E2184</f>
        <v>-0.35366613577998507</v>
      </c>
      <c r="E2184" s="2">
        <f>MACD!F2184</f>
        <v>-0.2857696617166508</v>
      </c>
      <c r="F2184" s="2">
        <f>'Moving Avg'!D2184</f>
        <v>10.499000000000001</v>
      </c>
      <c r="G2184" s="2">
        <f>'Moving Avg'!F2184</f>
        <v>10.0579</v>
      </c>
      <c r="H2184" s="2">
        <f>'Moving Avg'!G2184</f>
        <v>9.5898399999999988</v>
      </c>
      <c r="I2184" s="2">
        <f>'Moving Avg'!H2184</f>
        <v>8.4657799999999845</v>
      </c>
      <c r="J2184" s="5" t="str">
        <f>OBV!F2184</f>
        <v>BULLISH</v>
      </c>
      <c r="K2184" s="5" t="str">
        <f>OBV!G2184</f>
        <v>WEAK</v>
      </c>
      <c r="L2184" s="5" t="str">
        <f>OBV!H2184</f>
        <v>CONFIRMED BULLISH</v>
      </c>
    </row>
    <row r="2185" spans="1:12" ht="13.5" x14ac:dyDescent="0.25">
      <c r="A2185" s="3">
        <f>RSI!A2185</f>
        <v>45187</v>
      </c>
      <c r="B2185" s="2">
        <f>RSI!B2185</f>
        <v>10.492000000000001</v>
      </c>
      <c r="C2185" s="2">
        <f>RSI!I2185</f>
        <v>65.561089496456674</v>
      </c>
      <c r="D2185" s="2">
        <f>MACD!E2185</f>
        <v>-0.31650794796380843</v>
      </c>
      <c r="E2185" s="2">
        <f>MACD!F2185</f>
        <v>-0.29191731896608231</v>
      </c>
      <c r="F2185" s="2">
        <f>'Moving Avg'!D2185</f>
        <v>10.514800000000003</v>
      </c>
      <c r="G2185" s="2">
        <f>'Moving Avg'!F2185</f>
        <v>10.110349999999999</v>
      </c>
      <c r="H2185" s="2">
        <f>'Moving Avg'!G2185</f>
        <v>9.621319999999999</v>
      </c>
      <c r="I2185" s="2">
        <f>'Moving Avg'!H2185</f>
        <v>8.4779799999999845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10.492000000000001</v>
      </c>
      <c r="C2186" s="2">
        <f>RSI!I2186</f>
        <v>65.561089496456674</v>
      </c>
      <c r="D2186" s="2">
        <f>MACD!E2186</f>
        <v>-0.27023862192020687</v>
      </c>
      <c r="E2186" s="2">
        <f>MACD!F2186</f>
        <v>-0.28758157955690722</v>
      </c>
      <c r="F2186" s="2">
        <f>'Moving Avg'!D2186</f>
        <v>10.521800000000002</v>
      </c>
      <c r="G2186" s="2">
        <f>'Moving Avg'!F2186</f>
        <v>10.1602</v>
      </c>
      <c r="H2186" s="2">
        <f>'Moving Avg'!G2186</f>
        <v>9.6527999999999992</v>
      </c>
      <c r="I2186" s="2">
        <f>'Moving Avg'!H2186</f>
        <v>8.4901799999999845</v>
      </c>
      <c r="J2186" s="5" t="str">
        <f>OBV!F2186</f>
        <v>BULLISH</v>
      </c>
      <c r="K2186" s="5" t="str">
        <f>OBV!G2186</f>
        <v>NEUTRAL</v>
      </c>
      <c r="L2186" s="5" t="str">
        <f>OBV!H2186</f>
        <v>CONFIRMED BULLISH</v>
      </c>
    </row>
    <row r="2187" spans="1:12" ht="13.5" x14ac:dyDescent="0.25">
      <c r="A2187" s="3">
        <f>RSI!A2187</f>
        <v>45189</v>
      </c>
      <c r="B2187" s="2">
        <f>RSI!B2187</f>
        <v>10.492000000000001</v>
      </c>
      <c r="C2187" s="2">
        <f>RSI!I2187</f>
        <v>65.561089496456674</v>
      </c>
      <c r="D2187" s="2">
        <f>MACD!E2187</f>
        <v>-0.22144369556786714</v>
      </c>
      <c r="E2187" s="2">
        <f>MACD!F2187</f>
        <v>-0.27435400275909921</v>
      </c>
      <c r="F2187" s="2">
        <f>'Moving Avg'!D2187</f>
        <v>10.527000000000001</v>
      </c>
      <c r="G2187" s="2">
        <f>'Moving Avg'!F2187</f>
        <v>10.208299999999999</v>
      </c>
      <c r="H2187" s="2">
        <f>'Moving Avg'!G2187</f>
        <v>9.6869000000000014</v>
      </c>
      <c r="I2187" s="2">
        <f>'Moving Avg'!H2187</f>
        <v>8.5038749999999848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</row>
    <row r="2188" spans="1:12" ht="13.5" x14ac:dyDescent="0.25">
      <c r="A2188" s="3">
        <f>RSI!A2188</f>
        <v>45190</v>
      </c>
      <c r="B2188" s="2">
        <f>RSI!B2188</f>
        <v>10.492000000000001</v>
      </c>
      <c r="C2188" s="2">
        <f>RSI!I2188</f>
        <v>65.561089496456674</v>
      </c>
      <c r="D2188" s="2">
        <f>MACD!E2188</f>
        <v>-0.11801811286369457</v>
      </c>
      <c r="E2188" s="2">
        <f>MACD!F2188</f>
        <v>-0.24308682478001831</v>
      </c>
      <c r="F2188" s="2">
        <f>'Moving Avg'!D2188</f>
        <v>10.492000000000001</v>
      </c>
      <c r="G2188" s="2">
        <f>'Moving Avg'!F2188</f>
        <v>10.244149999999999</v>
      </c>
      <c r="H2188" s="2">
        <f>'Moving Avg'!G2188</f>
        <v>9.7210000000000019</v>
      </c>
      <c r="I2188" s="2">
        <f>'Moving Avg'!H2188</f>
        <v>8.5164799999999836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10.492000000000001</v>
      </c>
      <c r="C2189" s="2">
        <f>RSI!I2189</f>
        <v>65.561089496456674</v>
      </c>
      <c r="D2189" s="2">
        <f>MACD!E2189</f>
        <v>-8.7732905755141033E-2</v>
      </c>
      <c r="E2189" s="2">
        <f>MACD!F2189</f>
        <v>-0.21201604097504284</v>
      </c>
      <c r="F2189" s="2">
        <f>'Moving Avg'!D2189</f>
        <v>10.492000000000001</v>
      </c>
      <c r="G2189" s="2">
        <f>'Moving Avg'!F2189</f>
        <v>10.275199999999998</v>
      </c>
      <c r="H2189" s="2">
        <f>'Moving Avg'!G2189</f>
        <v>9.752480000000002</v>
      </c>
      <c r="I2189" s="2">
        <f>'Moving Avg'!H2189</f>
        <v>8.5294499999999847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10.492000000000001</v>
      </c>
      <c r="C2190" s="2">
        <f>RSI!I2190</f>
        <v>65.561089496456674</v>
      </c>
      <c r="D2190" s="2">
        <f>MACD!E2190</f>
        <v>-6.1484006672882785E-2</v>
      </c>
      <c r="E2190" s="2">
        <f>MACD!F2190</f>
        <v>-0.18190963411461084</v>
      </c>
      <c r="F2190" s="2">
        <f>'Moving Avg'!D2190</f>
        <v>10.492000000000001</v>
      </c>
      <c r="G2190" s="2">
        <f>'Moving Avg'!F2190</f>
        <v>10.323299999999996</v>
      </c>
      <c r="H2190" s="2">
        <f>'Moving Avg'!G2190</f>
        <v>9.7865800000000043</v>
      </c>
      <c r="I2190" s="2">
        <f>'Moving Avg'!H2190</f>
        <v>8.5424199999999857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10.492000000000001</v>
      </c>
      <c r="C2191" s="2">
        <f>RSI!I2191</f>
        <v>65.561089496456674</v>
      </c>
      <c r="D2191" s="2">
        <f>MACD!E2191</f>
        <v>-3.4349011589370093E-2</v>
      </c>
      <c r="E2191" s="2">
        <f>MACD!F2191</f>
        <v>-0.15239750960956269</v>
      </c>
      <c r="F2191" s="2">
        <f>'Moving Avg'!D2191</f>
        <v>10.492000000000001</v>
      </c>
      <c r="G2191" s="2">
        <f>'Moving Avg'!F2191</f>
        <v>10.366999999999996</v>
      </c>
      <c r="H2191" s="2">
        <f>'Moving Avg'!G2191</f>
        <v>9.820680000000003</v>
      </c>
      <c r="I2191" s="2">
        <f>'Moving Avg'!H2191</f>
        <v>8.555389999999985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10.404999999999999</v>
      </c>
      <c r="C2192" s="2">
        <f>RSI!I2192</f>
        <v>59.837676547122342</v>
      </c>
      <c r="D2192" s="2">
        <f>MACD!E2192</f>
        <v>-5.2677588989897828E-3</v>
      </c>
      <c r="E2192" s="2">
        <f>MACD!F2192</f>
        <v>-0.12297155946744812</v>
      </c>
      <c r="F2192" s="2">
        <f>'Moving Avg'!D2192</f>
        <v>10.474600000000001</v>
      </c>
      <c r="G2192" s="2">
        <f>'Moving Avg'!F2192</f>
        <v>10.401549999999997</v>
      </c>
      <c r="H2192" s="2">
        <f>'Moving Avg'!G2192</f>
        <v>9.8504200000000051</v>
      </c>
      <c r="I2192" s="2">
        <f>'Moving Avg'!H2192</f>
        <v>8.5679249999999847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10.492000000000001</v>
      </c>
      <c r="C2193" s="2">
        <f>RSI!I2193</f>
        <v>63.289030183634161</v>
      </c>
      <c r="D2193" s="2">
        <f>MACD!E2193</f>
        <v>4.2750518951296002E-2</v>
      </c>
      <c r="E2193" s="2">
        <f>MACD!F2193</f>
        <v>-8.9827143783699298E-2</v>
      </c>
      <c r="F2193" s="2">
        <f>'Moving Avg'!D2193</f>
        <v>10.474600000000001</v>
      </c>
      <c r="G2193" s="2">
        <f>'Moving Avg'!F2193</f>
        <v>10.432149999999996</v>
      </c>
      <c r="H2193" s="2">
        <f>'Moving Avg'!G2193</f>
        <v>9.8794400000000042</v>
      </c>
      <c r="I2193" s="2">
        <f>'Moving Avg'!H2193</f>
        <v>8.581779999999986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10.361000000000001</v>
      </c>
      <c r="C2194" s="2">
        <f>RSI!I2194</f>
        <v>55.548359440182793</v>
      </c>
      <c r="D2194" s="2">
        <f>MACD!E2194</f>
        <v>6.4659420184979055E-2</v>
      </c>
      <c r="E2194" s="2">
        <f>MACD!F2194</f>
        <v>-5.8929830989963627E-2</v>
      </c>
      <c r="F2194" s="2">
        <f>'Moving Avg'!D2194</f>
        <v>10.448400000000001</v>
      </c>
      <c r="G2194" s="2">
        <f>'Moving Avg'!F2194</f>
        <v>10.453999999999997</v>
      </c>
      <c r="H2194" s="2">
        <f>'Moving Avg'!G2194</f>
        <v>9.9058400000000049</v>
      </c>
      <c r="I2194" s="2">
        <f>'Moving Avg'!H2194</f>
        <v>8.594334999999985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10.361000000000001</v>
      </c>
      <c r="C2195" s="2">
        <f>RSI!I2195</f>
        <v>55.5483594401828</v>
      </c>
      <c r="D2195" s="2">
        <f>MACD!E2195</f>
        <v>8.2580531747723285E-2</v>
      </c>
      <c r="E2195" s="2">
        <f>MACD!F2195</f>
        <v>-3.062775844242625E-2</v>
      </c>
      <c r="F2195" s="2">
        <f>'Moving Avg'!D2195</f>
        <v>10.4222</v>
      </c>
      <c r="G2195" s="2">
        <f>'Moving Avg'!F2195</f>
        <v>10.464949999999998</v>
      </c>
      <c r="H2195" s="2">
        <f>'Moving Avg'!G2195</f>
        <v>9.9242000000000061</v>
      </c>
      <c r="I2195" s="2">
        <f>'Moving Avg'!H2195</f>
        <v>8.6068899999999857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10.361000000000001</v>
      </c>
      <c r="C2196" s="2">
        <f>RSI!I2196</f>
        <v>55.5483594401828</v>
      </c>
      <c r="D2196" s="2">
        <f>MACD!E2196</f>
        <v>9.7173077482091585E-2</v>
      </c>
      <c r="E2196" s="2">
        <f>MACD!F2196</f>
        <v>-5.0675912575226835E-3</v>
      </c>
      <c r="F2196" s="2">
        <f>'Moving Avg'!D2196</f>
        <v>10.396000000000001</v>
      </c>
      <c r="G2196" s="2">
        <f>'Moving Avg'!F2196</f>
        <v>10.470199999999998</v>
      </c>
      <c r="H2196" s="2">
        <f>'Moving Avg'!G2196</f>
        <v>9.9425600000000038</v>
      </c>
      <c r="I2196" s="2">
        <f>'Moving Avg'!H2196</f>
        <v>8.6194449999999865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10.317</v>
      </c>
      <c r="C2197" s="2">
        <f>RSI!I2197</f>
        <v>52.83737622680929</v>
      </c>
      <c r="D2197" s="2">
        <f>MACD!E2197</f>
        <v>0.11225073493799798</v>
      </c>
      <c r="E2197" s="2">
        <f>MACD!F2197</f>
        <v>1.839607398158145E-2</v>
      </c>
      <c r="F2197" s="2">
        <f>'Moving Avg'!D2197</f>
        <v>10.378400000000001</v>
      </c>
      <c r="G2197" s="2">
        <f>'Moving Avg'!F2197</f>
        <v>10.469299999999999</v>
      </c>
      <c r="H2197" s="2">
        <f>'Moving Avg'!G2197</f>
        <v>9.9590000000000032</v>
      </c>
      <c r="I2197" s="2">
        <f>'Moving Avg'!H2197</f>
        <v>8.6327449999999857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10.317</v>
      </c>
      <c r="C2198" s="2">
        <f>RSI!I2198</f>
        <v>52.83737622680929</v>
      </c>
      <c r="D2198" s="2">
        <f>MACD!E2198</f>
        <v>0.1247788057659811</v>
      </c>
      <c r="E2198" s="2">
        <f>MACD!F2198</f>
        <v>3.9672620338461383E-2</v>
      </c>
      <c r="F2198" s="2">
        <f>'Moving Avg'!D2198</f>
        <v>10.343400000000001</v>
      </c>
      <c r="G2198" s="2">
        <f>'Moving Avg'!F2198</f>
        <v>10.44745</v>
      </c>
      <c r="H2198" s="2">
        <f>'Moving Avg'!G2198</f>
        <v>9.9754400000000025</v>
      </c>
      <c r="I2198" s="2">
        <f>'Moving Avg'!H2198</f>
        <v>8.6460449999999849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9.8539999999999992</v>
      </c>
      <c r="C2199" s="2">
        <f>RSI!I2199</f>
        <v>33.11446512504277</v>
      </c>
      <c r="D2199" s="2">
        <f>MACD!E2199</f>
        <v>0.16946286347148565</v>
      </c>
      <c r="E2199" s="2">
        <f>MACD!F2199</f>
        <v>6.5630668965066238E-2</v>
      </c>
      <c r="F2199" s="2">
        <f>'Moving Avg'!D2199</f>
        <v>10.242000000000001</v>
      </c>
      <c r="G2199" s="2">
        <f>'Moving Avg'!F2199</f>
        <v>10.420349999999999</v>
      </c>
      <c r="H2199" s="2">
        <f>'Moving Avg'!G2199</f>
        <v>9.9826200000000025</v>
      </c>
      <c r="I2199" s="2">
        <f>'Moving Avg'!H2199</f>
        <v>8.6570299999999865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9.8629999999999995</v>
      </c>
      <c r="C2200" s="2">
        <f>RSI!I2200</f>
        <v>33.633059465575812</v>
      </c>
      <c r="D2200" s="2">
        <f>MACD!E2200</f>
        <v>0.20914452847184783</v>
      </c>
      <c r="E2200" s="2">
        <f>MACD!F2200</f>
        <v>9.4333440866422563E-2</v>
      </c>
      <c r="F2200" s="2">
        <f>'Moving Avg'!D2200</f>
        <v>10.1424</v>
      </c>
      <c r="G2200" s="2">
        <f>'Moving Avg'!F2200</f>
        <v>10.392850000000001</v>
      </c>
      <c r="H2200" s="2">
        <f>'Moving Avg'!G2200</f>
        <v>9.9899800000000027</v>
      </c>
      <c r="I2200" s="2">
        <f>'Moving Avg'!H2200</f>
        <v>8.6680599999999863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10.055</v>
      </c>
      <c r="C2201" s="2">
        <f>RSI!I2201</f>
        <v>43.667594782812081</v>
      </c>
      <c r="D2201" s="2">
        <f>MACD!E2201</f>
        <v>0.23079660756362053</v>
      </c>
      <c r="E2201" s="2">
        <f>MACD!F2201</f>
        <v>0.12162607420586216</v>
      </c>
      <c r="F2201" s="2">
        <f>'Moving Avg'!D2201</f>
        <v>10.081199999999999</v>
      </c>
      <c r="G2201" s="2">
        <f>'Moving Avg'!F2201</f>
        <v>10.372750000000002</v>
      </c>
      <c r="H2201" s="2">
        <f>'Moving Avg'!G2201</f>
        <v>10.001180000000003</v>
      </c>
      <c r="I2201" s="2">
        <f>'Moving Avg'!H2201</f>
        <v>8.6800499999999872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9.8800000000000008</v>
      </c>
      <c r="C2202" s="2">
        <f>RSI!I2202</f>
        <v>38.024351337367762</v>
      </c>
      <c r="D2202" s="2">
        <f>MACD!E2202</f>
        <v>0.24968873098237587</v>
      </c>
      <c r="E2202" s="2">
        <f>MACD!F2202</f>
        <v>0.14723860556116491</v>
      </c>
      <c r="F2202" s="2">
        <f>'Moving Avg'!D2202</f>
        <v>9.9938000000000002</v>
      </c>
      <c r="G2202" s="2">
        <f>'Moving Avg'!F2202</f>
        <v>10.343450000000001</v>
      </c>
      <c r="H2202" s="2">
        <f>'Moving Avg'!G2202</f>
        <v>10.008880000000001</v>
      </c>
      <c r="I2202" s="2">
        <f>'Moving Avg'!H2202</f>
        <v>8.6911649999999874</v>
      </c>
      <c r="J2202" s="5" t="str">
        <f>OBV!F2202</f>
        <v>BULLISH</v>
      </c>
      <c r="K2202" s="5" t="str">
        <f>OBV!G2202</f>
        <v>NEUTRAL</v>
      </c>
      <c r="L2202" s="5" t="str">
        <f>OBV!H2202</f>
        <v>BULLISH DIVERGENCE</v>
      </c>
    </row>
    <row r="2203" spans="1:12" ht="13.5" x14ac:dyDescent="0.25">
      <c r="A2203" s="3">
        <f>RSI!A2203</f>
        <v>45212</v>
      </c>
      <c r="B2203" s="2">
        <f>RSI!B2203</f>
        <v>9.8889999999999993</v>
      </c>
      <c r="C2203" s="2">
        <f>RSI!I2203</f>
        <v>38.464786888723324</v>
      </c>
      <c r="D2203" s="2">
        <f>MACD!E2203</f>
        <v>0.2803456512565301</v>
      </c>
      <c r="E2203" s="2">
        <f>MACD!F2203</f>
        <v>0.17386001470023796</v>
      </c>
      <c r="F2203" s="2">
        <f>'Moving Avg'!D2203</f>
        <v>9.908199999999999</v>
      </c>
      <c r="G2203" s="2">
        <f>'Moving Avg'!F2203</f>
        <v>10.304550000000003</v>
      </c>
      <c r="H2203" s="2">
        <f>'Moving Avg'!G2203</f>
        <v>10.016760000000001</v>
      </c>
      <c r="I2203" s="2">
        <f>'Moving Avg'!H2203</f>
        <v>8.7009949999999865</v>
      </c>
      <c r="J2203" s="5" t="str">
        <f>OBV!F2203</f>
        <v>BULLISH</v>
      </c>
      <c r="K2203" s="5" t="str">
        <f>OBV!G2203</f>
        <v>NEUTRAL</v>
      </c>
      <c r="L2203" s="5" t="str">
        <f>OBV!H2203</f>
        <v>BULLISH DIVERGENCE</v>
      </c>
    </row>
    <row r="2204" spans="1:12" ht="13.5" x14ac:dyDescent="0.25">
      <c r="A2204" s="3">
        <f>RSI!A2204</f>
        <v>45215</v>
      </c>
      <c r="B2204" s="2">
        <f>RSI!B2204</f>
        <v>9.8889999999999993</v>
      </c>
      <c r="C2204" s="2">
        <f>RSI!I2204</f>
        <v>38.464786888723317</v>
      </c>
      <c r="D2204" s="2">
        <f>MACD!E2204</f>
        <v>0.28788773236868614</v>
      </c>
      <c r="E2204" s="2">
        <f>MACD!F2204</f>
        <v>0.19666555823392759</v>
      </c>
      <c r="F2204" s="2">
        <f>'Moving Avg'!D2204</f>
        <v>9.9151999999999987</v>
      </c>
      <c r="G2204" s="2">
        <f>'Moving Avg'!F2204</f>
        <v>10.274400000000004</v>
      </c>
      <c r="H2204" s="2">
        <f>'Moving Avg'!G2204</f>
        <v>10.024640000000002</v>
      </c>
      <c r="I2204" s="2">
        <f>'Moving Avg'!H2204</f>
        <v>8.7125599999999856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</row>
    <row r="2205" spans="1:12" ht="13.5" x14ac:dyDescent="0.25">
      <c r="A2205" s="3">
        <f>RSI!A2205</f>
        <v>45216</v>
      </c>
      <c r="B2205" s="2">
        <f>RSI!B2205</f>
        <v>10.037000000000001</v>
      </c>
      <c r="C2205" s="2">
        <f>RSI!I2205</f>
        <v>45.809472902882774</v>
      </c>
      <c r="D2205" s="2">
        <f>MACD!E2205</f>
        <v>0.28493195281417805</v>
      </c>
      <c r="E2205" s="2">
        <f>MACD!F2205</f>
        <v>0.21431883714997768</v>
      </c>
      <c r="F2205" s="2">
        <f>'Moving Avg'!D2205</f>
        <v>9.9499999999999993</v>
      </c>
      <c r="G2205" s="2">
        <f>'Moving Avg'!F2205</f>
        <v>10.251650000000001</v>
      </c>
      <c r="H2205" s="2">
        <f>'Moving Avg'!G2205</f>
        <v>10.035480000000002</v>
      </c>
      <c r="I2205" s="2">
        <f>'Moving Avg'!H2205</f>
        <v>8.7240599999999873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10.141999999999999</v>
      </c>
      <c r="C2206" s="2">
        <f>RSI!I2206</f>
        <v>50.338277390692674</v>
      </c>
      <c r="D2206" s="2">
        <f>MACD!E2206</f>
        <v>0.27528361324510087</v>
      </c>
      <c r="E2206" s="2">
        <f>MACD!F2206</f>
        <v>0.22651179236900232</v>
      </c>
      <c r="F2206" s="2">
        <f>'Moving Avg'!D2206</f>
        <v>9.9674000000000014</v>
      </c>
      <c r="G2206" s="2">
        <f>'Moving Avg'!F2206</f>
        <v>10.234150000000003</v>
      </c>
      <c r="H2206" s="2">
        <f>'Moving Avg'!G2206</f>
        <v>10.04842</v>
      </c>
      <c r="I2206" s="2">
        <f>'Moving Avg'!H2206</f>
        <v>8.7360849999999868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10.23</v>
      </c>
      <c r="C2207" s="2">
        <f>RSI!I2207</f>
        <v>53.821476466676756</v>
      </c>
      <c r="D2207" s="2">
        <f>MACD!E2207</f>
        <v>0.25379521485627876</v>
      </c>
      <c r="E2207" s="2">
        <f>MACD!F2207</f>
        <v>0.23196847686645761</v>
      </c>
      <c r="F2207" s="2">
        <f>'Moving Avg'!D2207</f>
        <v>10.0374</v>
      </c>
      <c r="G2207" s="2">
        <f>'Moving Avg'!F2207</f>
        <v>10.221050000000002</v>
      </c>
      <c r="H2207" s="2">
        <f>'Moving Avg'!G2207</f>
        <v>10.063120000000003</v>
      </c>
      <c r="I2207" s="2">
        <f>'Moving Avg'!H2207</f>
        <v>8.7485499999999874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10.23</v>
      </c>
      <c r="C2208" s="2">
        <f>RSI!I2208</f>
        <v>53.821476466676756</v>
      </c>
      <c r="D2208" s="2">
        <f>MACD!E2208</f>
        <v>0.23505877492365634</v>
      </c>
      <c r="E2208" s="2">
        <f>MACD!F2208</f>
        <v>0.23258653647789734</v>
      </c>
      <c r="F2208" s="2">
        <f>'Moving Avg'!D2208</f>
        <v>10.105600000000001</v>
      </c>
      <c r="G2208" s="2">
        <f>'Moving Avg'!F2208</f>
        <v>10.20795</v>
      </c>
      <c r="H2208" s="2">
        <f>'Moving Avg'!G2208</f>
        <v>10.078860000000002</v>
      </c>
      <c r="I2208" s="2">
        <f>'Moving Avg'!H2208</f>
        <v>8.761014999999988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10.23</v>
      </c>
      <c r="C2209" s="2">
        <f>RSI!I2209</f>
        <v>53.821476466676756</v>
      </c>
      <c r="D2209" s="2">
        <f>MACD!E2209</f>
        <v>0.14746117925081847</v>
      </c>
      <c r="E2209" s="2">
        <f>MACD!F2209</f>
        <v>0.21556146503248158</v>
      </c>
      <c r="F2209" s="2">
        <f>'Moving Avg'!D2209</f>
        <v>10.1738</v>
      </c>
      <c r="G2209" s="2">
        <f>'Moving Avg'!F2209</f>
        <v>10.194849999999999</v>
      </c>
      <c r="H2209" s="2">
        <f>'Moving Avg'!G2209</f>
        <v>10.094600000000003</v>
      </c>
      <c r="I2209" s="2">
        <f>'Moving Avg'!H2209</f>
        <v>8.7734799999999886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10.23</v>
      </c>
      <c r="C2210" s="2">
        <f>RSI!I2210</f>
        <v>53.821476466676756</v>
      </c>
      <c r="D2210" s="2">
        <f>MACD!E2210</f>
        <v>7.4249830170950659E-2</v>
      </c>
      <c r="E2210" s="2">
        <f>MACD!F2210</f>
        <v>0.18729913806017542</v>
      </c>
      <c r="F2210" s="2">
        <f>'Moving Avg'!D2210</f>
        <v>10.212399999999999</v>
      </c>
      <c r="G2210" s="2">
        <f>'Moving Avg'!F2210</f>
        <v>10.181749999999999</v>
      </c>
      <c r="H2210" s="2">
        <f>'Moving Avg'!G2210</f>
        <v>10.110340000000003</v>
      </c>
      <c r="I2210" s="2">
        <f>'Moving Avg'!H2210</f>
        <v>8.785944999999991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9.8450000000000006</v>
      </c>
      <c r="C2211" s="2">
        <f>RSI!I2211</f>
        <v>38.097310347555847</v>
      </c>
      <c r="D2211" s="2">
        <f>MACD!E2211</f>
        <v>6.9919003055145978E-2</v>
      </c>
      <c r="E2211" s="2">
        <f>MACD!F2211</f>
        <v>0.16382311105916952</v>
      </c>
      <c r="F2211" s="2">
        <f>'Moving Avg'!D2211</f>
        <v>10.153</v>
      </c>
      <c r="G2211" s="2">
        <f>'Moving Avg'!F2211</f>
        <v>10.149399999999996</v>
      </c>
      <c r="H2211" s="2">
        <f>'Moving Avg'!G2211</f>
        <v>10.118380000000002</v>
      </c>
      <c r="I2211" s="2">
        <f>'Moving Avg'!H2211</f>
        <v>8.7964849999999917</v>
      </c>
      <c r="J2211" s="5" t="str">
        <f>OBV!F2211</f>
        <v>BULLISH</v>
      </c>
      <c r="K2211" s="5" t="str">
        <f>OBV!G2211</f>
        <v>NEUTRAL</v>
      </c>
      <c r="L2211" s="5" t="str">
        <f>OBV!H2211</f>
        <v>BULLISH DIVERGENCE</v>
      </c>
    </row>
    <row r="2212" spans="1:12" ht="13.5" x14ac:dyDescent="0.25">
      <c r="A2212" s="3">
        <f>RSI!A2212</f>
        <v>45225</v>
      </c>
      <c r="B2212" s="2">
        <f>RSI!B2212</f>
        <v>9.4079999999999995</v>
      </c>
      <c r="C2212" s="2">
        <f>RSI!I2212</f>
        <v>28.072120151415405</v>
      </c>
      <c r="D2212" s="2">
        <f>MACD!E2212</f>
        <v>7.3569562972332747E-2</v>
      </c>
      <c r="E2212" s="2">
        <f>MACD!F2212</f>
        <v>0.14577240144180217</v>
      </c>
      <c r="F2212" s="2">
        <f>'Moving Avg'!D2212</f>
        <v>9.9886000000000017</v>
      </c>
      <c r="G2212" s="2">
        <f>'Moving Avg'!F2212</f>
        <v>10.099549999999997</v>
      </c>
      <c r="H2212" s="2">
        <f>'Moving Avg'!G2212</f>
        <v>10.117680000000002</v>
      </c>
      <c r="I2212" s="2">
        <f>'Moving Avg'!H2212</f>
        <v>8.8048399999999898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</row>
    <row r="2213" spans="1:12" ht="13.5" x14ac:dyDescent="0.25">
      <c r="A2213" s="3">
        <f>RSI!A2213</f>
        <v>45226</v>
      </c>
      <c r="B2213" s="2">
        <f>RSI!B2213</f>
        <v>9.4079999999999995</v>
      </c>
      <c r="C2213" s="2">
        <f>RSI!I2213</f>
        <v>28.072120151415405</v>
      </c>
      <c r="D2213" s="2">
        <f>MACD!E2213</f>
        <v>8.2354821449076354E-2</v>
      </c>
      <c r="E2213" s="2">
        <f>MACD!F2213</f>
        <v>0.133088885443257</v>
      </c>
      <c r="F2213" s="2">
        <f>'Moving Avg'!D2213</f>
        <v>9.8242000000000012</v>
      </c>
      <c r="G2213" s="2">
        <f>'Moving Avg'!F2213</f>
        <v>10.045349999999996</v>
      </c>
      <c r="H2213" s="2">
        <f>'Moving Avg'!G2213</f>
        <v>10.116980000000002</v>
      </c>
      <c r="I2213" s="2">
        <f>'Moving Avg'!H2213</f>
        <v>8.8135949999999905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</row>
    <row r="2214" spans="1:12" ht="13.5" x14ac:dyDescent="0.25">
      <c r="A2214" s="3">
        <f>RSI!A2214</f>
        <v>45229</v>
      </c>
      <c r="B2214" s="2">
        <f>RSI!B2214</f>
        <v>9.6349999999999998</v>
      </c>
      <c r="C2214" s="2">
        <f>RSI!I2214</f>
        <v>37.914542119119666</v>
      </c>
      <c r="D2214" s="2">
        <f>MACD!E2214</f>
        <v>7.696600890009897E-2</v>
      </c>
      <c r="E2214" s="2">
        <f>MACD!F2214</f>
        <v>0.1218643101346254</v>
      </c>
      <c r="F2214" s="2">
        <f>'Moving Avg'!D2214</f>
        <v>9.7052000000000014</v>
      </c>
      <c r="G2214" s="2">
        <f>'Moving Avg'!F2214</f>
        <v>10.009049999999997</v>
      </c>
      <c r="H2214" s="2">
        <f>'Moving Avg'!G2214</f>
        <v>10.120820000000002</v>
      </c>
      <c r="I2214" s="2">
        <f>'Moving Avg'!H2214</f>
        <v>8.8230849999999901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9.6349999999999998</v>
      </c>
      <c r="C2215" s="2">
        <f>RSI!I2215</f>
        <v>37.914542119119666</v>
      </c>
      <c r="D2215" s="2">
        <f>MACD!E2215</f>
        <v>9.7530716915571247E-2</v>
      </c>
      <c r="E2215" s="2">
        <f>MACD!F2215</f>
        <v>0.11699759149081458</v>
      </c>
      <c r="F2215" s="2">
        <f>'Moving Avg'!D2215</f>
        <v>9.5861999999999998</v>
      </c>
      <c r="G2215" s="2">
        <f>'Moving Avg'!F2215</f>
        <v>9.972749999999996</v>
      </c>
      <c r="H2215" s="2">
        <f>'Moving Avg'!G2215</f>
        <v>10.12466</v>
      </c>
      <c r="I2215" s="2">
        <f>'Moving Avg'!H2215</f>
        <v>8.8333799999999911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10.064</v>
      </c>
      <c r="C2216" s="2">
        <f>RSI!I2216</f>
        <v>52.23901876059918</v>
      </c>
      <c r="D2216" s="2">
        <f>MACD!E2216</f>
        <v>0.10148847143577555</v>
      </c>
      <c r="E2216" s="2">
        <f>MACD!F2216</f>
        <v>0.11389576747980679</v>
      </c>
      <c r="F2216" s="2">
        <f>'Moving Avg'!D2216</f>
        <v>9.629999999999999</v>
      </c>
      <c r="G2216" s="2">
        <f>'Moving Avg'!F2216</f>
        <v>9.9578999999999969</v>
      </c>
      <c r="H2216" s="2">
        <f>'Moving Avg'!G2216</f>
        <v>10.136040000000001</v>
      </c>
      <c r="I2216" s="2">
        <f>'Moving Avg'!H2216</f>
        <v>8.8458199999999927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10.308</v>
      </c>
      <c r="C2217" s="2">
        <f>RSI!I2217</f>
        <v>58.152886405483734</v>
      </c>
      <c r="D2217" s="2">
        <f>MACD!E2217</f>
        <v>9.9785988835527917E-2</v>
      </c>
      <c r="E2217" s="2">
        <f>MACD!F2217</f>
        <v>0.11107381175095102</v>
      </c>
      <c r="F2217" s="2">
        <f>'Moving Avg'!D2217</f>
        <v>9.8099999999999987</v>
      </c>
      <c r="G2217" s="2">
        <f>'Moving Avg'!F2217</f>
        <v>9.9574499999999979</v>
      </c>
      <c r="H2217" s="2">
        <f>'Moving Avg'!G2217</f>
        <v>10.1516</v>
      </c>
      <c r="I2217" s="2">
        <f>'Moving Avg'!H2217</f>
        <v>8.8590749999999918</v>
      </c>
      <c r="J2217" s="5" t="str">
        <f>OBV!F2217</f>
        <v>BULLISH</v>
      </c>
      <c r="K2217" s="5" t="str">
        <f>OBV!G2217</f>
        <v>WEAK</v>
      </c>
      <c r="L2217" s="5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10.308</v>
      </c>
      <c r="C2218" s="2">
        <f>RSI!I2218</f>
        <v>58.152886405483741</v>
      </c>
      <c r="D2218" s="2">
        <f>MACD!E2218</f>
        <v>9.642608379162354E-2</v>
      </c>
      <c r="E2218" s="2">
        <f>MACD!F2218</f>
        <v>0.10814426615908554</v>
      </c>
      <c r="F2218" s="2">
        <f>'Moving Avg'!D2218</f>
        <v>9.9899999999999984</v>
      </c>
      <c r="G2218" s="2">
        <f>'Moving Avg'!F2218</f>
        <v>9.9569999999999972</v>
      </c>
      <c r="H2218" s="2">
        <f>'Moving Avg'!G2218</f>
        <v>10.162260000000002</v>
      </c>
      <c r="I2218" s="2">
        <f>'Moving Avg'!H2218</f>
        <v>8.8723299999999945</v>
      </c>
      <c r="J2218" s="5" t="str">
        <f>OBV!F2218</f>
        <v>BULLISH</v>
      </c>
      <c r="K2218" s="5" t="str">
        <f>OBV!G2218</f>
        <v>WEAK</v>
      </c>
      <c r="L2218" s="5" t="str">
        <f>OBV!H2218</f>
        <v>CONFIRMED BULLISH</v>
      </c>
    </row>
    <row r="2219" spans="1:12" ht="13.5" x14ac:dyDescent="0.25">
      <c r="A2219" s="3">
        <f>RSI!A2219</f>
        <v>45236</v>
      </c>
      <c r="B2219" s="2">
        <f>RSI!B2219</f>
        <v>10.308</v>
      </c>
      <c r="C2219" s="2">
        <f>RSI!I2219</f>
        <v>58.152886405483734</v>
      </c>
      <c r="D2219" s="2">
        <f>MACD!E2219</f>
        <v>9.1805917916296664E-2</v>
      </c>
      <c r="E2219" s="2">
        <f>MACD!F2219</f>
        <v>0.10487659651052778</v>
      </c>
      <c r="F2219" s="2">
        <f>'Moving Avg'!D2219</f>
        <v>10.124599999999999</v>
      </c>
      <c r="G2219" s="2">
        <f>'Moving Avg'!F2219</f>
        <v>9.9796999999999976</v>
      </c>
      <c r="H2219" s="2">
        <f>'Moving Avg'!G2219</f>
        <v>10.170999999999999</v>
      </c>
      <c r="I2219" s="2">
        <f>'Moving Avg'!H2219</f>
        <v>8.885949999999994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</row>
    <row r="2220" spans="1:12" ht="13.5" x14ac:dyDescent="0.25">
      <c r="A2220" s="3">
        <f>RSI!A2220</f>
        <v>45237</v>
      </c>
      <c r="B2220" s="2">
        <f>RSI!B2220</f>
        <v>10.291</v>
      </c>
      <c r="C2220" s="2">
        <f>RSI!I2220</f>
        <v>57.532976821768614</v>
      </c>
      <c r="D2220" s="2">
        <f>MACD!E2220</f>
        <v>8.7510278920911233E-2</v>
      </c>
      <c r="E2220" s="2">
        <f>MACD!F2220</f>
        <v>0.10140333299260447</v>
      </c>
      <c r="F2220" s="2">
        <f>'Moving Avg'!D2220</f>
        <v>10.255799999999999</v>
      </c>
      <c r="G2220" s="2">
        <f>'Moving Avg'!F2220</f>
        <v>10.001099999999997</v>
      </c>
      <c r="H2220" s="2">
        <f>'Moving Avg'!G2220</f>
        <v>10.186219999999999</v>
      </c>
      <c r="I2220" s="2">
        <f>'Moving Avg'!H2220</f>
        <v>8.899484999999995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</row>
    <row r="2221" spans="1:12" ht="13.5" x14ac:dyDescent="0.25">
      <c r="A2221" s="3">
        <f>RSI!A2221</f>
        <v>45238</v>
      </c>
      <c r="B2221" s="2">
        <f>RSI!B2221</f>
        <v>10.282</v>
      </c>
      <c r="C2221" s="2">
        <f>RSI!I2221</f>
        <v>57.185424101099279</v>
      </c>
      <c r="D2221" s="2">
        <f>MACD!E2221</f>
        <v>2.3888222398362302E-2</v>
      </c>
      <c r="E2221" s="2">
        <f>MACD!F2221</f>
        <v>8.5900310873756047E-2</v>
      </c>
      <c r="F2221" s="2">
        <f>'Moving Avg'!D2221</f>
        <v>10.2994</v>
      </c>
      <c r="G2221" s="2">
        <f>'Moving Avg'!F2221</f>
        <v>10.012449999999999</v>
      </c>
      <c r="H2221" s="2">
        <f>'Moving Avg'!G2221</f>
        <v>10.199499999999999</v>
      </c>
      <c r="I2221" s="2">
        <f>'Moving Avg'!H2221</f>
        <v>8.9124099999999959</v>
      </c>
      <c r="J2221" s="5" t="str">
        <f>OBV!F2221</f>
        <v>BEARISH</v>
      </c>
      <c r="K2221" s="5" t="str">
        <f>OBV!G2221</f>
        <v>NEUTRAL</v>
      </c>
      <c r="L2221" s="5" t="str">
        <f>OBV!H2221</f>
        <v>BEARISH DIVERGENCE</v>
      </c>
    </row>
    <row r="2222" spans="1:12" ht="13.5" x14ac:dyDescent="0.25">
      <c r="A2222" s="3">
        <f>RSI!A2222</f>
        <v>45239</v>
      </c>
      <c r="B2222" s="2">
        <f>RSI!B2222</f>
        <v>10.273</v>
      </c>
      <c r="C2222" s="2">
        <f>RSI!I2222</f>
        <v>56.815802219462455</v>
      </c>
      <c r="D2222" s="2">
        <f>MACD!E2222</f>
        <v>-9.7774508180823005E-2</v>
      </c>
      <c r="E2222" s="2">
        <f>MACD!F2222</f>
        <v>4.9165347062840231E-2</v>
      </c>
      <c r="F2222" s="2">
        <f>'Moving Avg'!D2222</f>
        <v>10.292400000000001</v>
      </c>
      <c r="G2222" s="2">
        <f>'Moving Avg'!F2222</f>
        <v>10.0321</v>
      </c>
      <c r="H2222" s="2">
        <f>'Moving Avg'!G2222</f>
        <v>10.21068</v>
      </c>
      <c r="I2222" s="2">
        <f>'Moving Avg'!H2222</f>
        <v>8.9258949999999952</v>
      </c>
      <c r="J2222" s="5" t="str">
        <f>OBV!F2222</f>
        <v>BEARISH</v>
      </c>
      <c r="K2222" s="5" t="str">
        <f>OBV!G2222</f>
        <v>STRONG</v>
      </c>
      <c r="L2222" s="5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10.273</v>
      </c>
      <c r="C2223" s="2">
        <f>RSI!I2223</f>
        <v>56.815802219462455</v>
      </c>
      <c r="D2223" s="2">
        <f>MACD!E2223</f>
        <v>-0.20183762178923637</v>
      </c>
      <c r="E2223" s="2">
        <f>MACD!F2223</f>
        <v>-1.0352467075750854E-3</v>
      </c>
      <c r="F2223" s="2">
        <f>'Moving Avg'!D2223</f>
        <v>10.285399999999999</v>
      </c>
      <c r="G2223" s="2">
        <f>'Moving Avg'!F2223</f>
        <v>10.051300000000001</v>
      </c>
      <c r="H2223" s="2">
        <f>'Moving Avg'!G2223</f>
        <v>10.218540000000001</v>
      </c>
      <c r="I2223" s="2">
        <f>'Moving Avg'!H2223</f>
        <v>8.9387749999999944</v>
      </c>
      <c r="J2223" s="5" t="str">
        <f>OBV!F2223</f>
        <v>BEARISH</v>
      </c>
      <c r="K2223" s="5" t="str">
        <f>OBV!G2223</f>
        <v>STRONG</v>
      </c>
      <c r="L2223" s="5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10.273</v>
      </c>
      <c r="C2224" s="2">
        <f>RSI!I2224</f>
        <v>56.815802219462462</v>
      </c>
      <c r="D2224" s="2">
        <f>MACD!E2224</f>
        <v>-0.25600288035093577</v>
      </c>
      <c r="E2224" s="2">
        <f>MACD!F2224</f>
        <v>-5.2028773436247226E-2</v>
      </c>
      <c r="F2224" s="2">
        <f>'Moving Avg'!D2224</f>
        <v>10.2784</v>
      </c>
      <c r="G2224" s="2">
        <f>'Moving Avg'!F2224</f>
        <v>10.070499999999999</v>
      </c>
      <c r="H2224" s="2">
        <f>'Moving Avg'!G2224</f>
        <v>10.225520000000003</v>
      </c>
      <c r="I2224" s="2">
        <f>'Moving Avg'!H2224</f>
        <v>8.9518549999999948</v>
      </c>
      <c r="J2224" s="5" t="str">
        <f>OBV!F2224</f>
        <v>BEARISH</v>
      </c>
      <c r="K2224" s="5" t="str">
        <f>OBV!G2224</f>
        <v>STRONG</v>
      </c>
      <c r="L2224" s="5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10.273</v>
      </c>
      <c r="C2225" s="2">
        <f>RSI!I2225</f>
        <v>56.815802219462462</v>
      </c>
      <c r="D2225" s="2">
        <f>MACD!E2225</f>
        <v>-0.30279329226849683</v>
      </c>
      <c r="E2225" s="2">
        <f>MACD!F2225</f>
        <v>-0.10218167720269716</v>
      </c>
      <c r="F2225" s="2">
        <f>'Moving Avg'!D2225</f>
        <v>10.274799999999999</v>
      </c>
      <c r="G2225" s="2">
        <f>'Moving Avg'!F2225</f>
        <v>10.0823</v>
      </c>
      <c r="H2225" s="2">
        <f>'Moving Avg'!G2225</f>
        <v>10.228140000000003</v>
      </c>
      <c r="I2225" s="2">
        <f>'Moving Avg'!H2225</f>
        <v>8.9649349999999952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9.9060000000000006</v>
      </c>
      <c r="C2226" s="2">
        <f>RSI!I2226</f>
        <v>41.945495041631595</v>
      </c>
      <c r="D2226" s="2">
        <f>MACD!E2226</f>
        <v>-0.25008728118090318</v>
      </c>
      <c r="E2226" s="2">
        <f>MACD!F2226</f>
        <v>-0.13176279799833837</v>
      </c>
      <c r="F2226" s="2">
        <f>'Moving Avg'!D2226</f>
        <v>10.1996</v>
      </c>
      <c r="G2226" s="2">
        <f>'Moving Avg'!F2226</f>
        <v>10.070499999999999</v>
      </c>
      <c r="H2226" s="2">
        <f>'Moving Avg'!G2226</f>
        <v>10.221140000000004</v>
      </c>
      <c r="I2226" s="2">
        <f>'Moving Avg'!H2226</f>
        <v>8.9761799999999941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9.9060000000000006</v>
      </c>
      <c r="C2227" s="2">
        <f>RSI!I2227</f>
        <v>41.945495041631595</v>
      </c>
      <c r="D2227" s="2">
        <f>MACD!E2227</f>
        <v>-0.16660436900480313</v>
      </c>
      <c r="E2227" s="2">
        <f>MACD!F2227</f>
        <v>-0.13873111219963133</v>
      </c>
      <c r="F2227" s="2">
        <f>'Moving Avg'!D2227</f>
        <v>10.126200000000001</v>
      </c>
      <c r="G2227" s="2">
        <f>'Moving Avg'!F2227</f>
        <v>10.0543</v>
      </c>
      <c r="H2227" s="2">
        <f>'Moving Avg'!G2227</f>
        <v>10.212560000000003</v>
      </c>
      <c r="I2227" s="2">
        <f>'Moving Avg'!H2227</f>
        <v>8.9878299999999953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10.247</v>
      </c>
      <c r="C2228" s="2">
        <f>RSI!I2228</f>
        <v>54.71703654177378</v>
      </c>
      <c r="D2228" s="2">
        <f>MACD!E2228</f>
        <v>-0.11997696637105193</v>
      </c>
      <c r="E2228" s="2">
        <f>MACD!F2228</f>
        <v>-0.13498028303391546</v>
      </c>
      <c r="F2228" s="2">
        <f>'Moving Avg'!D2228</f>
        <v>10.120999999999999</v>
      </c>
      <c r="G2228" s="2">
        <f>'Moving Avg'!F2228</f>
        <v>10.055150000000001</v>
      </c>
      <c r="H2228" s="2">
        <f>'Moving Avg'!G2228</f>
        <v>10.202420000000004</v>
      </c>
      <c r="I2228" s="2">
        <f>'Moving Avg'!H2228</f>
        <v>9.0011849999999942</v>
      </c>
      <c r="J2228" s="5" t="str">
        <f>OBV!F2228</f>
        <v>BULLISH</v>
      </c>
      <c r="K2228" s="5" t="str">
        <f>OBV!G2228</f>
        <v>NEUTRAL</v>
      </c>
      <c r="L2228" s="5" t="str">
        <f>OBV!H2228</f>
        <v>BULLISH DIVERGENCE</v>
      </c>
    </row>
    <row r="2229" spans="1:12" ht="13.5" x14ac:dyDescent="0.25">
      <c r="A2229" s="3">
        <f>RSI!A2229</f>
        <v>45250</v>
      </c>
      <c r="B2229" s="2">
        <f>RSI!B2229</f>
        <v>10.265000000000001</v>
      </c>
      <c r="C2229" s="2">
        <f>RSI!I2229</f>
        <v>55.27634004437455</v>
      </c>
      <c r="D2229" s="2">
        <f>MACD!E2229</f>
        <v>-8.2716443323285205E-2</v>
      </c>
      <c r="E2229" s="2">
        <f>MACD!F2229</f>
        <v>-0.12452751509178941</v>
      </c>
      <c r="F2229" s="2">
        <f>'Moving Avg'!D2229</f>
        <v>10.119400000000001</v>
      </c>
      <c r="G2229" s="2">
        <f>'Moving Avg'!F2229</f>
        <v>10.056899999999999</v>
      </c>
      <c r="H2229" s="2">
        <f>'Moving Avg'!G2229</f>
        <v>10.199800000000003</v>
      </c>
      <c r="I2229" s="2">
        <f>'Moving Avg'!H2229</f>
        <v>9.014629999999995</v>
      </c>
      <c r="J2229" s="5" t="str">
        <f>OBV!F2229</f>
        <v>BULLISH</v>
      </c>
      <c r="K2229" s="5" t="str">
        <f>OBV!G2229</f>
        <v>NEUTRAL</v>
      </c>
      <c r="L2229" s="5" t="str">
        <f>OBV!H2229</f>
        <v>BULLISH DIVERGENCE</v>
      </c>
    </row>
    <row r="2230" spans="1:12" ht="13.5" x14ac:dyDescent="0.25">
      <c r="A2230" s="3">
        <f>RSI!A2230</f>
        <v>45251</v>
      </c>
      <c r="B2230" s="2">
        <f>RSI!B2230</f>
        <v>10.273</v>
      </c>
      <c r="C2230" s="2">
        <f>RSI!I2230</f>
        <v>55.539180569565069</v>
      </c>
      <c r="D2230" s="2">
        <f>MACD!E2230</f>
        <v>-5.529903702291783E-2</v>
      </c>
      <c r="E2230" s="2">
        <f>MACD!F2230</f>
        <v>-0.1106818194780151</v>
      </c>
      <c r="F2230" s="2">
        <f>'Moving Avg'!D2230</f>
        <v>10.119399999999999</v>
      </c>
      <c r="G2230" s="2">
        <f>'Moving Avg'!F2230</f>
        <v>10.059049999999997</v>
      </c>
      <c r="H2230" s="2">
        <f>'Moving Avg'!G2230</f>
        <v>10.197000000000005</v>
      </c>
      <c r="I2230" s="2">
        <f>'Moving Avg'!H2230</f>
        <v>9.0281149999999961</v>
      </c>
      <c r="J2230" s="5" t="str">
        <f>OBV!F2230</f>
        <v>BULLISH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10.010999999999999</v>
      </c>
      <c r="C2231" s="2">
        <f>RSI!I2231</f>
        <v>46.003679006130916</v>
      </c>
      <c r="D2231" s="2">
        <f>MACD!E2231</f>
        <v>-1.4960054456841121E-2</v>
      </c>
      <c r="E2231" s="2">
        <f>MACD!F2231</f>
        <v>-9.1537466473780305E-2</v>
      </c>
      <c r="F2231" s="2">
        <f>'Moving Avg'!D2231</f>
        <v>10.1404</v>
      </c>
      <c r="G2231" s="2">
        <f>'Moving Avg'!F2231</f>
        <v>10.067349999999999</v>
      </c>
      <c r="H2231" s="2">
        <f>'Moving Avg'!G2231</f>
        <v>10.188080000000006</v>
      </c>
      <c r="I2231" s="2">
        <f>'Moving Avg'!H2231</f>
        <v>9.0402899999999953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10.055</v>
      </c>
      <c r="C2232" s="2">
        <f>RSI!I2232</f>
        <v>47.629841828700613</v>
      </c>
      <c r="D2232" s="2">
        <f>MACD!E2232</f>
        <v>1.5259490909249607E-2</v>
      </c>
      <c r="E2232" s="2">
        <f>MACD!F2232</f>
        <v>-7.0178074997174322E-2</v>
      </c>
      <c r="F2232" s="2">
        <f>'Moving Avg'!D2232</f>
        <v>10.170199999999999</v>
      </c>
      <c r="G2232" s="2">
        <f>'Moving Avg'!F2232</f>
        <v>10.099699999999999</v>
      </c>
      <c r="H2232" s="2">
        <f>'Moving Avg'!G2232</f>
        <v>10.179860000000005</v>
      </c>
      <c r="I2232" s="2">
        <f>'Moving Avg'!H2232</f>
        <v>9.053289999999997</v>
      </c>
      <c r="J2232" s="5" t="str">
        <f>OBV!F2232</f>
        <v>BULLISH</v>
      </c>
      <c r="K2232" s="5" t="str">
        <f>OBV!G2232</f>
        <v>WEAK</v>
      </c>
      <c r="L2232" s="5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10.010999999999999</v>
      </c>
      <c r="C2233" s="2">
        <f>RSI!I2233</f>
        <v>46.133599682900879</v>
      </c>
      <c r="D2233" s="2">
        <f>MACD!E2233</f>
        <v>4.4505465302520975E-2</v>
      </c>
      <c r="E2233" s="2">
        <f>MACD!F2233</f>
        <v>-4.7241366937235262E-2</v>
      </c>
      <c r="F2233" s="2">
        <f>'Moving Avg'!D2233</f>
        <v>10.122999999999999</v>
      </c>
      <c r="G2233" s="2">
        <f>'Moving Avg'!F2233</f>
        <v>10.129849999999998</v>
      </c>
      <c r="H2233" s="2">
        <f>'Moving Avg'!G2233</f>
        <v>10.166740000000006</v>
      </c>
      <c r="I2233" s="2">
        <f>'Moving Avg'!H2233</f>
        <v>9.0660699999999963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</row>
    <row r="2234" spans="1:12" ht="13.5" x14ac:dyDescent="0.25">
      <c r="A2234" s="3">
        <f>RSI!A2234</f>
        <v>45257</v>
      </c>
      <c r="B2234" s="2">
        <f>RSI!B2234</f>
        <v>9.9239999999999995</v>
      </c>
      <c r="C2234" s="2">
        <f>RSI!I2234</f>
        <v>43.241116123316033</v>
      </c>
      <c r="D2234" s="2">
        <f>MACD!E2234</f>
        <v>7.6341992644229251E-2</v>
      </c>
      <c r="E2234" s="2">
        <f>MACD!F2234</f>
        <v>-2.2524695020942363E-2</v>
      </c>
      <c r="F2234" s="2">
        <f>'Moving Avg'!D2234</f>
        <v>10.054799999999998</v>
      </c>
      <c r="G2234" s="2">
        <f>'Moving Avg'!F2234</f>
        <v>10.144299999999998</v>
      </c>
      <c r="H2234" s="2">
        <f>'Moving Avg'!G2234</f>
        <v>10.155380000000005</v>
      </c>
      <c r="I2234" s="2">
        <f>'Moving Avg'!H2234</f>
        <v>9.0783749999999959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9.9239999999999995</v>
      </c>
      <c r="C2235" s="2">
        <f>RSI!I2235</f>
        <v>43.241116123316033</v>
      </c>
      <c r="D2235" s="2">
        <f>MACD!E2235</f>
        <v>0.10439235460546215</v>
      </c>
      <c r="E2235" s="2">
        <f>MACD!F2235</f>
        <v>2.8587149043385399E-3</v>
      </c>
      <c r="F2235" s="2">
        <f>'Moving Avg'!D2235</f>
        <v>9.9849999999999994</v>
      </c>
      <c r="G2235" s="2">
        <f>'Moving Avg'!F2235</f>
        <v>10.15875</v>
      </c>
      <c r="H2235" s="2">
        <f>'Moving Avg'!G2235</f>
        <v>10.144020000000005</v>
      </c>
      <c r="I2235" s="2">
        <f>'Moving Avg'!H2235</f>
        <v>9.0901549999999975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9.9239999999999995</v>
      </c>
      <c r="C2236" s="2">
        <f>RSI!I2236</f>
        <v>43.241116123316033</v>
      </c>
      <c r="D2236" s="2">
        <f>MACD!E2236</f>
        <v>7.2695146972748148E-2</v>
      </c>
      <c r="E2236" s="2">
        <f>MACD!F2236</f>
        <v>1.6826001318020464E-2</v>
      </c>
      <c r="F2236" s="2">
        <f>'Moving Avg'!D2236</f>
        <v>9.9676000000000009</v>
      </c>
      <c r="G2236" s="2">
        <f>'Moving Avg'!F2236</f>
        <v>10.151750000000002</v>
      </c>
      <c r="H2236" s="2">
        <f>'Moving Avg'!G2236</f>
        <v>10.132660000000003</v>
      </c>
      <c r="I2236" s="2">
        <f>'Moving Avg'!H2236</f>
        <v>9.1019349999999974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10.352</v>
      </c>
      <c r="C2237" s="2">
        <f>RSI!I2237</f>
        <v>59.025976246623571</v>
      </c>
      <c r="D2237" s="2">
        <f>MACD!E2237</f>
        <v>1.5123885756544553E-2</v>
      </c>
      <c r="E2237" s="2">
        <f>MACD!F2237</f>
        <v>1.6485578205725285E-2</v>
      </c>
      <c r="F2237" s="2">
        <f>'Moving Avg'!D2237</f>
        <v>10.027000000000001</v>
      </c>
      <c r="G2237" s="2">
        <f>'Moving Avg'!F2237</f>
        <v>10.153950000000002</v>
      </c>
      <c r="H2237" s="2">
        <f>'Moving Avg'!G2237</f>
        <v>10.129860000000001</v>
      </c>
      <c r="I2237" s="2">
        <f>'Moving Avg'!H2237</f>
        <v>9.1158549999999998</v>
      </c>
      <c r="J2237" s="5" t="str">
        <f>OBV!F2237</f>
        <v>BEARISH</v>
      </c>
      <c r="K2237" s="5" t="str">
        <f>OBV!G2237</f>
        <v>NEUTRAL</v>
      </c>
      <c r="L2237" s="5" t="str">
        <f>OBV!H2237</f>
        <v>BEARISH DIVERGENCE</v>
      </c>
    </row>
    <row r="2238" spans="1:12" ht="13.5" x14ac:dyDescent="0.25">
      <c r="A2238" s="3">
        <f>RSI!A2238</f>
        <v>45261</v>
      </c>
      <c r="B2238" s="2">
        <f>RSI!B2238</f>
        <v>10.352</v>
      </c>
      <c r="C2238" s="2">
        <f>RSI!I2238</f>
        <v>59.025976246623571</v>
      </c>
      <c r="D2238" s="2">
        <f>MACD!E2238</f>
        <v>1.7224762173974284E-2</v>
      </c>
      <c r="E2238" s="2">
        <f>MACD!F2238</f>
        <v>1.6633414999375085E-2</v>
      </c>
      <c r="F2238" s="2">
        <f>'Moving Avg'!D2238</f>
        <v>10.0952</v>
      </c>
      <c r="G2238" s="2">
        <f>'Moving Avg'!F2238</f>
        <v>10.15615</v>
      </c>
      <c r="H2238" s="2">
        <f>'Moving Avg'!G2238</f>
        <v>10.12706</v>
      </c>
      <c r="I2238" s="2">
        <f>'Moving Avg'!H2238</f>
        <v>9.1297749999999986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10.378</v>
      </c>
      <c r="C2239" s="2">
        <f>RSI!I2239</f>
        <v>59.813361926909188</v>
      </c>
      <c r="D2239" s="2">
        <f>MACD!E2239</f>
        <v>1.8321178031801111E-2</v>
      </c>
      <c r="E2239" s="2">
        <f>MACD!F2239</f>
        <v>1.6970967605860289E-2</v>
      </c>
      <c r="F2239" s="2">
        <f>'Moving Avg'!D2239</f>
        <v>10.186</v>
      </c>
      <c r="G2239" s="2">
        <f>'Moving Avg'!F2239</f>
        <v>10.159650000000003</v>
      </c>
      <c r="H2239" s="2">
        <f>'Moving Avg'!G2239</f>
        <v>10.124779999999999</v>
      </c>
      <c r="I2239" s="2">
        <f>'Moving Avg'!H2239</f>
        <v>9.1438249999999979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10.492000000000001</v>
      </c>
      <c r="C2240" s="2">
        <f>RSI!I2240</f>
        <v>63.156511648501713</v>
      </c>
      <c r="D2240" s="2">
        <f>MACD!E2240</f>
        <v>1.0469980449963501E-2</v>
      </c>
      <c r="E2240" s="2">
        <f>MACD!F2240</f>
        <v>1.5670770174680933E-2</v>
      </c>
      <c r="F2240" s="2">
        <f>'Moving Avg'!D2240</f>
        <v>10.299600000000002</v>
      </c>
      <c r="G2240" s="2">
        <f>'Moving Avg'!F2240</f>
        <v>10.169699999999999</v>
      </c>
      <c r="H2240" s="2">
        <f>'Moving Avg'!G2240</f>
        <v>10.124779999999999</v>
      </c>
      <c r="I2240" s="2">
        <f>'Moving Avg'!H2240</f>
        <v>9.1584449999999986</v>
      </c>
      <c r="J2240" s="5" t="str">
        <f>OBV!F2240</f>
        <v>BULLISH</v>
      </c>
      <c r="K2240" s="5" t="str">
        <f>OBV!G2240</f>
        <v>WEAK</v>
      </c>
      <c r="L2240" s="5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10.561999999999999</v>
      </c>
      <c r="C2241" s="2">
        <f>RSI!I2241</f>
        <v>65.077636758612385</v>
      </c>
      <c r="D2241" s="2">
        <f>MACD!E2241</f>
        <v>-4.3789162731819431E-2</v>
      </c>
      <c r="E2241" s="2">
        <f>MACD!F2241</f>
        <v>3.7787835933808609E-3</v>
      </c>
      <c r="F2241" s="2">
        <f>'Moving Avg'!D2241</f>
        <v>10.427199999999999</v>
      </c>
      <c r="G2241" s="2">
        <f>'Moving Avg'!F2241</f>
        <v>10.1837</v>
      </c>
      <c r="H2241" s="2">
        <f>'Moving Avg'!G2241</f>
        <v>10.12618</v>
      </c>
      <c r="I2241" s="2">
        <f>'Moving Avg'!H2241</f>
        <v>9.1734149999999985</v>
      </c>
      <c r="J2241" s="5" t="str">
        <f>OBV!F2241</f>
        <v>BULLISH</v>
      </c>
      <c r="K2241" s="5" t="str">
        <f>OBV!G2241</f>
        <v>WEAK</v>
      </c>
      <c r="L2241" s="5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10.553000000000001</v>
      </c>
      <c r="C2242" s="2">
        <f>RSI!I2242</f>
        <v>64.611158308381079</v>
      </c>
      <c r="D2242" s="2">
        <f>MACD!E2242</f>
        <v>-8.464417049268036E-2</v>
      </c>
      <c r="E2242" s="2">
        <f>MACD!F2242</f>
        <v>-1.3905807223831383E-2</v>
      </c>
      <c r="F2242" s="2">
        <f>'Moving Avg'!D2242</f>
        <v>10.467400000000001</v>
      </c>
      <c r="G2242" s="2">
        <f>'Moving Avg'!F2242</f>
        <v>10.197700000000001</v>
      </c>
      <c r="H2242" s="2">
        <f>'Moving Avg'!G2242</f>
        <v>10.12914</v>
      </c>
      <c r="I2242" s="2">
        <f>'Moving Avg'!H2242</f>
        <v>9.1883399999999984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10.587999999999999</v>
      </c>
      <c r="C2243" s="2">
        <f>RSI!I2243</f>
        <v>65.64256688874849</v>
      </c>
      <c r="D2243" s="2">
        <f>MACD!E2243</f>
        <v>-0.13072551081252648</v>
      </c>
      <c r="E2243" s="2">
        <f>MACD!F2243</f>
        <v>-3.7269747941570404E-2</v>
      </c>
      <c r="F2243" s="2">
        <f>'Moving Avg'!D2243</f>
        <v>10.5146</v>
      </c>
      <c r="G2243" s="2">
        <f>'Moving Avg'!F2243</f>
        <v>10.21345</v>
      </c>
      <c r="H2243" s="2">
        <f>'Moving Avg'!G2243</f>
        <v>10.13106</v>
      </c>
      <c r="I2243" s="2">
        <f>'Moving Avg'!H2243</f>
        <v>9.2034399999999987</v>
      </c>
      <c r="J2243" s="5" t="str">
        <f>OBV!F2243</f>
        <v>BULLISH</v>
      </c>
      <c r="K2243" s="5" t="str">
        <f>OBV!G2243</f>
        <v>WEAK</v>
      </c>
      <c r="L2243" s="5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11.06</v>
      </c>
      <c r="C2244" s="2">
        <f>RSI!I2244</f>
        <v>75.860305678503991</v>
      </c>
      <c r="D2244" s="2">
        <f>MACD!E2244</f>
        <v>-0.22026245253534071</v>
      </c>
      <c r="E2244" s="2">
        <f>MACD!F2244</f>
        <v>-7.3868288860324469E-2</v>
      </c>
      <c r="F2244" s="2">
        <f>'Moving Avg'!D2244</f>
        <v>10.651</v>
      </c>
      <c r="G2244" s="2">
        <f>'Moving Avg'!F2244</f>
        <v>10.252800000000002</v>
      </c>
      <c r="H2244" s="2">
        <f>'Moving Avg'!G2244</f>
        <v>10.14504</v>
      </c>
      <c r="I2244" s="2">
        <f>'Moving Avg'!H2244</f>
        <v>9.2208999999999985</v>
      </c>
      <c r="J2244" s="5" t="str">
        <f>OBV!F2244</f>
        <v>BULLISH</v>
      </c>
      <c r="K2244" s="5" t="str">
        <f>OBV!G2244</f>
        <v>WEAK</v>
      </c>
      <c r="L2244" s="5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11.55</v>
      </c>
      <c r="C2245" s="2">
        <f>RSI!I2245</f>
        <v>81.883711030840658</v>
      </c>
      <c r="D2245" s="2">
        <f>MACD!E2245</f>
        <v>-0.33714452992460764</v>
      </c>
      <c r="E2245" s="2">
        <f>MACD!F2245</f>
        <v>-0.12652353707318109</v>
      </c>
      <c r="F2245" s="2">
        <f>'Moving Avg'!D2245</f>
        <v>10.8626</v>
      </c>
      <c r="G2245" s="2">
        <f>'Moving Avg'!F2245</f>
        <v>10.316650000000001</v>
      </c>
      <c r="H2245" s="2">
        <f>'Moving Avg'!G2245</f>
        <v>10.16882</v>
      </c>
      <c r="I2245" s="2">
        <f>'Moving Avg'!H2245</f>
        <v>9.240809999999998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</row>
    <row r="2246" spans="1:12" ht="13.5" x14ac:dyDescent="0.25">
      <c r="A2246" s="3">
        <f>RSI!A2246</f>
        <v>45273</v>
      </c>
      <c r="B2246" s="2">
        <f>RSI!B2246</f>
        <v>11.629</v>
      </c>
      <c r="C2246" s="2">
        <f>RSI!I2246</f>
        <v>82.635985227257876</v>
      </c>
      <c r="D2246" s="2">
        <f>MACD!E2246</f>
        <v>-0.44925847055808177</v>
      </c>
      <c r="E2246" s="2">
        <f>MACD!F2246</f>
        <v>-0.19107052377016126</v>
      </c>
      <c r="F2246" s="2">
        <f>'Moving Avg'!D2246</f>
        <v>11.076000000000001</v>
      </c>
      <c r="G2246" s="2">
        <f>'Moving Avg'!F2246</f>
        <v>10.402800000000001</v>
      </c>
      <c r="H2246" s="2">
        <f>'Moving Avg'!G2246</f>
        <v>10.194180000000001</v>
      </c>
      <c r="I2246" s="2">
        <f>'Moving Avg'!H2246</f>
        <v>9.2617999999999974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</row>
    <row r="2247" spans="1:12" ht="13.5" x14ac:dyDescent="0.25">
      <c r="A2247" s="3">
        <f>RSI!A2247</f>
        <v>45274</v>
      </c>
      <c r="B2247" s="2">
        <f>RSI!B2247</f>
        <v>11.646000000000001</v>
      </c>
      <c r="C2247" s="2">
        <f>RSI!I2247</f>
        <v>82.801487637325408</v>
      </c>
      <c r="D2247" s="2">
        <f>MACD!E2247</f>
        <v>-0.48682057822752256</v>
      </c>
      <c r="E2247" s="2">
        <f>MACD!F2247</f>
        <v>-0.25022053466163352</v>
      </c>
      <c r="F2247" s="2">
        <f>'Moving Avg'!D2247</f>
        <v>11.294599999999999</v>
      </c>
      <c r="G2247" s="2">
        <f>'Moving Avg'!F2247</f>
        <v>10.489800000000002</v>
      </c>
      <c r="H2247" s="2">
        <f>'Moving Avg'!G2247</f>
        <v>10.220760000000002</v>
      </c>
      <c r="I2247" s="2">
        <f>'Moving Avg'!H2247</f>
        <v>9.2821899999999964</v>
      </c>
      <c r="J2247" s="5" t="str">
        <f>OBV!F2247</f>
        <v>BULLISH</v>
      </c>
      <c r="K2247" s="5" t="str">
        <f>OBV!G2247</f>
        <v>WEAK</v>
      </c>
      <c r="L2247" s="5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11.680999999999999</v>
      </c>
      <c r="C2248" s="2">
        <f>RSI!I2248</f>
        <v>83.15741929654196</v>
      </c>
      <c r="D2248" s="2">
        <f>MACD!E2248</f>
        <v>-0.52804079844457696</v>
      </c>
      <c r="E2248" s="2">
        <f>MACD!F2248</f>
        <v>-0.30578458741822223</v>
      </c>
      <c r="F2248" s="2">
        <f>'Moving Avg'!D2248</f>
        <v>11.513199999999999</v>
      </c>
      <c r="G2248" s="2">
        <f>'Moving Avg'!F2248</f>
        <v>10.561500000000002</v>
      </c>
      <c r="H2248" s="2">
        <f>'Moving Avg'!G2248</f>
        <v>10.248040000000001</v>
      </c>
      <c r="I2248" s="2">
        <f>'Moving Avg'!H2248</f>
        <v>9.3027549999999977</v>
      </c>
      <c r="J2248" s="5" t="str">
        <f>OBV!F2248</f>
        <v>BULLISH</v>
      </c>
      <c r="K2248" s="5" t="str">
        <f>OBV!G2248</f>
        <v>WEAK</v>
      </c>
      <c r="L2248" s="5" t="str">
        <f>OBV!H2248</f>
        <v>CONFIRMED BULLISH</v>
      </c>
    </row>
    <row r="2249" spans="1:12" ht="13.5" x14ac:dyDescent="0.25">
      <c r="A2249" s="3">
        <f>RSI!A2249</f>
        <v>45278</v>
      </c>
      <c r="B2249" s="2">
        <f>RSI!B2249</f>
        <v>11.786</v>
      </c>
      <c r="C2249" s="2">
        <f>RSI!I2249</f>
        <v>84.212976855105936</v>
      </c>
      <c r="D2249" s="2">
        <f>MACD!E2249</f>
        <v>-0.57324136074062082</v>
      </c>
      <c r="E2249" s="2">
        <f>MACD!F2249</f>
        <v>-0.35927594208270197</v>
      </c>
      <c r="F2249" s="2">
        <f>'Moving Avg'!D2249</f>
        <v>11.6584</v>
      </c>
      <c r="G2249" s="2">
        <f>'Moving Avg'!F2249</f>
        <v>10.637550000000001</v>
      </c>
      <c r="H2249" s="2">
        <f>'Moving Avg'!G2249</f>
        <v>10.286679999999999</v>
      </c>
      <c r="I2249" s="2">
        <f>'Moving Avg'!H2249</f>
        <v>9.3238449999999968</v>
      </c>
      <c r="J2249" s="5" t="str">
        <f>OBV!F2249</f>
        <v>BULLISH</v>
      </c>
      <c r="K2249" s="5" t="str">
        <f>OBV!G2249</f>
        <v>WEAK</v>
      </c>
      <c r="L2249" s="5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11.672000000000001</v>
      </c>
      <c r="C2250" s="2">
        <f>RSI!I2250</f>
        <v>78.463341307632405</v>
      </c>
      <c r="D2250" s="2">
        <f>MACD!E2250</f>
        <v>-0.59218491968207232</v>
      </c>
      <c r="E2250" s="2">
        <f>MACD!F2250</f>
        <v>-0.40585773760257604</v>
      </c>
      <c r="F2250" s="2">
        <f>'Moving Avg'!D2250</f>
        <v>11.6828</v>
      </c>
      <c r="G2250" s="2">
        <f>'Moving Avg'!F2250</f>
        <v>10.707500000000001</v>
      </c>
      <c r="H2250" s="2">
        <f>'Moving Avg'!G2250</f>
        <v>10.32286</v>
      </c>
      <c r="I2250" s="2">
        <f>'Moving Avg'!H2250</f>
        <v>9.3443649999999963</v>
      </c>
      <c r="J2250" s="5" t="str">
        <f>OBV!F2250</f>
        <v>BULLISH</v>
      </c>
      <c r="K2250" s="5" t="str">
        <f>OBV!G2250</f>
        <v>WEAK</v>
      </c>
      <c r="L2250" s="5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11.629</v>
      </c>
      <c r="C2251" s="2">
        <f>RSI!I2251</f>
        <v>76.345976268520999</v>
      </c>
      <c r="D2251" s="2">
        <f>MACD!E2251</f>
        <v>-0.59977107076518088</v>
      </c>
      <c r="E2251" s="2">
        <f>MACD!F2251</f>
        <v>-0.44464040423509704</v>
      </c>
      <c r="F2251" s="2">
        <f>'Moving Avg'!D2251</f>
        <v>11.682799999999999</v>
      </c>
      <c r="G2251" s="2">
        <f>'Moving Avg'!F2251</f>
        <v>10.788399999999999</v>
      </c>
      <c r="H2251" s="2">
        <f>'Moving Avg'!G2251</f>
        <v>10.354340000000001</v>
      </c>
      <c r="I2251" s="2">
        <f>'Moving Avg'!H2251</f>
        <v>9.3646699999999967</v>
      </c>
      <c r="J2251" s="5" t="str">
        <f>OBV!F2251</f>
        <v>BULLISH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11.366</v>
      </c>
      <c r="C2252" s="2">
        <f>RSI!I2252</f>
        <v>64.823780018265154</v>
      </c>
      <c r="D2252" s="2">
        <f>MACD!E2252</f>
        <v>-0.5929423165338239</v>
      </c>
      <c r="E2252" s="2">
        <f>MACD!F2252</f>
        <v>-0.47430078669484244</v>
      </c>
      <c r="F2252" s="2">
        <f>'Moving Avg'!D2252</f>
        <v>11.626799999999999</v>
      </c>
      <c r="G2252" s="2">
        <f>'Moving Avg'!F2252</f>
        <v>10.853950000000001</v>
      </c>
      <c r="H2252" s="2">
        <f>'Moving Avg'!G2252</f>
        <v>10.384060000000002</v>
      </c>
      <c r="I2252" s="2">
        <f>'Moving Avg'!H2252</f>
        <v>9.3836599999999972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11.366</v>
      </c>
      <c r="C2253" s="2">
        <f>RSI!I2253</f>
        <v>64.823780018265154</v>
      </c>
      <c r="D2253" s="2">
        <f>MACD!E2253</f>
        <v>-0.58471531744619476</v>
      </c>
      <c r="E2253" s="2">
        <f>MACD!F2253</f>
        <v>-0.49638369284511291</v>
      </c>
      <c r="F2253" s="2">
        <f>'Moving Avg'!D2253</f>
        <v>11.563799999999999</v>
      </c>
      <c r="G2253" s="2">
        <f>'Moving Avg'!F2253</f>
        <v>10.921699999999998</v>
      </c>
      <c r="H2253" s="2">
        <f>'Moving Avg'!G2253</f>
        <v>10.413600000000001</v>
      </c>
      <c r="I2253" s="2">
        <f>'Moving Avg'!H2253</f>
        <v>9.402649999999996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11.366</v>
      </c>
      <c r="C2254" s="2">
        <f>RSI!I2254</f>
        <v>64.823780018265154</v>
      </c>
      <c r="D2254" s="2">
        <f>MACD!E2254</f>
        <v>-0.50785695272003117</v>
      </c>
      <c r="E2254" s="2">
        <f>MACD!F2254</f>
        <v>-0.49867834482009654</v>
      </c>
      <c r="F2254" s="2">
        <f>'Moving Avg'!D2254</f>
        <v>11.479800000000001</v>
      </c>
      <c r="G2254" s="2">
        <f>'Moving Avg'!F2254</f>
        <v>10.993799999999998</v>
      </c>
      <c r="H2254" s="2">
        <f>'Moving Avg'!G2254</f>
        <v>10.443140000000001</v>
      </c>
      <c r="I2254" s="2">
        <f>'Moving Avg'!H2254</f>
        <v>9.4216399999999965</v>
      </c>
      <c r="J2254" s="5" t="str">
        <f>OBV!F2254</f>
        <v>BEARISH</v>
      </c>
      <c r="K2254" s="5" t="str">
        <f>OBV!G2254</f>
        <v>STRONG</v>
      </c>
      <c r="L2254" s="5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11.366</v>
      </c>
      <c r="C2255" s="2">
        <f>RSI!I2255</f>
        <v>64.823780018265154</v>
      </c>
      <c r="D2255" s="2">
        <f>MACD!E2255</f>
        <v>-0.36995530568135671</v>
      </c>
      <c r="E2255" s="2">
        <f>MACD!F2255</f>
        <v>-0.47293373699234859</v>
      </c>
      <c r="F2255" s="2">
        <f>'Moving Avg'!D2255</f>
        <v>11.4186</v>
      </c>
      <c r="G2255" s="2">
        <f>'Moving Avg'!F2255</f>
        <v>11.065899999999999</v>
      </c>
      <c r="H2255" s="2">
        <f>'Moving Avg'!G2255</f>
        <v>10.469720000000001</v>
      </c>
      <c r="I2255" s="2">
        <f>'Moving Avg'!H2255</f>
        <v>9.440629999999997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11.366</v>
      </c>
      <c r="C2256" s="2">
        <f>RSI!I2256</f>
        <v>64.823780018265154</v>
      </c>
      <c r="D2256" s="2">
        <f>MACD!E2256</f>
        <v>-0.24344597759485964</v>
      </c>
      <c r="E2256" s="2">
        <f>MACD!F2256</f>
        <v>-0.42703618511285085</v>
      </c>
      <c r="F2256" s="2">
        <f>'Moving Avg'!D2256</f>
        <v>11.366</v>
      </c>
      <c r="G2256" s="2">
        <f>'Moving Avg'!F2256</f>
        <v>11.137999999999996</v>
      </c>
      <c r="H2256" s="2">
        <f>'Moving Avg'!G2256</f>
        <v>10.494199999999999</v>
      </c>
      <c r="I2256" s="2">
        <f>'Moving Avg'!H2256</f>
        <v>9.4596199999999957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11.025</v>
      </c>
      <c r="C2257" s="2">
        <f>RSI!I2257</f>
        <v>50.507580891083983</v>
      </c>
      <c r="D2257" s="2">
        <f>MACD!E2257</f>
        <v>-0.11068287464851601</v>
      </c>
      <c r="E2257" s="2">
        <f>MACD!F2257</f>
        <v>-0.36376552301998394</v>
      </c>
      <c r="F2257" s="2">
        <f>'Moving Avg'!D2257</f>
        <v>11.297799999999999</v>
      </c>
      <c r="G2257" s="2">
        <f>'Moving Avg'!F2257</f>
        <v>11.171649999999996</v>
      </c>
      <c r="H2257" s="2">
        <f>'Moving Avg'!G2257</f>
        <v>10.510099999999998</v>
      </c>
      <c r="I2257" s="2">
        <f>'Moving Avg'!H2257</f>
        <v>9.476904999999995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11.358000000000001</v>
      </c>
      <c r="C2258" s="2">
        <f>RSI!I2258</f>
        <v>59.835944651951031</v>
      </c>
      <c r="D2258" s="2">
        <f>MACD!E2258</f>
        <v>-1.7609983455242784E-2</v>
      </c>
      <c r="E2258" s="2">
        <f>MACD!F2258</f>
        <v>-0.29453441510703576</v>
      </c>
      <c r="F2258" s="2">
        <f>'Moving Avg'!D2258</f>
        <v>11.296199999999999</v>
      </c>
      <c r="G2258" s="2">
        <f>'Moving Avg'!F2258</f>
        <v>11.221949999999996</v>
      </c>
      <c r="H2258" s="2">
        <f>'Moving Avg'!G2258</f>
        <v>10.532659999999998</v>
      </c>
      <c r="I2258" s="2">
        <f>'Moving Avg'!H2258</f>
        <v>9.4974249999999962</v>
      </c>
      <c r="J2258" s="5" t="str">
        <f>OBV!F2258</f>
        <v>BULLISH</v>
      </c>
      <c r="K2258" s="5" t="str">
        <f>OBV!G2258</f>
        <v>NEUTRAL</v>
      </c>
      <c r="L2258" s="5" t="str">
        <f>OBV!H2258</f>
        <v>BULLISH DIVERGENCE</v>
      </c>
    </row>
    <row r="2259" spans="1:12" ht="13.5" x14ac:dyDescent="0.25">
      <c r="A2259" s="3">
        <f>RSI!A2259</f>
        <v>45293</v>
      </c>
      <c r="B2259" s="2">
        <f>RSI!B2259</f>
        <v>11.358000000000001</v>
      </c>
      <c r="C2259" s="2">
        <f>RSI!I2259</f>
        <v>59.835944651951039</v>
      </c>
      <c r="D2259" s="2">
        <f>MACD!E2259</f>
        <v>7.5345814299659253E-2</v>
      </c>
      <c r="E2259" s="2">
        <f>MACD!F2259</f>
        <v>-0.22055836922569677</v>
      </c>
      <c r="F2259" s="2">
        <f>'Moving Avg'!D2259</f>
        <v>11.294599999999999</v>
      </c>
      <c r="G2259" s="2">
        <f>'Moving Avg'!F2259</f>
        <v>11.270949999999997</v>
      </c>
      <c r="H2259" s="2">
        <f>'Moving Avg'!G2259</f>
        <v>10.555219999999997</v>
      </c>
      <c r="I2259" s="2">
        <f>'Moving Avg'!H2259</f>
        <v>9.5179849999999959</v>
      </c>
      <c r="J2259" s="5" t="str">
        <f>OBV!F2259</f>
        <v>BULLISH</v>
      </c>
      <c r="K2259" s="5" t="str">
        <f>OBV!G2259</f>
        <v>NEUTRAL</v>
      </c>
      <c r="L2259" s="5" t="str">
        <f>OBV!H2259</f>
        <v>BULLISH DIVERGENCE</v>
      </c>
    </row>
    <row r="2260" spans="1:12" ht="13.5" x14ac:dyDescent="0.25">
      <c r="A2260" s="3">
        <f>RSI!A2260</f>
        <v>45294</v>
      </c>
      <c r="B2260" s="2">
        <f>RSI!B2260</f>
        <v>11.366</v>
      </c>
      <c r="C2260" s="2">
        <f>RSI!I2260</f>
        <v>60.045763619705184</v>
      </c>
      <c r="D2260" s="2">
        <f>MACD!E2260</f>
        <v>0.13406222776233534</v>
      </c>
      <c r="E2260" s="2">
        <f>MACD!F2260</f>
        <v>-0.14963424982809037</v>
      </c>
      <c r="F2260" s="2">
        <f>'Moving Avg'!D2260</f>
        <v>11.294599999999999</v>
      </c>
      <c r="G2260" s="2">
        <f>'Moving Avg'!F2260</f>
        <v>11.31465</v>
      </c>
      <c r="H2260" s="2">
        <f>'Moving Avg'!G2260</f>
        <v>10.577939999999998</v>
      </c>
      <c r="I2260" s="2">
        <f>'Moving Avg'!H2260</f>
        <v>9.5386649999999946</v>
      </c>
      <c r="J2260" s="5" t="str">
        <f>OBV!F2260</f>
        <v>BULLISH</v>
      </c>
      <c r="K2260" s="5" t="str">
        <f>OBV!G2260</f>
        <v>NEUTRAL</v>
      </c>
      <c r="L2260" s="5" t="str">
        <f>OBV!H2260</f>
        <v>NEUTRAL</v>
      </c>
    </row>
    <row r="2261" spans="1:12" ht="13.5" x14ac:dyDescent="0.25">
      <c r="A2261" s="3">
        <f>RSI!A2261</f>
        <v>45295</v>
      </c>
      <c r="B2261" s="2">
        <f>RSI!B2261</f>
        <v>11.349</v>
      </c>
      <c r="C2261" s="2">
        <f>RSI!I2261</f>
        <v>59.336395013938549</v>
      </c>
      <c r="D2261" s="2">
        <f>MACD!E2261</f>
        <v>0.17666839525859324</v>
      </c>
      <c r="E2261" s="2">
        <f>MACD!F2261</f>
        <v>-8.4373720810753658E-2</v>
      </c>
      <c r="F2261" s="2">
        <f>'Moving Avg'!D2261</f>
        <v>11.2912</v>
      </c>
      <c r="G2261" s="2">
        <f>'Moving Avg'!F2261</f>
        <v>11.353999999999999</v>
      </c>
      <c r="H2261" s="2">
        <f>'Moving Avg'!G2261</f>
        <v>10.608020000000002</v>
      </c>
      <c r="I2261" s="2">
        <f>'Moving Avg'!H2261</f>
        <v>9.5592599999999948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11.349</v>
      </c>
      <c r="C2262" s="2">
        <f>RSI!I2262</f>
        <v>59.336395013938549</v>
      </c>
      <c r="D2262" s="2">
        <f>MACD!E2262</f>
        <v>0.17076532540228584</v>
      </c>
      <c r="E2262" s="2">
        <f>MACD!F2262</f>
        <v>-3.3345911568145752E-2</v>
      </c>
      <c r="F2262" s="2">
        <f>'Moving Avg'!D2262</f>
        <v>11.356</v>
      </c>
      <c r="G2262" s="2">
        <f>'Moving Avg'!F2262</f>
        <v>11.393799999999999</v>
      </c>
      <c r="H2262" s="2">
        <f>'Moving Avg'!G2262</f>
        <v>10.646840000000003</v>
      </c>
      <c r="I2262" s="2">
        <f>'Moving Avg'!H2262</f>
        <v>9.5814699999999942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11.016999999999999</v>
      </c>
      <c r="C2263" s="2">
        <f>RSI!I2263</f>
        <v>46.810895138760593</v>
      </c>
      <c r="D2263" s="2">
        <f>MACD!E2263</f>
        <v>0.18898069431370068</v>
      </c>
      <c r="E2263" s="2">
        <f>MACD!F2263</f>
        <v>1.1119409608223534E-2</v>
      </c>
      <c r="F2263" s="2">
        <f>'Moving Avg'!D2263</f>
        <v>11.287799999999999</v>
      </c>
      <c r="G2263" s="2">
        <f>'Moving Avg'!F2263</f>
        <v>11.41525</v>
      </c>
      <c r="H2263" s="2">
        <f>'Moving Avg'!G2263</f>
        <v>10.679020000000001</v>
      </c>
      <c r="I2263" s="2">
        <f>'Moving Avg'!H2263</f>
        <v>9.6024649999999951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11.016999999999999</v>
      </c>
      <c r="C2264" s="2">
        <f>RSI!I2264</f>
        <v>46.810895138760593</v>
      </c>
      <c r="D2264" s="2">
        <f>MACD!E2264</f>
        <v>0.20507557657405506</v>
      </c>
      <c r="E2264" s="2">
        <f>MACD!F2264</f>
        <v>4.9910643001389844E-2</v>
      </c>
      <c r="F2264" s="2">
        <f>'Moving Avg'!D2264</f>
        <v>11.2196</v>
      </c>
      <c r="G2264" s="2">
        <f>'Moving Avg'!F2264</f>
        <v>11.4131</v>
      </c>
      <c r="H2264" s="2">
        <f>'Moving Avg'!G2264</f>
        <v>10.706660000000001</v>
      </c>
      <c r="I2264" s="2">
        <f>'Moving Avg'!H2264</f>
        <v>9.6219249999999974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11.025</v>
      </c>
      <c r="C2265" s="2">
        <f>RSI!I2265</f>
        <v>47.122829621532055</v>
      </c>
      <c r="D2265" s="2">
        <f>MACD!E2265</f>
        <v>0.21873309883986991</v>
      </c>
      <c r="E2265" s="2">
        <f>MACD!F2265</f>
        <v>8.3675134169085869E-2</v>
      </c>
      <c r="F2265" s="2">
        <f>'Moving Avg'!D2265</f>
        <v>11.151399999999999</v>
      </c>
      <c r="G2265" s="2">
        <f>'Moving Avg'!F2265</f>
        <v>11.386849999999999</v>
      </c>
      <c r="H2265" s="2">
        <f>'Moving Avg'!G2265</f>
        <v>10.734459999999999</v>
      </c>
      <c r="I2265" s="2">
        <f>'Moving Avg'!H2265</f>
        <v>9.641949999999996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11.366</v>
      </c>
      <c r="C2266" s="2">
        <f>RSI!I2266</f>
        <v>58.338488719724964</v>
      </c>
      <c r="D2266" s="2">
        <f>MACD!E2266</f>
        <v>0.20556753253713289</v>
      </c>
      <c r="E2266" s="2">
        <f>MACD!F2266</f>
        <v>0.10805361384269528</v>
      </c>
      <c r="F2266" s="2">
        <f>'Moving Avg'!D2266</f>
        <v>11.154799999999998</v>
      </c>
      <c r="G2266" s="2">
        <f>'Moving Avg'!F2266</f>
        <v>11.373699999999999</v>
      </c>
      <c r="H2266" s="2">
        <f>'Moving Avg'!G2266</f>
        <v>10.7605</v>
      </c>
      <c r="I2266" s="2">
        <f>'Moving Avg'!H2266</f>
        <v>9.6636799999999958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</row>
    <row r="2267" spans="1:12" ht="13.5" x14ac:dyDescent="0.25">
      <c r="A2267" s="3">
        <f>RSI!A2267</f>
        <v>45303</v>
      </c>
      <c r="B2267" s="2">
        <f>RSI!B2267</f>
        <v>11.366</v>
      </c>
      <c r="C2267" s="2">
        <f>RSI!I2267</f>
        <v>58.338488719724964</v>
      </c>
      <c r="D2267" s="2">
        <f>MACD!E2267</f>
        <v>0.14044844175821503</v>
      </c>
      <c r="E2267" s="2">
        <f>MACD!F2267</f>
        <v>0.11453257942579924</v>
      </c>
      <c r="F2267" s="2">
        <f>'Moving Avg'!D2267</f>
        <v>11.158199999999999</v>
      </c>
      <c r="G2267" s="2">
        <f>'Moving Avg'!F2267</f>
        <v>11.359699999999998</v>
      </c>
      <c r="H2267" s="2">
        <f>'Moving Avg'!G2267</f>
        <v>10.781659999999999</v>
      </c>
      <c r="I2267" s="2">
        <f>'Moving Avg'!H2267</f>
        <v>9.6854099999999956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45306</v>
      </c>
      <c r="B2268" s="2">
        <f>RSI!B2268</f>
        <v>11.016999999999999</v>
      </c>
      <c r="C2268" s="2">
        <f>RSI!I2268</f>
        <v>46.604949050396691</v>
      </c>
      <c r="D2268" s="2">
        <f>MACD!E2268</f>
        <v>0.16102524024472409</v>
      </c>
      <c r="E2268" s="2">
        <f>MACD!F2268</f>
        <v>0.12383111158958422</v>
      </c>
      <c r="F2268" s="2">
        <f>'Moving Avg'!D2268</f>
        <v>11.158199999999999</v>
      </c>
      <c r="G2268" s="2">
        <f>'Moving Avg'!F2268</f>
        <v>11.326499999999999</v>
      </c>
      <c r="H2268" s="2">
        <f>'Moving Avg'!G2268</f>
        <v>10.79584</v>
      </c>
      <c r="I2268" s="2">
        <f>'Moving Avg'!H2268</f>
        <v>9.7038249999999966</v>
      </c>
      <c r="J2268" s="5" t="str">
        <f>OBV!F2268</f>
        <v>BULLISH</v>
      </c>
      <c r="K2268" s="5" t="str">
        <f>OBV!G2268</f>
        <v>NEUTRAL</v>
      </c>
      <c r="L2268" s="5" t="str">
        <f>OBV!H2268</f>
        <v>NEUTRAL</v>
      </c>
    </row>
    <row r="2269" spans="1:12" ht="13.5" x14ac:dyDescent="0.25">
      <c r="A2269" s="3">
        <f>RSI!A2269</f>
        <v>45307</v>
      </c>
      <c r="B2269" s="2">
        <f>RSI!B2269</f>
        <v>11.016999999999999</v>
      </c>
      <c r="C2269" s="2">
        <f>RSI!I2269</f>
        <v>46.604949050396691</v>
      </c>
      <c r="D2269" s="2">
        <f>MACD!E2269</f>
        <v>0.17919765797353193</v>
      </c>
      <c r="E2269" s="2">
        <f>MACD!F2269</f>
        <v>0.13490442086637378</v>
      </c>
      <c r="F2269" s="2">
        <f>'Moving Avg'!D2269</f>
        <v>11.158199999999999</v>
      </c>
      <c r="G2269" s="2">
        <f>'Moving Avg'!F2269</f>
        <v>11.288049999999998</v>
      </c>
      <c r="H2269" s="2">
        <f>'Moving Avg'!G2269</f>
        <v>10.810020000000002</v>
      </c>
      <c r="I2269" s="2">
        <f>'Moving Avg'!H2269</f>
        <v>9.7216749999999958</v>
      </c>
      <c r="J2269" s="5" t="str">
        <f>OBV!F2269</f>
        <v>BULLISH</v>
      </c>
      <c r="K2269" s="5" t="str">
        <f>OBV!G2269</f>
        <v>NEUTRAL</v>
      </c>
      <c r="L2269" s="5" t="str">
        <f>OBV!H2269</f>
        <v>NEUTRAL</v>
      </c>
    </row>
    <row r="2270" spans="1:12" ht="13.5" x14ac:dyDescent="0.25">
      <c r="A2270" s="3">
        <f>RSI!A2270</f>
        <v>45308</v>
      </c>
      <c r="B2270" s="2">
        <f>RSI!B2270</f>
        <v>11.366</v>
      </c>
      <c r="C2270" s="2">
        <f>RSI!I2270</f>
        <v>56.704197044259296</v>
      </c>
      <c r="D2270" s="2">
        <f>MACD!E2270</f>
        <v>0.1706581259038078</v>
      </c>
      <c r="E2270" s="2">
        <f>MACD!F2270</f>
        <v>0.14205516187386058</v>
      </c>
      <c r="F2270" s="2">
        <f>'Moving Avg'!D2270</f>
        <v>11.226399999999998</v>
      </c>
      <c r="G2270" s="2">
        <f>'Moving Avg'!F2270</f>
        <v>11.272749999999998</v>
      </c>
      <c r="H2270" s="2">
        <f>'Moving Avg'!G2270</f>
        <v>10.831519999999998</v>
      </c>
      <c r="I2270" s="2">
        <f>'Moving Avg'!H2270</f>
        <v>9.7399799999999956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11.349</v>
      </c>
      <c r="C2271" s="2">
        <f>RSI!I2271</f>
        <v>56.14710929134435</v>
      </c>
      <c r="D2271" s="2">
        <f>MACD!E2271</f>
        <v>0.16066666202121738</v>
      </c>
      <c r="E2271" s="2">
        <f>MACD!F2271</f>
        <v>0.14577746190333196</v>
      </c>
      <c r="F2271" s="2">
        <f>'Moving Avg'!D2271</f>
        <v>11.222999999999999</v>
      </c>
      <c r="G2271" s="2">
        <f>'Moving Avg'!F2271</f>
        <v>11.258749999999997</v>
      </c>
      <c r="H2271" s="2">
        <f>'Moving Avg'!G2271</f>
        <v>10.852859999999998</v>
      </c>
      <c r="I2271" s="2">
        <f>'Moving Avg'!H2271</f>
        <v>9.7571899999999978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11.27</v>
      </c>
      <c r="C2272" s="2">
        <f>RSI!I2272</f>
        <v>53.5159075144364</v>
      </c>
      <c r="D2272" s="2">
        <f>MACD!E2272</f>
        <v>0.15685948476823519</v>
      </c>
      <c r="E2272" s="2">
        <f>MACD!F2272</f>
        <v>0.1479938664763126</v>
      </c>
      <c r="F2272" s="2">
        <f>'Moving Avg'!D2272</f>
        <v>11.203799999999998</v>
      </c>
      <c r="G2272" s="2">
        <f>'Moving Avg'!F2272</f>
        <v>11.25395</v>
      </c>
      <c r="H2272" s="2">
        <f>'Moving Avg'!G2272</f>
        <v>10.872799999999998</v>
      </c>
      <c r="I2272" s="2">
        <f>'Moving Avg'!H2272</f>
        <v>9.7732399999999959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11.27</v>
      </c>
      <c r="C2273" s="2">
        <f>RSI!I2273</f>
        <v>53.5159075144364</v>
      </c>
      <c r="D2273" s="2">
        <f>MACD!E2273</f>
        <v>0.10191244293449486</v>
      </c>
      <c r="E2273" s="2">
        <f>MACD!F2273</f>
        <v>0.13877758176794905</v>
      </c>
      <c r="F2273" s="2">
        <f>'Moving Avg'!D2273</f>
        <v>11.254399999999999</v>
      </c>
      <c r="G2273" s="2">
        <f>'Moving Avg'!F2273</f>
        <v>11.249149999999997</v>
      </c>
      <c r="H2273" s="2">
        <f>'Moving Avg'!G2273</f>
        <v>10.892739999999996</v>
      </c>
      <c r="I2273" s="2">
        <f>'Moving Avg'!H2273</f>
        <v>9.7874799999999951</v>
      </c>
      <c r="J2273" s="5" t="str">
        <f>OBV!F2273</f>
        <v>BEARISH</v>
      </c>
      <c r="K2273" s="5" t="str">
        <f>OBV!G2273</f>
        <v>NEUTRAL</v>
      </c>
      <c r="L2273" s="5" t="str">
        <f>OBV!H2273</f>
        <v>BEARISH DIVERGENCE</v>
      </c>
    </row>
    <row r="2274" spans="1:12" ht="13.5" x14ac:dyDescent="0.25">
      <c r="A2274" s="3">
        <f>RSI!A2274</f>
        <v>45314</v>
      </c>
      <c r="B2274" s="2">
        <f>RSI!B2274</f>
        <v>11.191000000000001</v>
      </c>
      <c r="C2274" s="2">
        <f>RSI!I2274</f>
        <v>50.75727158868763</v>
      </c>
      <c r="D2274" s="2">
        <f>MACD!E2274</f>
        <v>6.0670031891710607E-2</v>
      </c>
      <c r="E2274" s="2">
        <f>MACD!F2274</f>
        <v>0.12315607179270137</v>
      </c>
      <c r="F2274" s="2">
        <f>'Moving Avg'!D2274</f>
        <v>11.289199999999999</v>
      </c>
      <c r="G2274" s="2">
        <f>'Moving Avg'!F2274</f>
        <v>11.240399999999998</v>
      </c>
      <c r="H2274" s="2">
        <f>'Moving Avg'!G2274</f>
        <v>10.911099999999998</v>
      </c>
      <c r="I2274" s="2">
        <f>'Moving Avg'!H2274</f>
        <v>9.8003149999999959</v>
      </c>
      <c r="J2274" s="5" t="str">
        <f>OBV!F2274</f>
        <v>BEARISH</v>
      </c>
      <c r="K2274" s="5" t="str">
        <f>OBV!G2274</f>
        <v>NEUTRAL</v>
      </c>
      <c r="L2274" s="5" t="str">
        <f>OBV!H2274</f>
        <v>BEARISH DIVERGENCE</v>
      </c>
    </row>
    <row r="2275" spans="1:12" ht="13.5" x14ac:dyDescent="0.25">
      <c r="A2275" s="3">
        <f>RSI!A2275</f>
        <v>45315</v>
      </c>
      <c r="B2275" s="2">
        <f>RSI!B2275</f>
        <v>11.016999999999999</v>
      </c>
      <c r="C2275" s="2">
        <f>RSI!I2275</f>
        <v>45.227344301892416</v>
      </c>
      <c r="D2275" s="2">
        <f>MACD!E2275</f>
        <v>3.9802957349454715E-2</v>
      </c>
      <c r="E2275" s="2">
        <f>MACD!F2275</f>
        <v>0.10648544890405205</v>
      </c>
      <c r="F2275" s="2">
        <f>'Moving Avg'!D2275</f>
        <v>11.219399999999998</v>
      </c>
      <c r="G2275" s="2">
        <f>'Moving Avg'!F2275</f>
        <v>11.222949999999999</v>
      </c>
      <c r="H2275" s="2">
        <f>'Moving Avg'!G2275</f>
        <v>10.925979999999997</v>
      </c>
      <c r="I2275" s="2">
        <f>'Moving Avg'!H2275</f>
        <v>9.8113949999999974</v>
      </c>
      <c r="J2275" s="5" t="str">
        <f>OBV!F2275</f>
        <v>BEARISH</v>
      </c>
      <c r="K2275" s="5" t="str">
        <f>OBV!G2275</f>
        <v>STRONG</v>
      </c>
      <c r="L2275" s="5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11.016999999999999</v>
      </c>
      <c r="C2276" s="2">
        <f>RSI!I2276</f>
        <v>45.227344301892416</v>
      </c>
      <c r="D2276" s="2">
        <f>MACD!E2276</f>
        <v>7.5553221370769919E-2</v>
      </c>
      <c r="E2276" s="2">
        <f>MACD!F2276</f>
        <v>0.10029900339739563</v>
      </c>
      <c r="F2276" s="2">
        <f>'Moving Avg'!D2276</f>
        <v>11.153</v>
      </c>
      <c r="G2276" s="2">
        <f>'Moving Avg'!F2276</f>
        <v>11.205499999999999</v>
      </c>
      <c r="H2276" s="2">
        <f>'Moving Avg'!G2276</f>
        <v>10.9482</v>
      </c>
      <c r="I2276" s="2">
        <f>'Moving Avg'!H2276</f>
        <v>9.8233599999999974</v>
      </c>
      <c r="J2276" s="5" t="str">
        <f>OBV!F2276</f>
        <v>BEARISH</v>
      </c>
      <c r="K2276" s="5" t="str">
        <f>OBV!G2276</f>
        <v>STRONG</v>
      </c>
      <c r="L2276" s="5" t="str">
        <f>OBV!H2276</f>
        <v>CONFIRMED BEARISH</v>
      </c>
    </row>
    <row r="2277" spans="1:12" ht="13.5" x14ac:dyDescent="0.25">
      <c r="A2277" s="3">
        <f>RSI!A2277</f>
        <v>45317</v>
      </c>
      <c r="B2277" s="2">
        <f>RSI!B2277</f>
        <v>11.34</v>
      </c>
      <c r="C2277" s="2">
        <f>RSI!I2277</f>
        <v>55.633667738322835</v>
      </c>
      <c r="D2277" s="2">
        <f>MACD!E2277</f>
        <v>8.2752964163869791E-2</v>
      </c>
      <c r="E2277" s="2">
        <f>MACD!F2277</f>
        <v>9.6789795550690477E-2</v>
      </c>
      <c r="F2277" s="2">
        <f>'Moving Avg'!D2277</f>
        <v>11.166999999999998</v>
      </c>
      <c r="G2277" s="2">
        <f>'Moving Avg'!F2277</f>
        <v>11.221250000000001</v>
      </c>
      <c r="H2277" s="2">
        <f>'Moving Avg'!G2277</f>
        <v>10.97688</v>
      </c>
      <c r="I2277" s="2">
        <f>'Moving Avg'!H2277</f>
        <v>9.8371399999999962</v>
      </c>
      <c r="J2277" s="5" t="str">
        <f>OBV!F2277</f>
        <v>BEARISH</v>
      </c>
      <c r="K2277" s="5" t="str">
        <f>OBV!G2277</f>
        <v>NEUTRAL</v>
      </c>
      <c r="L2277" s="5" t="str">
        <f>OBV!H2277</f>
        <v>BEARISH DIVERGENCE</v>
      </c>
    </row>
    <row r="2278" spans="1:12" ht="13.5" x14ac:dyDescent="0.25">
      <c r="A2278" s="3">
        <f>RSI!A2278</f>
        <v>45320</v>
      </c>
      <c r="B2278" s="2">
        <f>RSI!B2278</f>
        <v>11.34</v>
      </c>
      <c r="C2278" s="2">
        <f>RSI!I2278</f>
        <v>55.633667738322835</v>
      </c>
      <c r="D2278" s="2">
        <f>MACD!E2278</f>
        <v>3.4054723170843459E-2</v>
      </c>
      <c r="E2278" s="2">
        <f>MACD!F2278</f>
        <v>8.4242781074721079E-2</v>
      </c>
      <c r="F2278" s="2">
        <f>'Moving Avg'!D2278</f>
        <v>11.181000000000001</v>
      </c>
      <c r="G2278" s="2">
        <f>'Moving Avg'!F2278</f>
        <v>11.22035</v>
      </c>
      <c r="H2278" s="2">
        <f>'Moving Avg'!G2278</f>
        <v>10.998739999999998</v>
      </c>
      <c r="I2278" s="2">
        <f>'Moving Avg'!H2278</f>
        <v>9.850919999999995</v>
      </c>
      <c r="J2278" s="5" t="str">
        <f>OBV!F2278</f>
        <v>BEARISH</v>
      </c>
      <c r="K2278" s="5" t="str">
        <f>OBV!G2278</f>
        <v>NEUTRAL</v>
      </c>
      <c r="L2278" s="5" t="str">
        <f>OBV!H2278</f>
        <v>BEARISH DIVERGENCE</v>
      </c>
    </row>
    <row r="2279" spans="1:12" ht="13.5" x14ac:dyDescent="0.25">
      <c r="A2279" s="3">
        <f>RSI!A2279</f>
        <v>45321</v>
      </c>
      <c r="B2279" s="2">
        <f>RSI!B2279</f>
        <v>11.34</v>
      </c>
      <c r="C2279" s="2">
        <f>RSI!I2279</f>
        <v>55.633667738322835</v>
      </c>
      <c r="D2279" s="2">
        <f>MACD!E2279</f>
        <v>-8.1681690393153872E-3</v>
      </c>
      <c r="E2279" s="2">
        <f>MACD!F2279</f>
        <v>6.5760591051913786E-2</v>
      </c>
      <c r="F2279" s="2">
        <f>'Moving Avg'!D2279</f>
        <v>11.210800000000001</v>
      </c>
      <c r="G2279" s="2">
        <f>'Moving Avg'!F2279</f>
        <v>11.21945</v>
      </c>
      <c r="H2279" s="2">
        <f>'Moving Avg'!G2279</f>
        <v>11.020239999999996</v>
      </c>
      <c r="I2279" s="2">
        <f>'Moving Avg'!H2279</f>
        <v>9.8637349999999948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11.34</v>
      </c>
      <c r="C2280" s="2">
        <f>RSI!I2280</f>
        <v>55.633667738322835</v>
      </c>
      <c r="D2280" s="2">
        <f>MACD!E2280</f>
        <v>8.8556979645684208E-3</v>
      </c>
      <c r="E2280" s="2">
        <f>MACD!F2280</f>
        <v>5.437961243444471E-2</v>
      </c>
      <c r="F2280" s="2">
        <f>'Moving Avg'!D2280</f>
        <v>11.275400000000001</v>
      </c>
      <c r="G2280" s="2">
        <f>'Moving Avg'!F2280</f>
        <v>11.21815</v>
      </c>
      <c r="H2280" s="2">
        <f>'Moving Avg'!G2280</f>
        <v>11.041579999999996</v>
      </c>
      <c r="I2280" s="2">
        <f>'Moving Avg'!H2280</f>
        <v>9.8766299999999951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</row>
    <row r="2281" spans="1:12" ht="13.5" x14ac:dyDescent="0.25">
      <c r="A2281" s="3">
        <f>RSI!A2281</f>
        <v>45323</v>
      </c>
      <c r="B2281" s="2">
        <f>RSI!B2281</f>
        <v>11.34</v>
      </c>
      <c r="C2281" s="2">
        <f>RSI!I2281</f>
        <v>55.633667738322835</v>
      </c>
      <c r="D2281" s="2">
        <f>MACD!E2281</f>
        <v>1.9773477549211549E-2</v>
      </c>
      <c r="E2281" s="2">
        <f>MACD!F2281</f>
        <v>4.7458385457398077E-2</v>
      </c>
      <c r="F2281" s="2">
        <f>'Moving Avg'!D2281</f>
        <v>11.34</v>
      </c>
      <c r="G2281" s="2">
        <f>'Moving Avg'!F2281</f>
        <v>11.217699999999999</v>
      </c>
      <c r="H2281" s="2">
        <f>'Moving Avg'!G2281</f>
        <v>11.068159999999995</v>
      </c>
      <c r="I2281" s="2">
        <f>'Moving Avg'!H2281</f>
        <v>9.8895249999999937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11.323</v>
      </c>
      <c r="C2282" s="2">
        <f>RSI!I2282</f>
        <v>54.839347521531835</v>
      </c>
      <c r="D2282" s="2">
        <f>MACD!E2282</f>
        <v>1.7309931895592712E-2</v>
      </c>
      <c r="E2282" s="2">
        <f>MACD!F2282</f>
        <v>4.1428694745037006E-2</v>
      </c>
      <c r="F2282" s="2">
        <f>'Moving Avg'!D2282</f>
        <v>11.336600000000001</v>
      </c>
      <c r="G2282" s="2">
        <f>'Moving Avg'!F2282</f>
        <v>11.2164</v>
      </c>
      <c r="H2282" s="2">
        <f>'Moving Avg'!G2282</f>
        <v>11.093519999999994</v>
      </c>
      <c r="I2282" s="2">
        <f>'Moving Avg'!H2282</f>
        <v>9.9038249999999941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11.052</v>
      </c>
      <c r="C2283" s="2">
        <f>RSI!I2283</f>
        <v>44.043738409802444</v>
      </c>
      <c r="D2283" s="2">
        <f>MACD!E2283</f>
        <v>3.4652624823433342E-2</v>
      </c>
      <c r="E2283" s="2">
        <f>MACD!F2283</f>
        <v>4.0073480760716276E-2</v>
      </c>
      <c r="F2283" s="2">
        <f>'Moving Avg'!D2283</f>
        <v>11.279</v>
      </c>
      <c r="G2283" s="2">
        <f>'Moving Avg'!F2283</f>
        <v>11.21815</v>
      </c>
      <c r="H2283" s="2">
        <f>'Moving Avg'!G2283</f>
        <v>11.114339999999993</v>
      </c>
      <c r="I2283" s="2">
        <f>'Moving Avg'!H2283</f>
        <v>9.9173749999999945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11.314</v>
      </c>
      <c r="C2284" s="2">
        <f>RSI!I2284</f>
        <v>53.561771316928123</v>
      </c>
      <c r="D2284" s="2">
        <f>MACD!E2284</f>
        <v>1.8768379968344462E-2</v>
      </c>
      <c r="E2284" s="2">
        <f>MACD!F2284</f>
        <v>3.581246060224192E-2</v>
      </c>
      <c r="F2284" s="2">
        <f>'Moving Avg'!D2284</f>
        <v>11.2738</v>
      </c>
      <c r="G2284" s="2">
        <f>'Moving Avg'!F2284</f>
        <v>11.233000000000001</v>
      </c>
      <c r="H2284" s="2">
        <f>'Moving Avg'!G2284</f>
        <v>11.142139999999992</v>
      </c>
      <c r="I2284" s="2">
        <f>'Moving Avg'!H2284</f>
        <v>9.9316299999999931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11.314</v>
      </c>
      <c r="C2285" s="2">
        <f>RSI!I2285</f>
        <v>53.561771316928123</v>
      </c>
      <c r="D2285" s="2">
        <f>MACD!E2285</f>
        <v>-2.2061366057362974E-2</v>
      </c>
      <c r="E2285" s="2">
        <f>MACD!F2285</f>
        <v>2.4237695270320943E-2</v>
      </c>
      <c r="F2285" s="2">
        <f>'Moving Avg'!D2285</f>
        <v>11.268600000000001</v>
      </c>
      <c r="G2285" s="2">
        <f>'Moving Avg'!F2285</f>
        <v>11.247449999999999</v>
      </c>
      <c r="H2285" s="2">
        <f>'Moving Avg'!G2285</f>
        <v>11.169939999999992</v>
      </c>
      <c r="I2285" s="2">
        <f>'Moving Avg'!H2285</f>
        <v>9.9458849999999934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11.279</v>
      </c>
      <c r="C2286" s="2">
        <f>RSI!I2286</f>
        <v>52.186486376230818</v>
      </c>
      <c r="D2286" s="2">
        <f>MACD!E2286</f>
        <v>-5.459109452699451E-2</v>
      </c>
      <c r="E2286" s="2">
        <f>MACD!F2286</f>
        <v>8.4719373108578522E-3</v>
      </c>
      <c r="F2286" s="2">
        <f>'Moving Avg'!D2286</f>
        <v>11.256399999999999</v>
      </c>
      <c r="G2286" s="2">
        <f>'Moving Avg'!F2286</f>
        <v>11.243099999999998</v>
      </c>
      <c r="H2286" s="2">
        <f>'Moving Avg'!G2286</f>
        <v>11.197039999999991</v>
      </c>
      <c r="I2286" s="2">
        <f>'Moving Avg'!H2286</f>
        <v>9.9603699999999922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11.279</v>
      </c>
      <c r="C2287" s="2">
        <f>RSI!I2287</f>
        <v>52.186486376230818</v>
      </c>
      <c r="D2287" s="2">
        <f>MACD!E2287</f>
        <v>-3.2748675584089781E-2</v>
      </c>
      <c r="E2287" s="2">
        <f>MACD!F2287</f>
        <v>2.2781473186832529E-4</v>
      </c>
      <c r="F2287" s="2">
        <f>'Moving Avg'!D2287</f>
        <v>11.2476</v>
      </c>
      <c r="G2287" s="2">
        <f>'Moving Avg'!F2287</f>
        <v>11.23875</v>
      </c>
      <c r="H2287" s="2">
        <f>'Moving Avg'!G2287</f>
        <v>11.21557999999999</v>
      </c>
      <c r="I2287" s="2">
        <f>'Moving Avg'!H2287</f>
        <v>9.9750949999999925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11.279</v>
      </c>
      <c r="C2288" s="2">
        <f>RSI!I2288</f>
        <v>52.186486376230832</v>
      </c>
      <c r="D2288" s="2">
        <f>MACD!E2288</f>
        <v>-1.4567308314475724E-2</v>
      </c>
      <c r="E2288" s="2">
        <f>MACD!F2288</f>
        <v>-2.7312098774004848E-3</v>
      </c>
      <c r="F2288" s="2">
        <f>'Moving Avg'!D2288</f>
        <v>11.292999999999997</v>
      </c>
      <c r="G2288" s="2">
        <f>'Moving Avg'!F2288</f>
        <v>11.251849999999999</v>
      </c>
      <c r="H2288" s="2">
        <f>'Moving Avg'!G2288</f>
        <v>11.234119999999992</v>
      </c>
      <c r="I2288" s="2">
        <f>'Moving Avg'!H2288</f>
        <v>9.9899849999999919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</row>
    <row r="2289" spans="1:12" ht="13.5" x14ac:dyDescent="0.25">
      <c r="A2289" s="3">
        <f>RSI!A2289</f>
        <v>45335</v>
      </c>
      <c r="B2289" s="2">
        <f>RSI!B2289</f>
        <v>11.279</v>
      </c>
      <c r="C2289" s="2">
        <f>RSI!I2289</f>
        <v>52.186486376230818</v>
      </c>
      <c r="D2289" s="2">
        <f>MACD!E2289</f>
        <v>5.3851855846431818E-4</v>
      </c>
      <c r="E2289" s="2">
        <f>MACD!F2289</f>
        <v>-2.0772641902275244E-3</v>
      </c>
      <c r="F2289" s="2">
        <f>'Moving Avg'!D2289</f>
        <v>11.285999999999998</v>
      </c>
      <c r="G2289" s="2">
        <f>'Moving Avg'!F2289</f>
        <v>11.264949999999999</v>
      </c>
      <c r="H2289" s="2">
        <f>'Moving Avg'!G2289</f>
        <v>11.252139999999992</v>
      </c>
      <c r="I2289" s="2">
        <f>'Moving Avg'!H2289</f>
        <v>10.004669999999992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11.279</v>
      </c>
      <c r="C2290" s="2">
        <f>RSI!I2290</f>
        <v>52.186486376230818</v>
      </c>
      <c r="D2290" s="2">
        <f>MACD!E2290</f>
        <v>1.3062587834317796E-2</v>
      </c>
      <c r="E2290" s="2">
        <f>MACD!F2290</f>
        <v>9.5070621468153985E-4</v>
      </c>
      <c r="F2290" s="2">
        <f>'Moving Avg'!D2290</f>
        <v>11.279</v>
      </c>
      <c r="G2290" s="2">
        <f>'Moving Avg'!F2290</f>
        <v>11.260599999999998</v>
      </c>
      <c r="H2290" s="2">
        <f>'Moving Avg'!G2290</f>
        <v>11.267879999999996</v>
      </c>
      <c r="I2290" s="2">
        <f>'Moving Avg'!H2290</f>
        <v>10.019354999999992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11.138999999999999</v>
      </c>
      <c r="C2291" s="2">
        <f>RSI!I2291</f>
        <v>45.428063137809872</v>
      </c>
      <c r="D2291" s="2">
        <f>MACD!E2291</f>
        <v>3.3791558488228901E-2</v>
      </c>
      <c r="E2291" s="2">
        <f>MACD!F2291</f>
        <v>7.518876669391013E-3</v>
      </c>
      <c r="F2291" s="2">
        <f>'Moving Avg'!D2291</f>
        <v>11.250999999999999</v>
      </c>
      <c r="G2291" s="2">
        <f>'Moving Avg'!F2291</f>
        <v>11.2501</v>
      </c>
      <c r="H2291" s="2">
        <f>'Moving Avg'!G2291</f>
        <v>11.279419999999995</v>
      </c>
      <c r="I2291" s="2">
        <f>'Moving Avg'!H2291</f>
        <v>10.033339999999992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11.183</v>
      </c>
      <c r="C2292" s="2">
        <f>RSI!I2292</f>
        <v>47.719644008463199</v>
      </c>
      <c r="D2292" s="2">
        <f>MACD!E2292</f>
        <v>4.6063070442283305E-2</v>
      </c>
      <c r="E2292" s="2">
        <f>MACD!F2292</f>
        <v>1.5227715423969472E-2</v>
      </c>
      <c r="F2292" s="2">
        <f>'Moving Avg'!D2292</f>
        <v>11.2318</v>
      </c>
      <c r="G2292" s="2">
        <f>'Moving Avg'!F2292</f>
        <v>11.245749999999997</v>
      </c>
      <c r="H2292" s="2">
        <f>'Moving Avg'!G2292</f>
        <v>11.292019999999996</v>
      </c>
      <c r="I2292" s="2">
        <f>'Moving Avg'!H2292</f>
        <v>10.047544999999991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11.103999999999999</v>
      </c>
      <c r="C2293" s="2">
        <f>RSI!I2293</f>
        <v>44.136053208700126</v>
      </c>
      <c r="D2293" s="2">
        <f>MACD!E2293</f>
        <v>2.0907553364207132E-2</v>
      </c>
      <c r="E2293" s="2">
        <f>MACD!F2293</f>
        <v>1.6363683012017006E-2</v>
      </c>
      <c r="F2293" s="2">
        <f>'Moving Avg'!D2293</f>
        <v>11.1968</v>
      </c>
      <c r="G2293" s="2">
        <f>'Moving Avg'!F2293</f>
        <v>11.237449999999999</v>
      </c>
      <c r="H2293" s="2">
        <f>'Moving Avg'!G2293</f>
        <v>11.302339999999997</v>
      </c>
      <c r="I2293" s="2">
        <f>'Moving Avg'!H2293</f>
        <v>10.06054999999999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11.103999999999999</v>
      </c>
      <c r="C2294" s="2">
        <f>RSI!I2294</f>
        <v>44.136053208700126</v>
      </c>
      <c r="D2294" s="2">
        <f>MACD!E2294</f>
        <v>4.0675651911422861E-2</v>
      </c>
      <c r="E2294" s="2">
        <f>MACD!F2294</f>
        <v>2.1226076791898179E-2</v>
      </c>
      <c r="F2294" s="2">
        <f>'Moving Avg'!D2294</f>
        <v>11.161799999999999</v>
      </c>
      <c r="G2294" s="2">
        <f>'Moving Avg'!F2294</f>
        <v>11.233099999999999</v>
      </c>
      <c r="H2294" s="2">
        <f>'Moving Avg'!G2294</f>
        <v>11.30322</v>
      </c>
      <c r="I2294" s="2">
        <f>'Moving Avg'!H2294</f>
        <v>10.073554999999992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11.13</v>
      </c>
      <c r="C2295" s="2">
        <f>RSI!I2295</f>
        <v>45.692717324424564</v>
      </c>
      <c r="D2295" s="2">
        <f>MACD!E2295</f>
        <v>5.6167174683043442E-2</v>
      </c>
      <c r="E2295" s="2">
        <f>MACD!F2295</f>
        <v>2.8214296370127234E-2</v>
      </c>
      <c r="F2295" s="2">
        <f>'Moving Avg'!D2295</f>
        <v>11.132000000000001</v>
      </c>
      <c r="G2295" s="2">
        <f>'Moving Avg'!F2295</f>
        <v>11.23875</v>
      </c>
      <c r="H2295" s="2">
        <f>'Moving Avg'!G2295</f>
        <v>11.294819999999998</v>
      </c>
      <c r="I2295" s="2">
        <f>'Moving Avg'!H2295</f>
        <v>10.08668999999999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11.279</v>
      </c>
      <c r="C2296" s="2">
        <f>RSI!I2296</f>
        <v>53.661670515647977</v>
      </c>
      <c r="D2296" s="2">
        <f>MACD!E2296</f>
        <v>5.3339539536214176E-2</v>
      </c>
      <c r="E2296" s="2">
        <f>MACD!F2296</f>
        <v>3.3239345003344627E-2</v>
      </c>
      <c r="F2296" s="2">
        <f>'Moving Avg'!D2296</f>
        <v>11.16</v>
      </c>
      <c r="G2296" s="2">
        <f>'Moving Avg'!F2296</f>
        <v>11.251849999999996</v>
      </c>
      <c r="H2296" s="2">
        <f>'Moving Avg'!G2296</f>
        <v>11.287819999999996</v>
      </c>
      <c r="I2296" s="2">
        <f>'Moving Avg'!H2296</f>
        <v>10.100569999999992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11.384</v>
      </c>
      <c r="C2297" s="2">
        <f>RSI!I2297</f>
        <v>58.304859481894937</v>
      </c>
      <c r="D2297" s="2">
        <f>MACD!E2297</f>
        <v>4.2738520095978672E-2</v>
      </c>
      <c r="E2297" s="2">
        <f>MACD!F2297</f>
        <v>3.5139180021871441E-2</v>
      </c>
      <c r="F2297" s="2">
        <f>'Moving Avg'!D2297</f>
        <v>11.200200000000001</v>
      </c>
      <c r="G2297" s="2">
        <f>'Moving Avg'!F2297</f>
        <v>11.254049999999998</v>
      </c>
      <c r="H2297" s="2">
        <f>'Moving Avg'!G2297</f>
        <v>11.282579999999996</v>
      </c>
      <c r="I2297" s="2">
        <f>'Moving Avg'!H2297</f>
        <v>10.114774999999993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11.515000000000001</v>
      </c>
      <c r="C2298" s="2">
        <f>RSI!I2298</f>
        <v>63.252222150964563</v>
      </c>
      <c r="D2298" s="2">
        <f>MACD!E2298</f>
        <v>2.3045544522050321E-2</v>
      </c>
      <c r="E2298" s="2">
        <f>MACD!F2298</f>
        <v>3.2720452921907214E-2</v>
      </c>
      <c r="F2298" s="2">
        <f>'Moving Avg'!D2298</f>
        <v>11.282400000000001</v>
      </c>
      <c r="G2298" s="2">
        <f>'Moving Avg'!F2298</f>
        <v>11.262799999999999</v>
      </c>
      <c r="H2298" s="2">
        <f>'Moving Avg'!G2298</f>
        <v>11.279259999999995</v>
      </c>
      <c r="I2298" s="2">
        <f>'Moving Avg'!H2298</f>
        <v>10.129634999999993</v>
      </c>
      <c r="J2298" s="5" t="str">
        <f>OBV!F2298</f>
        <v>BULLISH</v>
      </c>
      <c r="K2298" s="5" t="str">
        <f>OBV!G2298</f>
        <v>WEAK</v>
      </c>
      <c r="L2298" s="5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11.515000000000001</v>
      </c>
      <c r="C2299" s="2">
        <f>RSI!I2299</f>
        <v>63.252222150964563</v>
      </c>
      <c r="D2299" s="2">
        <f>MACD!E2299</f>
        <v>4.6644890778377857E-3</v>
      </c>
      <c r="E2299" s="2">
        <f>MACD!F2299</f>
        <v>2.7109260153093329E-2</v>
      </c>
      <c r="F2299" s="2">
        <f>'Moving Avg'!D2299</f>
        <v>11.364599999999999</v>
      </c>
      <c r="G2299" s="2">
        <f>'Moving Avg'!F2299</f>
        <v>11.271549999999996</v>
      </c>
      <c r="H2299" s="2">
        <f>'Moving Avg'!G2299</f>
        <v>11.273839999999996</v>
      </c>
      <c r="I2299" s="2">
        <f>'Moving Avg'!H2299</f>
        <v>10.143849999999993</v>
      </c>
      <c r="J2299" s="5" t="str">
        <f>OBV!F2299</f>
        <v>BULLISH</v>
      </c>
      <c r="K2299" s="5" t="str">
        <f>OBV!G2299</f>
        <v>WEAK</v>
      </c>
      <c r="L2299" s="5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11.611000000000001</v>
      </c>
      <c r="C2300" s="2">
        <f>RSI!I2300</f>
        <v>66.618595045807254</v>
      </c>
      <c r="D2300" s="2">
        <f>MACD!E2300</f>
        <v>-1.9590349108685956E-2</v>
      </c>
      <c r="E2300" s="2">
        <f>MACD!F2300</f>
        <v>1.7769338300737472E-2</v>
      </c>
      <c r="F2300" s="2">
        <f>'Moving Avg'!D2300</f>
        <v>11.460800000000001</v>
      </c>
      <c r="G2300" s="2">
        <f>'Moving Avg'!F2300</f>
        <v>11.285099999999996</v>
      </c>
      <c r="H2300" s="2">
        <f>'Moving Avg'!G2300</f>
        <v>11.272619999999996</v>
      </c>
      <c r="I2300" s="2">
        <f>'Moving Avg'!H2300</f>
        <v>10.158544999999995</v>
      </c>
      <c r="J2300" s="5" t="str">
        <f>OBV!F2300</f>
        <v>BULLISH</v>
      </c>
      <c r="K2300" s="5" t="str">
        <f>OBV!G2300</f>
        <v>WEAK</v>
      </c>
      <c r="L2300" s="5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11.611000000000001</v>
      </c>
      <c r="C2301" s="2">
        <f>RSI!I2301</f>
        <v>66.61859504580724</v>
      </c>
      <c r="D2301" s="2">
        <f>MACD!E2301</f>
        <v>-6.36921129401955E-2</v>
      </c>
      <c r="E2301" s="2">
        <f>MACD!F2301</f>
        <v>1.4770480525508767E-3</v>
      </c>
      <c r="F2301" s="2">
        <f>'Moving Avg'!D2301</f>
        <v>11.527200000000002</v>
      </c>
      <c r="G2301" s="2">
        <f>'Moving Avg'!F2301</f>
        <v>11.298649999999995</v>
      </c>
      <c r="H2301" s="2">
        <f>'Moving Avg'!G2301</f>
        <v>11.272259999999994</v>
      </c>
      <c r="I2301" s="2">
        <f>'Moving Avg'!H2301</f>
        <v>10.172794999999995</v>
      </c>
      <c r="J2301" s="5" t="str">
        <f>OBV!F2301</f>
        <v>BULLISH</v>
      </c>
      <c r="K2301" s="5" t="str">
        <f>OBV!G2301</f>
        <v>WEAK</v>
      </c>
      <c r="L2301" s="5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11.804</v>
      </c>
      <c r="C2302" s="2">
        <f>RSI!I2302</f>
        <v>72.493734865377988</v>
      </c>
      <c r="D2302" s="2">
        <f>MACD!E2302</f>
        <v>-0.11042492377182889</v>
      </c>
      <c r="E2302" s="2">
        <f>MACD!F2302</f>
        <v>-2.0903346312325079E-2</v>
      </c>
      <c r="F2302" s="2">
        <f>'Moving Avg'!D2302</f>
        <v>11.611200000000002</v>
      </c>
      <c r="G2302" s="2">
        <f>'Moving Avg'!F2302</f>
        <v>11.322699999999996</v>
      </c>
      <c r="H2302" s="2">
        <f>'Moving Avg'!G2302</f>
        <v>11.281019999999996</v>
      </c>
      <c r="I2302" s="2">
        <f>'Moving Avg'!H2302</f>
        <v>10.186044999999996</v>
      </c>
      <c r="J2302" s="5" t="str">
        <f>OBV!F2302</f>
        <v>BULLISH</v>
      </c>
      <c r="K2302" s="5" t="str">
        <f>OBV!G2302</f>
        <v>WEAK</v>
      </c>
      <c r="L2302" s="5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11.804</v>
      </c>
      <c r="C2303" s="2">
        <f>RSI!I2303</f>
        <v>72.493734865377988</v>
      </c>
      <c r="D2303" s="2">
        <f>MACD!E2303</f>
        <v>-0.16501131489323129</v>
      </c>
      <c r="E2303" s="2">
        <f>MACD!F2303</f>
        <v>-4.9724940028506318E-2</v>
      </c>
      <c r="F2303" s="2">
        <f>'Moving Avg'!D2303</f>
        <v>11.669</v>
      </c>
      <c r="G2303" s="2">
        <f>'Moving Avg'!F2303</f>
        <v>11.360299999999995</v>
      </c>
      <c r="H2303" s="2">
        <f>'Moving Avg'!G2303</f>
        <v>11.289779999999997</v>
      </c>
      <c r="I2303" s="2">
        <f>'Moving Avg'!H2303</f>
        <v>10.197544999999996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11.804</v>
      </c>
      <c r="C2304" s="2">
        <f>RSI!I2304</f>
        <v>72.493734865378002</v>
      </c>
      <c r="D2304" s="2">
        <f>MACD!E2304</f>
        <v>-0.21387516759640057</v>
      </c>
      <c r="E2304" s="2">
        <f>MACD!F2304</f>
        <v>-8.255498554208518E-2</v>
      </c>
      <c r="F2304" s="2">
        <f>'Moving Avg'!D2304</f>
        <v>11.726800000000001</v>
      </c>
      <c r="G2304" s="2">
        <f>'Moving Avg'!F2304</f>
        <v>11.384799999999997</v>
      </c>
      <c r="H2304" s="2">
        <f>'Moving Avg'!G2304</f>
        <v>11.298539999999996</v>
      </c>
      <c r="I2304" s="2">
        <f>'Moving Avg'!H2304</f>
        <v>10.211099999999997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11.83</v>
      </c>
      <c r="C2305" s="2">
        <f>RSI!I2305</f>
        <v>73.284852845706354</v>
      </c>
      <c r="D2305" s="2">
        <f>MACD!E2305</f>
        <v>-0.25562462293254384</v>
      </c>
      <c r="E2305" s="2">
        <f>MACD!F2305</f>
        <v>-0.11716891302017692</v>
      </c>
      <c r="F2305" s="2">
        <f>'Moving Avg'!D2305</f>
        <v>11.7706</v>
      </c>
      <c r="G2305" s="2">
        <f>'Moving Avg'!F2305</f>
        <v>11.410599999999997</v>
      </c>
      <c r="H2305" s="2">
        <f>'Moving Avg'!G2305</f>
        <v>11.307819999999998</v>
      </c>
      <c r="I2305" s="2">
        <f>'Moving Avg'!H2305</f>
        <v>10.224959999999996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12.066000000000001</v>
      </c>
      <c r="C2306" s="2">
        <f>RSI!I2306</f>
        <v>79.14747199043839</v>
      </c>
      <c r="D2306" s="2">
        <f>MACD!E2306</f>
        <v>-0.28795682158128777</v>
      </c>
      <c r="E2306" s="2">
        <f>MACD!F2306</f>
        <v>-0.15132649473239909</v>
      </c>
      <c r="F2306" s="2">
        <f>'Moving Avg'!D2306</f>
        <v>11.861599999999999</v>
      </c>
      <c r="G2306" s="2">
        <f>'Moving Avg'!F2306</f>
        <v>11.449949999999999</v>
      </c>
      <c r="H2306" s="2">
        <f>'Moving Avg'!G2306</f>
        <v>11.321819999999997</v>
      </c>
      <c r="I2306" s="2">
        <f>'Moving Avg'!H2306</f>
        <v>10.239999999999998</v>
      </c>
      <c r="J2306" s="5" t="str">
        <f>OBV!F2306</f>
        <v>BULLISH</v>
      </c>
      <c r="K2306" s="5" t="str">
        <f>OBV!G2306</f>
        <v>WEAK</v>
      </c>
      <c r="L2306" s="5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12.153</v>
      </c>
      <c r="C2307" s="2">
        <f>RSI!I2307</f>
        <v>80.818588063809315</v>
      </c>
      <c r="D2307" s="2">
        <f>MACD!E2307</f>
        <v>-0.30926601628806516</v>
      </c>
      <c r="E2307" s="2">
        <f>MACD!F2307</f>
        <v>-0.18291439904353232</v>
      </c>
      <c r="F2307" s="2">
        <f>'Moving Avg'!D2307</f>
        <v>11.9314</v>
      </c>
      <c r="G2307" s="2">
        <f>'Moving Avg'!F2307</f>
        <v>11.493649999999999</v>
      </c>
      <c r="H2307" s="2">
        <f>'Moving Avg'!G2307</f>
        <v>11.344379999999999</v>
      </c>
      <c r="I2307" s="2">
        <f>'Moving Avg'!H2307</f>
        <v>10.255474999999997</v>
      </c>
      <c r="J2307" s="5" t="str">
        <f>OBV!F2307</f>
        <v>BULLISH</v>
      </c>
      <c r="K2307" s="5" t="str">
        <f>OBV!G2307</f>
        <v>WEAK</v>
      </c>
      <c r="L2307" s="5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11.891</v>
      </c>
      <c r="C2308" s="2">
        <f>RSI!I2308</f>
        <v>64.146573286098956</v>
      </c>
      <c r="D2308" s="2">
        <f>MACD!E2308</f>
        <v>-0.29163913446245893</v>
      </c>
      <c r="E2308" s="2">
        <f>MACD!F2308</f>
        <v>-0.20465934612731768</v>
      </c>
      <c r="F2308" s="2">
        <f>'Moving Avg'!D2308</f>
        <v>11.9488</v>
      </c>
      <c r="G2308" s="2">
        <f>'Moving Avg'!F2308</f>
        <v>11.524249999999999</v>
      </c>
      <c r="H2308" s="2">
        <f>'Moving Avg'!G2308</f>
        <v>11.355039999999999</v>
      </c>
      <c r="I2308" s="2">
        <f>'Moving Avg'!H2308</f>
        <v>10.269639999999997</v>
      </c>
      <c r="J2308" s="5" t="str">
        <f>OBV!F2308</f>
        <v>BULLISH</v>
      </c>
      <c r="K2308" s="5" t="str">
        <f>OBV!G2308</f>
        <v>WEAK</v>
      </c>
      <c r="L2308" s="5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12.153</v>
      </c>
      <c r="C2309" s="2">
        <f>RSI!I2309</f>
        <v>70.663831186083769</v>
      </c>
      <c r="D2309" s="2">
        <f>MACD!E2309</f>
        <v>-0.29819768420635562</v>
      </c>
      <c r="E2309" s="2">
        <f>MACD!F2309</f>
        <v>-0.22336701374312529</v>
      </c>
      <c r="F2309" s="2">
        <f>'Moving Avg'!D2309</f>
        <v>12.018599999999999</v>
      </c>
      <c r="G2309" s="2">
        <f>'Moving Avg'!F2309</f>
        <v>11.56795</v>
      </c>
      <c r="H2309" s="2">
        <f>'Moving Avg'!G2309</f>
        <v>11.370939999999997</v>
      </c>
      <c r="I2309" s="2">
        <f>'Moving Avg'!H2309</f>
        <v>10.285114999999998</v>
      </c>
      <c r="J2309" s="5" t="str">
        <f>OBV!F2309</f>
        <v>BULLISH</v>
      </c>
      <c r="K2309" s="5" t="str">
        <f>OBV!G2309</f>
        <v>WEAK</v>
      </c>
      <c r="L2309" s="5" t="str">
        <f>OBV!H2309</f>
        <v>CONFIRMED BULLISH</v>
      </c>
    </row>
    <row r="2310" spans="1:12" ht="13.5" x14ac:dyDescent="0.25">
      <c r="A2310" s="3">
        <f>RSI!A2310</f>
        <v>45364</v>
      </c>
      <c r="B2310" s="2">
        <f>RSI!B2310</f>
        <v>12.153</v>
      </c>
      <c r="C2310" s="2">
        <f>RSI!I2310</f>
        <v>70.663831186083769</v>
      </c>
      <c r="D2310" s="2">
        <f>MACD!E2310</f>
        <v>-0.29243930939936646</v>
      </c>
      <c r="E2310" s="2">
        <f>MACD!F2310</f>
        <v>-0.23718147287437352</v>
      </c>
      <c r="F2310" s="2">
        <f>'Moving Avg'!D2310</f>
        <v>12.0832</v>
      </c>
      <c r="G2310" s="2">
        <f>'Moving Avg'!F2310</f>
        <v>11.611650000000001</v>
      </c>
      <c r="H2310" s="2">
        <f>'Moving Avg'!G2310</f>
        <v>11.386679999999998</v>
      </c>
      <c r="I2310" s="2">
        <f>'Moving Avg'!H2310</f>
        <v>10.300589999999998</v>
      </c>
      <c r="J2310" s="5" t="str">
        <f>OBV!F2310</f>
        <v>BULLISH</v>
      </c>
      <c r="K2310" s="5" t="str">
        <f>OBV!G2310</f>
        <v>WEAK</v>
      </c>
      <c r="L2310" s="5" t="str">
        <f>OBV!H2310</f>
        <v>CONFIRMED BULLISH</v>
      </c>
    </row>
    <row r="2311" spans="1:12" ht="13.5" x14ac:dyDescent="0.25">
      <c r="A2311" s="3">
        <f>RSI!A2311</f>
        <v>45365</v>
      </c>
      <c r="B2311" s="2">
        <f>RSI!B2311</f>
        <v>12.11</v>
      </c>
      <c r="C2311" s="2">
        <f>RSI!I2311</f>
        <v>68.300657444508275</v>
      </c>
      <c r="D2311" s="2">
        <f>MACD!E2311</f>
        <v>-0.2875865734748082</v>
      </c>
      <c r="E2311" s="2">
        <f>MACD!F2311</f>
        <v>-0.24726249299446046</v>
      </c>
      <c r="F2311" s="2">
        <f>'Moving Avg'!D2311</f>
        <v>12.092000000000001</v>
      </c>
      <c r="G2311" s="2">
        <f>'Moving Avg'!F2311</f>
        <v>11.6602</v>
      </c>
      <c r="H2311" s="2">
        <f>'Moving Avg'!G2311</f>
        <v>11.401899999999996</v>
      </c>
      <c r="I2311" s="2">
        <f>'Moving Avg'!H2311</f>
        <v>10.315849999999998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</row>
    <row r="2312" spans="1:12" ht="13.5" x14ac:dyDescent="0.25">
      <c r="A2312" s="3">
        <f>RSI!A2312</f>
        <v>45366</v>
      </c>
      <c r="B2312" s="2">
        <f>RSI!B2312</f>
        <v>12.11</v>
      </c>
      <c r="C2312" s="2">
        <f>RSI!I2312</f>
        <v>68.300657444508275</v>
      </c>
      <c r="D2312" s="2">
        <f>MACD!E2312</f>
        <v>-0.25650153451995905</v>
      </c>
      <c r="E2312" s="2">
        <f>MACD!F2312</f>
        <v>-0.24911030129956019</v>
      </c>
      <c r="F2312" s="2">
        <f>'Moving Avg'!D2312</f>
        <v>12.083400000000001</v>
      </c>
      <c r="G2312" s="2">
        <f>'Moving Avg'!F2312</f>
        <v>11.706550000000002</v>
      </c>
      <c r="H2312" s="2">
        <f>'Moving Avg'!G2312</f>
        <v>11.417119999999997</v>
      </c>
      <c r="I2312" s="2">
        <f>'Moving Avg'!H2312</f>
        <v>10.331110000000001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11.847</v>
      </c>
      <c r="C2313" s="2">
        <f>RSI!I2313</f>
        <v>55.204847916584171</v>
      </c>
      <c r="D2313" s="2">
        <f>MACD!E2313</f>
        <v>-0.21322976286564455</v>
      </c>
      <c r="E2313" s="2">
        <f>MACD!F2313</f>
        <v>-0.24193419361277707</v>
      </c>
      <c r="F2313" s="2">
        <f>'Moving Avg'!D2313</f>
        <v>12.0746</v>
      </c>
      <c r="G2313" s="2">
        <f>'Moving Avg'!F2313</f>
        <v>11.7437</v>
      </c>
      <c r="H2313" s="2">
        <f>'Moving Avg'!G2313</f>
        <v>11.433719999999996</v>
      </c>
      <c r="I2313" s="2">
        <f>'Moving Avg'!H2313</f>
        <v>10.345055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</row>
    <row r="2314" spans="1:12" ht="13.5" x14ac:dyDescent="0.25">
      <c r="A2314" s="3">
        <f>RSI!A2314</f>
        <v>45370</v>
      </c>
      <c r="B2314" s="2">
        <f>RSI!B2314</f>
        <v>11.891</v>
      </c>
      <c r="C2314" s="2">
        <f>RSI!I2314</f>
        <v>56.700637749222139</v>
      </c>
      <c r="D2314" s="2">
        <f>MACD!E2314</f>
        <v>-0.18064669660809685</v>
      </c>
      <c r="E2314" s="2">
        <f>MACD!F2314</f>
        <v>-0.22967669421184106</v>
      </c>
      <c r="F2314" s="2">
        <f>'Moving Avg'!D2314</f>
        <v>12.0222</v>
      </c>
      <c r="G2314" s="2">
        <f>'Moving Avg'!F2314</f>
        <v>11.783049999999999</v>
      </c>
      <c r="H2314" s="2">
        <f>'Moving Avg'!G2314</f>
        <v>11.451199999999996</v>
      </c>
      <c r="I2314" s="2">
        <f>'Moving Avg'!H2314</f>
        <v>10.359220000000001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</row>
    <row r="2315" spans="1:12" ht="13.5" x14ac:dyDescent="0.25">
      <c r="A2315" s="3">
        <f>RSI!A2315</f>
        <v>45372</v>
      </c>
      <c r="B2315" s="2">
        <f>RSI!B2315</f>
        <v>12.013</v>
      </c>
      <c r="C2315" s="2">
        <f>RSI!I2315</f>
        <v>60.626502990348463</v>
      </c>
      <c r="D2315" s="2">
        <f>MACD!E2315</f>
        <v>-0.15908849145921522</v>
      </c>
      <c r="E2315" s="2">
        <f>MACD!F2315</f>
        <v>-0.21555905366131592</v>
      </c>
      <c r="F2315" s="2">
        <f>'Moving Avg'!D2315</f>
        <v>11.994199999999999</v>
      </c>
      <c r="G2315" s="2">
        <f>'Moving Avg'!F2315</f>
        <v>11.827200000000001</v>
      </c>
      <c r="H2315" s="2">
        <f>'Moving Avg'!G2315</f>
        <v>11.470959999999998</v>
      </c>
      <c r="I2315" s="2">
        <f>'Moving Avg'!H2315</f>
        <v>10.373994999999997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12.013</v>
      </c>
      <c r="C2316" s="2">
        <f>RSI!I2316</f>
        <v>60.626502990348463</v>
      </c>
      <c r="D2316" s="2">
        <f>MACD!E2316</f>
        <v>-0.10616296330599617</v>
      </c>
      <c r="E2316" s="2">
        <f>MACD!F2316</f>
        <v>-0.19367983559025198</v>
      </c>
      <c r="F2316" s="2">
        <f>'Moving Avg'!D2316</f>
        <v>11.974799999999998</v>
      </c>
      <c r="G2316" s="2">
        <f>'Moving Avg'!F2316</f>
        <v>11.863900000000001</v>
      </c>
      <c r="H2316" s="2">
        <f>'Moving Avg'!G2316</f>
        <v>11.483899999999997</v>
      </c>
      <c r="I2316" s="2">
        <f>'Moving Avg'!H2316</f>
        <v>10.388814999999997</v>
      </c>
      <c r="J2316" s="5" t="str">
        <f>OBV!F2316</f>
        <v>BULLISH</v>
      </c>
      <c r="K2316" s="5" t="str">
        <f>OBV!G2316</f>
        <v>NEUTRAL</v>
      </c>
      <c r="L2316" s="5" t="str">
        <f>OBV!H2316</f>
        <v>BULLISH DIVERGENCE</v>
      </c>
    </row>
    <row r="2317" spans="1:12" ht="13.5" x14ac:dyDescent="0.25">
      <c r="A2317" s="3">
        <f>RSI!A2317</f>
        <v>45376</v>
      </c>
      <c r="B2317" s="2">
        <f>RSI!B2317</f>
        <v>12.241</v>
      </c>
      <c r="C2317" s="2">
        <f>RSI!I2317</f>
        <v>67.093217546227805</v>
      </c>
      <c r="D2317" s="2">
        <f>MACD!E2317</f>
        <v>-6.6387544230899209E-2</v>
      </c>
      <c r="E2317" s="2">
        <f>MACD!F2317</f>
        <v>-0.16822137731838144</v>
      </c>
      <c r="F2317" s="2">
        <f>'Moving Avg'!D2317</f>
        <v>12.000999999999999</v>
      </c>
      <c r="G2317" s="2">
        <f>'Moving Avg'!F2317</f>
        <v>11.906749999999999</v>
      </c>
      <c r="H2317" s="2">
        <f>'Moving Avg'!G2317</f>
        <v>11.501399999999997</v>
      </c>
      <c r="I2317" s="2">
        <f>'Moving Avg'!H2317</f>
        <v>10.404774999999999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</row>
    <row r="2318" spans="1:12" ht="13.5" x14ac:dyDescent="0.25">
      <c r="A2318" s="3">
        <f>RSI!A2318</f>
        <v>45377</v>
      </c>
      <c r="B2318" s="2">
        <f>RSI!B2318</f>
        <v>12.555</v>
      </c>
      <c r="C2318" s="2">
        <f>RSI!I2318</f>
        <v>73.538878216129902</v>
      </c>
      <c r="D2318" s="2">
        <f>MACD!E2318</f>
        <v>-9.9037713967152996E-2</v>
      </c>
      <c r="E2318" s="2">
        <f>MACD!F2318</f>
        <v>-0.15438464464813575</v>
      </c>
      <c r="F2318" s="2">
        <f>'Moving Avg'!D2318</f>
        <v>12.1426</v>
      </c>
      <c r="G2318" s="2">
        <f>'Moving Avg'!F2318</f>
        <v>11.95875</v>
      </c>
      <c r="H2318" s="2">
        <f>'Moving Avg'!G2318</f>
        <v>11.532159999999998</v>
      </c>
      <c r="I2318" s="2">
        <f>'Moving Avg'!H2318</f>
        <v>10.422345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</row>
    <row r="2319" spans="1:12" ht="13.5" x14ac:dyDescent="0.25">
      <c r="A2319" s="3">
        <f>RSI!A2319</f>
        <v>45378</v>
      </c>
      <c r="B2319" s="2">
        <f>RSI!B2319</f>
        <v>12.634</v>
      </c>
      <c r="C2319" s="2">
        <f>RSI!I2319</f>
        <v>74.872443855648768</v>
      </c>
      <c r="D2319" s="2">
        <f>MACD!E2319</f>
        <v>-9.6600807475988759E-2</v>
      </c>
      <c r="E2319" s="2">
        <f>MACD!F2319</f>
        <v>-0.14282787721370635</v>
      </c>
      <c r="F2319" s="2">
        <f>'Moving Avg'!D2319</f>
        <v>12.2912</v>
      </c>
      <c r="G2319" s="2">
        <f>'Moving Avg'!F2319</f>
        <v>12.014700000000001</v>
      </c>
      <c r="H2319" s="2">
        <f>'Moving Avg'!G2319</f>
        <v>11.564499999999999</v>
      </c>
      <c r="I2319" s="2">
        <f>'Moving Avg'!H2319</f>
        <v>10.44031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</row>
    <row r="2320" spans="1:12" ht="13.5" x14ac:dyDescent="0.25">
      <c r="A2320" s="3">
        <f>RSI!A2320</f>
        <v>45379</v>
      </c>
      <c r="B2320" s="2">
        <f>RSI!B2320</f>
        <v>13.028</v>
      </c>
      <c r="C2320" s="2">
        <f>RSI!I2320</f>
        <v>80.225147626460256</v>
      </c>
      <c r="D2320" s="2">
        <f>MACD!E2320</f>
        <v>-0.1282573530173714</v>
      </c>
      <c r="E2320" s="2">
        <f>MACD!F2320</f>
        <v>-0.13991377237443936</v>
      </c>
      <c r="F2320" s="2">
        <f>'Moving Avg'!D2320</f>
        <v>12.494199999999999</v>
      </c>
      <c r="G2320" s="2">
        <f>'Moving Avg'!F2320</f>
        <v>12.085550000000001</v>
      </c>
      <c r="H2320" s="2">
        <f>'Moving Avg'!G2320</f>
        <v>11.597739999999998</v>
      </c>
      <c r="I2320" s="2">
        <f>'Moving Avg'!H2320</f>
        <v>10.461209999999999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</row>
    <row r="2321" spans="1:12" ht="13.5" x14ac:dyDescent="0.25">
      <c r="A2321" s="3">
        <f>RSI!A2321</f>
        <v>45380</v>
      </c>
      <c r="B2321" s="2">
        <f>RSI!B2321</f>
        <v>13.115</v>
      </c>
      <c r="C2321" s="2">
        <f>RSI!I2321</f>
        <v>81.178565714859928</v>
      </c>
      <c r="D2321" s="2">
        <f>MACD!E2321</f>
        <v>-0.17462920661227521</v>
      </c>
      <c r="E2321" s="2">
        <f>MACD!F2321</f>
        <v>-0.14685685922200653</v>
      </c>
      <c r="F2321" s="2">
        <f>'Moving Avg'!D2321</f>
        <v>12.714600000000001</v>
      </c>
      <c r="G2321" s="2">
        <f>'Moving Avg'!F2321</f>
        <v>12.160750000000004</v>
      </c>
      <c r="H2321" s="2">
        <f>'Moving Avg'!G2321</f>
        <v>11.633059999999999</v>
      </c>
      <c r="I2321" s="2">
        <f>'Moving Avg'!H2321</f>
        <v>10.482979999999998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</row>
    <row r="2322" spans="1:12" ht="13.5" x14ac:dyDescent="0.25">
      <c r="A2322" s="3">
        <f>RSI!A2322</f>
        <v>45383</v>
      </c>
      <c r="B2322" s="2">
        <f>RSI!B2322</f>
        <v>13.64</v>
      </c>
      <c r="C2322" s="2">
        <f>RSI!I2322</f>
        <v>85.668866338907051</v>
      </c>
      <c r="D2322" s="2">
        <f>MACD!E2322</f>
        <v>-0.25931223485201826</v>
      </c>
      <c r="E2322" s="2">
        <f>MACD!F2322</f>
        <v>-0.16934793434800888</v>
      </c>
      <c r="F2322" s="2">
        <f>'Moving Avg'!D2322</f>
        <v>12.994400000000002</v>
      </c>
      <c r="G2322" s="2">
        <f>'Moving Avg'!F2322</f>
        <v>12.252550000000003</v>
      </c>
      <c r="H2322" s="2">
        <f>'Moving Avg'!G2322</f>
        <v>11.680459999999997</v>
      </c>
      <c r="I2322" s="2">
        <f>'Moving Avg'!H2322</f>
        <v>10.507244999999998</v>
      </c>
      <c r="J2322" s="5" t="str">
        <f>OBV!F2322</f>
        <v>BULLISH</v>
      </c>
      <c r="K2322" s="5" t="str">
        <f>OBV!G2322</f>
        <v>WEAK</v>
      </c>
      <c r="L2322" s="5" t="str">
        <f>OBV!H2322</f>
        <v>CONFIRMED BULLISH</v>
      </c>
    </row>
    <row r="2323" spans="1:12" ht="13.5" x14ac:dyDescent="0.25">
      <c r="A2323" s="3">
        <f>RSI!A2323</f>
        <v>45384</v>
      </c>
      <c r="B2323" s="2">
        <f>RSI!B2323</f>
        <v>13.29</v>
      </c>
      <c r="C2323" s="2">
        <f>RSI!I2323</f>
        <v>73.141002239896849</v>
      </c>
      <c r="D2323" s="2">
        <f>MACD!E2323</f>
        <v>-0.35467572153726223</v>
      </c>
      <c r="E2323" s="2">
        <f>MACD!F2323</f>
        <v>-0.20641349178585955</v>
      </c>
      <c r="F2323" s="2">
        <f>'Moving Avg'!D2323</f>
        <v>13.141399999999999</v>
      </c>
      <c r="G2323" s="2">
        <f>'Moving Avg'!F2323</f>
        <v>12.326850000000004</v>
      </c>
      <c r="H2323" s="2">
        <f>'Moving Avg'!G2323</f>
        <v>11.720859999999995</v>
      </c>
      <c r="I2323" s="2">
        <f>'Moving Avg'!H2323</f>
        <v>10.529714999999996</v>
      </c>
      <c r="J2323" s="5" t="str">
        <f>OBV!F2323</f>
        <v>BULLISH</v>
      </c>
      <c r="K2323" s="5" t="str">
        <f>OBV!G2323</f>
        <v>WEAK</v>
      </c>
      <c r="L2323" s="5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13.64</v>
      </c>
      <c r="C2324" s="2">
        <f>RSI!I2324</f>
        <v>76.795377954472514</v>
      </c>
      <c r="D2324" s="2">
        <f>MACD!E2324</f>
        <v>-0.46094995501957925</v>
      </c>
      <c r="E2324" s="2">
        <f>MACD!F2324</f>
        <v>-0.25732078443260348</v>
      </c>
      <c r="F2324" s="2">
        <f>'Moving Avg'!D2324</f>
        <v>13.342599999999999</v>
      </c>
      <c r="G2324" s="2">
        <f>'Moving Avg'!F2324</f>
        <v>12.418650000000003</v>
      </c>
      <c r="H2324" s="2">
        <f>'Moving Avg'!G2324</f>
        <v>11.769839999999997</v>
      </c>
      <c r="I2324" s="2">
        <f>'Moving Avg'!H2324</f>
        <v>10.552669999999996</v>
      </c>
      <c r="J2324" s="5" t="str">
        <f>OBV!F2324</f>
        <v>BULLISH</v>
      </c>
      <c r="K2324" s="5" t="str">
        <f>OBV!G2324</f>
        <v>WEAK</v>
      </c>
      <c r="L2324" s="5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13.64</v>
      </c>
      <c r="C2325" s="2">
        <f>RSI!I2325</f>
        <v>76.795377954472514</v>
      </c>
      <c r="D2325" s="2">
        <f>MACD!E2325</f>
        <v>-0.54012264558242506</v>
      </c>
      <c r="E2325" s="2">
        <f>MACD!F2325</f>
        <v>-0.31388115666256783</v>
      </c>
      <c r="F2325" s="2">
        <f>'Moving Avg'!D2325</f>
        <v>13.465</v>
      </c>
      <c r="G2325" s="2">
        <f>'Moving Avg'!F2325</f>
        <v>12.509150000000002</v>
      </c>
      <c r="H2325" s="2">
        <f>'Moving Avg'!G2325</f>
        <v>11.822299999999995</v>
      </c>
      <c r="I2325" s="2">
        <f>'Moving Avg'!H2325</f>
        <v>10.575624999999997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13.64</v>
      </c>
      <c r="C2326" s="2">
        <f>RSI!I2326</f>
        <v>76.795377954472514</v>
      </c>
      <c r="D2326" s="2">
        <f>MACD!E2326</f>
        <v>-0.61453859806804623</v>
      </c>
      <c r="E2326" s="2">
        <f>MACD!F2326</f>
        <v>-0.37401264494366354</v>
      </c>
      <c r="F2326" s="2">
        <f>'Moving Avg'!D2326</f>
        <v>13.569999999999999</v>
      </c>
      <c r="G2326" s="2">
        <f>'Moving Avg'!F2326</f>
        <v>12.58785</v>
      </c>
      <c r="H2326" s="2">
        <f>'Moving Avg'!G2326</f>
        <v>11.874759999999995</v>
      </c>
      <c r="I2326" s="2">
        <f>'Moving Avg'!H2326</f>
        <v>10.598579999999997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13.64</v>
      </c>
      <c r="C2327" s="2">
        <f>RSI!I2327</f>
        <v>76.795377954472514</v>
      </c>
      <c r="D2327" s="2">
        <f>MACD!E2327</f>
        <v>-0.64930279334233099</v>
      </c>
      <c r="E2327" s="2">
        <f>MACD!F2327</f>
        <v>-0.4290706746233971</v>
      </c>
      <c r="F2327" s="2">
        <f>'Moving Avg'!D2327</f>
        <v>13.569999999999999</v>
      </c>
      <c r="G2327" s="2">
        <f>'Moving Avg'!F2327</f>
        <v>12.662199999999999</v>
      </c>
      <c r="H2327" s="2">
        <f>'Moving Avg'!G2327</f>
        <v>11.920759999999996</v>
      </c>
      <c r="I2327" s="2">
        <f>'Moving Avg'!H2327</f>
        <v>10.621534999999996</v>
      </c>
      <c r="J2327" s="5" t="str">
        <f>OBV!F2327</f>
        <v>BULLISH</v>
      </c>
      <c r="K2327" s="5" t="str">
        <f>OBV!G2327</f>
        <v>NEUTRAL</v>
      </c>
      <c r="L2327" s="5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13.64</v>
      </c>
      <c r="C2328" s="2">
        <f>RSI!I2328</f>
        <v>76.795377954472528</v>
      </c>
      <c r="D2328" s="2">
        <f>MACD!E2328</f>
        <v>-0.63677556407469282</v>
      </c>
      <c r="E2328" s="2">
        <f>MACD!F2328</f>
        <v>-0.47061165251365633</v>
      </c>
      <c r="F2328" s="2">
        <f>'Moving Avg'!D2328</f>
        <v>13.64</v>
      </c>
      <c r="G2328" s="2">
        <f>'Moving Avg'!F2328</f>
        <v>12.749649999999999</v>
      </c>
      <c r="H2328" s="2">
        <f>'Moving Avg'!G2328</f>
        <v>11.966759999999997</v>
      </c>
      <c r="I2328" s="2">
        <f>'Moving Avg'!H2328</f>
        <v>10.644489999999996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13.736000000000001</v>
      </c>
      <c r="C2329" s="2">
        <f>RSI!I2329</f>
        <v>77.985415053319926</v>
      </c>
      <c r="D2329" s="2">
        <f>MACD!E2329</f>
        <v>-0.62702601904648958</v>
      </c>
      <c r="E2329" s="2">
        <f>MACD!F2329</f>
        <v>-0.50189452582022298</v>
      </c>
      <c r="F2329" s="2">
        <f>'Moving Avg'!D2329</f>
        <v>13.659200000000002</v>
      </c>
      <c r="G2329" s="2">
        <f>'Moving Avg'!F2329</f>
        <v>12.828799999999998</v>
      </c>
      <c r="H2329" s="2">
        <f>'Moving Avg'!G2329</f>
        <v>12.014679999999997</v>
      </c>
      <c r="I2329" s="2">
        <f>'Moving Avg'!H2329</f>
        <v>10.667924999999995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13.989000000000001</v>
      </c>
      <c r="C2330" s="2">
        <f>RSI!I2330</f>
        <v>80.782563007332698</v>
      </c>
      <c r="D2330" s="2">
        <f>MACD!E2330</f>
        <v>-0.58292565164209442</v>
      </c>
      <c r="E2330" s="2">
        <f>MACD!F2330</f>
        <v>-0.51810075098459729</v>
      </c>
      <c r="F2330" s="2">
        <f>'Moving Avg'!D2330</f>
        <v>13.729000000000003</v>
      </c>
      <c r="G2330" s="2">
        <f>'Moving Avg'!F2330</f>
        <v>12.920599999999997</v>
      </c>
      <c r="H2330" s="2">
        <f>'Moving Avg'!G2330</f>
        <v>12.067659999999998</v>
      </c>
      <c r="I2330" s="2">
        <f>'Moving Avg'!H2330</f>
        <v>10.692624999999996</v>
      </c>
      <c r="J2330" s="5" t="str">
        <f>OBV!F2330</f>
        <v>BULLISH</v>
      </c>
      <c r="K2330" s="5" t="str">
        <f>OBV!G2330</f>
        <v>WEAK</v>
      </c>
      <c r="L2330" s="5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14.164</v>
      </c>
      <c r="C2331" s="2">
        <f>RSI!I2331</f>
        <v>82.444170710783737</v>
      </c>
      <c r="D2331" s="2">
        <f>MACD!E2331</f>
        <v>-0.55226096889914267</v>
      </c>
      <c r="E2331" s="2">
        <f>MACD!F2331</f>
        <v>-0.52493279456750641</v>
      </c>
      <c r="F2331" s="2">
        <f>'Moving Avg'!D2331</f>
        <v>13.833800000000002</v>
      </c>
      <c r="G2331" s="2">
        <f>'Moving Avg'!F2331</f>
        <v>13.023299999999997</v>
      </c>
      <c r="H2331" s="2">
        <f>'Moving Avg'!G2331</f>
        <v>12.124139999999997</v>
      </c>
      <c r="I2331" s="2">
        <f>'Moving Avg'!H2331</f>
        <v>10.7182</v>
      </c>
      <c r="J2331" s="5" t="str">
        <f>OBV!F2331</f>
        <v>BULLISH</v>
      </c>
      <c r="K2331" s="5" t="str">
        <f>OBV!G2331</f>
        <v>WEAK</v>
      </c>
      <c r="L2331" s="5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14.164</v>
      </c>
      <c r="C2332" s="2">
        <f>RSI!I2332</f>
        <v>82.444170710783737</v>
      </c>
      <c r="D2332" s="2">
        <f>MACD!E2332</f>
        <v>-0.45312754545210865</v>
      </c>
      <c r="E2332" s="2">
        <f>MACD!F2332</f>
        <v>-0.5105717447444269</v>
      </c>
      <c r="F2332" s="2">
        <f>'Moving Avg'!D2332</f>
        <v>13.938599999999999</v>
      </c>
      <c r="G2332" s="2">
        <f>'Moving Avg'!F2332</f>
        <v>13.125999999999996</v>
      </c>
      <c r="H2332" s="2">
        <f>'Moving Avg'!G2332</f>
        <v>12.180960000000001</v>
      </c>
      <c r="I2332" s="2">
        <f>'Moving Avg'!H2332</f>
        <v>10.744429999999999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14.252000000000001</v>
      </c>
      <c r="C2333" s="2">
        <f>RSI!I2333</f>
        <v>83.286929455622655</v>
      </c>
      <c r="D2333" s="2">
        <f>MACD!E2333</f>
        <v>-0.4366312445126681</v>
      </c>
      <c r="E2333" s="2">
        <f>MACD!F2333</f>
        <v>-0.49578364469807512</v>
      </c>
      <c r="F2333" s="2">
        <f>'Moving Avg'!D2333</f>
        <v>14.061000000000002</v>
      </c>
      <c r="G2333" s="2">
        <f>'Moving Avg'!F2333</f>
        <v>13.246249999999995</v>
      </c>
      <c r="H2333" s="2">
        <f>'Moving Avg'!G2333</f>
        <v>12.244959999999999</v>
      </c>
      <c r="I2333" s="2">
        <f>'Moving Avg'!H2333</f>
        <v>10.771100000000001</v>
      </c>
      <c r="J2333" s="5" t="str">
        <f>OBV!F2333</f>
        <v>BULLISH</v>
      </c>
      <c r="K2333" s="5" t="str">
        <f>OBV!G2333</f>
        <v>WEAK</v>
      </c>
      <c r="L2333" s="5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14.164</v>
      </c>
      <c r="C2334" s="2">
        <f>RSI!I2334</f>
        <v>79.192883097156141</v>
      </c>
      <c r="D2334" s="2">
        <f>MACD!E2334</f>
        <v>-0.36932922816965963</v>
      </c>
      <c r="E2334" s="2">
        <f>MACD!F2334</f>
        <v>-0.47049276139239204</v>
      </c>
      <c r="F2334" s="2">
        <f>'Moving Avg'!D2334</f>
        <v>14.146600000000001</v>
      </c>
      <c r="G2334" s="2">
        <f>'Moving Avg'!F2334</f>
        <v>13.359899999999996</v>
      </c>
      <c r="H2334" s="2">
        <f>'Moving Avg'!G2334</f>
        <v>12.301959999999999</v>
      </c>
      <c r="I2334" s="2">
        <f>'Moving Avg'!H2334</f>
        <v>10.797330000000004</v>
      </c>
      <c r="J2334" s="5" t="str">
        <f>OBV!F2334</f>
        <v>BULLISH</v>
      </c>
      <c r="K2334" s="5" t="str">
        <f>OBV!G2334</f>
        <v>WEAK</v>
      </c>
      <c r="L2334" s="5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14.164</v>
      </c>
      <c r="C2335" s="2">
        <f>RSI!I2335</f>
        <v>79.192883097156141</v>
      </c>
      <c r="D2335" s="2">
        <f>MACD!E2335</f>
        <v>-0.31836235806423119</v>
      </c>
      <c r="E2335" s="2">
        <f>MACD!F2335</f>
        <v>-0.44006668072675986</v>
      </c>
      <c r="F2335" s="2">
        <f>'Moving Avg'!D2335</f>
        <v>14.1816</v>
      </c>
      <c r="G2335" s="2">
        <f>'Moving Avg'!F2335</f>
        <v>13.467449999999996</v>
      </c>
      <c r="H2335" s="2">
        <f>'Moving Avg'!G2335</f>
        <v>12.358959999999998</v>
      </c>
      <c r="I2335" s="2">
        <f>'Moving Avg'!H2335</f>
        <v>10.823560000000004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14.164</v>
      </c>
      <c r="C2336" s="2">
        <f>RSI!I2336</f>
        <v>79.192883097156141</v>
      </c>
      <c r="D2336" s="2">
        <f>MACD!E2336</f>
        <v>-0.28077449848801805</v>
      </c>
      <c r="E2336" s="2">
        <f>MACD!F2336</f>
        <v>-0.40820824427901153</v>
      </c>
      <c r="F2336" s="2">
        <f>'Moving Avg'!D2336</f>
        <v>14.1816</v>
      </c>
      <c r="G2336" s="2">
        <f>'Moving Avg'!F2336</f>
        <v>13.574999999999998</v>
      </c>
      <c r="H2336" s="2">
        <f>'Moving Avg'!G2336</f>
        <v>12.416659999999997</v>
      </c>
      <c r="I2336" s="2">
        <f>'Moving Avg'!H2336</f>
        <v>10.849790000000008</v>
      </c>
      <c r="J2336" s="5" t="str">
        <f>OBV!F2336</f>
        <v>BULLISH</v>
      </c>
      <c r="K2336" s="5" t="str">
        <f>OBV!G2336</f>
        <v>NEUTRAL</v>
      </c>
      <c r="L2336" s="5" t="str">
        <f>OBV!H2336</f>
        <v>NEUTRAL</v>
      </c>
    </row>
    <row r="2337" spans="1:12" ht="13.5" x14ac:dyDescent="0.25">
      <c r="A2337" s="3">
        <f>RSI!A2337</f>
        <v>45407</v>
      </c>
      <c r="B2337" s="2">
        <f>RSI!B2337</f>
        <v>13.814</v>
      </c>
      <c r="C2337" s="2">
        <f>RSI!I2337</f>
        <v>63.650513311698319</v>
      </c>
      <c r="D2337" s="2">
        <f>MACD!E2337</f>
        <v>-0.22817119541847219</v>
      </c>
      <c r="E2337" s="2">
        <f>MACD!F2337</f>
        <v>-0.37220083450690372</v>
      </c>
      <c r="F2337" s="2">
        <f>'Moving Avg'!D2337</f>
        <v>14.111599999999999</v>
      </c>
      <c r="G2337" s="2">
        <f>'Moving Avg'!F2337</f>
        <v>13.653649999999999</v>
      </c>
      <c r="H2337" s="2">
        <f>'Moving Avg'!G2337</f>
        <v>12.467359999999996</v>
      </c>
      <c r="I2337" s="2">
        <f>'Moving Avg'!H2337</f>
        <v>10.874925000000008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13.989000000000001</v>
      </c>
      <c r="C2338" s="2">
        <f>RSI!I2338</f>
        <v>67.124716957172296</v>
      </c>
      <c r="D2338" s="2">
        <f>MACD!E2338</f>
        <v>-0.19930340873528429</v>
      </c>
      <c r="E2338" s="2">
        <f>MACD!F2338</f>
        <v>-0.33762134935257987</v>
      </c>
      <c r="F2338" s="2">
        <f>'Moving Avg'!D2338</f>
        <v>14.059000000000001</v>
      </c>
      <c r="G2338" s="2">
        <f>'Moving Avg'!F2338</f>
        <v>13.725349999999995</v>
      </c>
      <c r="H2338" s="2">
        <f>'Moving Avg'!G2338</f>
        <v>12.521559999999996</v>
      </c>
      <c r="I2338" s="2">
        <f>'Moving Avg'!H2338</f>
        <v>10.900935000000009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13.736000000000001</v>
      </c>
      <c r="C2339" s="2">
        <f>RSI!I2339</f>
        <v>58.429920136401932</v>
      </c>
      <c r="D2339" s="2">
        <f>MACD!E2339</f>
        <v>-0.14488216949648702</v>
      </c>
      <c r="E2339" s="2">
        <f>MACD!F2339</f>
        <v>-0.29907351338136129</v>
      </c>
      <c r="F2339" s="2">
        <f>'Moving Avg'!D2339</f>
        <v>13.973400000000002</v>
      </c>
      <c r="G2339" s="2">
        <f>'Moving Avg'!F2339</f>
        <v>13.780449999999997</v>
      </c>
      <c r="H2339" s="2">
        <f>'Moving Avg'!G2339</f>
        <v>12.570699999999995</v>
      </c>
      <c r="I2339" s="2">
        <f>'Moving Avg'!H2339</f>
        <v>10.925025000000007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13.237</v>
      </c>
      <c r="C2340" s="2">
        <f>RSI!I2340</f>
        <v>45.82263130334519</v>
      </c>
      <c r="D2340" s="2">
        <f>MACD!E2340</f>
        <v>-2.4707327705447923E-2</v>
      </c>
      <c r="E2340" s="2">
        <f>MACD!F2340</f>
        <v>-0.24420027624617863</v>
      </c>
      <c r="F2340" s="2">
        <f>'Moving Avg'!D2340</f>
        <v>13.788</v>
      </c>
      <c r="G2340" s="2">
        <f>'Moving Avg'!F2340</f>
        <v>13.790899999999999</v>
      </c>
      <c r="H2340" s="2">
        <f>'Moving Avg'!G2340</f>
        <v>12.609859999999996</v>
      </c>
      <c r="I2340" s="2">
        <f>'Moving Avg'!H2340</f>
        <v>10.947275000000008</v>
      </c>
      <c r="J2340" s="5" t="str">
        <f>OBV!F2340</f>
        <v>BEARISH</v>
      </c>
      <c r="K2340" s="5" t="str">
        <f>OBV!G2340</f>
        <v>STRONG</v>
      </c>
      <c r="L2340" s="5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13.246</v>
      </c>
      <c r="C2341" s="2">
        <f>RSI!I2341</f>
        <v>46.048738642841826</v>
      </c>
      <c r="D2341" s="2">
        <f>MACD!E2341</f>
        <v>0.10455452643517305</v>
      </c>
      <c r="E2341" s="2">
        <f>MACD!F2341</f>
        <v>-0.17444931570990829</v>
      </c>
      <c r="F2341" s="2">
        <f>'Moving Avg'!D2341</f>
        <v>13.604400000000002</v>
      </c>
      <c r="G2341" s="2">
        <f>'Moving Avg'!F2341</f>
        <v>13.797449999999998</v>
      </c>
      <c r="H2341" s="2">
        <f>'Moving Avg'!G2341</f>
        <v>12.651999999999996</v>
      </c>
      <c r="I2341" s="2">
        <f>'Moving Avg'!H2341</f>
        <v>10.96957000000001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13.727</v>
      </c>
      <c r="C2342" s="2">
        <f>RSI!I2342</f>
        <v>56.498148104416522</v>
      </c>
      <c r="D2342" s="2">
        <f>MACD!E2342</f>
        <v>0.17946846313867582</v>
      </c>
      <c r="E2342" s="2">
        <f>MACD!F2342</f>
        <v>-0.10366575994019148</v>
      </c>
      <c r="F2342" s="2">
        <f>'Moving Avg'!D2342</f>
        <v>13.587</v>
      </c>
      <c r="G2342" s="2">
        <f>'Moving Avg'!F2342</f>
        <v>13.801799999999997</v>
      </c>
      <c r="H2342" s="2">
        <f>'Moving Avg'!G2342</f>
        <v>12.702879999999995</v>
      </c>
      <c r="I2342" s="2">
        <f>'Moving Avg'!H2342</f>
        <v>10.993615000000009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</row>
    <row r="2343" spans="1:12" ht="13.5" x14ac:dyDescent="0.25">
      <c r="A2343" s="3">
        <f>RSI!A2343</f>
        <v>45418</v>
      </c>
      <c r="B2343" s="2">
        <f>RSI!B2343</f>
        <v>13.727</v>
      </c>
      <c r="C2343" s="2">
        <f>RSI!I2343</f>
        <v>56.498148104416522</v>
      </c>
      <c r="D2343" s="2">
        <f>MACD!E2343</f>
        <v>0.25463501225807406</v>
      </c>
      <c r="E2343" s="2">
        <f>MACD!F2343</f>
        <v>-3.2005605500538367E-2</v>
      </c>
      <c r="F2343" s="2">
        <f>'Moving Avg'!D2343</f>
        <v>13.534600000000001</v>
      </c>
      <c r="G2343" s="2">
        <f>'Moving Avg'!F2343</f>
        <v>13.823649999999997</v>
      </c>
      <c r="H2343" s="2">
        <f>'Moving Avg'!G2343</f>
        <v>12.755339999999995</v>
      </c>
      <c r="I2343" s="2">
        <f>'Moving Avg'!H2343</f>
        <v>11.017045000000007</v>
      </c>
      <c r="J2343" s="5" t="str">
        <f>OBV!F2343</f>
        <v>BULLISH</v>
      </c>
      <c r="K2343" s="5" t="str">
        <f>OBV!G2343</f>
        <v>NEUTRAL</v>
      </c>
      <c r="L2343" s="5" t="str">
        <f>OBV!H2343</f>
        <v>BULLISH DIVERGENCE</v>
      </c>
    </row>
    <row r="2344" spans="1:12" ht="13.5" x14ac:dyDescent="0.25">
      <c r="A2344" s="3">
        <f>RSI!A2344</f>
        <v>45419</v>
      </c>
      <c r="B2344" s="2">
        <f>RSI!B2344</f>
        <v>13.727</v>
      </c>
      <c r="C2344" s="2">
        <f>RSI!I2344</f>
        <v>56.498148104416522</v>
      </c>
      <c r="D2344" s="2">
        <f>MACD!E2344</f>
        <v>0.30306880416349458</v>
      </c>
      <c r="E2344" s="2">
        <f>MACD!F2344</f>
        <v>3.5009276432268227E-2</v>
      </c>
      <c r="F2344" s="2">
        <f>'Moving Avg'!D2344</f>
        <v>13.5328</v>
      </c>
      <c r="G2344" s="2">
        <f>'Moving Avg'!F2344</f>
        <v>13.827999999999998</v>
      </c>
      <c r="H2344" s="2">
        <f>'Moving Avg'!G2344</f>
        <v>12.807799999999995</v>
      </c>
      <c r="I2344" s="2">
        <f>'Moving Avg'!H2344</f>
        <v>11.040475000000006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</row>
    <row r="2345" spans="1:12" ht="13.5" x14ac:dyDescent="0.25">
      <c r="A2345" s="3">
        <f>RSI!A2345</f>
        <v>45420</v>
      </c>
      <c r="B2345" s="2">
        <f>RSI!B2345</f>
        <v>13.377000000000001</v>
      </c>
      <c r="C2345" s="2">
        <f>RSI!I2345</f>
        <v>48.041740703886134</v>
      </c>
      <c r="D2345" s="2">
        <f>MACD!E2345</f>
        <v>0.36846771458325733</v>
      </c>
      <c r="E2345" s="2">
        <f>MACD!F2345</f>
        <v>0.10170096406246605</v>
      </c>
      <c r="F2345" s="2">
        <f>'Moving Avg'!D2345</f>
        <v>13.5608</v>
      </c>
      <c r="G2345" s="2">
        <f>'Moving Avg'!F2345</f>
        <v>13.814849999999998</v>
      </c>
      <c r="H2345" s="2">
        <f>'Moving Avg'!G2345</f>
        <v>12.852739999999994</v>
      </c>
      <c r="I2345" s="2">
        <f>'Moving Avg'!H2345</f>
        <v>11.060145000000007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13.465</v>
      </c>
      <c r="C2346" s="2">
        <f>RSI!I2346</f>
        <v>50.065467957145152</v>
      </c>
      <c r="D2346" s="2">
        <f>MACD!E2346</f>
        <v>0.41795725733853395</v>
      </c>
      <c r="E2346" s="2">
        <f>MACD!F2346</f>
        <v>0.16495222271767965</v>
      </c>
      <c r="F2346" s="2">
        <f>'Moving Avg'!D2346</f>
        <v>13.6046</v>
      </c>
      <c r="G2346" s="2">
        <f>'Moving Avg'!F2346</f>
        <v>13.806099999999997</v>
      </c>
      <c r="H2346" s="2">
        <f>'Moving Avg'!G2346</f>
        <v>12.896459999999996</v>
      </c>
      <c r="I2346" s="2">
        <f>'Moving Avg'!H2346</f>
        <v>11.080255000000006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13.465</v>
      </c>
      <c r="C2347" s="2">
        <f>RSI!I2347</f>
        <v>50.06546795714516</v>
      </c>
      <c r="D2347" s="2">
        <f>MACD!E2347</f>
        <v>0.40608772807456361</v>
      </c>
      <c r="E2347" s="2">
        <f>MACD!F2347</f>
        <v>0.21317932378905646</v>
      </c>
      <c r="F2347" s="2">
        <f>'Moving Avg'!D2347</f>
        <v>13.552200000000003</v>
      </c>
      <c r="G2347" s="2">
        <f>'Moving Avg'!F2347</f>
        <v>13.79735</v>
      </c>
      <c r="H2347" s="2">
        <f>'Moving Avg'!G2347</f>
        <v>12.938079999999996</v>
      </c>
      <c r="I2347" s="2">
        <f>'Moving Avg'!H2347</f>
        <v>11.100105000000006</v>
      </c>
      <c r="J2347" s="5" t="str">
        <f>OBV!F2347</f>
        <v>BULLISH</v>
      </c>
      <c r="K2347" s="5" t="str">
        <f>OBV!G2347</f>
        <v>NEUTRAL</v>
      </c>
      <c r="L2347" s="5" t="str">
        <f>OBV!H2347</f>
        <v>BULLISH DIVERGENCE</v>
      </c>
    </row>
    <row r="2348" spans="1:12" ht="13.5" x14ac:dyDescent="0.25">
      <c r="A2348" s="3">
        <f>RSI!A2348</f>
        <v>45425</v>
      </c>
      <c r="B2348" s="2">
        <f>RSI!B2348</f>
        <v>13.377000000000001</v>
      </c>
      <c r="C2348" s="2">
        <f>RSI!I2348</f>
        <v>47.90166665255208</v>
      </c>
      <c r="D2348" s="2">
        <f>MACD!E2348</f>
        <v>0.42957926237687083</v>
      </c>
      <c r="E2348" s="2">
        <f>MACD!F2348</f>
        <v>0.25645931150661938</v>
      </c>
      <c r="F2348" s="2">
        <f>'Moving Avg'!D2348</f>
        <v>13.482200000000001</v>
      </c>
      <c r="G2348" s="2">
        <f>'Moving Avg'!F2348</f>
        <v>13.784200000000002</v>
      </c>
      <c r="H2348" s="2">
        <f>'Moving Avg'!G2348</f>
        <v>12.975319999999995</v>
      </c>
      <c r="I2348" s="2">
        <f>'Moving Avg'!H2348</f>
        <v>11.119515000000003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13.377000000000001</v>
      </c>
      <c r="C2349" s="2">
        <f>RSI!I2349</f>
        <v>47.90166665255208</v>
      </c>
      <c r="D2349" s="2">
        <f>MACD!E2349</f>
        <v>0.41114010250116451</v>
      </c>
      <c r="E2349" s="2">
        <f>MACD!F2349</f>
        <v>0.28739546970552843</v>
      </c>
      <c r="F2349" s="2">
        <f>'Moving Avg'!D2349</f>
        <v>13.412200000000002</v>
      </c>
      <c r="G2349" s="2">
        <f>'Moving Avg'!F2349</f>
        <v>13.766250000000003</v>
      </c>
      <c r="H2349" s="2">
        <f>'Moving Avg'!G2349</f>
        <v>13.012559999999993</v>
      </c>
      <c r="I2349" s="2">
        <f>'Moving Avg'!H2349</f>
        <v>11.138925000000004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13.971</v>
      </c>
      <c r="C2350" s="2">
        <f>RSI!I2350</f>
        <v>61.072397957956241</v>
      </c>
      <c r="D2350" s="2">
        <f>MACD!E2350</f>
        <v>0.27533004729938604</v>
      </c>
      <c r="E2350" s="2">
        <f>MACD!F2350</f>
        <v>0.28498238522429997</v>
      </c>
      <c r="F2350" s="2">
        <f>'Moving Avg'!D2350</f>
        <v>13.531000000000001</v>
      </c>
      <c r="G2350" s="2">
        <f>'Moving Avg'!F2350</f>
        <v>13.765350000000003</v>
      </c>
      <c r="H2350" s="2">
        <f>'Moving Avg'!G2350</f>
        <v>13.059759999999994</v>
      </c>
      <c r="I2350" s="2">
        <f>'Moving Avg'!H2350</f>
        <v>11.161305000000004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14.084</v>
      </c>
      <c r="C2351" s="2">
        <f>RSI!I2351</f>
        <v>62.989258541941041</v>
      </c>
      <c r="D2351" s="2">
        <f>MACD!E2351</f>
        <v>0.15043806618916911</v>
      </c>
      <c r="E2351" s="2">
        <f>MACD!F2351</f>
        <v>0.2580735214172738</v>
      </c>
      <c r="F2351" s="2">
        <f>'Moving Avg'!D2351</f>
        <v>13.6548</v>
      </c>
      <c r="G2351" s="2">
        <f>'Moving Avg'!F2351</f>
        <v>13.761350000000002</v>
      </c>
      <c r="H2351" s="2">
        <f>'Moving Avg'!G2351</f>
        <v>13.109219999999995</v>
      </c>
      <c r="I2351" s="2">
        <f>'Moving Avg'!H2351</f>
        <v>11.184250000000004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13.943</v>
      </c>
      <c r="C2352" s="2">
        <f>RSI!I2352</f>
        <v>59.079963520813372</v>
      </c>
      <c r="D2352" s="2">
        <f>MACD!E2352</f>
        <v>0.12576841641689995</v>
      </c>
      <c r="E2352" s="2">
        <f>MACD!F2352</f>
        <v>0.23161250041719905</v>
      </c>
      <c r="F2352" s="2">
        <f>'Moving Avg'!D2352</f>
        <v>13.750399999999999</v>
      </c>
      <c r="G2352" s="2">
        <f>'Moving Avg'!F2352</f>
        <v>13.750300000000001</v>
      </c>
      <c r="H2352" s="2">
        <f>'Moving Avg'!G2352</f>
        <v>13.151999999999994</v>
      </c>
      <c r="I2352" s="2">
        <f>'Moving Avg'!H2352</f>
        <v>11.206490000000004</v>
      </c>
      <c r="J2352" s="5" t="str">
        <f>OBV!F2352</f>
        <v>BEARISH</v>
      </c>
      <c r="K2352" s="5" t="str">
        <f>OBV!G2352</f>
        <v>STRONG</v>
      </c>
      <c r="L2352" s="5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13.943</v>
      </c>
      <c r="C2353" s="2">
        <f>RSI!I2353</f>
        <v>59.079963520813372</v>
      </c>
      <c r="D2353" s="2">
        <f>MACD!E2353</f>
        <v>0.10254554646521363</v>
      </c>
      <c r="E2353" s="2">
        <f>MACD!F2353</f>
        <v>0.20579910962680198</v>
      </c>
      <c r="F2353" s="2">
        <f>'Moving Avg'!D2353</f>
        <v>13.8636</v>
      </c>
      <c r="G2353" s="2">
        <f>'Moving Avg'!F2353</f>
        <v>13.73485</v>
      </c>
      <c r="H2353" s="2">
        <f>'Moving Avg'!G2353</f>
        <v>13.194779999999994</v>
      </c>
      <c r="I2353" s="2">
        <f>'Moving Avg'!H2353</f>
        <v>11.228730000000008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14.131</v>
      </c>
      <c r="C2354" s="2">
        <f>RSI!I2354</f>
        <v>62.663212618387256</v>
      </c>
      <c r="D2354" s="2">
        <f>MACD!E2354</f>
        <v>6.6794915631666285E-2</v>
      </c>
      <c r="E2354" s="2">
        <f>MACD!F2354</f>
        <v>0.17799827082777486</v>
      </c>
      <c r="F2354" s="2">
        <f>'Moving Avg'!D2354</f>
        <v>14.0144</v>
      </c>
      <c r="G2354" s="2">
        <f>'Moving Avg'!F2354</f>
        <v>13.733200000000005</v>
      </c>
      <c r="H2354" s="2">
        <f>'Moving Avg'!G2354</f>
        <v>13.241319999999995</v>
      </c>
      <c r="I2354" s="2">
        <f>'Moving Avg'!H2354</f>
        <v>11.251910000000004</v>
      </c>
      <c r="J2354" s="5" t="str">
        <f>OBV!F2354</f>
        <v>BULLISH</v>
      </c>
      <c r="K2354" s="5" t="str">
        <f>OBV!G2354</f>
        <v>NEUTRAL</v>
      </c>
      <c r="L2354" s="5" t="str">
        <f>OBV!H2354</f>
        <v>BULLISH DIVERGENCE</v>
      </c>
    </row>
    <row r="2355" spans="1:12" ht="13.5" x14ac:dyDescent="0.25">
      <c r="A2355" s="3">
        <f>RSI!A2355</f>
        <v>45434</v>
      </c>
      <c r="B2355" s="2">
        <f>RSI!B2355</f>
        <v>14.112</v>
      </c>
      <c r="C2355" s="2">
        <f>RSI!I2355</f>
        <v>62.071631122816001</v>
      </c>
      <c r="D2355" s="2">
        <f>MACD!E2355</f>
        <v>-1.9018768532868435E-2</v>
      </c>
      <c r="E2355" s="2">
        <f>MACD!F2355</f>
        <v>0.13859486295564621</v>
      </c>
      <c r="F2355" s="2">
        <f>'Moving Avg'!D2355</f>
        <v>14.042599999999998</v>
      </c>
      <c r="G2355" s="2">
        <f>'Moving Avg'!F2355</f>
        <v>13.730600000000004</v>
      </c>
      <c r="H2355" s="2">
        <f>'Moving Avg'!G2355</f>
        <v>13.286959999999992</v>
      </c>
      <c r="I2355" s="2">
        <f>'Moving Avg'!H2355</f>
        <v>11.274995000000006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14.131</v>
      </c>
      <c r="C2356" s="2">
        <f>RSI!I2356</f>
        <v>62.453362324587324</v>
      </c>
      <c r="D2356" s="2">
        <f>MACD!E2356</f>
        <v>-8.2279988108696855E-2</v>
      </c>
      <c r="E2356" s="2">
        <f>MACD!F2356</f>
        <v>9.4419892742777609E-2</v>
      </c>
      <c r="F2356" s="2">
        <f>'Moving Avg'!D2356</f>
        <v>14.051999999999998</v>
      </c>
      <c r="G2356" s="2">
        <f>'Moving Avg'!F2356</f>
        <v>13.728950000000003</v>
      </c>
      <c r="H2356" s="2">
        <f>'Moving Avg'!G2356</f>
        <v>13.328259999999991</v>
      </c>
      <c r="I2356" s="2">
        <f>'Moving Avg'!H2356</f>
        <v>11.298175000000006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14.131</v>
      </c>
      <c r="C2357" s="2">
        <f>RSI!I2357</f>
        <v>62.453362324587331</v>
      </c>
      <c r="D2357" s="2">
        <f>MACD!E2357</f>
        <v>-0.13849570158709668</v>
      </c>
      <c r="E2357" s="2">
        <f>MACD!F2357</f>
        <v>4.7836773876802755E-2</v>
      </c>
      <c r="F2357" s="2">
        <f>'Moving Avg'!D2357</f>
        <v>14.089600000000001</v>
      </c>
      <c r="G2357" s="2">
        <f>'Moving Avg'!F2357</f>
        <v>13.744800000000003</v>
      </c>
      <c r="H2357" s="2">
        <f>'Moving Avg'!G2357</f>
        <v>13.367819999999989</v>
      </c>
      <c r="I2357" s="2">
        <f>'Moving Avg'!H2357</f>
        <v>11.321355000000006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14.404</v>
      </c>
      <c r="C2358" s="2">
        <f>RSI!I2358</f>
        <v>67.84606031562916</v>
      </c>
      <c r="D2358" s="2">
        <f>MACD!E2358</f>
        <v>-0.22231148050507699</v>
      </c>
      <c r="E2358" s="2">
        <f>MACD!F2358</f>
        <v>-6.192876999573195E-3</v>
      </c>
      <c r="F2358" s="2">
        <f>'Moving Avg'!D2358</f>
        <v>14.181800000000001</v>
      </c>
      <c r="G2358" s="2">
        <f>'Moving Avg'!F2358</f>
        <v>13.765550000000001</v>
      </c>
      <c r="H2358" s="2">
        <f>'Moving Avg'!G2358</f>
        <v>13.418079999999991</v>
      </c>
      <c r="I2358" s="2">
        <f>'Moving Avg'!H2358</f>
        <v>11.346160000000006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14.404</v>
      </c>
      <c r="C2359" s="2">
        <f>RSI!I2359</f>
        <v>67.84606031562916</v>
      </c>
      <c r="D2359" s="2">
        <f>MACD!E2359</f>
        <v>-0.29714935309887736</v>
      </c>
      <c r="E2359" s="2">
        <f>MACD!F2359</f>
        <v>-6.438417221943403E-2</v>
      </c>
      <c r="F2359" s="2">
        <f>'Moving Avg'!D2359</f>
        <v>14.2364</v>
      </c>
      <c r="G2359" s="2">
        <f>'Moving Avg'!F2359</f>
        <v>13.798950000000001</v>
      </c>
      <c r="H2359" s="2">
        <f>'Moving Avg'!G2359</f>
        <v>13.46309999999999</v>
      </c>
      <c r="I2359" s="2">
        <f>'Moving Avg'!H2359</f>
        <v>11.370965000000005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14.131</v>
      </c>
      <c r="C2360" s="2">
        <f>RSI!I2360</f>
        <v>58.158438975729332</v>
      </c>
      <c r="D2360" s="2">
        <f>MACD!E2360</f>
        <v>-0.25249356264560063</v>
      </c>
      <c r="E2360" s="2">
        <f>MACD!F2360</f>
        <v>-0.10200605030466736</v>
      </c>
      <c r="F2360" s="2">
        <f>'Moving Avg'!D2360</f>
        <v>14.240199999999998</v>
      </c>
      <c r="G2360" s="2">
        <f>'Moving Avg'!F2360</f>
        <v>13.843650000000002</v>
      </c>
      <c r="H2360" s="2">
        <f>'Moving Avg'!G2360</f>
        <v>13.50265999999999</v>
      </c>
      <c r="I2360" s="2">
        <f>'Moving Avg'!H2360</f>
        <v>11.394405000000006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14.131</v>
      </c>
      <c r="C2361" s="2">
        <f>RSI!I2361</f>
        <v>58.158438975729325</v>
      </c>
      <c r="D2361" s="2">
        <f>MACD!E2361</f>
        <v>-0.19906815915490661</v>
      </c>
      <c r="E2361" s="2">
        <f>MACD!F2361</f>
        <v>-0.12141847207471522</v>
      </c>
      <c r="F2361" s="2">
        <f>'Moving Avg'!D2361</f>
        <v>14.240199999999998</v>
      </c>
      <c r="G2361" s="2">
        <f>'Moving Avg'!F2361</f>
        <v>13.887900000000002</v>
      </c>
      <c r="H2361" s="2">
        <f>'Moving Avg'!G2361</f>
        <v>13.543079999999991</v>
      </c>
      <c r="I2361" s="2">
        <f>'Moving Avg'!H2361</f>
        <v>11.417845000000007</v>
      </c>
      <c r="J2361" s="5" t="str">
        <f>OBV!F2361</f>
        <v>BEARISH</v>
      </c>
      <c r="K2361" s="5" t="str">
        <f>OBV!G2361</f>
        <v>NEUTRAL</v>
      </c>
      <c r="L2361" s="5" t="str">
        <f>OBV!H2361</f>
        <v>NEUTRAL</v>
      </c>
    </row>
    <row r="2362" spans="1:12" ht="13.5" x14ac:dyDescent="0.25">
      <c r="A2362" s="3">
        <f>RSI!A2362</f>
        <v>45443</v>
      </c>
      <c r="B2362" s="2">
        <f>RSI!B2362</f>
        <v>14.291</v>
      </c>
      <c r="C2362" s="2">
        <f>RSI!I2362</f>
        <v>61.86011652760515</v>
      </c>
      <c r="D2362" s="2">
        <f>MACD!E2362</f>
        <v>-0.18902183836698683</v>
      </c>
      <c r="E2362" s="2">
        <f>MACD!F2362</f>
        <v>-0.13493914533316956</v>
      </c>
      <c r="F2362" s="2">
        <f>'Moving Avg'!D2362</f>
        <v>14.272200000000002</v>
      </c>
      <c r="G2362" s="2">
        <f>'Moving Avg'!F2362</f>
        <v>13.9161</v>
      </c>
      <c r="H2362" s="2">
        <f>'Moving Avg'!G2362</f>
        <v>13.586699999999992</v>
      </c>
      <c r="I2362" s="2">
        <f>'Moving Avg'!H2362</f>
        <v>11.442085000000006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14.14</v>
      </c>
      <c r="C2363" s="2">
        <f>RSI!I2363</f>
        <v>56.756824255875237</v>
      </c>
      <c r="D2363" s="2">
        <f>MACD!E2363</f>
        <v>-0.17177732107312238</v>
      </c>
      <c r="E2363" s="2">
        <f>MACD!F2363</f>
        <v>-0.14230678048116013</v>
      </c>
      <c r="F2363" s="2">
        <f>'Moving Avg'!D2363</f>
        <v>14.219399999999998</v>
      </c>
      <c r="G2363" s="2">
        <f>'Moving Avg'!F2363</f>
        <v>13.93675</v>
      </c>
      <c r="H2363" s="2">
        <f>'Moving Avg'!G2363</f>
        <v>13.632559999999991</v>
      </c>
      <c r="I2363" s="2">
        <f>'Moving Avg'!H2363</f>
        <v>11.465570000000007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14.14</v>
      </c>
      <c r="C2364" s="2">
        <f>RSI!I2364</f>
        <v>56.756824255875237</v>
      </c>
      <c r="D2364" s="2">
        <f>MACD!E2364</f>
        <v>-0.12963102038906271</v>
      </c>
      <c r="E2364" s="2">
        <f>MACD!F2364</f>
        <v>-0.13977162846274066</v>
      </c>
      <c r="F2364" s="2">
        <f>'Moving Avg'!D2364</f>
        <v>14.166599999999999</v>
      </c>
      <c r="G2364" s="2">
        <f>'Moving Avg'!F2364</f>
        <v>13.957399999999998</v>
      </c>
      <c r="H2364" s="2">
        <f>'Moving Avg'!G2364</f>
        <v>13.677539999999992</v>
      </c>
      <c r="I2364" s="2">
        <f>'Moving Avg'!H2364</f>
        <v>11.489055000000002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14.31</v>
      </c>
      <c r="C2365" s="2">
        <f>RSI!I2365</f>
        <v>60.961864144169411</v>
      </c>
      <c r="D2365" s="2">
        <f>MACD!E2365</f>
        <v>-0.11075137147261671</v>
      </c>
      <c r="E2365" s="2">
        <f>MACD!F2365</f>
        <v>-0.13396757706471588</v>
      </c>
      <c r="F2365" s="2">
        <f>'Moving Avg'!D2365</f>
        <v>14.202400000000001</v>
      </c>
      <c r="G2365" s="2">
        <f>'Moving Avg'!F2365</f>
        <v>14.004049999999998</v>
      </c>
      <c r="H2365" s="2">
        <f>'Moving Avg'!G2365</f>
        <v>13.723479999999993</v>
      </c>
      <c r="I2365" s="2">
        <f>'Moving Avg'!H2365</f>
        <v>11.513390000000005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14.31</v>
      </c>
      <c r="C2366" s="2">
        <f>RSI!I2366</f>
        <v>60.961864144169411</v>
      </c>
      <c r="D2366" s="2">
        <f>MACD!E2366</f>
        <v>-9.4030833187963125E-2</v>
      </c>
      <c r="E2366" s="2">
        <f>MACD!F2366</f>
        <v>-0.12598022828936534</v>
      </c>
      <c r="F2366" s="2">
        <f>'Moving Avg'!D2366</f>
        <v>14.238200000000001</v>
      </c>
      <c r="G2366" s="2">
        <f>'Moving Avg'!F2366</f>
        <v>14.046299999999999</v>
      </c>
      <c r="H2366" s="2">
        <f>'Moving Avg'!G2366</f>
        <v>13.769419999999991</v>
      </c>
      <c r="I2366" s="2">
        <f>'Moving Avg'!H2366</f>
        <v>11.537465000000005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14.131</v>
      </c>
      <c r="C2367" s="2">
        <f>RSI!I2367</f>
        <v>54.491153003552093</v>
      </c>
      <c r="D2367" s="2">
        <f>MACD!E2367</f>
        <v>-6.8639746689296288E-2</v>
      </c>
      <c r="E2367" s="2">
        <f>MACD!F2367</f>
        <v>-0.11451213196935153</v>
      </c>
      <c r="F2367" s="2">
        <f>'Moving Avg'!D2367</f>
        <v>14.206200000000001</v>
      </c>
      <c r="G2367" s="2">
        <f>'Moving Avg'!F2367</f>
        <v>14.079599999999999</v>
      </c>
      <c r="H2367" s="2">
        <f>'Moving Avg'!G2367</f>
        <v>13.80721999999999</v>
      </c>
      <c r="I2367" s="2">
        <f>'Moving Avg'!H2367</f>
        <v>11.560470000000002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14.131</v>
      </c>
      <c r="C2368" s="2">
        <f>RSI!I2368</f>
        <v>54.491153003552093</v>
      </c>
      <c r="D2368" s="2">
        <f>MACD!E2368</f>
        <v>-5.9642259659646868E-3</v>
      </c>
      <c r="E2368" s="2">
        <f>MACD!F2368</f>
        <v>-9.2802550768674164E-2</v>
      </c>
      <c r="F2368" s="2">
        <f>'Moving Avg'!D2368</f>
        <v>14.204400000000001</v>
      </c>
      <c r="G2368" s="2">
        <f>'Moving Avg'!F2368</f>
        <v>14.1173</v>
      </c>
      <c r="H2368" s="2">
        <f>'Moving Avg'!G2368</f>
        <v>13.838739999999991</v>
      </c>
      <c r="I2368" s="2">
        <f>'Moving Avg'!H2368</f>
        <v>11.582250000000002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</row>
    <row r="2369" spans="1:12" ht="13.5" x14ac:dyDescent="0.25">
      <c r="A2369" s="3">
        <f>RSI!A2369</f>
        <v>45454</v>
      </c>
      <c r="B2369" s="2">
        <f>RSI!B2369</f>
        <v>14.131</v>
      </c>
      <c r="C2369" s="2">
        <f>RSI!I2369</f>
        <v>54.491153003552093</v>
      </c>
      <c r="D2369" s="2">
        <f>MACD!E2369</f>
        <v>4.6319606235689648E-2</v>
      </c>
      <c r="E2369" s="2">
        <f>MACD!F2369</f>
        <v>-6.4978119367801401E-2</v>
      </c>
      <c r="F2369" s="2">
        <f>'Moving Avg'!D2369</f>
        <v>14.2026</v>
      </c>
      <c r="G2369" s="2">
        <f>'Moving Avg'!F2369</f>
        <v>14.155000000000001</v>
      </c>
      <c r="H2369" s="2">
        <f>'Moving Avg'!G2369</f>
        <v>13.868679999999992</v>
      </c>
      <c r="I2369" s="2">
        <f>'Moving Avg'!H2369</f>
        <v>11.60355</v>
      </c>
      <c r="J2369" s="5" t="str">
        <f>OBV!F2369</f>
        <v>BULLISH</v>
      </c>
      <c r="K2369" s="5" t="str">
        <f>OBV!G2369</f>
        <v>NEUTRAL</v>
      </c>
      <c r="L2369" s="5" t="str">
        <f>OBV!H2369</f>
        <v>BULLISH DIVERGENCE</v>
      </c>
    </row>
    <row r="2370" spans="1:12" ht="13.5" x14ac:dyDescent="0.25">
      <c r="A2370" s="3">
        <f>RSI!A2370</f>
        <v>45455</v>
      </c>
      <c r="B2370" s="2">
        <f>RSI!B2370</f>
        <v>14.31</v>
      </c>
      <c r="C2370" s="2">
        <f>RSI!I2370</f>
        <v>59.818099103270974</v>
      </c>
      <c r="D2370" s="2">
        <f>MACD!E2370</f>
        <v>3.4606715724326165E-2</v>
      </c>
      <c r="E2370" s="2">
        <f>MACD!F2370</f>
        <v>-4.5061152349375889E-2</v>
      </c>
      <c r="F2370" s="2">
        <f>'Moving Avg'!D2370</f>
        <v>14.2026</v>
      </c>
      <c r="G2370" s="2">
        <f>'Moving Avg'!F2370</f>
        <v>14.171950000000001</v>
      </c>
      <c r="H2370" s="2">
        <f>'Moving Avg'!G2370</f>
        <v>13.894319999999992</v>
      </c>
      <c r="I2370" s="2">
        <f>'Moving Avg'!H2370</f>
        <v>11.62745</v>
      </c>
      <c r="J2370" s="5" t="str">
        <f>OBV!F2370</f>
        <v>BULLISH</v>
      </c>
      <c r="K2370" s="5" t="str">
        <f>OBV!G2370</f>
        <v>NEUTRAL</v>
      </c>
      <c r="L2370" s="5" t="str">
        <f>OBV!H2370</f>
        <v>NEUTRAL</v>
      </c>
    </row>
    <row r="2371" spans="1:12" ht="13.5" x14ac:dyDescent="0.25">
      <c r="A2371" s="3">
        <f>RSI!A2371</f>
        <v>45456</v>
      </c>
      <c r="B2371" s="2">
        <f>RSI!B2371</f>
        <v>14.131</v>
      </c>
      <c r="C2371" s="2">
        <f>RSI!I2371</f>
        <v>53.12173027966255</v>
      </c>
      <c r="D2371" s="2">
        <f>MACD!E2371</f>
        <v>3.6254944346772788E-2</v>
      </c>
      <c r="E2371" s="2">
        <f>MACD!F2371</f>
        <v>-2.8797933010146156E-2</v>
      </c>
      <c r="F2371" s="2">
        <f>'Moving Avg'!D2371</f>
        <v>14.1668</v>
      </c>
      <c r="G2371" s="2">
        <f>'Moving Avg'!F2371</f>
        <v>14.174299999999999</v>
      </c>
      <c r="H2371" s="2">
        <f>'Moving Avg'!G2371</f>
        <v>13.91463999999999</v>
      </c>
      <c r="I2371" s="2">
        <f>'Moving Avg'!H2371</f>
        <v>11.650014999999998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14.131</v>
      </c>
      <c r="C2372" s="2">
        <f>RSI!I2372</f>
        <v>53.12173027966255</v>
      </c>
      <c r="D2372" s="2">
        <f>MACD!E2372</f>
        <v>6.1748514414537325E-2</v>
      </c>
      <c r="E2372" s="2">
        <f>MACD!F2372</f>
        <v>-1.068864352520946E-2</v>
      </c>
      <c r="F2372" s="2">
        <f>'Moving Avg'!D2372</f>
        <v>14.1668</v>
      </c>
      <c r="G2372" s="2">
        <f>'Moving Avg'!F2372</f>
        <v>14.183699999999998</v>
      </c>
      <c r="H2372" s="2">
        <f>'Moving Avg'!G2372</f>
        <v>13.924459999999989</v>
      </c>
      <c r="I2372" s="2">
        <f>'Moving Avg'!H2372</f>
        <v>11.672099999999999</v>
      </c>
      <c r="J2372" s="5" t="str">
        <f>OBV!F2372</f>
        <v>BULLISH</v>
      </c>
      <c r="K2372" s="5" t="str">
        <f>OBV!G2372</f>
        <v>NEUTRAL</v>
      </c>
      <c r="L2372" s="5" t="str">
        <f>OBV!H2372</f>
        <v>NEUTRAL</v>
      </c>
    </row>
    <row r="2373" spans="1:12" ht="13.5" x14ac:dyDescent="0.25">
      <c r="A2373" s="3">
        <f>RSI!A2373</f>
        <v>45461</v>
      </c>
      <c r="B2373" s="2">
        <f>RSI!B2373</f>
        <v>14.272</v>
      </c>
      <c r="C2373" s="2">
        <f>RSI!I2373</f>
        <v>57.471100268530137</v>
      </c>
      <c r="D2373" s="2">
        <f>MACD!E2373</f>
        <v>4.9166570571166801E-2</v>
      </c>
      <c r="E2373" s="2">
        <f>MACD!F2373</f>
        <v>1.2823992940657926E-3</v>
      </c>
      <c r="F2373" s="2">
        <f>'Moving Avg'!D2373</f>
        <v>14.195000000000002</v>
      </c>
      <c r="G2373" s="2">
        <f>'Moving Avg'!F2373</f>
        <v>14.200149999999999</v>
      </c>
      <c r="H2373" s="2">
        <f>'Moving Avg'!G2373</f>
        <v>13.944099999999992</v>
      </c>
      <c r="I2373" s="2">
        <f>'Moving Avg'!H2373</f>
        <v>11.694059999999997</v>
      </c>
      <c r="J2373" s="5" t="str">
        <f>OBV!F2373</f>
        <v>BULLISH</v>
      </c>
      <c r="K2373" s="5" t="str">
        <f>OBV!G2373</f>
        <v>NEUTRAL</v>
      </c>
      <c r="L2373" s="5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14.272</v>
      </c>
      <c r="C2374" s="2">
        <f>RSI!I2374</f>
        <v>57.471100268530137</v>
      </c>
      <c r="D2374" s="2">
        <f>MACD!E2374</f>
        <v>3.7244345958029612E-2</v>
      </c>
      <c r="E2374" s="2">
        <f>MACD!F2374</f>
        <v>8.4747886268585568E-3</v>
      </c>
      <c r="F2374" s="2">
        <f>'Moving Avg'!D2374</f>
        <v>14.2232</v>
      </c>
      <c r="G2374" s="2">
        <f>'Moving Avg'!F2374</f>
        <v>14.2072</v>
      </c>
      <c r="H2374" s="2">
        <f>'Moving Avg'!G2374</f>
        <v>13.956739999999993</v>
      </c>
      <c r="I2374" s="2">
        <f>'Moving Avg'!H2374</f>
        <v>11.715799999999996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14.31</v>
      </c>
      <c r="C2375" s="2">
        <f>RSI!I2375</f>
        <v>58.66965443819943</v>
      </c>
      <c r="D2375" s="2">
        <f>MACD!E2375</f>
        <v>4.9313892532259374E-2</v>
      </c>
      <c r="E2375" s="2">
        <f>MACD!F2375</f>
        <v>1.664260940793872E-2</v>
      </c>
      <c r="F2375" s="2">
        <f>'Moving Avg'!D2375</f>
        <v>14.2232</v>
      </c>
      <c r="G2375" s="2">
        <f>'Moving Avg'!F2375</f>
        <v>14.217099999999999</v>
      </c>
      <c r="H2375" s="2">
        <f>'Moving Avg'!G2375</f>
        <v>13.970139999999992</v>
      </c>
      <c r="I2375" s="2">
        <f>'Moving Avg'!H2375</f>
        <v>11.736639999999998</v>
      </c>
      <c r="J2375" s="5" t="str">
        <f>OBV!F2375</f>
        <v>BULLISH</v>
      </c>
      <c r="K2375" s="5" t="str">
        <f>OBV!G2375</f>
        <v>NEUTRAL</v>
      </c>
      <c r="L2375" s="5" t="str">
        <f>OBV!H2375</f>
        <v>NEUTRAL</v>
      </c>
    </row>
    <row r="2376" spans="1:12" ht="13.5" x14ac:dyDescent="0.25">
      <c r="A2376" s="3">
        <f>RSI!A2376</f>
        <v>45464</v>
      </c>
      <c r="B2376" s="2">
        <f>RSI!B2376</f>
        <v>14.131</v>
      </c>
      <c r="C2376" s="2">
        <f>RSI!I2376</f>
        <v>51.331134173048248</v>
      </c>
      <c r="D2376" s="2">
        <f>MACD!E2376</f>
        <v>7.1467367568681439E-2</v>
      </c>
      <c r="E2376" s="2">
        <f>MACD!F2376</f>
        <v>2.7607561040087266E-2</v>
      </c>
      <c r="F2376" s="2">
        <f>'Moving Avg'!D2376</f>
        <v>14.2232</v>
      </c>
      <c r="G2376" s="2">
        <f>'Moving Avg'!F2376</f>
        <v>14.217099999999999</v>
      </c>
      <c r="H2376" s="2">
        <f>'Moving Avg'!G2376</f>
        <v>13.979959999999991</v>
      </c>
      <c r="I2376" s="2">
        <f>'Moving Avg'!H2376</f>
        <v>11.756014999999998</v>
      </c>
      <c r="J2376" s="5" t="str">
        <f>OBV!F2376</f>
        <v>BULLISH</v>
      </c>
      <c r="K2376" s="5" t="str">
        <f>OBV!G2376</f>
        <v>NEUTRAL</v>
      </c>
      <c r="L2376" s="5" t="str">
        <f>OBV!H2376</f>
        <v>NEUTRAL</v>
      </c>
    </row>
    <row r="2377" spans="1:12" ht="13.5" x14ac:dyDescent="0.25">
      <c r="A2377" s="3">
        <f>RSI!A2377</f>
        <v>45467</v>
      </c>
      <c r="B2377" s="2">
        <f>RSI!B2377</f>
        <v>14.131</v>
      </c>
      <c r="C2377" s="2">
        <f>RSI!I2377</f>
        <v>51.331134173048248</v>
      </c>
      <c r="D2377" s="2">
        <f>MACD!E2377</f>
        <v>6.2511060345723735E-2</v>
      </c>
      <c r="E2377" s="2">
        <f>MACD!F2377</f>
        <v>3.4588260901214557E-2</v>
      </c>
      <c r="F2377" s="2">
        <f>'Moving Avg'!D2377</f>
        <v>14.2232</v>
      </c>
      <c r="G2377" s="2">
        <f>'Moving Avg'!F2377</f>
        <v>14.217099999999999</v>
      </c>
      <c r="H2377" s="2">
        <f>'Moving Avg'!G2377</f>
        <v>13.989779999999994</v>
      </c>
      <c r="I2377" s="2">
        <f>'Moving Avg'!H2377</f>
        <v>11.774994999999997</v>
      </c>
      <c r="J2377" s="5" t="str">
        <f>OBV!F2377</f>
        <v>BULLISH</v>
      </c>
      <c r="K2377" s="5" t="str">
        <f>OBV!G2377</f>
        <v>NEUTRAL</v>
      </c>
      <c r="L2377" s="5" t="str">
        <f>OBV!H2377</f>
        <v>NEUTRAL</v>
      </c>
    </row>
    <row r="2378" spans="1:12" ht="13.5" x14ac:dyDescent="0.25">
      <c r="A2378" s="3">
        <f>RSI!A2378</f>
        <v>45468</v>
      </c>
      <c r="B2378" s="2">
        <f>RSI!B2378</f>
        <v>14.131</v>
      </c>
      <c r="C2378" s="2">
        <f>RSI!I2378</f>
        <v>51.331134173048248</v>
      </c>
      <c r="D2378" s="2">
        <f>MACD!E2378</f>
        <v>5.4781633771087357E-2</v>
      </c>
      <c r="E2378" s="2">
        <f>MACD!F2378</f>
        <v>3.8626935475189118E-2</v>
      </c>
      <c r="F2378" s="2">
        <f>'Moving Avg'!D2378</f>
        <v>14.194999999999999</v>
      </c>
      <c r="G2378" s="2">
        <f>'Moving Avg'!F2378</f>
        <v>14.203449999999998</v>
      </c>
      <c r="H2378" s="2">
        <f>'Moving Avg'!G2378</f>
        <v>13.999599999999994</v>
      </c>
      <c r="I2378" s="2">
        <f>'Moving Avg'!H2378</f>
        <v>11.791879999999999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</row>
    <row r="2379" spans="1:12" ht="13.5" x14ac:dyDescent="0.25">
      <c r="A2379" s="3">
        <f>RSI!A2379</f>
        <v>45469</v>
      </c>
      <c r="B2379" s="2">
        <f>RSI!B2379</f>
        <v>14.31</v>
      </c>
      <c r="C2379" s="2">
        <f>RSI!I2379</f>
        <v>57.907077968519175</v>
      </c>
      <c r="D2379" s="2">
        <f>MACD!E2379</f>
        <v>3.4842263847702171E-2</v>
      </c>
      <c r="E2379" s="2">
        <f>MACD!F2379</f>
        <v>3.7870001149691732E-2</v>
      </c>
      <c r="F2379" s="2">
        <f>'Moving Avg'!D2379</f>
        <v>14.2026</v>
      </c>
      <c r="G2379" s="2">
        <f>'Moving Avg'!F2379</f>
        <v>14.198749999999999</v>
      </c>
      <c r="H2379" s="2">
        <f>'Moving Avg'!G2379</f>
        <v>14.011079999999993</v>
      </c>
      <c r="I2379" s="2">
        <f>'Moving Avg'!H2379</f>
        <v>11.811449999999997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</row>
    <row r="2380" spans="1:12" ht="13.5" x14ac:dyDescent="0.25">
      <c r="A2380" s="3">
        <f>RSI!A2380</f>
        <v>45470</v>
      </c>
      <c r="B2380" s="2">
        <f>RSI!B2380</f>
        <v>14.263</v>
      </c>
      <c r="C2380" s="2">
        <f>RSI!I2380</f>
        <v>55.776073714165783</v>
      </c>
      <c r="D2380" s="2">
        <f>MACD!E2380</f>
        <v>4.7803244519149857E-2</v>
      </c>
      <c r="E2380" s="2">
        <f>MACD!F2380</f>
        <v>3.9856649823583362E-2</v>
      </c>
      <c r="F2380" s="2">
        <f>'Moving Avg'!D2380</f>
        <v>14.193200000000001</v>
      </c>
      <c r="G2380" s="2">
        <f>'Moving Avg'!F2380</f>
        <v>14.205349999999999</v>
      </c>
      <c r="H2380" s="2">
        <f>'Moving Avg'!G2380</f>
        <v>14.016559999999995</v>
      </c>
      <c r="I2380" s="2">
        <f>'Moving Avg'!H2380</f>
        <v>11.8307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</row>
    <row r="2381" spans="1:12" ht="13.5" x14ac:dyDescent="0.25">
      <c r="A2381" s="3">
        <f>RSI!A2381</f>
        <v>45471</v>
      </c>
      <c r="B2381" s="2">
        <f>RSI!B2381</f>
        <v>14.263</v>
      </c>
      <c r="C2381" s="2">
        <f>RSI!I2381</f>
        <v>55.776073714165783</v>
      </c>
      <c r="D2381" s="2">
        <f>MACD!E2381</f>
        <v>3.0410243683171245E-2</v>
      </c>
      <c r="E2381" s="2">
        <f>MACD!F2381</f>
        <v>3.7967368595500942E-2</v>
      </c>
      <c r="F2381" s="2">
        <f>'Moving Avg'!D2381</f>
        <v>14.2196</v>
      </c>
      <c r="G2381" s="2">
        <f>'Moving Avg'!F2381</f>
        <v>14.211949999999998</v>
      </c>
      <c r="H2381" s="2">
        <f>'Moving Avg'!G2381</f>
        <v>14.018539999999996</v>
      </c>
      <c r="I2381" s="2">
        <f>'Moving Avg'!H2381</f>
        <v>11.849729999999999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14.272</v>
      </c>
      <c r="C2382" s="2">
        <f>RSI!I2382</f>
        <v>56.134573614689295</v>
      </c>
      <c r="D2382" s="2">
        <f>MACD!E2382</f>
        <v>1.4265753071697418E-2</v>
      </c>
      <c r="E2382" s="2">
        <f>MACD!F2382</f>
        <v>3.3227045490740237E-2</v>
      </c>
      <c r="F2382" s="2">
        <f>'Moving Avg'!D2382</f>
        <v>14.247800000000002</v>
      </c>
      <c r="G2382" s="2">
        <f>'Moving Avg'!F2382</f>
        <v>14.210999999999999</v>
      </c>
      <c r="H2382" s="2">
        <f>'Moving Avg'!G2382</f>
        <v>14.020699999999998</v>
      </c>
      <c r="I2382" s="2">
        <f>'Moving Avg'!H2382</f>
        <v>11.86876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14.319000000000001</v>
      </c>
      <c r="C2383" s="2">
        <f>RSI!I2383</f>
        <v>58.047210878932162</v>
      </c>
      <c r="D2383" s="2">
        <f>MACD!E2383</f>
        <v>1.8058351560467756E-2</v>
      </c>
      <c r="E2383" s="2">
        <f>MACD!F2383</f>
        <v>3.0193306704685743E-2</v>
      </c>
      <c r="F2383" s="2">
        <f>'Moving Avg'!D2383</f>
        <v>14.285399999999999</v>
      </c>
      <c r="G2383" s="2">
        <f>'Moving Avg'!F2383</f>
        <v>14.219950000000003</v>
      </c>
      <c r="H2383" s="2">
        <f>'Moving Avg'!G2383</f>
        <v>14.022039999999995</v>
      </c>
      <c r="I2383" s="2">
        <f>'Moving Avg'!H2383</f>
        <v>11.887020000000001</v>
      </c>
      <c r="J2383" s="5" t="str">
        <f>OBV!F2383</f>
        <v>BULLISH</v>
      </c>
      <c r="K2383" s="5" t="str">
        <f>OBV!G2383</f>
        <v>WEAK</v>
      </c>
      <c r="L2383" s="5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14.272</v>
      </c>
      <c r="C2384" s="2">
        <f>RSI!I2384</f>
        <v>55.443770145543454</v>
      </c>
      <c r="D2384" s="2">
        <f>MACD!E2384</f>
        <v>2.3769836398559008E-2</v>
      </c>
      <c r="E2384" s="2">
        <f>MACD!F2384</f>
        <v>2.8908612643460396E-2</v>
      </c>
      <c r="F2384" s="2">
        <f>'Moving Avg'!D2384</f>
        <v>14.277800000000003</v>
      </c>
      <c r="G2384" s="2">
        <f>'Moving Avg'!F2384</f>
        <v>14.22655</v>
      </c>
      <c r="H2384" s="2">
        <f>'Moving Avg'!G2384</f>
        <v>14.0242</v>
      </c>
      <c r="I2384" s="2">
        <f>'Moving Avg'!H2384</f>
        <v>11.905920000000004</v>
      </c>
      <c r="J2384" s="5" t="str">
        <f>OBV!F2384</f>
        <v>BULLISH</v>
      </c>
      <c r="K2384" s="5" t="str">
        <f>OBV!G2384</f>
        <v>NEUTRAL</v>
      </c>
      <c r="L2384" s="5" t="str">
        <f>OBV!H2384</f>
        <v>BULLISH DIVERGENCE</v>
      </c>
    </row>
    <row r="2385" spans="1:12" ht="13.5" x14ac:dyDescent="0.25">
      <c r="A2385" s="3">
        <f>RSI!A2385</f>
        <v>45477</v>
      </c>
      <c r="B2385" s="2">
        <f>RSI!B2385</f>
        <v>14.319000000000001</v>
      </c>
      <c r="C2385" s="2">
        <f>RSI!I2385</f>
        <v>57.496698024138645</v>
      </c>
      <c r="D2385" s="2">
        <f>MACD!E2385</f>
        <v>3.0338437495084136E-2</v>
      </c>
      <c r="E2385" s="2">
        <f>MACD!F2385</f>
        <v>2.9194577613785144E-2</v>
      </c>
      <c r="F2385" s="2">
        <f>'Moving Avg'!D2385</f>
        <v>14.288999999999998</v>
      </c>
      <c r="G2385" s="2">
        <f>'Moving Avg'!F2385</f>
        <v>14.227</v>
      </c>
      <c r="H2385" s="2">
        <f>'Moving Avg'!G2385</f>
        <v>14.027299999999999</v>
      </c>
      <c r="I2385" s="2">
        <f>'Moving Avg'!H2385</f>
        <v>11.925055000000002</v>
      </c>
      <c r="J2385" s="5" t="str">
        <f>OBV!F2385</f>
        <v>BULLISH</v>
      </c>
      <c r="K2385" s="5" t="str">
        <f>OBV!G2385</f>
        <v>WEAK</v>
      </c>
      <c r="L2385" s="5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14.272</v>
      </c>
      <c r="C2386" s="2">
        <f>RSI!I2386</f>
        <v>54.778625318650853</v>
      </c>
      <c r="D2386" s="2">
        <f>MACD!E2386</f>
        <v>1.0979496046550352E-2</v>
      </c>
      <c r="E2386" s="2">
        <f>MACD!F2386</f>
        <v>2.5551561300338185E-2</v>
      </c>
      <c r="F2386" s="2">
        <f>'Moving Avg'!D2386</f>
        <v>14.290800000000001</v>
      </c>
      <c r="G2386" s="2">
        <f>'Moving Avg'!F2386</f>
        <v>14.225100000000001</v>
      </c>
      <c r="H2386" s="2">
        <f>'Moving Avg'!G2386</f>
        <v>14.029459999999998</v>
      </c>
      <c r="I2386" s="2">
        <f>'Moving Avg'!H2386</f>
        <v>11.943955000000001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14.319000000000001</v>
      </c>
      <c r="C2387" s="2">
        <f>RSI!I2387</f>
        <v>56.969316178350908</v>
      </c>
      <c r="D2387" s="2">
        <f>MACD!E2387</f>
        <v>-9.4012073224902792E-3</v>
      </c>
      <c r="E2387" s="2">
        <f>MACD!F2387</f>
        <v>1.8561007575772493E-2</v>
      </c>
      <c r="F2387" s="2">
        <f>'Moving Avg'!D2387</f>
        <v>14.3002</v>
      </c>
      <c r="G2387" s="2">
        <f>'Moving Avg'!F2387</f>
        <v>14.234500000000001</v>
      </c>
      <c r="H2387" s="2">
        <f>'Moving Avg'!G2387</f>
        <v>14.039559999999996</v>
      </c>
      <c r="I2387" s="2">
        <f>'Moving Avg'!H2387</f>
        <v>11.963090000000001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14.414</v>
      </c>
      <c r="C2388" s="2">
        <f>RSI!I2388</f>
        <v>61.074066991306594</v>
      </c>
      <c r="D2388" s="2">
        <f>MACD!E2388</f>
        <v>-3.4441345776039967E-2</v>
      </c>
      <c r="E2388" s="2">
        <f>MACD!F2388</f>
        <v>7.9605369054100011E-3</v>
      </c>
      <c r="F2388" s="2">
        <f>'Moving Avg'!D2388</f>
        <v>14.3192</v>
      </c>
      <c r="G2388" s="2">
        <f>'Moving Avg'!F2388</f>
        <v>14.248650000000001</v>
      </c>
      <c r="H2388" s="2">
        <f>'Moving Avg'!G2388</f>
        <v>14.048059999999996</v>
      </c>
      <c r="I2388" s="2">
        <f>'Moving Avg'!H2388</f>
        <v>11.982700000000001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14.414</v>
      </c>
      <c r="C2389" s="2">
        <f>RSI!I2389</f>
        <v>61.074066991306594</v>
      </c>
      <c r="D2389" s="2">
        <f>MACD!E2389</f>
        <v>-2.9353803586928962E-2</v>
      </c>
      <c r="E2389" s="2">
        <f>MACD!F2389</f>
        <v>4.9766880694220895E-4</v>
      </c>
      <c r="F2389" s="2">
        <f>'Moving Avg'!D2389</f>
        <v>14.3476</v>
      </c>
      <c r="G2389" s="2">
        <f>'Moving Avg'!F2389</f>
        <v>14.262799999999995</v>
      </c>
      <c r="H2389" s="2">
        <f>'Moving Avg'!G2389</f>
        <v>14.061619999999998</v>
      </c>
      <c r="I2389" s="2">
        <f>'Moving Avg'!H2389</f>
        <v>12.002310000000005</v>
      </c>
      <c r="J2389" s="5" t="str">
        <f>OBV!F2389</f>
        <v>BULLISH</v>
      </c>
      <c r="K2389" s="5" t="str">
        <f>OBV!G2389</f>
        <v>WEAK</v>
      </c>
      <c r="L2389" s="5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14.414</v>
      </c>
      <c r="C2390" s="2">
        <f>RSI!I2390</f>
        <v>61.074066991306594</v>
      </c>
      <c r="D2390" s="2">
        <f>MACD!E2390</f>
        <v>-3.3449275620110797E-2</v>
      </c>
      <c r="E2390" s="2">
        <f>MACD!F2390</f>
        <v>-6.2917200784683922E-3</v>
      </c>
      <c r="F2390" s="2">
        <f>'Moving Avg'!D2390</f>
        <v>14.3666</v>
      </c>
      <c r="G2390" s="2">
        <f>'Moving Avg'!F2390</f>
        <v>14.267999999999995</v>
      </c>
      <c r="H2390" s="2">
        <f>'Moving Avg'!G2390</f>
        <v>14.085159999999998</v>
      </c>
      <c r="I2390" s="2">
        <f>'Moving Avg'!H2390</f>
        <v>12.021920000000005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14.461</v>
      </c>
      <c r="C2391" s="2">
        <f>RSI!I2391</f>
        <v>63.240788241291426</v>
      </c>
      <c r="D2391" s="2">
        <f>MACD!E2391</f>
        <v>-4.1479069656135792E-2</v>
      </c>
      <c r="E2391" s="2">
        <f>MACD!F2391</f>
        <v>-1.3329189994001872E-2</v>
      </c>
      <c r="F2391" s="2">
        <f>'Moving Avg'!D2391</f>
        <v>14.404400000000001</v>
      </c>
      <c r="G2391" s="2">
        <f>'Moving Avg'!F2391</f>
        <v>14.284499999999998</v>
      </c>
      <c r="H2391" s="2">
        <f>'Moving Avg'!G2391</f>
        <v>14.109459999999999</v>
      </c>
      <c r="I2391" s="2">
        <f>'Moving Avg'!H2391</f>
        <v>12.041765000000005</v>
      </c>
      <c r="J2391" s="5" t="str">
        <f>OBV!F2391</f>
        <v>BULLISH</v>
      </c>
      <c r="K2391" s="5" t="str">
        <f>OBV!G2391</f>
        <v>WEAK</v>
      </c>
      <c r="L2391" s="5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14.319000000000001</v>
      </c>
      <c r="C2392" s="2">
        <f>RSI!I2392</f>
        <v>53.54358255111039</v>
      </c>
      <c r="D2392" s="2">
        <f>MACD!E2392</f>
        <v>-3.7650799232437748E-2</v>
      </c>
      <c r="E2392" s="2">
        <f>MACD!F2392</f>
        <v>-1.8193511841689047E-2</v>
      </c>
      <c r="F2392" s="2">
        <f>'Moving Avg'!D2392</f>
        <v>14.404399999999999</v>
      </c>
      <c r="G2392" s="2">
        <f>'Moving Avg'!F2392</f>
        <v>14.293899999999997</v>
      </c>
      <c r="H2392" s="2">
        <f>'Moving Avg'!G2392</f>
        <v>14.121299999999996</v>
      </c>
      <c r="I2392" s="2">
        <f>'Moving Avg'!H2392</f>
        <v>12.061335000000003</v>
      </c>
      <c r="J2392" s="5" t="str">
        <f>OBV!F2392</f>
        <v>BULLISH</v>
      </c>
      <c r="K2392" s="5" t="str">
        <f>OBV!G2392</f>
        <v>NEUTRAL</v>
      </c>
      <c r="L2392" s="5" t="str">
        <f>OBV!H2392</f>
        <v>NEUTRAL</v>
      </c>
    </row>
    <row r="2393" spans="1:12" ht="13.5" x14ac:dyDescent="0.25">
      <c r="A2393" s="3">
        <f>RSI!A2393</f>
        <v>45489</v>
      </c>
      <c r="B2393" s="2">
        <f>RSI!B2393</f>
        <v>14.319000000000001</v>
      </c>
      <c r="C2393" s="2">
        <f>RSI!I2393</f>
        <v>53.543582551110376</v>
      </c>
      <c r="D2393" s="2">
        <f>MACD!E2393</f>
        <v>-2.7527216430595303E-2</v>
      </c>
      <c r="E2393" s="2">
        <f>MACD!F2393</f>
        <v>-2.00602527594703E-2</v>
      </c>
      <c r="F2393" s="2">
        <f>'Moving Avg'!D2393</f>
        <v>14.385400000000001</v>
      </c>
      <c r="G2393" s="2">
        <f>'Moving Avg'!F2393</f>
        <v>14.296249999999997</v>
      </c>
      <c r="H2393" s="2">
        <f>'Moving Avg'!G2393</f>
        <v>14.133139999999996</v>
      </c>
      <c r="I2393" s="2">
        <f>'Moving Avg'!H2393</f>
        <v>12.080470000000005</v>
      </c>
      <c r="J2393" s="5" t="str">
        <f>OBV!F2393</f>
        <v>BULLISH</v>
      </c>
      <c r="K2393" s="5" t="str">
        <f>OBV!G2393</f>
        <v>NEUTRAL</v>
      </c>
      <c r="L2393" s="5" t="str">
        <f>OBV!H2393</f>
        <v>BULLISH DIVERGENCE</v>
      </c>
    </row>
    <row r="2394" spans="1:12" ht="13.5" x14ac:dyDescent="0.25">
      <c r="A2394" s="3">
        <f>RSI!A2394</f>
        <v>45490</v>
      </c>
      <c r="B2394" s="2">
        <f>RSI!B2394</f>
        <v>14.319000000000001</v>
      </c>
      <c r="C2394" s="2">
        <f>RSI!I2394</f>
        <v>53.543582551110376</v>
      </c>
      <c r="D2394" s="2">
        <f>MACD!E2394</f>
        <v>-2.6512703221964529E-2</v>
      </c>
      <c r="E2394" s="2">
        <f>MACD!F2394</f>
        <v>-2.1350742851969147E-2</v>
      </c>
      <c r="F2394" s="2">
        <f>'Moving Avg'!D2394</f>
        <v>14.366400000000002</v>
      </c>
      <c r="G2394" s="2">
        <f>'Moving Avg'!F2394</f>
        <v>14.298599999999999</v>
      </c>
      <c r="H2394" s="2">
        <f>'Moving Avg'!G2394</f>
        <v>14.144979999999997</v>
      </c>
      <c r="I2394" s="2">
        <f>'Moving Avg'!H2394</f>
        <v>12.100260000000006</v>
      </c>
      <c r="J2394" s="5" t="str">
        <f>OBV!F2394</f>
        <v>BULLISH</v>
      </c>
      <c r="K2394" s="5" t="str">
        <f>OBV!G2394</f>
        <v>NEUTRAL</v>
      </c>
      <c r="L2394" s="5" t="str">
        <f>OBV!H2394</f>
        <v>BULLISH DIVERGENCE</v>
      </c>
    </row>
    <row r="2395" spans="1:12" ht="13.5" x14ac:dyDescent="0.25">
      <c r="A2395" s="3">
        <f>RSI!A2395</f>
        <v>45491</v>
      </c>
      <c r="B2395" s="2">
        <f>RSI!B2395</f>
        <v>14.319000000000001</v>
      </c>
      <c r="C2395" s="2">
        <f>RSI!I2395</f>
        <v>53.543582551110376</v>
      </c>
      <c r="D2395" s="2">
        <f>MACD!E2395</f>
        <v>-1.8720560927771857E-2</v>
      </c>
      <c r="E2395" s="2">
        <f>MACD!F2395</f>
        <v>-2.0824706467129691E-2</v>
      </c>
      <c r="F2395" s="2">
        <f>'Moving Avg'!D2395</f>
        <v>14.347400000000002</v>
      </c>
      <c r="G2395" s="2">
        <f>'Moving Avg'!F2395</f>
        <v>14.299049999999999</v>
      </c>
      <c r="H2395" s="2">
        <f>'Moving Avg'!G2395</f>
        <v>14.163819999999992</v>
      </c>
      <c r="I2395" s="2">
        <f>'Moving Avg'!H2395</f>
        <v>12.120050000000008</v>
      </c>
      <c r="J2395" s="5" t="str">
        <f>OBV!F2395</f>
        <v>BULLISH</v>
      </c>
      <c r="K2395" s="5" t="str">
        <f>OBV!G2395</f>
        <v>NEUTRAL</v>
      </c>
      <c r="L2395" s="5" t="str">
        <f>OBV!H2395</f>
        <v>BULLISH DIVERGENCE</v>
      </c>
    </row>
    <row r="2396" spans="1:12" ht="13.5" x14ac:dyDescent="0.25">
      <c r="A2396" s="3">
        <f>RSI!A2396</f>
        <v>45492</v>
      </c>
      <c r="B2396" s="2">
        <f>RSI!B2396</f>
        <v>14.319000000000001</v>
      </c>
      <c r="C2396" s="2">
        <f>RSI!I2396</f>
        <v>53.543582551110376</v>
      </c>
      <c r="D2396" s="2">
        <f>MACD!E2396</f>
        <v>-1.9633035643973784E-2</v>
      </c>
      <c r="E2396" s="2">
        <f>MACD!F2396</f>
        <v>-2.0586372302498511E-2</v>
      </c>
      <c r="F2396" s="2">
        <f>'Moving Avg'!D2396</f>
        <v>14.318999999999999</v>
      </c>
      <c r="G2396" s="2">
        <f>'Moving Avg'!F2396</f>
        <v>14.308449999999999</v>
      </c>
      <c r="H2396" s="2">
        <f>'Moving Avg'!G2396</f>
        <v>14.180899999999992</v>
      </c>
      <c r="I2396" s="2">
        <f>'Moving Avg'!H2396</f>
        <v>12.139840000000008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</row>
    <row r="2397" spans="1:12" ht="13.5" x14ac:dyDescent="0.25">
      <c r="A2397" s="3">
        <f>RSI!A2397</f>
        <v>45495</v>
      </c>
      <c r="B2397" s="2">
        <f>RSI!B2397</f>
        <v>14.263</v>
      </c>
      <c r="C2397" s="2">
        <f>RSI!I2397</f>
        <v>49.231240405506142</v>
      </c>
      <c r="D2397" s="2">
        <f>MACD!E2397</f>
        <v>-9.2808943459097293E-3</v>
      </c>
      <c r="E2397" s="2">
        <f>MACD!F2397</f>
        <v>-1.8325276711180755E-2</v>
      </c>
      <c r="F2397" s="2">
        <f>'Moving Avg'!D2397</f>
        <v>14.3078</v>
      </c>
      <c r="G2397" s="2">
        <f>'Moving Avg'!F2397</f>
        <v>14.315049999999996</v>
      </c>
      <c r="H2397" s="2">
        <f>'Moving Avg'!G2397</f>
        <v>14.196859999999992</v>
      </c>
      <c r="I2397" s="2">
        <f>'Moving Avg'!H2397</f>
        <v>12.159570000000008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14.461</v>
      </c>
      <c r="C2398" s="2">
        <f>RSI!I2398</f>
        <v>61.146379685475821</v>
      </c>
      <c r="D2398" s="2">
        <f>MACD!E2398</f>
        <v>-4.7758256713237301E-4</v>
      </c>
      <c r="E2398" s="2">
        <f>MACD!F2398</f>
        <v>-1.475573788237108E-2</v>
      </c>
      <c r="F2398" s="2">
        <f>'Moving Avg'!D2398</f>
        <v>14.3362</v>
      </c>
      <c r="G2398" s="2">
        <f>'Moving Avg'!F2398</f>
        <v>14.331549999999996</v>
      </c>
      <c r="H2398" s="2">
        <f>'Moving Avg'!G2398</f>
        <v>14.218539999999994</v>
      </c>
      <c r="I2398" s="2">
        <f>'Moving Avg'!H2398</f>
        <v>12.180290000000007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</row>
    <row r="2399" spans="1:12" ht="13.5" x14ac:dyDescent="0.25">
      <c r="A2399" s="3">
        <f>RSI!A2399</f>
        <v>45497</v>
      </c>
      <c r="B2399" s="2">
        <f>RSI!B2399</f>
        <v>14.461</v>
      </c>
      <c r="C2399" s="2">
        <f>RSI!I2399</f>
        <v>61.146379685475821</v>
      </c>
      <c r="D2399" s="2">
        <f>MACD!E2399</f>
        <v>5.8894290266930938E-3</v>
      </c>
      <c r="E2399" s="2">
        <f>MACD!F2399</f>
        <v>-1.0626704500558247E-2</v>
      </c>
      <c r="F2399" s="2">
        <f>'Moving Avg'!D2399</f>
        <v>14.364600000000001</v>
      </c>
      <c r="G2399" s="2">
        <f>'Moving Avg'!F2399</f>
        <v>14.339099999999998</v>
      </c>
      <c r="H2399" s="2">
        <f>'Moving Avg'!G2399</f>
        <v>14.240219999999995</v>
      </c>
      <c r="I2399" s="2">
        <f>'Moving Avg'!H2399</f>
        <v>12.203325000000007</v>
      </c>
      <c r="J2399" s="5" t="str">
        <f>OBV!F2399</f>
        <v>BEARISH</v>
      </c>
      <c r="K2399" s="5" t="str">
        <f>OBV!G2399</f>
        <v>NEUTRAL</v>
      </c>
      <c r="L2399" s="5" t="str">
        <f>OBV!H2399</f>
        <v>BEARISH DIVERGENCE</v>
      </c>
    </row>
    <row r="2400" spans="1:12" ht="13.5" x14ac:dyDescent="0.25">
      <c r="A2400" s="3">
        <f>RSI!A2400</f>
        <v>45499</v>
      </c>
      <c r="B2400" s="2">
        <f>RSI!B2400</f>
        <v>14.188000000000001</v>
      </c>
      <c r="C2400" s="2">
        <f>RSI!I2400</f>
        <v>44.460650048695847</v>
      </c>
      <c r="D2400" s="2">
        <f>MACD!E2400</f>
        <v>3.0497322109869884E-2</v>
      </c>
      <c r="E2400" s="2">
        <f>MACD!F2400</f>
        <v>-2.4018991784726211E-3</v>
      </c>
      <c r="F2400" s="2">
        <f>'Moving Avg'!D2400</f>
        <v>14.338399999999998</v>
      </c>
      <c r="G2400" s="2">
        <f>'Moving Avg'!F2400</f>
        <v>14.335349999999996</v>
      </c>
      <c r="H2400" s="2">
        <f>'Moving Avg'!G2400</f>
        <v>14.244559999999995</v>
      </c>
      <c r="I2400" s="2">
        <f>'Moving Avg'!H2400</f>
        <v>12.224950000000009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14.131</v>
      </c>
      <c r="C2401" s="2">
        <f>RSI!I2401</f>
        <v>41.890341579240577</v>
      </c>
      <c r="D2401" s="2">
        <f>MACD!E2401</f>
        <v>6.3457952621078562E-2</v>
      </c>
      <c r="E2401" s="2">
        <f>MACD!F2401</f>
        <v>1.0770071181437616E-2</v>
      </c>
      <c r="F2401" s="2">
        <f>'Moving Avg'!D2401</f>
        <v>14.300800000000001</v>
      </c>
      <c r="G2401" s="2">
        <f>'Moving Avg'!F2401</f>
        <v>14.328749999999996</v>
      </c>
      <c r="H2401" s="2">
        <f>'Moving Avg'!G2401</f>
        <v>14.245499999999995</v>
      </c>
      <c r="I2401" s="2">
        <f>'Moving Avg'!H2401</f>
        <v>12.245330000000006</v>
      </c>
      <c r="J2401" s="5" t="str">
        <f>OBV!F2401</f>
        <v>BEARISH</v>
      </c>
      <c r="K2401" s="5" t="str">
        <f>OBV!G2401</f>
        <v>STRONG</v>
      </c>
      <c r="L2401" s="5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14.188000000000001</v>
      </c>
      <c r="C2402" s="2">
        <f>RSI!I2402</f>
        <v>45.296089465177879</v>
      </c>
      <c r="D2402" s="2">
        <f>MACD!E2402</f>
        <v>6.6250948575772739E-2</v>
      </c>
      <c r="E2402" s="2">
        <f>MACD!F2402</f>
        <v>2.1866246660304643E-2</v>
      </c>
      <c r="F2402" s="2">
        <f>'Moving Avg'!D2402</f>
        <v>14.2858</v>
      </c>
      <c r="G2402" s="2">
        <f>'Moving Avg'!F2402</f>
        <v>14.324549999999999</v>
      </c>
      <c r="H2402" s="2">
        <f>'Moving Avg'!G2402</f>
        <v>14.250399999999996</v>
      </c>
      <c r="I2402" s="2">
        <f>'Moving Avg'!H2402</f>
        <v>12.266870000000008</v>
      </c>
      <c r="J2402" s="5" t="str">
        <f>OBV!F2402</f>
        <v>BULLISH</v>
      </c>
      <c r="K2402" s="5" t="str">
        <f>OBV!G2402</f>
        <v>NEUTRAL</v>
      </c>
      <c r="L2402" s="5" t="str">
        <f>OBV!H2402</f>
        <v>BULLISH DIVERGENCE</v>
      </c>
    </row>
    <row r="2403" spans="1:12" ht="13.5" x14ac:dyDescent="0.25">
      <c r="A2403" s="3">
        <f>RSI!A2403</f>
        <v>45504</v>
      </c>
      <c r="B2403" s="2">
        <f>RSI!B2403</f>
        <v>14.188000000000001</v>
      </c>
      <c r="C2403" s="2">
        <f>RSI!I2403</f>
        <v>45.296089465177879</v>
      </c>
      <c r="D2403" s="2">
        <f>MACD!E2403</f>
        <v>6.9177074197533273E-2</v>
      </c>
      <c r="E2403" s="2">
        <f>MACD!F2403</f>
        <v>3.1328412167750369E-2</v>
      </c>
      <c r="F2403" s="2">
        <f>'Moving Avg'!D2403</f>
        <v>14.231200000000001</v>
      </c>
      <c r="G2403" s="2">
        <f>'Moving Avg'!F2403</f>
        <v>14.317999999999998</v>
      </c>
      <c r="H2403" s="2">
        <f>'Moving Avg'!G2403</f>
        <v>14.255299999999995</v>
      </c>
      <c r="I2403" s="2">
        <f>'Moving Avg'!H2403</f>
        <v>12.288365000000008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14.366</v>
      </c>
      <c r="C2404" s="2">
        <f>RSI!I2404</f>
        <v>54.874632200300709</v>
      </c>
      <c r="D2404" s="2">
        <f>MACD!E2404</f>
        <v>5.8988972343387402E-2</v>
      </c>
      <c r="E2404" s="2">
        <f>MACD!F2404</f>
        <v>3.6860524202877776E-2</v>
      </c>
      <c r="F2404" s="2">
        <f>'Moving Avg'!D2404</f>
        <v>14.212200000000001</v>
      </c>
      <c r="G2404" s="2">
        <f>'Moving Avg'!F2404</f>
        <v>14.322699999999998</v>
      </c>
      <c r="H2404" s="2">
        <f>'Moving Avg'!G2404</f>
        <v>14.259999999999996</v>
      </c>
      <c r="I2404" s="2">
        <f>'Moving Avg'!H2404</f>
        <v>12.310750000000008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</row>
    <row r="2405" spans="1:12" ht="13.5" x14ac:dyDescent="0.25">
      <c r="A2405" s="3">
        <f>RSI!A2405</f>
        <v>45506</v>
      </c>
      <c r="B2405" s="2">
        <f>RSI!B2405</f>
        <v>14.084</v>
      </c>
      <c r="C2405" s="2">
        <f>RSI!I2405</f>
        <v>42.252174541308548</v>
      </c>
      <c r="D2405" s="2">
        <f>MACD!E2405</f>
        <v>7.0687878613291844E-2</v>
      </c>
      <c r="E2405" s="2">
        <f>MACD!F2405</f>
        <v>4.3625995084960595E-2</v>
      </c>
      <c r="F2405" s="2">
        <f>'Moving Avg'!D2405</f>
        <v>14.191400000000002</v>
      </c>
      <c r="G2405" s="2">
        <f>'Moving Avg'!F2405</f>
        <v>14.31095</v>
      </c>
      <c r="H2405" s="2">
        <f>'Moving Avg'!G2405</f>
        <v>14.259439999999991</v>
      </c>
      <c r="I2405" s="2">
        <f>'Moving Avg'!H2405</f>
        <v>12.330985000000005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</row>
    <row r="2406" spans="1:12" ht="13.5" x14ac:dyDescent="0.25">
      <c r="A2406" s="3">
        <f>RSI!A2406</f>
        <v>45509</v>
      </c>
      <c r="B2406" s="2">
        <f>RSI!B2406</f>
        <v>14.366</v>
      </c>
      <c r="C2406" s="2">
        <f>RSI!I2406</f>
        <v>53.71723353500046</v>
      </c>
      <c r="D2406" s="2">
        <f>MACD!E2406</f>
        <v>6.0837302287849226E-2</v>
      </c>
      <c r="E2406" s="2">
        <f>MACD!F2406</f>
        <v>4.7068256525538324E-2</v>
      </c>
      <c r="F2406" s="2">
        <f>'Moving Avg'!D2406</f>
        <v>14.238400000000002</v>
      </c>
      <c r="G2406" s="2">
        <f>'Moving Avg'!F2406</f>
        <v>14.31565</v>
      </c>
      <c r="H2406" s="2">
        <f>'Moving Avg'!G2406</f>
        <v>14.264139999999992</v>
      </c>
      <c r="I2406" s="2">
        <f>'Moving Avg'!H2406</f>
        <v>12.352105000000005</v>
      </c>
      <c r="J2406" s="5" t="str">
        <f>OBV!F2406</f>
        <v>BULLISH</v>
      </c>
      <c r="K2406" s="5" t="str">
        <f>OBV!G2406</f>
        <v>WEAK</v>
      </c>
      <c r="L2406" s="5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14.131</v>
      </c>
      <c r="C2407" s="2">
        <f>RSI!I2407</f>
        <v>45.593637199451251</v>
      </c>
      <c r="D2407" s="2">
        <f>MACD!E2407</f>
        <v>6.0682721949820717E-2</v>
      </c>
      <c r="E2407" s="2">
        <f>MACD!F2407</f>
        <v>4.9791149610394804E-2</v>
      </c>
      <c r="F2407" s="2">
        <f>'Moving Avg'!D2407</f>
        <v>14.227</v>
      </c>
      <c r="G2407" s="2">
        <f>'Moving Avg'!F2407</f>
        <v>14.30625</v>
      </c>
      <c r="H2407" s="2">
        <f>'Moving Avg'!G2407</f>
        <v>14.264139999999992</v>
      </c>
      <c r="I2407" s="2">
        <f>'Moving Avg'!H2407</f>
        <v>12.371610000000006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</row>
    <row r="2408" spans="1:12" ht="13.5" x14ac:dyDescent="0.25">
      <c r="A2408" s="3">
        <f>RSI!A2408</f>
        <v>45511</v>
      </c>
      <c r="B2408" s="2">
        <f>RSI!B2408</f>
        <v>14.225</v>
      </c>
      <c r="C2408" s="2">
        <f>RSI!I2408</f>
        <v>48.921155377752939</v>
      </c>
      <c r="D2408" s="2">
        <f>MACD!E2408</f>
        <v>8.4872920010342412E-2</v>
      </c>
      <c r="E2408" s="2">
        <f>MACD!F2408</f>
        <v>5.6807503690384328E-2</v>
      </c>
      <c r="F2408" s="2">
        <f>'Moving Avg'!D2408</f>
        <v>14.234399999999999</v>
      </c>
      <c r="G2408" s="2">
        <f>'Moving Avg'!F2408</f>
        <v>14.296800000000001</v>
      </c>
      <c r="H2408" s="2">
        <f>'Moving Avg'!G2408</f>
        <v>14.260559999999996</v>
      </c>
      <c r="I2408" s="2">
        <f>'Moving Avg'!H2408</f>
        <v>12.391585000000005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14.319000000000001</v>
      </c>
      <c r="C2409" s="2">
        <f>RSI!I2409</f>
        <v>52.07757144520982</v>
      </c>
      <c r="D2409" s="2">
        <f>MACD!E2409</f>
        <v>9.858463735108991E-2</v>
      </c>
      <c r="E2409" s="2">
        <f>MACD!F2409</f>
        <v>6.5162930422525453E-2</v>
      </c>
      <c r="F2409" s="2">
        <f>'Moving Avg'!D2409</f>
        <v>14.225</v>
      </c>
      <c r="G2409" s="2">
        <f>'Moving Avg'!F2409</f>
        <v>14.292050000000003</v>
      </c>
      <c r="H2409" s="2">
        <f>'Moving Avg'!G2409</f>
        <v>14.258859999999995</v>
      </c>
      <c r="I2409" s="2">
        <f>'Moving Avg'!H2409</f>
        <v>12.412030000000007</v>
      </c>
      <c r="J2409" s="5" t="str">
        <f>OBV!F2409</f>
        <v>BULLISH</v>
      </c>
      <c r="K2409" s="5" t="str">
        <f>OBV!G2409</f>
        <v>NEUTRAL</v>
      </c>
      <c r="L2409" s="5" t="str">
        <f>OBV!H2409</f>
        <v>BULLISH DIVERGENCE</v>
      </c>
    </row>
    <row r="2410" spans="1:12" ht="13.5" x14ac:dyDescent="0.25">
      <c r="A2410" s="3">
        <f>RSI!A2410</f>
        <v>45513</v>
      </c>
      <c r="B2410" s="2">
        <f>RSI!B2410</f>
        <v>14.319000000000001</v>
      </c>
      <c r="C2410" s="2">
        <f>RSI!I2410</f>
        <v>52.07757144520982</v>
      </c>
      <c r="D2410" s="2">
        <f>MACD!E2410</f>
        <v>6.7822197804938256E-2</v>
      </c>
      <c r="E2410" s="2">
        <f>MACD!F2410</f>
        <v>6.5694783899008014E-2</v>
      </c>
      <c r="F2410" s="2">
        <f>'Moving Avg'!D2410</f>
        <v>14.272</v>
      </c>
      <c r="G2410" s="2">
        <f>'Moving Avg'!F2410</f>
        <v>14.287299999999998</v>
      </c>
      <c r="H2410" s="2">
        <f>'Moving Avg'!G2410</f>
        <v>14.262619999999997</v>
      </c>
      <c r="I2410" s="2">
        <f>'Moving Avg'!H2410</f>
        <v>12.432475000000005</v>
      </c>
      <c r="J2410" s="5" t="str">
        <f>OBV!F2410</f>
        <v>BULLISH</v>
      </c>
      <c r="K2410" s="5" t="str">
        <f>OBV!G2410</f>
        <v>WEAK</v>
      </c>
      <c r="L2410" s="5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14.319000000000001</v>
      </c>
      <c r="C2411" s="2">
        <f>RSI!I2411</f>
        <v>52.077571445209834</v>
      </c>
      <c r="D2411" s="2">
        <f>MACD!E2411</f>
        <v>3.2685560578697093E-2</v>
      </c>
      <c r="E2411" s="2">
        <f>MACD!F2411</f>
        <v>5.9092939234945838E-2</v>
      </c>
      <c r="F2411" s="2">
        <f>'Moving Avg'!D2411</f>
        <v>14.262600000000001</v>
      </c>
      <c r="G2411" s="2">
        <f>'Moving Avg'!F2411</f>
        <v>14.280199999999999</v>
      </c>
      <c r="H2411" s="2">
        <f>'Moving Avg'!G2411</f>
        <v>14.266379999999996</v>
      </c>
      <c r="I2411" s="2">
        <f>'Moving Avg'!H2411</f>
        <v>12.454845000000008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</row>
    <row r="2412" spans="1:12" ht="13.5" x14ac:dyDescent="0.25">
      <c r="A2412" s="3">
        <f>RSI!A2412</f>
        <v>45518</v>
      </c>
      <c r="B2412" s="2">
        <f>RSI!B2412</f>
        <v>14.319000000000001</v>
      </c>
      <c r="C2412" s="2">
        <f>RSI!I2412</f>
        <v>52.077571445209834</v>
      </c>
      <c r="D2412" s="2">
        <f>MACD!E2412</f>
        <v>1.1411151805104325E-2</v>
      </c>
      <c r="E2412" s="2">
        <f>MACD!F2412</f>
        <v>4.9556581748977535E-2</v>
      </c>
      <c r="F2412" s="2">
        <f>'Moving Avg'!D2412</f>
        <v>14.3002</v>
      </c>
      <c r="G2412" s="2">
        <f>'Moving Avg'!F2412</f>
        <v>14.280199999999999</v>
      </c>
      <c r="H2412" s="2">
        <f>'Moving Avg'!G2412</f>
        <v>14.266939999999995</v>
      </c>
      <c r="I2412" s="2">
        <f>'Moving Avg'!H2412</f>
        <v>12.479400000000005</v>
      </c>
      <c r="J2412" s="5" t="str">
        <f>OBV!F2412</f>
        <v>BULLISH</v>
      </c>
      <c r="K2412" s="5" t="str">
        <f>OBV!G2412</f>
        <v>WEAK</v>
      </c>
      <c r="L2412" s="5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14.319000000000001</v>
      </c>
      <c r="C2413" s="2">
        <f>RSI!I2413</f>
        <v>52.07757144520982</v>
      </c>
      <c r="D2413" s="2">
        <f>MACD!E2413</f>
        <v>-6.879751385662658E-3</v>
      </c>
      <c r="E2413" s="2">
        <f>MACD!F2413</f>
        <v>3.8269315122049501E-2</v>
      </c>
      <c r="F2413" s="2">
        <f>'Moving Avg'!D2413</f>
        <v>14.318999999999999</v>
      </c>
      <c r="G2413" s="2">
        <f>'Moving Avg'!F2413</f>
        <v>14.280199999999999</v>
      </c>
      <c r="H2413" s="2">
        <f>'Moving Avg'!G2413</f>
        <v>14.270519999999994</v>
      </c>
      <c r="I2413" s="2">
        <f>'Moving Avg'!H2413</f>
        <v>12.503955000000005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13.877000000000001</v>
      </c>
      <c r="C2414" s="2">
        <f>RSI!I2414</f>
        <v>36.651314318377771</v>
      </c>
      <c r="D2414" s="2">
        <f>MACD!E2414</f>
        <v>3.7500649264144315E-2</v>
      </c>
      <c r="E2414" s="2">
        <f>MACD!F2414</f>
        <v>3.8115581950468463E-2</v>
      </c>
      <c r="F2414" s="2">
        <f>'Moving Avg'!D2414</f>
        <v>14.230600000000001</v>
      </c>
      <c r="G2414" s="2">
        <f>'Moving Avg'!F2414</f>
        <v>14.258099999999999</v>
      </c>
      <c r="H2414" s="2">
        <f>'Moving Avg'!G2414</f>
        <v>14.265259999999994</v>
      </c>
      <c r="I2414" s="2">
        <f>'Moving Avg'!H2414</f>
        <v>12.525165000000005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14.272</v>
      </c>
      <c r="C2415" s="2">
        <f>RSI!I2415</f>
        <v>50.70454642392518</v>
      </c>
      <c r="D2415" s="2">
        <f>MACD!E2415</f>
        <v>4.7730355366244481E-3</v>
      </c>
      <c r="E2415" s="2">
        <f>MACD!F2415</f>
        <v>3.1447072667699659E-2</v>
      </c>
      <c r="F2415" s="2">
        <f>'Moving Avg'!D2415</f>
        <v>14.221200000000001</v>
      </c>
      <c r="G2415" s="2">
        <f>'Moving Avg'!F2415</f>
        <v>14.255749999999997</v>
      </c>
      <c r="H2415" s="2">
        <f>'Moving Avg'!G2415</f>
        <v>14.264499999999996</v>
      </c>
      <c r="I2415" s="2">
        <f>'Moving Avg'!H2415</f>
        <v>12.548350000000005</v>
      </c>
      <c r="J2415" s="5" t="str">
        <f>OBV!F2415</f>
        <v>BULLISH</v>
      </c>
      <c r="K2415" s="5" t="str">
        <f>OBV!G2415</f>
        <v>NEUTRAL</v>
      </c>
      <c r="L2415" s="5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14.272</v>
      </c>
      <c r="C2416" s="2">
        <f>RSI!I2416</f>
        <v>50.70454642392518</v>
      </c>
      <c r="D2416" s="2">
        <f>MACD!E2416</f>
        <v>2.0319514404956607E-2</v>
      </c>
      <c r="E2416" s="2">
        <f>MACD!F2416</f>
        <v>2.9221561015151051E-2</v>
      </c>
      <c r="F2416" s="2">
        <f>'Moving Avg'!D2416</f>
        <v>14.2118</v>
      </c>
      <c r="G2416" s="2">
        <f>'Moving Avg'!F2416</f>
        <v>14.253399999999996</v>
      </c>
      <c r="H2416" s="2">
        <f>'Moving Avg'!G2416</f>
        <v>14.263739999999995</v>
      </c>
      <c r="I2416" s="2">
        <f>'Moving Avg'!H2416</f>
        <v>12.569390000000004</v>
      </c>
      <c r="J2416" s="5" t="str">
        <f>OBV!F2416</f>
        <v>BULLISH</v>
      </c>
      <c r="K2416" s="5" t="str">
        <f>OBV!G2416</f>
        <v>NEUTRAL</v>
      </c>
      <c r="L2416" s="5" t="str">
        <f>OBV!H2416</f>
        <v>BULLISH DIVERGENCE</v>
      </c>
    </row>
    <row r="2417" spans="1:12" ht="13.5" x14ac:dyDescent="0.25">
      <c r="A2417" s="3">
        <f>RSI!A2417</f>
        <v>45525</v>
      </c>
      <c r="B2417" s="2">
        <f>RSI!B2417</f>
        <v>14.272</v>
      </c>
      <c r="C2417" s="2">
        <f>RSI!I2417</f>
        <v>50.70454642392518</v>
      </c>
      <c r="D2417" s="2">
        <f>MACD!E2417</f>
        <v>-2.8143783837268899E-3</v>
      </c>
      <c r="E2417" s="2">
        <f>MACD!F2417</f>
        <v>2.2814373135375463E-2</v>
      </c>
      <c r="F2417" s="2">
        <f>'Moving Avg'!D2417</f>
        <v>14.202400000000001</v>
      </c>
      <c r="G2417" s="2">
        <f>'Moving Avg'!F2417</f>
        <v>14.253849999999996</v>
      </c>
      <c r="H2417" s="2">
        <f>'Moving Avg'!G2417</f>
        <v>14.266559999999997</v>
      </c>
      <c r="I2417" s="2">
        <f>'Moving Avg'!H2417</f>
        <v>12.589210000000003</v>
      </c>
      <c r="J2417" s="5" t="str">
        <f>OBV!F2417</f>
        <v>BULLISH</v>
      </c>
      <c r="K2417" s="5" t="str">
        <f>OBV!G2417</f>
        <v>NEUTRAL</v>
      </c>
      <c r="L2417" s="5" t="str">
        <f>OBV!H2417</f>
        <v>BULLISH DIVERGENCE</v>
      </c>
    </row>
    <row r="2418" spans="1:12" ht="13.5" x14ac:dyDescent="0.25">
      <c r="A2418" s="3">
        <f>RSI!A2418</f>
        <v>45526</v>
      </c>
      <c r="B2418" s="2">
        <f>RSI!B2418</f>
        <v>14.272</v>
      </c>
      <c r="C2418" s="2">
        <f>RSI!I2418</f>
        <v>50.70454642392518</v>
      </c>
      <c r="D2418" s="2">
        <f>MACD!E2418</f>
        <v>-8.052449618350721E-3</v>
      </c>
      <c r="E2418" s="2">
        <f>MACD!F2418</f>
        <v>1.6641008584630228E-2</v>
      </c>
      <c r="F2418" s="2">
        <f>'Moving Avg'!D2418</f>
        <v>14.193000000000001</v>
      </c>
      <c r="G2418" s="2">
        <f>'Moving Avg'!F2418</f>
        <v>14.244399999999995</v>
      </c>
      <c r="H2418" s="2">
        <f>'Moving Avg'!G2418</f>
        <v>14.269379999999998</v>
      </c>
      <c r="I2418" s="2">
        <f>'Moving Avg'!H2418</f>
        <v>12.609030000000002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</row>
    <row r="2419" spans="1:12" ht="13.5" x14ac:dyDescent="0.25">
      <c r="A2419" s="3">
        <f>RSI!A2419</f>
        <v>45527</v>
      </c>
      <c r="B2419" s="2">
        <f>RSI!B2419</f>
        <v>14.131</v>
      </c>
      <c r="C2419" s="2">
        <f>RSI!I2419</f>
        <v>45.823757170504969</v>
      </c>
      <c r="D2419" s="2">
        <f>MACD!E2419</f>
        <v>1.2305784595186608E-2</v>
      </c>
      <c r="E2419" s="2">
        <f>MACD!F2419</f>
        <v>1.5773963786741504E-2</v>
      </c>
      <c r="F2419" s="2">
        <f>'Moving Avg'!D2419</f>
        <v>14.243799999999998</v>
      </c>
      <c r="G2419" s="2">
        <f>'Moving Avg'!F2419</f>
        <v>14.2279</v>
      </c>
      <c r="H2419" s="2">
        <f>'Moving Avg'!G2419</f>
        <v>14.269379999999996</v>
      </c>
      <c r="I2419" s="2">
        <f>'Moving Avg'!H2419</f>
        <v>12.628145000000004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14.131</v>
      </c>
      <c r="C2420" s="2">
        <f>RSI!I2420</f>
        <v>45.823757170504969</v>
      </c>
      <c r="D2420" s="2">
        <f>MACD!E2420</f>
        <v>3.0258181376787263E-2</v>
      </c>
      <c r="E2420" s="2">
        <f>MACD!F2420</f>
        <v>1.8670807304750656E-2</v>
      </c>
      <c r="F2420" s="2">
        <f>'Moving Avg'!D2420</f>
        <v>14.2156</v>
      </c>
      <c r="G2420" s="2">
        <f>'Moving Avg'!F2420</f>
        <v>14.22505</v>
      </c>
      <c r="H2420" s="2">
        <f>'Moving Avg'!G2420</f>
        <v>14.265799999999997</v>
      </c>
      <c r="I2420" s="2">
        <f>'Moving Avg'!H2420</f>
        <v>12.647345000000003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14.272</v>
      </c>
      <c r="C2421" s="2">
        <f>RSI!I2421</f>
        <v>51.264497160982252</v>
      </c>
      <c r="D2421" s="2">
        <f>MACD!E2421</f>
        <v>3.5676632628733884E-2</v>
      </c>
      <c r="E2421" s="2">
        <f>MACD!F2421</f>
        <v>2.2071972369547305E-2</v>
      </c>
      <c r="F2421" s="2">
        <f>'Moving Avg'!D2421</f>
        <v>14.2156</v>
      </c>
      <c r="G2421" s="2">
        <f>'Moving Avg'!F2421</f>
        <v>14.232099999999994</v>
      </c>
      <c r="H2421" s="2">
        <f>'Moving Avg'!G2421</f>
        <v>14.268619999999999</v>
      </c>
      <c r="I2421" s="2">
        <f>'Moving Avg'!H2421</f>
        <v>12.667295000000001</v>
      </c>
      <c r="J2421" s="5" t="str">
        <f>OBV!F2421</f>
        <v>BULLISH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14.272</v>
      </c>
      <c r="C2422" s="2">
        <f>RSI!I2422</f>
        <v>51.264497160982252</v>
      </c>
      <c r="D2422" s="2">
        <f>MACD!E2422</f>
        <v>4.0050899192181078E-2</v>
      </c>
      <c r="E2422" s="2">
        <f>MACD!F2422</f>
        <v>2.5667757734074061E-2</v>
      </c>
      <c r="F2422" s="2">
        <f>'Moving Avg'!D2422</f>
        <v>14.2156</v>
      </c>
      <c r="G2422" s="2">
        <f>'Moving Avg'!F2422</f>
        <v>14.236299999999996</v>
      </c>
      <c r="H2422" s="2">
        <f>'Moving Avg'!G2422</f>
        <v>14.27144</v>
      </c>
      <c r="I2422" s="2">
        <f>'Moving Avg'!H2422</f>
        <v>12.687290000000001</v>
      </c>
      <c r="J2422" s="5" t="str">
        <f>OBV!F2422</f>
        <v>BULLISH</v>
      </c>
      <c r="K2422" s="5" t="str">
        <f>OBV!G2422</f>
        <v>NEUTRAL</v>
      </c>
      <c r="L2422" s="5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14.282</v>
      </c>
      <c r="C2423" s="2">
        <f>RSI!I2423</f>
        <v>51.663772142271341</v>
      </c>
      <c r="D2423" s="2">
        <f>MACD!E2423</f>
        <v>4.2816482406367484E-2</v>
      </c>
      <c r="E2423" s="2">
        <f>MACD!F2423</f>
        <v>2.9097502668532747E-2</v>
      </c>
      <c r="F2423" s="2">
        <f>'Moving Avg'!D2423</f>
        <v>14.217599999999999</v>
      </c>
      <c r="G2423" s="2">
        <f>'Moving Avg'!F2423</f>
        <v>14.240999999999996</v>
      </c>
      <c r="H2423" s="2">
        <f>'Moving Avg'!G2423</f>
        <v>14.27164</v>
      </c>
      <c r="I2423" s="2">
        <f>'Moving Avg'!H2423</f>
        <v>12.707334999999999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14.329000000000001</v>
      </c>
      <c r="C2424" s="2">
        <f>RSI!I2424</f>
        <v>53.588353027513165</v>
      </c>
      <c r="D2424" s="2">
        <f>MACD!E2424</f>
        <v>-2.6564516299398377E-2</v>
      </c>
      <c r="E2424" s="2">
        <f>MACD!F2424</f>
        <v>1.7965098874946524E-2</v>
      </c>
      <c r="F2424" s="2">
        <f>'Moving Avg'!D2424</f>
        <v>14.257200000000001</v>
      </c>
      <c r="G2424" s="2">
        <f>'Moving Avg'!F2424</f>
        <v>14.239149999999999</v>
      </c>
      <c r="H2424" s="2">
        <f>'Moving Avg'!G2424</f>
        <v>14.272780000000003</v>
      </c>
      <c r="I2424" s="2">
        <f>'Moving Avg'!H2424</f>
        <v>12.727614999999998</v>
      </c>
      <c r="J2424" s="5" t="str">
        <f>OBV!F2424</f>
        <v>BULLISH</v>
      </c>
      <c r="K2424" s="5" t="str">
        <f>OBV!G2424</f>
        <v>WEAK</v>
      </c>
      <c r="L2424" s="5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14.461</v>
      </c>
      <c r="C2425" s="2">
        <f>RSI!I2425</f>
        <v>58.576825170661564</v>
      </c>
      <c r="D2425" s="2">
        <f>MACD!E2425</f>
        <v>-3.4779663247796577E-2</v>
      </c>
      <c r="E2425" s="2">
        <f>MACD!F2425</f>
        <v>7.4161464503979032E-3</v>
      </c>
      <c r="F2425" s="2">
        <f>'Moving Avg'!D2425</f>
        <v>14.3232</v>
      </c>
      <c r="G2425" s="2">
        <f>'Moving Avg'!F2425</f>
        <v>14.257999999999999</v>
      </c>
      <c r="H2425" s="2">
        <f>'Moving Avg'!G2425</f>
        <v>14.275800000000002</v>
      </c>
      <c r="I2425" s="2">
        <f>'Moving Avg'!H2425</f>
        <v>12.748555</v>
      </c>
      <c r="J2425" s="5" t="str">
        <f>OBV!F2425</f>
        <v>BULLISH</v>
      </c>
      <c r="K2425" s="5" t="str">
        <f>OBV!G2425</f>
        <v>WEAK</v>
      </c>
      <c r="L2425" s="5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14.507999999999999</v>
      </c>
      <c r="C2426" s="2">
        <f>RSI!I2426</f>
        <v>60.216479837432743</v>
      </c>
      <c r="D2426" s="2">
        <f>MACD!E2426</f>
        <v>-4.645501013616915E-2</v>
      </c>
      <c r="E2426" s="2">
        <f>MACD!F2426</f>
        <v>-3.358084866915508E-3</v>
      </c>
      <c r="F2426" s="2">
        <f>'Moving Avg'!D2426</f>
        <v>14.3704</v>
      </c>
      <c r="G2426" s="2">
        <f>'Moving Avg'!F2426</f>
        <v>14.265099999999999</v>
      </c>
      <c r="H2426" s="2">
        <f>'Moving Avg'!G2426</f>
        <v>14.283340000000004</v>
      </c>
      <c r="I2426" s="2">
        <f>'Moving Avg'!H2426</f>
        <v>12.771564999999999</v>
      </c>
      <c r="J2426" s="5" t="str">
        <f>OBV!F2426</f>
        <v>BULLISH</v>
      </c>
      <c r="K2426" s="5" t="str">
        <f>OBV!G2426</f>
        <v>WEAK</v>
      </c>
      <c r="L2426" s="5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14.706</v>
      </c>
      <c r="C2427" s="2">
        <f>RSI!I2427</f>
        <v>66.273184063820111</v>
      </c>
      <c r="D2427" s="2">
        <f>MACD!E2427</f>
        <v>-7.2429085218098876E-2</v>
      </c>
      <c r="E2427" s="2">
        <f>MACD!F2427</f>
        <v>-1.7172284937152182E-2</v>
      </c>
      <c r="F2427" s="2">
        <f>'Moving Avg'!D2427</f>
        <v>14.4572</v>
      </c>
      <c r="G2427" s="2">
        <f>'Moving Avg'!F2427</f>
        <v>14.293850000000001</v>
      </c>
      <c r="H2427" s="2">
        <f>'Moving Avg'!G2427</f>
        <v>14.294840000000004</v>
      </c>
      <c r="I2427" s="2">
        <f>'Moving Avg'!H2427</f>
        <v>12.795565</v>
      </c>
      <c r="J2427" s="5" t="str">
        <f>OBV!F2427</f>
        <v>BULLISH</v>
      </c>
      <c r="K2427" s="5" t="str">
        <f>OBV!G2427</f>
        <v>WEAK</v>
      </c>
      <c r="L2427" s="5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15.064</v>
      </c>
      <c r="C2428" s="2">
        <f>RSI!I2428</f>
        <v>73.985039067269469</v>
      </c>
      <c r="D2428" s="2">
        <f>MACD!E2428</f>
        <v>-0.12341812882681324</v>
      </c>
      <c r="E2428" s="2">
        <f>MACD!F2428</f>
        <v>-3.8421453715084396E-2</v>
      </c>
      <c r="F2428" s="2">
        <f>'Moving Avg'!D2428</f>
        <v>14.613600000000002</v>
      </c>
      <c r="G2428" s="2">
        <f>'Moving Avg'!F2428</f>
        <v>14.335800000000003</v>
      </c>
      <c r="H2428" s="2">
        <f>'Moving Avg'!G2428</f>
        <v>14.313500000000007</v>
      </c>
      <c r="I2428" s="2">
        <f>'Moving Avg'!H2428</f>
        <v>12.819649999999998</v>
      </c>
      <c r="J2428" s="5" t="str">
        <f>OBV!F2428</f>
        <v>BULLISH</v>
      </c>
      <c r="K2428" s="5" t="str">
        <f>OBV!G2428</f>
        <v>WEAK</v>
      </c>
      <c r="L2428" s="5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15.073</v>
      </c>
      <c r="C2429" s="2">
        <f>RSI!I2429</f>
        <v>74.145094578387059</v>
      </c>
      <c r="D2429" s="2">
        <f>MACD!E2429</f>
        <v>-0.1933449506988616</v>
      </c>
      <c r="E2429" s="2">
        <f>MACD!F2429</f>
        <v>-6.9406153111839841E-2</v>
      </c>
      <c r="F2429" s="2">
        <f>'Moving Avg'!D2429</f>
        <v>14.7624</v>
      </c>
      <c r="G2429" s="2">
        <f>'Moving Avg'!F2429</f>
        <v>14.373500000000002</v>
      </c>
      <c r="H2429" s="2">
        <f>'Moving Avg'!G2429</f>
        <v>14.328760000000006</v>
      </c>
      <c r="I2429" s="2">
        <f>'Moving Avg'!H2429</f>
        <v>12.843689999999997</v>
      </c>
      <c r="J2429" s="5" t="str">
        <f>OBV!F2429</f>
        <v>BULLISH</v>
      </c>
      <c r="K2429" s="5" t="str">
        <f>OBV!G2429</f>
        <v>WEAK</v>
      </c>
      <c r="L2429" s="5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15.082000000000001</v>
      </c>
      <c r="C2430" s="2">
        <f>RSI!I2430</f>
        <v>74.315274012358401</v>
      </c>
      <c r="D2430" s="2">
        <f>MACD!E2430</f>
        <v>-0.25732927039121911</v>
      </c>
      <c r="E2430" s="2">
        <f>MACD!F2430</f>
        <v>-0.1069907765677157</v>
      </c>
      <c r="F2430" s="2">
        <f>'Moving Avg'!D2430</f>
        <v>14.886599999999998</v>
      </c>
      <c r="G2430" s="2">
        <f>'Moving Avg'!F2430</f>
        <v>14.41165</v>
      </c>
      <c r="H2430" s="2">
        <f>'Moving Avg'!G2430</f>
        <v>14.345140000000004</v>
      </c>
      <c r="I2430" s="2">
        <f>'Moving Avg'!H2430</f>
        <v>12.867734999999996</v>
      </c>
      <c r="J2430" s="5" t="str">
        <f>OBV!F2430</f>
        <v>BULLISH</v>
      </c>
      <c r="K2430" s="5" t="str">
        <f>OBV!G2430</f>
        <v>WEAK</v>
      </c>
      <c r="L2430" s="5" t="str">
        <f>OBV!H2430</f>
        <v>CONFIRMED BULLISH</v>
      </c>
    </row>
    <row r="2431" spans="1:12" ht="13.5" x14ac:dyDescent="0.25">
      <c r="A2431" s="3">
        <f>RSI!A2431</f>
        <v>45545</v>
      </c>
      <c r="B2431" s="2">
        <f>RSI!B2431</f>
        <v>15.544</v>
      </c>
      <c r="C2431" s="2">
        <f>RSI!I2431</f>
        <v>81.167784236357079</v>
      </c>
      <c r="D2431" s="2">
        <f>MACD!E2431</f>
        <v>-0.32789442946197234</v>
      </c>
      <c r="E2431" s="2">
        <f>MACD!F2431</f>
        <v>-0.15117150714656702</v>
      </c>
      <c r="F2431" s="2">
        <f>'Moving Avg'!D2431</f>
        <v>15.093800000000002</v>
      </c>
      <c r="G2431" s="2">
        <f>'Moving Avg'!F2431</f>
        <v>14.472899999999999</v>
      </c>
      <c r="H2431" s="2">
        <f>'Moving Avg'!G2431</f>
        <v>14.370760000000002</v>
      </c>
      <c r="I2431" s="2">
        <f>'Moving Avg'!H2431</f>
        <v>12.895399999999995</v>
      </c>
      <c r="J2431" s="5" t="str">
        <f>OBV!F2431</f>
        <v>BULLISH</v>
      </c>
      <c r="K2431" s="5" t="str">
        <f>OBV!G2431</f>
        <v>WEAK</v>
      </c>
      <c r="L2431" s="5" t="str">
        <f>OBV!H2431</f>
        <v>CONFIRMED BULLISH</v>
      </c>
    </row>
    <row r="2432" spans="1:12" ht="13.5" x14ac:dyDescent="0.25">
      <c r="A2432" s="3">
        <f>RSI!A2432</f>
        <v>45546</v>
      </c>
      <c r="B2432" s="2">
        <f>RSI!B2432</f>
        <v>15.685</v>
      </c>
      <c r="C2432" s="2">
        <f>RSI!I2432</f>
        <v>82.686001583015866</v>
      </c>
      <c r="D2432" s="2">
        <f>MACD!E2432</f>
        <v>-0.40438400503635563</v>
      </c>
      <c r="E2432" s="2">
        <f>MACD!F2432</f>
        <v>-0.20181400672452476</v>
      </c>
      <c r="F2432" s="2">
        <f>'Moving Avg'!D2432</f>
        <v>15.289600000000002</v>
      </c>
      <c r="G2432" s="2">
        <f>'Moving Avg'!F2432</f>
        <v>14.5412</v>
      </c>
      <c r="H2432" s="2">
        <f>'Moving Avg'!G2432</f>
        <v>14.39902</v>
      </c>
      <c r="I2432" s="2">
        <f>'Moving Avg'!H2432</f>
        <v>12.923549999999993</v>
      </c>
      <c r="J2432" s="5" t="str">
        <f>OBV!F2432</f>
        <v>BULLISH</v>
      </c>
      <c r="K2432" s="5" t="str">
        <f>OBV!G2432</f>
        <v>WEAK</v>
      </c>
      <c r="L2432" s="5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15.271000000000001</v>
      </c>
      <c r="C2433" s="2">
        <f>RSI!I2433</f>
        <v>65.889628931771611</v>
      </c>
      <c r="D2433" s="2">
        <f>MACD!E2433</f>
        <v>-0.44360080635490284</v>
      </c>
      <c r="E2433" s="2">
        <f>MACD!F2433</f>
        <v>-0.25017136665060041</v>
      </c>
      <c r="F2433" s="2">
        <f>'Moving Avg'!D2433</f>
        <v>15.331</v>
      </c>
      <c r="G2433" s="2">
        <f>'Moving Avg'!F2433</f>
        <v>14.588800000000003</v>
      </c>
      <c r="H2433" s="2">
        <f>'Moving Avg'!G2433</f>
        <v>14.418059999999999</v>
      </c>
      <c r="I2433" s="2">
        <f>'Moving Avg'!H2433</f>
        <v>12.949849999999994</v>
      </c>
      <c r="J2433" s="5" t="str">
        <f>OBV!F2433</f>
        <v>BULLISH</v>
      </c>
      <c r="K2433" s="5" t="str">
        <f>OBV!G2433</f>
        <v>WEAK</v>
      </c>
      <c r="L2433" s="5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15.28</v>
      </c>
      <c r="C2434" s="2">
        <f>RSI!I2434</f>
        <v>66.051078298692119</v>
      </c>
      <c r="D2434" s="2">
        <f>MACD!E2434</f>
        <v>-0.47397749335541839</v>
      </c>
      <c r="E2434" s="2">
        <f>MACD!F2434</f>
        <v>-0.29493259199156402</v>
      </c>
      <c r="F2434" s="2">
        <f>'Moving Avg'!D2434</f>
        <v>15.372399999999999</v>
      </c>
      <c r="G2434" s="2">
        <f>'Moving Avg'!F2434</f>
        <v>14.658950000000001</v>
      </c>
      <c r="H2434" s="2">
        <f>'Moving Avg'!G2434</f>
        <v>14.438219999999999</v>
      </c>
      <c r="I2434" s="2">
        <f>'Moving Avg'!H2434</f>
        <v>12.976629999999995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15.365</v>
      </c>
      <c r="C2435" s="2">
        <f>RSI!I2435</f>
        <v>67.610334448984261</v>
      </c>
      <c r="D2435" s="2">
        <f>MACD!E2435</f>
        <v>-0.48920164991302428</v>
      </c>
      <c r="E2435" s="2">
        <f>MACD!F2435</f>
        <v>-0.33378640357585609</v>
      </c>
      <c r="F2435" s="2">
        <f>'Moving Avg'!D2435</f>
        <v>15.428999999999998</v>
      </c>
      <c r="G2435" s="2">
        <f>'Moving Avg'!F2435</f>
        <v>14.7136</v>
      </c>
      <c r="H2435" s="2">
        <f>'Moving Avg'!G2435</f>
        <v>14.45914</v>
      </c>
      <c r="I2435" s="2">
        <f>'Moving Avg'!H2435</f>
        <v>13.003834999999992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15.911</v>
      </c>
      <c r="C2436" s="2">
        <f>RSI!I2436</f>
        <v>75.419990780937837</v>
      </c>
      <c r="D2436" s="2">
        <f>MACD!E2436</f>
        <v>-0.53907012983806624</v>
      </c>
      <c r="E2436" s="2">
        <f>MACD!F2436</f>
        <v>-0.37484314882829811</v>
      </c>
      <c r="F2436" s="2">
        <f>'Moving Avg'!D2436</f>
        <v>15.5024</v>
      </c>
      <c r="G2436" s="2">
        <f>'Moving Avg'!F2436</f>
        <v>14.79555</v>
      </c>
      <c r="H2436" s="2">
        <f>'Moving Avg'!G2436</f>
        <v>14.491919999999995</v>
      </c>
      <c r="I2436" s="2">
        <f>'Moving Avg'!H2436</f>
        <v>13.033769999999993</v>
      </c>
      <c r="J2436" s="5" t="str">
        <f>OBV!F2436</f>
        <v>BULLISH</v>
      </c>
      <c r="K2436" s="5" t="str">
        <f>OBV!G2436</f>
        <v>WEAK</v>
      </c>
      <c r="L2436" s="5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15.901999999999999</v>
      </c>
      <c r="C2437" s="2">
        <f>RSI!I2437</f>
        <v>75.09855693745736</v>
      </c>
      <c r="D2437" s="2">
        <f>MACD!E2437</f>
        <v>-0.55685802573560039</v>
      </c>
      <c r="E2437" s="2">
        <f>MACD!F2437</f>
        <v>-0.41124612420975859</v>
      </c>
      <c r="F2437" s="2">
        <f>'Moving Avg'!D2437</f>
        <v>15.5458</v>
      </c>
      <c r="G2437" s="2">
        <f>'Moving Avg'!F2437</f>
        <v>14.877049999999997</v>
      </c>
      <c r="H2437" s="2">
        <f>'Moving Avg'!G2437</f>
        <v>14.523579999999997</v>
      </c>
      <c r="I2437" s="2">
        <f>'Moving Avg'!H2437</f>
        <v>13.061519999999994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15.544</v>
      </c>
      <c r="C2438" s="2">
        <f>RSI!I2438</f>
        <v>63.50451356621609</v>
      </c>
      <c r="D2438" s="2">
        <f>MACD!E2438</f>
        <v>-0.49648263903725187</v>
      </c>
      <c r="E2438" s="2">
        <f>MACD!F2438</f>
        <v>-0.42829342717525731</v>
      </c>
      <c r="F2438" s="2">
        <f>'Moving Avg'!D2438</f>
        <v>15.600399999999999</v>
      </c>
      <c r="G2438" s="2">
        <f>'Moving Avg'!F2438</f>
        <v>14.940649999999996</v>
      </c>
      <c r="H2438" s="2">
        <f>'Moving Avg'!G2438</f>
        <v>14.546179999999998</v>
      </c>
      <c r="I2438" s="2">
        <f>'Moving Avg'!H2438</f>
        <v>13.087479999999994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15.920999999999999</v>
      </c>
      <c r="C2439" s="2">
        <f>RSI!I2439</f>
        <v>68.942230521326422</v>
      </c>
      <c r="D2439" s="2">
        <f>MACD!E2439</f>
        <v>-0.47553345984011663</v>
      </c>
      <c r="E2439" s="2">
        <f>MACD!F2439</f>
        <v>-0.43774143370822921</v>
      </c>
      <c r="F2439" s="2">
        <f>'Moving Avg'!D2439</f>
        <v>15.7286</v>
      </c>
      <c r="G2439" s="2">
        <f>'Moving Avg'!F2439</f>
        <v>15.030150000000001</v>
      </c>
      <c r="H2439" s="2">
        <f>'Moving Avg'!G2439</f>
        <v>14.576319999999999</v>
      </c>
      <c r="I2439" s="2">
        <f>'Moving Avg'!H2439</f>
        <v>13.115194999999993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15.920999999999999</v>
      </c>
      <c r="C2440" s="2">
        <f>RSI!I2440</f>
        <v>68.942230521326422</v>
      </c>
      <c r="D2440" s="2">
        <f>MACD!E2440</f>
        <v>-0.46198030280714519</v>
      </c>
      <c r="E2440" s="2">
        <f>MACD!F2440</f>
        <v>-0.44258920752801245</v>
      </c>
      <c r="F2440" s="2">
        <f>'Moving Avg'!D2440</f>
        <v>15.8398</v>
      </c>
      <c r="G2440" s="2">
        <f>'Moving Avg'!F2440</f>
        <v>15.119650000000002</v>
      </c>
      <c r="H2440" s="2">
        <f>'Moving Avg'!G2440</f>
        <v>14.606459999999997</v>
      </c>
      <c r="I2440" s="2">
        <f>'Moving Avg'!H2440</f>
        <v>13.142339999999992</v>
      </c>
      <c r="J2440" s="5" t="str">
        <f>OBV!F2440</f>
        <v>BEARISH</v>
      </c>
      <c r="K2440" s="5" t="str">
        <f>OBV!G2440</f>
        <v>NEUTRAL</v>
      </c>
      <c r="L2440" s="5" t="str">
        <f>OBV!H2440</f>
        <v>BEARISH DIVERGENCE</v>
      </c>
    </row>
    <row r="2441" spans="1:12" ht="13.5" x14ac:dyDescent="0.25">
      <c r="A2441" s="3">
        <f>RSI!A2441</f>
        <v>45559</v>
      </c>
      <c r="B2441" s="2">
        <f>RSI!B2441</f>
        <v>15.920999999999999</v>
      </c>
      <c r="C2441" s="2">
        <f>RSI!I2441</f>
        <v>68.942230521326408</v>
      </c>
      <c r="D2441" s="2">
        <f>MACD!E2441</f>
        <v>-0.38458133017097396</v>
      </c>
      <c r="E2441" s="2">
        <f>MACD!F2441</f>
        <v>-0.43098763205660473</v>
      </c>
      <c r="F2441" s="2">
        <f>'Moving Avg'!D2441</f>
        <v>15.841800000000001</v>
      </c>
      <c r="G2441" s="2">
        <f>'Moving Avg'!F2441</f>
        <v>15.202100000000002</v>
      </c>
      <c r="H2441" s="2">
        <f>'Moving Avg'!G2441</f>
        <v>14.635659999999996</v>
      </c>
      <c r="I2441" s="2">
        <f>'Moving Avg'!H2441</f>
        <v>13.169134999999992</v>
      </c>
      <c r="J2441" s="5" t="str">
        <f>OBV!F2441</f>
        <v>BEARISH</v>
      </c>
      <c r="K2441" s="5" t="str">
        <f>OBV!G2441</f>
        <v>NEUTRAL</v>
      </c>
      <c r="L2441" s="5" t="str">
        <f>OBV!H2441</f>
        <v>BEARISH DIVERGENCE</v>
      </c>
    </row>
    <row r="2442" spans="1:12" ht="13.5" x14ac:dyDescent="0.25">
      <c r="A2442" s="3">
        <f>RSI!A2442</f>
        <v>45560</v>
      </c>
      <c r="B2442" s="2">
        <f>RSI!B2442</f>
        <v>15.544</v>
      </c>
      <c r="C2442" s="2">
        <f>RSI!I2442</f>
        <v>58.125454160312373</v>
      </c>
      <c r="D2442" s="2">
        <f>MACD!E2442</f>
        <v>-0.27423647890137204</v>
      </c>
      <c r="E2442" s="2">
        <f>MACD!F2442</f>
        <v>-0.3996374014255582</v>
      </c>
      <c r="F2442" s="2">
        <f>'Moving Avg'!D2442</f>
        <v>15.770199999999999</v>
      </c>
      <c r="G2442" s="2">
        <f>'Moving Avg'!F2442</f>
        <v>15.265699999999999</v>
      </c>
      <c r="H2442" s="2">
        <f>'Moving Avg'!G2442</f>
        <v>14.660159999999998</v>
      </c>
      <c r="I2442" s="2">
        <f>'Moving Avg'!H2442</f>
        <v>13.19408999999999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15.525</v>
      </c>
      <c r="C2443" s="2">
        <f>RSI!I2443</f>
        <v>57.63466694356967</v>
      </c>
      <c r="D2443" s="2">
        <f>MACD!E2443</f>
        <v>-0.24533682073970198</v>
      </c>
      <c r="E2443" s="2">
        <f>MACD!F2443</f>
        <v>-0.36877728528838699</v>
      </c>
      <c r="F2443" s="2">
        <f>'Moving Avg'!D2443</f>
        <v>15.766400000000001</v>
      </c>
      <c r="G2443" s="2">
        <f>'Moving Avg'!F2443</f>
        <v>15.327849999999998</v>
      </c>
      <c r="H2443" s="2">
        <f>'Moving Avg'!G2443</f>
        <v>14.684279999999996</v>
      </c>
      <c r="I2443" s="2">
        <f>'Moving Avg'!H2443</f>
        <v>13.218774999999992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15.544</v>
      </c>
      <c r="C2444" s="2">
        <f>RSI!I2444</f>
        <v>58.01642741521016</v>
      </c>
      <c r="D2444" s="2">
        <f>MACD!E2444</f>
        <v>-0.22281615613167283</v>
      </c>
      <c r="E2444" s="2">
        <f>MACD!F2444</f>
        <v>-0.3395850594570442</v>
      </c>
      <c r="F2444" s="2">
        <f>'Moving Avg'!D2444</f>
        <v>15.690999999999999</v>
      </c>
      <c r="G2444" s="2">
        <f>'Moving Avg'!F2444</f>
        <v>15.388599999999997</v>
      </c>
      <c r="H2444" s="2">
        <f>'Moving Avg'!G2444</f>
        <v>14.708779999999997</v>
      </c>
      <c r="I2444" s="2">
        <f>'Moving Avg'!H2444</f>
        <v>13.241194999999991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15.920999999999999</v>
      </c>
      <c r="C2445" s="2">
        <f>RSI!I2445</f>
        <v>64.79524689897238</v>
      </c>
      <c r="D2445" s="2">
        <f>MACD!E2445</f>
        <v>-0.22049009518656071</v>
      </c>
      <c r="E2445" s="2">
        <f>MACD!F2445</f>
        <v>-0.31576606660294754</v>
      </c>
      <c r="F2445" s="2">
        <f>'Moving Avg'!D2445</f>
        <v>15.691000000000003</v>
      </c>
      <c r="G2445" s="2">
        <f>'Moving Avg'!F2445</f>
        <v>15.461599999999995</v>
      </c>
      <c r="H2445" s="2">
        <f>'Moving Avg'!G2445</f>
        <v>14.740819999999996</v>
      </c>
      <c r="I2445" s="2">
        <f>'Moving Avg'!H2445</f>
        <v>13.263049999999991</v>
      </c>
      <c r="J2445" s="5" t="str">
        <f>OBV!F2445</f>
        <v>BULLISH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15.544</v>
      </c>
      <c r="C2446" s="2">
        <f>RSI!I2446</f>
        <v>55.197321611388354</v>
      </c>
      <c r="D2446" s="2">
        <f>MACD!E2446</f>
        <v>-0.11056523153797926</v>
      </c>
      <c r="E2446" s="2">
        <f>MACD!F2446</f>
        <v>-0.27472589958995391</v>
      </c>
      <c r="F2446" s="2">
        <f>'Moving Avg'!D2446</f>
        <v>15.615600000000001</v>
      </c>
      <c r="G2446" s="2">
        <f>'Moving Avg'!F2446</f>
        <v>15.513399999999999</v>
      </c>
      <c r="H2446" s="2">
        <f>'Moving Avg'!G2446</f>
        <v>14.765319999999997</v>
      </c>
      <c r="I2446" s="2">
        <f>'Moving Avg'!H2446</f>
        <v>13.282624999999991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15.920999999999999</v>
      </c>
      <c r="C2447" s="2">
        <f>RSI!I2447</f>
        <v>61.361058844200706</v>
      </c>
      <c r="D2447" s="2">
        <f>MACD!E2447</f>
        <v>-4.8309965357034912E-2</v>
      </c>
      <c r="E2447" s="2">
        <f>MACD!F2447</f>
        <v>-0.22944271274337011</v>
      </c>
      <c r="F2447" s="2">
        <f>'Moving Avg'!D2447</f>
        <v>15.691000000000003</v>
      </c>
      <c r="G2447" s="2">
        <f>'Moving Avg'!F2447</f>
        <v>15.574149999999998</v>
      </c>
      <c r="H2447" s="2">
        <f>'Moving Avg'!G2447</f>
        <v>14.79848</v>
      </c>
      <c r="I2447" s="2">
        <f>'Moving Avg'!H2447</f>
        <v>13.30399999999999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15.874000000000001</v>
      </c>
      <c r="C2448" s="2">
        <f>RSI!I2448</f>
        <v>60.248236923847664</v>
      </c>
      <c r="D2448" s="2">
        <f>MACD!E2448</f>
        <v>-5.0795896806640428E-2</v>
      </c>
      <c r="E2448" s="2">
        <f>MACD!F2448</f>
        <v>-0.19371334955602421</v>
      </c>
      <c r="F2448" s="2">
        <f>'Moving Avg'!D2448</f>
        <v>15.7608</v>
      </c>
      <c r="G2448" s="2">
        <f>'Moving Avg'!F2448</f>
        <v>15.614650000000001</v>
      </c>
      <c r="H2448" s="2">
        <f>'Moving Avg'!G2448</f>
        <v>14.826739999999999</v>
      </c>
      <c r="I2448" s="2">
        <f>'Moving Avg'!H2448</f>
        <v>13.324964999999988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15.874000000000001</v>
      </c>
      <c r="C2449" s="2">
        <f>RSI!I2449</f>
        <v>60.248236923847664</v>
      </c>
      <c r="D2449" s="2">
        <f>MACD!E2449</f>
        <v>2.0746229614054812E-3</v>
      </c>
      <c r="E2449" s="2">
        <f>MACD!F2449</f>
        <v>-0.15455575505253827</v>
      </c>
      <c r="F2449" s="2">
        <f>'Moving Avg'!D2449</f>
        <v>15.8268</v>
      </c>
      <c r="G2449" s="2">
        <f>'Moving Avg'!F2449</f>
        <v>15.654700000000002</v>
      </c>
      <c r="H2449" s="2">
        <f>'Moving Avg'!G2449</f>
        <v>14.855000000000002</v>
      </c>
      <c r="I2449" s="2">
        <f>'Moving Avg'!H2449</f>
        <v>13.345404999999989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15.544</v>
      </c>
      <c r="C2450" s="2">
        <f>RSI!I2450</f>
        <v>52.495728571001145</v>
      </c>
      <c r="D2450" s="2">
        <f>MACD!E2450</f>
        <v>6.845380941259549E-2</v>
      </c>
      <c r="E2450" s="2">
        <f>MACD!F2450</f>
        <v>-0.10995384215951153</v>
      </c>
      <c r="F2450" s="2">
        <f>'Moving Avg'!D2450</f>
        <v>15.7514</v>
      </c>
      <c r="G2450" s="2">
        <f>'Moving Avg'!F2450</f>
        <v>15.677800000000001</v>
      </c>
      <c r="H2450" s="2">
        <f>'Moving Avg'!G2450</f>
        <v>14.882120000000002</v>
      </c>
      <c r="I2450" s="2">
        <f>'Moving Avg'!H2450</f>
        <v>13.364764999999988</v>
      </c>
      <c r="J2450" s="5" t="str">
        <f>OBV!F2450</f>
        <v>BEARISH</v>
      </c>
      <c r="K2450" s="5" t="str">
        <f>OBV!G2450</f>
        <v>STRONG</v>
      </c>
      <c r="L2450" s="5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15.554</v>
      </c>
      <c r="C2451" s="2">
        <f>RSI!I2451</f>
        <v>52.694375303505524</v>
      </c>
      <c r="D2451" s="2">
        <f>MACD!E2451</f>
        <v>0.12323574968731776</v>
      </c>
      <c r="E2451" s="2">
        <f>MACD!F2451</f>
        <v>-6.3315923790145667E-2</v>
      </c>
      <c r="F2451" s="2">
        <f>'Moving Avg'!D2451</f>
        <v>15.753400000000003</v>
      </c>
      <c r="G2451" s="2">
        <f>'Moving Avg'!F2451</f>
        <v>15.678299999999998</v>
      </c>
      <c r="H2451" s="2">
        <f>'Moving Avg'!G2451</f>
        <v>14.91058</v>
      </c>
      <c r="I2451" s="2">
        <f>'Moving Avg'!H2451</f>
        <v>13.384389999999987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</row>
    <row r="2452" spans="1:12" ht="13.5" x14ac:dyDescent="0.25">
      <c r="A2452" s="3">
        <f>RSI!A2452</f>
        <v>45574</v>
      </c>
      <c r="B2452" s="2">
        <f>RSI!B2452</f>
        <v>15.874000000000001</v>
      </c>
      <c r="C2452" s="2">
        <f>RSI!I2452</f>
        <v>58.652776922919792</v>
      </c>
      <c r="D2452" s="2">
        <f>MACD!E2452</f>
        <v>8.7230309735176093E-2</v>
      </c>
      <c r="E2452" s="2">
        <f>MACD!F2452</f>
        <v>-3.3206677085081314E-2</v>
      </c>
      <c r="F2452" s="2">
        <f>'Moving Avg'!D2452</f>
        <v>15.744</v>
      </c>
      <c r="G2452" s="2">
        <f>'Moving Avg'!F2452</f>
        <v>15.687749999999999</v>
      </c>
      <c r="H2452" s="2">
        <f>'Moving Avg'!G2452</f>
        <v>14.944300000000004</v>
      </c>
      <c r="I2452" s="2">
        <f>'Moving Avg'!H2452</f>
        <v>13.406929999999987</v>
      </c>
      <c r="J2452" s="5" t="str">
        <f>OBV!F2452</f>
        <v>BULLISH</v>
      </c>
      <c r="K2452" s="5" t="str">
        <f>OBV!G2452</f>
        <v>NEUTRAL</v>
      </c>
      <c r="L2452" s="5" t="str">
        <f>OBV!H2452</f>
        <v>BULLISH DIVERGENCE</v>
      </c>
    </row>
    <row r="2453" spans="1:12" ht="13.5" x14ac:dyDescent="0.25">
      <c r="A2453" s="3">
        <f>RSI!A2453</f>
        <v>45575</v>
      </c>
      <c r="B2453" s="2">
        <f>RSI!B2453</f>
        <v>15.874000000000001</v>
      </c>
      <c r="C2453" s="2">
        <f>RSI!I2453</f>
        <v>58.652776922919792</v>
      </c>
      <c r="D2453" s="2">
        <f>MACD!E2453</f>
        <v>5.1343081171705052E-2</v>
      </c>
      <c r="E2453" s="2">
        <f>MACD!F2453</f>
        <v>-1.6296725433724041E-2</v>
      </c>
      <c r="F2453" s="2">
        <f>'Moving Avg'!D2453</f>
        <v>15.744</v>
      </c>
      <c r="G2453" s="2">
        <f>'Moving Avg'!F2453</f>
        <v>15.7179</v>
      </c>
      <c r="H2453" s="2">
        <f>'Moving Avg'!G2453</f>
        <v>14.978020000000004</v>
      </c>
      <c r="I2453" s="2">
        <f>'Moving Avg'!H2453</f>
        <v>13.429469999999986</v>
      </c>
      <c r="J2453" s="5" t="str">
        <f>OBV!F2453</f>
        <v>BULLISH</v>
      </c>
      <c r="K2453" s="5" t="str">
        <f>OBV!G2453</f>
        <v>NEUTRAL</v>
      </c>
      <c r="L2453" s="5" t="str">
        <f>OBV!H2453</f>
        <v>NEUTRAL</v>
      </c>
    </row>
    <row r="2454" spans="1:12" ht="13.5" x14ac:dyDescent="0.25">
      <c r="A2454" s="3">
        <f>RSI!A2454</f>
        <v>45576</v>
      </c>
      <c r="B2454" s="2">
        <f>RSI!B2454</f>
        <v>15.544</v>
      </c>
      <c r="C2454" s="2">
        <f>RSI!I2454</f>
        <v>50.973892697898613</v>
      </c>
      <c r="D2454" s="2">
        <f>MACD!E2454</f>
        <v>4.6031513708335581E-2</v>
      </c>
      <c r="E2454" s="2">
        <f>MACD!F2454</f>
        <v>-3.8310776053121168E-3</v>
      </c>
      <c r="F2454" s="2">
        <f>'Moving Avg'!D2454</f>
        <v>15.678000000000001</v>
      </c>
      <c r="G2454" s="2">
        <f>'Moving Avg'!F2454</f>
        <v>15.731100000000001</v>
      </c>
      <c r="H2454" s="2">
        <f>'Moving Avg'!G2454</f>
        <v>15.001580000000001</v>
      </c>
      <c r="I2454" s="2">
        <f>'Moving Avg'!H2454</f>
        <v>13.450359999999984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</row>
    <row r="2455" spans="1:12" ht="13.5" x14ac:dyDescent="0.25">
      <c r="A2455" s="3">
        <f>RSI!A2455</f>
        <v>45579</v>
      </c>
      <c r="B2455" s="2">
        <f>RSI!B2455</f>
        <v>15.874000000000001</v>
      </c>
      <c r="C2455" s="2">
        <f>RSI!I2455</f>
        <v>57.032029371794415</v>
      </c>
      <c r="D2455" s="2">
        <f>MACD!E2455</f>
        <v>7.4901009129249019E-2</v>
      </c>
      <c r="E2455" s="2">
        <f>MACD!F2455</f>
        <v>1.191533974160011E-2</v>
      </c>
      <c r="F2455" s="2">
        <f>'Moving Avg'!D2455</f>
        <v>15.744</v>
      </c>
      <c r="G2455" s="2">
        <f>'Moving Avg'!F2455</f>
        <v>15.756550000000001</v>
      </c>
      <c r="H2455" s="2">
        <f>'Moving Avg'!G2455</f>
        <v>15.037380000000001</v>
      </c>
      <c r="I2455" s="2">
        <f>'Moving Avg'!H2455</f>
        <v>13.472899999999983</v>
      </c>
      <c r="J2455" s="5" t="str">
        <f>OBV!F2455</f>
        <v>BULLISH</v>
      </c>
      <c r="K2455" s="5" t="str">
        <f>OBV!G2455</f>
        <v>WEAK</v>
      </c>
      <c r="L2455" s="5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15.554</v>
      </c>
      <c r="C2456" s="2">
        <f>RSI!I2456</f>
        <v>50.513630123525282</v>
      </c>
      <c r="D2456" s="2">
        <f>MACD!E2456</f>
        <v>6.2905303158407477E-2</v>
      </c>
      <c r="E2456" s="2">
        <f>MACD!F2456</f>
        <v>2.2113332424961586E-2</v>
      </c>
      <c r="F2456" s="2">
        <f>'Moving Avg'!D2456</f>
        <v>15.744</v>
      </c>
      <c r="G2456" s="2">
        <f>'Moving Avg'!F2456</f>
        <v>15.7387</v>
      </c>
      <c r="H2456" s="2">
        <f>'Moving Avg'!G2456</f>
        <v>15.06114</v>
      </c>
      <c r="I2456" s="2">
        <f>'Moving Avg'!H2456</f>
        <v>13.493839999999985</v>
      </c>
      <c r="J2456" s="5" t="str">
        <f>OBV!F2456</f>
        <v>BULLISH</v>
      </c>
      <c r="K2456" s="5" t="str">
        <f>OBV!G2456</f>
        <v>NEUTRAL</v>
      </c>
      <c r="L2456" s="5" t="str">
        <f>OBV!H2456</f>
        <v>NEUTRAL</v>
      </c>
    </row>
    <row r="2457" spans="1:12" ht="13.5" x14ac:dyDescent="0.25">
      <c r="A2457" s="3">
        <f>RSI!A2457</f>
        <v>45582</v>
      </c>
      <c r="B2457" s="2">
        <f>RSI!B2457</f>
        <v>15.846</v>
      </c>
      <c r="C2457" s="2">
        <f>RSI!I2457</f>
        <v>55.510491447155019</v>
      </c>
      <c r="D2457" s="2">
        <f>MACD!E2457</f>
        <v>8.9046498729304702E-2</v>
      </c>
      <c r="E2457" s="2">
        <f>MACD!F2457</f>
        <v>3.5499965685830207E-2</v>
      </c>
      <c r="F2457" s="2">
        <f>'Moving Avg'!D2457</f>
        <v>15.738400000000002</v>
      </c>
      <c r="G2457" s="2">
        <f>'Moving Avg'!F2457</f>
        <v>15.735900000000001</v>
      </c>
      <c r="H2457" s="2">
        <f>'Moving Avg'!G2457</f>
        <v>15.095440000000002</v>
      </c>
      <c r="I2457" s="2">
        <f>'Moving Avg'!H2457</f>
        <v>13.517944999999983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</row>
    <row r="2458" spans="1:12" ht="13.5" x14ac:dyDescent="0.25">
      <c r="A2458" s="3">
        <f>RSI!A2458</f>
        <v>45583</v>
      </c>
      <c r="B2458" s="2">
        <f>RSI!B2458</f>
        <v>15.874000000000001</v>
      </c>
      <c r="C2458" s="2">
        <f>RSI!I2458</f>
        <v>55.969609218019691</v>
      </c>
      <c r="D2458" s="2">
        <f>MACD!E2458</f>
        <v>0.10006257504577221</v>
      </c>
      <c r="E2458" s="2">
        <f>MACD!F2458</f>
        <v>4.8412487557818608E-2</v>
      </c>
      <c r="F2458" s="2">
        <f>'Moving Avg'!D2458</f>
        <v>15.738399999999999</v>
      </c>
      <c r="G2458" s="2">
        <f>'Moving Avg'!F2458</f>
        <v>15.7524</v>
      </c>
      <c r="H2458" s="2">
        <f>'Moving Avg'!G2458</f>
        <v>15.12842</v>
      </c>
      <c r="I2458" s="2">
        <f>'Moving Avg'!H2458</f>
        <v>13.540524999999981</v>
      </c>
      <c r="J2458" s="5" t="str">
        <f>OBV!F2458</f>
        <v>BEARISH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15.544</v>
      </c>
      <c r="C2459" s="2">
        <f>RSI!I2459</f>
        <v>49.487681362230674</v>
      </c>
      <c r="D2459" s="2">
        <f>MACD!E2459</f>
        <v>0.13199753426755123</v>
      </c>
      <c r="E2459" s="2">
        <f>MACD!F2459</f>
        <v>6.5129496899765132E-2</v>
      </c>
      <c r="F2459" s="2">
        <f>'Moving Avg'!D2459</f>
        <v>15.738400000000002</v>
      </c>
      <c r="G2459" s="2">
        <f>'Moving Avg'!F2459</f>
        <v>15.733549999999999</v>
      </c>
      <c r="H2459" s="2">
        <f>'Moving Avg'!G2459</f>
        <v>15.152920000000002</v>
      </c>
      <c r="I2459" s="2">
        <f>'Moving Avg'!H2459</f>
        <v>13.561454999999981</v>
      </c>
      <c r="J2459" s="5" t="str">
        <f>OBV!F2459</f>
        <v>BEARISH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15.864000000000001</v>
      </c>
      <c r="C2460" s="2">
        <f>RSI!I2460</f>
        <v>54.937565740701388</v>
      </c>
      <c r="D2460" s="2">
        <f>MACD!E2460</f>
        <v>8.4801305347093958E-2</v>
      </c>
      <c r="E2460" s="2">
        <f>MACD!F2460</f>
        <v>6.9063858589230906E-2</v>
      </c>
      <c r="F2460" s="2">
        <f>'Moving Avg'!D2460</f>
        <v>15.7364</v>
      </c>
      <c r="G2460" s="2">
        <f>'Moving Avg'!F2460</f>
        <v>15.730699999999999</v>
      </c>
      <c r="H2460" s="2">
        <f>'Moving Avg'!G2460</f>
        <v>15.183820000000001</v>
      </c>
      <c r="I2460" s="2">
        <f>'Moving Avg'!H2460</f>
        <v>13.58394499999998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15.855</v>
      </c>
      <c r="C2461" s="2">
        <f>RSI!I2461</f>
        <v>54.758620686673702</v>
      </c>
      <c r="D2461" s="2">
        <f>MACD!E2461</f>
        <v>4.5416210832806669E-2</v>
      </c>
      <c r="E2461" s="2">
        <f>MACD!F2461</f>
        <v>6.4334329037946059E-2</v>
      </c>
      <c r="F2461" s="2">
        <f>'Moving Avg'!D2461</f>
        <v>15.796600000000002</v>
      </c>
      <c r="G2461" s="2">
        <f>'Moving Avg'!F2461</f>
        <v>15.727399999999999</v>
      </c>
      <c r="H2461" s="2">
        <f>'Moving Avg'!G2461</f>
        <v>15.21454</v>
      </c>
      <c r="I2461" s="2">
        <f>'Moving Avg'!H2461</f>
        <v>13.60647499999998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15.93</v>
      </c>
      <c r="C2462" s="2">
        <f>RSI!I2462</f>
        <v>56.043541658674023</v>
      </c>
      <c r="D2462" s="2">
        <f>MACD!E2462</f>
        <v>5.4286393639760178E-2</v>
      </c>
      <c r="E2462" s="2">
        <f>MACD!F2462</f>
        <v>6.2324741958308887E-2</v>
      </c>
      <c r="F2462" s="2">
        <f>'Moving Avg'!D2462</f>
        <v>15.813400000000001</v>
      </c>
      <c r="G2462" s="2">
        <f>'Moving Avg'!F2462</f>
        <v>15.746699999999999</v>
      </c>
      <c r="H2462" s="2">
        <f>'Moving Avg'!G2462</f>
        <v>15.24676</v>
      </c>
      <c r="I2462" s="2">
        <f>'Moving Avg'!H2462</f>
        <v>13.62937999999998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16.241</v>
      </c>
      <c r="C2463" s="2">
        <f>RSI!I2463</f>
        <v>60.991071381593535</v>
      </c>
      <c r="D2463" s="2">
        <f>MACD!E2463</f>
        <v>3.6942105028231254E-2</v>
      </c>
      <c r="E2463" s="2">
        <f>MACD!F2463</f>
        <v>5.7248214572293364E-2</v>
      </c>
      <c r="F2463" s="2">
        <f>'Moving Avg'!D2463</f>
        <v>15.886799999999999</v>
      </c>
      <c r="G2463" s="2">
        <f>'Moving Avg'!F2463</f>
        <v>15.782500000000002</v>
      </c>
      <c r="H2463" s="2">
        <f>'Moving Avg'!G2463</f>
        <v>15.285199999999998</v>
      </c>
      <c r="I2463" s="2">
        <f>'Moving Avg'!H2463</f>
        <v>13.655499999999979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16.260000000000002</v>
      </c>
      <c r="C2464" s="2">
        <f>RSI!I2464</f>
        <v>61.27782136287702</v>
      </c>
      <c r="D2464" s="2">
        <f>MACD!E2464</f>
        <v>-3.3426692089387089E-2</v>
      </c>
      <c r="E2464" s="2">
        <f>MACD!F2464</f>
        <v>3.9113233239957274E-2</v>
      </c>
      <c r="F2464" s="2">
        <f>'Moving Avg'!D2464</f>
        <v>16.03</v>
      </c>
      <c r="G2464" s="2">
        <f>'Moving Avg'!F2464</f>
        <v>15.818299999999999</v>
      </c>
      <c r="H2464" s="2">
        <f>'Moving Avg'!G2464</f>
        <v>15.332859999999998</v>
      </c>
      <c r="I2464" s="2">
        <f>'Moving Avg'!H2464</f>
        <v>13.681714999999983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16.957000000000001</v>
      </c>
      <c r="C2465" s="2">
        <f>RSI!I2465</f>
        <v>69.99221503384635</v>
      </c>
      <c r="D2465" s="2">
        <f>MACD!E2465</f>
        <v>-9.7197952599323401E-2</v>
      </c>
      <c r="E2465" s="2">
        <f>MACD!F2465</f>
        <v>1.1850996072101137E-2</v>
      </c>
      <c r="F2465" s="2">
        <f>'Moving Avg'!D2465</f>
        <v>16.2486</v>
      </c>
      <c r="G2465" s="2">
        <f>'Moving Avg'!F2465</f>
        <v>15.870099999999999</v>
      </c>
      <c r="H2465" s="2">
        <f>'Moving Avg'!G2465</f>
        <v>15.386559999999998</v>
      </c>
      <c r="I2465" s="2">
        <f>'Moving Avg'!H2465</f>
        <v>13.711374999999984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17.419</v>
      </c>
      <c r="C2466" s="2">
        <f>RSI!I2466</f>
        <v>74.145629242527448</v>
      </c>
      <c r="D2466" s="2">
        <f>MACD!E2466</f>
        <v>-0.24184839370996336</v>
      </c>
      <c r="E2466" s="2">
        <f>MACD!F2466</f>
        <v>-3.8888881884311763E-2</v>
      </c>
      <c r="F2466" s="2">
        <f>'Moving Avg'!D2466</f>
        <v>16.561399999999999</v>
      </c>
      <c r="G2466" s="2">
        <f>'Moving Avg'!F2466</f>
        <v>15.963849999999999</v>
      </c>
      <c r="H2466" s="2">
        <f>'Moving Avg'!G2466</f>
        <v>15.449499999999999</v>
      </c>
      <c r="I2466" s="2">
        <f>'Moving Avg'!H2466</f>
        <v>13.741639999999983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16.637</v>
      </c>
      <c r="C2467" s="2">
        <f>RSI!I2467</f>
        <v>59.207464919657461</v>
      </c>
      <c r="D2467" s="2">
        <f>MACD!E2467</f>
        <v>-0.27082696274297469</v>
      </c>
      <c r="E2467" s="2">
        <f>MACD!F2467</f>
        <v>-8.5276498056044356E-2</v>
      </c>
      <c r="F2467" s="2">
        <f>'Moving Avg'!D2467</f>
        <v>16.702800000000003</v>
      </c>
      <c r="G2467" s="2">
        <f>'Moving Avg'!F2467</f>
        <v>15.999649999999997</v>
      </c>
      <c r="H2467" s="2">
        <f>'Moving Avg'!G2467</f>
        <v>15.496799999999999</v>
      </c>
      <c r="I2467" s="2">
        <f>'Moving Avg'!H2467</f>
        <v>13.767994999999983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16.495999999999999</v>
      </c>
      <c r="C2468" s="2">
        <f>RSI!I2468</f>
        <v>56.978418508657455</v>
      </c>
      <c r="D2468" s="2">
        <f>MACD!E2468</f>
        <v>-0.28470673092846255</v>
      </c>
      <c r="E2468" s="2">
        <f>MACD!F2468</f>
        <v>-0.12516254463052801</v>
      </c>
      <c r="F2468" s="2">
        <f>'Moving Avg'!D2468</f>
        <v>16.753799999999998</v>
      </c>
      <c r="G2468" s="2">
        <f>'Moving Avg'!F2468</f>
        <v>16.030749999999998</v>
      </c>
      <c r="H2468" s="2">
        <f>'Moving Avg'!G2468</f>
        <v>15.541279999999995</v>
      </c>
      <c r="I2468" s="2">
        <f>'Moving Avg'!H2468</f>
        <v>13.795389999999982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16.533000000000001</v>
      </c>
      <c r="C2469" s="2">
        <f>RSI!I2469</f>
        <v>57.431316256599843</v>
      </c>
      <c r="D2469" s="2">
        <f>MACD!E2469</f>
        <v>-0.35293496263015811</v>
      </c>
      <c r="E2469" s="2">
        <f>MACD!F2469</f>
        <v>-0.17071702823045404</v>
      </c>
      <c r="F2469" s="2">
        <f>'Moving Avg'!D2469</f>
        <v>16.808399999999999</v>
      </c>
      <c r="G2469" s="2">
        <f>'Moving Avg'!F2469</f>
        <v>16.063700000000001</v>
      </c>
      <c r="H2469" s="2">
        <f>'Moving Avg'!G2469</f>
        <v>15.589319999999997</v>
      </c>
      <c r="I2469" s="2">
        <f>'Moving Avg'!H2469</f>
        <v>13.822969999999982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16.533000000000001</v>
      </c>
      <c r="C2470" s="2">
        <f>RSI!I2470</f>
        <v>57.431316256599843</v>
      </c>
      <c r="D2470" s="2">
        <f>MACD!E2470</f>
        <v>-0.36440796510150975</v>
      </c>
      <c r="E2470" s="2">
        <f>MACD!F2470</f>
        <v>-0.20945521560466518</v>
      </c>
      <c r="F2470" s="2">
        <f>'Moving Avg'!D2470</f>
        <v>16.723599999999998</v>
      </c>
      <c r="G2470" s="2">
        <f>'Moving Avg'!F2470</f>
        <v>16.113149999999997</v>
      </c>
      <c r="H2470" s="2">
        <f>'Moving Avg'!G2470</f>
        <v>15.637360000000001</v>
      </c>
      <c r="I2470" s="2">
        <f>'Moving Avg'!H2470</f>
        <v>13.848804999999981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16.957000000000001</v>
      </c>
      <c r="C2471" s="2">
        <f>RSI!I2471</f>
        <v>62.656085658798389</v>
      </c>
      <c r="D2471" s="2">
        <f>MACD!E2471</f>
        <v>-0.40965994179443221</v>
      </c>
      <c r="E2471" s="2">
        <f>MACD!F2471</f>
        <v>-0.24949616084261861</v>
      </c>
      <c r="F2471" s="2">
        <f>'Moving Avg'!D2471</f>
        <v>16.6312</v>
      </c>
      <c r="G2471" s="2">
        <f>'Moving Avg'!F2471</f>
        <v>16.183299999999996</v>
      </c>
      <c r="H2471" s="2">
        <f>'Moving Avg'!G2471</f>
        <v>15.691059999999998</v>
      </c>
      <c r="I2471" s="2">
        <f>'Moving Avg'!H2471</f>
        <v>13.87684499999998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16.957000000000001</v>
      </c>
      <c r="C2472" s="2">
        <f>RSI!I2472</f>
        <v>62.656085658798396</v>
      </c>
      <c r="D2472" s="2">
        <f>MACD!E2472</f>
        <v>-0.44146522334251515</v>
      </c>
      <c r="E2472" s="2">
        <f>MACD!F2472</f>
        <v>-0.28788997334259792</v>
      </c>
      <c r="F2472" s="2">
        <f>'Moving Avg'!D2472</f>
        <v>16.6952</v>
      </c>
      <c r="G2472" s="2">
        <f>'Moving Avg'!F2472</f>
        <v>16.237450000000003</v>
      </c>
      <c r="H2472" s="2">
        <f>'Moving Avg'!G2472</f>
        <v>15.744759999999999</v>
      </c>
      <c r="I2472" s="2">
        <f>'Moving Avg'!H2472</f>
        <v>13.90527999999998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17.259</v>
      </c>
      <c r="C2473" s="2">
        <f>RSI!I2473</f>
        <v>66.093776228287567</v>
      </c>
      <c r="D2473" s="2">
        <f>MACD!E2473</f>
        <v>-0.44758086873383363</v>
      </c>
      <c r="E2473" s="2">
        <f>MACD!F2473</f>
        <v>-0.31982815242084506</v>
      </c>
      <c r="F2473" s="2">
        <f>'Moving Avg'!D2473</f>
        <v>16.847799999999999</v>
      </c>
      <c r="G2473" s="2">
        <f>'Moving Avg'!F2473</f>
        <v>16.306699999999999</v>
      </c>
      <c r="H2473" s="2">
        <f>'Moving Avg'!G2473</f>
        <v>15.804299999999996</v>
      </c>
      <c r="I2473" s="2">
        <f>'Moving Avg'!H2473</f>
        <v>13.93522499999998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17.239999999999998</v>
      </c>
      <c r="C2474" s="2">
        <f>RSI!I2474</f>
        <v>65.684102085798884</v>
      </c>
      <c r="D2474" s="2">
        <f>MACD!E2474</f>
        <v>-0.454542347388184</v>
      </c>
      <c r="E2474" s="2">
        <f>MACD!F2474</f>
        <v>-0.34677099141431289</v>
      </c>
      <c r="F2474" s="2">
        <f>'Moving Avg'!D2474</f>
        <v>16.9892</v>
      </c>
      <c r="G2474" s="2">
        <f>'Moving Avg'!F2474</f>
        <v>16.391500000000001</v>
      </c>
      <c r="H2474" s="2">
        <f>'Moving Avg'!G2474</f>
        <v>15.862519999999996</v>
      </c>
      <c r="I2474" s="2">
        <f>'Moving Avg'!H2474</f>
        <v>13.965469999999977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16.533000000000001</v>
      </c>
      <c r="C2475" s="2">
        <f>RSI!I2475</f>
        <v>52.615185411340953</v>
      </c>
      <c r="D2475" s="2">
        <f>MACD!E2475</f>
        <v>-0.3063834791271951</v>
      </c>
      <c r="E2475" s="2">
        <f>MACD!F2475</f>
        <v>-0.33869348895688939</v>
      </c>
      <c r="F2475" s="2">
        <f>'Moving Avg'!D2475</f>
        <v>16.9892</v>
      </c>
      <c r="G2475" s="2">
        <f>'Moving Avg'!F2475</f>
        <v>16.424450000000004</v>
      </c>
      <c r="H2475" s="2">
        <f>'Moving Avg'!G2475</f>
        <v>15.903959999999998</v>
      </c>
      <c r="I2475" s="2">
        <f>'Moving Avg'!H2475</f>
        <v>13.993049999999977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16.486000000000001</v>
      </c>
      <c r="C2476" s="2">
        <f>RSI!I2476</f>
        <v>51.876242376697149</v>
      </c>
      <c r="D2476" s="2">
        <f>MACD!E2476</f>
        <v>-0.10742273072753505</v>
      </c>
      <c r="E2476" s="2">
        <f>MACD!F2476</f>
        <v>-0.29243933731101851</v>
      </c>
      <c r="F2476" s="2">
        <f>'Moving Avg'!D2476</f>
        <v>16.895000000000003</v>
      </c>
      <c r="G2476" s="2">
        <f>'Moving Avg'!F2476</f>
        <v>16.471050000000002</v>
      </c>
      <c r="H2476" s="2">
        <f>'Moving Avg'!G2476</f>
        <v>15.943520000000001</v>
      </c>
      <c r="I2476" s="2">
        <f>'Moving Avg'!H2476</f>
        <v>14.020394999999976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16.957000000000001</v>
      </c>
      <c r="C2477" s="2">
        <f>RSI!I2477</f>
        <v>58.210234530031691</v>
      </c>
      <c r="D2477" s="2">
        <f>MACD!E2477</f>
        <v>-9.4881714394727368E-2</v>
      </c>
      <c r="E2477" s="2">
        <f>MACD!F2477</f>
        <v>-0.25292781272776027</v>
      </c>
      <c r="F2477" s="2">
        <f>'Moving Avg'!D2477</f>
        <v>16.895</v>
      </c>
      <c r="G2477" s="2">
        <f>'Moving Avg'!F2477</f>
        <v>16.526600000000002</v>
      </c>
      <c r="H2477" s="2">
        <f>'Moving Avg'!G2477</f>
        <v>15.988539999999999</v>
      </c>
      <c r="I2477" s="2">
        <f>'Moving Avg'!H2477</f>
        <v>14.048479999999977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16.957000000000001</v>
      </c>
      <c r="C2478" s="2">
        <f>RSI!I2478</f>
        <v>58.210234530031691</v>
      </c>
      <c r="D2478" s="2">
        <f>MACD!E2478</f>
        <v>-0.10931389003831171</v>
      </c>
      <c r="E2478" s="2">
        <f>MACD!F2478</f>
        <v>-0.22420502818987056</v>
      </c>
      <c r="F2478" s="2">
        <f>'Moving Avg'!D2478</f>
        <v>16.834600000000002</v>
      </c>
      <c r="G2478" s="2">
        <f>'Moving Avg'!F2478</f>
        <v>16.580750000000002</v>
      </c>
      <c r="H2478" s="2">
        <f>'Moving Avg'!G2478</f>
        <v>16.026399999999995</v>
      </c>
      <c r="I2478" s="2">
        <f>'Moving Avg'!H2478</f>
        <v>14.076564999999977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16.948</v>
      </c>
      <c r="C2479" s="2">
        <f>RSI!I2479</f>
        <v>58.04093981709083</v>
      </c>
      <c r="D2479" s="2">
        <f>MACD!E2479</f>
        <v>-0.11826999471589517</v>
      </c>
      <c r="E2479" s="2">
        <f>MACD!F2479</f>
        <v>-0.2030180214950755</v>
      </c>
      <c r="F2479" s="2">
        <f>'Moving Avg'!D2479</f>
        <v>16.776199999999999</v>
      </c>
      <c r="G2479" s="2">
        <f>'Moving Avg'!F2479</f>
        <v>16.650950000000002</v>
      </c>
      <c r="H2479" s="2">
        <f>'Moving Avg'!G2479</f>
        <v>16.0639</v>
      </c>
      <c r="I2479" s="2">
        <f>'Moving Avg'!H2479</f>
        <v>14.104604999999976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16.957000000000001</v>
      </c>
      <c r="C2480" s="2">
        <f>RSI!I2480</f>
        <v>58.171947382303422</v>
      </c>
      <c r="D2480" s="2">
        <f>MACD!E2480</f>
        <v>-0.12933509103348229</v>
      </c>
      <c r="E2480" s="2">
        <f>MACD!F2480</f>
        <v>-0.18828143540275688</v>
      </c>
      <c r="F2480" s="2">
        <f>'Moving Avg'!D2480</f>
        <v>16.861000000000001</v>
      </c>
      <c r="G2480" s="2">
        <f>'Moving Avg'!F2480</f>
        <v>16.705599999999997</v>
      </c>
      <c r="H2480" s="2">
        <f>'Moving Avg'!G2480</f>
        <v>16.101400000000002</v>
      </c>
      <c r="I2480" s="2">
        <f>'Moving Avg'!H2480</f>
        <v>14.132689999999977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16.957000000000001</v>
      </c>
      <c r="C2481" s="2">
        <f>RSI!I2481</f>
        <v>58.171947382303422</v>
      </c>
      <c r="D2481" s="2">
        <f>MACD!E2481</f>
        <v>-7.6131561469953368E-2</v>
      </c>
      <c r="E2481" s="2">
        <f>MACD!F2481</f>
        <v>-0.16585146061619621</v>
      </c>
      <c r="F2481" s="2">
        <f>'Moving Avg'!D2481</f>
        <v>16.955200000000001</v>
      </c>
      <c r="G2481" s="2">
        <f>'Moving Avg'!F2481</f>
        <v>16.7607</v>
      </c>
      <c r="H2481" s="2">
        <f>'Moving Avg'!G2481</f>
        <v>16.129659999999998</v>
      </c>
      <c r="I2481" s="2">
        <f>'Moving Avg'!H2481</f>
        <v>14.160774999999976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17.146000000000001</v>
      </c>
      <c r="C2482" s="2">
        <f>RSI!I2482</f>
        <v>61.127898859512229</v>
      </c>
      <c r="D2482" s="2">
        <f>MACD!E2482</f>
        <v>-4.7580288319384323E-2</v>
      </c>
      <c r="E2482" s="2">
        <f>MACD!F2482</f>
        <v>-0.14219722615683383</v>
      </c>
      <c r="F2482" s="2">
        <f>'Moving Avg'!D2482</f>
        <v>16.993000000000002</v>
      </c>
      <c r="G2482" s="2">
        <f>'Moving Avg'!F2482</f>
        <v>16.8215</v>
      </c>
      <c r="H2482" s="2">
        <f>'Moving Avg'!G2482</f>
        <v>16.15888</v>
      </c>
      <c r="I2482" s="2">
        <f>'Moving Avg'!H2482</f>
        <v>14.189889999999975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16.957000000000001</v>
      </c>
      <c r="C2483" s="2">
        <f>RSI!I2483</f>
        <v>56.804761088062911</v>
      </c>
      <c r="D2483" s="2">
        <f>MACD!E2483</f>
        <v>3.3638860597093867E-2</v>
      </c>
      <c r="E2483" s="2">
        <f>MACD!F2483</f>
        <v>-0.10703000880604829</v>
      </c>
      <c r="F2483" s="2">
        <f>'Moving Avg'!D2483</f>
        <v>16.993000000000002</v>
      </c>
      <c r="G2483" s="2">
        <f>'Moving Avg'!F2483</f>
        <v>16.857299999999999</v>
      </c>
      <c r="H2483" s="2">
        <f>'Moving Avg'!G2483</f>
        <v>16.192599999999999</v>
      </c>
      <c r="I2483" s="2">
        <f>'Moving Avg'!H2483</f>
        <v>14.219414999999977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16.957000000000001</v>
      </c>
      <c r="C2484" s="2">
        <f>RSI!I2484</f>
        <v>56.804761088062911</v>
      </c>
      <c r="D2484" s="2">
        <f>MACD!E2484</f>
        <v>9.7407266607472565E-2</v>
      </c>
      <c r="E2484" s="2">
        <f>MACD!F2484</f>
        <v>-6.6142553723344127E-2</v>
      </c>
      <c r="F2484" s="2">
        <f>'Moving Avg'!D2484</f>
        <v>16.994799999999998</v>
      </c>
      <c r="G2484" s="2">
        <f>'Moving Avg'!F2484</f>
        <v>16.892150000000001</v>
      </c>
      <c r="H2484" s="2">
        <f>'Moving Avg'!G2484</f>
        <v>16.226139999999997</v>
      </c>
      <c r="I2484" s="2">
        <f>'Moving Avg'!H2484</f>
        <v>14.247629999999974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16.957000000000001</v>
      </c>
      <c r="C2485" s="2">
        <f>RSI!I2485</f>
        <v>56.804761088062904</v>
      </c>
      <c r="D2485" s="2">
        <f>MACD!E2485</f>
        <v>4.0714054602986494E-2</v>
      </c>
      <c r="E2485" s="2">
        <f>MACD!F2485</f>
        <v>-4.4771232058078002E-2</v>
      </c>
      <c r="F2485" s="2">
        <f>'Moving Avg'!D2485</f>
        <v>16.994799999999998</v>
      </c>
      <c r="G2485" s="2">
        <f>'Moving Avg'!F2485</f>
        <v>16.892150000000001</v>
      </c>
      <c r="H2485" s="2">
        <f>'Moving Avg'!G2485</f>
        <v>16.257979999999996</v>
      </c>
      <c r="I2485" s="2">
        <f>'Moving Avg'!H2485</f>
        <v>14.275844999999974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16.957000000000001</v>
      </c>
      <c r="C2486" s="2">
        <f>RSI!I2486</f>
        <v>56.804761088062904</v>
      </c>
      <c r="D2486" s="2">
        <f>MACD!E2486</f>
        <v>-1.623035998289879E-2</v>
      </c>
      <c r="E2486" s="2">
        <f>MACD!F2486</f>
        <v>-3.9063057643042159E-2</v>
      </c>
      <c r="F2486" s="2">
        <f>'Moving Avg'!D2486</f>
        <v>16.994799999999998</v>
      </c>
      <c r="G2486" s="2">
        <f>'Moving Avg'!F2486</f>
        <v>16.869049999999994</v>
      </c>
      <c r="H2486" s="2">
        <f>'Moving Avg'!G2486</f>
        <v>16.278899999999997</v>
      </c>
      <c r="I2486" s="2">
        <f>'Moving Avg'!H2486</f>
        <v>14.304234999999974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16.957000000000001</v>
      </c>
      <c r="C2487" s="2">
        <f>RSI!I2487</f>
        <v>56.804761088062904</v>
      </c>
      <c r="D2487" s="2">
        <f>MACD!E2487</f>
        <v>6.4340486461986757E-3</v>
      </c>
      <c r="E2487" s="2">
        <f>MACD!F2487</f>
        <v>-2.9963636385193993E-2</v>
      </c>
      <c r="F2487" s="2">
        <f>'Moving Avg'!D2487</f>
        <v>16.957000000000001</v>
      </c>
      <c r="G2487" s="2">
        <f>'Moving Avg'!F2487</f>
        <v>16.885049999999996</v>
      </c>
      <c r="H2487" s="2">
        <f>'Moving Avg'!G2487</f>
        <v>16.299999999999997</v>
      </c>
      <c r="I2487" s="2">
        <f>'Moving Avg'!H2487</f>
        <v>14.332624999999974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16.957000000000001</v>
      </c>
      <c r="C2488" s="2">
        <f>RSI!I2488</f>
        <v>56.804761088062911</v>
      </c>
      <c r="D2488" s="2">
        <f>MACD!E2488</f>
        <v>2.4117741462198694E-2</v>
      </c>
      <c r="E2488" s="2">
        <f>MACD!F2488</f>
        <v>-1.9147360815715456E-2</v>
      </c>
      <c r="F2488" s="2">
        <f>'Moving Avg'!D2488</f>
        <v>16.957000000000001</v>
      </c>
      <c r="G2488" s="2">
        <f>'Moving Avg'!F2488</f>
        <v>16.908099999999997</v>
      </c>
      <c r="H2488" s="2">
        <f>'Moving Avg'!G2488</f>
        <v>16.328259999999997</v>
      </c>
      <c r="I2488" s="2">
        <f>'Moving Avg'!H2488</f>
        <v>14.361014999999973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16.957000000000001</v>
      </c>
      <c r="C2489" s="2">
        <f>RSI!I2489</f>
        <v>56.804761088062904</v>
      </c>
      <c r="D2489" s="2">
        <f>MACD!E2489</f>
        <v>3.6313025104796282E-2</v>
      </c>
      <c r="E2489" s="2">
        <f>MACD!F2489</f>
        <v>-8.0552836316131089E-3</v>
      </c>
      <c r="F2489" s="2">
        <f>'Moving Avg'!D2489</f>
        <v>16.957000000000001</v>
      </c>
      <c r="G2489" s="2">
        <f>'Moving Avg'!F2489</f>
        <v>16.929299999999998</v>
      </c>
      <c r="H2489" s="2">
        <f>'Moving Avg'!G2489</f>
        <v>16.348979999999997</v>
      </c>
      <c r="I2489" s="2">
        <f>'Moving Avg'!H2489</f>
        <v>14.389404999999972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16.439</v>
      </c>
      <c r="C2490" s="2">
        <f>RSI!I2490</f>
        <v>42.851241750434944</v>
      </c>
      <c r="D2490" s="2">
        <f>MACD!E2490</f>
        <v>8.5106332515895389E-2</v>
      </c>
      <c r="E2490" s="2">
        <f>MACD!F2490</f>
        <v>1.0577039597888591E-2</v>
      </c>
      <c r="F2490" s="2">
        <f>'Moving Avg'!D2490</f>
        <v>16.853400000000001</v>
      </c>
      <c r="G2490" s="2">
        <f>'Moving Avg'!F2490</f>
        <v>16.924599999999998</v>
      </c>
      <c r="H2490" s="2">
        <f>'Moving Avg'!G2490</f>
        <v>16.359339999999996</v>
      </c>
      <c r="I2490" s="2">
        <f>'Moving Avg'!H2490</f>
        <v>14.415204999999972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16.439</v>
      </c>
      <c r="C2491" s="2">
        <f>RSI!I2491</f>
        <v>42.851241750434944</v>
      </c>
      <c r="D2491" s="2">
        <f>MACD!E2491</f>
        <v>0.1282679684360879</v>
      </c>
      <c r="E2491" s="2">
        <f>MACD!F2491</f>
        <v>3.4115225365528454E-2</v>
      </c>
      <c r="F2491" s="2">
        <f>'Moving Avg'!D2491</f>
        <v>16.7498</v>
      </c>
      <c r="G2491" s="2">
        <f>'Moving Avg'!F2491</f>
        <v>16.898699999999998</v>
      </c>
      <c r="H2491" s="2">
        <f>'Moving Avg'!G2491</f>
        <v>16.369699999999995</v>
      </c>
      <c r="I2491" s="2">
        <f>'Moving Avg'!H2491</f>
        <v>14.441704999999972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16.948</v>
      </c>
      <c r="C2492" s="2">
        <f>RSI!I2492</f>
        <v>55.350247463010383</v>
      </c>
      <c r="D2492" s="2">
        <f>MACD!E2492</f>
        <v>0.15789867500107135</v>
      </c>
      <c r="E2492" s="2">
        <f>MACD!F2492</f>
        <v>5.8871915292637036E-2</v>
      </c>
      <c r="F2492" s="2">
        <f>'Moving Avg'!D2492</f>
        <v>16.748000000000001</v>
      </c>
      <c r="G2492" s="2">
        <f>'Moving Avg'!F2492</f>
        <v>16.898249999999997</v>
      </c>
      <c r="H2492" s="2">
        <f>'Moving Avg'!G2492</f>
        <v>16.397779999999994</v>
      </c>
      <c r="I2492" s="2">
        <f>'Moving Avg'!H2492</f>
        <v>14.470529999999972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16.948</v>
      </c>
      <c r="C2493" s="2">
        <f>RSI!I2493</f>
        <v>55.350247463010383</v>
      </c>
      <c r="D2493" s="2">
        <f>MACD!E2493</f>
        <v>0.15249368812177266</v>
      </c>
      <c r="E2493" s="2">
        <f>MACD!F2493</f>
        <v>7.759626985846417E-2</v>
      </c>
      <c r="F2493" s="2">
        <f>'Moving Avg'!D2493</f>
        <v>16.746199999999998</v>
      </c>
      <c r="G2493" s="2">
        <f>'Moving Avg'!F2493</f>
        <v>16.882699999999996</v>
      </c>
      <c r="H2493" s="2">
        <f>'Moving Avg'!G2493</f>
        <v>16.426239999999996</v>
      </c>
      <c r="I2493" s="2">
        <f>'Moving Avg'!H2493</f>
        <v>14.499749999999972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16.948</v>
      </c>
      <c r="C2494" s="2">
        <f>RSI!I2494</f>
        <v>55.350247463010383</v>
      </c>
      <c r="D2494" s="2">
        <f>MACD!E2494</f>
        <v>0.14662375608674694</v>
      </c>
      <c r="E2494" s="2">
        <f>MACD!F2494</f>
        <v>9.1401767104120721E-2</v>
      </c>
      <c r="F2494" s="2">
        <f>'Moving Avg'!D2494</f>
        <v>16.744400000000002</v>
      </c>
      <c r="G2494" s="2">
        <f>'Moving Avg'!F2494</f>
        <v>16.868099999999995</v>
      </c>
      <c r="H2494" s="2">
        <f>'Moving Avg'!G2494</f>
        <v>16.454319999999996</v>
      </c>
      <c r="I2494" s="2">
        <f>'Moving Avg'!H2494</f>
        <v>14.528969999999969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16.948</v>
      </c>
      <c r="C2495" s="2">
        <f>RSI!I2495</f>
        <v>55.350247463010383</v>
      </c>
      <c r="D2495" s="2">
        <f>MACD!E2495</f>
        <v>0.14045644459392648</v>
      </c>
      <c r="E2495" s="2">
        <f>MACD!F2495</f>
        <v>0.10121270260208187</v>
      </c>
      <c r="F2495" s="2">
        <f>'Moving Avg'!D2495</f>
        <v>16.8462</v>
      </c>
      <c r="G2495" s="2">
        <f>'Moving Avg'!F2495</f>
        <v>16.888849999999994</v>
      </c>
      <c r="H2495" s="2">
        <f>'Moving Avg'!G2495</f>
        <v>16.474859999999993</v>
      </c>
      <c r="I2495" s="2">
        <f>'Moving Avg'!H2495</f>
        <v>14.558059999999971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16.948</v>
      </c>
      <c r="C2496" s="2">
        <f>RSI!I2496</f>
        <v>55.350247463010383</v>
      </c>
      <c r="D2496" s="2">
        <f>MACD!E2496</f>
        <v>0.1341264262494839</v>
      </c>
      <c r="E2496" s="2">
        <f>MACD!F2496</f>
        <v>0.10779544733156229</v>
      </c>
      <c r="F2496" s="2">
        <f>'Moving Avg'!D2496</f>
        <v>16.948</v>
      </c>
      <c r="G2496" s="2">
        <f>'Moving Avg'!F2496</f>
        <v>16.911949999999994</v>
      </c>
      <c r="H2496" s="2">
        <f>'Moving Avg'!G2496</f>
        <v>16.502939999999995</v>
      </c>
      <c r="I2496" s="2">
        <f>'Moving Avg'!H2496</f>
        <v>14.586404999999971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16.948</v>
      </c>
      <c r="C2497" s="2">
        <f>RSI!I2497</f>
        <v>55.350247463010383</v>
      </c>
      <c r="D2497" s="2">
        <f>MACD!E2497</f>
        <v>0.12774106798817186</v>
      </c>
      <c r="E2497" s="2">
        <f>MACD!F2497</f>
        <v>0.11178457146288422</v>
      </c>
      <c r="F2497" s="2">
        <f>'Moving Avg'!D2497</f>
        <v>16.948</v>
      </c>
      <c r="G2497" s="2">
        <f>'Moving Avg'!F2497</f>
        <v>16.911499999999993</v>
      </c>
      <c r="H2497" s="2">
        <f>'Moving Avg'!G2497</f>
        <v>16.523479999999992</v>
      </c>
      <c r="I2497" s="2">
        <f>'Moving Avg'!H2497</f>
        <v>14.614224999999969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16.948</v>
      </c>
      <c r="C2498" s="2">
        <f>RSI!I2498</f>
        <v>55.350247463010383</v>
      </c>
      <c r="D2498" s="2">
        <f>MACD!E2498</f>
        <v>0.12138511985764566</v>
      </c>
      <c r="E2498" s="2">
        <f>MACD!F2498</f>
        <v>0.1137046811418365</v>
      </c>
      <c r="F2498" s="2">
        <f>'Moving Avg'!D2498</f>
        <v>16.948</v>
      </c>
      <c r="G2498" s="2">
        <f>'Moving Avg'!F2498</f>
        <v>16.911049999999996</v>
      </c>
      <c r="H2498" s="2">
        <f>'Moving Avg'!G2498</f>
        <v>16.544959999999993</v>
      </c>
      <c r="I2498" s="2">
        <f>'Moving Avg'!H2498</f>
        <v>14.641389999999971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16.948</v>
      </c>
      <c r="C2499" s="2">
        <f>RSI!I2499</f>
        <v>55.350247463010383</v>
      </c>
      <c r="D2499" s="2">
        <f>MACD!E2499</f>
        <v>0.11512464630971309</v>
      </c>
      <c r="E2499" s="2">
        <f>MACD!F2499</f>
        <v>0.11398867417541182</v>
      </c>
      <c r="F2499" s="2">
        <f>'Moving Avg'!D2499</f>
        <v>16.948</v>
      </c>
      <c r="G2499" s="2">
        <f>'Moving Avg'!F2499</f>
        <v>16.911049999999996</v>
      </c>
      <c r="H2499" s="2">
        <f>'Moving Avg'!G2499</f>
        <v>16.566439999999993</v>
      </c>
      <c r="I2499" s="2">
        <f>'Moving Avg'!H2499</f>
        <v>14.668554999999971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16.937999999999999</v>
      </c>
      <c r="C2500" s="2">
        <f>RSI!I2500</f>
        <v>54.923289719061245</v>
      </c>
      <c r="D2500" s="2">
        <f>MACD!E2500</f>
        <v>3.0058752261506783E-2</v>
      </c>
      <c r="E2500" s="2">
        <f>MACD!F2500</f>
        <v>9.7202689792630817E-2</v>
      </c>
      <c r="F2500" s="2">
        <f>'Moving Avg'!D2500</f>
        <v>16.946000000000002</v>
      </c>
      <c r="G2500" s="2">
        <f>'Moving Avg'!F2500</f>
        <v>16.910099999999993</v>
      </c>
      <c r="H2500" s="2">
        <f>'Moving Avg'!G2500</f>
        <v>16.594319999999993</v>
      </c>
      <c r="I2500" s="2">
        <f>'Moving Avg'!H2500</f>
        <v>14.695189999999974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16.957000000000001</v>
      </c>
      <c r="C2501" s="2">
        <f>RSI!I2501</f>
        <v>55.623703475570103</v>
      </c>
      <c r="D2501" s="2">
        <f>MACD!E2501</f>
        <v>-4.4024882702316859E-2</v>
      </c>
      <c r="E2501" s="2">
        <f>MACD!F2501</f>
        <v>6.8957175293641287E-2</v>
      </c>
      <c r="F2501" s="2">
        <f>'Moving Avg'!D2501</f>
        <v>16.947800000000001</v>
      </c>
      <c r="G2501" s="2">
        <f>'Moving Avg'!F2501</f>
        <v>16.910099999999996</v>
      </c>
      <c r="H2501" s="2">
        <f>'Moving Avg'!G2501</f>
        <v>16.622379999999993</v>
      </c>
      <c r="I2501" s="2">
        <f>'Moving Avg'!H2501</f>
        <v>14.721919999999972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16.486000000000001</v>
      </c>
      <c r="C2502" s="2">
        <f>RSI!I2502</f>
        <v>39.315178180087315</v>
      </c>
      <c r="D2502" s="2">
        <f>MACD!E2502</f>
        <v>5.7275387100972353E-3</v>
      </c>
      <c r="E2502" s="2">
        <f>MACD!F2502</f>
        <v>5.6311247976932481E-2</v>
      </c>
      <c r="F2502" s="2">
        <f>'Moving Avg'!D2502</f>
        <v>16.855399999999999</v>
      </c>
      <c r="G2502" s="2">
        <f>'Moving Avg'!F2502</f>
        <v>16.877099999999999</v>
      </c>
      <c r="H2502" s="2">
        <f>'Moving Avg'!G2502</f>
        <v>16.634619999999995</v>
      </c>
      <c r="I2502" s="2">
        <f>'Moving Avg'!H2502</f>
        <v>14.745329999999973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16.768999999999998</v>
      </c>
      <c r="C2503" s="2">
        <f>RSI!I2503</f>
        <v>48.992197646901019</v>
      </c>
      <c r="D2503" s="2">
        <f>MACD!E2503</f>
        <v>2.8944079261588485E-2</v>
      </c>
      <c r="E2503" s="2">
        <f>MACD!F2503</f>
        <v>5.0837814233863687E-2</v>
      </c>
      <c r="F2503" s="2">
        <f>'Moving Avg'!D2503</f>
        <v>16.819599999999998</v>
      </c>
      <c r="G2503" s="2">
        <f>'Moving Avg'!F2503</f>
        <v>16.867699999999999</v>
      </c>
      <c r="H2503" s="2">
        <f>'Moving Avg'!G2503</f>
        <v>16.652519999999996</v>
      </c>
      <c r="I2503" s="2">
        <f>'Moving Avg'!H2503</f>
        <v>14.770154999999972</v>
      </c>
      <c r="J2503" s="5" t="str">
        <f>OBV!F2503</f>
        <v>BULLISH</v>
      </c>
      <c r="K2503" s="5" t="str">
        <f>OBV!G2503</f>
        <v>NEUTRAL</v>
      </c>
      <c r="L2503" s="5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16.486000000000001</v>
      </c>
      <c r="C2504" s="2">
        <f>RSI!I2504</f>
        <v>41.811848181198911</v>
      </c>
      <c r="D2504" s="2">
        <f>MACD!E2504</f>
        <v>6.9806678505500486E-2</v>
      </c>
      <c r="E2504" s="2">
        <f>MACD!F2504</f>
        <v>5.4631587088191054E-2</v>
      </c>
      <c r="F2504" s="2">
        <f>'Moving Avg'!D2504</f>
        <v>16.727200000000003</v>
      </c>
      <c r="G2504" s="2">
        <f>'Moving Avg'!F2504</f>
        <v>16.844150000000003</v>
      </c>
      <c r="H2504" s="2">
        <f>'Moving Avg'!G2504</f>
        <v>16.671359999999996</v>
      </c>
      <c r="I2504" s="2">
        <f>'Moving Avg'!H2504</f>
        <v>14.793564999999974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16.59</v>
      </c>
      <c r="C2505" s="2">
        <f>RSI!I2505</f>
        <v>45.00190136367732</v>
      </c>
      <c r="D2505" s="2">
        <f>MACD!E2505</f>
        <v>9.858727132047207E-2</v>
      </c>
      <c r="E2505" s="2">
        <f>MACD!F2505</f>
        <v>6.3422723934647263E-2</v>
      </c>
      <c r="F2505" s="2">
        <f>'Moving Avg'!D2505</f>
        <v>16.657599999999999</v>
      </c>
      <c r="G2505" s="2">
        <f>'Moving Avg'!F2505</f>
        <v>16.825800000000001</v>
      </c>
      <c r="H2505" s="2">
        <f>'Moving Avg'!G2505</f>
        <v>16.685679999999994</v>
      </c>
      <c r="I2505" s="2">
        <f>'Moving Avg'!H2505</f>
        <v>14.817364999999974</v>
      </c>
      <c r="J2505" s="5" t="str">
        <f>OBV!F2505</f>
        <v>BULLISH</v>
      </c>
      <c r="K2505" s="5" t="str">
        <f>OBV!G2505</f>
        <v>WEAK</v>
      </c>
      <c r="L2505" s="5" t="str">
        <f>OBV!H2505</f>
        <v>BULLISH DIVERGENCE</v>
      </c>
    </row>
    <row r="2506" spans="1:12" ht="13.5" x14ac:dyDescent="0.25">
      <c r="A2506" s="3">
        <f>RSI!A2506</f>
        <v>45652</v>
      </c>
      <c r="B2506" s="2">
        <f>RSI!B2506</f>
        <v>16.579999999999998</v>
      </c>
      <c r="C2506" s="2">
        <f>RSI!I2506</f>
        <v>44.747870155691864</v>
      </c>
      <c r="D2506" s="2">
        <f>MACD!E2506</f>
        <v>0.12483317997811838</v>
      </c>
      <c r="E2506" s="2">
        <f>MACD!F2506</f>
        <v>7.5704815143341486E-2</v>
      </c>
      <c r="F2506" s="2">
        <f>'Moving Avg'!D2506</f>
        <v>16.5822</v>
      </c>
      <c r="G2506" s="2">
        <f>'Moving Avg'!F2506</f>
        <v>16.806950000000001</v>
      </c>
      <c r="H2506" s="2">
        <f>'Moving Avg'!G2506</f>
        <v>16.706199999999995</v>
      </c>
      <c r="I2506" s="2">
        <f>'Moving Avg'!H2506</f>
        <v>14.839934999999974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</row>
    <row r="2507" spans="1:12" ht="13.5" x14ac:dyDescent="0.25">
      <c r="A2507" s="3">
        <f>RSI!A2507</f>
        <v>45653</v>
      </c>
      <c r="B2507" s="2">
        <f>RSI!B2507</f>
        <v>16.571000000000002</v>
      </c>
      <c r="C2507" s="2">
        <f>RSI!I2507</f>
        <v>44.504377351035423</v>
      </c>
      <c r="D2507" s="2">
        <f>MACD!E2507</f>
        <v>0.14883401234547122</v>
      </c>
      <c r="E2507" s="2">
        <f>MACD!F2507</f>
        <v>9.0330654583767434E-2</v>
      </c>
      <c r="F2507" s="2">
        <f>'Moving Avg'!D2507</f>
        <v>16.5992</v>
      </c>
      <c r="G2507" s="2">
        <f>'Moving Avg'!F2507</f>
        <v>16.787649999999999</v>
      </c>
      <c r="H2507" s="2">
        <f>'Moving Avg'!G2507</f>
        <v>16.720699999999997</v>
      </c>
      <c r="I2507" s="2">
        <f>'Moving Avg'!H2507</f>
        <v>14.862024999999976</v>
      </c>
      <c r="J2507" s="5" t="str">
        <f>OBV!F2507</f>
        <v>BEARISH</v>
      </c>
      <c r="K2507" s="5" t="str">
        <f>OBV!G2507</f>
        <v>NEUTRAL</v>
      </c>
      <c r="L2507" s="5" t="str">
        <f>OBV!H2507</f>
        <v>BEARISH DIVERGENCE</v>
      </c>
    </row>
    <row r="2508" spans="1:12" ht="13.5" x14ac:dyDescent="0.25">
      <c r="A2508" s="3">
        <f>RSI!A2508</f>
        <v>45656</v>
      </c>
      <c r="B2508" s="2">
        <f>RSI!B2508</f>
        <v>16.571000000000002</v>
      </c>
      <c r="C2508" s="2">
        <f>RSI!I2508</f>
        <v>44.504377351035423</v>
      </c>
      <c r="D2508" s="2">
        <f>MACD!E2508</f>
        <v>0.17023826548404486</v>
      </c>
      <c r="E2508" s="2">
        <f>MACD!F2508</f>
        <v>0.10631217676382293</v>
      </c>
      <c r="F2508" s="2">
        <f>'Moving Avg'!D2508</f>
        <v>16.5596</v>
      </c>
      <c r="G2508" s="2">
        <f>'Moving Avg'!F2508</f>
        <v>16.768350000000002</v>
      </c>
      <c r="H2508" s="2">
        <f>'Moving Avg'!G2508</f>
        <v>16.734639999999999</v>
      </c>
      <c r="I2508" s="2">
        <f>'Moving Avg'!H2508</f>
        <v>14.885424999999975</v>
      </c>
      <c r="J2508" s="5" t="str">
        <f>OBV!F2508</f>
        <v>BEARISH</v>
      </c>
      <c r="K2508" s="5" t="str">
        <f>OBV!G2508</f>
        <v>STRONG</v>
      </c>
      <c r="L2508" s="5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16.853999999999999</v>
      </c>
      <c r="C2509" s="2">
        <f>RSI!I2509</f>
        <v>53.693411094668534</v>
      </c>
      <c r="D2509" s="2">
        <f>MACD!E2509</f>
        <v>0.16840127560134377</v>
      </c>
      <c r="E2509" s="2">
        <f>MACD!F2509</f>
        <v>0.1187299965313271</v>
      </c>
      <c r="F2509" s="2">
        <f>'Moving Avg'!D2509</f>
        <v>16.633199999999999</v>
      </c>
      <c r="G2509" s="2">
        <f>'Moving Avg'!F2509</f>
        <v>16.763200000000001</v>
      </c>
      <c r="H2509" s="2">
        <f>'Moving Avg'!G2509</f>
        <v>16.760839999999998</v>
      </c>
      <c r="I2509" s="2">
        <f>'Moving Avg'!H2509</f>
        <v>14.908929999999975</v>
      </c>
      <c r="J2509" s="5" t="str">
        <f>OBV!F2509</f>
        <v>BEARISH</v>
      </c>
      <c r="K2509" s="5" t="str">
        <f>OBV!G2509</f>
        <v>NEUTRAL</v>
      </c>
      <c r="L2509" s="5" t="str">
        <f>OBV!H2509</f>
        <v>BEARISH DIVERGENCE</v>
      </c>
    </row>
    <row r="2510" spans="1:12" ht="13.5" x14ac:dyDescent="0.25">
      <c r="A2510" s="3">
        <f>RSI!A2510</f>
        <v>45659</v>
      </c>
      <c r="B2510" s="2">
        <f>RSI!B2510</f>
        <v>16.524000000000001</v>
      </c>
      <c r="C2510" s="2">
        <f>RSI!I2510</f>
        <v>44.450655391032726</v>
      </c>
      <c r="D2510" s="2">
        <f>MACD!E2510</f>
        <v>0.18902014363511199</v>
      </c>
      <c r="E2510" s="2">
        <f>MACD!F2510</f>
        <v>0.13278802595208408</v>
      </c>
      <c r="F2510" s="2">
        <f>'Moving Avg'!D2510</f>
        <v>16.619999999999997</v>
      </c>
      <c r="G2510" s="2">
        <f>'Moving Avg'!F2510</f>
        <v>16.767450000000004</v>
      </c>
      <c r="H2510" s="2">
        <f>'Moving Avg'!G2510</f>
        <v>16.774039999999999</v>
      </c>
      <c r="I2510" s="2">
        <f>'Moving Avg'!H2510</f>
        <v>14.930784999999975</v>
      </c>
      <c r="J2510" s="5" t="str">
        <f>OBV!F2510</f>
        <v>BEARISH</v>
      </c>
      <c r="K2510" s="5" t="str">
        <f>OBV!G2510</f>
        <v>STRONG</v>
      </c>
      <c r="L2510" s="5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16.675000000000001</v>
      </c>
      <c r="C2511" s="2">
        <f>RSI!I2511</f>
        <v>48.794228021027067</v>
      </c>
      <c r="D2511" s="2">
        <f>MACD!E2511</f>
        <v>0.19947629216714802</v>
      </c>
      <c r="E2511" s="2">
        <f>MACD!F2511</f>
        <v>0.14612567919509689</v>
      </c>
      <c r="F2511" s="2">
        <f>'Moving Avg'!D2511</f>
        <v>16.639000000000003</v>
      </c>
      <c r="G2511" s="2">
        <f>'Moving Avg'!F2511</f>
        <v>16.779250000000001</v>
      </c>
      <c r="H2511" s="2">
        <f>'Moving Avg'!G2511</f>
        <v>16.79044</v>
      </c>
      <c r="I2511" s="2">
        <f>'Moving Avg'!H2511</f>
        <v>14.953609999999978</v>
      </c>
      <c r="J2511" s="5" t="str">
        <f>OBV!F2511</f>
        <v>BULLISH</v>
      </c>
      <c r="K2511" s="5" t="str">
        <f>OBV!G2511</f>
        <v>NEUTRAL</v>
      </c>
      <c r="L2511" s="5" t="str">
        <f>OBV!H2511</f>
        <v>CONFIRMED BULLISH</v>
      </c>
    </row>
    <row r="2512" spans="1:12" ht="13.5" x14ac:dyDescent="0.25">
      <c r="A2512" s="3">
        <f>RSI!A2512</f>
        <v>45663</v>
      </c>
      <c r="B2512" s="2">
        <f>RSI!B2512</f>
        <v>16.957000000000001</v>
      </c>
      <c r="C2512" s="2">
        <f>RSI!I2512</f>
        <v>55.752670718852933</v>
      </c>
      <c r="D2512" s="2">
        <f>MACD!E2512</f>
        <v>0.11525844509490568</v>
      </c>
      <c r="E2512" s="2">
        <f>MACD!F2512</f>
        <v>0.13995223237505866</v>
      </c>
      <c r="F2512" s="2">
        <f>'Moving Avg'!D2512</f>
        <v>16.716199999999997</v>
      </c>
      <c r="G2512" s="2">
        <f>'Moving Avg'!F2512</f>
        <v>16.779699999999998</v>
      </c>
      <c r="H2512" s="2">
        <f>'Moving Avg'!G2512</f>
        <v>16.810980000000001</v>
      </c>
      <c r="I2512" s="2">
        <f>'Moving Avg'!H2512</f>
        <v>14.977844999999979</v>
      </c>
      <c r="J2512" s="5" t="str">
        <f>OBV!F2512</f>
        <v>BULLISH</v>
      </c>
      <c r="K2512" s="5" t="str">
        <f>OBV!G2512</f>
        <v>WEAK</v>
      </c>
      <c r="L2512" s="5" t="str">
        <f>OBV!H2512</f>
        <v>CONFIRMED BULLISH</v>
      </c>
    </row>
    <row r="2513" spans="1:12" ht="13.5" x14ac:dyDescent="0.25">
      <c r="A2513" s="3">
        <f>RSI!A2513</f>
        <v>45664</v>
      </c>
      <c r="B2513" s="2">
        <f>RSI!B2513</f>
        <v>16.626999999999999</v>
      </c>
      <c r="C2513" s="2">
        <f>RSI!I2513</f>
        <v>47.600806083907173</v>
      </c>
      <c r="D2513" s="2">
        <f>MACD!E2513</f>
        <v>0.11057769943893092</v>
      </c>
      <c r="E2513" s="2">
        <f>MACD!F2513</f>
        <v>0.13407732578783313</v>
      </c>
      <c r="F2513" s="2">
        <f>'Moving Avg'!D2513</f>
        <v>16.727399999999996</v>
      </c>
      <c r="G2513" s="2">
        <f>'Moving Avg'!F2513</f>
        <v>16.763650000000002</v>
      </c>
      <c r="H2513" s="2">
        <f>'Moving Avg'!G2513</f>
        <v>16.818699999999996</v>
      </c>
      <c r="I2513" s="2">
        <f>'Moving Avg'!H2513</f>
        <v>15.001744999999978</v>
      </c>
      <c r="J2513" s="5" t="str">
        <f>OBV!F2513</f>
        <v>BULLISH</v>
      </c>
      <c r="K2513" s="5" t="str">
        <f>OBV!G2513</f>
        <v>NEUTRAL</v>
      </c>
      <c r="L2513" s="5" t="str">
        <f>OBV!H2513</f>
        <v>CONFIRMED BULLISH</v>
      </c>
    </row>
    <row r="2514" spans="1:12" ht="13.5" x14ac:dyDescent="0.25">
      <c r="A2514" s="3">
        <f>RSI!A2514</f>
        <v>45665</v>
      </c>
      <c r="B2514" s="2">
        <f>RSI!B2514</f>
        <v>16.957000000000001</v>
      </c>
      <c r="C2514" s="2">
        <f>RSI!I2514</f>
        <v>54.729234670387399</v>
      </c>
      <c r="D2514" s="2">
        <f>MACD!E2514</f>
        <v>3.9285631481241978E-2</v>
      </c>
      <c r="E2514" s="2">
        <f>MACD!F2514</f>
        <v>0.1151189869265149</v>
      </c>
      <c r="F2514" s="2">
        <f>'Moving Avg'!D2514</f>
        <v>16.748000000000001</v>
      </c>
      <c r="G2514" s="2">
        <f>'Moving Avg'!F2514</f>
        <v>16.764099999999999</v>
      </c>
      <c r="H2514" s="2">
        <f>'Moving Avg'!G2514</f>
        <v>16.832639999999998</v>
      </c>
      <c r="I2514" s="2">
        <f>'Moving Avg'!H2514</f>
        <v>15.027074999999977</v>
      </c>
      <c r="J2514" s="5" t="str">
        <f>OBV!F2514</f>
        <v>BULLISH</v>
      </c>
      <c r="K2514" s="5" t="str">
        <f>OBV!G2514</f>
        <v>WEAK</v>
      </c>
      <c r="L2514" s="5" t="str">
        <f>OBV!H2514</f>
        <v>CONFIRMED BULLISH</v>
      </c>
    </row>
    <row r="2515" spans="1:12" ht="13.5" x14ac:dyDescent="0.25">
      <c r="A2515" s="3">
        <f>RSI!A2515</f>
        <v>45666</v>
      </c>
      <c r="B2515" s="2">
        <f>RSI!B2515</f>
        <v>16.957000000000001</v>
      </c>
      <c r="C2515" s="2">
        <f>RSI!I2515</f>
        <v>54.729234670387392</v>
      </c>
      <c r="D2515" s="2">
        <f>MACD!E2515</f>
        <v>-6.3851981891005494E-3</v>
      </c>
      <c r="E2515" s="2">
        <f>MACD!F2515</f>
        <v>9.081814990339182E-2</v>
      </c>
      <c r="F2515" s="2">
        <f>'Moving Avg'!D2515</f>
        <v>16.834600000000002</v>
      </c>
      <c r="G2515" s="2">
        <f>'Moving Avg'!F2515</f>
        <v>16.76455</v>
      </c>
      <c r="H2515" s="2">
        <f>'Moving Avg'!G2515</f>
        <v>16.832639999999998</v>
      </c>
      <c r="I2515" s="2">
        <f>'Moving Avg'!H2515</f>
        <v>15.051794999999979</v>
      </c>
      <c r="J2515" s="5" t="str">
        <f>OBV!F2515</f>
        <v>BULLISH</v>
      </c>
      <c r="K2515" s="5" t="str">
        <f>OBV!G2515</f>
        <v>WEAK</v>
      </c>
      <c r="L2515" s="5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17.146000000000001</v>
      </c>
      <c r="C2516" s="2">
        <f>RSI!I2516</f>
        <v>58.480981359366972</v>
      </c>
      <c r="D2516" s="2">
        <f>MACD!E2516</f>
        <v>-6.1815219176526881E-2</v>
      </c>
      <c r="E2516" s="2">
        <f>MACD!F2516</f>
        <v>6.0291476087408084E-2</v>
      </c>
      <c r="F2516" s="2">
        <f>'Moving Avg'!D2516</f>
        <v>16.928800000000003</v>
      </c>
      <c r="G2516" s="2">
        <f>'Moving Avg'!F2516</f>
        <v>16.774449999999998</v>
      </c>
      <c r="H2516" s="2">
        <f>'Moving Avg'!G2516</f>
        <v>16.827179999999995</v>
      </c>
      <c r="I2516" s="2">
        <f>'Moving Avg'!H2516</f>
        <v>15.077459999999981</v>
      </c>
      <c r="J2516" s="5" t="str">
        <f>OBV!F2516</f>
        <v>BULLISH</v>
      </c>
      <c r="K2516" s="5" t="str">
        <f>OBV!G2516</f>
        <v>WEAK</v>
      </c>
      <c r="L2516" s="5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17.146000000000001</v>
      </c>
      <c r="C2517" s="2">
        <f>RSI!I2517</f>
        <v>58.480981359366972</v>
      </c>
      <c r="D2517" s="2">
        <f>MACD!E2517</f>
        <v>-0.11237360919030692</v>
      </c>
      <c r="E2517" s="2">
        <f>MACD!F2517</f>
        <v>2.5758459031865084E-2</v>
      </c>
      <c r="F2517" s="2">
        <f>'Moving Avg'!D2517</f>
        <v>16.966600000000003</v>
      </c>
      <c r="G2517" s="2">
        <f>'Moving Avg'!F2517</f>
        <v>16.78435</v>
      </c>
      <c r="H2517" s="2">
        <f>'Moving Avg'!G2517</f>
        <v>16.837359999999993</v>
      </c>
      <c r="I2517" s="2">
        <f>'Moving Avg'!H2517</f>
        <v>15.101984999999981</v>
      </c>
      <c r="J2517" s="5" t="str">
        <f>OBV!F2517</f>
        <v>BULLISH</v>
      </c>
      <c r="K2517" s="5" t="str">
        <f>OBV!G2517</f>
        <v>WEAK</v>
      </c>
      <c r="L2517" s="5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17.428000000000001</v>
      </c>
      <c r="C2518" s="2">
        <f>RSI!I2518</f>
        <v>63.688350026772703</v>
      </c>
      <c r="D2518" s="2">
        <f>MACD!E2518</f>
        <v>-0.17814586792827569</v>
      </c>
      <c r="E2518" s="2">
        <f>MACD!F2518</f>
        <v>-1.5022406360163075E-2</v>
      </c>
      <c r="F2518" s="2">
        <f>'Moving Avg'!D2518</f>
        <v>17.126799999999999</v>
      </c>
      <c r="G2518" s="2">
        <f>'Moving Avg'!F2518</f>
        <v>16.808350000000001</v>
      </c>
      <c r="H2518" s="2">
        <f>'Moving Avg'!G2518</f>
        <v>16.855999999999995</v>
      </c>
      <c r="I2518" s="2">
        <f>'Moving Avg'!H2518</f>
        <v>15.126349999999981</v>
      </c>
      <c r="J2518" s="5" t="str">
        <f>OBV!F2518</f>
        <v>BULLISH</v>
      </c>
      <c r="K2518" s="5" t="str">
        <f>OBV!G2518</f>
        <v>WEAK</v>
      </c>
      <c r="L2518" s="5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17.428000000000001</v>
      </c>
      <c r="C2519" s="2">
        <f>RSI!I2519</f>
        <v>63.688350026772703</v>
      </c>
      <c r="D2519" s="2">
        <f>MACD!E2519</f>
        <v>-0.19387460776083643</v>
      </c>
      <c r="E2519" s="2">
        <f>MACD!F2519</f>
        <v>-5.0792846640297748E-2</v>
      </c>
      <c r="F2519" s="2">
        <f>'Moving Avg'!D2519</f>
        <v>17.221</v>
      </c>
      <c r="G2519" s="2">
        <f>'Moving Avg'!F2519</f>
        <v>16.832350000000002</v>
      </c>
      <c r="H2519" s="2">
        <f>'Moving Avg'!G2519</f>
        <v>16.873899999999995</v>
      </c>
      <c r="I2519" s="2">
        <f>'Moving Avg'!H2519</f>
        <v>15.150319999999981</v>
      </c>
      <c r="J2519" s="5" t="str">
        <f>OBV!F2519</f>
        <v>BULLISH</v>
      </c>
      <c r="K2519" s="5" t="str">
        <f>OBV!G2519</f>
        <v>WEAK</v>
      </c>
      <c r="L2519" s="5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17.097999999999999</v>
      </c>
      <c r="C2520" s="2">
        <f>RSI!I2520</f>
        <v>54.424347313908783</v>
      </c>
      <c r="D2520" s="2">
        <f>MACD!E2520</f>
        <v>-0.23685439415089604</v>
      </c>
      <c r="E2520" s="2">
        <f>MACD!F2520</f>
        <v>-8.8005156142417412E-2</v>
      </c>
      <c r="F2520" s="2">
        <f>'Moving Avg'!D2520</f>
        <v>17.249199999999998</v>
      </c>
      <c r="G2520" s="2">
        <f>'Moving Avg'!F2520</f>
        <v>16.840350000000001</v>
      </c>
      <c r="H2520" s="2">
        <f>'Moving Avg'!G2520</f>
        <v>16.885199999999994</v>
      </c>
      <c r="I2520" s="2">
        <f>'Moving Avg'!H2520</f>
        <v>15.170669999999982</v>
      </c>
      <c r="J2520" s="5" t="str">
        <f>OBV!F2520</f>
        <v>BULLISH</v>
      </c>
      <c r="K2520" s="5" t="str">
        <f>OBV!G2520</f>
        <v>WEAK</v>
      </c>
      <c r="L2520" s="5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17.353000000000002</v>
      </c>
      <c r="C2521" s="2">
        <f>RSI!I2521</f>
        <v>59.345412911468948</v>
      </c>
      <c r="D2521" s="2">
        <f>MACD!E2521</f>
        <v>-0.27002825079096127</v>
      </c>
      <c r="E2521" s="2">
        <f>MACD!F2521</f>
        <v>-0.12440977507212618</v>
      </c>
      <c r="F2521" s="2">
        <f>'Moving Avg'!D2521</f>
        <v>17.290600000000001</v>
      </c>
      <c r="G2521" s="2">
        <f>'Moving Avg'!F2521</f>
        <v>16.860150000000001</v>
      </c>
      <c r="H2521" s="2">
        <f>'Moving Avg'!G2521</f>
        <v>16.893119999999996</v>
      </c>
      <c r="I2521" s="2">
        <f>'Moving Avg'!H2521</f>
        <v>15.191859999999984</v>
      </c>
      <c r="J2521" s="5" t="str">
        <f>OBV!F2521</f>
        <v>BULLISH</v>
      </c>
      <c r="K2521" s="5" t="str">
        <f>OBV!G2521</f>
        <v>WEAK</v>
      </c>
      <c r="L2521" s="5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16.957000000000001</v>
      </c>
      <c r="C2522" s="2">
        <f>RSI!I2522</f>
        <v>50.268080349531765</v>
      </c>
      <c r="D2522" s="2">
        <f>MACD!E2522</f>
        <v>-0.22795046609823899</v>
      </c>
      <c r="E2522" s="2">
        <f>MACD!F2522</f>
        <v>-0.14511791327734874</v>
      </c>
      <c r="F2522" s="2">
        <f>'Moving Avg'!D2522</f>
        <v>17.252800000000001</v>
      </c>
      <c r="G2522" s="2">
        <f>'Moving Avg'!F2522</f>
        <v>16.883700000000001</v>
      </c>
      <c r="H2522" s="2">
        <f>'Moving Avg'!G2522</f>
        <v>16.893119999999993</v>
      </c>
      <c r="I2522" s="2">
        <f>'Moving Avg'!H2522</f>
        <v>15.208444999999982</v>
      </c>
      <c r="J2522" s="5" t="str">
        <f>OBV!F2522</f>
        <v>BEARISH</v>
      </c>
      <c r="K2522" s="5" t="str">
        <f>OBV!G2522</f>
        <v>NEUTRAL</v>
      </c>
      <c r="L2522" s="5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17.334</v>
      </c>
      <c r="C2523" s="2">
        <f>RSI!I2523</f>
        <v>57.009809599174908</v>
      </c>
      <c r="D2523" s="2">
        <f>MACD!E2523</f>
        <v>-0.27108097135495868</v>
      </c>
      <c r="E2523" s="2">
        <f>MACD!F2523</f>
        <v>-0.17031052489287074</v>
      </c>
      <c r="F2523" s="2">
        <f>'Moving Avg'!D2523</f>
        <v>17.234000000000002</v>
      </c>
      <c r="G2523" s="2">
        <f>'Moving Avg'!F2523</f>
        <v>16.911950000000001</v>
      </c>
      <c r="H2523" s="2">
        <f>'Moving Avg'!G2523</f>
        <v>16.894619999999993</v>
      </c>
      <c r="I2523" s="2">
        <f>'Moving Avg'!H2523</f>
        <v>15.22866499999998</v>
      </c>
      <c r="J2523" s="5" t="str">
        <f>OBV!F2523</f>
        <v>BULLISH</v>
      </c>
      <c r="K2523" s="5" t="str">
        <f>OBV!G2523</f>
        <v>NEUTRAL</v>
      </c>
      <c r="L2523" s="5" t="str">
        <f>OBV!H2523</f>
        <v>BULLISH DIVERGENCE</v>
      </c>
    </row>
    <row r="2524" spans="1:12" ht="13.5" x14ac:dyDescent="0.25">
      <c r="A2524" s="3">
        <f>RSI!A2524</f>
        <v>45679</v>
      </c>
      <c r="B2524" s="2">
        <f>RSI!B2524</f>
        <v>17.334</v>
      </c>
      <c r="C2524" s="2">
        <f>RSI!I2524</f>
        <v>57.009809599174908</v>
      </c>
      <c r="D2524" s="2">
        <f>MACD!E2524</f>
        <v>-0.25907118520161987</v>
      </c>
      <c r="E2524" s="2">
        <f>MACD!F2524</f>
        <v>-0.18806265695462057</v>
      </c>
      <c r="F2524" s="2">
        <f>'Moving Avg'!D2524</f>
        <v>17.215200000000003</v>
      </c>
      <c r="G2524" s="2">
        <f>'Moving Avg'!F2524</f>
        <v>16.954350000000002</v>
      </c>
      <c r="H2524" s="2">
        <f>'Moving Avg'!G2524</f>
        <v>16.896499999999989</v>
      </c>
      <c r="I2524" s="2">
        <f>'Moving Avg'!H2524</f>
        <v>15.247134999999981</v>
      </c>
      <c r="J2524" s="5" t="str">
        <f>OBV!F2524</f>
        <v>BULLISH</v>
      </c>
      <c r="K2524" s="5" t="str">
        <f>OBV!G2524</f>
        <v>NEUTRAL</v>
      </c>
      <c r="L2524" s="5" t="str">
        <f>OBV!H2524</f>
        <v>BULLISH DIVERGENCE</v>
      </c>
    </row>
    <row r="2525" spans="1:12" ht="13.5" x14ac:dyDescent="0.25">
      <c r="A2525" s="3">
        <f>RSI!A2525</f>
        <v>45680</v>
      </c>
      <c r="B2525" s="2">
        <f>RSI!B2525</f>
        <v>17.334</v>
      </c>
      <c r="C2525" s="2">
        <f>RSI!I2525</f>
        <v>57.009809599174908</v>
      </c>
      <c r="D2525" s="2">
        <f>MACD!E2525</f>
        <v>-0.25100572670311649</v>
      </c>
      <c r="E2525" s="2">
        <f>MACD!F2525</f>
        <v>-0.20065127090431978</v>
      </c>
      <c r="F2525" s="2">
        <f>'Moving Avg'!D2525</f>
        <v>17.262400000000003</v>
      </c>
      <c r="G2525" s="2">
        <f>'Moving Avg'!F2525</f>
        <v>16.99155</v>
      </c>
      <c r="H2525" s="2">
        <f>'Moving Avg'!G2525</f>
        <v>16.912519999999986</v>
      </c>
      <c r="I2525" s="2">
        <f>'Moving Avg'!H2525</f>
        <v>15.265604999999979</v>
      </c>
      <c r="J2525" s="5" t="str">
        <f>OBV!F2525</f>
        <v>BULLISH</v>
      </c>
      <c r="K2525" s="5" t="str">
        <f>OBV!G2525</f>
        <v>WEAK</v>
      </c>
      <c r="L2525" s="5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16.957000000000001</v>
      </c>
      <c r="C2526" s="2">
        <f>RSI!I2526</f>
        <v>48.754963683110802</v>
      </c>
      <c r="D2526" s="2">
        <f>MACD!E2526</f>
        <v>-0.18911961845838476</v>
      </c>
      <c r="E2526" s="2">
        <f>MACD!F2526</f>
        <v>-0.19834494041513279</v>
      </c>
      <c r="F2526" s="2">
        <f>'Moving Avg'!D2526</f>
        <v>17.183199999999999</v>
      </c>
      <c r="G2526" s="2">
        <f>'Moving Avg'!F2526</f>
        <v>17.010400000000001</v>
      </c>
      <c r="H2526" s="2">
        <f>'Moving Avg'!G2526</f>
        <v>16.921939999999985</v>
      </c>
      <c r="I2526" s="2">
        <f>'Moving Avg'!H2526</f>
        <v>15.28218999999998</v>
      </c>
      <c r="J2526" s="5" t="str">
        <f>OBV!F2526</f>
        <v>BEARISH</v>
      </c>
      <c r="K2526" s="5" t="str">
        <f>OBV!G2526</f>
        <v>STRONG</v>
      </c>
      <c r="L2526" s="5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17.23</v>
      </c>
      <c r="C2527" s="2">
        <f>RSI!I2527</f>
        <v>53.954370244844867</v>
      </c>
      <c r="D2527" s="2">
        <f>MACD!E2527</f>
        <v>-0.15654651805629172</v>
      </c>
      <c r="E2527" s="2">
        <f>MACD!F2527</f>
        <v>-0.18998525594336457</v>
      </c>
      <c r="F2527" s="2">
        <f>'Moving Avg'!D2527</f>
        <v>17.2378</v>
      </c>
      <c r="G2527" s="2">
        <f>'Moving Avg'!F2527</f>
        <v>17.04335</v>
      </c>
      <c r="H2527" s="2">
        <f>'Moving Avg'!G2527</f>
        <v>16.927399999999988</v>
      </c>
      <c r="I2527" s="2">
        <f>'Moving Avg'!H2527</f>
        <v>15.300139999999981</v>
      </c>
      <c r="J2527" s="5" t="str">
        <f>OBV!F2527</f>
        <v>BULLISH</v>
      </c>
      <c r="K2527" s="5" t="str">
        <f>OBV!G2527</f>
        <v>WEAK</v>
      </c>
      <c r="L2527" s="5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17.23</v>
      </c>
      <c r="C2528" s="2">
        <f>RSI!I2528</f>
        <v>53.954370244844867</v>
      </c>
      <c r="D2528" s="2">
        <f>MACD!E2528</f>
        <v>-8.6814926367399181E-2</v>
      </c>
      <c r="E2528" s="2">
        <f>MACD!F2528</f>
        <v>-0.16935119002817151</v>
      </c>
      <c r="F2528" s="2">
        <f>'Moving Avg'!D2528</f>
        <v>17.217000000000002</v>
      </c>
      <c r="G2528" s="2">
        <f>'Moving Avg'!F2528</f>
        <v>17.076300000000003</v>
      </c>
      <c r="H2528" s="2">
        <f>'Moving Avg'!G2528</f>
        <v>16.932859999999991</v>
      </c>
      <c r="I2528" s="2">
        <f>'Moving Avg'!H2528</f>
        <v>15.318089999999978</v>
      </c>
      <c r="J2528" s="5" t="str">
        <f>OBV!F2528</f>
        <v>BULLISH</v>
      </c>
      <c r="K2528" s="5" t="str">
        <f>OBV!G2528</f>
        <v>NEUTRAL</v>
      </c>
      <c r="L2528" s="5" t="str">
        <f>OBV!H2528</f>
        <v>BULLISH DIVERGENCE</v>
      </c>
    </row>
    <row r="2529" spans="1:12" ht="13.5" x14ac:dyDescent="0.25">
      <c r="A2529" s="3">
        <f>RSI!A2529</f>
        <v>45686</v>
      </c>
      <c r="B2529" s="2">
        <f>RSI!B2529</f>
        <v>17.146000000000001</v>
      </c>
      <c r="C2529" s="2">
        <f>RSI!I2529</f>
        <v>52.069123307526539</v>
      </c>
      <c r="D2529" s="2">
        <f>MACD!E2529</f>
        <v>-2.2713936567072324E-2</v>
      </c>
      <c r="E2529" s="2">
        <f>MACD!F2529</f>
        <v>-0.14002373933595166</v>
      </c>
      <c r="F2529" s="2">
        <f>'Moving Avg'!D2529</f>
        <v>17.179400000000001</v>
      </c>
      <c r="G2529" s="2">
        <f>'Moving Avg'!F2529</f>
        <v>17.090900000000001</v>
      </c>
      <c r="H2529" s="2">
        <f>'Moving Avg'!G2529</f>
        <v>16.936819999999987</v>
      </c>
      <c r="I2529" s="2">
        <f>'Moving Avg'!H2529</f>
        <v>15.335139999999981</v>
      </c>
      <c r="J2529" s="5" t="str">
        <f>OBV!F2529</f>
        <v>BEARISH</v>
      </c>
      <c r="K2529" s="5" t="str">
        <f>OBV!G2529</f>
        <v>STRONG</v>
      </c>
      <c r="L2529" s="5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17.097999999999999</v>
      </c>
      <c r="C2530" s="2">
        <f>RSI!I2530</f>
        <v>50.973076510478883</v>
      </c>
      <c r="D2530" s="2">
        <f>MACD!E2530</f>
        <v>-1.6233515081722771E-2</v>
      </c>
      <c r="E2530" s="2">
        <f>MACD!F2530</f>
        <v>-0.11526569448510589</v>
      </c>
      <c r="F2530" s="2">
        <f>'Moving Avg'!D2530</f>
        <v>17.132200000000001</v>
      </c>
      <c r="G2530" s="2">
        <f>'Moving Avg'!F2530</f>
        <v>17.119600000000002</v>
      </c>
      <c r="H2530" s="2">
        <f>'Moving Avg'!G2530</f>
        <v>16.939639999999986</v>
      </c>
      <c r="I2530" s="2">
        <f>'Moving Avg'!H2530</f>
        <v>15.350684999999981</v>
      </c>
      <c r="J2530" s="5" t="str">
        <f>OBV!F2530</f>
        <v>BEARISH</v>
      </c>
      <c r="K2530" s="5" t="str">
        <f>OBV!G2530</f>
        <v>STRONG</v>
      </c>
      <c r="L2530" s="5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17.428000000000001</v>
      </c>
      <c r="C2531" s="2">
        <f>RSI!I2531</f>
        <v>57.583654925687391</v>
      </c>
      <c r="D2531" s="2">
        <f>MACD!E2531</f>
        <v>3.8150603279589745E-3</v>
      </c>
      <c r="E2531" s="2">
        <f>MACD!F2531</f>
        <v>-9.1449543522492932E-2</v>
      </c>
      <c r="F2531" s="2">
        <f>'Moving Avg'!D2531</f>
        <v>17.226400000000002</v>
      </c>
      <c r="G2531" s="2">
        <f>'Moving Avg'!F2531</f>
        <v>17.157250000000005</v>
      </c>
      <c r="H2531" s="2">
        <f>'Moving Avg'!G2531</f>
        <v>16.949059999999989</v>
      </c>
      <c r="I2531" s="2">
        <f>'Moving Avg'!H2531</f>
        <v>15.367004999999981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17.428000000000001</v>
      </c>
      <c r="C2532" s="2">
        <f>RSI!I2532</f>
        <v>57.583654925687391</v>
      </c>
      <c r="D2532" s="2">
        <f>MACD!E2532</f>
        <v>-4.2298620594117153E-2</v>
      </c>
      <c r="E2532" s="2">
        <f>MACD!F2532</f>
        <v>-8.1619358936817779E-2</v>
      </c>
      <c r="F2532" s="2">
        <f>'Moving Avg'!D2532</f>
        <v>17.265999999999998</v>
      </c>
      <c r="G2532" s="2">
        <f>'Moving Avg'!F2532</f>
        <v>17.180800000000001</v>
      </c>
      <c r="H2532" s="2">
        <f>'Moving Avg'!G2532</f>
        <v>16.954699999999992</v>
      </c>
      <c r="I2532" s="2">
        <f>'Moving Avg'!H2532</f>
        <v>15.38332499999998</v>
      </c>
      <c r="J2532" s="5" t="str">
        <f>OBV!F2532</f>
        <v>BEARISH</v>
      </c>
      <c r="K2532" s="5" t="str">
        <f>OBV!G2532</f>
        <v>STRONG</v>
      </c>
      <c r="L2532" s="5" t="str">
        <f>OBV!H2532</f>
        <v>BEARISH DIVERGENCE</v>
      </c>
    </row>
    <row r="2533" spans="1:12" ht="13.5" x14ac:dyDescent="0.25">
      <c r="A2533" s="3">
        <f>RSI!A2533</f>
        <v>45692</v>
      </c>
      <c r="B2533" s="2">
        <f>RSI!B2533</f>
        <v>17.428000000000001</v>
      </c>
      <c r="C2533" s="2">
        <f>RSI!I2533</f>
        <v>57.583654925687391</v>
      </c>
      <c r="D2533" s="2">
        <f>MACD!E2533</f>
        <v>-2.5313058688688272E-2</v>
      </c>
      <c r="E2533" s="2">
        <f>MACD!F2533</f>
        <v>-7.0358098887191883E-2</v>
      </c>
      <c r="F2533" s="2">
        <f>'Moving Avg'!D2533</f>
        <v>17.305599999999998</v>
      </c>
      <c r="G2533" s="2">
        <f>'Moving Avg'!F2533</f>
        <v>17.220850000000002</v>
      </c>
      <c r="H2533" s="2">
        <f>'Moving Avg'!G2533</f>
        <v>16.964119999999991</v>
      </c>
      <c r="I2533" s="2">
        <f>'Moving Avg'!H2533</f>
        <v>15.399204999999979</v>
      </c>
      <c r="J2533" s="5" t="str">
        <f>OBV!F2533</f>
        <v>BEARISH</v>
      </c>
      <c r="K2533" s="5" t="str">
        <f>OBV!G2533</f>
        <v>STRONG</v>
      </c>
      <c r="L2533" s="5" t="str">
        <f>OBV!H2533</f>
        <v>BEARISH DIVERGENCE</v>
      </c>
    </row>
    <row r="2534" spans="1:12" ht="13.5" x14ac:dyDescent="0.25">
      <c r="A2534" s="3">
        <f>RSI!A2534</f>
        <v>45693</v>
      </c>
      <c r="B2534" s="2">
        <f>RSI!B2534</f>
        <v>17.428000000000001</v>
      </c>
      <c r="C2534" s="2">
        <f>RSI!I2534</f>
        <v>57.583654925687391</v>
      </c>
      <c r="D2534" s="2">
        <f>MACD!E2534</f>
        <v>-1.2788039432997778E-2</v>
      </c>
      <c r="E2534" s="2">
        <f>MACD!F2534</f>
        <v>-5.8844086996353066E-2</v>
      </c>
      <c r="F2534" s="2">
        <f>'Moving Avg'!D2534</f>
        <v>17.361999999999998</v>
      </c>
      <c r="G2534" s="2">
        <f>'Moving Avg'!F2534</f>
        <v>17.244399999999999</v>
      </c>
      <c r="H2534" s="2">
        <f>'Moving Avg'!G2534</f>
        <v>16.973539999999993</v>
      </c>
      <c r="I2534" s="2">
        <f>'Moving Avg'!H2534</f>
        <v>15.415524999999979</v>
      </c>
      <c r="J2534" s="5" t="str">
        <f>OBV!F2534</f>
        <v>BULLISH</v>
      </c>
      <c r="K2534" s="5" t="str">
        <f>OBV!G2534</f>
        <v>NEUTRAL</v>
      </c>
      <c r="L2534" s="5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17.419</v>
      </c>
      <c r="C2535" s="2">
        <f>RSI!I2535</f>
        <v>57.300236203921251</v>
      </c>
      <c r="D2535" s="2">
        <f>MACD!E2535</f>
        <v>-3.2338159200442362E-3</v>
      </c>
      <c r="E2535" s="2">
        <f>MACD!F2535</f>
        <v>-4.77220327810913E-2</v>
      </c>
      <c r="F2535" s="2">
        <f>'Moving Avg'!D2535</f>
        <v>17.426200000000001</v>
      </c>
      <c r="G2535" s="2">
        <f>'Moving Avg'!F2535</f>
        <v>17.267499999999998</v>
      </c>
      <c r="H2535" s="2">
        <f>'Moving Avg'!G2535</f>
        <v>16.982779999999995</v>
      </c>
      <c r="I2535" s="2">
        <f>'Moving Avg'!H2535</f>
        <v>15.43179999999998</v>
      </c>
      <c r="J2535" s="5" t="str">
        <f>OBV!F2535</f>
        <v>BULLISH</v>
      </c>
      <c r="K2535" s="5" t="str">
        <f>OBV!G2535</f>
        <v>NEUTRAL</v>
      </c>
      <c r="L2535" s="5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17.57</v>
      </c>
      <c r="C2536" s="2">
        <f>RSI!I2536</f>
        <v>60.787412694246377</v>
      </c>
      <c r="D2536" s="2">
        <f>MACD!E2536</f>
        <v>-6.5865306718496441E-2</v>
      </c>
      <c r="E2536" s="2">
        <f>MACD!F2536</f>
        <v>-5.1350687568572334E-2</v>
      </c>
      <c r="F2536" s="2">
        <f>'Moving Avg'!D2536</f>
        <v>17.454599999999999</v>
      </c>
      <c r="G2536" s="2">
        <f>'Moving Avg'!F2536</f>
        <v>17.288699999999999</v>
      </c>
      <c r="H2536" s="2">
        <f>'Moving Avg'!G2536</f>
        <v>16.995039999999996</v>
      </c>
      <c r="I2536" s="2">
        <f>'Moving Avg'!H2536</f>
        <v>15.448829999999981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17.521999999999998</v>
      </c>
      <c r="C2537" s="2">
        <f>RSI!I2537</f>
        <v>59.134172509983046</v>
      </c>
      <c r="D2537" s="2">
        <f>MACD!E2537</f>
        <v>-7.561516068630425E-2</v>
      </c>
      <c r="E2537" s="2">
        <f>MACD!F2537</f>
        <v>-5.6203582192118719E-2</v>
      </c>
      <c r="F2537" s="2">
        <f>'Moving Avg'!D2537</f>
        <v>17.473399999999998</v>
      </c>
      <c r="G2537" s="2">
        <f>'Moving Avg'!F2537</f>
        <v>17.307499999999997</v>
      </c>
      <c r="H2537" s="2">
        <f>'Moving Avg'!G2537</f>
        <v>17.006339999999994</v>
      </c>
      <c r="I2537" s="2">
        <f>'Moving Avg'!H2537</f>
        <v>15.467369999999981</v>
      </c>
      <c r="J2537" s="5" t="str">
        <f>OBV!F2537</f>
        <v>BEARISH</v>
      </c>
      <c r="K2537" s="5" t="str">
        <f>OBV!G2537</f>
        <v>STRONG</v>
      </c>
      <c r="L2537" s="5" t="str">
        <f>OBV!H2537</f>
        <v>BEARISH DIVERGENCE</v>
      </c>
    </row>
    <row r="2538" spans="1:12" ht="13.5" x14ac:dyDescent="0.25">
      <c r="A2538" s="3">
        <f>RSI!A2538</f>
        <v>45699</v>
      </c>
      <c r="B2538" s="2">
        <f>RSI!B2538</f>
        <v>18.068999999999999</v>
      </c>
      <c r="C2538" s="2">
        <f>RSI!I2538</f>
        <v>69.360765591565567</v>
      </c>
      <c r="D2538" s="2">
        <f>MACD!E2538</f>
        <v>-0.12623837777576696</v>
      </c>
      <c r="E2538" s="2">
        <f>MACD!F2538</f>
        <v>-7.0210541308848379E-2</v>
      </c>
      <c r="F2538" s="2">
        <f>'Moving Avg'!D2538</f>
        <v>17.601599999999998</v>
      </c>
      <c r="G2538" s="2">
        <f>'Moving Avg'!F2538</f>
        <v>17.339549999999999</v>
      </c>
      <c r="H2538" s="2">
        <f>'Moving Avg'!G2538</f>
        <v>17.028579999999994</v>
      </c>
      <c r="I2538" s="2">
        <f>'Moving Avg'!H2538</f>
        <v>15.487769999999982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17.992999999999999</v>
      </c>
      <c r="C2539" s="2">
        <f>RSI!I2539</f>
        <v>66.857362037791944</v>
      </c>
      <c r="D2539" s="2">
        <f>MACD!E2539</f>
        <v>-0.18131652930995301</v>
      </c>
      <c r="E2539" s="2">
        <f>MACD!F2539</f>
        <v>-9.2431738909069305E-2</v>
      </c>
      <c r="F2539" s="2">
        <f>'Moving Avg'!D2539</f>
        <v>17.714599999999997</v>
      </c>
      <c r="G2539" s="2">
        <f>'Moving Avg'!F2539</f>
        <v>17.367799999999999</v>
      </c>
      <c r="H2539" s="2">
        <f>'Moving Avg'!G2539</f>
        <v>17.049299999999995</v>
      </c>
      <c r="I2539" s="2">
        <f>'Moving Avg'!H2539</f>
        <v>15.509054999999982</v>
      </c>
      <c r="J2539" s="5" t="str">
        <f>OBV!F2539</f>
        <v>BEARISH</v>
      </c>
      <c r="K2539" s="5" t="str">
        <f>OBV!G2539</f>
        <v>STRONG</v>
      </c>
      <c r="L2539" s="5" t="str">
        <f>OBV!H2539</f>
        <v>BEARISH DIVERGENCE</v>
      </c>
    </row>
    <row r="2540" spans="1:12" ht="13.5" x14ac:dyDescent="0.25">
      <c r="A2540" s="3">
        <f>RSI!A2540</f>
        <v>45701</v>
      </c>
      <c r="B2540" s="2">
        <f>RSI!B2540</f>
        <v>17.992999999999999</v>
      </c>
      <c r="C2540" s="2">
        <f>RSI!I2540</f>
        <v>66.857362037791944</v>
      </c>
      <c r="D2540" s="2">
        <f>MACD!E2540</f>
        <v>-0.23943967903833752</v>
      </c>
      <c r="E2540" s="2">
        <f>MACD!F2540</f>
        <v>-0.12183332693492295</v>
      </c>
      <c r="F2540" s="2">
        <f>'Moving Avg'!D2540</f>
        <v>17.8294</v>
      </c>
      <c r="G2540" s="2">
        <f>'Moving Avg'!F2540</f>
        <v>17.41255</v>
      </c>
      <c r="H2540" s="2">
        <f>'Moving Avg'!G2540</f>
        <v>17.080380000000002</v>
      </c>
      <c r="I2540" s="2">
        <f>'Moving Avg'!H2540</f>
        <v>15.532834999999984</v>
      </c>
      <c r="J2540" s="5" t="str">
        <f>OBV!F2540</f>
        <v>BEARISH</v>
      </c>
      <c r="K2540" s="5" t="str">
        <f>OBV!G2540</f>
        <v>NEUTRAL</v>
      </c>
      <c r="L2540" s="5" t="str">
        <f>OBV!H2540</f>
        <v>BEARISH DIVERGENCE</v>
      </c>
    </row>
    <row r="2541" spans="1:12" ht="13.5" x14ac:dyDescent="0.25">
      <c r="A2541" s="3">
        <f>RSI!A2541</f>
        <v>45702</v>
      </c>
      <c r="B2541" s="2">
        <f>RSI!B2541</f>
        <v>17.992999999999999</v>
      </c>
      <c r="C2541" s="2">
        <f>RSI!I2541</f>
        <v>66.857362037791944</v>
      </c>
      <c r="D2541" s="2">
        <f>MACD!E2541</f>
        <v>-0.24167930142908034</v>
      </c>
      <c r="E2541" s="2">
        <f>MACD!F2541</f>
        <v>-0.14580252183375444</v>
      </c>
      <c r="F2541" s="2">
        <f>'Moving Avg'!D2541</f>
        <v>17.913999999999994</v>
      </c>
      <c r="G2541" s="2">
        <f>'Moving Avg'!F2541</f>
        <v>17.44455</v>
      </c>
      <c r="H2541" s="2">
        <f>'Moving Avg'!G2541</f>
        <v>17.111460000000001</v>
      </c>
      <c r="I2541" s="2">
        <f>'Moving Avg'!H2541</f>
        <v>15.556569999999983</v>
      </c>
      <c r="J2541" s="5" t="str">
        <f>OBV!F2541</f>
        <v>BEARISH</v>
      </c>
      <c r="K2541" s="5" t="str">
        <f>OBV!G2541</f>
        <v>STRONG</v>
      </c>
      <c r="L2541" s="5" t="str">
        <f>OBV!H2541</f>
        <v>BEARISH DIVERGENCE</v>
      </c>
    </row>
    <row r="2542" spans="1:12" ht="13.5" x14ac:dyDescent="0.25">
      <c r="A2542" s="3">
        <f>RSI!A2542</f>
        <v>45705</v>
      </c>
      <c r="B2542" s="2">
        <f>RSI!B2542</f>
        <v>17.805</v>
      </c>
      <c r="C2542" s="2">
        <f>RSI!I2542</f>
        <v>60.150011442485223</v>
      </c>
      <c r="D2542" s="2">
        <f>MACD!E2542</f>
        <v>-0.23319263177591054</v>
      </c>
      <c r="E2542" s="2">
        <f>MACD!F2542</f>
        <v>-0.16328054382218568</v>
      </c>
      <c r="F2542" s="2">
        <f>'Moving Avg'!D2542</f>
        <v>17.970599999999997</v>
      </c>
      <c r="G2542" s="2">
        <f>'Moving Avg'!F2542</f>
        <v>17.48695</v>
      </c>
      <c r="H2542" s="2">
        <f>'Moving Avg'!G2542</f>
        <v>17.128599999999999</v>
      </c>
      <c r="I2542" s="2">
        <f>'Moving Avg'!H2542</f>
        <v>15.576959999999984</v>
      </c>
      <c r="J2542" s="5" t="str">
        <f>OBV!F2542</f>
        <v>BEARISH</v>
      </c>
      <c r="K2542" s="5" t="str">
        <f>OBV!G2542</f>
        <v>STRONG</v>
      </c>
      <c r="L2542" s="5" t="str">
        <f>OBV!H2542</f>
        <v>BEARISH DIVERGENCE</v>
      </c>
    </row>
    <row r="2543" spans="1:12" ht="13.5" x14ac:dyDescent="0.25">
      <c r="A2543" s="3">
        <f>RSI!A2543</f>
        <v>45706</v>
      </c>
      <c r="B2543" s="2">
        <f>RSI!B2543</f>
        <v>17.805</v>
      </c>
      <c r="C2543" s="2">
        <f>RSI!I2543</f>
        <v>60.150011442485223</v>
      </c>
      <c r="D2543" s="2">
        <f>MACD!E2543</f>
        <v>-0.22818236202740749</v>
      </c>
      <c r="E2543" s="2">
        <f>MACD!F2543</f>
        <v>-0.17626090746323003</v>
      </c>
      <c r="F2543" s="2">
        <f>'Moving Avg'!D2543</f>
        <v>17.9178</v>
      </c>
      <c r="G2543" s="2">
        <f>'Moving Avg'!F2543</f>
        <v>17.5105</v>
      </c>
      <c r="H2543" s="2">
        <f>'Moving Avg'!G2543</f>
        <v>17.14574</v>
      </c>
      <c r="I2543" s="2">
        <f>'Moving Avg'!H2543</f>
        <v>15.597349999999985</v>
      </c>
      <c r="J2543" s="5" t="str">
        <f>OBV!F2543</f>
        <v>BEARISH</v>
      </c>
      <c r="K2543" s="5" t="str">
        <f>OBV!G2543</f>
        <v>STRONG</v>
      </c>
      <c r="L2543" s="5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17.852</v>
      </c>
      <c r="C2544" s="2">
        <f>RSI!I2544</f>
        <v>61.276396576429256</v>
      </c>
      <c r="D2544" s="2">
        <f>MACD!E2544</f>
        <v>-0.22943434599052281</v>
      </c>
      <c r="E2544" s="2">
        <f>MACD!F2544</f>
        <v>-0.18689559516868859</v>
      </c>
      <c r="F2544" s="2">
        <f>'Moving Avg'!D2544</f>
        <v>17.889600000000002</v>
      </c>
      <c r="G2544" s="2">
        <f>'Moving Avg'!F2544</f>
        <v>17.536399999999997</v>
      </c>
      <c r="H2544" s="2">
        <f>'Moving Avg'!G2544</f>
        <v>17.163820000000001</v>
      </c>
      <c r="I2544" s="2">
        <f>'Moving Avg'!H2544</f>
        <v>15.617974999999985</v>
      </c>
      <c r="J2544" s="5" t="str">
        <f>OBV!F2544</f>
        <v>BULLISH</v>
      </c>
      <c r="K2544" s="5" t="str">
        <f>OBV!G2544</f>
        <v>NEUTRAL</v>
      </c>
      <c r="L2544" s="5" t="str">
        <f>OBV!H2544</f>
        <v>BULLISH DIVERGENCE</v>
      </c>
    </row>
    <row r="2545" spans="1:12" ht="13.5" x14ac:dyDescent="0.25">
      <c r="A2545" s="3">
        <f>RSI!A2545</f>
        <v>45708</v>
      </c>
      <c r="B2545" s="2">
        <f>RSI!B2545</f>
        <v>17.899000000000001</v>
      </c>
      <c r="C2545" s="2">
        <f>RSI!I2545</f>
        <v>62.420318765585279</v>
      </c>
      <c r="D2545" s="2">
        <f>MACD!E2545</f>
        <v>-0.23749861438338016</v>
      </c>
      <c r="E2545" s="2">
        <f>MACD!F2545</f>
        <v>-0.1970161990116269</v>
      </c>
      <c r="F2545" s="2">
        <f>'Moving Avg'!D2545</f>
        <v>17.870799999999999</v>
      </c>
      <c r="G2545" s="2">
        <f>'Moving Avg'!F2545</f>
        <v>17.564649999999997</v>
      </c>
      <c r="H2545" s="2">
        <f>'Moving Avg'!G2545</f>
        <v>17.182840000000002</v>
      </c>
      <c r="I2545" s="2">
        <f>'Moving Avg'!H2545</f>
        <v>15.640584999999986</v>
      </c>
      <c r="J2545" s="5" t="str">
        <f>OBV!F2545</f>
        <v>BULLISH</v>
      </c>
      <c r="K2545" s="5" t="str">
        <f>OBV!G2545</f>
        <v>WEAK</v>
      </c>
      <c r="L2545" s="5" t="str">
        <f>OBV!H2545</f>
        <v>BULLISH DIVERGENCE</v>
      </c>
    </row>
    <row r="2546" spans="1:12" ht="13.5" x14ac:dyDescent="0.25">
      <c r="A2546" s="3">
        <f>RSI!A2546</f>
        <v>45709</v>
      </c>
      <c r="B2546" s="2">
        <f>RSI!B2546</f>
        <v>18.041</v>
      </c>
      <c r="C2546" s="2">
        <f>RSI!I2546</f>
        <v>65.715599713043986</v>
      </c>
      <c r="D2546" s="2">
        <f>MACD!E2546</f>
        <v>-0.23386807122242104</v>
      </c>
      <c r="E2546" s="2">
        <f>MACD!F2546</f>
        <v>-0.20438657345378572</v>
      </c>
      <c r="F2546" s="2">
        <f>'Moving Avg'!D2546</f>
        <v>17.880400000000002</v>
      </c>
      <c r="G2546" s="2">
        <f>'Moving Avg'!F2546</f>
        <v>17.618849999999998</v>
      </c>
      <c r="H2546" s="2">
        <f>'Moving Avg'!G2546</f>
        <v>17.204699999999999</v>
      </c>
      <c r="I2546" s="2">
        <f>'Moving Avg'!H2546</f>
        <v>15.663464999999984</v>
      </c>
      <c r="J2546" s="5" t="str">
        <f>OBV!F2546</f>
        <v>BULLISH</v>
      </c>
      <c r="K2546" s="5" t="str">
        <f>OBV!G2546</f>
        <v>WEAK</v>
      </c>
      <c r="L2546" s="5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17.992999999999999</v>
      </c>
      <c r="C2547" s="2">
        <f>RSI!I2547</f>
        <v>63.682779628006138</v>
      </c>
      <c r="D2547" s="2">
        <f>MACD!E2547</f>
        <v>-0.23755504656671178</v>
      </c>
      <c r="E2547" s="2">
        <f>MACD!F2547</f>
        <v>-0.21102026807637092</v>
      </c>
      <c r="F2547" s="2">
        <f>'Moving Avg'!D2547</f>
        <v>17.917999999999999</v>
      </c>
      <c r="G2547" s="2">
        <f>'Moving Avg'!F2547</f>
        <v>17.656999999999996</v>
      </c>
      <c r="H2547" s="2">
        <f>'Moving Avg'!G2547</f>
        <v>17.2256</v>
      </c>
      <c r="I2547" s="2">
        <f>'Moving Avg'!H2547</f>
        <v>15.686104999999987</v>
      </c>
      <c r="J2547" s="5" t="str">
        <f>OBV!F2547</f>
        <v>BULLISH</v>
      </c>
      <c r="K2547" s="5" t="str">
        <f>OBV!G2547</f>
        <v>WEAK</v>
      </c>
      <c r="L2547" s="5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17.899000000000001</v>
      </c>
      <c r="C2548" s="2">
        <f>RSI!I2548</f>
        <v>59.78266780965847</v>
      </c>
      <c r="D2548" s="2">
        <f>MACD!E2548</f>
        <v>-0.15198723469609376</v>
      </c>
      <c r="E2548" s="2">
        <f>MACD!F2548</f>
        <v>-0.19921366140031549</v>
      </c>
      <c r="F2548" s="2">
        <f>'Moving Avg'!D2548</f>
        <v>17.936799999999998</v>
      </c>
      <c r="G2548" s="2">
        <f>'Moving Avg'!F2548</f>
        <v>17.690449999999995</v>
      </c>
      <c r="H2548" s="2">
        <f>'Moving Avg'!G2548</f>
        <v>17.244620000000005</v>
      </c>
      <c r="I2548" s="2">
        <f>'Moving Avg'!H2548</f>
        <v>15.708714999999986</v>
      </c>
      <c r="J2548" s="5" t="str">
        <f>OBV!F2548</f>
        <v>BULLISH</v>
      </c>
      <c r="K2548" s="5" t="str">
        <f>OBV!G2548</f>
        <v>WEAK</v>
      </c>
      <c r="L2548" s="5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17.899000000000001</v>
      </c>
      <c r="C2549" s="2">
        <f>RSI!I2549</f>
        <v>59.782667809658463</v>
      </c>
      <c r="D2549" s="2">
        <f>MACD!E2549</f>
        <v>-9.2969863746795056E-2</v>
      </c>
      <c r="E2549" s="2">
        <f>MACD!F2549</f>
        <v>-0.17796490186961142</v>
      </c>
      <c r="F2549" s="2">
        <f>'Moving Avg'!D2549</f>
        <v>17.946199999999997</v>
      </c>
      <c r="G2549" s="2">
        <f>'Moving Avg'!F2549</f>
        <v>17.728099999999998</v>
      </c>
      <c r="H2549" s="2">
        <f>'Moving Avg'!G2549</f>
        <v>17.263640000000006</v>
      </c>
      <c r="I2549" s="2">
        <f>'Moving Avg'!H2549</f>
        <v>15.731324999999988</v>
      </c>
      <c r="J2549" s="5" t="str">
        <f>OBV!F2549</f>
        <v>BEARISH</v>
      </c>
      <c r="K2549" s="5" t="str">
        <f>OBV!G2549</f>
        <v>NEUTRAL</v>
      </c>
      <c r="L2549" s="5" t="str">
        <f>OBV!H2549</f>
        <v>BEARISH DIVERGENCE</v>
      </c>
    </row>
    <row r="2550" spans="1:12" ht="13.5" x14ac:dyDescent="0.25">
      <c r="A2550" s="3">
        <f>RSI!A2550</f>
        <v>45715</v>
      </c>
      <c r="B2550" s="2">
        <f>RSI!B2550</f>
        <v>17.805</v>
      </c>
      <c r="C2550" s="2">
        <f>RSI!I2550</f>
        <v>55.818069203499149</v>
      </c>
      <c r="D2550" s="2">
        <f>MACD!E2550</f>
        <v>-3.7637509142676606E-2</v>
      </c>
      <c r="E2550" s="2">
        <f>MACD!F2550</f>
        <v>-0.14989942332422446</v>
      </c>
      <c r="F2550" s="2">
        <f>'Moving Avg'!D2550</f>
        <v>17.927399999999999</v>
      </c>
      <c r="G2550" s="2">
        <f>'Moving Avg'!F2550</f>
        <v>17.763449999999999</v>
      </c>
      <c r="H2550" s="2">
        <f>'Moving Avg'!G2550</f>
        <v>17.280980000000003</v>
      </c>
      <c r="I2550" s="2">
        <f>'Moving Avg'!H2550</f>
        <v>15.750494999999987</v>
      </c>
      <c r="J2550" s="5" t="str">
        <f>OBV!F2550</f>
        <v>BEARISH</v>
      </c>
      <c r="K2550" s="5" t="str">
        <f>OBV!G2550</f>
        <v>STRONG</v>
      </c>
      <c r="L2550" s="5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17.899000000000001</v>
      </c>
      <c r="C2551" s="2">
        <f>RSI!I2551</f>
        <v>58.763130283359182</v>
      </c>
      <c r="D2551" s="2">
        <f>MACD!E2551</f>
        <v>1.3224553949378048E-3</v>
      </c>
      <c r="E2551" s="2">
        <f>MACD!F2551</f>
        <v>-0.11965504758039201</v>
      </c>
      <c r="F2551" s="2">
        <f>'Moving Avg'!D2551</f>
        <v>17.899000000000001</v>
      </c>
      <c r="G2551" s="2">
        <f>'Moving Avg'!F2551</f>
        <v>17.786999999999999</v>
      </c>
      <c r="H2551" s="2">
        <f>'Moving Avg'!G2551</f>
        <v>17.299820000000004</v>
      </c>
      <c r="I2551" s="2">
        <f>'Moving Avg'!H2551</f>
        <v>15.769569999999987</v>
      </c>
      <c r="J2551" s="5" t="str">
        <f>OBV!F2551</f>
        <v>BEARISH</v>
      </c>
      <c r="K2551" s="5" t="str">
        <f>OBV!G2551</f>
        <v>STRONG</v>
      </c>
      <c r="L2551" s="5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17.899000000000001</v>
      </c>
      <c r="C2552" s="2">
        <f>RSI!I2552</f>
        <v>58.763130283359189</v>
      </c>
      <c r="D2552" s="2">
        <f>MACD!E2552</f>
        <v>3.9797215666332875E-3</v>
      </c>
      <c r="E2552" s="2">
        <f>MACD!F2552</f>
        <v>-9.4928093750986958E-2</v>
      </c>
      <c r="F2552" s="2">
        <f>'Moving Avg'!D2552</f>
        <v>17.880200000000002</v>
      </c>
      <c r="G2552" s="2">
        <f>'Moving Avg'!F2552</f>
        <v>17.810549999999999</v>
      </c>
      <c r="H2552" s="2">
        <f>'Moving Avg'!G2552</f>
        <v>17.328080000000003</v>
      </c>
      <c r="I2552" s="2">
        <f>'Moving Avg'!H2552</f>
        <v>15.78934999999999</v>
      </c>
      <c r="J2552" s="5" t="str">
        <f>OBV!F2552</f>
        <v>BEARISH</v>
      </c>
      <c r="K2552" s="5" t="str">
        <f>OBV!G2552</f>
        <v>STRONG</v>
      </c>
      <c r="L2552" s="5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17.899000000000001</v>
      </c>
      <c r="C2553" s="2">
        <f>RSI!I2553</f>
        <v>58.763130283359196</v>
      </c>
      <c r="D2553" s="2">
        <f>MACD!E2553</f>
        <v>4.9450472388521405E-3</v>
      </c>
      <c r="E2553" s="2">
        <f>MACD!F2553</f>
        <v>-7.4953465553019141E-2</v>
      </c>
      <c r="F2553" s="2">
        <f>'Moving Avg'!D2553</f>
        <v>17.880200000000002</v>
      </c>
      <c r="G2553" s="2">
        <f>'Moving Avg'!F2553</f>
        <v>17.834099999999999</v>
      </c>
      <c r="H2553" s="2">
        <f>'Moving Avg'!G2553</f>
        <v>17.350680000000004</v>
      </c>
      <c r="I2553" s="2">
        <f>'Moving Avg'!H2553</f>
        <v>15.809129999999989</v>
      </c>
      <c r="J2553" s="5" t="str">
        <f>OBV!F2553</f>
        <v>BULLISH</v>
      </c>
      <c r="K2553" s="5" t="str">
        <f>OBV!G2553</f>
        <v>NEUTRAL</v>
      </c>
      <c r="L2553" s="5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17.899000000000001</v>
      </c>
      <c r="C2554" s="2">
        <f>RSI!I2554</f>
        <v>58.763130283359189</v>
      </c>
      <c r="D2554" s="2">
        <f>MACD!E2554</f>
        <v>1.1804546871058363E-2</v>
      </c>
      <c r="E2554" s="2">
        <f>MACD!F2554</f>
        <v>-5.7601863068203647E-2</v>
      </c>
      <c r="F2554" s="2">
        <f>'Moving Avg'!D2554</f>
        <v>17.880200000000002</v>
      </c>
      <c r="G2554" s="2">
        <f>'Moving Avg'!F2554</f>
        <v>17.85765</v>
      </c>
      <c r="H2554" s="2">
        <f>'Moving Avg'!G2554</f>
        <v>17.378940000000004</v>
      </c>
      <c r="I2554" s="2">
        <f>'Moving Avg'!H2554</f>
        <v>15.827969999999992</v>
      </c>
      <c r="J2554" s="5" t="str">
        <f>OBV!F2554</f>
        <v>BULLISH</v>
      </c>
      <c r="K2554" s="5" t="str">
        <f>OBV!G2554</f>
        <v>NEUTRAL</v>
      </c>
      <c r="L2554" s="5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17.899000000000001</v>
      </c>
      <c r="C2555" s="2">
        <f>RSI!I2555</f>
        <v>58.763130283359196</v>
      </c>
      <c r="D2555" s="2">
        <f>MACD!E2555</f>
        <v>2.3739430664143413E-2</v>
      </c>
      <c r="E2555" s="2">
        <f>MACD!F2555</f>
        <v>-4.1333604321734232E-2</v>
      </c>
      <c r="F2555" s="2">
        <f>'Moving Avg'!D2555</f>
        <v>17.899000000000001</v>
      </c>
      <c r="G2555" s="2">
        <f>'Moving Avg'!F2555</f>
        <v>17.88165</v>
      </c>
      <c r="H2555" s="2">
        <f>'Moving Avg'!G2555</f>
        <v>17.405120000000004</v>
      </c>
      <c r="I2555" s="2">
        <f>'Moving Avg'!H2555</f>
        <v>15.846904999999991</v>
      </c>
      <c r="J2555" s="5" t="str">
        <f>OBV!F2555</f>
        <v>BULLISH</v>
      </c>
      <c r="K2555" s="5" t="str">
        <f>OBV!G2555</f>
        <v>WEAK</v>
      </c>
      <c r="L2555" s="5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17.814</v>
      </c>
      <c r="C2556" s="2">
        <f>RSI!I2556</f>
        <v>54.044503428067308</v>
      </c>
      <c r="D2556" s="2">
        <f>MACD!E2556</f>
        <v>6.0962038414690056E-2</v>
      </c>
      <c r="E2556" s="2">
        <f>MACD!F2556</f>
        <v>-2.0874475774449376E-2</v>
      </c>
      <c r="F2556" s="2">
        <f>'Moving Avg'!D2556</f>
        <v>17.881999999999998</v>
      </c>
      <c r="G2556" s="2">
        <f>'Moving Avg'!F2556</f>
        <v>17.89385</v>
      </c>
      <c r="H2556" s="2">
        <f>'Moving Avg'!G2556</f>
        <v>17.429800000000004</v>
      </c>
      <c r="I2556" s="2">
        <f>'Moving Avg'!H2556</f>
        <v>15.86531999999999</v>
      </c>
      <c r="J2556" s="5" t="str">
        <f>OBV!F2556</f>
        <v>BEARISH</v>
      </c>
      <c r="K2556" s="5" t="str">
        <f>OBV!G2556</f>
        <v>STRONG</v>
      </c>
      <c r="L2556" s="5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17.899000000000001</v>
      </c>
      <c r="C2557" s="2">
        <f>RSI!I2557</f>
        <v>57.702242636471773</v>
      </c>
      <c r="D2557" s="2">
        <f>MACD!E2557</f>
        <v>7.8336309006548532E-2</v>
      </c>
      <c r="E2557" s="2">
        <f>MACD!F2557</f>
        <v>-1.0323188182497951E-3</v>
      </c>
      <c r="F2557" s="2">
        <f>'Moving Avg'!D2557</f>
        <v>17.881999999999998</v>
      </c>
      <c r="G2557" s="2">
        <f>'Moving Avg'!F2557</f>
        <v>17.912700000000001</v>
      </c>
      <c r="H2557" s="2">
        <f>'Moving Avg'!G2557</f>
        <v>17.456360000000004</v>
      </c>
      <c r="I2557" s="2">
        <f>'Moving Avg'!H2557</f>
        <v>15.884159999999991</v>
      </c>
      <c r="J2557" s="5" t="str">
        <f>OBV!F2557</f>
        <v>BEARISH</v>
      </c>
      <c r="K2557" s="5" t="str">
        <f>OBV!G2557</f>
        <v>NEUTRAL</v>
      </c>
      <c r="L2557" s="5" t="str">
        <f>OBV!H2557</f>
        <v>NEUTRAL</v>
      </c>
    </row>
    <row r="2558" spans="1:12" ht="13.5" x14ac:dyDescent="0.25">
      <c r="A2558" s="3">
        <f>RSI!A2558</f>
        <v>45727</v>
      </c>
      <c r="B2558" s="2">
        <f>RSI!B2558</f>
        <v>18.276</v>
      </c>
      <c r="C2558" s="2">
        <f>RSI!I2558</f>
        <v>69.353314750636443</v>
      </c>
      <c r="D2558" s="2">
        <f>MACD!E2558</f>
        <v>4.9739668484420463E-2</v>
      </c>
      <c r="E2558" s="2">
        <f>MACD!F2558</f>
        <v>9.1220786422842575E-3</v>
      </c>
      <c r="F2558" s="2">
        <f>'Moving Avg'!D2558</f>
        <v>17.9574</v>
      </c>
      <c r="G2558" s="2">
        <f>'Moving Avg'!F2558</f>
        <v>17.92305</v>
      </c>
      <c r="H2558" s="2">
        <f>'Moving Avg'!G2558</f>
        <v>17.490459999999999</v>
      </c>
      <c r="I2558" s="2">
        <f>'Moving Avg'!H2558</f>
        <v>15.903519999999991</v>
      </c>
      <c r="J2558" s="5" t="str">
        <f>OBV!F2558</f>
        <v>BULLISH</v>
      </c>
      <c r="K2558" s="5" t="str">
        <f>OBV!G2558</f>
        <v>WEAK</v>
      </c>
      <c r="L2558" s="5" t="str">
        <f>OBV!H2558</f>
        <v>CONFIRMED BULLISH</v>
      </c>
    </row>
    <row r="2559" spans="1:12" ht="13.5" x14ac:dyDescent="0.25">
      <c r="A2559" s="3">
        <f>RSI!A2559</f>
        <v>45728</v>
      </c>
      <c r="B2559" s="2">
        <f>RSI!B2559</f>
        <v>17.992999999999999</v>
      </c>
      <c r="C2559" s="2">
        <f>RSI!I2559</f>
        <v>56.722444919607909</v>
      </c>
      <c r="D2559" s="2">
        <f>MACD!E2559</f>
        <v>4.343472598435838E-2</v>
      </c>
      <c r="E2559" s="2">
        <f>MACD!F2559</f>
        <v>1.5984608110699083E-2</v>
      </c>
      <c r="F2559" s="2">
        <f>'Moving Avg'!D2559</f>
        <v>17.976199999999999</v>
      </c>
      <c r="G2559" s="2">
        <f>'Moving Avg'!F2559</f>
        <v>17.923050000000003</v>
      </c>
      <c r="H2559" s="2">
        <f>'Moving Avg'!G2559</f>
        <v>17.51324</v>
      </c>
      <c r="I2559" s="2">
        <f>'Moving Avg'!H2559</f>
        <v>15.921464999999991</v>
      </c>
      <c r="J2559" s="5" t="str">
        <f>OBV!F2559</f>
        <v>BEARISH</v>
      </c>
      <c r="K2559" s="5" t="str">
        <f>OBV!G2559</f>
        <v>NEUTRAL</v>
      </c>
      <c r="L2559" s="5" t="str">
        <f>OBV!H2559</f>
        <v>BEARISH DIVERGENCE</v>
      </c>
    </row>
    <row r="2560" spans="1:12" ht="13.5" x14ac:dyDescent="0.25">
      <c r="A2560" s="3">
        <f>RSI!A2560</f>
        <v>45729</v>
      </c>
      <c r="B2560" s="2">
        <f>RSI!B2560</f>
        <v>17.88</v>
      </c>
      <c r="C2560" s="2">
        <f>RSI!I2560</f>
        <v>52.602872092728404</v>
      </c>
      <c r="D2560" s="2">
        <f>MACD!E2560</f>
        <v>3.083758042465945E-2</v>
      </c>
      <c r="E2560" s="2">
        <f>MACD!F2560</f>
        <v>1.8955202573491158E-2</v>
      </c>
      <c r="F2560" s="2">
        <f>'Moving Avg'!D2560</f>
        <v>17.9724</v>
      </c>
      <c r="G2560" s="2">
        <f>'Moving Avg'!F2560</f>
        <v>17.917400000000001</v>
      </c>
      <c r="H2560" s="2">
        <f>'Moving Avg'!G2560</f>
        <v>17.54036</v>
      </c>
      <c r="I2560" s="2">
        <f>'Moving Avg'!H2560</f>
        <v>15.940209999999993</v>
      </c>
      <c r="J2560" s="5" t="str">
        <f>OBV!F2560</f>
        <v>BEARISH</v>
      </c>
      <c r="K2560" s="5" t="str">
        <f>OBV!G2560</f>
        <v>STRONG</v>
      </c>
      <c r="L2560" s="5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17.899000000000001</v>
      </c>
      <c r="C2561" s="2">
        <f>RSI!I2561</f>
        <v>53.218098479653165</v>
      </c>
      <c r="D2561" s="2">
        <f>MACD!E2561</f>
        <v>3.2816026719199698E-2</v>
      </c>
      <c r="E2561" s="2">
        <f>MACD!F2561</f>
        <v>2.1727367402632869E-2</v>
      </c>
      <c r="F2561" s="2">
        <f>'Moving Avg'!D2561</f>
        <v>17.989399999999996</v>
      </c>
      <c r="G2561" s="2">
        <f>'Moving Avg'!F2561</f>
        <v>17.912700000000001</v>
      </c>
      <c r="H2561" s="2">
        <f>'Moving Avg'!G2561</f>
        <v>17.56484</v>
      </c>
      <c r="I2561" s="2">
        <f>'Moving Avg'!H2561</f>
        <v>15.959049999999996</v>
      </c>
      <c r="J2561" s="5" t="str">
        <f>OBV!F2561</f>
        <v>BULLISH</v>
      </c>
      <c r="K2561" s="5" t="str">
        <f>OBV!G2561</f>
        <v>WEAK</v>
      </c>
      <c r="L2561" s="5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18.257000000000001</v>
      </c>
      <c r="C2562" s="2">
        <f>RSI!I2562</f>
        <v>62.971092111004644</v>
      </c>
      <c r="D2562" s="2">
        <f>MACD!E2562</f>
        <v>7.4736011468985453E-3</v>
      </c>
      <c r="E2562" s="2">
        <f>MACD!F2562</f>
        <v>1.8876614151486004E-2</v>
      </c>
      <c r="F2562" s="2">
        <f>'Moving Avg'!D2562</f>
        <v>18.061</v>
      </c>
      <c r="G2562" s="2">
        <f>'Moving Avg'!F2562</f>
        <v>17.935299999999998</v>
      </c>
      <c r="H2562" s="2">
        <f>'Moving Avg'!G2562</f>
        <v>17.59084</v>
      </c>
      <c r="I2562" s="2">
        <f>'Moving Avg'!H2562</f>
        <v>15.978879999999995</v>
      </c>
      <c r="J2562" s="5" t="str">
        <f>OBV!F2562</f>
        <v>BULLISH</v>
      </c>
      <c r="K2562" s="5" t="str">
        <f>OBV!G2562</f>
        <v>WEAK</v>
      </c>
      <c r="L2562" s="5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18.248000000000001</v>
      </c>
      <c r="C2563" s="2">
        <f>RSI!I2563</f>
        <v>62.617663992881234</v>
      </c>
      <c r="D2563" s="2">
        <f>MACD!E2563</f>
        <v>-1.5879850240480664E-2</v>
      </c>
      <c r="E2563" s="2">
        <f>MACD!F2563</f>
        <v>1.1925321273092671E-2</v>
      </c>
      <c r="F2563" s="2">
        <f>'Moving Avg'!D2563</f>
        <v>18.055399999999999</v>
      </c>
      <c r="G2563" s="2">
        <f>'Moving Avg'!F2563</f>
        <v>17.957450000000001</v>
      </c>
      <c r="H2563" s="2">
        <f>'Moving Avg'!G2563</f>
        <v>17.623260000000002</v>
      </c>
      <c r="I2563" s="2">
        <f>'Moving Avg'!H2563</f>
        <v>15.999419999999995</v>
      </c>
      <c r="J2563" s="5" t="str">
        <f>OBV!F2563</f>
        <v>BEARISH</v>
      </c>
      <c r="K2563" s="5" t="str">
        <f>OBV!G2563</f>
        <v>STRONG</v>
      </c>
      <c r="L2563" s="5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17.899000000000001</v>
      </c>
      <c r="C2564" s="2">
        <f>RSI!I2564</f>
        <v>50.727875077373518</v>
      </c>
      <c r="D2564" s="2">
        <f>MACD!E2564</f>
        <v>-1.2121103034122171E-2</v>
      </c>
      <c r="E2564" s="2">
        <f>MACD!F2564</f>
        <v>7.1160364116497031E-3</v>
      </c>
      <c r="F2564" s="2">
        <f>'Moving Avg'!D2564</f>
        <v>18.0366</v>
      </c>
      <c r="G2564" s="2">
        <f>'Moving Avg'!F2564</f>
        <v>17.959800000000001</v>
      </c>
      <c r="H2564" s="2">
        <f>'Moving Avg'!G2564</f>
        <v>17.642099999999999</v>
      </c>
      <c r="I2564" s="2">
        <f>'Moving Avg'!H2564</f>
        <v>16.018214999999994</v>
      </c>
      <c r="J2564" s="5" t="str">
        <f>OBV!F2564</f>
        <v>BEARISH</v>
      </c>
      <c r="K2564" s="5" t="str">
        <f>OBV!G2564</f>
        <v>STRONG</v>
      </c>
      <c r="L2564" s="5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18.088000000000001</v>
      </c>
      <c r="C2565" s="2">
        <f>RSI!I2565</f>
        <v>55.640208527783116</v>
      </c>
      <c r="D2565" s="2">
        <f>MACD!E2565</f>
        <v>-2.3038083393419839E-2</v>
      </c>
      <c r="E2565" s="2">
        <f>MACD!F2565</f>
        <v>1.0852124506357955E-3</v>
      </c>
      <c r="F2565" s="2">
        <f>'Moving Avg'!D2565</f>
        <v>18.078200000000002</v>
      </c>
      <c r="G2565" s="2">
        <f>'Moving Avg'!F2565</f>
        <v>17.969250000000002</v>
      </c>
      <c r="H2565" s="2">
        <f>'Moving Avg'!G2565</f>
        <v>17.664719999999999</v>
      </c>
      <c r="I2565" s="2">
        <f>'Moving Avg'!H2565</f>
        <v>16.037104999999997</v>
      </c>
      <c r="J2565" s="5" t="str">
        <f>OBV!F2565</f>
        <v>BULLISH</v>
      </c>
      <c r="K2565" s="5" t="str">
        <f>OBV!G2565</f>
        <v>WEAK</v>
      </c>
      <c r="L2565" s="5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17.899000000000001</v>
      </c>
      <c r="C2566" s="2">
        <f>RSI!I2566</f>
        <v>50.245495315408967</v>
      </c>
      <c r="D2566" s="2">
        <f>MACD!E2566</f>
        <v>-3.2559500103491956E-2</v>
      </c>
      <c r="E2566" s="2">
        <f>MACD!F2566</f>
        <v>-5.6437300601897555E-3</v>
      </c>
      <c r="F2566" s="2">
        <f>'Moving Avg'!D2566</f>
        <v>18.078200000000002</v>
      </c>
      <c r="G2566" s="2">
        <f>'Moving Avg'!F2566</f>
        <v>17.962150000000001</v>
      </c>
      <c r="H2566" s="2">
        <f>'Moving Avg'!G2566</f>
        <v>17.679779999999997</v>
      </c>
      <c r="I2566" s="2">
        <f>'Moving Avg'!H2566</f>
        <v>16.055049999999998</v>
      </c>
      <c r="J2566" s="5" t="str">
        <f>OBV!F2566</f>
        <v>BEARISH</v>
      </c>
      <c r="K2566" s="5" t="str">
        <f>OBV!G2566</f>
        <v>STRONG</v>
      </c>
      <c r="L2566" s="5" t="str">
        <f>OBV!H2566</f>
        <v>NEUTRAL</v>
      </c>
    </row>
    <row r="2567" spans="1:12" ht="13.5" x14ac:dyDescent="0.25">
      <c r="A2567" s="3">
        <f>RSI!A2567</f>
        <v>45741</v>
      </c>
      <c r="B2567" s="2">
        <f>RSI!B2567</f>
        <v>17.805</v>
      </c>
      <c r="C2567" s="2">
        <f>RSI!I2567</f>
        <v>47.764990677942329</v>
      </c>
      <c r="D2567" s="2">
        <f>MACD!E2567</f>
        <v>-2.0577026014759525E-2</v>
      </c>
      <c r="E2567" s="2">
        <f>MACD!F2567</f>
        <v>-8.6303892511037095E-3</v>
      </c>
      <c r="F2567" s="2">
        <f>'Moving Avg'!D2567</f>
        <v>17.987800000000004</v>
      </c>
      <c r="G2567" s="2">
        <f>'Moving Avg'!F2567</f>
        <v>17.952750000000002</v>
      </c>
      <c r="H2567" s="2">
        <f>'Moving Avg'!G2567</f>
        <v>17.692959999999996</v>
      </c>
      <c r="I2567" s="2">
        <f>'Moving Avg'!H2567</f>
        <v>16.073419999999995</v>
      </c>
      <c r="J2567" s="5" t="str">
        <f>OBV!F2567</f>
        <v>BEARISH</v>
      </c>
      <c r="K2567" s="5" t="str">
        <f>OBV!G2567</f>
        <v>STRONG</v>
      </c>
      <c r="L2567" s="5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17.899000000000001</v>
      </c>
      <c r="C2568" s="2">
        <f>RSI!I2568</f>
        <v>50.401885236596556</v>
      </c>
      <c r="D2568" s="2">
        <f>MACD!E2568</f>
        <v>4.115371039111082E-2</v>
      </c>
      <c r="E2568" s="2">
        <f>MACD!F2568</f>
        <v>1.326430677339196E-3</v>
      </c>
      <c r="F2568" s="2">
        <f>'Moving Avg'!D2568</f>
        <v>17.917999999999999</v>
      </c>
      <c r="G2568" s="2">
        <f>'Moving Avg'!F2568</f>
        <v>17.952750000000002</v>
      </c>
      <c r="H2568" s="2">
        <f>'Moving Avg'!G2568</f>
        <v>17.702379999999994</v>
      </c>
      <c r="I2568" s="2">
        <f>'Moving Avg'!H2568</f>
        <v>16.092259999999996</v>
      </c>
      <c r="J2568" s="5" t="str">
        <f>OBV!F2568</f>
        <v>BEARISH</v>
      </c>
      <c r="K2568" s="5" t="str">
        <f>OBV!G2568</f>
        <v>STRONG</v>
      </c>
      <c r="L2568" s="5" t="str">
        <f>OBV!H2568</f>
        <v>CONFIRMED BEARISH</v>
      </c>
    </row>
    <row r="2569" spans="1:12" ht="13.5" x14ac:dyDescent="0.25">
      <c r="A2569" s="3">
        <f>RSI!A2569</f>
        <v>45743</v>
      </c>
      <c r="B2569" s="2">
        <f>RSI!B2569</f>
        <v>17.710999999999999</v>
      </c>
      <c r="C2569" s="2">
        <f>RSI!I2569</f>
        <v>45.459152772459291</v>
      </c>
      <c r="D2569" s="2">
        <f>MACD!E2569</f>
        <v>6.3733019992390894E-2</v>
      </c>
      <c r="E2569" s="2">
        <f>MACD!F2569</f>
        <v>1.3807748540349536E-2</v>
      </c>
      <c r="F2569" s="2">
        <f>'Moving Avg'!D2569</f>
        <v>17.880400000000002</v>
      </c>
      <c r="G2569" s="2">
        <f>'Moving Avg'!F2569</f>
        <v>17.943350000000002</v>
      </c>
      <c r="H2569" s="2">
        <f>'Moving Avg'!G2569</f>
        <v>17.708039999999997</v>
      </c>
      <c r="I2569" s="2">
        <f>'Moving Avg'!H2569</f>
        <v>16.110159999999997</v>
      </c>
      <c r="J2569" s="5" t="str">
        <f>OBV!F2569</f>
        <v>BEARISH</v>
      </c>
      <c r="K2569" s="5" t="str">
        <f>OBV!G2569</f>
        <v>STRONG</v>
      </c>
      <c r="L2569" s="5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17.88</v>
      </c>
      <c r="C2570" s="2">
        <f>RSI!I2570</f>
        <v>50.188124877454563</v>
      </c>
      <c r="D2570" s="2">
        <f>MACD!E2570</f>
        <v>5.4007601361004021E-2</v>
      </c>
      <c r="E2570" s="2">
        <f>MACD!F2570</f>
        <v>2.1847719104480433E-2</v>
      </c>
      <c r="F2570" s="2">
        <f>'Moving Avg'!D2570</f>
        <v>17.838799999999999</v>
      </c>
      <c r="G2570" s="2">
        <f>'Moving Avg'!F2570</f>
        <v>17.947099999999999</v>
      </c>
      <c r="H2570" s="2">
        <f>'Moving Avg'!G2570</f>
        <v>17.723679999999998</v>
      </c>
      <c r="I2570" s="2">
        <f>'Moving Avg'!H2570</f>
        <v>16.128009999999996</v>
      </c>
      <c r="J2570" s="5" t="str">
        <f>OBV!F2570</f>
        <v>BEARISH</v>
      </c>
      <c r="K2570" s="5" t="str">
        <f>OBV!G2570</f>
        <v>STRONG</v>
      </c>
      <c r="L2570" s="5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17.805</v>
      </c>
      <c r="C2571" s="2">
        <f>RSI!I2571</f>
        <v>48.191155283950955</v>
      </c>
      <c r="D2571" s="2">
        <f>MACD!E2571</f>
        <v>5.4251132617199715E-2</v>
      </c>
      <c r="E2571" s="2">
        <f>MACD!F2571</f>
        <v>2.8328401807024291E-2</v>
      </c>
      <c r="F2571" s="2">
        <f>'Moving Avg'!D2571</f>
        <v>17.82</v>
      </c>
      <c r="G2571" s="2">
        <f>'Moving Avg'!F2571</f>
        <v>17.942399999999999</v>
      </c>
      <c r="H2571" s="2">
        <f>'Moving Avg'!G2571</f>
        <v>17.732719999999997</v>
      </c>
      <c r="I2571" s="2">
        <f>'Moving Avg'!H2571</f>
        <v>16.146380000000001</v>
      </c>
      <c r="J2571" s="5" t="str">
        <f>OBV!F2571</f>
        <v>BEARISH</v>
      </c>
      <c r="K2571" s="5" t="str">
        <f>OBV!G2571</f>
        <v>STRONG</v>
      </c>
      <c r="L2571" s="5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17.757999999999999</v>
      </c>
      <c r="C2572" s="2">
        <f>RSI!I2572</f>
        <v>46.93092227963961</v>
      </c>
      <c r="D2572" s="2">
        <f>MACD!E2572</f>
        <v>0.11345331656302449</v>
      </c>
      <c r="E2572" s="2">
        <f>MACD!F2572</f>
        <v>4.5353384758224334E-2</v>
      </c>
      <c r="F2572" s="2">
        <f>'Moving Avg'!D2572</f>
        <v>17.810599999999997</v>
      </c>
      <c r="G2572" s="2">
        <f>'Moving Avg'!F2572</f>
        <v>17.93535</v>
      </c>
      <c r="H2572" s="2">
        <f>'Moving Avg'!G2572</f>
        <v>17.748739999999998</v>
      </c>
      <c r="I2572" s="2">
        <f>'Moving Avg'!H2572</f>
        <v>16.164514999999998</v>
      </c>
      <c r="J2572" s="5" t="str">
        <f>OBV!F2572</f>
        <v>BEARISH</v>
      </c>
      <c r="K2572" s="5" t="str">
        <f>OBV!G2572</f>
        <v>STRONG</v>
      </c>
      <c r="L2572" s="5" t="str">
        <f>OBV!H2572</f>
        <v>CONFIRMED BEARISH</v>
      </c>
    </row>
    <row r="2573" spans="1:12" ht="13.5" x14ac:dyDescent="0.25">
      <c r="A2573" s="3">
        <f>RSI!A2573</f>
        <v>45751</v>
      </c>
      <c r="B2573" s="2">
        <f>RSI!B2573</f>
        <v>17.579000000000001</v>
      </c>
      <c r="C2573" s="2">
        <f>RSI!I2573</f>
        <v>42.384871914275081</v>
      </c>
      <c r="D2573" s="2">
        <f>MACD!E2573</f>
        <v>0.17610513228624569</v>
      </c>
      <c r="E2573" s="2">
        <f>MACD!F2573</f>
        <v>7.1503734263828611E-2</v>
      </c>
      <c r="F2573" s="2">
        <f>'Moving Avg'!D2573</f>
        <v>17.746600000000001</v>
      </c>
      <c r="G2573" s="2">
        <f>'Moving Avg'!F2573</f>
        <v>17.919350000000001</v>
      </c>
      <c r="H2573" s="2">
        <f>'Moving Avg'!G2573</f>
        <v>17.753639999999997</v>
      </c>
      <c r="I2573" s="2">
        <f>'Moving Avg'!H2573</f>
        <v>16.181049999999999</v>
      </c>
      <c r="J2573" s="5" t="str">
        <f>OBV!F2573</f>
        <v>BEARISH</v>
      </c>
      <c r="K2573" s="5" t="str">
        <f>OBV!G2573</f>
        <v>STRONG</v>
      </c>
      <c r="L2573" s="5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17.748999999999999</v>
      </c>
      <c r="C2574" s="2">
        <f>RSI!I2574</f>
        <v>47.578438249803199</v>
      </c>
      <c r="D2574" s="2">
        <f>MACD!E2574</f>
        <v>0.16452344794077334</v>
      </c>
      <c r="E2574" s="2">
        <f>MACD!F2574</f>
        <v>9.0107676999217567E-2</v>
      </c>
      <c r="F2574" s="2">
        <f>'Moving Avg'!D2574</f>
        <v>17.754199999999997</v>
      </c>
      <c r="G2574" s="2">
        <f>'Moving Avg'!F2574</f>
        <v>17.911850000000001</v>
      </c>
      <c r="H2574" s="2">
        <f>'Moving Avg'!G2574</f>
        <v>17.761939999999996</v>
      </c>
      <c r="I2574" s="2">
        <f>'Moving Avg'!H2574</f>
        <v>16.198434999999996</v>
      </c>
      <c r="J2574" s="5" t="str">
        <f>OBV!F2574</f>
        <v>BEARISH</v>
      </c>
      <c r="K2574" s="5" t="str">
        <f>OBV!G2574</f>
        <v>STRONG</v>
      </c>
      <c r="L2574" s="5" t="str">
        <f>OBV!H2574</f>
        <v>BEARISH DIVERGENCE</v>
      </c>
    </row>
    <row r="2575" spans="1:12" ht="13.5" x14ac:dyDescent="0.25">
      <c r="A2575" s="3">
        <f>RSI!A2575</f>
        <v>45755</v>
      </c>
      <c r="B2575" s="2">
        <f>RSI!B2575</f>
        <v>17.748999999999999</v>
      </c>
      <c r="C2575" s="2">
        <f>RSI!I2575</f>
        <v>47.578438249803199</v>
      </c>
      <c r="D2575" s="2">
        <f>MACD!E2575</f>
        <v>0.18436089242291587</v>
      </c>
      <c r="E2575" s="2">
        <f>MACD!F2575</f>
        <v>0.10895832008395723</v>
      </c>
      <c r="F2575" s="2">
        <f>'Moving Avg'!D2575</f>
        <v>17.728000000000002</v>
      </c>
      <c r="G2575" s="2">
        <f>'Moving Avg'!F2575</f>
        <v>17.904350000000001</v>
      </c>
      <c r="H2575" s="2">
        <f>'Moving Avg'!G2575</f>
        <v>17.770239999999998</v>
      </c>
      <c r="I2575" s="2">
        <f>'Moving Avg'!H2575</f>
        <v>16.215629999999994</v>
      </c>
      <c r="J2575" s="5" t="str">
        <f>OBV!F2575</f>
        <v>BEARISH</v>
      </c>
      <c r="K2575" s="5" t="str">
        <f>OBV!G2575</f>
        <v>STRONG</v>
      </c>
      <c r="L2575" s="5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17.748999999999999</v>
      </c>
      <c r="C2576" s="2">
        <f>RSI!I2576</f>
        <v>47.578438249803206</v>
      </c>
      <c r="D2576" s="2">
        <f>MACD!E2576</f>
        <v>0.17258839573601392</v>
      </c>
      <c r="E2576" s="2">
        <f>MACD!F2576</f>
        <v>0.12168433521436857</v>
      </c>
      <c r="F2576" s="2">
        <f>'Moving Avg'!D2576</f>
        <v>17.716799999999999</v>
      </c>
      <c r="G2576" s="2">
        <f>'Moving Avg'!F2576</f>
        <v>17.901100000000003</v>
      </c>
      <c r="H2576" s="2">
        <f>'Moving Avg'!G2576</f>
        <v>17.786079999999998</v>
      </c>
      <c r="I2576" s="2">
        <f>'Moving Avg'!H2576</f>
        <v>16.233719999999995</v>
      </c>
      <c r="J2576" s="5" t="str">
        <f>OBV!F2576</f>
        <v>BEARISH</v>
      </c>
      <c r="K2576" s="5" t="str">
        <f>OBV!G2576</f>
        <v>STRONG</v>
      </c>
      <c r="L2576" s="5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17.664000000000001</v>
      </c>
      <c r="C2577" s="2">
        <f>RSI!I2577</f>
        <v>45.042848136528939</v>
      </c>
      <c r="D2577" s="2">
        <f>MACD!E2577</f>
        <v>0.1549422698903129</v>
      </c>
      <c r="E2577" s="2">
        <f>MACD!F2577</f>
        <v>0.12833592214955744</v>
      </c>
      <c r="F2577" s="2">
        <f>'Moving Avg'!D2577</f>
        <v>17.698</v>
      </c>
      <c r="G2577" s="2">
        <f>'Moving Avg'!F2577</f>
        <v>17.889350000000004</v>
      </c>
      <c r="H2577" s="2">
        <f>'Moving Avg'!G2577</f>
        <v>17.794759999999997</v>
      </c>
      <c r="I2577" s="2">
        <f>'Moving Avg'!H2577</f>
        <v>16.251384999999996</v>
      </c>
      <c r="J2577" s="5" t="str">
        <f>OBV!F2577</f>
        <v>BEARISH</v>
      </c>
      <c r="K2577" s="5" t="str">
        <f>OBV!G2577</f>
        <v>NEUTRAL</v>
      </c>
      <c r="L2577" s="5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17.710999999999999</v>
      </c>
      <c r="C2578" s="2">
        <f>RSI!I2578</f>
        <v>46.733245170596568</v>
      </c>
      <c r="D2578" s="2">
        <f>MACD!E2578</f>
        <v>0.15193812833154041</v>
      </c>
      <c r="E2578" s="2">
        <f>MACD!F2578</f>
        <v>0.13305636338595406</v>
      </c>
      <c r="F2578" s="2">
        <f>'Moving Avg'!D2578</f>
        <v>17.724399999999999</v>
      </c>
      <c r="G2578" s="2">
        <f>'Moving Avg'!F2578</f>
        <v>17.861100000000004</v>
      </c>
      <c r="H2578" s="2">
        <f>'Moving Avg'!G2578</f>
        <v>17.804379999999998</v>
      </c>
      <c r="I2578" s="2">
        <f>'Moving Avg'!H2578</f>
        <v>16.269284999999996</v>
      </c>
      <c r="J2578" s="5" t="str">
        <f>OBV!F2578</f>
        <v>BULLISH</v>
      </c>
      <c r="K2578" s="5" t="str">
        <f>OBV!G2578</f>
        <v>NEUTRAL</v>
      </c>
      <c r="L2578" s="5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17.521999999999998</v>
      </c>
      <c r="C2579" s="2">
        <f>RSI!I2579</f>
        <v>41.239968654876328</v>
      </c>
      <c r="D2579" s="2">
        <f>MACD!E2579</f>
        <v>0.13507234074752716</v>
      </c>
      <c r="E2579" s="2">
        <f>MACD!F2579</f>
        <v>0.13345955885826868</v>
      </c>
      <c r="F2579" s="2">
        <f>'Moving Avg'!D2579</f>
        <v>17.678999999999995</v>
      </c>
      <c r="G2579" s="2">
        <f>'Moving Avg'!F2579</f>
        <v>17.837550000000004</v>
      </c>
      <c r="H2579" s="2">
        <f>'Moving Avg'!G2579</f>
        <v>17.811900000000001</v>
      </c>
      <c r="I2579" s="2">
        <f>'Moving Avg'!H2579</f>
        <v>16.285344999999996</v>
      </c>
      <c r="J2579" s="5" t="str">
        <f>OBV!F2579</f>
        <v>BEARISH</v>
      </c>
      <c r="K2579" s="5" t="str">
        <f>OBV!G2579</f>
        <v>NEUTRAL</v>
      </c>
      <c r="L2579" s="5" t="str">
        <f>OBV!H2579</f>
        <v>CONFIRMED BEARISH</v>
      </c>
    </row>
    <row r="2580" spans="1:12" ht="13.5" x14ac:dyDescent="0.25">
      <c r="A2580" s="3">
        <f>RSI!A2580</f>
        <v>45763</v>
      </c>
      <c r="B2580" s="2">
        <f>RSI!B2580</f>
        <v>17.805</v>
      </c>
      <c r="C2580" s="2">
        <f>RSI!I2580</f>
        <v>50.602980652473214</v>
      </c>
      <c r="D2580" s="2">
        <f>MACD!E2580</f>
        <v>0.1275100018626425</v>
      </c>
      <c r="E2580" s="2">
        <f>MACD!F2580</f>
        <v>0.13226964745914346</v>
      </c>
      <c r="F2580" s="2">
        <f>'Moving Avg'!D2580</f>
        <v>17.690199999999997</v>
      </c>
      <c r="G2580" s="2">
        <f>'Moving Avg'!F2580</f>
        <v>17.833800000000004</v>
      </c>
      <c r="H2580" s="2">
        <f>'Moving Avg'!G2580</f>
        <v>17.826039999999999</v>
      </c>
      <c r="I2580" s="2">
        <f>'Moving Avg'!H2580</f>
        <v>16.303054999999993</v>
      </c>
      <c r="J2580" s="5" t="str">
        <f>OBV!F2580</f>
        <v>BEARISH</v>
      </c>
      <c r="K2580" s="5" t="str">
        <f>OBV!G2580</f>
        <v>NEUTRAL</v>
      </c>
      <c r="L2580" s="5" t="str">
        <f>OBV!H2580</f>
        <v>BEARISH DIVERGENCE</v>
      </c>
    </row>
    <row r="2581" spans="1:12" ht="13.5" x14ac:dyDescent="0.25">
      <c r="A2581" s="3">
        <f>RSI!A2581</f>
        <v>45764</v>
      </c>
      <c r="B2581" s="2">
        <f>RSI!B2581</f>
        <v>17.899000000000001</v>
      </c>
      <c r="C2581" s="2">
        <f>RSI!I2581</f>
        <v>53.266686343562952</v>
      </c>
      <c r="D2581" s="2">
        <f>MACD!E2581</f>
        <v>0.10248526339884378</v>
      </c>
      <c r="E2581" s="2">
        <f>MACD!F2581</f>
        <v>0.12631277064708352</v>
      </c>
      <c r="F2581" s="2">
        <f>'Moving Avg'!D2581</f>
        <v>17.720199999999998</v>
      </c>
      <c r="G2581" s="2">
        <f>'Moving Avg'!F2581</f>
        <v>17.8338</v>
      </c>
      <c r="H2581" s="2">
        <f>'Moving Avg'!G2581</f>
        <v>17.835460000000001</v>
      </c>
      <c r="I2581" s="2">
        <f>'Moving Avg'!H2581</f>
        <v>16.321234999999991</v>
      </c>
      <c r="J2581" s="5" t="str">
        <f>OBV!F2581</f>
        <v>BULLISH</v>
      </c>
      <c r="K2581" s="5" t="str">
        <f>OBV!G2581</f>
        <v>WEAK</v>
      </c>
      <c r="L2581" s="5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17.899000000000001</v>
      </c>
      <c r="C2582" s="2">
        <f>RSI!I2582</f>
        <v>53.266686343562945</v>
      </c>
      <c r="D2582" s="2">
        <f>MACD!E2582</f>
        <v>7.3409069293031592E-2</v>
      </c>
      <c r="E2582" s="2">
        <f>MACD!F2582</f>
        <v>0.11573203037627314</v>
      </c>
      <c r="F2582" s="2">
        <f>'Moving Avg'!D2582</f>
        <v>17.767199999999999</v>
      </c>
      <c r="G2582" s="2">
        <f>'Moving Avg'!F2582</f>
        <v>17.815900000000003</v>
      </c>
      <c r="H2582" s="2">
        <f>'Moving Avg'!G2582</f>
        <v>17.84488</v>
      </c>
      <c r="I2582" s="2">
        <f>'Moving Avg'!H2582</f>
        <v>16.339369999999992</v>
      </c>
      <c r="J2582" s="5" t="str">
        <f>OBV!F2582</f>
        <v>BULLISH</v>
      </c>
      <c r="K2582" s="5" t="str">
        <f>OBV!G2582</f>
        <v>WEAK</v>
      </c>
      <c r="L2582" s="5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17.992999999999999</v>
      </c>
      <c r="C2583" s="2">
        <f>RSI!I2583</f>
        <v>56.017342635190417</v>
      </c>
      <c r="D2583" s="2">
        <f>MACD!E2583</f>
        <v>1.3683742636995788E-2</v>
      </c>
      <c r="E2583" s="2">
        <f>MACD!F2583</f>
        <v>9.5322372828417684E-2</v>
      </c>
      <c r="F2583" s="2">
        <f>'Moving Avg'!D2583</f>
        <v>17.823599999999999</v>
      </c>
      <c r="G2583" s="2">
        <f>'Moving Avg'!F2583</f>
        <v>17.803149999999999</v>
      </c>
      <c r="H2583" s="2">
        <f>'Moving Avg'!G2583</f>
        <v>17.856180000000002</v>
      </c>
      <c r="I2583" s="2">
        <f>'Moving Avg'!H2583</f>
        <v>16.357739999999989</v>
      </c>
      <c r="J2583" s="5" t="str">
        <f>OBV!F2583</f>
        <v>BULLISH</v>
      </c>
      <c r="K2583" s="5" t="str">
        <f>OBV!G2583</f>
        <v>WEAK</v>
      </c>
      <c r="L2583" s="5" t="str">
        <f>OBV!H2583</f>
        <v>CONFIRMED BULLISH</v>
      </c>
    </row>
    <row r="2584" spans="1:12" ht="13.5" x14ac:dyDescent="0.25">
      <c r="A2584" s="3">
        <f>RSI!A2584</f>
        <v>45769</v>
      </c>
      <c r="B2584" s="2">
        <f>RSI!B2584</f>
        <v>17.992999999999999</v>
      </c>
      <c r="C2584" s="2">
        <f>RSI!I2584</f>
        <v>56.017342635190417</v>
      </c>
      <c r="D2584" s="2">
        <f>MACD!E2584</f>
        <v>-1.1829647109326658E-2</v>
      </c>
      <c r="E2584" s="2">
        <f>MACD!F2584</f>
        <v>7.3891968840868821E-2</v>
      </c>
      <c r="F2584" s="2">
        <f>'Moving Avg'!D2584</f>
        <v>17.9178</v>
      </c>
      <c r="G2584" s="2">
        <f>'Moving Avg'!F2584</f>
        <v>17.807849999999998</v>
      </c>
      <c r="H2584" s="2">
        <f>'Moving Avg'!G2584</f>
        <v>17.86748</v>
      </c>
      <c r="I2584" s="2">
        <f>'Moving Avg'!H2584</f>
        <v>16.376344999999993</v>
      </c>
      <c r="J2584" s="5" t="str">
        <f>OBV!F2584</f>
        <v>BULLISH</v>
      </c>
      <c r="K2584" s="5" t="str">
        <f>OBV!G2584</f>
        <v>WEAK</v>
      </c>
      <c r="L2584" s="5" t="str">
        <f>OBV!H2584</f>
        <v>CONFIRMED BULLISH</v>
      </c>
    </row>
    <row r="2585" spans="1:12" ht="13.5" x14ac:dyDescent="0.25">
      <c r="A2585" s="3">
        <f>RSI!A2585</f>
        <v>45770</v>
      </c>
      <c r="B2585" s="2">
        <f>RSI!B2585</f>
        <v>17.899000000000001</v>
      </c>
      <c r="C2585" s="2">
        <f>RSI!I2585</f>
        <v>52.437830550137214</v>
      </c>
      <c r="D2585" s="2">
        <f>MACD!E2585</f>
        <v>-2.7501623154346788E-2</v>
      </c>
      <c r="E2585" s="2">
        <f>MACD!F2585</f>
        <v>5.3613250441825702E-2</v>
      </c>
      <c r="F2585" s="2">
        <f>'Moving Avg'!D2585</f>
        <v>17.936599999999999</v>
      </c>
      <c r="G2585" s="2">
        <f>'Moving Avg'!F2585</f>
        <v>17.798399999999997</v>
      </c>
      <c r="H2585" s="2">
        <f>'Moving Avg'!G2585</f>
        <v>17.877079999999999</v>
      </c>
      <c r="I2585" s="2">
        <f>'Moving Avg'!H2585</f>
        <v>16.394244999999991</v>
      </c>
      <c r="J2585" s="5" t="str">
        <f>OBV!F2585</f>
        <v>BULLISH</v>
      </c>
      <c r="K2585" s="5" t="str">
        <f>OBV!G2585</f>
        <v>WEAK</v>
      </c>
      <c r="L2585" s="5" t="str">
        <f>OBV!H2585</f>
        <v>CONFIRMED BULLISH</v>
      </c>
    </row>
    <row r="2586" spans="1:12" ht="13.5" x14ac:dyDescent="0.25">
      <c r="A2586" s="3">
        <f>RSI!A2586</f>
        <v>45771</v>
      </c>
      <c r="B2586" s="2">
        <f>RSI!B2586</f>
        <v>17.805</v>
      </c>
      <c r="C2586" s="2">
        <f>RSI!I2586</f>
        <v>49.06163181710653</v>
      </c>
      <c r="D2586" s="2">
        <f>MACD!E2586</f>
        <v>-3.4213266800396269E-2</v>
      </c>
      <c r="E2586" s="2">
        <f>MACD!F2586</f>
        <v>3.6047946993381312E-2</v>
      </c>
      <c r="F2586" s="2">
        <f>'Moving Avg'!D2586</f>
        <v>17.9178</v>
      </c>
      <c r="G2586" s="2">
        <f>'Moving Avg'!F2586</f>
        <v>17.793699999999998</v>
      </c>
      <c r="H2586" s="2">
        <f>'Moving Avg'!G2586</f>
        <v>17.881780000000003</v>
      </c>
      <c r="I2586" s="2">
        <f>'Moving Avg'!H2586</f>
        <v>16.411909999999988</v>
      </c>
      <c r="J2586" s="5" t="str">
        <f>OBV!F2586</f>
        <v>BEARISH</v>
      </c>
      <c r="K2586" s="5" t="str">
        <f>OBV!G2586</f>
        <v>STRONG</v>
      </c>
      <c r="L2586" s="5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17.992999999999999</v>
      </c>
      <c r="C2587" s="2">
        <f>RSI!I2587</f>
        <v>55.265223909237228</v>
      </c>
      <c r="D2587" s="2">
        <f>MACD!E2587</f>
        <v>-6.6722807927064309E-2</v>
      </c>
      <c r="E2587" s="2">
        <f>MACD!F2587</f>
        <v>1.5493796009292189E-2</v>
      </c>
      <c r="F2587" s="2">
        <f>'Moving Avg'!D2587</f>
        <v>17.936599999999999</v>
      </c>
      <c r="G2587" s="2">
        <f>'Moving Avg'!F2587</f>
        <v>17.803099999999997</v>
      </c>
      <c r="H2587" s="2">
        <f>'Moving Avg'!G2587</f>
        <v>17.891200000000001</v>
      </c>
      <c r="I2587" s="2">
        <f>'Moving Avg'!H2587</f>
        <v>16.430279999999989</v>
      </c>
      <c r="J2587" s="5" t="str">
        <f>OBV!F2587</f>
        <v>BULLISH</v>
      </c>
      <c r="K2587" s="5" t="str">
        <f>OBV!G2587</f>
        <v>NEUTRAL</v>
      </c>
      <c r="L2587" s="5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18.7</v>
      </c>
      <c r="C2588" s="2">
        <f>RSI!I2588</f>
        <v>70.041489086194474</v>
      </c>
      <c r="D2588" s="2">
        <f>MACD!E2588</f>
        <v>-0.14032176114109873</v>
      </c>
      <c r="E2588" s="2">
        <f>MACD!F2588</f>
        <v>-1.5669315420785999E-2</v>
      </c>
      <c r="F2588" s="2">
        <f>'Moving Avg'!D2588</f>
        <v>18.077999999999999</v>
      </c>
      <c r="G2588" s="2">
        <f>'Moving Avg'!F2588</f>
        <v>17.843150000000001</v>
      </c>
      <c r="H2588" s="2">
        <f>'Moving Avg'!G2588</f>
        <v>17.903820000000003</v>
      </c>
      <c r="I2588" s="2">
        <f>'Moving Avg'!H2588</f>
        <v>16.451709999999988</v>
      </c>
      <c r="J2588" s="5" t="str">
        <f>OBV!F2588</f>
        <v>BULLISH</v>
      </c>
      <c r="K2588" s="5" t="str">
        <f>OBV!G2588</f>
        <v>NEUTRAL</v>
      </c>
      <c r="L2588" s="5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19.68</v>
      </c>
      <c r="C2589" s="2">
        <f>RSI!I2589</f>
        <v>79.934992075715954</v>
      </c>
      <c r="D2589" s="2">
        <f>MACD!E2589</f>
        <v>-0.30932582122456154</v>
      </c>
      <c r="E2589" s="2">
        <f>MACD!F2589</f>
        <v>-7.440061658154111E-2</v>
      </c>
      <c r="F2589" s="2">
        <f>'Moving Avg'!D2589</f>
        <v>18.415399999999998</v>
      </c>
      <c r="G2589" s="2">
        <f>'Moving Avg'!F2589</f>
        <v>17.941600000000001</v>
      </c>
      <c r="H2589" s="2">
        <f>'Moving Avg'!G2589</f>
        <v>17.937560000000005</v>
      </c>
      <c r="I2589" s="2">
        <f>'Moving Avg'!H2589</f>
        <v>16.478039999999986</v>
      </c>
      <c r="J2589" s="5" t="str">
        <f>OBV!F2589</f>
        <v>BEARISH</v>
      </c>
      <c r="K2589" s="5" t="str">
        <f>OBV!G2589</f>
        <v>STRONG</v>
      </c>
      <c r="L2589" s="5" t="str">
        <f>OBV!H2589</f>
        <v>BEARISH DIVERGENCE</v>
      </c>
    </row>
    <row r="2590" spans="1:12" ht="13.5" x14ac:dyDescent="0.25">
      <c r="A2590" s="3">
        <f>RSI!A2590</f>
        <v>45777</v>
      </c>
      <c r="B2590" s="2">
        <f>RSI!B2590</f>
        <v>19.559999999999999</v>
      </c>
      <c r="C2590" s="2">
        <f>RSI!I2590</f>
        <v>76.599236939377576</v>
      </c>
      <c r="D2590" s="2">
        <f>MACD!E2590</f>
        <v>-0.4103765711905254</v>
      </c>
      <c r="E2590" s="2">
        <f>MACD!F2590</f>
        <v>-0.14159580750333797</v>
      </c>
      <c r="F2590" s="2">
        <f>'Moving Avg'!D2590</f>
        <v>18.747599999999998</v>
      </c>
      <c r="G2590" s="2">
        <f>'Moving Avg'!F2590</f>
        <v>18.025600000000001</v>
      </c>
      <c r="H2590" s="2">
        <f>'Moving Avg'!G2590</f>
        <v>17.968900000000001</v>
      </c>
      <c r="I2590" s="2">
        <f>'Moving Avg'!H2590</f>
        <v>16.503769999999989</v>
      </c>
      <c r="J2590" s="5" t="str">
        <f>OBV!F2590</f>
        <v>BEARISH</v>
      </c>
      <c r="K2590" s="5" t="str">
        <f>OBV!G2590</f>
        <v>STRONG</v>
      </c>
      <c r="L2590" s="5" t="str">
        <f>OBV!H2590</f>
        <v>BEARISH DIVERGENCE</v>
      </c>
    </row>
    <row r="2591" spans="1:12" ht="13.5" x14ac:dyDescent="0.25">
      <c r="A2591" s="3">
        <f>RSI!A2591</f>
        <v>45779</v>
      </c>
      <c r="B2591" s="2">
        <f>RSI!B2591</f>
        <v>20.5</v>
      </c>
      <c r="C2591" s="2">
        <f>RSI!I2591</f>
        <v>82.692219103423469</v>
      </c>
      <c r="D2591" s="2">
        <f>MACD!E2591</f>
        <v>-0.56003882177707354</v>
      </c>
      <c r="E2591" s="2">
        <f>MACD!F2591</f>
        <v>-0.22528441035808511</v>
      </c>
      <c r="F2591" s="2">
        <f>'Moving Avg'!D2591</f>
        <v>19.2866</v>
      </c>
      <c r="G2591" s="2">
        <f>'Moving Avg'!F2591</f>
        <v>18.160350000000001</v>
      </c>
      <c r="H2591" s="2">
        <f>'Moving Avg'!G2591</f>
        <v>18.019040000000004</v>
      </c>
      <c r="I2591" s="2">
        <f>'Moving Avg'!H2591</f>
        <v>16.533964999999988</v>
      </c>
      <c r="J2591" s="5" t="str">
        <f>OBV!F2591</f>
        <v>BULLISH</v>
      </c>
      <c r="K2591" s="5" t="str">
        <f>OBV!G2591</f>
        <v>NEUTRAL</v>
      </c>
      <c r="L2591" s="5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21.25</v>
      </c>
      <c r="C2592" s="2">
        <f>RSI!I2592</f>
        <v>85.856499084169101</v>
      </c>
      <c r="D2592" s="2">
        <f>MACD!E2592</f>
        <v>-0.75610994321351654</v>
      </c>
      <c r="E2592" s="2">
        <f>MACD!F2592</f>
        <v>-0.33144951692917141</v>
      </c>
      <c r="F2592" s="2">
        <f>'Moving Avg'!D2592</f>
        <v>19.937999999999999</v>
      </c>
      <c r="G2592" s="2">
        <f>'Moving Avg'!F2592</f>
        <v>18.334949999999999</v>
      </c>
      <c r="H2592" s="2">
        <f>'Moving Avg'!G2592</f>
        <v>18.08794</v>
      </c>
      <c r="I2592" s="2">
        <f>'Moving Avg'!H2592</f>
        <v>16.568619999999989</v>
      </c>
      <c r="J2592" s="5" t="str">
        <f>OBV!F2592</f>
        <v>BULLISH</v>
      </c>
      <c r="K2592" s="5" t="str">
        <f>OBV!G2592</f>
        <v>WEAK</v>
      </c>
      <c r="L2592" s="5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22.51</v>
      </c>
      <c r="C2593" s="2">
        <f>RSI!I2593</f>
        <v>89.371950184776523</v>
      </c>
      <c r="D2593" s="2">
        <f>MACD!E2593</f>
        <v>-1.0181701102282439</v>
      </c>
      <c r="E2593" s="2">
        <f>MACD!F2593</f>
        <v>-0.4687936355889859</v>
      </c>
      <c r="F2593" s="2">
        <f>'Moving Avg'!D2593</f>
        <v>20.7</v>
      </c>
      <c r="G2593" s="2">
        <f>'Moving Avg'!F2593</f>
        <v>18.581499999999998</v>
      </c>
      <c r="H2593" s="2">
        <f>'Moving Avg'!G2593</f>
        <v>18.182040000000001</v>
      </c>
      <c r="I2593" s="2">
        <f>'Moving Avg'!H2593</f>
        <v>16.609574999999992</v>
      </c>
      <c r="J2593" s="5" t="str">
        <f>OBV!F2593</f>
        <v>BULLISH</v>
      </c>
      <c r="K2593" s="5" t="str">
        <f>OBV!G2593</f>
        <v>WEAK</v>
      </c>
      <c r="L2593" s="5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23.86</v>
      </c>
      <c r="C2594" s="2">
        <f>RSI!I2594</f>
        <v>91.740683439267926</v>
      </c>
      <c r="D2594" s="2">
        <f>MACD!E2594</f>
        <v>-1.3633606101944444</v>
      </c>
      <c r="E2594" s="2">
        <f>MACD!F2594</f>
        <v>-0.64770703051007761</v>
      </c>
      <c r="F2594" s="2">
        <f>'Moving Avg'!D2594</f>
        <v>21.536000000000001</v>
      </c>
      <c r="G2594" s="2">
        <f>'Moving Avg'!F2594</f>
        <v>18.887049999999999</v>
      </c>
      <c r="H2594" s="2">
        <f>'Moving Avg'!G2594</f>
        <v>18.302200000000003</v>
      </c>
      <c r="I2594" s="2">
        <f>'Moving Avg'!H2594</f>
        <v>16.657279999999993</v>
      </c>
      <c r="J2594" s="5" t="str">
        <f>OBV!F2594</f>
        <v>BULLISH</v>
      </c>
      <c r="K2594" s="5" t="str">
        <f>OBV!G2594</f>
        <v>WEAK</v>
      </c>
      <c r="L2594" s="5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25.29</v>
      </c>
      <c r="C2595" s="2">
        <f>RSI!I2595</f>
        <v>93.414900827048712</v>
      </c>
      <c r="D2595" s="2">
        <f>MACD!E2595</f>
        <v>-1.8055199978010705</v>
      </c>
      <c r="E2595" s="2">
        <f>MACD!F2595</f>
        <v>-0.87926962396827624</v>
      </c>
      <c r="F2595" s="2">
        <f>'Moving Avg'!D2595</f>
        <v>22.681999999999999</v>
      </c>
      <c r="G2595" s="2">
        <f>'Moving Avg'!F2595</f>
        <v>19.264099999999999</v>
      </c>
      <c r="H2595" s="2">
        <f>'Moving Avg'!G2595</f>
        <v>18.450020000000002</v>
      </c>
      <c r="I2595" s="2">
        <f>'Moving Avg'!H2595</f>
        <v>16.712134999999989</v>
      </c>
      <c r="J2595" s="5" t="str">
        <f>OBV!F2595</f>
        <v>BULLISH</v>
      </c>
      <c r="K2595" s="5" t="str">
        <f>OBV!G2595</f>
        <v>WEAK</v>
      </c>
      <c r="L2595" s="5" t="str">
        <f>OBV!H2595</f>
        <v>CONFIRMED BULLISH</v>
      </c>
    </row>
    <row r="2596" spans="1:12" ht="13.5" x14ac:dyDescent="0.25">
      <c r="A2596" s="3">
        <f>RSI!A2596</f>
        <v>45786</v>
      </c>
      <c r="B2596" s="2">
        <f>RSI!B2596</f>
        <v>26.18</v>
      </c>
      <c r="C2596" s="2">
        <f>RSI!I2596</f>
        <v>94.202566891758565</v>
      </c>
      <c r="D2596" s="2">
        <f>MACD!E2596</f>
        <v>-2.2959808285720662</v>
      </c>
      <c r="E2596" s="2">
        <f>MACD!F2596</f>
        <v>-1.1626118648890342</v>
      </c>
      <c r="F2596" s="2">
        <f>'Moving Avg'!D2596</f>
        <v>23.818000000000001</v>
      </c>
      <c r="G2596" s="2">
        <f>'Moving Avg'!F2596</f>
        <v>19.685650000000003</v>
      </c>
      <c r="H2596" s="2">
        <f>'Moving Avg'!G2596</f>
        <v>18.6128</v>
      </c>
      <c r="I2596" s="2">
        <f>'Moving Avg'!H2596</f>
        <v>16.771439999999991</v>
      </c>
      <c r="J2596" s="5" t="str">
        <f>OBV!F2596</f>
        <v>BULLISH</v>
      </c>
      <c r="K2596" s="5" t="str">
        <f>OBV!G2596</f>
        <v>WEAK</v>
      </c>
      <c r="L2596" s="5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26.7</v>
      </c>
      <c r="C2597" s="2">
        <f>RSI!I2597</f>
        <v>94.608354834124739</v>
      </c>
      <c r="D2597" s="2">
        <f>MACD!E2597</f>
        <v>-2.7591170255741595</v>
      </c>
      <c r="E2597" s="2">
        <f>MACD!F2597</f>
        <v>-1.4819128970260596</v>
      </c>
      <c r="F2597" s="2">
        <f>'Moving Avg'!D2597</f>
        <v>24.908000000000001</v>
      </c>
      <c r="G2597" s="2">
        <f>'Moving Avg'!F2597</f>
        <v>20.137450000000001</v>
      </c>
      <c r="H2597" s="2">
        <f>'Moving Avg'!G2597</f>
        <v>18.786940000000001</v>
      </c>
      <c r="I2597" s="2">
        <f>'Moving Avg'!H2597</f>
        <v>16.833624999999991</v>
      </c>
      <c r="J2597" s="5" t="str">
        <f>OBV!F2597</f>
        <v>BULLISH</v>
      </c>
      <c r="K2597" s="5" t="str">
        <f>OBV!G2597</f>
        <v>WEAK</v>
      </c>
      <c r="L2597" s="5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26.75</v>
      </c>
      <c r="C2598" s="2">
        <f>RSI!I2598</f>
        <v>94.647151968564501</v>
      </c>
      <c r="D2598" s="2">
        <f>MACD!E2598</f>
        <v>-3.0846896354695446</v>
      </c>
      <c r="E2598" s="2">
        <f>MACD!F2598</f>
        <v>-1.8024682447147566</v>
      </c>
      <c r="F2598" s="2">
        <f>'Moving Avg'!D2598</f>
        <v>25.756</v>
      </c>
      <c r="G2598" s="2">
        <f>'Moving Avg'!F2598</f>
        <v>20.589400000000001</v>
      </c>
      <c r="H2598" s="2">
        <f>'Moving Avg'!G2598</f>
        <v>18.963960000000004</v>
      </c>
      <c r="I2598" s="2">
        <f>'Moving Avg'!H2598</f>
        <v>16.89506999999999</v>
      </c>
      <c r="J2598" s="5" t="str">
        <f>OBV!F2598</f>
        <v>BULLISH</v>
      </c>
      <c r="K2598" s="5" t="str">
        <f>OBV!G2598</f>
        <v>WEAK</v>
      </c>
      <c r="L2598" s="5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27.49</v>
      </c>
      <c r="C2599" s="2">
        <f>RSI!I2599</f>
        <v>95.197903403815047</v>
      </c>
      <c r="D2599" s="2">
        <f>MACD!E2599</f>
        <v>-3.3003982086300923</v>
      </c>
      <c r="E2599" s="2">
        <f>MACD!F2599</f>
        <v>-2.1020542374978239</v>
      </c>
      <c r="F2599" s="2">
        <f>'Moving Avg'!D2599</f>
        <v>26.481999999999999</v>
      </c>
      <c r="G2599" s="2">
        <f>'Moving Avg'!F2599</f>
        <v>21.087800000000001</v>
      </c>
      <c r="H2599" s="2">
        <f>'Moving Avg'!G2599</f>
        <v>19.155780000000004</v>
      </c>
      <c r="I2599" s="2">
        <f>'Moving Avg'!H2599</f>
        <v>16.960214999999991</v>
      </c>
      <c r="J2599" s="5" t="str">
        <f>OBV!F2599</f>
        <v>BULLISH</v>
      </c>
      <c r="K2599" s="5" t="str">
        <f>OBV!G2599</f>
        <v>WEAK</v>
      </c>
      <c r="L2599" s="5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29</v>
      </c>
      <c r="C2600" s="2">
        <f>RSI!I2600</f>
        <v>96.083438179033749</v>
      </c>
      <c r="D2600" s="2">
        <f>MACD!E2600</f>
        <v>-3.6511055157088101</v>
      </c>
      <c r="E2600" s="2">
        <f>MACD!F2600</f>
        <v>-2.4118644931400213</v>
      </c>
      <c r="F2600" s="2">
        <f>'Moving Avg'!D2600</f>
        <v>27.224</v>
      </c>
      <c r="G2600" s="2">
        <f>'Moving Avg'!F2600</f>
        <v>21.647550000000003</v>
      </c>
      <c r="H2600" s="2">
        <f>'Moving Avg'!G2600</f>
        <v>19.37968</v>
      </c>
      <c r="I2600" s="2">
        <f>'Moving Avg'!H2600</f>
        <v>17.03427499999999</v>
      </c>
      <c r="J2600" s="5" t="str">
        <f>OBV!F2600</f>
        <v>BULLISH</v>
      </c>
      <c r="K2600" s="5" t="str">
        <f>OBV!G2600</f>
        <v>WEAK</v>
      </c>
      <c r="L2600" s="5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28.96</v>
      </c>
      <c r="C2601" s="2">
        <f>RSI!I2601</f>
        <v>95.580618469666945</v>
      </c>
      <c r="D2601" s="2">
        <f>MACD!E2601</f>
        <v>-3.8442681578279334</v>
      </c>
      <c r="E2601" s="2">
        <f>MACD!F2601</f>
        <v>-2.6983452260776035</v>
      </c>
      <c r="F2601" s="2">
        <f>'Moving Avg'!D2601</f>
        <v>27.78</v>
      </c>
      <c r="G2601" s="2">
        <f>'Moving Avg'!F2601</f>
        <v>22.200600000000001</v>
      </c>
      <c r="H2601" s="2">
        <f>'Moving Avg'!G2601</f>
        <v>19.600900000000003</v>
      </c>
      <c r="I2601" s="2">
        <f>'Moving Avg'!H2601</f>
        <v>17.108419999999988</v>
      </c>
      <c r="J2601" s="5" t="str">
        <f>OBV!F2601</f>
        <v>BULLISH</v>
      </c>
      <c r="K2601" s="5" t="str">
        <f>OBV!G2601</f>
        <v>WEAK</v>
      </c>
      <c r="L2601" s="5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28</v>
      </c>
      <c r="C2602" s="2">
        <f>RSI!I2602</f>
        <v>84.192936269705086</v>
      </c>
      <c r="D2602" s="2">
        <f>MACD!E2602</f>
        <v>-3.8617116163790648</v>
      </c>
      <c r="E2602" s="2">
        <f>MACD!F2602</f>
        <v>-2.9310185041378958</v>
      </c>
      <c r="F2602" s="2">
        <f>'Moving Avg'!D2602</f>
        <v>28.04</v>
      </c>
      <c r="G2602" s="2">
        <f>'Moving Avg'!F2602</f>
        <v>22.705649999999999</v>
      </c>
      <c r="H2602" s="2">
        <f>'Moving Avg'!G2602</f>
        <v>19.80292</v>
      </c>
      <c r="I2602" s="2">
        <f>'Moving Avg'!H2602</f>
        <v>17.177479999999989</v>
      </c>
      <c r="J2602" s="5" t="str">
        <f>OBV!F2602</f>
        <v>BULLISH</v>
      </c>
      <c r="K2602" s="5" t="str">
        <f>OBV!G2602</f>
        <v>WEAK</v>
      </c>
      <c r="L2602" s="5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28.18</v>
      </c>
      <c r="C2603" s="2">
        <f>RSI!I2603</f>
        <v>84.564281881951317</v>
      </c>
      <c r="D2603" s="2">
        <f>MACD!E2603</f>
        <v>-3.7277802905558346</v>
      </c>
      <c r="E2603" s="2">
        <f>MACD!F2603</f>
        <v>-3.090370861421484</v>
      </c>
      <c r="F2603" s="2">
        <f>'Moving Avg'!D2603</f>
        <v>28.326000000000001</v>
      </c>
      <c r="G2603" s="2">
        <f>'Moving Avg'!F2603</f>
        <v>23.214999999999996</v>
      </c>
      <c r="H2603" s="2">
        <f>'Moving Avg'!G2603</f>
        <v>20.00854</v>
      </c>
      <c r="I2603" s="2">
        <f>'Moving Avg'!H2603</f>
        <v>17.24743999999999</v>
      </c>
      <c r="J2603" s="5" t="str">
        <f>OBV!F2603</f>
        <v>BULLISH</v>
      </c>
      <c r="K2603" s="5" t="str">
        <f>OBV!G2603</f>
        <v>WEAK</v>
      </c>
      <c r="L2603" s="5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28.16</v>
      </c>
      <c r="C2604" s="2">
        <f>RSI!I2604</f>
        <v>84.327233432544276</v>
      </c>
      <c r="D2604" s="2">
        <f>MACD!E2604</f>
        <v>-3.43580810889312</v>
      </c>
      <c r="E2604" s="2">
        <f>MACD!F2604</f>
        <v>-3.1594583109158112</v>
      </c>
      <c r="F2604" s="2">
        <f>'Moving Avg'!D2604</f>
        <v>28.46</v>
      </c>
      <c r="G2604" s="2">
        <f>'Moving Avg'!F2604</f>
        <v>23.723350000000003</v>
      </c>
      <c r="H2604" s="2">
        <f>'Moving Avg'!G2604</f>
        <v>20.213760000000001</v>
      </c>
      <c r="I2604" s="2">
        <f>'Moving Avg'!H2604</f>
        <v>17.316409999999991</v>
      </c>
      <c r="J2604" s="5" t="str">
        <f>OBV!F2604</f>
        <v>BEARISH</v>
      </c>
      <c r="K2604" s="5" t="str">
        <f>OBV!G2604</f>
        <v>STRONG</v>
      </c>
      <c r="L2604" s="5" t="str">
        <f>OBV!H2604</f>
        <v>BEARISH DIVERGENCE</v>
      </c>
    </row>
    <row r="2605" spans="1:12" ht="13.5" x14ac:dyDescent="0.25">
      <c r="A2605" s="3">
        <f>RSI!A2605</f>
        <v>45799</v>
      </c>
      <c r="B2605" s="2">
        <f>RSI!B2605</f>
        <v>28.14</v>
      </c>
      <c r="C2605" s="2">
        <f>RSI!I2605</f>
        <v>84.073432265542252</v>
      </c>
      <c r="D2605" s="2">
        <f>MACD!E2605</f>
        <v>-2.9954218342697025</v>
      </c>
      <c r="E2605" s="2">
        <f>MACD!F2605</f>
        <v>-3.1266510155865896</v>
      </c>
      <c r="F2605" s="2">
        <f>'Moving Avg'!D2605</f>
        <v>28.288</v>
      </c>
      <c r="G2605" s="2">
        <f>'Moving Avg'!F2605</f>
        <v>24.235400000000002</v>
      </c>
      <c r="H2605" s="2">
        <f>'Moving Avg'!G2605</f>
        <v>20.418579999999999</v>
      </c>
      <c r="I2605" s="2">
        <f>'Moving Avg'!H2605</f>
        <v>17.386689999999991</v>
      </c>
      <c r="J2605" s="5" t="str">
        <f>OBV!F2605</f>
        <v>BEARISH</v>
      </c>
      <c r="K2605" s="5" t="str">
        <f>OBV!G2605</f>
        <v>STRONG</v>
      </c>
      <c r="L2605" s="5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27.75</v>
      </c>
      <c r="C2606" s="2">
        <f>RSI!I2606</f>
        <v>79.075536394566797</v>
      </c>
      <c r="D2606" s="2">
        <f>MACD!E2606</f>
        <v>-2.4829206580346117</v>
      </c>
      <c r="E2606" s="2">
        <f>MACD!F2606</f>
        <v>-2.9979049440761942</v>
      </c>
      <c r="F2606" s="2">
        <f>'Moving Avg'!D2606</f>
        <v>28.046000000000003</v>
      </c>
      <c r="G2606" s="2">
        <f>'Moving Avg'!F2606</f>
        <v>24.73265</v>
      </c>
      <c r="H2606" s="2">
        <f>'Moving Avg'!G2606</f>
        <v>20.617299999999997</v>
      </c>
      <c r="I2606" s="2">
        <f>'Moving Avg'!H2606</f>
        <v>17.453609999999987</v>
      </c>
      <c r="J2606" s="5" t="str">
        <f>OBV!F2606</f>
        <v>BEARISH</v>
      </c>
      <c r="K2606" s="5" t="str">
        <f>OBV!G2606</f>
        <v>STRONG</v>
      </c>
      <c r="L2606" s="5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26.96</v>
      </c>
      <c r="C2607" s="2">
        <f>RSI!I2607</f>
        <v>69.998125332142436</v>
      </c>
      <c r="D2607" s="2">
        <f>MACD!E2607</f>
        <v>-1.9324662247104243</v>
      </c>
      <c r="E2607" s="2">
        <f>MACD!F2607</f>
        <v>-2.7848172002030407</v>
      </c>
      <c r="F2607" s="2">
        <f>'Moving Avg'!D2607</f>
        <v>27.838000000000001</v>
      </c>
      <c r="G2607" s="2">
        <f>'Moving Avg'!F2607</f>
        <v>25.180999999999997</v>
      </c>
      <c r="H2607" s="2">
        <f>'Moving Avg'!G2607</f>
        <v>20.79852</v>
      </c>
      <c r="I2607" s="2">
        <f>'Moving Avg'!H2607</f>
        <v>17.51775499999999</v>
      </c>
      <c r="J2607" s="5" t="str">
        <f>OBV!F2607</f>
        <v>BEARISH</v>
      </c>
      <c r="K2607" s="5" t="str">
        <f>OBV!G2607</f>
        <v>STRONG</v>
      </c>
      <c r="L2607" s="5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26.4</v>
      </c>
      <c r="C2608" s="2">
        <f>RSI!I2608</f>
        <v>64.358247643315806</v>
      </c>
      <c r="D2608" s="2">
        <f>MACD!E2608</f>
        <v>-1.4329652729640046</v>
      </c>
      <c r="E2608" s="2">
        <f>MACD!F2608</f>
        <v>-2.5144468147552335</v>
      </c>
      <c r="F2608" s="2">
        <f>'Moving Avg'!D2608</f>
        <v>27.481999999999999</v>
      </c>
      <c r="G2608" s="2">
        <f>'Moving Avg'!F2608</f>
        <v>25.565999999999995</v>
      </c>
      <c r="H2608" s="2">
        <f>'Moving Avg'!G2608</f>
        <v>20.960999999999999</v>
      </c>
      <c r="I2608" s="2">
        <f>'Moving Avg'!H2608</f>
        <v>17.57862999999999</v>
      </c>
      <c r="J2608" s="5" t="str">
        <f>OBV!F2608</f>
        <v>BEARISH</v>
      </c>
      <c r="K2608" s="5" t="str">
        <f>OBV!G2608</f>
        <v>STRONG</v>
      </c>
      <c r="L2608" s="5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25.99</v>
      </c>
      <c r="C2609" s="2">
        <f>RSI!I2609</f>
        <v>60.513930970416901</v>
      </c>
      <c r="D2609" s="2">
        <f>MACD!E2609</f>
        <v>-0.8770831566616657</v>
      </c>
      <c r="E2609" s="2">
        <f>MACD!F2609</f>
        <v>-2.1869740831365201</v>
      </c>
      <c r="F2609" s="2">
        <f>'Moving Avg'!D2609</f>
        <v>27.048000000000002</v>
      </c>
      <c r="G2609" s="2">
        <f>'Moving Avg'!F2609</f>
        <v>25.881499999999999</v>
      </c>
      <c r="H2609" s="2">
        <f>'Moving Avg'!G2609</f>
        <v>21.120940000000001</v>
      </c>
      <c r="I2609" s="2">
        <f>'Moving Avg'!H2609</f>
        <v>17.636984999999992</v>
      </c>
      <c r="J2609" s="5" t="str">
        <f>OBV!F2609</f>
        <v>BEARISH</v>
      </c>
      <c r="K2609" s="5" t="str">
        <f>OBV!G2609</f>
        <v>STRONG</v>
      </c>
      <c r="L2609" s="5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26</v>
      </c>
      <c r="C2610" s="2">
        <f>RSI!I2610</f>
        <v>60.57578653979197</v>
      </c>
      <c r="D2610" s="2">
        <f>MACD!E2610</f>
        <v>-0.18290676176198062</v>
      </c>
      <c r="E2610" s="2">
        <f>MACD!F2610</f>
        <v>-1.7861606188616124</v>
      </c>
      <c r="F2610" s="2">
        <f>'Moving Avg'!D2610</f>
        <v>26.619999999999997</v>
      </c>
      <c r="G2610" s="2">
        <f>'Moving Avg'!F2610</f>
        <v>26.203499999999998</v>
      </c>
      <c r="H2610" s="2">
        <f>'Moving Avg'!G2610</f>
        <v>21.283339999999999</v>
      </c>
      <c r="I2610" s="2">
        <f>'Moving Avg'!H2610</f>
        <v>17.695389999999989</v>
      </c>
      <c r="J2610" s="5" t="str">
        <f>OBV!F2610</f>
        <v>BEARISH</v>
      </c>
      <c r="K2610" s="5" t="str">
        <f>OBV!G2610</f>
        <v>STRONG</v>
      </c>
      <c r="L2610" s="5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26.75</v>
      </c>
      <c r="C2611" s="2">
        <f>RSI!I2611</f>
        <v>65.003734950169672</v>
      </c>
      <c r="D2611" s="2">
        <f>MACD!E2611</f>
        <v>0.33552667312252638</v>
      </c>
      <c r="E2611" s="2">
        <f>MACD!F2611</f>
        <v>-1.3618231604647848</v>
      </c>
      <c r="F2611" s="2">
        <f>'Moving Avg'!D2611</f>
        <v>26.419999999999998</v>
      </c>
      <c r="G2611" s="2">
        <f>'Moving Avg'!F2611</f>
        <v>26.515999999999998</v>
      </c>
      <c r="H2611" s="2">
        <f>'Moving Avg'!G2611</f>
        <v>21.460360000000001</v>
      </c>
      <c r="I2611" s="2">
        <f>'Moving Avg'!H2611</f>
        <v>17.75754499999999</v>
      </c>
      <c r="J2611" s="5" t="str">
        <f>OBV!F2611</f>
        <v>BEARISH</v>
      </c>
      <c r="K2611" s="5" t="str">
        <f>OBV!G2611</f>
        <v>STRONG</v>
      </c>
      <c r="L2611" s="5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26.5</v>
      </c>
      <c r="C2612" s="2">
        <f>RSI!I2612</f>
        <v>62.484463368473307</v>
      </c>
      <c r="D2612" s="2">
        <f>MACD!E2612</f>
        <v>0.63389444491953384</v>
      </c>
      <c r="E2612" s="2">
        <f>MACD!F2612</f>
        <v>-0.96267963938792112</v>
      </c>
      <c r="F2612" s="2">
        <f>'Moving Avg'!D2612</f>
        <v>26.327999999999996</v>
      </c>
      <c r="G2612" s="2">
        <f>'Moving Avg'!F2612</f>
        <v>26.778499999999998</v>
      </c>
      <c r="H2612" s="2">
        <f>'Moving Avg'!G2612</f>
        <v>21.625219999999999</v>
      </c>
      <c r="I2612" s="2">
        <f>'Moving Avg'!H2612</f>
        <v>17.818449999999988</v>
      </c>
      <c r="J2612" s="5" t="str">
        <f>OBV!F2612</f>
        <v>BEARISH</v>
      </c>
      <c r="K2612" s="5" t="str">
        <f>OBV!G2612</f>
        <v>STRONG</v>
      </c>
      <c r="L2612" s="5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27.25</v>
      </c>
      <c r="C2613" s="2">
        <f>RSI!I2613</f>
        <v>66.659110715024312</v>
      </c>
      <c r="D2613" s="2">
        <f>MACD!E2613</f>
        <v>0.84966526960471711</v>
      </c>
      <c r="E2613" s="2">
        <f>MACD!F2613</f>
        <v>-0.60021065758939351</v>
      </c>
      <c r="F2613" s="2">
        <f>'Moving Avg'!D2613</f>
        <v>26.498000000000001</v>
      </c>
      <c r="G2613" s="2">
        <f>'Moving Avg'!F2613</f>
        <v>27.015499999999996</v>
      </c>
      <c r="H2613" s="2">
        <f>'Moving Avg'!G2613</f>
        <v>21.805259999999997</v>
      </c>
      <c r="I2613" s="2">
        <f>'Moving Avg'!H2613</f>
        <v>17.88310499999999</v>
      </c>
      <c r="J2613" s="5" t="str">
        <f>OBV!F2613</f>
        <v>BULLISH</v>
      </c>
      <c r="K2613" s="5" t="str">
        <f>OBV!G2613</f>
        <v>WEAK</v>
      </c>
      <c r="L2613" s="5" t="str">
        <f>OBV!H2613</f>
        <v>CONFIRMED BULLISH</v>
      </c>
    </row>
    <row r="2614" spans="1:12" ht="13.5" x14ac:dyDescent="0.25">
      <c r="A2614" s="3">
        <f>RSI!A2614</f>
        <v>45812</v>
      </c>
      <c r="B2614" s="2">
        <f>RSI!B2614</f>
        <v>28.47</v>
      </c>
      <c r="C2614" s="2">
        <f>RSI!I2614</f>
        <v>72.098178150211638</v>
      </c>
      <c r="D2614" s="2">
        <f>MACD!E2614</f>
        <v>0.92618468758194439</v>
      </c>
      <c r="E2614" s="2">
        <f>MACD!F2614</f>
        <v>-0.29493158855512591</v>
      </c>
      <c r="F2614" s="2">
        <f>'Moving Avg'!D2614</f>
        <v>26.994</v>
      </c>
      <c r="G2614" s="2">
        <f>'Moving Avg'!F2614</f>
        <v>27.246000000000002</v>
      </c>
      <c r="H2614" s="2">
        <f>'Moving Avg'!G2614</f>
        <v>22.016680000000001</v>
      </c>
      <c r="I2614" s="2">
        <f>'Moving Avg'!H2614</f>
        <v>17.95606999999999</v>
      </c>
      <c r="J2614" s="5" t="str">
        <f>OBV!F2614</f>
        <v>BULLISH</v>
      </c>
      <c r="K2614" s="5" t="str">
        <f>OBV!G2614</f>
        <v>WEAK</v>
      </c>
      <c r="L2614" s="5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29.56</v>
      </c>
      <c r="C2615" s="2">
        <f>RSI!I2615</f>
        <v>75.883575956980124</v>
      </c>
      <c r="D2615" s="2">
        <f>MACD!E2615</f>
        <v>0.88823055992784106</v>
      </c>
      <c r="E2615" s="2">
        <f>MACD!F2615</f>
        <v>-5.8299158858532513E-2</v>
      </c>
      <c r="F2615" s="2">
        <f>'Moving Avg'!D2615</f>
        <v>27.706</v>
      </c>
      <c r="G2615" s="2">
        <f>'Moving Avg'!F2615</f>
        <v>27.459499999999998</v>
      </c>
      <c r="H2615" s="2">
        <f>'Moving Avg'!G2615</f>
        <v>22.246119999999998</v>
      </c>
      <c r="I2615" s="2">
        <f>'Moving Avg'!H2615</f>
        <v>18.032509999999988</v>
      </c>
      <c r="J2615" s="5" t="str">
        <f>OBV!F2615</f>
        <v>BULLISH</v>
      </c>
      <c r="K2615" s="5" t="str">
        <f>OBV!G2615</f>
        <v>WEAK</v>
      </c>
      <c r="L2615" s="5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29.15</v>
      </c>
      <c r="C2616" s="2">
        <f>RSI!I2616</f>
        <v>71.930509259954675</v>
      </c>
      <c r="D2616" s="2">
        <f>MACD!E2616</f>
        <v>0.80256016863271284</v>
      </c>
      <c r="E2616" s="2">
        <f>MACD!F2616</f>
        <v>0.11387270663971656</v>
      </c>
      <c r="F2616" s="2">
        <f>'Moving Avg'!D2616</f>
        <v>28.186</v>
      </c>
      <c r="G2616" s="2">
        <f>'Moving Avg'!F2616</f>
        <v>27.607999999999993</v>
      </c>
      <c r="H2616" s="2">
        <f>'Moving Avg'!G2616</f>
        <v>22.471140000000002</v>
      </c>
      <c r="I2616" s="2">
        <f>'Moving Avg'!H2616</f>
        <v>18.106899999999985</v>
      </c>
      <c r="J2616" s="5" t="str">
        <f>OBV!F2616</f>
        <v>BULLISH</v>
      </c>
      <c r="K2616" s="5" t="str">
        <f>OBV!G2616</f>
        <v>WEAK</v>
      </c>
      <c r="L2616" s="5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29.15</v>
      </c>
      <c r="C2617" s="2">
        <f>RSI!I2617</f>
        <v>71.930509259954675</v>
      </c>
      <c r="D2617" s="2">
        <f>MACD!E2617</f>
        <v>0.58880062937148736</v>
      </c>
      <c r="E2617" s="2">
        <f>MACD!F2617</f>
        <v>0.20885829118607074</v>
      </c>
      <c r="F2617" s="2">
        <f>'Moving Avg'!D2617</f>
        <v>28.716000000000001</v>
      </c>
      <c r="G2617" s="2">
        <f>'Moving Avg'!F2617</f>
        <v>27.730499999999999</v>
      </c>
      <c r="H2617" s="2">
        <f>'Moving Avg'!G2617</f>
        <v>22.698040000000002</v>
      </c>
      <c r="I2617" s="2">
        <f>'Moving Avg'!H2617</f>
        <v>18.181289999999986</v>
      </c>
      <c r="J2617" s="5" t="str">
        <f>OBV!F2617</f>
        <v>BULLISH</v>
      </c>
      <c r="K2617" s="5" t="str">
        <f>OBV!G2617</f>
        <v>WEAK</v>
      </c>
      <c r="L2617" s="5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29</v>
      </c>
      <c r="C2618" s="2">
        <f>RSI!I2618</f>
        <v>70.374968708446801</v>
      </c>
      <c r="D2618" s="2">
        <f>MACD!E2618</f>
        <v>0.31461522819107657</v>
      </c>
      <c r="E2618" s="2">
        <f>MACD!F2618</f>
        <v>0.23000967858707194</v>
      </c>
      <c r="F2618" s="2">
        <f>'Moving Avg'!D2618</f>
        <v>29.066000000000003</v>
      </c>
      <c r="G2618" s="2">
        <f>'Moving Avg'!F2618</f>
        <v>27.843</v>
      </c>
      <c r="H2618" s="2">
        <f>'Moving Avg'!G2618</f>
        <v>22.920060000000003</v>
      </c>
      <c r="I2618" s="2">
        <f>'Moving Avg'!H2618</f>
        <v>18.254929999999987</v>
      </c>
      <c r="J2618" s="5" t="str">
        <f>OBV!F2618</f>
        <v>BEARISH</v>
      </c>
      <c r="K2618" s="5" t="str">
        <f>OBV!G2618</f>
        <v>NEUTRAL</v>
      </c>
      <c r="L2618" s="5" t="str">
        <f>OBV!H2618</f>
        <v>BEARISH DIVERGENCE</v>
      </c>
    </row>
    <row r="2619" spans="1:12" ht="13.5" x14ac:dyDescent="0.25">
      <c r="A2619" s="3">
        <f>RSI!A2619</f>
        <v>45820</v>
      </c>
      <c r="B2619" s="2">
        <f>RSI!B2619</f>
        <v>28.99</v>
      </c>
      <c r="C2619" s="2">
        <f>RSI!I2619</f>
        <v>70.265873399784027</v>
      </c>
      <c r="D2619" s="2">
        <f>MACD!E2619</f>
        <v>4.2464354919964364E-3</v>
      </c>
      <c r="E2619" s="2">
        <f>MACD!F2619</f>
        <v>0.18485702996805686</v>
      </c>
      <c r="F2619" s="2">
        <f>'Moving Avg'!D2619</f>
        <v>29.169999999999998</v>
      </c>
      <c r="G2619" s="2">
        <f>'Moving Avg'!F2619</f>
        <v>27.917999999999996</v>
      </c>
      <c r="H2619" s="2">
        <f>'Moving Avg'!G2619</f>
        <v>23.145640000000004</v>
      </c>
      <c r="I2619" s="2">
        <f>'Moving Avg'!H2619</f>
        <v>18.329224999999987</v>
      </c>
      <c r="J2619" s="5" t="str">
        <f>OBV!F2619</f>
        <v>BEARISH</v>
      </c>
      <c r="K2619" s="5" t="str">
        <f>OBV!G2619</f>
        <v>STRONG</v>
      </c>
      <c r="L2619" s="5" t="str">
        <f>OBV!H2619</f>
        <v>BEARISH DIVERGENCE</v>
      </c>
    </row>
    <row r="2620" spans="1:12" ht="13.5" x14ac:dyDescent="0.25">
      <c r="A2620" s="3">
        <f>RSI!A2620</f>
        <v>45821</v>
      </c>
      <c r="B2620" s="2">
        <f>RSI!B2620</f>
        <v>28.99</v>
      </c>
      <c r="C2620" s="2">
        <f>RSI!I2620</f>
        <v>70.265873399784027</v>
      </c>
      <c r="D2620" s="2">
        <f>MACD!E2620</f>
        <v>-0.27161796261118099</v>
      </c>
      <c r="E2620" s="2">
        <f>MACD!F2620</f>
        <v>9.3562031452209288E-2</v>
      </c>
      <c r="F2620" s="2">
        <f>'Moving Avg'!D2620</f>
        <v>29.056000000000001</v>
      </c>
      <c r="G2620" s="2">
        <f>'Moving Avg'!F2620</f>
        <v>27.917499999999997</v>
      </c>
      <c r="H2620" s="2">
        <f>'Moving Avg'!G2620</f>
        <v>23.367840000000001</v>
      </c>
      <c r="I2620" s="2">
        <f>'Moving Avg'!H2620</f>
        <v>18.40351999999999</v>
      </c>
      <c r="J2620" s="5" t="str">
        <f>OBV!F2620</f>
        <v>BEARISH</v>
      </c>
      <c r="K2620" s="5" t="str">
        <f>OBV!G2620</f>
        <v>STRONG</v>
      </c>
      <c r="L2620" s="5" t="str">
        <f>OBV!H2620</f>
        <v>CONFIRMED BEARISH</v>
      </c>
    </row>
    <row r="2621" spans="1:12" ht="13.5" x14ac:dyDescent="0.25">
      <c r="A2621" s="3">
        <f>RSI!A2621</f>
        <v>45824</v>
      </c>
      <c r="B2621" s="2">
        <f>RSI!B2621</f>
        <v>28.5</v>
      </c>
      <c r="C2621" s="2">
        <f>RSI!I2621</f>
        <v>64.576940964907124</v>
      </c>
      <c r="D2621" s="2">
        <f>MACD!E2621</f>
        <v>-0.36704883904402408</v>
      </c>
      <c r="E2621" s="2">
        <f>MACD!F2621</f>
        <v>1.4398573529626202E-3</v>
      </c>
      <c r="F2621" s="2">
        <f>'Moving Avg'!D2621</f>
        <v>28.925999999999998</v>
      </c>
      <c r="G2621" s="2">
        <f>'Moving Avg'!F2621</f>
        <v>27.894500000000001</v>
      </c>
      <c r="H2621" s="2">
        <f>'Moving Avg'!G2621</f>
        <v>23.581740000000003</v>
      </c>
      <c r="I2621" s="2">
        <f>'Moving Avg'!H2621</f>
        <v>18.474659999999986</v>
      </c>
      <c r="J2621" s="5" t="str">
        <f>OBV!F2621</f>
        <v>BEARISH</v>
      </c>
      <c r="K2621" s="5" t="str">
        <f>OBV!G2621</f>
        <v>STRONG</v>
      </c>
      <c r="L2621" s="5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28.2</v>
      </c>
      <c r="C2622" s="2">
        <f>RSI!I2622</f>
        <v>61.304380402095042</v>
      </c>
      <c r="D2622" s="2">
        <f>MACD!E2622</f>
        <v>-0.47381606315472879</v>
      </c>
      <c r="E2622" s="2">
        <f>MACD!F2622</f>
        <v>-9.3611326748575668E-2</v>
      </c>
      <c r="F2622" s="2">
        <f>'Moving Avg'!D2622</f>
        <v>28.735999999999997</v>
      </c>
      <c r="G2622" s="2">
        <f>'Moving Avg'!F2622</f>
        <v>27.904500000000006</v>
      </c>
      <c r="H2622" s="2">
        <f>'Moving Avg'!G2622</f>
        <v>23.790579999999999</v>
      </c>
      <c r="I2622" s="2">
        <f>'Moving Avg'!H2622</f>
        <v>18.544299999999986</v>
      </c>
      <c r="J2622" s="5" t="str">
        <f>OBV!F2622</f>
        <v>BEARISH</v>
      </c>
      <c r="K2622" s="5" t="str">
        <f>OBV!G2622</f>
        <v>STRONG</v>
      </c>
      <c r="L2622" s="5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28.6</v>
      </c>
      <c r="C2623" s="2">
        <f>RSI!I2623</f>
        <v>63.929143427432415</v>
      </c>
      <c r="D2623" s="2">
        <f>MACD!E2623</f>
        <v>-0.48568421807730289</v>
      </c>
      <c r="E2623" s="2">
        <f>MACD!F2623</f>
        <v>-0.17202590501432113</v>
      </c>
      <c r="F2623" s="2">
        <f>'Moving Avg'!D2623</f>
        <v>28.655999999999999</v>
      </c>
      <c r="G2623" s="2">
        <f>'Moving Avg'!F2623</f>
        <v>27.9255</v>
      </c>
      <c r="H2623" s="2">
        <f>'Moving Avg'!G2623</f>
        <v>24.010999999999999</v>
      </c>
      <c r="I2623" s="2">
        <f>'Moving Avg'!H2623</f>
        <v>18.615889999999986</v>
      </c>
      <c r="J2623" s="5" t="str">
        <f>OBV!F2623</f>
        <v>BEARISH</v>
      </c>
      <c r="K2623" s="5" t="str">
        <f>OBV!G2623</f>
        <v>STRONG</v>
      </c>
      <c r="L2623" s="5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28.6</v>
      </c>
      <c r="C2624" s="2">
        <f>RSI!I2624</f>
        <v>63.929143427432415</v>
      </c>
      <c r="D2624" s="2">
        <f>MACD!E2624</f>
        <v>-0.31714007486191775</v>
      </c>
      <c r="E2624" s="2">
        <f>MACD!F2624</f>
        <v>-0.20104873898384046</v>
      </c>
      <c r="F2624" s="2">
        <f>'Moving Avg'!D2624</f>
        <v>28.577999999999996</v>
      </c>
      <c r="G2624" s="2">
        <f>'Moving Avg'!F2624</f>
        <v>27.947500000000002</v>
      </c>
      <c r="H2624" s="2">
        <f>'Moving Avg'!G2624</f>
        <v>24.228019999999997</v>
      </c>
      <c r="I2624" s="2">
        <f>'Moving Avg'!H2624</f>
        <v>18.687244999999983</v>
      </c>
      <c r="J2624" s="5" t="str">
        <f>OBV!F2624</f>
        <v>BEARISH</v>
      </c>
      <c r="K2624" s="5" t="str">
        <f>OBV!G2624</f>
        <v>STRONG</v>
      </c>
      <c r="L2624" s="5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28.49</v>
      </c>
      <c r="C2625" s="2">
        <f>RSI!I2625</f>
        <v>62.575407235774378</v>
      </c>
      <c r="D2625" s="2">
        <f>MACD!E2625</f>
        <v>-7.1167139397516621E-3</v>
      </c>
      <c r="E2625" s="2">
        <f>MACD!F2625</f>
        <v>-0.16226233397502271</v>
      </c>
      <c r="F2625" s="2">
        <f>'Moving Avg'!D2625</f>
        <v>28.478000000000002</v>
      </c>
      <c r="G2625" s="2">
        <f>'Moving Avg'!F2625</f>
        <v>27.964999999999996</v>
      </c>
      <c r="H2625" s="2">
        <f>'Moving Avg'!G2625</f>
        <v>24.442839999999997</v>
      </c>
      <c r="I2625" s="2">
        <f>'Moving Avg'!H2625</f>
        <v>18.757389999999983</v>
      </c>
      <c r="J2625" s="5" t="str">
        <f>OBV!F2625</f>
        <v>BEARISH</v>
      </c>
      <c r="K2625" s="5" t="str">
        <f>OBV!G2625</f>
        <v>STRONG</v>
      </c>
      <c r="L2625" s="5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28.5</v>
      </c>
      <c r="C2626" s="2">
        <f>RSI!I2626</f>
        <v>62.652832878210965</v>
      </c>
      <c r="D2626" s="2">
        <f>MACD!E2626</f>
        <v>0.18423625218376216</v>
      </c>
      <c r="E2626" s="2">
        <f>MACD!F2626</f>
        <v>-9.2962616743265725E-2</v>
      </c>
      <c r="F2626" s="2">
        <f>'Moving Avg'!D2626</f>
        <v>28.477999999999998</v>
      </c>
      <c r="G2626" s="2">
        <f>'Moving Avg'!F2626</f>
        <v>28.002499999999998</v>
      </c>
      <c r="H2626" s="2">
        <f>'Moving Avg'!G2626</f>
        <v>24.657859999999996</v>
      </c>
      <c r="I2626" s="2">
        <f>'Moving Avg'!H2626</f>
        <v>18.827349999999981</v>
      </c>
      <c r="J2626" s="5" t="str">
        <f>OBV!F2626</f>
        <v>BULLISH</v>
      </c>
      <c r="K2626" s="5" t="str">
        <f>OBV!G2626</f>
        <v>NEUTRAL</v>
      </c>
      <c r="L2626" s="5" t="str">
        <f>OBV!H2626</f>
        <v>NEUTRAL</v>
      </c>
    </row>
    <row r="2627" spans="1:12" ht="13.5" x14ac:dyDescent="0.25">
      <c r="A2627" s="3">
        <f>RSI!A2627</f>
        <v>45832</v>
      </c>
      <c r="B2627" s="2">
        <f>RSI!B2627</f>
        <v>28.48</v>
      </c>
      <c r="C2627" s="2">
        <f>RSI!I2627</f>
        <v>62.374892130869206</v>
      </c>
      <c r="D2627" s="2">
        <f>MACD!E2627</f>
        <v>0.34094599769723999</v>
      </c>
      <c r="E2627" s="2">
        <f>MACD!F2627</f>
        <v>-6.1808938551645709E-3</v>
      </c>
      <c r="F2627" s="2">
        <f>'Moving Avg'!D2627</f>
        <v>28.533999999999999</v>
      </c>
      <c r="G2627" s="2">
        <f>'Moving Avg'!F2627</f>
        <v>28.078500000000002</v>
      </c>
      <c r="H2627" s="2">
        <f>'Moving Avg'!G2627</f>
        <v>24.874179999999996</v>
      </c>
      <c r="I2627" s="2">
        <f>'Moving Avg'!H2627</f>
        <v>18.896219999999982</v>
      </c>
      <c r="J2627" s="5" t="str">
        <f>OBV!F2627</f>
        <v>BEARISH</v>
      </c>
      <c r="K2627" s="5" t="str">
        <f>OBV!G2627</f>
        <v>NEUTRAL</v>
      </c>
      <c r="L2627" s="5" t="str">
        <f>OBV!H2627</f>
        <v>BEARISH DIVERGENCE</v>
      </c>
    </row>
    <row r="2628" spans="1:12" ht="13.5" x14ac:dyDescent="0.25">
      <c r="A2628" s="3">
        <f>RSI!A2628</f>
        <v>45833</v>
      </c>
      <c r="B2628" s="2">
        <f>RSI!B2628</f>
        <v>28.6</v>
      </c>
      <c r="C2628" s="2">
        <f>RSI!I2628</f>
        <v>63.423350903684216</v>
      </c>
      <c r="D2628" s="2">
        <f>MACD!E2628</f>
        <v>0.4355083795360386</v>
      </c>
      <c r="E2628" s="2">
        <f>MACD!F2628</f>
        <v>8.2156960823076067E-2</v>
      </c>
      <c r="F2628" s="2">
        <f>'Moving Avg'!D2628</f>
        <v>28.534000000000002</v>
      </c>
      <c r="G2628" s="2">
        <f>'Moving Avg'!F2628</f>
        <v>28.188500000000005</v>
      </c>
      <c r="H2628" s="2">
        <f>'Moving Avg'!G2628</f>
        <v>25.091959999999993</v>
      </c>
      <c r="I2628" s="2">
        <f>'Moving Avg'!H2628</f>
        <v>18.963899999999981</v>
      </c>
      <c r="J2628" s="5" t="str">
        <f>OBV!F2628</f>
        <v>BULLISH</v>
      </c>
      <c r="K2628" s="5" t="str">
        <f>OBV!G2628</f>
        <v>NEUTRAL</v>
      </c>
      <c r="L2628" s="5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28.69</v>
      </c>
      <c r="C2629" s="2">
        <f>RSI!I2629</f>
        <v>64.22846445085068</v>
      </c>
      <c r="D2629" s="2">
        <f>MACD!E2629</f>
        <v>0.5009859336315543</v>
      </c>
      <c r="E2629" s="2">
        <f>MACD!F2629</f>
        <v>0.16592275538477172</v>
      </c>
      <c r="F2629" s="2">
        <f>'Moving Avg'!D2629</f>
        <v>28.552</v>
      </c>
      <c r="G2629" s="2">
        <f>'Moving Avg'!F2629</f>
        <v>28.323500000000006</v>
      </c>
      <c r="H2629" s="2">
        <f>'Moving Avg'!G2629</f>
        <v>25.315319999999993</v>
      </c>
      <c r="I2629" s="2">
        <f>'Moving Avg'!H2629</f>
        <v>19.031984999999985</v>
      </c>
      <c r="J2629" s="5" t="str">
        <f>OBV!F2629</f>
        <v>BULLISH</v>
      </c>
      <c r="K2629" s="5" t="str">
        <f>OBV!G2629</f>
        <v>WEAK</v>
      </c>
      <c r="L2629" s="5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28.6</v>
      </c>
      <c r="C2630" s="2">
        <f>RSI!I2630</f>
        <v>62.741191552283588</v>
      </c>
      <c r="D2630" s="2">
        <f>MACD!E2630</f>
        <v>0.55666224030317579</v>
      </c>
      <c r="E2630" s="2">
        <f>MACD!F2630</f>
        <v>0.24407065236845255</v>
      </c>
      <c r="F2630" s="2">
        <f>'Moving Avg'!D2630</f>
        <v>28.574000000000002</v>
      </c>
      <c r="G2630" s="2">
        <f>'Moving Avg'!F2630</f>
        <v>28.453500000000009</v>
      </c>
      <c r="H2630" s="2">
        <f>'Moving Avg'!G2630</f>
        <v>25.531219999999994</v>
      </c>
      <c r="I2630" s="2">
        <f>'Moving Avg'!H2630</f>
        <v>19.099574999999984</v>
      </c>
      <c r="J2630" s="5" t="str">
        <f>OBV!F2630</f>
        <v>BULLISH</v>
      </c>
      <c r="K2630" s="5" t="str">
        <f>OBV!G2630</f>
        <v>WEAK</v>
      </c>
      <c r="L2630" s="5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28.59</v>
      </c>
      <c r="C2631" s="2">
        <f>RSI!I2631</f>
        <v>62.567828565006096</v>
      </c>
      <c r="D2631" s="2">
        <f>MACD!E2631</f>
        <v>0.52374011886011118</v>
      </c>
      <c r="E2631" s="2">
        <f>MACD!F2631</f>
        <v>0.30000454566678431</v>
      </c>
      <c r="F2631" s="2">
        <f>'Moving Avg'!D2631</f>
        <v>28.592000000000002</v>
      </c>
      <c r="G2631" s="2">
        <f>'Moving Avg'!F2631</f>
        <v>28.545500000000011</v>
      </c>
      <c r="H2631" s="2">
        <f>'Moving Avg'!G2631</f>
        <v>25.745039999999989</v>
      </c>
      <c r="I2631" s="2">
        <f>'Moving Avg'!H2631</f>
        <v>19.164804999999983</v>
      </c>
      <c r="J2631" s="5" t="str">
        <f>OBV!F2631</f>
        <v>BEARISH</v>
      </c>
      <c r="K2631" s="5" t="str">
        <f>OBV!G2631</f>
        <v>STRONG</v>
      </c>
      <c r="L2631" s="5" t="str">
        <f>OBV!H2631</f>
        <v>BEARISH DIVERGENCE</v>
      </c>
    </row>
    <row r="2632" spans="1:12" ht="13.5" x14ac:dyDescent="0.25">
      <c r="A2632" s="3">
        <f>RSI!A2632</f>
        <v>45840</v>
      </c>
      <c r="B2632" s="2">
        <f>RSI!B2632</f>
        <v>29.49</v>
      </c>
      <c r="C2632" s="2">
        <f>RSI!I2632</f>
        <v>70.474993735341414</v>
      </c>
      <c r="D2632" s="2">
        <f>MACD!E2632</f>
        <v>0.37813173175959136</v>
      </c>
      <c r="E2632" s="2">
        <f>MACD!F2632</f>
        <v>0.31562998288534572</v>
      </c>
      <c r="F2632" s="2">
        <f>'Moving Avg'!D2632</f>
        <v>28.794000000000004</v>
      </c>
      <c r="G2632" s="2">
        <f>'Moving Avg'!F2632</f>
        <v>28.695000000000011</v>
      </c>
      <c r="H2632" s="2">
        <f>'Moving Avg'!G2632</f>
        <v>25.976859999999999</v>
      </c>
      <c r="I2632" s="2">
        <f>'Moving Avg'!H2632</f>
        <v>19.233829999999983</v>
      </c>
      <c r="J2632" s="5" t="str">
        <f>OBV!F2632</f>
        <v>BULLISH</v>
      </c>
      <c r="K2632" s="5" t="str">
        <f>OBV!G2632</f>
        <v>WEAK</v>
      </c>
      <c r="L2632" s="5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28.91</v>
      </c>
      <c r="C2633" s="2">
        <f>RSI!I2633</f>
        <v>61.464106954765491</v>
      </c>
      <c r="D2633" s="2">
        <f>MACD!E2633</f>
        <v>0.34954246287160728</v>
      </c>
      <c r="E2633" s="2">
        <f>MACD!F2633</f>
        <v>0.32241247888259805</v>
      </c>
      <c r="F2633" s="2">
        <f>'Moving Avg'!D2633</f>
        <v>28.856000000000002</v>
      </c>
      <c r="G2633" s="2">
        <f>'Moving Avg'!F2633</f>
        <v>28.778000000000009</v>
      </c>
      <c r="H2633" s="2">
        <f>'Moving Avg'!G2633</f>
        <v>26.1952</v>
      </c>
      <c r="I2633" s="2">
        <f>'Moving Avg'!H2633</f>
        <v>19.302024999999979</v>
      </c>
      <c r="J2633" s="5" t="str">
        <f>OBV!F2633</f>
        <v>BEARISH</v>
      </c>
      <c r="K2633" s="5" t="str">
        <f>OBV!G2633</f>
        <v>STRONG</v>
      </c>
      <c r="L2633" s="5" t="str">
        <f>OBV!H2633</f>
        <v>BEARISH DIVERGENCE</v>
      </c>
    </row>
    <row r="2634" spans="1:12" ht="13.5" x14ac:dyDescent="0.25">
      <c r="A2634" s="3">
        <f>RSI!A2634</f>
        <v>45842</v>
      </c>
      <c r="B2634" s="2">
        <f>RSI!B2634</f>
        <v>28.8</v>
      </c>
      <c r="C2634" s="2">
        <f>RSI!I2634</f>
        <v>59.899851747197985</v>
      </c>
      <c r="D2634" s="2">
        <f>MACD!E2634</f>
        <v>0.32777545775570616</v>
      </c>
      <c r="E2634" s="2">
        <f>MACD!F2634</f>
        <v>0.32348507465721971</v>
      </c>
      <c r="F2634" s="2">
        <f>'Moving Avg'!D2634</f>
        <v>28.877999999999997</v>
      </c>
      <c r="G2634" s="2">
        <f>'Moving Avg'!F2634</f>
        <v>28.794499999999999</v>
      </c>
      <c r="H2634" s="2">
        <f>'Moving Avg'!G2634</f>
        <v>26.411339999999996</v>
      </c>
      <c r="I2634" s="2">
        <f>'Moving Avg'!H2634</f>
        <v>19.369624999999981</v>
      </c>
      <c r="J2634" s="5" t="str">
        <f>OBV!F2634</f>
        <v>BEARISH</v>
      </c>
      <c r="K2634" s="5" t="str">
        <f>OBV!G2634</f>
        <v>STRONG</v>
      </c>
      <c r="L2634" s="5" t="str">
        <f>OBV!H2634</f>
        <v>BEARISH DIVERGENCE</v>
      </c>
    </row>
    <row r="2635" spans="1:12" ht="13.5" x14ac:dyDescent="0.25">
      <c r="A2635" s="3">
        <f>RSI!A2635</f>
        <v>45845</v>
      </c>
      <c r="B2635" s="2">
        <f>RSI!B2635</f>
        <v>28.7</v>
      </c>
      <c r="C2635" s="2">
        <f>RSI!I2635</f>
        <v>58.443670233466996</v>
      </c>
      <c r="D2635" s="2">
        <f>MACD!E2635</f>
        <v>0.29519133172181355</v>
      </c>
      <c r="E2635" s="2">
        <f>MACD!F2635</f>
        <v>0.3178263260701385</v>
      </c>
      <c r="F2635" s="2">
        <f>'Moving Avg'!D2635</f>
        <v>28.897999999999996</v>
      </c>
      <c r="G2635" s="2">
        <f>'Moving Avg'!F2635</f>
        <v>28.751500000000004</v>
      </c>
      <c r="H2635" s="2">
        <f>'Moving Avg'!G2635</f>
        <v>26.627359999999999</v>
      </c>
      <c r="I2635" s="2">
        <f>'Moving Avg'!H2635</f>
        <v>19.436299999999981</v>
      </c>
      <c r="J2635" s="5" t="str">
        <f>OBV!F2635</f>
        <v>BEARISH</v>
      </c>
      <c r="K2635" s="5" t="str">
        <f>OBV!G2635</f>
        <v>STRONG</v>
      </c>
      <c r="L2635" s="5" t="str">
        <f>OBV!H2635</f>
        <v>BEARISH DIVERGENCE</v>
      </c>
    </row>
    <row r="2636" spans="1:12" ht="13.5" x14ac:dyDescent="0.25">
      <c r="A2636" s="3">
        <f>RSI!A2636</f>
        <v>45846</v>
      </c>
      <c r="B2636" s="2">
        <f>RSI!B2636</f>
        <v>28.7</v>
      </c>
      <c r="C2636" s="2">
        <f>RSI!I2636</f>
        <v>58.443670233466996</v>
      </c>
      <c r="D2636" s="2">
        <f>MACD!E2636</f>
        <v>0.26544375341352833</v>
      </c>
      <c r="E2636" s="2">
        <f>MACD!F2636</f>
        <v>0.30734981153881652</v>
      </c>
      <c r="F2636" s="2">
        <f>'Moving Avg'!D2636</f>
        <v>28.919999999999998</v>
      </c>
      <c r="G2636" s="2">
        <f>'Moving Avg'!F2636</f>
        <v>28.729000000000006</v>
      </c>
      <c r="H2636" s="2">
        <f>'Moving Avg'!G2636</f>
        <v>26.84526</v>
      </c>
      <c r="I2636" s="2">
        <f>'Moving Avg'!H2636</f>
        <v>19.500244999999978</v>
      </c>
      <c r="J2636" s="5" t="str">
        <f>OBV!F2636</f>
        <v>BEARISH</v>
      </c>
      <c r="K2636" s="5" t="str">
        <f>OBV!G2636</f>
        <v>STRONG</v>
      </c>
      <c r="L2636" s="5" t="str">
        <f>OBV!H2636</f>
        <v>BEARISH DIVERGENCE</v>
      </c>
    </row>
    <row r="2637" spans="1:12" ht="13.5" x14ac:dyDescent="0.25">
      <c r="A2637" s="3">
        <f>RSI!A2637</f>
        <v>45847</v>
      </c>
      <c r="B2637" s="2">
        <f>RSI!B2637</f>
        <v>28.58</v>
      </c>
      <c r="C2637" s="2">
        <f>RSI!I2637</f>
        <v>56.531055602201249</v>
      </c>
      <c r="D2637" s="2">
        <f>MACD!E2637</f>
        <v>0.24264500968580194</v>
      </c>
      <c r="E2637" s="2">
        <f>MACD!F2637</f>
        <v>0.29440885116821358</v>
      </c>
      <c r="F2637" s="2">
        <f>'Moving Avg'!D2637</f>
        <v>28.738</v>
      </c>
      <c r="G2637" s="2">
        <f>'Moving Avg'!F2637</f>
        <v>28.700500000000012</v>
      </c>
      <c r="H2637" s="2">
        <f>'Moving Avg'!G2637</f>
        <v>27.056999999999999</v>
      </c>
      <c r="I2637" s="2">
        <f>'Moving Avg'!H2637</f>
        <v>19.56363499999998</v>
      </c>
      <c r="J2637" s="5" t="str">
        <f>OBV!F2637</f>
        <v>BEARISH</v>
      </c>
      <c r="K2637" s="5" t="str">
        <f>OBV!G2637</f>
        <v>STRONG</v>
      </c>
      <c r="L2637" s="5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28.5</v>
      </c>
      <c r="C2638" s="2">
        <f>RSI!I2638</f>
        <v>55.233324828756501</v>
      </c>
      <c r="D2638" s="2">
        <f>MACD!E2638</f>
        <v>0.24526542403376084</v>
      </c>
      <c r="E2638" s="2">
        <f>MACD!F2638</f>
        <v>0.28458016574132305</v>
      </c>
      <c r="F2638" s="2">
        <f>'Moving Avg'!D2638</f>
        <v>28.655999999999999</v>
      </c>
      <c r="G2638" s="2">
        <f>'Moving Avg'!F2638</f>
        <v>28.675500000000007</v>
      </c>
      <c r="H2638" s="2">
        <f>'Moving Avg'!G2638</f>
        <v>27.252999999999997</v>
      </c>
      <c r="I2638" s="2">
        <f>'Moving Avg'!H2638</f>
        <v>19.628414999999976</v>
      </c>
      <c r="J2638" s="5" t="str">
        <f>OBV!F2638</f>
        <v>BEARISH</v>
      </c>
      <c r="K2638" s="5" t="str">
        <f>OBV!G2638</f>
        <v>STRONG</v>
      </c>
      <c r="L2638" s="5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28.5</v>
      </c>
      <c r="C2639" s="2">
        <f>RSI!I2639</f>
        <v>55.233324828756501</v>
      </c>
      <c r="D2639" s="2">
        <f>MACD!E2639</f>
        <v>0.25950916263647628</v>
      </c>
      <c r="E2639" s="2">
        <f>MACD!F2639</f>
        <v>0.2795659651203537</v>
      </c>
      <c r="F2639" s="2">
        <f>'Moving Avg'!D2639</f>
        <v>28.595999999999997</v>
      </c>
      <c r="G2639" s="2">
        <f>'Moving Avg'!F2639</f>
        <v>28.651</v>
      </c>
      <c r="H2639" s="2">
        <f>'Moving Avg'!G2639</f>
        <v>27.429399999999998</v>
      </c>
      <c r="I2639" s="2">
        <f>'Moving Avg'!H2639</f>
        <v>19.69130999999998</v>
      </c>
      <c r="J2639" s="5" t="str">
        <f>OBV!F2639</f>
        <v>BEARISH</v>
      </c>
      <c r="K2639" s="5" t="str">
        <f>OBV!G2639</f>
        <v>STRONG</v>
      </c>
      <c r="L2639" s="5" t="str">
        <f>OBV!H2639</f>
        <v>CONFIRMED BEARISH</v>
      </c>
    </row>
    <row r="2640" spans="1:12" ht="13.5" x14ac:dyDescent="0.25">
      <c r="A2640" s="3">
        <f>RSI!A2640</f>
        <v>45852</v>
      </c>
      <c r="B2640" s="2">
        <f>RSI!B2640</f>
        <v>28.75</v>
      </c>
      <c r="C2640" s="2">
        <f>RSI!I2640</f>
        <v>58.671781686226574</v>
      </c>
      <c r="D2640" s="2">
        <f>MACD!E2640</f>
        <v>0.23751198732365353</v>
      </c>
      <c r="E2640" s="2">
        <f>MACD!F2640</f>
        <v>0.27115516956101371</v>
      </c>
      <c r="F2640" s="2">
        <f>'Moving Avg'!D2640</f>
        <v>28.606000000000002</v>
      </c>
      <c r="G2640" s="2">
        <f>'Moving Avg'!F2640</f>
        <v>28.638999999999999</v>
      </c>
      <c r="H2640" s="2">
        <f>'Moving Avg'!G2640</f>
        <v>27.613199999999996</v>
      </c>
      <c r="I2640" s="2">
        <f>'Moving Avg'!H2640</f>
        <v>19.75545499999998</v>
      </c>
      <c r="J2640" s="5" t="str">
        <f>OBV!F2640</f>
        <v>BEARISH</v>
      </c>
      <c r="K2640" s="5" t="str">
        <f>OBV!G2640</f>
        <v>STRONG</v>
      </c>
      <c r="L2640" s="5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29.6</v>
      </c>
      <c r="C2641" s="2">
        <f>RSI!I2641</f>
        <v>67.743500415059316</v>
      </c>
      <c r="D2641" s="2">
        <f>MACD!E2641</f>
        <v>0.15136021763613172</v>
      </c>
      <c r="E2641" s="2">
        <f>MACD!F2641</f>
        <v>0.24719617917603731</v>
      </c>
      <c r="F2641" s="2">
        <f>'Moving Avg'!D2641</f>
        <v>28.786000000000001</v>
      </c>
      <c r="G2641" s="2">
        <f>'Moving Avg'!F2641</f>
        <v>28.693999999999999</v>
      </c>
      <c r="H2641" s="2">
        <f>'Moving Avg'!G2641</f>
        <v>27.795199999999994</v>
      </c>
      <c r="I2641" s="2">
        <f>'Moving Avg'!H2641</f>
        <v>19.823849999999979</v>
      </c>
      <c r="J2641" s="5" t="str">
        <f>OBV!F2641</f>
        <v>BULLISH</v>
      </c>
      <c r="K2641" s="5" t="str">
        <f>OBV!G2641</f>
        <v>NEUTRAL</v>
      </c>
      <c r="L2641" s="5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29.7</v>
      </c>
      <c r="C2642" s="2">
        <f>RSI!I2642</f>
        <v>68.616296604888404</v>
      </c>
      <c r="D2642" s="2">
        <f>MACD!E2642</f>
        <v>0.20168164916145059</v>
      </c>
      <c r="E2642" s="2">
        <f>MACD!F2642</f>
        <v>0.23809327317311998</v>
      </c>
      <c r="F2642" s="2">
        <f>'Moving Avg'!D2642</f>
        <v>29.009999999999998</v>
      </c>
      <c r="G2642" s="2">
        <f>'Moving Avg'!F2642</f>
        <v>28.768999999999998</v>
      </c>
      <c r="H2642" s="2">
        <f>'Moving Avg'!G2642</f>
        <v>27.964200000000002</v>
      </c>
      <c r="I2642" s="2">
        <f>'Moving Avg'!H2642</f>
        <v>19.894629999999978</v>
      </c>
      <c r="J2642" s="5" t="str">
        <f>OBV!F2642</f>
        <v>BULLISH</v>
      </c>
      <c r="K2642" s="5" t="str">
        <f>OBV!G2642</f>
        <v>WEAK</v>
      </c>
      <c r="L2642" s="5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29.69</v>
      </c>
      <c r="C2643" s="2">
        <f>RSI!I2643</f>
        <v>68.416933909935722</v>
      </c>
      <c r="D2643" s="2">
        <f>MACD!E2643</f>
        <v>0.1479257148959725</v>
      </c>
      <c r="E2643" s="2">
        <f>MACD!F2643</f>
        <v>0.22005976151769052</v>
      </c>
      <c r="F2643" s="2">
        <f>'Moving Avg'!D2643</f>
        <v>29.248000000000001</v>
      </c>
      <c r="G2643" s="2">
        <f>'Moving Avg'!F2643</f>
        <v>28.823500000000006</v>
      </c>
      <c r="H2643" s="2">
        <f>'Moving Avg'!G2643</f>
        <v>28.107800000000001</v>
      </c>
      <c r="I2643" s="2">
        <f>'Moving Avg'!H2643</f>
        <v>19.965454999999977</v>
      </c>
      <c r="J2643" s="5" t="str">
        <f>OBV!F2643</f>
        <v>BULLISH</v>
      </c>
      <c r="K2643" s="5" t="str">
        <f>OBV!G2643</f>
        <v>WEAK</v>
      </c>
      <c r="L2643" s="5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29.74</v>
      </c>
      <c r="C2644" s="2">
        <f>RSI!I2644</f>
        <v>68.90343490057495</v>
      </c>
      <c r="D2644" s="2">
        <f>MACD!E2644</f>
        <v>7.4607809532466263E-2</v>
      </c>
      <c r="E2644" s="2">
        <f>MACD!F2644</f>
        <v>0.19096937112064566</v>
      </c>
      <c r="F2644" s="2">
        <f>'Moving Avg'!D2644</f>
        <v>29.495999999999999</v>
      </c>
      <c r="G2644" s="2">
        <f>'Moving Avg'!F2644</f>
        <v>28.880500000000005</v>
      </c>
      <c r="H2644" s="2">
        <f>'Moving Avg'!G2644</f>
        <v>28.225400000000004</v>
      </c>
      <c r="I2644" s="2">
        <f>'Moving Avg'!H2644</f>
        <v>20.03643499999998</v>
      </c>
      <c r="J2644" s="5" t="str">
        <f>OBV!F2644</f>
        <v>BULLISH</v>
      </c>
      <c r="K2644" s="5" t="str">
        <f>OBV!G2644</f>
        <v>WEAK</v>
      </c>
      <c r="L2644" s="5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29.73</v>
      </c>
      <c r="C2645" s="2">
        <f>RSI!I2645</f>
        <v>68.675586232482857</v>
      </c>
      <c r="D2645" s="2">
        <f>MACD!E2645</f>
        <v>-9.0413506188014026E-3</v>
      </c>
      <c r="E2645" s="2">
        <f>MACD!F2645</f>
        <v>0.15096722677275626</v>
      </c>
      <c r="F2645" s="2">
        <f>'Moving Avg'!D2645</f>
        <v>29.691999999999997</v>
      </c>
      <c r="G2645" s="2">
        <f>'Moving Avg'!F2645</f>
        <v>28.942500000000003</v>
      </c>
      <c r="H2645" s="2">
        <f>'Moving Avg'!G2645</f>
        <v>28.314200000000007</v>
      </c>
      <c r="I2645" s="2">
        <f>'Moving Avg'!H2645</f>
        <v>20.105479999999979</v>
      </c>
      <c r="J2645" s="5" t="str">
        <f>OBV!F2645</f>
        <v>BULLISH</v>
      </c>
      <c r="K2645" s="5" t="str">
        <f>OBV!G2645</f>
        <v>WEAK</v>
      </c>
      <c r="L2645" s="5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29.74</v>
      </c>
      <c r="C2646" s="2">
        <f>RSI!I2646</f>
        <v>68.786741338313746</v>
      </c>
      <c r="D2646" s="2">
        <f>MACD!E2646</f>
        <v>-8.6954039049349063E-2</v>
      </c>
      <c r="E2646" s="2">
        <f>MACD!F2646</f>
        <v>0.10338297360833519</v>
      </c>
      <c r="F2646" s="2">
        <f>'Moving Avg'!D2646</f>
        <v>29.72</v>
      </c>
      <c r="G2646" s="2">
        <f>'Moving Avg'!F2646</f>
        <v>29.0045</v>
      </c>
      <c r="H2646" s="2">
        <f>'Moving Avg'!G2646</f>
        <v>28.385400000000004</v>
      </c>
      <c r="I2646" s="2">
        <f>'Moving Avg'!H2646</f>
        <v>20.176459999999977</v>
      </c>
      <c r="J2646" s="5" t="str">
        <f>OBV!F2646</f>
        <v>BULLISH</v>
      </c>
      <c r="K2646" s="5" t="str">
        <f>OBV!G2646</f>
        <v>WEAK</v>
      </c>
      <c r="L2646" s="5" t="str">
        <f>OBV!H2646</f>
        <v>CONFIRMED BULLISH</v>
      </c>
    </row>
    <row r="2647" spans="1:12" ht="13.5" x14ac:dyDescent="0.25">
      <c r="A2647" s="3">
        <f>RSI!A2647</f>
        <v>45861</v>
      </c>
      <c r="B2647" s="2">
        <f>RSI!B2647</f>
        <v>29.74</v>
      </c>
      <c r="C2647" s="2">
        <f>RSI!I2647</f>
        <v>68.786741338313746</v>
      </c>
      <c r="D2647" s="2">
        <f>MACD!E2647</f>
        <v>-0.17731920475363694</v>
      </c>
      <c r="E2647" s="2">
        <f>MACD!F2647</f>
        <v>4.7242537935940764E-2</v>
      </c>
      <c r="F2647" s="2">
        <f>'Moving Avg'!D2647</f>
        <v>29.727999999999998</v>
      </c>
      <c r="G2647" s="2">
        <f>'Moving Avg'!F2647</f>
        <v>29.067500000000003</v>
      </c>
      <c r="H2647" s="2">
        <f>'Moving Avg'!G2647</f>
        <v>28.446200000000008</v>
      </c>
      <c r="I2647" s="2">
        <f>'Moving Avg'!H2647</f>
        <v>20.245554999999978</v>
      </c>
      <c r="J2647" s="5" t="str">
        <f>OBV!F2647</f>
        <v>BULLISH</v>
      </c>
      <c r="K2647" s="5" t="str">
        <f>OBV!G2647</f>
        <v>NEUTRAL</v>
      </c>
      <c r="L2647" s="5" t="str">
        <f>OBV!H2647</f>
        <v>CONFIRMED BULLISH</v>
      </c>
    </row>
    <row r="2648" spans="1:12" ht="13.5" x14ac:dyDescent="0.25">
      <c r="A2648" s="3">
        <f>RSI!A2648</f>
        <v>45862</v>
      </c>
      <c r="B2648" s="2">
        <f>RSI!B2648</f>
        <v>30.05</v>
      </c>
      <c r="C2648" s="2">
        <f>RSI!I2648</f>
        <v>72.318327824113467</v>
      </c>
      <c r="D2648" s="2">
        <f>MACD!E2648</f>
        <v>-0.2945874205646426</v>
      </c>
      <c r="E2648" s="2">
        <f>MACD!F2648</f>
        <v>-2.1123453764175903E-2</v>
      </c>
      <c r="F2648" s="2">
        <f>'Moving Avg'!D2648</f>
        <v>29.8</v>
      </c>
      <c r="G2648" s="2">
        <f>'Moving Avg'!F2648</f>
        <v>29.139999999999997</v>
      </c>
      <c r="H2648" s="2">
        <f>'Moving Avg'!G2648</f>
        <v>28.512200000000004</v>
      </c>
      <c r="I2648" s="2">
        <f>'Moving Avg'!H2648</f>
        <v>20.316434999999981</v>
      </c>
      <c r="J2648" s="5" t="str">
        <f>OBV!F2648</f>
        <v>BULLISH</v>
      </c>
      <c r="K2648" s="5" t="str">
        <f>OBV!G2648</f>
        <v>WEAK</v>
      </c>
      <c r="L2648" s="5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30.4</v>
      </c>
      <c r="C2649" s="2">
        <f>RSI!I2649</f>
        <v>75.66594816201426</v>
      </c>
      <c r="D2649" s="2">
        <f>MACD!E2649</f>
        <v>-0.4266968498118473</v>
      </c>
      <c r="E2649" s="2">
        <f>MACD!F2649</f>
        <v>-0.10223813297371018</v>
      </c>
      <c r="F2649" s="2">
        <f>'Moving Avg'!D2649</f>
        <v>29.931999999999999</v>
      </c>
      <c r="G2649" s="2">
        <f>'Moving Avg'!F2649</f>
        <v>29.225499999999993</v>
      </c>
      <c r="H2649" s="2">
        <f>'Moving Avg'!G2649</f>
        <v>28.570400000000003</v>
      </c>
      <c r="I2649" s="2">
        <f>'Moving Avg'!H2649</f>
        <v>20.389064999999981</v>
      </c>
      <c r="J2649" s="5" t="str">
        <f>OBV!F2649</f>
        <v>BULLISH</v>
      </c>
      <c r="K2649" s="5" t="str">
        <f>OBV!G2649</f>
        <v>WEAK</v>
      </c>
      <c r="L2649" s="5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31.8</v>
      </c>
      <c r="C2650" s="2">
        <f>RSI!I2650</f>
        <v>84.00066037377303</v>
      </c>
      <c r="D2650" s="2">
        <f>MACD!E2650</f>
        <v>-0.61223333312732464</v>
      </c>
      <c r="E2650" s="2">
        <f>MACD!F2650</f>
        <v>-0.20423717300443309</v>
      </c>
      <c r="F2650" s="2">
        <f>'Moving Avg'!D2650</f>
        <v>30.346000000000004</v>
      </c>
      <c r="G2650" s="2">
        <f>'Moving Avg'!F2650</f>
        <v>29.385499999999997</v>
      </c>
      <c r="H2650" s="2">
        <f>'Moving Avg'!G2650</f>
        <v>28.626400000000004</v>
      </c>
      <c r="I2650" s="2">
        <f>'Moving Avg'!H2650</f>
        <v>20.47034499999998</v>
      </c>
      <c r="J2650" s="5" t="str">
        <f>OBV!F2650</f>
        <v>BULLISH</v>
      </c>
      <c r="K2650" s="5" t="str">
        <f>OBV!G2650</f>
        <v>WEAK</v>
      </c>
      <c r="L2650" s="5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32.4</v>
      </c>
      <c r="C2651" s="2">
        <f>RSI!I2651</f>
        <v>86.18463001919001</v>
      </c>
      <c r="D2651" s="2">
        <f>MACD!E2651</f>
        <v>-0.69905270514797024</v>
      </c>
      <c r="E2651" s="2">
        <f>MACD!F2651</f>
        <v>-0.30320027943314054</v>
      </c>
      <c r="F2651" s="2">
        <f>'Moving Avg'!D2651</f>
        <v>30.877999999999997</v>
      </c>
      <c r="G2651" s="2">
        <f>'Moving Avg'!F2651</f>
        <v>29.576000000000001</v>
      </c>
      <c r="H2651" s="2">
        <f>'Moving Avg'!G2651</f>
        <v>28.69520000000001</v>
      </c>
      <c r="I2651" s="2">
        <f>'Moving Avg'!H2651</f>
        <v>20.554574999999982</v>
      </c>
      <c r="J2651" s="5" t="str">
        <f>OBV!F2651</f>
        <v>BULLISH</v>
      </c>
      <c r="K2651" s="5" t="str">
        <f>OBV!G2651</f>
        <v>WEAK</v>
      </c>
      <c r="L2651" s="5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33.9</v>
      </c>
      <c r="C2652" s="2">
        <f>RSI!I2652</f>
        <v>89.897427171822741</v>
      </c>
      <c r="D2652" s="2">
        <f>MACD!E2652</f>
        <v>-0.88674249570377128</v>
      </c>
      <c r="E2652" s="2">
        <f>MACD!F2652</f>
        <v>-0.4199087226872667</v>
      </c>
      <c r="F2652" s="2">
        <f>'Moving Avg'!D2652</f>
        <v>31.71</v>
      </c>
      <c r="G2652" s="2">
        <f>'Moving Avg'!F2652</f>
        <v>29.796499999999998</v>
      </c>
      <c r="H2652" s="2">
        <f>'Moving Avg'!G2652</f>
        <v>28.813200000000016</v>
      </c>
      <c r="I2652" s="2">
        <f>'Moving Avg'!H2652</f>
        <v>20.644704999999981</v>
      </c>
      <c r="J2652" s="5" t="str">
        <f>OBV!F2652</f>
        <v>BULLISH</v>
      </c>
      <c r="K2652" s="5" t="str">
        <f>OBV!G2652</f>
        <v>WEAK</v>
      </c>
      <c r="L2652" s="5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34.590000000000003</v>
      </c>
      <c r="C2653" s="2">
        <f>RSI!I2653</f>
        <v>91.084378330001471</v>
      </c>
      <c r="D2653" s="2">
        <f>MACD!E2653</f>
        <v>-1.1242003943363343</v>
      </c>
      <c r="E2653" s="2">
        <f>MACD!F2653</f>
        <v>-0.56076705701708018</v>
      </c>
      <c r="F2653" s="2">
        <f>'Moving Avg'!D2653</f>
        <v>32.618000000000002</v>
      </c>
      <c r="G2653" s="2">
        <f>'Moving Avg'!F2653</f>
        <v>30.080500000000001</v>
      </c>
      <c r="H2653" s="2">
        <f>'Moving Avg'!G2653</f>
        <v>28.941400000000009</v>
      </c>
      <c r="I2653" s="2">
        <f>'Moving Avg'!H2653</f>
        <v>20.738284999999983</v>
      </c>
      <c r="J2653" s="5" t="str">
        <f>OBV!F2653</f>
        <v>BULLISH</v>
      </c>
      <c r="K2653" s="5" t="str">
        <f>OBV!G2653</f>
        <v>WEAK</v>
      </c>
      <c r="L2653" s="5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34.549999999999997</v>
      </c>
      <c r="C2654" s="2">
        <f>RSI!I2654</f>
        <v>90.421144845729728</v>
      </c>
      <c r="D2654" s="2">
        <f>MACD!E2654</f>
        <v>-1.3426166921899281</v>
      </c>
      <c r="E2654" s="2">
        <f>MACD!F2654</f>
        <v>-0.71713698405164983</v>
      </c>
      <c r="F2654" s="2">
        <f>'Moving Avg'!D2654</f>
        <v>33.448</v>
      </c>
      <c r="G2654" s="2">
        <f>'Moving Avg'!F2654</f>
        <v>30.368000000000002</v>
      </c>
      <c r="H2654" s="2">
        <f>'Moving Avg'!G2654</f>
        <v>29.069200000000009</v>
      </c>
      <c r="I2654" s="2">
        <f>'Moving Avg'!H2654</f>
        <v>20.833314999999985</v>
      </c>
      <c r="J2654" s="5" t="str">
        <f>OBV!F2654</f>
        <v>BULLISH</v>
      </c>
      <c r="K2654" s="5" t="str">
        <f>OBV!G2654</f>
        <v>WEAK</v>
      </c>
      <c r="L2654" s="5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33.799999999999997</v>
      </c>
      <c r="C2655" s="2">
        <f>RSI!I2655</f>
        <v>78.830612066014908</v>
      </c>
      <c r="D2655" s="2">
        <f>MACD!E2655</f>
        <v>-1.4992378179476979</v>
      </c>
      <c r="E2655" s="2">
        <f>MACD!F2655</f>
        <v>-0.8735571508308595</v>
      </c>
      <c r="F2655" s="2">
        <f>'Moving Avg'!D2655</f>
        <v>33.847999999999999</v>
      </c>
      <c r="G2655" s="2">
        <f>'Moving Avg'!F2655</f>
        <v>30.622999999999998</v>
      </c>
      <c r="H2655" s="2">
        <f>'Moving Avg'!G2655</f>
        <v>29.182400000000008</v>
      </c>
      <c r="I2655" s="2">
        <f>'Moving Avg'!H2655</f>
        <v>20.922944999999984</v>
      </c>
      <c r="J2655" s="5" t="str">
        <f>OBV!F2655</f>
        <v>BULLISH</v>
      </c>
      <c r="K2655" s="5" t="str">
        <f>OBV!G2655</f>
        <v>WEAK</v>
      </c>
      <c r="L2655" s="5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33.79</v>
      </c>
      <c r="C2656" s="2">
        <f>RSI!I2656</f>
        <v>78.685783879125296</v>
      </c>
      <c r="D2656" s="2">
        <f>MACD!E2656</f>
        <v>-1.6489639100035305</v>
      </c>
      <c r="E2656" s="2">
        <f>MACD!F2656</f>
        <v>-1.0286385026653937</v>
      </c>
      <c r="F2656" s="2">
        <f>'Moving Avg'!D2656</f>
        <v>34.125999999999998</v>
      </c>
      <c r="G2656" s="2">
        <f>'Moving Avg'!F2656</f>
        <v>30.877499999999991</v>
      </c>
      <c r="H2656" s="2">
        <f>'Moving Avg'!G2656</f>
        <v>29.303200000000007</v>
      </c>
      <c r="I2656" s="2">
        <f>'Moving Avg'!H2656</f>
        <v>21.014124999999986</v>
      </c>
      <c r="J2656" s="5" t="str">
        <f>OBV!F2656</f>
        <v>BEARISH</v>
      </c>
      <c r="K2656" s="5" t="str">
        <f>OBV!G2656</f>
        <v>STRONG</v>
      </c>
      <c r="L2656" s="5" t="str">
        <f>OBV!H2656</f>
        <v>BEARISH DIVERGENCE</v>
      </c>
    </row>
    <row r="2657" spans="1:12" ht="13.5" x14ac:dyDescent="0.25">
      <c r="A2657" s="3">
        <f>RSI!A2657</f>
        <v>45876</v>
      </c>
      <c r="B2657" s="2">
        <f>RSI!B2657</f>
        <v>33.799999999999997</v>
      </c>
      <c r="C2657" s="2">
        <f>RSI!I2657</f>
        <v>78.727871446773548</v>
      </c>
      <c r="D2657" s="2">
        <f>MACD!E2657</f>
        <v>-1.7943736526683089</v>
      </c>
      <c r="E2657" s="2">
        <f>MACD!F2657</f>
        <v>-1.1817855326659767</v>
      </c>
      <c r="F2657" s="2">
        <f>'Moving Avg'!D2657</f>
        <v>34.105999999999995</v>
      </c>
      <c r="G2657" s="2">
        <f>'Moving Avg'!F2657</f>
        <v>31.138499999999986</v>
      </c>
      <c r="H2657" s="2">
        <f>'Moving Avg'!G2657</f>
        <v>29.440000000000005</v>
      </c>
      <c r="I2657" s="2">
        <f>'Moving Avg'!H2657</f>
        <v>21.103894999999987</v>
      </c>
      <c r="J2657" s="5" t="str">
        <f>OBV!F2657</f>
        <v>BEARISH</v>
      </c>
      <c r="K2657" s="5" t="str">
        <f>OBV!G2657</f>
        <v>STRONG</v>
      </c>
      <c r="L2657" s="5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33.799999999999997</v>
      </c>
      <c r="C2658" s="2">
        <f>RSI!I2658</f>
        <v>78.727871446773548</v>
      </c>
      <c r="D2658" s="2">
        <f>MACD!E2658</f>
        <v>-1.8864254607086011</v>
      </c>
      <c r="E2658" s="2">
        <f>MACD!F2658</f>
        <v>-1.3227135182745018</v>
      </c>
      <c r="F2658" s="2">
        <f>'Moving Avg'!D2658</f>
        <v>33.948</v>
      </c>
      <c r="G2658" s="2">
        <f>'Moving Avg'!F2658</f>
        <v>31.40349999999999</v>
      </c>
      <c r="H2658" s="2">
        <f>'Moving Avg'!G2658</f>
        <v>29.588000000000008</v>
      </c>
      <c r="I2658" s="2">
        <f>'Moving Avg'!H2658</f>
        <v>21.193524999999987</v>
      </c>
      <c r="J2658" s="5" t="str">
        <f>OBV!F2658</f>
        <v>BEARISH</v>
      </c>
      <c r="K2658" s="5" t="str">
        <f>OBV!G2658</f>
        <v>STRONG</v>
      </c>
      <c r="L2658" s="5" t="str">
        <f>OBV!H2658</f>
        <v>CONFIRMED BEARISH</v>
      </c>
    </row>
    <row r="2659" spans="1:12" ht="13.5" x14ac:dyDescent="0.25">
      <c r="A2659" s="3">
        <f>RSI!A2659</f>
        <v>45880</v>
      </c>
      <c r="B2659" s="2">
        <f>RSI!B2659</f>
        <v>35</v>
      </c>
      <c r="C2659" s="2">
        <f>RSI!I2659</f>
        <v>83.313512051171614</v>
      </c>
      <c r="D2659" s="2">
        <f>MACD!E2659</f>
        <v>-2.0148258748631456</v>
      </c>
      <c r="E2659" s="2">
        <f>MACD!F2659</f>
        <v>-1.4611359895922305</v>
      </c>
      <c r="F2659" s="2">
        <f>'Moving Avg'!D2659</f>
        <v>34.037999999999997</v>
      </c>
      <c r="G2659" s="2">
        <f>'Moving Avg'!F2659</f>
        <v>31.72849999999999</v>
      </c>
      <c r="H2659" s="2">
        <f>'Moving Avg'!G2659</f>
        <v>29.768200000000007</v>
      </c>
      <c r="I2659" s="2">
        <f>'Moving Avg'!H2659</f>
        <v>21.290804999999988</v>
      </c>
      <c r="J2659" s="5" t="str">
        <f>OBV!F2659</f>
        <v>BULLISH</v>
      </c>
      <c r="K2659" s="5" t="str">
        <f>OBV!G2659</f>
        <v>NEUTRAL</v>
      </c>
      <c r="L2659" s="5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34.5</v>
      </c>
      <c r="C2660" s="2">
        <f>RSI!I2660</f>
        <v>75.965360416404906</v>
      </c>
      <c r="D2660" s="2">
        <f>MACD!E2660</f>
        <v>-1.8924635113105772</v>
      </c>
      <c r="E2660" s="2">
        <f>MACD!F2660</f>
        <v>-1.5474014939358998</v>
      </c>
      <c r="F2660" s="2">
        <f>'Moving Avg'!D2660</f>
        <v>34.177999999999997</v>
      </c>
      <c r="G2660" s="2">
        <f>'Moving Avg'!F2660</f>
        <v>32.015999999999998</v>
      </c>
      <c r="H2660" s="2">
        <f>'Moving Avg'!G2660</f>
        <v>29.938200000000005</v>
      </c>
      <c r="I2660" s="2">
        <f>'Moving Avg'!H2660</f>
        <v>21.383984999999988</v>
      </c>
      <c r="J2660" s="5" t="str">
        <f>OBV!F2660</f>
        <v>BEARISH</v>
      </c>
      <c r="K2660" s="5" t="str">
        <f>OBV!G2660</f>
        <v>NEUTRAL</v>
      </c>
      <c r="L2660" s="5" t="str">
        <f>OBV!H2660</f>
        <v>BEARISH DIVERGENCE</v>
      </c>
    </row>
    <row r="2661" spans="1:12" ht="13.5" x14ac:dyDescent="0.25">
      <c r="A2661" s="3">
        <f>RSI!A2661</f>
        <v>45883</v>
      </c>
      <c r="B2661" s="2">
        <f>RSI!B2661</f>
        <v>34.799999999999997</v>
      </c>
      <c r="C2661" s="2">
        <f>RSI!I2661</f>
        <v>77.261242064428345</v>
      </c>
      <c r="D2661" s="2">
        <f>MACD!E2661</f>
        <v>-1.7357127876006047</v>
      </c>
      <c r="E2661" s="2">
        <f>MACD!F2661</f>
        <v>-1.5850637526688409</v>
      </c>
      <c r="F2661" s="2">
        <f>'Moving Avg'!D2661</f>
        <v>34.379999999999995</v>
      </c>
      <c r="G2661" s="2">
        <f>'Moving Avg'!F2661</f>
        <v>32.275999999999996</v>
      </c>
      <c r="H2661" s="2">
        <f>'Moving Avg'!G2661</f>
        <v>30.099200000000007</v>
      </c>
      <c r="I2661" s="2">
        <f>'Moving Avg'!H2661</f>
        <v>21.478709999999992</v>
      </c>
      <c r="J2661" s="5" t="str">
        <f>OBV!F2661</f>
        <v>BULLISH</v>
      </c>
      <c r="K2661" s="5" t="str">
        <f>OBV!G2661</f>
        <v>WEAK</v>
      </c>
      <c r="L2661" s="5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35.49</v>
      </c>
      <c r="C2662" s="2">
        <f>RSI!I2662</f>
        <v>79.940205165371097</v>
      </c>
      <c r="D2662" s="2">
        <f>MACD!E2662</f>
        <v>-1.440814496516154</v>
      </c>
      <c r="E2662" s="2">
        <f>MACD!F2662</f>
        <v>-1.5562139014383036</v>
      </c>
      <c r="F2662" s="2">
        <f>'Moving Avg'!D2662</f>
        <v>34.718000000000004</v>
      </c>
      <c r="G2662" s="2">
        <f>'Moving Avg'!F2662</f>
        <v>32.5655</v>
      </c>
      <c r="H2662" s="2">
        <f>'Moving Avg'!G2662</f>
        <v>30.279000000000007</v>
      </c>
      <c r="I2662" s="2">
        <f>'Moving Avg'!H2662</f>
        <v>21.576509999999988</v>
      </c>
      <c r="J2662" s="5" t="str">
        <f>OBV!F2662</f>
        <v>BULLISH</v>
      </c>
      <c r="K2662" s="5" t="str">
        <f>OBV!G2662</f>
        <v>WEAK</v>
      </c>
      <c r="L2662" s="5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34.9</v>
      </c>
      <c r="C2663" s="2">
        <f>RSI!I2663</f>
        <v>72.116341333433013</v>
      </c>
      <c r="D2663" s="2">
        <f>MACD!E2663</f>
        <v>-1.0616113967033627</v>
      </c>
      <c r="E2663" s="2">
        <f>MACD!F2663</f>
        <v>-1.4572934004913154</v>
      </c>
      <c r="F2663" s="2">
        <f>'Moving Avg'!D2663</f>
        <v>34.938000000000002</v>
      </c>
      <c r="G2663" s="2">
        <f>'Moving Avg'!F2663</f>
        <v>32.826000000000008</v>
      </c>
      <c r="H2663" s="2">
        <f>'Moving Avg'!G2663</f>
        <v>30.432000000000006</v>
      </c>
      <c r="I2663" s="2">
        <f>'Moving Avg'!H2663</f>
        <v>21.669804999999986</v>
      </c>
      <c r="J2663" s="5" t="str">
        <f>OBV!F2663</f>
        <v>BULLISH</v>
      </c>
      <c r="K2663" s="5" t="str">
        <f>OBV!G2663</f>
        <v>WEAK</v>
      </c>
      <c r="L2663" s="5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34.99</v>
      </c>
      <c r="C2664" s="2">
        <f>RSI!I2664</f>
        <v>72.557560051481545</v>
      </c>
      <c r="D2664" s="2">
        <f>MACD!E2664</f>
        <v>-0.76877009175940003</v>
      </c>
      <c r="E2664" s="2">
        <f>MACD!F2664</f>
        <v>-1.3195887387449323</v>
      </c>
      <c r="F2664" s="2">
        <f>'Moving Avg'!D2664</f>
        <v>34.936</v>
      </c>
      <c r="G2664" s="2">
        <f>'Moving Avg'!F2664</f>
        <v>33.088500000000003</v>
      </c>
      <c r="H2664" s="2">
        <f>'Moving Avg'!G2664</f>
        <v>30.562400000000004</v>
      </c>
      <c r="I2664" s="2">
        <f>'Moving Avg'!H2664</f>
        <v>21.763454999999986</v>
      </c>
      <c r="J2664" s="5" t="str">
        <f>OBV!F2664</f>
        <v>BULLISH</v>
      </c>
      <c r="K2664" s="5" t="str">
        <f>OBV!G2664</f>
        <v>WEAK</v>
      </c>
      <c r="L2664" s="5" t="str">
        <f>OBV!H2664</f>
        <v>BULLISH DIVERGENCE</v>
      </c>
    </row>
    <row r="2665" spans="1:12" ht="13.5" x14ac:dyDescent="0.25">
      <c r="A2665" s="3">
        <f>RSI!A2665</f>
        <v>45889</v>
      </c>
      <c r="B2665" s="2">
        <f>RSI!B2665</f>
        <v>34.6</v>
      </c>
      <c r="C2665" s="2">
        <f>RSI!I2665</f>
        <v>67.568109535289125</v>
      </c>
      <c r="D2665" s="2">
        <f>MACD!E2665</f>
        <v>-0.62208507971772065</v>
      </c>
      <c r="E2665" s="2">
        <f>MACD!F2665</f>
        <v>-1.1800880069394899</v>
      </c>
      <c r="F2665" s="2">
        <f>'Moving Avg'!D2665</f>
        <v>34.956000000000003</v>
      </c>
      <c r="G2665" s="2">
        <f>'Moving Avg'!F2665</f>
        <v>33.332000000000008</v>
      </c>
      <c r="H2665" s="2">
        <f>'Moving Avg'!G2665</f>
        <v>30.663200000000003</v>
      </c>
      <c r="I2665" s="2">
        <f>'Moving Avg'!H2665</f>
        <v>21.851669999999984</v>
      </c>
      <c r="J2665" s="5" t="str">
        <f>OBV!F2665</f>
        <v>BULLISH</v>
      </c>
      <c r="K2665" s="5" t="str">
        <f>OBV!G2665</f>
        <v>WEAK</v>
      </c>
      <c r="L2665" s="5" t="str">
        <f>OBV!H2665</f>
        <v>CONFIRMED BULLISH</v>
      </c>
    </row>
    <row r="2666" spans="1:12" ht="13.5" x14ac:dyDescent="0.25">
      <c r="A2666" s="3">
        <f>RSI!A2666</f>
        <v>45890</v>
      </c>
      <c r="B2666" s="2">
        <f>RSI!B2666</f>
        <v>34.6</v>
      </c>
      <c r="C2666" s="2">
        <f>RSI!I2666</f>
        <v>67.568109535289125</v>
      </c>
      <c r="D2666" s="2">
        <f>MACD!E2666</f>
        <v>-0.51072690698173062</v>
      </c>
      <c r="E2666" s="2">
        <f>MACD!F2666</f>
        <v>-1.046215786947938</v>
      </c>
      <c r="F2666" s="2">
        <f>'Moving Avg'!D2666</f>
        <v>34.915999999999997</v>
      </c>
      <c r="G2666" s="2">
        <f>'Moving Avg'!F2666</f>
        <v>33.575000000000003</v>
      </c>
      <c r="H2666" s="2">
        <f>'Moving Avg'!G2666</f>
        <v>30.772199999999998</v>
      </c>
      <c r="I2666" s="2">
        <f>'Moving Avg'!H2666</f>
        <v>21.937574999999988</v>
      </c>
      <c r="J2666" s="5" t="str">
        <f>OBV!F2666</f>
        <v>BULLISH</v>
      </c>
      <c r="K2666" s="5" t="str">
        <f>OBV!G2666</f>
        <v>NEUTRAL</v>
      </c>
      <c r="L2666" s="5" t="str">
        <f>OBV!H2666</f>
        <v>BULLISH DIVERGENCE</v>
      </c>
    </row>
    <row r="2667" spans="1:12" ht="13.5" x14ac:dyDescent="0.25">
      <c r="A2667" s="3">
        <f>RSI!A2667</f>
        <v>45891</v>
      </c>
      <c r="B2667" s="2">
        <f>RSI!B2667</f>
        <v>34.97</v>
      </c>
      <c r="C2667" s="2">
        <f>RSI!I2667</f>
        <v>69.849360481432115</v>
      </c>
      <c r="D2667" s="2">
        <f>MACD!E2667</f>
        <v>-0.45275994079847948</v>
      </c>
      <c r="E2667" s="2">
        <f>MACD!F2667</f>
        <v>-0.9275246177180464</v>
      </c>
      <c r="F2667" s="2">
        <f>'Moving Avg'!D2667</f>
        <v>34.811999999999998</v>
      </c>
      <c r="G2667" s="2">
        <f>'Moving Avg'!F2667</f>
        <v>33.836500000000008</v>
      </c>
      <c r="H2667" s="2">
        <f>'Moving Avg'!G2667</f>
        <v>30.888599999999997</v>
      </c>
      <c r="I2667" s="2">
        <f>'Moving Avg'!H2667</f>
        <v>22.029239999999991</v>
      </c>
      <c r="J2667" s="5" t="str">
        <f>OBV!F2667</f>
        <v>BEARISH</v>
      </c>
      <c r="K2667" s="5" t="str">
        <f>OBV!G2667</f>
        <v>NEUTRAL</v>
      </c>
      <c r="L2667" s="5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34.950000000000003</v>
      </c>
      <c r="C2668" s="2">
        <f>RSI!I2668</f>
        <v>69.564520108428212</v>
      </c>
      <c r="D2668" s="2">
        <f>MACD!E2668</f>
        <v>-0.41403642095919935</v>
      </c>
      <c r="E2668" s="2">
        <f>MACD!F2668</f>
        <v>-0.82482697836627705</v>
      </c>
      <c r="F2668" s="2">
        <f>'Moving Avg'!D2668</f>
        <v>34.822000000000003</v>
      </c>
      <c r="G2668" s="2">
        <f>'Moving Avg'!F2668</f>
        <v>34.081500000000005</v>
      </c>
      <c r="H2668" s="2">
        <f>'Moving Avg'!G2668</f>
        <v>31.007599999999996</v>
      </c>
      <c r="I2668" s="2">
        <f>'Moving Avg'!H2668</f>
        <v>22.12150999999999</v>
      </c>
      <c r="J2668" s="5" t="str">
        <f>OBV!F2668</f>
        <v>BEARISH</v>
      </c>
      <c r="K2668" s="5" t="str">
        <f>OBV!G2668</f>
        <v>NEUTRAL</v>
      </c>
      <c r="L2668" s="5" t="str">
        <f>OBV!H2668</f>
        <v>BEARISH DIVERGENCE</v>
      </c>
    </row>
    <row r="2669" spans="1:12" ht="13.5" x14ac:dyDescent="0.25">
      <c r="A2669" s="3">
        <f>RSI!A2669</f>
        <v>45895</v>
      </c>
      <c r="B2669" s="2">
        <f>RSI!B2669</f>
        <v>34.65</v>
      </c>
      <c r="C2669" s="2">
        <f>RSI!I2669</f>
        <v>65.265228371373155</v>
      </c>
      <c r="D2669" s="2">
        <f>MACD!E2669</f>
        <v>-0.18524692341036797</v>
      </c>
      <c r="E2669" s="2">
        <f>MACD!F2669</f>
        <v>-0.69691096737509528</v>
      </c>
      <c r="F2669" s="2">
        <f>'Moving Avg'!D2669</f>
        <v>34.754000000000005</v>
      </c>
      <c r="G2669" s="2">
        <f>'Moving Avg'!F2669</f>
        <v>34.294000000000004</v>
      </c>
      <c r="H2669" s="2">
        <f>'Moving Avg'!G2669</f>
        <v>31.120799999999999</v>
      </c>
      <c r="I2669" s="2">
        <f>'Moving Avg'!H2669</f>
        <v>22.212094999999991</v>
      </c>
      <c r="J2669" s="5" t="str">
        <f>OBV!F2669</f>
        <v>BEARISH</v>
      </c>
      <c r="K2669" s="5" t="str">
        <f>OBV!G2669</f>
        <v>STRONG</v>
      </c>
      <c r="L2669" s="5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35</v>
      </c>
      <c r="C2670" s="2">
        <f>RSI!I2670</f>
        <v>67.768035437511259</v>
      </c>
      <c r="D2670" s="2">
        <f>MACD!E2670</f>
        <v>-0.10274521537740355</v>
      </c>
      <c r="E2670" s="2">
        <f>MACD!F2670</f>
        <v>-0.57807781697555694</v>
      </c>
      <c r="F2670" s="2">
        <f>'Moving Avg'!D2670</f>
        <v>34.833999999999996</v>
      </c>
      <c r="G2670" s="2">
        <f>'Moving Avg'!F2670</f>
        <v>34.454000000000001</v>
      </c>
      <c r="H2670" s="2">
        <f>'Moving Avg'!G2670</f>
        <v>31.241</v>
      </c>
      <c r="I2670" s="2">
        <f>'Moving Avg'!H2670</f>
        <v>22.304429999999989</v>
      </c>
      <c r="J2670" s="5" t="str">
        <f>OBV!F2670</f>
        <v>BEARISH</v>
      </c>
      <c r="K2670" s="5" t="str">
        <f>OBV!G2670</f>
        <v>NEUTRAL</v>
      </c>
      <c r="L2670" s="5" t="str">
        <f>OBV!H2670</f>
        <v>BEARISH DIVERGENCE</v>
      </c>
    </row>
    <row r="2671" spans="1:12" ht="13.5" x14ac:dyDescent="0.25">
      <c r="A2671" s="3">
        <f>RSI!A2671</f>
        <v>45897</v>
      </c>
      <c r="B2671" s="2">
        <f>RSI!B2671</f>
        <v>34.01</v>
      </c>
      <c r="C2671" s="2">
        <f>RSI!I2671</f>
        <v>55.570799993498078</v>
      </c>
      <c r="D2671" s="2">
        <f>MACD!E2671</f>
        <v>7.6852934396313799E-2</v>
      </c>
      <c r="E2671" s="2">
        <f>MACD!F2671</f>
        <v>-0.44709166670118283</v>
      </c>
      <c r="F2671" s="2">
        <f>'Moving Avg'!D2671</f>
        <v>34.715999999999994</v>
      </c>
      <c r="G2671" s="2">
        <f>'Moving Avg'!F2671</f>
        <v>34.534500000000001</v>
      </c>
      <c r="H2671" s="2">
        <f>'Moving Avg'!G2671</f>
        <v>31.351199999999999</v>
      </c>
      <c r="I2671" s="2">
        <f>'Moving Avg'!H2671</f>
        <v>22.389694999999989</v>
      </c>
      <c r="J2671" s="5" t="str">
        <f>OBV!F2671</f>
        <v>BEARISH</v>
      </c>
      <c r="K2671" s="5" t="str">
        <f>OBV!G2671</f>
        <v>STRONG</v>
      </c>
      <c r="L2671" s="5" t="str">
        <f>OBV!H2671</f>
        <v>CONFIRMED BEARISH</v>
      </c>
    </row>
    <row r="2672" spans="1:12" ht="13.5" x14ac:dyDescent="0.25">
      <c r="A2672" s="3">
        <f>RSI!A2672</f>
        <v>45898</v>
      </c>
      <c r="B2672" s="2">
        <f>RSI!B2672</f>
        <v>34.299999999999997</v>
      </c>
      <c r="C2672" s="2">
        <f>RSI!I2672</f>
        <v>57.957888478689718</v>
      </c>
      <c r="D2672" s="2">
        <f>MACD!E2672</f>
        <v>0.31036313226010037</v>
      </c>
      <c r="E2672" s="2">
        <f>MACD!F2672</f>
        <v>-0.29560070690892626</v>
      </c>
      <c r="F2672" s="2">
        <f>'Moving Avg'!D2672</f>
        <v>34.581999999999994</v>
      </c>
      <c r="G2672" s="2">
        <f>'Moving Avg'!F2672</f>
        <v>34.554500000000004</v>
      </c>
      <c r="H2672" s="2">
        <f>'Moving Avg'!G2672</f>
        <v>31.473199999999999</v>
      </c>
      <c r="I2672" s="2">
        <f>'Moving Avg'!H2672</f>
        <v>22.476409999999991</v>
      </c>
      <c r="J2672" s="5" t="str">
        <f>OBV!F2672</f>
        <v>BEARISH</v>
      </c>
      <c r="K2672" s="5" t="str">
        <f>OBV!G2672</f>
        <v>STRONG</v>
      </c>
      <c r="L2672" s="5" t="str">
        <f>OBV!H2672</f>
        <v>CONFIRMED BEARISH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72"/>
  <sheetViews>
    <sheetView topLeftCell="K2660" workbookViewId="0">
      <selection activeCell="P2675" sqref="P2675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</row>
    <row r="2" spans="1:22" ht="13.5" x14ac:dyDescent="0.25">
      <c r="A2" s="3">
        <f>RSI!A2</f>
        <v>42006</v>
      </c>
      <c r="B2" s="2">
        <f>RSI!B2</f>
        <v>10.981999999999999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10.66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10.977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10.957000000000001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10.894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100</v>
      </c>
      <c r="P5" s="7">
        <f t="shared" si="3"/>
        <v>33</v>
      </c>
      <c r="Q5" s="8">
        <f t="shared" si="4"/>
        <v>53.2</v>
      </c>
      <c r="R5" s="8">
        <f t="shared" si="5"/>
        <v>62.25</v>
      </c>
      <c r="S5" s="8">
        <f t="shared" si="6"/>
        <v>54.1</v>
      </c>
      <c r="T5" s="8">
        <f t="shared" si="7"/>
        <v>57</v>
      </c>
      <c r="U5" s="7">
        <f t="shared" si="8"/>
        <v>56.516666666666673</v>
      </c>
      <c r="V5" s="7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10.635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10.8422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100</v>
      </c>
      <c r="P6" s="7">
        <f t="shared" si="3"/>
        <v>33</v>
      </c>
      <c r="Q6" s="8">
        <f t="shared" si="4"/>
        <v>53.2</v>
      </c>
      <c r="R6" s="8">
        <f t="shared" si="5"/>
        <v>62.25</v>
      </c>
      <c r="S6" s="8">
        <f t="shared" si="6"/>
        <v>54.1</v>
      </c>
      <c r="T6" s="8">
        <f t="shared" si="7"/>
        <v>57</v>
      </c>
      <c r="U6" s="7">
        <f t="shared" si="8"/>
        <v>56.516666666666673</v>
      </c>
      <c r="V6" s="7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10.433999999999999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10.7326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100</v>
      </c>
      <c r="P7" s="7">
        <f t="shared" si="3"/>
        <v>0</v>
      </c>
      <c r="Q7" s="8">
        <f t="shared" si="4"/>
        <v>48.25</v>
      </c>
      <c r="R7" s="8">
        <f t="shared" si="5"/>
        <v>54</v>
      </c>
      <c r="S7" s="8">
        <f t="shared" si="6"/>
        <v>39.25</v>
      </c>
      <c r="T7" s="8">
        <f t="shared" si="7"/>
        <v>48.75</v>
      </c>
      <c r="U7" s="7">
        <f t="shared" si="8"/>
        <v>47.166666666666664</v>
      </c>
      <c r="V7" s="7">
        <f t="shared" si="9"/>
        <v>47.5625</v>
      </c>
    </row>
    <row r="8" spans="1:22" ht="13.5" x14ac:dyDescent="0.25">
      <c r="A8" s="3">
        <f>RSI!A8</f>
        <v>42016</v>
      </c>
      <c r="B8" s="2">
        <f>RSI!B8</f>
        <v>10.71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10.742599999999999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BEARISH DIVERGENCE</v>
      </c>
      <c r="M8" s="7">
        <f t="shared" si="0"/>
        <v>50</v>
      </c>
      <c r="N8" s="7">
        <f t="shared" si="1"/>
        <v>45</v>
      </c>
      <c r="O8" s="7">
        <f t="shared" si="2"/>
        <v>100</v>
      </c>
      <c r="P8" s="7">
        <f t="shared" si="3"/>
        <v>0</v>
      </c>
      <c r="Q8" s="8">
        <f t="shared" si="4"/>
        <v>48.25</v>
      </c>
      <c r="R8" s="8">
        <f t="shared" si="5"/>
        <v>54</v>
      </c>
      <c r="S8" s="8">
        <f t="shared" si="6"/>
        <v>39.25</v>
      </c>
      <c r="T8" s="8">
        <f t="shared" si="7"/>
        <v>48.75</v>
      </c>
      <c r="U8" s="7">
        <f t="shared" si="8"/>
        <v>47.166666666666664</v>
      </c>
      <c r="V8" s="7">
        <f t="shared" si="9"/>
        <v>47.5625</v>
      </c>
    </row>
    <row r="9" spans="1:22" ht="13.5" x14ac:dyDescent="0.25">
      <c r="A9" s="3">
        <f>RSI!A9</f>
        <v>42017</v>
      </c>
      <c r="B9" s="2">
        <f>RSI!B9</f>
        <v>10.821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10.711399999999999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100</v>
      </c>
      <c r="P9" s="7">
        <f t="shared" si="3"/>
        <v>0</v>
      </c>
      <c r="Q9" s="8">
        <f t="shared" si="4"/>
        <v>48.25</v>
      </c>
      <c r="R9" s="8">
        <f t="shared" si="5"/>
        <v>54</v>
      </c>
      <c r="S9" s="8">
        <f t="shared" si="6"/>
        <v>39.25</v>
      </c>
      <c r="T9" s="8">
        <f t="shared" si="7"/>
        <v>48.75</v>
      </c>
      <c r="U9" s="7">
        <f t="shared" si="8"/>
        <v>47.166666666666664</v>
      </c>
      <c r="V9" s="7">
        <f t="shared" si="9"/>
        <v>47.5625</v>
      </c>
    </row>
    <row r="10" spans="1:22" ht="13.5" x14ac:dyDescent="0.25">
      <c r="A10" s="3">
        <f>RSI!A10</f>
        <v>42019</v>
      </c>
      <c r="B10" s="2">
        <f>RSI!B10</f>
        <v>10.821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10.684200000000001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STRONG</v>
      </c>
      <c r="L10" s="5" t="str">
        <f>OBV!H10</f>
        <v>BULLISH DIVERGENCE</v>
      </c>
      <c r="M10" s="7">
        <f t="shared" si="0"/>
        <v>50</v>
      </c>
      <c r="N10" s="7">
        <f t="shared" si="1"/>
        <v>45</v>
      </c>
      <c r="O10" s="7">
        <f t="shared" si="2"/>
        <v>100</v>
      </c>
      <c r="P10" s="7">
        <f t="shared" si="3"/>
        <v>83</v>
      </c>
      <c r="Q10" s="8">
        <f t="shared" si="4"/>
        <v>60.7</v>
      </c>
      <c r="R10" s="8">
        <f t="shared" si="5"/>
        <v>74.75</v>
      </c>
      <c r="S10" s="8">
        <f t="shared" si="6"/>
        <v>76.599999999999994</v>
      </c>
      <c r="T10" s="8">
        <f t="shared" si="7"/>
        <v>69.5</v>
      </c>
      <c r="U10" s="7">
        <f t="shared" si="8"/>
        <v>70.683333333333323</v>
      </c>
      <c r="V10" s="7">
        <f t="shared" si="9"/>
        <v>70.387499999999989</v>
      </c>
    </row>
    <row r="11" spans="1:22" ht="13.5" x14ac:dyDescent="0.25">
      <c r="A11" s="3">
        <f>RSI!A11</f>
        <v>42020</v>
      </c>
      <c r="B11" s="2">
        <f>RSI!B11</f>
        <v>10.875999999999999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10.732399999999998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WEAK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100</v>
      </c>
      <c r="P11" s="7">
        <f t="shared" si="3"/>
        <v>67</v>
      </c>
      <c r="Q11" s="8">
        <f t="shared" si="4"/>
        <v>58.3</v>
      </c>
      <c r="R11" s="8">
        <f t="shared" si="5"/>
        <v>70.75</v>
      </c>
      <c r="S11" s="8">
        <f t="shared" si="6"/>
        <v>69.400000000000006</v>
      </c>
      <c r="T11" s="8">
        <f t="shared" si="7"/>
        <v>65.5</v>
      </c>
      <c r="U11" s="7">
        <f t="shared" si="8"/>
        <v>66.150000000000006</v>
      </c>
      <c r="V11" s="7">
        <f t="shared" si="9"/>
        <v>65.987500000000011</v>
      </c>
    </row>
    <row r="12" spans="1:22" ht="13.5" x14ac:dyDescent="0.25">
      <c r="A12" s="3">
        <f>RSI!A12</f>
        <v>42023</v>
      </c>
      <c r="B12" s="2">
        <f>RSI!B12</f>
        <v>10.71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10.787599999999999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WEAK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100</v>
      </c>
      <c r="P12" s="7">
        <f t="shared" si="3"/>
        <v>67</v>
      </c>
      <c r="Q12" s="8">
        <f t="shared" si="4"/>
        <v>58.3</v>
      </c>
      <c r="R12" s="8">
        <f t="shared" si="5"/>
        <v>70.75</v>
      </c>
      <c r="S12" s="8">
        <f t="shared" si="6"/>
        <v>69.400000000000006</v>
      </c>
      <c r="T12" s="8">
        <f t="shared" si="7"/>
        <v>65.5</v>
      </c>
      <c r="U12" s="7">
        <f t="shared" si="8"/>
        <v>66.150000000000006</v>
      </c>
      <c r="V12" s="7">
        <f t="shared" si="9"/>
        <v>65.987500000000011</v>
      </c>
    </row>
    <row r="13" spans="1:22" ht="13.5" x14ac:dyDescent="0.25">
      <c r="A13" s="3">
        <f>RSI!A13</f>
        <v>42024</v>
      </c>
      <c r="B13" s="2">
        <f>RSI!B13</f>
        <v>10.885999999999999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10.822800000000001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BULLISH</v>
      </c>
      <c r="K13" s="5" t="str">
        <f>OBV!G13</f>
        <v>WEAK</v>
      </c>
      <c r="L13" s="5" t="str">
        <f>OBV!H13</f>
        <v>CONFIRMED BULLISH</v>
      </c>
      <c r="M13" s="7">
        <f t="shared" si="0"/>
        <v>50</v>
      </c>
      <c r="N13" s="7">
        <f t="shared" si="1"/>
        <v>45</v>
      </c>
      <c r="O13" s="7">
        <f t="shared" si="2"/>
        <v>100</v>
      </c>
      <c r="P13" s="7">
        <f t="shared" si="3"/>
        <v>67</v>
      </c>
      <c r="Q13" s="8">
        <f t="shared" si="4"/>
        <v>58.3</v>
      </c>
      <c r="R13" s="8">
        <f t="shared" si="5"/>
        <v>70.75</v>
      </c>
      <c r="S13" s="8">
        <f t="shared" si="6"/>
        <v>69.400000000000006</v>
      </c>
      <c r="T13" s="8">
        <f t="shared" si="7"/>
        <v>65.5</v>
      </c>
      <c r="U13" s="7">
        <f t="shared" si="8"/>
        <v>66.150000000000006</v>
      </c>
      <c r="V13" s="7">
        <f t="shared" si="9"/>
        <v>65.987500000000011</v>
      </c>
    </row>
    <row r="14" spans="1:22" ht="13.5" x14ac:dyDescent="0.25">
      <c r="A14" s="3">
        <f>RSI!A14</f>
        <v>42025</v>
      </c>
      <c r="B14" s="2">
        <f>RSI!B14</f>
        <v>10.885999999999999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10.835799999999997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BULLISH</v>
      </c>
      <c r="K14" s="5" t="str">
        <f>OBV!G14</f>
        <v>STRONG</v>
      </c>
      <c r="L14" s="5" t="str">
        <f>OBV!H14</f>
        <v>CONFIRMED BULLISH</v>
      </c>
      <c r="M14" s="7">
        <f t="shared" si="0"/>
        <v>50</v>
      </c>
      <c r="N14" s="7">
        <f t="shared" si="1"/>
        <v>45</v>
      </c>
      <c r="O14" s="7">
        <f t="shared" si="2"/>
        <v>100</v>
      </c>
      <c r="P14" s="7">
        <f t="shared" si="3"/>
        <v>100</v>
      </c>
      <c r="Q14" s="8">
        <f t="shared" si="4"/>
        <v>63.25</v>
      </c>
      <c r="R14" s="8">
        <f t="shared" si="5"/>
        <v>79</v>
      </c>
      <c r="S14" s="8">
        <f t="shared" si="6"/>
        <v>84.25</v>
      </c>
      <c r="T14" s="8">
        <f t="shared" si="7"/>
        <v>73.75</v>
      </c>
      <c r="U14" s="7">
        <f t="shared" si="8"/>
        <v>75.5</v>
      </c>
      <c r="V14" s="7">
        <f t="shared" si="9"/>
        <v>75.0625</v>
      </c>
    </row>
    <row r="15" spans="1:22" ht="13.5" x14ac:dyDescent="0.25">
      <c r="A15" s="3">
        <f>RSI!A15</f>
        <v>42026</v>
      </c>
      <c r="B15" s="2">
        <f>RSI!B15</f>
        <v>10.871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10.845799999999999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STRONG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100</v>
      </c>
      <c r="P15" s="7">
        <f t="shared" si="3"/>
        <v>100</v>
      </c>
      <c r="Q15" s="8">
        <f t="shared" si="4"/>
        <v>63.25</v>
      </c>
      <c r="R15" s="8">
        <f t="shared" si="5"/>
        <v>79</v>
      </c>
      <c r="S15" s="8">
        <f t="shared" si="6"/>
        <v>84.25</v>
      </c>
      <c r="T15" s="8">
        <f t="shared" si="7"/>
        <v>73.75</v>
      </c>
      <c r="U15" s="7">
        <f t="shared" si="8"/>
        <v>75.5</v>
      </c>
      <c r="V15" s="7">
        <f t="shared" si="9"/>
        <v>75.0625</v>
      </c>
    </row>
    <row r="16" spans="1:22" ht="13.5" x14ac:dyDescent="0.25">
      <c r="A16" s="3">
        <f>RSI!A16</f>
        <v>42027</v>
      </c>
      <c r="B16" s="2">
        <f>RSI!B16</f>
        <v>10.856</v>
      </c>
      <c r="C16" s="2">
        <f>RSI!I16</f>
        <v>46.843687374749514</v>
      </c>
      <c r="D16" s="2">
        <f>MACD!E16</f>
        <v>0</v>
      </c>
      <c r="E16" s="2">
        <f>MACD!F16</f>
        <v>0</v>
      </c>
      <c r="F16" s="2">
        <f>'Moving Avg'!D16</f>
        <v>10.841800000000001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BEARISH</v>
      </c>
      <c r="K16" s="5" t="str">
        <f>OBV!G16</f>
        <v>WEAK</v>
      </c>
      <c r="L16" s="5" t="str">
        <f>OBV!H16</f>
        <v>CONFIRMED BEARISH</v>
      </c>
      <c r="M16" s="7">
        <f t="shared" si="0"/>
        <v>25</v>
      </c>
      <c r="N16" s="7">
        <f t="shared" si="1"/>
        <v>45</v>
      </c>
      <c r="O16" s="7">
        <f t="shared" si="2"/>
        <v>100</v>
      </c>
      <c r="P16" s="7">
        <f t="shared" si="3"/>
        <v>0</v>
      </c>
      <c r="Q16" s="8">
        <f t="shared" si="4"/>
        <v>39.5</v>
      </c>
      <c r="R16" s="8">
        <f t="shared" si="5"/>
        <v>49</v>
      </c>
      <c r="S16" s="8">
        <f t="shared" si="6"/>
        <v>35.5</v>
      </c>
      <c r="T16" s="8">
        <f t="shared" si="7"/>
        <v>42.5</v>
      </c>
      <c r="U16" s="7">
        <f t="shared" si="8"/>
        <v>41.333333333333336</v>
      </c>
      <c r="V16" s="7">
        <f t="shared" si="9"/>
        <v>41.625</v>
      </c>
    </row>
    <row r="17" spans="1:22" ht="13.5" x14ac:dyDescent="0.25">
      <c r="A17" s="3">
        <f>RSI!A17</f>
        <v>42030</v>
      </c>
      <c r="B17" s="2">
        <f>RSI!B17</f>
        <v>10.861000000000001</v>
      </c>
      <c r="C17" s="2">
        <f>RSI!I17</f>
        <v>46.986701514336268</v>
      </c>
      <c r="D17" s="2">
        <f>MACD!E17</f>
        <v>0</v>
      </c>
      <c r="E17" s="2">
        <f>MACD!F17</f>
        <v>0</v>
      </c>
      <c r="F17" s="2">
        <f>'Moving Avg'!D17</f>
        <v>10.872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BEARISH</v>
      </c>
      <c r="K17" s="5" t="str">
        <f>OBV!G17</f>
        <v>WEAK</v>
      </c>
      <c r="L17" s="5" t="str">
        <f>OBV!H17</f>
        <v>BEARISH DIVERGENCE</v>
      </c>
      <c r="M17" s="7">
        <f t="shared" si="0"/>
        <v>25</v>
      </c>
      <c r="N17" s="7">
        <f t="shared" si="1"/>
        <v>45</v>
      </c>
      <c r="O17" s="7">
        <f t="shared" si="2"/>
        <v>100</v>
      </c>
      <c r="P17" s="7">
        <f t="shared" si="3"/>
        <v>0</v>
      </c>
      <c r="Q17" s="8">
        <f t="shared" si="4"/>
        <v>39.5</v>
      </c>
      <c r="R17" s="8">
        <f t="shared" si="5"/>
        <v>49</v>
      </c>
      <c r="S17" s="8">
        <f t="shared" si="6"/>
        <v>35.5</v>
      </c>
      <c r="T17" s="8">
        <f t="shared" si="7"/>
        <v>42.5</v>
      </c>
      <c r="U17" s="7">
        <f t="shared" si="8"/>
        <v>41.333333333333336</v>
      </c>
      <c r="V17" s="7">
        <f t="shared" si="9"/>
        <v>41.625</v>
      </c>
    </row>
    <row r="18" spans="1:22" ht="13.5" x14ac:dyDescent="0.25">
      <c r="A18" s="3">
        <f>RSI!A18</f>
        <v>42031</v>
      </c>
      <c r="B18" s="2">
        <f>RSI!B18</f>
        <v>10.760999999999999</v>
      </c>
      <c r="C18" s="2">
        <f>RSI!I18</f>
        <v>44.413051862036582</v>
      </c>
      <c r="D18" s="2">
        <f>MACD!E18</f>
        <v>0</v>
      </c>
      <c r="E18" s="2">
        <f>MACD!F18</f>
        <v>0</v>
      </c>
      <c r="F18" s="2">
        <f>'Moving Avg'!D18</f>
        <v>10.847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BEARISH</v>
      </c>
      <c r="K18" s="5" t="str">
        <f>OBV!G18</f>
        <v>WEAK</v>
      </c>
      <c r="L18" s="5" t="str">
        <f>OBV!H18</f>
        <v>CONFIRMED BEARISH</v>
      </c>
      <c r="M18" s="7">
        <f t="shared" si="0"/>
        <v>25</v>
      </c>
      <c r="N18" s="7">
        <f t="shared" si="1"/>
        <v>45</v>
      </c>
      <c r="O18" s="7">
        <f t="shared" si="2"/>
        <v>100</v>
      </c>
      <c r="P18" s="7">
        <f t="shared" si="3"/>
        <v>0</v>
      </c>
      <c r="Q18" s="8">
        <f t="shared" si="4"/>
        <v>39.5</v>
      </c>
      <c r="R18" s="8">
        <f t="shared" si="5"/>
        <v>49</v>
      </c>
      <c r="S18" s="8">
        <f t="shared" si="6"/>
        <v>35.5</v>
      </c>
      <c r="T18" s="8">
        <f t="shared" si="7"/>
        <v>42.5</v>
      </c>
      <c r="U18" s="7">
        <f t="shared" si="8"/>
        <v>41.333333333333336</v>
      </c>
      <c r="V18" s="7">
        <f t="shared" si="9"/>
        <v>41.625</v>
      </c>
    </row>
    <row r="19" spans="1:22" ht="13.5" x14ac:dyDescent="0.25">
      <c r="A19" s="3">
        <f>RSI!A19</f>
        <v>42032</v>
      </c>
      <c r="B19" s="2">
        <f>RSI!B19</f>
        <v>11.012</v>
      </c>
      <c r="C19" s="2">
        <f>RSI!I19</f>
        <v>51.581773985102039</v>
      </c>
      <c r="D19" s="2">
        <f>MACD!E19</f>
        <v>0</v>
      </c>
      <c r="E19" s="2">
        <f>MACD!F19</f>
        <v>0</v>
      </c>
      <c r="F19" s="2">
        <f>'Moving Avg'!D19</f>
        <v>10.872200000000001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BEARISH</v>
      </c>
      <c r="K19" s="5" t="str">
        <f>OBV!G19</f>
        <v>WEAK</v>
      </c>
      <c r="L19" s="5" t="str">
        <f>OBV!H19</f>
        <v>BEARISH DIVERGENCE</v>
      </c>
      <c r="M19" s="7">
        <f t="shared" si="0"/>
        <v>25</v>
      </c>
      <c r="N19" s="7">
        <f t="shared" si="1"/>
        <v>45</v>
      </c>
      <c r="O19" s="7">
        <f t="shared" si="2"/>
        <v>100</v>
      </c>
      <c r="P19" s="7">
        <f t="shared" si="3"/>
        <v>0</v>
      </c>
      <c r="Q19" s="8">
        <f t="shared" si="4"/>
        <v>39.5</v>
      </c>
      <c r="R19" s="8">
        <f t="shared" si="5"/>
        <v>49</v>
      </c>
      <c r="S19" s="8">
        <f t="shared" si="6"/>
        <v>35.5</v>
      </c>
      <c r="T19" s="8">
        <f t="shared" si="7"/>
        <v>42.5</v>
      </c>
      <c r="U19" s="7">
        <f t="shared" si="8"/>
        <v>41.333333333333336</v>
      </c>
      <c r="V19" s="7">
        <f t="shared" si="9"/>
        <v>41.625</v>
      </c>
    </row>
    <row r="20" spans="1:22" ht="13.5" x14ac:dyDescent="0.25">
      <c r="A20" s="3">
        <f>RSI!A20</f>
        <v>42033</v>
      </c>
      <c r="B20" s="2">
        <f>RSI!B20</f>
        <v>11.052</v>
      </c>
      <c r="C20" s="2">
        <f>RSI!I20</f>
        <v>52.630208576266661</v>
      </c>
      <c r="D20" s="2">
        <f>MACD!E20</f>
        <v>0</v>
      </c>
      <c r="E20" s="2">
        <f>MACD!F20</f>
        <v>0</v>
      </c>
      <c r="F20" s="2">
        <f>'Moving Avg'!D20</f>
        <v>10.908399999999999</v>
      </c>
      <c r="G20" s="2">
        <f>'Moving Avg'!F20</f>
        <v>10.829894736842103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STRONG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100</v>
      </c>
      <c r="P20" s="7">
        <f t="shared" si="3"/>
        <v>100</v>
      </c>
      <c r="Q20" s="8">
        <f t="shared" si="4"/>
        <v>54.5</v>
      </c>
      <c r="R20" s="8">
        <f t="shared" si="5"/>
        <v>74</v>
      </c>
      <c r="S20" s="8">
        <f t="shared" si="6"/>
        <v>80.5</v>
      </c>
      <c r="T20" s="8">
        <f t="shared" si="7"/>
        <v>67.5</v>
      </c>
      <c r="U20" s="7">
        <f t="shared" si="8"/>
        <v>69.666666666666671</v>
      </c>
      <c r="V20" s="7">
        <f t="shared" si="9"/>
        <v>69.125</v>
      </c>
    </row>
    <row r="21" spans="1:22" ht="13.5" x14ac:dyDescent="0.25">
      <c r="A21" s="3">
        <f>RSI!A21</f>
        <v>42034</v>
      </c>
      <c r="B21" s="2">
        <f>RSI!B21</f>
        <v>11.047000000000001</v>
      </c>
      <c r="C21" s="2">
        <f>RSI!I21</f>
        <v>52.477241431034635</v>
      </c>
      <c r="D21" s="2">
        <f>MACD!E21</f>
        <v>0</v>
      </c>
      <c r="E21" s="2">
        <f>MACD!F21</f>
        <v>0</v>
      </c>
      <c r="F21" s="2">
        <f>'Moving Avg'!D21</f>
        <v>10.9466</v>
      </c>
      <c r="G21" s="2">
        <f>'Moving Avg'!F21</f>
        <v>10.840749999999998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100</v>
      </c>
      <c r="P21" s="7">
        <f t="shared" si="3"/>
        <v>67</v>
      </c>
      <c r="Q21" s="8">
        <f t="shared" si="4"/>
        <v>49.55</v>
      </c>
      <c r="R21" s="8">
        <f t="shared" si="5"/>
        <v>65.75</v>
      </c>
      <c r="S21" s="8">
        <f t="shared" si="6"/>
        <v>65.650000000000006</v>
      </c>
      <c r="T21" s="8">
        <f t="shared" si="7"/>
        <v>59.25</v>
      </c>
      <c r="U21" s="7">
        <f t="shared" si="8"/>
        <v>60.316666666666663</v>
      </c>
      <c r="V21" s="7">
        <f t="shared" si="9"/>
        <v>60.05</v>
      </c>
    </row>
    <row r="22" spans="1:22" ht="13.5" x14ac:dyDescent="0.25">
      <c r="A22" s="3">
        <f>RSI!A22</f>
        <v>42037</v>
      </c>
      <c r="B22" s="2">
        <f>RSI!B22</f>
        <v>11.294</v>
      </c>
      <c r="C22" s="2">
        <f>RSI!I22</f>
        <v>58.841327719107163</v>
      </c>
      <c r="D22" s="2">
        <f>MACD!E22</f>
        <v>0</v>
      </c>
      <c r="E22" s="2">
        <f>MACD!F22</f>
        <v>0</v>
      </c>
      <c r="F22" s="2">
        <f>'Moving Avg'!D22</f>
        <v>11.033199999999999</v>
      </c>
      <c r="G22" s="2">
        <f>'Moving Avg'!F22</f>
        <v>10.856349999999999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  <c r="M22" s="7">
        <f t="shared" si="0"/>
        <v>25</v>
      </c>
      <c r="N22" s="7">
        <f t="shared" si="1"/>
        <v>45</v>
      </c>
      <c r="O22" s="7">
        <f t="shared" si="2"/>
        <v>100</v>
      </c>
      <c r="P22" s="7">
        <f t="shared" si="3"/>
        <v>0</v>
      </c>
      <c r="Q22" s="8">
        <f t="shared" si="4"/>
        <v>39.5</v>
      </c>
      <c r="R22" s="8">
        <f t="shared" si="5"/>
        <v>49</v>
      </c>
      <c r="S22" s="8">
        <f t="shared" si="6"/>
        <v>35.5</v>
      </c>
      <c r="T22" s="8">
        <f t="shared" si="7"/>
        <v>42.5</v>
      </c>
      <c r="U22" s="7">
        <f t="shared" si="8"/>
        <v>41.333333333333336</v>
      </c>
      <c r="V22" s="7">
        <f t="shared" si="9"/>
        <v>41.625</v>
      </c>
    </row>
    <row r="23" spans="1:22" ht="13.5" x14ac:dyDescent="0.25">
      <c r="A23" s="3">
        <f>RSI!A23</f>
        <v>42038</v>
      </c>
      <c r="B23" s="2">
        <f>RSI!B23</f>
        <v>11.541</v>
      </c>
      <c r="C23" s="2">
        <f>RSI!I23</f>
        <v>64.028990387143551</v>
      </c>
      <c r="D23" s="2">
        <f>MACD!E23</f>
        <v>0</v>
      </c>
      <c r="E23" s="2">
        <f>MACD!F23</f>
        <v>0</v>
      </c>
      <c r="F23" s="2">
        <f>'Moving Avg'!D23</f>
        <v>11.1892</v>
      </c>
      <c r="G23" s="2">
        <f>'Moving Avg'!F23</f>
        <v>10.900399999999999</v>
      </c>
      <c r="H23" s="2">
        <f>'Moving Avg'!G23</f>
        <v>0</v>
      </c>
      <c r="I23" s="2">
        <f>'Moving Avg'!H23</f>
        <v>0</v>
      </c>
      <c r="J23" s="5" t="str">
        <f>OBV!F23</f>
        <v>BULLISH</v>
      </c>
      <c r="K23" s="5" t="str">
        <f>OBV!G23</f>
        <v>WEAK</v>
      </c>
      <c r="L23" s="5" t="str">
        <f>OBV!H23</f>
        <v>CONFIRMED BULLISH</v>
      </c>
      <c r="M23" s="7">
        <f t="shared" si="0"/>
        <v>25</v>
      </c>
      <c r="N23" s="7">
        <f t="shared" si="1"/>
        <v>45</v>
      </c>
      <c r="O23" s="7">
        <f t="shared" si="2"/>
        <v>100</v>
      </c>
      <c r="P23" s="7">
        <f t="shared" si="3"/>
        <v>67</v>
      </c>
      <c r="Q23" s="8">
        <f t="shared" si="4"/>
        <v>49.55</v>
      </c>
      <c r="R23" s="8">
        <f t="shared" si="5"/>
        <v>65.75</v>
      </c>
      <c r="S23" s="8">
        <f t="shared" si="6"/>
        <v>65.650000000000006</v>
      </c>
      <c r="T23" s="8">
        <f t="shared" si="7"/>
        <v>59.25</v>
      </c>
      <c r="U23" s="7">
        <f t="shared" si="8"/>
        <v>60.316666666666663</v>
      </c>
      <c r="V23" s="7">
        <f t="shared" si="9"/>
        <v>60.05</v>
      </c>
    </row>
    <row r="24" spans="1:22" ht="13.5" x14ac:dyDescent="0.25">
      <c r="A24" s="3">
        <f>RSI!A24</f>
        <v>42039</v>
      </c>
      <c r="B24" s="2">
        <f>RSI!B24</f>
        <v>11.294</v>
      </c>
      <c r="C24" s="2">
        <f>RSI!I24</f>
        <v>56.376649368981425</v>
      </c>
      <c r="D24" s="2">
        <f>MACD!E24</f>
        <v>0</v>
      </c>
      <c r="E24" s="2">
        <f>MACD!F24</f>
        <v>0</v>
      </c>
      <c r="F24" s="2">
        <f>'Moving Avg'!D24</f>
        <v>11.2456</v>
      </c>
      <c r="G24" s="2">
        <f>'Moving Avg'!F24</f>
        <v>10.91625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100</v>
      </c>
      <c r="P24" s="7">
        <f t="shared" si="3"/>
        <v>0</v>
      </c>
      <c r="Q24" s="8">
        <f t="shared" si="4"/>
        <v>39.5</v>
      </c>
      <c r="R24" s="8">
        <f t="shared" si="5"/>
        <v>49</v>
      </c>
      <c r="S24" s="8">
        <f t="shared" si="6"/>
        <v>35.5</v>
      </c>
      <c r="T24" s="8">
        <f t="shared" si="7"/>
        <v>42.5</v>
      </c>
      <c r="U24" s="7">
        <f t="shared" si="8"/>
        <v>41.333333333333336</v>
      </c>
      <c r="V24" s="7">
        <f t="shared" si="9"/>
        <v>41.625</v>
      </c>
    </row>
    <row r="25" spans="1:22" ht="13.5" x14ac:dyDescent="0.25">
      <c r="A25" s="3">
        <f>RSI!A25</f>
        <v>42040</v>
      </c>
      <c r="B25" s="2">
        <f>RSI!B25</f>
        <v>11.294</v>
      </c>
      <c r="C25" s="2">
        <f>RSI!I25</f>
        <v>56.376649368981425</v>
      </c>
      <c r="D25" s="2">
        <f>MACD!E25</f>
        <v>0</v>
      </c>
      <c r="E25" s="2">
        <f>MACD!F25</f>
        <v>0</v>
      </c>
      <c r="F25" s="2">
        <f>'Moving Avg'!D25</f>
        <v>11.294</v>
      </c>
      <c r="G25" s="2">
        <f>'Moving Avg'!F25</f>
        <v>10.9331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100</v>
      </c>
      <c r="P25" s="7">
        <f t="shared" si="3"/>
        <v>0</v>
      </c>
      <c r="Q25" s="8">
        <f t="shared" si="4"/>
        <v>39.5</v>
      </c>
      <c r="R25" s="8">
        <f t="shared" si="5"/>
        <v>49</v>
      </c>
      <c r="S25" s="8">
        <f t="shared" si="6"/>
        <v>35.5</v>
      </c>
      <c r="T25" s="8">
        <f t="shared" si="7"/>
        <v>42.5</v>
      </c>
      <c r="U25" s="7">
        <f t="shared" si="8"/>
        <v>41.333333333333336</v>
      </c>
      <c r="V25" s="7">
        <f t="shared" si="9"/>
        <v>41.625</v>
      </c>
    </row>
    <row r="26" spans="1:22" ht="13.5" x14ac:dyDescent="0.25">
      <c r="A26" s="3">
        <f>RSI!A26</f>
        <v>42041</v>
      </c>
      <c r="B26" s="2">
        <f>RSI!B26</f>
        <v>11.452</v>
      </c>
      <c r="C26" s="2">
        <f>RSI!I26</f>
        <v>59.929462236352521</v>
      </c>
      <c r="D26" s="2">
        <f>MACD!E26</f>
        <v>0</v>
      </c>
      <c r="E26" s="2">
        <f>MACD!F26</f>
        <v>0</v>
      </c>
      <c r="F26" s="2">
        <f>'Moving Avg'!D26</f>
        <v>11.375</v>
      </c>
      <c r="G26" s="2">
        <f>'Moving Avg'!F26</f>
        <v>10.973949999999999</v>
      </c>
      <c r="H26" s="2">
        <f>'Moving Avg'!G26</f>
        <v>0</v>
      </c>
      <c r="I26" s="2">
        <f>'Moving Avg'!H26</f>
        <v>0</v>
      </c>
      <c r="J26" s="5" t="str">
        <f>OBV!F26</f>
        <v>BULLISH</v>
      </c>
      <c r="K26" s="5" t="str">
        <f>OBV!G26</f>
        <v>STRONG</v>
      </c>
      <c r="L26" s="5" t="str">
        <f>OBV!H26</f>
        <v>BULLISH DIVERGENCE</v>
      </c>
      <c r="M26" s="7">
        <f t="shared" si="0"/>
        <v>25</v>
      </c>
      <c r="N26" s="7">
        <f t="shared" si="1"/>
        <v>45</v>
      </c>
      <c r="O26" s="7">
        <f t="shared" si="2"/>
        <v>100</v>
      </c>
      <c r="P26" s="7">
        <f t="shared" si="3"/>
        <v>83</v>
      </c>
      <c r="Q26" s="8">
        <f t="shared" si="4"/>
        <v>51.95</v>
      </c>
      <c r="R26" s="8">
        <f t="shared" si="5"/>
        <v>69.75</v>
      </c>
      <c r="S26" s="8">
        <f t="shared" si="6"/>
        <v>72.849999999999994</v>
      </c>
      <c r="T26" s="8">
        <f t="shared" si="7"/>
        <v>63.25</v>
      </c>
      <c r="U26" s="7">
        <f t="shared" si="8"/>
        <v>64.850000000000009</v>
      </c>
      <c r="V26" s="7">
        <f t="shared" si="9"/>
        <v>64.45</v>
      </c>
    </row>
    <row r="27" spans="1:22" ht="13.5" x14ac:dyDescent="0.25">
      <c r="A27" s="3">
        <f>RSI!A27</f>
        <v>42044</v>
      </c>
      <c r="B27" s="2">
        <f>RSI!B27</f>
        <v>11.452</v>
      </c>
      <c r="C27" s="2">
        <f>RSI!I27</f>
        <v>59.929462236352521</v>
      </c>
      <c r="D27" s="2">
        <f>MACD!E27</f>
        <v>-0.13997833061552711</v>
      </c>
      <c r="E27" s="2">
        <f>MACD!F27</f>
        <v>0</v>
      </c>
      <c r="F27" s="2">
        <f>'Moving Avg'!D27</f>
        <v>11.406600000000001</v>
      </c>
      <c r="G27" s="2">
        <f>'Moving Avg'!F27</f>
        <v>11.024849999999999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WEAK</v>
      </c>
      <c r="L27" s="5" t="str">
        <f>OBV!H27</f>
        <v>CONFIRMED BULLISH</v>
      </c>
      <c r="M27" s="7">
        <f t="shared" si="0"/>
        <v>25</v>
      </c>
      <c r="N27" s="7">
        <f t="shared" si="1"/>
        <v>100</v>
      </c>
      <c r="O27" s="7">
        <f t="shared" si="2"/>
        <v>100</v>
      </c>
      <c r="P27" s="7">
        <f t="shared" si="3"/>
        <v>67</v>
      </c>
      <c r="Q27" s="8">
        <f t="shared" si="4"/>
        <v>68.8</v>
      </c>
      <c r="R27" s="8">
        <f t="shared" si="5"/>
        <v>76.75</v>
      </c>
      <c r="S27" s="8">
        <f t="shared" si="6"/>
        <v>73.900000000000006</v>
      </c>
      <c r="T27" s="8">
        <f t="shared" si="7"/>
        <v>73</v>
      </c>
      <c r="U27" s="7">
        <f t="shared" si="8"/>
        <v>73.150000000000006</v>
      </c>
      <c r="V27" s="7">
        <f t="shared" si="9"/>
        <v>73.112500000000011</v>
      </c>
    </row>
    <row r="28" spans="1:22" ht="13.5" x14ac:dyDescent="0.25">
      <c r="A28" s="3">
        <f>RSI!A28</f>
        <v>42045</v>
      </c>
      <c r="B28" s="2">
        <f>RSI!B28</f>
        <v>11.452</v>
      </c>
      <c r="C28" s="2">
        <f>RSI!I28</f>
        <v>59.929462236352521</v>
      </c>
      <c r="D28" s="2">
        <f>MACD!E28</f>
        <v>-0.18606143644675655</v>
      </c>
      <c r="E28" s="2">
        <f>MACD!F28</f>
        <v>0</v>
      </c>
      <c r="F28" s="2">
        <f>'Moving Avg'!D28</f>
        <v>11.3888</v>
      </c>
      <c r="G28" s="2">
        <f>'Moving Avg'!F28</f>
        <v>11.06195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BULLISH DIVERGENCE</v>
      </c>
      <c r="M28" s="7">
        <f t="shared" si="0"/>
        <v>25</v>
      </c>
      <c r="N28" s="7">
        <f t="shared" si="1"/>
        <v>100</v>
      </c>
      <c r="O28" s="7">
        <f t="shared" si="2"/>
        <v>100</v>
      </c>
      <c r="P28" s="7">
        <f t="shared" si="3"/>
        <v>83</v>
      </c>
      <c r="Q28" s="8">
        <f t="shared" si="4"/>
        <v>71.2</v>
      </c>
      <c r="R28" s="8">
        <f t="shared" si="5"/>
        <v>80.75</v>
      </c>
      <c r="S28" s="8">
        <f t="shared" si="6"/>
        <v>81.099999999999994</v>
      </c>
      <c r="T28" s="8">
        <f t="shared" si="7"/>
        <v>77</v>
      </c>
      <c r="U28" s="7">
        <f t="shared" si="8"/>
        <v>77.683333333333323</v>
      </c>
      <c r="V28" s="7">
        <f t="shared" si="9"/>
        <v>77.512499999999989</v>
      </c>
    </row>
    <row r="29" spans="1:22" ht="13.5" x14ac:dyDescent="0.25">
      <c r="A29" s="3">
        <f>RSI!A29</f>
        <v>42046</v>
      </c>
      <c r="B29" s="2">
        <f>RSI!B29</f>
        <v>11.788</v>
      </c>
      <c r="C29" s="2">
        <f>RSI!I29</f>
        <v>67.05582855988537</v>
      </c>
      <c r="D29" s="2">
        <f>MACD!E29</f>
        <v>-0.21419422379091912</v>
      </c>
      <c r="E29" s="2">
        <f>MACD!F29</f>
        <v>0</v>
      </c>
      <c r="F29" s="2">
        <f>'Moving Avg'!D29</f>
        <v>11.4876</v>
      </c>
      <c r="G29" s="2">
        <f>'Moving Avg'!F29</f>
        <v>11.110300000000001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WEAK</v>
      </c>
      <c r="L29" s="5" t="str">
        <f>OBV!H29</f>
        <v>CONFIRMED BULLISH</v>
      </c>
      <c r="M29" s="7">
        <f t="shared" si="0"/>
        <v>25</v>
      </c>
      <c r="N29" s="7">
        <f t="shared" si="1"/>
        <v>100</v>
      </c>
      <c r="O29" s="7">
        <f t="shared" si="2"/>
        <v>100</v>
      </c>
      <c r="P29" s="7">
        <f t="shared" si="3"/>
        <v>67</v>
      </c>
      <c r="Q29" s="8">
        <f t="shared" si="4"/>
        <v>68.8</v>
      </c>
      <c r="R29" s="8">
        <f t="shared" si="5"/>
        <v>76.75</v>
      </c>
      <c r="S29" s="8">
        <f t="shared" si="6"/>
        <v>73.900000000000006</v>
      </c>
      <c r="T29" s="8">
        <f t="shared" si="7"/>
        <v>73</v>
      </c>
      <c r="U29" s="7">
        <f t="shared" si="8"/>
        <v>73.150000000000006</v>
      </c>
      <c r="V29" s="7">
        <f t="shared" si="9"/>
        <v>73.112500000000011</v>
      </c>
    </row>
    <row r="30" spans="1:22" ht="13.5" x14ac:dyDescent="0.25">
      <c r="A30" s="3">
        <f>RSI!A30</f>
        <v>42047</v>
      </c>
      <c r="B30" s="2">
        <f>RSI!B30</f>
        <v>11.557</v>
      </c>
      <c r="C30" s="2">
        <f>RSI!I30</f>
        <v>59.253656658082683</v>
      </c>
      <c r="D30" s="2">
        <f>MACD!E30</f>
        <v>-0.21937296915981186</v>
      </c>
      <c r="E30" s="2">
        <f>MACD!F30</f>
        <v>0</v>
      </c>
      <c r="F30" s="2">
        <f>'Moving Avg'!D30</f>
        <v>11.540200000000002</v>
      </c>
      <c r="G30" s="2">
        <f>'Moving Avg'!F30</f>
        <v>11.1471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WEAK</v>
      </c>
      <c r="L30" s="5" t="str">
        <f>OBV!H30</f>
        <v>CONFIRMED BULLISH</v>
      </c>
      <c r="M30" s="7">
        <f t="shared" si="0"/>
        <v>25</v>
      </c>
      <c r="N30" s="7">
        <f t="shared" si="1"/>
        <v>100</v>
      </c>
      <c r="O30" s="7">
        <f t="shared" si="2"/>
        <v>100</v>
      </c>
      <c r="P30" s="7">
        <f t="shared" si="3"/>
        <v>67</v>
      </c>
      <c r="Q30" s="8">
        <f t="shared" si="4"/>
        <v>68.8</v>
      </c>
      <c r="R30" s="8">
        <f t="shared" si="5"/>
        <v>76.75</v>
      </c>
      <c r="S30" s="8">
        <f t="shared" si="6"/>
        <v>73.900000000000006</v>
      </c>
      <c r="T30" s="8">
        <f t="shared" si="7"/>
        <v>73</v>
      </c>
      <c r="U30" s="7">
        <f t="shared" si="8"/>
        <v>73.150000000000006</v>
      </c>
      <c r="V30" s="7">
        <f t="shared" si="9"/>
        <v>73.112500000000011</v>
      </c>
    </row>
    <row r="31" spans="1:22" ht="13.5" x14ac:dyDescent="0.25">
      <c r="A31" s="3">
        <f>RSI!A31</f>
        <v>42048</v>
      </c>
      <c r="B31" s="2">
        <f>RSI!B31</f>
        <v>11.452</v>
      </c>
      <c r="C31" s="2">
        <f>RSI!I31</f>
        <v>56.060654946454257</v>
      </c>
      <c r="D31" s="2">
        <f>MACD!E31</f>
        <v>-0.21967685263504322</v>
      </c>
      <c r="E31" s="2">
        <f>MACD!F31</f>
        <v>0</v>
      </c>
      <c r="F31" s="2">
        <f>'Moving Avg'!D31</f>
        <v>11.5402</v>
      </c>
      <c r="G31" s="2">
        <f>'Moving Avg'!F31</f>
        <v>11.175900000000002</v>
      </c>
      <c r="H31" s="2">
        <f>'Moving Avg'!G31</f>
        <v>0</v>
      </c>
      <c r="I31" s="2">
        <f>'Moving Avg'!H31</f>
        <v>0</v>
      </c>
      <c r="J31" s="5" t="str">
        <f>OBV!F31</f>
        <v>BEARISH</v>
      </c>
      <c r="K31" s="5" t="str">
        <f>OBV!G31</f>
        <v>WEAK</v>
      </c>
      <c r="L31" s="5" t="str">
        <f>OBV!H31</f>
        <v>NEUTRAL</v>
      </c>
      <c r="M31" s="7">
        <f t="shared" si="0"/>
        <v>25</v>
      </c>
      <c r="N31" s="7">
        <f t="shared" si="1"/>
        <v>100</v>
      </c>
      <c r="O31" s="7">
        <f t="shared" si="2"/>
        <v>100</v>
      </c>
      <c r="P31" s="7">
        <f t="shared" si="3"/>
        <v>0</v>
      </c>
      <c r="Q31" s="8">
        <f t="shared" si="4"/>
        <v>58.75</v>
      </c>
      <c r="R31" s="8">
        <f t="shared" si="5"/>
        <v>60</v>
      </c>
      <c r="S31" s="8">
        <f t="shared" si="6"/>
        <v>43.75</v>
      </c>
      <c r="T31" s="8">
        <f t="shared" si="7"/>
        <v>56.25</v>
      </c>
      <c r="U31" s="7">
        <f t="shared" si="8"/>
        <v>54.166666666666664</v>
      </c>
      <c r="V31" s="7">
        <f t="shared" si="9"/>
        <v>54.6875</v>
      </c>
    </row>
    <row r="32" spans="1:22" ht="13.5" x14ac:dyDescent="0.25">
      <c r="A32" s="3">
        <f>RSI!A32</f>
        <v>42051</v>
      </c>
      <c r="B32" s="2">
        <f>RSI!B32</f>
        <v>11.452</v>
      </c>
      <c r="C32" s="2">
        <f>RSI!I32</f>
        <v>56.060654946454257</v>
      </c>
      <c r="D32" s="2">
        <f>MACD!E32</f>
        <v>-0.18402688267820011</v>
      </c>
      <c r="E32" s="2">
        <f>MACD!F32</f>
        <v>0</v>
      </c>
      <c r="F32" s="2">
        <f>'Moving Avg'!D32</f>
        <v>11.5402</v>
      </c>
      <c r="G32" s="2">
        <f>'Moving Avg'!F32</f>
        <v>11.212999999999999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NEUTRAL</v>
      </c>
      <c r="M32" s="7">
        <f t="shared" si="0"/>
        <v>25</v>
      </c>
      <c r="N32" s="7">
        <f t="shared" si="1"/>
        <v>100</v>
      </c>
      <c r="O32" s="7">
        <f t="shared" si="2"/>
        <v>100</v>
      </c>
      <c r="P32" s="7">
        <f t="shared" si="3"/>
        <v>0</v>
      </c>
      <c r="Q32" s="8">
        <f t="shared" si="4"/>
        <v>58.75</v>
      </c>
      <c r="R32" s="8">
        <f t="shared" si="5"/>
        <v>60</v>
      </c>
      <c r="S32" s="8">
        <f t="shared" si="6"/>
        <v>43.75</v>
      </c>
      <c r="T32" s="8">
        <f t="shared" si="7"/>
        <v>56.25</v>
      </c>
      <c r="U32" s="7">
        <f t="shared" si="8"/>
        <v>54.166666666666664</v>
      </c>
      <c r="V32" s="7">
        <f t="shared" si="9"/>
        <v>54.6875</v>
      </c>
    </row>
    <row r="33" spans="1:22" ht="13.5" x14ac:dyDescent="0.25">
      <c r="A33" s="3">
        <f>RSI!A33</f>
        <v>42052</v>
      </c>
      <c r="B33" s="2">
        <f>RSI!B33</f>
        <v>11.552</v>
      </c>
      <c r="C33" s="2">
        <f>RSI!I33</f>
        <v>58.529014482706799</v>
      </c>
      <c r="D33" s="2">
        <f>MACD!E33</f>
        <v>-0.12520679929117762</v>
      </c>
      <c r="E33" s="2">
        <f>MACD!F33</f>
        <v>0</v>
      </c>
      <c r="F33" s="2">
        <f>'Moving Avg'!D33</f>
        <v>11.560199999999998</v>
      </c>
      <c r="G33" s="2">
        <f>'Moving Avg'!F33</f>
        <v>11.2463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BEARISH DIVERGENCE</v>
      </c>
      <c r="M33" s="7">
        <f t="shared" si="0"/>
        <v>25</v>
      </c>
      <c r="N33" s="7">
        <f t="shared" si="1"/>
        <v>100</v>
      </c>
      <c r="O33" s="7">
        <f t="shared" si="2"/>
        <v>100</v>
      </c>
      <c r="P33" s="7">
        <f t="shared" si="3"/>
        <v>0</v>
      </c>
      <c r="Q33" s="8">
        <f t="shared" si="4"/>
        <v>58.75</v>
      </c>
      <c r="R33" s="8">
        <f t="shared" si="5"/>
        <v>60</v>
      </c>
      <c r="S33" s="8">
        <f t="shared" si="6"/>
        <v>43.75</v>
      </c>
      <c r="T33" s="8">
        <f t="shared" si="7"/>
        <v>56.25</v>
      </c>
      <c r="U33" s="7">
        <f t="shared" si="8"/>
        <v>54.166666666666664</v>
      </c>
      <c r="V33" s="7">
        <f t="shared" si="9"/>
        <v>54.6875</v>
      </c>
    </row>
    <row r="34" spans="1:22" ht="13.5" x14ac:dyDescent="0.25">
      <c r="A34" s="3">
        <f>RSI!A34</f>
        <v>42053</v>
      </c>
      <c r="B34" s="2">
        <f>RSI!B34</f>
        <v>11.557</v>
      </c>
      <c r="C34" s="2">
        <f>RSI!I34</f>
        <v>58.654081321605197</v>
      </c>
      <c r="D34" s="2">
        <f>MACD!E34</f>
        <v>-0.11619155675956705</v>
      </c>
      <c r="E34" s="2">
        <f>MACD!F34</f>
        <v>0</v>
      </c>
      <c r="F34" s="2">
        <f>'Moving Avg'!D34</f>
        <v>11.513999999999999</v>
      </c>
      <c r="G34" s="2">
        <f>'Moving Avg'!F34</f>
        <v>11.27985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NEUTRAL</v>
      </c>
      <c r="L34" s="5" t="str">
        <f>OBV!H34</f>
        <v>CONFIRMED BEARISH</v>
      </c>
      <c r="M34" s="7">
        <f t="shared" si="0"/>
        <v>25</v>
      </c>
      <c r="N34" s="7">
        <f t="shared" si="1"/>
        <v>100</v>
      </c>
      <c r="O34" s="7">
        <f t="shared" si="2"/>
        <v>100</v>
      </c>
      <c r="P34" s="7">
        <f t="shared" si="3"/>
        <v>16.5</v>
      </c>
      <c r="Q34" s="8">
        <f t="shared" si="4"/>
        <v>61.225000000000001</v>
      </c>
      <c r="R34" s="8">
        <f t="shared" si="5"/>
        <v>64.125</v>
      </c>
      <c r="S34" s="8">
        <f t="shared" si="6"/>
        <v>51.174999999999997</v>
      </c>
      <c r="T34" s="8">
        <f t="shared" si="7"/>
        <v>60.375</v>
      </c>
      <c r="U34" s="7">
        <f t="shared" si="8"/>
        <v>58.841666666666661</v>
      </c>
      <c r="V34" s="7">
        <f t="shared" si="9"/>
        <v>59.224999999999994</v>
      </c>
    </row>
    <row r="35" spans="1:22" ht="13.5" x14ac:dyDescent="0.25">
      <c r="A35" s="3">
        <f>RSI!A35</f>
        <v>42054</v>
      </c>
      <c r="B35" s="2">
        <f>RSI!B35</f>
        <v>11.531000000000001</v>
      </c>
      <c r="C35" s="2">
        <f>RSI!I35</f>
        <v>57.679964973433663</v>
      </c>
      <c r="D35" s="2">
        <f>MACD!E35</f>
        <v>-0.10887543732016169</v>
      </c>
      <c r="E35" s="2">
        <f>MACD!F35</f>
        <v>-0.16817605429968494</v>
      </c>
      <c r="F35" s="2">
        <f>'Moving Avg'!D35</f>
        <v>11.508800000000001</v>
      </c>
      <c r="G35" s="2">
        <f>'Moving Avg'!F35</f>
        <v>11.312849999999999</v>
      </c>
      <c r="H35" s="2">
        <f>'Moving Avg'!G35</f>
        <v>0</v>
      </c>
      <c r="I35" s="2">
        <f>'Moving Avg'!H35</f>
        <v>0</v>
      </c>
      <c r="J35" s="5" t="str">
        <f>OBV!F35</f>
        <v>BULLISH</v>
      </c>
      <c r="K35" s="5" t="str">
        <f>OBV!G35</f>
        <v>NEUTRAL</v>
      </c>
      <c r="L35" s="5" t="str">
        <f>OBV!H35</f>
        <v>BULLISH DIVERGENCE</v>
      </c>
      <c r="M35" s="7">
        <f t="shared" si="0"/>
        <v>25</v>
      </c>
      <c r="N35" s="7">
        <f t="shared" si="1"/>
        <v>0</v>
      </c>
      <c r="O35" s="7">
        <f t="shared" si="2"/>
        <v>100</v>
      </c>
      <c r="P35" s="7">
        <f t="shared" si="3"/>
        <v>66.5</v>
      </c>
      <c r="Q35" s="8">
        <f t="shared" si="4"/>
        <v>33.725000000000001</v>
      </c>
      <c r="R35" s="8">
        <f t="shared" si="5"/>
        <v>56.625</v>
      </c>
      <c r="S35" s="8">
        <f t="shared" si="6"/>
        <v>58.674999999999997</v>
      </c>
      <c r="T35" s="8">
        <f t="shared" si="7"/>
        <v>47.875</v>
      </c>
      <c r="U35" s="7">
        <f t="shared" si="8"/>
        <v>49.67499999999999</v>
      </c>
      <c r="V35" s="7">
        <f t="shared" si="9"/>
        <v>49.224999999999994</v>
      </c>
    </row>
    <row r="36" spans="1:22" ht="13.5" x14ac:dyDescent="0.25">
      <c r="A36" s="3">
        <f>RSI!A36</f>
        <v>42055</v>
      </c>
      <c r="B36" s="2">
        <f>RSI!B36</f>
        <v>11.557</v>
      </c>
      <c r="C36" s="2">
        <f>RSI!I36</f>
        <v>58.423573628428059</v>
      </c>
      <c r="D36" s="2">
        <f>MACD!E36</f>
        <v>-8.2221777505012028E-2</v>
      </c>
      <c r="E36" s="2">
        <f>MACD!F36</f>
        <v>-0.15098519894075035</v>
      </c>
      <c r="F36" s="2">
        <f>'Moving Avg'!D36</f>
        <v>11.5298</v>
      </c>
      <c r="G36" s="2">
        <f>'Moving Avg'!F36</f>
        <v>11.347899999999999</v>
      </c>
      <c r="H36" s="2">
        <f>'Moving Avg'!G36</f>
        <v>0</v>
      </c>
      <c r="I36" s="2">
        <f>'Moving Avg'!H36</f>
        <v>0</v>
      </c>
      <c r="J36" s="5" t="str">
        <f>OBV!F36</f>
        <v>BULLISH</v>
      </c>
      <c r="K36" s="5" t="str">
        <f>OBV!G36</f>
        <v>WEAK</v>
      </c>
      <c r="L36" s="5" t="str">
        <f>OBV!H36</f>
        <v>CONFIRMED BULLISH</v>
      </c>
      <c r="M36" s="7">
        <f t="shared" si="0"/>
        <v>25</v>
      </c>
      <c r="N36" s="7">
        <f t="shared" si="1"/>
        <v>0</v>
      </c>
      <c r="O36" s="7">
        <f t="shared" si="2"/>
        <v>100</v>
      </c>
      <c r="P36" s="7">
        <f t="shared" si="3"/>
        <v>67</v>
      </c>
      <c r="Q36" s="8">
        <f t="shared" si="4"/>
        <v>33.799999999999997</v>
      </c>
      <c r="R36" s="8">
        <f t="shared" si="5"/>
        <v>56.75</v>
      </c>
      <c r="S36" s="8">
        <f t="shared" si="6"/>
        <v>58.900000000000006</v>
      </c>
      <c r="T36" s="8">
        <f t="shared" si="7"/>
        <v>48</v>
      </c>
      <c r="U36" s="7">
        <f t="shared" si="8"/>
        <v>49.816666666666663</v>
      </c>
      <c r="V36" s="7">
        <f t="shared" si="9"/>
        <v>49.362499999999997</v>
      </c>
    </row>
    <row r="37" spans="1:22" ht="13.5" x14ac:dyDescent="0.25">
      <c r="A37" s="3">
        <f>RSI!A37</f>
        <v>42058</v>
      </c>
      <c r="B37" s="2">
        <f>RSI!B37</f>
        <v>11.557</v>
      </c>
      <c r="C37" s="2">
        <f>RSI!I37</f>
        <v>58.423573628428059</v>
      </c>
      <c r="D37" s="2">
        <f>MACD!E37</f>
        <v>-6.1598861381975567E-2</v>
      </c>
      <c r="E37" s="2">
        <f>MACD!F37</f>
        <v>-0.13310793142899541</v>
      </c>
      <c r="F37" s="2">
        <f>'Moving Avg'!D37</f>
        <v>11.550800000000001</v>
      </c>
      <c r="G37" s="2">
        <f>'Moving Avg'!F37</f>
        <v>11.382699999999996</v>
      </c>
      <c r="H37" s="2">
        <f>'Moving Avg'!G37</f>
        <v>0</v>
      </c>
      <c r="I37" s="2">
        <f>'Moving Avg'!H37</f>
        <v>0</v>
      </c>
      <c r="J37" s="5" t="str">
        <f>OBV!F37</f>
        <v>BULLISH</v>
      </c>
      <c r="K37" s="5" t="str">
        <f>OBV!G37</f>
        <v>WEAK</v>
      </c>
      <c r="L37" s="5" t="str">
        <f>OBV!H37</f>
        <v>CONFIRMED BULLISH</v>
      </c>
      <c r="M37" s="7">
        <f t="shared" si="0"/>
        <v>25</v>
      </c>
      <c r="N37" s="7">
        <f t="shared" si="1"/>
        <v>0</v>
      </c>
      <c r="O37" s="7">
        <f t="shared" si="2"/>
        <v>100</v>
      </c>
      <c r="P37" s="7">
        <f t="shared" si="3"/>
        <v>67</v>
      </c>
      <c r="Q37" s="8">
        <f t="shared" si="4"/>
        <v>33.799999999999997</v>
      </c>
      <c r="R37" s="8">
        <f t="shared" si="5"/>
        <v>56.75</v>
      </c>
      <c r="S37" s="8">
        <f t="shared" si="6"/>
        <v>58.900000000000006</v>
      </c>
      <c r="T37" s="8">
        <f t="shared" si="7"/>
        <v>48</v>
      </c>
      <c r="U37" s="7">
        <f t="shared" si="8"/>
        <v>49.816666666666663</v>
      </c>
      <c r="V37" s="7">
        <f t="shared" si="9"/>
        <v>49.362499999999997</v>
      </c>
    </row>
    <row r="38" spans="1:22" ht="13.5" x14ac:dyDescent="0.25">
      <c r="A38" s="3">
        <f>RSI!A38</f>
        <v>42059</v>
      </c>
      <c r="B38" s="2">
        <f>RSI!B38</f>
        <v>11.557</v>
      </c>
      <c r="C38" s="2">
        <f>RSI!I38</f>
        <v>58.423573628428059</v>
      </c>
      <c r="D38" s="2">
        <f>MACD!E38</f>
        <v>-4.5935905885215789E-2</v>
      </c>
      <c r="E38" s="2">
        <f>MACD!F38</f>
        <v>-0.11567352632023949</v>
      </c>
      <c r="F38" s="2">
        <f>'Moving Avg'!D38</f>
        <v>11.551800000000002</v>
      </c>
      <c r="G38" s="2">
        <f>'Moving Avg'!F38</f>
        <v>11.422499999999996</v>
      </c>
      <c r="H38" s="2">
        <f>'Moving Avg'!G38</f>
        <v>0</v>
      </c>
      <c r="I38" s="2">
        <f>'Moving Avg'!H38</f>
        <v>0</v>
      </c>
      <c r="J38" s="5" t="str">
        <f>OBV!F38</f>
        <v>BULLISH</v>
      </c>
      <c r="K38" s="5" t="str">
        <f>OBV!G38</f>
        <v>STRONG</v>
      </c>
      <c r="L38" s="5" t="str">
        <f>OBV!H38</f>
        <v>CONFIRMED BULLISH</v>
      </c>
      <c r="M38" s="7">
        <f t="shared" si="0"/>
        <v>25</v>
      </c>
      <c r="N38" s="7">
        <f t="shared" si="1"/>
        <v>0</v>
      </c>
      <c r="O38" s="7">
        <f t="shared" si="2"/>
        <v>100</v>
      </c>
      <c r="P38" s="7">
        <f t="shared" si="3"/>
        <v>100</v>
      </c>
      <c r="Q38" s="8">
        <f t="shared" si="4"/>
        <v>38.75</v>
      </c>
      <c r="R38" s="8">
        <f t="shared" si="5"/>
        <v>65</v>
      </c>
      <c r="S38" s="8">
        <f t="shared" si="6"/>
        <v>73.75</v>
      </c>
      <c r="T38" s="8">
        <f t="shared" si="7"/>
        <v>56.25</v>
      </c>
      <c r="U38" s="7">
        <f t="shared" si="8"/>
        <v>59.166666666666664</v>
      </c>
      <c r="V38" s="7">
        <f t="shared" si="9"/>
        <v>58.4375</v>
      </c>
    </row>
    <row r="39" spans="1:22" ht="13.5" x14ac:dyDescent="0.25">
      <c r="A39" s="3">
        <f>RSI!A39</f>
        <v>42060</v>
      </c>
      <c r="B39" s="2">
        <f>RSI!B39</f>
        <v>11.609</v>
      </c>
      <c r="C39" s="2">
        <f>RSI!I39</f>
        <v>60.171705431218093</v>
      </c>
      <c r="D39" s="2">
        <f>MACD!E39</f>
        <v>1.350300119498371E-2</v>
      </c>
      <c r="E39" s="2">
        <f>MACD!F39</f>
        <v>-8.9838220817194864E-2</v>
      </c>
      <c r="F39" s="2">
        <f>'Moving Avg'!D39</f>
        <v>11.562200000000001</v>
      </c>
      <c r="G39" s="2">
        <f>'Moving Avg'!F39</f>
        <v>11.452349999999997</v>
      </c>
      <c r="H39" s="2">
        <f>'Moving Avg'!G39</f>
        <v>0</v>
      </c>
      <c r="I39" s="2">
        <f>'Moving Avg'!H39</f>
        <v>0</v>
      </c>
      <c r="J39" s="5" t="str">
        <f>OBV!F39</f>
        <v>BULLISH</v>
      </c>
      <c r="K39" s="5" t="str">
        <f>OBV!G39</f>
        <v>STRONG</v>
      </c>
      <c r="L39" s="5" t="str">
        <f>OBV!H39</f>
        <v>CONFIRMED BULLISH</v>
      </c>
      <c r="M39" s="7">
        <f t="shared" si="0"/>
        <v>25</v>
      </c>
      <c r="N39" s="7">
        <f t="shared" si="1"/>
        <v>0</v>
      </c>
      <c r="O39" s="7">
        <f t="shared" si="2"/>
        <v>100</v>
      </c>
      <c r="P39" s="7">
        <f t="shared" si="3"/>
        <v>100</v>
      </c>
      <c r="Q39" s="8">
        <f t="shared" si="4"/>
        <v>38.75</v>
      </c>
      <c r="R39" s="8">
        <f t="shared" si="5"/>
        <v>65</v>
      </c>
      <c r="S39" s="8">
        <f t="shared" si="6"/>
        <v>73.75</v>
      </c>
      <c r="T39" s="8">
        <f t="shared" si="7"/>
        <v>56.25</v>
      </c>
      <c r="U39" s="7">
        <f t="shared" si="8"/>
        <v>59.166666666666664</v>
      </c>
      <c r="V39" s="7">
        <f t="shared" si="9"/>
        <v>58.4375</v>
      </c>
    </row>
    <row r="40" spans="1:22" ht="13.5" x14ac:dyDescent="0.25">
      <c r="A40" s="3">
        <f>RSI!A40</f>
        <v>42061</v>
      </c>
      <c r="B40" s="2">
        <f>RSI!B40</f>
        <v>11.609</v>
      </c>
      <c r="C40" s="2">
        <f>RSI!I40</f>
        <v>60.171705431218093</v>
      </c>
      <c r="D40" s="2">
        <f>MACD!E40</f>
        <v>2.6419489634513127E-2</v>
      </c>
      <c r="E40" s="2">
        <f>MACD!F40</f>
        <v>-6.6586678726853268E-2</v>
      </c>
      <c r="F40" s="2">
        <f>'Moving Avg'!D40</f>
        <v>11.5778</v>
      </c>
      <c r="G40" s="2">
        <f>'Moving Avg'!F40</f>
        <v>11.480199999999998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25</v>
      </c>
      <c r="N40" s="7">
        <f t="shared" si="1"/>
        <v>0</v>
      </c>
      <c r="O40" s="7">
        <f t="shared" si="2"/>
        <v>100</v>
      </c>
      <c r="P40" s="7">
        <f t="shared" si="3"/>
        <v>100</v>
      </c>
      <c r="Q40" s="8">
        <f t="shared" si="4"/>
        <v>38.75</v>
      </c>
      <c r="R40" s="8">
        <f t="shared" si="5"/>
        <v>65</v>
      </c>
      <c r="S40" s="8">
        <f t="shared" si="6"/>
        <v>73.75</v>
      </c>
      <c r="T40" s="8">
        <f t="shared" si="7"/>
        <v>56.25</v>
      </c>
      <c r="U40" s="7">
        <f t="shared" si="8"/>
        <v>59.166666666666664</v>
      </c>
      <c r="V40" s="7">
        <f t="shared" si="9"/>
        <v>58.4375</v>
      </c>
    </row>
    <row r="41" spans="1:22" ht="13.5" x14ac:dyDescent="0.25">
      <c r="A41" s="3">
        <f>RSI!A41</f>
        <v>42062</v>
      </c>
      <c r="B41" s="2">
        <f>RSI!B41</f>
        <v>11.557</v>
      </c>
      <c r="C41" s="2">
        <f>RSI!I41</f>
        <v>57.373941486303764</v>
      </c>
      <c r="D41" s="2">
        <f>MACD!E41</f>
        <v>2.3343581834891936E-2</v>
      </c>
      <c r="E41" s="2">
        <f>MACD!F41</f>
        <v>-4.8600626614504226E-2</v>
      </c>
      <c r="F41" s="2">
        <f>'Moving Avg'!D41</f>
        <v>11.5778</v>
      </c>
      <c r="G41" s="2">
        <f>'Moving Avg'!F41</f>
        <v>11.505699999999997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NEUTRAL</v>
      </c>
      <c r="L41" s="5" t="str">
        <f>OBV!H41</f>
        <v>NEUTRAL</v>
      </c>
      <c r="M41" s="7">
        <f t="shared" si="0"/>
        <v>25</v>
      </c>
      <c r="N41" s="7">
        <f t="shared" si="1"/>
        <v>0</v>
      </c>
      <c r="O41" s="7">
        <f t="shared" si="2"/>
        <v>100</v>
      </c>
      <c r="P41" s="7">
        <f t="shared" si="3"/>
        <v>49.5</v>
      </c>
      <c r="Q41" s="8">
        <f t="shared" si="4"/>
        <v>31.175000000000001</v>
      </c>
      <c r="R41" s="8">
        <f t="shared" si="5"/>
        <v>52.375</v>
      </c>
      <c r="S41" s="8">
        <f t="shared" si="6"/>
        <v>51.025000000000006</v>
      </c>
      <c r="T41" s="8">
        <f t="shared" si="7"/>
        <v>43.625</v>
      </c>
      <c r="U41" s="7">
        <f t="shared" si="8"/>
        <v>44.858333333333327</v>
      </c>
      <c r="V41" s="7">
        <f t="shared" si="9"/>
        <v>44.55</v>
      </c>
    </row>
    <row r="42" spans="1:22" ht="13.5" x14ac:dyDescent="0.25">
      <c r="A42" s="3">
        <f>RSI!A42</f>
        <v>42065</v>
      </c>
      <c r="B42" s="2">
        <f>RSI!B42</f>
        <v>11.557</v>
      </c>
      <c r="C42" s="2">
        <f>RSI!I42</f>
        <v>57.373941486303771</v>
      </c>
      <c r="D42" s="2">
        <f>MACD!E42</f>
        <v>1.9471077640487167E-2</v>
      </c>
      <c r="E42" s="2">
        <f>MACD!F42</f>
        <v>-3.4986285763505952E-2</v>
      </c>
      <c r="F42" s="2">
        <f>'Moving Avg'!D42</f>
        <v>11.5778</v>
      </c>
      <c r="G42" s="2">
        <f>'Moving Avg'!F42</f>
        <v>11.518849999999997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NEUTRAL</v>
      </c>
      <c r="L42" s="5" t="str">
        <f>OBV!H42</f>
        <v>NEUTRAL</v>
      </c>
      <c r="M42" s="7">
        <f t="shared" si="0"/>
        <v>25</v>
      </c>
      <c r="N42" s="7">
        <f t="shared" si="1"/>
        <v>0</v>
      </c>
      <c r="O42" s="7">
        <f t="shared" si="2"/>
        <v>100</v>
      </c>
      <c r="P42" s="7">
        <f t="shared" si="3"/>
        <v>49.5</v>
      </c>
      <c r="Q42" s="8">
        <f t="shared" si="4"/>
        <v>31.175000000000001</v>
      </c>
      <c r="R42" s="8">
        <f t="shared" si="5"/>
        <v>52.375</v>
      </c>
      <c r="S42" s="8">
        <f t="shared" si="6"/>
        <v>51.025000000000006</v>
      </c>
      <c r="T42" s="8">
        <f t="shared" si="7"/>
        <v>43.625</v>
      </c>
      <c r="U42" s="7">
        <f t="shared" si="8"/>
        <v>44.858333333333327</v>
      </c>
      <c r="V42" s="7">
        <f t="shared" si="9"/>
        <v>44.55</v>
      </c>
    </row>
    <row r="43" spans="1:22" ht="13.5" x14ac:dyDescent="0.25">
      <c r="A43" s="3">
        <f>RSI!A43</f>
        <v>42066</v>
      </c>
      <c r="B43" s="2">
        <f>RSI!B43</f>
        <v>11.557</v>
      </c>
      <c r="C43" s="2">
        <f>RSI!I43</f>
        <v>57.373941486303764</v>
      </c>
      <c r="D43" s="2">
        <f>MACD!E43</f>
        <v>3.040320594811341E-2</v>
      </c>
      <c r="E43" s="2">
        <f>MACD!F43</f>
        <v>-2.190838742118208E-2</v>
      </c>
      <c r="F43" s="2">
        <f>'Moving Avg'!D43</f>
        <v>11.5778</v>
      </c>
      <c r="G43" s="2">
        <f>'Moving Avg'!F43</f>
        <v>11.519649999999997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NEUTRAL</v>
      </c>
      <c r="L43" s="5" t="str">
        <f>OBV!H43</f>
        <v>NEUTRAL</v>
      </c>
      <c r="M43" s="7">
        <f t="shared" si="0"/>
        <v>25</v>
      </c>
      <c r="N43" s="7">
        <f t="shared" si="1"/>
        <v>0</v>
      </c>
      <c r="O43" s="7">
        <f t="shared" si="2"/>
        <v>100</v>
      </c>
      <c r="P43" s="7">
        <f t="shared" si="3"/>
        <v>49.5</v>
      </c>
      <c r="Q43" s="8">
        <f t="shared" si="4"/>
        <v>31.175000000000001</v>
      </c>
      <c r="R43" s="8">
        <f t="shared" si="5"/>
        <v>52.375</v>
      </c>
      <c r="S43" s="8">
        <f t="shared" si="6"/>
        <v>51.025000000000006</v>
      </c>
      <c r="T43" s="8">
        <f t="shared" si="7"/>
        <v>43.625</v>
      </c>
      <c r="U43" s="7">
        <f t="shared" si="8"/>
        <v>44.858333333333327</v>
      </c>
      <c r="V43" s="7">
        <f t="shared" si="9"/>
        <v>44.55</v>
      </c>
    </row>
    <row r="44" spans="1:22" ht="13.5" x14ac:dyDescent="0.25">
      <c r="A44" s="3">
        <f>RSI!A44</f>
        <v>42067</v>
      </c>
      <c r="B44" s="2">
        <f>RSI!B44</f>
        <v>11.557</v>
      </c>
      <c r="C44" s="2">
        <f>RSI!I44</f>
        <v>57.373941486303764</v>
      </c>
      <c r="D44" s="2">
        <f>MACD!E44</f>
        <v>3.933403916978051E-2</v>
      </c>
      <c r="E44" s="2">
        <f>MACD!F44</f>
        <v>-9.6599021029895628E-3</v>
      </c>
      <c r="F44" s="2">
        <f>'Moving Avg'!D44</f>
        <v>11.567400000000001</v>
      </c>
      <c r="G44" s="2">
        <f>'Moving Avg'!F44</f>
        <v>11.532799999999998</v>
      </c>
      <c r="H44" s="2">
        <f>'Moving Avg'!G44</f>
        <v>0</v>
      </c>
      <c r="I44" s="2">
        <f>'Moving Avg'!H44</f>
        <v>0</v>
      </c>
      <c r="J44" s="5" t="str">
        <f>OBV!F44</f>
        <v>BEARISH</v>
      </c>
      <c r="K44" s="5" t="str">
        <f>OBV!G44</f>
        <v>WEAK</v>
      </c>
      <c r="L44" s="5" t="str">
        <f>OBV!H44</f>
        <v>CONFIRMED BEARISH</v>
      </c>
      <c r="M44" s="7">
        <f t="shared" si="0"/>
        <v>25</v>
      </c>
      <c r="N44" s="7">
        <f t="shared" si="1"/>
        <v>0</v>
      </c>
      <c r="O44" s="7">
        <f t="shared" si="2"/>
        <v>100</v>
      </c>
      <c r="P44" s="7">
        <f t="shared" si="3"/>
        <v>0</v>
      </c>
      <c r="Q44" s="8">
        <f t="shared" si="4"/>
        <v>23.75</v>
      </c>
      <c r="R44" s="8">
        <f t="shared" si="5"/>
        <v>40</v>
      </c>
      <c r="S44" s="8">
        <f t="shared" si="6"/>
        <v>28.75</v>
      </c>
      <c r="T44" s="8">
        <f t="shared" si="7"/>
        <v>31.25</v>
      </c>
      <c r="U44" s="7">
        <f t="shared" si="8"/>
        <v>30.833333333333332</v>
      </c>
      <c r="V44" s="7">
        <f t="shared" si="9"/>
        <v>30.9375</v>
      </c>
    </row>
    <row r="45" spans="1:22" ht="13.5" x14ac:dyDescent="0.25">
      <c r="A45" s="3">
        <f>RSI!A45</f>
        <v>42068</v>
      </c>
      <c r="B45" s="2">
        <f>RSI!B45</f>
        <v>11.557</v>
      </c>
      <c r="C45" s="2">
        <f>RSI!I45</f>
        <v>57.373941486303778</v>
      </c>
      <c r="D45" s="2">
        <f>MACD!E45</f>
        <v>4.1882879566587761E-2</v>
      </c>
      <c r="E45" s="2">
        <f>MACD!F45</f>
        <v>6.4865423092590191E-4</v>
      </c>
      <c r="F45" s="2">
        <f>'Moving Avg'!D45</f>
        <v>11.557</v>
      </c>
      <c r="G45" s="2">
        <f>'Moving Avg'!F45</f>
        <v>11.545949999999998</v>
      </c>
      <c r="H45" s="2">
        <f>'Moving Avg'!G45</f>
        <v>0</v>
      </c>
      <c r="I45" s="2">
        <f>'Moving Avg'!H45</f>
        <v>0</v>
      </c>
      <c r="J45" s="5" t="str">
        <f>OBV!F45</f>
        <v>BEARISH</v>
      </c>
      <c r="K45" s="5" t="str">
        <f>OBV!G45</f>
        <v>WEAK</v>
      </c>
      <c r="L45" s="5" t="str">
        <f>OBV!H45</f>
        <v>CONFIRMED BEARISH</v>
      </c>
      <c r="M45" s="7">
        <f t="shared" si="0"/>
        <v>25</v>
      </c>
      <c r="N45" s="7">
        <f t="shared" si="1"/>
        <v>0</v>
      </c>
      <c r="O45" s="7">
        <f t="shared" si="2"/>
        <v>100</v>
      </c>
      <c r="P45" s="7">
        <f t="shared" si="3"/>
        <v>0</v>
      </c>
      <c r="Q45" s="8">
        <f t="shared" si="4"/>
        <v>23.75</v>
      </c>
      <c r="R45" s="8">
        <f t="shared" si="5"/>
        <v>40</v>
      </c>
      <c r="S45" s="8">
        <f t="shared" si="6"/>
        <v>28.75</v>
      </c>
      <c r="T45" s="8">
        <f t="shared" si="7"/>
        <v>31.25</v>
      </c>
      <c r="U45" s="7">
        <f t="shared" si="8"/>
        <v>30.833333333333332</v>
      </c>
      <c r="V45" s="7">
        <f t="shared" si="9"/>
        <v>30.9375</v>
      </c>
    </row>
    <row r="46" spans="1:22" ht="13.5" x14ac:dyDescent="0.25">
      <c r="A46" s="3">
        <f>RSI!A46</f>
        <v>42069</v>
      </c>
      <c r="B46" s="2">
        <f>RSI!B46</f>
        <v>11.714</v>
      </c>
      <c r="C46" s="2">
        <f>RSI!I46</f>
        <v>64.577094693811318</v>
      </c>
      <c r="D46" s="2">
        <f>MACD!E46</f>
        <v>3.5476610594665559E-2</v>
      </c>
      <c r="E46" s="2">
        <f>MACD!F46</f>
        <v>7.6142455036738331E-3</v>
      </c>
      <c r="F46" s="2">
        <f>'Moving Avg'!D46</f>
        <v>11.5884</v>
      </c>
      <c r="G46" s="2">
        <f>'Moving Avg'!F46</f>
        <v>11.559049999999999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100</v>
      </c>
      <c r="P46" s="7">
        <f t="shared" si="3"/>
        <v>100</v>
      </c>
      <c r="Q46" s="8">
        <f t="shared" si="4"/>
        <v>38.75</v>
      </c>
      <c r="R46" s="8">
        <f t="shared" si="5"/>
        <v>65</v>
      </c>
      <c r="S46" s="8">
        <f t="shared" si="6"/>
        <v>73.75</v>
      </c>
      <c r="T46" s="8">
        <f t="shared" si="7"/>
        <v>56.25</v>
      </c>
      <c r="U46" s="7">
        <f t="shared" si="8"/>
        <v>59.166666666666664</v>
      </c>
      <c r="V46" s="7">
        <f t="shared" si="9"/>
        <v>58.4375</v>
      </c>
    </row>
    <row r="47" spans="1:22" ht="13.5" x14ac:dyDescent="0.25">
      <c r="A47" s="3">
        <f>RSI!A47</f>
        <v>42072</v>
      </c>
      <c r="B47" s="2">
        <f>RSI!B47</f>
        <v>11.557</v>
      </c>
      <c r="C47" s="2">
        <f>RSI!I47</f>
        <v>54.634511705244073</v>
      </c>
      <c r="D47" s="2">
        <f>MACD!E47</f>
        <v>3.9893617974559703E-2</v>
      </c>
      <c r="E47" s="2">
        <f>MACD!F47</f>
        <v>1.4070119997851007E-2</v>
      </c>
      <c r="F47" s="2">
        <f>'Moving Avg'!D47</f>
        <v>11.5884</v>
      </c>
      <c r="G47" s="2">
        <f>'Moving Avg'!F47</f>
        <v>11.564299999999998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NEUTRAL</v>
      </c>
      <c r="L47" s="5" t="str">
        <f>OBV!H47</f>
        <v>NEUTRAL</v>
      </c>
      <c r="M47" s="7">
        <f t="shared" si="0"/>
        <v>25</v>
      </c>
      <c r="N47" s="7">
        <f t="shared" si="1"/>
        <v>0</v>
      </c>
      <c r="O47" s="7">
        <f t="shared" si="2"/>
        <v>100</v>
      </c>
      <c r="P47" s="7">
        <f t="shared" si="3"/>
        <v>16.5</v>
      </c>
      <c r="Q47" s="8">
        <f t="shared" si="4"/>
        <v>26.225000000000001</v>
      </c>
      <c r="R47" s="8">
        <f t="shared" si="5"/>
        <v>44.125</v>
      </c>
      <c r="S47" s="8">
        <f t="shared" si="6"/>
        <v>36.174999999999997</v>
      </c>
      <c r="T47" s="8">
        <f t="shared" si="7"/>
        <v>35.375</v>
      </c>
      <c r="U47" s="7">
        <f t="shared" si="8"/>
        <v>35.508333333333333</v>
      </c>
      <c r="V47" s="7">
        <f t="shared" si="9"/>
        <v>35.474999999999994</v>
      </c>
    </row>
    <row r="48" spans="1:22" ht="13.5" x14ac:dyDescent="0.25">
      <c r="A48" s="3">
        <f>RSI!A48</f>
        <v>42073</v>
      </c>
      <c r="B48" s="2">
        <f>RSI!B48</f>
        <v>11.557</v>
      </c>
      <c r="C48" s="2">
        <f>RSI!I48</f>
        <v>54.634511705244073</v>
      </c>
      <c r="D48" s="2">
        <f>MACD!E48</f>
        <v>4.2899608167074277E-2</v>
      </c>
      <c r="E48" s="2">
        <f>MACD!F48</f>
        <v>1.9836017631695662E-2</v>
      </c>
      <c r="F48" s="2">
        <f>'Moving Avg'!D48</f>
        <v>11.588400000000002</v>
      </c>
      <c r="G48" s="2">
        <f>'Moving Avg'!F48</f>
        <v>11.569549999999996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NEUTRAL</v>
      </c>
      <c r="L48" s="5" t="str">
        <f>OBV!H48</f>
        <v>NEUTRAL</v>
      </c>
      <c r="M48" s="7">
        <f t="shared" si="0"/>
        <v>25</v>
      </c>
      <c r="N48" s="7">
        <f t="shared" si="1"/>
        <v>0</v>
      </c>
      <c r="O48" s="7">
        <f t="shared" si="2"/>
        <v>100</v>
      </c>
      <c r="P48" s="7">
        <f t="shared" si="3"/>
        <v>16.5</v>
      </c>
      <c r="Q48" s="8">
        <f t="shared" si="4"/>
        <v>26.225000000000001</v>
      </c>
      <c r="R48" s="8">
        <f t="shared" si="5"/>
        <v>44.125</v>
      </c>
      <c r="S48" s="8">
        <f t="shared" si="6"/>
        <v>36.174999999999997</v>
      </c>
      <c r="T48" s="8">
        <f t="shared" si="7"/>
        <v>35.375</v>
      </c>
      <c r="U48" s="7">
        <f t="shared" si="8"/>
        <v>35.508333333333333</v>
      </c>
      <c r="V48" s="7">
        <f t="shared" si="9"/>
        <v>35.474999999999994</v>
      </c>
    </row>
    <row r="49" spans="1:22" ht="13.5" x14ac:dyDescent="0.25">
      <c r="A49" s="3">
        <f>RSI!A49</f>
        <v>42074</v>
      </c>
      <c r="B49" s="2">
        <f>RSI!B49</f>
        <v>11.452</v>
      </c>
      <c r="C49" s="2">
        <f>RSI!I49</f>
        <v>48.806056607735492</v>
      </c>
      <c r="D49" s="2">
        <f>MACD!E49</f>
        <v>6.0543622042496636E-2</v>
      </c>
      <c r="E49" s="2">
        <f>MACD!F49</f>
        <v>2.7977538513855857E-2</v>
      </c>
      <c r="F49" s="2">
        <f>'Moving Avg'!D49</f>
        <v>11.567400000000001</v>
      </c>
      <c r="G49" s="2">
        <f>'Moving Avg'!F49</f>
        <v>11.552749999999996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  <c r="M49" s="7">
        <f t="shared" si="0"/>
        <v>25</v>
      </c>
      <c r="N49" s="7">
        <f t="shared" si="1"/>
        <v>0</v>
      </c>
      <c r="O49" s="7">
        <f t="shared" si="2"/>
        <v>100</v>
      </c>
      <c r="P49" s="7">
        <f t="shared" si="3"/>
        <v>0</v>
      </c>
      <c r="Q49" s="8">
        <f t="shared" si="4"/>
        <v>23.75</v>
      </c>
      <c r="R49" s="8">
        <f t="shared" si="5"/>
        <v>40</v>
      </c>
      <c r="S49" s="8">
        <f t="shared" si="6"/>
        <v>28.75</v>
      </c>
      <c r="T49" s="8">
        <f t="shared" si="7"/>
        <v>31.25</v>
      </c>
      <c r="U49" s="7">
        <f t="shared" si="8"/>
        <v>30.833333333333332</v>
      </c>
      <c r="V49" s="7">
        <f t="shared" si="9"/>
        <v>30.9375</v>
      </c>
    </row>
    <row r="50" spans="1:22" ht="13.5" x14ac:dyDescent="0.25">
      <c r="A50" s="3">
        <f>RSI!A50</f>
        <v>42075</v>
      </c>
      <c r="B50" s="2">
        <f>RSI!B50</f>
        <v>11.552</v>
      </c>
      <c r="C50" s="2">
        <f>RSI!I50</f>
        <v>53.855062059425713</v>
      </c>
      <c r="D50" s="2">
        <f>MACD!E50</f>
        <v>6.8059090212214457E-2</v>
      </c>
      <c r="E50" s="2">
        <f>MACD!F50</f>
        <v>3.5993848853527577E-2</v>
      </c>
      <c r="F50" s="2">
        <f>'Moving Avg'!D50</f>
        <v>11.5664</v>
      </c>
      <c r="G50" s="2">
        <f>'Moving Avg'!F50</f>
        <v>11.552499999999997</v>
      </c>
      <c r="H50" s="2">
        <f>'Moving Avg'!G50</f>
        <v>11.244673469387758</v>
      </c>
      <c r="I50" s="2">
        <f>'Moving Avg'!H50</f>
        <v>0</v>
      </c>
      <c r="J50" s="5" t="str">
        <f>OBV!F50</f>
        <v>BEARISH</v>
      </c>
      <c r="K50" s="5" t="str">
        <f>OBV!G50</f>
        <v>NEUTRAL</v>
      </c>
      <c r="L50" s="5" t="str">
        <f>OBV!H50</f>
        <v>CONFIRMED BEARISH</v>
      </c>
      <c r="M50" s="7">
        <f t="shared" si="0"/>
        <v>25</v>
      </c>
      <c r="N50" s="7">
        <f t="shared" si="1"/>
        <v>0</v>
      </c>
      <c r="O50" s="7">
        <f t="shared" si="2"/>
        <v>100</v>
      </c>
      <c r="P50" s="7">
        <f t="shared" si="3"/>
        <v>16.5</v>
      </c>
      <c r="Q50" s="8">
        <f t="shared" si="4"/>
        <v>26.225000000000001</v>
      </c>
      <c r="R50" s="8">
        <f t="shared" si="5"/>
        <v>44.125</v>
      </c>
      <c r="S50" s="8">
        <f t="shared" si="6"/>
        <v>36.174999999999997</v>
      </c>
      <c r="T50" s="8">
        <f t="shared" si="7"/>
        <v>35.375</v>
      </c>
      <c r="U50" s="7">
        <f t="shared" si="8"/>
        <v>35.508333333333333</v>
      </c>
      <c r="V50" s="7">
        <f t="shared" si="9"/>
        <v>35.474999999999994</v>
      </c>
    </row>
    <row r="51" spans="1:22" ht="13.5" x14ac:dyDescent="0.25">
      <c r="A51" s="3">
        <f>RSI!A51</f>
        <v>42076</v>
      </c>
      <c r="B51" s="2">
        <f>RSI!B51</f>
        <v>11.557</v>
      </c>
      <c r="C51" s="2">
        <f>RSI!I51</f>
        <v>54.09882392029629</v>
      </c>
      <c r="D51" s="2">
        <f>MACD!E51</f>
        <v>6.5450877636214599E-2</v>
      </c>
      <c r="E51" s="2">
        <f>MACD!F51</f>
        <v>4.1885254610064981E-2</v>
      </c>
      <c r="F51" s="2">
        <f>'Moving Avg'!D51</f>
        <v>11.535</v>
      </c>
      <c r="G51" s="2">
        <f>'Moving Avg'!F51</f>
        <v>11.557749999999995</v>
      </c>
      <c r="H51" s="2">
        <f>'Moving Avg'!G51</f>
        <v>11.250920000000002</v>
      </c>
      <c r="I51" s="2">
        <f>'Moving Avg'!H51</f>
        <v>0</v>
      </c>
      <c r="J51" s="5" t="str">
        <f>OBV!F51</f>
        <v>BEARISH</v>
      </c>
      <c r="K51" s="5" t="str">
        <f>OBV!G51</f>
        <v>NEUTRAL</v>
      </c>
      <c r="L51" s="5" t="str">
        <f>OBV!H51</f>
        <v>CONFIRMED BEARISH</v>
      </c>
      <c r="M51" s="7">
        <f t="shared" si="0"/>
        <v>25</v>
      </c>
      <c r="N51" s="7">
        <f t="shared" si="1"/>
        <v>0</v>
      </c>
      <c r="O51" s="7">
        <f t="shared" si="2"/>
        <v>100</v>
      </c>
      <c r="P51" s="7">
        <f t="shared" si="3"/>
        <v>16.5</v>
      </c>
      <c r="Q51" s="8">
        <f t="shared" si="4"/>
        <v>26.225000000000001</v>
      </c>
      <c r="R51" s="8">
        <f t="shared" si="5"/>
        <v>44.125</v>
      </c>
      <c r="S51" s="8">
        <f t="shared" si="6"/>
        <v>36.174999999999997</v>
      </c>
      <c r="T51" s="8">
        <f t="shared" si="7"/>
        <v>35.375</v>
      </c>
      <c r="U51" s="7">
        <f t="shared" si="8"/>
        <v>35.508333333333333</v>
      </c>
      <c r="V51" s="7">
        <f t="shared" si="9"/>
        <v>35.474999999999994</v>
      </c>
    </row>
    <row r="52" spans="1:22" ht="13.5" x14ac:dyDescent="0.25">
      <c r="A52" s="3">
        <f>RSI!A52</f>
        <v>42079</v>
      </c>
      <c r="B52" s="2">
        <f>RSI!B52</f>
        <v>11.867000000000001</v>
      </c>
      <c r="C52" s="2">
        <f>RSI!I52</f>
        <v>66.067251606814736</v>
      </c>
      <c r="D52" s="2">
        <f>MACD!E52</f>
        <v>3.9698564334377906E-2</v>
      </c>
      <c r="E52" s="2">
        <f>MACD!F52</f>
        <v>4.1447916554927564E-2</v>
      </c>
      <c r="F52" s="2">
        <f>'Moving Avg'!D52</f>
        <v>11.597</v>
      </c>
      <c r="G52" s="2">
        <f>'Moving Avg'!F52</f>
        <v>11.578499999999996</v>
      </c>
      <c r="H52" s="2">
        <f>'Moving Avg'!G52</f>
        <v>11.268620000000004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25</v>
      </c>
      <c r="N52" s="7">
        <f t="shared" si="1"/>
        <v>45</v>
      </c>
      <c r="O52" s="7">
        <f t="shared" si="2"/>
        <v>100</v>
      </c>
      <c r="P52" s="7">
        <f t="shared" si="3"/>
        <v>100</v>
      </c>
      <c r="Q52" s="8">
        <f t="shared" si="4"/>
        <v>54.5</v>
      </c>
      <c r="R52" s="8">
        <f t="shared" si="5"/>
        <v>74</v>
      </c>
      <c r="S52" s="8">
        <f t="shared" si="6"/>
        <v>80.5</v>
      </c>
      <c r="T52" s="8">
        <f t="shared" si="7"/>
        <v>67.5</v>
      </c>
      <c r="U52" s="7">
        <f t="shared" si="8"/>
        <v>69.666666666666671</v>
      </c>
      <c r="V52" s="7">
        <f t="shared" si="9"/>
        <v>69.125</v>
      </c>
    </row>
    <row r="53" spans="1:22" ht="13.5" x14ac:dyDescent="0.25">
      <c r="A53" s="3">
        <f>RSI!A53</f>
        <v>42080</v>
      </c>
      <c r="B53" s="2">
        <f>RSI!B53</f>
        <v>11.872</v>
      </c>
      <c r="C53" s="2">
        <f>RSI!I53</f>
        <v>66.220241527975816</v>
      </c>
      <c r="D53" s="2">
        <f>MACD!E53</f>
        <v>1.5166711299213986E-2</v>
      </c>
      <c r="E53" s="2">
        <f>MACD!F53</f>
        <v>3.6191675503784847E-2</v>
      </c>
      <c r="F53" s="2">
        <f>'Moving Avg'!D53</f>
        <v>11.66</v>
      </c>
      <c r="G53" s="2">
        <f>'Moving Avg'!F53</f>
        <v>11.594499999999996</v>
      </c>
      <c r="H53" s="2">
        <f>'Moving Avg'!G53</f>
        <v>11.292860000000003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25</v>
      </c>
      <c r="N53" s="7">
        <f t="shared" si="1"/>
        <v>100</v>
      </c>
      <c r="O53" s="7">
        <f t="shared" si="2"/>
        <v>100</v>
      </c>
      <c r="P53" s="7">
        <f t="shared" si="3"/>
        <v>100</v>
      </c>
      <c r="Q53" s="8">
        <f t="shared" si="4"/>
        <v>73.75</v>
      </c>
      <c r="R53" s="8">
        <f t="shared" si="5"/>
        <v>85</v>
      </c>
      <c r="S53" s="8">
        <f t="shared" si="6"/>
        <v>88.75</v>
      </c>
      <c r="T53" s="8">
        <f t="shared" si="7"/>
        <v>81.25</v>
      </c>
      <c r="U53" s="7">
        <f t="shared" si="8"/>
        <v>82.5</v>
      </c>
      <c r="V53" s="7">
        <f t="shared" si="9"/>
        <v>82.1875</v>
      </c>
    </row>
    <row r="54" spans="1:22" ht="13.5" x14ac:dyDescent="0.25">
      <c r="A54" s="3">
        <f>RSI!A54</f>
        <v>42081</v>
      </c>
      <c r="B54" s="2">
        <f>RSI!B54</f>
        <v>11.52</v>
      </c>
      <c r="C54" s="2">
        <f>RSI!I54</f>
        <v>49.35095578737706</v>
      </c>
      <c r="D54" s="2">
        <f>MACD!E54</f>
        <v>1.8258088991899513E-2</v>
      </c>
      <c r="E54" s="2">
        <f>MACD!F54</f>
        <v>3.2604958201407783E-2</v>
      </c>
      <c r="F54" s="2">
        <f>'Moving Avg'!D54</f>
        <v>11.673599999999999</v>
      </c>
      <c r="G54" s="2">
        <f>'Moving Avg'!F54</f>
        <v>11.592649999999999</v>
      </c>
      <c r="H54" s="2">
        <f>'Moving Avg'!G54</f>
        <v>11.303720000000004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25</v>
      </c>
      <c r="N54" s="7">
        <f t="shared" si="1"/>
        <v>45</v>
      </c>
      <c r="O54" s="7">
        <f t="shared" si="2"/>
        <v>100</v>
      </c>
      <c r="P54" s="7">
        <f t="shared" si="3"/>
        <v>100</v>
      </c>
      <c r="Q54" s="8">
        <f t="shared" si="4"/>
        <v>54.5</v>
      </c>
      <c r="R54" s="8">
        <f t="shared" si="5"/>
        <v>74</v>
      </c>
      <c r="S54" s="8">
        <f t="shared" si="6"/>
        <v>80.5</v>
      </c>
      <c r="T54" s="8">
        <f t="shared" si="7"/>
        <v>67.5</v>
      </c>
      <c r="U54" s="7">
        <f t="shared" si="8"/>
        <v>69.666666666666671</v>
      </c>
      <c r="V54" s="7">
        <f t="shared" si="9"/>
        <v>69.125</v>
      </c>
    </row>
    <row r="55" spans="1:22" ht="13.5" x14ac:dyDescent="0.25">
      <c r="A55" s="3">
        <f>RSI!A55</f>
        <v>42082</v>
      </c>
      <c r="B55" s="2">
        <f>RSI!B55</f>
        <v>11.552</v>
      </c>
      <c r="C55" s="2">
        <f>RSI!I55</f>
        <v>50.583409757164411</v>
      </c>
      <c r="D55" s="2">
        <f>MACD!E55</f>
        <v>1.8523321212756017E-2</v>
      </c>
      <c r="E55" s="2">
        <f>MACD!F55</f>
        <v>2.9788630803677434E-2</v>
      </c>
      <c r="F55" s="2">
        <f>'Moving Avg'!D55</f>
        <v>11.6736</v>
      </c>
      <c r="G55" s="2">
        <f>'Moving Avg'!F55</f>
        <v>11.593699999999998</v>
      </c>
      <c r="H55" s="2">
        <f>'Moving Avg'!G55</f>
        <v>11.315620000000001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NEUTRAL</v>
      </c>
      <c r="M55" s="7">
        <f t="shared" si="0"/>
        <v>25</v>
      </c>
      <c r="N55" s="7">
        <f t="shared" si="1"/>
        <v>45</v>
      </c>
      <c r="O55" s="7">
        <f t="shared" si="2"/>
        <v>100</v>
      </c>
      <c r="P55" s="7">
        <f t="shared" si="3"/>
        <v>66</v>
      </c>
      <c r="Q55" s="8">
        <f t="shared" si="4"/>
        <v>49.4</v>
      </c>
      <c r="R55" s="8">
        <f t="shared" si="5"/>
        <v>65.5</v>
      </c>
      <c r="S55" s="8">
        <f t="shared" si="6"/>
        <v>65.2</v>
      </c>
      <c r="T55" s="8">
        <f t="shared" si="7"/>
        <v>59</v>
      </c>
      <c r="U55" s="7">
        <f t="shared" si="8"/>
        <v>60.033333333333339</v>
      </c>
      <c r="V55" s="7">
        <f t="shared" si="9"/>
        <v>59.775000000000006</v>
      </c>
    </row>
    <row r="56" spans="1:22" ht="13.5" x14ac:dyDescent="0.25">
      <c r="A56" s="3">
        <f>RSI!A56</f>
        <v>42086</v>
      </c>
      <c r="B56" s="2">
        <f>RSI!B56</f>
        <v>11.814</v>
      </c>
      <c r="C56" s="2">
        <f>RSI!I56</f>
        <v>59.312954656211382</v>
      </c>
      <c r="D56" s="2">
        <f>MACD!E56</f>
        <v>2.3323451058580247E-2</v>
      </c>
      <c r="E56" s="2">
        <f>MACD!F56</f>
        <v>2.8495594854658E-2</v>
      </c>
      <c r="F56" s="2">
        <f>'Moving Avg'!D56</f>
        <v>11.725</v>
      </c>
      <c r="G56" s="2">
        <f>'Moving Avg'!F56</f>
        <v>11.606549999999997</v>
      </c>
      <c r="H56" s="2">
        <f>'Moving Avg'!G56</f>
        <v>11.339200000000003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  <c r="M56" s="7">
        <f t="shared" si="0"/>
        <v>25</v>
      </c>
      <c r="N56" s="7">
        <f t="shared" si="1"/>
        <v>45</v>
      </c>
      <c r="O56" s="7">
        <f t="shared" si="2"/>
        <v>100</v>
      </c>
      <c r="P56" s="7">
        <f t="shared" si="3"/>
        <v>100</v>
      </c>
      <c r="Q56" s="8">
        <f t="shared" si="4"/>
        <v>54.5</v>
      </c>
      <c r="R56" s="8">
        <f t="shared" si="5"/>
        <v>74</v>
      </c>
      <c r="S56" s="8">
        <f t="shared" si="6"/>
        <v>80.5</v>
      </c>
      <c r="T56" s="8">
        <f t="shared" si="7"/>
        <v>67.5</v>
      </c>
      <c r="U56" s="7">
        <f t="shared" si="8"/>
        <v>69.666666666666671</v>
      </c>
      <c r="V56" s="7">
        <f t="shared" si="9"/>
        <v>69.125</v>
      </c>
    </row>
    <row r="57" spans="1:22" ht="13.5" x14ac:dyDescent="0.25">
      <c r="A57" s="3">
        <f>RSI!A57</f>
        <v>42087</v>
      </c>
      <c r="B57" s="2">
        <f>RSI!B57</f>
        <v>11.583</v>
      </c>
      <c r="C57" s="2">
        <f>RSI!I57</f>
        <v>50.793322884032847</v>
      </c>
      <c r="D57" s="2">
        <f>MACD!E57</f>
        <v>1.8636106053930845E-2</v>
      </c>
      <c r="E57" s="2">
        <f>MACD!F57</f>
        <v>2.652369709451257E-2</v>
      </c>
      <c r="F57" s="2">
        <f>'Moving Avg'!D57</f>
        <v>11.668200000000001</v>
      </c>
      <c r="G57" s="2">
        <f>'Moving Avg'!F57</f>
        <v>11.607849999999999</v>
      </c>
      <c r="H57" s="2">
        <f>'Moving Avg'!G57</f>
        <v>11.362180000000002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BULLISH DIVERGENCE</v>
      </c>
      <c r="M57" s="7">
        <f t="shared" si="0"/>
        <v>25</v>
      </c>
      <c r="N57" s="7">
        <f t="shared" si="1"/>
        <v>45</v>
      </c>
      <c r="O57" s="7">
        <f t="shared" si="2"/>
        <v>100</v>
      </c>
      <c r="P57" s="7">
        <f t="shared" si="3"/>
        <v>83</v>
      </c>
      <c r="Q57" s="8">
        <f t="shared" si="4"/>
        <v>51.95</v>
      </c>
      <c r="R57" s="8">
        <f t="shared" si="5"/>
        <v>69.75</v>
      </c>
      <c r="S57" s="8">
        <f t="shared" si="6"/>
        <v>72.849999999999994</v>
      </c>
      <c r="T57" s="8">
        <f t="shared" si="7"/>
        <v>63.25</v>
      </c>
      <c r="U57" s="7">
        <f t="shared" si="8"/>
        <v>64.850000000000009</v>
      </c>
      <c r="V57" s="7">
        <f t="shared" si="9"/>
        <v>64.45</v>
      </c>
    </row>
    <row r="58" spans="1:22" ht="13.5" x14ac:dyDescent="0.25">
      <c r="A58" s="3">
        <f>RSI!A58</f>
        <v>42088</v>
      </c>
      <c r="B58" s="2">
        <f>RSI!B58</f>
        <v>11.557</v>
      </c>
      <c r="C58" s="2">
        <f>RSI!I58</f>
        <v>49.924107062092766</v>
      </c>
      <c r="D58" s="2">
        <f>MACD!E58</f>
        <v>1.6380937106653448E-2</v>
      </c>
      <c r="E58" s="2">
        <f>MACD!F58</f>
        <v>2.4495145096940747E-2</v>
      </c>
      <c r="F58" s="2">
        <f>'Moving Avg'!D58</f>
        <v>11.6052</v>
      </c>
      <c r="G58" s="2">
        <f>'Moving Avg'!F58</f>
        <v>11.607849999999997</v>
      </c>
      <c r="H58" s="2">
        <f>'Moving Avg'!G58</f>
        <v>11.379120000000006</v>
      </c>
      <c r="I58" s="2">
        <f>'Moving Avg'!H58</f>
        <v>0</v>
      </c>
      <c r="J58" s="5" t="str">
        <f>OBV!F58</f>
        <v>BEARISH</v>
      </c>
      <c r="K58" s="5" t="str">
        <f>OBV!G58</f>
        <v>WEAK</v>
      </c>
      <c r="L58" s="5" t="str">
        <f>OBV!H58</f>
        <v>CONFIRMED BEARISH</v>
      </c>
      <c r="M58" s="7">
        <f t="shared" si="0"/>
        <v>25</v>
      </c>
      <c r="N58" s="7">
        <f t="shared" si="1"/>
        <v>45</v>
      </c>
      <c r="O58" s="7">
        <f t="shared" si="2"/>
        <v>100</v>
      </c>
      <c r="P58" s="7">
        <f t="shared" si="3"/>
        <v>0</v>
      </c>
      <c r="Q58" s="8">
        <f t="shared" si="4"/>
        <v>39.5</v>
      </c>
      <c r="R58" s="8">
        <f t="shared" si="5"/>
        <v>49</v>
      </c>
      <c r="S58" s="8">
        <f t="shared" si="6"/>
        <v>35.5</v>
      </c>
      <c r="T58" s="8">
        <f t="shared" si="7"/>
        <v>42.5</v>
      </c>
      <c r="U58" s="7">
        <f t="shared" si="8"/>
        <v>41.333333333333336</v>
      </c>
      <c r="V58" s="7">
        <f t="shared" si="9"/>
        <v>41.625</v>
      </c>
    </row>
    <row r="59" spans="1:22" ht="13.5" x14ac:dyDescent="0.25">
      <c r="A59" s="3">
        <f>RSI!A59</f>
        <v>42089</v>
      </c>
      <c r="B59" s="2">
        <f>RSI!B59</f>
        <v>11.552</v>
      </c>
      <c r="C59" s="2">
        <f>RSI!I59</f>
        <v>49.747797367054616</v>
      </c>
      <c r="D59" s="2">
        <f>MACD!E59</f>
        <v>-1.3560862806052398E-3</v>
      </c>
      <c r="E59" s="2">
        <f>MACD!F59</f>
        <v>1.9324898821431551E-2</v>
      </c>
      <c r="F59" s="2">
        <f>'Moving Avg'!D59</f>
        <v>11.611599999999999</v>
      </c>
      <c r="G59" s="2">
        <f>'Moving Avg'!F59</f>
        <v>11.604999999999999</v>
      </c>
      <c r="H59" s="2">
        <f>'Moving Avg'!G59</f>
        <v>11.393740000000005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BEARISH DIVERGENCE</v>
      </c>
      <c r="M59" s="7">
        <f t="shared" si="0"/>
        <v>25</v>
      </c>
      <c r="N59" s="7">
        <f t="shared" si="1"/>
        <v>100</v>
      </c>
      <c r="O59" s="7">
        <f t="shared" si="2"/>
        <v>100</v>
      </c>
      <c r="P59" s="7">
        <f t="shared" si="3"/>
        <v>0</v>
      </c>
      <c r="Q59" s="8">
        <f t="shared" si="4"/>
        <v>58.75</v>
      </c>
      <c r="R59" s="8">
        <f t="shared" si="5"/>
        <v>60</v>
      </c>
      <c r="S59" s="8">
        <f t="shared" si="6"/>
        <v>43.75</v>
      </c>
      <c r="T59" s="8">
        <f t="shared" si="7"/>
        <v>56.25</v>
      </c>
      <c r="U59" s="7">
        <f t="shared" si="8"/>
        <v>54.166666666666664</v>
      </c>
      <c r="V59" s="7">
        <f t="shared" si="9"/>
        <v>54.6875</v>
      </c>
    </row>
    <row r="60" spans="1:22" ht="13.5" x14ac:dyDescent="0.25">
      <c r="A60" s="3">
        <f>RSI!A60</f>
        <v>42090</v>
      </c>
      <c r="B60" s="2">
        <f>RSI!B60</f>
        <v>11.804</v>
      </c>
      <c r="C60" s="2">
        <f>RSI!I60</f>
        <v>57.830858567127152</v>
      </c>
      <c r="D60" s="2">
        <f>MACD!E60</f>
        <v>-1.9658813022410015E-2</v>
      </c>
      <c r="E60" s="2">
        <f>MACD!F60</f>
        <v>1.1528156452663238E-2</v>
      </c>
      <c r="F60" s="2">
        <f>'Moving Avg'!D60</f>
        <v>11.662000000000001</v>
      </c>
      <c r="G60" s="2">
        <f>'Moving Avg'!F60</f>
        <v>11.614749999999999</v>
      </c>
      <c r="H60" s="2">
        <f>'Moving Avg'!G60</f>
        <v>11.413400000000003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BEARISH DIVERGENCE</v>
      </c>
      <c r="M60" s="7">
        <f t="shared" si="0"/>
        <v>25</v>
      </c>
      <c r="N60" s="7">
        <f t="shared" si="1"/>
        <v>100</v>
      </c>
      <c r="O60" s="7">
        <f t="shared" si="2"/>
        <v>100</v>
      </c>
      <c r="P60" s="7">
        <f t="shared" si="3"/>
        <v>0</v>
      </c>
      <c r="Q60" s="8">
        <f t="shared" si="4"/>
        <v>58.75</v>
      </c>
      <c r="R60" s="8">
        <f t="shared" si="5"/>
        <v>60</v>
      </c>
      <c r="S60" s="8">
        <f t="shared" si="6"/>
        <v>43.75</v>
      </c>
      <c r="T60" s="8">
        <f t="shared" si="7"/>
        <v>56.25</v>
      </c>
      <c r="U60" s="7">
        <f t="shared" si="8"/>
        <v>54.166666666666664</v>
      </c>
      <c r="V60" s="7">
        <f t="shared" si="9"/>
        <v>54.6875</v>
      </c>
    </row>
    <row r="61" spans="1:22" ht="13.5" x14ac:dyDescent="0.25">
      <c r="A61" s="3">
        <f>RSI!A61</f>
        <v>42093</v>
      </c>
      <c r="B61" s="2">
        <f>RSI!B61</f>
        <v>11.557</v>
      </c>
      <c r="C61" s="2">
        <f>RSI!I61</f>
        <v>49.437126861265398</v>
      </c>
      <c r="D61" s="2">
        <f>MACD!E61</f>
        <v>-1.7580791945222884E-2</v>
      </c>
      <c r="E61" s="2">
        <f>MACD!F61</f>
        <v>5.7063667730860137E-3</v>
      </c>
      <c r="F61" s="2">
        <f>'Moving Avg'!D61</f>
        <v>11.610600000000002</v>
      </c>
      <c r="G61" s="2">
        <f>'Moving Avg'!F61</f>
        <v>11.614749999999997</v>
      </c>
      <c r="H61" s="2">
        <f>'Moving Avg'!G61</f>
        <v>11.427020000000004</v>
      </c>
      <c r="I61" s="2">
        <f>'Moving Avg'!H61</f>
        <v>0</v>
      </c>
      <c r="J61" s="5" t="str">
        <f>OBV!F61</f>
        <v>BEARISH</v>
      </c>
      <c r="K61" s="5" t="str">
        <f>OBV!G61</f>
        <v>WEAK</v>
      </c>
      <c r="L61" s="5" t="str">
        <f>OBV!H61</f>
        <v>CONFIRMED BEARISH</v>
      </c>
      <c r="M61" s="7">
        <f t="shared" si="0"/>
        <v>25</v>
      </c>
      <c r="N61" s="7">
        <f t="shared" si="1"/>
        <v>100</v>
      </c>
      <c r="O61" s="7">
        <f t="shared" si="2"/>
        <v>100</v>
      </c>
      <c r="P61" s="7">
        <f t="shared" si="3"/>
        <v>0</v>
      </c>
      <c r="Q61" s="8">
        <f t="shared" si="4"/>
        <v>58.75</v>
      </c>
      <c r="R61" s="8">
        <f t="shared" si="5"/>
        <v>60</v>
      </c>
      <c r="S61" s="8">
        <f t="shared" si="6"/>
        <v>43.75</v>
      </c>
      <c r="T61" s="8">
        <f t="shared" si="7"/>
        <v>56.25</v>
      </c>
      <c r="U61" s="7">
        <f t="shared" si="8"/>
        <v>54.166666666666664</v>
      </c>
      <c r="V61" s="7">
        <f t="shared" si="9"/>
        <v>54.6875</v>
      </c>
    </row>
    <row r="62" spans="1:22" ht="13.5" x14ac:dyDescent="0.25">
      <c r="A62" s="3">
        <f>RSI!A62</f>
        <v>42094</v>
      </c>
      <c r="B62" s="2">
        <f>RSI!B62</f>
        <v>11.557</v>
      </c>
      <c r="C62" s="2">
        <f>RSI!I62</f>
        <v>49.437126861265398</v>
      </c>
      <c r="D62" s="2">
        <f>MACD!E62</f>
        <v>3.1939945843969753E-2</v>
      </c>
      <c r="E62" s="2">
        <f>MACD!F62</f>
        <v>1.0953082587262762E-2</v>
      </c>
      <c r="F62" s="2">
        <f>'Moving Avg'!D62</f>
        <v>11.605400000000001</v>
      </c>
      <c r="G62" s="2">
        <f>'Moving Avg'!F62</f>
        <v>11.614749999999997</v>
      </c>
      <c r="H62" s="2">
        <f>'Moving Avg'!G62</f>
        <v>11.443960000000004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25</v>
      </c>
      <c r="N62" s="7">
        <f t="shared" si="1"/>
        <v>0</v>
      </c>
      <c r="O62" s="7">
        <f t="shared" si="2"/>
        <v>100</v>
      </c>
      <c r="P62" s="7">
        <f t="shared" si="3"/>
        <v>0</v>
      </c>
      <c r="Q62" s="8">
        <f t="shared" si="4"/>
        <v>23.75</v>
      </c>
      <c r="R62" s="8">
        <f t="shared" si="5"/>
        <v>40</v>
      </c>
      <c r="S62" s="8">
        <f t="shared" si="6"/>
        <v>28.75</v>
      </c>
      <c r="T62" s="8">
        <f t="shared" si="7"/>
        <v>31.25</v>
      </c>
      <c r="U62" s="7">
        <f t="shared" si="8"/>
        <v>30.833333333333332</v>
      </c>
      <c r="V62" s="7">
        <f t="shared" si="9"/>
        <v>30.9375</v>
      </c>
    </row>
    <row r="63" spans="1:22" ht="13.5" x14ac:dyDescent="0.25">
      <c r="A63" s="3">
        <f>RSI!A63</f>
        <v>42095</v>
      </c>
      <c r="B63" s="2">
        <f>RSI!B63</f>
        <v>11.557</v>
      </c>
      <c r="C63" s="2">
        <f>RSI!I63</f>
        <v>49.437126861265398</v>
      </c>
      <c r="D63" s="2">
        <f>MACD!E63</f>
        <v>7.4676250996827065E-2</v>
      </c>
      <c r="E63" s="2">
        <f>MACD!F63</f>
        <v>2.3697716269175623E-2</v>
      </c>
      <c r="F63" s="2">
        <f>'Moving Avg'!D63</f>
        <v>11.605400000000001</v>
      </c>
      <c r="G63" s="2">
        <f>'Moving Avg'!F63</f>
        <v>11.614749999999997</v>
      </c>
      <c r="H63" s="2">
        <f>'Moving Avg'!G63</f>
        <v>11.457380000000006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NEUTRAL</v>
      </c>
      <c r="M63" s="7">
        <f t="shared" si="0"/>
        <v>25</v>
      </c>
      <c r="N63" s="7">
        <f t="shared" si="1"/>
        <v>0</v>
      </c>
      <c r="O63" s="7">
        <f t="shared" si="2"/>
        <v>100</v>
      </c>
      <c r="P63" s="7">
        <f t="shared" si="3"/>
        <v>0</v>
      </c>
      <c r="Q63" s="8">
        <f t="shared" si="4"/>
        <v>23.75</v>
      </c>
      <c r="R63" s="8">
        <f t="shared" si="5"/>
        <v>40</v>
      </c>
      <c r="S63" s="8">
        <f t="shared" si="6"/>
        <v>28.75</v>
      </c>
      <c r="T63" s="8">
        <f t="shared" si="7"/>
        <v>31.25</v>
      </c>
      <c r="U63" s="7">
        <f t="shared" si="8"/>
        <v>30.833333333333332</v>
      </c>
      <c r="V63" s="7">
        <f t="shared" si="9"/>
        <v>30.9375</v>
      </c>
    </row>
    <row r="64" spans="1:22" ht="13.5" x14ac:dyDescent="0.25">
      <c r="A64" s="3">
        <f>RSI!A64</f>
        <v>42096</v>
      </c>
      <c r="B64" s="2">
        <f>RSI!B64</f>
        <v>11.294</v>
      </c>
      <c r="C64" s="2">
        <f>RSI!I64</f>
        <v>41.43854819767715</v>
      </c>
      <c r="D64" s="2">
        <f>MACD!E64</f>
        <v>7.622547866932905E-2</v>
      </c>
      <c r="E64" s="2">
        <f>MACD!F64</f>
        <v>3.420326874920631E-2</v>
      </c>
      <c r="F64" s="2">
        <f>'Moving Avg'!D64</f>
        <v>11.553800000000001</v>
      </c>
      <c r="G64" s="2">
        <f>'Moving Avg'!F64</f>
        <v>11.601599999999998</v>
      </c>
      <c r="H64" s="2">
        <f>'Moving Avg'!G64</f>
        <v>11.465540000000003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CONFIRMED BEARISH</v>
      </c>
      <c r="M64" s="7">
        <f t="shared" si="0"/>
        <v>25</v>
      </c>
      <c r="N64" s="7">
        <f t="shared" si="1"/>
        <v>0</v>
      </c>
      <c r="O64" s="7">
        <f t="shared" si="2"/>
        <v>100</v>
      </c>
      <c r="P64" s="7">
        <f t="shared" si="3"/>
        <v>0</v>
      </c>
      <c r="Q64" s="8">
        <f t="shared" si="4"/>
        <v>23.75</v>
      </c>
      <c r="R64" s="8">
        <f t="shared" si="5"/>
        <v>40</v>
      </c>
      <c r="S64" s="8">
        <f t="shared" si="6"/>
        <v>28.75</v>
      </c>
      <c r="T64" s="8">
        <f t="shared" si="7"/>
        <v>31.25</v>
      </c>
      <c r="U64" s="7">
        <f t="shared" si="8"/>
        <v>30.833333333333332</v>
      </c>
      <c r="V64" s="7">
        <f t="shared" si="9"/>
        <v>30.9375</v>
      </c>
    </row>
    <row r="65" spans="1:22" ht="13.5" x14ac:dyDescent="0.25">
      <c r="A65" s="3">
        <f>RSI!A65</f>
        <v>42097</v>
      </c>
      <c r="B65" s="2">
        <f>RSI!B65</f>
        <v>11.289</v>
      </c>
      <c r="C65" s="2">
        <f>RSI!I65</f>
        <v>41.301735364574334</v>
      </c>
      <c r="D65" s="2">
        <f>MACD!E65</f>
        <v>8.4439540479190001E-2</v>
      </c>
      <c r="E65" s="2">
        <f>MACD!F65</f>
        <v>4.4250523095203054E-2</v>
      </c>
      <c r="F65" s="2">
        <f>'Moving Avg'!D65</f>
        <v>11.450800000000001</v>
      </c>
      <c r="G65" s="2">
        <f>'Moving Avg'!F65</f>
        <v>11.588199999999997</v>
      </c>
      <c r="H65" s="2">
        <f>'Moving Avg'!G65</f>
        <v>11.473900000000004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CONFIRMED BEARISH</v>
      </c>
      <c r="M65" s="7">
        <f t="shared" si="0"/>
        <v>25</v>
      </c>
      <c r="N65" s="7">
        <f t="shared" si="1"/>
        <v>0</v>
      </c>
      <c r="O65" s="7">
        <f t="shared" si="2"/>
        <v>100</v>
      </c>
      <c r="P65" s="7">
        <f t="shared" si="3"/>
        <v>0</v>
      </c>
      <c r="Q65" s="8">
        <f t="shared" si="4"/>
        <v>23.75</v>
      </c>
      <c r="R65" s="8">
        <f t="shared" si="5"/>
        <v>40</v>
      </c>
      <c r="S65" s="8">
        <f t="shared" si="6"/>
        <v>28.75</v>
      </c>
      <c r="T65" s="8">
        <f t="shared" si="7"/>
        <v>31.25</v>
      </c>
      <c r="U65" s="7">
        <f t="shared" si="8"/>
        <v>30.833333333333332</v>
      </c>
      <c r="V65" s="7">
        <f t="shared" si="9"/>
        <v>30.9375</v>
      </c>
    </row>
    <row r="66" spans="1:22" ht="13.5" x14ac:dyDescent="0.25">
      <c r="A66" s="3">
        <f>RSI!A66</f>
        <v>42100</v>
      </c>
      <c r="B66" s="2">
        <f>RSI!B66</f>
        <v>10.952999999999999</v>
      </c>
      <c r="C66" s="2">
        <f>RSI!I66</f>
        <v>33.336534799047499</v>
      </c>
      <c r="D66" s="2">
        <f>MACD!E66</f>
        <v>0.15810651721934477</v>
      </c>
      <c r="E66" s="2">
        <f>MACD!F66</f>
        <v>6.7021721920031391E-2</v>
      </c>
      <c r="F66" s="2">
        <f>'Moving Avg'!D66</f>
        <v>11.330000000000002</v>
      </c>
      <c r="G66" s="2">
        <f>'Moving Avg'!F66</f>
        <v>11.550149999999997</v>
      </c>
      <c r="H66" s="2">
        <f>'Moving Avg'!G66</f>
        <v>11.475840000000003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CONFIRMED BEARISH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100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23.75</v>
      </c>
      <c r="R66" s="8">
        <f t="shared" si="5"/>
        <v>40</v>
      </c>
      <c r="S66" s="8">
        <f t="shared" si="6"/>
        <v>28.75</v>
      </c>
      <c r="T66" s="8">
        <f t="shared" si="7"/>
        <v>31.25</v>
      </c>
      <c r="U66" s="7">
        <f t="shared" si="8"/>
        <v>30.833333333333332</v>
      </c>
      <c r="V66" s="7">
        <f t="shared" si="9"/>
        <v>30.9375</v>
      </c>
    </row>
    <row r="67" spans="1:22" ht="13.5" x14ac:dyDescent="0.25">
      <c r="A67" s="3">
        <f>RSI!A67</f>
        <v>42101</v>
      </c>
      <c r="B67" s="2">
        <f>RSI!B67</f>
        <v>10.743</v>
      </c>
      <c r="C67" s="2">
        <f>RSI!I67</f>
        <v>29.506436815988224</v>
      </c>
      <c r="D67" s="2">
        <f>MACD!E67</f>
        <v>0.20385008569417629</v>
      </c>
      <c r="E67" s="2">
        <f>MACD!F67</f>
        <v>9.4387394674860375E-2</v>
      </c>
      <c r="F67" s="2">
        <f>'Moving Avg'!D67</f>
        <v>11.167200000000001</v>
      </c>
      <c r="G67" s="2">
        <f>'Moving Avg'!F67</f>
        <v>11.509449999999998</v>
      </c>
      <c r="H67" s="2">
        <f>'Moving Avg'!G67</f>
        <v>11.473480000000004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50</v>
      </c>
      <c r="N67" s="7">
        <f t="shared" si="11"/>
        <v>0</v>
      </c>
      <c r="O67" s="7">
        <f t="shared" si="12"/>
        <v>100</v>
      </c>
      <c r="P67" s="7">
        <f t="shared" si="13"/>
        <v>0</v>
      </c>
      <c r="Q67" s="8">
        <f t="shared" ref="Q67:Q130" si="14">0.35*M67+N67*0.35+O67*0.15+P67*0.15</f>
        <v>32.5</v>
      </c>
      <c r="R67" s="8">
        <f t="shared" ref="R67:R130" si="15">M67*0.2+N67*0.2+O67*0.35+P67*0.25</f>
        <v>45</v>
      </c>
      <c r="S67" s="8">
        <f t="shared" ref="S67:S130" si="16">M67*0.15+N67*0.15+O67*0.25+P67*0.45</f>
        <v>32.5</v>
      </c>
      <c r="T67" s="8">
        <f t="shared" ref="T67:T130" si="17">0.25*SUM(M67:P67)</f>
        <v>37.5</v>
      </c>
      <c r="U67" s="7">
        <f t="shared" ref="U67:U130" si="18">SUM(Q67:S67)/3</f>
        <v>36.666666666666664</v>
      </c>
      <c r="V67" s="7">
        <f t="shared" ref="V67:V130" si="19">SUM(Q67:T67)/4</f>
        <v>36.875</v>
      </c>
    </row>
    <row r="68" spans="1:22" ht="13.5" x14ac:dyDescent="0.25">
      <c r="A68" s="3">
        <f>RSI!A68</f>
        <v>42102</v>
      </c>
      <c r="B68" s="2">
        <f>RSI!B68</f>
        <v>10.743</v>
      </c>
      <c r="C68" s="2">
        <f>RSI!I68</f>
        <v>29.506436815988224</v>
      </c>
      <c r="D68" s="2">
        <f>MACD!E68</f>
        <v>0.24293863551697292</v>
      </c>
      <c r="E68" s="2">
        <f>MACD!F68</f>
        <v>0.1240976428432829</v>
      </c>
      <c r="F68" s="2">
        <f>'Moving Avg'!D68</f>
        <v>11.0044</v>
      </c>
      <c r="G68" s="2">
        <f>'Moving Avg'!F68</f>
        <v>11.468749999999996</v>
      </c>
      <c r="H68" s="2">
        <f>'Moving Avg'!G68</f>
        <v>11.473120000000005</v>
      </c>
      <c r="I68" s="2">
        <f>'Moving Avg'!H68</f>
        <v>0</v>
      </c>
      <c r="J68" s="5" t="str">
        <f>OBV!F68</f>
        <v>BEARISH</v>
      </c>
      <c r="K68" s="5" t="str">
        <f>OBV!G68</f>
        <v>WEAK</v>
      </c>
      <c r="L68" s="5" t="str">
        <f>OBV!H68</f>
        <v>CONFIRMED BEARISH</v>
      </c>
      <c r="M68" s="7">
        <f t="shared" si="10"/>
        <v>50</v>
      </c>
      <c r="N68" s="7">
        <f t="shared" si="11"/>
        <v>0</v>
      </c>
      <c r="O68" s="7">
        <f t="shared" si="12"/>
        <v>100</v>
      </c>
      <c r="P68" s="7">
        <f t="shared" si="13"/>
        <v>0</v>
      </c>
      <c r="Q68" s="8">
        <f t="shared" si="14"/>
        <v>32.5</v>
      </c>
      <c r="R68" s="8">
        <f t="shared" si="15"/>
        <v>45</v>
      </c>
      <c r="S68" s="8">
        <f t="shared" si="16"/>
        <v>32.5</v>
      </c>
      <c r="T68" s="8">
        <f t="shared" si="17"/>
        <v>37.5</v>
      </c>
      <c r="U68" s="7">
        <f t="shared" si="18"/>
        <v>36.666666666666664</v>
      </c>
      <c r="V68" s="7">
        <f t="shared" si="19"/>
        <v>36.875</v>
      </c>
    </row>
    <row r="69" spans="1:22" ht="13.5" x14ac:dyDescent="0.25">
      <c r="A69" s="3">
        <f>RSI!A69</f>
        <v>42104</v>
      </c>
      <c r="B69" s="2">
        <f>RSI!B69</f>
        <v>11.063000000000001</v>
      </c>
      <c r="C69" s="2">
        <f>RSI!I69</f>
        <v>41.403987032687034</v>
      </c>
      <c r="D69" s="2">
        <f>MACD!E69</f>
        <v>0.25559845505885548</v>
      </c>
      <c r="E69" s="2">
        <f>MACD!F69</f>
        <v>0.15039780528639743</v>
      </c>
      <c r="F69" s="2">
        <f>'Moving Avg'!D69</f>
        <v>10.958200000000001</v>
      </c>
      <c r="G69" s="2">
        <f>'Moving Avg'!F69</f>
        <v>11.449299999999997</v>
      </c>
      <c r="H69" s="2">
        <f>'Moving Avg'!G69</f>
        <v>11.474140000000004</v>
      </c>
      <c r="I69" s="2">
        <f>'Moving Avg'!H69</f>
        <v>0</v>
      </c>
      <c r="J69" s="5" t="str">
        <f>OBV!F69</f>
        <v>BEARISH</v>
      </c>
      <c r="K69" s="5" t="str">
        <f>OBV!G69</f>
        <v>WEAK</v>
      </c>
      <c r="L69" s="5" t="str">
        <f>OBV!H69</f>
        <v>CONFIRMED BEARISH</v>
      </c>
      <c r="M69" s="7">
        <f t="shared" si="10"/>
        <v>25</v>
      </c>
      <c r="N69" s="7">
        <f t="shared" si="11"/>
        <v>0</v>
      </c>
      <c r="O69" s="7">
        <f t="shared" si="12"/>
        <v>100</v>
      </c>
      <c r="P69" s="7">
        <f t="shared" si="13"/>
        <v>0</v>
      </c>
      <c r="Q69" s="8">
        <f t="shared" si="14"/>
        <v>23.75</v>
      </c>
      <c r="R69" s="8">
        <f t="shared" si="15"/>
        <v>40</v>
      </c>
      <c r="S69" s="8">
        <f t="shared" si="16"/>
        <v>28.75</v>
      </c>
      <c r="T69" s="8">
        <f t="shared" si="17"/>
        <v>31.25</v>
      </c>
      <c r="U69" s="7">
        <f t="shared" si="18"/>
        <v>30.833333333333332</v>
      </c>
      <c r="V69" s="7">
        <f t="shared" si="19"/>
        <v>30.9375</v>
      </c>
    </row>
    <row r="70" spans="1:22" ht="13.5" x14ac:dyDescent="0.25">
      <c r="A70" s="3">
        <f>RSI!A70</f>
        <v>42107</v>
      </c>
      <c r="B70" s="2">
        <f>RSI!B70</f>
        <v>10.743</v>
      </c>
      <c r="C70" s="2">
        <f>RSI!I70</f>
        <v>35.035936545277664</v>
      </c>
      <c r="D70" s="2">
        <f>MACD!E70</f>
        <v>0.33064989823202673</v>
      </c>
      <c r="E70" s="2">
        <f>MACD!F70</f>
        <v>0.18644822387552329</v>
      </c>
      <c r="F70" s="2">
        <f>'Moving Avg'!D70</f>
        <v>10.849</v>
      </c>
      <c r="G70" s="2">
        <f>'Moving Avg'!F70</f>
        <v>11.408849999999997</v>
      </c>
      <c r="H70" s="2">
        <f>'Moving Avg'!G70</f>
        <v>11.467960000000005</v>
      </c>
      <c r="I70" s="2">
        <f>'Moving Avg'!H70</f>
        <v>0</v>
      </c>
      <c r="J70" s="5" t="str">
        <f>OBV!F70</f>
        <v>BEARISH</v>
      </c>
      <c r="K70" s="5" t="str">
        <f>OBV!G70</f>
        <v>WEAK</v>
      </c>
      <c r="L70" s="5" t="str">
        <f>OBV!H70</f>
        <v>CONFIRMED BEARISH</v>
      </c>
      <c r="M70" s="7">
        <f t="shared" si="10"/>
        <v>25</v>
      </c>
      <c r="N70" s="7">
        <f t="shared" si="11"/>
        <v>0</v>
      </c>
      <c r="O70" s="7">
        <f t="shared" si="12"/>
        <v>100</v>
      </c>
      <c r="P70" s="7">
        <f t="shared" si="13"/>
        <v>0</v>
      </c>
      <c r="Q70" s="8">
        <f t="shared" si="14"/>
        <v>23.75</v>
      </c>
      <c r="R70" s="8">
        <f t="shared" si="15"/>
        <v>40</v>
      </c>
      <c r="S70" s="8">
        <f t="shared" si="16"/>
        <v>28.75</v>
      </c>
      <c r="T70" s="8">
        <f t="shared" si="17"/>
        <v>31.25</v>
      </c>
      <c r="U70" s="7">
        <f t="shared" si="18"/>
        <v>30.833333333333332</v>
      </c>
      <c r="V70" s="7">
        <f t="shared" si="19"/>
        <v>30.9375</v>
      </c>
    </row>
    <row r="71" spans="1:22" ht="13.5" x14ac:dyDescent="0.25">
      <c r="A71" s="3">
        <f>RSI!A71</f>
        <v>42108</v>
      </c>
      <c r="B71" s="2">
        <f>RSI!B71</f>
        <v>11.053000000000001</v>
      </c>
      <c r="C71" s="2">
        <f>RSI!I71</f>
        <v>44.018588583869075</v>
      </c>
      <c r="D71" s="2">
        <f>MACD!E71</f>
        <v>0.33681100159297728</v>
      </c>
      <c r="E71" s="2">
        <f>MACD!F71</f>
        <v>0.2165207794190141</v>
      </c>
      <c r="F71" s="2">
        <f>'Moving Avg'!D71</f>
        <v>10.869</v>
      </c>
      <c r="G71" s="2">
        <f>'Moving Avg'!F71</f>
        <v>11.383649999999999</v>
      </c>
      <c r="H71" s="2">
        <f>'Moving Avg'!G71</f>
        <v>11.468080000000004</v>
      </c>
      <c r="I71" s="2">
        <f>'Moving Avg'!H71</f>
        <v>0</v>
      </c>
      <c r="J71" s="5" t="str">
        <f>OBV!F71</f>
        <v>BEARISH</v>
      </c>
      <c r="K71" s="5" t="str">
        <f>OBV!G71</f>
        <v>NEUTRAL</v>
      </c>
      <c r="L71" s="5" t="str">
        <f>OBV!H71</f>
        <v>BEARISH DIVERGENCE</v>
      </c>
      <c r="M71" s="7">
        <f t="shared" si="10"/>
        <v>25</v>
      </c>
      <c r="N71" s="7">
        <f t="shared" si="11"/>
        <v>0</v>
      </c>
      <c r="O71" s="7">
        <f t="shared" si="12"/>
        <v>100</v>
      </c>
      <c r="P71" s="7">
        <f t="shared" si="13"/>
        <v>16.5</v>
      </c>
      <c r="Q71" s="8">
        <f t="shared" si="14"/>
        <v>26.225000000000001</v>
      </c>
      <c r="R71" s="8">
        <f t="shared" si="15"/>
        <v>44.125</v>
      </c>
      <c r="S71" s="8">
        <f t="shared" si="16"/>
        <v>36.174999999999997</v>
      </c>
      <c r="T71" s="8">
        <f t="shared" si="17"/>
        <v>35.375</v>
      </c>
      <c r="U71" s="7">
        <f t="shared" si="18"/>
        <v>35.508333333333333</v>
      </c>
      <c r="V71" s="7">
        <f t="shared" si="19"/>
        <v>35.474999999999994</v>
      </c>
    </row>
    <row r="72" spans="1:22" ht="13.5" x14ac:dyDescent="0.25">
      <c r="A72" s="3">
        <f>RSI!A72</f>
        <v>42109</v>
      </c>
      <c r="B72" s="2">
        <f>RSI!B72</f>
        <v>11.053000000000001</v>
      </c>
      <c r="C72" s="2">
        <f>RSI!I72</f>
        <v>44.018588583869075</v>
      </c>
      <c r="D72" s="2">
        <f>MACD!E72</f>
        <v>0.3435433646069086</v>
      </c>
      <c r="E72" s="2">
        <f>MACD!F72</f>
        <v>0.241925296456593</v>
      </c>
      <c r="F72" s="2">
        <f>'Moving Avg'!D72</f>
        <v>10.931000000000001</v>
      </c>
      <c r="G72" s="2">
        <f>'Moving Avg'!F72</f>
        <v>11.342949999999998</v>
      </c>
      <c r="H72" s="2">
        <f>'Moving Avg'!G72</f>
        <v>11.463260000000005</v>
      </c>
      <c r="I72" s="2">
        <f>'Moving Avg'!H72</f>
        <v>0</v>
      </c>
      <c r="J72" s="5" t="str">
        <f>OBV!F72</f>
        <v>BULLISH</v>
      </c>
      <c r="K72" s="5" t="str">
        <f>OBV!G72</f>
        <v>WEAK</v>
      </c>
      <c r="L72" s="5" t="str">
        <f>OBV!H72</f>
        <v>CONFIRMED BULLISH</v>
      </c>
      <c r="M72" s="7">
        <f t="shared" si="10"/>
        <v>25</v>
      </c>
      <c r="N72" s="7">
        <f t="shared" si="11"/>
        <v>0</v>
      </c>
      <c r="O72" s="7">
        <f t="shared" si="12"/>
        <v>100</v>
      </c>
      <c r="P72" s="7">
        <f t="shared" si="13"/>
        <v>67</v>
      </c>
      <c r="Q72" s="8">
        <f t="shared" si="14"/>
        <v>33.799999999999997</v>
      </c>
      <c r="R72" s="8">
        <f t="shared" si="15"/>
        <v>56.75</v>
      </c>
      <c r="S72" s="8">
        <f t="shared" si="16"/>
        <v>58.900000000000006</v>
      </c>
      <c r="T72" s="8">
        <f t="shared" si="17"/>
        <v>48</v>
      </c>
      <c r="U72" s="7">
        <f t="shared" si="18"/>
        <v>49.816666666666663</v>
      </c>
      <c r="V72" s="7">
        <f t="shared" si="19"/>
        <v>49.362499999999997</v>
      </c>
    </row>
    <row r="73" spans="1:22" ht="13.5" x14ac:dyDescent="0.25">
      <c r="A73" s="3">
        <f>RSI!A73</f>
        <v>42110</v>
      </c>
      <c r="B73" s="2">
        <f>RSI!B73</f>
        <v>11.32</v>
      </c>
      <c r="C73" s="2">
        <f>RSI!I73</f>
        <v>50.812296560460709</v>
      </c>
      <c r="D73" s="2">
        <f>MACD!E73</f>
        <v>0.33086879586161899</v>
      </c>
      <c r="E73" s="2">
        <f>MACD!F73</f>
        <v>0.25971399633759823</v>
      </c>
      <c r="F73" s="2">
        <f>'Moving Avg'!D73</f>
        <v>11.046400000000002</v>
      </c>
      <c r="G73" s="2">
        <f>'Moving Avg'!F73</f>
        <v>11.315349999999999</v>
      </c>
      <c r="H73" s="2">
        <f>'Moving Avg'!G73</f>
        <v>11.458840000000004</v>
      </c>
      <c r="I73" s="2">
        <f>'Moving Avg'!H73</f>
        <v>0</v>
      </c>
      <c r="J73" s="5" t="str">
        <f>OBV!F73</f>
        <v>BULLISH</v>
      </c>
      <c r="K73" s="5" t="str">
        <f>OBV!G73</f>
        <v>WEAK</v>
      </c>
      <c r="L73" s="5" t="str">
        <f>OBV!H73</f>
        <v>CONFIRMED BULLISH</v>
      </c>
      <c r="M73" s="7">
        <f t="shared" si="10"/>
        <v>25</v>
      </c>
      <c r="N73" s="7">
        <f t="shared" si="11"/>
        <v>0</v>
      </c>
      <c r="O73" s="7">
        <f t="shared" si="12"/>
        <v>100</v>
      </c>
      <c r="P73" s="7">
        <f t="shared" si="13"/>
        <v>67</v>
      </c>
      <c r="Q73" s="8">
        <f t="shared" si="14"/>
        <v>33.799999999999997</v>
      </c>
      <c r="R73" s="8">
        <f t="shared" si="15"/>
        <v>56.75</v>
      </c>
      <c r="S73" s="8">
        <f t="shared" si="16"/>
        <v>58.900000000000006</v>
      </c>
      <c r="T73" s="8">
        <f t="shared" si="17"/>
        <v>48</v>
      </c>
      <c r="U73" s="7">
        <f t="shared" si="18"/>
        <v>49.816666666666663</v>
      </c>
      <c r="V73" s="7">
        <f t="shared" si="19"/>
        <v>49.362499999999997</v>
      </c>
    </row>
    <row r="74" spans="1:22" ht="13.5" x14ac:dyDescent="0.25">
      <c r="A74" s="3">
        <f>RSI!A74</f>
        <v>42111</v>
      </c>
      <c r="B74" s="2">
        <f>RSI!B74</f>
        <v>11.315</v>
      </c>
      <c r="C74" s="2">
        <f>RSI!I74</f>
        <v>50.688241728643774</v>
      </c>
      <c r="D74" s="2">
        <f>MACD!E74</f>
        <v>0.27977768022514837</v>
      </c>
      <c r="E74" s="2">
        <f>MACD!F74</f>
        <v>0.2637267331151083</v>
      </c>
      <c r="F74" s="2">
        <f>'Moving Avg'!D74</f>
        <v>11.0968</v>
      </c>
      <c r="G74" s="2">
        <f>'Moving Avg'!F74</f>
        <v>11.305099999999998</v>
      </c>
      <c r="H74" s="2">
        <f>'Moving Avg'!G74</f>
        <v>11.459260000000004</v>
      </c>
      <c r="I74" s="2">
        <f>'Moving Avg'!H74</f>
        <v>0</v>
      </c>
      <c r="J74" s="5" t="str">
        <f>OBV!F74</f>
        <v>BEARISH</v>
      </c>
      <c r="K74" s="5" t="str">
        <f>OBV!G74</f>
        <v>NEUTRAL</v>
      </c>
      <c r="L74" s="5" t="str">
        <f>OBV!H74</f>
        <v>BEARISH DIVERGENCE</v>
      </c>
      <c r="M74" s="7">
        <f t="shared" si="10"/>
        <v>25</v>
      </c>
      <c r="N74" s="7">
        <f t="shared" si="11"/>
        <v>0</v>
      </c>
      <c r="O74" s="7">
        <f t="shared" si="12"/>
        <v>100</v>
      </c>
      <c r="P74" s="7">
        <f t="shared" si="13"/>
        <v>16.5</v>
      </c>
      <c r="Q74" s="8">
        <f t="shared" si="14"/>
        <v>26.225000000000001</v>
      </c>
      <c r="R74" s="8">
        <f t="shared" si="15"/>
        <v>44.125</v>
      </c>
      <c r="S74" s="8">
        <f t="shared" si="16"/>
        <v>36.174999999999997</v>
      </c>
      <c r="T74" s="8">
        <f t="shared" si="17"/>
        <v>35.375</v>
      </c>
      <c r="U74" s="7">
        <f t="shared" si="18"/>
        <v>35.508333333333333</v>
      </c>
      <c r="V74" s="7">
        <f t="shared" si="19"/>
        <v>35.474999999999994</v>
      </c>
    </row>
    <row r="75" spans="1:22" ht="13.5" x14ac:dyDescent="0.25">
      <c r="A75" s="3">
        <f>RSI!A75</f>
        <v>42114</v>
      </c>
      <c r="B75" s="2">
        <f>RSI!B75</f>
        <v>11.315</v>
      </c>
      <c r="C75" s="2">
        <f>RSI!I75</f>
        <v>50.688241728643774</v>
      </c>
      <c r="D75" s="2">
        <f>MACD!E75</f>
        <v>0.23555213173247047</v>
      </c>
      <c r="E75" s="2">
        <f>MACD!F75</f>
        <v>0.25809181283858074</v>
      </c>
      <c r="F75" s="2">
        <f>'Moving Avg'!D75</f>
        <v>11.2112</v>
      </c>
      <c r="G75" s="2">
        <f>'Moving Avg'!F75</f>
        <v>11.293249999999999</v>
      </c>
      <c r="H75" s="2">
        <f>'Moving Avg'!G75</f>
        <v>11.459680000000006</v>
      </c>
      <c r="I75" s="2">
        <f>'Moving Avg'!H75</f>
        <v>0</v>
      </c>
      <c r="J75" s="5" t="str">
        <f>OBV!F75</f>
        <v>BULLISH</v>
      </c>
      <c r="K75" s="5" t="str">
        <f>OBV!G75</f>
        <v>WEAK</v>
      </c>
      <c r="L75" s="5" t="str">
        <f>OBV!H75</f>
        <v>CONFIRMED BULLISH</v>
      </c>
      <c r="M75" s="7">
        <f t="shared" si="10"/>
        <v>25</v>
      </c>
      <c r="N75" s="7">
        <f t="shared" si="11"/>
        <v>100</v>
      </c>
      <c r="O75" s="7">
        <f t="shared" si="12"/>
        <v>100</v>
      </c>
      <c r="P75" s="7">
        <f t="shared" si="13"/>
        <v>67</v>
      </c>
      <c r="Q75" s="8">
        <f t="shared" si="14"/>
        <v>68.8</v>
      </c>
      <c r="R75" s="8">
        <f t="shared" si="15"/>
        <v>76.75</v>
      </c>
      <c r="S75" s="8">
        <f t="shared" si="16"/>
        <v>73.900000000000006</v>
      </c>
      <c r="T75" s="8">
        <f t="shared" si="17"/>
        <v>73</v>
      </c>
      <c r="U75" s="7">
        <f t="shared" si="18"/>
        <v>73.150000000000006</v>
      </c>
      <c r="V75" s="7">
        <f t="shared" si="19"/>
        <v>73.112500000000011</v>
      </c>
    </row>
    <row r="76" spans="1:22" ht="13.5" x14ac:dyDescent="0.25">
      <c r="A76" s="3">
        <f>RSI!A76</f>
        <v>42115</v>
      </c>
      <c r="B76" s="2">
        <f>RSI!B76</f>
        <v>11.294</v>
      </c>
      <c r="C76" s="2">
        <f>RSI!I76</f>
        <v>50.092529547952772</v>
      </c>
      <c r="D76" s="2">
        <f>MACD!E76</f>
        <v>0.14778508226689624</v>
      </c>
      <c r="E76" s="2">
        <f>MACD!F76</f>
        <v>0.23603046672424385</v>
      </c>
      <c r="F76" s="2">
        <f>'Moving Avg'!D76</f>
        <v>11.259399999999999</v>
      </c>
      <c r="G76" s="2">
        <f>'Moving Avg'!F76</f>
        <v>11.267249999999999</v>
      </c>
      <c r="H76" s="2">
        <f>'Moving Avg'!G76</f>
        <v>11.456520000000005</v>
      </c>
      <c r="I76" s="2">
        <f>'Moving Avg'!H76</f>
        <v>0</v>
      </c>
      <c r="J76" s="5" t="str">
        <f>OBV!F76</f>
        <v>BEARISH</v>
      </c>
      <c r="K76" s="5" t="str">
        <f>OBV!G76</f>
        <v>WEAK</v>
      </c>
      <c r="L76" s="5" t="str">
        <f>OBV!H76</f>
        <v>BEARISH DIVERGENCE</v>
      </c>
      <c r="M76" s="7">
        <f t="shared" si="10"/>
        <v>25</v>
      </c>
      <c r="N76" s="7">
        <f t="shared" si="11"/>
        <v>100</v>
      </c>
      <c r="O76" s="7">
        <f t="shared" si="12"/>
        <v>100</v>
      </c>
      <c r="P76" s="7">
        <f t="shared" si="13"/>
        <v>0</v>
      </c>
      <c r="Q76" s="8">
        <f t="shared" si="14"/>
        <v>58.75</v>
      </c>
      <c r="R76" s="8">
        <f t="shared" si="15"/>
        <v>60</v>
      </c>
      <c r="S76" s="8">
        <f t="shared" si="16"/>
        <v>43.75</v>
      </c>
      <c r="T76" s="8">
        <f t="shared" si="17"/>
        <v>56.25</v>
      </c>
      <c r="U76" s="7">
        <f t="shared" si="18"/>
        <v>54.166666666666664</v>
      </c>
      <c r="V76" s="7">
        <f t="shared" si="19"/>
        <v>54.6875</v>
      </c>
    </row>
    <row r="77" spans="1:22" ht="13.5" x14ac:dyDescent="0.25">
      <c r="A77" s="3">
        <f>RSI!A77</f>
        <v>42116</v>
      </c>
      <c r="B77" s="2">
        <f>RSI!B77</f>
        <v>11.137</v>
      </c>
      <c r="C77" s="2">
        <f>RSI!I77</f>
        <v>45.762379980457965</v>
      </c>
      <c r="D77" s="2">
        <f>MACD!E77</f>
        <v>5.2773461377721986E-2</v>
      </c>
      <c r="E77" s="2">
        <f>MACD!F77</f>
        <v>0.19937906565493949</v>
      </c>
      <c r="F77" s="2">
        <f>'Moving Avg'!D77</f>
        <v>11.276199999999999</v>
      </c>
      <c r="G77" s="2">
        <f>'Moving Avg'!F77</f>
        <v>11.244949999999999</v>
      </c>
      <c r="H77" s="2">
        <f>'Moving Avg'!G77</f>
        <v>11.450220000000003</v>
      </c>
      <c r="I77" s="2">
        <f>'Moving Avg'!H77</f>
        <v>0</v>
      </c>
      <c r="J77" s="5" t="str">
        <f>OBV!F77</f>
        <v>BEARISH</v>
      </c>
      <c r="K77" s="5" t="str">
        <f>OBV!G77</f>
        <v>WEAK</v>
      </c>
      <c r="L77" s="5" t="str">
        <f>OBV!H77</f>
        <v>BEARISH DIVERGENCE</v>
      </c>
      <c r="M77" s="7">
        <f t="shared" si="10"/>
        <v>25</v>
      </c>
      <c r="N77" s="7">
        <f t="shared" si="11"/>
        <v>100</v>
      </c>
      <c r="O77" s="7">
        <f t="shared" si="12"/>
        <v>100</v>
      </c>
      <c r="P77" s="7">
        <f t="shared" si="13"/>
        <v>0</v>
      </c>
      <c r="Q77" s="8">
        <f t="shared" si="14"/>
        <v>58.75</v>
      </c>
      <c r="R77" s="8">
        <f t="shared" si="15"/>
        <v>60</v>
      </c>
      <c r="S77" s="8">
        <f t="shared" si="16"/>
        <v>43.75</v>
      </c>
      <c r="T77" s="8">
        <f t="shared" si="17"/>
        <v>56.25</v>
      </c>
      <c r="U77" s="7">
        <f t="shared" si="18"/>
        <v>54.166666666666664</v>
      </c>
      <c r="V77" s="7">
        <f t="shared" si="19"/>
        <v>54.6875</v>
      </c>
    </row>
    <row r="78" spans="1:22" ht="13.5" x14ac:dyDescent="0.25">
      <c r="A78" s="3">
        <f>RSI!A78</f>
        <v>42117</v>
      </c>
      <c r="B78" s="2">
        <f>RSI!B78</f>
        <v>11.032</v>
      </c>
      <c r="C78" s="2">
        <f>RSI!I78</f>
        <v>43.080234542047243</v>
      </c>
      <c r="D78" s="2">
        <f>MACD!E78</f>
        <v>-1.8979500417247053E-2</v>
      </c>
      <c r="E78" s="2">
        <f>MACD!F78</f>
        <v>0.15570735244050218</v>
      </c>
      <c r="F78" s="2">
        <f>'Moving Avg'!D78</f>
        <v>11.2186</v>
      </c>
      <c r="G78" s="2">
        <f>'Moving Avg'!F78</f>
        <v>11.218700000000002</v>
      </c>
      <c r="H78" s="2">
        <f>'Moving Avg'!G78</f>
        <v>11.44182</v>
      </c>
      <c r="I78" s="2">
        <f>'Moving Avg'!H78</f>
        <v>0</v>
      </c>
      <c r="J78" s="5" t="str">
        <f>OBV!F78</f>
        <v>BEARISH</v>
      </c>
      <c r="K78" s="5" t="str">
        <f>OBV!G78</f>
        <v>WEAK</v>
      </c>
      <c r="L78" s="5" t="str">
        <f>OBV!H78</f>
        <v>CONFIRMED BEARISH</v>
      </c>
      <c r="M78" s="7">
        <f t="shared" si="10"/>
        <v>25</v>
      </c>
      <c r="N78" s="7">
        <f t="shared" si="11"/>
        <v>100</v>
      </c>
      <c r="O78" s="7">
        <f t="shared" si="12"/>
        <v>100</v>
      </c>
      <c r="P78" s="7">
        <f t="shared" si="13"/>
        <v>0</v>
      </c>
      <c r="Q78" s="8">
        <f t="shared" si="14"/>
        <v>58.75</v>
      </c>
      <c r="R78" s="8">
        <f t="shared" si="15"/>
        <v>60</v>
      </c>
      <c r="S78" s="8">
        <f t="shared" si="16"/>
        <v>43.75</v>
      </c>
      <c r="T78" s="8">
        <f t="shared" si="17"/>
        <v>56.25</v>
      </c>
      <c r="U78" s="7">
        <f t="shared" si="18"/>
        <v>54.166666666666664</v>
      </c>
      <c r="V78" s="7">
        <f t="shared" si="19"/>
        <v>54.6875</v>
      </c>
    </row>
    <row r="79" spans="1:22" ht="13.5" x14ac:dyDescent="0.25">
      <c r="A79" s="3">
        <f>RSI!A79</f>
        <v>42118</v>
      </c>
      <c r="B79" s="2">
        <f>RSI!B79</f>
        <v>11.11</v>
      </c>
      <c r="C79" s="2">
        <f>RSI!I79</f>
        <v>45.629567134568958</v>
      </c>
      <c r="D79" s="2">
        <f>MACD!E79</f>
        <v>-3.4820373613678512E-2</v>
      </c>
      <c r="E79" s="2">
        <f>MACD!F79</f>
        <v>0.11760180722966605</v>
      </c>
      <c r="F79" s="2">
        <f>'Moving Avg'!D79</f>
        <v>11.177600000000002</v>
      </c>
      <c r="G79" s="2">
        <f>'Moving Avg'!F79</f>
        <v>11.1966</v>
      </c>
      <c r="H79" s="2">
        <f>'Moving Avg'!G79</f>
        <v>11.42826</v>
      </c>
      <c r="I79" s="2">
        <f>'Moving Avg'!H79</f>
        <v>0</v>
      </c>
      <c r="J79" s="5" t="str">
        <f>OBV!F79</f>
        <v>BEARISH</v>
      </c>
      <c r="K79" s="5" t="str">
        <f>OBV!G79</f>
        <v>WEAK</v>
      </c>
      <c r="L79" s="5" t="str">
        <f>OBV!H79</f>
        <v>CONFIRMED BEARISH</v>
      </c>
      <c r="M79" s="7">
        <f t="shared" si="10"/>
        <v>25</v>
      </c>
      <c r="N79" s="7">
        <f t="shared" si="11"/>
        <v>100</v>
      </c>
      <c r="O79" s="7">
        <f t="shared" si="12"/>
        <v>100</v>
      </c>
      <c r="P79" s="7">
        <f t="shared" si="13"/>
        <v>0</v>
      </c>
      <c r="Q79" s="8">
        <f t="shared" si="14"/>
        <v>58.75</v>
      </c>
      <c r="R79" s="8">
        <f t="shared" si="15"/>
        <v>60</v>
      </c>
      <c r="S79" s="8">
        <f t="shared" si="16"/>
        <v>43.75</v>
      </c>
      <c r="T79" s="8">
        <f t="shared" si="17"/>
        <v>56.25</v>
      </c>
      <c r="U79" s="7">
        <f t="shared" si="18"/>
        <v>54.166666666666664</v>
      </c>
      <c r="V79" s="7">
        <f t="shared" si="19"/>
        <v>54.6875</v>
      </c>
    </row>
    <row r="80" spans="1:22" ht="13.5" x14ac:dyDescent="0.25">
      <c r="A80" s="3">
        <f>RSI!A80</f>
        <v>42121</v>
      </c>
      <c r="B80" s="2">
        <f>RSI!B80</f>
        <v>11.394</v>
      </c>
      <c r="C80" s="2">
        <f>RSI!I80</f>
        <v>53.751660247812644</v>
      </c>
      <c r="D80" s="2">
        <f>MACD!E80</f>
        <v>-0.11763791958109593</v>
      </c>
      <c r="E80" s="2">
        <f>MACD!F80</f>
        <v>7.0553861867513654E-2</v>
      </c>
      <c r="F80" s="2">
        <f>'Moving Avg'!D80</f>
        <v>11.1934</v>
      </c>
      <c r="G80" s="2">
        <f>'Moving Avg'!F80</f>
        <v>11.1761</v>
      </c>
      <c r="H80" s="2">
        <f>'Moving Avg'!G80</f>
        <v>11.425000000000001</v>
      </c>
      <c r="I80" s="2">
        <f>'Moving Avg'!H80</f>
        <v>0</v>
      </c>
      <c r="J80" s="5" t="str">
        <f>OBV!F80</f>
        <v>BEARISH</v>
      </c>
      <c r="K80" s="5" t="str">
        <f>OBV!G80</f>
        <v>WEAK</v>
      </c>
      <c r="L80" s="5" t="str">
        <f>OBV!H80</f>
        <v>BEARISH DIVERGENCE</v>
      </c>
      <c r="M80" s="7">
        <f t="shared" si="10"/>
        <v>25</v>
      </c>
      <c r="N80" s="7">
        <f t="shared" si="11"/>
        <v>100</v>
      </c>
      <c r="O80" s="7">
        <f t="shared" si="12"/>
        <v>100</v>
      </c>
      <c r="P80" s="7">
        <f t="shared" si="13"/>
        <v>0</v>
      </c>
      <c r="Q80" s="8">
        <f t="shared" si="14"/>
        <v>58.75</v>
      </c>
      <c r="R80" s="8">
        <f t="shared" si="15"/>
        <v>60</v>
      </c>
      <c r="S80" s="8">
        <f t="shared" si="16"/>
        <v>43.75</v>
      </c>
      <c r="T80" s="8">
        <f t="shared" si="17"/>
        <v>56.25</v>
      </c>
      <c r="U80" s="7">
        <f t="shared" si="18"/>
        <v>54.166666666666664</v>
      </c>
      <c r="V80" s="7">
        <f t="shared" si="19"/>
        <v>54.6875</v>
      </c>
    </row>
    <row r="81" spans="1:22" ht="13.5" x14ac:dyDescent="0.25">
      <c r="A81" s="3">
        <f>RSI!A81</f>
        <v>42122</v>
      </c>
      <c r="B81" s="2">
        <f>RSI!B81</f>
        <v>11.347</v>
      </c>
      <c r="C81" s="2">
        <f>RSI!I81</f>
        <v>52.357701419262646</v>
      </c>
      <c r="D81" s="2">
        <f>MACD!E81</f>
        <v>-0.1374278724663256</v>
      </c>
      <c r="E81" s="2">
        <f>MACD!F81</f>
        <v>2.8957515000745802E-2</v>
      </c>
      <c r="F81" s="2">
        <f>'Moving Avg'!D81</f>
        <v>11.203999999999999</v>
      </c>
      <c r="G81" s="2">
        <f>'Moving Avg'!F81</f>
        <v>11.165600000000001</v>
      </c>
      <c r="H81" s="2">
        <f>'Moving Avg'!G81</f>
        <v>11.4229</v>
      </c>
      <c r="I81" s="2">
        <f>'Moving Avg'!H81</f>
        <v>0</v>
      </c>
      <c r="J81" s="5" t="str">
        <f>OBV!F81</f>
        <v>BEARISH</v>
      </c>
      <c r="K81" s="5" t="str">
        <f>OBV!G81</f>
        <v>STRONG</v>
      </c>
      <c r="L81" s="5" t="str">
        <f>OBV!H81</f>
        <v>BEARISH DIVERGENCE</v>
      </c>
      <c r="M81" s="7">
        <f t="shared" si="10"/>
        <v>25</v>
      </c>
      <c r="N81" s="7">
        <f t="shared" si="11"/>
        <v>100</v>
      </c>
      <c r="O81" s="7">
        <f t="shared" si="12"/>
        <v>100</v>
      </c>
      <c r="P81" s="7">
        <f t="shared" si="13"/>
        <v>33</v>
      </c>
      <c r="Q81" s="8">
        <f t="shared" si="14"/>
        <v>63.7</v>
      </c>
      <c r="R81" s="8">
        <f t="shared" si="15"/>
        <v>68.25</v>
      </c>
      <c r="S81" s="8">
        <f t="shared" si="16"/>
        <v>58.6</v>
      </c>
      <c r="T81" s="8">
        <f t="shared" si="17"/>
        <v>64.5</v>
      </c>
      <c r="U81" s="7">
        <f t="shared" si="18"/>
        <v>63.516666666666659</v>
      </c>
      <c r="V81" s="7">
        <f t="shared" si="19"/>
        <v>63.762499999999996</v>
      </c>
    </row>
    <row r="82" spans="1:22" ht="13.5" x14ac:dyDescent="0.25">
      <c r="A82" s="3">
        <f>RSI!A82</f>
        <v>42123</v>
      </c>
      <c r="B82" s="2">
        <f>RSI!B82</f>
        <v>11.347</v>
      </c>
      <c r="C82" s="2">
        <f>RSI!I82</f>
        <v>52.357701419262632</v>
      </c>
      <c r="D82" s="2">
        <f>MACD!E82</f>
        <v>-0.15471711905770213</v>
      </c>
      <c r="E82" s="2">
        <f>MACD!F82</f>
        <v>-7.7774118109437858E-3</v>
      </c>
      <c r="F82" s="2">
        <f>'Moving Avg'!D82</f>
        <v>11.246</v>
      </c>
      <c r="G82" s="2">
        <f>'Moving Avg'!F82</f>
        <v>11.155100000000001</v>
      </c>
      <c r="H82" s="2">
        <f>'Moving Avg'!G82</f>
        <v>11.4208</v>
      </c>
      <c r="I82" s="2">
        <f>'Moving Avg'!H82</f>
        <v>0</v>
      </c>
      <c r="J82" s="5" t="str">
        <f>OBV!F82</f>
        <v>BULLISH</v>
      </c>
      <c r="K82" s="5" t="str">
        <f>OBV!G82</f>
        <v>NEUTRAL</v>
      </c>
      <c r="L82" s="5" t="str">
        <f>OBV!H82</f>
        <v>CONFIRMED BULLISH</v>
      </c>
      <c r="M82" s="7">
        <f t="shared" si="10"/>
        <v>25</v>
      </c>
      <c r="N82" s="7">
        <f t="shared" si="11"/>
        <v>100</v>
      </c>
      <c r="O82" s="7">
        <f t="shared" si="12"/>
        <v>100</v>
      </c>
      <c r="P82" s="7">
        <f t="shared" si="13"/>
        <v>83.5</v>
      </c>
      <c r="Q82" s="8">
        <f t="shared" si="14"/>
        <v>71.275000000000006</v>
      </c>
      <c r="R82" s="8">
        <f t="shared" si="15"/>
        <v>80.875</v>
      </c>
      <c r="S82" s="8">
        <f t="shared" si="16"/>
        <v>81.325000000000003</v>
      </c>
      <c r="T82" s="8">
        <f t="shared" si="17"/>
        <v>77.125</v>
      </c>
      <c r="U82" s="7">
        <f t="shared" si="18"/>
        <v>77.825000000000003</v>
      </c>
      <c r="V82" s="7">
        <f t="shared" si="19"/>
        <v>77.650000000000006</v>
      </c>
    </row>
    <row r="83" spans="1:22" ht="13.5" x14ac:dyDescent="0.25">
      <c r="A83" s="3">
        <f>RSI!A83</f>
        <v>42124</v>
      </c>
      <c r="B83" s="2">
        <f>RSI!B83</f>
        <v>11.347</v>
      </c>
      <c r="C83" s="2">
        <f>RSI!I83</f>
        <v>52.357701419262632</v>
      </c>
      <c r="D83" s="2">
        <f>MACD!E83</f>
        <v>-0.12877317129815147</v>
      </c>
      <c r="E83" s="2">
        <f>MACD!F83</f>
        <v>-3.1976563708385322E-2</v>
      </c>
      <c r="F83" s="2">
        <f>'Moving Avg'!D83</f>
        <v>11.309000000000001</v>
      </c>
      <c r="G83" s="2">
        <f>'Moving Avg'!F83</f>
        <v>11.144600000000001</v>
      </c>
      <c r="H83" s="2">
        <f>'Moving Avg'!G83</f>
        <v>11.416699999999999</v>
      </c>
      <c r="I83" s="2">
        <f>'Moving Avg'!H83</f>
        <v>0</v>
      </c>
      <c r="J83" s="5" t="str">
        <f>OBV!F83</f>
        <v>BULLISH</v>
      </c>
      <c r="K83" s="5" t="str">
        <f>OBV!G83</f>
        <v>WEAK</v>
      </c>
      <c r="L83" s="5" t="str">
        <f>OBV!H83</f>
        <v>CONFIRMED BULLISH</v>
      </c>
      <c r="M83" s="7">
        <f t="shared" si="10"/>
        <v>25</v>
      </c>
      <c r="N83" s="7">
        <f t="shared" si="11"/>
        <v>100</v>
      </c>
      <c r="O83" s="7">
        <f t="shared" si="12"/>
        <v>100</v>
      </c>
      <c r="P83" s="7">
        <f t="shared" si="13"/>
        <v>67</v>
      </c>
      <c r="Q83" s="8">
        <f t="shared" si="14"/>
        <v>68.8</v>
      </c>
      <c r="R83" s="8">
        <f t="shared" si="15"/>
        <v>76.75</v>
      </c>
      <c r="S83" s="8">
        <f t="shared" si="16"/>
        <v>73.900000000000006</v>
      </c>
      <c r="T83" s="8">
        <f t="shared" si="17"/>
        <v>73</v>
      </c>
      <c r="U83" s="7">
        <f t="shared" si="18"/>
        <v>73.150000000000006</v>
      </c>
      <c r="V83" s="7">
        <f t="shared" si="19"/>
        <v>73.112500000000011</v>
      </c>
    </row>
    <row r="84" spans="1:22" ht="13.5" x14ac:dyDescent="0.25">
      <c r="A84" s="3">
        <f>RSI!A84</f>
        <v>42128</v>
      </c>
      <c r="B84" s="2">
        <f>RSI!B84</f>
        <v>11.347</v>
      </c>
      <c r="C84" s="2">
        <f>RSI!I84</f>
        <v>52.357701419262632</v>
      </c>
      <c r="D84" s="2">
        <f>MACD!E84</f>
        <v>-0.10805613905009004</v>
      </c>
      <c r="E84" s="2">
        <f>MACD!F84</f>
        <v>-4.7192478776726263E-2</v>
      </c>
      <c r="F84" s="2">
        <f>'Moving Avg'!D84</f>
        <v>11.356400000000001</v>
      </c>
      <c r="G84" s="2">
        <f>'Moving Avg'!F84</f>
        <v>11.147250000000003</v>
      </c>
      <c r="H84" s="2">
        <f>'Moving Avg'!G84</f>
        <v>11.412499999999996</v>
      </c>
      <c r="I84" s="2">
        <f>'Moving Avg'!H84</f>
        <v>0</v>
      </c>
      <c r="J84" s="5" t="str">
        <f>OBV!F84</f>
        <v>BULLISH</v>
      </c>
      <c r="K84" s="5" t="str">
        <f>OBV!G84</f>
        <v>NEUTRAL</v>
      </c>
      <c r="L84" s="5" t="str">
        <f>OBV!H84</f>
        <v>CONFIRMED BULLISH</v>
      </c>
      <c r="M84" s="7">
        <f t="shared" si="10"/>
        <v>25</v>
      </c>
      <c r="N84" s="7">
        <f t="shared" si="11"/>
        <v>100</v>
      </c>
      <c r="O84" s="7">
        <f t="shared" si="12"/>
        <v>100</v>
      </c>
      <c r="P84" s="7">
        <f t="shared" si="13"/>
        <v>83.5</v>
      </c>
      <c r="Q84" s="8">
        <f t="shared" si="14"/>
        <v>71.275000000000006</v>
      </c>
      <c r="R84" s="8">
        <f t="shared" si="15"/>
        <v>80.875</v>
      </c>
      <c r="S84" s="8">
        <f t="shared" si="16"/>
        <v>81.325000000000003</v>
      </c>
      <c r="T84" s="8">
        <f t="shared" si="17"/>
        <v>77.125</v>
      </c>
      <c r="U84" s="7">
        <f t="shared" si="18"/>
        <v>77.825000000000003</v>
      </c>
      <c r="V84" s="7">
        <f t="shared" si="19"/>
        <v>77.650000000000006</v>
      </c>
    </row>
    <row r="85" spans="1:22" ht="13.5" x14ac:dyDescent="0.25">
      <c r="A85" s="3">
        <f>RSI!A85</f>
        <v>42129</v>
      </c>
      <c r="B85" s="2">
        <f>RSI!B85</f>
        <v>11.394</v>
      </c>
      <c r="C85" s="2">
        <f>RSI!I85</f>
        <v>53.963528675316248</v>
      </c>
      <c r="D85" s="2">
        <f>MACD!E85</f>
        <v>-9.4439590832378073E-2</v>
      </c>
      <c r="E85" s="2">
        <f>MACD!F85</f>
        <v>-5.6641901187856628E-2</v>
      </c>
      <c r="F85" s="2">
        <f>'Moving Avg'!D85</f>
        <v>11.356399999999999</v>
      </c>
      <c r="G85" s="2">
        <f>'Moving Avg'!F85</f>
        <v>11.1525</v>
      </c>
      <c r="H85" s="2">
        <f>'Moving Avg'!G85</f>
        <v>11.409759999999997</v>
      </c>
      <c r="I85" s="2">
        <f>'Moving Avg'!H85</f>
        <v>0</v>
      </c>
      <c r="J85" s="5" t="str">
        <f>OBV!F85</f>
        <v>BULLISH</v>
      </c>
      <c r="K85" s="5" t="str">
        <f>OBV!G85</f>
        <v>WEAK</v>
      </c>
      <c r="L85" s="5" t="str">
        <f>OBV!H85</f>
        <v>NEUTRAL</v>
      </c>
      <c r="M85" s="7">
        <f t="shared" si="10"/>
        <v>25</v>
      </c>
      <c r="N85" s="7">
        <f t="shared" si="11"/>
        <v>100</v>
      </c>
      <c r="O85" s="7">
        <f t="shared" si="12"/>
        <v>100</v>
      </c>
      <c r="P85" s="7">
        <f t="shared" si="13"/>
        <v>33</v>
      </c>
      <c r="Q85" s="8">
        <f t="shared" si="14"/>
        <v>63.7</v>
      </c>
      <c r="R85" s="8">
        <f t="shared" si="15"/>
        <v>68.25</v>
      </c>
      <c r="S85" s="8">
        <f t="shared" si="16"/>
        <v>58.6</v>
      </c>
      <c r="T85" s="8">
        <f t="shared" si="17"/>
        <v>64.5</v>
      </c>
      <c r="U85" s="7">
        <f t="shared" si="18"/>
        <v>63.516666666666659</v>
      </c>
      <c r="V85" s="7">
        <f t="shared" si="19"/>
        <v>63.762499999999996</v>
      </c>
    </row>
    <row r="86" spans="1:22" ht="13.5" x14ac:dyDescent="0.25">
      <c r="A86" s="3">
        <f>RSI!A86</f>
        <v>42130</v>
      </c>
      <c r="B86" s="2">
        <f>RSI!B86</f>
        <v>11.079000000000001</v>
      </c>
      <c r="C86" s="2">
        <f>RSI!I86</f>
        <v>43.404220622298766</v>
      </c>
      <c r="D86" s="2">
        <f>MACD!E86</f>
        <v>-6.3492841193630412E-2</v>
      </c>
      <c r="E86" s="2">
        <f>MACD!F86</f>
        <v>-5.8012089189011386E-2</v>
      </c>
      <c r="F86" s="2">
        <f>'Moving Avg'!D86</f>
        <v>11.3028</v>
      </c>
      <c r="G86" s="2">
        <f>'Moving Avg'!F86</f>
        <v>11.158800000000003</v>
      </c>
      <c r="H86" s="2">
        <f>'Moving Avg'!G86</f>
        <v>11.400199999999995</v>
      </c>
      <c r="I86" s="2">
        <f>'Moving Avg'!H86</f>
        <v>0</v>
      </c>
      <c r="J86" s="5" t="str">
        <f>OBV!F86</f>
        <v>BULLISH</v>
      </c>
      <c r="K86" s="5" t="str">
        <f>OBV!G86</f>
        <v>NEUTRAL</v>
      </c>
      <c r="L86" s="5" t="str">
        <f>OBV!H86</f>
        <v>BULLISH DIVERGENCE</v>
      </c>
      <c r="M86" s="7">
        <f t="shared" si="10"/>
        <v>25</v>
      </c>
      <c r="N86" s="7">
        <f t="shared" si="11"/>
        <v>45</v>
      </c>
      <c r="O86" s="7">
        <f t="shared" si="12"/>
        <v>100</v>
      </c>
      <c r="P86" s="7">
        <f t="shared" si="13"/>
        <v>66.5</v>
      </c>
      <c r="Q86" s="8">
        <f t="shared" si="14"/>
        <v>49.475000000000001</v>
      </c>
      <c r="R86" s="8">
        <f t="shared" si="15"/>
        <v>65.625</v>
      </c>
      <c r="S86" s="8">
        <f t="shared" si="16"/>
        <v>65.424999999999997</v>
      </c>
      <c r="T86" s="8">
        <f t="shared" si="17"/>
        <v>59.125</v>
      </c>
      <c r="U86" s="7">
        <f t="shared" si="18"/>
        <v>60.17499999999999</v>
      </c>
      <c r="V86" s="7">
        <f t="shared" si="19"/>
        <v>59.912499999999994</v>
      </c>
    </row>
    <row r="87" spans="1:22" ht="13.5" x14ac:dyDescent="0.25">
      <c r="A87" s="3">
        <f>RSI!A87</f>
        <v>42131</v>
      </c>
      <c r="B87" s="2">
        <f>RSI!B87</f>
        <v>11.084</v>
      </c>
      <c r="C87" s="2">
        <f>RSI!I87</f>
        <v>43.592895059789299</v>
      </c>
      <c r="D87" s="2">
        <f>MACD!E87</f>
        <v>-6.0597321206650179E-2</v>
      </c>
      <c r="E87" s="2">
        <f>MACD!F87</f>
        <v>-5.8529135592539146E-2</v>
      </c>
      <c r="F87" s="2">
        <f>'Moving Avg'!D87</f>
        <v>11.250200000000001</v>
      </c>
      <c r="G87" s="2">
        <f>'Moving Avg'!F87</f>
        <v>11.175850000000002</v>
      </c>
      <c r="H87" s="2">
        <f>'Moving Avg'!G87</f>
        <v>11.390739999999994</v>
      </c>
      <c r="I87" s="2">
        <f>'Moving Avg'!H87</f>
        <v>0</v>
      </c>
      <c r="J87" s="5" t="str">
        <f>OBV!F87</f>
        <v>BULLISH</v>
      </c>
      <c r="K87" s="5" t="str">
        <f>OBV!G87</f>
        <v>WEAK</v>
      </c>
      <c r="L87" s="5" t="str">
        <f>OBV!H87</f>
        <v>BULLISH DIVERGENCE</v>
      </c>
      <c r="M87" s="7">
        <f t="shared" si="10"/>
        <v>25</v>
      </c>
      <c r="N87" s="7">
        <f t="shared" si="11"/>
        <v>45</v>
      </c>
      <c r="O87" s="7">
        <f t="shared" si="12"/>
        <v>100</v>
      </c>
      <c r="P87" s="7">
        <f t="shared" si="13"/>
        <v>50</v>
      </c>
      <c r="Q87" s="8">
        <f t="shared" si="14"/>
        <v>47</v>
      </c>
      <c r="R87" s="8">
        <f t="shared" si="15"/>
        <v>61.5</v>
      </c>
      <c r="S87" s="8">
        <f t="shared" si="16"/>
        <v>58</v>
      </c>
      <c r="T87" s="8">
        <f t="shared" si="17"/>
        <v>55</v>
      </c>
      <c r="U87" s="7">
        <f t="shared" si="18"/>
        <v>55.5</v>
      </c>
      <c r="V87" s="7">
        <f t="shared" si="19"/>
        <v>55.375</v>
      </c>
    </row>
    <row r="88" spans="1:22" ht="13.5" x14ac:dyDescent="0.25">
      <c r="A88" s="3">
        <f>RSI!A88</f>
        <v>42132</v>
      </c>
      <c r="B88" s="2">
        <f>RSI!B88</f>
        <v>11.032</v>
      </c>
      <c r="C88" s="2">
        <f>RSI!I88</f>
        <v>42.02382400610572</v>
      </c>
      <c r="D88" s="2">
        <f>MACD!E88</f>
        <v>-6.9336189351249189E-2</v>
      </c>
      <c r="E88" s="2">
        <f>MACD!F88</f>
        <v>-6.0690546344281157E-2</v>
      </c>
      <c r="F88" s="2">
        <f>'Moving Avg'!D88</f>
        <v>11.187199999999999</v>
      </c>
      <c r="G88" s="2">
        <f>'Moving Avg'!F88</f>
        <v>11.190300000000004</v>
      </c>
      <c r="H88" s="2">
        <f>'Moving Avg'!G88</f>
        <v>11.380239999999993</v>
      </c>
      <c r="I88" s="2">
        <f>'Moving Avg'!H88</f>
        <v>0</v>
      </c>
      <c r="J88" s="5" t="str">
        <f>OBV!F88</f>
        <v>BULLISH</v>
      </c>
      <c r="K88" s="5" t="str">
        <f>OBV!G88</f>
        <v>NEUTRAL</v>
      </c>
      <c r="L88" s="5" t="str">
        <f>OBV!H88</f>
        <v>BULLISH DIVERGENCE</v>
      </c>
      <c r="M88" s="7">
        <f t="shared" si="10"/>
        <v>25</v>
      </c>
      <c r="N88" s="7">
        <f t="shared" si="11"/>
        <v>45</v>
      </c>
      <c r="O88" s="7">
        <f t="shared" si="12"/>
        <v>100</v>
      </c>
      <c r="P88" s="7">
        <f t="shared" si="13"/>
        <v>66.5</v>
      </c>
      <c r="Q88" s="8">
        <f t="shared" si="14"/>
        <v>49.475000000000001</v>
      </c>
      <c r="R88" s="8">
        <f t="shared" si="15"/>
        <v>65.625</v>
      </c>
      <c r="S88" s="8">
        <f t="shared" si="16"/>
        <v>65.424999999999997</v>
      </c>
      <c r="T88" s="8">
        <f t="shared" si="17"/>
        <v>59.125</v>
      </c>
      <c r="U88" s="7">
        <f t="shared" si="18"/>
        <v>60.17499999999999</v>
      </c>
      <c r="V88" s="7">
        <f t="shared" si="19"/>
        <v>59.912499999999994</v>
      </c>
    </row>
    <row r="89" spans="1:22" ht="13.5" x14ac:dyDescent="0.25">
      <c r="A89" s="3">
        <f>RSI!A89</f>
        <v>42135</v>
      </c>
      <c r="B89" s="2">
        <f>RSI!B89</f>
        <v>11.340999999999999</v>
      </c>
      <c r="C89" s="2">
        <f>RSI!I89</f>
        <v>52.877869456123022</v>
      </c>
      <c r="D89" s="2">
        <f>MACD!E89</f>
        <v>-8.6281613802414725E-2</v>
      </c>
      <c r="E89" s="2">
        <f>MACD!F89</f>
        <v>-6.5808759835907865E-2</v>
      </c>
      <c r="F89" s="2">
        <f>'Moving Avg'!D89</f>
        <v>11.186</v>
      </c>
      <c r="G89" s="2">
        <f>'Moving Avg'!F89</f>
        <v>11.204200000000004</v>
      </c>
      <c r="H89" s="2">
        <f>'Moving Avg'!G89</f>
        <v>11.374879999999996</v>
      </c>
      <c r="I89" s="2">
        <f>'Moving Avg'!H89</f>
        <v>0</v>
      </c>
      <c r="J89" s="5" t="str">
        <f>OBV!F89</f>
        <v>BULLISH</v>
      </c>
      <c r="K89" s="5" t="str">
        <f>OBV!G89</f>
        <v>WEAK</v>
      </c>
      <c r="L89" s="5" t="str">
        <f>OBV!H89</f>
        <v>BULLISH DIVERGENCE</v>
      </c>
      <c r="M89" s="7">
        <f t="shared" si="10"/>
        <v>25</v>
      </c>
      <c r="N89" s="7">
        <f t="shared" si="11"/>
        <v>100</v>
      </c>
      <c r="O89" s="7">
        <f t="shared" si="12"/>
        <v>100</v>
      </c>
      <c r="P89" s="7">
        <f t="shared" si="13"/>
        <v>50</v>
      </c>
      <c r="Q89" s="8">
        <f t="shared" si="14"/>
        <v>66.25</v>
      </c>
      <c r="R89" s="8">
        <f t="shared" si="15"/>
        <v>72.5</v>
      </c>
      <c r="S89" s="8">
        <f t="shared" si="16"/>
        <v>66.25</v>
      </c>
      <c r="T89" s="8">
        <f t="shared" si="17"/>
        <v>68.75</v>
      </c>
      <c r="U89" s="7">
        <f t="shared" si="18"/>
        <v>68.333333333333329</v>
      </c>
      <c r="V89" s="7">
        <f t="shared" si="19"/>
        <v>68.4375</v>
      </c>
    </row>
    <row r="90" spans="1:22" ht="13.5" x14ac:dyDescent="0.25">
      <c r="A90" s="3">
        <f>RSI!A90</f>
        <v>42136</v>
      </c>
      <c r="B90" s="2">
        <f>RSI!B90</f>
        <v>11.331</v>
      </c>
      <c r="C90" s="2">
        <f>RSI!I90</f>
        <v>52.53508767234667</v>
      </c>
      <c r="D90" s="2">
        <f>MACD!E90</f>
        <v>-5.6774107445892952E-2</v>
      </c>
      <c r="E90" s="2">
        <f>MACD!F90</f>
        <v>-6.4001829357904882E-2</v>
      </c>
      <c r="F90" s="2">
        <f>'Moving Avg'!D90</f>
        <v>11.173400000000001</v>
      </c>
      <c r="G90" s="2">
        <f>'Moving Avg'!F90</f>
        <v>11.233600000000001</v>
      </c>
      <c r="H90" s="2">
        <f>'Moving Avg'!G90</f>
        <v>11.369319999999993</v>
      </c>
      <c r="I90" s="2">
        <f>'Moving Avg'!H90</f>
        <v>0</v>
      </c>
      <c r="J90" s="5" t="str">
        <f>OBV!F90</f>
        <v>BEARISH</v>
      </c>
      <c r="K90" s="5" t="str">
        <f>OBV!G90</f>
        <v>STRONG</v>
      </c>
      <c r="L90" s="5" t="str">
        <f>OBV!H90</f>
        <v>CONFIRMED BEARISH</v>
      </c>
      <c r="M90" s="7">
        <f t="shared" si="10"/>
        <v>25</v>
      </c>
      <c r="N90" s="7">
        <f t="shared" si="11"/>
        <v>0</v>
      </c>
      <c r="O90" s="7">
        <f t="shared" si="12"/>
        <v>100</v>
      </c>
      <c r="P90" s="7">
        <f t="shared" si="13"/>
        <v>33</v>
      </c>
      <c r="Q90" s="8">
        <f t="shared" si="14"/>
        <v>28.7</v>
      </c>
      <c r="R90" s="8">
        <f t="shared" si="15"/>
        <v>48.25</v>
      </c>
      <c r="S90" s="8">
        <f t="shared" si="16"/>
        <v>43.6</v>
      </c>
      <c r="T90" s="8">
        <f t="shared" si="17"/>
        <v>39.5</v>
      </c>
      <c r="U90" s="7">
        <f t="shared" si="18"/>
        <v>40.183333333333337</v>
      </c>
      <c r="V90" s="7">
        <f t="shared" si="19"/>
        <v>40.012500000000003</v>
      </c>
    </row>
    <row r="91" spans="1:22" ht="13.5" x14ac:dyDescent="0.25">
      <c r="A91" s="3">
        <f>RSI!A91</f>
        <v>42137</v>
      </c>
      <c r="B91" s="2">
        <f>RSI!B91</f>
        <v>11.037000000000001</v>
      </c>
      <c r="C91" s="2">
        <f>RSI!I91</f>
        <v>43.588665762545773</v>
      </c>
      <c r="D91" s="2">
        <f>MACD!E91</f>
        <v>-1.7743735144392758E-2</v>
      </c>
      <c r="E91" s="2">
        <f>MACD!F91</f>
        <v>-5.4750210515202458E-2</v>
      </c>
      <c r="F91" s="2">
        <f>'Moving Avg'!D91</f>
        <v>11.164999999999999</v>
      </c>
      <c r="G91" s="2">
        <f>'Moving Avg'!F91</f>
        <v>11.232800000000001</v>
      </c>
      <c r="H91" s="2">
        <f>'Moving Avg'!G91</f>
        <v>11.358919999999996</v>
      </c>
      <c r="I91" s="2">
        <f>'Moving Avg'!H91</f>
        <v>0</v>
      </c>
      <c r="J91" s="5" t="str">
        <f>OBV!F91</f>
        <v>BEARISH</v>
      </c>
      <c r="K91" s="5" t="str">
        <f>OBV!G91</f>
        <v>STRONG</v>
      </c>
      <c r="L91" s="5" t="str">
        <f>OBV!H91</f>
        <v>CONFIRMED BEARISH</v>
      </c>
      <c r="M91" s="7">
        <f t="shared" si="10"/>
        <v>25</v>
      </c>
      <c r="N91" s="7">
        <f t="shared" si="11"/>
        <v>0</v>
      </c>
      <c r="O91" s="7">
        <f t="shared" si="12"/>
        <v>100</v>
      </c>
      <c r="P91" s="7">
        <f t="shared" si="13"/>
        <v>33</v>
      </c>
      <c r="Q91" s="8">
        <f t="shared" si="14"/>
        <v>28.7</v>
      </c>
      <c r="R91" s="8">
        <f t="shared" si="15"/>
        <v>48.25</v>
      </c>
      <c r="S91" s="8">
        <f t="shared" si="16"/>
        <v>43.6</v>
      </c>
      <c r="T91" s="8">
        <f t="shared" si="17"/>
        <v>39.5</v>
      </c>
      <c r="U91" s="7">
        <f t="shared" si="18"/>
        <v>40.183333333333337</v>
      </c>
      <c r="V91" s="7">
        <f t="shared" si="19"/>
        <v>40.012500000000003</v>
      </c>
    </row>
    <row r="92" spans="1:22" ht="13.5" x14ac:dyDescent="0.25">
      <c r="A92" s="3">
        <f>RSI!A92</f>
        <v>42138</v>
      </c>
      <c r="B92" s="2">
        <f>RSI!B92</f>
        <v>11.032</v>
      </c>
      <c r="C92" s="2">
        <f>RSI!I92</f>
        <v>43.453137954054455</v>
      </c>
      <c r="D92" s="2">
        <f>MACD!E92</f>
        <v>1.6940958084923352E-2</v>
      </c>
      <c r="E92" s="2">
        <f>MACD!F92</f>
        <v>-4.0411976795177301E-2</v>
      </c>
      <c r="F92" s="2">
        <f>'Moving Avg'!D92</f>
        <v>11.154599999999999</v>
      </c>
      <c r="G92" s="2">
        <f>'Moving Avg'!F92</f>
        <v>11.231750000000002</v>
      </c>
      <c r="H92" s="2">
        <f>'Moving Avg'!G92</f>
        <v>11.348419999999999</v>
      </c>
      <c r="I92" s="2">
        <f>'Moving Avg'!H92</f>
        <v>0</v>
      </c>
      <c r="J92" s="5" t="str">
        <f>OBV!F92</f>
        <v>BEARISH</v>
      </c>
      <c r="K92" s="5" t="str">
        <f>OBV!G92</f>
        <v>STRONG</v>
      </c>
      <c r="L92" s="5" t="str">
        <f>OBV!H92</f>
        <v>CONFIRMED BEARISH</v>
      </c>
      <c r="M92" s="7">
        <f t="shared" si="10"/>
        <v>25</v>
      </c>
      <c r="N92" s="7">
        <f t="shared" si="11"/>
        <v>0</v>
      </c>
      <c r="O92" s="7">
        <f t="shared" si="12"/>
        <v>100</v>
      </c>
      <c r="P92" s="7">
        <f t="shared" si="13"/>
        <v>33</v>
      </c>
      <c r="Q92" s="8">
        <f t="shared" si="14"/>
        <v>28.7</v>
      </c>
      <c r="R92" s="8">
        <f t="shared" si="15"/>
        <v>48.25</v>
      </c>
      <c r="S92" s="8">
        <f t="shared" si="16"/>
        <v>43.6</v>
      </c>
      <c r="T92" s="8">
        <f t="shared" si="17"/>
        <v>39.5</v>
      </c>
      <c r="U92" s="7">
        <f t="shared" si="18"/>
        <v>40.183333333333337</v>
      </c>
      <c r="V92" s="7">
        <f t="shared" si="19"/>
        <v>40.012500000000003</v>
      </c>
    </row>
    <row r="93" spans="1:22" ht="13.5" x14ac:dyDescent="0.25">
      <c r="A93" s="3">
        <f>RSI!A93</f>
        <v>42139</v>
      </c>
      <c r="B93" s="2">
        <f>RSI!B93</f>
        <v>11.032</v>
      </c>
      <c r="C93" s="2">
        <f>RSI!I93</f>
        <v>43.453137954054455</v>
      </c>
      <c r="D93" s="2">
        <f>MACD!E93</f>
        <v>4.751225952572824E-2</v>
      </c>
      <c r="E93" s="2">
        <f>MACD!F93</f>
        <v>-2.2827129530996193E-2</v>
      </c>
      <c r="F93" s="2">
        <f>'Moving Avg'!D93</f>
        <v>11.154599999999999</v>
      </c>
      <c r="G93" s="2">
        <f>'Moving Avg'!F93</f>
        <v>11.217350000000001</v>
      </c>
      <c r="H93" s="2">
        <f>'Moving Avg'!G93</f>
        <v>11.337919999999997</v>
      </c>
      <c r="I93" s="2">
        <f>'Moving Avg'!H93</f>
        <v>0</v>
      </c>
      <c r="J93" s="5" t="str">
        <f>OBV!F93</f>
        <v>BEARISH</v>
      </c>
      <c r="K93" s="5" t="str">
        <f>OBV!G93</f>
        <v>STRONG</v>
      </c>
      <c r="L93" s="5" t="str">
        <f>OBV!H93</f>
        <v>NEUTRAL</v>
      </c>
      <c r="M93" s="7">
        <f t="shared" si="10"/>
        <v>25</v>
      </c>
      <c r="N93" s="7">
        <f t="shared" si="11"/>
        <v>0</v>
      </c>
      <c r="O93" s="7">
        <f t="shared" si="12"/>
        <v>100</v>
      </c>
      <c r="P93" s="7">
        <f t="shared" si="13"/>
        <v>33</v>
      </c>
      <c r="Q93" s="8">
        <f t="shared" si="14"/>
        <v>28.7</v>
      </c>
      <c r="R93" s="8">
        <f t="shared" si="15"/>
        <v>48.25</v>
      </c>
      <c r="S93" s="8">
        <f t="shared" si="16"/>
        <v>43.6</v>
      </c>
      <c r="T93" s="8">
        <f t="shared" si="17"/>
        <v>39.5</v>
      </c>
      <c r="U93" s="7">
        <f t="shared" si="18"/>
        <v>40.183333333333337</v>
      </c>
      <c r="V93" s="7">
        <f t="shared" si="19"/>
        <v>40.012500000000003</v>
      </c>
    </row>
    <row r="94" spans="1:22" ht="13.5" x14ac:dyDescent="0.25">
      <c r="A94" s="3">
        <f>RSI!A94</f>
        <v>42142</v>
      </c>
      <c r="B94" s="2">
        <f>RSI!B94</f>
        <v>11.294</v>
      </c>
      <c r="C94" s="2">
        <f>RSI!I94</f>
        <v>52.439813162892868</v>
      </c>
      <c r="D94" s="2">
        <f>MACD!E94</f>
        <v>5.510501980526783E-2</v>
      </c>
      <c r="E94" s="2">
        <f>MACD!F94</f>
        <v>-7.2406996637433881E-3</v>
      </c>
      <c r="F94" s="2">
        <f>'Moving Avg'!D94</f>
        <v>11.145199999999999</v>
      </c>
      <c r="G94" s="2">
        <f>'Moving Avg'!F94</f>
        <v>11.216300000000002</v>
      </c>
      <c r="H94" s="2">
        <f>'Moving Avg'!G94</f>
        <v>11.332659999999999</v>
      </c>
      <c r="I94" s="2">
        <f>'Moving Avg'!H94</f>
        <v>0</v>
      </c>
      <c r="J94" s="5" t="str">
        <f>OBV!F94</f>
        <v>BEARISH</v>
      </c>
      <c r="K94" s="5" t="str">
        <f>OBV!G94</f>
        <v>STRONG</v>
      </c>
      <c r="L94" s="5" t="str">
        <f>OBV!H94</f>
        <v>CONFIRMED BEARISH</v>
      </c>
      <c r="M94" s="7">
        <f t="shared" si="10"/>
        <v>25</v>
      </c>
      <c r="N94" s="7">
        <f t="shared" si="11"/>
        <v>0</v>
      </c>
      <c r="O94" s="7">
        <f t="shared" si="12"/>
        <v>100</v>
      </c>
      <c r="P94" s="7">
        <f t="shared" si="13"/>
        <v>33</v>
      </c>
      <c r="Q94" s="8">
        <f t="shared" si="14"/>
        <v>28.7</v>
      </c>
      <c r="R94" s="8">
        <f t="shared" si="15"/>
        <v>48.25</v>
      </c>
      <c r="S94" s="8">
        <f t="shared" si="16"/>
        <v>43.6</v>
      </c>
      <c r="T94" s="8">
        <f t="shared" si="17"/>
        <v>39.5</v>
      </c>
      <c r="U94" s="7">
        <f t="shared" si="18"/>
        <v>40.183333333333337</v>
      </c>
      <c r="V94" s="7">
        <f t="shared" si="19"/>
        <v>40.012500000000003</v>
      </c>
    </row>
    <row r="95" spans="1:22" ht="13.5" x14ac:dyDescent="0.25">
      <c r="A95" s="3">
        <f>RSI!A95</f>
        <v>42143</v>
      </c>
      <c r="B95" s="2">
        <f>RSI!B95</f>
        <v>11.032</v>
      </c>
      <c r="C95" s="2">
        <f>RSI!I95</f>
        <v>44.776367565619616</v>
      </c>
      <c r="D95" s="2">
        <f>MACD!E95</f>
        <v>8.7667951422512047E-2</v>
      </c>
      <c r="E95" s="2">
        <f>MACD!F95</f>
        <v>1.1741030553507698E-2</v>
      </c>
      <c r="F95" s="2">
        <f>'Moving Avg'!D95</f>
        <v>11.085399999999998</v>
      </c>
      <c r="G95" s="2">
        <f>'Moving Avg'!F95</f>
        <v>11.202150000000001</v>
      </c>
      <c r="H95" s="2">
        <f>'Moving Avg'!G95</f>
        <v>11.322159999999998</v>
      </c>
      <c r="I95" s="2">
        <f>'Moving Avg'!H95</f>
        <v>0</v>
      </c>
      <c r="J95" s="5" t="str">
        <f>OBV!F95</f>
        <v>BEARISH</v>
      </c>
      <c r="K95" s="5" t="str">
        <f>OBV!G95</f>
        <v>STRONG</v>
      </c>
      <c r="L95" s="5" t="str">
        <f>OBV!H95</f>
        <v>CONFIRMED BEARISH</v>
      </c>
      <c r="M95" s="7">
        <f t="shared" si="10"/>
        <v>25</v>
      </c>
      <c r="N95" s="7">
        <f t="shared" si="11"/>
        <v>0</v>
      </c>
      <c r="O95" s="7">
        <f t="shared" si="12"/>
        <v>100</v>
      </c>
      <c r="P95" s="7">
        <f t="shared" si="13"/>
        <v>33</v>
      </c>
      <c r="Q95" s="8">
        <f t="shared" si="14"/>
        <v>28.7</v>
      </c>
      <c r="R95" s="8">
        <f t="shared" si="15"/>
        <v>48.25</v>
      </c>
      <c r="S95" s="8">
        <f t="shared" si="16"/>
        <v>43.6</v>
      </c>
      <c r="T95" s="8">
        <f t="shared" si="17"/>
        <v>39.5</v>
      </c>
      <c r="U95" s="7">
        <f t="shared" si="18"/>
        <v>40.183333333333337</v>
      </c>
      <c r="V95" s="7">
        <f t="shared" si="19"/>
        <v>40.012500000000003</v>
      </c>
    </row>
    <row r="96" spans="1:22" ht="13.5" x14ac:dyDescent="0.25">
      <c r="A96" s="3">
        <f>RSI!A96</f>
        <v>42144</v>
      </c>
      <c r="B96" s="2">
        <f>RSI!B96</f>
        <v>11.032</v>
      </c>
      <c r="C96" s="2">
        <f>RSI!I96</f>
        <v>44.776367565619616</v>
      </c>
      <c r="D96" s="2">
        <f>MACD!E96</f>
        <v>6.7844972473942278E-2</v>
      </c>
      <c r="E96" s="2">
        <f>MACD!F96</f>
        <v>2.2961818937594615E-2</v>
      </c>
      <c r="F96" s="2">
        <f>'Moving Avg'!D96</f>
        <v>11.084399999999999</v>
      </c>
      <c r="G96" s="2">
        <f>'Moving Avg'!F96</f>
        <v>11.189050000000003</v>
      </c>
      <c r="H96" s="2">
        <f>'Moving Avg'!G96</f>
        <v>11.308519999999998</v>
      </c>
      <c r="I96" s="2">
        <f>'Moving Avg'!H96</f>
        <v>0</v>
      </c>
      <c r="J96" s="5" t="str">
        <f>OBV!F96</f>
        <v>BEARISH</v>
      </c>
      <c r="K96" s="5" t="str">
        <f>OBV!G96</f>
        <v>STRONG</v>
      </c>
      <c r="L96" s="5" t="str">
        <f>OBV!H96</f>
        <v>CONFIRMED BEARISH</v>
      </c>
      <c r="M96" s="7">
        <f t="shared" si="10"/>
        <v>25</v>
      </c>
      <c r="N96" s="7">
        <f t="shared" si="11"/>
        <v>0</v>
      </c>
      <c r="O96" s="7">
        <f t="shared" si="12"/>
        <v>100</v>
      </c>
      <c r="P96" s="7">
        <f t="shared" si="13"/>
        <v>33</v>
      </c>
      <c r="Q96" s="8">
        <f t="shared" si="14"/>
        <v>28.7</v>
      </c>
      <c r="R96" s="8">
        <f t="shared" si="15"/>
        <v>48.25</v>
      </c>
      <c r="S96" s="8">
        <f t="shared" si="16"/>
        <v>43.6</v>
      </c>
      <c r="T96" s="8">
        <f t="shared" si="17"/>
        <v>39.5</v>
      </c>
      <c r="U96" s="7">
        <f t="shared" si="18"/>
        <v>40.183333333333337</v>
      </c>
      <c r="V96" s="7">
        <f t="shared" si="19"/>
        <v>40.012500000000003</v>
      </c>
    </row>
    <row r="97" spans="1:22" ht="13.5" x14ac:dyDescent="0.25">
      <c r="A97" s="3">
        <f>RSI!A97</f>
        <v>42145</v>
      </c>
      <c r="B97" s="2">
        <f>RSI!B97</f>
        <v>11.032</v>
      </c>
      <c r="C97" s="2">
        <f>RSI!I97</f>
        <v>44.776367565619616</v>
      </c>
      <c r="D97" s="2">
        <f>MACD!E97</f>
        <v>5.2845829736757111E-2</v>
      </c>
      <c r="E97" s="2">
        <f>MACD!F97</f>
        <v>2.8938621097427113E-2</v>
      </c>
      <c r="F97" s="2">
        <f>'Moving Avg'!D97</f>
        <v>11.084399999999999</v>
      </c>
      <c r="G97" s="2">
        <f>'Moving Avg'!F97</f>
        <v>11.183800000000002</v>
      </c>
      <c r="H97" s="2">
        <f>'Moving Avg'!G97</f>
        <v>11.298019999999999</v>
      </c>
      <c r="I97" s="2">
        <f>'Moving Avg'!H97</f>
        <v>0</v>
      </c>
      <c r="J97" s="5" t="str">
        <f>OBV!F97</f>
        <v>BEARISH</v>
      </c>
      <c r="K97" s="5" t="str">
        <f>OBV!G97</f>
        <v>NEUTRAL</v>
      </c>
      <c r="L97" s="5" t="str">
        <f>OBV!H97</f>
        <v>NEUTRAL</v>
      </c>
      <c r="M97" s="7">
        <f t="shared" si="10"/>
        <v>25</v>
      </c>
      <c r="N97" s="7">
        <f t="shared" si="11"/>
        <v>0</v>
      </c>
      <c r="O97" s="7">
        <f t="shared" si="12"/>
        <v>100</v>
      </c>
      <c r="P97" s="7">
        <f t="shared" si="13"/>
        <v>16.5</v>
      </c>
      <c r="Q97" s="8">
        <f t="shared" si="14"/>
        <v>26.225000000000001</v>
      </c>
      <c r="R97" s="8">
        <f t="shared" si="15"/>
        <v>44.125</v>
      </c>
      <c r="S97" s="8">
        <f t="shared" si="16"/>
        <v>36.174999999999997</v>
      </c>
      <c r="T97" s="8">
        <f t="shared" si="17"/>
        <v>35.375</v>
      </c>
      <c r="U97" s="7">
        <f t="shared" si="18"/>
        <v>35.508333333333333</v>
      </c>
      <c r="V97" s="7">
        <f t="shared" si="19"/>
        <v>35.474999999999994</v>
      </c>
    </row>
    <row r="98" spans="1:22" ht="13.5" x14ac:dyDescent="0.25">
      <c r="A98" s="3">
        <f>RSI!A98</f>
        <v>42146</v>
      </c>
      <c r="B98" s="2">
        <f>RSI!B98</f>
        <v>11.032</v>
      </c>
      <c r="C98" s="2">
        <f>RSI!I98</f>
        <v>44.776367565619616</v>
      </c>
      <c r="D98" s="2">
        <f>MACD!E98</f>
        <v>3.3084725543956139E-2</v>
      </c>
      <c r="E98" s="2">
        <f>MACD!F98</f>
        <v>2.9767841986732921E-2</v>
      </c>
      <c r="F98" s="2">
        <f>'Moving Avg'!D98</f>
        <v>11.084399999999999</v>
      </c>
      <c r="G98" s="2">
        <f>'Moving Avg'!F98</f>
        <v>11.183800000000003</v>
      </c>
      <c r="H98" s="2">
        <f>'Moving Avg'!G98</f>
        <v>11.287519999999999</v>
      </c>
      <c r="I98" s="2">
        <f>'Moving Avg'!H98</f>
        <v>0</v>
      </c>
      <c r="J98" s="5" t="str">
        <f>OBV!F98</f>
        <v>BEARISH</v>
      </c>
      <c r="K98" s="5" t="str">
        <f>OBV!G98</f>
        <v>NEUTRAL</v>
      </c>
      <c r="L98" s="5" t="str">
        <f>OBV!H98</f>
        <v>NEUTRAL</v>
      </c>
      <c r="M98" s="7">
        <f t="shared" si="10"/>
        <v>25</v>
      </c>
      <c r="N98" s="7">
        <f t="shared" si="11"/>
        <v>0</v>
      </c>
      <c r="O98" s="7">
        <f t="shared" si="12"/>
        <v>100</v>
      </c>
      <c r="P98" s="7">
        <f t="shared" si="13"/>
        <v>16.5</v>
      </c>
      <c r="Q98" s="8">
        <f t="shared" si="14"/>
        <v>26.225000000000001</v>
      </c>
      <c r="R98" s="8">
        <f t="shared" si="15"/>
        <v>44.125</v>
      </c>
      <c r="S98" s="8">
        <f t="shared" si="16"/>
        <v>36.174999999999997</v>
      </c>
      <c r="T98" s="8">
        <f t="shared" si="17"/>
        <v>35.375</v>
      </c>
      <c r="U98" s="7">
        <f t="shared" si="18"/>
        <v>35.508333333333333</v>
      </c>
      <c r="V98" s="7">
        <f t="shared" si="19"/>
        <v>35.474999999999994</v>
      </c>
    </row>
    <row r="99" spans="1:22" ht="13.5" x14ac:dyDescent="0.25">
      <c r="A99" s="3">
        <f>RSI!A99</f>
        <v>42149</v>
      </c>
      <c r="B99" s="2">
        <f>RSI!B99</f>
        <v>11.032</v>
      </c>
      <c r="C99" s="2">
        <f>RSI!I99</f>
        <v>44.776367565619616</v>
      </c>
      <c r="D99" s="2">
        <f>MACD!E99</f>
        <v>6.4763806583282957E-2</v>
      </c>
      <c r="E99" s="2">
        <f>MACD!F99</f>
        <v>3.6767034906042932E-2</v>
      </c>
      <c r="F99" s="2">
        <f>'Moving Avg'!D99</f>
        <v>11.032</v>
      </c>
      <c r="G99" s="2">
        <f>'Moving Avg'!F99</f>
        <v>11.179900000000004</v>
      </c>
      <c r="H99" s="2">
        <f>'Moving Avg'!G99</f>
        <v>11.279119999999999</v>
      </c>
      <c r="I99" s="2">
        <f>'Moving Avg'!H99</f>
        <v>0</v>
      </c>
      <c r="J99" s="5" t="str">
        <f>OBV!F99</f>
        <v>BEARISH</v>
      </c>
      <c r="K99" s="5" t="str">
        <f>OBV!G99</f>
        <v>STRONG</v>
      </c>
      <c r="L99" s="5" t="str">
        <f>OBV!H99</f>
        <v>CONFIRMED BEARISH</v>
      </c>
      <c r="M99" s="7">
        <f t="shared" si="10"/>
        <v>25</v>
      </c>
      <c r="N99" s="7">
        <f t="shared" si="11"/>
        <v>0</v>
      </c>
      <c r="O99" s="7">
        <f t="shared" si="12"/>
        <v>100</v>
      </c>
      <c r="P99" s="7">
        <f t="shared" si="13"/>
        <v>33</v>
      </c>
      <c r="Q99" s="8">
        <f t="shared" si="14"/>
        <v>28.7</v>
      </c>
      <c r="R99" s="8">
        <f t="shared" si="15"/>
        <v>48.25</v>
      </c>
      <c r="S99" s="8">
        <f t="shared" si="16"/>
        <v>43.6</v>
      </c>
      <c r="T99" s="8">
        <f t="shared" si="17"/>
        <v>39.5</v>
      </c>
      <c r="U99" s="7">
        <f t="shared" si="18"/>
        <v>40.183333333333337</v>
      </c>
      <c r="V99" s="7">
        <f t="shared" si="19"/>
        <v>40.012500000000003</v>
      </c>
    </row>
    <row r="100" spans="1:22" ht="13.5" x14ac:dyDescent="0.25">
      <c r="A100" s="3">
        <f>RSI!A100</f>
        <v>42150</v>
      </c>
      <c r="B100" s="2">
        <f>RSI!B100</f>
        <v>11.032</v>
      </c>
      <c r="C100" s="2">
        <f>RSI!I100</f>
        <v>44.776367565619616</v>
      </c>
      <c r="D100" s="2">
        <f>MACD!E100</f>
        <v>9.0828456325397156E-2</v>
      </c>
      <c r="E100" s="2">
        <f>MACD!F100</f>
        <v>4.7579319189913774E-2</v>
      </c>
      <c r="F100" s="2">
        <f>'Moving Avg'!D100</f>
        <v>11.032</v>
      </c>
      <c r="G100" s="2">
        <f>'Moving Avg'!F100</f>
        <v>11.161800000000003</v>
      </c>
      <c r="H100" s="2">
        <f>'Moving Avg'!G100</f>
        <v>11.268719999999998</v>
      </c>
      <c r="I100" s="2">
        <f>'Moving Avg'!H100</f>
        <v>0</v>
      </c>
      <c r="J100" s="5" t="str">
        <f>OBV!F100</f>
        <v>NEUTRAL</v>
      </c>
      <c r="K100" s="5" t="str">
        <f>OBV!G100</f>
        <v>NEUTRAL</v>
      </c>
      <c r="L100" s="5" t="str">
        <f>OBV!H100</f>
        <v>NEUTRAL</v>
      </c>
      <c r="M100" s="7">
        <f t="shared" si="10"/>
        <v>25</v>
      </c>
      <c r="N100" s="7">
        <f t="shared" si="11"/>
        <v>0</v>
      </c>
      <c r="O100" s="7">
        <f t="shared" si="12"/>
        <v>100</v>
      </c>
      <c r="P100" s="7">
        <f t="shared" si="13"/>
        <v>33</v>
      </c>
      <c r="Q100" s="8">
        <f t="shared" si="14"/>
        <v>28.7</v>
      </c>
      <c r="R100" s="8">
        <f t="shared" si="15"/>
        <v>48.25</v>
      </c>
      <c r="S100" s="8">
        <f t="shared" si="16"/>
        <v>43.6</v>
      </c>
      <c r="T100" s="8">
        <f t="shared" si="17"/>
        <v>39.5</v>
      </c>
      <c r="U100" s="7">
        <f t="shared" si="18"/>
        <v>40.183333333333337</v>
      </c>
      <c r="V100" s="7">
        <f t="shared" si="19"/>
        <v>40.012500000000003</v>
      </c>
    </row>
    <row r="101" spans="1:22" ht="13.5" x14ac:dyDescent="0.25">
      <c r="A101" s="3">
        <f>RSI!A101</f>
        <v>42151</v>
      </c>
      <c r="B101" s="2">
        <f>RSI!B101</f>
        <v>11.032</v>
      </c>
      <c r="C101" s="2">
        <f>RSI!I101</f>
        <v>44.776367565619616</v>
      </c>
      <c r="D101" s="2">
        <f>MACD!E101</f>
        <v>6.8391034256393368E-2</v>
      </c>
      <c r="E101" s="2">
        <f>MACD!F101</f>
        <v>5.1741662203209693E-2</v>
      </c>
      <c r="F101" s="2">
        <f>'Moving Avg'!D101</f>
        <v>11.032</v>
      </c>
      <c r="G101" s="2">
        <f>'Moving Avg'!F101</f>
        <v>11.146050000000004</v>
      </c>
      <c r="H101" s="2">
        <f>'Moving Avg'!G101</f>
        <v>11.25822</v>
      </c>
      <c r="I101" s="2">
        <f>'Moving Avg'!H101</f>
        <v>0</v>
      </c>
      <c r="J101" s="5" t="str">
        <f>OBV!F101</f>
        <v>NEUTRAL</v>
      </c>
      <c r="K101" s="5" t="str">
        <f>OBV!G101</f>
        <v>NEUTRAL</v>
      </c>
      <c r="L101" s="5" t="str">
        <f>OBV!H101</f>
        <v>NEUTRAL</v>
      </c>
      <c r="M101" s="7">
        <f t="shared" si="10"/>
        <v>25</v>
      </c>
      <c r="N101" s="7">
        <f t="shared" si="11"/>
        <v>0</v>
      </c>
      <c r="O101" s="7">
        <f t="shared" si="12"/>
        <v>100</v>
      </c>
      <c r="P101" s="7">
        <f t="shared" si="13"/>
        <v>33</v>
      </c>
      <c r="Q101" s="8">
        <f t="shared" si="14"/>
        <v>28.7</v>
      </c>
      <c r="R101" s="8">
        <f t="shared" si="15"/>
        <v>48.25</v>
      </c>
      <c r="S101" s="8">
        <f t="shared" si="16"/>
        <v>43.6</v>
      </c>
      <c r="T101" s="8">
        <f t="shared" si="17"/>
        <v>39.5</v>
      </c>
      <c r="U101" s="7">
        <f t="shared" si="18"/>
        <v>40.183333333333337</v>
      </c>
      <c r="V101" s="7">
        <f t="shared" si="19"/>
        <v>40.012500000000003</v>
      </c>
    </row>
    <row r="102" spans="1:22" ht="13.5" x14ac:dyDescent="0.25">
      <c r="A102" s="3">
        <f>RSI!A102</f>
        <v>42152</v>
      </c>
      <c r="B102" s="2">
        <f>RSI!B102</f>
        <v>11.032</v>
      </c>
      <c r="C102" s="2">
        <f>RSI!I102</f>
        <v>44.776367565619616</v>
      </c>
      <c r="D102" s="2">
        <f>MACD!E102</f>
        <v>4.9320221703681E-2</v>
      </c>
      <c r="E102" s="2">
        <f>MACD!F102</f>
        <v>5.1257374103303957E-2</v>
      </c>
      <c r="F102" s="2">
        <f>'Moving Avg'!D102</f>
        <v>11.032</v>
      </c>
      <c r="G102" s="2">
        <f>'Moving Avg'!F102</f>
        <v>11.130300000000004</v>
      </c>
      <c r="H102" s="2">
        <f>'Moving Avg'!G102</f>
        <v>11.241519999999998</v>
      </c>
      <c r="I102" s="2">
        <f>'Moving Avg'!H102</f>
        <v>0</v>
      </c>
      <c r="J102" s="5" t="str">
        <f>OBV!F102</f>
        <v>NEUTRAL</v>
      </c>
      <c r="K102" s="5" t="str">
        <f>OBV!G102</f>
        <v>NEUTRAL</v>
      </c>
      <c r="L102" s="5" t="str">
        <f>OBV!H102</f>
        <v>NEUTRAL</v>
      </c>
      <c r="M102" s="7">
        <f t="shared" si="10"/>
        <v>25</v>
      </c>
      <c r="N102" s="7">
        <f t="shared" si="11"/>
        <v>45</v>
      </c>
      <c r="O102" s="7">
        <f t="shared" si="12"/>
        <v>100</v>
      </c>
      <c r="P102" s="7">
        <f t="shared" si="13"/>
        <v>33</v>
      </c>
      <c r="Q102" s="8">
        <f t="shared" si="14"/>
        <v>44.45</v>
      </c>
      <c r="R102" s="8">
        <f t="shared" si="15"/>
        <v>57.25</v>
      </c>
      <c r="S102" s="8">
        <f t="shared" si="16"/>
        <v>50.35</v>
      </c>
      <c r="T102" s="8">
        <f t="shared" si="17"/>
        <v>50.75</v>
      </c>
      <c r="U102" s="7">
        <f t="shared" si="18"/>
        <v>50.683333333333337</v>
      </c>
      <c r="V102" s="7">
        <f t="shared" si="19"/>
        <v>50.7</v>
      </c>
    </row>
    <row r="103" spans="1:22" ht="13.5" x14ac:dyDescent="0.25">
      <c r="A103" s="3">
        <f>RSI!A103</f>
        <v>42153</v>
      </c>
      <c r="B103" s="2">
        <f>RSI!B103</f>
        <v>11.037000000000001</v>
      </c>
      <c r="C103" s="2">
        <f>RSI!I103</f>
        <v>45.053602748861358</v>
      </c>
      <c r="D103" s="2">
        <f>MACD!E103</f>
        <v>3.3446277718466533E-2</v>
      </c>
      <c r="E103" s="2">
        <f>MACD!F103</f>
        <v>4.7695154826336475E-2</v>
      </c>
      <c r="F103" s="2">
        <f>'Moving Avg'!D103</f>
        <v>11.032999999999999</v>
      </c>
      <c r="G103" s="2">
        <f>'Moving Avg'!F103</f>
        <v>11.114800000000004</v>
      </c>
      <c r="H103" s="2">
        <f>'Moving Avg'!G103</f>
        <v>11.224819999999998</v>
      </c>
      <c r="I103" s="2">
        <f>'Moving Avg'!H103</f>
        <v>0</v>
      </c>
      <c r="J103" s="5" t="str">
        <f>OBV!F103</f>
        <v>BULLISH</v>
      </c>
      <c r="K103" s="5" t="str">
        <f>OBV!G103</f>
        <v>WEAK</v>
      </c>
      <c r="L103" s="5" t="str">
        <f>OBV!H103</f>
        <v>CONFIRMED BULLISH</v>
      </c>
      <c r="M103" s="7">
        <f t="shared" si="10"/>
        <v>25</v>
      </c>
      <c r="N103" s="7">
        <f t="shared" si="11"/>
        <v>45</v>
      </c>
      <c r="O103" s="7">
        <f t="shared" si="12"/>
        <v>100</v>
      </c>
      <c r="P103" s="7">
        <f t="shared" si="13"/>
        <v>67</v>
      </c>
      <c r="Q103" s="8">
        <f t="shared" si="14"/>
        <v>49.55</v>
      </c>
      <c r="R103" s="8">
        <f t="shared" si="15"/>
        <v>65.75</v>
      </c>
      <c r="S103" s="8">
        <f t="shared" si="16"/>
        <v>65.650000000000006</v>
      </c>
      <c r="T103" s="8">
        <f t="shared" si="17"/>
        <v>59.25</v>
      </c>
      <c r="U103" s="7">
        <f t="shared" si="18"/>
        <v>60.316666666666663</v>
      </c>
      <c r="V103" s="7">
        <f t="shared" si="19"/>
        <v>60.05</v>
      </c>
    </row>
    <row r="104" spans="1:22" ht="13.5" x14ac:dyDescent="0.25">
      <c r="A104" s="3">
        <f>RSI!A104</f>
        <v>42156</v>
      </c>
      <c r="B104" s="2">
        <f>RSI!B104</f>
        <v>11.032</v>
      </c>
      <c r="C104" s="2">
        <f>RSI!I104</f>
        <v>44.811334813102128</v>
      </c>
      <c r="D104" s="2">
        <f>MACD!E104</f>
        <v>6.1249355476848066E-2</v>
      </c>
      <c r="E104" s="2">
        <f>MACD!F104</f>
        <v>5.0405994956438799E-2</v>
      </c>
      <c r="F104" s="2">
        <f>'Moving Avg'!D104</f>
        <v>11.033000000000001</v>
      </c>
      <c r="G104" s="2">
        <f>'Moving Avg'!F104</f>
        <v>11.099050000000004</v>
      </c>
      <c r="H104" s="2">
        <f>'Moving Avg'!G104</f>
        <v>11.215059999999999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NEUTRAL</v>
      </c>
      <c r="M104" s="7">
        <f t="shared" si="10"/>
        <v>25</v>
      </c>
      <c r="N104" s="7">
        <f t="shared" si="11"/>
        <v>0</v>
      </c>
      <c r="O104" s="7">
        <f t="shared" si="12"/>
        <v>100</v>
      </c>
      <c r="P104" s="7">
        <f t="shared" si="13"/>
        <v>49.5</v>
      </c>
      <c r="Q104" s="8">
        <f t="shared" si="14"/>
        <v>31.175000000000001</v>
      </c>
      <c r="R104" s="8">
        <f t="shared" si="15"/>
        <v>52.375</v>
      </c>
      <c r="S104" s="8">
        <f t="shared" si="16"/>
        <v>51.025000000000006</v>
      </c>
      <c r="T104" s="8">
        <f t="shared" si="17"/>
        <v>43.625</v>
      </c>
      <c r="U104" s="7">
        <f t="shared" si="18"/>
        <v>44.858333333333327</v>
      </c>
      <c r="V104" s="7">
        <f t="shared" si="19"/>
        <v>44.55</v>
      </c>
    </row>
    <row r="105" spans="1:22" ht="13.5" x14ac:dyDescent="0.25">
      <c r="A105" s="3">
        <f>RSI!A105</f>
        <v>42157</v>
      </c>
      <c r="B105" s="2">
        <f>RSI!B105</f>
        <v>11.032</v>
      </c>
      <c r="C105" s="2">
        <f>RSI!I105</f>
        <v>44.811334813102128</v>
      </c>
      <c r="D105" s="2">
        <f>MACD!E105</f>
        <v>4.5012457931683514E-2</v>
      </c>
      <c r="E105" s="2">
        <f>MACD!F105</f>
        <v>4.9327287551487742E-2</v>
      </c>
      <c r="F105" s="2">
        <f>'Moving Avg'!D105</f>
        <v>11.032999999999998</v>
      </c>
      <c r="G105" s="2">
        <f>'Moving Avg'!F105</f>
        <v>11.080950000000005</v>
      </c>
      <c r="H105" s="2">
        <f>'Moving Avg'!G105</f>
        <v>11.204659999999999</v>
      </c>
      <c r="I105" s="2">
        <f>'Moving Avg'!H105</f>
        <v>0</v>
      </c>
      <c r="J105" s="5" t="str">
        <f>OBV!F105</f>
        <v>BULLISH</v>
      </c>
      <c r="K105" s="5" t="str">
        <f>OBV!G105</f>
        <v>NEUTRAL</v>
      </c>
      <c r="L105" s="5" t="str">
        <f>OBV!H105</f>
        <v>NEUTRAL</v>
      </c>
      <c r="M105" s="7">
        <f t="shared" si="10"/>
        <v>25</v>
      </c>
      <c r="N105" s="7">
        <f t="shared" si="11"/>
        <v>45</v>
      </c>
      <c r="O105" s="7">
        <f t="shared" si="12"/>
        <v>100</v>
      </c>
      <c r="P105" s="7">
        <f t="shared" si="13"/>
        <v>49.5</v>
      </c>
      <c r="Q105" s="8">
        <f t="shared" si="14"/>
        <v>46.924999999999997</v>
      </c>
      <c r="R105" s="8">
        <f t="shared" si="15"/>
        <v>61.375</v>
      </c>
      <c r="S105" s="8">
        <f t="shared" si="16"/>
        <v>57.775000000000006</v>
      </c>
      <c r="T105" s="8">
        <f t="shared" si="17"/>
        <v>54.875</v>
      </c>
      <c r="U105" s="7">
        <f t="shared" si="18"/>
        <v>55.358333333333327</v>
      </c>
      <c r="V105" s="7">
        <f t="shared" si="19"/>
        <v>55.237499999999997</v>
      </c>
    </row>
    <row r="106" spans="1:22" ht="13.5" x14ac:dyDescent="0.25">
      <c r="A106" s="3">
        <f>RSI!A106</f>
        <v>42158</v>
      </c>
      <c r="B106" s="2">
        <f>RSI!B106</f>
        <v>11.294</v>
      </c>
      <c r="C106" s="2">
        <f>RSI!I106</f>
        <v>58.404330664541433</v>
      </c>
      <c r="D106" s="2">
        <f>MACD!E106</f>
        <v>1.2370872015310397E-2</v>
      </c>
      <c r="E106" s="2">
        <f>MACD!F106</f>
        <v>4.1936004444252273E-2</v>
      </c>
      <c r="F106" s="2">
        <f>'Moving Avg'!D106</f>
        <v>11.085399999999998</v>
      </c>
      <c r="G106" s="2">
        <f>'Moving Avg'!F106</f>
        <v>11.091700000000003</v>
      </c>
      <c r="H106" s="2">
        <f>'Moving Avg'!G106</f>
        <v>11.194259999999996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CONFIRMED BULLISH</v>
      </c>
      <c r="M106" s="7">
        <f t="shared" si="10"/>
        <v>25</v>
      </c>
      <c r="N106" s="7">
        <f t="shared" si="11"/>
        <v>100</v>
      </c>
      <c r="O106" s="7">
        <f t="shared" si="12"/>
        <v>100</v>
      </c>
      <c r="P106" s="7">
        <f t="shared" si="13"/>
        <v>67</v>
      </c>
      <c r="Q106" s="8">
        <f t="shared" si="14"/>
        <v>68.8</v>
      </c>
      <c r="R106" s="8">
        <f t="shared" si="15"/>
        <v>76.75</v>
      </c>
      <c r="S106" s="8">
        <f t="shared" si="16"/>
        <v>73.900000000000006</v>
      </c>
      <c r="T106" s="8">
        <f t="shared" si="17"/>
        <v>73</v>
      </c>
      <c r="U106" s="7">
        <f t="shared" si="18"/>
        <v>73.150000000000006</v>
      </c>
      <c r="V106" s="7">
        <f t="shared" si="19"/>
        <v>73.112500000000011</v>
      </c>
    </row>
    <row r="107" spans="1:22" ht="13.5" x14ac:dyDescent="0.25">
      <c r="A107" s="3">
        <f>RSI!A107</f>
        <v>42159</v>
      </c>
      <c r="B107" s="2">
        <f>RSI!B107</f>
        <v>11.032</v>
      </c>
      <c r="C107" s="2">
        <f>RSI!I107</f>
        <v>46.160429424703551</v>
      </c>
      <c r="D107" s="2">
        <f>MACD!E107</f>
        <v>3.0776537387762204E-3</v>
      </c>
      <c r="E107" s="2">
        <f>MACD!F107</f>
        <v>3.416433430315706E-2</v>
      </c>
      <c r="F107" s="2">
        <f>'Moving Avg'!D107</f>
        <v>11.085399999999998</v>
      </c>
      <c r="G107" s="2">
        <f>'Moving Avg'!F107</f>
        <v>11.089100000000004</v>
      </c>
      <c r="H107" s="2">
        <f>'Moving Avg'!G107</f>
        <v>11.183239999999996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NEUTRAL</v>
      </c>
      <c r="M107" s="7">
        <f t="shared" si="10"/>
        <v>25</v>
      </c>
      <c r="N107" s="7">
        <f t="shared" si="11"/>
        <v>100</v>
      </c>
      <c r="O107" s="7">
        <f t="shared" si="12"/>
        <v>100</v>
      </c>
      <c r="P107" s="7">
        <f t="shared" si="13"/>
        <v>49.5</v>
      </c>
      <c r="Q107" s="8">
        <f t="shared" si="14"/>
        <v>66.174999999999997</v>
      </c>
      <c r="R107" s="8">
        <f t="shared" si="15"/>
        <v>72.375</v>
      </c>
      <c r="S107" s="8">
        <f t="shared" si="16"/>
        <v>66.025000000000006</v>
      </c>
      <c r="T107" s="8">
        <f t="shared" si="17"/>
        <v>68.625</v>
      </c>
      <c r="U107" s="7">
        <f t="shared" si="18"/>
        <v>68.191666666666677</v>
      </c>
      <c r="V107" s="7">
        <f t="shared" si="19"/>
        <v>68.300000000000011</v>
      </c>
    </row>
    <row r="108" spans="1:22" ht="13.5" x14ac:dyDescent="0.25">
      <c r="A108" s="3">
        <f>RSI!A108</f>
        <v>42160</v>
      </c>
      <c r="B108" s="2">
        <f>RSI!B108</f>
        <v>11.032</v>
      </c>
      <c r="C108" s="2">
        <f>RSI!I108</f>
        <v>46.160429424703558</v>
      </c>
      <c r="D108" s="2">
        <f>MACD!E108</f>
        <v>-4.2384307085221451E-3</v>
      </c>
      <c r="E108" s="2">
        <f>MACD!F108</f>
        <v>2.648378130082122E-2</v>
      </c>
      <c r="F108" s="2">
        <f>'Moving Avg'!D108</f>
        <v>11.084399999999999</v>
      </c>
      <c r="G108" s="2">
        <f>'Moving Avg'!F108</f>
        <v>11.089100000000004</v>
      </c>
      <c r="H108" s="2">
        <f>'Moving Avg'!G108</f>
        <v>11.172739999999997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  <c r="M108" s="7">
        <f t="shared" si="10"/>
        <v>25</v>
      </c>
      <c r="N108" s="7">
        <f t="shared" si="11"/>
        <v>100</v>
      </c>
      <c r="O108" s="7">
        <f t="shared" si="12"/>
        <v>100</v>
      </c>
      <c r="P108" s="7">
        <f t="shared" si="13"/>
        <v>33</v>
      </c>
      <c r="Q108" s="8">
        <f t="shared" si="14"/>
        <v>63.7</v>
      </c>
      <c r="R108" s="8">
        <f t="shared" si="15"/>
        <v>68.25</v>
      </c>
      <c r="S108" s="8">
        <f t="shared" si="16"/>
        <v>58.6</v>
      </c>
      <c r="T108" s="8">
        <f t="shared" si="17"/>
        <v>64.5</v>
      </c>
      <c r="U108" s="7">
        <f t="shared" si="18"/>
        <v>63.516666666666659</v>
      </c>
      <c r="V108" s="7">
        <f t="shared" si="19"/>
        <v>63.762499999999996</v>
      </c>
    </row>
    <row r="109" spans="1:22" ht="13.5" x14ac:dyDescent="0.25">
      <c r="A109" s="3">
        <f>RSI!A109</f>
        <v>42163</v>
      </c>
      <c r="B109" s="2">
        <f>RSI!B109</f>
        <v>11.032</v>
      </c>
      <c r="C109" s="2">
        <f>RSI!I109</f>
        <v>46.160429424703558</v>
      </c>
      <c r="D109" s="2">
        <f>MACD!E109</f>
        <v>-9.9221044981891993E-3</v>
      </c>
      <c r="E109" s="2">
        <f>MACD!F109</f>
        <v>1.9202604141019135E-2</v>
      </c>
      <c r="F109" s="2">
        <f>'Moving Avg'!D109</f>
        <v>11.084399999999999</v>
      </c>
      <c r="G109" s="2">
        <f>'Moving Avg'!F109</f>
        <v>11.073650000000004</v>
      </c>
      <c r="H109" s="2">
        <f>'Moving Avg'!G109</f>
        <v>11.162339999999997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NEUTRAL</v>
      </c>
      <c r="M109" s="7">
        <f t="shared" si="10"/>
        <v>25</v>
      </c>
      <c r="N109" s="7">
        <f t="shared" si="11"/>
        <v>100</v>
      </c>
      <c r="O109" s="7">
        <f t="shared" si="12"/>
        <v>100</v>
      </c>
      <c r="P109" s="7">
        <f t="shared" si="13"/>
        <v>49.5</v>
      </c>
      <c r="Q109" s="8">
        <f t="shared" si="14"/>
        <v>66.174999999999997</v>
      </c>
      <c r="R109" s="8">
        <f t="shared" si="15"/>
        <v>72.375</v>
      </c>
      <c r="S109" s="8">
        <f t="shared" si="16"/>
        <v>66.025000000000006</v>
      </c>
      <c r="T109" s="8">
        <f t="shared" si="17"/>
        <v>68.625</v>
      </c>
      <c r="U109" s="7">
        <f t="shared" si="18"/>
        <v>68.191666666666677</v>
      </c>
      <c r="V109" s="7">
        <f t="shared" si="19"/>
        <v>68.300000000000011</v>
      </c>
    </row>
    <row r="110" spans="1:22" ht="13.5" x14ac:dyDescent="0.25">
      <c r="A110" s="3">
        <f>RSI!A110</f>
        <v>42164</v>
      </c>
      <c r="B110" s="2">
        <f>RSI!B110</f>
        <v>11.032</v>
      </c>
      <c r="C110" s="2">
        <f>RSI!I110</f>
        <v>46.160429424703565</v>
      </c>
      <c r="D110" s="2">
        <f>MACD!E110</f>
        <v>-1.4262052857635155E-2</v>
      </c>
      <c r="E110" s="2">
        <f>MACD!F110</f>
        <v>1.2509672741288277E-2</v>
      </c>
      <c r="F110" s="2">
        <f>'Moving Avg'!D110</f>
        <v>11.084399999999999</v>
      </c>
      <c r="G110" s="2">
        <f>'Moving Avg'!F110</f>
        <v>11.058700000000004</v>
      </c>
      <c r="H110" s="2">
        <f>'Moving Avg'!G110</f>
        <v>11.146899999999999</v>
      </c>
      <c r="I110" s="2">
        <f>'Moving Avg'!H110</f>
        <v>0</v>
      </c>
      <c r="J110" s="5" t="str">
        <f>OBV!F110</f>
        <v>BULLISH</v>
      </c>
      <c r="K110" s="5" t="str">
        <f>OBV!G110</f>
        <v>NEUTRAL</v>
      </c>
      <c r="L110" s="5" t="str">
        <f>OBV!H110</f>
        <v>NEUTRAL</v>
      </c>
      <c r="M110" s="7">
        <f t="shared" si="10"/>
        <v>25</v>
      </c>
      <c r="N110" s="7">
        <f t="shared" si="11"/>
        <v>100</v>
      </c>
      <c r="O110" s="7">
        <f t="shared" si="12"/>
        <v>100</v>
      </c>
      <c r="P110" s="7">
        <f t="shared" si="13"/>
        <v>49.5</v>
      </c>
      <c r="Q110" s="8">
        <f t="shared" si="14"/>
        <v>66.174999999999997</v>
      </c>
      <c r="R110" s="8">
        <f t="shared" si="15"/>
        <v>72.375</v>
      </c>
      <c r="S110" s="8">
        <f t="shared" si="16"/>
        <v>66.025000000000006</v>
      </c>
      <c r="T110" s="8">
        <f t="shared" si="17"/>
        <v>68.625</v>
      </c>
      <c r="U110" s="7">
        <f t="shared" si="18"/>
        <v>68.191666666666677</v>
      </c>
      <c r="V110" s="7">
        <f t="shared" si="19"/>
        <v>68.300000000000011</v>
      </c>
    </row>
    <row r="111" spans="1:22" ht="13.5" x14ac:dyDescent="0.25">
      <c r="A111" s="3">
        <f>RSI!A111</f>
        <v>42165</v>
      </c>
      <c r="B111" s="2">
        <f>RSI!B111</f>
        <v>11.032</v>
      </c>
      <c r="C111" s="2">
        <f>RSI!I111</f>
        <v>46.160429424703551</v>
      </c>
      <c r="D111" s="2">
        <f>MACD!E111</f>
        <v>-1.7499766781901016E-2</v>
      </c>
      <c r="E111" s="2">
        <f>MACD!F111</f>
        <v>6.5077848366504182E-3</v>
      </c>
      <c r="F111" s="2">
        <f>'Moving Avg'!D111</f>
        <v>11.032</v>
      </c>
      <c r="G111" s="2">
        <f>'Moving Avg'!F111</f>
        <v>11.058450000000004</v>
      </c>
      <c r="H111" s="2">
        <f>'Moving Avg'!G111</f>
        <v>11.136399999999998</v>
      </c>
      <c r="I111" s="2">
        <f>'Moving Avg'!H111</f>
        <v>0</v>
      </c>
      <c r="J111" s="5" t="str">
        <f>OBV!F111</f>
        <v>BEARISH</v>
      </c>
      <c r="K111" s="5" t="str">
        <f>OBV!G111</f>
        <v>STRONG</v>
      </c>
      <c r="L111" s="5" t="str">
        <f>OBV!H111</f>
        <v>CONFIRMED BEARISH</v>
      </c>
      <c r="M111" s="7">
        <f t="shared" si="10"/>
        <v>25</v>
      </c>
      <c r="N111" s="7">
        <f t="shared" si="11"/>
        <v>100</v>
      </c>
      <c r="O111" s="7">
        <f t="shared" si="12"/>
        <v>100</v>
      </c>
      <c r="P111" s="7">
        <f t="shared" si="13"/>
        <v>33</v>
      </c>
      <c r="Q111" s="8">
        <f t="shared" si="14"/>
        <v>63.7</v>
      </c>
      <c r="R111" s="8">
        <f t="shared" si="15"/>
        <v>68.25</v>
      </c>
      <c r="S111" s="8">
        <f t="shared" si="16"/>
        <v>58.6</v>
      </c>
      <c r="T111" s="8">
        <f t="shared" si="17"/>
        <v>64.5</v>
      </c>
      <c r="U111" s="7">
        <f t="shared" si="18"/>
        <v>63.516666666666659</v>
      </c>
      <c r="V111" s="7">
        <f t="shared" si="19"/>
        <v>63.762499999999996</v>
      </c>
    </row>
    <row r="112" spans="1:22" ht="13.5" x14ac:dyDescent="0.25">
      <c r="A112" s="3">
        <f>RSI!A112</f>
        <v>42166</v>
      </c>
      <c r="B112" s="2">
        <f>RSI!B112</f>
        <v>11.032</v>
      </c>
      <c r="C112" s="2">
        <f>RSI!I112</f>
        <v>46.160429424703558</v>
      </c>
      <c r="D112" s="2">
        <f>MACD!E112</f>
        <v>-1.9837009693711494E-2</v>
      </c>
      <c r="E112" s="2">
        <f>MACD!F112</f>
        <v>1.2388259305780363E-3</v>
      </c>
      <c r="F112" s="2">
        <f>'Moving Avg'!D112</f>
        <v>11.032</v>
      </c>
      <c r="G112" s="2">
        <f>'Moving Avg'!F112</f>
        <v>11.058450000000004</v>
      </c>
      <c r="H112" s="2">
        <f>'Moving Avg'!G112</f>
        <v>11.1259</v>
      </c>
      <c r="I112" s="2">
        <f>'Moving Avg'!H112</f>
        <v>0</v>
      </c>
      <c r="J112" s="5" t="str">
        <f>OBV!F112</f>
        <v>NEUTRAL</v>
      </c>
      <c r="K112" s="5" t="str">
        <f>OBV!G112</f>
        <v>NEUTRAL</v>
      </c>
      <c r="L112" s="5" t="str">
        <f>OBV!H112</f>
        <v>NEUTRAL</v>
      </c>
      <c r="M112" s="7">
        <f t="shared" si="10"/>
        <v>25</v>
      </c>
      <c r="N112" s="7">
        <f t="shared" si="11"/>
        <v>100</v>
      </c>
      <c r="O112" s="7">
        <f t="shared" si="12"/>
        <v>100</v>
      </c>
      <c r="P112" s="7">
        <f t="shared" si="13"/>
        <v>33</v>
      </c>
      <c r="Q112" s="8">
        <f t="shared" si="14"/>
        <v>63.7</v>
      </c>
      <c r="R112" s="8">
        <f t="shared" si="15"/>
        <v>68.25</v>
      </c>
      <c r="S112" s="8">
        <f t="shared" si="16"/>
        <v>58.6</v>
      </c>
      <c r="T112" s="8">
        <f t="shared" si="17"/>
        <v>64.5</v>
      </c>
      <c r="U112" s="7">
        <f t="shared" si="18"/>
        <v>63.516666666666659</v>
      </c>
      <c r="V112" s="7">
        <f t="shared" si="19"/>
        <v>63.762499999999996</v>
      </c>
    </row>
    <row r="113" spans="1:22" ht="13.5" x14ac:dyDescent="0.25">
      <c r="A113" s="3">
        <f>RSI!A113</f>
        <v>42167</v>
      </c>
      <c r="B113" s="2">
        <f>RSI!B113</f>
        <v>11.032</v>
      </c>
      <c r="C113" s="2">
        <f>RSI!I113</f>
        <v>46.160429424703551</v>
      </c>
      <c r="D113" s="2">
        <f>MACD!E113</f>
        <v>-2.0672889357451041E-2</v>
      </c>
      <c r="E113" s="2">
        <f>MACD!F113</f>
        <v>-3.1435171270277791E-3</v>
      </c>
      <c r="F113" s="2">
        <f>'Moving Avg'!D113</f>
        <v>11.032</v>
      </c>
      <c r="G113" s="2">
        <f>'Moving Avg'!F113</f>
        <v>11.058450000000004</v>
      </c>
      <c r="H113" s="2">
        <f>'Moving Avg'!G113</f>
        <v>11.115399999999998</v>
      </c>
      <c r="I113" s="2">
        <f>'Moving Avg'!H113</f>
        <v>0</v>
      </c>
      <c r="J113" s="5" t="str">
        <f>OBV!F113</f>
        <v>NEUTRAL</v>
      </c>
      <c r="K113" s="5" t="str">
        <f>OBV!G113</f>
        <v>NEUTRAL</v>
      </c>
      <c r="L113" s="5" t="str">
        <f>OBV!H113</f>
        <v>NEUTRAL</v>
      </c>
      <c r="M113" s="7">
        <f t="shared" si="10"/>
        <v>25</v>
      </c>
      <c r="N113" s="7">
        <f t="shared" si="11"/>
        <v>45</v>
      </c>
      <c r="O113" s="7">
        <f t="shared" si="12"/>
        <v>100</v>
      </c>
      <c r="P113" s="7">
        <f t="shared" si="13"/>
        <v>33</v>
      </c>
      <c r="Q113" s="8">
        <f t="shared" si="14"/>
        <v>44.45</v>
      </c>
      <c r="R113" s="8">
        <f t="shared" si="15"/>
        <v>57.25</v>
      </c>
      <c r="S113" s="8">
        <f t="shared" si="16"/>
        <v>50.35</v>
      </c>
      <c r="T113" s="8">
        <f t="shared" si="17"/>
        <v>50.75</v>
      </c>
      <c r="U113" s="7">
        <f t="shared" si="18"/>
        <v>50.683333333333337</v>
      </c>
      <c r="V113" s="7">
        <f t="shared" si="19"/>
        <v>50.7</v>
      </c>
    </row>
    <row r="114" spans="1:22" ht="13.5" x14ac:dyDescent="0.25">
      <c r="A114" s="3">
        <f>RSI!A114</f>
        <v>42170</v>
      </c>
      <c r="B114" s="2">
        <f>RSI!B114</f>
        <v>11.032</v>
      </c>
      <c r="C114" s="2">
        <f>RSI!I114</f>
        <v>46.160429424703551</v>
      </c>
      <c r="D114" s="2">
        <f>MACD!E114</f>
        <v>-2.1804443061437695E-2</v>
      </c>
      <c r="E114" s="2">
        <f>MACD!F114</f>
        <v>-6.8757023139097628E-3</v>
      </c>
      <c r="F114" s="2">
        <f>'Moving Avg'!D114</f>
        <v>11.032</v>
      </c>
      <c r="G114" s="2">
        <f>'Moving Avg'!F114</f>
        <v>11.045350000000003</v>
      </c>
      <c r="H114" s="2">
        <f>'Moving Avg'!G114</f>
        <v>11.110159999999997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  <c r="M114" s="7">
        <f t="shared" si="10"/>
        <v>25</v>
      </c>
      <c r="N114" s="7">
        <f t="shared" si="11"/>
        <v>45</v>
      </c>
      <c r="O114" s="7">
        <f t="shared" si="12"/>
        <v>100</v>
      </c>
      <c r="P114" s="7">
        <f t="shared" si="13"/>
        <v>33</v>
      </c>
      <c r="Q114" s="8">
        <f t="shared" si="14"/>
        <v>44.45</v>
      </c>
      <c r="R114" s="8">
        <f t="shared" si="15"/>
        <v>57.25</v>
      </c>
      <c r="S114" s="8">
        <f t="shared" si="16"/>
        <v>50.35</v>
      </c>
      <c r="T114" s="8">
        <f t="shared" si="17"/>
        <v>50.75</v>
      </c>
      <c r="U114" s="7">
        <f t="shared" si="18"/>
        <v>50.683333333333337</v>
      </c>
      <c r="V114" s="7">
        <f t="shared" si="19"/>
        <v>50.7</v>
      </c>
    </row>
    <row r="115" spans="1:22" ht="13.5" x14ac:dyDescent="0.25">
      <c r="A115" s="3">
        <f>RSI!A115</f>
        <v>42171</v>
      </c>
      <c r="B115" s="2">
        <f>RSI!B115</f>
        <v>11.032</v>
      </c>
      <c r="C115" s="2">
        <f>RSI!I115</f>
        <v>46.160429424703551</v>
      </c>
      <c r="D115" s="2">
        <f>MACD!E115</f>
        <v>-2.2442504304601485E-2</v>
      </c>
      <c r="E115" s="2">
        <f>MACD!F115</f>
        <v>-9.9890627120481079E-3</v>
      </c>
      <c r="F115" s="2">
        <f>'Moving Avg'!D115</f>
        <v>11.032</v>
      </c>
      <c r="G115" s="2">
        <f>'Moving Avg'!F115</f>
        <v>11.045350000000003</v>
      </c>
      <c r="H115" s="2">
        <f>'Moving Avg'!G115</f>
        <v>11.105019999999994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  <c r="M115" s="7">
        <f t="shared" si="10"/>
        <v>25</v>
      </c>
      <c r="N115" s="7">
        <f t="shared" si="11"/>
        <v>45</v>
      </c>
      <c r="O115" s="7">
        <f t="shared" si="12"/>
        <v>100</v>
      </c>
      <c r="P115" s="7">
        <f t="shared" si="13"/>
        <v>33</v>
      </c>
      <c r="Q115" s="8">
        <f t="shared" si="14"/>
        <v>44.45</v>
      </c>
      <c r="R115" s="8">
        <f t="shared" si="15"/>
        <v>57.25</v>
      </c>
      <c r="S115" s="8">
        <f t="shared" si="16"/>
        <v>50.35</v>
      </c>
      <c r="T115" s="8">
        <f t="shared" si="17"/>
        <v>50.75</v>
      </c>
      <c r="U115" s="7">
        <f t="shared" si="18"/>
        <v>50.683333333333337</v>
      </c>
      <c r="V115" s="7">
        <f t="shared" si="19"/>
        <v>50.7</v>
      </c>
    </row>
    <row r="116" spans="1:22" ht="13.5" x14ac:dyDescent="0.25">
      <c r="A116" s="3">
        <f>RSI!A116</f>
        <v>42172</v>
      </c>
      <c r="B116" s="2">
        <f>RSI!B116</f>
        <v>10.976000000000001</v>
      </c>
      <c r="C116" s="2">
        <f>RSI!I116</f>
        <v>42.454105699603396</v>
      </c>
      <c r="D116" s="2">
        <f>MACD!E116</f>
        <v>2.1769185653655043E-2</v>
      </c>
      <c r="E116" s="2">
        <f>MACD!F116</f>
        <v>-3.6374130389074787E-3</v>
      </c>
      <c r="F116" s="2">
        <f>'Moving Avg'!D116</f>
        <v>11.020799999999999</v>
      </c>
      <c r="G116" s="2">
        <f>'Moving Avg'!F116</f>
        <v>11.042550000000002</v>
      </c>
      <c r="H116" s="2">
        <f>'Moving Avg'!G116</f>
        <v>11.105479999999995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  <c r="M116" s="7">
        <f t="shared" si="10"/>
        <v>25</v>
      </c>
      <c r="N116" s="7">
        <f t="shared" si="11"/>
        <v>0</v>
      </c>
      <c r="O116" s="7">
        <f t="shared" si="12"/>
        <v>100</v>
      </c>
      <c r="P116" s="7">
        <f t="shared" si="13"/>
        <v>33</v>
      </c>
      <c r="Q116" s="8">
        <f t="shared" si="14"/>
        <v>28.7</v>
      </c>
      <c r="R116" s="8">
        <f t="shared" si="15"/>
        <v>48.25</v>
      </c>
      <c r="S116" s="8">
        <f t="shared" si="16"/>
        <v>43.6</v>
      </c>
      <c r="T116" s="8">
        <f t="shared" si="17"/>
        <v>39.5</v>
      </c>
      <c r="U116" s="7">
        <f t="shared" si="18"/>
        <v>40.183333333333337</v>
      </c>
      <c r="V116" s="7">
        <f t="shared" si="19"/>
        <v>40.012500000000003</v>
      </c>
    </row>
    <row r="117" spans="1:22" ht="13.5" x14ac:dyDescent="0.25">
      <c r="A117" s="3">
        <f>RSI!A117</f>
        <v>42173</v>
      </c>
      <c r="B117" s="2">
        <f>RSI!B117</f>
        <v>10.920999999999999</v>
      </c>
      <c r="C117" s="2">
        <f>RSI!I117</f>
        <v>39.130931965537478</v>
      </c>
      <c r="D117" s="2">
        <f>MACD!E117</f>
        <v>2.3550205585012307E-2</v>
      </c>
      <c r="E117" s="2">
        <f>MACD!F117</f>
        <v>1.8001106858764782E-3</v>
      </c>
      <c r="F117" s="2">
        <f>'Moving Avg'!D117</f>
        <v>10.9986</v>
      </c>
      <c r="G117" s="2">
        <f>'Moving Avg'!F117</f>
        <v>11.037000000000003</v>
      </c>
      <c r="H117" s="2">
        <f>'Moving Avg'!G117</f>
        <v>11.109039999999995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100</v>
      </c>
      <c r="P117" s="7">
        <f t="shared" si="13"/>
        <v>33</v>
      </c>
      <c r="Q117" s="8">
        <f t="shared" si="14"/>
        <v>28.7</v>
      </c>
      <c r="R117" s="8">
        <f t="shared" si="15"/>
        <v>48.25</v>
      </c>
      <c r="S117" s="8">
        <f t="shared" si="16"/>
        <v>43.6</v>
      </c>
      <c r="T117" s="8">
        <f t="shared" si="17"/>
        <v>39.5</v>
      </c>
      <c r="U117" s="7">
        <f t="shared" si="18"/>
        <v>40.183333333333337</v>
      </c>
      <c r="V117" s="7">
        <f t="shared" si="19"/>
        <v>40.012500000000003</v>
      </c>
    </row>
    <row r="118" spans="1:22" ht="13.5" x14ac:dyDescent="0.25">
      <c r="A118" s="3">
        <f>RSI!A118</f>
        <v>42174</v>
      </c>
      <c r="B118" s="2">
        <f>RSI!B118</f>
        <v>10.976000000000001</v>
      </c>
      <c r="C118" s="2">
        <f>RSI!I118</f>
        <v>43.863163328077931</v>
      </c>
      <c r="D118" s="2">
        <f>MACD!E118</f>
        <v>2.1868096350775801E-2</v>
      </c>
      <c r="E118" s="2">
        <f>MACD!F118</f>
        <v>5.8137078188563425E-3</v>
      </c>
      <c r="F118" s="2">
        <f>'Moving Avg'!D118</f>
        <v>10.987399999999999</v>
      </c>
      <c r="G118" s="2">
        <f>'Moving Avg'!F118</f>
        <v>11.034200000000002</v>
      </c>
      <c r="H118" s="2">
        <f>'Moving Avg'!G118</f>
        <v>11.113699999999994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100</v>
      </c>
      <c r="P118" s="7">
        <f t="shared" si="13"/>
        <v>33</v>
      </c>
      <c r="Q118" s="8">
        <f t="shared" si="14"/>
        <v>28.7</v>
      </c>
      <c r="R118" s="8">
        <f t="shared" si="15"/>
        <v>48.25</v>
      </c>
      <c r="S118" s="8">
        <f t="shared" si="16"/>
        <v>43.6</v>
      </c>
      <c r="T118" s="8">
        <f t="shared" si="17"/>
        <v>39.5</v>
      </c>
      <c r="U118" s="7">
        <f t="shared" si="18"/>
        <v>40.183333333333337</v>
      </c>
      <c r="V118" s="7">
        <f t="shared" si="19"/>
        <v>40.012500000000003</v>
      </c>
    </row>
    <row r="119" spans="1:22" ht="13.5" x14ac:dyDescent="0.25">
      <c r="A119" s="3">
        <f>RSI!A119</f>
        <v>42177</v>
      </c>
      <c r="B119" s="2">
        <f>RSI!B119</f>
        <v>10.976000000000001</v>
      </c>
      <c r="C119" s="2">
        <f>RSI!I119</f>
        <v>43.863163328077938</v>
      </c>
      <c r="D119" s="2">
        <f>MACD!E119</f>
        <v>2.093917206354412E-2</v>
      </c>
      <c r="E119" s="2">
        <f>MACD!F119</f>
        <v>8.8388006677938974E-3</v>
      </c>
      <c r="F119" s="2">
        <f>'Moving Avg'!D119</f>
        <v>10.9762</v>
      </c>
      <c r="G119" s="2">
        <f>'Moving Avg'!F119</f>
        <v>11.031400000000001</v>
      </c>
      <c r="H119" s="2">
        <f>'Moving Avg'!G119</f>
        <v>11.111959999999995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CONFIRMED BEARISH</v>
      </c>
      <c r="M119" s="7">
        <f t="shared" si="10"/>
        <v>25</v>
      </c>
      <c r="N119" s="7">
        <f t="shared" si="11"/>
        <v>0</v>
      </c>
      <c r="O119" s="7">
        <f t="shared" si="12"/>
        <v>100</v>
      </c>
      <c r="P119" s="7">
        <f t="shared" si="13"/>
        <v>33</v>
      </c>
      <c r="Q119" s="8">
        <f t="shared" si="14"/>
        <v>28.7</v>
      </c>
      <c r="R119" s="8">
        <f t="shared" si="15"/>
        <v>48.25</v>
      </c>
      <c r="S119" s="8">
        <f t="shared" si="16"/>
        <v>43.6</v>
      </c>
      <c r="T119" s="8">
        <f t="shared" si="17"/>
        <v>39.5</v>
      </c>
      <c r="U119" s="7">
        <f t="shared" si="18"/>
        <v>40.183333333333337</v>
      </c>
      <c r="V119" s="7">
        <f t="shared" si="19"/>
        <v>40.012500000000003</v>
      </c>
    </row>
    <row r="120" spans="1:22" ht="13.5" x14ac:dyDescent="0.25">
      <c r="A120" s="3">
        <f>RSI!A120</f>
        <v>42178</v>
      </c>
      <c r="B120" s="2">
        <f>RSI!B120</f>
        <v>10.987</v>
      </c>
      <c r="C120" s="2">
        <f>RSI!I120</f>
        <v>44.857548747109149</v>
      </c>
      <c r="D120" s="2">
        <f>MACD!E120</f>
        <v>1.9796121159719959E-2</v>
      </c>
      <c r="E120" s="2">
        <f>MACD!F120</f>
        <v>1.1030264766179111E-2</v>
      </c>
      <c r="F120" s="2">
        <f>'Moving Avg'!D120</f>
        <v>10.9672</v>
      </c>
      <c r="G120" s="2">
        <f>'Moving Avg'!F120</f>
        <v>11.02915</v>
      </c>
      <c r="H120" s="2">
        <f>'Moving Avg'!G120</f>
        <v>11.116839999999993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BULLISH DIVERGENCE</v>
      </c>
      <c r="M120" s="7">
        <f t="shared" si="10"/>
        <v>25</v>
      </c>
      <c r="N120" s="7">
        <f t="shared" si="11"/>
        <v>0</v>
      </c>
      <c r="O120" s="7">
        <f t="shared" si="12"/>
        <v>100</v>
      </c>
      <c r="P120" s="7">
        <f t="shared" si="13"/>
        <v>66.5</v>
      </c>
      <c r="Q120" s="8">
        <f t="shared" si="14"/>
        <v>33.725000000000001</v>
      </c>
      <c r="R120" s="8">
        <f t="shared" si="15"/>
        <v>56.625</v>
      </c>
      <c r="S120" s="8">
        <f t="shared" si="16"/>
        <v>58.674999999999997</v>
      </c>
      <c r="T120" s="8">
        <f t="shared" si="17"/>
        <v>47.875</v>
      </c>
      <c r="U120" s="7">
        <f t="shared" si="18"/>
        <v>49.67499999999999</v>
      </c>
      <c r="V120" s="7">
        <f t="shared" si="19"/>
        <v>49.224999999999994</v>
      </c>
    </row>
    <row r="121" spans="1:22" ht="13.5" x14ac:dyDescent="0.25">
      <c r="A121" s="3">
        <f>RSI!A121</f>
        <v>42179</v>
      </c>
      <c r="B121" s="2">
        <f>RSI!B121</f>
        <v>10.993</v>
      </c>
      <c r="C121" s="2">
        <f>RSI!I121</f>
        <v>45.425407806683012</v>
      </c>
      <c r="D121" s="2">
        <f>MACD!E121</f>
        <v>1.8743347703335189E-2</v>
      </c>
      <c r="E121" s="2">
        <f>MACD!F121</f>
        <v>1.2572881353610328E-2</v>
      </c>
      <c r="F121" s="2">
        <f>'Moving Avg'!D121</f>
        <v>10.970600000000001</v>
      </c>
      <c r="G121" s="2">
        <f>'Moving Avg'!F121</f>
        <v>11.027199999999999</v>
      </c>
      <c r="H121" s="2">
        <f>'Moving Avg'!G121</f>
        <v>11.115639999999994</v>
      </c>
      <c r="I121" s="2">
        <f>'Moving Avg'!H121</f>
        <v>0</v>
      </c>
      <c r="J121" s="5" t="str">
        <f>OBV!F121</f>
        <v>BULLISH</v>
      </c>
      <c r="K121" s="5" t="str">
        <f>OBV!G121</f>
        <v>WEAK</v>
      </c>
      <c r="L121" s="5" t="str">
        <f>OBV!H121</f>
        <v>CONFIRMED BULLISH</v>
      </c>
      <c r="M121" s="7">
        <f t="shared" si="10"/>
        <v>25</v>
      </c>
      <c r="N121" s="7">
        <f t="shared" si="11"/>
        <v>0</v>
      </c>
      <c r="O121" s="7">
        <f t="shared" si="12"/>
        <v>100</v>
      </c>
      <c r="P121" s="7">
        <f t="shared" si="13"/>
        <v>67</v>
      </c>
      <c r="Q121" s="8">
        <f t="shared" si="14"/>
        <v>33.799999999999997</v>
      </c>
      <c r="R121" s="8">
        <f t="shared" si="15"/>
        <v>56.75</v>
      </c>
      <c r="S121" s="8">
        <f t="shared" si="16"/>
        <v>58.900000000000006</v>
      </c>
      <c r="T121" s="8">
        <f t="shared" si="17"/>
        <v>48</v>
      </c>
      <c r="U121" s="7">
        <f t="shared" si="18"/>
        <v>49.816666666666663</v>
      </c>
      <c r="V121" s="7">
        <f t="shared" si="19"/>
        <v>49.362499999999997</v>
      </c>
    </row>
    <row r="122" spans="1:22" ht="13.5" x14ac:dyDescent="0.25">
      <c r="A122" s="3">
        <f>RSI!A122</f>
        <v>42180</v>
      </c>
      <c r="B122" s="2">
        <f>RSI!B122</f>
        <v>11.004</v>
      </c>
      <c r="C122" s="2">
        <f>RSI!I122</f>
        <v>46.512908620798903</v>
      </c>
      <c r="D122" s="2">
        <f>MACD!E122</f>
        <v>1.7334555420374542E-2</v>
      </c>
      <c r="E122" s="2">
        <f>MACD!F122</f>
        <v>1.352521616696317E-2</v>
      </c>
      <c r="F122" s="2">
        <f>'Moving Avg'!D122</f>
        <v>10.9872</v>
      </c>
      <c r="G122" s="2">
        <f>'Moving Avg'!F122</f>
        <v>11.025799999999998</v>
      </c>
      <c r="H122" s="2">
        <f>'Moving Avg'!G122</f>
        <v>11.114659999999994</v>
      </c>
      <c r="I122" s="2">
        <f>'Moving Avg'!H122</f>
        <v>0</v>
      </c>
      <c r="J122" s="5" t="str">
        <f>OBV!F122</f>
        <v>BULLISH</v>
      </c>
      <c r="K122" s="5" t="str">
        <f>OBV!G122</f>
        <v>WEAK</v>
      </c>
      <c r="L122" s="5" t="str">
        <f>OBV!H122</f>
        <v>CONFIRMED BULLISH</v>
      </c>
      <c r="M122" s="7">
        <f t="shared" si="10"/>
        <v>25</v>
      </c>
      <c r="N122" s="7">
        <f t="shared" si="11"/>
        <v>0</v>
      </c>
      <c r="O122" s="7">
        <f t="shared" si="12"/>
        <v>100</v>
      </c>
      <c r="P122" s="7">
        <f t="shared" si="13"/>
        <v>67</v>
      </c>
      <c r="Q122" s="8">
        <f t="shared" si="14"/>
        <v>33.799999999999997</v>
      </c>
      <c r="R122" s="8">
        <f t="shared" si="15"/>
        <v>56.75</v>
      </c>
      <c r="S122" s="8">
        <f t="shared" si="16"/>
        <v>58.900000000000006</v>
      </c>
      <c r="T122" s="8">
        <f t="shared" si="17"/>
        <v>48</v>
      </c>
      <c r="U122" s="7">
        <f t="shared" si="18"/>
        <v>49.816666666666663</v>
      </c>
      <c r="V122" s="7">
        <f t="shared" si="19"/>
        <v>49.362499999999997</v>
      </c>
    </row>
    <row r="123" spans="1:22" ht="13.5" x14ac:dyDescent="0.25">
      <c r="A123" s="3">
        <f>RSI!A123</f>
        <v>42181</v>
      </c>
      <c r="B123" s="2">
        <f>RSI!B123</f>
        <v>11.004</v>
      </c>
      <c r="C123" s="2">
        <f>RSI!I123</f>
        <v>46.512908620798903</v>
      </c>
      <c r="D123" s="2">
        <f>MACD!E123</f>
        <v>1.6352344310700317E-2</v>
      </c>
      <c r="E123" s="2">
        <f>MACD!F123</f>
        <v>1.4090641795710599E-2</v>
      </c>
      <c r="F123" s="2">
        <f>'Moving Avg'!D123</f>
        <v>10.992799999999999</v>
      </c>
      <c r="G123" s="2">
        <f>'Moving Avg'!F123</f>
        <v>11.024149999999997</v>
      </c>
      <c r="H123" s="2">
        <f>'Moving Avg'!G123</f>
        <v>11.108339999999997</v>
      </c>
      <c r="I123" s="2">
        <f>'Moving Avg'!H123</f>
        <v>0</v>
      </c>
      <c r="J123" s="5" t="str">
        <f>OBV!F123</f>
        <v>BULLISH</v>
      </c>
      <c r="K123" s="5" t="str">
        <f>OBV!G123</f>
        <v>WEAK</v>
      </c>
      <c r="L123" s="5" t="str">
        <f>OBV!H123</f>
        <v>CONFIRMED BULLISH</v>
      </c>
      <c r="M123" s="7">
        <f t="shared" si="10"/>
        <v>25</v>
      </c>
      <c r="N123" s="7">
        <f t="shared" si="11"/>
        <v>0</v>
      </c>
      <c r="O123" s="7">
        <f t="shared" si="12"/>
        <v>100</v>
      </c>
      <c r="P123" s="7">
        <f t="shared" si="13"/>
        <v>67</v>
      </c>
      <c r="Q123" s="8">
        <f t="shared" si="14"/>
        <v>33.799999999999997</v>
      </c>
      <c r="R123" s="8">
        <f t="shared" si="15"/>
        <v>56.75</v>
      </c>
      <c r="S123" s="8">
        <f t="shared" si="16"/>
        <v>58.900000000000006</v>
      </c>
      <c r="T123" s="8">
        <f t="shared" si="17"/>
        <v>48</v>
      </c>
      <c r="U123" s="7">
        <f t="shared" si="18"/>
        <v>49.816666666666663</v>
      </c>
      <c r="V123" s="7">
        <f t="shared" si="19"/>
        <v>49.362499999999997</v>
      </c>
    </row>
    <row r="124" spans="1:22" ht="13.5" x14ac:dyDescent="0.25">
      <c r="A124" s="3">
        <f>RSI!A124</f>
        <v>42184</v>
      </c>
      <c r="B124" s="2">
        <f>RSI!B124</f>
        <v>11.004</v>
      </c>
      <c r="C124" s="2">
        <f>RSI!I124</f>
        <v>46.512908620798903</v>
      </c>
      <c r="D124" s="2">
        <f>MACD!E124</f>
        <v>1.5715542508981883E-2</v>
      </c>
      <c r="E124" s="2">
        <f>MACD!F124</f>
        <v>1.4415621938364858E-2</v>
      </c>
      <c r="F124" s="2">
        <f>'Moving Avg'!D124</f>
        <v>10.9984</v>
      </c>
      <c r="G124" s="2">
        <f>'Moving Avg'!F124</f>
        <v>11.022749999999997</v>
      </c>
      <c r="H124" s="2">
        <f>'Moving Avg'!G124</f>
        <v>11.102119999999998</v>
      </c>
      <c r="I124" s="2">
        <f>'Moving Avg'!H124</f>
        <v>0</v>
      </c>
      <c r="J124" s="5" t="str">
        <f>OBV!F124</f>
        <v>BULLISH</v>
      </c>
      <c r="K124" s="5" t="str">
        <f>OBV!G124</f>
        <v>WEAK</v>
      </c>
      <c r="L124" s="5" t="str">
        <f>OBV!H124</f>
        <v>CONFIRMED BULLISH</v>
      </c>
      <c r="M124" s="7">
        <f t="shared" si="10"/>
        <v>25</v>
      </c>
      <c r="N124" s="7">
        <f t="shared" si="11"/>
        <v>0</v>
      </c>
      <c r="O124" s="7">
        <f t="shared" si="12"/>
        <v>100</v>
      </c>
      <c r="P124" s="7">
        <f t="shared" si="13"/>
        <v>67</v>
      </c>
      <c r="Q124" s="8">
        <f t="shared" si="14"/>
        <v>33.799999999999997</v>
      </c>
      <c r="R124" s="8">
        <f t="shared" si="15"/>
        <v>56.75</v>
      </c>
      <c r="S124" s="8">
        <f t="shared" si="16"/>
        <v>58.900000000000006</v>
      </c>
      <c r="T124" s="8">
        <f t="shared" si="17"/>
        <v>48</v>
      </c>
      <c r="U124" s="7">
        <f t="shared" si="18"/>
        <v>49.816666666666663</v>
      </c>
      <c r="V124" s="7">
        <f t="shared" si="19"/>
        <v>49.362499999999997</v>
      </c>
    </row>
    <row r="125" spans="1:22" ht="13.5" x14ac:dyDescent="0.25">
      <c r="A125" s="3">
        <f>RSI!A125</f>
        <v>42185</v>
      </c>
      <c r="B125" s="2">
        <f>RSI!B125</f>
        <v>10.976000000000001</v>
      </c>
      <c r="C125" s="2">
        <f>RSI!I125</f>
        <v>43.741790464970819</v>
      </c>
      <c r="D125" s="2">
        <f>MACD!E125</f>
        <v>1.7430691610098137E-2</v>
      </c>
      <c r="E125" s="2">
        <f>MACD!F125</f>
        <v>1.5018635872711515E-2</v>
      </c>
      <c r="F125" s="2">
        <f>'Moving Avg'!D125</f>
        <v>10.996199999999998</v>
      </c>
      <c r="G125" s="2">
        <f>'Moving Avg'!F125</f>
        <v>11.019949999999998</v>
      </c>
      <c r="H125" s="2">
        <f>'Moving Avg'!G125</f>
        <v>11.095339999999997</v>
      </c>
      <c r="I125" s="2">
        <f>'Moving Avg'!H125</f>
        <v>0</v>
      </c>
      <c r="J125" s="5" t="str">
        <f>OBV!F125</f>
        <v>BULLISH</v>
      </c>
      <c r="K125" s="5" t="str">
        <f>OBV!G125</f>
        <v>WEAK</v>
      </c>
      <c r="L125" s="5" t="str">
        <f>OBV!H125</f>
        <v>BULLISH DIVERGENCE</v>
      </c>
      <c r="M125" s="7">
        <f t="shared" si="10"/>
        <v>25</v>
      </c>
      <c r="N125" s="7">
        <f t="shared" si="11"/>
        <v>0</v>
      </c>
      <c r="O125" s="7">
        <f t="shared" si="12"/>
        <v>100</v>
      </c>
      <c r="P125" s="7">
        <f t="shared" si="13"/>
        <v>50</v>
      </c>
      <c r="Q125" s="8">
        <f t="shared" si="14"/>
        <v>31.25</v>
      </c>
      <c r="R125" s="8">
        <f t="shared" si="15"/>
        <v>52.5</v>
      </c>
      <c r="S125" s="8">
        <f t="shared" si="16"/>
        <v>51.25</v>
      </c>
      <c r="T125" s="8">
        <f t="shared" si="17"/>
        <v>43.75</v>
      </c>
      <c r="U125" s="7">
        <f t="shared" si="18"/>
        <v>45</v>
      </c>
      <c r="V125" s="7">
        <f t="shared" si="19"/>
        <v>44.6875</v>
      </c>
    </row>
    <row r="126" spans="1:22" ht="13.5" x14ac:dyDescent="0.25">
      <c r="A126" s="3">
        <f>RSI!A126</f>
        <v>42186</v>
      </c>
      <c r="B126" s="2">
        <f>RSI!B126</f>
        <v>11.032</v>
      </c>
      <c r="C126" s="2">
        <f>RSI!I126</f>
        <v>50.13986995303879</v>
      </c>
      <c r="D126" s="2">
        <f>MACD!E126</f>
        <v>6.4504729102878855E-3</v>
      </c>
      <c r="E126" s="2">
        <f>MACD!F126</f>
        <v>1.3305003280226791E-2</v>
      </c>
      <c r="F126" s="2">
        <f>'Moving Avg'!D126</f>
        <v>11.004</v>
      </c>
      <c r="G126" s="2">
        <f>'Moving Avg'!F126</f>
        <v>11.006849999999996</v>
      </c>
      <c r="H126" s="2">
        <f>'Moving Avg'!G126</f>
        <v>11.090099999999998</v>
      </c>
      <c r="I126" s="2">
        <f>'Moving Avg'!H126</f>
        <v>0</v>
      </c>
      <c r="J126" s="5" t="str">
        <f>OBV!F126</f>
        <v>BULLISH</v>
      </c>
      <c r="K126" s="5" t="str">
        <f>OBV!G126</f>
        <v>WEAK</v>
      </c>
      <c r="L126" s="5" t="str">
        <f>OBV!H126</f>
        <v>CONFIRMED BULLISH</v>
      </c>
      <c r="M126" s="7">
        <f t="shared" si="10"/>
        <v>25</v>
      </c>
      <c r="N126" s="7">
        <f t="shared" si="11"/>
        <v>45</v>
      </c>
      <c r="O126" s="7">
        <f t="shared" si="12"/>
        <v>100</v>
      </c>
      <c r="P126" s="7">
        <f t="shared" si="13"/>
        <v>67</v>
      </c>
      <c r="Q126" s="8">
        <f t="shared" si="14"/>
        <v>49.55</v>
      </c>
      <c r="R126" s="8">
        <f t="shared" si="15"/>
        <v>65.75</v>
      </c>
      <c r="S126" s="8">
        <f t="shared" si="16"/>
        <v>65.650000000000006</v>
      </c>
      <c r="T126" s="8">
        <f t="shared" si="17"/>
        <v>59.25</v>
      </c>
      <c r="U126" s="7">
        <f t="shared" si="18"/>
        <v>60.316666666666663</v>
      </c>
      <c r="V126" s="7">
        <f t="shared" si="19"/>
        <v>60.05</v>
      </c>
    </row>
    <row r="127" spans="1:22" ht="13.5" x14ac:dyDescent="0.25">
      <c r="A127" s="3">
        <f>RSI!A127</f>
        <v>42187</v>
      </c>
      <c r="B127" s="2">
        <f>RSI!B127</f>
        <v>11.363</v>
      </c>
      <c r="C127" s="2">
        <f>RSI!I127</f>
        <v>71.077407240827412</v>
      </c>
      <c r="D127" s="2">
        <f>MACD!E127</f>
        <v>-3.584400581931213E-2</v>
      </c>
      <c r="E127" s="2">
        <f>MACD!F127</f>
        <v>3.4752014603190075E-3</v>
      </c>
      <c r="F127" s="2">
        <f>'Moving Avg'!D127</f>
        <v>11.075800000000001</v>
      </c>
      <c r="G127" s="2">
        <f>'Moving Avg'!F127</f>
        <v>11.023399999999999</v>
      </c>
      <c r="H127" s="2">
        <f>'Moving Avg'!G127</f>
        <v>11.094619999999995</v>
      </c>
      <c r="I127" s="2">
        <f>'Moving Avg'!H127</f>
        <v>0</v>
      </c>
      <c r="J127" s="5" t="str">
        <f>OBV!F127</f>
        <v>BULLISH</v>
      </c>
      <c r="K127" s="5" t="str">
        <f>OBV!G127</f>
        <v>WEAK</v>
      </c>
      <c r="L127" s="5" t="str">
        <f>OBV!H127</f>
        <v>CONFIRMED BULLISH</v>
      </c>
      <c r="M127" s="7">
        <f t="shared" si="10"/>
        <v>0</v>
      </c>
      <c r="N127" s="7">
        <f t="shared" si="11"/>
        <v>100</v>
      </c>
      <c r="O127" s="7">
        <f t="shared" si="12"/>
        <v>100</v>
      </c>
      <c r="P127" s="7">
        <f t="shared" si="13"/>
        <v>67</v>
      </c>
      <c r="Q127" s="8">
        <f t="shared" si="14"/>
        <v>60.05</v>
      </c>
      <c r="R127" s="8">
        <f t="shared" si="15"/>
        <v>71.75</v>
      </c>
      <c r="S127" s="8">
        <f t="shared" si="16"/>
        <v>70.150000000000006</v>
      </c>
      <c r="T127" s="8">
        <f t="shared" si="17"/>
        <v>66.75</v>
      </c>
      <c r="U127" s="7">
        <f t="shared" si="18"/>
        <v>67.316666666666677</v>
      </c>
      <c r="V127" s="7">
        <f t="shared" si="19"/>
        <v>67.175000000000011</v>
      </c>
    </row>
    <row r="128" spans="1:22" ht="13.5" x14ac:dyDescent="0.25">
      <c r="A128" s="3">
        <f>RSI!A128</f>
        <v>42188</v>
      </c>
      <c r="B128" s="2">
        <f>RSI!B128</f>
        <v>11.363</v>
      </c>
      <c r="C128" s="2">
        <f>RSI!I128</f>
        <v>71.077407240827412</v>
      </c>
      <c r="D128" s="2">
        <f>MACD!E128</f>
        <v>-6.514772555538606E-2</v>
      </c>
      <c r="E128" s="2">
        <f>MACD!F128</f>
        <v>-1.0249383942822007E-2</v>
      </c>
      <c r="F128" s="2">
        <f>'Moving Avg'!D128</f>
        <v>11.147600000000001</v>
      </c>
      <c r="G128" s="2">
        <f>'Moving Avg'!F128</f>
        <v>11.039949999999997</v>
      </c>
      <c r="H128" s="2">
        <f>'Moving Avg'!G128</f>
        <v>11.101240000000002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CONFIRMED BULLISH</v>
      </c>
      <c r="M128" s="7">
        <f t="shared" si="10"/>
        <v>0</v>
      </c>
      <c r="N128" s="7">
        <f t="shared" si="11"/>
        <v>100</v>
      </c>
      <c r="O128" s="7">
        <f t="shared" si="12"/>
        <v>100</v>
      </c>
      <c r="P128" s="7">
        <f t="shared" si="13"/>
        <v>67</v>
      </c>
      <c r="Q128" s="8">
        <f t="shared" si="14"/>
        <v>60.05</v>
      </c>
      <c r="R128" s="8">
        <f t="shared" si="15"/>
        <v>71.75</v>
      </c>
      <c r="S128" s="8">
        <f t="shared" si="16"/>
        <v>70.150000000000006</v>
      </c>
      <c r="T128" s="8">
        <f t="shared" si="17"/>
        <v>66.75</v>
      </c>
      <c r="U128" s="7">
        <f t="shared" si="18"/>
        <v>67.316666666666677</v>
      </c>
      <c r="V128" s="7">
        <f t="shared" si="19"/>
        <v>67.175000000000011</v>
      </c>
    </row>
    <row r="129" spans="1:22" ht="13.5" x14ac:dyDescent="0.25">
      <c r="A129" s="3">
        <f>RSI!A129</f>
        <v>42191</v>
      </c>
      <c r="B129" s="2">
        <f>RSI!B129</f>
        <v>11.363</v>
      </c>
      <c r="C129" s="2">
        <f>RSI!I129</f>
        <v>71.077407240827412</v>
      </c>
      <c r="D129" s="2">
        <f>MACD!E129</f>
        <v>-9.1774312521765822E-2</v>
      </c>
      <c r="E129" s="2">
        <f>MACD!F129</f>
        <v>-2.6554369658610771E-2</v>
      </c>
      <c r="F129" s="2">
        <f>'Moving Avg'!D129</f>
        <v>11.2194</v>
      </c>
      <c r="G129" s="2">
        <f>'Moving Avg'!F129</f>
        <v>11.056499999999998</v>
      </c>
      <c r="H129" s="2">
        <f>'Moving Avg'!G129</f>
        <v>11.106300000000001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  <c r="M129" s="7">
        <f t="shared" si="10"/>
        <v>0</v>
      </c>
      <c r="N129" s="7">
        <f t="shared" si="11"/>
        <v>100</v>
      </c>
      <c r="O129" s="7">
        <f t="shared" si="12"/>
        <v>100</v>
      </c>
      <c r="P129" s="7">
        <f t="shared" si="13"/>
        <v>67</v>
      </c>
      <c r="Q129" s="8">
        <f t="shared" si="14"/>
        <v>60.05</v>
      </c>
      <c r="R129" s="8">
        <f t="shared" si="15"/>
        <v>71.75</v>
      </c>
      <c r="S129" s="8">
        <f t="shared" si="16"/>
        <v>70.150000000000006</v>
      </c>
      <c r="T129" s="8">
        <f t="shared" si="17"/>
        <v>66.75</v>
      </c>
      <c r="U129" s="7">
        <f t="shared" si="18"/>
        <v>67.316666666666677</v>
      </c>
      <c r="V129" s="7">
        <f t="shared" si="19"/>
        <v>67.175000000000011</v>
      </c>
    </row>
    <row r="130" spans="1:22" ht="13.5" x14ac:dyDescent="0.25">
      <c r="A130" s="3">
        <f>RSI!A130</f>
        <v>42192</v>
      </c>
      <c r="B130" s="2">
        <f>RSI!B130</f>
        <v>11.302</v>
      </c>
      <c r="C130" s="2">
        <f>RSI!I130</f>
        <v>64.812865528682607</v>
      </c>
      <c r="D130" s="2">
        <f>MACD!E130</f>
        <v>-0.10978916769460589</v>
      </c>
      <c r="E130" s="2">
        <f>MACD!F130</f>
        <v>-4.3201329265809801E-2</v>
      </c>
      <c r="F130" s="2">
        <f>'Moving Avg'!D130</f>
        <v>11.284599999999999</v>
      </c>
      <c r="G130" s="2">
        <f>'Moving Avg'!F130</f>
        <v>11.069999999999997</v>
      </c>
      <c r="H130" s="2">
        <f>'Moving Avg'!G130</f>
        <v>11.104460000000001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100</v>
      </c>
      <c r="O130" s="7">
        <f t="shared" ref="O130:O193" si="22">IF(F130-I130&gt;10,100,IF(F130-I130&gt;5,75, IF(F130-I130&gt;0,50,0)))</f>
        <v>100</v>
      </c>
      <c r="P130" s="7">
        <f t="shared" ref="P130:P193" si="23">IF(L130="confirmed bullish", 34, IF(L130="bullish divergence",17, 0))+IF(J130="bullish",33,IF(J130="bearish",0,16.5))+IF(K130="strong",33,IF(K130="weak",0,16.5))</f>
        <v>67</v>
      </c>
      <c r="Q130" s="8">
        <f t="shared" si="14"/>
        <v>68.8</v>
      </c>
      <c r="R130" s="8">
        <f t="shared" si="15"/>
        <v>76.75</v>
      </c>
      <c r="S130" s="8">
        <f t="shared" si="16"/>
        <v>73.900000000000006</v>
      </c>
      <c r="T130" s="8">
        <f t="shared" si="17"/>
        <v>73</v>
      </c>
      <c r="U130" s="7">
        <f t="shared" si="18"/>
        <v>73.150000000000006</v>
      </c>
      <c r="V130" s="7">
        <f t="shared" si="19"/>
        <v>73.112500000000011</v>
      </c>
    </row>
    <row r="131" spans="1:22" ht="13.5" x14ac:dyDescent="0.25">
      <c r="A131" s="3">
        <f>RSI!A131</f>
        <v>42193</v>
      </c>
      <c r="B131" s="2">
        <f>RSI!B131</f>
        <v>11.302</v>
      </c>
      <c r="C131" s="2">
        <f>RSI!I131</f>
        <v>64.812865528682607</v>
      </c>
      <c r="D131" s="2">
        <f>MACD!E131</f>
        <v>-0.12531887852581036</v>
      </c>
      <c r="E131" s="2">
        <f>MACD!F131</f>
        <v>-5.9624839117809914E-2</v>
      </c>
      <c r="F131" s="2">
        <f>'Moving Avg'!D131</f>
        <v>11.3386</v>
      </c>
      <c r="G131" s="2">
        <f>'Moving Avg'!F131</f>
        <v>11.083499999999999</v>
      </c>
      <c r="H131" s="2">
        <f>'Moving Avg'!G131</f>
        <v>11.103560000000002</v>
      </c>
      <c r="I131" s="2">
        <f>'Moving Avg'!H131</f>
        <v>0</v>
      </c>
      <c r="J131" s="5" t="str">
        <f>OBV!F131</f>
        <v>BULLISH</v>
      </c>
      <c r="K131" s="5" t="str">
        <f>OBV!G131</f>
        <v>NEUTRAL</v>
      </c>
      <c r="L131" s="5" t="str">
        <f>OBV!H131</f>
        <v>CONFIRMED BULLISH</v>
      </c>
      <c r="M131" s="7">
        <f t="shared" si="20"/>
        <v>25</v>
      </c>
      <c r="N131" s="7">
        <f t="shared" si="21"/>
        <v>100</v>
      </c>
      <c r="O131" s="7">
        <f t="shared" si="22"/>
        <v>100</v>
      </c>
      <c r="P131" s="7">
        <f t="shared" si="23"/>
        <v>83.5</v>
      </c>
      <c r="Q131" s="8">
        <f t="shared" ref="Q131:Q194" si="24">0.35*M131+N131*0.35+O131*0.15+P131*0.15</f>
        <v>71.275000000000006</v>
      </c>
      <c r="R131" s="8">
        <f t="shared" ref="R131:R194" si="25">M131*0.2+N131*0.2+O131*0.35+P131*0.25</f>
        <v>80.875</v>
      </c>
      <c r="S131" s="8">
        <f t="shared" ref="S131:S194" si="26">M131*0.15+N131*0.15+O131*0.25+P131*0.45</f>
        <v>81.325000000000003</v>
      </c>
      <c r="T131" s="8">
        <f t="shared" ref="T131:T194" si="27">0.25*SUM(M131:P131)</f>
        <v>77.125</v>
      </c>
      <c r="U131" s="7">
        <f t="shared" ref="U131:U194" si="28">SUM(Q131:S131)/3</f>
        <v>77.825000000000003</v>
      </c>
      <c r="V131" s="7">
        <f t="shared" ref="V131:V194" si="29">SUM(Q131:T131)/4</f>
        <v>77.650000000000006</v>
      </c>
    </row>
    <row r="132" spans="1:22" ht="13.5" x14ac:dyDescent="0.25">
      <c r="A132" s="3">
        <f>RSI!A132</f>
        <v>42194</v>
      </c>
      <c r="B132" s="2">
        <f>RSI!B132</f>
        <v>11.037000000000001</v>
      </c>
      <c r="C132" s="2">
        <f>RSI!I132</f>
        <v>44.882343980396087</v>
      </c>
      <c r="D132" s="2">
        <f>MACD!E132</f>
        <v>-0.1182573257180568</v>
      </c>
      <c r="E132" s="2">
        <f>MACD!F132</f>
        <v>-7.1351336437859292E-2</v>
      </c>
      <c r="F132" s="2">
        <f>'Moving Avg'!D132</f>
        <v>11.273399999999999</v>
      </c>
      <c r="G132" s="2">
        <f>'Moving Avg'!F132</f>
        <v>11.08375</v>
      </c>
      <c r="H132" s="2">
        <f>'Moving Avg'!G132</f>
        <v>11.097360000000002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CONFIRMED BEARISH</v>
      </c>
      <c r="M132" s="7">
        <f t="shared" si="20"/>
        <v>25</v>
      </c>
      <c r="N132" s="7">
        <f t="shared" si="21"/>
        <v>100</v>
      </c>
      <c r="O132" s="7">
        <f t="shared" si="22"/>
        <v>100</v>
      </c>
      <c r="P132" s="7">
        <f t="shared" si="23"/>
        <v>33</v>
      </c>
      <c r="Q132" s="8">
        <f t="shared" si="24"/>
        <v>63.7</v>
      </c>
      <c r="R132" s="8">
        <f t="shared" si="25"/>
        <v>68.25</v>
      </c>
      <c r="S132" s="8">
        <f t="shared" si="26"/>
        <v>58.6</v>
      </c>
      <c r="T132" s="8">
        <f t="shared" si="27"/>
        <v>64.5</v>
      </c>
      <c r="U132" s="7">
        <f t="shared" si="28"/>
        <v>63.516666666666659</v>
      </c>
      <c r="V132" s="7">
        <f t="shared" si="29"/>
        <v>63.762499999999996</v>
      </c>
    </row>
    <row r="133" spans="1:22" ht="13.5" x14ac:dyDescent="0.25">
      <c r="A133" s="3">
        <f>RSI!A133</f>
        <v>42195</v>
      </c>
      <c r="B133" s="2">
        <f>RSI!B133</f>
        <v>11.032</v>
      </c>
      <c r="C133" s="2">
        <f>RSI!I133</f>
        <v>44.603644218725854</v>
      </c>
      <c r="D133" s="2">
        <f>MACD!E133</f>
        <v>-0.11138280627359975</v>
      </c>
      <c r="E133" s="2">
        <f>MACD!F133</f>
        <v>-7.9357630405007387E-2</v>
      </c>
      <c r="F133" s="2">
        <f>'Moving Avg'!D133</f>
        <v>11.2072</v>
      </c>
      <c r="G133" s="2">
        <f>'Moving Avg'!F133</f>
        <v>11.08375</v>
      </c>
      <c r="H133" s="2">
        <f>'Moving Avg'!G133</f>
        <v>11.091060000000002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CONFIRMED BEARISH</v>
      </c>
      <c r="M133" s="7">
        <f t="shared" si="20"/>
        <v>25</v>
      </c>
      <c r="N133" s="7">
        <f t="shared" si="21"/>
        <v>100</v>
      </c>
      <c r="O133" s="7">
        <f t="shared" si="22"/>
        <v>100</v>
      </c>
      <c r="P133" s="7">
        <f t="shared" si="23"/>
        <v>33</v>
      </c>
      <c r="Q133" s="8">
        <f t="shared" si="24"/>
        <v>63.7</v>
      </c>
      <c r="R133" s="8">
        <f t="shared" si="25"/>
        <v>68.25</v>
      </c>
      <c r="S133" s="8">
        <f t="shared" si="26"/>
        <v>58.6</v>
      </c>
      <c r="T133" s="8">
        <f t="shared" si="27"/>
        <v>64.5</v>
      </c>
      <c r="U133" s="7">
        <f t="shared" si="28"/>
        <v>63.516666666666659</v>
      </c>
      <c r="V133" s="7">
        <f t="shared" si="29"/>
        <v>63.762499999999996</v>
      </c>
    </row>
    <row r="134" spans="1:22" ht="13.5" x14ac:dyDescent="0.25">
      <c r="A134" s="3">
        <f>RSI!A134</f>
        <v>42198</v>
      </c>
      <c r="B134" s="2">
        <f>RSI!B134</f>
        <v>11.032</v>
      </c>
      <c r="C134" s="2">
        <f>RSI!I134</f>
        <v>44.603644218725847</v>
      </c>
      <c r="D134" s="2">
        <f>MACD!E134</f>
        <v>-0.10504655535530816</v>
      </c>
      <c r="E134" s="2">
        <f>MACD!F134</f>
        <v>-8.4495415395067539E-2</v>
      </c>
      <c r="F134" s="2">
        <f>'Moving Avg'!D134</f>
        <v>11.141</v>
      </c>
      <c r="G134" s="2">
        <f>'Moving Avg'!F134</f>
        <v>11.08375</v>
      </c>
      <c r="H134" s="2">
        <f>'Moving Avg'!G134</f>
        <v>11.084760000000003</v>
      </c>
      <c r="I134" s="2">
        <f>'Moving Avg'!H134</f>
        <v>0</v>
      </c>
      <c r="J134" s="5" t="str">
        <f>OBV!F134</f>
        <v>BEARISH</v>
      </c>
      <c r="K134" s="5" t="str">
        <f>OBV!G134</f>
        <v>STRONG</v>
      </c>
      <c r="L134" s="5" t="str">
        <f>OBV!H134</f>
        <v>CONFIRMED BEARISH</v>
      </c>
      <c r="M134" s="7">
        <f t="shared" si="20"/>
        <v>25</v>
      </c>
      <c r="N134" s="7">
        <f t="shared" si="21"/>
        <v>100</v>
      </c>
      <c r="O134" s="7">
        <f t="shared" si="22"/>
        <v>100</v>
      </c>
      <c r="P134" s="7">
        <f t="shared" si="23"/>
        <v>33</v>
      </c>
      <c r="Q134" s="8">
        <f t="shared" si="24"/>
        <v>63.7</v>
      </c>
      <c r="R134" s="8">
        <f t="shared" si="25"/>
        <v>68.25</v>
      </c>
      <c r="S134" s="8">
        <f t="shared" si="26"/>
        <v>58.6</v>
      </c>
      <c r="T134" s="8">
        <f t="shared" si="27"/>
        <v>64.5</v>
      </c>
      <c r="U134" s="7">
        <f t="shared" si="28"/>
        <v>63.516666666666659</v>
      </c>
      <c r="V134" s="7">
        <f t="shared" si="29"/>
        <v>63.762499999999996</v>
      </c>
    </row>
    <row r="135" spans="1:22" ht="13.5" x14ac:dyDescent="0.25">
      <c r="A135" s="3">
        <f>RSI!A135</f>
        <v>42199</v>
      </c>
      <c r="B135" s="2">
        <f>RSI!B135</f>
        <v>11.307</v>
      </c>
      <c r="C135" s="2">
        <f>RSI!I135</f>
        <v>60.320335308643813</v>
      </c>
      <c r="D135" s="2">
        <f>MACD!E135</f>
        <v>-0.12388229545801011</v>
      </c>
      <c r="E135" s="2">
        <f>MACD!F135</f>
        <v>-9.2372791407656057E-2</v>
      </c>
      <c r="F135" s="2">
        <f>'Moving Avg'!D135</f>
        <v>11.141999999999999</v>
      </c>
      <c r="G135" s="2">
        <f>'Moving Avg'!F135</f>
        <v>11.0975</v>
      </c>
      <c r="H135" s="2">
        <f>'Moving Avg'!G135</f>
        <v>11.083020000000003</v>
      </c>
      <c r="I135" s="2">
        <f>'Moving Avg'!H135</f>
        <v>0</v>
      </c>
      <c r="J135" s="5" t="str">
        <f>OBV!F135</f>
        <v>BEARISH</v>
      </c>
      <c r="K135" s="5" t="str">
        <f>OBV!G135</f>
        <v>STRONG</v>
      </c>
      <c r="L135" s="5" t="str">
        <f>OBV!H135</f>
        <v>BEARISH DIVERGENCE</v>
      </c>
      <c r="M135" s="7">
        <f t="shared" si="20"/>
        <v>25</v>
      </c>
      <c r="N135" s="7">
        <f t="shared" si="21"/>
        <v>100</v>
      </c>
      <c r="O135" s="7">
        <f t="shared" si="22"/>
        <v>100</v>
      </c>
      <c r="P135" s="7">
        <f t="shared" si="23"/>
        <v>33</v>
      </c>
      <c r="Q135" s="8">
        <f t="shared" si="24"/>
        <v>63.7</v>
      </c>
      <c r="R135" s="8">
        <f t="shared" si="25"/>
        <v>68.25</v>
      </c>
      <c r="S135" s="8">
        <f t="shared" si="26"/>
        <v>58.6</v>
      </c>
      <c r="T135" s="8">
        <f t="shared" si="27"/>
        <v>64.5</v>
      </c>
      <c r="U135" s="7">
        <f t="shared" si="28"/>
        <v>63.516666666666659</v>
      </c>
      <c r="V135" s="7">
        <f t="shared" si="29"/>
        <v>63.762499999999996</v>
      </c>
    </row>
    <row r="136" spans="1:22" ht="13.5" x14ac:dyDescent="0.25">
      <c r="A136" s="3">
        <f>RSI!A136</f>
        <v>42200</v>
      </c>
      <c r="B136" s="2">
        <f>RSI!B136</f>
        <v>11.087</v>
      </c>
      <c r="C136" s="2">
        <f>RSI!I136</f>
        <v>48.472258799180835</v>
      </c>
      <c r="D136" s="2">
        <f>MACD!E136</f>
        <v>-0.116088276501916</v>
      </c>
      <c r="E136" s="2">
        <f>MACD!F136</f>
        <v>-9.7115888426508062E-2</v>
      </c>
      <c r="F136" s="2">
        <f>'Moving Avg'!D136</f>
        <v>11.099</v>
      </c>
      <c r="G136" s="2">
        <f>'Moving Avg'!F136</f>
        <v>11.10305</v>
      </c>
      <c r="H136" s="2">
        <f>'Moving Avg'!G136</f>
        <v>11.083180000000002</v>
      </c>
      <c r="I136" s="2">
        <f>'Moving Avg'!H136</f>
        <v>0</v>
      </c>
      <c r="J136" s="5" t="str">
        <f>OBV!F136</f>
        <v>BEARISH</v>
      </c>
      <c r="K136" s="5" t="str">
        <f>OBV!G136</f>
        <v>STRONG</v>
      </c>
      <c r="L136" s="5" t="str">
        <f>OBV!H136</f>
        <v>CONFIRMED BEARISH</v>
      </c>
      <c r="M136" s="7">
        <f t="shared" si="20"/>
        <v>25</v>
      </c>
      <c r="N136" s="7">
        <f t="shared" si="21"/>
        <v>45</v>
      </c>
      <c r="O136" s="7">
        <f t="shared" si="22"/>
        <v>100</v>
      </c>
      <c r="P136" s="7">
        <f t="shared" si="23"/>
        <v>33</v>
      </c>
      <c r="Q136" s="8">
        <f t="shared" si="24"/>
        <v>44.45</v>
      </c>
      <c r="R136" s="8">
        <f t="shared" si="25"/>
        <v>57.25</v>
      </c>
      <c r="S136" s="8">
        <f t="shared" si="26"/>
        <v>50.35</v>
      </c>
      <c r="T136" s="8">
        <f t="shared" si="27"/>
        <v>50.75</v>
      </c>
      <c r="U136" s="7">
        <f t="shared" si="28"/>
        <v>50.683333333333337</v>
      </c>
      <c r="V136" s="7">
        <f t="shared" si="29"/>
        <v>50.7</v>
      </c>
    </row>
    <row r="137" spans="1:22" ht="13.5" x14ac:dyDescent="0.25">
      <c r="A137" s="3">
        <f>RSI!A137</f>
        <v>42201</v>
      </c>
      <c r="B137" s="2">
        <f>RSI!B137</f>
        <v>11.417999999999999</v>
      </c>
      <c r="C137" s="2">
        <f>RSI!I137</f>
        <v>60.912134796152934</v>
      </c>
      <c r="D137" s="2">
        <f>MACD!E137</f>
        <v>-8.2881130294127914E-2</v>
      </c>
      <c r="E137" s="2">
        <f>MACD!F137</f>
        <v>-9.4268936800032038E-2</v>
      </c>
      <c r="F137" s="2">
        <f>'Moving Avg'!D137</f>
        <v>11.1752</v>
      </c>
      <c r="G137" s="2">
        <f>'Moving Avg'!F137</f>
        <v>11.1279</v>
      </c>
      <c r="H137" s="2">
        <f>'Moving Avg'!G137</f>
        <v>11.089860000000002</v>
      </c>
      <c r="I137" s="2">
        <f>'Moving Avg'!H137</f>
        <v>0</v>
      </c>
      <c r="J137" s="5" t="str">
        <f>OBV!F137</f>
        <v>BULLISH</v>
      </c>
      <c r="K137" s="5" t="str">
        <f>OBV!G137</f>
        <v>NEUTRAL</v>
      </c>
      <c r="L137" s="5" t="str">
        <f>OBV!H137</f>
        <v>CONFIRMED BULLISH</v>
      </c>
      <c r="M137" s="7">
        <f t="shared" si="20"/>
        <v>25</v>
      </c>
      <c r="N137" s="7">
        <f t="shared" si="21"/>
        <v>0</v>
      </c>
      <c r="O137" s="7">
        <f t="shared" si="22"/>
        <v>100</v>
      </c>
      <c r="P137" s="7">
        <f t="shared" si="23"/>
        <v>83.5</v>
      </c>
      <c r="Q137" s="8">
        <f t="shared" si="24"/>
        <v>36.274999999999999</v>
      </c>
      <c r="R137" s="8">
        <f t="shared" si="25"/>
        <v>60.875</v>
      </c>
      <c r="S137" s="8">
        <f t="shared" si="26"/>
        <v>66.325000000000003</v>
      </c>
      <c r="T137" s="8">
        <f t="shared" si="27"/>
        <v>52.125</v>
      </c>
      <c r="U137" s="7">
        <f t="shared" si="28"/>
        <v>54.491666666666674</v>
      </c>
      <c r="V137" s="7">
        <f t="shared" si="29"/>
        <v>53.900000000000006</v>
      </c>
    </row>
    <row r="138" spans="1:22" ht="13.5" x14ac:dyDescent="0.25">
      <c r="A138" s="3">
        <f>RSI!A138</f>
        <v>42205</v>
      </c>
      <c r="B138" s="2">
        <f>RSI!B138</f>
        <v>11.417999999999999</v>
      </c>
      <c r="C138" s="2">
        <f>RSI!I138</f>
        <v>60.912134796152934</v>
      </c>
      <c r="D138" s="2">
        <f>MACD!E138</f>
        <v>-5.6546401723421624E-2</v>
      </c>
      <c r="E138" s="2">
        <f>MACD!F138</f>
        <v>-8.6724429784709969E-2</v>
      </c>
      <c r="F138" s="2">
        <f>'Moving Avg'!D138</f>
        <v>11.2524</v>
      </c>
      <c r="G138" s="2">
        <f>'Moving Avg'!F138</f>
        <v>11.15</v>
      </c>
      <c r="H138" s="2">
        <f>'Moving Avg'!G138</f>
        <v>11.097580000000001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  <c r="M138" s="7">
        <f t="shared" si="20"/>
        <v>25</v>
      </c>
      <c r="N138" s="7">
        <f t="shared" si="21"/>
        <v>0</v>
      </c>
      <c r="O138" s="7">
        <f t="shared" si="22"/>
        <v>100</v>
      </c>
      <c r="P138" s="7">
        <f t="shared" si="23"/>
        <v>67</v>
      </c>
      <c r="Q138" s="8">
        <f t="shared" si="24"/>
        <v>33.799999999999997</v>
      </c>
      <c r="R138" s="8">
        <f t="shared" si="25"/>
        <v>56.75</v>
      </c>
      <c r="S138" s="8">
        <f t="shared" si="26"/>
        <v>58.900000000000006</v>
      </c>
      <c r="T138" s="8">
        <f t="shared" si="27"/>
        <v>48</v>
      </c>
      <c r="U138" s="7">
        <f t="shared" si="28"/>
        <v>49.816666666666663</v>
      </c>
      <c r="V138" s="7">
        <f t="shared" si="29"/>
        <v>49.362499999999997</v>
      </c>
    </row>
    <row r="139" spans="1:22" ht="13.5" x14ac:dyDescent="0.25">
      <c r="A139" s="3">
        <f>RSI!A139</f>
        <v>42206</v>
      </c>
      <c r="B139" s="2">
        <f>RSI!B139</f>
        <v>11.417999999999999</v>
      </c>
      <c r="C139" s="2">
        <f>RSI!I139</f>
        <v>60.912134796152934</v>
      </c>
      <c r="D139" s="2">
        <f>MACD!E139</f>
        <v>-3.5896156812201596E-2</v>
      </c>
      <c r="E139" s="2">
        <f>MACD!F139</f>
        <v>-7.6558775190208303E-2</v>
      </c>
      <c r="F139" s="2">
        <f>'Moving Avg'!D139</f>
        <v>11.329599999999999</v>
      </c>
      <c r="G139" s="2">
        <f>'Moving Avg'!F139</f>
        <v>11.1721</v>
      </c>
      <c r="H139" s="2">
        <f>'Moving Avg'!G139</f>
        <v>11.099120000000003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  <c r="M139" s="7">
        <f t="shared" si="20"/>
        <v>25</v>
      </c>
      <c r="N139" s="7">
        <f t="shared" si="21"/>
        <v>0</v>
      </c>
      <c r="O139" s="7">
        <f t="shared" si="22"/>
        <v>100</v>
      </c>
      <c r="P139" s="7">
        <f t="shared" si="23"/>
        <v>67</v>
      </c>
      <c r="Q139" s="8">
        <f t="shared" si="24"/>
        <v>33.799999999999997</v>
      </c>
      <c r="R139" s="8">
        <f t="shared" si="25"/>
        <v>56.75</v>
      </c>
      <c r="S139" s="8">
        <f t="shared" si="26"/>
        <v>58.900000000000006</v>
      </c>
      <c r="T139" s="8">
        <f t="shared" si="27"/>
        <v>48</v>
      </c>
      <c r="U139" s="7">
        <f t="shared" si="28"/>
        <v>49.816666666666663</v>
      </c>
      <c r="V139" s="7">
        <f t="shared" si="29"/>
        <v>49.362499999999997</v>
      </c>
    </row>
    <row r="140" spans="1:22" ht="13.5" x14ac:dyDescent="0.25">
      <c r="A140" s="3">
        <f>RSI!A140</f>
        <v>42207</v>
      </c>
      <c r="B140" s="2">
        <f>RSI!B140</f>
        <v>11.417999999999999</v>
      </c>
      <c r="C140" s="2">
        <f>RSI!I140</f>
        <v>60.912134796152934</v>
      </c>
      <c r="D140" s="2">
        <f>MACD!E140</f>
        <v>-2.9319513000709563E-2</v>
      </c>
      <c r="E140" s="2">
        <f>MACD!F140</f>
        <v>-6.7110922752308566E-2</v>
      </c>
      <c r="F140" s="2">
        <f>'Moving Avg'!D140</f>
        <v>11.351800000000001</v>
      </c>
      <c r="G140" s="2">
        <f>'Moving Avg'!F140</f>
        <v>11.193650000000002</v>
      </c>
      <c r="H140" s="2">
        <f>'Moving Avg'!G140</f>
        <v>11.100860000000003</v>
      </c>
      <c r="I140" s="2">
        <f>'Moving Avg'!H140</f>
        <v>0</v>
      </c>
      <c r="J140" s="5" t="str">
        <f>OBV!F140</f>
        <v>BEARISH</v>
      </c>
      <c r="K140" s="5" t="str">
        <f>OBV!G140</f>
        <v>NEUTRAL</v>
      </c>
      <c r="L140" s="5" t="str">
        <f>OBV!H140</f>
        <v>BEARISH DIVERGENCE</v>
      </c>
      <c r="M140" s="7">
        <f t="shared" si="20"/>
        <v>25</v>
      </c>
      <c r="N140" s="7">
        <f t="shared" si="21"/>
        <v>0</v>
      </c>
      <c r="O140" s="7">
        <f t="shared" si="22"/>
        <v>100</v>
      </c>
      <c r="P140" s="7">
        <f t="shared" si="23"/>
        <v>16.5</v>
      </c>
      <c r="Q140" s="8">
        <f t="shared" si="24"/>
        <v>26.225000000000001</v>
      </c>
      <c r="R140" s="8">
        <f t="shared" si="25"/>
        <v>44.125</v>
      </c>
      <c r="S140" s="8">
        <f t="shared" si="26"/>
        <v>36.174999999999997</v>
      </c>
      <c r="T140" s="8">
        <f t="shared" si="27"/>
        <v>35.375</v>
      </c>
      <c r="U140" s="7">
        <f t="shared" si="28"/>
        <v>35.508333333333333</v>
      </c>
      <c r="V140" s="7">
        <f t="shared" si="29"/>
        <v>35.474999999999994</v>
      </c>
    </row>
    <row r="141" spans="1:22" ht="13.5" x14ac:dyDescent="0.25">
      <c r="A141" s="3">
        <f>RSI!A141</f>
        <v>42208</v>
      </c>
      <c r="B141" s="2">
        <f>RSI!B141</f>
        <v>11.417999999999999</v>
      </c>
      <c r="C141" s="2">
        <f>RSI!I141</f>
        <v>60.912134796152934</v>
      </c>
      <c r="D141" s="2">
        <f>MACD!E141</f>
        <v>-2.5154683655514987E-2</v>
      </c>
      <c r="E141" s="2">
        <f>MACD!F141</f>
        <v>-5.8719674932949856E-2</v>
      </c>
      <c r="F141" s="2">
        <f>'Moving Avg'!D141</f>
        <v>11.417999999999999</v>
      </c>
      <c r="G141" s="2">
        <f>'Moving Avg'!F141</f>
        <v>11.214900000000002</v>
      </c>
      <c r="H141" s="2">
        <f>'Moving Avg'!G141</f>
        <v>11.108480000000002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  <c r="M141" s="7">
        <f t="shared" si="20"/>
        <v>25</v>
      </c>
      <c r="N141" s="7">
        <f t="shared" si="21"/>
        <v>0</v>
      </c>
      <c r="O141" s="7">
        <f t="shared" si="22"/>
        <v>100</v>
      </c>
      <c r="P141" s="7">
        <f t="shared" si="23"/>
        <v>67</v>
      </c>
      <c r="Q141" s="8">
        <f t="shared" si="24"/>
        <v>33.799999999999997</v>
      </c>
      <c r="R141" s="8">
        <f t="shared" si="25"/>
        <v>56.75</v>
      </c>
      <c r="S141" s="8">
        <f t="shared" si="26"/>
        <v>58.900000000000006</v>
      </c>
      <c r="T141" s="8">
        <f t="shared" si="27"/>
        <v>48</v>
      </c>
      <c r="U141" s="7">
        <f t="shared" si="28"/>
        <v>49.816666666666663</v>
      </c>
      <c r="V141" s="7">
        <f t="shared" si="29"/>
        <v>49.362499999999997</v>
      </c>
    </row>
    <row r="142" spans="1:22" ht="13.5" x14ac:dyDescent="0.25">
      <c r="A142" s="3">
        <f>RSI!A142</f>
        <v>42209</v>
      </c>
      <c r="B142" s="2">
        <f>RSI!B142</f>
        <v>11.577999999999999</v>
      </c>
      <c r="C142" s="2">
        <f>RSI!I142</f>
        <v>66.564143308197714</v>
      </c>
      <c r="D142" s="2">
        <f>MACD!E142</f>
        <v>-7.5547997602663841E-2</v>
      </c>
      <c r="E142" s="2">
        <f>MACD!F142</f>
        <v>-6.208533946689266E-2</v>
      </c>
      <c r="F142" s="2">
        <f>'Moving Avg'!D142</f>
        <v>11.45</v>
      </c>
      <c r="G142" s="2">
        <f>'Moving Avg'!F142</f>
        <v>11.243600000000001</v>
      </c>
      <c r="H142" s="2">
        <f>'Moving Avg'!G142</f>
        <v>11.119400000000002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  <c r="M142" s="7">
        <f t="shared" si="20"/>
        <v>25</v>
      </c>
      <c r="N142" s="7">
        <f t="shared" si="21"/>
        <v>45</v>
      </c>
      <c r="O142" s="7">
        <f t="shared" si="22"/>
        <v>100</v>
      </c>
      <c r="P142" s="7">
        <f t="shared" si="23"/>
        <v>67</v>
      </c>
      <c r="Q142" s="8">
        <f t="shared" si="24"/>
        <v>49.55</v>
      </c>
      <c r="R142" s="8">
        <f t="shared" si="25"/>
        <v>65.75</v>
      </c>
      <c r="S142" s="8">
        <f t="shared" si="26"/>
        <v>65.650000000000006</v>
      </c>
      <c r="T142" s="8">
        <f t="shared" si="27"/>
        <v>59.25</v>
      </c>
      <c r="U142" s="7">
        <f t="shared" si="28"/>
        <v>60.316666666666663</v>
      </c>
      <c r="V142" s="7">
        <f t="shared" si="29"/>
        <v>60.05</v>
      </c>
    </row>
    <row r="143" spans="1:22" ht="13.5" x14ac:dyDescent="0.25">
      <c r="A143" s="3">
        <f>RSI!A143</f>
        <v>42212</v>
      </c>
      <c r="B143" s="2">
        <f>RSI!B143</f>
        <v>11.417999999999999</v>
      </c>
      <c r="C143" s="2">
        <f>RSI!I143</f>
        <v>57.595368853287731</v>
      </c>
      <c r="D143" s="2">
        <f>MACD!E143</f>
        <v>-0.10925161397034344</v>
      </c>
      <c r="E143" s="2">
        <f>MACD!F143</f>
        <v>-7.1518594367582816E-2</v>
      </c>
      <c r="F143" s="2">
        <f>'Moving Avg'!D143</f>
        <v>11.45</v>
      </c>
      <c r="G143" s="2">
        <f>'Moving Avg'!F143</f>
        <v>11.2643</v>
      </c>
      <c r="H143" s="2">
        <f>'Moving Avg'!G143</f>
        <v>11.127120000000001</v>
      </c>
      <c r="I143" s="2">
        <f>'Moving Avg'!H143</f>
        <v>0</v>
      </c>
      <c r="J143" s="5" t="str">
        <f>OBV!F143</f>
        <v>BULLISH</v>
      </c>
      <c r="K143" s="5" t="str">
        <f>OBV!G143</f>
        <v>NEUTRAL</v>
      </c>
      <c r="L143" s="5" t="str">
        <f>OBV!H143</f>
        <v>NEUTRAL</v>
      </c>
      <c r="M143" s="7">
        <f t="shared" si="20"/>
        <v>25</v>
      </c>
      <c r="N143" s="7">
        <f t="shared" si="21"/>
        <v>100</v>
      </c>
      <c r="O143" s="7">
        <f t="shared" si="22"/>
        <v>100</v>
      </c>
      <c r="P143" s="7">
        <f t="shared" si="23"/>
        <v>49.5</v>
      </c>
      <c r="Q143" s="8">
        <f t="shared" si="24"/>
        <v>66.174999999999997</v>
      </c>
      <c r="R143" s="8">
        <f t="shared" si="25"/>
        <v>72.375</v>
      </c>
      <c r="S143" s="8">
        <f t="shared" si="26"/>
        <v>66.025000000000006</v>
      </c>
      <c r="T143" s="8">
        <f t="shared" si="27"/>
        <v>68.625</v>
      </c>
      <c r="U143" s="7">
        <f t="shared" si="28"/>
        <v>68.191666666666677</v>
      </c>
      <c r="V143" s="7">
        <f t="shared" si="29"/>
        <v>68.300000000000011</v>
      </c>
    </row>
    <row r="144" spans="1:22" ht="13.5" x14ac:dyDescent="0.25">
      <c r="A144" s="3">
        <f>RSI!A144</f>
        <v>42213</v>
      </c>
      <c r="B144" s="2">
        <f>RSI!B144</f>
        <v>11.417999999999999</v>
      </c>
      <c r="C144" s="2">
        <f>RSI!I144</f>
        <v>57.595368853287731</v>
      </c>
      <c r="D144" s="2">
        <f>MACD!E144</f>
        <v>-0.13881140897099975</v>
      </c>
      <c r="E144" s="2">
        <f>MACD!F144</f>
        <v>-8.4977157288266214E-2</v>
      </c>
      <c r="F144" s="2">
        <f>'Moving Avg'!D144</f>
        <v>11.45</v>
      </c>
      <c r="G144" s="2">
        <f>'Moving Avg'!F144</f>
        <v>11.285000000000002</v>
      </c>
      <c r="H144" s="2">
        <f>'Moving Avg'!G144</f>
        <v>11.129600000000003</v>
      </c>
      <c r="I144" s="2">
        <f>'Moving Avg'!H144</f>
        <v>0</v>
      </c>
      <c r="J144" s="5" t="str">
        <f>OBV!F144</f>
        <v>BULLISH</v>
      </c>
      <c r="K144" s="5" t="str">
        <f>OBV!G144</f>
        <v>NEUTRAL</v>
      </c>
      <c r="L144" s="5" t="str">
        <f>OBV!H144</f>
        <v>NEUTRAL</v>
      </c>
      <c r="M144" s="7">
        <f t="shared" si="20"/>
        <v>25</v>
      </c>
      <c r="N144" s="7">
        <f t="shared" si="21"/>
        <v>100</v>
      </c>
      <c r="O144" s="7">
        <f t="shared" si="22"/>
        <v>100</v>
      </c>
      <c r="P144" s="7">
        <f t="shared" si="23"/>
        <v>49.5</v>
      </c>
      <c r="Q144" s="8">
        <f t="shared" si="24"/>
        <v>66.174999999999997</v>
      </c>
      <c r="R144" s="8">
        <f t="shared" si="25"/>
        <v>72.375</v>
      </c>
      <c r="S144" s="8">
        <f t="shared" si="26"/>
        <v>66.025000000000006</v>
      </c>
      <c r="T144" s="8">
        <f t="shared" si="27"/>
        <v>68.625</v>
      </c>
      <c r="U144" s="7">
        <f t="shared" si="28"/>
        <v>68.191666666666677</v>
      </c>
      <c r="V144" s="7">
        <f t="shared" si="29"/>
        <v>68.300000000000011</v>
      </c>
    </row>
    <row r="145" spans="1:22" ht="13.5" x14ac:dyDescent="0.25">
      <c r="A145" s="3">
        <f>RSI!A145</f>
        <v>42214</v>
      </c>
      <c r="B145" s="2">
        <f>RSI!B145</f>
        <v>11.363</v>
      </c>
      <c r="C145" s="2">
        <f>RSI!I145</f>
        <v>54.659282940934695</v>
      </c>
      <c r="D145" s="2">
        <f>MACD!E145</f>
        <v>-0.11840599013708619</v>
      </c>
      <c r="E145" s="2">
        <f>MACD!F145</f>
        <v>-9.166292385803021E-2</v>
      </c>
      <c r="F145" s="2">
        <f>'Moving Avg'!D145</f>
        <v>11.439</v>
      </c>
      <c r="G145" s="2">
        <f>'Moving Avg'!F145</f>
        <v>11.304350000000003</v>
      </c>
      <c r="H145" s="2">
        <f>'Moving Avg'!G145</f>
        <v>11.136220000000003</v>
      </c>
      <c r="I145" s="2">
        <f>'Moving Avg'!H145</f>
        <v>0</v>
      </c>
      <c r="J145" s="5" t="str">
        <f>OBV!F145</f>
        <v>BEARISH</v>
      </c>
      <c r="K145" s="5" t="str">
        <f>OBV!G145</f>
        <v>STRONG</v>
      </c>
      <c r="L145" s="5" t="str">
        <f>OBV!H145</f>
        <v>CONFIRMED BEARISH</v>
      </c>
      <c r="M145" s="7">
        <f t="shared" si="20"/>
        <v>25</v>
      </c>
      <c r="N145" s="7">
        <f t="shared" si="21"/>
        <v>100</v>
      </c>
      <c r="O145" s="7">
        <f t="shared" si="22"/>
        <v>100</v>
      </c>
      <c r="P145" s="7">
        <f t="shared" si="23"/>
        <v>33</v>
      </c>
      <c r="Q145" s="8">
        <f t="shared" si="24"/>
        <v>63.7</v>
      </c>
      <c r="R145" s="8">
        <f t="shared" si="25"/>
        <v>68.25</v>
      </c>
      <c r="S145" s="8">
        <f t="shared" si="26"/>
        <v>58.6</v>
      </c>
      <c r="T145" s="8">
        <f t="shared" si="27"/>
        <v>64.5</v>
      </c>
      <c r="U145" s="7">
        <f t="shared" si="28"/>
        <v>63.516666666666659</v>
      </c>
      <c r="V145" s="7">
        <f t="shared" si="29"/>
        <v>63.762499999999996</v>
      </c>
    </row>
    <row r="146" spans="1:22" ht="13.5" x14ac:dyDescent="0.25">
      <c r="A146" s="3">
        <f>RSI!A146</f>
        <v>42215</v>
      </c>
      <c r="B146" s="2">
        <f>RSI!B146</f>
        <v>11.423</v>
      </c>
      <c r="C146" s="2">
        <f>RSI!I146</f>
        <v>57.22130002843717</v>
      </c>
      <c r="D146" s="2">
        <f>MACD!E146</f>
        <v>-0.13999825754484974</v>
      </c>
      <c r="E146" s="2">
        <f>MACD!F146</f>
        <v>-0.10132999059539412</v>
      </c>
      <c r="F146" s="2">
        <f>'Moving Avg'!D146</f>
        <v>11.440000000000001</v>
      </c>
      <c r="G146" s="2">
        <f>'Moving Avg'!F146</f>
        <v>11.323900000000002</v>
      </c>
      <c r="H146" s="2">
        <f>'Moving Avg'!G146</f>
        <v>11.14404</v>
      </c>
      <c r="I146" s="2">
        <f>'Moving Avg'!H146</f>
        <v>0</v>
      </c>
      <c r="J146" s="5" t="str">
        <f>OBV!F146</f>
        <v>BULLISH</v>
      </c>
      <c r="K146" s="5" t="str">
        <f>OBV!G146</f>
        <v>NEUTRAL</v>
      </c>
      <c r="L146" s="5" t="str">
        <f>OBV!H146</f>
        <v>CONFIRMED BULLISH</v>
      </c>
      <c r="M146" s="7">
        <f t="shared" si="20"/>
        <v>25</v>
      </c>
      <c r="N146" s="7">
        <f t="shared" si="21"/>
        <v>100</v>
      </c>
      <c r="O146" s="7">
        <f t="shared" si="22"/>
        <v>100</v>
      </c>
      <c r="P146" s="7">
        <f t="shared" si="23"/>
        <v>83.5</v>
      </c>
      <c r="Q146" s="8">
        <f t="shared" si="24"/>
        <v>71.275000000000006</v>
      </c>
      <c r="R146" s="8">
        <f t="shared" si="25"/>
        <v>80.875</v>
      </c>
      <c r="S146" s="8">
        <f t="shared" si="26"/>
        <v>81.325000000000003</v>
      </c>
      <c r="T146" s="8">
        <f t="shared" si="27"/>
        <v>77.125</v>
      </c>
      <c r="U146" s="7">
        <f t="shared" si="28"/>
        <v>77.825000000000003</v>
      </c>
      <c r="V146" s="7">
        <f t="shared" si="29"/>
        <v>77.650000000000006</v>
      </c>
    </row>
    <row r="147" spans="1:22" ht="13.5" x14ac:dyDescent="0.25">
      <c r="A147" s="3">
        <f>RSI!A147</f>
        <v>42216</v>
      </c>
      <c r="B147" s="2">
        <f>RSI!B147</f>
        <v>11.423</v>
      </c>
      <c r="C147" s="2">
        <f>RSI!I147</f>
        <v>57.22130002843717</v>
      </c>
      <c r="D147" s="2">
        <f>MACD!E147</f>
        <v>-0.10822583733674662</v>
      </c>
      <c r="E147" s="2">
        <f>MACD!F147</f>
        <v>-0.10270915994366461</v>
      </c>
      <c r="F147" s="2">
        <f>'Moving Avg'!D147</f>
        <v>11.409000000000001</v>
      </c>
      <c r="G147" s="2">
        <f>'Moving Avg'!F147</f>
        <v>11.326900000000002</v>
      </c>
      <c r="H147" s="2">
        <f>'Moving Avg'!G147</f>
        <v>11.151860000000001</v>
      </c>
      <c r="I147" s="2">
        <f>'Moving Avg'!H147</f>
        <v>0</v>
      </c>
      <c r="J147" s="5" t="str">
        <f>OBV!F147</f>
        <v>BEARISH</v>
      </c>
      <c r="K147" s="5" t="str">
        <f>OBV!G147</f>
        <v>STRONG</v>
      </c>
      <c r="L147" s="5" t="str">
        <f>OBV!H147</f>
        <v>CONFIRMED BEARISH</v>
      </c>
      <c r="M147" s="7">
        <f t="shared" si="20"/>
        <v>25</v>
      </c>
      <c r="N147" s="7">
        <f t="shared" si="21"/>
        <v>45</v>
      </c>
      <c r="O147" s="7">
        <f t="shared" si="22"/>
        <v>100</v>
      </c>
      <c r="P147" s="7">
        <f t="shared" si="23"/>
        <v>33</v>
      </c>
      <c r="Q147" s="8">
        <f t="shared" si="24"/>
        <v>44.45</v>
      </c>
      <c r="R147" s="8">
        <f t="shared" si="25"/>
        <v>57.25</v>
      </c>
      <c r="S147" s="8">
        <f t="shared" si="26"/>
        <v>50.35</v>
      </c>
      <c r="T147" s="8">
        <f t="shared" si="27"/>
        <v>50.75</v>
      </c>
      <c r="U147" s="7">
        <f t="shared" si="28"/>
        <v>50.683333333333337</v>
      </c>
      <c r="V147" s="7">
        <f t="shared" si="29"/>
        <v>50.7</v>
      </c>
    </row>
    <row r="148" spans="1:22" ht="13.5" x14ac:dyDescent="0.25">
      <c r="A148" s="3">
        <f>RSI!A148</f>
        <v>42219</v>
      </c>
      <c r="B148" s="2">
        <f>RSI!B148</f>
        <v>11.141999999999999</v>
      </c>
      <c r="C148" s="2">
        <f>RSI!I148</f>
        <v>43.783491104951871</v>
      </c>
      <c r="D148" s="2">
        <f>MACD!E148</f>
        <v>-6.1341737887813608E-2</v>
      </c>
      <c r="E148" s="2">
        <f>MACD!F148</f>
        <v>-9.443567553249442E-2</v>
      </c>
      <c r="F148" s="2">
        <f>'Moving Avg'!D148</f>
        <v>11.353800000000001</v>
      </c>
      <c r="G148" s="2">
        <f>'Moving Avg'!F148</f>
        <v>11.315850000000001</v>
      </c>
      <c r="H148" s="2">
        <f>'Moving Avg'!G148</f>
        <v>11.154059999999999</v>
      </c>
      <c r="I148" s="2">
        <f>'Moving Avg'!H148</f>
        <v>0</v>
      </c>
      <c r="J148" s="5" t="str">
        <f>OBV!F148</f>
        <v>BEARISH</v>
      </c>
      <c r="K148" s="5" t="str">
        <f>OBV!G148</f>
        <v>STRONG</v>
      </c>
      <c r="L148" s="5" t="str">
        <f>OBV!H148</f>
        <v>CONFIRMED BEARISH</v>
      </c>
      <c r="M148" s="7">
        <f t="shared" si="20"/>
        <v>25</v>
      </c>
      <c r="N148" s="7">
        <f t="shared" si="21"/>
        <v>0</v>
      </c>
      <c r="O148" s="7">
        <f t="shared" si="22"/>
        <v>100</v>
      </c>
      <c r="P148" s="7">
        <f t="shared" si="23"/>
        <v>33</v>
      </c>
      <c r="Q148" s="8">
        <f t="shared" si="24"/>
        <v>28.7</v>
      </c>
      <c r="R148" s="8">
        <f t="shared" si="25"/>
        <v>48.25</v>
      </c>
      <c r="S148" s="8">
        <f t="shared" si="26"/>
        <v>43.6</v>
      </c>
      <c r="T148" s="8">
        <f t="shared" si="27"/>
        <v>39.5</v>
      </c>
      <c r="U148" s="7">
        <f t="shared" si="28"/>
        <v>40.183333333333337</v>
      </c>
      <c r="V148" s="7">
        <f t="shared" si="29"/>
        <v>40.012500000000003</v>
      </c>
    </row>
    <row r="149" spans="1:22" ht="13.5" x14ac:dyDescent="0.25">
      <c r="A149" s="3">
        <f>RSI!A149</f>
        <v>42220</v>
      </c>
      <c r="B149" s="2">
        <f>RSI!B149</f>
        <v>11.196999999999999</v>
      </c>
      <c r="C149" s="2">
        <f>RSI!I149</f>
        <v>46.434998922579098</v>
      </c>
      <c r="D149" s="2">
        <f>MACD!E149</f>
        <v>-2.4838905124259014E-2</v>
      </c>
      <c r="E149" s="2">
        <f>MACD!F149</f>
        <v>-8.0516321450847347E-2</v>
      </c>
      <c r="F149" s="2">
        <f>'Moving Avg'!D149</f>
        <v>11.3096</v>
      </c>
      <c r="G149" s="2">
        <f>'Moving Avg'!F149</f>
        <v>11.307550000000003</v>
      </c>
      <c r="H149" s="2">
        <f>'Moving Avg'!G149</f>
        <v>11.157360000000001</v>
      </c>
      <c r="I149" s="2">
        <f>'Moving Avg'!H149</f>
        <v>0</v>
      </c>
      <c r="J149" s="5" t="str">
        <f>OBV!F149</f>
        <v>BULLISH</v>
      </c>
      <c r="K149" s="5" t="str">
        <f>OBV!G149</f>
        <v>NEUTRAL</v>
      </c>
      <c r="L149" s="5" t="str">
        <f>OBV!H149</f>
        <v>BULLISH DIVERGENCE</v>
      </c>
      <c r="M149" s="7">
        <f t="shared" si="20"/>
        <v>25</v>
      </c>
      <c r="N149" s="7">
        <f t="shared" si="21"/>
        <v>0</v>
      </c>
      <c r="O149" s="7">
        <f t="shared" si="22"/>
        <v>100</v>
      </c>
      <c r="P149" s="7">
        <f t="shared" si="23"/>
        <v>66.5</v>
      </c>
      <c r="Q149" s="8">
        <f t="shared" si="24"/>
        <v>33.725000000000001</v>
      </c>
      <c r="R149" s="8">
        <f t="shared" si="25"/>
        <v>56.625</v>
      </c>
      <c r="S149" s="8">
        <f t="shared" si="26"/>
        <v>58.674999999999997</v>
      </c>
      <c r="T149" s="8">
        <f t="shared" si="27"/>
        <v>47.875</v>
      </c>
      <c r="U149" s="7">
        <f t="shared" si="28"/>
        <v>49.67499999999999</v>
      </c>
      <c r="V149" s="7">
        <f t="shared" si="29"/>
        <v>49.224999999999994</v>
      </c>
    </row>
    <row r="150" spans="1:22" ht="13.5" x14ac:dyDescent="0.25">
      <c r="A150" s="3">
        <f>RSI!A150</f>
        <v>42221</v>
      </c>
      <c r="B150" s="2">
        <f>RSI!B150</f>
        <v>11.196999999999999</v>
      </c>
      <c r="C150" s="2">
        <f>RSI!I150</f>
        <v>46.434998922579091</v>
      </c>
      <c r="D150" s="2">
        <f>MACD!E150</f>
        <v>6.5617633386327867E-3</v>
      </c>
      <c r="E150" s="2">
        <f>MACD!F150</f>
        <v>-6.3100704492951326E-2</v>
      </c>
      <c r="F150" s="2">
        <f>'Moving Avg'!D150</f>
        <v>11.276400000000001</v>
      </c>
      <c r="G150" s="2">
        <f>'Moving Avg'!F150</f>
        <v>11.302300000000002</v>
      </c>
      <c r="H150" s="2">
        <f>'Moving Avg'!G150</f>
        <v>11.16066</v>
      </c>
      <c r="I150" s="2">
        <f>'Moving Avg'!H150</f>
        <v>0</v>
      </c>
      <c r="J150" s="5" t="str">
        <f>OBV!F150</f>
        <v>BULLISH</v>
      </c>
      <c r="K150" s="5" t="str">
        <f>OBV!G150</f>
        <v>WEAK</v>
      </c>
      <c r="L150" s="5" t="str">
        <f>OBV!H150</f>
        <v>BULLISH DIVERGENCE</v>
      </c>
      <c r="M150" s="7">
        <f t="shared" si="20"/>
        <v>25</v>
      </c>
      <c r="N150" s="7">
        <f t="shared" si="21"/>
        <v>0</v>
      </c>
      <c r="O150" s="7">
        <f t="shared" si="22"/>
        <v>100</v>
      </c>
      <c r="P150" s="7">
        <f t="shared" si="23"/>
        <v>50</v>
      </c>
      <c r="Q150" s="8">
        <f t="shared" si="24"/>
        <v>31.25</v>
      </c>
      <c r="R150" s="8">
        <f t="shared" si="25"/>
        <v>52.5</v>
      </c>
      <c r="S150" s="8">
        <f t="shared" si="26"/>
        <v>51.25</v>
      </c>
      <c r="T150" s="8">
        <f t="shared" si="27"/>
        <v>43.75</v>
      </c>
      <c r="U150" s="7">
        <f t="shared" si="28"/>
        <v>45</v>
      </c>
      <c r="V150" s="7">
        <f t="shared" si="29"/>
        <v>44.6875</v>
      </c>
    </row>
    <row r="151" spans="1:22" ht="13.5" x14ac:dyDescent="0.25">
      <c r="A151" s="3">
        <f>RSI!A151</f>
        <v>42222</v>
      </c>
      <c r="B151" s="2">
        <f>RSI!B151</f>
        <v>11.417999999999999</v>
      </c>
      <c r="C151" s="2">
        <f>RSI!I151</f>
        <v>56.08706808681977</v>
      </c>
      <c r="D151" s="2">
        <f>MACD!E151</f>
        <v>1.7236796882622585E-2</v>
      </c>
      <c r="E151" s="2">
        <f>MACD!F151</f>
        <v>-4.7033204217836549E-2</v>
      </c>
      <c r="F151" s="2">
        <f>'Moving Avg'!D151</f>
        <v>11.275400000000001</v>
      </c>
      <c r="G151" s="2">
        <f>'Moving Avg'!F151</f>
        <v>11.308100000000003</v>
      </c>
      <c r="H151" s="2">
        <f>'Moving Avg'!G151</f>
        <v>11.168379999999999</v>
      </c>
      <c r="I151" s="2">
        <f>'Moving Avg'!H151</f>
        <v>0</v>
      </c>
      <c r="J151" s="5" t="str">
        <f>OBV!F151</f>
        <v>BULLISH</v>
      </c>
      <c r="K151" s="5" t="str">
        <f>OBV!G151</f>
        <v>WEAK</v>
      </c>
      <c r="L151" s="5" t="str">
        <f>OBV!H151</f>
        <v>BULLISH DIVERGENCE</v>
      </c>
      <c r="M151" s="7">
        <f t="shared" si="20"/>
        <v>25</v>
      </c>
      <c r="N151" s="7">
        <f t="shared" si="21"/>
        <v>0</v>
      </c>
      <c r="O151" s="7">
        <f t="shared" si="22"/>
        <v>100</v>
      </c>
      <c r="P151" s="7">
        <f t="shared" si="23"/>
        <v>50</v>
      </c>
      <c r="Q151" s="8">
        <f t="shared" si="24"/>
        <v>31.25</v>
      </c>
      <c r="R151" s="8">
        <f t="shared" si="25"/>
        <v>52.5</v>
      </c>
      <c r="S151" s="8">
        <f t="shared" si="26"/>
        <v>51.25</v>
      </c>
      <c r="T151" s="8">
        <f t="shared" si="27"/>
        <v>43.75</v>
      </c>
      <c r="U151" s="7">
        <f t="shared" si="28"/>
        <v>45</v>
      </c>
      <c r="V151" s="7">
        <f t="shared" si="29"/>
        <v>44.6875</v>
      </c>
    </row>
    <row r="152" spans="1:22" ht="13.5" x14ac:dyDescent="0.25">
      <c r="A152" s="3">
        <f>RSI!A152</f>
        <v>42223</v>
      </c>
      <c r="B152" s="2">
        <f>RSI!B152</f>
        <v>11.583</v>
      </c>
      <c r="C152" s="2">
        <f>RSI!I152</f>
        <v>61.644155300703986</v>
      </c>
      <c r="D152" s="2">
        <f>MACD!E152</f>
        <v>3.7797158811587295E-2</v>
      </c>
      <c r="E152" s="2">
        <f>MACD!F152</f>
        <v>-3.0067131611951785E-2</v>
      </c>
      <c r="F152" s="2">
        <f>'Moving Avg'!D152</f>
        <v>11.307399999999999</v>
      </c>
      <c r="G152" s="2">
        <f>'Moving Avg'!F152</f>
        <v>11.335400000000002</v>
      </c>
      <c r="H152" s="2">
        <f>'Moving Avg'!G152</f>
        <v>11.179399999999998</v>
      </c>
      <c r="I152" s="2">
        <f>'Moving Avg'!H152</f>
        <v>0</v>
      </c>
      <c r="J152" s="5" t="str">
        <f>OBV!F152</f>
        <v>BULLISH</v>
      </c>
      <c r="K152" s="5" t="str">
        <f>OBV!G152</f>
        <v>WEAK</v>
      </c>
      <c r="L152" s="5" t="str">
        <f>OBV!H152</f>
        <v>CONFIRMED BULLISH</v>
      </c>
      <c r="M152" s="7">
        <f t="shared" si="20"/>
        <v>25</v>
      </c>
      <c r="N152" s="7">
        <f t="shared" si="21"/>
        <v>0</v>
      </c>
      <c r="O152" s="7">
        <f t="shared" si="22"/>
        <v>100</v>
      </c>
      <c r="P152" s="7">
        <f t="shared" si="23"/>
        <v>67</v>
      </c>
      <c r="Q152" s="8">
        <f t="shared" si="24"/>
        <v>33.799999999999997</v>
      </c>
      <c r="R152" s="8">
        <f t="shared" si="25"/>
        <v>56.75</v>
      </c>
      <c r="S152" s="8">
        <f t="shared" si="26"/>
        <v>58.900000000000006</v>
      </c>
      <c r="T152" s="8">
        <f t="shared" si="27"/>
        <v>48</v>
      </c>
      <c r="U152" s="7">
        <f t="shared" si="28"/>
        <v>49.816666666666663</v>
      </c>
      <c r="V152" s="7">
        <f t="shared" si="29"/>
        <v>49.362499999999997</v>
      </c>
    </row>
    <row r="153" spans="1:22" ht="13.5" x14ac:dyDescent="0.25">
      <c r="A153" s="3">
        <f>RSI!A153</f>
        <v>42226</v>
      </c>
      <c r="B153" s="2">
        <f>RSI!B153</f>
        <v>11.583</v>
      </c>
      <c r="C153" s="2">
        <f>RSI!I153</f>
        <v>61.644155300703979</v>
      </c>
      <c r="D153" s="2">
        <f>MACD!E153</f>
        <v>2.8802602957510359E-2</v>
      </c>
      <c r="E153" s="2">
        <f>MACD!F153</f>
        <v>-1.8293184698059357E-2</v>
      </c>
      <c r="F153" s="2">
        <f>'Moving Avg'!D153</f>
        <v>11.395599999999998</v>
      </c>
      <c r="G153" s="2">
        <f>'Moving Avg'!F153</f>
        <v>11.362950000000001</v>
      </c>
      <c r="H153" s="2">
        <f>'Moving Avg'!G153</f>
        <v>11.190319999999996</v>
      </c>
      <c r="I153" s="2">
        <f>'Moving Avg'!H153</f>
        <v>0</v>
      </c>
      <c r="J153" s="5" t="str">
        <f>OBV!F153</f>
        <v>BULLISH</v>
      </c>
      <c r="K153" s="5" t="str">
        <f>OBV!G153</f>
        <v>WEAK</v>
      </c>
      <c r="L153" s="5" t="str">
        <f>OBV!H153</f>
        <v>CONFIRMED BULLISH</v>
      </c>
      <c r="M153" s="7">
        <f t="shared" si="20"/>
        <v>25</v>
      </c>
      <c r="N153" s="7">
        <f t="shared" si="21"/>
        <v>0</v>
      </c>
      <c r="O153" s="7">
        <f t="shared" si="22"/>
        <v>100</v>
      </c>
      <c r="P153" s="7">
        <f t="shared" si="23"/>
        <v>67</v>
      </c>
      <c r="Q153" s="8">
        <f t="shared" si="24"/>
        <v>33.799999999999997</v>
      </c>
      <c r="R153" s="8">
        <f t="shared" si="25"/>
        <v>56.75</v>
      </c>
      <c r="S153" s="8">
        <f t="shared" si="26"/>
        <v>58.900000000000006</v>
      </c>
      <c r="T153" s="8">
        <f t="shared" si="27"/>
        <v>48</v>
      </c>
      <c r="U153" s="7">
        <f t="shared" si="28"/>
        <v>49.816666666666663</v>
      </c>
      <c r="V153" s="7">
        <f t="shared" si="29"/>
        <v>49.362499999999997</v>
      </c>
    </row>
    <row r="154" spans="1:22" ht="13.5" x14ac:dyDescent="0.25">
      <c r="A154" s="3">
        <f>RSI!A154</f>
        <v>42227</v>
      </c>
      <c r="B154" s="2">
        <f>RSI!B154</f>
        <v>11.423</v>
      </c>
      <c r="C154" s="2">
        <f>RSI!I154</f>
        <v>53.96408800685586</v>
      </c>
      <c r="D154" s="2">
        <f>MACD!E154</f>
        <v>3.1398861442692549E-2</v>
      </c>
      <c r="E154" s="2">
        <f>MACD!F154</f>
        <v>-8.3547754699089764E-3</v>
      </c>
      <c r="F154" s="2">
        <f>'Moving Avg'!D154</f>
        <v>11.440799999999999</v>
      </c>
      <c r="G154" s="2">
        <f>'Moving Avg'!F154</f>
        <v>11.382500000000002</v>
      </c>
      <c r="H154" s="2">
        <f>'Moving Avg'!G154</f>
        <v>11.198139999999999</v>
      </c>
      <c r="I154" s="2">
        <f>'Moving Avg'!H154</f>
        <v>0</v>
      </c>
      <c r="J154" s="5" t="str">
        <f>OBV!F154</f>
        <v>BULLISH</v>
      </c>
      <c r="K154" s="5" t="str">
        <f>OBV!G154</f>
        <v>WEAK</v>
      </c>
      <c r="L154" s="5" t="str">
        <f>OBV!H154</f>
        <v>CONFIRMED BULLISH</v>
      </c>
      <c r="M154" s="7">
        <f t="shared" si="20"/>
        <v>25</v>
      </c>
      <c r="N154" s="7">
        <f t="shared" si="21"/>
        <v>0</v>
      </c>
      <c r="O154" s="7">
        <f t="shared" si="22"/>
        <v>100</v>
      </c>
      <c r="P154" s="7">
        <f t="shared" si="23"/>
        <v>67</v>
      </c>
      <c r="Q154" s="8">
        <f t="shared" si="24"/>
        <v>33.799999999999997</v>
      </c>
      <c r="R154" s="8">
        <f t="shared" si="25"/>
        <v>56.75</v>
      </c>
      <c r="S154" s="8">
        <f t="shared" si="26"/>
        <v>58.900000000000006</v>
      </c>
      <c r="T154" s="8">
        <f t="shared" si="27"/>
        <v>48</v>
      </c>
      <c r="U154" s="7">
        <f t="shared" si="28"/>
        <v>49.816666666666663</v>
      </c>
      <c r="V154" s="7">
        <f t="shared" si="29"/>
        <v>49.362499999999997</v>
      </c>
    </row>
    <row r="155" spans="1:22" ht="13.5" x14ac:dyDescent="0.25">
      <c r="A155" s="3">
        <f>RSI!A155</f>
        <v>42228</v>
      </c>
      <c r="B155" s="2">
        <f>RSI!B155</f>
        <v>11.417999999999999</v>
      </c>
      <c r="C155" s="2">
        <f>RSI!I155</f>
        <v>53.73877018311687</v>
      </c>
      <c r="D155" s="2">
        <f>MACD!E155</f>
        <v>2.4926997162502573E-2</v>
      </c>
      <c r="E155" s="2">
        <f>MACD!F155</f>
        <v>-1.6984209434266666E-3</v>
      </c>
      <c r="F155" s="2">
        <f>'Moving Avg'!D155</f>
        <v>11.484999999999999</v>
      </c>
      <c r="G155" s="2">
        <f>'Moving Avg'!F155</f>
        <v>11.388050000000002</v>
      </c>
      <c r="H155" s="2">
        <f>'Moving Avg'!G155</f>
        <v>11.205859999999998</v>
      </c>
      <c r="I155" s="2">
        <f>'Moving Avg'!H155</f>
        <v>0</v>
      </c>
      <c r="J155" s="5" t="str">
        <f>OBV!F155</f>
        <v>BULLISH</v>
      </c>
      <c r="K155" s="5" t="str">
        <f>OBV!G155</f>
        <v>NEUTRAL</v>
      </c>
      <c r="L155" s="5" t="str">
        <f>OBV!H155</f>
        <v>CONFIRMED BULLISH</v>
      </c>
      <c r="M155" s="7">
        <f t="shared" si="20"/>
        <v>25</v>
      </c>
      <c r="N155" s="7">
        <f t="shared" si="21"/>
        <v>0</v>
      </c>
      <c r="O155" s="7">
        <f t="shared" si="22"/>
        <v>100</v>
      </c>
      <c r="P155" s="7">
        <f t="shared" si="23"/>
        <v>83.5</v>
      </c>
      <c r="Q155" s="8">
        <f t="shared" si="24"/>
        <v>36.274999999999999</v>
      </c>
      <c r="R155" s="8">
        <f t="shared" si="25"/>
        <v>60.875</v>
      </c>
      <c r="S155" s="8">
        <f t="shared" si="26"/>
        <v>66.325000000000003</v>
      </c>
      <c r="T155" s="8">
        <f t="shared" si="27"/>
        <v>52.125</v>
      </c>
      <c r="U155" s="7">
        <f t="shared" si="28"/>
        <v>54.491666666666674</v>
      </c>
      <c r="V155" s="7">
        <f t="shared" si="29"/>
        <v>53.900000000000006</v>
      </c>
    </row>
    <row r="156" spans="1:22" ht="13.5" x14ac:dyDescent="0.25">
      <c r="A156" s="3">
        <f>RSI!A156</f>
        <v>42230</v>
      </c>
      <c r="B156" s="2">
        <f>RSI!B156</f>
        <v>11.66</v>
      </c>
      <c r="C156" s="2">
        <f>RSI!I156</f>
        <v>62.007184489967464</v>
      </c>
      <c r="D156" s="2">
        <f>MACD!E156</f>
        <v>1.0250442559364359E-2</v>
      </c>
      <c r="E156" s="2">
        <f>MACD!F156</f>
        <v>6.9135175713153866E-4</v>
      </c>
      <c r="F156" s="2">
        <f>'Moving Avg'!D156</f>
        <v>11.5334</v>
      </c>
      <c r="G156" s="2">
        <f>'Moving Avg'!F156</f>
        <v>11.416700000000001</v>
      </c>
      <c r="H156" s="2">
        <f>'Moving Avg'!G156</f>
        <v>11.213179999999998</v>
      </c>
      <c r="I156" s="2">
        <f>'Moving Avg'!H156</f>
        <v>0</v>
      </c>
      <c r="J156" s="5" t="str">
        <f>OBV!F156</f>
        <v>BULLISH</v>
      </c>
      <c r="K156" s="5" t="str">
        <f>OBV!G156</f>
        <v>NEUTRAL</v>
      </c>
      <c r="L156" s="5" t="str">
        <f>OBV!H156</f>
        <v>CONFIRMED BULLISH</v>
      </c>
      <c r="M156" s="7">
        <f t="shared" si="20"/>
        <v>25</v>
      </c>
      <c r="N156" s="7">
        <f t="shared" si="21"/>
        <v>0</v>
      </c>
      <c r="O156" s="7">
        <f t="shared" si="22"/>
        <v>100</v>
      </c>
      <c r="P156" s="7">
        <f t="shared" si="23"/>
        <v>83.5</v>
      </c>
      <c r="Q156" s="8">
        <f t="shared" si="24"/>
        <v>36.274999999999999</v>
      </c>
      <c r="R156" s="8">
        <f t="shared" si="25"/>
        <v>60.875</v>
      </c>
      <c r="S156" s="8">
        <f t="shared" si="26"/>
        <v>66.325000000000003</v>
      </c>
      <c r="T156" s="8">
        <f t="shared" si="27"/>
        <v>52.125</v>
      </c>
      <c r="U156" s="7">
        <f t="shared" si="28"/>
        <v>54.491666666666674</v>
      </c>
      <c r="V156" s="7">
        <f t="shared" si="29"/>
        <v>53.900000000000006</v>
      </c>
    </row>
    <row r="157" spans="1:22" ht="13.5" x14ac:dyDescent="0.25">
      <c r="A157" s="3">
        <f>RSI!A157</f>
        <v>42233</v>
      </c>
      <c r="B157" s="2">
        <f>RSI!B157</f>
        <v>11.666</v>
      </c>
      <c r="C157" s="2">
        <f>RSI!I157</f>
        <v>62.187635558737647</v>
      </c>
      <c r="D157" s="2">
        <f>MACD!E157</f>
        <v>-4.5103958625727358E-3</v>
      </c>
      <c r="E157" s="2">
        <f>MACD!F157</f>
        <v>-3.4899776680931622E-4</v>
      </c>
      <c r="F157" s="2">
        <f>'Moving Avg'!D157</f>
        <v>11.55</v>
      </c>
      <c r="G157" s="2">
        <f>'Moving Avg'!F157</f>
        <v>11.429100000000002</v>
      </c>
      <c r="H157" s="2">
        <f>'Moving Avg'!G157</f>
        <v>11.225860000000001</v>
      </c>
      <c r="I157" s="2">
        <f>'Moving Avg'!H157</f>
        <v>0</v>
      </c>
      <c r="J157" s="5" t="str">
        <f>OBV!F157</f>
        <v>BULLISH</v>
      </c>
      <c r="K157" s="5" t="str">
        <f>OBV!G157</f>
        <v>NEUTRAL</v>
      </c>
      <c r="L157" s="5" t="str">
        <f>OBV!H157</f>
        <v>CONFIRMED BULLISH</v>
      </c>
      <c r="M157" s="7">
        <f t="shared" si="20"/>
        <v>25</v>
      </c>
      <c r="N157" s="7">
        <f t="shared" si="21"/>
        <v>45</v>
      </c>
      <c r="O157" s="7">
        <f t="shared" si="22"/>
        <v>100</v>
      </c>
      <c r="P157" s="7">
        <f t="shared" si="23"/>
        <v>83.5</v>
      </c>
      <c r="Q157" s="8">
        <f t="shared" si="24"/>
        <v>52.024999999999999</v>
      </c>
      <c r="R157" s="8">
        <f t="shared" si="25"/>
        <v>69.875</v>
      </c>
      <c r="S157" s="8">
        <f t="shared" si="26"/>
        <v>73.075000000000003</v>
      </c>
      <c r="T157" s="8">
        <f t="shared" si="27"/>
        <v>63.375</v>
      </c>
      <c r="U157" s="7">
        <f t="shared" si="28"/>
        <v>64.991666666666674</v>
      </c>
      <c r="V157" s="7">
        <f t="shared" si="29"/>
        <v>64.587500000000006</v>
      </c>
    </row>
    <row r="158" spans="1:22" ht="13.5" x14ac:dyDescent="0.25">
      <c r="A158" s="3">
        <f>RSI!A158</f>
        <v>42234</v>
      </c>
      <c r="B158" s="2">
        <f>RSI!B158</f>
        <v>11.666</v>
      </c>
      <c r="C158" s="2">
        <f>RSI!I158</f>
        <v>62.187635558737639</v>
      </c>
      <c r="D158" s="2">
        <f>MACD!E158</f>
        <v>-6.2023754787311702E-2</v>
      </c>
      <c r="E158" s="2">
        <f>MACD!F158</f>
        <v>-1.2683949170909795E-2</v>
      </c>
      <c r="F158" s="2">
        <f>'Moving Avg'!D158</f>
        <v>11.566599999999999</v>
      </c>
      <c r="G158" s="2">
        <f>'Moving Avg'!F158</f>
        <v>11.4415</v>
      </c>
      <c r="H158" s="2">
        <f>'Moving Avg'!G158</f>
        <v>11.23854</v>
      </c>
      <c r="I158" s="2">
        <f>'Moving Avg'!H158</f>
        <v>0</v>
      </c>
      <c r="J158" s="5" t="str">
        <f>OBV!F158</f>
        <v>BULLISH</v>
      </c>
      <c r="K158" s="5" t="str">
        <f>OBV!G158</f>
        <v>NEUTRAL</v>
      </c>
      <c r="L158" s="5" t="str">
        <f>OBV!H158</f>
        <v>CONFIRMED BULLISH</v>
      </c>
      <c r="M158" s="7">
        <f t="shared" si="20"/>
        <v>25</v>
      </c>
      <c r="N158" s="7">
        <f t="shared" si="21"/>
        <v>100</v>
      </c>
      <c r="O158" s="7">
        <f t="shared" si="22"/>
        <v>100</v>
      </c>
      <c r="P158" s="7">
        <f t="shared" si="23"/>
        <v>83.5</v>
      </c>
      <c r="Q158" s="8">
        <f t="shared" si="24"/>
        <v>71.275000000000006</v>
      </c>
      <c r="R158" s="8">
        <f t="shared" si="25"/>
        <v>80.875</v>
      </c>
      <c r="S158" s="8">
        <f t="shared" si="26"/>
        <v>81.325000000000003</v>
      </c>
      <c r="T158" s="8">
        <f t="shared" si="27"/>
        <v>77.125</v>
      </c>
      <c r="U158" s="7">
        <f t="shared" si="28"/>
        <v>77.825000000000003</v>
      </c>
      <c r="V158" s="7">
        <f t="shared" si="29"/>
        <v>77.650000000000006</v>
      </c>
    </row>
    <row r="159" spans="1:22" ht="13.5" x14ac:dyDescent="0.25">
      <c r="A159" s="3">
        <f>RSI!A159</f>
        <v>42235</v>
      </c>
      <c r="B159" s="2">
        <f>RSI!B159</f>
        <v>11.666</v>
      </c>
      <c r="C159" s="2">
        <f>RSI!I159</f>
        <v>62.187635558737639</v>
      </c>
      <c r="D159" s="2">
        <f>MACD!E159</f>
        <v>-0.10388722682478679</v>
      </c>
      <c r="E159" s="2">
        <f>MACD!F159</f>
        <v>-3.0924604701685197E-2</v>
      </c>
      <c r="F159" s="2">
        <f>'Moving Avg'!D159</f>
        <v>11.615199999999998</v>
      </c>
      <c r="G159" s="2">
        <f>'Moving Avg'!F159</f>
        <v>11.453900000000001</v>
      </c>
      <c r="H159" s="2">
        <f>'Moving Avg'!G159</f>
        <v>11.251220000000004</v>
      </c>
      <c r="I159" s="2">
        <f>'Moving Avg'!H159</f>
        <v>0</v>
      </c>
      <c r="J159" s="5" t="str">
        <f>OBV!F159</f>
        <v>BULLISH</v>
      </c>
      <c r="K159" s="5" t="str">
        <f>OBV!G159</f>
        <v>WEAK</v>
      </c>
      <c r="L159" s="5" t="str">
        <f>OBV!H159</f>
        <v>CONFIRMED BULLISH</v>
      </c>
      <c r="M159" s="7">
        <f t="shared" si="20"/>
        <v>25</v>
      </c>
      <c r="N159" s="7">
        <f t="shared" si="21"/>
        <v>100</v>
      </c>
      <c r="O159" s="7">
        <f t="shared" si="22"/>
        <v>100</v>
      </c>
      <c r="P159" s="7">
        <f t="shared" si="23"/>
        <v>67</v>
      </c>
      <c r="Q159" s="8">
        <f t="shared" si="24"/>
        <v>68.8</v>
      </c>
      <c r="R159" s="8">
        <f t="shared" si="25"/>
        <v>76.75</v>
      </c>
      <c r="S159" s="8">
        <f t="shared" si="26"/>
        <v>73.900000000000006</v>
      </c>
      <c r="T159" s="8">
        <f t="shared" si="27"/>
        <v>73</v>
      </c>
      <c r="U159" s="7">
        <f t="shared" si="28"/>
        <v>73.150000000000006</v>
      </c>
      <c r="V159" s="7">
        <f t="shared" si="29"/>
        <v>73.112500000000011</v>
      </c>
    </row>
    <row r="160" spans="1:22" ht="13.5" x14ac:dyDescent="0.25">
      <c r="A160" s="3">
        <f>RSI!A160</f>
        <v>42236</v>
      </c>
      <c r="B160" s="2">
        <f>RSI!B160</f>
        <v>11.666</v>
      </c>
      <c r="C160" s="2">
        <f>RSI!I160</f>
        <v>62.187635558737639</v>
      </c>
      <c r="D160" s="2">
        <f>MACD!E160</f>
        <v>-0.14084707270229835</v>
      </c>
      <c r="E160" s="2">
        <f>MACD!F160</f>
        <v>-5.290909830180783E-2</v>
      </c>
      <c r="F160" s="2">
        <f>'Moving Avg'!D160</f>
        <v>11.6648</v>
      </c>
      <c r="G160" s="2">
        <f>'Moving Avg'!F160</f>
        <v>11.4663</v>
      </c>
      <c r="H160" s="2">
        <f>'Moving Avg'!G160</f>
        <v>11.263900000000005</v>
      </c>
      <c r="I160" s="2">
        <f>'Moving Avg'!H160</f>
        <v>0</v>
      </c>
      <c r="J160" s="5" t="str">
        <f>OBV!F160</f>
        <v>BULLISH</v>
      </c>
      <c r="K160" s="5" t="str">
        <f>OBV!G160</f>
        <v>WEAK</v>
      </c>
      <c r="L160" s="5" t="str">
        <f>OBV!H160</f>
        <v>CONFIRMED BULLISH</v>
      </c>
      <c r="M160" s="7">
        <f t="shared" si="20"/>
        <v>25</v>
      </c>
      <c r="N160" s="7">
        <f t="shared" si="21"/>
        <v>100</v>
      </c>
      <c r="O160" s="7">
        <f t="shared" si="22"/>
        <v>100</v>
      </c>
      <c r="P160" s="7">
        <f t="shared" si="23"/>
        <v>67</v>
      </c>
      <c r="Q160" s="8">
        <f t="shared" si="24"/>
        <v>68.8</v>
      </c>
      <c r="R160" s="8">
        <f t="shared" si="25"/>
        <v>76.75</v>
      </c>
      <c r="S160" s="8">
        <f t="shared" si="26"/>
        <v>73.900000000000006</v>
      </c>
      <c r="T160" s="8">
        <f t="shared" si="27"/>
        <v>73</v>
      </c>
      <c r="U160" s="7">
        <f t="shared" si="28"/>
        <v>73.150000000000006</v>
      </c>
      <c r="V160" s="7">
        <f t="shared" si="29"/>
        <v>73.112500000000011</v>
      </c>
    </row>
    <row r="161" spans="1:22" ht="13.5" x14ac:dyDescent="0.25">
      <c r="A161" s="3">
        <f>RSI!A161</f>
        <v>42237</v>
      </c>
      <c r="B161" s="2">
        <f>RSI!B161</f>
        <v>11.666</v>
      </c>
      <c r="C161" s="2">
        <f>RSI!I161</f>
        <v>62.187635558737639</v>
      </c>
      <c r="D161" s="2">
        <f>MACD!E161</f>
        <v>-0.13954385140744563</v>
      </c>
      <c r="E161" s="2">
        <f>MACD!F161</f>
        <v>-7.023604892293539E-2</v>
      </c>
      <c r="F161" s="2">
        <f>'Moving Avg'!D161</f>
        <v>11.666</v>
      </c>
      <c r="G161" s="2">
        <f>'Moving Avg'!F161</f>
        <v>11.4787</v>
      </c>
      <c r="H161" s="2">
        <f>'Moving Avg'!G161</f>
        <v>11.276580000000008</v>
      </c>
      <c r="I161" s="2">
        <f>'Moving Avg'!H161</f>
        <v>0</v>
      </c>
      <c r="J161" s="5" t="str">
        <f>OBV!F161</f>
        <v>BULLISH</v>
      </c>
      <c r="K161" s="5" t="str">
        <f>OBV!G161</f>
        <v>WEAK</v>
      </c>
      <c r="L161" s="5" t="str">
        <f>OBV!H161</f>
        <v>CONFIRMED BULLISH</v>
      </c>
      <c r="M161" s="7">
        <f t="shared" si="20"/>
        <v>25</v>
      </c>
      <c r="N161" s="7">
        <f t="shared" si="21"/>
        <v>100</v>
      </c>
      <c r="O161" s="7">
        <f t="shared" si="22"/>
        <v>100</v>
      </c>
      <c r="P161" s="7">
        <f t="shared" si="23"/>
        <v>67</v>
      </c>
      <c r="Q161" s="8">
        <f t="shared" si="24"/>
        <v>68.8</v>
      </c>
      <c r="R161" s="8">
        <f t="shared" si="25"/>
        <v>76.75</v>
      </c>
      <c r="S161" s="8">
        <f t="shared" si="26"/>
        <v>73.900000000000006</v>
      </c>
      <c r="T161" s="8">
        <f t="shared" si="27"/>
        <v>73</v>
      </c>
      <c r="U161" s="7">
        <f t="shared" si="28"/>
        <v>73.150000000000006</v>
      </c>
      <c r="V161" s="7">
        <f t="shared" si="29"/>
        <v>73.112500000000011</v>
      </c>
    </row>
    <row r="162" spans="1:22" ht="13.5" x14ac:dyDescent="0.25">
      <c r="A162" s="3">
        <f>RSI!A162</f>
        <v>42240</v>
      </c>
      <c r="B162" s="2">
        <f>RSI!B162</f>
        <v>11.583</v>
      </c>
      <c r="C162" s="2">
        <f>RSI!I162</f>
        <v>56.783452708412909</v>
      </c>
      <c r="D162" s="2">
        <f>MACD!E162</f>
        <v>-0.10822601305498303</v>
      </c>
      <c r="E162" s="2">
        <f>MACD!F162</f>
        <v>-7.7834041749344926E-2</v>
      </c>
      <c r="F162" s="2">
        <f>'Moving Avg'!D162</f>
        <v>11.6494</v>
      </c>
      <c r="G162" s="2">
        <f>'Moving Avg'!F162</f>
        <v>11.478949999999999</v>
      </c>
      <c r="H162" s="2">
        <f>'Moving Avg'!G162</f>
        <v>11.287600000000007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  <c r="M162" s="7">
        <f t="shared" si="20"/>
        <v>25</v>
      </c>
      <c r="N162" s="7">
        <f t="shared" si="21"/>
        <v>100</v>
      </c>
      <c r="O162" s="7">
        <f t="shared" si="22"/>
        <v>100</v>
      </c>
      <c r="P162" s="7">
        <f t="shared" si="23"/>
        <v>33</v>
      </c>
      <c r="Q162" s="8">
        <f t="shared" si="24"/>
        <v>63.7</v>
      </c>
      <c r="R162" s="8">
        <f t="shared" si="25"/>
        <v>68.25</v>
      </c>
      <c r="S162" s="8">
        <f t="shared" si="26"/>
        <v>58.6</v>
      </c>
      <c r="T162" s="8">
        <f t="shared" si="27"/>
        <v>64.5</v>
      </c>
      <c r="U162" s="7">
        <f t="shared" si="28"/>
        <v>63.516666666666659</v>
      </c>
      <c r="V162" s="7">
        <f t="shared" si="29"/>
        <v>63.762499999999996</v>
      </c>
    </row>
    <row r="163" spans="1:22" ht="13.5" x14ac:dyDescent="0.25">
      <c r="A163" s="3">
        <f>RSI!A163</f>
        <v>42241</v>
      </c>
      <c r="B163" s="2">
        <f>RSI!B163</f>
        <v>11.583</v>
      </c>
      <c r="C163" s="2">
        <f>RSI!I163</f>
        <v>56.783452708412902</v>
      </c>
      <c r="D163" s="2">
        <f>MACD!E163</f>
        <v>-8.2455900236899637E-2</v>
      </c>
      <c r="E163" s="2">
        <f>MACD!F163</f>
        <v>-7.8758413446855871E-2</v>
      </c>
      <c r="F163" s="2">
        <f>'Moving Avg'!D163</f>
        <v>11.6328</v>
      </c>
      <c r="G163" s="2">
        <f>'Moving Avg'!F163</f>
        <v>11.4872</v>
      </c>
      <c r="H163" s="2">
        <f>'Moving Avg'!G163</f>
        <v>11.298620000000003</v>
      </c>
      <c r="I163" s="2">
        <f>'Moving Avg'!H163</f>
        <v>0</v>
      </c>
      <c r="J163" s="5" t="str">
        <f>OBV!F163</f>
        <v>BEARISH</v>
      </c>
      <c r="K163" s="5" t="str">
        <f>OBV!G163</f>
        <v>STRONG</v>
      </c>
      <c r="L163" s="5" t="str">
        <f>OBV!H163</f>
        <v>CONFIRMED BEARISH</v>
      </c>
      <c r="M163" s="7">
        <f t="shared" si="20"/>
        <v>25</v>
      </c>
      <c r="N163" s="7">
        <f t="shared" si="21"/>
        <v>45</v>
      </c>
      <c r="O163" s="7">
        <f t="shared" si="22"/>
        <v>100</v>
      </c>
      <c r="P163" s="7">
        <f t="shared" si="23"/>
        <v>33</v>
      </c>
      <c r="Q163" s="8">
        <f t="shared" si="24"/>
        <v>44.45</v>
      </c>
      <c r="R163" s="8">
        <f t="shared" si="25"/>
        <v>57.25</v>
      </c>
      <c r="S163" s="8">
        <f t="shared" si="26"/>
        <v>50.35</v>
      </c>
      <c r="T163" s="8">
        <f t="shared" si="27"/>
        <v>50.75</v>
      </c>
      <c r="U163" s="7">
        <f t="shared" si="28"/>
        <v>50.683333333333337</v>
      </c>
      <c r="V163" s="7">
        <f t="shared" si="29"/>
        <v>50.7</v>
      </c>
    </row>
    <row r="164" spans="1:22" ht="13.5" x14ac:dyDescent="0.25">
      <c r="A164" s="3">
        <f>RSI!A164</f>
        <v>42242</v>
      </c>
      <c r="B164" s="2">
        <f>RSI!B164</f>
        <v>11.417999999999999</v>
      </c>
      <c r="C164" s="2">
        <f>RSI!I164</f>
        <v>47.305530753259312</v>
      </c>
      <c r="D164" s="2">
        <f>MACD!E164</f>
        <v>-7.3719134920885665E-2</v>
      </c>
      <c r="E164" s="2">
        <f>MACD!F164</f>
        <v>-7.7750557741661827E-2</v>
      </c>
      <c r="F164" s="2">
        <f>'Moving Avg'!D164</f>
        <v>11.5832</v>
      </c>
      <c r="G164" s="2">
        <f>'Moving Avg'!F164</f>
        <v>11.4872</v>
      </c>
      <c r="H164" s="2">
        <f>'Moving Avg'!G164</f>
        <v>11.306340000000002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CONFIRMED BEARISH</v>
      </c>
      <c r="M164" s="7">
        <f t="shared" si="20"/>
        <v>25</v>
      </c>
      <c r="N164" s="7">
        <f t="shared" si="21"/>
        <v>0</v>
      </c>
      <c r="O164" s="7">
        <f t="shared" si="22"/>
        <v>100</v>
      </c>
      <c r="P164" s="7">
        <f t="shared" si="23"/>
        <v>33</v>
      </c>
      <c r="Q164" s="8">
        <f t="shared" si="24"/>
        <v>28.7</v>
      </c>
      <c r="R164" s="8">
        <f t="shared" si="25"/>
        <v>48.25</v>
      </c>
      <c r="S164" s="8">
        <f t="shared" si="26"/>
        <v>43.6</v>
      </c>
      <c r="T164" s="8">
        <f t="shared" si="27"/>
        <v>39.5</v>
      </c>
      <c r="U164" s="7">
        <f t="shared" si="28"/>
        <v>40.183333333333337</v>
      </c>
      <c r="V164" s="7">
        <f t="shared" si="29"/>
        <v>40.012500000000003</v>
      </c>
    </row>
    <row r="165" spans="1:22" ht="13.5" x14ac:dyDescent="0.25">
      <c r="A165" s="3">
        <f>RSI!A165</f>
        <v>42243</v>
      </c>
      <c r="B165" s="2">
        <f>RSI!B165</f>
        <v>11.583</v>
      </c>
      <c r="C165" s="2">
        <f>RSI!I165</f>
        <v>55.334318552168533</v>
      </c>
      <c r="D165" s="2">
        <f>MACD!E165</f>
        <v>-7.8968459702689842E-2</v>
      </c>
      <c r="E165" s="2">
        <f>MACD!F165</f>
        <v>-7.7994138133867436E-2</v>
      </c>
      <c r="F165" s="2">
        <f>'Moving Avg'!D165</f>
        <v>11.566599999999999</v>
      </c>
      <c r="G165" s="2">
        <f>'Moving Avg'!F165</f>
        <v>11.498200000000001</v>
      </c>
      <c r="H165" s="2">
        <f>'Moving Avg'!G165</f>
        <v>11.317360000000001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CONFIRMED BEARISH</v>
      </c>
      <c r="M165" s="7">
        <f t="shared" si="20"/>
        <v>25</v>
      </c>
      <c r="N165" s="7">
        <f t="shared" si="21"/>
        <v>45</v>
      </c>
      <c r="O165" s="7">
        <f t="shared" si="22"/>
        <v>100</v>
      </c>
      <c r="P165" s="7">
        <f t="shared" si="23"/>
        <v>33</v>
      </c>
      <c r="Q165" s="8">
        <f t="shared" si="24"/>
        <v>44.45</v>
      </c>
      <c r="R165" s="8">
        <f t="shared" si="25"/>
        <v>57.25</v>
      </c>
      <c r="S165" s="8">
        <f t="shared" si="26"/>
        <v>50.35</v>
      </c>
      <c r="T165" s="8">
        <f t="shared" si="27"/>
        <v>50.75</v>
      </c>
      <c r="U165" s="7">
        <f t="shared" si="28"/>
        <v>50.683333333333337</v>
      </c>
      <c r="V165" s="7">
        <f t="shared" si="29"/>
        <v>50.7</v>
      </c>
    </row>
    <row r="166" spans="1:22" ht="13.5" x14ac:dyDescent="0.25">
      <c r="A166" s="3">
        <f>RSI!A166</f>
        <v>42244</v>
      </c>
      <c r="B166" s="2">
        <f>RSI!B166</f>
        <v>11.417999999999999</v>
      </c>
      <c r="C166" s="2">
        <f>RSI!I166</f>
        <v>47.534591661802544</v>
      </c>
      <c r="D166" s="2">
        <f>MACD!E166</f>
        <v>-3.4608603509486358E-2</v>
      </c>
      <c r="E166" s="2">
        <f>MACD!F166</f>
        <v>-6.9317031208991228E-2</v>
      </c>
      <c r="F166" s="2">
        <f>'Moving Avg'!D166</f>
        <v>11.516999999999999</v>
      </c>
      <c r="G166" s="2">
        <f>'Moving Avg'!F166</f>
        <v>11.497949999999999</v>
      </c>
      <c r="H166" s="2">
        <f>'Moving Avg'!G166</f>
        <v>11.326200000000002</v>
      </c>
      <c r="I166" s="2">
        <f>'Moving Avg'!H166</f>
        <v>0</v>
      </c>
      <c r="J166" s="5" t="str">
        <f>OBV!F166</f>
        <v>BEARISH</v>
      </c>
      <c r="K166" s="5" t="str">
        <f>OBV!G166</f>
        <v>STRONG</v>
      </c>
      <c r="L166" s="5" t="str">
        <f>OBV!H166</f>
        <v>CONFIRMED BEARISH</v>
      </c>
      <c r="M166" s="7">
        <f t="shared" si="20"/>
        <v>25</v>
      </c>
      <c r="N166" s="7">
        <f t="shared" si="21"/>
        <v>0</v>
      </c>
      <c r="O166" s="7">
        <f t="shared" si="22"/>
        <v>100</v>
      </c>
      <c r="P166" s="7">
        <f t="shared" si="23"/>
        <v>33</v>
      </c>
      <c r="Q166" s="8">
        <f t="shared" si="24"/>
        <v>28.7</v>
      </c>
      <c r="R166" s="8">
        <f t="shared" si="25"/>
        <v>48.25</v>
      </c>
      <c r="S166" s="8">
        <f t="shared" si="26"/>
        <v>43.6</v>
      </c>
      <c r="T166" s="8">
        <f t="shared" si="27"/>
        <v>39.5</v>
      </c>
      <c r="U166" s="7">
        <f t="shared" si="28"/>
        <v>40.183333333333337</v>
      </c>
      <c r="V166" s="7">
        <f t="shared" si="29"/>
        <v>40.012500000000003</v>
      </c>
    </row>
    <row r="167" spans="1:22" ht="13.5" x14ac:dyDescent="0.25">
      <c r="A167" s="3">
        <f>RSI!A167</f>
        <v>42247</v>
      </c>
      <c r="B167" s="2">
        <f>RSI!B167</f>
        <v>11.583</v>
      </c>
      <c r="C167" s="2">
        <f>RSI!I167</f>
        <v>54.449171478930154</v>
      </c>
      <c r="D167" s="2">
        <f>MACD!E167</f>
        <v>-8.0006409249584465E-3</v>
      </c>
      <c r="E167" s="2">
        <f>MACD!F167</f>
        <v>-5.7053753152184673E-2</v>
      </c>
      <c r="F167" s="2">
        <f>'Moving Avg'!D167</f>
        <v>11.516999999999999</v>
      </c>
      <c r="G167" s="2">
        <f>'Moving Avg'!F167</f>
        <v>11.50595</v>
      </c>
      <c r="H167" s="2">
        <f>'Moving Avg'!G167</f>
        <v>11.339440000000002</v>
      </c>
      <c r="I167" s="2">
        <f>'Moving Avg'!H167</f>
        <v>0</v>
      </c>
      <c r="J167" s="5" t="str">
        <f>OBV!F167</f>
        <v>BULLISH</v>
      </c>
      <c r="K167" s="5" t="str">
        <f>OBV!G167</f>
        <v>NEUTRAL</v>
      </c>
      <c r="L167" s="5" t="str">
        <f>OBV!H167</f>
        <v>NEUTRAL</v>
      </c>
      <c r="M167" s="7">
        <f t="shared" si="20"/>
        <v>25</v>
      </c>
      <c r="N167" s="7">
        <f t="shared" si="21"/>
        <v>0</v>
      </c>
      <c r="O167" s="7">
        <f t="shared" si="22"/>
        <v>100</v>
      </c>
      <c r="P167" s="7">
        <f t="shared" si="23"/>
        <v>49.5</v>
      </c>
      <c r="Q167" s="8">
        <f t="shared" si="24"/>
        <v>31.175000000000001</v>
      </c>
      <c r="R167" s="8">
        <f t="shared" si="25"/>
        <v>52.375</v>
      </c>
      <c r="S167" s="8">
        <f t="shared" si="26"/>
        <v>51.025000000000006</v>
      </c>
      <c r="T167" s="8">
        <f t="shared" si="27"/>
        <v>43.625</v>
      </c>
      <c r="U167" s="7">
        <f t="shared" si="28"/>
        <v>44.858333333333327</v>
      </c>
      <c r="V167" s="7">
        <f t="shared" si="29"/>
        <v>44.55</v>
      </c>
    </row>
    <row r="168" spans="1:22" ht="13.5" x14ac:dyDescent="0.25">
      <c r="A168" s="3">
        <f>RSI!A168</f>
        <v>42248</v>
      </c>
      <c r="B168" s="2">
        <f>RSI!B168</f>
        <v>11.555999999999999</v>
      </c>
      <c r="C168" s="2">
        <f>RSI!I168</f>
        <v>53.213288534307857</v>
      </c>
      <c r="D168" s="2">
        <f>MACD!E168</f>
        <v>1.5883097748675468E-2</v>
      </c>
      <c r="E168" s="2">
        <f>MACD!F168</f>
        <v>-4.2466382972012648E-2</v>
      </c>
      <c r="F168" s="2">
        <f>'Moving Avg'!D168</f>
        <v>11.511599999999998</v>
      </c>
      <c r="G168" s="2">
        <f>'Moving Avg'!F168</f>
        <v>11.52665</v>
      </c>
      <c r="H168" s="2">
        <f>'Moving Avg'!G168</f>
        <v>11.351040000000003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  <c r="M168" s="7">
        <f t="shared" si="20"/>
        <v>25</v>
      </c>
      <c r="N168" s="7">
        <f t="shared" si="21"/>
        <v>0</v>
      </c>
      <c r="O168" s="7">
        <f t="shared" si="22"/>
        <v>100</v>
      </c>
      <c r="P168" s="7">
        <f t="shared" si="23"/>
        <v>33</v>
      </c>
      <c r="Q168" s="8">
        <f t="shared" si="24"/>
        <v>28.7</v>
      </c>
      <c r="R168" s="8">
        <f t="shared" si="25"/>
        <v>48.25</v>
      </c>
      <c r="S168" s="8">
        <f t="shared" si="26"/>
        <v>43.6</v>
      </c>
      <c r="T168" s="8">
        <f t="shared" si="27"/>
        <v>39.5</v>
      </c>
      <c r="U168" s="7">
        <f t="shared" si="28"/>
        <v>40.183333333333337</v>
      </c>
      <c r="V168" s="7">
        <f t="shared" si="29"/>
        <v>40.012500000000003</v>
      </c>
    </row>
    <row r="169" spans="1:22" ht="13.5" x14ac:dyDescent="0.25">
      <c r="A169" s="3">
        <f>RSI!A169</f>
        <v>42249</v>
      </c>
      <c r="B169" s="2">
        <f>RSI!B169</f>
        <v>11.555999999999999</v>
      </c>
      <c r="C169" s="2">
        <f>RSI!I169</f>
        <v>53.213288534307857</v>
      </c>
      <c r="D169" s="2">
        <f>MACD!E169</f>
        <v>3.5667985908943933E-2</v>
      </c>
      <c r="E169" s="2">
        <f>MACD!F169</f>
        <v>-2.6839509195821332E-2</v>
      </c>
      <c r="F169" s="2">
        <f>'Moving Avg'!D169</f>
        <v>11.539199999999997</v>
      </c>
      <c r="G169" s="2">
        <f>'Moving Avg'!F169</f>
        <v>11.544600000000001</v>
      </c>
      <c r="H169" s="2">
        <f>'Moving Avg'!G169</f>
        <v>11.362640000000004</v>
      </c>
      <c r="I169" s="2">
        <f>'Moving Avg'!H169</f>
        <v>0</v>
      </c>
      <c r="J169" s="5" t="str">
        <f>OBV!F169</f>
        <v>BULLISH</v>
      </c>
      <c r="K169" s="5" t="str">
        <f>OBV!G169</f>
        <v>NEUTRAL</v>
      </c>
      <c r="L169" s="5" t="str">
        <f>OBV!H169</f>
        <v>CONFIRMED BULLISH</v>
      </c>
      <c r="M169" s="7">
        <f t="shared" si="20"/>
        <v>25</v>
      </c>
      <c r="N169" s="7">
        <f t="shared" si="21"/>
        <v>0</v>
      </c>
      <c r="O169" s="7">
        <f t="shared" si="22"/>
        <v>100</v>
      </c>
      <c r="P169" s="7">
        <f t="shared" si="23"/>
        <v>83.5</v>
      </c>
      <c r="Q169" s="8">
        <f t="shared" si="24"/>
        <v>36.274999999999999</v>
      </c>
      <c r="R169" s="8">
        <f t="shared" si="25"/>
        <v>60.875</v>
      </c>
      <c r="S169" s="8">
        <f t="shared" si="26"/>
        <v>66.325000000000003</v>
      </c>
      <c r="T169" s="8">
        <f t="shared" si="27"/>
        <v>52.125</v>
      </c>
      <c r="U169" s="7">
        <f t="shared" si="28"/>
        <v>54.491666666666674</v>
      </c>
      <c r="V169" s="7">
        <f t="shared" si="29"/>
        <v>53.900000000000006</v>
      </c>
    </row>
    <row r="170" spans="1:22" ht="13.5" x14ac:dyDescent="0.25">
      <c r="A170" s="3">
        <f>RSI!A170</f>
        <v>42250</v>
      </c>
      <c r="B170" s="2">
        <f>RSI!B170</f>
        <v>11.555999999999999</v>
      </c>
      <c r="C170" s="2">
        <f>RSI!I170</f>
        <v>53.213288534307857</v>
      </c>
      <c r="D170" s="2">
        <f>MACD!E170</f>
        <v>5.2016055140960304E-2</v>
      </c>
      <c r="E170" s="2">
        <f>MACD!F170</f>
        <v>-1.1068396328465006E-2</v>
      </c>
      <c r="F170" s="2">
        <f>'Moving Avg'!D170</f>
        <v>11.533799999999998</v>
      </c>
      <c r="G170" s="2">
        <f>'Moving Avg'!F170</f>
        <v>11.562550000000002</v>
      </c>
      <c r="H170" s="2">
        <f>'Moving Avg'!G170</f>
        <v>11.374020000000005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  <c r="M170" s="7">
        <f t="shared" si="20"/>
        <v>25</v>
      </c>
      <c r="N170" s="7">
        <f t="shared" si="21"/>
        <v>0</v>
      </c>
      <c r="O170" s="7">
        <f t="shared" si="22"/>
        <v>100</v>
      </c>
      <c r="P170" s="7">
        <f t="shared" si="23"/>
        <v>33</v>
      </c>
      <c r="Q170" s="8">
        <f t="shared" si="24"/>
        <v>28.7</v>
      </c>
      <c r="R170" s="8">
        <f t="shared" si="25"/>
        <v>48.25</v>
      </c>
      <c r="S170" s="8">
        <f t="shared" si="26"/>
        <v>43.6</v>
      </c>
      <c r="T170" s="8">
        <f t="shared" si="27"/>
        <v>39.5</v>
      </c>
      <c r="U170" s="7">
        <f t="shared" si="28"/>
        <v>40.183333333333337</v>
      </c>
      <c r="V170" s="7">
        <f t="shared" si="29"/>
        <v>40.012500000000003</v>
      </c>
    </row>
    <row r="171" spans="1:22" ht="13.5" x14ac:dyDescent="0.25">
      <c r="A171" s="3">
        <f>RSI!A171</f>
        <v>42251</v>
      </c>
      <c r="B171" s="2">
        <f>RSI!B171</f>
        <v>11.252000000000001</v>
      </c>
      <c r="C171" s="2">
        <f>RSI!I171</f>
        <v>40.337835403001471</v>
      </c>
      <c r="D171" s="2">
        <f>MACD!E171</f>
        <v>8.8003675705749629E-2</v>
      </c>
      <c r="E171" s="2">
        <f>MACD!F171</f>
        <v>8.7460180783779217E-3</v>
      </c>
      <c r="F171" s="2">
        <f>'Moving Avg'!D171</f>
        <v>11.5006</v>
      </c>
      <c r="G171" s="2">
        <f>'Moving Avg'!F171</f>
        <v>11.554250000000001</v>
      </c>
      <c r="H171" s="2">
        <f>'Moving Avg'!G171</f>
        <v>11.379200000000004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0"/>
        <v>25</v>
      </c>
      <c r="N171" s="7">
        <f t="shared" si="21"/>
        <v>0</v>
      </c>
      <c r="O171" s="7">
        <f t="shared" si="22"/>
        <v>100</v>
      </c>
      <c r="P171" s="7">
        <f t="shared" si="23"/>
        <v>33</v>
      </c>
      <c r="Q171" s="8">
        <f t="shared" si="24"/>
        <v>28.7</v>
      </c>
      <c r="R171" s="8">
        <f t="shared" si="25"/>
        <v>48.25</v>
      </c>
      <c r="S171" s="8">
        <f t="shared" si="26"/>
        <v>43.6</v>
      </c>
      <c r="T171" s="8">
        <f t="shared" si="27"/>
        <v>39.5</v>
      </c>
      <c r="U171" s="7">
        <f t="shared" si="28"/>
        <v>40.183333333333337</v>
      </c>
      <c r="V171" s="7">
        <f t="shared" si="29"/>
        <v>40.012500000000003</v>
      </c>
    </row>
    <row r="172" spans="1:22" ht="13.5" x14ac:dyDescent="0.25">
      <c r="A172" s="3">
        <f>RSI!A172</f>
        <v>42254</v>
      </c>
      <c r="B172" s="2">
        <f>RSI!B172</f>
        <v>11.252000000000001</v>
      </c>
      <c r="C172" s="2">
        <f>RSI!I172</f>
        <v>40.337835403001471</v>
      </c>
      <c r="D172" s="2">
        <f>MACD!E172</f>
        <v>0.10714493198066144</v>
      </c>
      <c r="E172" s="2">
        <f>MACD!F172</f>
        <v>2.8425800858834629E-2</v>
      </c>
      <c r="F172" s="2">
        <f>'Moving Avg'!D172</f>
        <v>11.4344</v>
      </c>
      <c r="G172" s="2">
        <f>'Moving Avg'!F172</f>
        <v>11.537700000000003</v>
      </c>
      <c r="H172" s="2">
        <f>'Moving Avg'!G172</f>
        <v>11.384160000000003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CONFIRMED BEARISH</v>
      </c>
      <c r="M172" s="7">
        <f t="shared" si="20"/>
        <v>25</v>
      </c>
      <c r="N172" s="7">
        <f t="shared" si="21"/>
        <v>0</v>
      </c>
      <c r="O172" s="7">
        <f t="shared" si="22"/>
        <v>100</v>
      </c>
      <c r="P172" s="7">
        <f t="shared" si="23"/>
        <v>33</v>
      </c>
      <c r="Q172" s="8">
        <f t="shared" si="24"/>
        <v>28.7</v>
      </c>
      <c r="R172" s="8">
        <f t="shared" si="25"/>
        <v>48.25</v>
      </c>
      <c r="S172" s="8">
        <f t="shared" si="26"/>
        <v>43.6</v>
      </c>
      <c r="T172" s="8">
        <f t="shared" si="27"/>
        <v>39.5</v>
      </c>
      <c r="U172" s="7">
        <f t="shared" si="28"/>
        <v>40.183333333333337</v>
      </c>
      <c r="V172" s="7">
        <f t="shared" si="29"/>
        <v>40.012500000000003</v>
      </c>
    </row>
    <row r="173" spans="1:22" ht="13.5" x14ac:dyDescent="0.25">
      <c r="A173" s="3">
        <f>RSI!A173</f>
        <v>42255</v>
      </c>
      <c r="B173" s="2">
        <f>RSI!B173</f>
        <v>11.032</v>
      </c>
      <c r="C173" s="2">
        <f>RSI!I173</f>
        <v>33.52888724179202</v>
      </c>
      <c r="D173" s="2">
        <f>MACD!E173</f>
        <v>0.14098899393985675</v>
      </c>
      <c r="E173" s="2">
        <f>MACD!F173</f>
        <v>5.0938439475039052E-2</v>
      </c>
      <c r="F173" s="2">
        <f>'Moving Avg'!D173</f>
        <v>11.329599999999999</v>
      </c>
      <c r="G173" s="2">
        <f>'Moving Avg'!F173</f>
        <v>11.510150000000003</v>
      </c>
      <c r="H173" s="2">
        <f>'Moving Avg'!G173</f>
        <v>11.384720000000005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  <c r="M173" s="7">
        <f t="shared" si="20"/>
        <v>25</v>
      </c>
      <c r="N173" s="7">
        <f t="shared" si="21"/>
        <v>0</v>
      </c>
      <c r="O173" s="7">
        <f t="shared" si="22"/>
        <v>100</v>
      </c>
      <c r="P173" s="7">
        <f t="shared" si="23"/>
        <v>33</v>
      </c>
      <c r="Q173" s="8">
        <f t="shared" si="24"/>
        <v>28.7</v>
      </c>
      <c r="R173" s="8">
        <f t="shared" si="25"/>
        <v>48.25</v>
      </c>
      <c r="S173" s="8">
        <f t="shared" si="26"/>
        <v>43.6</v>
      </c>
      <c r="T173" s="8">
        <f t="shared" si="27"/>
        <v>39.5</v>
      </c>
      <c r="U173" s="7">
        <f t="shared" si="28"/>
        <v>40.183333333333337</v>
      </c>
      <c r="V173" s="7">
        <f t="shared" si="29"/>
        <v>40.012500000000003</v>
      </c>
    </row>
    <row r="174" spans="1:22" ht="13.5" x14ac:dyDescent="0.25">
      <c r="A174" s="3">
        <f>RSI!A174</f>
        <v>42256</v>
      </c>
      <c r="B174" s="2">
        <f>RSI!B174</f>
        <v>11.032</v>
      </c>
      <c r="C174" s="2">
        <f>RSI!I174</f>
        <v>33.52888724179202</v>
      </c>
      <c r="D174" s="2">
        <f>MACD!E174</f>
        <v>0.14679287161227705</v>
      </c>
      <c r="E174" s="2">
        <f>MACD!F174</f>
        <v>7.0109325902486655E-2</v>
      </c>
      <c r="F174" s="2">
        <f>'Moving Avg'!D174</f>
        <v>11.224799999999998</v>
      </c>
      <c r="G174" s="2">
        <f>'Moving Avg'!F174</f>
        <v>11.490600000000004</v>
      </c>
      <c r="H174" s="2">
        <f>'Moving Avg'!G174</f>
        <v>11.385280000000005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CONFIRMED BEARISH</v>
      </c>
      <c r="M174" s="7">
        <f t="shared" si="20"/>
        <v>25</v>
      </c>
      <c r="N174" s="7">
        <f t="shared" si="21"/>
        <v>0</v>
      </c>
      <c r="O174" s="7">
        <f t="shared" si="22"/>
        <v>100</v>
      </c>
      <c r="P174" s="7">
        <f t="shared" si="23"/>
        <v>33</v>
      </c>
      <c r="Q174" s="8">
        <f t="shared" si="24"/>
        <v>28.7</v>
      </c>
      <c r="R174" s="8">
        <f t="shared" si="25"/>
        <v>48.25</v>
      </c>
      <c r="S174" s="8">
        <f t="shared" si="26"/>
        <v>43.6</v>
      </c>
      <c r="T174" s="8">
        <f t="shared" si="27"/>
        <v>39.5</v>
      </c>
      <c r="U174" s="7">
        <f t="shared" si="28"/>
        <v>40.183333333333337</v>
      </c>
      <c r="V174" s="7">
        <f t="shared" si="29"/>
        <v>40.012500000000003</v>
      </c>
    </row>
    <row r="175" spans="1:22" ht="13.5" x14ac:dyDescent="0.25">
      <c r="A175" s="3">
        <f>RSI!A175</f>
        <v>42257</v>
      </c>
      <c r="B175" s="2">
        <f>RSI!B175</f>
        <v>11.021000000000001</v>
      </c>
      <c r="C175" s="2">
        <f>RSI!I175</f>
        <v>33.203878067979105</v>
      </c>
      <c r="D175" s="2">
        <f>MACD!E175</f>
        <v>0.18026550657941875</v>
      </c>
      <c r="E175" s="2">
        <f>MACD!F175</f>
        <v>9.2140562037873075E-2</v>
      </c>
      <c r="F175" s="2">
        <f>'Moving Avg'!D175</f>
        <v>11.117799999999999</v>
      </c>
      <c r="G175" s="2">
        <f>'Moving Avg'!F175</f>
        <v>11.470750000000004</v>
      </c>
      <c r="H175" s="2">
        <f>'Moving Avg'!G175</f>
        <v>11.386180000000003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CONFIRMED BEARISH</v>
      </c>
      <c r="M175" s="7">
        <f t="shared" si="20"/>
        <v>25</v>
      </c>
      <c r="N175" s="7">
        <f t="shared" si="21"/>
        <v>0</v>
      </c>
      <c r="O175" s="7">
        <f t="shared" si="22"/>
        <v>100</v>
      </c>
      <c r="P175" s="7">
        <f t="shared" si="23"/>
        <v>33</v>
      </c>
      <c r="Q175" s="8">
        <f t="shared" si="24"/>
        <v>28.7</v>
      </c>
      <c r="R175" s="8">
        <f t="shared" si="25"/>
        <v>48.25</v>
      </c>
      <c r="S175" s="8">
        <f t="shared" si="26"/>
        <v>43.6</v>
      </c>
      <c r="T175" s="8">
        <f t="shared" si="27"/>
        <v>39.5</v>
      </c>
      <c r="U175" s="7">
        <f t="shared" si="28"/>
        <v>40.183333333333337</v>
      </c>
      <c r="V175" s="7">
        <f t="shared" si="29"/>
        <v>40.012500000000003</v>
      </c>
    </row>
    <row r="176" spans="1:22" ht="13.5" x14ac:dyDescent="0.25">
      <c r="A176" s="3">
        <f>RSI!A176</f>
        <v>42258</v>
      </c>
      <c r="B176" s="2">
        <f>RSI!B176</f>
        <v>11.021000000000001</v>
      </c>
      <c r="C176" s="2">
        <f>RSI!I176</f>
        <v>33.203878067979105</v>
      </c>
      <c r="D176" s="2">
        <f>MACD!E176</f>
        <v>0.18545614073795669</v>
      </c>
      <c r="E176" s="2">
        <f>MACD!F176</f>
        <v>0.1108036777778898</v>
      </c>
      <c r="F176" s="2">
        <f>'Moving Avg'!D176</f>
        <v>11.0716</v>
      </c>
      <c r="G176" s="2">
        <f>'Moving Avg'!F176</f>
        <v>11.438800000000004</v>
      </c>
      <c r="H176" s="2">
        <f>'Moving Avg'!G176</f>
        <v>11.385960000000003</v>
      </c>
      <c r="I176" s="2">
        <f>'Moving Avg'!H176</f>
        <v>0</v>
      </c>
      <c r="J176" s="5" t="str">
        <f>OBV!F176</f>
        <v>BEARISH</v>
      </c>
      <c r="K176" s="5" t="str">
        <f>OBV!G176</f>
        <v>STRONG</v>
      </c>
      <c r="L176" s="5" t="str">
        <f>OBV!H176</f>
        <v>CONFIRMED BEARISH</v>
      </c>
      <c r="M176" s="7">
        <f t="shared" si="20"/>
        <v>25</v>
      </c>
      <c r="N176" s="7">
        <f t="shared" si="21"/>
        <v>0</v>
      </c>
      <c r="O176" s="7">
        <f t="shared" si="22"/>
        <v>100</v>
      </c>
      <c r="P176" s="7">
        <f t="shared" si="23"/>
        <v>33</v>
      </c>
      <c r="Q176" s="8">
        <f t="shared" si="24"/>
        <v>28.7</v>
      </c>
      <c r="R176" s="8">
        <f t="shared" si="25"/>
        <v>48.25</v>
      </c>
      <c r="S176" s="8">
        <f t="shared" si="26"/>
        <v>43.6</v>
      </c>
      <c r="T176" s="8">
        <f t="shared" si="27"/>
        <v>39.5</v>
      </c>
      <c r="U176" s="7">
        <f t="shared" si="28"/>
        <v>40.183333333333337</v>
      </c>
      <c r="V176" s="7">
        <f t="shared" si="29"/>
        <v>40.012500000000003</v>
      </c>
    </row>
    <row r="177" spans="1:22" ht="13.5" x14ac:dyDescent="0.25">
      <c r="A177" s="3">
        <f>RSI!A177</f>
        <v>42261</v>
      </c>
      <c r="B177" s="2">
        <f>RSI!B177</f>
        <v>10.695</v>
      </c>
      <c r="C177" s="2">
        <f>RSI!I177</f>
        <v>24.905889703290228</v>
      </c>
      <c r="D177" s="2">
        <f>MACD!E177</f>
        <v>0.24146639666572334</v>
      </c>
      <c r="E177" s="2">
        <f>MACD!F177</f>
        <v>0.13693622155545651</v>
      </c>
      <c r="F177" s="2">
        <f>'Moving Avg'!D177</f>
        <v>10.9602</v>
      </c>
      <c r="G177" s="2">
        <f>'Moving Avg'!F177</f>
        <v>11.390250000000004</v>
      </c>
      <c r="H177" s="2">
        <f>'Moving Avg'!G177</f>
        <v>11.372600000000004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  <c r="M177" s="7">
        <f t="shared" si="20"/>
        <v>50</v>
      </c>
      <c r="N177" s="7">
        <f t="shared" si="21"/>
        <v>0</v>
      </c>
      <c r="O177" s="7">
        <f t="shared" si="22"/>
        <v>100</v>
      </c>
      <c r="P177" s="7">
        <f t="shared" si="23"/>
        <v>33</v>
      </c>
      <c r="Q177" s="8">
        <f t="shared" si="24"/>
        <v>37.450000000000003</v>
      </c>
      <c r="R177" s="8">
        <f t="shared" si="25"/>
        <v>53.25</v>
      </c>
      <c r="S177" s="8">
        <f t="shared" si="26"/>
        <v>47.35</v>
      </c>
      <c r="T177" s="8">
        <f t="shared" si="27"/>
        <v>45.75</v>
      </c>
      <c r="U177" s="7">
        <f t="shared" si="28"/>
        <v>46.016666666666673</v>
      </c>
      <c r="V177" s="7">
        <f t="shared" si="29"/>
        <v>45.95</v>
      </c>
    </row>
    <row r="178" spans="1:22" ht="13.5" x14ac:dyDescent="0.25">
      <c r="A178" s="3">
        <f>RSI!A178</f>
        <v>42262</v>
      </c>
      <c r="B178" s="2">
        <f>RSI!B178</f>
        <v>11.175000000000001</v>
      </c>
      <c r="C178" s="2">
        <f>RSI!I178</f>
        <v>46.21809929083507</v>
      </c>
      <c r="D178" s="2">
        <f>MACD!E178</f>
        <v>0.25300757841350929</v>
      </c>
      <c r="E178" s="2">
        <f>MACD!F178</f>
        <v>0.16015049292706707</v>
      </c>
      <c r="F178" s="2">
        <f>'Moving Avg'!D178</f>
        <v>10.988800000000001</v>
      </c>
      <c r="G178" s="2">
        <f>'Moving Avg'!F178</f>
        <v>11.365700000000004</v>
      </c>
      <c r="H178" s="2">
        <f>'Moving Avg'!G178</f>
        <v>11.368840000000002</v>
      </c>
      <c r="I178" s="2">
        <f>'Moving Avg'!H178</f>
        <v>0</v>
      </c>
      <c r="J178" s="5" t="str">
        <f>OBV!F178</f>
        <v>BEARISH</v>
      </c>
      <c r="K178" s="5" t="str">
        <f>OBV!G178</f>
        <v>STRONG</v>
      </c>
      <c r="L178" s="5" t="str">
        <f>OBV!H178</f>
        <v>BEARISH DIVERGENCE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33</v>
      </c>
      <c r="Q178" s="8">
        <f t="shared" si="24"/>
        <v>28.7</v>
      </c>
      <c r="R178" s="8">
        <f t="shared" si="25"/>
        <v>48.25</v>
      </c>
      <c r="S178" s="8">
        <f t="shared" si="26"/>
        <v>43.6</v>
      </c>
      <c r="T178" s="8">
        <f t="shared" si="27"/>
        <v>39.5</v>
      </c>
      <c r="U178" s="7">
        <f t="shared" si="28"/>
        <v>40.183333333333337</v>
      </c>
      <c r="V178" s="7">
        <f t="shared" si="29"/>
        <v>40.012500000000003</v>
      </c>
    </row>
    <row r="179" spans="1:22" ht="13.5" x14ac:dyDescent="0.25">
      <c r="A179" s="3">
        <f>RSI!A179</f>
        <v>42263</v>
      </c>
      <c r="B179" s="2">
        <f>RSI!B179</f>
        <v>11.032</v>
      </c>
      <c r="C179" s="2">
        <f>RSI!I179</f>
        <v>42.360939187265409</v>
      </c>
      <c r="D179" s="2">
        <f>MACD!E179</f>
        <v>0.27410101051318669</v>
      </c>
      <c r="E179" s="2">
        <f>MACD!F179</f>
        <v>0.182940596444291</v>
      </c>
      <c r="F179" s="2">
        <f>'Moving Avg'!D179</f>
        <v>10.988800000000001</v>
      </c>
      <c r="G179" s="2">
        <f>'Moving Avg'!F179</f>
        <v>11.334000000000001</v>
      </c>
      <c r="H179" s="2">
        <f>'Moving Avg'!G179</f>
        <v>11.362220000000002</v>
      </c>
      <c r="I179" s="2">
        <f>'Moving Avg'!H179</f>
        <v>0</v>
      </c>
      <c r="J179" s="5" t="str">
        <f>OBV!F179</f>
        <v>BEARISH</v>
      </c>
      <c r="K179" s="5" t="str">
        <f>OBV!G179</f>
        <v>STRONG</v>
      </c>
      <c r="L179" s="5" t="str">
        <f>OBV!H179</f>
        <v>NEUTRAL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33</v>
      </c>
      <c r="Q179" s="8">
        <f t="shared" si="24"/>
        <v>28.7</v>
      </c>
      <c r="R179" s="8">
        <f t="shared" si="25"/>
        <v>48.25</v>
      </c>
      <c r="S179" s="8">
        <f t="shared" si="26"/>
        <v>43.6</v>
      </c>
      <c r="T179" s="8">
        <f t="shared" si="27"/>
        <v>39.5</v>
      </c>
      <c r="U179" s="7">
        <f t="shared" si="28"/>
        <v>40.183333333333337</v>
      </c>
      <c r="V179" s="7">
        <f t="shared" si="29"/>
        <v>40.012500000000003</v>
      </c>
    </row>
    <row r="180" spans="1:22" ht="13.5" x14ac:dyDescent="0.25">
      <c r="A180" s="3">
        <f>RSI!A180</f>
        <v>42264</v>
      </c>
      <c r="B180" s="2">
        <f>RSI!B180</f>
        <v>11.087</v>
      </c>
      <c r="C180" s="2">
        <f>RSI!I180</f>
        <v>44.286800547127001</v>
      </c>
      <c r="D180" s="2">
        <f>MACD!E180</f>
        <v>0.28940098141164405</v>
      </c>
      <c r="E180" s="2">
        <f>MACD!F180</f>
        <v>0.20423267343776164</v>
      </c>
      <c r="F180" s="2">
        <f>'Moving Avg'!D180</f>
        <v>11.002000000000001</v>
      </c>
      <c r="G180" s="2">
        <f>'Moving Avg'!F180</f>
        <v>11.305050000000001</v>
      </c>
      <c r="H180" s="2">
        <f>'Moving Avg'!G180</f>
        <v>11.357920000000002</v>
      </c>
      <c r="I180" s="2">
        <f>'Moving Avg'!H180</f>
        <v>0</v>
      </c>
      <c r="J180" s="5" t="str">
        <f>OBV!F180</f>
        <v>BULLISH</v>
      </c>
      <c r="K180" s="5" t="str">
        <f>OBV!G180</f>
        <v>NEUTRAL</v>
      </c>
      <c r="L180" s="5" t="str">
        <f>OBV!H180</f>
        <v>CONFIRMED BULLISH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83.5</v>
      </c>
      <c r="Q180" s="8">
        <f t="shared" si="24"/>
        <v>36.274999999999999</v>
      </c>
      <c r="R180" s="8">
        <f t="shared" si="25"/>
        <v>60.875</v>
      </c>
      <c r="S180" s="8">
        <f t="shared" si="26"/>
        <v>66.325000000000003</v>
      </c>
      <c r="T180" s="8">
        <f t="shared" si="27"/>
        <v>52.125</v>
      </c>
      <c r="U180" s="7">
        <f t="shared" si="28"/>
        <v>54.491666666666674</v>
      </c>
      <c r="V180" s="7">
        <f t="shared" si="29"/>
        <v>53.900000000000006</v>
      </c>
    </row>
    <row r="181" spans="1:22" ht="13.5" x14ac:dyDescent="0.25">
      <c r="A181" s="3">
        <f>RSI!A181</f>
        <v>42265</v>
      </c>
      <c r="B181" s="2">
        <f>RSI!B181</f>
        <v>11.032</v>
      </c>
      <c r="C181" s="2">
        <f>RSI!I181</f>
        <v>42.748594043849494</v>
      </c>
      <c r="D181" s="2">
        <f>MACD!E181</f>
        <v>0.26073969386585816</v>
      </c>
      <c r="E181" s="2">
        <f>MACD!F181</f>
        <v>0.21553407752338097</v>
      </c>
      <c r="F181" s="2">
        <f>'Moving Avg'!D181</f>
        <v>11.004200000000001</v>
      </c>
      <c r="G181" s="2">
        <f>'Moving Avg'!F181</f>
        <v>11.273350000000002</v>
      </c>
      <c r="H181" s="2">
        <f>'Moving Avg'!G181</f>
        <v>11.352520000000004</v>
      </c>
      <c r="I181" s="2">
        <f>'Moving Avg'!H181</f>
        <v>0</v>
      </c>
      <c r="J181" s="5" t="str">
        <f>OBV!F181</f>
        <v>BEARISH</v>
      </c>
      <c r="K181" s="5" t="str">
        <f>OBV!G181</f>
        <v>STRONG</v>
      </c>
      <c r="L181" s="5" t="str">
        <f>OBV!H181</f>
        <v>BEARISH DIVERGENCE</v>
      </c>
      <c r="M181" s="7">
        <f t="shared" si="20"/>
        <v>25</v>
      </c>
      <c r="N181" s="7">
        <f t="shared" si="21"/>
        <v>0</v>
      </c>
      <c r="O181" s="7">
        <f t="shared" si="22"/>
        <v>100</v>
      </c>
      <c r="P181" s="7">
        <f t="shared" si="23"/>
        <v>33</v>
      </c>
      <c r="Q181" s="8">
        <f t="shared" si="24"/>
        <v>28.7</v>
      </c>
      <c r="R181" s="8">
        <f t="shared" si="25"/>
        <v>48.25</v>
      </c>
      <c r="S181" s="8">
        <f t="shared" si="26"/>
        <v>43.6</v>
      </c>
      <c r="T181" s="8">
        <f t="shared" si="27"/>
        <v>39.5</v>
      </c>
      <c r="U181" s="7">
        <f t="shared" si="28"/>
        <v>40.183333333333337</v>
      </c>
      <c r="V181" s="7">
        <f t="shared" si="29"/>
        <v>40.012500000000003</v>
      </c>
    </row>
    <row r="182" spans="1:22" ht="13.5" x14ac:dyDescent="0.25">
      <c r="A182" s="3">
        <f>RSI!A182</f>
        <v>42268</v>
      </c>
      <c r="B182" s="2">
        <f>RSI!B182</f>
        <v>11.032</v>
      </c>
      <c r="C182" s="2">
        <f>RSI!I182</f>
        <v>42.748594043849486</v>
      </c>
      <c r="D182" s="2">
        <f>MACD!E182</f>
        <v>0.23781999913493479</v>
      </c>
      <c r="E182" s="2">
        <f>MACD!F182</f>
        <v>0.21999126184569173</v>
      </c>
      <c r="F182" s="2">
        <f>'Moving Avg'!D182</f>
        <v>11.071599999999998</v>
      </c>
      <c r="G182" s="2">
        <f>'Moving Avg'!F182</f>
        <v>11.245800000000001</v>
      </c>
      <c r="H182" s="2">
        <f>'Moving Avg'!G182</f>
        <v>11.352420000000004</v>
      </c>
      <c r="I182" s="2">
        <f>'Moving Avg'!H182</f>
        <v>0</v>
      </c>
      <c r="J182" s="5" t="str">
        <f>OBV!F182</f>
        <v>BEARISH</v>
      </c>
      <c r="K182" s="5" t="str">
        <f>OBV!G182</f>
        <v>NEUTRAL</v>
      </c>
      <c r="L182" s="5" t="str">
        <f>OBV!H182</f>
        <v>BEARISH DIVERGENCE</v>
      </c>
      <c r="M182" s="7">
        <f t="shared" si="20"/>
        <v>25</v>
      </c>
      <c r="N182" s="7">
        <f t="shared" si="21"/>
        <v>0</v>
      </c>
      <c r="O182" s="7">
        <f t="shared" si="22"/>
        <v>100</v>
      </c>
      <c r="P182" s="7">
        <f t="shared" si="23"/>
        <v>16.5</v>
      </c>
      <c r="Q182" s="8">
        <f t="shared" si="24"/>
        <v>26.225000000000001</v>
      </c>
      <c r="R182" s="8">
        <f t="shared" si="25"/>
        <v>44.125</v>
      </c>
      <c r="S182" s="8">
        <f t="shared" si="26"/>
        <v>36.174999999999997</v>
      </c>
      <c r="T182" s="8">
        <f t="shared" si="27"/>
        <v>35.375</v>
      </c>
      <c r="U182" s="7">
        <f t="shared" si="28"/>
        <v>35.508333333333333</v>
      </c>
      <c r="V182" s="7">
        <f t="shared" si="29"/>
        <v>35.474999999999994</v>
      </c>
    </row>
    <row r="183" spans="1:22" ht="13.5" x14ac:dyDescent="0.25">
      <c r="A183" s="3">
        <f>RSI!A183</f>
        <v>42269</v>
      </c>
      <c r="B183" s="2">
        <f>RSI!B183</f>
        <v>11.087</v>
      </c>
      <c r="C183" s="2">
        <f>RSI!I183</f>
        <v>44.965487529423314</v>
      </c>
      <c r="D183" s="2">
        <f>MACD!E183</f>
        <v>0.18173966851515111</v>
      </c>
      <c r="E183" s="2">
        <f>MACD!F183</f>
        <v>0.2123409431795836</v>
      </c>
      <c r="F183" s="2">
        <f>'Moving Avg'!D183</f>
        <v>11.053999999999998</v>
      </c>
      <c r="G183" s="2">
        <f>'Moving Avg'!F183</f>
        <v>11.221</v>
      </c>
      <c r="H183" s="2">
        <f>'Moving Avg'!G183</f>
        <v>11.353520000000003</v>
      </c>
      <c r="I183" s="2">
        <f>'Moving Avg'!H183</f>
        <v>0</v>
      </c>
      <c r="J183" s="5" t="str">
        <f>OBV!F183</f>
        <v>BEARISH</v>
      </c>
      <c r="K183" s="5" t="str">
        <f>OBV!G183</f>
        <v>NEUTRAL</v>
      </c>
      <c r="L183" s="5" t="str">
        <f>OBV!H183</f>
        <v>CONFIRMED BEARISH</v>
      </c>
      <c r="M183" s="7">
        <f t="shared" si="20"/>
        <v>25</v>
      </c>
      <c r="N183" s="7">
        <f t="shared" si="21"/>
        <v>100</v>
      </c>
      <c r="O183" s="7">
        <f t="shared" si="22"/>
        <v>100</v>
      </c>
      <c r="P183" s="7">
        <f t="shared" si="23"/>
        <v>16.5</v>
      </c>
      <c r="Q183" s="8">
        <f t="shared" si="24"/>
        <v>61.225000000000001</v>
      </c>
      <c r="R183" s="8">
        <f t="shared" si="25"/>
        <v>64.125</v>
      </c>
      <c r="S183" s="8">
        <f t="shared" si="26"/>
        <v>51.174999999999997</v>
      </c>
      <c r="T183" s="8">
        <f t="shared" si="27"/>
        <v>60.375</v>
      </c>
      <c r="U183" s="7">
        <f t="shared" si="28"/>
        <v>58.841666666666661</v>
      </c>
      <c r="V183" s="7">
        <f t="shared" si="29"/>
        <v>59.224999999999994</v>
      </c>
    </row>
    <row r="184" spans="1:22" ht="13.5" x14ac:dyDescent="0.25">
      <c r="A184" s="3">
        <f>RSI!A184</f>
        <v>42270</v>
      </c>
      <c r="B184" s="2">
        <f>RSI!B184</f>
        <v>11.087</v>
      </c>
      <c r="C184" s="2">
        <f>RSI!I184</f>
        <v>44.965487529423314</v>
      </c>
      <c r="D184" s="2">
        <f>MACD!E184</f>
        <v>0.13510419958494957</v>
      </c>
      <c r="E184" s="2">
        <f>MACD!F184</f>
        <v>0.19689359446065682</v>
      </c>
      <c r="F184" s="2">
        <f>'Moving Avg'!D184</f>
        <v>11.065000000000001</v>
      </c>
      <c r="G184" s="2">
        <f>'Moving Avg'!F184</f>
        <v>11.204449999999998</v>
      </c>
      <c r="H184" s="2">
        <f>'Moving Avg'!G184</f>
        <v>11.354620000000004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  <c r="M184" s="7">
        <f t="shared" si="20"/>
        <v>25</v>
      </c>
      <c r="N184" s="7">
        <f t="shared" si="21"/>
        <v>100</v>
      </c>
      <c r="O184" s="7">
        <f t="shared" si="22"/>
        <v>100</v>
      </c>
      <c r="P184" s="7">
        <f t="shared" si="23"/>
        <v>67</v>
      </c>
      <c r="Q184" s="8">
        <f t="shared" si="24"/>
        <v>68.8</v>
      </c>
      <c r="R184" s="8">
        <f t="shared" si="25"/>
        <v>76.75</v>
      </c>
      <c r="S184" s="8">
        <f t="shared" si="26"/>
        <v>73.900000000000006</v>
      </c>
      <c r="T184" s="8">
        <f t="shared" si="27"/>
        <v>73</v>
      </c>
      <c r="U184" s="7">
        <f t="shared" si="28"/>
        <v>73.150000000000006</v>
      </c>
      <c r="V184" s="7">
        <f t="shared" si="29"/>
        <v>73.112500000000011</v>
      </c>
    </row>
    <row r="185" spans="1:22" ht="13.5" x14ac:dyDescent="0.25">
      <c r="A185" s="3">
        <f>RSI!A185</f>
        <v>42275</v>
      </c>
      <c r="B185" s="2">
        <f>RSI!B185</f>
        <v>11.196999999999999</v>
      </c>
      <c r="C185" s="2">
        <f>RSI!I185</f>
        <v>49.501138434085313</v>
      </c>
      <c r="D185" s="2">
        <f>MACD!E185</f>
        <v>8.6559553561743385E-2</v>
      </c>
      <c r="E185" s="2">
        <f>MACD!F185</f>
        <v>0.17482678628087414</v>
      </c>
      <c r="F185" s="2">
        <f>'Moving Avg'!D185</f>
        <v>11.087</v>
      </c>
      <c r="G185" s="2">
        <f>'Moving Avg'!F185</f>
        <v>11.18515</v>
      </c>
      <c r="H185" s="2">
        <f>'Moving Avg'!G185</f>
        <v>11.352420000000004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CONFIRMED BULLISH</v>
      </c>
      <c r="M185" s="7">
        <f t="shared" si="20"/>
        <v>25</v>
      </c>
      <c r="N185" s="7">
        <f t="shared" si="21"/>
        <v>100</v>
      </c>
      <c r="O185" s="7">
        <f t="shared" si="22"/>
        <v>100</v>
      </c>
      <c r="P185" s="7">
        <f t="shared" si="23"/>
        <v>67</v>
      </c>
      <c r="Q185" s="8">
        <f t="shared" si="24"/>
        <v>68.8</v>
      </c>
      <c r="R185" s="8">
        <f t="shared" si="25"/>
        <v>76.75</v>
      </c>
      <c r="S185" s="8">
        <f t="shared" si="26"/>
        <v>73.900000000000006</v>
      </c>
      <c r="T185" s="8">
        <f t="shared" si="27"/>
        <v>73</v>
      </c>
      <c r="U185" s="7">
        <f t="shared" si="28"/>
        <v>73.150000000000006</v>
      </c>
      <c r="V185" s="7">
        <f t="shared" si="29"/>
        <v>73.112500000000011</v>
      </c>
    </row>
    <row r="186" spans="1:22" ht="13.5" x14ac:dyDescent="0.25">
      <c r="A186" s="3">
        <f>RSI!A186</f>
        <v>42276</v>
      </c>
      <c r="B186" s="2">
        <f>RSI!B186</f>
        <v>11.141999999999999</v>
      </c>
      <c r="C186" s="2">
        <f>RSI!I186</f>
        <v>47.397761921086577</v>
      </c>
      <c r="D186" s="2">
        <f>MACD!E186</f>
        <v>4.9607941394709698E-2</v>
      </c>
      <c r="E186" s="2">
        <f>MACD!F186</f>
        <v>0.14978301730364124</v>
      </c>
      <c r="F186" s="2">
        <f>'Moving Avg'!D186</f>
        <v>11.109</v>
      </c>
      <c r="G186" s="2">
        <f>'Moving Avg'!F186</f>
        <v>11.17135</v>
      </c>
      <c r="H186" s="2">
        <f>'Moving Avg'!G186</f>
        <v>11.353520000000003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CONFIRMED BULLISH</v>
      </c>
      <c r="M186" s="7">
        <f t="shared" si="20"/>
        <v>25</v>
      </c>
      <c r="N186" s="7">
        <f t="shared" si="21"/>
        <v>100</v>
      </c>
      <c r="O186" s="7">
        <f t="shared" si="22"/>
        <v>100</v>
      </c>
      <c r="P186" s="7">
        <f t="shared" si="23"/>
        <v>67</v>
      </c>
      <c r="Q186" s="8">
        <f t="shared" si="24"/>
        <v>68.8</v>
      </c>
      <c r="R186" s="8">
        <f t="shared" si="25"/>
        <v>76.75</v>
      </c>
      <c r="S186" s="8">
        <f t="shared" si="26"/>
        <v>73.900000000000006</v>
      </c>
      <c r="T186" s="8">
        <f t="shared" si="27"/>
        <v>73</v>
      </c>
      <c r="U186" s="7">
        <f t="shared" si="28"/>
        <v>73.150000000000006</v>
      </c>
      <c r="V186" s="7">
        <f t="shared" si="29"/>
        <v>73.112500000000011</v>
      </c>
    </row>
    <row r="187" spans="1:22" ht="13.5" x14ac:dyDescent="0.25">
      <c r="A187" s="3">
        <f>RSI!A187</f>
        <v>42277</v>
      </c>
      <c r="B187" s="2">
        <f>RSI!B187</f>
        <v>11.141999999999999</v>
      </c>
      <c r="C187" s="2">
        <f>RSI!I187</f>
        <v>47.397761921086577</v>
      </c>
      <c r="D187" s="2">
        <f>MACD!E187</f>
        <v>-3.1440848096780272E-2</v>
      </c>
      <c r="E187" s="2">
        <f>MACD!F187</f>
        <v>0.11353824422355695</v>
      </c>
      <c r="F187" s="2">
        <f>'Moving Avg'!D187</f>
        <v>11.130999999999997</v>
      </c>
      <c r="G187" s="2">
        <f>'Moving Avg'!F187</f>
        <v>11.1493</v>
      </c>
      <c r="H187" s="2">
        <f>'Moving Avg'!G187</f>
        <v>11.348000000000004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  <c r="M187" s="7">
        <f t="shared" si="20"/>
        <v>25</v>
      </c>
      <c r="N187" s="7">
        <f t="shared" si="21"/>
        <v>100</v>
      </c>
      <c r="O187" s="7">
        <f t="shared" si="22"/>
        <v>100</v>
      </c>
      <c r="P187" s="7">
        <f t="shared" si="23"/>
        <v>67</v>
      </c>
      <c r="Q187" s="8">
        <f t="shared" si="24"/>
        <v>68.8</v>
      </c>
      <c r="R187" s="8">
        <f t="shared" si="25"/>
        <v>76.75</v>
      </c>
      <c r="S187" s="8">
        <f t="shared" si="26"/>
        <v>73.900000000000006</v>
      </c>
      <c r="T187" s="8">
        <f t="shared" si="27"/>
        <v>73</v>
      </c>
      <c r="U187" s="7">
        <f t="shared" si="28"/>
        <v>73.150000000000006</v>
      </c>
      <c r="V187" s="7">
        <f t="shared" si="29"/>
        <v>73.112500000000011</v>
      </c>
    </row>
    <row r="188" spans="1:22" ht="13.5" x14ac:dyDescent="0.25">
      <c r="A188" s="3">
        <f>RSI!A188</f>
        <v>42278</v>
      </c>
      <c r="B188" s="2">
        <f>RSI!B188</f>
        <v>11.141999999999999</v>
      </c>
      <c r="C188" s="2">
        <f>RSI!I188</f>
        <v>47.397761921086577</v>
      </c>
      <c r="D188" s="2">
        <f>MACD!E188</f>
        <v>-2.5830174928040961E-2</v>
      </c>
      <c r="E188" s="2">
        <f>MACD!F188</f>
        <v>8.5664560393237374E-2</v>
      </c>
      <c r="F188" s="2">
        <f>'Moving Avg'!D188</f>
        <v>11.141999999999999</v>
      </c>
      <c r="G188" s="2">
        <f>'Moving Avg'!F188</f>
        <v>11.128599999999999</v>
      </c>
      <c r="H188" s="2">
        <f>'Moving Avg'!G188</f>
        <v>11.342480000000002</v>
      </c>
      <c r="I188" s="2">
        <f>'Moving Avg'!H188</f>
        <v>0</v>
      </c>
      <c r="J188" s="5" t="str">
        <f>OBV!F188</f>
        <v>BULLISH</v>
      </c>
      <c r="K188" s="5" t="str">
        <f>OBV!G188</f>
        <v>NEUTRAL</v>
      </c>
      <c r="L188" s="5" t="str">
        <f>OBV!H188</f>
        <v>CONFIRMED BULLISH</v>
      </c>
      <c r="M188" s="7">
        <f t="shared" si="20"/>
        <v>25</v>
      </c>
      <c r="N188" s="7">
        <f t="shared" si="21"/>
        <v>100</v>
      </c>
      <c r="O188" s="7">
        <f t="shared" si="22"/>
        <v>100</v>
      </c>
      <c r="P188" s="7">
        <f t="shared" si="23"/>
        <v>83.5</v>
      </c>
      <c r="Q188" s="8">
        <f t="shared" si="24"/>
        <v>71.275000000000006</v>
      </c>
      <c r="R188" s="8">
        <f t="shared" si="25"/>
        <v>80.875</v>
      </c>
      <c r="S188" s="8">
        <f t="shared" si="26"/>
        <v>81.325000000000003</v>
      </c>
      <c r="T188" s="8">
        <f t="shared" si="27"/>
        <v>77.125</v>
      </c>
      <c r="U188" s="7">
        <f t="shared" si="28"/>
        <v>77.825000000000003</v>
      </c>
      <c r="V188" s="7">
        <f t="shared" si="29"/>
        <v>77.650000000000006</v>
      </c>
    </row>
    <row r="189" spans="1:22" ht="13.5" x14ac:dyDescent="0.25">
      <c r="A189" s="3">
        <f>RSI!A189</f>
        <v>42279</v>
      </c>
      <c r="B189" s="2">
        <f>RSI!B189</f>
        <v>10.976000000000001</v>
      </c>
      <c r="C189" s="2">
        <f>RSI!I189</f>
        <v>40.853891215490172</v>
      </c>
      <c r="D189" s="2">
        <f>MACD!E189</f>
        <v>-3.0467622731132238E-2</v>
      </c>
      <c r="E189" s="2">
        <f>MACD!F189</f>
        <v>6.2438123768363447E-2</v>
      </c>
      <c r="F189" s="2">
        <f>'Moving Avg'!D189</f>
        <v>11.119799999999998</v>
      </c>
      <c r="G189" s="2">
        <f>'Moving Avg'!F189</f>
        <v>11.099599999999999</v>
      </c>
      <c r="H189" s="2">
        <f>'Moving Avg'!G189</f>
        <v>11.333640000000003</v>
      </c>
      <c r="I189" s="2">
        <f>'Moving Avg'!H189</f>
        <v>0</v>
      </c>
      <c r="J189" s="5" t="str">
        <f>OBV!F189</f>
        <v>BEARISH</v>
      </c>
      <c r="K189" s="5" t="str">
        <f>OBV!G189</f>
        <v>STRONG</v>
      </c>
      <c r="L189" s="5" t="str">
        <f>OBV!H189</f>
        <v>CONFIRMED BEARISH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33</v>
      </c>
      <c r="Q189" s="8">
        <f t="shared" si="24"/>
        <v>63.7</v>
      </c>
      <c r="R189" s="8">
        <f t="shared" si="25"/>
        <v>68.25</v>
      </c>
      <c r="S189" s="8">
        <f t="shared" si="26"/>
        <v>58.6</v>
      </c>
      <c r="T189" s="8">
        <f t="shared" si="27"/>
        <v>64.5</v>
      </c>
      <c r="U189" s="7">
        <f t="shared" si="28"/>
        <v>63.516666666666659</v>
      </c>
      <c r="V189" s="7">
        <f t="shared" si="29"/>
        <v>63.762499999999996</v>
      </c>
    </row>
    <row r="190" spans="1:22" ht="13.5" x14ac:dyDescent="0.25">
      <c r="A190" s="3">
        <f>RSI!A190</f>
        <v>42282</v>
      </c>
      <c r="B190" s="2">
        <f>RSI!B190</f>
        <v>10.839</v>
      </c>
      <c r="C190" s="2">
        <f>RSI!I190</f>
        <v>36.388695273724757</v>
      </c>
      <c r="D190" s="2">
        <f>MACD!E190</f>
        <v>-1.4505878158269425E-2</v>
      </c>
      <c r="E190" s="2">
        <f>MACD!F190</f>
        <v>4.704932338303687E-2</v>
      </c>
      <c r="F190" s="2">
        <f>'Moving Avg'!D190</f>
        <v>11.0482</v>
      </c>
      <c r="G190" s="2">
        <f>'Moving Avg'!F190</f>
        <v>11.063749999999999</v>
      </c>
      <c r="H190" s="2">
        <f>'Moving Avg'!G190</f>
        <v>11.322060000000004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  <c r="M190" s="7">
        <f t="shared" si="20"/>
        <v>25</v>
      </c>
      <c r="N190" s="7">
        <f t="shared" si="21"/>
        <v>100</v>
      </c>
      <c r="O190" s="7">
        <f t="shared" si="22"/>
        <v>100</v>
      </c>
      <c r="P190" s="7">
        <f t="shared" si="23"/>
        <v>33</v>
      </c>
      <c r="Q190" s="8">
        <f t="shared" si="24"/>
        <v>63.7</v>
      </c>
      <c r="R190" s="8">
        <f t="shared" si="25"/>
        <v>68.25</v>
      </c>
      <c r="S190" s="8">
        <f t="shared" si="26"/>
        <v>58.6</v>
      </c>
      <c r="T190" s="8">
        <f t="shared" si="27"/>
        <v>64.5</v>
      </c>
      <c r="U190" s="7">
        <f t="shared" si="28"/>
        <v>63.516666666666659</v>
      </c>
      <c r="V190" s="7">
        <f t="shared" si="29"/>
        <v>63.762499999999996</v>
      </c>
    </row>
    <row r="191" spans="1:22" ht="13.5" x14ac:dyDescent="0.25">
      <c r="A191" s="3">
        <f>RSI!A191</f>
        <v>42283</v>
      </c>
      <c r="B191" s="2">
        <f>RSI!B191</f>
        <v>10.519</v>
      </c>
      <c r="C191" s="2">
        <f>RSI!I191</f>
        <v>28.541733535136572</v>
      </c>
      <c r="D191" s="2">
        <f>MACD!E191</f>
        <v>1.6233447397771883E-2</v>
      </c>
      <c r="E191" s="2">
        <f>MACD!F191</f>
        <v>4.0886148185983878E-2</v>
      </c>
      <c r="F191" s="2">
        <f>'Moving Avg'!D191</f>
        <v>10.923599999999999</v>
      </c>
      <c r="G191" s="2">
        <f>'Moving Avg'!F191</f>
        <v>11.027099999999999</v>
      </c>
      <c r="H191" s="2">
        <f>'Moving Avg'!G191</f>
        <v>11.304080000000001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  <c r="M191" s="7">
        <f t="shared" si="20"/>
        <v>50</v>
      </c>
      <c r="N191" s="7">
        <f t="shared" si="21"/>
        <v>100</v>
      </c>
      <c r="O191" s="7">
        <f t="shared" si="22"/>
        <v>100</v>
      </c>
      <c r="P191" s="7">
        <f t="shared" si="23"/>
        <v>33</v>
      </c>
      <c r="Q191" s="8">
        <f t="shared" si="24"/>
        <v>72.45</v>
      </c>
      <c r="R191" s="8">
        <f t="shared" si="25"/>
        <v>73.25</v>
      </c>
      <c r="S191" s="8">
        <f t="shared" si="26"/>
        <v>62.35</v>
      </c>
      <c r="T191" s="8">
        <f t="shared" si="27"/>
        <v>70.75</v>
      </c>
      <c r="U191" s="7">
        <f t="shared" si="28"/>
        <v>69.349999999999994</v>
      </c>
      <c r="V191" s="7">
        <f t="shared" si="29"/>
        <v>69.699999999999989</v>
      </c>
    </row>
    <row r="192" spans="1:22" ht="13.5" x14ac:dyDescent="0.25">
      <c r="A192" s="3">
        <f>RSI!A192</f>
        <v>42284</v>
      </c>
      <c r="B192" s="2">
        <f>RSI!B192</f>
        <v>10.756</v>
      </c>
      <c r="C192" s="2">
        <f>RSI!I192</f>
        <v>39.028569739176682</v>
      </c>
      <c r="D192" s="2">
        <f>MACD!E192</f>
        <v>2.8422566310362996E-2</v>
      </c>
      <c r="E192" s="2">
        <f>MACD!F192</f>
        <v>3.8393431810859704E-2</v>
      </c>
      <c r="F192" s="2">
        <f>'Moving Avg'!D192</f>
        <v>10.846399999999999</v>
      </c>
      <c r="G192" s="2">
        <f>'Moving Avg'!F192</f>
        <v>11.0023</v>
      </c>
      <c r="H192" s="2">
        <f>'Moving Avg'!G192</f>
        <v>11.28764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100</v>
      </c>
      <c r="P192" s="7">
        <f t="shared" si="23"/>
        <v>33</v>
      </c>
      <c r="Q192" s="8">
        <f t="shared" si="24"/>
        <v>44.45</v>
      </c>
      <c r="R192" s="8">
        <f t="shared" si="25"/>
        <v>57.25</v>
      </c>
      <c r="S192" s="8">
        <f t="shared" si="26"/>
        <v>50.35</v>
      </c>
      <c r="T192" s="8">
        <f t="shared" si="27"/>
        <v>50.75</v>
      </c>
      <c r="U192" s="7">
        <f t="shared" si="28"/>
        <v>50.683333333333337</v>
      </c>
      <c r="V192" s="7">
        <f t="shared" si="29"/>
        <v>50.7</v>
      </c>
    </row>
    <row r="193" spans="1:22" ht="13.5" x14ac:dyDescent="0.25">
      <c r="A193" s="3">
        <f>RSI!A193</f>
        <v>42285</v>
      </c>
      <c r="B193" s="2">
        <f>RSI!B193</f>
        <v>10.739000000000001</v>
      </c>
      <c r="C193" s="2">
        <f>RSI!I193</f>
        <v>38.591083657141496</v>
      </c>
      <c r="D193" s="2">
        <f>MACD!E193</f>
        <v>5.0514638776807175E-2</v>
      </c>
      <c r="E193" s="2">
        <f>MACD!F193</f>
        <v>4.08176732040492E-2</v>
      </c>
      <c r="F193" s="2">
        <f>'Moving Avg'!D193</f>
        <v>10.765800000000002</v>
      </c>
      <c r="G193" s="2">
        <f>'Moving Avg'!F193</f>
        <v>10.987649999999999</v>
      </c>
      <c r="H193" s="2">
        <f>'Moving Avg'!G193</f>
        <v>11.274059999999999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  <c r="M193" s="7">
        <f t="shared" si="20"/>
        <v>25</v>
      </c>
      <c r="N193" s="7">
        <f t="shared" si="21"/>
        <v>0</v>
      </c>
      <c r="O193" s="7">
        <f t="shared" si="22"/>
        <v>100</v>
      </c>
      <c r="P193" s="7">
        <f t="shared" si="23"/>
        <v>33</v>
      </c>
      <c r="Q193" s="8">
        <f t="shared" si="24"/>
        <v>28.7</v>
      </c>
      <c r="R193" s="8">
        <f t="shared" si="25"/>
        <v>48.25</v>
      </c>
      <c r="S193" s="8">
        <f t="shared" si="26"/>
        <v>43.6</v>
      </c>
      <c r="T193" s="8">
        <f t="shared" si="27"/>
        <v>39.5</v>
      </c>
      <c r="U193" s="7">
        <f t="shared" si="28"/>
        <v>40.183333333333337</v>
      </c>
      <c r="V193" s="7">
        <f t="shared" si="29"/>
        <v>40.012500000000003</v>
      </c>
    </row>
    <row r="194" spans="1:22" ht="13.5" x14ac:dyDescent="0.25">
      <c r="A194" s="3">
        <f>RSI!A194</f>
        <v>42286</v>
      </c>
      <c r="B194" s="2">
        <f>RSI!B194</f>
        <v>10.739000000000001</v>
      </c>
      <c r="C194" s="2">
        <f>RSI!I194</f>
        <v>38.591083657141496</v>
      </c>
      <c r="D194" s="2">
        <f>MACD!E194</f>
        <v>7.1213389127704474E-2</v>
      </c>
      <c r="E194" s="2">
        <f>MACD!F194</f>
        <v>4.6896816388780259E-2</v>
      </c>
      <c r="F194" s="2">
        <f>'Moving Avg'!D194</f>
        <v>10.718400000000003</v>
      </c>
      <c r="G194" s="2">
        <f>'Moving Avg'!F194</f>
        <v>10.973000000000001</v>
      </c>
      <c r="H194" s="2">
        <f>'Moving Avg'!G194</f>
        <v>11.260479999999999</v>
      </c>
      <c r="I194" s="2">
        <f>'Moving Avg'!H194</f>
        <v>0</v>
      </c>
      <c r="J194" s="5" t="str">
        <f>OBV!F194</f>
        <v>BEARISH</v>
      </c>
      <c r="K194" s="5" t="str">
        <f>OBV!G194</f>
        <v>STRONG</v>
      </c>
      <c r="L194" s="5" t="str">
        <f>OBV!H194</f>
        <v>CONFIRMED BEARISH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100</v>
      </c>
      <c r="P194" s="7">
        <f t="shared" ref="P194:P257" si="33">IF(L194="confirmed bullish", 34, IF(L194="bullish divergence",17, 0))+IF(J194="bullish",33,IF(J194="bearish",0,16.5))+IF(K194="strong",33,IF(K194="weak",0,16.5))</f>
        <v>33</v>
      </c>
      <c r="Q194" s="8">
        <f t="shared" si="24"/>
        <v>28.7</v>
      </c>
      <c r="R194" s="8">
        <f t="shared" si="25"/>
        <v>48.25</v>
      </c>
      <c r="S194" s="8">
        <f t="shared" si="26"/>
        <v>43.6</v>
      </c>
      <c r="T194" s="8">
        <f t="shared" si="27"/>
        <v>39.5</v>
      </c>
      <c r="U194" s="7">
        <f t="shared" si="28"/>
        <v>40.183333333333337</v>
      </c>
      <c r="V194" s="7">
        <f t="shared" si="29"/>
        <v>40.012500000000003</v>
      </c>
    </row>
    <row r="195" spans="1:22" ht="13.5" x14ac:dyDescent="0.25">
      <c r="A195" s="3">
        <f>RSI!A195</f>
        <v>42289</v>
      </c>
      <c r="B195" s="2">
        <f>RSI!B195</f>
        <v>11.015000000000001</v>
      </c>
      <c r="C195" s="2">
        <f>RSI!I195</f>
        <v>49.293356038845467</v>
      </c>
      <c r="D195" s="2">
        <f>MACD!E195</f>
        <v>8.7063254626238873E-2</v>
      </c>
      <c r="E195" s="2">
        <f>MACD!F195</f>
        <v>5.4930104036271986E-2</v>
      </c>
      <c r="F195" s="2">
        <f>'Moving Avg'!D195</f>
        <v>10.7536</v>
      </c>
      <c r="G195" s="2">
        <f>'Moving Avg'!F195</f>
        <v>10.9727</v>
      </c>
      <c r="H195" s="2">
        <f>'Moving Avg'!G195</f>
        <v>11.253519999999998</v>
      </c>
      <c r="I195" s="2">
        <f>'Moving Avg'!H195</f>
        <v>0</v>
      </c>
      <c r="J195" s="5" t="str">
        <f>OBV!F195</f>
        <v>BULLISH</v>
      </c>
      <c r="K195" s="5" t="str">
        <f>OBV!G195</f>
        <v>NEUTRAL</v>
      </c>
      <c r="L195" s="5" t="str">
        <f>OBV!H195</f>
        <v>CONFIRMED BULLISH</v>
      </c>
      <c r="M195" s="7">
        <f t="shared" si="30"/>
        <v>25</v>
      </c>
      <c r="N195" s="7">
        <f t="shared" si="31"/>
        <v>0</v>
      </c>
      <c r="O195" s="7">
        <f t="shared" si="32"/>
        <v>100</v>
      </c>
      <c r="P195" s="7">
        <f t="shared" si="33"/>
        <v>83.5</v>
      </c>
      <c r="Q195" s="8">
        <f t="shared" ref="Q195:Q258" si="34">0.35*M195+N195*0.35+O195*0.15+P195*0.15</f>
        <v>36.274999999999999</v>
      </c>
      <c r="R195" s="8">
        <f t="shared" ref="R195:R258" si="35">M195*0.2+N195*0.2+O195*0.35+P195*0.25</f>
        <v>60.875</v>
      </c>
      <c r="S195" s="8">
        <f t="shared" ref="S195:S258" si="36">M195*0.15+N195*0.15+O195*0.25+P195*0.45</f>
        <v>66.325000000000003</v>
      </c>
      <c r="T195" s="8">
        <f t="shared" ref="T195:T258" si="37">0.25*SUM(M195:P195)</f>
        <v>52.125</v>
      </c>
      <c r="U195" s="7">
        <f t="shared" ref="U195:U258" si="38">SUM(Q195:S195)/3</f>
        <v>54.491666666666674</v>
      </c>
      <c r="V195" s="7">
        <f t="shared" ref="V195:V258" si="39">SUM(Q195:T195)/4</f>
        <v>53.900000000000006</v>
      </c>
    </row>
    <row r="196" spans="1:22" ht="13.5" x14ac:dyDescent="0.25">
      <c r="A196" s="3">
        <f>RSI!A196</f>
        <v>42290</v>
      </c>
      <c r="B196" s="2">
        <f>RSI!B196</f>
        <v>11.032</v>
      </c>
      <c r="C196" s="2">
        <f>RSI!I196</f>
        <v>49.872841014085246</v>
      </c>
      <c r="D196" s="2">
        <f>MACD!E196</f>
        <v>9.084234292707194E-2</v>
      </c>
      <c r="E196" s="2">
        <f>MACD!F196</f>
        <v>6.2112551814431982E-2</v>
      </c>
      <c r="F196" s="2">
        <f>'Moving Avg'!D196</f>
        <v>10.856200000000001</v>
      </c>
      <c r="G196" s="2">
        <f>'Moving Avg'!F196</f>
        <v>10.97325</v>
      </c>
      <c r="H196" s="2">
        <f>'Moving Avg'!G196</f>
        <v>11.245699999999999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CONFIRMED BULLISH</v>
      </c>
      <c r="M196" s="7">
        <f t="shared" si="30"/>
        <v>25</v>
      </c>
      <c r="N196" s="7">
        <f t="shared" si="31"/>
        <v>0</v>
      </c>
      <c r="O196" s="7">
        <f t="shared" si="32"/>
        <v>100</v>
      </c>
      <c r="P196" s="7">
        <f t="shared" si="33"/>
        <v>67</v>
      </c>
      <c r="Q196" s="8">
        <f t="shared" si="34"/>
        <v>33.799999999999997</v>
      </c>
      <c r="R196" s="8">
        <f t="shared" si="35"/>
        <v>56.75</v>
      </c>
      <c r="S196" s="8">
        <f t="shared" si="36"/>
        <v>58.900000000000006</v>
      </c>
      <c r="T196" s="8">
        <f t="shared" si="37"/>
        <v>48</v>
      </c>
      <c r="U196" s="7">
        <f t="shared" si="38"/>
        <v>49.816666666666663</v>
      </c>
      <c r="V196" s="7">
        <f t="shared" si="39"/>
        <v>49.362499999999997</v>
      </c>
    </row>
    <row r="197" spans="1:22" ht="13.5" x14ac:dyDescent="0.25">
      <c r="A197" s="3">
        <f>RSI!A197</f>
        <v>42293</v>
      </c>
      <c r="B197" s="2">
        <f>RSI!B197</f>
        <v>11.032</v>
      </c>
      <c r="C197" s="2">
        <f>RSI!I197</f>
        <v>49.872841014085246</v>
      </c>
      <c r="D197" s="2">
        <f>MACD!E197</f>
        <v>9.4021487972714368E-2</v>
      </c>
      <c r="E197" s="2">
        <f>MACD!F197</f>
        <v>6.8494339046088468E-2</v>
      </c>
      <c r="F197" s="2">
        <f>'Moving Avg'!D197</f>
        <v>10.9114</v>
      </c>
      <c r="G197" s="2">
        <f>'Moving Avg'!F197</f>
        <v>10.990100000000002</v>
      </c>
      <c r="H197" s="2">
        <f>'Moving Avg'!G197</f>
        <v>11.237880000000002</v>
      </c>
      <c r="I197" s="2">
        <f>'Moving Avg'!H197</f>
        <v>0</v>
      </c>
      <c r="J197" s="5" t="str">
        <f>OBV!F197</f>
        <v>BULLISH</v>
      </c>
      <c r="K197" s="5" t="str">
        <f>OBV!G197</f>
        <v>WEAK</v>
      </c>
      <c r="L197" s="5" t="str">
        <f>OBV!H197</f>
        <v>CONFIRMED BULLISH</v>
      </c>
      <c r="M197" s="7">
        <f t="shared" si="30"/>
        <v>25</v>
      </c>
      <c r="N197" s="7">
        <f t="shared" si="31"/>
        <v>0</v>
      </c>
      <c r="O197" s="7">
        <f t="shared" si="32"/>
        <v>100</v>
      </c>
      <c r="P197" s="7">
        <f t="shared" si="33"/>
        <v>67</v>
      </c>
      <c r="Q197" s="8">
        <f t="shared" si="34"/>
        <v>33.799999999999997</v>
      </c>
      <c r="R197" s="8">
        <f t="shared" si="35"/>
        <v>56.75</v>
      </c>
      <c r="S197" s="8">
        <f t="shared" si="36"/>
        <v>58.900000000000006</v>
      </c>
      <c r="T197" s="8">
        <f t="shared" si="37"/>
        <v>48</v>
      </c>
      <c r="U197" s="7">
        <f t="shared" si="38"/>
        <v>49.816666666666663</v>
      </c>
      <c r="V197" s="7">
        <f t="shared" si="39"/>
        <v>49.362499999999997</v>
      </c>
    </row>
    <row r="198" spans="1:22" ht="13.5" x14ac:dyDescent="0.25">
      <c r="A198" s="3">
        <f>RSI!A198</f>
        <v>42296</v>
      </c>
      <c r="B198" s="2">
        <f>RSI!B198</f>
        <v>11.032</v>
      </c>
      <c r="C198" s="2">
        <f>RSI!I198</f>
        <v>49.872841014085246</v>
      </c>
      <c r="D198" s="2">
        <f>MACD!E198</f>
        <v>9.6694362433286329E-2</v>
      </c>
      <c r="E198" s="2">
        <f>MACD!F198</f>
        <v>7.4134343723528048E-2</v>
      </c>
      <c r="F198" s="2">
        <f>'Moving Avg'!D198</f>
        <v>10.969999999999999</v>
      </c>
      <c r="G198" s="2">
        <f>'Moving Avg'!F198</f>
        <v>10.982950000000001</v>
      </c>
      <c r="H198" s="2">
        <f>'Moving Avg'!G198</f>
        <v>11.23568</v>
      </c>
      <c r="I198" s="2">
        <f>'Moving Avg'!H198</f>
        <v>0</v>
      </c>
      <c r="J198" s="5" t="str">
        <f>OBV!F198</f>
        <v>BULLISH</v>
      </c>
      <c r="K198" s="5" t="str">
        <f>OBV!G198</f>
        <v>WEAK</v>
      </c>
      <c r="L198" s="5" t="str">
        <f>OBV!H198</f>
        <v>CONFIRMED BULLISH</v>
      </c>
      <c r="M198" s="7">
        <f t="shared" si="30"/>
        <v>25</v>
      </c>
      <c r="N198" s="7">
        <f t="shared" si="31"/>
        <v>0</v>
      </c>
      <c r="O198" s="7">
        <f t="shared" si="32"/>
        <v>100</v>
      </c>
      <c r="P198" s="7">
        <f t="shared" si="33"/>
        <v>67</v>
      </c>
      <c r="Q198" s="8">
        <f t="shared" si="34"/>
        <v>33.799999999999997</v>
      </c>
      <c r="R198" s="8">
        <f t="shared" si="35"/>
        <v>56.75</v>
      </c>
      <c r="S198" s="8">
        <f t="shared" si="36"/>
        <v>58.900000000000006</v>
      </c>
      <c r="T198" s="8">
        <f t="shared" si="37"/>
        <v>48</v>
      </c>
      <c r="U198" s="7">
        <f t="shared" si="38"/>
        <v>49.816666666666663</v>
      </c>
      <c r="V198" s="7">
        <f t="shared" si="39"/>
        <v>49.362499999999997</v>
      </c>
    </row>
    <row r="199" spans="1:22" ht="13.5" x14ac:dyDescent="0.25">
      <c r="A199" s="3">
        <f>RSI!A199</f>
        <v>42297</v>
      </c>
      <c r="B199" s="2">
        <f>RSI!B199</f>
        <v>10.701000000000001</v>
      </c>
      <c r="C199" s="2">
        <f>RSI!I199</f>
        <v>39.026758265846063</v>
      </c>
      <c r="D199" s="2">
        <f>MACD!E199</f>
        <v>9.7920183022813134E-2</v>
      </c>
      <c r="E199" s="2">
        <f>MACD!F199</f>
        <v>7.889151158338506E-2</v>
      </c>
      <c r="F199" s="2">
        <f>'Moving Avg'!D199</f>
        <v>10.962400000000001</v>
      </c>
      <c r="G199" s="2">
        <f>'Moving Avg'!F199</f>
        <v>10.966400000000002</v>
      </c>
      <c r="H199" s="2">
        <f>'Moving Avg'!G199</f>
        <v>11.225760000000001</v>
      </c>
      <c r="I199" s="2">
        <f>'Moving Avg'!H199</f>
        <v>0</v>
      </c>
      <c r="J199" s="5" t="str">
        <f>OBV!F199</f>
        <v>BULLISH</v>
      </c>
      <c r="K199" s="5" t="str">
        <f>OBV!G199</f>
        <v>WEAK</v>
      </c>
      <c r="L199" s="5" t="str">
        <f>OBV!H199</f>
        <v>BULLISH DIVERGENCE</v>
      </c>
      <c r="M199" s="7">
        <f t="shared" si="30"/>
        <v>25</v>
      </c>
      <c r="N199" s="7">
        <f t="shared" si="31"/>
        <v>0</v>
      </c>
      <c r="O199" s="7">
        <f t="shared" si="32"/>
        <v>100</v>
      </c>
      <c r="P199" s="7">
        <f t="shared" si="33"/>
        <v>50</v>
      </c>
      <c r="Q199" s="8">
        <f t="shared" si="34"/>
        <v>31.25</v>
      </c>
      <c r="R199" s="8">
        <f t="shared" si="35"/>
        <v>52.5</v>
      </c>
      <c r="S199" s="8">
        <f t="shared" si="36"/>
        <v>51.25</v>
      </c>
      <c r="T199" s="8">
        <f t="shared" si="37"/>
        <v>43.75</v>
      </c>
      <c r="U199" s="7">
        <f t="shared" si="38"/>
        <v>45</v>
      </c>
      <c r="V199" s="7">
        <f t="shared" si="39"/>
        <v>44.6875</v>
      </c>
    </row>
    <row r="200" spans="1:22" ht="13.5" x14ac:dyDescent="0.25">
      <c r="A200" s="3">
        <f>RSI!A200</f>
        <v>42298</v>
      </c>
      <c r="B200" s="2">
        <f>RSI!B200</f>
        <v>10.48</v>
      </c>
      <c r="C200" s="2">
        <f>RSI!I200</f>
        <v>33.749323853497089</v>
      </c>
      <c r="D200" s="2">
        <f>MACD!E200</f>
        <v>9.6192034675317117E-2</v>
      </c>
      <c r="E200" s="2">
        <f>MACD!F200</f>
        <v>8.2351616201771477E-2</v>
      </c>
      <c r="F200" s="2">
        <f>'Moving Avg'!D200</f>
        <v>10.855399999999999</v>
      </c>
      <c r="G200" s="2">
        <f>'Moving Avg'!F200</f>
        <v>10.936050000000002</v>
      </c>
      <c r="H200" s="2">
        <f>'Moving Avg'!G200</f>
        <v>11.21142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CONFIRMED BEARISH</v>
      </c>
      <c r="M200" s="7">
        <f t="shared" si="30"/>
        <v>25</v>
      </c>
      <c r="N200" s="7">
        <f t="shared" si="31"/>
        <v>0</v>
      </c>
      <c r="O200" s="7">
        <f t="shared" si="32"/>
        <v>100</v>
      </c>
      <c r="P200" s="7">
        <f t="shared" si="33"/>
        <v>33</v>
      </c>
      <c r="Q200" s="8">
        <f t="shared" si="34"/>
        <v>28.7</v>
      </c>
      <c r="R200" s="8">
        <f t="shared" si="35"/>
        <v>48.25</v>
      </c>
      <c r="S200" s="8">
        <f t="shared" si="36"/>
        <v>43.6</v>
      </c>
      <c r="T200" s="8">
        <f t="shared" si="37"/>
        <v>39.5</v>
      </c>
      <c r="U200" s="7">
        <f t="shared" si="38"/>
        <v>40.183333333333337</v>
      </c>
      <c r="V200" s="7">
        <f t="shared" si="39"/>
        <v>40.012500000000003</v>
      </c>
    </row>
    <row r="201" spans="1:22" ht="13.5" x14ac:dyDescent="0.25">
      <c r="A201" s="3">
        <f>RSI!A201</f>
        <v>42299</v>
      </c>
      <c r="B201" s="2">
        <f>RSI!B201</f>
        <v>10.695</v>
      </c>
      <c r="C201" s="2">
        <f>RSI!I201</f>
        <v>41.970601325564829</v>
      </c>
      <c r="D201" s="2">
        <f>MACD!E201</f>
        <v>3.2676339705908219E-2</v>
      </c>
      <c r="E201" s="2">
        <f>MACD!F201</f>
        <v>7.2416560902598834E-2</v>
      </c>
      <c r="F201" s="2">
        <f>'Moving Avg'!D201</f>
        <v>10.788</v>
      </c>
      <c r="G201" s="2">
        <f>'Moving Avg'!F201</f>
        <v>10.9192</v>
      </c>
      <c r="H201" s="2">
        <f>'Moving Avg'!G201</f>
        <v>11.196960000000001</v>
      </c>
      <c r="I201" s="2">
        <f>'Moving Avg'!H201</f>
        <v>11.218619999999987</v>
      </c>
      <c r="J201" s="5" t="str">
        <f>OBV!F201</f>
        <v>BEARISH</v>
      </c>
      <c r="K201" s="5" t="str">
        <f>OBV!G201</f>
        <v>STRONG</v>
      </c>
      <c r="L201" s="5" t="str">
        <f>OBV!H201</f>
        <v>CONFIRMED BEARISH</v>
      </c>
      <c r="M201" s="7">
        <f t="shared" si="30"/>
        <v>25</v>
      </c>
      <c r="N201" s="7">
        <f t="shared" si="31"/>
        <v>100</v>
      </c>
      <c r="O201" s="7">
        <f t="shared" si="32"/>
        <v>0</v>
      </c>
      <c r="P201" s="7">
        <f t="shared" si="33"/>
        <v>33</v>
      </c>
      <c r="Q201" s="8">
        <f t="shared" si="34"/>
        <v>48.7</v>
      </c>
      <c r="R201" s="8">
        <f t="shared" si="35"/>
        <v>33.25</v>
      </c>
      <c r="S201" s="8">
        <f t="shared" si="36"/>
        <v>33.6</v>
      </c>
      <c r="T201" s="8">
        <f t="shared" si="37"/>
        <v>39.5</v>
      </c>
      <c r="U201" s="7">
        <f t="shared" si="38"/>
        <v>38.516666666666673</v>
      </c>
      <c r="V201" s="7">
        <f t="shared" si="39"/>
        <v>38.762500000000003</v>
      </c>
    </row>
    <row r="202" spans="1:22" ht="13.5" x14ac:dyDescent="0.25">
      <c r="A202" s="3">
        <f>RSI!A202</f>
        <v>42300</v>
      </c>
      <c r="B202" s="2">
        <f>RSI!B202</f>
        <v>10.695</v>
      </c>
      <c r="C202" s="2">
        <f>RSI!I202</f>
        <v>41.970601325564822</v>
      </c>
      <c r="D202" s="2">
        <f>MACD!E202</f>
        <v>1.6996791342913653E-2</v>
      </c>
      <c r="E202" s="2">
        <f>MACD!F202</f>
        <v>6.13326069906618E-2</v>
      </c>
      <c r="F202" s="2">
        <f>'Moving Avg'!D202</f>
        <v>10.720600000000001</v>
      </c>
      <c r="G202" s="2">
        <f>'Moving Avg'!F202</f>
        <v>10.90235</v>
      </c>
      <c r="H202" s="2">
        <f>'Moving Avg'!G202</f>
        <v>11.179200000000002</v>
      </c>
      <c r="I202" s="2">
        <f>'Moving Avg'!H202</f>
        <v>11.217184999999988</v>
      </c>
      <c r="J202" s="5" t="str">
        <f>OBV!F202</f>
        <v>BEARISH</v>
      </c>
      <c r="K202" s="5" t="str">
        <f>OBV!G202</f>
        <v>STRONG</v>
      </c>
      <c r="L202" s="5" t="str">
        <f>OBV!H202</f>
        <v>CONFIRMED BEARISH</v>
      </c>
      <c r="M202" s="7">
        <f t="shared" si="30"/>
        <v>25</v>
      </c>
      <c r="N202" s="7">
        <f t="shared" si="31"/>
        <v>100</v>
      </c>
      <c r="O202" s="7">
        <f t="shared" si="32"/>
        <v>0</v>
      </c>
      <c r="P202" s="7">
        <f t="shared" si="33"/>
        <v>33</v>
      </c>
      <c r="Q202" s="8">
        <f t="shared" si="34"/>
        <v>48.7</v>
      </c>
      <c r="R202" s="8">
        <f t="shared" si="35"/>
        <v>33.25</v>
      </c>
      <c r="S202" s="8">
        <f t="shared" si="36"/>
        <v>33.6</v>
      </c>
      <c r="T202" s="8">
        <f t="shared" si="37"/>
        <v>39.5</v>
      </c>
      <c r="U202" s="7">
        <f t="shared" si="38"/>
        <v>38.516666666666673</v>
      </c>
      <c r="V202" s="7">
        <f t="shared" si="39"/>
        <v>38.762500000000003</v>
      </c>
    </row>
    <row r="203" spans="1:22" ht="13.5" x14ac:dyDescent="0.25">
      <c r="A203" s="3">
        <f>RSI!A203</f>
        <v>42303</v>
      </c>
      <c r="B203" s="2">
        <f>RSI!B203</f>
        <v>10.381</v>
      </c>
      <c r="C203" s="2">
        <f>RSI!I203</f>
        <v>34.681036331406446</v>
      </c>
      <c r="D203" s="2">
        <f>MACD!E203</f>
        <v>2.5857580615861409E-2</v>
      </c>
      <c r="E203" s="2">
        <f>MACD!F203</f>
        <v>5.423760171570173E-2</v>
      </c>
      <c r="F203" s="2">
        <f>'Moving Avg'!D203</f>
        <v>10.590399999999999</v>
      </c>
      <c r="G203" s="2">
        <f>'Moving Avg'!F203</f>
        <v>10.867050000000001</v>
      </c>
      <c r="H203" s="2">
        <f>'Moving Avg'!G203</f>
        <v>11.155159999999999</v>
      </c>
      <c r="I203" s="2">
        <f>'Moving Avg'!H203</f>
        <v>11.215789999999988</v>
      </c>
      <c r="J203" s="5" t="str">
        <f>OBV!F203</f>
        <v>BEARISH</v>
      </c>
      <c r="K203" s="5" t="str">
        <f>OBV!G203</f>
        <v>STRONG</v>
      </c>
      <c r="L203" s="5" t="str">
        <f>OBV!H203</f>
        <v>CONFIRMED BEARISH</v>
      </c>
      <c r="M203" s="7">
        <f t="shared" si="30"/>
        <v>25</v>
      </c>
      <c r="N203" s="7">
        <f t="shared" si="31"/>
        <v>100</v>
      </c>
      <c r="O203" s="7">
        <f t="shared" si="32"/>
        <v>0</v>
      </c>
      <c r="P203" s="7">
        <f t="shared" si="33"/>
        <v>33</v>
      </c>
      <c r="Q203" s="8">
        <f t="shared" si="34"/>
        <v>48.7</v>
      </c>
      <c r="R203" s="8">
        <f t="shared" si="35"/>
        <v>33.25</v>
      </c>
      <c r="S203" s="8">
        <f t="shared" si="36"/>
        <v>33.6</v>
      </c>
      <c r="T203" s="8">
        <f t="shared" si="37"/>
        <v>39.5</v>
      </c>
      <c r="U203" s="7">
        <f t="shared" si="38"/>
        <v>38.516666666666673</v>
      </c>
      <c r="V203" s="7">
        <f t="shared" si="39"/>
        <v>38.762500000000003</v>
      </c>
    </row>
    <row r="204" spans="1:22" ht="13.5" x14ac:dyDescent="0.25">
      <c r="A204" s="3">
        <f>RSI!A204</f>
        <v>42304</v>
      </c>
      <c r="B204" s="2">
        <f>RSI!B204</f>
        <v>10.69</v>
      </c>
      <c r="C204" s="2">
        <f>RSI!I204</f>
        <v>44.834959581804519</v>
      </c>
      <c r="D204" s="2">
        <f>MACD!E204</f>
        <v>1.3696004341207768E-2</v>
      </c>
      <c r="E204" s="2">
        <f>MACD!F204</f>
        <v>4.6129282240802941E-2</v>
      </c>
      <c r="F204" s="2">
        <f>'Moving Avg'!D204</f>
        <v>10.588200000000001</v>
      </c>
      <c r="G204" s="2">
        <f>'Moving Avg'!F204</f>
        <v>10.847199999999999</v>
      </c>
      <c r="H204" s="2">
        <f>'Moving Avg'!G204</f>
        <v>11.140499999999999</v>
      </c>
      <c r="I204" s="2">
        <f>'Moving Avg'!H204</f>
        <v>11.214354999999987</v>
      </c>
      <c r="J204" s="5" t="str">
        <f>OBV!F204</f>
        <v>BULLISH</v>
      </c>
      <c r="K204" s="5" t="str">
        <f>OBV!G204</f>
        <v>NEUTRAL</v>
      </c>
      <c r="L204" s="5" t="str">
        <f>OBV!H204</f>
        <v>BULLISH DIVERGENCE</v>
      </c>
      <c r="M204" s="7">
        <f t="shared" si="30"/>
        <v>25</v>
      </c>
      <c r="N204" s="7">
        <f t="shared" si="31"/>
        <v>100</v>
      </c>
      <c r="O204" s="7">
        <f t="shared" si="32"/>
        <v>0</v>
      </c>
      <c r="P204" s="7">
        <f t="shared" si="33"/>
        <v>66.5</v>
      </c>
      <c r="Q204" s="8">
        <f t="shared" si="34"/>
        <v>53.725000000000001</v>
      </c>
      <c r="R204" s="8">
        <f t="shared" si="35"/>
        <v>41.625</v>
      </c>
      <c r="S204" s="8">
        <f t="shared" si="36"/>
        <v>48.674999999999997</v>
      </c>
      <c r="T204" s="8">
        <f t="shared" si="37"/>
        <v>47.875</v>
      </c>
      <c r="U204" s="7">
        <f t="shared" si="38"/>
        <v>48.008333333333326</v>
      </c>
      <c r="V204" s="7">
        <f t="shared" si="39"/>
        <v>47.974999999999994</v>
      </c>
    </row>
    <row r="205" spans="1:22" ht="13.5" x14ac:dyDescent="0.25">
      <c r="A205" s="3">
        <f>RSI!A205</f>
        <v>42305</v>
      </c>
      <c r="B205" s="2">
        <f>RSI!B205</f>
        <v>10.75</v>
      </c>
      <c r="C205" s="2">
        <f>RSI!I205</f>
        <v>46.571732880498544</v>
      </c>
      <c r="D205" s="2">
        <f>MACD!E205</f>
        <v>4.2587122595072913E-2</v>
      </c>
      <c r="E205" s="2">
        <f>MACD!F205</f>
        <v>4.5420850311656935E-2</v>
      </c>
      <c r="F205" s="2">
        <f>'Moving Avg'!D205</f>
        <v>10.642199999999999</v>
      </c>
      <c r="G205" s="2">
        <f>'Moving Avg'!F205</f>
        <v>10.82485</v>
      </c>
      <c r="H205" s="2">
        <f>'Moving Avg'!G205</f>
        <v>11.127139999999999</v>
      </c>
      <c r="I205" s="2">
        <f>'Moving Avg'!H205</f>
        <v>11.213319999999987</v>
      </c>
      <c r="J205" s="5" t="str">
        <f>OBV!F205</f>
        <v>BULLISH</v>
      </c>
      <c r="K205" s="5" t="str">
        <f>OBV!G205</f>
        <v>WEAK</v>
      </c>
      <c r="L205" s="5" t="str">
        <f>OBV!H205</f>
        <v>CONFIRMED BULLISH</v>
      </c>
      <c r="M205" s="7">
        <f t="shared" si="30"/>
        <v>25</v>
      </c>
      <c r="N205" s="7">
        <f t="shared" si="31"/>
        <v>45</v>
      </c>
      <c r="O205" s="7">
        <f t="shared" si="32"/>
        <v>0</v>
      </c>
      <c r="P205" s="7">
        <f t="shared" si="33"/>
        <v>67</v>
      </c>
      <c r="Q205" s="8">
        <f t="shared" si="34"/>
        <v>34.549999999999997</v>
      </c>
      <c r="R205" s="8">
        <f t="shared" si="35"/>
        <v>30.75</v>
      </c>
      <c r="S205" s="8">
        <f t="shared" si="36"/>
        <v>40.650000000000006</v>
      </c>
      <c r="T205" s="8">
        <f t="shared" si="37"/>
        <v>34.25</v>
      </c>
      <c r="U205" s="7">
        <f t="shared" si="38"/>
        <v>35.31666666666667</v>
      </c>
      <c r="V205" s="7">
        <f t="shared" si="39"/>
        <v>35.049999999999997</v>
      </c>
    </row>
    <row r="206" spans="1:22" ht="13.5" x14ac:dyDescent="0.25">
      <c r="A206" s="3">
        <f>RSI!A206</f>
        <v>42306</v>
      </c>
      <c r="B206" s="2">
        <f>RSI!B206</f>
        <v>10.744999999999999</v>
      </c>
      <c r="C206" s="2">
        <f>RSI!I206</f>
        <v>46.440519025494893</v>
      </c>
      <c r="D206" s="2">
        <f>MACD!E206</f>
        <v>7.0742988775791105E-2</v>
      </c>
      <c r="E206" s="2">
        <f>MACD!F206</f>
        <v>5.0485278004483769E-2</v>
      </c>
      <c r="F206" s="2">
        <f>'Moving Avg'!D206</f>
        <v>10.652199999999999</v>
      </c>
      <c r="G206" s="2">
        <f>'Moving Avg'!F206</f>
        <v>10.804999999999998</v>
      </c>
      <c r="H206" s="2">
        <f>'Moving Avg'!G206</f>
        <v>11.108840000000001</v>
      </c>
      <c r="I206" s="2">
        <f>'Moving Avg'!H206</f>
        <v>11.213869999999991</v>
      </c>
      <c r="J206" s="5" t="str">
        <f>OBV!F206</f>
        <v>BULLISH</v>
      </c>
      <c r="K206" s="5" t="str">
        <f>OBV!G206</f>
        <v>NEUTRAL</v>
      </c>
      <c r="L206" s="5" t="str">
        <f>OBV!H206</f>
        <v>CONFIRMED BULLISH</v>
      </c>
      <c r="M206" s="7">
        <f t="shared" si="30"/>
        <v>25</v>
      </c>
      <c r="N206" s="7">
        <f t="shared" si="31"/>
        <v>0</v>
      </c>
      <c r="O206" s="7">
        <f t="shared" si="32"/>
        <v>0</v>
      </c>
      <c r="P206" s="7">
        <f t="shared" si="33"/>
        <v>83.5</v>
      </c>
      <c r="Q206" s="8">
        <f t="shared" si="34"/>
        <v>21.274999999999999</v>
      </c>
      <c r="R206" s="8">
        <f t="shared" si="35"/>
        <v>25.875</v>
      </c>
      <c r="S206" s="8">
        <f t="shared" si="36"/>
        <v>41.325000000000003</v>
      </c>
      <c r="T206" s="8">
        <f t="shared" si="37"/>
        <v>27.125</v>
      </c>
      <c r="U206" s="7">
        <f t="shared" si="38"/>
        <v>29.491666666666664</v>
      </c>
      <c r="V206" s="7">
        <f t="shared" si="39"/>
        <v>28.9</v>
      </c>
    </row>
    <row r="207" spans="1:22" ht="13.5" x14ac:dyDescent="0.25">
      <c r="A207" s="3">
        <f>RSI!A207</f>
        <v>42307</v>
      </c>
      <c r="B207" s="2">
        <f>RSI!B207</f>
        <v>10.48</v>
      </c>
      <c r="C207" s="2">
        <f>RSI!I207</f>
        <v>40.006933042480071</v>
      </c>
      <c r="D207" s="2">
        <f>MACD!E207</f>
        <v>0.11489652508517523</v>
      </c>
      <c r="E207" s="2">
        <f>MACD!F207</f>
        <v>6.3367527420622072E-2</v>
      </c>
      <c r="F207" s="2">
        <f>'Moving Avg'!D207</f>
        <v>10.609199999999998</v>
      </c>
      <c r="G207" s="2">
        <f>'Moving Avg'!F207</f>
        <v>10.771899999999999</v>
      </c>
      <c r="H207" s="2">
        <f>'Moving Avg'!G207</f>
        <v>11.085120000000002</v>
      </c>
      <c r="I207" s="2">
        <f>'Moving Avg'!H207</f>
        <v>11.214099999999991</v>
      </c>
      <c r="J207" s="5" t="str">
        <f>OBV!F207</f>
        <v>BEARISH</v>
      </c>
      <c r="K207" s="5" t="str">
        <f>OBV!G207</f>
        <v>STRONG</v>
      </c>
      <c r="L207" s="5" t="str">
        <f>OBV!H207</f>
        <v>CONFIRMED BEARISH</v>
      </c>
      <c r="M207" s="7">
        <f t="shared" si="30"/>
        <v>25</v>
      </c>
      <c r="N207" s="7">
        <f t="shared" si="31"/>
        <v>0</v>
      </c>
      <c r="O207" s="7">
        <f t="shared" si="32"/>
        <v>0</v>
      </c>
      <c r="P207" s="7">
        <f t="shared" si="33"/>
        <v>33</v>
      </c>
      <c r="Q207" s="8">
        <f t="shared" si="34"/>
        <v>13.7</v>
      </c>
      <c r="R207" s="8">
        <f t="shared" si="35"/>
        <v>13.25</v>
      </c>
      <c r="S207" s="8">
        <f t="shared" si="36"/>
        <v>18.600000000000001</v>
      </c>
      <c r="T207" s="8">
        <f t="shared" si="37"/>
        <v>14.5</v>
      </c>
      <c r="U207" s="7">
        <f t="shared" si="38"/>
        <v>15.183333333333332</v>
      </c>
      <c r="V207" s="7">
        <f t="shared" si="39"/>
        <v>15.012499999999999</v>
      </c>
    </row>
    <row r="208" spans="1:22" ht="13.5" x14ac:dyDescent="0.25">
      <c r="A208" s="3">
        <f>RSI!A208</f>
        <v>42310</v>
      </c>
      <c r="B208" s="2">
        <f>RSI!B208</f>
        <v>10.48</v>
      </c>
      <c r="C208" s="2">
        <f>RSI!I208</f>
        <v>40.006933042480071</v>
      </c>
      <c r="D208" s="2">
        <f>MACD!E208</f>
        <v>0.15447098771976187</v>
      </c>
      <c r="E208" s="2">
        <f>MACD!F208</f>
        <v>8.158821948045003E-2</v>
      </c>
      <c r="F208" s="2">
        <f>'Moving Avg'!D208</f>
        <v>10.629</v>
      </c>
      <c r="G208" s="2">
        <f>'Moving Avg'!F208</f>
        <v>10.738799999999998</v>
      </c>
      <c r="H208" s="2">
        <f>'Moving Avg'!G208</f>
        <v>11.061400000000001</v>
      </c>
      <c r="I208" s="2">
        <f>'Moving Avg'!H208</f>
        <v>11.212949999999994</v>
      </c>
      <c r="J208" s="5" t="str">
        <f>OBV!F208</f>
        <v>BULLISH</v>
      </c>
      <c r="K208" s="5" t="str">
        <f>OBV!G208</f>
        <v>NEUTRAL</v>
      </c>
      <c r="L208" s="5" t="str">
        <f>OBV!H208</f>
        <v>CONFIRMED BULLISH</v>
      </c>
      <c r="M208" s="7">
        <f t="shared" si="30"/>
        <v>25</v>
      </c>
      <c r="N208" s="7">
        <f t="shared" si="31"/>
        <v>0</v>
      </c>
      <c r="O208" s="7">
        <f t="shared" si="32"/>
        <v>0</v>
      </c>
      <c r="P208" s="7">
        <f t="shared" si="33"/>
        <v>83.5</v>
      </c>
      <c r="Q208" s="8">
        <f t="shared" si="34"/>
        <v>21.274999999999999</v>
      </c>
      <c r="R208" s="8">
        <f t="shared" si="35"/>
        <v>25.875</v>
      </c>
      <c r="S208" s="8">
        <f t="shared" si="36"/>
        <v>41.325000000000003</v>
      </c>
      <c r="T208" s="8">
        <f t="shared" si="37"/>
        <v>27.125</v>
      </c>
      <c r="U208" s="7">
        <f t="shared" si="38"/>
        <v>29.491666666666664</v>
      </c>
      <c r="V208" s="7">
        <f t="shared" si="39"/>
        <v>28.9</v>
      </c>
    </row>
    <row r="209" spans="1:22" ht="13.5" x14ac:dyDescent="0.25">
      <c r="A209" s="3">
        <f>RSI!A209</f>
        <v>42311</v>
      </c>
      <c r="B209" s="2">
        <f>RSI!B209</f>
        <v>10.75</v>
      </c>
      <c r="C209" s="2">
        <f>RSI!I209</f>
        <v>48.446187626895593</v>
      </c>
      <c r="D209" s="2">
        <f>MACD!E209</f>
        <v>0.1190837890691423</v>
      </c>
      <c r="E209" s="2">
        <f>MACD!F209</f>
        <v>8.9087333398188487E-2</v>
      </c>
      <c r="F209" s="2">
        <f>'Moving Avg'!D209</f>
        <v>10.641</v>
      </c>
      <c r="G209" s="2">
        <f>'Moving Avg'!F209</f>
        <v>10.727499999999999</v>
      </c>
      <c r="H209" s="2">
        <f>'Moving Avg'!G209</f>
        <v>11.043079999999998</v>
      </c>
      <c r="I209" s="2">
        <f>'Moving Avg'!H209</f>
        <v>11.212594999999995</v>
      </c>
      <c r="J209" s="5" t="str">
        <f>OBV!F209</f>
        <v>BULLISH</v>
      </c>
      <c r="K209" s="5" t="str">
        <f>OBV!G209</f>
        <v>NEUTRAL</v>
      </c>
      <c r="L209" s="5" t="str">
        <f>OBV!H209</f>
        <v>CONFIRMED BULLISH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83.5</v>
      </c>
      <c r="Q209" s="8">
        <f t="shared" si="34"/>
        <v>21.274999999999999</v>
      </c>
      <c r="R209" s="8">
        <f t="shared" si="35"/>
        <v>25.875</v>
      </c>
      <c r="S209" s="8">
        <f t="shared" si="36"/>
        <v>41.325000000000003</v>
      </c>
      <c r="T209" s="8">
        <f t="shared" si="37"/>
        <v>27.125</v>
      </c>
      <c r="U209" s="7">
        <f t="shared" si="38"/>
        <v>29.491666666666664</v>
      </c>
      <c r="V209" s="7">
        <f t="shared" si="39"/>
        <v>28.9</v>
      </c>
    </row>
    <row r="210" spans="1:22" ht="13.5" x14ac:dyDescent="0.25">
      <c r="A210" s="3">
        <f>RSI!A210</f>
        <v>42312</v>
      </c>
      <c r="B210" s="2">
        <f>RSI!B210</f>
        <v>10.75</v>
      </c>
      <c r="C210" s="2">
        <f>RSI!I210</f>
        <v>48.446187626895593</v>
      </c>
      <c r="D210" s="2">
        <f>MACD!E210</f>
        <v>5.5443291105618187E-2</v>
      </c>
      <c r="E210" s="2">
        <f>MACD!F210</f>
        <v>8.2358524939674424E-2</v>
      </c>
      <c r="F210" s="2">
        <f>'Moving Avg'!D210</f>
        <v>10.641</v>
      </c>
      <c r="G210" s="2">
        <f>'Moving Avg'!F210</f>
        <v>10.723049999999999</v>
      </c>
      <c r="H210" s="2">
        <f>'Moving Avg'!G210</f>
        <v>11.024759999999999</v>
      </c>
      <c r="I210" s="2">
        <f>'Moving Avg'!H210</f>
        <v>11.212239999999994</v>
      </c>
      <c r="J210" s="5" t="str">
        <f>OBV!F210</f>
        <v>BEARISH</v>
      </c>
      <c r="K210" s="5" t="str">
        <f>OBV!G210</f>
        <v>STRONG</v>
      </c>
      <c r="L210" s="5" t="str">
        <f>OBV!H210</f>
        <v>NEUTRAL</v>
      </c>
      <c r="M210" s="7">
        <f t="shared" si="30"/>
        <v>25</v>
      </c>
      <c r="N210" s="7">
        <f t="shared" si="31"/>
        <v>100</v>
      </c>
      <c r="O210" s="7">
        <f t="shared" si="32"/>
        <v>0</v>
      </c>
      <c r="P210" s="7">
        <f t="shared" si="33"/>
        <v>33</v>
      </c>
      <c r="Q210" s="8">
        <f t="shared" si="34"/>
        <v>48.7</v>
      </c>
      <c r="R210" s="8">
        <f t="shared" si="35"/>
        <v>33.25</v>
      </c>
      <c r="S210" s="8">
        <f t="shared" si="36"/>
        <v>33.6</v>
      </c>
      <c r="T210" s="8">
        <f t="shared" si="37"/>
        <v>39.5</v>
      </c>
      <c r="U210" s="7">
        <f t="shared" si="38"/>
        <v>38.516666666666673</v>
      </c>
      <c r="V210" s="7">
        <f t="shared" si="39"/>
        <v>38.762500000000003</v>
      </c>
    </row>
    <row r="211" spans="1:22" ht="13.5" x14ac:dyDescent="0.25">
      <c r="A211" s="3">
        <f>RSI!A211</f>
        <v>42313</v>
      </c>
      <c r="B211" s="2">
        <f>RSI!B211</f>
        <v>10.48</v>
      </c>
      <c r="C211" s="2">
        <f>RSI!I211</f>
        <v>41.651048822044096</v>
      </c>
      <c r="D211" s="2">
        <f>MACD!E211</f>
        <v>5.495066972558682E-2</v>
      </c>
      <c r="E211" s="2">
        <f>MACD!F211</f>
        <v>7.687695389685692E-2</v>
      </c>
      <c r="F211" s="2">
        <f>'Moving Avg'!D211</f>
        <v>10.587999999999999</v>
      </c>
      <c r="G211" s="2">
        <f>'Moving Avg'!F211</f>
        <v>10.721099999999998</v>
      </c>
      <c r="H211" s="2">
        <f>'Moving Avg'!G211</f>
        <v>11.00104</v>
      </c>
      <c r="I211" s="2">
        <f>'Moving Avg'!H211</f>
        <v>11.210259999999996</v>
      </c>
      <c r="J211" s="5" t="str">
        <f>OBV!F211</f>
        <v>BEARISH</v>
      </c>
      <c r="K211" s="5" t="str">
        <f>OBV!G211</f>
        <v>STRONG</v>
      </c>
      <c r="L211" s="5" t="str">
        <f>OBV!H211</f>
        <v>CONFIRMED BEARISH</v>
      </c>
      <c r="M211" s="7">
        <f t="shared" si="30"/>
        <v>25</v>
      </c>
      <c r="N211" s="7">
        <f t="shared" si="31"/>
        <v>100</v>
      </c>
      <c r="O211" s="7">
        <f t="shared" si="32"/>
        <v>0</v>
      </c>
      <c r="P211" s="7">
        <f t="shared" si="33"/>
        <v>33</v>
      </c>
      <c r="Q211" s="8">
        <f t="shared" si="34"/>
        <v>48.7</v>
      </c>
      <c r="R211" s="8">
        <f t="shared" si="35"/>
        <v>33.25</v>
      </c>
      <c r="S211" s="8">
        <f t="shared" si="36"/>
        <v>33.6</v>
      </c>
      <c r="T211" s="8">
        <f t="shared" si="37"/>
        <v>39.5</v>
      </c>
      <c r="U211" s="7">
        <f t="shared" si="38"/>
        <v>38.516666666666673</v>
      </c>
      <c r="V211" s="7">
        <f t="shared" si="39"/>
        <v>38.762500000000003</v>
      </c>
    </row>
    <row r="212" spans="1:22" ht="13.5" x14ac:dyDescent="0.25">
      <c r="A212" s="3">
        <f>RSI!A212</f>
        <v>42314</v>
      </c>
      <c r="B212" s="2">
        <f>RSI!B212</f>
        <v>10.48</v>
      </c>
      <c r="C212" s="2">
        <f>RSI!I212</f>
        <v>41.651048822044096</v>
      </c>
      <c r="D212" s="2">
        <f>MACD!E212</f>
        <v>5.6388636795640323E-2</v>
      </c>
      <c r="E212" s="2">
        <f>MACD!F212</f>
        <v>7.2779290476613606E-2</v>
      </c>
      <c r="F212" s="2">
        <f>'Moving Avg'!D212</f>
        <v>10.587999999999999</v>
      </c>
      <c r="G212" s="2">
        <f>'Moving Avg'!F212</f>
        <v>10.707299999999998</v>
      </c>
      <c r="H212" s="2">
        <f>'Moving Avg'!G212</f>
        <v>10.978980000000002</v>
      </c>
      <c r="I212" s="2">
        <f>'Moving Avg'!H212</f>
        <v>11.209109999999995</v>
      </c>
      <c r="J212" s="5" t="str">
        <f>OBV!F212</f>
        <v>BULLISH</v>
      </c>
      <c r="K212" s="5" t="str">
        <f>OBV!G212</f>
        <v>NEUTRAL</v>
      </c>
      <c r="L212" s="5" t="str">
        <f>OBV!H212</f>
        <v>NEUTRAL</v>
      </c>
      <c r="M212" s="7">
        <f t="shared" si="30"/>
        <v>25</v>
      </c>
      <c r="N212" s="7">
        <f t="shared" si="31"/>
        <v>45</v>
      </c>
      <c r="O212" s="7">
        <f t="shared" si="32"/>
        <v>0</v>
      </c>
      <c r="P212" s="7">
        <f t="shared" si="33"/>
        <v>49.5</v>
      </c>
      <c r="Q212" s="8">
        <f t="shared" si="34"/>
        <v>31.925000000000001</v>
      </c>
      <c r="R212" s="8">
        <f t="shared" si="35"/>
        <v>26.375</v>
      </c>
      <c r="S212" s="8">
        <f t="shared" si="36"/>
        <v>32.775000000000006</v>
      </c>
      <c r="T212" s="8">
        <f t="shared" si="37"/>
        <v>29.875</v>
      </c>
      <c r="U212" s="7">
        <f t="shared" si="38"/>
        <v>30.358333333333334</v>
      </c>
      <c r="V212" s="7">
        <f t="shared" si="39"/>
        <v>30.237500000000001</v>
      </c>
    </row>
    <row r="213" spans="1:22" ht="13.5" x14ac:dyDescent="0.25">
      <c r="A213" s="3">
        <f>RSI!A213</f>
        <v>42317</v>
      </c>
      <c r="B213" s="2">
        <f>RSI!B213</f>
        <v>10.48</v>
      </c>
      <c r="C213" s="2">
        <f>RSI!I213</f>
        <v>41.651048822044096</v>
      </c>
      <c r="D213" s="2">
        <f>MACD!E213</f>
        <v>1.1015093767383632E-2</v>
      </c>
      <c r="E213" s="2">
        <f>MACD!F213</f>
        <v>6.0426451134767613E-2</v>
      </c>
      <c r="F213" s="2">
        <f>'Moving Avg'!D213</f>
        <v>10.587999999999999</v>
      </c>
      <c r="G213" s="2">
        <f>'Moving Avg'!F213</f>
        <v>10.694349999999996</v>
      </c>
      <c r="H213" s="2">
        <f>'Moving Avg'!G213</f>
        <v>10.95692</v>
      </c>
      <c r="I213" s="2">
        <f>'Moving Avg'!H213</f>
        <v>11.207079999999998</v>
      </c>
      <c r="J213" s="5" t="str">
        <f>OBV!F213</f>
        <v>BULLISH</v>
      </c>
      <c r="K213" s="5" t="str">
        <f>OBV!G213</f>
        <v>NEUTRAL</v>
      </c>
      <c r="L213" s="5" t="str">
        <f>OBV!H213</f>
        <v>NEUTRAL</v>
      </c>
      <c r="M213" s="7">
        <f t="shared" si="30"/>
        <v>25</v>
      </c>
      <c r="N213" s="7">
        <f t="shared" si="31"/>
        <v>100</v>
      </c>
      <c r="O213" s="7">
        <f t="shared" si="32"/>
        <v>0</v>
      </c>
      <c r="P213" s="7">
        <f t="shared" si="33"/>
        <v>49.5</v>
      </c>
      <c r="Q213" s="8">
        <f t="shared" si="34"/>
        <v>51.174999999999997</v>
      </c>
      <c r="R213" s="8">
        <f t="shared" si="35"/>
        <v>37.375</v>
      </c>
      <c r="S213" s="8">
        <f t="shared" si="36"/>
        <v>41.025000000000006</v>
      </c>
      <c r="T213" s="8">
        <f t="shared" si="37"/>
        <v>43.625</v>
      </c>
      <c r="U213" s="7">
        <f t="shared" si="38"/>
        <v>43.191666666666663</v>
      </c>
      <c r="V213" s="7">
        <f t="shared" si="39"/>
        <v>43.3</v>
      </c>
    </row>
    <row r="214" spans="1:22" ht="13.5" x14ac:dyDescent="0.25">
      <c r="A214" s="3">
        <f>RSI!A214</f>
        <v>42318</v>
      </c>
      <c r="B214" s="2">
        <f>RSI!B214</f>
        <v>10.48</v>
      </c>
      <c r="C214" s="2">
        <f>RSI!I214</f>
        <v>41.651048822044089</v>
      </c>
      <c r="D214" s="2">
        <f>MACD!E214</f>
        <v>2.1750749870403041E-2</v>
      </c>
      <c r="E214" s="2">
        <f>MACD!F214</f>
        <v>5.2691310881894701E-2</v>
      </c>
      <c r="F214" s="2">
        <f>'Moving Avg'!D214</f>
        <v>10.534000000000001</v>
      </c>
      <c r="G214" s="2">
        <f>'Moving Avg'!F214</f>
        <v>10.681399999999996</v>
      </c>
      <c r="H214" s="2">
        <f>'Moving Avg'!G214</f>
        <v>10.93816</v>
      </c>
      <c r="I214" s="2">
        <f>'Moving Avg'!H214</f>
        <v>11.205049999999998</v>
      </c>
      <c r="J214" s="5" t="str">
        <f>OBV!F214</f>
        <v>BEARISH</v>
      </c>
      <c r="K214" s="5" t="str">
        <f>OBV!G214</f>
        <v>STRONG</v>
      </c>
      <c r="L214" s="5" t="str">
        <f>OBV!H214</f>
        <v>CONFIRMED BEARISH</v>
      </c>
      <c r="M214" s="7">
        <f t="shared" si="30"/>
        <v>25</v>
      </c>
      <c r="N214" s="7">
        <f t="shared" si="31"/>
        <v>100</v>
      </c>
      <c r="O214" s="7">
        <f t="shared" si="32"/>
        <v>0</v>
      </c>
      <c r="P214" s="7">
        <f t="shared" si="33"/>
        <v>33</v>
      </c>
      <c r="Q214" s="8">
        <f t="shared" si="34"/>
        <v>48.7</v>
      </c>
      <c r="R214" s="8">
        <f t="shared" si="35"/>
        <v>33.25</v>
      </c>
      <c r="S214" s="8">
        <f t="shared" si="36"/>
        <v>33.6</v>
      </c>
      <c r="T214" s="8">
        <f t="shared" si="37"/>
        <v>39.5</v>
      </c>
      <c r="U214" s="7">
        <f t="shared" si="38"/>
        <v>38.516666666666673</v>
      </c>
      <c r="V214" s="7">
        <f t="shared" si="39"/>
        <v>38.762500000000003</v>
      </c>
    </row>
    <row r="215" spans="1:22" ht="13.5" x14ac:dyDescent="0.25">
      <c r="A215" s="3">
        <f>RSI!A215</f>
        <v>42319</v>
      </c>
      <c r="B215" s="2">
        <f>RSI!B215</f>
        <v>10.48</v>
      </c>
      <c r="C215" s="2">
        <f>RSI!I215</f>
        <v>41.651048822044082</v>
      </c>
      <c r="D215" s="2">
        <f>MACD!E215</f>
        <v>4.1537936277379117E-2</v>
      </c>
      <c r="E215" s="2">
        <f>MACD!F215</f>
        <v>5.0460635960991589E-2</v>
      </c>
      <c r="F215" s="2">
        <f>'Moving Avg'!D215</f>
        <v>10.48</v>
      </c>
      <c r="G215" s="2">
        <f>'Moving Avg'!F215</f>
        <v>10.654649999999997</v>
      </c>
      <c r="H215" s="2">
        <f>'Moving Avg'!G215</f>
        <v>10.916100000000002</v>
      </c>
      <c r="I215" s="2">
        <f>'Moving Avg'!H215</f>
        <v>11.203094999999996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  <c r="M215" s="7">
        <f t="shared" si="30"/>
        <v>25</v>
      </c>
      <c r="N215" s="7">
        <f t="shared" si="31"/>
        <v>45</v>
      </c>
      <c r="O215" s="7">
        <f t="shared" si="32"/>
        <v>0</v>
      </c>
      <c r="P215" s="7">
        <f t="shared" si="33"/>
        <v>33</v>
      </c>
      <c r="Q215" s="8">
        <f t="shared" si="34"/>
        <v>29.45</v>
      </c>
      <c r="R215" s="8">
        <f t="shared" si="35"/>
        <v>22.25</v>
      </c>
      <c r="S215" s="8">
        <f t="shared" si="36"/>
        <v>25.35</v>
      </c>
      <c r="T215" s="8">
        <f t="shared" si="37"/>
        <v>25.75</v>
      </c>
      <c r="U215" s="7">
        <f t="shared" si="38"/>
        <v>25.683333333333337</v>
      </c>
      <c r="V215" s="7">
        <f t="shared" si="39"/>
        <v>25.700000000000003</v>
      </c>
    </row>
    <row r="216" spans="1:22" ht="13.5" x14ac:dyDescent="0.25">
      <c r="A216" s="3">
        <f>RSI!A216</f>
        <v>42320</v>
      </c>
      <c r="B216" s="2">
        <f>RSI!B216</f>
        <v>10.48</v>
      </c>
      <c r="C216" s="2">
        <f>RSI!I216</f>
        <v>41.651048822044082</v>
      </c>
      <c r="D216" s="2">
        <f>MACD!E216</f>
        <v>5.8875043162876395E-2</v>
      </c>
      <c r="E216" s="2">
        <f>MACD!F216</f>
        <v>5.2143517401368557E-2</v>
      </c>
      <c r="F216" s="2">
        <f>'Moving Avg'!D216</f>
        <v>10.48</v>
      </c>
      <c r="G216" s="2">
        <f>'Moving Avg'!F216</f>
        <v>10.627049999999997</v>
      </c>
      <c r="H216" s="2">
        <f>'Moving Avg'!G216</f>
        <v>10.897340000000002</v>
      </c>
      <c r="I216" s="2">
        <f>'Moving Avg'!H216</f>
        <v>11.201214999999996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  <c r="M216" s="7">
        <f t="shared" si="30"/>
        <v>25</v>
      </c>
      <c r="N216" s="7">
        <f t="shared" si="31"/>
        <v>0</v>
      </c>
      <c r="O216" s="7">
        <f t="shared" si="32"/>
        <v>0</v>
      </c>
      <c r="P216" s="7">
        <f t="shared" si="33"/>
        <v>33</v>
      </c>
      <c r="Q216" s="8">
        <f t="shared" si="34"/>
        <v>13.7</v>
      </c>
      <c r="R216" s="8">
        <f t="shared" si="35"/>
        <v>13.25</v>
      </c>
      <c r="S216" s="8">
        <f t="shared" si="36"/>
        <v>18.600000000000001</v>
      </c>
      <c r="T216" s="8">
        <f t="shared" si="37"/>
        <v>14.5</v>
      </c>
      <c r="U216" s="7">
        <f t="shared" si="38"/>
        <v>15.183333333333332</v>
      </c>
      <c r="V216" s="7">
        <f t="shared" si="39"/>
        <v>15.012499999999999</v>
      </c>
    </row>
    <row r="217" spans="1:22" ht="13.5" x14ac:dyDescent="0.25">
      <c r="A217" s="3">
        <f>RSI!A217</f>
        <v>42321</v>
      </c>
      <c r="B217" s="2">
        <f>RSI!B217</f>
        <v>10.48</v>
      </c>
      <c r="C217" s="2">
        <f>RSI!I217</f>
        <v>41.651048822044082</v>
      </c>
      <c r="D217" s="2">
        <f>MACD!E217</f>
        <v>3.4038018151081317E-2</v>
      </c>
      <c r="E217" s="2">
        <f>MACD!F217</f>
        <v>4.8522417551311113E-2</v>
      </c>
      <c r="F217" s="2">
        <f>'Moving Avg'!D217</f>
        <v>10.48</v>
      </c>
      <c r="G217" s="2">
        <f>'Moving Avg'!F217</f>
        <v>10.599449999999997</v>
      </c>
      <c r="H217" s="2">
        <f>'Moving Avg'!G217</f>
        <v>10.87528</v>
      </c>
      <c r="I217" s="2">
        <f>'Moving Avg'!H217</f>
        <v>11.199309999999995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  <c r="M217" s="7">
        <f t="shared" si="30"/>
        <v>25</v>
      </c>
      <c r="N217" s="7">
        <f t="shared" si="31"/>
        <v>45</v>
      </c>
      <c r="O217" s="7">
        <f t="shared" si="32"/>
        <v>0</v>
      </c>
      <c r="P217" s="7">
        <f t="shared" si="33"/>
        <v>33</v>
      </c>
      <c r="Q217" s="8">
        <f t="shared" si="34"/>
        <v>29.45</v>
      </c>
      <c r="R217" s="8">
        <f t="shared" si="35"/>
        <v>22.25</v>
      </c>
      <c r="S217" s="8">
        <f t="shared" si="36"/>
        <v>25.35</v>
      </c>
      <c r="T217" s="8">
        <f t="shared" si="37"/>
        <v>25.75</v>
      </c>
      <c r="U217" s="7">
        <f t="shared" si="38"/>
        <v>25.683333333333337</v>
      </c>
      <c r="V217" s="7">
        <f t="shared" si="39"/>
        <v>25.700000000000003</v>
      </c>
    </row>
    <row r="218" spans="1:22" ht="13.5" x14ac:dyDescent="0.25">
      <c r="A218" s="3">
        <f>RSI!A218</f>
        <v>42324</v>
      </c>
      <c r="B218" s="2">
        <f>RSI!B218</f>
        <v>10.48</v>
      </c>
      <c r="C218" s="2">
        <f>RSI!I218</f>
        <v>41.651048822044082</v>
      </c>
      <c r="D218" s="2">
        <f>MACD!E218</f>
        <v>1.4190912878008888E-2</v>
      </c>
      <c r="E218" s="2">
        <f>MACD!F218</f>
        <v>4.1656116616650668E-2</v>
      </c>
      <c r="F218" s="2">
        <f>'Moving Avg'!D218</f>
        <v>10.48</v>
      </c>
      <c r="G218" s="2">
        <f>'Moving Avg'!F218</f>
        <v>10.571849999999996</v>
      </c>
      <c r="H218" s="2">
        <f>'Moving Avg'!G218</f>
        <v>10.853759999999999</v>
      </c>
      <c r="I218" s="2">
        <f>'Moving Avg'!H218</f>
        <v>11.197904999999997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100</v>
      </c>
      <c r="O218" s="7">
        <f t="shared" si="32"/>
        <v>0</v>
      </c>
      <c r="P218" s="7">
        <f t="shared" si="33"/>
        <v>33</v>
      </c>
      <c r="Q218" s="8">
        <f t="shared" si="34"/>
        <v>48.7</v>
      </c>
      <c r="R218" s="8">
        <f t="shared" si="35"/>
        <v>33.25</v>
      </c>
      <c r="S218" s="8">
        <f t="shared" si="36"/>
        <v>33.6</v>
      </c>
      <c r="T218" s="8">
        <f t="shared" si="37"/>
        <v>39.5</v>
      </c>
      <c r="U218" s="7">
        <f t="shared" si="38"/>
        <v>38.516666666666673</v>
      </c>
      <c r="V218" s="7">
        <f t="shared" si="39"/>
        <v>38.762500000000003</v>
      </c>
    </row>
    <row r="219" spans="1:22" ht="13.5" x14ac:dyDescent="0.25">
      <c r="A219" s="3">
        <f>RSI!A219</f>
        <v>42325</v>
      </c>
      <c r="B219" s="2">
        <f>RSI!B219</f>
        <v>10.48</v>
      </c>
      <c r="C219" s="2">
        <f>RSI!I219</f>
        <v>41.651048822044082</v>
      </c>
      <c r="D219" s="2">
        <f>MACD!E219</f>
        <v>4.0017928258045288E-2</v>
      </c>
      <c r="E219" s="2">
        <f>MACD!F219</f>
        <v>4.1328478944929595E-2</v>
      </c>
      <c r="F219" s="2">
        <f>'Moving Avg'!D219</f>
        <v>10.48</v>
      </c>
      <c r="G219" s="2">
        <f>'Moving Avg'!F219</f>
        <v>10.560799999999997</v>
      </c>
      <c r="H219" s="2">
        <f>'Moving Avg'!G219</f>
        <v>10.832240000000002</v>
      </c>
      <c r="I219" s="2">
        <f>'Moving Avg'!H219</f>
        <v>11.195244999999998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  <c r="M219" s="7">
        <f t="shared" si="30"/>
        <v>25</v>
      </c>
      <c r="N219" s="7">
        <f t="shared" si="31"/>
        <v>45</v>
      </c>
      <c r="O219" s="7">
        <f t="shared" si="32"/>
        <v>0</v>
      </c>
      <c r="P219" s="7">
        <f t="shared" si="33"/>
        <v>33</v>
      </c>
      <c r="Q219" s="8">
        <f t="shared" si="34"/>
        <v>29.45</v>
      </c>
      <c r="R219" s="8">
        <f t="shared" si="35"/>
        <v>22.25</v>
      </c>
      <c r="S219" s="8">
        <f t="shared" si="36"/>
        <v>25.35</v>
      </c>
      <c r="T219" s="8">
        <f t="shared" si="37"/>
        <v>25.75</v>
      </c>
      <c r="U219" s="7">
        <f t="shared" si="38"/>
        <v>25.683333333333337</v>
      </c>
      <c r="V219" s="7">
        <f t="shared" si="39"/>
        <v>25.700000000000003</v>
      </c>
    </row>
    <row r="220" spans="1:22" ht="13.5" x14ac:dyDescent="0.25">
      <c r="A220" s="3">
        <f>RSI!A220</f>
        <v>42326</v>
      </c>
      <c r="B220" s="2">
        <f>RSI!B220</f>
        <v>10.425000000000001</v>
      </c>
      <c r="C220" s="2">
        <f>RSI!I220</f>
        <v>39.454713263239356</v>
      </c>
      <c r="D220" s="2">
        <f>MACD!E220</f>
        <v>6.6947721752285361E-2</v>
      </c>
      <c r="E220" s="2">
        <f>MACD!F220</f>
        <v>4.6452327506400756E-2</v>
      </c>
      <c r="F220" s="2">
        <f>'Moving Avg'!D220</f>
        <v>10.468999999999999</v>
      </c>
      <c r="G220" s="2">
        <f>'Moving Avg'!F220</f>
        <v>10.558049999999998</v>
      </c>
      <c r="H220" s="2">
        <f>'Moving Avg'!G220</f>
        <v>10.809620000000001</v>
      </c>
      <c r="I220" s="2">
        <f>'Moving Avg'!H220</f>
        <v>11.192109999999998</v>
      </c>
      <c r="J220" s="5" t="str">
        <f>OBV!F220</f>
        <v>BEARISH</v>
      </c>
      <c r="K220" s="5" t="str">
        <f>OBV!G220</f>
        <v>STRONG</v>
      </c>
      <c r="L220" s="5" t="str">
        <f>OBV!H220</f>
        <v>CONFIRMED BEARISH</v>
      </c>
      <c r="M220" s="7">
        <f t="shared" si="30"/>
        <v>25</v>
      </c>
      <c r="N220" s="7">
        <f t="shared" si="31"/>
        <v>0</v>
      </c>
      <c r="O220" s="7">
        <f t="shared" si="32"/>
        <v>0</v>
      </c>
      <c r="P220" s="7">
        <f t="shared" si="33"/>
        <v>33</v>
      </c>
      <c r="Q220" s="8">
        <f t="shared" si="34"/>
        <v>13.7</v>
      </c>
      <c r="R220" s="8">
        <f t="shared" si="35"/>
        <v>13.25</v>
      </c>
      <c r="S220" s="8">
        <f t="shared" si="36"/>
        <v>18.600000000000001</v>
      </c>
      <c r="T220" s="8">
        <f t="shared" si="37"/>
        <v>14.5</v>
      </c>
      <c r="U220" s="7">
        <f t="shared" si="38"/>
        <v>15.183333333333332</v>
      </c>
      <c r="V220" s="7">
        <f t="shared" si="39"/>
        <v>15.012499999999999</v>
      </c>
    </row>
    <row r="221" spans="1:22" ht="13.5" x14ac:dyDescent="0.25">
      <c r="A221" s="3">
        <f>RSI!A221</f>
        <v>42327</v>
      </c>
      <c r="B221" s="2">
        <f>RSI!B221</f>
        <v>10.407999999999999</v>
      </c>
      <c r="C221" s="2">
        <f>RSI!I221</f>
        <v>38.77412312593728</v>
      </c>
      <c r="D221" s="2">
        <f>MACD!E221</f>
        <v>5.0708127233500377E-2</v>
      </c>
      <c r="E221" s="2">
        <f>MACD!F221</f>
        <v>4.7303487451820683E-2</v>
      </c>
      <c r="F221" s="2">
        <f>'Moving Avg'!D221</f>
        <v>10.454600000000001</v>
      </c>
      <c r="G221" s="2">
        <f>'Moving Avg'!F221</f>
        <v>10.543699999999998</v>
      </c>
      <c r="H221" s="2">
        <f>'Moving Avg'!G221</f>
        <v>10.792740000000002</v>
      </c>
      <c r="I221" s="2">
        <f>'Moving Avg'!H221</f>
        <v>11.188914999999998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0</v>
      </c>
      <c r="P221" s="7">
        <f t="shared" si="33"/>
        <v>33</v>
      </c>
      <c r="Q221" s="8">
        <f t="shared" si="34"/>
        <v>13.7</v>
      </c>
      <c r="R221" s="8">
        <f t="shared" si="35"/>
        <v>13.25</v>
      </c>
      <c r="S221" s="8">
        <f t="shared" si="36"/>
        <v>18.600000000000001</v>
      </c>
      <c r="T221" s="8">
        <f t="shared" si="37"/>
        <v>14.5</v>
      </c>
      <c r="U221" s="7">
        <f t="shared" si="38"/>
        <v>15.183333333333332</v>
      </c>
      <c r="V221" s="7">
        <f t="shared" si="39"/>
        <v>15.012499999999999</v>
      </c>
    </row>
    <row r="222" spans="1:22" ht="13.5" x14ac:dyDescent="0.25">
      <c r="A222" s="3">
        <f>RSI!A222</f>
        <v>42328</v>
      </c>
      <c r="B222" s="2">
        <f>RSI!B222</f>
        <v>10.403</v>
      </c>
      <c r="C222" s="2">
        <f>RSI!I222</f>
        <v>38.563421404266208</v>
      </c>
      <c r="D222" s="2">
        <f>MACD!E222</f>
        <v>3.8597810989628556E-2</v>
      </c>
      <c r="E222" s="2">
        <f>MACD!F222</f>
        <v>4.5562352159382258E-2</v>
      </c>
      <c r="F222" s="2">
        <f>'Moving Avg'!D222</f>
        <v>10.4392</v>
      </c>
      <c r="G222" s="2">
        <f>'Moving Avg'!F222</f>
        <v>10.529099999999998</v>
      </c>
      <c r="H222" s="2">
        <f>'Moving Avg'!G222</f>
        <v>10.775760000000005</v>
      </c>
      <c r="I222" s="2">
        <f>'Moving Avg'!H222</f>
        <v>11.184459999999996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  <c r="M222" s="7">
        <f t="shared" si="30"/>
        <v>25</v>
      </c>
      <c r="N222" s="7">
        <f t="shared" si="31"/>
        <v>45</v>
      </c>
      <c r="O222" s="7">
        <f t="shared" si="32"/>
        <v>0</v>
      </c>
      <c r="P222" s="7">
        <f t="shared" si="33"/>
        <v>33</v>
      </c>
      <c r="Q222" s="8">
        <f t="shared" si="34"/>
        <v>29.45</v>
      </c>
      <c r="R222" s="8">
        <f t="shared" si="35"/>
        <v>22.25</v>
      </c>
      <c r="S222" s="8">
        <f t="shared" si="36"/>
        <v>25.35</v>
      </c>
      <c r="T222" s="8">
        <f t="shared" si="37"/>
        <v>25.75</v>
      </c>
      <c r="U222" s="7">
        <f t="shared" si="38"/>
        <v>25.683333333333337</v>
      </c>
      <c r="V222" s="7">
        <f t="shared" si="39"/>
        <v>25.700000000000003</v>
      </c>
    </row>
    <row r="223" spans="1:22" ht="13.5" x14ac:dyDescent="0.25">
      <c r="A223" s="3">
        <f>RSI!A223</f>
        <v>42331</v>
      </c>
      <c r="B223" s="2">
        <f>RSI!B223</f>
        <v>10.403</v>
      </c>
      <c r="C223" s="2">
        <f>RSI!I223</f>
        <v>38.563421404266208</v>
      </c>
      <c r="D223" s="2">
        <f>MACD!E223</f>
        <v>2.9547303265916369E-2</v>
      </c>
      <c r="E223" s="2">
        <f>MACD!F223</f>
        <v>4.2359342380689086E-2</v>
      </c>
      <c r="F223" s="2">
        <f>'Moving Avg'!D223</f>
        <v>10.4238</v>
      </c>
      <c r="G223" s="2">
        <f>'Moving Avg'!F223</f>
        <v>10.530199999999997</v>
      </c>
      <c r="H223" s="2">
        <f>'Moving Avg'!G223</f>
        <v>10.763180000000007</v>
      </c>
      <c r="I223" s="2">
        <f>'Moving Avg'!H223</f>
        <v>11.178769999999997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  <c r="M223" s="7">
        <f t="shared" si="30"/>
        <v>25</v>
      </c>
      <c r="N223" s="7">
        <f t="shared" si="31"/>
        <v>45</v>
      </c>
      <c r="O223" s="7">
        <f t="shared" si="32"/>
        <v>0</v>
      </c>
      <c r="P223" s="7">
        <f t="shared" si="33"/>
        <v>33</v>
      </c>
      <c r="Q223" s="8">
        <f t="shared" si="34"/>
        <v>29.45</v>
      </c>
      <c r="R223" s="8">
        <f t="shared" si="35"/>
        <v>22.25</v>
      </c>
      <c r="S223" s="8">
        <f t="shared" si="36"/>
        <v>25.35</v>
      </c>
      <c r="T223" s="8">
        <f t="shared" si="37"/>
        <v>25.75</v>
      </c>
      <c r="U223" s="7">
        <f t="shared" si="38"/>
        <v>25.683333333333337</v>
      </c>
      <c r="V223" s="7">
        <f t="shared" si="39"/>
        <v>25.700000000000003</v>
      </c>
    </row>
    <row r="224" spans="1:22" ht="13.5" x14ac:dyDescent="0.25">
      <c r="A224" s="3">
        <f>RSI!A224</f>
        <v>42332</v>
      </c>
      <c r="B224" s="2">
        <f>RSI!B224</f>
        <v>10.403</v>
      </c>
      <c r="C224" s="2">
        <f>RSI!I224</f>
        <v>38.563421404266208</v>
      </c>
      <c r="D224" s="2">
        <f>MACD!E224</f>
        <v>2.2997221108978394E-2</v>
      </c>
      <c r="E224" s="2">
        <f>MACD!F224</f>
        <v>3.8486918126346949E-2</v>
      </c>
      <c r="F224" s="2">
        <f>'Moving Avg'!D224</f>
        <v>10.408399999999999</v>
      </c>
      <c r="G224" s="2">
        <f>'Moving Avg'!F224</f>
        <v>10.515849999999999</v>
      </c>
      <c r="H224" s="2">
        <f>'Moving Avg'!G224</f>
        <v>10.750600000000006</v>
      </c>
      <c r="I224" s="2">
        <f>'Moving Avg'!H224</f>
        <v>11.174314999999995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  <c r="M224" s="7">
        <f t="shared" si="30"/>
        <v>25</v>
      </c>
      <c r="N224" s="7">
        <f t="shared" si="31"/>
        <v>45</v>
      </c>
      <c r="O224" s="7">
        <f t="shared" si="32"/>
        <v>0</v>
      </c>
      <c r="P224" s="7">
        <f t="shared" si="33"/>
        <v>33</v>
      </c>
      <c r="Q224" s="8">
        <f t="shared" si="34"/>
        <v>29.45</v>
      </c>
      <c r="R224" s="8">
        <f t="shared" si="35"/>
        <v>22.25</v>
      </c>
      <c r="S224" s="8">
        <f t="shared" si="36"/>
        <v>25.35</v>
      </c>
      <c r="T224" s="8">
        <f t="shared" si="37"/>
        <v>25.75</v>
      </c>
      <c r="U224" s="7">
        <f t="shared" si="38"/>
        <v>25.683333333333337</v>
      </c>
      <c r="V224" s="7">
        <f t="shared" si="39"/>
        <v>25.700000000000003</v>
      </c>
    </row>
    <row r="225" spans="1:22" ht="13.5" x14ac:dyDescent="0.25">
      <c r="A225" s="3">
        <f>RSI!A225</f>
        <v>42333</v>
      </c>
      <c r="B225" s="2">
        <f>RSI!B225</f>
        <v>10.403</v>
      </c>
      <c r="C225" s="2">
        <f>RSI!I225</f>
        <v>38.563421404266208</v>
      </c>
      <c r="D225" s="2">
        <f>MACD!E225</f>
        <v>1.8480806642898528E-2</v>
      </c>
      <c r="E225" s="2">
        <f>MACD!F225</f>
        <v>3.448569582965727E-2</v>
      </c>
      <c r="F225" s="2">
        <f>'Moving Avg'!D225</f>
        <v>10.404</v>
      </c>
      <c r="G225" s="2">
        <f>'Moving Avg'!F225</f>
        <v>10.498499999999998</v>
      </c>
      <c r="H225" s="2">
        <f>'Moving Avg'!G225</f>
        <v>10.738240000000008</v>
      </c>
      <c r="I225" s="2">
        <f>'Moving Avg'!H225</f>
        <v>11.169859999999995</v>
      </c>
      <c r="J225" s="5" t="str">
        <f>OBV!F225</f>
        <v>BEARISH</v>
      </c>
      <c r="K225" s="5" t="str">
        <f>OBV!G225</f>
        <v>STRONG</v>
      </c>
      <c r="L225" s="5" t="str">
        <f>OBV!H225</f>
        <v>CONFIRMED BEARISH</v>
      </c>
      <c r="M225" s="7">
        <f t="shared" si="30"/>
        <v>25</v>
      </c>
      <c r="N225" s="7">
        <f t="shared" si="31"/>
        <v>45</v>
      </c>
      <c r="O225" s="7">
        <f t="shared" si="32"/>
        <v>0</v>
      </c>
      <c r="P225" s="7">
        <f t="shared" si="33"/>
        <v>33</v>
      </c>
      <c r="Q225" s="8">
        <f t="shared" si="34"/>
        <v>29.45</v>
      </c>
      <c r="R225" s="8">
        <f t="shared" si="35"/>
        <v>22.25</v>
      </c>
      <c r="S225" s="8">
        <f t="shared" si="36"/>
        <v>25.35</v>
      </c>
      <c r="T225" s="8">
        <f t="shared" si="37"/>
        <v>25.75</v>
      </c>
      <c r="U225" s="7">
        <f t="shared" si="38"/>
        <v>25.683333333333337</v>
      </c>
      <c r="V225" s="7">
        <f t="shared" si="39"/>
        <v>25.700000000000003</v>
      </c>
    </row>
    <row r="226" spans="1:22" ht="13.5" x14ac:dyDescent="0.25">
      <c r="A226" s="3">
        <f>RSI!A226</f>
        <v>42334</v>
      </c>
      <c r="B226" s="2">
        <f>RSI!B226</f>
        <v>10.105</v>
      </c>
      <c r="C226" s="2">
        <f>RSI!I226</f>
        <v>26.861796979908775</v>
      </c>
      <c r="D226" s="2">
        <f>MACD!E226</f>
        <v>3.7683264749043488E-2</v>
      </c>
      <c r="E226" s="2">
        <f>MACD!F226</f>
        <v>3.5125209613534519E-2</v>
      </c>
      <c r="F226" s="2">
        <f>'Moving Avg'!D226</f>
        <v>10.343399999999999</v>
      </c>
      <c r="G226" s="2">
        <f>'Moving Avg'!F226</f>
        <v>10.4665</v>
      </c>
      <c r="H226" s="2">
        <f>'Moving Avg'!G226</f>
        <v>10.719920000000007</v>
      </c>
      <c r="I226" s="2">
        <f>'Moving Avg'!H226</f>
        <v>11.163124999999994</v>
      </c>
      <c r="J226" s="5" t="str">
        <f>OBV!F226</f>
        <v>BEARISH</v>
      </c>
      <c r="K226" s="5" t="str">
        <f>OBV!G226</f>
        <v>STRONG</v>
      </c>
      <c r="L226" s="5" t="str">
        <f>OBV!H226</f>
        <v>CONFIRMED BEARISH</v>
      </c>
      <c r="M226" s="7">
        <f t="shared" si="30"/>
        <v>50</v>
      </c>
      <c r="N226" s="7">
        <f t="shared" si="31"/>
        <v>0</v>
      </c>
      <c r="O226" s="7">
        <f t="shared" si="32"/>
        <v>0</v>
      </c>
      <c r="P226" s="7">
        <f t="shared" si="33"/>
        <v>33</v>
      </c>
      <c r="Q226" s="8">
        <f t="shared" si="34"/>
        <v>22.45</v>
      </c>
      <c r="R226" s="8">
        <f t="shared" si="35"/>
        <v>18.25</v>
      </c>
      <c r="S226" s="8">
        <f t="shared" si="36"/>
        <v>22.35</v>
      </c>
      <c r="T226" s="8">
        <f t="shared" si="37"/>
        <v>20.75</v>
      </c>
      <c r="U226" s="7">
        <f t="shared" si="38"/>
        <v>21.016666666666669</v>
      </c>
      <c r="V226" s="7">
        <f t="shared" si="39"/>
        <v>20.950000000000003</v>
      </c>
    </row>
    <row r="227" spans="1:22" ht="13.5" x14ac:dyDescent="0.25">
      <c r="A227" s="3">
        <f>RSI!A227</f>
        <v>42335</v>
      </c>
      <c r="B227" s="2">
        <f>RSI!B227</f>
        <v>10.37</v>
      </c>
      <c r="C227" s="2">
        <f>RSI!I227</f>
        <v>43.329761725072096</v>
      </c>
      <c r="D227" s="2">
        <f>MACD!E227</f>
        <v>3.6942361387771072E-2</v>
      </c>
      <c r="E227" s="2">
        <f>MACD!F227</f>
        <v>3.5488639968381828E-2</v>
      </c>
      <c r="F227" s="2">
        <f>'Moving Avg'!D227</f>
        <v>10.3368</v>
      </c>
      <c r="G227" s="2">
        <f>'Moving Avg'!F227</f>
        <v>10.460999999999999</v>
      </c>
      <c r="H227" s="2">
        <f>'Moving Avg'!G227</f>
        <v>10.713420000000008</v>
      </c>
      <c r="I227" s="2">
        <f>'Moving Avg'!H227</f>
        <v>11.157714999999994</v>
      </c>
      <c r="J227" s="5" t="str">
        <f>OBV!F227</f>
        <v>BULLISH</v>
      </c>
      <c r="K227" s="5" t="str">
        <f>OBV!G227</f>
        <v>NEUTRAL</v>
      </c>
      <c r="L227" s="5" t="str">
        <f>OBV!H227</f>
        <v>BULLISH DIVERGENCE</v>
      </c>
      <c r="M227" s="7">
        <f t="shared" si="30"/>
        <v>25</v>
      </c>
      <c r="N227" s="7">
        <f t="shared" si="31"/>
        <v>0</v>
      </c>
      <c r="O227" s="7">
        <f t="shared" si="32"/>
        <v>0</v>
      </c>
      <c r="P227" s="7">
        <f t="shared" si="33"/>
        <v>66.5</v>
      </c>
      <c r="Q227" s="8">
        <f t="shared" si="34"/>
        <v>18.725000000000001</v>
      </c>
      <c r="R227" s="8">
        <f t="shared" si="35"/>
        <v>21.625</v>
      </c>
      <c r="S227" s="8">
        <f t="shared" si="36"/>
        <v>33.674999999999997</v>
      </c>
      <c r="T227" s="8">
        <f t="shared" si="37"/>
        <v>22.875</v>
      </c>
      <c r="U227" s="7">
        <f t="shared" si="38"/>
        <v>24.675000000000001</v>
      </c>
      <c r="V227" s="7">
        <f t="shared" si="39"/>
        <v>24.225000000000001</v>
      </c>
    </row>
    <row r="228" spans="1:22" ht="13.5" x14ac:dyDescent="0.25">
      <c r="A228" s="3">
        <f>RSI!A228</f>
        <v>42338</v>
      </c>
      <c r="B228" s="2">
        <f>RSI!B228</f>
        <v>10.259</v>
      </c>
      <c r="C228" s="2">
        <f>RSI!I228</f>
        <v>39.33461833122179</v>
      </c>
      <c r="D228" s="2">
        <f>MACD!E228</f>
        <v>4.5416669450734304E-2</v>
      </c>
      <c r="E228" s="2">
        <f>MACD!F228</f>
        <v>3.7474245864852325E-2</v>
      </c>
      <c r="F228" s="2">
        <f>'Moving Avg'!D228</f>
        <v>10.308</v>
      </c>
      <c r="G228" s="2">
        <f>'Moving Avg'!F228</f>
        <v>10.449949999999998</v>
      </c>
      <c r="H228" s="2">
        <f>'Moving Avg'!G228</f>
        <v>10.695100000000007</v>
      </c>
      <c r="I228" s="2">
        <f>'Moving Avg'!H228</f>
        <v>11.151749999999991</v>
      </c>
      <c r="J228" s="5" t="str">
        <f>OBV!F228</f>
        <v>BEARISH</v>
      </c>
      <c r="K228" s="5" t="str">
        <f>OBV!G228</f>
        <v>STRONG</v>
      </c>
      <c r="L228" s="5" t="str">
        <f>OBV!H228</f>
        <v>CONFIRMED BEARISH</v>
      </c>
      <c r="M228" s="7">
        <f t="shared" si="30"/>
        <v>25</v>
      </c>
      <c r="N228" s="7">
        <f t="shared" si="31"/>
        <v>0</v>
      </c>
      <c r="O228" s="7">
        <f t="shared" si="32"/>
        <v>0</v>
      </c>
      <c r="P228" s="7">
        <f t="shared" si="33"/>
        <v>33</v>
      </c>
      <c r="Q228" s="8">
        <f t="shared" si="34"/>
        <v>13.7</v>
      </c>
      <c r="R228" s="8">
        <f t="shared" si="35"/>
        <v>13.25</v>
      </c>
      <c r="S228" s="8">
        <f t="shared" si="36"/>
        <v>18.600000000000001</v>
      </c>
      <c r="T228" s="8">
        <f t="shared" si="37"/>
        <v>14.5</v>
      </c>
      <c r="U228" s="7">
        <f t="shared" si="38"/>
        <v>15.183333333333332</v>
      </c>
      <c r="V228" s="7">
        <f t="shared" si="39"/>
        <v>15.012499999999999</v>
      </c>
    </row>
    <row r="229" spans="1:22" ht="13.5" x14ac:dyDescent="0.25">
      <c r="A229" s="3">
        <f>RSI!A229</f>
        <v>42339</v>
      </c>
      <c r="B229" s="2">
        <f>RSI!B229</f>
        <v>10.010999999999999</v>
      </c>
      <c r="C229" s="2">
        <f>RSI!I229</f>
        <v>32.192673363999873</v>
      </c>
      <c r="D229" s="2">
        <f>MACD!E229</f>
        <v>7.2427404606036916E-2</v>
      </c>
      <c r="E229" s="2">
        <f>MACD!F229</f>
        <v>4.4464877613089246E-2</v>
      </c>
      <c r="F229" s="2">
        <f>'Moving Avg'!D229</f>
        <v>10.2296</v>
      </c>
      <c r="G229" s="2">
        <f>'Moving Avg'!F229</f>
        <v>10.412999999999998</v>
      </c>
      <c r="H229" s="2">
        <f>'Moving Avg'!G229</f>
        <v>10.674680000000006</v>
      </c>
      <c r="I229" s="2">
        <f>'Moving Avg'!H229</f>
        <v>11.14286499999999</v>
      </c>
      <c r="J229" s="5" t="str">
        <f>OBV!F229</f>
        <v>BEARISH</v>
      </c>
      <c r="K229" s="5" t="str">
        <f>OBV!G229</f>
        <v>STRONG</v>
      </c>
      <c r="L229" s="5" t="str">
        <f>OBV!H229</f>
        <v>CONFIRMED BEARISH</v>
      </c>
      <c r="M229" s="7">
        <f t="shared" si="30"/>
        <v>25</v>
      </c>
      <c r="N229" s="7">
        <f t="shared" si="31"/>
        <v>0</v>
      </c>
      <c r="O229" s="7">
        <f t="shared" si="32"/>
        <v>0</v>
      </c>
      <c r="P229" s="7">
        <f t="shared" si="33"/>
        <v>33</v>
      </c>
      <c r="Q229" s="8">
        <f t="shared" si="34"/>
        <v>13.7</v>
      </c>
      <c r="R229" s="8">
        <f t="shared" si="35"/>
        <v>13.25</v>
      </c>
      <c r="S229" s="8">
        <f t="shared" si="36"/>
        <v>18.600000000000001</v>
      </c>
      <c r="T229" s="8">
        <f t="shared" si="37"/>
        <v>14.5</v>
      </c>
      <c r="U229" s="7">
        <f t="shared" si="38"/>
        <v>15.183333333333332</v>
      </c>
      <c r="V229" s="7">
        <f t="shared" si="39"/>
        <v>15.012499999999999</v>
      </c>
    </row>
    <row r="230" spans="1:22" ht="13.5" x14ac:dyDescent="0.25">
      <c r="A230" s="3">
        <f>RSI!A230</f>
        <v>42340</v>
      </c>
      <c r="B230" s="2">
        <f>RSI!B230</f>
        <v>10.055</v>
      </c>
      <c r="C230" s="2">
        <f>RSI!I230</f>
        <v>34.466162270164574</v>
      </c>
      <c r="D230" s="2">
        <f>MACD!E230</f>
        <v>8.6388209589753018E-2</v>
      </c>
      <c r="E230" s="2">
        <f>MACD!F230</f>
        <v>5.2849544008421998E-2</v>
      </c>
      <c r="F230" s="2">
        <f>'Moving Avg'!D230</f>
        <v>10.16</v>
      </c>
      <c r="G230" s="2">
        <f>'Moving Avg'!F230</f>
        <v>10.378250000000001</v>
      </c>
      <c r="H230" s="2">
        <f>'Moving Avg'!G230</f>
        <v>10.654040000000004</v>
      </c>
      <c r="I230" s="2">
        <f>'Moving Avg'!H230</f>
        <v>11.13535499999999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  <c r="M230" s="7">
        <f t="shared" si="30"/>
        <v>25</v>
      </c>
      <c r="N230" s="7">
        <f t="shared" si="31"/>
        <v>0</v>
      </c>
      <c r="O230" s="7">
        <f t="shared" si="32"/>
        <v>0</v>
      </c>
      <c r="P230" s="7">
        <f t="shared" si="33"/>
        <v>33</v>
      </c>
      <c r="Q230" s="8">
        <f t="shared" si="34"/>
        <v>13.7</v>
      </c>
      <c r="R230" s="8">
        <f t="shared" si="35"/>
        <v>13.25</v>
      </c>
      <c r="S230" s="8">
        <f t="shared" si="36"/>
        <v>18.600000000000001</v>
      </c>
      <c r="T230" s="8">
        <f t="shared" si="37"/>
        <v>14.5</v>
      </c>
      <c r="U230" s="7">
        <f t="shared" si="38"/>
        <v>15.183333333333332</v>
      </c>
      <c r="V230" s="7">
        <f t="shared" si="39"/>
        <v>15.012499999999999</v>
      </c>
    </row>
    <row r="231" spans="1:22" ht="13.5" x14ac:dyDescent="0.25">
      <c r="A231" s="3">
        <f>RSI!A231</f>
        <v>42341</v>
      </c>
      <c r="B231" s="2">
        <f>RSI!B231</f>
        <v>10.039</v>
      </c>
      <c r="C231" s="2">
        <f>RSI!I231</f>
        <v>34.019482880184441</v>
      </c>
      <c r="D231" s="2">
        <f>MACD!E231</f>
        <v>9.91280059776809E-2</v>
      </c>
      <c r="E231" s="2">
        <f>MACD!F231</f>
        <v>6.2105236402273785E-2</v>
      </c>
      <c r="F231" s="2">
        <f>'Moving Avg'!D231</f>
        <v>10.146799999999999</v>
      </c>
      <c r="G231" s="2">
        <f>'Moving Avg'!F231</f>
        <v>10.356199999999999</v>
      </c>
      <c r="H231" s="2">
        <f>'Moving Avg'!G231</f>
        <v>10.634180000000006</v>
      </c>
      <c r="I231" s="2">
        <f>'Moving Avg'!H231</f>
        <v>11.128289999999991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13.7</v>
      </c>
      <c r="R231" s="8">
        <f t="shared" si="35"/>
        <v>13.25</v>
      </c>
      <c r="S231" s="8">
        <f t="shared" si="36"/>
        <v>18.600000000000001</v>
      </c>
      <c r="T231" s="8">
        <f t="shared" si="37"/>
        <v>14.5</v>
      </c>
      <c r="U231" s="7">
        <f t="shared" si="38"/>
        <v>15.183333333333332</v>
      </c>
      <c r="V231" s="7">
        <f t="shared" si="39"/>
        <v>15.012499999999999</v>
      </c>
    </row>
    <row r="232" spans="1:22" ht="13.5" x14ac:dyDescent="0.25">
      <c r="A232" s="3">
        <f>RSI!A232</f>
        <v>42342</v>
      </c>
      <c r="B232" s="2">
        <f>RSI!B232</f>
        <v>9.9280000000000008</v>
      </c>
      <c r="C232" s="2">
        <f>RSI!I232</f>
        <v>31.016307095380768</v>
      </c>
      <c r="D232" s="2">
        <f>MACD!E232</f>
        <v>0.11963778370636824</v>
      </c>
      <c r="E232" s="2">
        <f>MACD!F232</f>
        <v>7.3611745863092687E-2</v>
      </c>
      <c r="F232" s="2">
        <f>'Moving Avg'!D232</f>
        <v>10.058400000000001</v>
      </c>
      <c r="G232" s="2">
        <f>'Moving Avg'!F232</f>
        <v>10.328600000000002</v>
      </c>
      <c r="H232" s="2">
        <f>'Moving Avg'!G232</f>
        <v>10.612100000000007</v>
      </c>
      <c r="I232" s="2">
        <f>'Moving Avg'!H232</f>
        <v>11.120669999999992</v>
      </c>
      <c r="J232" s="5" t="str">
        <f>OBV!F232</f>
        <v>BEARISH</v>
      </c>
      <c r="K232" s="5" t="str">
        <f>OBV!G232</f>
        <v>STRONG</v>
      </c>
      <c r="L232" s="5" t="str">
        <f>OBV!H232</f>
        <v>CONFIRMED BEARISH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13.7</v>
      </c>
      <c r="R232" s="8">
        <f t="shared" si="35"/>
        <v>13.25</v>
      </c>
      <c r="S232" s="8">
        <f t="shared" si="36"/>
        <v>18.600000000000001</v>
      </c>
      <c r="T232" s="8">
        <f t="shared" si="37"/>
        <v>14.5</v>
      </c>
      <c r="U232" s="7">
        <f t="shared" si="38"/>
        <v>15.183333333333332</v>
      </c>
      <c r="V232" s="7">
        <f t="shared" si="39"/>
        <v>15.012499999999999</v>
      </c>
    </row>
    <row r="233" spans="1:22" ht="13.5" x14ac:dyDescent="0.25">
      <c r="A233" s="3">
        <f>RSI!A233</f>
        <v>42345</v>
      </c>
      <c r="B233" s="2">
        <f>RSI!B233</f>
        <v>9.6310000000000002</v>
      </c>
      <c r="C233" s="2">
        <f>RSI!I233</f>
        <v>24.726540173578002</v>
      </c>
      <c r="D233" s="2">
        <f>MACD!E233</f>
        <v>0.16175640974786099</v>
      </c>
      <c r="E233" s="2">
        <f>MACD!F233</f>
        <v>9.1240678640046355E-2</v>
      </c>
      <c r="F233" s="2">
        <f>'Moving Avg'!D233</f>
        <v>9.9328000000000003</v>
      </c>
      <c r="G233" s="2">
        <f>'Moving Avg'!F233</f>
        <v>10.286150000000001</v>
      </c>
      <c r="H233" s="2">
        <f>'Moving Avg'!G233</f>
        <v>10.582980000000006</v>
      </c>
      <c r="I233" s="2">
        <f>'Moving Avg'!H233</f>
        <v>11.111064999999991</v>
      </c>
      <c r="J233" s="5" t="str">
        <f>OBV!F233</f>
        <v>BEARISH</v>
      </c>
      <c r="K233" s="5" t="str">
        <f>OBV!G233</f>
        <v>STRONG</v>
      </c>
      <c r="L233" s="5" t="str">
        <f>OBV!H233</f>
        <v>CONFIRMED BEARISH</v>
      </c>
      <c r="M233" s="7">
        <f t="shared" si="30"/>
        <v>50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22.45</v>
      </c>
      <c r="R233" s="8">
        <f t="shared" si="35"/>
        <v>18.25</v>
      </c>
      <c r="S233" s="8">
        <f t="shared" si="36"/>
        <v>22.35</v>
      </c>
      <c r="T233" s="8">
        <f t="shared" si="37"/>
        <v>20.75</v>
      </c>
      <c r="U233" s="7">
        <f t="shared" si="38"/>
        <v>21.016666666666669</v>
      </c>
      <c r="V233" s="7">
        <f t="shared" si="39"/>
        <v>20.950000000000003</v>
      </c>
    </row>
    <row r="234" spans="1:22" ht="13.5" x14ac:dyDescent="0.25">
      <c r="A234" s="3">
        <f>RSI!A234</f>
        <v>42346</v>
      </c>
      <c r="B234" s="2">
        <f>RSI!B234</f>
        <v>9.8680000000000003</v>
      </c>
      <c r="C234" s="2">
        <f>RSI!I234</f>
        <v>35.897620950753833</v>
      </c>
      <c r="D234" s="2">
        <f>MACD!E234</f>
        <v>0.18415412063794356</v>
      </c>
      <c r="E234" s="2">
        <f>MACD!F234</f>
        <v>0.10982336703962581</v>
      </c>
      <c r="F234" s="2">
        <f>'Moving Avg'!D234</f>
        <v>9.9042000000000012</v>
      </c>
      <c r="G234" s="2">
        <f>'Moving Avg'!F234</f>
        <v>10.255549999999999</v>
      </c>
      <c r="H234" s="2">
        <f>'Moving Avg'!G234</f>
        <v>10.558600000000007</v>
      </c>
      <c r="I234" s="2">
        <f>'Moving Avg'!H234</f>
        <v>11.102619999999991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0"/>
        <v>25</v>
      </c>
      <c r="N234" s="7">
        <f t="shared" si="31"/>
        <v>0</v>
      </c>
      <c r="O234" s="7">
        <f t="shared" si="32"/>
        <v>0</v>
      </c>
      <c r="P234" s="7">
        <f t="shared" si="33"/>
        <v>33</v>
      </c>
      <c r="Q234" s="8">
        <f t="shared" si="34"/>
        <v>13.7</v>
      </c>
      <c r="R234" s="8">
        <f t="shared" si="35"/>
        <v>13.25</v>
      </c>
      <c r="S234" s="8">
        <f t="shared" si="36"/>
        <v>18.600000000000001</v>
      </c>
      <c r="T234" s="8">
        <f t="shared" si="37"/>
        <v>14.5</v>
      </c>
      <c r="U234" s="7">
        <f t="shared" si="38"/>
        <v>15.183333333333332</v>
      </c>
      <c r="V234" s="7">
        <f t="shared" si="39"/>
        <v>15.012499999999999</v>
      </c>
    </row>
    <row r="235" spans="1:22" ht="13.5" x14ac:dyDescent="0.25">
      <c r="A235" s="3">
        <f>RSI!A235</f>
        <v>42347</v>
      </c>
      <c r="B235" s="2">
        <f>RSI!B235</f>
        <v>9.5860000000000003</v>
      </c>
      <c r="C235" s="2">
        <f>RSI!I235</f>
        <v>30.16179523268967</v>
      </c>
      <c r="D235" s="2">
        <f>MACD!E235</f>
        <v>0.22658931725395881</v>
      </c>
      <c r="E235" s="2">
        <f>MACD!F235</f>
        <v>0.13317655708249243</v>
      </c>
      <c r="F235" s="2">
        <f>'Moving Avg'!D235</f>
        <v>9.8103999999999996</v>
      </c>
      <c r="G235" s="2">
        <f>'Moving Avg'!F235</f>
        <v>10.210850000000002</v>
      </c>
      <c r="H235" s="2">
        <f>'Moving Avg'!G235</f>
        <v>10.526380000000009</v>
      </c>
      <c r="I235" s="2">
        <f>'Moving Avg'!H235</f>
        <v>11.09289499999999</v>
      </c>
      <c r="J235" s="5" t="str">
        <f>OBV!F235</f>
        <v>BEARISH</v>
      </c>
      <c r="K235" s="5" t="str">
        <f>OBV!G235</f>
        <v>STRONG</v>
      </c>
      <c r="L235" s="5" t="str">
        <f>OBV!H235</f>
        <v>CONFIRMED BEARISH</v>
      </c>
      <c r="M235" s="7">
        <f t="shared" si="30"/>
        <v>25</v>
      </c>
      <c r="N235" s="7">
        <f t="shared" si="31"/>
        <v>0</v>
      </c>
      <c r="O235" s="7">
        <f t="shared" si="32"/>
        <v>0</v>
      </c>
      <c r="P235" s="7">
        <f t="shared" si="33"/>
        <v>33</v>
      </c>
      <c r="Q235" s="8">
        <f t="shared" si="34"/>
        <v>13.7</v>
      </c>
      <c r="R235" s="8">
        <f t="shared" si="35"/>
        <v>13.25</v>
      </c>
      <c r="S235" s="8">
        <f t="shared" si="36"/>
        <v>18.600000000000001</v>
      </c>
      <c r="T235" s="8">
        <f t="shared" si="37"/>
        <v>14.5</v>
      </c>
      <c r="U235" s="7">
        <f t="shared" si="38"/>
        <v>15.183333333333332</v>
      </c>
      <c r="V235" s="7">
        <f t="shared" si="39"/>
        <v>15.012499999999999</v>
      </c>
    </row>
    <row r="236" spans="1:22" ht="13.5" x14ac:dyDescent="0.25">
      <c r="A236" s="3">
        <f>RSI!A236</f>
        <v>42348</v>
      </c>
      <c r="B236" s="2">
        <f>RSI!B236</f>
        <v>9.6530000000000005</v>
      </c>
      <c r="C236" s="2">
        <f>RSI!I236</f>
        <v>32.904833656525966</v>
      </c>
      <c r="D236" s="2">
        <f>MACD!E236</f>
        <v>0.21575547622942182</v>
      </c>
      <c r="E236" s="2">
        <f>MACD!F236</f>
        <v>0.14969234091187833</v>
      </c>
      <c r="F236" s="2">
        <f>'Moving Avg'!D236</f>
        <v>9.7332000000000001</v>
      </c>
      <c r="G236" s="2">
        <f>'Moving Avg'!F236</f>
        <v>10.169500000000001</v>
      </c>
      <c r="H236" s="2">
        <f>'Moving Avg'!G236</f>
        <v>10.496600000000006</v>
      </c>
      <c r="I236" s="2">
        <f>'Moving Avg'!H236</f>
        <v>11.083374999999988</v>
      </c>
      <c r="J236" s="5" t="str">
        <f>OBV!F236</f>
        <v>BEARISH</v>
      </c>
      <c r="K236" s="5" t="str">
        <f>OBV!G236</f>
        <v>STRONG</v>
      </c>
      <c r="L236" s="5" t="str">
        <f>OBV!H236</f>
        <v>CONFIRMED BEARISH</v>
      </c>
      <c r="M236" s="7">
        <f t="shared" si="30"/>
        <v>25</v>
      </c>
      <c r="N236" s="7">
        <f t="shared" si="31"/>
        <v>0</v>
      </c>
      <c r="O236" s="7">
        <f t="shared" si="32"/>
        <v>0</v>
      </c>
      <c r="P236" s="7">
        <f t="shared" si="33"/>
        <v>33</v>
      </c>
      <c r="Q236" s="8">
        <f t="shared" si="34"/>
        <v>13.7</v>
      </c>
      <c r="R236" s="8">
        <f t="shared" si="35"/>
        <v>13.25</v>
      </c>
      <c r="S236" s="8">
        <f t="shared" si="36"/>
        <v>18.600000000000001</v>
      </c>
      <c r="T236" s="8">
        <f t="shared" si="37"/>
        <v>14.5</v>
      </c>
      <c r="U236" s="7">
        <f t="shared" si="38"/>
        <v>15.183333333333332</v>
      </c>
      <c r="V236" s="7">
        <f t="shared" si="39"/>
        <v>15.012499999999999</v>
      </c>
    </row>
    <row r="237" spans="1:22" ht="13.5" x14ac:dyDescent="0.25">
      <c r="A237" s="3">
        <f>RSI!A237</f>
        <v>42349</v>
      </c>
      <c r="B237" s="2">
        <f>RSI!B237</f>
        <v>9.5969999999999995</v>
      </c>
      <c r="C237" s="2">
        <f>RSI!I237</f>
        <v>31.78124427026583</v>
      </c>
      <c r="D237" s="2">
        <f>MACD!E237</f>
        <v>0.2548770483471845</v>
      </c>
      <c r="E237" s="2">
        <f>MACD!F237</f>
        <v>0.17072928239893956</v>
      </c>
      <c r="F237" s="2">
        <f>'Moving Avg'!D237</f>
        <v>9.6669999999999998</v>
      </c>
      <c r="G237" s="2">
        <f>'Moving Avg'!F237</f>
        <v>10.125350000000001</v>
      </c>
      <c r="H237" s="2">
        <f>'Moving Avg'!G237</f>
        <v>10.465700000000004</v>
      </c>
      <c r="I237" s="2">
        <f>'Moving Avg'!H237</f>
        <v>11.073574999999989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0</v>
      </c>
      <c r="P237" s="7">
        <f t="shared" si="33"/>
        <v>33</v>
      </c>
      <c r="Q237" s="8">
        <f t="shared" si="34"/>
        <v>13.7</v>
      </c>
      <c r="R237" s="8">
        <f t="shared" si="35"/>
        <v>13.25</v>
      </c>
      <c r="S237" s="8">
        <f t="shared" si="36"/>
        <v>18.600000000000001</v>
      </c>
      <c r="T237" s="8">
        <f t="shared" si="37"/>
        <v>14.5</v>
      </c>
      <c r="U237" s="7">
        <f t="shared" si="38"/>
        <v>15.183333333333332</v>
      </c>
      <c r="V237" s="7">
        <f t="shared" si="39"/>
        <v>15.012499999999999</v>
      </c>
    </row>
    <row r="238" spans="1:22" ht="13.5" x14ac:dyDescent="0.25">
      <c r="A238" s="3">
        <f>RSI!A238</f>
        <v>42352</v>
      </c>
      <c r="B238" s="2">
        <f>RSI!B238</f>
        <v>9.6530000000000005</v>
      </c>
      <c r="C238" s="2">
        <f>RSI!I238</f>
        <v>34.20089455366498</v>
      </c>
      <c r="D238" s="2">
        <f>MACD!E238</f>
        <v>0.27020731654945251</v>
      </c>
      <c r="E238" s="2">
        <f>MACD!F238</f>
        <v>0.19062488922904217</v>
      </c>
      <c r="F238" s="2">
        <f>'Moving Avg'!D238</f>
        <v>9.6714000000000002</v>
      </c>
      <c r="G238" s="2">
        <f>'Moving Avg'!F238</f>
        <v>10.084</v>
      </c>
      <c r="H238" s="2">
        <f>'Moving Avg'!G238</f>
        <v>10.435920000000005</v>
      </c>
      <c r="I238" s="2">
        <f>'Moving Avg'!H238</f>
        <v>11.064054999999987</v>
      </c>
      <c r="J238" s="5" t="str">
        <f>OBV!F238</f>
        <v>BULLISH</v>
      </c>
      <c r="K238" s="5" t="str">
        <f>OBV!G238</f>
        <v>WEAK</v>
      </c>
      <c r="L238" s="5" t="str">
        <f>OBV!H238</f>
        <v>CONFIRMED BULLISH</v>
      </c>
      <c r="M238" s="7">
        <f t="shared" si="30"/>
        <v>25</v>
      </c>
      <c r="N238" s="7">
        <f t="shared" si="31"/>
        <v>0</v>
      </c>
      <c r="O238" s="7">
        <f t="shared" si="32"/>
        <v>0</v>
      </c>
      <c r="P238" s="7">
        <f t="shared" si="33"/>
        <v>67</v>
      </c>
      <c r="Q238" s="8">
        <f t="shared" si="34"/>
        <v>18.799999999999997</v>
      </c>
      <c r="R238" s="8">
        <f t="shared" si="35"/>
        <v>21.75</v>
      </c>
      <c r="S238" s="8">
        <f t="shared" si="36"/>
        <v>33.900000000000006</v>
      </c>
      <c r="T238" s="8">
        <f t="shared" si="37"/>
        <v>23</v>
      </c>
      <c r="U238" s="7">
        <f t="shared" si="38"/>
        <v>24.816666666666666</v>
      </c>
      <c r="V238" s="7">
        <f t="shared" si="39"/>
        <v>24.362500000000001</v>
      </c>
    </row>
    <row r="239" spans="1:22" ht="13.5" x14ac:dyDescent="0.25">
      <c r="A239" s="3">
        <f>RSI!A239</f>
        <v>42353</v>
      </c>
      <c r="B239" s="2">
        <f>RSI!B239</f>
        <v>9.4870000000000001</v>
      </c>
      <c r="C239" s="2">
        <f>RSI!I239</f>
        <v>30.722275071281857</v>
      </c>
      <c r="D239" s="2">
        <f>MACD!E239</f>
        <v>0.26018735782986901</v>
      </c>
      <c r="E239" s="2">
        <f>MACD!F239</f>
        <v>0.20453738294920754</v>
      </c>
      <c r="F239" s="2">
        <f>'Moving Avg'!D239</f>
        <v>9.5952000000000002</v>
      </c>
      <c r="G239" s="2">
        <f>'Moving Avg'!F239</f>
        <v>10.03435</v>
      </c>
      <c r="H239" s="2">
        <f>'Moving Avg'!G239</f>
        <v>10.406140000000004</v>
      </c>
      <c r="I239" s="2">
        <f>'Moving Avg'!H239</f>
        <v>11.053444999999989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  <c r="M239" s="7">
        <f t="shared" si="30"/>
        <v>25</v>
      </c>
      <c r="N239" s="7">
        <f t="shared" si="31"/>
        <v>0</v>
      </c>
      <c r="O239" s="7">
        <f t="shared" si="32"/>
        <v>0</v>
      </c>
      <c r="P239" s="7">
        <f t="shared" si="33"/>
        <v>33</v>
      </c>
      <c r="Q239" s="8">
        <f t="shared" si="34"/>
        <v>13.7</v>
      </c>
      <c r="R239" s="8">
        <f t="shared" si="35"/>
        <v>13.25</v>
      </c>
      <c r="S239" s="8">
        <f t="shared" si="36"/>
        <v>18.600000000000001</v>
      </c>
      <c r="T239" s="8">
        <f t="shared" si="37"/>
        <v>14.5</v>
      </c>
      <c r="U239" s="7">
        <f t="shared" si="38"/>
        <v>15.183333333333332</v>
      </c>
      <c r="V239" s="7">
        <f t="shared" si="39"/>
        <v>15.012499999999999</v>
      </c>
    </row>
    <row r="240" spans="1:22" ht="13.5" x14ac:dyDescent="0.25">
      <c r="A240" s="3">
        <f>RSI!A240</f>
        <v>42354</v>
      </c>
      <c r="B240" s="2">
        <f>RSI!B240</f>
        <v>9.5969999999999995</v>
      </c>
      <c r="C240" s="2">
        <f>RSI!I240</f>
        <v>35.410421725546186</v>
      </c>
      <c r="D240" s="2">
        <f>MACD!E240</f>
        <v>0.25396445731931472</v>
      </c>
      <c r="E240" s="2">
        <f>MACD!F240</f>
        <v>0.21442279782322898</v>
      </c>
      <c r="F240" s="2">
        <f>'Moving Avg'!D240</f>
        <v>9.5974000000000004</v>
      </c>
      <c r="G240" s="2">
        <f>'Moving Avg'!F240</f>
        <v>9.9929500000000004</v>
      </c>
      <c r="H240" s="2">
        <f>'Moving Avg'!G240</f>
        <v>10.381300000000005</v>
      </c>
      <c r="I240" s="2">
        <f>'Moving Avg'!H240</f>
        <v>11.043384999999992</v>
      </c>
      <c r="J240" s="5" t="str">
        <f>OBV!F240</f>
        <v>BULLISH</v>
      </c>
      <c r="K240" s="5" t="str">
        <f>OBV!G240</f>
        <v>WEAK</v>
      </c>
      <c r="L240" s="5" t="str">
        <f>OBV!H240</f>
        <v>CONFIRMED BULLISH</v>
      </c>
      <c r="M240" s="7">
        <f t="shared" si="30"/>
        <v>25</v>
      </c>
      <c r="N240" s="7">
        <f t="shared" si="31"/>
        <v>0</v>
      </c>
      <c r="O240" s="7">
        <f t="shared" si="32"/>
        <v>0</v>
      </c>
      <c r="P240" s="7">
        <f t="shared" si="33"/>
        <v>67</v>
      </c>
      <c r="Q240" s="8">
        <f t="shared" si="34"/>
        <v>18.799999999999997</v>
      </c>
      <c r="R240" s="8">
        <f t="shared" si="35"/>
        <v>21.75</v>
      </c>
      <c r="S240" s="8">
        <f t="shared" si="36"/>
        <v>33.900000000000006</v>
      </c>
      <c r="T240" s="8">
        <f t="shared" si="37"/>
        <v>23</v>
      </c>
      <c r="U240" s="7">
        <f t="shared" si="38"/>
        <v>24.816666666666666</v>
      </c>
      <c r="V240" s="7">
        <f t="shared" si="39"/>
        <v>24.362500000000001</v>
      </c>
    </row>
    <row r="241" spans="1:22" ht="13.5" x14ac:dyDescent="0.25">
      <c r="A241" s="3">
        <f>RSI!A241</f>
        <v>42355</v>
      </c>
      <c r="B241" s="2">
        <f>RSI!B241</f>
        <v>9.5969999999999995</v>
      </c>
      <c r="C241" s="2">
        <f>RSI!I241</f>
        <v>35.410421725546186</v>
      </c>
      <c r="D241" s="2">
        <f>MACD!E241</f>
        <v>0.24895261837435712</v>
      </c>
      <c r="E241" s="2">
        <f>MACD!F241</f>
        <v>0.22132876193345463</v>
      </c>
      <c r="F241" s="2">
        <f>'Moving Avg'!D241</f>
        <v>9.5862000000000016</v>
      </c>
      <c r="G241" s="2">
        <f>'Moving Avg'!F241</f>
        <v>9.9524000000000008</v>
      </c>
      <c r="H241" s="2">
        <f>'Moving Avg'!G241</f>
        <v>10.362860000000003</v>
      </c>
      <c r="I241" s="2">
        <f>'Moving Avg'!H241</f>
        <v>11.033584999999995</v>
      </c>
      <c r="J241" s="5" t="str">
        <f>OBV!F241</f>
        <v>BEARISH</v>
      </c>
      <c r="K241" s="5" t="str">
        <f>OBV!G241</f>
        <v>NEUTRAL</v>
      </c>
      <c r="L241" s="5" t="str">
        <f>OBV!H241</f>
        <v>CONFIRMED BEARISH</v>
      </c>
      <c r="M241" s="7">
        <f t="shared" si="30"/>
        <v>25</v>
      </c>
      <c r="N241" s="7">
        <f t="shared" si="31"/>
        <v>0</v>
      </c>
      <c r="O241" s="7">
        <f t="shared" si="32"/>
        <v>0</v>
      </c>
      <c r="P241" s="7">
        <f t="shared" si="33"/>
        <v>16.5</v>
      </c>
      <c r="Q241" s="8">
        <f t="shared" si="34"/>
        <v>11.225</v>
      </c>
      <c r="R241" s="8">
        <f t="shared" si="35"/>
        <v>9.125</v>
      </c>
      <c r="S241" s="8">
        <f t="shared" si="36"/>
        <v>11.175000000000001</v>
      </c>
      <c r="T241" s="8">
        <f t="shared" si="37"/>
        <v>10.375</v>
      </c>
      <c r="U241" s="7">
        <f t="shared" si="38"/>
        <v>10.508333333333335</v>
      </c>
      <c r="V241" s="7">
        <f t="shared" si="39"/>
        <v>10.475000000000001</v>
      </c>
    </row>
    <row r="242" spans="1:22" ht="13.5" x14ac:dyDescent="0.25">
      <c r="A242" s="3">
        <f>RSI!A242</f>
        <v>42356</v>
      </c>
      <c r="B242" s="2">
        <f>RSI!B242</f>
        <v>9.327</v>
      </c>
      <c r="C242" s="2">
        <f>RSI!I242</f>
        <v>29.690771179857009</v>
      </c>
      <c r="D242" s="2">
        <f>MACD!E242</f>
        <v>0.25014901101435605</v>
      </c>
      <c r="E242" s="2">
        <f>MACD!F242</f>
        <v>0.22709281174963492</v>
      </c>
      <c r="F242" s="2">
        <f>'Moving Avg'!D242</f>
        <v>9.5321999999999996</v>
      </c>
      <c r="G242" s="2">
        <f>'Moving Avg'!F242</f>
        <v>9.8986000000000001</v>
      </c>
      <c r="H242" s="2">
        <f>'Moving Avg'!G242</f>
        <v>10.334280000000003</v>
      </c>
      <c r="I242" s="2">
        <f>'Moving Avg'!H242</f>
        <v>11.022434999999998</v>
      </c>
      <c r="J242" s="5" t="str">
        <f>OBV!F242</f>
        <v>BULLISH</v>
      </c>
      <c r="K242" s="5" t="str">
        <f>OBV!G242</f>
        <v>NEUTRAL</v>
      </c>
      <c r="L242" s="5" t="str">
        <f>OBV!H242</f>
        <v>BULLISH DIVERGENCE</v>
      </c>
      <c r="M242" s="7">
        <f t="shared" si="30"/>
        <v>50</v>
      </c>
      <c r="N242" s="7">
        <f t="shared" si="31"/>
        <v>0</v>
      </c>
      <c r="O242" s="7">
        <f t="shared" si="32"/>
        <v>0</v>
      </c>
      <c r="P242" s="7">
        <f t="shared" si="33"/>
        <v>66.5</v>
      </c>
      <c r="Q242" s="8">
        <f t="shared" si="34"/>
        <v>27.475000000000001</v>
      </c>
      <c r="R242" s="8">
        <f t="shared" si="35"/>
        <v>26.625</v>
      </c>
      <c r="S242" s="8">
        <f t="shared" si="36"/>
        <v>37.424999999999997</v>
      </c>
      <c r="T242" s="8">
        <f t="shared" si="37"/>
        <v>29.125</v>
      </c>
      <c r="U242" s="7">
        <f t="shared" si="38"/>
        <v>30.508333333333336</v>
      </c>
      <c r="V242" s="7">
        <f t="shared" si="39"/>
        <v>30.162500000000001</v>
      </c>
    </row>
    <row r="243" spans="1:22" ht="13.5" x14ac:dyDescent="0.25">
      <c r="A243" s="3">
        <f>RSI!A243</f>
        <v>42359</v>
      </c>
      <c r="B243" s="2">
        <f>RSI!B243</f>
        <v>9.2940000000000005</v>
      </c>
      <c r="C243" s="2">
        <f>RSI!I243</f>
        <v>29.072671948855842</v>
      </c>
      <c r="D243" s="2">
        <f>MACD!E243</f>
        <v>0.21183679429624291</v>
      </c>
      <c r="E243" s="2">
        <f>MACD!F243</f>
        <v>0.22404160825895653</v>
      </c>
      <c r="F243" s="2">
        <f>'Moving Avg'!D243</f>
        <v>9.4603999999999981</v>
      </c>
      <c r="G243" s="2">
        <f>'Moving Avg'!F243</f>
        <v>9.8431499999999996</v>
      </c>
      <c r="H243" s="2">
        <f>'Moving Avg'!G243</f>
        <v>10.305380000000003</v>
      </c>
      <c r="I243" s="2">
        <f>'Moving Avg'!H243</f>
        <v>11.011119999999996</v>
      </c>
      <c r="J243" s="5" t="str">
        <f>OBV!F243</f>
        <v>BEARISH</v>
      </c>
      <c r="K243" s="5" t="str">
        <f>OBV!G243</f>
        <v>STRONG</v>
      </c>
      <c r="L243" s="5" t="str">
        <f>OBV!H243</f>
        <v>CONFIRMED BEARISH</v>
      </c>
      <c r="M243" s="7">
        <f t="shared" si="30"/>
        <v>50</v>
      </c>
      <c r="N243" s="7">
        <f t="shared" si="31"/>
        <v>45</v>
      </c>
      <c r="O243" s="7">
        <f t="shared" si="32"/>
        <v>0</v>
      </c>
      <c r="P243" s="7">
        <f t="shared" si="33"/>
        <v>33</v>
      </c>
      <c r="Q243" s="8">
        <f t="shared" si="34"/>
        <v>38.200000000000003</v>
      </c>
      <c r="R243" s="8">
        <f t="shared" si="35"/>
        <v>27.25</v>
      </c>
      <c r="S243" s="8">
        <f t="shared" si="36"/>
        <v>29.1</v>
      </c>
      <c r="T243" s="8">
        <f t="shared" si="37"/>
        <v>32</v>
      </c>
      <c r="U243" s="7">
        <f t="shared" si="38"/>
        <v>31.516666666666669</v>
      </c>
      <c r="V243" s="7">
        <f t="shared" si="39"/>
        <v>31.637500000000003</v>
      </c>
    </row>
    <row r="244" spans="1:22" ht="13.5" x14ac:dyDescent="0.25">
      <c r="A244" s="3">
        <f>RSI!A244</f>
        <v>42360</v>
      </c>
      <c r="B244" s="2">
        <f>RSI!B244</f>
        <v>9.5419999999999998</v>
      </c>
      <c r="C244" s="2">
        <f>RSI!I244</f>
        <v>39.299710881732146</v>
      </c>
      <c r="D244" s="2">
        <f>MACD!E244</f>
        <v>0.20133762969605407</v>
      </c>
      <c r="E244" s="2">
        <f>MACD!F244</f>
        <v>0.21950081254637605</v>
      </c>
      <c r="F244" s="2">
        <f>'Moving Avg'!D244</f>
        <v>9.4713999999999992</v>
      </c>
      <c r="G244" s="2">
        <f>'Moving Avg'!F244</f>
        <v>9.8001000000000005</v>
      </c>
      <c r="H244" s="2">
        <f>'Moving Avg'!G244</f>
        <v>10.281440000000002</v>
      </c>
      <c r="I244" s="2">
        <f>'Moving Avg'!H244</f>
        <v>11.001044999999998</v>
      </c>
      <c r="J244" s="5" t="str">
        <f>OBV!F244</f>
        <v>BULLISH</v>
      </c>
      <c r="K244" s="5" t="str">
        <f>OBV!G244</f>
        <v>NEUTRAL</v>
      </c>
      <c r="L244" s="5" t="str">
        <f>OBV!H244</f>
        <v>CONFIRMED BULLISH</v>
      </c>
      <c r="M244" s="7">
        <f t="shared" si="30"/>
        <v>25</v>
      </c>
      <c r="N244" s="7">
        <f t="shared" si="31"/>
        <v>45</v>
      </c>
      <c r="O244" s="7">
        <f t="shared" si="32"/>
        <v>0</v>
      </c>
      <c r="P244" s="7">
        <f t="shared" si="33"/>
        <v>83.5</v>
      </c>
      <c r="Q244" s="8">
        <f t="shared" si="34"/>
        <v>37.024999999999999</v>
      </c>
      <c r="R244" s="8">
        <f t="shared" si="35"/>
        <v>34.875</v>
      </c>
      <c r="S244" s="8">
        <f t="shared" si="36"/>
        <v>48.075000000000003</v>
      </c>
      <c r="T244" s="8">
        <f t="shared" si="37"/>
        <v>38.375</v>
      </c>
      <c r="U244" s="7">
        <f t="shared" si="38"/>
        <v>39.991666666666667</v>
      </c>
      <c r="V244" s="7">
        <f t="shared" si="39"/>
        <v>39.587500000000006</v>
      </c>
    </row>
    <row r="245" spans="1:22" ht="13.5" x14ac:dyDescent="0.25">
      <c r="A245" s="3">
        <f>RSI!A245</f>
        <v>42361</v>
      </c>
      <c r="B245" s="2">
        <f>RSI!B245</f>
        <v>9.2720000000000002</v>
      </c>
      <c r="C245" s="2">
        <f>RSI!I245</f>
        <v>33.616591790613242</v>
      </c>
      <c r="D245" s="2">
        <f>MACD!E245</f>
        <v>0.17114782689310282</v>
      </c>
      <c r="E245" s="2">
        <f>MACD!F245</f>
        <v>0.20983021541572142</v>
      </c>
      <c r="F245" s="2">
        <f>'Moving Avg'!D245</f>
        <v>9.4063999999999997</v>
      </c>
      <c r="G245" s="2">
        <f>'Moving Avg'!F245</f>
        <v>9.7435500000000008</v>
      </c>
      <c r="H245" s="2">
        <f>'Moving Avg'!G245</f>
        <v>10.24658</v>
      </c>
      <c r="I245" s="2">
        <f>'Moving Avg'!H245</f>
        <v>10.989619999999997</v>
      </c>
      <c r="J245" s="5" t="str">
        <f>OBV!F245</f>
        <v>BEARISH</v>
      </c>
      <c r="K245" s="5" t="str">
        <f>OBV!G245</f>
        <v>STRONG</v>
      </c>
      <c r="L245" s="5" t="str">
        <f>OBV!H245</f>
        <v>CONFIRMED BEARISH</v>
      </c>
      <c r="M245" s="7">
        <f t="shared" si="30"/>
        <v>25</v>
      </c>
      <c r="N245" s="7">
        <f t="shared" si="31"/>
        <v>100</v>
      </c>
      <c r="O245" s="7">
        <f t="shared" si="32"/>
        <v>0</v>
      </c>
      <c r="P245" s="7">
        <f t="shared" si="33"/>
        <v>33</v>
      </c>
      <c r="Q245" s="8">
        <f t="shared" si="34"/>
        <v>48.7</v>
      </c>
      <c r="R245" s="8">
        <f t="shared" si="35"/>
        <v>33.25</v>
      </c>
      <c r="S245" s="8">
        <f t="shared" si="36"/>
        <v>33.6</v>
      </c>
      <c r="T245" s="8">
        <f t="shared" si="37"/>
        <v>39.5</v>
      </c>
      <c r="U245" s="7">
        <f t="shared" si="38"/>
        <v>38.516666666666673</v>
      </c>
      <c r="V245" s="7">
        <f t="shared" si="39"/>
        <v>38.762500000000003</v>
      </c>
    </row>
    <row r="246" spans="1:22" ht="13.5" x14ac:dyDescent="0.25">
      <c r="A246" s="3">
        <f>RSI!A246</f>
        <v>42363</v>
      </c>
      <c r="B246" s="2">
        <f>RSI!B246</f>
        <v>9.5640000000000001</v>
      </c>
      <c r="C246" s="2">
        <f>RSI!I246</f>
        <v>43.185461768065196</v>
      </c>
      <c r="D246" s="2">
        <f>MACD!E246</f>
        <v>0.13780085515981355</v>
      </c>
      <c r="E246" s="2">
        <f>MACD!F246</f>
        <v>0.19542434336453984</v>
      </c>
      <c r="F246" s="2">
        <f>'Moving Avg'!D246</f>
        <v>9.3998000000000008</v>
      </c>
      <c r="G246" s="2">
        <f>'Moving Avg'!F246</f>
        <v>9.7164999999999999</v>
      </c>
      <c r="H246" s="2">
        <f>'Moving Avg'!G246</f>
        <v>10.217220000000001</v>
      </c>
      <c r="I246" s="2">
        <f>'Moving Avg'!H246</f>
        <v>10.978869999999997</v>
      </c>
      <c r="J246" s="5" t="str">
        <f>OBV!F246</f>
        <v>BEARISH</v>
      </c>
      <c r="K246" s="5" t="str">
        <f>OBV!G246</f>
        <v>STRONG</v>
      </c>
      <c r="L246" s="5" t="str">
        <f>OBV!H246</f>
        <v>CONFIRMED BEARISH</v>
      </c>
      <c r="M246" s="7">
        <f t="shared" si="30"/>
        <v>25</v>
      </c>
      <c r="N246" s="7">
        <f t="shared" si="31"/>
        <v>100</v>
      </c>
      <c r="O246" s="7">
        <f t="shared" si="32"/>
        <v>0</v>
      </c>
      <c r="P246" s="7">
        <f t="shared" si="33"/>
        <v>33</v>
      </c>
      <c r="Q246" s="8">
        <f t="shared" si="34"/>
        <v>48.7</v>
      </c>
      <c r="R246" s="8">
        <f t="shared" si="35"/>
        <v>33.25</v>
      </c>
      <c r="S246" s="8">
        <f t="shared" si="36"/>
        <v>33.6</v>
      </c>
      <c r="T246" s="8">
        <f t="shared" si="37"/>
        <v>39.5</v>
      </c>
      <c r="U246" s="7">
        <f t="shared" si="38"/>
        <v>38.516666666666673</v>
      </c>
      <c r="V246" s="7">
        <f t="shared" si="39"/>
        <v>38.762500000000003</v>
      </c>
    </row>
    <row r="247" spans="1:22" ht="13.5" x14ac:dyDescent="0.25">
      <c r="A247" s="3">
        <f>RSI!A247</f>
        <v>42366</v>
      </c>
      <c r="B247" s="2">
        <f>RSI!B247</f>
        <v>9.4320000000000004</v>
      </c>
      <c r="C247" s="2">
        <f>RSI!I247</f>
        <v>40.353678567491613</v>
      </c>
      <c r="D247" s="2">
        <f>MACD!E247</f>
        <v>0.1122805684153878</v>
      </c>
      <c r="E247" s="2">
        <f>MACD!F247</f>
        <v>0.17879558837470946</v>
      </c>
      <c r="F247" s="2">
        <f>'Moving Avg'!D247</f>
        <v>9.4207999999999998</v>
      </c>
      <c r="G247" s="2">
        <f>'Moving Avg'!F247</f>
        <v>9.6695999999999991</v>
      </c>
      <c r="H247" s="2">
        <f>'Moving Avg'!G247</f>
        <v>10.185220000000001</v>
      </c>
      <c r="I247" s="2">
        <f>'Moving Avg'!H247</f>
        <v>10.968244999999998</v>
      </c>
      <c r="J247" s="5" t="str">
        <f>OBV!F247</f>
        <v>BEARISH</v>
      </c>
      <c r="K247" s="5" t="str">
        <f>OBV!G247</f>
        <v>STRONG</v>
      </c>
      <c r="L247" s="5" t="str">
        <f>OBV!H247</f>
        <v>BEARISH DIVERGENCE</v>
      </c>
      <c r="M247" s="7">
        <f t="shared" si="30"/>
        <v>25</v>
      </c>
      <c r="N247" s="7">
        <f t="shared" si="31"/>
        <v>100</v>
      </c>
      <c r="O247" s="7">
        <f t="shared" si="32"/>
        <v>0</v>
      </c>
      <c r="P247" s="7">
        <f t="shared" si="33"/>
        <v>33</v>
      </c>
      <c r="Q247" s="8">
        <f t="shared" si="34"/>
        <v>48.7</v>
      </c>
      <c r="R247" s="8">
        <f t="shared" si="35"/>
        <v>33.25</v>
      </c>
      <c r="S247" s="8">
        <f t="shared" si="36"/>
        <v>33.6</v>
      </c>
      <c r="T247" s="8">
        <f t="shared" si="37"/>
        <v>39.5</v>
      </c>
      <c r="U247" s="7">
        <f t="shared" si="38"/>
        <v>38.516666666666673</v>
      </c>
      <c r="V247" s="7">
        <f t="shared" si="39"/>
        <v>38.762500000000003</v>
      </c>
    </row>
    <row r="248" spans="1:22" ht="13.5" x14ac:dyDescent="0.25">
      <c r="A248" s="3">
        <f>RSI!A248</f>
        <v>42367</v>
      </c>
      <c r="B248" s="2">
        <f>RSI!B248</f>
        <v>9.3770000000000007</v>
      </c>
      <c r="C248" s="2">
        <f>RSI!I248</f>
        <v>39.200265458739331</v>
      </c>
      <c r="D248" s="2">
        <f>MACD!E248</f>
        <v>0.10557629169635874</v>
      </c>
      <c r="E248" s="2">
        <f>MACD!F248</f>
        <v>0.16415172903903932</v>
      </c>
      <c r="F248" s="2">
        <f>'Moving Avg'!D248</f>
        <v>9.4374000000000002</v>
      </c>
      <c r="G248" s="2">
        <f>'Moving Avg'!F248</f>
        <v>9.6254999999999988</v>
      </c>
      <c r="H248" s="2">
        <f>'Moving Avg'!G248</f>
        <v>10.15212</v>
      </c>
      <c r="I248" s="2">
        <f>'Moving Avg'!H248</f>
        <v>10.957344999999998</v>
      </c>
      <c r="J248" s="5" t="str">
        <f>OBV!F248</f>
        <v>BEARISH</v>
      </c>
      <c r="K248" s="5" t="str">
        <f>OBV!G248</f>
        <v>STRONG</v>
      </c>
      <c r="L248" s="5" t="str">
        <f>OBV!H248</f>
        <v>BEARISH DIVERGENCE</v>
      </c>
      <c r="M248" s="7">
        <f t="shared" si="30"/>
        <v>25</v>
      </c>
      <c r="N248" s="7">
        <f t="shared" si="31"/>
        <v>100</v>
      </c>
      <c r="O248" s="7">
        <f t="shared" si="32"/>
        <v>0</v>
      </c>
      <c r="P248" s="7">
        <f t="shared" si="33"/>
        <v>33</v>
      </c>
      <c r="Q248" s="8">
        <f t="shared" si="34"/>
        <v>48.7</v>
      </c>
      <c r="R248" s="8">
        <f t="shared" si="35"/>
        <v>33.25</v>
      </c>
      <c r="S248" s="8">
        <f t="shared" si="36"/>
        <v>33.6</v>
      </c>
      <c r="T248" s="8">
        <f t="shared" si="37"/>
        <v>39.5</v>
      </c>
      <c r="U248" s="7">
        <f t="shared" si="38"/>
        <v>38.516666666666673</v>
      </c>
      <c r="V248" s="7">
        <f t="shared" si="39"/>
        <v>38.762500000000003</v>
      </c>
    </row>
    <row r="249" spans="1:22" ht="13.5" x14ac:dyDescent="0.25">
      <c r="A249" s="3">
        <f>RSI!A249</f>
        <v>42368</v>
      </c>
      <c r="B249" s="2">
        <f>RSI!B249</f>
        <v>9.3770000000000007</v>
      </c>
      <c r="C249" s="2">
        <f>RSI!I249</f>
        <v>39.200265458739331</v>
      </c>
      <c r="D249" s="2">
        <f>MACD!E249</f>
        <v>7.6727342224797823E-2</v>
      </c>
      <c r="E249" s="2">
        <f>MACD!F249</f>
        <v>0.14666685167619103</v>
      </c>
      <c r="F249" s="2">
        <f>'Moving Avg'!D249</f>
        <v>9.4044000000000008</v>
      </c>
      <c r="G249" s="2">
        <f>'Moving Avg'!F249</f>
        <v>9.5937999999999981</v>
      </c>
      <c r="H249" s="2">
        <f>'Moving Avg'!G249</f>
        <v>10.125639999999999</v>
      </c>
      <c r="I249" s="2">
        <f>'Moving Avg'!H249</f>
        <v>10.946969999999999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  <c r="M249" s="7">
        <f t="shared" si="30"/>
        <v>25</v>
      </c>
      <c r="N249" s="7">
        <f t="shared" si="31"/>
        <v>100</v>
      </c>
      <c r="O249" s="7">
        <f t="shared" si="32"/>
        <v>0</v>
      </c>
      <c r="P249" s="7">
        <f t="shared" si="33"/>
        <v>33</v>
      </c>
      <c r="Q249" s="8">
        <f t="shared" si="34"/>
        <v>48.7</v>
      </c>
      <c r="R249" s="8">
        <f t="shared" si="35"/>
        <v>33.25</v>
      </c>
      <c r="S249" s="8">
        <f t="shared" si="36"/>
        <v>33.6</v>
      </c>
      <c r="T249" s="8">
        <f t="shared" si="37"/>
        <v>39.5</v>
      </c>
      <c r="U249" s="7">
        <f t="shared" si="38"/>
        <v>38.516666666666673</v>
      </c>
      <c r="V249" s="7">
        <f t="shared" si="39"/>
        <v>38.762500000000003</v>
      </c>
    </row>
    <row r="250" spans="1:22" ht="13.5" x14ac:dyDescent="0.25">
      <c r="A250" s="3">
        <f>RSI!A250</f>
        <v>42369</v>
      </c>
      <c r="B250" s="2">
        <f>RSI!B250</f>
        <v>9.1069999999999993</v>
      </c>
      <c r="C250" s="2">
        <f>RSI!I250</f>
        <v>33.713938518026538</v>
      </c>
      <c r="D250" s="2">
        <f>MACD!E250</f>
        <v>9.1427141445372229E-2</v>
      </c>
      <c r="E250" s="2">
        <f>MACD!F250</f>
        <v>0.13561890963002729</v>
      </c>
      <c r="F250" s="2">
        <f>'Moving Avg'!D250</f>
        <v>9.3714000000000013</v>
      </c>
      <c r="G250" s="2">
        <f>'Moving Avg'!F250</f>
        <v>9.5463999999999984</v>
      </c>
      <c r="H250" s="2">
        <f>'Moving Avg'!G250</f>
        <v>10.098179999999999</v>
      </c>
      <c r="I250" s="2">
        <f>'Moving Avg'!H250</f>
        <v>10.934744999999999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  <c r="M250" s="7">
        <f t="shared" si="30"/>
        <v>25</v>
      </c>
      <c r="N250" s="7">
        <f t="shared" si="31"/>
        <v>100</v>
      </c>
      <c r="O250" s="7">
        <f t="shared" si="32"/>
        <v>0</v>
      </c>
      <c r="P250" s="7">
        <f t="shared" si="33"/>
        <v>33</v>
      </c>
      <c r="Q250" s="8">
        <f t="shared" si="34"/>
        <v>48.7</v>
      </c>
      <c r="R250" s="8">
        <f t="shared" si="35"/>
        <v>33.25</v>
      </c>
      <c r="S250" s="8">
        <f t="shared" si="36"/>
        <v>33.6</v>
      </c>
      <c r="T250" s="8">
        <f t="shared" si="37"/>
        <v>39.5</v>
      </c>
      <c r="U250" s="7">
        <f t="shared" si="38"/>
        <v>38.516666666666673</v>
      </c>
      <c r="V250" s="7">
        <f t="shared" si="39"/>
        <v>38.762500000000003</v>
      </c>
    </row>
    <row r="251" spans="1:22" ht="13.5" x14ac:dyDescent="0.25">
      <c r="A251" s="3">
        <f>RSI!A251</f>
        <v>42373</v>
      </c>
      <c r="B251" s="2">
        <f>RSI!B251</f>
        <v>9.2110000000000003</v>
      </c>
      <c r="C251" s="2">
        <f>RSI!I251</f>
        <v>37.351082600188164</v>
      </c>
      <c r="D251" s="2">
        <f>MACD!E251</f>
        <v>9.9782515291172658E-2</v>
      </c>
      <c r="E251" s="2">
        <f>MACD!F251</f>
        <v>0.12845163076225638</v>
      </c>
      <c r="F251" s="2">
        <f>'Moving Avg'!D251</f>
        <v>9.3007999999999988</v>
      </c>
      <c r="G251" s="2">
        <f>'Moving Avg'!F251</f>
        <v>9.504999999999999</v>
      </c>
      <c r="H251" s="2">
        <f>'Moving Avg'!G251</f>
        <v>10.068500000000002</v>
      </c>
      <c r="I251" s="2">
        <f>'Moving Avg'!H251</f>
        <v>10.923014999999999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  <c r="M251" s="7">
        <f t="shared" si="30"/>
        <v>25</v>
      </c>
      <c r="N251" s="7">
        <f t="shared" si="31"/>
        <v>100</v>
      </c>
      <c r="O251" s="7">
        <f t="shared" si="32"/>
        <v>0</v>
      </c>
      <c r="P251" s="7">
        <f t="shared" si="33"/>
        <v>33</v>
      </c>
      <c r="Q251" s="8">
        <f t="shared" si="34"/>
        <v>48.7</v>
      </c>
      <c r="R251" s="8">
        <f t="shared" si="35"/>
        <v>33.25</v>
      </c>
      <c r="S251" s="8">
        <f t="shared" si="36"/>
        <v>33.6</v>
      </c>
      <c r="T251" s="8">
        <f t="shared" si="37"/>
        <v>39.5</v>
      </c>
      <c r="U251" s="7">
        <f t="shared" si="38"/>
        <v>38.516666666666673</v>
      </c>
      <c r="V251" s="7">
        <f t="shared" si="39"/>
        <v>38.762500000000003</v>
      </c>
    </row>
    <row r="252" spans="1:22" ht="13.5" x14ac:dyDescent="0.25">
      <c r="A252" s="3">
        <f>RSI!A252</f>
        <v>42374</v>
      </c>
      <c r="B252" s="2">
        <f>RSI!B252</f>
        <v>9.6029999999999998</v>
      </c>
      <c r="C252" s="2">
        <f>RSI!I252</f>
        <v>48.763016656383684</v>
      </c>
      <c r="D252" s="2">
        <f>MACD!E252</f>
        <v>3.901498750322574E-2</v>
      </c>
      <c r="E252" s="2">
        <f>MACD!F252</f>
        <v>0.11056430211045025</v>
      </c>
      <c r="F252" s="2">
        <f>'Moving Avg'!D252</f>
        <v>9.3350000000000009</v>
      </c>
      <c r="G252" s="2">
        <f>'Moving Avg'!F252</f>
        <v>9.4887499999999996</v>
      </c>
      <c r="H252" s="2">
        <f>'Moving Avg'!G252</f>
        <v>10.046660000000001</v>
      </c>
      <c r="I252" s="2">
        <f>'Moving Avg'!H252</f>
        <v>10.911695</v>
      </c>
      <c r="J252" s="5" t="str">
        <f>OBV!F252</f>
        <v>BEARISH</v>
      </c>
      <c r="K252" s="5" t="str">
        <f>OBV!G252</f>
        <v>NEUTRAL</v>
      </c>
      <c r="L252" s="5" t="str">
        <f>OBV!H252</f>
        <v>BEARISH DIVERGENCE</v>
      </c>
      <c r="M252" s="7">
        <f t="shared" si="30"/>
        <v>25</v>
      </c>
      <c r="N252" s="7">
        <f t="shared" si="31"/>
        <v>100</v>
      </c>
      <c r="O252" s="7">
        <f t="shared" si="32"/>
        <v>0</v>
      </c>
      <c r="P252" s="7">
        <f t="shared" si="33"/>
        <v>16.5</v>
      </c>
      <c r="Q252" s="8">
        <f t="shared" si="34"/>
        <v>46.225000000000001</v>
      </c>
      <c r="R252" s="8">
        <f t="shared" si="35"/>
        <v>29.125</v>
      </c>
      <c r="S252" s="8">
        <f t="shared" si="36"/>
        <v>26.175000000000001</v>
      </c>
      <c r="T252" s="8">
        <f t="shared" si="37"/>
        <v>35.375</v>
      </c>
      <c r="U252" s="7">
        <f t="shared" si="38"/>
        <v>33.841666666666661</v>
      </c>
      <c r="V252" s="7">
        <f t="shared" si="39"/>
        <v>34.224999999999994</v>
      </c>
    </row>
    <row r="253" spans="1:22" ht="13.5" x14ac:dyDescent="0.25">
      <c r="A253" s="3">
        <f>RSI!A253</f>
        <v>42375</v>
      </c>
      <c r="B253" s="2">
        <f>RSI!B253</f>
        <v>9.7629999999999999</v>
      </c>
      <c r="C253" s="2">
        <f>RSI!I253</f>
        <v>52.561378563015396</v>
      </c>
      <c r="D253" s="2">
        <f>MACD!E253</f>
        <v>-2.9113588256597822E-2</v>
      </c>
      <c r="E253" s="2">
        <f>MACD!F253</f>
        <v>8.2628724037040649E-2</v>
      </c>
      <c r="F253" s="2">
        <f>'Moving Avg'!D253</f>
        <v>9.4122000000000003</v>
      </c>
      <c r="G253" s="2">
        <f>'Moving Avg'!F253</f>
        <v>9.495350000000002</v>
      </c>
      <c r="H253" s="2">
        <f>'Moving Avg'!G253</f>
        <v>10.0343</v>
      </c>
      <c r="I253" s="2">
        <f>'Moving Avg'!H253</f>
        <v>10.901149999999998</v>
      </c>
      <c r="J253" s="5" t="str">
        <f>OBV!F253</f>
        <v>BULLISH</v>
      </c>
      <c r="K253" s="5" t="str">
        <f>OBV!G253</f>
        <v>WEAK</v>
      </c>
      <c r="L253" s="5" t="str">
        <f>OBV!H253</f>
        <v>CONFIRMED BULLISH</v>
      </c>
      <c r="M253" s="7">
        <f t="shared" si="30"/>
        <v>25</v>
      </c>
      <c r="N253" s="7">
        <f t="shared" si="31"/>
        <v>100</v>
      </c>
      <c r="O253" s="7">
        <f t="shared" si="32"/>
        <v>0</v>
      </c>
      <c r="P253" s="7">
        <f t="shared" si="33"/>
        <v>67</v>
      </c>
      <c r="Q253" s="8">
        <f t="shared" si="34"/>
        <v>53.8</v>
      </c>
      <c r="R253" s="8">
        <f t="shared" si="35"/>
        <v>41.75</v>
      </c>
      <c r="S253" s="8">
        <f t="shared" si="36"/>
        <v>48.900000000000006</v>
      </c>
      <c r="T253" s="8">
        <f t="shared" si="37"/>
        <v>48</v>
      </c>
      <c r="U253" s="7">
        <f t="shared" si="38"/>
        <v>48.15</v>
      </c>
      <c r="V253" s="7">
        <f t="shared" si="39"/>
        <v>48.112499999999997</v>
      </c>
    </row>
    <row r="254" spans="1:22" ht="13.5" x14ac:dyDescent="0.25">
      <c r="A254" s="3">
        <f>RSI!A254</f>
        <v>42376</v>
      </c>
      <c r="B254" s="2">
        <f>RSI!B254</f>
        <v>9.6530000000000005</v>
      </c>
      <c r="C254" s="2">
        <f>RSI!I254</f>
        <v>49.826544710462876</v>
      </c>
      <c r="D254" s="2">
        <f>MACD!E254</f>
        <v>-4.1201633786299041E-2</v>
      </c>
      <c r="E254" s="2">
        <f>MACD!F254</f>
        <v>5.7862652472372718E-2</v>
      </c>
      <c r="F254" s="2">
        <f>'Moving Avg'!D254</f>
        <v>9.4673999999999996</v>
      </c>
      <c r="G254" s="2">
        <f>'Moving Avg'!F254</f>
        <v>9.4846000000000021</v>
      </c>
      <c r="H254" s="2">
        <f>'Moving Avg'!G254</f>
        <v>10.01356</v>
      </c>
      <c r="I254" s="2">
        <f>'Moving Avg'!H254</f>
        <v>10.891814999999998</v>
      </c>
      <c r="J254" s="5" t="str">
        <f>OBV!F254</f>
        <v>BULLISH</v>
      </c>
      <c r="K254" s="5" t="str">
        <f>OBV!G254</f>
        <v>WEAK</v>
      </c>
      <c r="L254" s="5" t="str">
        <f>OBV!H254</f>
        <v>CONFIRMED BULLISH</v>
      </c>
      <c r="M254" s="7">
        <f t="shared" si="30"/>
        <v>25</v>
      </c>
      <c r="N254" s="7">
        <f t="shared" si="31"/>
        <v>100</v>
      </c>
      <c r="O254" s="7">
        <f t="shared" si="32"/>
        <v>0</v>
      </c>
      <c r="P254" s="7">
        <f t="shared" si="33"/>
        <v>67</v>
      </c>
      <c r="Q254" s="8">
        <f t="shared" si="34"/>
        <v>53.8</v>
      </c>
      <c r="R254" s="8">
        <f t="shared" si="35"/>
        <v>41.75</v>
      </c>
      <c r="S254" s="8">
        <f t="shared" si="36"/>
        <v>48.900000000000006</v>
      </c>
      <c r="T254" s="8">
        <f t="shared" si="37"/>
        <v>48</v>
      </c>
      <c r="U254" s="7">
        <f t="shared" si="38"/>
        <v>48.15</v>
      </c>
      <c r="V254" s="7">
        <f t="shared" si="39"/>
        <v>48.112499999999997</v>
      </c>
    </row>
    <row r="255" spans="1:22" ht="13.5" x14ac:dyDescent="0.25">
      <c r="A255" s="3">
        <f>RSI!A255</f>
        <v>42377</v>
      </c>
      <c r="B255" s="2">
        <f>RSI!B255</f>
        <v>9.6530000000000005</v>
      </c>
      <c r="C255" s="2">
        <f>RSI!I255</f>
        <v>49.826544710462876</v>
      </c>
      <c r="D255" s="2">
        <f>MACD!E255</f>
        <v>-9.3006209243629456E-2</v>
      </c>
      <c r="E255" s="2">
        <f>MACD!F255</f>
        <v>2.7688880129172283E-2</v>
      </c>
      <c r="F255" s="2">
        <f>'Moving Avg'!D255</f>
        <v>9.5765999999999991</v>
      </c>
      <c r="G255" s="2">
        <f>'Moving Avg'!F255</f>
        <v>9.4879500000000014</v>
      </c>
      <c r="H255" s="2">
        <f>'Moving Avg'!G255</f>
        <v>9.9916200000000011</v>
      </c>
      <c r="I255" s="2">
        <f>'Moving Avg'!H255</f>
        <v>10.882319999999995</v>
      </c>
      <c r="J255" s="5" t="str">
        <f>OBV!F255</f>
        <v>BULLISH</v>
      </c>
      <c r="K255" s="5" t="str">
        <f>OBV!G255</f>
        <v>WEAK</v>
      </c>
      <c r="L255" s="5" t="str">
        <f>OBV!H255</f>
        <v>CONFIRMED BULLISH</v>
      </c>
      <c r="M255" s="7">
        <f t="shared" si="30"/>
        <v>25</v>
      </c>
      <c r="N255" s="7">
        <f t="shared" si="31"/>
        <v>100</v>
      </c>
      <c r="O255" s="7">
        <f t="shared" si="32"/>
        <v>0</v>
      </c>
      <c r="P255" s="7">
        <f t="shared" si="33"/>
        <v>67</v>
      </c>
      <c r="Q255" s="8">
        <f t="shared" si="34"/>
        <v>53.8</v>
      </c>
      <c r="R255" s="8">
        <f t="shared" si="35"/>
        <v>41.75</v>
      </c>
      <c r="S255" s="8">
        <f t="shared" si="36"/>
        <v>48.900000000000006</v>
      </c>
      <c r="T255" s="8">
        <f t="shared" si="37"/>
        <v>48</v>
      </c>
      <c r="U255" s="7">
        <f t="shared" si="38"/>
        <v>48.15</v>
      </c>
      <c r="V255" s="7">
        <f t="shared" si="39"/>
        <v>48.112499999999997</v>
      </c>
    </row>
    <row r="256" spans="1:22" ht="13.5" x14ac:dyDescent="0.25">
      <c r="A256" s="3">
        <f>RSI!A256</f>
        <v>42380</v>
      </c>
      <c r="B256" s="2">
        <f>RSI!B256</f>
        <v>9.7629999999999999</v>
      </c>
      <c r="C256" s="2">
        <f>RSI!I256</f>
        <v>52.681904399157744</v>
      </c>
      <c r="D256" s="2">
        <f>MACD!E256</f>
        <v>-0.10010089133420408</v>
      </c>
      <c r="E256" s="2">
        <f>MACD!F256</f>
        <v>2.1309258364970128E-3</v>
      </c>
      <c r="F256" s="2">
        <f>'Moving Avg'!D256</f>
        <v>9.6869999999999994</v>
      </c>
      <c r="G256" s="2">
        <f>'Moving Avg'!F256</f>
        <v>9.4934500000000011</v>
      </c>
      <c r="H256" s="2">
        <f>'Moving Avg'!G256</f>
        <v>9.9719800000000021</v>
      </c>
      <c r="I256" s="2">
        <f>'Moving Avg'!H256</f>
        <v>10.872064999999994</v>
      </c>
      <c r="J256" s="5" t="str">
        <f>OBV!F256</f>
        <v>BULLISH</v>
      </c>
      <c r="K256" s="5" t="str">
        <f>OBV!G256</f>
        <v>WEAK</v>
      </c>
      <c r="L256" s="5" t="str">
        <f>OBV!H256</f>
        <v>CONFIRMED BULLISH</v>
      </c>
      <c r="M256" s="7">
        <f t="shared" si="30"/>
        <v>25</v>
      </c>
      <c r="N256" s="7">
        <f t="shared" si="31"/>
        <v>100</v>
      </c>
      <c r="O256" s="7">
        <f t="shared" si="32"/>
        <v>0</v>
      </c>
      <c r="P256" s="7">
        <f t="shared" si="33"/>
        <v>67</v>
      </c>
      <c r="Q256" s="8">
        <f t="shared" si="34"/>
        <v>53.8</v>
      </c>
      <c r="R256" s="8">
        <f t="shared" si="35"/>
        <v>41.75</v>
      </c>
      <c r="S256" s="8">
        <f t="shared" si="36"/>
        <v>48.900000000000006</v>
      </c>
      <c r="T256" s="8">
        <f t="shared" si="37"/>
        <v>48</v>
      </c>
      <c r="U256" s="7">
        <f t="shared" si="38"/>
        <v>48.15</v>
      </c>
      <c r="V256" s="7">
        <f t="shared" si="39"/>
        <v>48.112499999999997</v>
      </c>
    </row>
    <row r="257" spans="1:22" ht="13.5" x14ac:dyDescent="0.25">
      <c r="A257" s="3">
        <f>RSI!A257</f>
        <v>42381</v>
      </c>
      <c r="B257" s="2">
        <f>RSI!B257</f>
        <v>9.7629999999999999</v>
      </c>
      <c r="C257" s="2">
        <f>RSI!I257</f>
        <v>52.681904399157744</v>
      </c>
      <c r="D257" s="2">
        <f>MACD!E257</f>
        <v>-0.12709415062072971</v>
      </c>
      <c r="E257" s="2">
        <f>MACD!F257</f>
        <v>-2.3714089454948333E-2</v>
      </c>
      <c r="F257" s="2">
        <f>'Moving Avg'!D257</f>
        <v>9.7189999999999994</v>
      </c>
      <c r="G257" s="2">
        <f>'Moving Avg'!F257</f>
        <v>9.5017499999999995</v>
      </c>
      <c r="H257" s="2">
        <f>'Moving Avg'!G257</f>
        <v>9.9576400000000014</v>
      </c>
      <c r="I257" s="2">
        <f>'Moving Avg'!H257</f>
        <v>10.862964999999996</v>
      </c>
      <c r="J257" s="5" t="str">
        <f>OBV!F257</f>
        <v>BULLISH</v>
      </c>
      <c r="K257" s="5" t="str">
        <f>OBV!G257</f>
        <v>WEAK</v>
      </c>
      <c r="L257" s="5" t="str">
        <f>OBV!H257</f>
        <v>CONFIRMED BULLISH</v>
      </c>
      <c r="M257" s="7">
        <f t="shared" si="30"/>
        <v>25</v>
      </c>
      <c r="N257" s="7">
        <f t="shared" si="31"/>
        <v>100</v>
      </c>
      <c r="O257" s="7">
        <f t="shared" si="32"/>
        <v>0</v>
      </c>
      <c r="P257" s="7">
        <f t="shared" si="33"/>
        <v>67</v>
      </c>
      <c r="Q257" s="8">
        <f t="shared" si="34"/>
        <v>53.8</v>
      </c>
      <c r="R257" s="8">
        <f t="shared" si="35"/>
        <v>41.75</v>
      </c>
      <c r="S257" s="8">
        <f t="shared" si="36"/>
        <v>48.900000000000006</v>
      </c>
      <c r="T257" s="8">
        <f t="shared" si="37"/>
        <v>48</v>
      </c>
      <c r="U257" s="7">
        <f t="shared" si="38"/>
        <v>48.15</v>
      </c>
      <c r="V257" s="7">
        <f t="shared" si="39"/>
        <v>48.112499999999997</v>
      </c>
    </row>
    <row r="258" spans="1:22" ht="13.5" x14ac:dyDescent="0.25">
      <c r="A258" s="3">
        <f>RSI!A258</f>
        <v>42382</v>
      </c>
      <c r="B258" s="2">
        <f>RSI!B258</f>
        <v>9.8680000000000003</v>
      </c>
      <c r="C258" s="2">
        <f>RSI!I258</f>
        <v>55.486343807162719</v>
      </c>
      <c r="D258" s="2">
        <f>MACD!E258</f>
        <v>-0.16680574521136116</v>
      </c>
      <c r="E258" s="2">
        <f>MACD!F258</f>
        <v>-5.2332420606230903E-2</v>
      </c>
      <c r="F258" s="2">
        <f>'Moving Avg'!D258</f>
        <v>9.74</v>
      </c>
      <c r="G258" s="2">
        <f>'Moving Avg'!F258</f>
        <v>9.5124999999999993</v>
      </c>
      <c r="H258" s="2">
        <f>'Moving Avg'!G258</f>
        <v>9.9453999999999994</v>
      </c>
      <c r="I258" s="2">
        <f>'Moving Avg'!H258</f>
        <v>10.854519999999996</v>
      </c>
      <c r="J258" s="5" t="str">
        <f>OBV!F258</f>
        <v>BULLISH</v>
      </c>
      <c r="K258" s="5" t="str">
        <f>OBV!G258</f>
        <v>WEAK</v>
      </c>
      <c r="L258" s="5" t="str">
        <f>OBV!H258</f>
        <v>CONFIRMED BULLISH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100</v>
      </c>
      <c r="O258" s="7">
        <f t="shared" ref="O258:O321" si="42">IF(F258-I258&gt;10,100,IF(F258-I258&gt;5,75, IF(F258-I258&gt;0,50,0)))</f>
        <v>0</v>
      </c>
      <c r="P258" s="7">
        <f t="shared" ref="P258:P321" si="43">IF(L258="confirmed bullish", 34, IF(L258="bullish divergence",17, 0))+IF(J258="bullish",33,IF(J258="bearish",0,16.5))+IF(K258="strong",33,IF(K258="weak",0,16.5))</f>
        <v>67</v>
      </c>
      <c r="Q258" s="8">
        <f t="shared" si="34"/>
        <v>53.8</v>
      </c>
      <c r="R258" s="8">
        <f t="shared" si="35"/>
        <v>41.75</v>
      </c>
      <c r="S258" s="8">
        <f t="shared" si="36"/>
        <v>48.900000000000006</v>
      </c>
      <c r="T258" s="8">
        <f t="shared" si="37"/>
        <v>48</v>
      </c>
      <c r="U258" s="7">
        <f t="shared" si="38"/>
        <v>48.15</v>
      </c>
      <c r="V258" s="7">
        <f t="shared" si="39"/>
        <v>48.112499999999997</v>
      </c>
    </row>
    <row r="259" spans="1:22" ht="13.5" x14ac:dyDescent="0.25">
      <c r="A259" s="3">
        <f>RSI!A259</f>
        <v>42384</v>
      </c>
      <c r="B259" s="2">
        <f>RSI!B259</f>
        <v>9.9280000000000008</v>
      </c>
      <c r="C259" s="2">
        <f>RSI!I259</f>
        <v>57.052737498096647</v>
      </c>
      <c r="D259" s="2">
        <f>MACD!E259</f>
        <v>-0.20605778376286565</v>
      </c>
      <c r="E259" s="2">
        <f>MACD!F259</f>
        <v>-8.3077493237557865E-2</v>
      </c>
      <c r="F259" s="2">
        <f>'Moving Avg'!D259</f>
        <v>9.7950000000000017</v>
      </c>
      <c r="G259" s="2">
        <f>'Moving Avg'!F259</f>
        <v>9.5345499999999994</v>
      </c>
      <c r="H259" s="2">
        <f>'Moving Avg'!G259</f>
        <v>9.9289599999999982</v>
      </c>
      <c r="I259" s="2">
        <f>'Moving Avg'!H259</f>
        <v>10.846399999999994</v>
      </c>
      <c r="J259" s="5" t="str">
        <f>OBV!F259</f>
        <v>BULLISH</v>
      </c>
      <c r="K259" s="5" t="str">
        <f>OBV!G259</f>
        <v>WEAK</v>
      </c>
      <c r="L259" s="5" t="str">
        <f>OBV!H259</f>
        <v>CONFIRMED BULLISH</v>
      </c>
      <c r="M259" s="7">
        <f t="shared" si="40"/>
        <v>25</v>
      </c>
      <c r="N259" s="7">
        <f t="shared" si="41"/>
        <v>100</v>
      </c>
      <c r="O259" s="7">
        <f t="shared" si="42"/>
        <v>0</v>
      </c>
      <c r="P259" s="7">
        <f t="shared" si="43"/>
        <v>67</v>
      </c>
      <c r="Q259" s="8">
        <f t="shared" ref="Q259:Q322" si="44">0.35*M259+N259*0.35+O259*0.15+P259*0.15</f>
        <v>53.8</v>
      </c>
      <c r="R259" s="8">
        <f t="shared" ref="R259:R322" si="45">M259*0.2+N259*0.2+O259*0.35+P259*0.25</f>
        <v>41.75</v>
      </c>
      <c r="S259" s="8">
        <f t="shared" ref="S259:S322" si="46">M259*0.15+N259*0.15+O259*0.25+P259*0.45</f>
        <v>48.900000000000006</v>
      </c>
      <c r="T259" s="8">
        <f t="shared" ref="T259:T322" si="47">0.25*SUM(M259:P259)</f>
        <v>48</v>
      </c>
      <c r="U259" s="7">
        <f t="shared" ref="U259:U322" si="48">SUM(Q259:S259)/3</f>
        <v>48.15</v>
      </c>
      <c r="V259" s="7">
        <f t="shared" ref="V259:V322" si="49">SUM(Q259:T259)/4</f>
        <v>48.112499999999997</v>
      </c>
    </row>
    <row r="260" spans="1:22" ht="13.5" x14ac:dyDescent="0.25">
      <c r="A260" s="3">
        <f>RSI!A260</f>
        <v>42387</v>
      </c>
      <c r="B260" s="2">
        <f>RSI!B260</f>
        <v>9.9280000000000008</v>
      </c>
      <c r="C260" s="2">
        <f>RSI!I260</f>
        <v>57.05273749809664</v>
      </c>
      <c r="D260" s="2">
        <f>MACD!E260</f>
        <v>-0.28228023238569477</v>
      </c>
      <c r="E260" s="2">
        <f>MACD!F260</f>
        <v>-0.12291804106718526</v>
      </c>
      <c r="F260" s="2">
        <f>'Moving Avg'!D260</f>
        <v>9.85</v>
      </c>
      <c r="G260" s="2">
        <f>'Moving Avg'!F260</f>
        <v>9.5510999999999981</v>
      </c>
      <c r="H260" s="2">
        <f>'Moving Avg'!G260</f>
        <v>9.9125200000000007</v>
      </c>
      <c r="I260" s="2">
        <f>'Moving Avg'!H260</f>
        <v>10.837019999999995</v>
      </c>
      <c r="J260" s="5" t="str">
        <f>OBV!F260</f>
        <v>BULLISH</v>
      </c>
      <c r="K260" s="5" t="str">
        <f>OBV!G260</f>
        <v>WEAK</v>
      </c>
      <c r="L260" s="5" t="str">
        <f>OBV!H260</f>
        <v>CONFIRMED BULLISH</v>
      </c>
      <c r="M260" s="7">
        <f t="shared" si="40"/>
        <v>25</v>
      </c>
      <c r="N260" s="7">
        <f t="shared" si="41"/>
        <v>100</v>
      </c>
      <c r="O260" s="7">
        <f t="shared" si="42"/>
        <v>0</v>
      </c>
      <c r="P260" s="7">
        <f t="shared" si="43"/>
        <v>67</v>
      </c>
      <c r="Q260" s="8">
        <f t="shared" si="44"/>
        <v>53.8</v>
      </c>
      <c r="R260" s="8">
        <f t="shared" si="45"/>
        <v>41.75</v>
      </c>
      <c r="S260" s="8">
        <f t="shared" si="46"/>
        <v>48.900000000000006</v>
      </c>
      <c r="T260" s="8">
        <f t="shared" si="47"/>
        <v>48</v>
      </c>
      <c r="U260" s="7">
        <f t="shared" si="48"/>
        <v>48.15</v>
      </c>
      <c r="V260" s="7">
        <f t="shared" si="49"/>
        <v>48.112499999999997</v>
      </c>
    </row>
    <row r="261" spans="1:22" ht="13.5" x14ac:dyDescent="0.25">
      <c r="A261" s="3">
        <f>RSI!A261</f>
        <v>42388</v>
      </c>
      <c r="B261" s="2">
        <f>RSI!B261</f>
        <v>9.9280000000000008</v>
      </c>
      <c r="C261" s="2">
        <f>RSI!I261</f>
        <v>57.052737498096647</v>
      </c>
      <c r="D261" s="2">
        <f>MACD!E261</f>
        <v>-0.33213793164989625</v>
      </c>
      <c r="E261" s="2">
        <f>MACD!F261</f>
        <v>-0.16476201918372746</v>
      </c>
      <c r="F261" s="2">
        <f>'Moving Avg'!D261</f>
        <v>9.8830000000000009</v>
      </c>
      <c r="G261" s="2">
        <f>'Moving Avg'!F261</f>
        <v>9.5676500000000004</v>
      </c>
      <c r="H261" s="2">
        <f>'Moving Avg'!G261</f>
        <v>9.9014799999999994</v>
      </c>
      <c r="I261" s="2">
        <f>'Moving Avg'!H261</f>
        <v>10.828874999999996</v>
      </c>
      <c r="J261" s="5" t="str">
        <f>OBV!F261</f>
        <v>BULLISH</v>
      </c>
      <c r="K261" s="5" t="str">
        <f>OBV!G261</f>
        <v>WEAK</v>
      </c>
      <c r="L261" s="5" t="str">
        <f>OBV!H261</f>
        <v>CONFIRMED BULLISH</v>
      </c>
      <c r="M261" s="7">
        <f t="shared" si="40"/>
        <v>25</v>
      </c>
      <c r="N261" s="7">
        <f t="shared" si="41"/>
        <v>100</v>
      </c>
      <c r="O261" s="7">
        <f t="shared" si="42"/>
        <v>0</v>
      </c>
      <c r="P261" s="7">
        <f t="shared" si="43"/>
        <v>67</v>
      </c>
      <c r="Q261" s="8">
        <f t="shared" si="44"/>
        <v>53.8</v>
      </c>
      <c r="R261" s="8">
        <f t="shared" si="45"/>
        <v>41.75</v>
      </c>
      <c r="S261" s="8">
        <f t="shared" si="46"/>
        <v>48.900000000000006</v>
      </c>
      <c r="T261" s="8">
        <f t="shared" si="47"/>
        <v>48</v>
      </c>
      <c r="U261" s="7">
        <f t="shared" si="48"/>
        <v>48.15</v>
      </c>
      <c r="V261" s="7">
        <f t="shared" si="49"/>
        <v>48.112499999999997</v>
      </c>
    </row>
    <row r="262" spans="1:22" ht="13.5" x14ac:dyDescent="0.25">
      <c r="A262" s="3">
        <f>RSI!A262</f>
        <v>42389</v>
      </c>
      <c r="B262" s="2">
        <f>RSI!B262</f>
        <v>9.6530000000000005</v>
      </c>
      <c r="C262" s="2">
        <f>RSI!I262</f>
        <v>47.487010511801074</v>
      </c>
      <c r="D262" s="2">
        <f>MACD!E262</f>
        <v>-0.29490806148196391</v>
      </c>
      <c r="E262" s="2">
        <f>MACD!F262</f>
        <v>-0.19079122764337475</v>
      </c>
      <c r="F262" s="2">
        <f>'Moving Avg'!D262</f>
        <v>9.8610000000000007</v>
      </c>
      <c r="G262" s="2">
        <f>'Moving Avg'!F262</f>
        <v>9.5839499999999997</v>
      </c>
      <c r="H262" s="2">
        <f>'Moving Avg'!G262</f>
        <v>9.8849400000000003</v>
      </c>
      <c r="I262" s="2">
        <f>'Moving Avg'!H262</f>
        <v>10.819354999999995</v>
      </c>
      <c r="J262" s="5" t="str">
        <f>OBV!F262</f>
        <v>BULLISH</v>
      </c>
      <c r="K262" s="5" t="str">
        <f>OBV!G262</f>
        <v>WEAK</v>
      </c>
      <c r="L262" s="5" t="str">
        <f>OBV!H262</f>
        <v>BULLISH DIVERGENCE</v>
      </c>
      <c r="M262" s="7">
        <f t="shared" si="40"/>
        <v>25</v>
      </c>
      <c r="N262" s="7">
        <f t="shared" si="41"/>
        <v>100</v>
      </c>
      <c r="O262" s="7">
        <f t="shared" si="42"/>
        <v>0</v>
      </c>
      <c r="P262" s="7">
        <f t="shared" si="43"/>
        <v>50</v>
      </c>
      <c r="Q262" s="8">
        <f t="shared" si="44"/>
        <v>51.25</v>
      </c>
      <c r="R262" s="8">
        <f t="shared" si="45"/>
        <v>37.5</v>
      </c>
      <c r="S262" s="8">
        <f t="shared" si="46"/>
        <v>41.25</v>
      </c>
      <c r="T262" s="8">
        <f t="shared" si="47"/>
        <v>43.75</v>
      </c>
      <c r="U262" s="7">
        <f t="shared" si="48"/>
        <v>43.333333333333336</v>
      </c>
      <c r="V262" s="7">
        <f t="shared" si="49"/>
        <v>43.4375</v>
      </c>
    </row>
    <row r="263" spans="1:22" ht="13.5" x14ac:dyDescent="0.25">
      <c r="A263" s="3">
        <f>RSI!A263</f>
        <v>42390</v>
      </c>
      <c r="B263" s="2">
        <f>RSI!B263</f>
        <v>9.6530000000000005</v>
      </c>
      <c r="C263" s="2">
        <f>RSI!I263</f>
        <v>47.487010511801074</v>
      </c>
      <c r="D263" s="2">
        <f>MACD!E263</f>
        <v>-0.23833300010843494</v>
      </c>
      <c r="E263" s="2">
        <f>MACD!F263</f>
        <v>-0.20029958213638679</v>
      </c>
      <c r="F263" s="2">
        <f>'Moving Avg'!D263</f>
        <v>9.8180000000000014</v>
      </c>
      <c r="G263" s="2">
        <f>'Moving Avg'!F263</f>
        <v>9.6018999999999988</v>
      </c>
      <c r="H263" s="2">
        <f>'Moving Avg'!G263</f>
        <v>9.8684000000000012</v>
      </c>
      <c r="I263" s="2">
        <f>'Moving Avg'!H263</f>
        <v>10.809834999999991</v>
      </c>
      <c r="J263" s="5" t="str">
        <f>OBV!F263</f>
        <v>BULLISH</v>
      </c>
      <c r="K263" s="5" t="str">
        <f>OBV!G263</f>
        <v>NEUTRAL</v>
      </c>
      <c r="L263" s="5" t="str">
        <f>OBV!H263</f>
        <v>BULLISH DIVERGENCE</v>
      </c>
      <c r="M263" s="7">
        <f t="shared" si="40"/>
        <v>25</v>
      </c>
      <c r="N263" s="7">
        <f t="shared" si="41"/>
        <v>100</v>
      </c>
      <c r="O263" s="7">
        <f t="shared" si="42"/>
        <v>0</v>
      </c>
      <c r="P263" s="7">
        <f t="shared" si="43"/>
        <v>66.5</v>
      </c>
      <c r="Q263" s="8">
        <f t="shared" si="44"/>
        <v>53.725000000000001</v>
      </c>
      <c r="R263" s="8">
        <f t="shared" si="45"/>
        <v>41.625</v>
      </c>
      <c r="S263" s="8">
        <f t="shared" si="46"/>
        <v>48.674999999999997</v>
      </c>
      <c r="T263" s="8">
        <f t="shared" si="47"/>
        <v>47.875</v>
      </c>
      <c r="U263" s="7">
        <f t="shared" si="48"/>
        <v>48.008333333333326</v>
      </c>
      <c r="V263" s="7">
        <f t="shared" si="49"/>
        <v>47.974999999999994</v>
      </c>
    </row>
    <row r="264" spans="1:22" ht="13.5" x14ac:dyDescent="0.25">
      <c r="A264" s="3">
        <f>RSI!A264</f>
        <v>42391</v>
      </c>
      <c r="B264" s="2">
        <f>RSI!B264</f>
        <v>9.6530000000000005</v>
      </c>
      <c r="C264" s="2">
        <f>RSI!I264</f>
        <v>47.487010511801074</v>
      </c>
      <c r="D264" s="2">
        <f>MACD!E264</f>
        <v>-0.20696127965785216</v>
      </c>
      <c r="E264" s="2">
        <f>MACD!F264</f>
        <v>-0.20163192164067989</v>
      </c>
      <c r="F264" s="2">
        <f>'Moving Avg'!D264</f>
        <v>9.7629999999999999</v>
      </c>
      <c r="G264" s="2">
        <f>'Moving Avg'!F264</f>
        <v>9.60745</v>
      </c>
      <c r="H264" s="2">
        <f>'Moving Avg'!G264</f>
        <v>9.8518600000000003</v>
      </c>
      <c r="I264" s="2">
        <f>'Moving Avg'!H264</f>
        <v>10.801629999999991</v>
      </c>
      <c r="J264" s="5" t="str">
        <f>OBV!F264</f>
        <v>BEARISH</v>
      </c>
      <c r="K264" s="5" t="str">
        <f>OBV!G264</f>
        <v>STRONG</v>
      </c>
      <c r="L264" s="5" t="str">
        <f>OBV!H264</f>
        <v>CONFIRMED BEARISH</v>
      </c>
      <c r="M264" s="7">
        <f t="shared" si="40"/>
        <v>25</v>
      </c>
      <c r="N264" s="7">
        <f t="shared" si="41"/>
        <v>45</v>
      </c>
      <c r="O264" s="7">
        <f t="shared" si="42"/>
        <v>0</v>
      </c>
      <c r="P264" s="7">
        <f t="shared" si="43"/>
        <v>33</v>
      </c>
      <c r="Q264" s="8">
        <f t="shared" si="44"/>
        <v>29.45</v>
      </c>
      <c r="R264" s="8">
        <f t="shared" si="45"/>
        <v>22.25</v>
      </c>
      <c r="S264" s="8">
        <f t="shared" si="46"/>
        <v>25.35</v>
      </c>
      <c r="T264" s="8">
        <f t="shared" si="47"/>
        <v>25.75</v>
      </c>
      <c r="U264" s="7">
        <f t="shared" si="48"/>
        <v>25.683333333333337</v>
      </c>
      <c r="V264" s="7">
        <f t="shared" si="49"/>
        <v>25.700000000000003</v>
      </c>
    </row>
    <row r="265" spans="1:22" ht="13.5" x14ac:dyDescent="0.25">
      <c r="A265" s="3">
        <f>RSI!A265</f>
        <v>42394</v>
      </c>
      <c r="B265" s="2">
        <f>RSI!B265</f>
        <v>9.6419999999999995</v>
      </c>
      <c r="C265" s="2">
        <f>RSI!I265</f>
        <v>47.092546208613207</v>
      </c>
      <c r="D265" s="2">
        <f>MACD!E265</f>
        <v>-0.17920894848252189</v>
      </c>
      <c r="E265" s="2">
        <f>MACD!F265</f>
        <v>-0.1971473270090483</v>
      </c>
      <c r="F265" s="2">
        <f>'Moving Avg'!D265</f>
        <v>9.7058</v>
      </c>
      <c r="G265" s="2">
        <f>'Moving Avg'!F265</f>
        <v>9.6259499999999996</v>
      </c>
      <c r="H265" s="2">
        <f>'Moving Avg'!G265</f>
        <v>9.8351000000000024</v>
      </c>
      <c r="I265" s="2">
        <f>'Moving Avg'!H265</f>
        <v>10.793394999999991</v>
      </c>
      <c r="J265" s="5" t="str">
        <f>OBV!F265</f>
        <v>BEARISH</v>
      </c>
      <c r="K265" s="5" t="str">
        <f>OBV!G265</f>
        <v>STRONG</v>
      </c>
      <c r="L265" s="5" t="str">
        <f>OBV!H265</f>
        <v>CONFIRMED BEARISH</v>
      </c>
      <c r="M265" s="7">
        <f t="shared" si="40"/>
        <v>25</v>
      </c>
      <c r="N265" s="7">
        <f t="shared" si="41"/>
        <v>0</v>
      </c>
      <c r="O265" s="7">
        <f t="shared" si="42"/>
        <v>0</v>
      </c>
      <c r="P265" s="7">
        <f t="shared" si="43"/>
        <v>33</v>
      </c>
      <c r="Q265" s="8">
        <f t="shared" si="44"/>
        <v>13.7</v>
      </c>
      <c r="R265" s="8">
        <f t="shared" si="45"/>
        <v>13.25</v>
      </c>
      <c r="S265" s="8">
        <f t="shared" si="46"/>
        <v>18.600000000000001</v>
      </c>
      <c r="T265" s="8">
        <f t="shared" si="47"/>
        <v>14.5</v>
      </c>
      <c r="U265" s="7">
        <f t="shared" si="48"/>
        <v>15.183333333333332</v>
      </c>
      <c r="V265" s="7">
        <f t="shared" si="49"/>
        <v>15.012499999999999</v>
      </c>
    </row>
    <row r="266" spans="1:22" ht="13.5" x14ac:dyDescent="0.25">
      <c r="A266" s="3">
        <f>RSI!A266</f>
        <v>42395</v>
      </c>
      <c r="B266" s="2">
        <f>RSI!B266</f>
        <v>9.6419999999999995</v>
      </c>
      <c r="C266" s="2">
        <f>RSI!I266</f>
        <v>47.092546208613207</v>
      </c>
      <c r="D266" s="2">
        <f>MACD!E266</f>
        <v>-0.13837496880404032</v>
      </c>
      <c r="E266" s="2">
        <f>MACD!F266</f>
        <v>-0.18539285536804673</v>
      </c>
      <c r="F266" s="2">
        <f>'Moving Avg'!D266</f>
        <v>9.6485999999999983</v>
      </c>
      <c r="G266" s="2">
        <f>'Moving Avg'!F266</f>
        <v>9.6298499999999994</v>
      </c>
      <c r="H266" s="2">
        <f>'Moving Avg'!G266</f>
        <v>9.818340000000001</v>
      </c>
      <c r="I266" s="2">
        <f>'Moving Avg'!H266</f>
        <v>10.786839999999991</v>
      </c>
      <c r="J266" s="5" t="str">
        <f>OBV!F266</f>
        <v>BEARISH</v>
      </c>
      <c r="K266" s="5" t="str">
        <f>OBV!G266</f>
        <v>STRONG</v>
      </c>
      <c r="L266" s="5" t="str">
        <f>OBV!H266</f>
        <v>CONFIRMED BEARISH</v>
      </c>
      <c r="M266" s="7">
        <f t="shared" si="40"/>
        <v>25</v>
      </c>
      <c r="N266" s="7">
        <f t="shared" si="41"/>
        <v>0</v>
      </c>
      <c r="O266" s="7">
        <f t="shared" si="42"/>
        <v>0</v>
      </c>
      <c r="P266" s="7">
        <f t="shared" si="43"/>
        <v>33</v>
      </c>
      <c r="Q266" s="8">
        <f t="shared" si="44"/>
        <v>13.7</v>
      </c>
      <c r="R266" s="8">
        <f t="shared" si="45"/>
        <v>13.25</v>
      </c>
      <c r="S266" s="8">
        <f t="shared" si="46"/>
        <v>18.600000000000001</v>
      </c>
      <c r="T266" s="8">
        <f t="shared" si="47"/>
        <v>14.5</v>
      </c>
      <c r="U266" s="7">
        <f t="shared" si="48"/>
        <v>15.183333333333332</v>
      </c>
      <c r="V266" s="7">
        <f t="shared" si="49"/>
        <v>15.012499999999999</v>
      </c>
    </row>
    <row r="267" spans="1:22" ht="13.5" x14ac:dyDescent="0.25">
      <c r="A267" s="3">
        <f>RSI!A267</f>
        <v>42396</v>
      </c>
      <c r="B267" s="2">
        <f>RSI!B267</f>
        <v>9.6419999999999995</v>
      </c>
      <c r="C267" s="2">
        <f>RSI!I267</f>
        <v>47.092546208613207</v>
      </c>
      <c r="D267" s="2">
        <f>MACD!E267</f>
        <v>-0.10342669448267827</v>
      </c>
      <c r="E267" s="2">
        <f>MACD!F267</f>
        <v>-0.16899962319097303</v>
      </c>
      <c r="F267" s="2">
        <f>'Moving Avg'!D267</f>
        <v>9.6463999999999999</v>
      </c>
      <c r="G267" s="2">
        <f>'Moving Avg'!F267</f>
        <v>9.6403499999999998</v>
      </c>
      <c r="H267" s="2">
        <f>'Moving Avg'!G267</f>
        <v>9.8015800000000013</v>
      </c>
      <c r="I267" s="2">
        <f>'Moving Avg'!H267</f>
        <v>10.781334999999991</v>
      </c>
      <c r="J267" s="5" t="str">
        <f>OBV!F267</f>
        <v>BEARISH</v>
      </c>
      <c r="K267" s="5" t="str">
        <f>OBV!G267</f>
        <v>STRONG</v>
      </c>
      <c r="L267" s="5" t="str">
        <f>OBV!H267</f>
        <v>CONFIRMED BEARISH</v>
      </c>
      <c r="M267" s="7">
        <f t="shared" si="40"/>
        <v>25</v>
      </c>
      <c r="N267" s="7">
        <f t="shared" si="41"/>
        <v>0</v>
      </c>
      <c r="O267" s="7">
        <f t="shared" si="42"/>
        <v>0</v>
      </c>
      <c r="P267" s="7">
        <f t="shared" si="43"/>
        <v>33</v>
      </c>
      <c r="Q267" s="8">
        <f t="shared" si="44"/>
        <v>13.7</v>
      </c>
      <c r="R267" s="8">
        <f t="shared" si="45"/>
        <v>13.25</v>
      </c>
      <c r="S267" s="8">
        <f t="shared" si="46"/>
        <v>18.600000000000001</v>
      </c>
      <c r="T267" s="8">
        <f t="shared" si="47"/>
        <v>14.5</v>
      </c>
      <c r="U267" s="7">
        <f t="shared" si="48"/>
        <v>15.183333333333332</v>
      </c>
      <c r="V267" s="7">
        <f t="shared" si="49"/>
        <v>15.012499999999999</v>
      </c>
    </row>
    <row r="268" spans="1:22" ht="13.5" x14ac:dyDescent="0.25">
      <c r="A268" s="3">
        <f>RSI!A268</f>
        <v>42397</v>
      </c>
      <c r="B268" s="2">
        <f>RSI!B268</f>
        <v>9.3770000000000007</v>
      </c>
      <c r="C268" s="2">
        <f>RSI!I268</f>
        <v>37.675769920597212</v>
      </c>
      <c r="D268" s="2">
        <f>MACD!E268</f>
        <v>-3.7704522926253148E-2</v>
      </c>
      <c r="E268" s="2">
        <f>MACD!F268</f>
        <v>-0.14274060313802908</v>
      </c>
      <c r="F268" s="2">
        <f>'Moving Avg'!D268</f>
        <v>9.5912000000000006</v>
      </c>
      <c r="G268" s="2">
        <f>'Moving Avg'!F268</f>
        <v>9.6403499999999998</v>
      </c>
      <c r="H268" s="2">
        <f>'Moving Avg'!G268</f>
        <v>9.7795200000000015</v>
      </c>
      <c r="I268" s="2">
        <f>'Moving Avg'!H268</f>
        <v>10.774504999999992</v>
      </c>
      <c r="J268" s="5" t="str">
        <f>OBV!F268</f>
        <v>BEARISH</v>
      </c>
      <c r="K268" s="5" t="str">
        <f>OBV!G268</f>
        <v>STRONG</v>
      </c>
      <c r="L268" s="5" t="str">
        <f>OBV!H268</f>
        <v>CONFIRMED BEARISH</v>
      </c>
      <c r="M268" s="7">
        <f t="shared" si="40"/>
        <v>25</v>
      </c>
      <c r="N268" s="7">
        <f t="shared" si="41"/>
        <v>0</v>
      </c>
      <c r="O268" s="7">
        <f t="shared" si="42"/>
        <v>0</v>
      </c>
      <c r="P268" s="7">
        <f t="shared" si="43"/>
        <v>33</v>
      </c>
      <c r="Q268" s="8">
        <f t="shared" si="44"/>
        <v>13.7</v>
      </c>
      <c r="R268" s="8">
        <f t="shared" si="45"/>
        <v>13.25</v>
      </c>
      <c r="S268" s="8">
        <f t="shared" si="46"/>
        <v>18.600000000000001</v>
      </c>
      <c r="T268" s="8">
        <f t="shared" si="47"/>
        <v>14.5</v>
      </c>
      <c r="U268" s="7">
        <f t="shared" si="48"/>
        <v>15.183333333333332</v>
      </c>
      <c r="V268" s="7">
        <f t="shared" si="49"/>
        <v>15.012499999999999</v>
      </c>
    </row>
    <row r="269" spans="1:22" ht="13.5" x14ac:dyDescent="0.25">
      <c r="A269" s="3">
        <f>RSI!A269</f>
        <v>42398</v>
      </c>
      <c r="B269" s="2">
        <f>RSI!B269</f>
        <v>9.3770000000000007</v>
      </c>
      <c r="C269" s="2">
        <f>RSI!I269</f>
        <v>37.675769920597212</v>
      </c>
      <c r="D269" s="2">
        <f>MACD!E269</f>
        <v>2.9043098924807609E-2</v>
      </c>
      <c r="E269" s="2">
        <f>MACD!F269</f>
        <v>-0.10838386272546174</v>
      </c>
      <c r="F269" s="2">
        <f>'Moving Avg'!D269</f>
        <v>9.5359999999999996</v>
      </c>
      <c r="G269" s="2">
        <f>'Moving Avg'!F269</f>
        <v>9.6403499999999998</v>
      </c>
      <c r="H269" s="2">
        <f>'Moving Avg'!G269</f>
        <v>9.7574600000000036</v>
      </c>
      <c r="I269" s="2">
        <f>'Moving Avg'!H269</f>
        <v>10.766074999999992</v>
      </c>
      <c r="J269" s="5" t="str">
        <f>OBV!F269</f>
        <v>BEARISH</v>
      </c>
      <c r="K269" s="5" t="str">
        <f>OBV!G269</f>
        <v>STRONG</v>
      </c>
      <c r="L269" s="5" t="str">
        <f>OBV!H269</f>
        <v>CONFIRMED BEARISH</v>
      </c>
      <c r="M269" s="7">
        <f t="shared" si="40"/>
        <v>25</v>
      </c>
      <c r="N269" s="7">
        <f t="shared" si="41"/>
        <v>0</v>
      </c>
      <c r="O269" s="7">
        <f t="shared" si="42"/>
        <v>0</v>
      </c>
      <c r="P269" s="7">
        <f t="shared" si="43"/>
        <v>33</v>
      </c>
      <c r="Q269" s="8">
        <f t="shared" si="44"/>
        <v>13.7</v>
      </c>
      <c r="R269" s="8">
        <f t="shared" si="45"/>
        <v>13.25</v>
      </c>
      <c r="S269" s="8">
        <f t="shared" si="46"/>
        <v>18.600000000000001</v>
      </c>
      <c r="T269" s="8">
        <f t="shared" si="47"/>
        <v>14.5</v>
      </c>
      <c r="U269" s="7">
        <f t="shared" si="48"/>
        <v>15.183333333333332</v>
      </c>
      <c r="V269" s="7">
        <f t="shared" si="49"/>
        <v>15.012499999999999</v>
      </c>
    </row>
    <row r="270" spans="1:22" ht="13.5" x14ac:dyDescent="0.25">
      <c r="A270" s="3">
        <f>RSI!A270</f>
        <v>42401</v>
      </c>
      <c r="B270" s="2">
        <f>RSI!B270</f>
        <v>9.3770000000000007</v>
      </c>
      <c r="C270" s="2">
        <f>RSI!I270</f>
        <v>37.675769920597212</v>
      </c>
      <c r="D270" s="2">
        <f>MACD!E270</f>
        <v>8.728647104259224E-2</v>
      </c>
      <c r="E270" s="2">
        <f>MACD!F270</f>
        <v>-6.924979597185095E-2</v>
      </c>
      <c r="F270" s="2">
        <f>'Moving Avg'!D270</f>
        <v>9.4830000000000005</v>
      </c>
      <c r="G270" s="2">
        <f>'Moving Avg'!F270</f>
        <v>9.6538500000000003</v>
      </c>
      <c r="H270" s="2">
        <f>'Moving Avg'!G270</f>
        <v>9.7365000000000013</v>
      </c>
      <c r="I270" s="2">
        <f>'Moving Avg'!H270</f>
        <v>10.759244999999995</v>
      </c>
      <c r="J270" s="5" t="str">
        <f>OBV!F270</f>
        <v>BEARISH</v>
      </c>
      <c r="K270" s="5" t="str">
        <f>OBV!G270</f>
        <v>STRONG</v>
      </c>
      <c r="L270" s="5" t="str">
        <f>OBV!H270</f>
        <v>CONFIRMED BEARISH</v>
      </c>
      <c r="M270" s="7">
        <f t="shared" si="40"/>
        <v>25</v>
      </c>
      <c r="N270" s="7">
        <f t="shared" si="41"/>
        <v>0</v>
      </c>
      <c r="O270" s="7">
        <f t="shared" si="42"/>
        <v>0</v>
      </c>
      <c r="P270" s="7">
        <f t="shared" si="43"/>
        <v>33</v>
      </c>
      <c r="Q270" s="8">
        <f t="shared" si="44"/>
        <v>13.7</v>
      </c>
      <c r="R270" s="8">
        <f t="shared" si="45"/>
        <v>13.25</v>
      </c>
      <c r="S270" s="8">
        <f t="shared" si="46"/>
        <v>18.600000000000001</v>
      </c>
      <c r="T270" s="8">
        <f t="shared" si="47"/>
        <v>14.5</v>
      </c>
      <c r="U270" s="7">
        <f t="shared" si="48"/>
        <v>15.183333333333332</v>
      </c>
      <c r="V270" s="7">
        <f t="shared" si="49"/>
        <v>15.012499999999999</v>
      </c>
    </row>
    <row r="271" spans="1:22" ht="13.5" x14ac:dyDescent="0.25">
      <c r="A271" s="3">
        <f>RSI!A271</f>
        <v>42402</v>
      </c>
      <c r="B271" s="2">
        <f>RSI!B271</f>
        <v>9.3770000000000007</v>
      </c>
      <c r="C271" s="2">
        <f>RSI!I271</f>
        <v>37.675769920597197</v>
      </c>
      <c r="D271" s="2">
        <f>MACD!E271</f>
        <v>0.13820322730532908</v>
      </c>
      <c r="E271" s="2">
        <f>MACD!F271</f>
        <v>-2.7759191316414945E-2</v>
      </c>
      <c r="F271" s="2">
        <f>'Moving Avg'!D271</f>
        <v>9.4300000000000015</v>
      </c>
      <c r="G271" s="2">
        <f>'Moving Avg'!F271</f>
        <v>9.6621500000000005</v>
      </c>
      <c r="H271" s="2">
        <f>'Moving Avg'!G271</f>
        <v>9.7158800000000021</v>
      </c>
      <c r="I271" s="2">
        <f>'Moving Avg'!H271</f>
        <v>10.750864999999992</v>
      </c>
      <c r="J271" s="5" t="str">
        <f>OBV!F271</f>
        <v>BEARISH</v>
      </c>
      <c r="K271" s="5" t="str">
        <f>OBV!G271</f>
        <v>STRONG</v>
      </c>
      <c r="L271" s="5" t="str">
        <f>OBV!H271</f>
        <v>CONFIRMED BEARISH</v>
      </c>
      <c r="M271" s="7">
        <f t="shared" si="40"/>
        <v>25</v>
      </c>
      <c r="N271" s="7">
        <f t="shared" si="41"/>
        <v>0</v>
      </c>
      <c r="O271" s="7">
        <f t="shared" si="42"/>
        <v>0</v>
      </c>
      <c r="P271" s="7">
        <f t="shared" si="43"/>
        <v>33</v>
      </c>
      <c r="Q271" s="8">
        <f t="shared" si="44"/>
        <v>13.7</v>
      </c>
      <c r="R271" s="8">
        <f t="shared" si="45"/>
        <v>13.25</v>
      </c>
      <c r="S271" s="8">
        <f t="shared" si="46"/>
        <v>18.600000000000001</v>
      </c>
      <c r="T271" s="8">
        <f t="shared" si="47"/>
        <v>14.5</v>
      </c>
      <c r="U271" s="7">
        <f t="shared" si="48"/>
        <v>15.183333333333332</v>
      </c>
      <c r="V271" s="7">
        <f t="shared" si="49"/>
        <v>15.012499999999999</v>
      </c>
    </row>
    <row r="272" spans="1:22" ht="13.5" x14ac:dyDescent="0.25">
      <c r="A272" s="3">
        <f>RSI!A272</f>
        <v>42403</v>
      </c>
      <c r="B272" s="2">
        <f>RSI!B272</f>
        <v>9.3770000000000007</v>
      </c>
      <c r="C272" s="2">
        <f>RSI!I272</f>
        <v>37.675769920597197</v>
      </c>
      <c r="D272" s="2">
        <f>MACD!E272</f>
        <v>0.14049181722849546</v>
      </c>
      <c r="E272" s="2">
        <f>MACD!F272</f>
        <v>5.8910103925671371E-3</v>
      </c>
      <c r="F272" s="2">
        <f>'Moving Avg'!D272</f>
        <v>9.3770000000000007</v>
      </c>
      <c r="G272" s="2">
        <f>'Moving Avg'!F272</f>
        <v>9.6508500000000019</v>
      </c>
      <c r="H272" s="2">
        <f>'Moving Avg'!G272</f>
        <v>9.6953600000000009</v>
      </c>
      <c r="I272" s="2">
        <f>'Moving Avg'!H272</f>
        <v>10.742484999999995</v>
      </c>
      <c r="J272" s="5" t="str">
        <f>OBV!F272</f>
        <v>BEARISH</v>
      </c>
      <c r="K272" s="5" t="str">
        <f>OBV!G272</f>
        <v>STRONG</v>
      </c>
      <c r="L272" s="5" t="str">
        <f>OBV!H272</f>
        <v>CONFIRMED BEARISH</v>
      </c>
      <c r="M272" s="7">
        <f t="shared" si="40"/>
        <v>25</v>
      </c>
      <c r="N272" s="7">
        <f t="shared" si="41"/>
        <v>0</v>
      </c>
      <c r="O272" s="7">
        <f t="shared" si="42"/>
        <v>0</v>
      </c>
      <c r="P272" s="7">
        <f t="shared" si="43"/>
        <v>33</v>
      </c>
      <c r="Q272" s="8">
        <f t="shared" si="44"/>
        <v>13.7</v>
      </c>
      <c r="R272" s="8">
        <f t="shared" si="45"/>
        <v>13.25</v>
      </c>
      <c r="S272" s="8">
        <f t="shared" si="46"/>
        <v>18.600000000000001</v>
      </c>
      <c r="T272" s="8">
        <f t="shared" si="47"/>
        <v>14.5</v>
      </c>
      <c r="U272" s="7">
        <f t="shared" si="48"/>
        <v>15.183333333333332</v>
      </c>
      <c r="V272" s="7">
        <f t="shared" si="49"/>
        <v>15.012499999999999</v>
      </c>
    </row>
    <row r="273" spans="1:22" ht="13.5" x14ac:dyDescent="0.25">
      <c r="A273" s="3">
        <f>RSI!A273</f>
        <v>42404</v>
      </c>
      <c r="B273" s="2">
        <f>RSI!B273</f>
        <v>9.3770000000000007</v>
      </c>
      <c r="C273" s="2">
        <f>RSI!I273</f>
        <v>37.675769920597197</v>
      </c>
      <c r="D273" s="2">
        <f>MACD!E273</f>
        <v>0.14382912480671983</v>
      </c>
      <c r="E273" s="2">
        <f>MACD!F273</f>
        <v>3.3478633275397678E-2</v>
      </c>
      <c r="F273" s="2">
        <f>'Moving Avg'!D273</f>
        <v>9.3770000000000007</v>
      </c>
      <c r="G273" s="2">
        <f>'Moving Avg'!F273</f>
        <v>9.6315500000000025</v>
      </c>
      <c r="H273" s="2">
        <f>'Moving Avg'!G273</f>
        <v>9.6748400000000014</v>
      </c>
      <c r="I273" s="2">
        <f>'Moving Avg'!H273</f>
        <v>10.732769999999995</v>
      </c>
      <c r="J273" s="5" t="str">
        <f>OBV!F273</f>
        <v>NEUTRAL</v>
      </c>
      <c r="K273" s="5" t="str">
        <f>OBV!G273</f>
        <v>NEUTRAL</v>
      </c>
      <c r="L273" s="5" t="str">
        <f>OBV!H273</f>
        <v>NEUTRAL</v>
      </c>
      <c r="M273" s="7">
        <f t="shared" si="40"/>
        <v>25</v>
      </c>
      <c r="N273" s="7">
        <f t="shared" si="41"/>
        <v>0</v>
      </c>
      <c r="O273" s="7">
        <f t="shared" si="42"/>
        <v>0</v>
      </c>
      <c r="P273" s="7">
        <f t="shared" si="43"/>
        <v>33</v>
      </c>
      <c r="Q273" s="8">
        <f t="shared" si="44"/>
        <v>13.7</v>
      </c>
      <c r="R273" s="8">
        <f t="shared" si="45"/>
        <v>13.25</v>
      </c>
      <c r="S273" s="8">
        <f t="shared" si="46"/>
        <v>18.600000000000001</v>
      </c>
      <c r="T273" s="8">
        <f t="shared" si="47"/>
        <v>14.5</v>
      </c>
      <c r="U273" s="7">
        <f t="shared" si="48"/>
        <v>15.183333333333332</v>
      </c>
      <c r="V273" s="7">
        <f t="shared" si="49"/>
        <v>15.012499999999999</v>
      </c>
    </row>
    <row r="274" spans="1:22" ht="13.5" x14ac:dyDescent="0.25">
      <c r="A274" s="3">
        <f>RSI!A274</f>
        <v>42405</v>
      </c>
      <c r="B274" s="2">
        <f>RSI!B274</f>
        <v>9.3770000000000007</v>
      </c>
      <c r="C274" s="2">
        <f>RSI!I274</f>
        <v>37.675769920597197</v>
      </c>
      <c r="D274" s="2">
        <f>MACD!E274</f>
        <v>0.14795004527619149</v>
      </c>
      <c r="E274" s="2">
        <f>MACD!F274</f>
        <v>5.637291567555644E-2</v>
      </c>
      <c r="F274" s="2">
        <f>'Moving Avg'!D274</f>
        <v>9.3770000000000007</v>
      </c>
      <c r="G274" s="2">
        <f>'Moving Avg'!F274</f>
        <v>9.6177500000000045</v>
      </c>
      <c r="H274" s="2">
        <f>'Moving Avg'!G274</f>
        <v>9.654320000000002</v>
      </c>
      <c r="I274" s="2">
        <f>'Moving Avg'!H274</f>
        <v>10.723079999999996</v>
      </c>
      <c r="J274" s="5" t="str">
        <f>OBV!F274</f>
        <v>NEUTRAL</v>
      </c>
      <c r="K274" s="5" t="str">
        <f>OBV!G274</f>
        <v>NEUTRAL</v>
      </c>
      <c r="L274" s="5" t="str">
        <f>OBV!H274</f>
        <v>NEUTRAL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33</v>
      </c>
      <c r="Q274" s="8">
        <f t="shared" si="44"/>
        <v>13.7</v>
      </c>
      <c r="R274" s="8">
        <f t="shared" si="45"/>
        <v>13.25</v>
      </c>
      <c r="S274" s="8">
        <f t="shared" si="46"/>
        <v>18.600000000000001</v>
      </c>
      <c r="T274" s="8">
        <f t="shared" si="47"/>
        <v>14.5</v>
      </c>
      <c r="U274" s="7">
        <f t="shared" si="48"/>
        <v>15.183333333333332</v>
      </c>
      <c r="V274" s="7">
        <f t="shared" si="49"/>
        <v>15.012499999999999</v>
      </c>
    </row>
    <row r="275" spans="1:22" ht="13.5" x14ac:dyDescent="0.25">
      <c r="A275" s="3">
        <f>RSI!A275</f>
        <v>42408</v>
      </c>
      <c r="B275" s="2">
        <f>RSI!B275</f>
        <v>9.3770000000000007</v>
      </c>
      <c r="C275" s="2">
        <f>RSI!I275</f>
        <v>37.675769920597197</v>
      </c>
      <c r="D275" s="2">
        <f>MACD!E275</f>
        <v>0.15094563772063552</v>
      </c>
      <c r="E275" s="2">
        <f>MACD!F275</f>
        <v>7.5287460084572252E-2</v>
      </c>
      <c r="F275" s="2">
        <f>'Moving Avg'!D275</f>
        <v>9.3770000000000007</v>
      </c>
      <c r="G275" s="2">
        <f>'Moving Avg'!F275</f>
        <v>9.6039500000000029</v>
      </c>
      <c r="H275" s="2">
        <f>'Moving Avg'!G275</f>
        <v>9.6338000000000026</v>
      </c>
      <c r="I275" s="2">
        <f>'Moving Avg'!H275</f>
        <v>10.713389999999997</v>
      </c>
      <c r="J275" s="5" t="str">
        <f>OBV!F275</f>
        <v>NEUTRAL</v>
      </c>
      <c r="K275" s="5" t="str">
        <f>OBV!G275</f>
        <v>NEUTRAL</v>
      </c>
      <c r="L275" s="5" t="str">
        <f>OBV!H275</f>
        <v>NEUTRAL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33</v>
      </c>
      <c r="Q275" s="8">
        <f t="shared" si="44"/>
        <v>13.7</v>
      </c>
      <c r="R275" s="8">
        <f t="shared" si="45"/>
        <v>13.25</v>
      </c>
      <c r="S275" s="8">
        <f t="shared" si="46"/>
        <v>18.600000000000001</v>
      </c>
      <c r="T275" s="8">
        <f t="shared" si="47"/>
        <v>14.5</v>
      </c>
      <c r="U275" s="7">
        <f t="shared" si="48"/>
        <v>15.183333333333332</v>
      </c>
      <c r="V275" s="7">
        <f t="shared" si="49"/>
        <v>15.012499999999999</v>
      </c>
    </row>
    <row r="276" spans="1:22" ht="13.5" x14ac:dyDescent="0.25">
      <c r="A276" s="3">
        <f>RSI!A276</f>
        <v>42409</v>
      </c>
      <c r="B276" s="2">
        <f>RSI!B276</f>
        <v>9.3770000000000007</v>
      </c>
      <c r="C276" s="2">
        <f>RSI!I276</f>
        <v>37.675769920597197</v>
      </c>
      <c r="D276" s="2">
        <f>MACD!E276</f>
        <v>0.15459237667032077</v>
      </c>
      <c r="E276" s="2">
        <f>MACD!F276</f>
        <v>9.1148443401721957E-2</v>
      </c>
      <c r="F276" s="2">
        <f>'Moving Avg'!D276</f>
        <v>9.3770000000000007</v>
      </c>
      <c r="G276" s="2">
        <f>'Moving Avg'!F276</f>
        <v>9.5846500000000017</v>
      </c>
      <c r="H276" s="2">
        <f>'Moving Avg'!G276</f>
        <v>9.6192400000000031</v>
      </c>
      <c r="I276" s="2">
        <f>'Moving Avg'!H276</f>
        <v>10.703804999999999</v>
      </c>
      <c r="J276" s="5" t="str">
        <f>OBV!F276</f>
        <v>NEUTRAL</v>
      </c>
      <c r="K276" s="5" t="str">
        <f>OBV!G276</f>
        <v>NEUTRAL</v>
      </c>
      <c r="L276" s="5" t="str">
        <f>OBV!H276</f>
        <v>NEUTRAL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33</v>
      </c>
      <c r="Q276" s="8">
        <f t="shared" si="44"/>
        <v>13.7</v>
      </c>
      <c r="R276" s="8">
        <f t="shared" si="45"/>
        <v>13.25</v>
      </c>
      <c r="S276" s="8">
        <f t="shared" si="46"/>
        <v>18.600000000000001</v>
      </c>
      <c r="T276" s="8">
        <f t="shared" si="47"/>
        <v>14.5</v>
      </c>
      <c r="U276" s="7">
        <f t="shared" si="48"/>
        <v>15.183333333333332</v>
      </c>
      <c r="V276" s="7">
        <f t="shared" si="49"/>
        <v>15.012499999999999</v>
      </c>
    </row>
    <row r="277" spans="1:22" ht="13.5" x14ac:dyDescent="0.25">
      <c r="A277" s="3">
        <f>RSI!A277</f>
        <v>42410</v>
      </c>
      <c r="B277" s="2">
        <f>RSI!B277</f>
        <v>9.3770000000000007</v>
      </c>
      <c r="C277" s="2">
        <f>RSI!I277</f>
        <v>37.675769920597197</v>
      </c>
      <c r="D277" s="2">
        <f>MACD!E277</f>
        <v>0.15870771485972845</v>
      </c>
      <c r="E277" s="2">
        <f>MACD!F277</f>
        <v>0.10466029769332327</v>
      </c>
      <c r="F277" s="2">
        <f>'Moving Avg'!D277</f>
        <v>9.3770000000000007</v>
      </c>
      <c r="G277" s="2">
        <f>'Moving Avg'!F277</f>
        <v>9.5653500000000022</v>
      </c>
      <c r="H277" s="2">
        <f>'Moving Avg'!G277</f>
        <v>9.5993800000000018</v>
      </c>
      <c r="I277" s="2">
        <f>'Moving Avg'!H277</f>
        <v>10.695004999999998</v>
      </c>
      <c r="J277" s="5" t="str">
        <f>OBV!F277</f>
        <v>NEUTRAL</v>
      </c>
      <c r="K277" s="5" t="str">
        <f>OBV!G277</f>
        <v>NEUTRAL</v>
      </c>
      <c r="L277" s="5" t="str">
        <f>OBV!H277</f>
        <v>NEUTRAL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33</v>
      </c>
      <c r="Q277" s="8">
        <f t="shared" si="44"/>
        <v>13.7</v>
      </c>
      <c r="R277" s="8">
        <f t="shared" si="45"/>
        <v>13.25</v>
      </c>
      <c r="S277" s="8">
        <f t="shared" si="46"/>
        <v>18.600000000000001</v>
      </c>
      <c r="T277" s="8">
        <f t="shared" si="47"/>
        <v>14.5</v>
      </c>
      <c r="U277" s="7">
        <f t="shared" si="48"/>
        <v>15.183333333333332</v>
      </c>
      <c r="V277" s="7">
        <f t="shared" si="49"/>
        <v>15.012499999999999</v>
      </c>
    </row>
    <row r="278" spans="1:22" ht="13.5" x14ac:dyDescent="0.25">
      <c r="A278" s="3">
        <f>RSI!A278</f>
        <v>42411</v>
      </c>
      <c r="B278" s="2">
        <f>RSI!B278</f>
        <v>9.3770000000000007</v>
      </c>
      <c r="C278" s="2">
        <f>RSI!I278</f>
        <v>37.675769920597197</v>
      </c>
      <c r="D278" s="2">
        <f>MACD!E278</f>
        <v>0.12237405999547946</v>
      </c>
      <c r="E278" s="2">
        <f>MACD!F278</f>
        <v>0.10820305015375452</v>
      </c>
      <c r="F278" s="2">
        <f>'Moving Avg'!D278</f>
        <v>9.3770000000000007</v>
      </c>
      <c r="G278" s="2">
        <f>'Moving Avg'!F278</f>
        <v>9.5408000000000008</v>
      </c>
      <c r="H278" s="2">
        <f>'Moving Avg'!G278</f>
        <v>9.5817400000000017</v>
      </c>
      <c r="I278" s="2">
        <f>'Moving Avg'!H278</f>
        <v>10.686730000000001</v>
      </c>
      <c r="J278" s="5" t="str">
        <f>OBV!F278</f>
        <v>NEUTRAL</v>
      </c>
      <c r="K278" s="5" t="str">
        <f>OBV!G278</f>
        <v>NEUTRAL</v>
      </c>
      <c r="L278" s="5" t="str">
        <f>OBV!H278</f>
        <v>NEUTRAL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33</v>
      </c>
      <c r="Q278" s="8">
        <f t="shared" si="44"/>
        <v>13.7</v>
      </c>
      <c r="R278" s="8">
        <f t="shared" si="45"/>
        <v>13.25</v>
      </c>
      <c r="S278" s="8">
        <f t="shared" si="46"/>
        <v>18.600000000000001</v>
      </c>
      <c r="T278" s="8">
        <f t="shared" si="47"/>
        <v>14.5</v>
      </c>
      <c r="U278" s="7">
        <f t="shared" si="48"/>
        <v>15.183333333333332</v>
      </c>
      <c r="V278" s="7">
        <f t="shared" si="49"/>
        <v>15.012499999999999</v>
      </c>
    </row>
    <row r="279" spans="1:22" ht="13.5" x14ac:dyDescent="0.25">
      <c r="A279" s="3">
        <f>RSI!A279</f>
        <v>42412</v>
      </c>
      <c r="B279" s="2">
        <f>RSI!B279</f>
        <v>9.3770000000000007</v>
      </c>
      <c r="C279" s="2">
        <f>RSI!I279</f>
        <v>37.675769920597197</v>
      </c>
      <c r="D279" s="2">
        <f>MACD!E279</f>
        <v>9.2512945101887567E-2</v>
      </c>
      <c r="E279" s="2">
        <f>MACD!F279</f>
        <v>0.10506502914338114</v>
      </c>
      <c r="F279" s="2">
        <f>'Moving Avg'!D279</f>
        <v>9.3770000000000007</v>
      </c>
      <c r="G279" s="2">
        <f>'Moving Avg'!F279</f>
        <v>9.5132500000000011</v>
      </c>
      <c r="H279" s="2">
        <f>'Moving Avg'!G279</f>
        <v>9.5690600000000021</v>
      </c>
      <c r="I279" s="2">
        <f>'Moving Avg'!H279</f>
        <v>10.678064999999998</v>
      </c>
      <c r="J279" s="5" t="str">
        <f>OBV!F279</f>
        <v>NEUTRAL</v>
      </c>
      <c r="K279" s="5" t="str">
        <f>OBV!G279</f>
        <v>NEUTRAL</v>
      </c>
      <c r="L279" s="5" t="str">
        <f>OBV!H279</f>
        <v>NEUTRAL</v>
      </c>
      <c r="M279" s="7">
        <f t="shared" si="40"/>
        <v>25</v>
      </c>
      <c r="N279" s="7">
        <f t="shared" si="41"/>
        <v>45</v>
      </c>
      <c r="O279" s="7">
        <f t="shared" si="42"/>
        <v>0</v>
      </c>
      <c r="P279" s="7">
        <f t="shared" si="43"/>
        <v>33</v>
      </c>
      <c r="Q279" s="8">
        <f t="shared" si="44"/>
        <v>29.45</v>
      </c>
      <c r="R279" s="8">
        <f t="shared" si="45"/>
        <v>22.25</v>
      </c>
      <c r="S279" s="8">
        <f t="shared" si="46"/>
        <v>25.35</v>
      </c>
      <c r="T279" s="8">
        <f t="shared" si="47"/>
        <v>25.75</v>
      </c>
      <c r="U279" s="7">
        <f t="shared" si="48"/>
        <v>25.683333333333337</v>
      </c>
      <c r="V279" s="7">
        <f t="shared" si="49"/>
        <v>25.700000000000003</v>
      </c>
    </row>
    <row r="280" spans="1:22" ht="13.5" x14ac:dyDescent="0.25">
      <c r="A280" s="3">
        <f>RSI!A280</f>
        <v>42415</v>
      </c>
      <c r="B280" s="2">
        <f>RSI!B280</f>
        <v>9.1229999999999993</v>
      </c>
      <c r="C280" s="2">
        <f>RSI!I280</f>
        <v>25.692779476553397</v>
      </c>
      <c r="D280" s="2">
        <f>MACD!E280</f>
        <v>8.687802095332664E-2</v>
      </c>
      <c r="E280" s="2">
        <f>MACD!F280</f>
        <v>0.10142762750537025</v>
      </c>
      <c r="F280" s="2">
        <f>'Moving Avg'!D280</f>
        <v>9.3262</v>
      </c>
      <c r="G280" s="2">
        <f>'Moving Avg'!F280</f>
        <v>9.4730000000000008</v>
      </c>
      <c r="H280" s="2">
        <f>'Moving Avg'!G280</f>
        <v>9.5504200000000026</v>
      </c>
      <c r="I280" s="2">
        <f>'Moving Avg'!H280</f>
        <v>10.66671</v>
      </c>
      <c r="J280" s="5" t="str">
        <f>OBV!F280</f>
        <v>BEARISH</v>
      </c>
      <c r="K280" s="5" t="str">
        <f>OBV!G280</f>
        <v>STRONG</v>
      </c>
      <c r="L280" s="5" t="str">
        <f>OBV!H280</f>
        <v>CONFIRMED BEARISH</v>
      </c>
      <c r="M280" s="7">
        <f t="shared" si="40"/>
        <v>50</v>
      </c>
      <c r="N280" s="7">
        <f t="shared" si="41"/>
        <v>45</v>
      </c>
      <c r="O280" s="7">
        <f t="shared" si="42"/>
        <v>0</v>
      </c>
      <c r="P280" s="7">
        <f t="shared" si="43"/>
        <v>33</v>
      </c>
      <c r="Q280" s="8">
        <f t="shared" si="44"/>
        <v>38.200000000000003</v>
      </c>
      <c r="R280" s="8">
        <f t="shared" si="45"/>
        <v>27.25</v>
      </c>
      <c r="S280" s="8">
        <f t="shared" si="46"/>
        <v>29.1</v>
      </c>
      <c r="T280" s="8">
        <f t="shared" si="47"/>
        <v>32</v>
      </c>
      <c r="U280" s="7">
        <f t="shared" si="48"/>
        <v>31.516666666666669</v>
      </c>
      <c r="V280" s="7">
        <f t="shared" si="49"/>
        <v>31.637500000000003</v>
      </c>
    </row>
    <row r="281" spans="1:22" ht="13.5" x14ac:dyDescent="0.25">
      <c r="A281" s="3">
        <f>RSI!A281</f>
        <v>42416</v>
      </c>
      <c r="B281" s="2">
        <f>RSI!B281</f>
        <v>9.3770000000000007</v>
      </c>
      <c r="C281" s="2">
        <f>RSI!I281</f>
        <v>44.650998972140499</v>
      </c>
      <c r="D281" s="2">
        <f>MACD!E281</f>
        <v>6.5552903504132232E-2</v>
      </c>
      <c r="E281" s="2">
        <f>MACD!F281</f>
        <v>9.4252682705122659E-2</v>
      </c>
      <c r="F281" s="2">
        <f>'Moving Avg'!D281</f>
        <v>9.3262</v>
      </c>
      <c r="G281" s="2">
        <f>'Moving Avg'!F281</f>
        <v>9.4454499999999992</v>
      </c>
      <c r="H281" s="2">
        <f>'Moving Avg'!G281</f>
        <v>9.5371800000000029</v>
      </c>
      <c r="I281" s="2">
        <f>'Moving Avg'!H281</f>
        <v>10.65686</v>
      </c>
      <c r="J281" s="5" t="str">
        <f>OBV!F281</f>
        <v>BULLISH</v>
      </c>
      <c r="K281" s="5" t="str">
        <f>OBV!G281</f>
        <v>NEUTRAL</v>
      </c>
      <c r="L281" s="5" t="str">
        <f>OBV!H281</f>
        <v>NEUTRAL</v>
      </c>
      <c r="M281" s="7">
        <f t="shared" si="40"/>
        <v>25</v>
      </c>
      <c r="N281" s="7">
        <f t="shared" si="41"/>
        <v>100</v>
      </c>
      <c r="O281" s="7">
        <f t="shared" si="42"/>
        <v>0</v>
      </c>
      <c r="P281" s="7">
        <f t="shared" si="43"/>
        <v>49.5</v>
      </c>
      <c r="Q281" s="8">
        <f t="shared" si="44"/>
        <v>51.174999999999997</v>
      </c>
      <c r="R281" s="8">
        <f t="shared" si="45"/>
        <v>37.375</v>
      </c>
      <c r="S281" s="8">
        <f t="shared" si="46"/>
        <v>41.025000000000006</v>
      </c>
      <c r="T281" s="8">
        <f t="shared" si="47"/>
        <v>43.625</v>
      </c>
      <c r="U281" s="7">
        <f t="shared" si="48"/>
        <v>43.191666666666663</v>
      </c>
      <c r="V281" s="7">
        <f t="shared" si="49"/>
        <v>43.3</v>
      </c>
    </row>
    <row r="282" spans="1:22" ht="13.5" x14ac:dyDescent="0.25">
      <c r="A282" s="3">
        <f>RSI!A282</f>
        <v>42417</v>
      </c>
      <c r="B282" s="2">
        <f>RSI!B282</f>
        <v>9.3770000000000007</v>
      </c>
      <c r="C282" s="2">
        <f>RSI!I282</f>
        <v>44.650998972140506</v>
      </c>
      <c r="D282" s="2">
        <f>MACD!E282</f>
        <v>4.809814876753471E-2</v>
      </c>
      <c r="E282" s="2">
        <f>MACD!F282</f>
        <v>8.5021775917605069E-2</v>
      </c>
      <c r="F282" s="2">
        <f>'Moving Avg'!D282</f>
        <v>9.3262000000000018</v>
      </c>
      <c r="G282" s="2">
        <f>'Moving Avg'!F282</f>
        <v>9.4316500000000012</v>
      </c>
      <c r="H282" s="2">
        <f>'Moving Avg'!G282</f>
        <v>9.5261600000000026</v>
      </c>
      <c r="I282" s="2">
        <f>'Moving Avg'!H282</f>
        <v>10.64701</v>
      </c>
      <c r="J282" s="5" t="str">
        <f>OBV!F282</f>
        <v>BULLISH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100</v>
      </c>
      <c r="O282" s="7">
        <f t="shared" si="42"/>
        <v>0</v>
      </c>
      <c r="P282" s="7">
        <f t="shared" si="43"/>
        <v>49.5</v>
      </c>
      <c r="Q282" s="8">
        <f t="shared" si="44"/>
        <v>51.174999999999997</v>
      </c>
      <c r="R282" s="8">
        <f t="shared" si="45"/>
        <v>37.375</v>
      </c>
      <c r="S282" s="8">
        <f t="shared" si="46"/>
        <v>41.025000000000006</v>
      </c>
      <c r="T282" s="8">
        <f t="shared" si="47"/>
        <v>43.625</v>
      </c>
      <c r="U282" s="7">
        <f t="shared" si="48"/>
        <v>43.191666666666663</v>
      </c>
      <c r="V282" s="7">
        <f t="shared" si="49"/>
        <v>43.3</v>
      </c>
    </row>
    <row r="283" spans="1:22" ht="13.5" x14ac:dyDescent="0.25">
      <c r="A283" s="3">
        <f>RSI!A283</f>
        <v>42418</v>
      </c>
      <c r="B283" s="2">
        <f>RSI!B283</f>
        <v>9.3770000000000007</v>
      </c>
      <c r="C283" s="2">
        <f>RSI!I283</f>
        <v>44.650998972140506</v>
      </c>
      <c r="D283" s="2">
        <f>MACD!E283</f>
        <v>3.3874644073419446E-2</v>
      </c>
      <c r="E283" s="2">
        <f>MACD!F283</f>
        <v>7.4792349548767942E-2</v>
      </c>
      <c r="F283" s="2">
        <f>'Moving Avg'!D283</f>
        <v>9.3262000000000018</v>
      </c>
      <c r="G283" s="2">
        <f>'Moving Avg'!F283</f>
        <v>9.4178500000000014</v>
      </c>
      <c r="H283" s="2">
        <f>'Moving Avg'!G283</f>
        <v>9.5210800000000049</v>
      </c>
      <c r="I283" s="2">
        <f>'Moving Avg'!H283</f>
        <v>10.637160000000002</v>
      </c>
      <c r="J283" s="5" t="str">
        <f>OBV!F283</f>
        <v>BULLISH</v>
      </c>
      <c r="K283" s="5" t="str">
        <f>OBV!G283</f>
        <v>NEUTRAL</v>
      </c>
      <c r="L283" s="5" t="str">
        <f>OBV!H283</f>
        <v>NEUTRAL</v>
      </c>
      <c r="M283" s="7">
        <f t="shared" si="40"/>
        <v>25</v>
      </c>
      <c r="N283" s="7">
        <f t="shared" si="41"/>
        <v>100</v>
      </c>
      <c r="O283" s="7">
        <f t="shared" si="42"/>
        <v>0</v>
      </c>
      <c r="P283" s="7">
        <f t="shared" si="43"/>
        <v>49.5</v>
      </c>
      <c r="Q283" s="8">
        <f t="shared" si="44"/>
        <v>51.174999999999997</v>
      </c>
      <c r="R283" s="8">
        <f t="shared" si="45"/>
        <v>37.375</v>
      </c>
      <c r="S283" s="8">
        <f t="shared" si="46"/>
        <v>41.025000000000006</v>
      </c>
      <c r="T283" s="8">
        <f t="shared" si="47"/>
        <v>43.625</v>
      </c>
      <c r="U283" s="7">
        <f t="shared" si="48"/>
        <v>43.191666666666663</v>
      </c>
      <c r="V283" s="7">
        <f t="shared" si="49"/>
        <v>43.3</v>
      </c>
    </row>
    <row r="284" spans="1:22" ht="13.5" x14ac:dyDescent="0.25">
      <c r="A284" s="3">
        <f>RSI!A284</f>
        <v>42419</v>
      </c>
      <c r="B284" s="2">
        <f>RSI!B284</f>
        <v>9.3770000000000007</v>
      </c>
      <c r="C284" s="2">
        <f>RSI!I284</f>
        <v>44.650998972140506</v>
      </c>
      <c r="D284" s="2">
        <f>MACD!E284</f>
        <v>2.2344836759529585E-2</v>
      </c>
      <c r="E284" s="2">
        <f>MACD!F284</f>
        <v>6.4302846990920273E-2</v>
      </c>
      <c r="F284" s="2">
        <f>'Moving Avg'!D284</f>
        <v>9.3262000000000018</v>
      </c>
      <c r="G284" s="2">
        <f>'Moving Avg'!F284</f>
        <v>9.4040500000000016</v>
      </c>
      <c r="H284" s="2">
        <f>'Moving Avg'!G284</f>
        <v>9.5112600000000036</v>
      </c>
      <c r="I284" s="2">
        <f>'Moving Avg'!H284</f>
        <v>10.62731</v>
      </c>
      <c r="J284" s="5" t="str">
        <f>OBV!F284</f>
        <v>BULLISH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100</v>
      </c>
      <c r="O284" s="7">
        <f t="shared" si="42"/>
        <v>0</v>
      </c>
      <c r="P284" s="7">
        <f t="shared" si="43"/>
        <v>49.5</v>
      </c>
      <c r="Q284" s="8">
        <f t="shared" si="44"/>
        <v>51.174999999999997</v>
      </c>
      <c r="R284" s="8">
        <f t="shared" si="45"/>
        <v>37.375</v>
      </c>
      <c r="S284" s="8">
        <f t="shared" si="46"/>
        <v>41.025000000000006</v>
      </c>
      <c r="T284" s="8">
        <f t="shared" si="47"/>
        <v>43.625</v>
      </c>
      <c r="U284" s="7">
        <f t="shared" si="48"/>
        <v>43.191666666666663</v>
      </c>
      <c r="V284" s="7">
        <f t="shared" si="49"/>
        <v>43.3</v>
      </c>
    </row>
    <row r="285" spans="1:22" ht="13.5" x14ac:dyDescent="0.25">
      <c r="A285" s="3">
        <f>RSI!A285</f>
        <v>42422</v>
      </c>
      <c r="B285" s="2">
        <f>RSI!B285</f>
        <v>9.3770000000000007</v>
      </c>
      <c r="C285" s="2">
        <f>RSI!I285</f>
        <v>44.650998972140506</v>
      </c>
      <c r="D285" s="2">
        <f>MACD!E285</f>
        <v>1.3056869926602488E-2</v>
      </c>
      <c r="E285" s="2">
        <f>MACD!F285</f>
        <v>5.4053651578056722E-2</v>
      </c>
      <c r="F285" s="2">
        <f>'Moving Avg'!D285</f>
        <v>9.3770000000000007</v>
      </c>
      <c r="G285" s="2">
        <f>'Moving Avg'!F285</f>
        <v>9.3908000000000023</v>
      </c>
      <c r="H285" s="2">
        <f>'Moving Avg'!G285</f>
        <v>9.5070800000000037</v>
      </c>
      <c r="I285" s="2">
        <f>'Moving Avg'!H285</f>
        <v>10.617225000000001</v>
      </c>
      <c r="J285" s="5" t="str">
        <f>OBV!F285</f>
        <v>BULLISH</v>
      </c>
      <c r="K285" s="5" t="str">
        <f>OBV!G285</f>
        <v>WEAK</v>
      </c>
      <c r="L285" s="5" t="str">
        <f>OBV!H285</f>
        <v>CONFIRMED BULLISH</v>
      </c>
      <c r="M285" s="7">
        <f t="shared" si="40"/>
        <v>25</v>
      </c>
      <c r="N285" s="7">
        <f t="shared" si="41"/>
        <v>100</v>
      </c>
      <c r="O285" s="7">
        <f t="shared" si="42"/>
        <v>0</v>
      </c>
      <c r="P285" s="7">
        <f t="shared" si="43"/>
        <v>67</v>
      </c>
      <c r="Q285" s="8">
        <f t="shared" si="44"/>
        <v>53.8</v>
      </c>
      <c r="R285" s="8">
        <f t="shared" si="45"/>
        <v>41.75</v>
      </c>
      <c r="S285" s="8">
        <f t="shared" si="46"/>
        <v>48.900000000000006</v>
      </c>
      <c r="T285" s="8">
        <f t="shared" si="47"/>
        <v>48</v>
      </c>
      <c r="U285" s="7">
        <f t="shared" si="48"/>
        <v>48.15</v>
      </c>
      <c r="V285" s="7">
        <f t="shared" si="49"/>
        <v>48.112499999999997</v>
      </c>
    </row>
    <row r="286" spans="1:22" ht="13.5" x14ac:dyDescent="0.25">
      <c r="A286" s="3">
        <f>RSI!A286</f>
        <v>42423</v>
      </c>
      <c r="B286" s="2">
        <f>RSI!B286</f>
        <v>9.3710000000000004</v>
      </c>
      <c r="C286" s="2">
        <f>RSI!I286</f>
        <v>44.264575247513051</v>
      </c>
      <c r="D286" s="2">
        <f>MACD!E286</f>
        <v>6.0756210412424849E-3</v>
      </c>
      <c r="E286" s="2">
        <f>MACD!F286</f>
        <v>4.4458045470693881E-2</v>
      </c>
      <c r="F286" s="2">
        <f>'Moving Avg'!D286</f>
        <v>9.3758000000000017</v>
      </c>
      <c r="G286" s="2">
        <f>'Moving Avg'!F286</f>
        <v>9.3772500000000019</v>
      </c>
      <c r="H286" s="2">
        <f>'Moving Avg'!G286</f>
        <v>9.5014400000000041</v>
      </c>
      <c r="I286" s="2">
        <f>'Moving Avg'!H286</f>
        <v>10.608685000000001</v>
      </c>
      <c r="J286" s="5" t="str">
        <f>OBV!F286</f>
        <v>BEARISH</v>
      </c>
      <c r="K286" s="5" t="str">
        <f>OBV!G286</f>
        <v>STRONG</v>
      </c>
      <c r="L286" s="5" t="str">
        <f>OBV!H286</f>
        <v>CONFIRMED BEARISH</v>
      </c>
      <c r="M286" s="7">
        <f t="shared" si="40"/>
        <v>25</v>
      </c>
      <c r="N286" s="7">
        <f t="shared" si="41"/>
        <v>100</v>
      </c>
      <c r="O286" s="7">
        <f t="shared" si="42"/>
        <v>0</v>
      </c>
      <c r="P286" s="7">
        <f t="shared" si="43"/>
        <v>33</v>
      </c>
      <c r="Q286" s="8">
        <f t="shared" si="44"/>
        <v>48.7</v>
      </c>
      <c r="R286" s="8">
        <f t="shared" si="45"/>
        <v>33.25</v>
      </c>
      <c r="S286" s="8">
        <f t="shared" si="46"/>
        <v>33.6</v>
      </c>
      <c r="T286" s="8">
        <f t="shared" si="47"/>
        <v>39.5</v>
      </c>
      <c r="U286" s="7">
        <f t="shared" si="48"/>
        <v>38.516666666666673</v>
      </c>
      <c r="V286" s="7">
        <f t="shared" si="49"/>
        <v>38.762500000000003</v>
      </c>
    </row>
    <row r="287" spans="1:22" ht="13.5" x14ac:dyDescent="0.25">
      <c r="A287" s="3">
        <f>RSI!A287</f>
        <v>42424</v>
      </c>
      <c r="B287" s="2">
        <f>RSI!B287</f>
        <v>9.3710000000000004</v>
      </c>
      <c r="C287" s="2">
        <f>RSI!I287</f>
        <v>44.264575247513051</v>
      </c>
      <c r="D287" s="2">
        <f>MACD!E287</f>
        <v>6.0511982289668254E-4</v>
      </c>
      <c r="E287" s="2">
        <f>MACD!F287</f>
        <v>3.5687460341134444E-2</v>
      </c>
      <c r="F287" s="2">
        <f>'Moving Avg'!D287</f>
        <v>9.3746000000000009</v>
      </c>
      <c r="G287" s="2">
        <f>'Moving Avg'!F287</f>
        <v>9.3637000000000032</v>
      </c>
      <c r="H287" s="2">
        <f>'Moving Avg'!G287</f>
        <v>9.4969200000000011</v>
      </c>
      <c r="I287" s="2">
        <f>'Moving Avg'!H287</f>
        <v>10.600119999999999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  <c r="M287" s="7">
        <f t="shared" si="40"/>
        <v>25</v>
      </c>
      <c r="N287" s="7">
        <f t="shared" si="41"/>
        <v>100</v>
      </c>
      <c r="O287" s="7">
        <f t="shared" si="42"/>
        <v>0</v>
      </c>
      <c r="P287" s="7">
        <f t="shared" si="43"/>
        <v>33</v>
      </c>
      <c r="Q287" s="8">
        <f t="shared" si="44"/>
        <v>48.7</v>
      </c>
      <c r="R287" s="8">
        <f t="shared" si="45"/>
        <v>33.25</v>
      </c>
      <c r="S287" s="8">
        <f t="shared" si="46"/>
        <v>33.6</v>
      </c>
      <c r="T287" s="8">
        <f t="shared" si="47"/>
        <v>39.5</v>
      </c>
      <c r="U287" s="7">
        <f t="shared" si="48"/>
        <v>38.516666666666673</v>
      </c>
      <c r="V287" s="7">
        <f t="shared" si="49"/>
        <v>38.762500000000003</v>
      </c>
    </row>
    <row r="288" spans="1:22" ht="13.5" x14ac:dyDescent="0.25">
      <c r="A288" s="3">
        <f>RSI!A288</f>
        <v>42425</v>
      </c>
      <c r="B288" s="2">
        <f>RSI!B288</f>
        <v>9.3710000000000004</v>
      </c>
      <c r="C288" s="2">
        <f>RSI!I288</f>
        <v>44.264575247513051</v>
      </c>
      <c r="D288" s="2">
        <f>MACD!E288</f>
        <v>-3.6194052891733719E-3</v>
      </c>
      <c r="E288" s="2">
        <f>MACD!F288</f>
        <v>2.7826087215072882E-2</v>
      </c>
      <c r="F288" s="2">
        <f>'Moving Avg'!D288</f>
        <v>9.3734000000000002</v>
      </c>
      <c r="G288" s="2">
        <f>'Moving Avg'!F288</f>
        <v>9.3634000000000022</v>
      </c>
      <c r="H288" s="2">
        <f>'Moving Avg'!G288</f>
        <v>9.4912800000000015</v>
      </c>
      <c r="I288" s="2">
        <f>'Moving Avg'!H288</f>
        <v>10.591815000000002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  <c r="M288" s="7">
        <f t="shared" si="40"/>
        <v>25</v>
      </c>
      <c r="N288" s="7">
        <f t="shared" si="41"/>
        <v>100</v>
      </c>
      <c r="O288" s="7">
        <f t="shared" si="42"/>
        <v>0</v>
      </c>
      <c r="P288" s="7">
        <f t="shared" si="43"/>
        <v>33</v>
      </c>
      <c r="Q288" s="8">
        <f t="shared" si="44"/>
        <v>48.7</v>
      </c>
      <c r="R288" s="8">
        <f t="shared" si="45"/>
        <v>33.25</v>
      </c>
      <c r="S288" s="8">
        <f t="shared" si="46"/>
        <v>33.6</v>
      </c>
      <c r="T288" s="8">
        <f t="shared" si="47"/>
        <v>39.5</v>
      </c>
      <c r="U288" s="7">
        <f t="shared" si="48"/>
        <v>38.516666666666673</v>
      </c>
      <c r="V288" s="7">
        <f t="shared" si="49"/>
        <v>38.762500000000003</v>
      </c>
    </row>
    <row r="289" spans="1:22" ht="13.5" x14ac:dyDescent="0.25">
      <c r="A289" s="3">
        <f>RSI!A289</f>
        <v>42426</v>
      </c>
      <c r="B289" s="2">
        <f>RSI!B289</f>
        <v>9.2390000000000008</v>
      </c>
      <c r="C289" s="2">
        <f>RSI!I289</f>
        <v>35.760724293207147</v>
      </c>
      <c r="D289" s="2">
        <f>MACD!E289</f>
        <v>2.9581822189097551E-3</v>
      </c>
      <c r="E289" s="2">
        <f>MACD!F289</f>
        <v>2.285250621584026E-2</v>
      </c>
      <c r="F289" s="2">
        <f>'Moving Avg'!D289</f>
        <v>9.3458000000000006</v>
      </c>
      <c r="G289" s="2">
        <f>'Moving Avg'!F289</f>
        <v>9.3565000000000023</v>
      </c>
      <c r="H289" s="2">
        <f>'Moving Avg'!G289</f>
        <v>9.486320000000001</v>
      </c>
      <c r="I289" s="2">
        <f>'Moving Avg'!H289</f>
        <v>10.581305000000002</v>
      </c>
      <c r="J289" s="5" t="str">
        <f>OBV!F289</f>
        <v>BEARISH</v>
      </c>
      <c r="K289" s="5" t="str">
        <f>OBV!G289</f>
        <v>STRONG</v>
      </c>
      <c r="L289" s="5" t="str">
        <f>OBV!H289</f>
        <v>CONFIRMED BEARISH</v>
      </c>
      <c r="M289" s="7">
        <f t="shared" si="40"/>
        <v>25</v>
      </c>
      <c r="N289" s="7">
        <f t="shared" si="41"/>
        <v>45</v>
      </c>
      <c r="O289" s="7">
        <f t="shared" si="42"/>
        <v>0</v>
      </c>
      <c r="P289" s="7">
        <f t="shared" si="43"/>
        <v>33</v>
      </c>
      <c r="Q289" s="8">
        <f t="shared" si="44"/>
        <v>29.45</v>
      </c>
      <c r="R289" s="8">
        <f t="shared" si="45"/>
        <v>22.25</v>
      </c>
      <c r="S289" s="8">
        <f t="shared" si="46"/>
        <v>25.35</v>
      </c>
      <c r="T289" s="8">
        <f t="shared" si="47"/>
        <v>25.75</v>
      </c>
      <c r="U289" s="7">
        <f t="shared" si="48"/>
        <v>25.683333333333337</v>
      </c>
      <c r="V289" s="7">
        <f t="shared" si="49"/>
        <v>25.700000000000003</v>
      </c>
    </row>
    <row r="290" spans="1:22" ht="13.5" x14ac:dyDescent="0.25">
      <c r="A290" s="3">
        <f>RSI!A290</f>
        <v>42429</v>
      </c>
      <c r="B290" s="2">
        <f>RSI!B290</f>
        <v>9.2110000000000003</v>
      </c>
      <c r="C290" s="2">
        <f>RSI!I290</f>
        <v>34.257301029822827</v>
      </c>
      <c r="D290" s="2">
        <f>MACD!E290</f>
        <v>-2.7352348163292461E-2</v>
      </c>
      <c r="E290" s="2">
        <f>MACD!F290</f>
        <v>1.2811535340013714E-2</v>
      </c>
      <c r="F290" s="2">
        <f>'Moving Avg'!D290</f>
        <v>9.3125999999999998</v>
      </c>
      <c r="G290" s="2">
        <f>'Moving Avg'!F290</f>
        <v>9.3482000000000021</v>
      </c>
      <c r="H290" s="2">
        <f>'Moving Avg'!G290</f>
        <v>9.4786000000000001</v>
      </c>
      <c r="I290" s="2">
        <f>'Moving Avg'!H290</f>
        <v>10.570705000000002</v>
      </c>
      <c r="J290" s="5" t="str">
        <f>OBV!F290</f>
        <v>BEARISH</v>
      </c>
      <c r="K290" s="5" t="str">
        <f>OBV!G290</f>
        <v>STRONG</v>
      </c>
      <c r="L290" s="5" t="str">
        <f>OBV!H290</f>
        <v>CONFIRMED BEARISH</v>
      </c>
      <c r="M290" s="7">
        <f t="shared" si="40"/>
        <v>25</v>
      </c>
      <c r="N290" s="7">
        <f t="shared" si="41"/>
        <v>100</v>
      </c>
      <c r="O290" s="7">
        <f t="shared" si="42"/>
        <v>0</v>
      </c>
      <c r="P290" s="7">
        <f t="shared" si="43"/>
        <v>33</v>
      </c>
      <c r="Q290" s="8">
        <f t="shared" si="44"/>
        <v>48.7</v>
      </c>
      <c r="R290" s="8">
        <f t="shared" si="45"/>
        <v>33.25</v>
      </c>
      <c r="S290" s="8">
        <f t="shared" si="46"/>
        <v>33.6</v>
      </c>
      <c r="T290" s="8">
        <f t="shared" si="47"/>
        <v>39.5</v>
      </c>
      <c r="U290" s="7">
        <f t="shared" si="48"/>
        <v>38.516666666666673</v>
      </c>
      <c r="V290" s="7">
        <f t="shared" si="49"/>
        <v>38.762500000000003</v>
      </c>
    </row>
    <row r="291" spans="1:22" ht="13.5" x14ac:dyDescent="0.25">
      <c r="A291" s="3">
        <f>RSI!A291</f>
        <v>42430</v>
      </c>
      <c r="B291" s="2">
        <f>RSI!B291</f>
        <v>9.3219999999999992</v>
      </c>
      <c r="C291" s="2">
        <f>RSI!I291</f>
        <v>44.261452090863223</v>
      </c>
      <c r="D291" s="2">
        <f>MACD!E291</f>
        <v>-2.0936355178823973E-2</v>
      </c>
      <c r="E291" s="2">
        <f>MACD!F291</f>
        <v>6.0619572362461769E-3</v>
      </c>
      <c r="F291" s="2">
        <f>'Moving Avg'!D291</f>
        <v>9.3027999999999995</v>
      </c>
      <c r="G291" s="2">
        <f>'Moving Avg'!F291</f>
        <v>9.3454500000000031</v>
      </c>
      <c r="H291" s="2">
        <f>'Moving Avg'!G291</f>
        <v>9.4731000000000005</v>
      </c>
      <c r="I291" s="2">
        <f>'Moving Avg'!H291</f>
        <v>10.562130000000002</v>
      </c>
      <c r="J291" s="5" t="str">
        <f>OBV!F291</f>
        <v>BEARISH</v>
      </c>
      <c r="K291" s="5" t="str">
        <f>OBV!G291</f>
        <v>STRONG</v>
      </c>
      <c r="L291" s="5" t="str">
        <f>OBV!H291</f>
        <v>CONFIRMED BEARISH</v>
      </c>
      <c r="M291" s="7">
        <f t="shared" si="40"/>
        <v>25</v>
      </c>
      <c r="N291" s="7">
        <f t="shared" si="41"/>
        <v>100</v>
      </c>
      <c r="O291" s="7">
        <f t="shared" si="42"/>
        <v>0</v>
      </c>
      <c r="P291" s="7">
        <f t="shared" si="43"/>
        <v>33</v>
      </c>
      <c r="Q291" s="8">
        <f t="shared" si="44"/>
        <v>48.7</v>
      </c>
      <c r="R291" s="8">
        <f t="shared" si="45"/>
        <v>33.25</v>
      </c>
      <c r="S291" s="8">
        <f t="shared" si="46"/>
        <v>33.6</v>
      </c>
      <c r="T291" s="8">
        <f t="shared" si="47"/>
        <v>39.5</v>
      </c>
      <c r="U291" s="7">
        <f t="shared" si="48"/>
        <v>38.516666666666673</v>
      </c>
      <c r="V291" s="7">
        <f t="shared" si="49"/>
        <v>38.762500000000003</v>
      </c>
    </row>
    <row r="292" spans="1:22" ht="13.5" x14ac:dyDescent="0.25">
      <c r="A292" s="3">
        <f>RSI!A292</f>
        <v>42431</v>
      </c>
      <c r="B292" s="2">
        <f>RSI!B292</f>
        <v>9.3219999999999992</v>
      </c>
      <c r="C292" s="2">
        <f>RSI!I292</f>
        <v>44.261452090863223</v>
      </c>
      <c r="D292" s="2">
        <f>MACD!E292</f>
        <v>-1.5044208479553234E-2</v>
      </c>
      <c r="E292" s="2">
        <f>MACD!F292</f>
        <v>1.8407240930862949E-3</v>
      </c>
      <c r="F292" s="2">
        <f>'Moving Avg'!D292</f>
        <v>9.293000000000001</v>
      </c>
      <c r="G292" s="2">
        <f>'Moving Avg'!F292</f>
        <v>9.3427000000000024</v>
      </c>
      <c r="H292" s="2">
        <f>'Moving Avg'!G292</f>
        <v>9.4730000000000008</v>
      </c>
      <c r="I292" s="2">
        <f>'Moving Avg'!H292</f>
        <v>10.553580000000002</v>
      </c>
      <c r="J292" s="5" t="str">
        <f>OBV!F292</f>
        <v>BEARISH</v>
      </c>
      <c r="K292" s="5" t="str">
        <f>OBV!G292</f>
        <v>STRONG</v>
      </c>
      <c r="L292" s="5" t="str">
        <f>OBV!H292</f>
        <v>CONFIRMED BEARISH</v>
      </c>
      <c r="M292" s="7">
        <f t="shared" si="40"/>
        <v>25</v>
      </c>
      <c r="N292" s="7">
        <f t="shared" si="41"/>
        <v>45</v>
      </c>
      <c r="O292" s="7">
        <f t="shared" si="42"/>
        <v>0</v>
      </c>
      <c r="P292" s="7">
        <f t="shared" si="43"/>
        <v>33</v>
      </c>
      <c r="Q292" s="8">
        <f t="shared" si="44"/>
        <v>29.45</v>
      </c>
      <c r="R292" s="8">
        <f t="shared" si="45"/>
        <v>22.25</v>
      </c>
      <c r="S292" s="8">
        <f t="shared" si="46"/>
        <v>25.35</v>
      </c>
      <c r="T292" s="8">
        <f t="shared" si="47"/>
        <v>25.75</v>
      </c>
      <c r="U292" s="7">
        <f t="shared" si="48"/>
        <v>25.683333333333337</v>
      </c>
      <c r="V292" s="7">
        <f t="shared" si="49"/>
        <v>25.700000000000003</v>
      </c>
    </row>
    <row r="293" spans="1:22" ht="13.5" x14ac:dyDescent="0.25">
      <c r="A293" s="3">
        <f>RSI!A293</f>
        <v>42432</v>
      </c>
      <c r="B293" s="2">
        <f>RSI!B293</f>
        <v>9.2110000000000003</v>
      </c>
      <c r="C293" s="2">
        <f>RSI!I293</f>
        <v>37.621847755677145</v>
      </c>
      <c r="D293" s="2">
        <f>MACD!E293</f>
        <v>-1.4074074077097265E-3</v>
      </c>
      <c r="E293" s="2">
        <f>MACD!F293</f>
        <v>1.1910977929270906E-3</v>
      </c>
      <c r="F293" s="2">
        <f>'Moving Avg'!D293</f>
        <v>9.2609999999999992</v>
      </c>
      <c r="G293" s="2">
        <f>'Moving Avg'!F293</f>
        <v>9.3344000000000005</v>
      </c>
      <c r="H293" s="2">
        <f>'Moving Avg'!G293</f>
        <v>9.4713400000000014</v>
      </c>
      <c r="I293" s="2">
        <f>'Moving Avg'!H293</f>
        <v>10.544475000000002</v>
      </c>
      <c r="J293" s="5" t="str">
        <f>OBV!F293</f>
        <v>BEARISH</v>
      </c>
      <c r="K293" s="5" t="str">
        <f>OBV!G293</f>
        <v>STRONG</v>
      </c>
      <c r="L293" s="5" t="str">
        <f>OBV!H293</f>
        <v>CONFIRMED BEARISH</v>
      </c>
      <c r="M293" s="7">
        <f t="shared" si="40"/>
        <v>25</v>
      </c>
      <c r="N293" s="7">
        <f t="shared" si="41"/>
        <v>45</v>
      </c>
      <c r="O293" s="7">
        <f t="shared" si="42"/>
        <v>0</v>
      </c>
      <c r="P293" s="7">
        <f t="shared" si="43"/>
        <v>33</v>
      </c>
      <c r="Q293" s="8">
        <f t="shared" si="44"/>
        <v>29.45</v>
      </c>
      <c r="R293" s="8">
        <f t="shared" si="45"/>
        <v>22.25</v>
      </c>
      <c r="S293" s="8">
        <f t="shared" si="46"/>
        <v>25.35</v>
      </c>
      <c r="T293" s="8">
        <f t="shared" si="47"/>
        <v>25.75</v>
      </c>
      <c r="U293" s="7">
        <f t="shared" si="48"/>
        <v>25.683333333333337</v>
      </c>
      <c r="V293" s="7">
        <f t="shared" si="49"/>
        <v>25.700000000000003</v>
      </c>
    </row>
    <row r="294" spans="1:22" ht="13.5" x14ac:dyDescent="0.25">
      <c r="A294" s="3">
        <f>RSI!A294</f>
        <v>42433</v>
      </c>
      <c r="B294" s="2">
        <f>RSI!B294</f>
        <v>9.3710000000000004</v>
      </c>
      <c r="C294" s="2">
        <f>RSI!I294</f>
        <v>49.403775174622247</v>
      </c>
      <c r="D294" s="2">
        <f>MACD!E294</f>
        <v>-6.6737913310177532E-4</v>
      </c>
      <c r="E294" s="2">
        <f>MACD!F294</f>
        <v>8.1940240772131754E-4</v>
      </c>
      <c r="F294" s="2">
        <f>'Moving Avg'!D294</f>
        <v>9.2874000000000017</v>
      </c>
      <c r="G294" s="2">
        <f>'Moving Avg'!F294</f>
        <v>9.3341000000000012</v>
      </c>
      <c r="H294" s="2">
        <f>'Moving Avg'!G294</f>
        <v>9.4679200000000012</v>
      </c>
      <c r="I294" s="2">
        <f>'Moving Avg'!H294</f>
        <v>10.534860000000002</v>
      </c>
      <c r="J294" s="5" t="str">
        <f>OBV!F294</f>
        <v>BULLISH</v>
      </c>
      <c r="K294" s="5" t="str">
        <f>OBV!G294</f>
        <v>NEUTRAL</v>
      </c>
      <c r="L294" s="5" t="str">
        <f>OBV!H294</f>
        <v>CONFIRMED BULLISH</v>
      </c>
      <c r="M294" s="7">
        <f t="shared" si="40"/>
        <v>25</v>
      </c>
      <c r="N294" s="7">
        <f t="shared" si="41"/>
        <v>45</v>
      </c>
      <c r="O294" s="7">
        <f t="shared" si="42"/>
        <v>0</v>
      </c>
      <c r="P294" s="7">
        <f t="shared" si="43"/>
        <v>83.5</v>
      </c>
      <c r="Q294" s="8">
        <f t="shared" si="44"/>
        <v>37.024999999999999</v>
      </c>
      <c r="R294" s="8">
        <f t="shared" si="45"/>
        <v>34.875</v>
      </c>
      <c r="S294" s="8">
        <f t="shared" si="46"/>
        <v>48.075000000000003</v>
      </c>
      <c r="T294" s="8">
        <f t="shared" si="47"/>
        <v>38.375</v>
      </c>
      <c r="U294" s="7">
        <f t="shared" si="48"/>
        <v>39.991666666666667</v>
      </c>
      <c r="V294" s="7">
        <f t="shared" si="49"/>
        <v>39.587500000000006</v>
      </c>
    </row>
    <row r="295" spans="1:22" ht="13.5" x14ac:dyDescent="0.25">
      <c r="A295" s="3">
        <f>RSI!A295</f>
        <v>42436</v>
      </c>
      <c r="B295" s="2">
        <f>RSI!B295</f>
        <v>9.1010000000000009</v>
      </c>
      <c r="C295" s="2">
        <f>RSI!I295</f>
        <v>36.779247445352503</v>
      </c>
      <c r="D295" s="2">
        <f>MACD!E295</f>
        <v>1.9988396627724114E-2</v>
      </c>
      <c r="E295" s="2">
        <f>MACD!F295</f>
        <v>4.6532012517218778E-3</v>
      </c>
      <c r="F295" s="2">
        <f>'Moving Avg'!D295</f>
        <v>9.2653999999999996</v>
      </c>
      <c r="G295" s="2">
        <f>'Moving Avg'!F295</f>
        <v>9.3202999999999996</v>
      </c>
      <c r="H295" s="2">
        <f>'Moving Avg'!G295</f>
        <v>9.464500000000001</v>
      </c>
      <c r="I295" s="2">
        <f>'Moving Avg'!H295</f>
        <v>10.525205000000003</v>
      </c>
      <c r="J295" s="5" t="str">
        <f>OBV!F295</f>
        <v>BULLISH</v>
      </c>
      <c r="K295" s="5" t="str">
        <f>OBV!G295</f>
        <v>NEUTRAL</v>
      </c>
      <c r="L295" s="5" t="str">
        <f>OBV!H295</f>
        <v>BULLISH DIVERGENCE</v>
      </c>
      <c r="M295" s="7">
        <f t="shared" si="40"/>
        <v>25</v>
      </c>
      <c r="N295" s="7">
        <f t="shared" si="41"/>
        <v>0</v>
      </c>
      <c r="O295" s="7">
        <f t="shared" si="42"/>
        <v>0</v>
      </c>
      <c r="P295" s="7">
        <f t="shared" si="43"/>
        <v>66.5</v>
      </c>
      <c r="Q295" s="8">
        <f t="shared" si="44"/>
        <v>18.725000000000001</v>
      </c>
      <c r="R295" s="8">
        <f t="shared" si="45"/>
        <v>21.625</v>
      </c>
      <c r="S295" s="8">
        <f t="shared" si="46"/>
        <v>33.674999999999997</v>
      </c>
      <c r="T295" s="8">
        <f t="shared" si="47"/>
        <v>22.875</v>
      </c>
      <c r="U295" s="7">
        <f t="shared" si="48"/>
        <v>24.675000000000001</v>
      </c>
      <c r="V295" s="7">
        <f t="shared" si="49"/>
        <v>24.225000000000001</v>
      </c>
    </row>
    <row r="296" spans="1:22" ht="13.5" x14ac:dyDescent="0.25">
      <c r="A296" s="3">
        <f>RSI!A296</f>
        <v>42437</v>
      </c>
      <c r="B296" s="2">
        <f>RSI!B296</f>
        <v>9.1120000000000001</v>
      </c>
      <c r="C296" s="2">
        <f>RSI!I296</f>
        <v>37.480196114188466</v>
      </c>
      <c r="D296" s="2">
        <f>MACD!E296</f>
        <v>3.7351316136886581E-2</v>
      </c>
      <c r="E296" s="2">
        <f>MACD!F296</f>
        <v>1.1192824228754818E-2</v>
      </c>
      <c r="F296" s="2">
        <f>'Moving Avg'!D296</f>
        <v>9.2234000000000016</v>
      </c>
      <c r="G296" s="2">
        <f>'Moving Avg'!F296</f>
        <v>9.3070500000000003</v>
      </c>
      <c r="H296" s="2">
        <f>'Moving Avg'!G296</f>
        <v>9.4554600000000022</v>
      </c>
      <c r="I296" s="2">
        <f>'Moving Avg'!H296</f>
        <v>10.515605000000003</v>
      </c>
      <c r="J296" s="5" t="str">
        <f>OBV!F296</f>
        <v>BULLISH</v>
      </c>
      <c r="K296" s="5" t="str">
        <f>OBV!G296</f>
        <v>NEUTRAL</v>
      </c>
      <c r="L296" s="5" t="str">
        <f>OBV!H296</f>
        <v>BULLISH DIVERGENCE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66.5</v>
      </c>
      <c r="Q296" s="8">
        <f t="shared" si="44"/>
        <v>18.725000000000001</v>
      </c>
      <c r="R296" s="8">
        <f t="shared" si="45"/>
        <v>21.625</v>
      </c>
      <c r="S296" s="8">
        <f t="shared" si="46"/>
        <v>33.674999999999997</v>
      </c>
      <c r="T296" s="8">
        <f t="shared" si="47"/>
        <v>22.875</v>
      </c>
      <c r="U296" s="7">
        <f t="shared" si="48"/>
        <v>24.675000000000001</v>
      </c>
      <c r="V296" s="7">
        <f t="shared" si="49"/>
        <v>24.225000000000001</v>
      </c>
    </row>
    <row r="297" spans="1:22" ht="13.5" x14ac:dyDescent="0.25">
      <c r="A297" s="3">
        <f>RSI!A297</f>
        <v>42438</v>
      </c>
      <c r="B297" s="2">
        <f>RSI!B297</f>
        <v>9.3770000000000007</v>
      </c>
      <c r="C297" s="2">
        <f>RSI!I297</f>
        <v>51.44658692554377</v>
      </c>
      <c r="D297" s="2">
        <f>MACD!E297</f>
        <v>3.3851024400341601E-2</v>
      </c>
      <c r="E297" s="2">
        <f>MACD!F297</f>
        <v>1.5724464263072176E-2</v>
      </c>
      <c r="F297" s="2">
        <f>'Moving Avg'!D297</f>
        <v>9.2344000000000008</v>
      </c>
      <c r="G297" s="2">
        <f>'Moving Avg'!F297</f>
        <v>9.3070500000000003</v>
      </c>
      <c r="H297" s="2">
        <f>'Moving Avg'!G297</f>
        <v>9.4543600000000012</v>
      </c>
      <c r="I297" s="2">
        <f>'Moving Avg'!H297</f>
        <v>10.507330000000001</v>
      </c>
      <c r="J297" s="5" t="str">
        <f>OBV!F297</f>
        <v>BULLISH</v>
      </c>
      <c r="K297" s="5" t="str">
        <f>OBV!G297</f>
        <v>WEAK</v>
      </c>
      <c r="L297" s="5" t="str">
        <f>OBV!H297</f>
        <v>CONFIRMED BULLISH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67</v>
      </c>
      <c r="Q297" s="8">
        <f t="shared" si="44"/>
        <v>18.799999999999997</v>
      </c>
      <c r="R297" s="8">
        <f t="shared" si="45"/>
        <v>21.75</v>
      </c>
      <c r="S297" s="8">
        <f t="shared" si="46"/>
        <v>33.900000000000006</v>
      </c>
      <c r="T297" s="8">
        <f t="shared" si="47"/>
        <v>23</v>
      </c>
      <c r="U297" s="7">
        <f t="shared" si="48"/>
        <v>24.816666666666666</v>
      </c>
      <c r="V297" s="7">
        <f t="shared" si="49"/>
        <v>24.362500000000001</v>
      </c>
    </row>
    <row r="298" spans="1:22" ht="13.5" x14ac:dyDescent="0.25">
      <c r="A298" s="3">
        <f>RSI!A298</f>
        <v>42439</v>
      </c>
      <c r="B298" s="2">
        <f>RSI!B298</f>
        <v>9.3770000000000007</v>
      </c>
      <c r="C298" s="2">
        <f>RSI!I298</f>
        <v>51.446586925543784</v>
      </c>
      <c r="D298" s="2">
        <f>MACD!E298</f>
        <v>3.0654487861449198E-2</v>
      </c>
      <c r="E298" s="2">
        <f>MACD!F298</f>
        <v>1.8710468982747582E-2</v>
      </c>
      <c r="F298" s="2">
        <f>'Moving Avg'!D298</f>
        <v>9.2676000000000016</v>
      </c>
      <c r="G298" s="2">
        <f>'Moving Avg'!F298</f>
        <v>9.3070500000000003</v>
      </c>
      <c r="H298" s="2">
        <f>'Moving Avg'!G298</f>
        <v>9.4543600000000012</v>
      </c>
      <c r="I298" s="2">
        <f>'Moving Avg'!H298</f>
        <v>10.499055</v>
      </c>
      <c r="J298" s="5" t="str">
        <f>OBV!F298</f>
        <v>BULLISH</v>
      </c>
      <c r="K298" s="5" t="str">
        <f>OBV!G298</f>
        <v>WEAK</v>
      </c>
      <c r="L298" s="5" t="str">
        <f>OBV!H298</f>
        <v>CONFIRMED BULLISH</v>
      </c>
      <c r="M298" s="7">
        <f t="shared" si="40"/>
        <v>25</v>
      </c>
      <c r="N298" s="7">
        <f t="shared" si="41"/>
        <v>0</v>
      </c>
      <c r="O298" s="7">
        <f t="shared" si="42"/>
        <v>0</v>
      </c>
      <c r="P298" s="7">
        <f t="shared" si="43"/>
        <v>67</v>
      </c>
      <c r="Q298" s="8">
        <f t="shared" si="44"/>
        <v>18.799999999999997</v>
      </c>
      <c r="R298" s="8">
        <f t="shared" si="45"/>
        <v>21.75</v>
      </c>
      <c r="S298" s="8">
        <f t="shared" si="46"/>
        <v>33.900000000000006</v>
      </c>
      <c r="T298" s="8">
        <f t="shared" si="47"/>
        <v>23</v>
      </c>
      <c r="U298" s="7">
        <f t="shared" si="48"/>
        <v>24.816666666666666</v>
      </c>
      <c r="V298" s="7">
        <f t="shared" si="49"/>
        <v>24.362500000000001</v>
      </c>
    </row>
    <row r="299" spans="1:22" ht="13.5" x14ac:dyDescent="0.25">
      <c r="A299" s="3">
        <f>RSI!A299</f>
        <v>42440</v>
      </c>
      <c r="B299" s="2">
        <f>RSI!B299</f>
        <v>9.3770000000000007</v>
      </c>
      <c r="C299" s="2">
        <f>RSI!I299</f>
        <v>51.446586925543791</v>
      </c>
      <c r="D299" s="2">
        <f>MACD!E299</f>
        <v>7.424671623155632E-3</v>
      </c>
      <c r="E299" s="2">
        <f>MACD!F299</f>
        <v>1.6453309510829194E-2</v>
      </c>
      <c r="F299" s="2">
        <f>'Moving Avg'!D299</f>
        <v>9.2688000000000024</v>
      </c>
      <c r="G299" s="2">
        <f>'Moving Avg'!F299</f>
        <v>9.307050000000002</v>
      </c>
      <c r="H299" s="2">
        <f>'Moving Avg'!G299</f>
        <v>9.4543600000000012</v>
      </c>
      <c r="I299" s="2">
        <f>'Moving Avg'!H299</f>
        <v>10.490780000000003</v>
      </c>
      <c r="J299" s="5" t="str">
        <f>OBV!F299</f>
        <v>BULLISH</v>
      </c>
      <c r="K299" s="5" t="str">
        <f>OBV!G299</f>
        <v>WEAK</v>
      </c>
      <c r="L299" s="5" t="str">
        <f>OBV!H299</f>
        <v>CONFIRMED BULLISH</v>
      </c>
      <c r="M299" s="7">
        <f t="shared" si="40"/>
        <v>25</v>
      </c>
      <c r="N299" s="7">
        <f t="shared" si="41"/>
        <v>45</v>
      </c>
      <c r="O299" s="7">
        <f t="shared" si="42"/>
        <v>0</v>
      </c>
      <c r="P299" s="7">
        <f t="shared" si="43"/>
        <v>67</v>
      </c>
      <c r="Q299" s="8">
        <f t="shared" si="44"/>
        <v>34.549999999999997</v>
      </c>
      <c r="R299" s="8">
        <f t="shared" si="45"/>
        <v>30.75</v>
      </c>
      <c r="S299" s="8">
        <f t="shared" si="46"/>
        <v>40.650000000000006</v>
      </c>
      <c r="T299" s="8">
        <f t="shared" si="47"/>
        <v>34.25</v>
      </c>
      <c r="U299" s="7">
        <f t="shared" si="48"/>
        <v>35.31666666666667</v>
      </c>
      <c r="V299" s="7">
        <f t="shared" si="49"/>
        <v>35.049999999999997</v>
      </c>
    </row>
    <row r="300" spans="1:22" ht="13.5" x14ac:dyDescent="0.25">
      <c r="A300" s="3">
        <f>RSI!A300</f>
        <v>42443</v>
      </c>
      <c r="B300" s="2">
        <f>RSI!B300</f>
        <v>9.3770000000000007</v>
      </c>
      <c r="C300" s="2">
        <f>RSI!I300</f>
        <v>51.446586925543791</v>
      </c>
      <c r="D300" s="2">
        <f>MACD!E300</f>
        <v>-1.6740280376911443E-2</v>
      </c>
      <c r="E300" s="2">
        <f>MACD!F300</f>
        <v>9.8145915332810661E-3</v>
      </c>
      <c r="F300" s="2">
        <f>'Moving Avg'!D300</f>
        <v>9.3240000000000016</v>
      </c>
      <c r="G300" s="2">
        <f>'Moving Avg'!F300</f>
        <v>9.3197500000000026</v>
      </c>
      <c r="H300" s="2">
        <f>'Moving Avg'!G300</f>
        <v>9.4597600000000028</v>
      </c>
      <c r="I300" s="2">
        <f>'Moving Avg'!H300</f>
        <v>10.482505000000002</v>
      </c>
      <c r="J300" s="5" t="str">
        <f>OBV!F300</f>
        <v>BULLISH</v>
      </c>
      <c r="K300" s="5" t="str">
        <f>OBV!G300</f>
        <v>WEAK</v>
      </c>
      <c r="L300" s="5" t="str">
        <f>OBV!H300</f>
        <v>CONFIRMED BULLISH</v>
      </c>
      <c r="M300" s="7">
        <f t="shared" si="40"/>
        <v>25</v>
      </c>
      <c r="N300" s="7">
        <f t="shared" si="41"/>
        <v>100</v>
      </c>
      <c r="O300" s="7">
        <f t="shared" si="42"/>
        <v>0</v>
      </c>
      <c r="P300" s="7">
        <f t="shared" si="43"/>
        <v>67</v>
      </c>
      <c r="Q300" s="8">
        <f t="shared" si="44"/>
        <v>53.8</v>
      </c>
      <c r="R300" s="8">
        <f t="shared" si="45"/>
        <v>41.75</v>
      </c>
      <c r="S300" s="8">
        <f t="shared" si="46"/>
        <v>48.900000000000006</v>
      </c>
      <c r="T300" s="8">
        <f t="shared" si="47"/>
        <v>48</v>
      </c>
      <c r="U300" s="7">
        <f t="shared" si="48"/>
        <v>48.15</v>
      </c>
      <c r="V300" s="7">
        <f t="shared" si="49"/>
        <v>48.112499999999997</v>
      </c>
    </row>
    <row r="301" spans="1:22" ht="13.5" x14ac:dyDescent="0.25">
      <c r="A301" s="3">
        <f>RSI!A301</f>
        <v>42444</v>
      </c>
      <c r="B301" s="2">
        <f>RSI!B301</f>
        <v>9.2170000000000005</v>
      </c>
      <c r="C301" s="2">
        <f>RSI!I301</f>
        <v>43.546487520426936</v>
      </c>
      <c r="D301" s="2">
        <f>MACD!E301</f>
        <v>-8.4451256148341258E-3</v>
      </c>
      <c r="E301" s="2">
        <f>MACD!F301</f>
        <v>6.1626481036580272E-3</v>
      </c>
      <c r="F301" s="2">
        <f>'Moving Avg'!D301</f>
        <v>9.3450000000000006</v>
      </c>
      <c r="G301" s="2">
        <f>'Moving Avg'!F301</f>
        <v>9.3117500000000035</v>
      </c>
      <c r="H301" s="2">
        <f>'Moving Avg'!G301</f>
        <v>9.4598800000000018</v>
      </c>
      <c r="I301" s="2">
        <f>'Moving Avg'!H301</f>
        <v>10.473430000000002</v>
      </c>
      <c r="J301" s="5" t="str">
        <f>OBV!F301</f>
        <v>BEARISH</v>
      </c>
      <c r="K301" s="5" t="str">
        <f>OBV!G301</f>
        <v>NEUTRAL</v>
      </c>
      <c r="L301" s="5" t="str">
        <f>OBV!H301</f>
        <v>BEARISH DIVERGENCE</v>
      </c>
      <c r="M301" s="7">
        <f t="shared" si="40"/>
        <v>25</v>
      </c>
      <c r="N301" s="7">
        <f t="shared" si="41"/>
        <v>45</v>
      </c>
      <c r="O301" s="7">
        <f t="shared" si="42"/>
        <v>0</v>
      </c>
      <c r="P301" s="7">
        <f t="shared" si="43"/>
        <v>16.5</v>
      </c>
      <c r="Q301" s="8">
        <f t="shared" si="44"/>
        <v>26.975000000000001</v>
      </c>
      <c r="R301" s="8">
        <f t="shared" si="45"/>
        <v>18.125</v>
      </c>
      <c r="S301" s="8">
        <f t="shared" si="46"/>
        <v>17.925000000000001</v>
      </c>
      <c r="T301" s="8">
        <f t="shared" si="47"/>
        <v>21.625</v>
      </c>
      <c r="U301" s="7">
        <f t="shared" si="48"/>
        <v>21.008333333333336</v>
      </c>
      <c r="V301" s="7">
        <f t="shared" si="49"/>
        <v>21.162500000000001</v>
      </c>
    </row>
    <row r="302" spans="1:22" ht="13.5" x14ac:dyDescent="0.25">
      <c r="A302" s="3">
        <f>RSI!A302</f>
        <v>42445</v>
      </c>
      <c r="B302" s="2">
        <f>RSI!B302</f>
        <v>9.3219999999999992</v>
      </c>
      <c r="C302" s="2">
        <f>RSI!I302</f>
        <v>49.073309107880334</v>
      </c>
      <c r="D302" s="2">
        <f>MACD!E302</f>
        <v>-8.4310285720103906E-3</v>
      </c>
      <c r="E302" s="2">
        <f>MACD!F302</f>
        <v>3.2439127685243438E-3</v>
      </c>
      <c r="F302" s="2">
        <f>'Moving Avg'!D302</f>
        <v>9.3339999999999996</v>
      </c>
      <c r="G302" s="2">
        <f>'Moving Avg'!F302</f>
        <v>9.3090000000000028</v>
      </c>
      <c r="H302" s="2">
        <f>'Moving Avg'!G302</f>
        <v>9.4542600000000032</v>
      </c>
      <c r="I302" s="2">
        <f>'Moving Avg'!H302</f>
        <v>10.464880000000003</v>
      </c>
      <c r="J302" s="5" t="str">
        <f>OBV!F302</f>
        <v>BEARISH</v>
      </c>
      <c r="K302" s="5" t="str">
        <f>OBV!G302</f>
        <v>NEUTRAL</v>
      </c>
      <c r="L302" s="5" t="str">
        <f>OBV!H302</f>
        <v>CONFIRMED BEARISH</v>
      </c>
      <c r="M302" s="7">
        <f t="shared" si="40"/>
        <v>25</v>
      </c>
      <c r="N302" s="7">
        <f t="shared" si="41"/>
        <v>45</v>
      </c>
      <c r="O302" s="7">
        <f t="shared" si="42"/>
        <v>0</v>
      </c>
      <c r="P302" s="7">
        <f t="shared" si="43"/>
        <v>16.5</v>
      </c>
      <c r="Q302" s="8">
        <f t="shared" si="44"/>
        <v>26.975000000000001</v>
      </c>
      <c r="R302" s="8">
        <f t="shared" si="45"/>
        <v>18.125</v>
      </c>
      <c r="S302" s="8">
        <f t="shared" si="46"/>
        <v>17.925000000000001</v>
      </c>
      <c r="T302" s="8">
        <f t="shared" si="47"/>
        <v>21.625</v>
      </c>
      <c r="U302" s="7">
        <f t="shared" si="48"/>
        <v>21.008333333333336</v>
      </c>
      <c r="V302" s="7">
        <f t="shared" si="49"/>
        <v>21.162500000000001</v>
      </c>
    </row>
    <row r="303" spans="1:22" ht="13.5" x14ac:dyDescent="0.25">
      <c r="A303" s="3">
        <f>RSI!A303</f>
        <v>42446</v>
      </c>
      <c r="B303" s="2">
        <f>RSI!B303</f>
        <v>9.2110000000000003</v>
      </c>
      <c r="C303" s="2">
        <f>RSI!I303</f>
        <v>44.152279579818924</v>
      </c>
      <c r="D303" s="2">
        <f>MACD!E303</f>
        <v>-1.7178604637354766E-2</v>
      </c>
      <c r="E303" s="2">
        <f>MACD!F303</f>
        <v>-8.4059071265147819E-4</v>
      </c>
      <c r="F303" s="2">
        <f>'Moving Avg'!D303</f>
        <v>9.3008000000000006</v>
      </c>
      <c r="G303" s="2">
        <f>'Moving Avg'!F303</f>
        <v>9.3007000000000026</v>
      </c>
      <c r="H303" s="2">
        <f>'Moving Avg'!G303</f>
        <v>9.4432200000000037</v>
      </c>
      <c r="I303" s="2">
        <f>'Moving Avg'!H303</f>
        <v>10.45575</v>
      </c>
      <c r="J303" s="5" t="str">
        <f>OBV!F303</f>
        <v>BEARISH</v>
      </c>
      <c r="K303" s="5" t="str">
        <f>OBV!G303</f>
        <v>STRONG</v>
      </c>
      <c r="L303" s="5" t="str">
        <f>OBV!H303</f>
        <v>CONFIRMED BEARISH</v>
      </c>
      <c r="M303" s="7">
        <f t="shared" si="40"/>
        <v>25</v>
      </c>
      <c r="N303" s="7">
        <f t="shared" si="41"/>
        <v>45</v>
      </c>
      <c r="O303" s="7">
        <f t="shared" si="42"/>
        <v>0</v>
      </c>
      <c r="P303" s="7">
        <f t="shared" si="43"/>
        <v>33</v>
      </c>
      <c r="Q303" s="8">
        <f t="shared" si="44"/>
        <v>29.45</v>
      </c>
      <c r="R303" s="8">
        <f t="shared" si="45"/>
        <v>22.25</v>
      </c>
      <c r="S303" s="8">
        <f t="shared" si="46"/>
        <v>25.35</v>
      </c>
      <c r="T303" s="8">
        <f t="shared" si="47"/>
        <v>25.75</v>
      </c>
      <c r="U303" s="7">
        <f t="shared" si="48"/>
        <v>25.683333333333337</v>
      </c>
      <c r="V303" s="7">
        <f t="shared" si="49"/>
        <v>25.700000000000003</v>
      </c>
    </row>
    <row r="304" spans="1:22" ht="13.5" x14ac:dyDescent="0.25">
      <c r="A304" s="3">
        <f>RSI!A304</f>
        <v>42447</v>
      </c>
      <c r="B304" s="2">
        <f>RSI!B304</f>
        <v>9.3659999999999997</v>
      </c>
      <c r="C304" s="2">
        <f>RSI!I304</f>
        <v>51.470563845702415</v>
      </c>
      <c r="D304" s="2">
        <f>MACD!E304</f>
        <v>-1.0702447940545312E-2</v>
      </c>
      <c r="E304" s="2">
        <f>MACD!F304</f>
        <v>-2.8129621582302453E-3</v>
      </c>
      <c r="F304" s="2">
        <f>'Moving Avg'!D304</f>
        <v>9.2986000000000004</v>
      </c>
      <c r="G304" s="2">
        <f>'Moving Avg'!F304</f>
        <v>9.3001500000000021</v>
      </c>
      <c r="H304" s="2">
        <f>'Moving Avg'!G304</f>
        <v>9.4374800000000025</v>
      </c>
      <c r="I304" s="2">
        <f>'Moving Avg'!H304</f>
        <v>10.447420000000001</v>
      </c>
      <c r="J304" s="5" t="str">
        <f>OBV!F304</f>
        <v>BULLISH</v>
      </c>
      <c r="K304" s="5" t="str">
        <f>OBV!G304</f>
        <v>NEUTRAL</v>
      </c>
      <c r="L304" s="5" t="str">
        <f>OBV!H304</f>
        <v>BULLISH DIVERGENCE</v>
      </c>
      <c r="M304" s="7">
        <f t="shared" si="40"/>
        <v>25</v>
      </c>
      <c r="N304" s="7">
        <f t="shared" si="41"/>
        <v>45</v>
      </c>
      <c r="O304" s="7">
        <f t="shared" si="42"/>
        <v>0</v>
      </c>
      <c r="P304" s="7">
        <f t="shared" si="43"/>
        <v>66.5</v>
      </c>
      <c r="Q304" s="8">
        <f t="shared" si="44"/>
        <v>34.475000000000001</v>
      </c>
      <c r="R304" s="8">
        <f t="shared" si="45"/>
        <v>30.625</v>
      </c>
      <c r="S304" s="8">
        <f t="shared" si="46"/>
        <v>40.424999999999997</v>
      </c>
      <c r="T304" s="8">
        <f t="shared" si="47"/>
        <v>34.125</v>
      </c>
      <c r="U304" s="7">
        <f t="shared" si="48"/>
        <v>35.174999999999997</v>
      </c>
      <c r="V304" s="7">
        <f t="shared" si="49"/>
        <v>34.912499999999994</v>
      </c>
    </row>
    <row r="305" spans="1:22" ht="13.5" x14ac:dyDescent="0.25">
      <c r="A305" s="3">
        <f>RSI!A305</f>
        <v>42450</v>
      </c>
      <c r="B305" s="2">
        <f>RSI!B305</f>
        <v>9.3490000000000002</v>
      </c>
      <c r="C305" s="2">
        <f>RSI!I305</f>
        <v>50.686061446106685</v>
      </c>
      <c r="D305" s="2">
        <f>MACD!E305</f>
        <v>-4.5728793002128398E-2</v>
      </c>
      <c r="E305" s="2">
        <f>MACD!F305</f>
        <v>-1.1396128327009876E-2</v>
      </c>
      <c r="F305" s="2">
        <f>'Moving Avg'!D305</f>
        <v>9.293000000000001</v>
      </c>
      <c r="G305" s="2">
        <f>'Moving Avg'!F305</f>
        <v>9.2987500000000018</v>
      </c>
      <c r="H305" s="2">
        <f>'Moving Avg'!G305</f>
        <v>9.4314000000000018</v>
      </c>
      <c r="I305" s="2">
        <f>'Moving Avg'!H305</f>
        <v>10.439005000000002</v>
      </c>
      <c r="J305" s="5" t="str">
        <f>OBV!F305</f>
        <v>BEARISH</v>
      </c>
      <c r="K305" s="5" t="str">
        <f>OBV!G305</f>
        <v>STRONG</v>
      </c>
      <c r="L305" s="5" t="str">
        <f>OBV!H305</f>
        <v>CONFIRMED BEARISH</v>
      </c>
      <c r="M305" s="7">
        <f t="shared" si="40"/>
        <v>25</v>
      </c>
      <c r="N305" s="7">
        <f t="shared" si="41"/>
        <v>100</v>
      </c>
      <c r="O305" s="7">
        <f t="shared" si="42"/>
        <v>0</v>
      </c>
      <c r="P305" s="7">
        <f t="shared" si="43"/>
        <v>33</v>
      </c>
      <c r="Q305" s="8">
        <f t="shared" si="44"/>
        <v>48.7</v>
      </c>
      <c r="R305" s="8">
        <f t="shared" si="45"/>
        <v>33.25</v>
      </c>
      <c r="S305" s="8">
        <f t="shared" si="46"/>
        <v>33.6</v>
      </c>
      <c r="T305" s="8">
        <f t="shared" si="47"/>
        <v>39.5</v>
      </c>
      <c r="U305" s="7">
        <f t="shared" si="48"/>
        <v>38.516666666666673</v>
      </c>
      <c r="V305" s="7">
        <f t="shared" si="49"/>
        <v>38.762500000000003</v>
      </c>
    </row>
    <row r="306" spans="1:22" ht="13.5" x14ac:dyDescent="0.25">
      <c r="A306" s="3">
        <f>RSI!A306</f>
        <v>42451</v>
      </c>
      <c r="B306" s="2">
        <f>RSI!B306</f>
        <v>9.2110000000000003</v>
      </c>
      <c r="C306" s="2">
        <f>RSI!I306</f>
        <v>44.726490174503255</v>
      </c>
      <c r="D306" s="2">
        <f>MACD!E306</f>
        <v>-6.3561641207048325E-2</v>
      </c>
      <c r="E306" s="2">
        <f>MACD!F306</f>
        <v>-2.1829230903017569E-2</v>
      </c>
      <c r="F306" s="2">
        <f>'Moving Avg'!D306</f>
        <v>9.2918000000000003</v>
      </c>
      <c r="G306" s="2">
        <f>'Moving Avg'!F306</f>
        <v>9.2907499999999992</v>
      </c>
      <c r="H306" s="2">
        <f>'Moving Avg'!G306</f>
        <v>9.4203600000000023</v>
      </c>
      <c r="I306" s="2">
        <f>'Moving Avg'!H306</f>
        <v>10.428590000000002</v>
      </c>
      <c r="J306" s="5" t="str">
        <f>OBV!F306</f>
        <v>BEARISH</v>
      </c>
      <c r="K306" s="5" t="str">
        <f>OBV!G306</f>
        <v>STRONG</v>
      </c>
      <c r="L306" s="5" t="str">
        <f>OBV!H306</f>
        <v>CONFIRMED BEARISH</v>
      </c>
      <c r="M306" s="7">
        <f t="shared" si="40"/>
        <v>25</v>
      </c>
      <c r="N306" s="7">
        <f t="shared" si="41"/>
        <v>100</v>
      </c>
      <c r="O306" s="7">
        <f t="shared" si="42"/>
        <v>0</v>
      </c>
      <c r="P306" s="7">
        <f t="shared" si="43"/>
        <v>33</v>
      </c>
      <c r="Q306" s="8">
        <f t="shared" si="44"/>
        <v>48.7</v>
      </c>
      <c r="R306" s="8">
        <f t="shared" si="45"/>
        <v>33.25</v>
      </c>
      <c r="S306" s="8">
        <f t="shared" si="46"/>
        <v>33.6</v>
      </c>
      <c r="T306" s="8">
        <f t="shared" si="47"/>
        <v>39.5</v>
      </c>
      <c r="U306" s="7">
        <f t="shared" si="48"/>
        <v>38.516666666666673</v>
      </c>
      <c r="V306" s="7">
        <f t="shared" si="49"/>
        <v>38.762500000000003</v>
      </c>
    </row>
    <row r="307" spans="1:22" ht="13.5" x14ac:dyDescent="0.25">
      <c r="A307" s="3">
        <f>RSI!A307</f>
        <v>42452</v>
      </c>
      <c r="B307" s="2">
        <f>RSI!B307</f>
        <v>9.2110000000000003</v>
      </c>
      <c r="C307" s="2">
        <f>RSI!I307</f>
        <v>44.726490174503262</v>
      </c>
      <c r="D307" s="2">
        <f>MACD!E307</f>
        <v>-3.7167871097432581E-2</v>
      </c>
      <c r="E307" s="2">
        <f>MACD!F307</f>
        <v>-2.4896958941900572E-2</v>
      </c>
      <c r="F307" s="2">
        <f>'Moving Avg'!D307</f>
        <v>9.2696000000000005</v>
      </c>
      <c r="G307" s="2">
        <f>'Moving Avg'!F307</f>
        <v>9.2827500000000018</v>
      </c>
      <c r="H307" s="2">
        <f>'Moving Avg'!G307</f>
        <v>9.409320000000001</v>
      </c>
      <c r="I307" s="2">
        <f>'Moving Avg'!H307</f>
        <v>10.419485000000002</v>
      </c>
      <c r="J307" s="5" t="str">
        <f>OBV!F307</f>
        <v>BEARISH</v>
      </c>
      <c r="K307" s="5" t="str">
        <f>OBV!G307</f>
        <v>STRONG</v>
      </c>
      <c r="L307" s="5" t="str">
        <f>OBV!H307</f>
        <v>CONFIRMED BEARISH</v>
      </c>
      <c r="M307" s="7">
        <f t="shared" si="40"/>
        <v>25</v>
      </c>
      <c r="N307" s="7">
        <f t="shared" si="41"/>
        <v>45</v>
      </c>
      <c r="O307" s="7">
        <f t="shared" si="42"/>
        <v>0</v>
      </c>
      <c r="P307" s="7">
        <f t="shared" si="43"/>
        <v>33</v>
      </c>
      <c r="Q307" s="8">
        <f t="shared" si="44"/>
        <v>29.45</v>
      </c>
      <c r="R307" s="8">
        <f t="shared" si="45"/>
        <v>22.25</v>
      </c>
      <c r="S307" s="8">
        <f t="shared" si="46"/>
        <v>25.35</v>
      </c>
      <c r="T307" s="8">
        <f t="shared" si="47"/>
        <v>25.75</v>
      </c>
      <c r="U307" s="7">
        <f t="shared" si="48"/>
        <v>25.683333333333337</v>
      </c>
      <c r="V307" s="7">
        <f t="shared" si="49"/>
        <v>25.700000000000003</v>
      </c>
    </row>
    <row r="308" spans="1:22" ht="13.5" x14ac:dyDescent="0.25">
      <c r="A308" s="3">
        <f>RSI!A308</f>
        <v>42453</v>
      </c>
      <c r="B308" s="2">
        <f>RSI!B308</f>
        <v>9.2669999999999995</v>
      </c>
      <c r="C308" s="2">
        <f>RSI!I308</f>
        <v>47.624709350341675</v>
      </c>
      <c r="D308" s="2">
        <f>MACD!E308</f>
        <v>-1.832183615573868E-2</v>
      </c>
      <c r="E308" s="2">
        <f>MACD!F308</f>
        <v>-2.3581934384668192E-2</v>
      </c>
      <c r="F308" s="2">
        <f>'Moving Avg'!D308</f>
        <v>9.2807999999999993</v>
      </c>
      <c r="G308" s="2">
        <f>'Moving Avg'!F308</f>
        <v>9.2775499999999997</v>
      </c>
      <c r="H308" s="2">
        <f>'Moving Avg'!G308</f>
        <v>9.3973000000000013</v>
      </c>
      <c r="I308" s="2">
        <f>'Moving Avg'!H308</f>
        <v>10.41066</v>
      </c>
      <c r="J308" s="5" t="str">
        <f>OBV!F308</f>
        <v>BULLISH</v>
      </c>
      <c r="K308" s="5" t="str">
        <f>OBV!G308</f>
        <v>NEUTRAL</v>
      </c>
      <c r="L308" s="5" t="str">
        <f>OBV!H308</f>
        <v>CONFIRMED BULLISH</v>
      </c>
      <c r="M308" s="7">
        <f t="shared" si="40"/>
        <v>25</v>
      </c>
      <c r="N308" s="7">
        <f t="shared" si="41"/>
        <v>0</v>
      </c>
      <c r="O308" s="7">
        <f t="shared" si="42"/>
        <v>0</v>
      </c>
      <c r="P308" s="7">
        <f t="shared" si="43"/>
        <v>83.5</v>
      </c>
      <c r="Q308" s="8">
        <f t="shared" si="44"/>
        <v>21.274999999999999</v>
      </c>
      <c r="R308" s="8">
        <f t="shared" si="45"/>
        <v>25.875</v>
      </c>
      <c r="S308" s="8">
        <f t="shared" si="46"/>
        <v>41.325000000000003</v>
      </c>
      <c r="T308" s="8">
        <f t="shared" si="47"/>
        <v>27.125</v>
      </c>
      <c r="U308" s="7">
        <f t="shared" si="48"/>
        <v>29.491666666666664</v>
      </c>
      <c r="V308" s="7">
        <f t="shared" si="49"/>
        <v>28.9</v>
      </c>
    </row>
    <row r="309" spans="1:22" ht="13.5" x14ac:dyDescent="0.25">
      <c r="A309" s="3">
        <f>RSI!A309</f>
        <v>42454</v>
      </c>
      <c r="B309" s="2">
        <f>RSI!B309</f>
        <v>9.1620000000000008</v>
      </c>
      <c r="C309" s="2">
        <f>RSI!I309</f>
        <v>43.065119342144378</v>
      </c>
      <c r="D309" s="2">
        <f>MACD!E309</f>
        <v>5.683710720582269E-3</v>
      </c>
      <c r="E309" s="2">
        <f>MACD!F309</f>
        <v>-1.7728805363618101E-2</v>
      </c>
      <c r="F309" s="2">
        <f>'Moving Avg'!D309</f>
        <v>9.2399999999999984</v>
      </c>
      <c r="G309" s="2">
        <f>'Moving Avg'!F309</f>
        <v>9.2737000000000016</v>
      </c>
      <c r="H309" s="2">
        <f>'Moving Avg'!G309</f>
        <v>9.3819800000000004</v>
      </c>
      <c r="I309" s="2">
        <f>'Moving Avg'!H309</f>
        <v>10.401309999999999</v>
      </c>
      <c r="J309" s="5" t="str">
        <f>OBV!F309</f>
        <v>BEARISH</v>
      </c>
      <c r="K309" s="5" t="str">
        <f>OBV!G309</f>
        <v>STRONG</v>
      </c>
      <c r="L309" s="5" t="str">
        <f>OBV!H309</f>
        <v>CONFIRMED BEARISH</v>
      </c>
      <c r="M309" s="7">
        <f t="shared" si="40"/>
        <v>25</v>
      </c>
      <c r="N309" s="7">
        <f t="shared" si="41"/>
        <v>0</v>
      </c>
      <c r="O309" s="7">
        <f t="shared" si="42"/>
        <v>0</v>
      </c>
      <c r="P309" s="7">
        <f t="shared" si="43"/>
        <v>33</v>
      </c>
      <c r="Q309" s="8">
        <f t="shared" si="44"/>
        <v>13.7</v>
      </c>
      <c r="R309" s="8">
        <f t="shared" si="45"/>
        <v>13.25</v>
      </c>
      <c r="S309" s="8">
        <f t="shared" si="46"/>
        <v>18.600000000000001</v>
      </c>
      <c r="T309" s="8">
        <f t="shared" si="47"/>
        <v>14.5</v>
      </c>
      <c r="U309" s="7">
        <f t="shared" si="48"/>
        <v>15.183333333333332</v>
      </c>
      <c r="V309" s="7">
        <f t="shared" si="49"/>
        <v>15.012499999999999</v>
      </c>
    </row>
    <row r="310" spans="1:22" ht="13.5" x14ac:dyDescent="0.25">
      <c r="A310" s="3">
        <f>RSI!A310</f>
        <v>42457</v>
      </c>
      <c r="B310" s="2">
        <f>RSI!B310</f>
        <v>9.2110000000000003</v>
      </c>
      <c r="C310" s="2">
        <f>RSI!I310</f>
        <v>45.678810052659429</v>
      </c>
      <c r="D310" s="2">
        <f>MACD!E310</f>
        <v>2.3247216555640549E-2</v>
      </c>
      <c r="E310" s="2">
        <f>MACD!F310</f>
        <v>-9.5336009797663719E-3</v>
      </c>
      <c r="F310" s="2">
        <f>'Moving Avg'!D310</f>
        <v>9.2123999999999988</v>
      </c>
      <c r="G310" s="2">
        <f>'Moving Avg'!F310</f>
        <v>9.2737000000000016</v>
      </c>
      <c r="H310" s="2">
        <f>'Moving Avg'!G310</f>
        <v>9.3676400000000015</v>
      </c>
      <c r="I310" s="2">
        <f>'Moving Avg'!H310</f>
        <v>10.392205000000001</v>
      </c>
      <c r="J310" s="5" t="str">
        <f>OBV!F310</f>
        <v>BULLISH</v>
      </c>
      <c r="K310" s="5" t="str">
        <f>OBV!G310</f>
        <v>NEUTRAL</v>
      </c>
      <c r="L310" s="5" t="str">
        <f>OBV!H310</f>
        <v>BULLISH DIVERGENCE</v>
      </c>
      <c r="M310" s="7">
        <f t="shared" si="40"/>
        <v>25</v>
      </c>
      <c r="N310" s="7">
        <f t="shared" si="41"/>
        <v>0</v>
      </c>
      <c r="O310" s="7">
        <f t="shared" si="42"/>
        <v>0</v>
      </c>
      <c r="P310" s="7">
        <f t="shared" si="43"/>
        <v>66.5</v>
      </c>
      <c r="Q310" s="8">
        <f t="shared" si="44"/>
        <v>18.725000000000001</v>
      </c>
      <c r="R310" s="8">
        <f t="shared" si="45"/>
        <v>21.625</v>
      </c>
      <c r="S310" s="8">
        <f t="shared" si="46"/>
        <v>33.674999999999997</v>
      </c>
      <c r="T310" s="8">
        <f t="shared" si="47"/>
        <v>22.875</v>
      </c>
      <c r="U310" s="7">
        <f t="shared" si="48"/>
        <v>24.675000000000001</v>
      </c>
      <c r="V310" s="7">
        <f t="shared" si="49"/>
        <v>24.225000000000001</v>
      </c>
    </row>
    <row r="311" spans="1:22" ht="13.5" x14ac:dyDescent="0.25">
      <c r="A311" s="3">
        <f>RSI!A311</f>
        <v>42458</v>
      </c>
      <c r="B311" s="2">
        <f>RSI!B311</f>
        <v>9.2110000000000003</v>
      </c>
      <c r="C311" s="2">
        <f>RSI!I311</f>
        <v>45.678810052659436</v>
      </c>
      <c r="D311" s="2">
        <f>MACD!E311</f>
        <v>1.401922578190451E-2</v>
      </c>
      <c r="E311" s="2">
        <f>MACD!F311</f>
        <v>-4.8230356274321954E-3</v>
      </c>
      <c r="F311" s="2">
        <f>'Moving Avg'!D311</f>
        <v>9.2123999999999988</v>
      </c>
      <c r="G311" s="2">
        <f>'Moving Avg'!F311</f>
        <v>9.2681500000000021</v>
      </c>
      <c r="H311" s="2">
        <f>'Moving Avg'!G311</f>
        <v>9.3533000000000026</v>
      </c>
      <c r="I311" s="2">
        <f>'Moving Avg'!H311</f>
        <v>10.383100000000002</v>
      </c>
      <c r="J311" s="5" t="str">
        <f>OBV!F311</f>
        <v>BULLISH</v>
      </c>
      <c r="K311" s="5" t="str">
        <f>OBV!G311</f>
        <v>WEAK</v>
      </c>
      <c r="L311" s="5" t="str">
        <f>OBV!H311</f>
        <v>NEUTRAL</v>
      </c>
      <c r="M311" s="7">
        <f t="shared" si="40"/>
        <v>25</v>
      </c>
      <c r="N311" s="7">
        <f t="shared" si="41"/>
        <v>0</v>
      </c>
      <c r="O311" s="7">
        <f t="shared" si="42"/>
        <v>0</v>
      </c>
      <c r="P311" s="7">
        <f t="shared" si="43"/>
        <v>33</v>
      </c>
      <c r="Q311" s="8">
        <f t="shared" si="44"/>
        <v>13.7</v>
      </c>
      <c r="R311" s="8">
        <f t="shared" si="45"/>
        <v>13.25</v>
      </c>
      <c r="S311" s="8">
        <f t="shared" si="46"/>
        <v>18.600000000000001</v>
      </c>
      <c r="T311" s="8">
        <f t="shared" si="47"/>
        <v>14.5</v>
      </c>
      <c r="U311" s="7">
        <f t="shared" si="48"/>
        <v>15.183333333333332</v>
      </c>
      <c r="V311" s="7">
        <f t="shared" si="49"/>
        <v>15.012499999999999</v>
      </c>
    </row>
    <row r="312" spans="1:22" ht="13.5" x14ac:dyDescent="0.25">
      <c r="A312" s="3">
        <f>RSI!A312</f>
        <v>42459</v>
      </c>
      <c r="B312" s="2">
        <f>RSI!B312</f>
        <v>9.3219999999999992</v>
      </c>
      <c r="C312" s="2">
        <f>RSI!I312</f>
        <v>51.525203509700219</v>
      </c>
      <c r="D312" s="2">
        <f>MACD!E312</f>
        <v>1.4629555223772073E-2</v>
      </c>
      <c r="E312" s="2">
        <f>MACD!F312</f>
        <v>-9.3251745719134154E-4</v>
      </c>
      <c r="F312" s="2">
        <f>'Moving Avg'!D312</f>
        <v>9.2346000000000004</v>
      </c>
      <c r="G312" s="2">
        <f>'Moving Avg'!F312</f>
        <v>9.2681500000000021</v>
      </c>
      <c r="H312" s="2">
        <f>'Moving Avg'!G312</f>
        <v>9.3466800000000028</v>
      </c>
      <c r="I312" s="2">
        <f>'Moving Avg'!H312</f>
        <v>10.374550000000005</v>
      </c>
      <c r="J312" s="5" t="str">
        <f>OBV!F312</f>
        <v>BULLISH</v>
      </c>
      <c r="K312" s="5" t="str">
        <f>OBV!G312</f>
        <v>WEAK</v>
      </c>
      <c r="L312" s="5" t="str">
        <f>OBV!H312</f>
        <v>CONFIRMED BULLISH</v>
      </c>
      <c r="M312" s="7">
        <f t="shared" si="40"/>
        <v>25</v>
      </c>
      <c r="N312" s="7">
        <f t="shared" si="41"/>
        <v>0</v>
      </c>
      <c r="O312" s="7">
        <f t="shared" si="42"/>
        <v>0</v>
      </c>
      <c r="P312" s="7">
        <f t="shared" si="43"/>
        <v>67</v>
      </c>
      <c r="Q312" s="8">
        <f t="shared" si="44"/>
        <v>18.799999999999997</v>
      </c>
      <c r="R312" s="8">
        <f t="shared" si="45"/>
        <v>21.75</v>
      </c>
      <c r="S312" s="8">
        <f t="shared" si="46"/>
        <v>33.900000000000006</v>
      </c>
      <c r="T312" s="8">
        <f t="shared" si="47"/>
        <v>23</v>
      </c>
      <c r="U312" s="7">
        <f t="shared" si="48"/>
        <v>24.816666666666666</v>
      </c>
      <c r="V312" s="7">
        <f t="shared" si="49"/>
        <v>24.362500000000001</v>
      </c>
    </row>
    <row r="313" spans="1:22" ht="13.5" x14ac:dyDescent="0.25">
      <c r="A313" s="3">
        <f>RSI!A313</f>
        <v>42460</v>
      </c>
      <c r="B313" s="2">
        <f>RSI!B313</f>
        <v>9.3219999999999992</v>
      </c>
      <c r="C313" s="2">
        <f>RSI!I313</f>
        <v>51.525203509700219</v>
      </c>
      <c r="D313" s="2">
        <f>MACD!E313</f>
        <v>-2.1359080935550168E-3</v>
      </c>
      <c r="E313" s="2">
        <f>MACD!F313</f>
        <v>-1.1731955844640767E-3</v>
      </c>
      <c r="F313" s="2">
        <f>'Moving Avg'!D313</f>
        <v>9.2456000000000014</v>
      </c>
      <c r="G313" s="2">
        <f>'Moving Avg'!F313</f>
        <v>9.2737000000000016</v>
      </c>
      <c r="H313" s="2">
        <f>'Moving Avg'!G313</f>
        <v>9.3400600000000029</v>
      </c>
      <c r="I313" s="2">
        <f>'Moving Avg'!H313</f>
        <v>10.366000000000003</v>
      </c>
      <c r="J313" s="5" t="str">
        <f>OBV!F313</f>
        <v>BULLISH</v>
      </c>
      <c r="K313" s="5" t="str">
        <f>OBV!G313</f>
        <v>WEAK</v>
      </c>
      <c r="L313" s="5" t="str">
        <f>OBV!H313</f>
        <v>CONFIRMED BULLISH</v>
      </c>
      <c r="M313" s="7">
        <f t="shared" si="40"/>
        <v>25</v>
      </c>
      <c r="N313" s="7">
        <f t="shared" si="41"/>
        <v>45</v>
      </c>
      <c r="O313" s="7">
        <f t="shared" si="42"/>
        <v>0</v>
      </c>
      <c r="P313" s="7">
        <f t="shared" si="43"/>
        <v>67</v>
      </c>
      <c r="Q313" s="8">
        <f t="shared" si="44"/>
        <v>34.549999999999997</v>
      </c>
      <c r="R313" s="8">
        <f t="shared" si="45"/>
        <v>30.75</v>
      </c>
      <c r="S313" s="8">
        <f t="shared" si="46"/>
        <v>40.650000000000006</v>
      </c>
      <c r="T313" s="8">
        <f t="shared" si="47"/>
        <v>34.25</v>
      </c>
      <c r="U313" s="7">
        <f t="shared" si="48"/>
        <v>35.31666666666667</v>
      </c>
      <c r="V313" s="7">
        <f t="shared" si="49"/>
        <v>35.049999999999997</v>
      </c>
    </row>
    <row r="314" spans="1:22" ht="13.5" x14ac:dyDescent="0.25">
      <c r="A314" s="3">
        <f>RSI!A314</f>
        <v>42461</v>
      </c>
      <c r="B314" s="2">
        <f>RSI!B314</f>
        <v>9.1839999999999993</v>
      </c>
      <c r="C314" s="2">
        <f>RSI!I314</f>
        <v>44.603497441595032</v>
      </c>
      <c r="D314" s="2">
        <f>MACD!E314</f>
        <v>1.7556517034961416E-2</v>
      </c>
      <c r="E314" s="2">
        <f>MACD!F314</f>
        <v>2.5727469394210222E-3</v>
      </c>
      <c r="F314" s="2">
        <f>'Moving Avg'!D314</f>
        <v>9.25</v>
      </c>
      <c r="G314" s="2">
        <f>'Moving Avg'!F314</f>
        <v>9.2643500000000039</v>
      </c>
      <c r="H314" s="2">
        <f>'Moving Avg'!G314</f>
        <v>9.3306800000000027</v>
      </c>
      <c r="I314" s="2">
        <f>'Moving Avg'!H314</f>
        <v>10.356760000000007</v>
      </c>
      <c r="J314" s="5" t="str">
        <f>OBV!F314</f>
        <v>BULLISH</v>
      </c>
      <c r="K314" s="5" t="str">
        <f>OBV!G314</f>
        <v>WEAK</v>
      </c>
      <c r="L314" s="5" t="str">
        <f>OBV!H314</f>
        <v>CONFIRMED BULLISH</v>
      </c>
      <c r="M314" s="7">
        <f t="shared" si="40"/>
        <v>25</v>
      </c>
      <c r="N314" s="7">
        <f t="shared" si="41"/>
        <v>0</v>
      </c>
      <c r="O314" s="7">
        <f t="shared" si="42"/>
        <v>0</v>
      </c>
      <c r="P314" s="7">
        <f t="shared" si="43"/>
        <v>67</v>
      </c>
      <c r="Q314" s="8">
        <f t="shared" si="44"/>
        <v>18.799999999999997</v>
      </c>
      <c r="R314" s="8">
        <f t="shared" si="45"/>
        <v>21.75</v>
      </c>
      <c r="S314" s="8">
        <f t="shared" si="46"/>
        <v>33.900000000000006</v>
      </c>
      <c r="T314" s="8">
        <f t="shared" si="47"/>
        <v>23</v>
      </c>
      <c r="U314" s="7">
        <f t="shared" si="48"/>
        <v>24.816666666666666</v>
      </c>
      <c r="V314" s="7">
        <f t="shared" si="49"/>
        <v>24.362500000000001</v>
      </c>
    </row>
    <row r="315" spans="1:22" ht="13.5" x14ac:dyDescent="0.25">
      <c r="A315" s="3">
        <f>RSI!A315</f>
        <v>42464</v>
      </c>
      <c r="B315" s="2">
        <f>RSI!B315</f>
        <v>9.2110000000000003</v>
      </c>
      <c r="C315" s="2">
        <f>RSI!I315</f>
        <v>46.128333689192736</v>
      </c>
      <c r="D315" s="2">
        <f>MACD!E315</f>
        <v>3.0243670431547187E-2</v>
      </c>
      <c r="E315" s="2">
        <f>MACD!F315</f>
        <v>8.1069316378462562E-3</v>
      </c>
      <c r="F315" s="2">
        <f>'Moving Avg'!D315</f>
        <v>9.25</v>
      </c>
      <c r="G315" s="2">
        <f>'Moving Avg'!F315</f>
        <v>9.2698500000000017</v>
      </c>
      <c r="H315" s="2">
        <f>'Moving Avg'!G315</f>
        <v>9.322060000000004</v>
      </c>
      <c r="I315" s="2">
        <f>'Moving Avg'!H315</f>
        <v>10.347655000000001</v>
      </c>
      <c r="J315" s="5" t="str">
        <f>OBV!F315</f>
        <v>BULLISH</v>
      </c>
      <c r="K315" s="5" t="str">
        <f>OBV!G315</f>
        <v>WEAK</v>
      </c>
      <c r="L315" s="5" t="str">
        <f>OBV!H315</f>
        <v>NEUTRAL</v>
      </c>
      <c r="M315" s="7">
        <f t="shared" si="40"/>
        <v>25</v>
      </c>
      <c r="N315" s="7">
        <f t="shared" si="41"/>
        <v>0</v>
      </c>
      <c r="O315" s="7">
        <f t="shared" si="42"/>
        <v>0</v>
      </c>
      <c r="P315" s="7">
        <f t="shared" si="43"/>
        <v>33</v>
      </c>
      <c r="Q315" s="8">
        <f t="shared" si="44"/>
        <v>13.7</v>
      </c>
      <c r="R315" s="8">
        <f t="shared" si="45"/>
        <v>13.25</v>
      </c>
      <c r="S315" s="8">
        <f t="shared" si="46"/>
        <v>18.600000000000001</v>
      </c>
      <c r="T315" s="8">
        <f t="shared" si="47"/>
        <v>14.5</v>
      </c>
      <c r="U315" s="7">
        <f t="shared" si="48"/>
        <v>15.183333333333332</v>
      </c>
      <c r="V315" s="7">
        <f t="shared" si="49"/>
        <v>15.012499999999999</v>
      </c>
    </row>
    <row r="316" spans="1:22" ht="13.5" x14ac:dyDescent="0.25">
      <c r="A316" s="3">
        <f>RSI!A316</f>
        <v>42465</v>
      </c>
      <c r="B316" s="2">
        <f>RSI!B316</f>
        <v>9.2110000000000003</v>
      </c>
      <c r="C316" s="2">
        <f>RSI!I316</f>
        <v>46.128333689192736</v>
      </c>
      <c r="D316" s="2">
        <f>MACD!E316</f>
        <v>2.0180971007999204E-2</v>
      </c>
      <c r="E316" s="2">
        <f>MACD!F316</f>
        <v>1.0521739511876845E-2</v>
      </c>
      <c r="F316" s="2">
        <f>'Moving Avg'!D316</f>
        <v>9.2499999999999982</v>
      </c>
      <c r="G316" s="2">
        <f>'Moving Avg'!F316</f>
        <v>9.2748000000000026</v>
      </c>
      <c r="H316" s="2">
        <f>'Moving Avg'!G316</f>
        <v>9.3134400000000035</v>
      </c>
      <c r="I316" s="2">
        <f>'Moving Avg'!H316</f>
        <v>10.33883</v>
      </c>
      <c r="J316" s="5" t="str">
        <f>OBV!F316</f>
        <v>BULLISH</v>
      </c>
      <c r="K316" s="5" t="str">
        <f>OBV!G316</f>
        <v>WEAK</v>
      </c>
      <c r="L316" s="5" t="str">
        <f>OBV!H316</f>
        <v>NEUTRAL</v>
      </c>
      <c r="M316" s="7">
        <f t="shared" si="40"/>
        <v>25</v>
      </c>
      <c r="N316" s="7">
        <f t="shared" si="41"/>
        <v>0</v>
      </c>
      <c r="O316" s="7">
        <f t="shared" si="42"/>
        <v>0</v>
      </c>
      <c r="P316" s="7">
        <f t="shared" si="43"/>
        <v>33</v>
      </c>
      <c r="Q316" s="8">
        <f t="shared" si="44"/>
        <v>13.7</v>
      </c>
      <c r="R316" s="8">
        <f t="shared" si="45"/>
        <v>13.25</v>
      </c>
      <c r="S316" s="8">
        <f t="shared" si="46"/>
        <v>18.600000000000001</v>
      </c>
      <c r="T316" s="8">
        <f t="shared" si="47"/>
        <v>14.5</v>
      </c>
      <c r="U316" s="7">
        <f t="shared" si="48"/>
        <v>15.183333333333332</v>
      </c>
      <c r="V316" s="7">
        <f t="shared" si="49"/>
        <v>15.012499999999999</v>
      </c>
    </row>
    <row r="317" spans="1:22" ht="13.5" x14ac:dyDescent="0.25">
      <c r="A317" s="3">
        <f>RSI!A317</f>
        <v>42466</v>
      </c>
      <c r="B317" s="2">
        <f>RSI!B317</f>
        <v>9.2940000000000005</v>
      </c>
      <c r="C317" s="2">
        <f>RSI!I317</f>
        <v>50.942589627025662</v>
      </c>
      <c r="D317" s="2">
        <f>MACD!E317</f>
        <v>5.9189589695183287E-3</v>
      </c>
      <c r="E317" s="2">
        <f>MACD!F317</f>
        <v>9.6011834034051419E-3</v>
      </c>
      <c r="F317" s="2">
        <f>'Moving Avg'!D317</f>
        <v>9.2443999999999988</v>
      </c>
      <c r="G317" s="2">
        <f>'Moving Avg'!F317</f>
        <v>9.2706500000000016</v>
      </c>
      <c r="H317" s="2">
        <f>'Moving Avg'!G317</f>
        <v>9.3064800000000041</v>
      </c>
      <c r="I317" s="2">
        <f>'Moving Avg'!H317</f>
        <v>10.330695</v>
      </c>
      <c r="J317" s="5" t="str">
        <f>OBV!F317</f>
        <v>BULLISH</v>
      </c>
      <c r="K317" s="5" t="str">
        <f>OBV!G317</f>
        <v>WEAK</v>
      </c>
      <c r="L317" s="5" t="str">
        <f>OBV!H317</f>
        <v>BULLISH DIVERGENCE</v>
      </c>
      <c r="M317" s="7">
        <f t="shared" si="40"/>
        <v>25</v>
      </c>
      <c r="N317" s="7">
        <f t="shared" si="41"/>
        <v>45</v>
      </c>
      <c r="O317" s="7">
        <f t="shared" si="42"/>
        <v>0</v>
      </c>
      <c r="P317" s="7">
        <f t="shared" si="43"/>
        <v>50</v>
      </c>
      <c r="Q317" s="8">
        <f t="shared" si="44"/>
        <v>32</v>
      </c>
      <c r="R317" s="8">
        <f t="shared" si="45"/>
        <v>26.5</v>
      </c>
      <c r="S317" s="8">
        <f t="shared" si="46"/>
        <v>33</v>
      </c>
      <c r="T317" s="8">
        <f t="shared" si="47"/>
        <v>30</v>
      </c>
      <c r="U317" s="7">
        <f t="shared" si="48"/>
        <v>30.5</v>
      </c>
      <c r="V317" s="7">
        <f t="shared" si="49"/>
        <v>30.375</v>
      </c>
    </row>
    <row r="318" spans="1:22" ht="13.5" x14ac:dyDescent="0.25">
      <c r="A318" s="3">
        <f>RSI!A318</f>
        <v>42467</v>
      </c>
      <c r="B318" s="2">
        <f>RSI!B318</f>
        <v>9.1839999999999993</v>
      </c>
      <c r="C318" s="2">
        <f>RSI!I318</f>
        <v>45.180040300703546</v>
      </c>
      <c r="D318" s="2">
        <f>MACD!E318</f>
        <v>1.0495229207522883E-2</v>
      </c>
      <c r="E318" s="2">
        <f>MACD!F318</f>
        <v>9.7799925642286911E-3</v>
      </c>
      <c r="F318" s="2">
        <f>'Moving Avg'!D318</f>
        <v>9.216800000000001</v>
      </c>
      <c r="G318" s="2">
        <f>'Moving Avg'!F318</f>
        <v>9.261000000000001</v>
      </c>
      <c r="H318" s="2">
        <f>'Moving Avg'!G318</f>
        <v>9.3026200000000046</v>
      </c>
      <c r="I318" s="2">
        <f>'Moving Avg'!H318</f>
        <v>10.321735000000004</v>
      </c>
      <c r="J318" s="5" t="str">
        <f>OBV!F318</f>
        <v>BULLISH</v>
      </c>
      <c r="K318" s="5" t="str">
        <f>OBV!G318</f>
        <v>NEUTRAL</v>
      </c>
      <c r="L318" s="5" t="str">
        <f>OBV!H318</f>
        <v>BULLISH DIVERGENCE</v>
      </c>
      <c r="M318" s="7">
        <f t="shared" si="40"/>
        <v>25</v>
      </c>
      <c r="N318" s="7">
        <f t="shared" si="41"/>
        <v>0</v>
      </c>
      <c r="O318" s="7">
        <f t="shared" si="42"/>
        <v>0</v>
      </c>
      <c r="P318" s="7">
        <f t="shared" si="43"/>
        <v>66.5</v>
      </c>
      <c r="Q318" s="8">
        <f t="shared" si="44"/>
        <v>18.725000000000001</v>
      </c>
      <c r="R318" s="8">
        <f t="shared" si="45"/>
        <v>21.625</v>
      </c>
      <c r="S318" s="8">
        <f t="shared" si="46"/>
        <v>33.674999999999997</v>
      </c>
      <c r="T318" s="8">
        <f t="shared" si="47"/>
        <v>22.875</v>
      </c>
      <c r="U318" s="7">
        <f t="shared" si="48"/>
        <v>24.675000000000001</v>
      </c>
      <c r="V318" s="7">
        <f t="shared" si="49"/>
        <v>24.225000000000001</v>
      </c>
    </row>
    <row r="319" spans="1:22" ht="13.5" x14ac:dyDescent="0.25">
      <c r="A319" s="3">
        <f>RSI!A319</f>
        <v>42468</v>
      </c>
      <c r="B319" s="2">
        <f>RSI!B319</f>
        <v>9.1839999999999993</v>
      </c>
      <c r="C319" s="2">
        <f>RSI!I319</f>
        <v>45.180040300703546</v>
      </c>
      <c r="D319" s="2">
        <f>MACD!E319</f>
        <v>-1.2469548419904442E-3</v>
      </c>
      <c r="E319" s="2">
        <f>MACD!F319</f>
        <v>7.5746030829848638E-3</v>
      </c>
      <c r="F319" s="2">
        <f>'Moving Avg'!D319</f>
        <v>9.2167999999999992</v>
      </c>
      <c r="G319" s="2">
        <f>'Moving Avg'!F319</f>
        <v>9.2513500000000004</v>
      </c>
      <c r="H319" s="2">
        <f>'Moving Avg'!G319</f>
        <v>9.298760000000005</v>
      </c>
      <c r="I319" s="2">
        <f>'Moving Avg'!H319</f>
        <v>10.312775000000004</v>
      </c>
      <c r="J319" s="5" t="str">
        <f>OBV!F319</f>
        <v>BULLISH</v>
      </c>
      <c r="K319" s="5" t="str">
        <f>OBV!G319</f>
        <v>WEAK</v>
      </c>
      <c r="L319" s="5" t="str">
        <f>OBV!H319</f>
        <v>NEUTRAL</v>
      </c>
      <c r="M319" s="7">
        <f t="shared" si="40"/>
        <v>25</v>
      </c>
      <c r="N319" s="7">
        <f t="shared" si="41"/>
        <v>45</v>
      </c>
      <c r="O319" s="7">
        <f t="shared" si="42"/>
        <v>0</v>
      </c>
      <c r="P319" s="7">
        <f t="shared" si="43"/>
        <v>33</v>
      </c>
      <c r="Q319" s="8">
        <f t="shared" si="44"/>
        <v>29.45</v>
      </c>
      <c r="R319" s="8">
        <f t="shared" si="45"/>
        <v>22.25</v>
      </c>
      <c r="S319" s="8">
        <f t="shared" si="46"/>
        <v>25.35</v>
      </c>
      <c r="T319" s="8">
        <f t="shared" si="47"/>
        <v>25.75</v>
      </c>
      <c r="U319" s="7">
        <f t="shared" si="48"/>
        <v>25.683333333333337</v>
      </c>
      <c r="V319" s="7">
        <f t="shared" si="49"/>
        <v>25.700000000000003</v>
      </c>
    </row>
    <row r="320" spans="1:22" ht="13.5" x14ac:dyDescent="0.25">
      <c r="A320" s="3">
        <f>RSI!A320</f>
        <v>42471</v>
      </c>
      <c r="B320" s="2">
        <f>RSI!B320</f>
        <v>9.3219999999999992</v>
      </c>
      <c r="C320" s="2">
        <f>RSI!I320</f>
        <v>52.927459314875044</v>
      </c>
      <c r="D320" s="2">
        <f>MACD!E320</f>
        <v>-1.3366934312781353E-2</v>
      </c>
      <c r="E320" s="2">
        <f>MACD!F320</f>
        <v>3.3862956038316202E-3</v>
      </c>
      <c r="F320" s="2">
        <f>'Moving Avg'!D320</f>
        <v>9.238999999999999</v>
      </c>
      <c r="G320" s="2">
        <f>'Moving Avg'!F320</f>
        <v>9.2486000000000015</v>
      </c>
      <c r="H320" s="2">
        <f>'Moving Avg'!G320</f>
        <v>9.297660000000004</v>
      </c>
      <c r="I320" s="2">
        <f>'Moving Avg'!H320</f>
        <v>10.304450000000005</v>
      </c>
      <c r="J320" s="5" t="str">
        <f>OBV!F320</f>
        <v>BULLISH</v>
      </c>
      <c r="K320" s="5" t="str">
        <f>OBV!G320</f>
        <v>WEAK</v>
      </c>
      <c r="L320" s="5" t="str">
        <f>OBV!H320</f>
        <v>CONFIRMED BULLISH</v>
      </c>
      <c r="M320" s="7">
        <f t="shared" si="40"/>
        <v>25</v>
      </c>
      <c r="N320" s="7">
        <f t="shared" si="41"/>
        <v>45</v>
      </c>
      <c r="O320" s="7">
        <f t="shared" si="42"/>
        <v>0</v>
      </c>
      <c r="P320" s="7">
        <f t="shared" si="43"/>
        <v>67</v>
      </c>
      <c r="Q320" s="8">
        <f t="shared" si="44"/>
        <v>34.549999999999997</v>
      </c>
      <c r="R320" s="8">
        <f t="shared" si="45"/>
        <v>30.75</v>
      </c>
      <c r="S320" s="8">
        <f t="shared" si="46"/>
        <v>40.650000000000006</v>
      </c>
      <c r="T320" s="8">
        <f t="shared" si="47"/>
        <v>34.25</v>
      </c>
      <c r="U320" s="7">
        <f t="shared" si="48"/>
        <v>35.31666666666667</v>
      </c>
      <c r="V320" s="7">
        <f t="shared" si="49"/>
        <v>35.049999999999997</v>
      </c>
    </row>
    <row r="321" spans="1:22" ht="13.5" x14ac:dyDescent="0.25">
      <c r="A321" s="3">
        <f>RSI!A321</f>
        <v>42472</v>
      </c>
      <c r="B321" s="2">
        <f>RSI!B321</f>
        <v>9.3219999999999992</v>
      </c>
      <c r="C321" s="2">
        <f>RSI!I321</f>
        <v>52.927459314875058</v>
      </c>
      <c r="D321" s="2">
        <f>MACD!E321</f>
        <v>-2.3975272253569102E-2</v>
      </c>
      <c r="E321" s="2">
        <f>MACD!F321</f>
        <v>-2.0860179676485241E-3</v>
      </c>
      <c r="F321" s="2">
        <f>'Moving Avg'!D321</f>
        <v>9.2611999999999988</v>
      </c>
      <c r="G321" s="2">
        <f>'Moving Avg'!F321</f>
        <v>9.2538500000000017</v>
      </c>
      <c r="H321" s="2">
        <f>'Moving Avg'!G321</f>
        <v>9.2965600000000048</v>
      </c>
      <c r="I321" s="2">
        <f>'Moving Avg'!H321</f>
        <v>10.296095000000005</v>
      </c>
      <c r="J321" s="5" t="str">
        <f>OBV!F321</f>
        <v>BULLISH</v>
      </c>
      <c r="K321" s="5" t="str">
        <f>OBV!G321</f>
        <v>WEAK</v>
      </c>
      <c r="L321" s="5" t="str">
        <f>OBV!H321</f>
        <v>CONFIRMED BULLISH</v>
      </c>
      <c r="M321" s="7">
        <f t="shared" si="40"/>
        <v>25</v>
      </c>
      <c r="N321" s="7">
        <f t="shared" si="41"/>
        <v>100</v>
      </c>
      <c r="O321" s="7">
        <f t="shared" si="42"/>
        <v>0</v>
      </c>
      <c r="P321" s="7">
        <f t="shared" si="43"/>
        <v>67</v>
      </c>
      <c r="Q321" s="8">
        <f t="shared" si="44"/>
        <v>53.8</v>
      </c>
      <c r="R321" s="8">
        <f t="shared" si="45"/>
        <v>41.75</v>
      </c>
      <c r="S321" s="8">
        <f t="shared" si="46"/>
        <v>48.900000000000006</v>
      </c>
      <c r="T321" s="8">
        <f t="shared" si="47"/>
        <v>48</v>
      </c>
      <c r="U321" s="7">
        <f t="shared" si="48"/>
        <v>48.15</v>
      </c>
      <c r="V321" s="7">
        <f t="shared" si="49"/>
        <v>48.112499999999997</v>
      </c>
    </row>
    <row r="322" spans="1:22" ht="13.5" x14ac:dyDescent="0.25">
      <c r="A322" s="3">
        <f>RSI!A322</f>
        <v>42473</v>
      </c>
      <c r="B322" s="2">
        <f>RSI!B322</f>
        <v>9.3219999999999992</v>
      </c>
      <c r="C322" s="2">
        <f>RSI!I322</f>
        <v>52.927459314875044</v>
      </c>
      <c r="D322" s="2">
        <f>MACD!E322</f>
        <v>-1.6201459845312627E-2</v>
      </c>
      <c r="E322" s="2">
        <f>MACD!F322</f>
        <v>-4.9091063431813452E-3</v>
      </c>
      <c r="F322" s="2">
        <f>'Moving Avg'!D322</f>
        <v>9.2667999999999999</v>
      </c>
      <c r="G322" s="2">
        <f>'Moving Avg'!F322</f>
        <v>9.2538500000000017</v>
      </c>
      <c r="H322" s="2">
        <f>'Moving Avg'!G322</f>
        <v>9.2954600000000038</v>
      </c>
      <c r="I322" s="2">
        <f>'Moving Avg'!H322</f>
        <v>10.287685000000003</v>
      </c>
      <c r="J322" s="5" t="str">
        <f>OBV!F322</f>
        <v>BEARISH</v>
      </c>
      <c r="K322" s="5" t="str">
        <f>OBV!G322</f>
        <v>NEUTRAL</v>
      </c>
      <c r="L322" s="5" t="str">
        <f>OBV!H322</f>
        <v>BEARISH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>
        <f t="shared" ref="P322:P385" si="53">IF(L322="confirmed bullish", 34, IF(L322="bullish divergence",17, 0))+IF(J322="bullish",33,IF(J322="bearish",0,16.5))+IF(K322="strong",33,IF(K322="weak",0,16.5))</f>
        <v>16.5</v>
      </c>
      <c r="Q322" s="8">
        <f t="shared" si="44"/>
        <v>26.975000000000001</v>
      </c>
      <c r="R322" s="8">
        <f t="shared" si="45"/>
        <v>18.125</v>
      </c>
      <c r="S322" s="8">
        <f t="shared" si="46"/>
        <v>17.925000000000001</v>
      </c>
      <c r="T322" s="8">
        <f t="shared" si="47"/>
        <v>21.625</v>
      </c>
      <c r="U322" s="7">
        <f t="shared" si="48"/>
        <v>21.008333333333336</v>
      </c>
      <c r="V322" s="7">
        <f t="shared" si="49"/>
        <v>21.162500000000001</v>
      </c>
    </row>
    <row r="323" spans="1:22" ht="13.5" x14ac:dyDescent="0.25">
      <c r="A323" s="3">
        <f>RSI!A323</f>
        <v>42474</v>
      </c>
      <c r="B323" s="2">
        <f>RSI!B323</f>
        <v>9.3219999999999992</v>
      </c>
      <c r="C323" s="2">
        <f>RSI!I323</f>
        <v>52.927459314875044</v>
      </c>
      <c r="D323" s="2">
        <f>MACD!E323</f>
        <v>-9.9262340571328878E-3</v>
      </c>
      <c r="E323" s="2">
        <f>MACD!F323</f>
        <v>-5.9125318859716541E-3</v>
      </c>
      <c r="F323" s="2">
        <f>'Moving Avg'!D323</f>
        <v>9.2943999999999996</v>
      </c>
      <c r="G323" s="2">
        <f>'Moving Avg'!F323</f>
        <v>9.2594000000000012</v>
      </c>
      <c r="H323" s="2">
        <f>'Moving Avg'!G323</f>
        <v>9.2943600000000046</v>
      </c>
      <c r="I323" s="2">
        <f>'Moving Avg'!H323</f>
        <v>10.279275000000002</v>
      </c>
      <c r="J323" s="5" t="str">
        <f>OBV!F323</f>
        <v>BULLISH</v>
      </c>
      <c r="K323" s="5" t="str">
        <f>OBV!G323</f>
        <v>WEAK</v>
      </c>
      <c r="L323" s="5" t="str">
        <f>OBV!H323</f>
        <v>CONFIRMED BULLISH</v>
      </c>
      <c r="M323" s="7">
        <f t="shared" si="50"/>
        <v>25</v>
      </c>
      <c r="N323" s="7">
        <f t="shared" si="51"/>
        <v>45</v>
      </c>
      <c r="O323" s="7">
        <f t="shared" si="52"/>
        <v>0</v>
      </c>
      <c r="P323" s="7">
        <f t="shared" si="53"/>
        <v>67</v>
      </c>
      <c r="Q323" s="8">
        <f t="shared" ref="Q323:Q386" si="54">0.35*M323+N323*0.35+O323*0.15+P323*0.15</f>
        <v>34.549999999999997</v>
      </c>
      <c r="R323" s="8">
        <f t="shared" ref="R323:R386" si="55">M323*0.2+N323*0.2+O323*0.35+P323*0.25</f>
        <v>30.75</v>
      </c>
      <c r="S323" s="8">
        <f t="shared" ref="S323:S386" si="56">M323*0.15+N323*0.15+O323*0.25+P323*0.45</f>
        <v>40.650000000000006</v>
      </c>
      <c r="T323" s="8">
        <f t="shared" ref="T323:T386" si="57">0.25*SUM(M323:P323)</f>
        <v>34.25</v>
      </c>
      <c r="U323" s="7">
        <f t="shared" ref="U323:U386" si="58">SUM(Q323:S323)/3</f>
        <v>35.31666666666667</v>
      </c>
      <c r="V323" s="7">
        <f t="shared" ref="V323:V386" si="59">SUM(Q323:T323)/4</f>
        <v>35.049999999999997</v>
      </c>
    </row>
    <row r="324" spans="1:22" ht="13.5" x14ac:dyDescent="0.25">
      <c r="A324" s="3">
        <f>RSI!A324</f>
        <v>42475</v>
      </c>
      <c r="B324" s="2">
        <f>RSI!B324</f>
        <v>9.3219999999999992</v>
      </c>
      <c r="C324" s="2">
        <f>RSI!I324</f>
        <v>52.927459314875058</v>
      </c>
      <c r="D324" s="2">
        <f>MACD!E324</f>
        <v>-2.6127396370585032E-2</v>
      </c>
      <c r="E324" s="2">
        <f>MACD!F324</f>
        <v>-9.9555047828943297E-3</v>
      </c>
      <c r="F324" s="2">
        <f>'Moving Avg'!D324</f>
        <v>9.3219999999999992</v>
      </c>
      <c r="G324" s="2">
        <f>'Moving Avg'!F324</f>
        <v>9.257200000000001</v>
      </c>
      <c r="H324" s="2">
        <f>'Moving Avg'!G324</f>
        <v>9.2932600000000036</v>
      </c>
      <c r="I324" s="2">
        <f>'Moving Avg'!H324</f>
        <v>10.270865000000001</v>
      </c>
      <c r="J324" s="5" t="str">
        <f>OBV!F324</f>
        <v>BULLISH</v>
      </c>
      <c r="K324" s="5" t="str">
        <f>OBV!G324</f>
        <v>WEAK</v>
      </c>
      <c r="L324" s="5" t="str">
        <f>OBV!H324</f>
        <v>CONFIRMED BULLISH</v>
      </c>
      <c r="M324" s="7">
        <f t="shared" si="50"/>
        <v>25</v>
      </c>
      <c r="N324" s="7">
        <f t="shared" si="51"/>
        <v>45</v>
      </c>
      <c r="O324" s="7">
        <f t="shared" si="52"/>
        <v>0</v>
      </c>
      <c r="P324" s="7">
        <f t="shared" si="53"/>
        <v>67</v>
      </c>
      <c r="Q324" s="8">
        <f t="shared" si="54"/>
        <v>34.549999999999997</v>
      </c>
      <c r="R324" s="8">
        <f t="shared" si="55"/>
        <v>30.75</v>
      </c>
      <c r="S324" s="8">
        <f t="shared" si="56"/>
        <v>40.650000000000006</v>
      </c>
      <c r="T324" s="8">
        <f t="shared" si="57"/>
        <v>34.25</v>
      </c>
      <c r="U324" s="7">
        <f t="shared" si="58"/>
        <v>35.31666666666667</v>
      </c>
      <c r="V324" s="7">
        <f t="shared" si="59"/>
        <v>35.049999999999997</v>
      </c>
    </row>
    <row r="325" spans="1:22" ht="13.5" x14ac:dyDescent="0.25">
      <c r="A325" s="3">
        <f>RSI!A325</f>
        <v>42478</v>
      </c>
      <c r="B325" s="2">
        <f>RSI!B325</f>
        <v>9.1289999999999996</v>
      </c>
      <c r="C325" s="2">
        <f>RSI!I325</f>
        <v>41.14708592224877</v>
      </c>
      <c r="D325" s="2">
        <f>MACD!E325</f>
        <v>-2.1645373723057304E-2</v>
      </c>
      <c r="E325" s="2">
        <f>MACD!F325</f>
        <v>-1.2293478570926924E-2</v>
      </c>
      <c r="F325" s="2">
        <f>'Moving Avg'!D325</f>
        <v>9.2833999999999985</v>
      </c>
      <c r="G325" s="2">
        <f>'Moving Avg'!F325</f>
        <v>9.2462</v>
      </c>
      <c r="H325" s="2">
        <f>'Moving Avg'!G325</f>
        <v>9.2883000000000031</v>
      </c>
      <c r="I325" s="2">
        <f>'Moving Avg'!H325</f>
        <v>10.26163</v>
      </c>
      <c r="J325" s="5" t="str">
        <f>OBV!F325</f>
        <v>BEARISH</v>
      </c>
      <c r="K325" s="5" t="str">
        <f>OBV!G325</f>
        <v>STRONG</v>
      </c>
      <c r="L325" s="5" t="str">
        <f>OBV!H325</f>
        <v>CONFIRMED BEARISH</v>
      </c>
      <c r="M325" s="7">
        <f t="shared" si="50"/>
        <v>25</v>
      </c>
      <c r="N325" s="7">
        <f t="shared" si="51"/>
        <v>45</v>
      </c>
      <c r="O325" s="7">
        <f t="shared" si="52"/>
        <v>0</v>
      </c>
      <c r="P325" s="7">
        <f t="shared" si="53"/>
        <v>33</v>
      </c>
      <c r="Q325" s="8">
        <f t="shared" si="54"/>
        <v>29.45</v>
      </c>
      <c r="R325" s="8">
        <f t="shared" si="55"/>
        <v>22.25</v>
      </c>
      <c r="S325" s="8">
        <f t="shared" si="56"/>
        <v>25.35</v>
      </c>
      <c r="T325" s="8">
        <f t="shared" si="57"/>
        <v>25.75</v>
      </c>
      <c r="U325" s="7">
        <f t="shared" si="58"/>
        <v>25.683333333333337</v>
      </c>
      <c r="V325" s="7">
        <f t="shared" si="59"/>
        <v>25.700000000000003</v>
      </c>
    </row>
    <row r="326" spans="1:22" ht="13.5" x14ac:dyDescent="0.25">
      <c r="A326" s="3">
        <f>RSI!A326</f>
        <v>42479</v>
      </c>
      <c r="B326" s="2">
        <f>RSI!B326</f>
        <v>9.0459999999999994</v>
      </c>
      <c r="C326" s="2">
        <f>RSI!I326</f>
        <v>37.301923391136967</v>
      </c>
      <c r="D326" s="2">
        <f>MACD!E326</f>
        <v>-1.0804525509488627E-2</v>
      </c>
      <c r="E326" s="2">
        <f>MACD!F326</f>
        <v>-1.1995687958639265E-2</v>
      </c>
      <c r="F326" s="2">
        <f>'Moving Avg'!D326</f>
        <v>9.2281999999999993</v>
      </c>
      <c r="G326" s="2">
        <f>'Moving Avg'!F326</f>
        <v>9.2379499999999997</v>
      </c>
      <c r="H326" s="2">
        <f>'Moving Avg'!G326</f>
        <v>9.281680000000005</v>
      </c>
      <c r="I326" s="2">
        <f>'Moving Avg'!H326</f>
        <v>10.251699999999998</v>
      </c>
      <c r="J326" s="5" t="str">
        <f>OBV!F326</f>
        <v>BEARISH</v>
      </c>
      <c r="K326" s="5" t="str">
        <f>OBV!G326</f>
        <v>STRONG</v>
      </c>
      <c r="L326" s="5" t="str">
        <f>OBV!H326</f>
        <v>CONFIRMED BEARISH</v>
      </c>
      <c r="M326" s="7">
        <f t="shared" si="50"/>
        <v>25</v>
      </c>
      <c r="N326" s="7">
        <f t="shared" si="51"/>
        <v>0</v>
      </c>
      <c r="O326" s="7">
        <f t="shared" si="52"/>
        <v>0</v>
      </c>
      <c r="P326" s="7">
        <f t="shared" si="53"/>
        <v>33</v>
      </c>
      <c r="Q326" s="8">
        <f t="shared" si="54"/>
        <v>13.7</v>
      </c>
      <c r="R326" s="8">
        <f t="shared" si="55"/>
        <v>13.25</v>
      </c>
      <c r="S326" s="8">
        <f t="shared" si="56"/>
        <v>18.600000000000001</v>
      </c>
      <c r="T326" s="8">
        <f t="shared" si="57"/>
        <v>14.5</v>
      </c>
      <c r="U326" s="7">
        <f t="shared" si="58"/>
        <v>15.183333333333332</v>
      </c>
      <c r="V326" s="7">
        <f t="shared" si="59"/>
        <v>15.012499999999999</v>
      </c>
    </row>
    <row r="327" spans="1:22" ht="13.5" x14ac:dyDescent="0.25">
      <c r="A327" s="3">
        <f>RSI!A327</f>
        <v>42480</v>
      </c>
      <c r="B327" s="2">
        <f>RSI!B327</f>
        <v>9.1010000000000009</v>
      </c>
      <c r="C327" s="2">
        <f>RSI!I327</f>
        <v>41.221705101688769</v>
      </c>
      <c r="D327" s="2">
        <f>MACD!E327</f>
        <v>8.3876436095131623E-3</v>
      </c>
      <c r="E327" s="2">
        <f>MACD!F327</f>
        <v>-7.9190216450087808E-3</v>
      </c>
      <c r="F327" s="2">
        <f>'Moving Avg'!D327</f>
        <v>9.1839999999999993</v>
      </c>
      <c r="G327" s="2">
        <f>'Moving Avg'!F327</f>
        <v>9.2324499999999983</v>
      </c>
      <c r="H327" s="2">
        <f>'Moving Avg'!G327</f>
        <v>9.2761600000000044</v>
      </c>
      <c r="I327" s="2">
        <f>'Moving Avg'!H327</f>
        <v>10.24039</v>
      </c>
      <c r="J327" s="5" t="str">
        <f>OBV!F327</f>
        <v>BEARISH</v>
      </c>
      <c r="K327" s="5" t="str">
        <f>OBV!G327</f>
        <v>STRONG</v>
      </c>
      <c r="L327" s="5" t="str">
        <f>OBV!H327</f>
        <v>CONFIRMED BEARISH</v>
      </c>
      <c r="M327" s="7">
        <f t="shared" si="50"/>
        <v>25</v>
      </c>
      <c r="N327" s="7">
        <f t="shared" si="51"/>
        <v>0</v>
      </c>
      <c r="O327" s="7">
        <f t="shared" si="52"/>
        <v>0</v>
      </c>
      <c r="P327" s="7">
        <f t="shared" si="53"/>
        <v>33</v>
      </c>
      <c r="Q327" s="8">
        <f t="shared" si="54"/>
        <v>13.7</v>
      </c>
      <c r="R327" s="8">
        <f t="shared" si="55"/>
        <v>13.25</v>
      </c>
      <c r="S327" s="8">
        <f t="shared" si="56"/>
        <v>18.600000000000001</v>
      </c>
      <c r="T327" s="8">
        <f t="shared" si="57"/>
        <v>14.5</v>
      </c>
      <c r="U327" s="7">
        <f t="shared" si="58"/>
        <v>15.183333333333332</v>
      </c>
      <c r="V327" s="7">
        <f t="shared" si="59"/>
        <v>15.012499999999999</v>
      </c>
    </row>
    <row r="328" spans="1:22" ht="13.5" x14ac:dyDescent="0.25">
      <c r="A328" s="3">
        <f>RSI!A328</f>
        <v>42481</v>
      </c>
      <c r="B328" s="2">
        <f>RSI!B328</f>
        <v>9.1010000000000009</v>
      </c>
      <c r="C328" s="2">
        <f>RSI!I328</f>
        <v>41.221705101688777</v>
      </c>
      <c r="D328" s="2">
        <f>MACD!E328</f>
        <v>8.6050109408155606E-3</v>
      </c>
      <c r="E328" s="2">
        <f>MACD!F328</f>
        <v>-4.614215127843913E-3</v>
      </c>
      <c r="F328" s="2">
        <f>'Moving Avg'!D328</f>
        <v>9.1397999999999993</v>
      </c>
      <c r="G328" s="2">
        <f>'Moving Avg'!F328</f>
        <v>9.2241499999999981</v>
      </c>
      <c r="H328" s="2">
        <f>'Moving Avg'!G328</f>
        <v>9.2706400000000038</v>
      </c>
      <c r="I328" s="2">
        <f>'Moving Avg'!H328</f>
        <v>10.229080000000002</v>
      </c>
      <c r="J328" s="5" t="str">
        <f>OBV!F328</f>
        <v>BEARISH</v>
      </c>
      <c r="K328" s="5" t="str">
        <f>OBV!G328</f>
        <v>STRONG</v>
      </c>
      <c r="L328" s="5" t="str">
        <f>OBV!H328</f>
        <v>CONFIRMED BEARISH</v>
      </c>
      <c r="M328" s="7">
        <f t="shared" si="50"/>
        <v>25</v>
      </c>
      <c r="N328" s="7">
        <f t="shared" si="51"/>
        <v>0</v>
      </c>
      <c r="O328" s="7">
        <f t="shared" si="52"/>
        <v>0</v>
      </c>
      <c r="P328" s="7">
        <f t="shared" si="53"/>
        <v>33</v>
      </c>
      <c r="Q328" s="8">
        <f t="shared" si="54"/>
        <v>13.7</v>
      </c>
      <c r="R328" s="8">
        <f t="shared" si="55"/>
        <v>13.25</v>
      </c>
      <c r="S328" s="8">
        <f t="shared" si="56"/>
        <v>18.600000000000001</v>
      </c>
      <c r="T328" s="8">
        <f t="shared" si="57"/>
        <v>14.5</v>
      </c>
      <c r="U328" s="7">
        <f t="shared" si="58"/>
        <v>15.183333333333332</v>
      </c>
      <c r="V328" s="7">
        <f t="shared" si="59"/>
        <v>15.012499999999999</v>
      </c>
    </row>
    <row r="329" spans="1:22" ht="13.5" x14ac:dyDescent="0.25">
      <c r="A329" s="3">
        <f>RSI!A329</f>
        <v>42482</v>
      </c>
      <c r="B329" s="2">
        <f>RSI!B329</f>
        <v>9.2609999999999992</v>
      </c>
      <c r="C329" s="2">
        <f>RSI!I329</f>
        <v>51.460125791418129</v>
      </c>
      <c r="D329" s="2">
        <f>MACD!E329</f>
        <v>-2.22873272771551E-3</v>
      </c>
      <c r="E329" s="2">
        <f>MACD!F329</f>
        <v>-4.1371186478182326E-3</v>
      </c>
      <c r="F329" s="2">
        <f>'Moving Avg'!D329</f>
        <v>9.1275999999999975</v>
      </c>
      <c r="G329" s="2">
        <f>'Moving Avg'!F329</f>
        <v>9.229099999999999</v>
      </c>
      <c r="H329" s="2">
        <f>'Moving Avg'!G329</f>
        <v>9.2683200000000046</v>
      </c>
      <c r="I329" s="2">
        <f>'Moving Avg'!H329</f>
        <v>10.218570000000001</v>
      </c>
      <c r="J329" s="5" t="str">
        <f>OBV!F329</f>
        <v>BULLISH</v>
      </c>
      <c r="K329" s="5" t="str">
        <f>OBV!G329</f>
        <v>NEUTRAL</v>
      </c>
      <c r="L329" s="5" t="str">
        <f>OBV!H329</f>
        <v>BULLISH DIVERGENCE</v>
      </c>
      <c r="M329" s="7">
        <f t="shared" si="50"/>
        <v>25</v>
      </c>
      <c r="N329" s="7">
        <f t="shared" si="51"/>
        <v>0</v>
      </c>
      <c r="O329" s="7">
        <f t="shared" si="52"/>
        <v>0</v>
      </c>
      <c r="P329" s="7">
        <f t="shared" si="53"/>
        <v>66.5</v>
      </c>
      <c r="Q329" s="8">
        <f t="shared" si="54"/>
        <v>18.725000000000001</v>
      </c>
      <c r="R329" s="8">
        <f t="shared" si="55"/>
        <v>21.625</v>
      </c>
      <c r="S329" s="8">
        <f t="shared" si="56"/>
        <v>33.674999999999997</v>
      </c>
      <c r="T329" s="8">
        <f t="shared" si="57"/>
        <v>22.875</v>
      </c>
      <c r="U329" s="7">
        <f t="shared" si="58"/>
        <v>24.675000000000001</v>
      </c>
      <c r="V329" s="7">
        <f t="shared" si="59"/>
        <v>24.225000000000001</v>
      </c>
    </row>
    <row r="330" spans="1:22" ht="13.5" x14ac:dyDescent="0.25">
      <c r="A330" s="3">
        <f>RSI!A330</f>
        <v>42485</v>
      </c>
      <c r="B330" s="2">
        <f>RSI!B330</f>
        <v>9.2889999999999997</v>
      </c>
      <c r="C330" s="2">
        <f>RSI!I330</f>
        <v>53.002925484385898</v>
      </c>
      <c r="D330" s="2">
        <f>MACD!E330</f>
        <v>7.5878924063719211E-3</v>
      </c>
      <c r="E330" s="2">
        <f>MACD!F330</f>
        <v>-1.7921164369802019E-3</v>
      </c>
      <c r="F330" s="2">
        <f>'Moving Avg'!D330</f>
        <v>9.1596000000000011</v>
      </c>
      <c r="G330" s="2">
        <f>'Moving Avg'!F330</f>
        <v>9.2329999999999988</v>
      </c>
      <c r="H330" s="2">
        <f>'Moving Avg'!G330</f>
        <v>9.271640000000005</v>
      </c>
      <c r="I330" s="2">
        <f>'Moving Avg'!H330</f>
        <v>10.208505000000001</v>
      </c>
      <c r="J330" s="5" t="str">
        <f>OBV!F330</f>
        <v>BULLISH</v>
      </c>
      <c r="K330" s="5" t="str">
        <f>OBV!G330</f>
        <v>WEAK</v>
      </c>
      <c r="L330" s="5" t="str">
        <f>OBV!H330</f>
        <v>CONFIRMED BULLISH</v>
      </c>
      <c r="M330" s="7">
        <f t="shared" si="50"/>
        <v>25</v>
      </c>
      <c r="N330" s="7">
        <f t="shared" si="51"/>
        <v>0</v>
      </c>
      <c r="O330" s="7">
        <f t="shared" si="52"/>
        <v>0</v>
      </c>
      <c r="P330" s="7">
        <f t="shared" si="53"/>
        <v>67</v>
      </c>
      <c r="Q330" s="8">
        <f t="shared" si="54"/>
        <v>18.799999999999997</v>
      </c>
      <c r="R330" s="8">
        <f t="shared" si="55"/>
        <v>21.75</v>
      </c>
      <c r="S330" s="8">
        <f t="shared" si="56"/>
        <v>33.900000000000006</v>
      </c>
      <c r="T330" s="8">
        <f t="shared" si="57"/>
        <v>23</v>
      </c>
      <c r="U330" s="7">
        <f t="shared" si="58"/>
        <v>24.816666666666666</v>
      </c>
      <c r="V330" s="7">
        <f t="shared" si="59"/>
        <v>24.362500000000001</v>
      </c>
    </row>
    <row r="331" spans="1:22" ht="13.5" x14ac:dyDescent="0.25">
      <c r="A331" s="3">
        <f>RSI!A331</f>
        <v>42486</v>
      </c>
      <c r="B331" s="2">
        <f>RSI!B331</f>
        <v>9.2889999999999997</v>
      </c>
      <c r="C331" s="2">
        <f>RSI!I331</f>
        <v>53.002925484385898</v>
      </c>
      <c r="D331" s="2">
        <f>MACD!E331</f>
        <v>1.5568577142122564E-2</v>
      </c>
      <c r="E331" s="2">
        <f>MACD!F331</f>
        <v>1.6800222788403512E-3</v>
      </c>
      <c r="F331" s="2">
        <f>'Moving Avg'!D331</f>
        <v>9.2082000000000015</v>
      </c>
      <c r="G331" s="2">
        <f>'Moving Avg'!F331</f>
        <v>9.2368999999999986</v>
      </c>
      <c r="H331" s="2">
        <f>'Moving Avg'!G331</f>
        <v>9.2698800000000041</v>
      </c>
      <c r="I331" s="2">
        <f>'Moving Avg'!H331</f>
        <v>10.198440000000002</v>
      </c>
      <c r="J331" s="5" t="str">
        <f>OBV!F331</f>
        <v>BULLISH</v>
      </c>
      <c r="K331" s="5" t="str">
        <f>OBV!G331</f>
        <v>WEAK</v>
      </c>
      <c r="L331" s="5" t="str">
        <f>OBV!H331</f>
        <v>CONFIRMED BULLISH</v>
      </c>
      <c r="M331" s="7">
        <f t="shared" si="50"/>
        <v>25</v>
      </c>
      <c r="N331" s="7">
        <f t="shared" si="51"/>
        <v>0</v>
      </c>
      <c r="O331" s="7">
        <f t="shared" si="52"/>
        <v>0</v>
      </c>
      <c r="P331" s="7">
        <f t="shared" si="53"/>
        <v>67</v>
      </c>
      <c r="Q331" s="8">
        <f t="shared" si="54"/>
        <v>18.799999999999997</v>
      </c>
      <c r="R331" s="8">
        <f t="shared" si="55"/>
        <v>21.75</v>
      </c>
      <c r="S331" s="8">
        <f t="shared" si="56"/>
        <v>33.900000000000006</v>
      </c>
      <c r="T331" s="8">
        <f t="shared" si="57"/>
        <v>23</v>
      </c>
      <c r="U331" s="7">
        <f t="shared" si="58"/>
        <v>24.816666666666666</v>
      </c>
      <c r="V331" s="7">
        <f t="shared" si="59"/>
        <v>24.362500000000001</v>
      </c>
    </row>
    <row r="332" spans="1:22" ht="13.5" x14ac:dyDescent="0.25">
      <c r="A332" s="3">
        <f>RSI!A332</f>
        <v>42487</v>
      </c>
      <c r="B332" s="2">
        <f>RSI!B332</f>
        <v>9.3490000000000002</v>
      </c>
      <c r="C332" s="2">
        <f>RSI!I332</f>
        <v>56.443466882352119</v>
      </c>
      <c r="D332" s="2">
        <f>MACD!E332</f>
        <v>1.7575454617231756E-2</v>
      </c>
      <c r="E332" s="2">
        <f>MACD!F332</f>
        <v>4.8591087465186325E-3</v>
      </c>
      <c r="F332" s="2">
        <f>'Moving Avg'!D332</f>
        <v>9.2577999999999996</v>
      </c>
      <c r="G332" s="2">
        <f>'Moving Avg'!F332</f>
        <v>9.2382499999999972</v>
      </c>
      <c r="H332" s="2">
        <f>'Moving Avg'!G332</f>
        <v>9.269320000000004</v>
      </c>
      <c r="I332" s="2">
        <f>'Moving Avg'!H332</f>
        <v>10.190000000000001</v>
      </c>
      <c r="J332" s="5" t="str">
        <f>OBV!F332</f>
        <v>BULLISH</v>
      </c>
      <c r="K332" s="5" t="str">
        <f>OBV!G332</f>
        <v>WEAK</v>
      </c>
      <c r="L332" s="5" t="str">
        <f>OBV!H332</f>
        <v>CONFIRMED BULLISH</v>
      </c>
      <c r="M332" s="7">
        <f t="shared" si="50"/>
        <v>25</v>
      </c>
      <c r="N332" s="7">
        <f t="shared" si="51"/>
        <v>0</v>
      </c>
      <c r="O332" s="7">
        <f t="shared" si="52"/>
        <v>0</v>
      </c>
      <c r="P332" s="7">
        <f t="shared" si="53"/>
        <v>67</v>
      </c>
      <c r="Q332" s="8">
        <f t="shared" si="54"/>
        <v>18.799999999999997</v>
      </c>
      <c r="R332" s="8">
        <f t="shared" si="55"/>
        <v>21.75</v>
      </c>
      <c r="S332" s="8">
        <f t="shared" si="56"/>
        <v>33.900000000000006</v>
      </c>
      <c r="T332" s="8">
        <f t="shared" si="57"/>
        <v>23</v>
      </c>
      <c r="U332" s="7">
        <f t="shared" si="58"/>
        <v>24.816666666666666</v>
      </c>
      <c r="V332" s="7">
        <f t="shared" si="59"/>
        <v>24.362500000000001</v>
      </c>
    </row>
    <row r="333" spans="1:22" ht="13.5" x14ac:dyDescent="0.25">
      <c r="A333" s="3">
        <f>RSI!A333</f>
        <v>42488</v>
      </c>
      <c r="B333" s="2">
        <f>RSI!B333</f>
        <v>9.3490000000000002</v>
      </c>
      <c r="C333" s="2">
        <f>RSI!I333</f>
        <v>56.443466882352126</v>
      </c>
      <c r="D333" s="2">
        <f>MACD!E333</f>
        <v>1.8639812130581745E-2</v>
      </c>
      <c r="E333" s="2">
        <f>MACD!F333</f>
        <v>7.6152494233312556E-3</v>
      </c>
      <c r="F333" s="2">
        <f>'Moving Avg'!D333</f>
        <v>9.3074000000000012</v>
      </c>
      <c r="G333" s="2">
        <f>'Moving Avg'!F333</f>
        <v>9.2395999999999994</v>
      </c>
      <c r="H333" s="2">
        <f>'Moving Avg'!G333</f>
        <v>9.2687600000000039</v>
      </c>
      <c r="I333" s="2">
        <f>'Moving Avg'!H333</f>
        <v>10.181585</v>
      </c>
      <c r="J333" s="5" t="str">
        <f>OBV!F333</f>
        <v>BULLISH</v>
      </c>
      <c r="K333" s="5" t="str">
        <f>OBV!G333</f>
        <v>WEAK</v>
      </c>
      <c r="L333" s="5" t="str">
        <f>OBV!H333</f>
        <v>CONFIRMED BULLISH</v>
      </c>
      <c r="M333" s="7">
        <f t="shared" si="50"/>
        <v>25</v>
      </c>
      <c r="N333" s="7">
        <f t="shared" si="51"/>
        <v>0</v>
      </c>
      <c r="O333" s="7">
        <f t="shared" si="52"/>
        <v>0</v>
      </c>
      <c r="P333" s="7">
        <f t="shared" si="53"/>
        <v>67</v>
      </c>
      <c r="Q333" s="8">
        <f t="shared" si="54"/>
        <v>18.799999999999997</v>
      </c>
      <c r="R333" s="8">
        <f t="shared" si="55"/>
        <v>21.75</v>
      </c>
      <c r="S333" s="8">
        <f t="shared" si="56"/>
        <v>33.900000000000006</v>
      </c>
      <c r="T333" s="8">
        <f t="shared" si="57"/>
        <v>23</v>
      </c>
      <c r="U333" s="7">
        <f t="shared" si="58"/>
        <v>24.816666666666666</v>
      </c>
      <c r="V333" s="7">
        <f t="shared" si="59"/>
        <v>24.362500000000001</v>
      </c>
    </row>
    <row r="334" spans="1:22" ht="13.5" x14ac:dyDescent="0.25">
      <c r="A334" s="3">
        <f>RSI!A334</f>
        <v>42489</v>
      </c>
      <c r="B334" s="2">
        <f>RSI!B334</f>
        <v>9.5809999999999995</v>
      </c>
      <c r="C334" s="2">
        <f>RSI!I334</f>
        <v>67.208648868778539</v>
      </c>
      <c r="D334" s="2">
        <f>MACD!E334</f>
        <v>1.7684134629121218E-3</v>
      </c>
      <c r="E334" s="2">
        <f>MACD!F334</f>
        <v>6.4458822312474292E-3</v>
      </c>
      <c r="F334" s="2">
        <f>'Moving Avg'!D334</f>
        <v>9.3713999999999995</v>
      </c>
      <c r="G334" s="2">
        <f>'Moving Avg'!F334</f>
        <v>9.2594499999999975</v>
      </c>
      <c r="H334" s="2">
        <f>'Moving Avg'!G334</f>
        <v>9.272840000000004</v>
      </c>
      <c r="I334" s="2">
        <f>'Moving Avg'!H334</f>
        <v>10.174330000000001</v>
      </c>
      <c r="J334" s="5" t="str">
        <f>OBV!F334</f>
        <v>BULLISH</v>
      </c>
      <c r="K334" s="5" t="str">
        <f>OBV!G334</f>
        <v>WEAK</v>
      </c>
      <c r="L334" s="5" t="str">
        <f>OBV!H334</f>
        <v>CONFIRMED BULLISH</v>
      </c>
      <c r="M334" s="7">
        <f t="shared" si="50"/>
        <v>25</v>
      </c>
      <c r="N334" s="7">
        <f t="shared" si="51"/>
        <v>45</v>
      </c>
      <c r="O334" s="7">
        <f t="shared" si="52"/>
        <v>0</v>
      </c>
      <c r="P334" s="7">
        <f t="shared" si="53"/>
        <v>67</v>
      </c>
      <c r="Q334" s="8">
        <f t="shared" si="54"/>
        <v>34.549999999999997</v>
      </c>
      <c r="R334" s="8">
        <f t="shared" si="55"/>
        <v>30.75</v>
      </c>
      <c r="S334" s="8">
        <f t="shared" si="56"/>
        <v>40.650000000000006</v>
      </c>
      <c r="T334" s="8">
        <f t="shared" si="57"/>
        <v>34.25</v>
      </c>
      <c r="U334" s="7">
        <f t="shared" si="58"/>
        <v>35.31666666666667</v>
      </c>
      <c r="V334" s="7">
        <f t="shared" si="59"/>
        <v>35.049999999999997</v>
      </c>
    </row>
    <row r="335" spans="1:22" ht="13.5" x14ac:dyDescent="0.25">
      <c r="A335" s="3">
        <f>RSI!A335</f>
        <v>42492</v>
      </c>
      <c r="B335" s="2">
        <f>RSI!B335</f>
        <v>9.3770000000000007</v>
      </c>
      <c r="C335" s="2">
        <f>RSI!I335</f>
        <v>54.462178365926775</v>
      </c>
      <c r="D335" s="2">
        <f>MACD!E335</f>
        <v>-2.900283521930902E-2</v>
      </c>
      <c r="E335" s="2">
        <f>MACD!F335</f>
        <v>-6.4386125886386082E-4</v>
      </c>
      <c r="F335" s="2">
        <f>'Moving Avg'!D335</f>
        <v>9.3889999999999993</v>
      </c>
      <c r="G335" s="2">
        <f>'Moving Avg'!F335</f>
        <v>9.2677499999999977</v>
      </c>
      <c r="H335" s="2">
        <f>'Moving Avg'!G335</f>
        <v>9.272840000000004</v>
      </c>
      <c r="I335" s="2">
        <f>'Moving Avg'!H335</f>
        <v>10.164680000000001</v>
      </c>
      <c r="J335" s="5" t="str">
        <f>OBV!F335</f>
        <v>BULLISH</v>
      </c>
      <c r="K335" s="5" t="str">
        <f>OBV!G335</f>
        <v>WEAK</v>
      </c>
      <c r="L335" s="5" t="str">
        <f>OBV!H335</f>
        <v>CONFIRMED BULLISH</v>
      </c>
      <c r="M335" s="7">
        <f t="shared" si="50"/>
        <v>25</v>
      </c>
      <c r="N335" s="7">
        <f t="shared" si="51"/>
        <v>100</v>
      </c>
      <c r="O335" s="7">
        <f t="shared" si="52"/>
        <v>0</v>
      </c>
      <c r="P335" s="7">
        <f t="shared" si="53"/>
        <v>67</v>
      </c>
      <c r="Q335" s="8">
        <f t="shared" si="54"/>
        <v>53.8</v>
      </c>
      <c r="R335" s="8">
        <f t="shared" si="55"/>
        <v>41.75</v>
      </c>
      <c r="S335" s="8">
        <f t="shared" si="56"/>
        <v>48.900000000000006</v>
      </c>
      <c r="T335" s="8">
        <f t="shared" si="57"/>
        <v>48</v>
      </c>
      <c r="U335" s="7">
        <f t="shared" si="58"/>
        <v>48.15</v>
      </c>
      <c r="V335" s="7">
        <f t="shared" si="59"/>
        <v>48.112499999999997</v>
      </c>
    </row>
    <row r="336" spans="1:22" ht="13.5" x14ac:dyDescent="0.25">
      <c r="A336" s="3">
        <f>RSI!A336</f>
        <v>42493</v>
      </c>
      <c r="B336" s="2">
        <f>RSI!B336</f>
        <v>9.5809999999999995</v>
      </c>
      <c r="C336" s="2">
        <f>RSI!I336</f>
        <v>62.185554716003253</v>
      </c>
      <c r="D336" s="2">
        <f>MACD!E336</f>
        <v>-8.3487399455020039E-2</v>
      </c>
      <c r="E336" s="2">
        <f>MACD!F336</f>
        <v>-1.7212568898095096E-2</v>
      </c>
      <c r="F336" s="2">
        <f>'Moving Avg'!D336</f>
        <v>9.4473999999999982</v>
      </c>
      <c r="G336" s="2">
        <f>'Moving Avg'!F336</f>
        <v>9.2862499999999972</v>
      </c>
      <c r="H336" s="2">
        <f>'Moving Avg'!G336</f>
        <v>9.2770400000000031</v>
      </c>
      <c r="I336" s="2">
        <f>'Moving Avg'!H336</f>
        <v>10.15715</v>
      </c>
      <c r="J336" s="5" t="str">
        <f>OBV!F336</f>
        <v>BULLISH</v>
      </c>
      <c r="K336" s="5" t="str">
        <f>OBV!G336</f>
        <v>WEAK</v>
      </c>
      <c r="L336" s="5" t="str">
        <f>OBV!H336</f>
        <v>CONFIRMED BULLISH</v>
      </c>
      <c r="M336" s="7">
        <f t="shared" si="50"/>
        <v>25</v>
      </c>
      <c r="N336" s="7">
        <f t="shared" si="51"/>
        <v>100</v>
      </c>
      <c r="O336" s="7">
        <f t="shared" si="52"/>
        <v>0</v>
      </c>
      <c r="P336" s="7">
        <f t="shared" si="53"/>
        <v>67</v>
      </c>
      <c r="Q336" s="8">
        <f t="shared" si="54"/>
        <v>53.8</v>
      </c>
      <c r="R336" s="8">
        <f t="shared" si="55"/>
        <v>41.75</v>
      </c>
      <c r="S336" s="8">
        <f t="shared" si="56"/>
        <v>48.900000000000006</v>
      </c>
      <c r="T336" s="8">
        <f t="shared" si="57"/>
        <v>48</v>
      </c>
      <c r="U336" s="7">
        <f t="shared" si="58"/>
        <v>48.15</v>
      </c>
      <c r="V336" s="7">
        <f t="shared" si="59"/>
        <v>48.112499999999997</v>
      </c>
    </row>
    <row r="337" spans="1:22" ht="13.5" x14ac:dyDescent="0.25">
      <c r="A337" s="3">
        <f>RSI!A337</f>
        <v>42494</v>
      </c>
      <c r="B337" s="2">
        <f>RSI!B337</f>
        <v>9.5809999999999995</v>
      </c>
      <c r="C337" s="2">
        <f>RSI!I337</f>
        <v>62.18555471600326</v>
      </c>
      <c r="D337" s="2">
        <f>MACD!E337</f>
        <v>-0.12285864038664407</v>
      </c>
      <c r="E337" s="2">
        <f>MACD!F337</f>
        <v>-3.834178319580489E-2</v>
      </c>
      <c r="F337" s="2">
        <f>'Moving Avg'!D337</f>
        <v>9.493800000000002</v>
      </c>
      <c r="G337" s="2">
        <f>'Moving Avg'!F337</f>
        <v>9.3005999999999993</v>
      </c>
      <c r="H337" s="2">
        <f>'Moving Avg'!G337</f>
        <v>9.2812400000000039</v>
      </c>
      <c r="I337" s="2">
        <f>'Moving Avg'!H337</f>
        <v>10.147964999999999</v>
      </c>
      <c r="J337" s="5" t="str">
        <f>OBV!F337</f>
        <v>BULLISH</v>
      </c>
      <c r="K337" s="5" t="str">
        <f>OBV!G337</f>
        <v>WEAK</v>
      </c>
      <c r="L337" s="5" t="str">
        <f>OBV!H337</f>
        <v>CONFIRMED BULLISH</v>
      </c>
      <c r="M337" s="7">
        <f t="shared" si="50"/>
        <v>25</v>
      </c>
      <c r="N337" s="7">
        <f t="shared" si="51"/>
        <v>100</v>
      </c>
      <c r="O337" s="7">
        <f t="shared" si="52"/>
        <v>0</v>
      </c>
      <c r="P337" s="7">
        <f t="shared" si="53"/>
        <v>67</v>
      </c>
      <c r="Q337" s="8">
        <f t="shared" si="54"/>
        <v>53.8</v>
      </c>
      <c r="R337" s="8">
        <f t="shared" si="55"/>
        <v>41.75</v>
      </c>
      <c r="S337" s="8">
        <f t="shared" si="56"/>
        <v>48.900000000000006</v>
      </c>
      <c r="T337" s="8">
        <f t="shared" si="57"/>
        <v>48</v>
      </c>
      <c r="U337" s="7">
        <f t="shared" si="58"/>
        <v>48.15</v>
      </c>
      <c r="V337" s="7">
        <f t="shared" si="59"/>
        <v>48.112499999999997</v>
      </c>
    </row>
    <row r="338" spans="1:22" ht="13.5" x14ac:dyDescent="0.25">
      <c r="A338" s="3">
        <f>RSI!A338</f>
        <v>42495</v>
      </c>
      <c r="B338" s="2">
        <f>RSI!B338</f>
        <v>9.5809999999999995</v>
      </c>
      <c r="C338" s="2">
        <f>RSI!I338</f>
        <v>62.18555471600326</v>
      </c>
      <c r="D338" s="2">
        <f>MACD!E338</f>
        <v>-0.15777504122610253</v>
      </c>
      <c r="E338" s="2">
        <f>MACD!F338</f>
        <v>-6.2228434801864421E-2</v>
      </c>
      <c r="F338" s="2">
        <f>'Moving Avg'!D338</f>
        <v>9.5401999999999987</v>
      </c>
      <c r="G338" s="2">
        <f>'Moving Avg'!F338</f>
        <v>9.3204499999999975</v>
      </c>
      <c r="H338" s="2">
        <f>'Moving Avg'!G338</f>
        <v>9.285440000000003</v>
      </c>
      <c r="I338" s="2">
        <f>'Moving Avg'!H338</f>
        <v>10.138779999999997</v>
      </c>
      <c r="J338" s="5" t="str">
        <f>OBV!F338</f>
        <v>BULLISH</v>
      </c>
      <c r="K338" s="5" t="str">
        <f>OBV!G338</f>
        <v>WEAK</v>
      </c>
      <c r="L338" s="5" t="str">
        <f>OBV!H338</f>
        <v>CONFIRMED BULLISH</v>
      </c>
      <c r="M338" s="7">
        <f t="shared" si="50"/>
        <v>25</v>
      </c>
      <c r="N338" s="7">
        <f t="shared" si="51"/>
        <v>100</v>
      </c>
      <c r="O338" s="7">
        <f t="shared" si="52"/>
        <v>0</v>
      </c>
      <c r="P338" s="7">
        <f t="shared" si="53"/>
        <v>67</v>
      </c>
      <c r="Q338" s="8">
        <f t="shared" si="54"/>
        <v>53.8</v>
      </c>
      <c r="R338" s="8">
        <f t="shared" si="55"/>
        <v>41.75</v>
      </c>
      <c r="S338" s="8">
        <f t="shared" si="56"/>
        <v>48.900000000000006</v>
      </c>
      <c r="T338" s="8">
        <f t="shared" si="57"/>
        <v>48</v>
      </c>
      <c r="U338" s="7">
        <f t="shared" si="58"/>
        <v>48.15</v>
      </c>
      <c r="V338" s="7">
        <f t="shared" si="59"/>
        <v>48.112499999999997</v>
      </c>
    </row>
    <row r="339" spans="1:22" ht="13.5" x14ac:dyDescent="0.25">
      <c r="A339" s="3">
        <f>RSI!A339</f>
        <v>42496</v>
      </c>
      <c r="B339" s="2">
        <f>RSI!B339</f>
        <v>9.5809999999999995</v>
      </c>
      <c r="C339" s="2">
        <f>RSI!I339</f>
        <v>62.18555471600326</v>
      </c>
      <c r="D339" s="2">
        <f>MACD!E339</f>
        <v>-0.16418789041683368</v>
      </c>
      <c r="E339" s="2">
        <f>MACD!F339</f>
        <v>-8.2620325924858268E-2</v>
      </c>
      <c r="F339" s="2">
        <f>'Moving Avg'!D339</f>
        <v>9.5401999999999987</v>
      </c>
      <c r="G339" s="2">
        <f>'Moving Avg'!F339</f>
        <v>9.3402999999999974</v>
      </c>
      <c r="H339" s="2">
        <f>'Moving Avg'!G339</f>
        <v>9.2922800000000034</v>
      </c>
      <c r="I339" s="2">
        <f>'Moving Avg'!H339</f>
        <v>10.129594999999997</v>
      </c>
      <c r="J339" s="5" t="str">
        <f>OBV!F339</f>
        <v>BULLISH</v>
      </c>
      <c r="K339" s="5" t="str">
        <f>OBV!G339</f>
        <v>NEUTRAL</v>
      </c>
      <c r="L339" s="5" t="str">
        <f>OBV!H339</f>
        <v>NEUTRAL</v>
      </c>
      <c r="M339" s="7">
        <f t="shared" si="50"/>
        <v>25</v>
      </c>
      <c r="N339" s="7">
        <f t="shared" si="51"/>
        <v>100</v>
      </c>
      <c r="O339" s="7">
        <f t="shared" si="52"/>
        <v>0</v>
      </c>
      <c r="P339" s="7">
        <f t="shared" si="53"/>
        <v>49.5</v>
      </c>
      <c r="Q339" s="8">
        <f t="shared" si="54"/>
        <v>51.174999999999997</v>
      </c>
      <c r="R339" s="8">
        <f t="shared" si="55"/>
        <v>37.375</v>
      </c>
      <c r="S339" s="8">
        <f t="shared" si="56"/>
        <v>41.025000000000006</v>
      </c>
      <c r="T339" s="8">
        <f t="shared" si="57"/>
        <v>43.625</v>
      </c>
      <c r="U339" s="7">
        <f t="shared" si="58"/>
        <v>43.191666666666663</v>
      </c>
      <c r="V339" s="7">
        <f t="shared" si="59"/>
        <v>43.3</v>
      </c>
    </row>
    <row r="340" spans="1:22" ht="13.5" x14ac:dyDescent="0.25">
      <c r="A340" s="3">
        <f>RSI!A340</f>
        <v>42499</v>
      </c>
      <c r="B340" s="2">
        <f>RSI!B340</f>
        <v>9.5809999999999995</v>
      </c>
      <c r="C340" s="2">
        <f>RSI!I340</f>
        <v>62.18555471600326</v>
      </c>
      <c r="D340" s="2">
        <f>MACD!E340</f>
        <v>-0.16668014672960929</v>
      </c>
      <c r="E340" s="2">
        <f>MACD!F340</f>
        <v>-9.9432290085808478E-2</v>
      </c>
      <c r="F340" s="2">
        <f>'Moving Avg'!D340</f>
        <v>9.5809999999999995</v>
      </c>
      <c r="G340" s="2">
        <f>'Moving Avg'!F340</f>
        <v>9.3532499999999974</v>
      </c>
      <c r="H340" s="2">
        <f>'Moving Avg'!G340</f>
        <v>9.2996800000000039</v>
      </c>
      <c r="I340" s="2">
        <f>'Moving Avg'!H340</f>
        <v>10.120409999999996</v>
      </c>
      <c r="J340" s="5" t="str">
        <f>OBV!F340</f>
        <v>BULLISH</v>
      </c>
      <c r="K340" s="5" t="str">
        <f>OBV!G340</f>
        <v>WEAK</v>
      </c>
      <c r="L340" s="5" t="str">
        <f>OBV!H340</f>
        <v>CONFIRMED BULLISH</v>
      </c>
      <c r="M340" s="7">
        <f t="shared" si="50"/>
        <v>25</v>
      </c>
      <c r="N340" s="7">
        <f t="shared" si="51"/>
        <v>100</v>
      </c>
      <c r="O340" s="7">
        <f t="shared" si="52"/>
        <v>0</v>
      </c>
      <c r="P340" s="7">
        <f t="shared" si="53"/>
        <v>67</v>
      </c>
      <c r="Q340" s="8">
        <f t="shared" si="54"/>
        <v>53.8</v>
      </c>
      <c r="R340" s="8">
        <f t="shared" si="55"/>
        <v>41.75</v>
      </c>
      <c r="S340" s="8">
        <f t="shared" si="56"/>
        <v>48.900000000000006</v>
      </c>
      <c r="T340" s="8">
        <f t="shared" si="57"/>
        <v>48</v>
      </c>
      <c r="U340" s="7">
        <f t="shared" si="58"/>
        <v>48.15</v>
      </c>
      <c r="V340" s="7">
        <f t="shared" si="59"/>
        <v>48.112499999999997</v>
      </c>
    </row>
    <row r="341" spans="1:22" ht="13.5" x14ac:dyDescent="0.25">
      <c r="A341" s="3">
        <f>RSI!A341</f>
        <v>42500</v>
      </c>
      <c r="B341" s="2">
        <f>RSI!B341</f>
        <v>9.3770000000000007</v>
      </c>
      <c r="C341" s="2">
        <f>RSI!I341</f>
        <v>49.921230003302206</v>
      </c>
      <c r="D341" s="2">
        <f>MACD!E341</f>
        <v>-0.15494980456178631</v>
      </c>
      <c r="E341" s="2">
        <f>MACD!F341</f>
        <v>-0.11053579298100405</v>
      </c>
      <c r="F341" s="2">
        <f>'Moving Avg'!D341</f>
        <v>9.5402000000000005</v>
      </c>
      <c r="G341" s="2">
        <f>'Moving Avg'!F341</f>
        <v>9.3559999999999981</v>
      </c>
      <c r="H341" s="2">
        <f>'Moving Avg'!G341</f>
        <v>9.3007800000000049</v>
      </c>
      <c r="I341" s="2">
        <f>'Moving Avg'!H341</f>
        <v>10.110204999999995</v>
      </c>
      <c r="J341" s="5" t="str">
        <f>OBV!F341</f>
        <v>BEARISH</v>
      </c>
      <c r="K341" s="5" t="str">
        <f>OBV!G341</f>
        <v>STRONG</v>
      </c>
      <c r="L341" s="5" t="str">
        <f>OBV!H341</f>
        <v>CONFIRMED BEARISH</v>
      </c>
      <c r="M341" s="7">
        <f t="shared" si="50"/>
        <v>25</v>
      </c>
      <c r="N341" s="7">
        <f t="shared" si="51"/>
        <v>100</v>
      </c>
      <c r="O341" s="7">
        <f t="shared" si="52"/>
        <v>0</v>
      </c>
      <c r="P341" s="7">
        <f t="shared" si="53"/>
        <v>33</v>
      </c>
      <c r="Q341" s="8">
        <f t="shared" si="54"/>
        <v>48.7</v>
      </c>
      <c r="R341" s="8">
        <f t="shared" si="55"/>
        <v>33.25</v>
      </c>
      <c r="S341" s="8">
        <f t="shared" si="56"/>
        <v>33.6</v>
      </c>
      <c r="T341" s="8">
        <f t="shared" si="57"/>
        <v>39.5</v>
      </c>
      <c r="U341" s="7">
        <f t="shared" si="58"/>
        <v>38.516666666666673</v>
      </c>
      <c r="V341" s="7">
        <f t="shared" si="59"/>
        <v>38.762500000000003</v>
      </c>
    </row>
    <row r="342" spans="1:22" ht="13.5" x14ac:dyDescent="0.25">
      <c r="A342" s="3">
        <f>RSI!A342</f>
        <v>42501</v>
      </c>
      <c r="B342" s="2">
        <f>RSI!B342</f>
        <v>9.3770000000000007</v>
      </c>
      <c r="C342" s="2">
        <f>RSI!I342</f>
        <v>49.921230003302206</v>
      </c>
      <c r="D342" s="2">
        <f>MACD!E342</f>
        <v>-0.13576563557489685</v>
      </c>
      <c r="E342" s="2">
        <f>MACD!F342</f>
        <v>-0.11558176149978262</v>
      </c>
      <c r="F342" s="2">
        <f>'Moving Avg'!D342</f>
        <v>9.4993999999999996</v>
      </c>
      <c r="G342" s="2">
        <f>'Moving Avg'!F342</f>
        <v>9.3587499999999988</v>
      </c>
      <c r="H342" s="2">
        <f>'Moving Avg'!G342</f>
        <v>9.3018800000000041</v>
      </c>
      <c r="I342" s="2">
        <f>'Moving Avg'!H342</f>
        <v>10.099199999999994</v>
      </c>
      <c r="J342" s="5" t="str">
        <f>OBV!F342</f>
        <v>BEARISH</v>
      </c>
      <c r="K342" s="5" t="str">
        <f>OBV!G342</f>
        <v>STRONG</v>
      </c>
      <c r="L342" s="5" t="str">
        <f>OBV!H342</f>
        <v>CONFIRMED BEARISH</v>
      </c>
      <c r="M342" s="7">
        <f t="shared" si="50"/>
        <v>25</v>
      </c>
      <c r="N342" s="7">
        <f t="shared" si="51"/>
        <v>100</v>
      </c>
      <c r="O342" s="7">
        <f t="shared" si="52"/>
        <v>0</v>
      </c>
      <c r="P342" s="7">
        <f t="shared" si="53"/>
        <v>33</v>
      </c>
      <c r="Q342" s="8">
        <f t="shared" si="54"/>
        <v>48.7</v>
      </c>
      <c r="R342" s="8">
        <f t="shared" si="55"/>
        <v>33.25</v>
      </c>
      <c r="S342" s="8">
        <f t="shared" si="56"/>
        <v>33.6</v>
      </c>
      <c r="T342" s="8">
        <f t="shared" si="57"/>
        <v>39.5</v>
      </c>
      <c r="U342" s="7">
        <f t="shared" si="58"/>
        <v>38.516666666666673</v>
      </c>
      <c r="V342" s="7">
        <f t="shared" si="59"/>
        <v>38.762500000000003</v>
      </c>
    </row>
    <row r="343" spans="1:22" ht="13.5" x14ac:dyDescent="0.25">
      <c r="A343" s="3">
        <f>RSI!A343</f>
        <v>42502</v>
      </c>
      <c r="B343" s="2">
        <f>RSI!B343</f>
        <v>9.3770000000000007</v>
      </c>
      <c r="C343" s="2">
        <f>RSI!I343</f>
        <v>49.921230003302206</v>
      </c>
      <c r="D343" s="2">
        <f>MACD!E343</f>
        <v>-0.11950720533645054</v>
      </c>
      <c r="E343" s="2">
        <f>MACD!F343</f>
        <v>-0.11636685026711621</v>
      </c>
      <c r="F343" s="2">
        <f>'Moving Avg'!D343</f>
        <v>9.4586000000000006</v>
      </c>
      <c r="G343" s="2">
        <f>'Moving Avg'!F343</f>
        <v>9.3614999999999995</v>
      </c>
      <c r="H343" s="2">
        <f>'Moving Avg'!G343</f>
        <v>9.3052000000000046</v>
      </c>
      <c r="I343" s="2">
        <f>'Moving Avg'!H343</f>
        <v>10.088994999999993</v>
      </c>
      <c r="J343" s="5" t="str">
        <f>OBV!F343</f>
        <v>BEARISH</v>
      </c>
      <c r="K343" s="5" t="str">
        <f>OBV!G343</f>
        <v>STRONG</v>
      </c>
      <c r="L343" s="5" t="str">
        <f>OBV!H343</f>
        <v>CONFIRMED BEARISH</v>
      </c>
      <c r="M343" s="7">
        <f t="shared" si="50"/>
        <v>25</v>
      </c>
      <c r="N343" s="7">
        <f t="shared" si="51"/>
        <v>45</v>
      </c>
      <c r="O343" s="7">
        <f t="shared" si="52"/>
        <v>0</v>
      </c>
      <c r="P343" s="7">
        <f t="shared" si="53"/>
        <v>33</v>
      </c>
      <c r="Q343" s="8">
        <f t="shared" si="54"/>
        <v>29.45</v>
      </c>
      <c r="R343" s="8">
        <f t="shared" si="55"/>
        <v>22.25</v>
      </c>
      <c r="S343" s="8">
        <f t="shared" si="56"/>
        <v>25.35</v>
      </c>
      <c r="T343" s="8">
        <f t="shared" si="57"/>
        <v>25.75</v>
      </c>
      <c r="U343" s="7">
        <f t="shared" si="58"/>
        <v>25.683333333333337</v>
      </c>
      <c r="V343" s="7">
        <f t="shared" si="59"/>
        <v>25.700000000000003</v>
      </c>
    </row>
    <row r="344" spans="1:22" ht="13.5" x14ac:dyDescent="0.25">
      <c r="A344" s="3">
        <f>RSI!A344</f>
        <v>42503</v>
      </c>
      <c r="B344" s="2">
        <f>RSI!B344</f>
        <v>9.3770000000000007</v>
      </c>
      <c r="C344" s="2">
        <f>RSI!I344</f>
        <v>49.921230003302206</v>
      </c>
      <c r="D344" s="2">
        <f>MACD!E344</f>
        <v>-7.0033994120159093E-2</v>
      </c>
      <c r="E344" s="2">
        <f>MACD!F344</f>
        <v>-0.10710027903772479</v>
      </c>
      <c r="F344" s="2">
        <f>'Moving Avg'!D344</f>
        <v>9.4178000000000015</v>
      </c>
      <c r="G344" s="2">
        <f>'Moving Avg'!F344</f>
        <v>9.364250000000002</v>
      </c>
      <c r="H344" s="2">
        <f>'Moving Avg'!G344</f>
        <v>9.3053200000000054</v>
      </c>
      <c r="I344" s="2">
        <f>'Moving Avg'!H344</f>
        <v>10.078789999999993</v>
      </c>
      <c r="J344" s="5" t="str">
        <f>OBV!F344</f>
        <v>BEARISH</v>
      </c>
      <c r="K344" s="5" t="str">
        <f>OBV!G344</f>
        <v>STRONG</v>
      </c>
      <c r="L344" s="5" t="str">
        <f>OBV!H344</f>
        <v>CONFIRMED BEARISH</v>
      </c>
      <c r="M344" s="7">
        <f t="shared" si="50"/>
        <v>25</v>
      </c>
      <c r="N344" s="7">
        <f t="shared" si="51"/>
        <v>0</v>
      </c>
      <c r="O344" s="7">
        <f t="shared" si="52"/>
        <v>0</v>
      </c>
      <c r="P344" s="7">
        <f t="shared" si="53"/>
        <v>33</v>
      </c>
      <c r="Q344" s="8">
        <f t="shared" si="54"/>
        <v>13.7</v>
      </c>
      <c r="R344" s="8">
        <f t="shared" si="55"/>
        <v>13.25</v>
      </c>
      <c r="S344" s="8">
        <f t="shared" si="56"/>
        <v>18.600000000000001</v>
      </c>
      <c r="T344" s="8">
        <f t="shared" si="57"/>
        <v>14.5</v>
      </c>
      <c r="U344" s="7">
        <f t="shared" si="58"/>
        <v>15.183333333333332</v>
      </c>
      <c r="V344" s="7">
        <f t="shared" si="59"/>
        <v>15.012499999999999</v>
      </c>
    </row>
    <row r="345" spans="1:22" ht="13.5" x14ac:dyDescent="0.25">
      <c r="A345" s="3">
        <f>RSI!A345</f>
        <v>42506</v>
      </c>
      <c r="B345" s="2">
        <f>RSI!B345</f>
        <v>9.3770000000000007</v>
      </c>
      <c r="C345" s="2">
        <f>RSI!I345</f>
        <v>49.921230003302206</v>
      </c>
      <c r="D345" s="2">
        <f>MACD!E345</f>
        <v>-5.9534652066140836E-2</v>
      </c>
      <c r="E345" s="2">
        <f>MACD!F345</f>
        <v>-9.7587153643408003E-2</v>
      </c>
      <c r="F345" s="2">
        <f>'Moving Avg'!D345</f>
        <v>9.3770000000000007</v>
      </c>
      <c r="G345" s="2">
        <f>'Moving Avg'!F345</f>
        <v>9.3766500000000015</v>
      </c>
      <c r="H345" s="2">
        <f>'Moving Avg'!G345</f>
        <v>9.3108400000000042</v>
      </c>
      <c r="I345" s="2">
        <f>'Moving Avg'!H345</f>
        <v>10.068859999999994</v>
      </c>
      <c r="J345" s="5" t="str">
        <f>OBV!F345</f>
        <v>BEARISH</v>
      </c>
      <c r="K345" s="5" t="str">
        <f>OBV!G345</f>
        <v>STRONG</v>
      </c>
      <c r="L345" s="5" t="str">
        <f>OBV!H345</f>
        <v>CONFIRMED BEARISH</v>
      </c>
      <c r="M345" s="7">
        <f t="shared" si="50"/>
        <v>25</v>
      </c>
      <c r="N345" s="7">
        <f t="shared" si="51"/>
        <v>0</v>
      </c>
      <c r="O345" s="7">
        <f t="shared" si="52"/>
        <v>0</v>
      </c>
      <c r="P345" s="7">
        <f t="shared" si="53"/>
        <v>33</v>
      </c>
      <c r="Q345" s="8">
        <f t="shared" si="54"/>
        <v>13.7</v>
      </c>
      <c r="R345" s="8">
        <f t="shared" si="55"/>
        <v>13.25</v>
      </c>
      <c r="S345" s="8">
        <f t="shared" si="56"/>
        <v>18.600000000000001</v>
      </c>
      <c r="T345" s="8">
        <f t="shared" si="57"/>
        <v>14.5</v>
      </c>
      <c r="U345" s="7">
        <f t="shared" si="58"/>
        <v>15.183333333333332</v>
      </c>
      <c r="V345" s="7">
        <f t="shared" si="59"/>
        <v>15.012499999999999</v>
      </c>
    </row>
    <row r="346" spans="1:22" ht="13.5" x14ac:dyDescent="0.25">
      <c r="A346" s="3">
        <f>RSI!A346</f>
        <v>42507</v>
      </c>
      <c r="B346" s="2">
        <f>RSI!B346</f>
        <v>9.5090000000000003</v>
      </c>
      <c r="C346" s="2">
        <f>RSI!I346</f>
        <v>57.734112627461784</v>
      </c>
      <c r="D346" s="2">
        <f>MACD!E346</f>
        <v>-2.9023376644147447E-2</v>
      </c>
      <c r="E346" s="2">
        <f>MACD!F346</f>
        <v>-8.38743982435559E-2</v>
      </c>
      <c r="F346" s="2">
        <f>'Moving Avg'!D346</f>
        <v>9.4034000000000013</v>
      </c>
      <c r="G346" s="2">
        <f>'Moving Avg'!F346</f>
        <v>9.3998000000000026</v>
      </c>
      <c r="H346" s="2">
        <f>'Moving Avg'!G346</f>
        <v>9.3187800000000038</v>
      </c>
      <c r="I346" s="2">
        <f>'Moving Avg'!H346</f>
        <v>10.059289999999994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  <c r="M346" s="7">
        <f t="shared" si="50"/>
        <v>25</v>
      </c>
      <c r="N346" s="7">
        <f t="shared" si="51"/>
        <v>0</v>
      </c>
      <c r="O346" s="7">
        <f t="shared" si="52"/>
        <v>0</v>
      </c>
      <c r="P346" s="7">
        <f t="shared" si="53"/>
        <v>67</v>
      </c>
      <c r="Q346" s="8">
        <f t="shared" si="54"/>
        <v>18.799999999999997</v>
      </c>
      <c r="R346" s="8">
        <f t="shared" si="55"/>
        <v>21.75</v>
      </c>
      <c r="S346" s="8">
        <f t="shared" si="56"/>
        <v>33.900000000000006</v>
      </c>
      <c r="T346" s="8">
        <f t="shared" si="57"/>
        <v>23</v>
      </c>
      <c r="U346" s="7">
        <f t="shared" si="58"/>
        <v>24.816666666666666</v>
      </c>
      <c r="V346" s="7">
        <f t="shared" si="59"/>
        <v>24.362500000000001</v>
      </c>
    </row>
    <row r="347" spans="1:22" ht="13.5" x14ac:dyDescent="0.25">
      <c r="A347" s="3">
        <f>RSI!A347</f>
        <v>42508</v>
      </c>
      <c r="B347" s="2">
        <f>RSI!B347</f>
        <v>9.4039999999999999</v>
      </c>
      <c r="C347" s="2">
        <f>RSI!I347</f>
        <v>50.927790045159739</v>
      </c>
      <c r="D347" s="2">
        <f>MACD!E347</f>
        <v>3.8105101012213538E-3</v>
      </c>
      <c r="E347" s="2">
        <f>MACD!F347</f>
        <v>-6.6337416574600461E-2</v>
      </c>
      <c r="F347" s="2">
        <f>'Moving Avg'!D347</f>
        <v>9.4087999999999994</v>
      </c>
      <c r="G347" s="2">
        <f>'Moving Avg'!F347</f>
        <v>9.414950000000001</v>
      </c>
      <c r="H347" s="2">
        <f>'Moving Avg'!G347</f>
        <v>9.3193200000000029</v>
      </c>
      <c r="I347" s="2">
        <f>'Moving Avg'!H347</f>
        <v>10.049194999999994</v>
      </c>
      <c r="J347" s="5" t="str">
        <f>OBV!F347</f>
        <v>BULLISH</v>
      </c>
      <c r="K347" s="5" t="str">
        <f>OBV!G347</f>
        <v>NEUTRAL</v>
      </c>
      <c r="L347" s="5" t="str">
        <f>OBV!H347</f>
        <v>CONFIRMED BULLISH</v>
      </c>
      <c r="M347" s="7">
        <f t="shared" si="50"/>
        <v>25</v>
      </c>
      <c r="N347" s="7">
        <f t="shared" si="51"/>
        <v>0</v>
      </c>
      <c r="O347" s="7">
        <f t="shared" si="52"/>
        <v>0</v>
      </c>
      <c r="P347" s="7">
        <f t="shared" si="53"/>
        <v>83.5</v>
      </c>
      <c r="Q347" s="8">
        <f t="shared" si="54"/>
        <v>21.274999999999999</v>
      </c>
      <c r="R347" s="8">
        <f t="shared" si="55"/>
        <v>25.875</v>
      </c>
      <c r="S347" s="8">
        <f t="shared" si="56"/>
        <v>41.325000000000003</v>
      </c>
      <c r="T347" s="8">
        <f t="shared" si="57"/>
        <v>27.125</v>
      </c>
      <c r="U347" s="7">
        <f t="shared" si="58"/>
        <v>29.491666666666664</v>
      </c>
      <c r="V347" s="7">
        <f t="shared" si="59"/>
        <v>28.9</v>
      </c>
    </row>
    <row r="348" spans="1:22" ht="13.5" x14ac:dyDescent="0.25">
      <c r="A348" s="3">
        <f>RSI!A348</f>
        <v>42509</v>
      </c>
      <c r="B348" s="2">
        <f>RSI!B348</f>
        <v>9.4870000000000001</v>
      </c>
      <c r="C348" s="2">
        <f>RSI!I348</f>
        <v>55.403428365030869</v>
      </c>
      <c r="D348" s="2">
        <f>MACD!E348</f>
        <v>2.5360586496013582E-2</v>
      </c>
      <c r="E348" s="2">
        <f>MACD!F348</f>
        <v>-4.7997815960477655E-2</v>
      </c>
      <c r="F348" s="2">
        <f>'Moving Avg'!D348</f>
        <v>9.4308000000000014</v>
      </c>
      <c r="G348" s="2">
        <f>'Moving Avg'!F348</f>
        <v>9.4342500000000022</v>
      </c>
      <c r="H348" s="2">
        <f>'Moving Avg'!G348</f>
        <v>9.3215200000000031</v>
      </c>
      <c r="I348" s="2">
        <f>'Moving Avg'!H348</f>
        <v>10.040919999999993</v>
      </c>
      <c r="J348" s="5" t="str">
        <f>OBV!F348</f>
        <v>BULLISH</v>
      </c>
      <c r="K348" s="5" t="str">
        <f>OBV!G348</f>
        <v>WEAK</v>
      </c>
      <c r="L348" s="5" t="str">
        <f>OBV!H348</f>
        <v>CONFIRMED BULLISH</v>
      </c>
      <c r="M348" s="7">
        <f t="shared" si="50"/>
        <v>25</v>
      </c>
      <c r="N348" s="7">
        <f t="shared" si="51"/>
        <v>0</v>
      </c>
      <c r="O348" s="7">
        <f t="shared" si="52"/>
        <v>0</v>
      </c>
      <c r="P348" s="7">
        <f t="shared" si="53"/>
        <v>67</v>
      </c>
      <c r="Q348" s="8">
        <f t="shared" si="54"/>
        <v>18.799999999999997</v>
      </c>
      <c r="R348" s="8">
        <f t="shared" si="55"/>
        <v>21.75</v>
      </c>
      <c r="S348" s="8">
        <f t="shared" si="56"/>
        <v>33.900000000000006</v>
      </c>
      <c r="T348" s="8">
        <f t="shared" si="57"/>
        <v>23</v>
      </c>
      <c r="U348" s="7">
        <f t="shared" si="58"/>
        <v>24.816666666666666</v>
      </c>
      <c r="V348" s="7">
        <f t="shared" si="59"/>
        <v>24.362500000000001</v>
      </c>
    </row>
    <row r="349" spans="1:22" ht="13.5" x14ac:dyDescent="0.25">
      <c r="A349" s="3">
        <f>RSI!A349</f>
        <v>42510</v>
      </c>
      <c r="B349" s="2">
        <f>RSI!B349</f>
        <v>9.4870000000000001</v>
      </c>
      <c r="C349" s="2">
        <f>RSI!I349</f>
        <v>55.403428365030862</v>
      </c>
      <c r="D349" s="2">
        <f>MACD!E349</f>
        <v>4.3026765021892288E-2</v>
      </c>
      <c r="E349" s="2">
        <f>MACD!F349</f>
        <v>-2.9792899764003671E-2</v>
      </c>
      <c r="F349" s="2">
        <f>'Moving Avg'!D349</f>
        <v>9.4527999999999999</v>
      </c>
      <c r="G349" s="2">
        <f>'Moving Avg'!F349</f>
        <v>9.4455500000000008</v>
      </c>
      <c r="H349" s="2">
        <f>'Moving Avg'!G349</f>
        <v>9.3237200000000033</v>
      </c>
      <c r="I349" s="2">
        <f>'Moving Avg'!H349</f>
        <v>10.032369999999993</v>
      </c>
      <c r="J349" s="5" t="str">
        <f>OBV!F349</f>
        <v>BULLISH</v>
      </c>
      <c r="K349" s="5" t="str">
        <f>OBV!G349</f>
        <v>WEAK</v>
      </c>
      <c r="L349" s="5" t="str">
        <f>OBV!H349</f>
        <v>CONFIRMED BULLISH</v>
      </c>
      <c r="M349" s="7">
        <f t="shared" si="50"/>
        <v>25</v>
      </c>
      <c r="N349" s="7">
        <f t="shared" si="51"/>
        <v>0</v>
      </c>
      <c r="O349" s="7">
        <f t="shared" si="52"/>
        <v>0</v>
      </c>
      <c r="P349" s="7">
        <f t="shared" si="53"/>
        <v>67</v>
      </c>
      <c r="Q349" s="8">
        <f t="shared" si="54"/>
        <v>18.799999999999997</v>
      </c>
      <c r="R349" s="8">
        <f t="shared" si="55"/>
        <v>21.75</v>
      </c>
      <c r="S349" s="8">
        <f t="shared" si="56"/>
        <v>33.900000000000006</v>
      </c>
      <c r="T349" s="8">
        <f t="shared" si="57"/>
        <v>23</v>
      </c>
      <c r="U349" s="7">
        <f t="shared" si="58"/>
        <v>24.816666666666666</v>
      </c>
      <c r="V349" s="7">
        <f t="shared" si="59"/>
        <v>24.362500000000001</v>
      </c>
    </row>
    <row r="350" spans="1:22" ht="13.5" x14ac:dyDescent="0.25">
      <c r="A350" s="3">
        <f>RSI!A350</f>
        <v>42513</v>
      </c>
      <c r="B350" s="2">
        <f>RSI!B350</f>
        <v>9.4870000000000001</v>
      </c>
      <c r="C350" s="2">
        <f>RSI!I350</f>
        <v>55.403428365030855</v>
      </c>
      <c r="D350" s="2">
        <f>MACD!E350</f>
        <v>5.7448679650180523E-2</v>
      </c>
      <c r="E350" s="2">
        <f>MACD!F350</f>
        <v>-1.2344583881166833E-2</v>
      </c>
      <c r="F350" s="2">
        <f>'Moving Avg'!D350</f>
        <v>9.4748000000000001</v>
      </c>
      <c r="G350" s="2">
        <f>'Moving Avg'!F350</f>
        <v>9.4554500000000008</v>
      </c>
      <c r="H350" s="2">
        <f>'Moving Avg'!G350</f>
        <v>9.3259200000000053</v>
      </c>
      <c r="I350" s="2">
        <f>'Moving Avg'!H350</f>
        <v>10.023819999999994</v>
      </c>
      <c r="J350" s="5" t="str">
        <f>OBV!F350</f>
        <v>BULLISH</v>
      </c>
      <c r="K350" s="5" t="str">
        <f>OBV!G350</f>
        <v>WEAK</v>
      </c>
      <c r="L350" s="5" t="str">
        <f>OBV!H350</f>
        <v>CONFIRMED BULLISH</v>
      </c>
      <c r="M350" s="7">
        <f t="shared" si="50"/>
        <v>25</v>
      </c>
      <c r="N350" s="7">
        <f t="shared" si="51"/>
        <v>0</v>
      </c>
      <c r="O350" s="7">
        <f t="shared" si="52"/>
        <v>0</v>
      </c>
      <c r="P350" s="7">
        <f t="shared" si="53"/>
        <v>67</v>
      </c>
      <c r="Q350" s="8">
        <f t="shared" si="54"/>
        <v>18.799999999999997</v>
      </c>
      <c r="R350" s="8">
        <f t="shared" si="55"/>
        <v>21.75</v>
      </c>
      <c r="S350" s="8">
        <f t="shared" si="56"/>
        <v>33.900000000000006</v>
      </c>
      <c r="T350" s="8">
        <f t="shared" si="57"/>
        <v>23</v>
      </c>
      <c r="U350" s="7">
        <f t="shared" si="58"/>
        <v>24.816666666666666</v>
      </c>
      <c r="V350" s="7">
        <f t="shared" si="59"/>
        <v>24.362500000000001</v>
      </c>
    </row>
    <row r="351" spans="1:22" ht="13.5" x14ac:dyDescent="0.25">
      <c r="A351" s="3">
        <f>RSI!A351</f>
        <v>42514</v>
      </c>
      <c r="B351" s="2">
        <f>RSI!B351</f>
        <v>9.4870000000000001</v>
      </c>
      <c r="C351" s="2">
        <f>RSI!I351</f>
        <v>55.403428365030862</v>
      </c>
      <c r="D351" s="2">
        <f>MACD!E351</f>
        <v>3.7779824391430239E-2</v>
      </c>
      <c r="E351" s="2">
        <f>MACD!F351</f>
        <v>-2.3197022266474195E-3</v>
      </c>
      <c r="F351" s="2">
        <f>'Moving Avg'!D351</f>
        <v>9.4704000000000015</v>
      </c>
      <c r="G351" s="2">
        <f>'Moving Avg'!F351</f>
        <v>9.4653499999999973</v>
      </c>
      <c r="H351" s="2">
        <f>'Moving Avg'!G351</f>
        <v>9.3313200000000052</v>
      </c>
      <c r="I351" s="2">
        <f>'Moving Avg'!H351</f>
        <v>10.014164999999993</v>
      </c>
      <c r="J351" s="5" t="str">
        <f>OBV!F351</f>
        <v>BULLISH</v>
      </c>
      <c r="K351" s="5" t="str">
        <f>OBV!G351</f>
        <v>NEUTRAL</v>
      </c>
      <c r="L351" s="5" t="str">
        <f>OBV!H351</f>
        <v>BULLISH DIVERGENCE</v>
      </c>
      <c r="M351" s="7">
        <f t="shared" si="50"/>
        <v>25</v>
      </c>
      <c r="N351" s="7">
        <f t="shared" si="51"/>
        <v>0</v>
      </c>
      <c r="O351" s="7">
        <f t="shared" si="52"/>
        <v>0</v>
      </c>
      <c r="P351" s="7">
        <f t="shared" si="53"/>
        <v>66.5</v>
      </c>
      <c r="Q351" s="8">
        <f t="shared" si="54"/>
        <v>18.725000000000001</v>
      </c>
      <c r="R351" s="8">
        <f t="shared" si="55"/>
        <v>21.625</v>
      </c>
      <c r="S351" s="8">
        <f t="shared" si="56"/>
        <v>33.674999999999997</v>
      </c>
      <c r="T351" s="8">
        <f t="shared" si="57"/>
        <v>22.875</v>
      </c>
      <c r="U351" s="7">
        <f t="shared" si="58"/>
        <v>24.675000000000001</v>
      </c>
      <c r="V351" s="7">
        <f t="shared" si="59"/>
        <v>24.225000000000001</v>
      </c>
    </row>
    <row r="352" spans="1:22" ht="13.5" x14ac:dyDescent="0.25">
      <c r="A352" s="3">
        <f>RSI!A352</f>
        <v>42515</v>
      </c>
      <c r="B352" s="2">
        <f>RSI!B352</f>
        <v>9.4870000000000001</v>
      </c>
      <c r="C352" s="2">
        <f>RSI!I352</f>
        <v>55.403428365030862</v>
      </c>
      <c r="D352" s="2">
        <f>MACD!E352</f>
        <v>2.0685652044644343E-2</v>
      </c>
      <c r="E352" s="2">
        <f>MACD!F352</f>
        <v>2.2813686276109326E-3</v>
      </c>
      <c r="F352" s="2">
        <f>'Moving Avg'!D352</f>
        <v>9.4870000000000001</v>
      </c>
      <c r="G352" s="2">
        <f>'Moving Avg'!F352</f>
        <v>9.4722499999999989</v>
      </c>
      <c r="H352" s="2">
        <f>'Moving Avg'!G352</f>
        <v>9.3346200000000064</v>
      </c>
      <c r="I352" s="2">
        <f>'Moving Avg'!H352</f>
        <v>10.003684999999995</v>
      </c>
      <c r="J352" s="5" t="str">
        <f>OBV!F352</f>
        <v>BULLISH</v>
      </c>
      <c r="K352" s="5" t="str">
        <f>OBV!G352</f>
        <v>WEAK</v>
      </c>
      <c r="L352" s="5" t="str">
        <f>OBV!H352</f>
        <v>CONFIRMED BULLISH</v>
      </c>
      <c r="M352" s="7">
        <f t="shared" si="50"/>
        <v>25</v>
      </c>
      <c r="N352" s="7">
        <f t="shared" si="51"/>
        <v>0</v>
      </c>
      <c r="O352" s="7">
        <f t="shared" si="52"/>
        <v>0</v>
      </c>
      <c r="P352" s="7">
        <f t="shared" si="53"/>
        <v>67</v>
      </c>
      <c r="Q352" s="8">
        <f t="shared" si="54"/>
        <v>18.799999999999997</v>
      </c>
      <c r="R352" s="8">
        <f t="shared" si="55"/>
        <v>21.75</v>
      </c>
      <c r="S352" s="8">
        <f t="shared" si="56"/>
        <v>33.900000000000006</v>
      </c>
      <c r="T352" s="8">
        <f t="shared" si="57"/>
        <v>23</v>
      </c>
      <c r="U352" s="7">
        <f t="shared" si="58"/>
        <v>24.816666666666666</v>
      </c>
      <c r="V352" s="7">
        <f t="shared" si="59"/>
        <v>24.362500000000001</v>
      </c>
    </row>
    <row r="353" spans="1:22" ht="13.5" x14ac:dyDescent="0.25">
      <c r="A353" s="3">
        <f>RSI!A353</f>
        <v>42516</v>
      </c>
      <c r="B353" s="2">
        <f>RSI!B353</f>
        <v>9.5419999999999998</v>
      </c>
      <c r="C353" s="2">
        <f>RSI!I353</f>
        <v>58.993324946972251</v>
      </c>
      <c r="D353" s="2">
        <f>MACD!E353</f>
        <v>1.7294127183049568E-3</v>
      </c>
      <c r="E353" s="2">
        <f>MACD!F353</f>
        <v>2.1709774457497376E-3</v>
      </c>
      <c r="F353" s="2">
        <f>'Moving Avg'!D353</f>
        <v>9.4980000000000011</v>
      </c>
      <c r="G353" s="2">
        <f>'Moving Avg'!F353</f>
        <v>9.4818999999999978</v>
      </c>
      <c r="H353" s="2">
        <f>'Moving Avg'!G353</f>
        <v>9.3412400000000044</v>
      </c>
      <c r="I353" s="2">
        <f>'Moving Avg'!H353</f>
        <v>9.9934799999999946</v>
      </c>
      <c r="J353" s="5" t="str">
        <f>OBV!F353</f>
        <v>BULLISH</v>
      </c>
      <c r="K353" s="5" t="str">
        <f>OBV!G353</f>
        <v>WEAK</v>
      </c>
      <c r="L353" s="5" t="str">
        <f>OBV!H353</f>
        <v>CONFIRMED BULLISH</v>
      </c>
      <c r="M353" s="7">
        <f t="shared" si="50"/>
        <v>25</v>
      </c>
      <c r="N353" s="7">
        <f t="shared" si="51"/>
        <v>45</v>
      </c>
      <c r="O353" s="7">
        <f t="shared" si="52"/>
        <v>0</v>
      </c>
      <c r="P353" s="7">
        <f t="shared" si="53"/>
        <v>67</v>
      </c>
      <c r="Q353" s="8">
        <f t="shared" si="54"/>
        <v>34.549999999999997</v>
      </c>
      <c r="R353" s="8">
        <f t="shared" si="55"/>
        <v>30.75</v>
      </c>
      <c r="S353" s="8">
        <f t="shared" si="56"/>
        <v>40.650000000000006</v>
      </c>
      <c r="T353" s="8">
        <f t="shared" si="57"/>
        <v>34.25</v>
      </c>
      <c r="U353" s="7">
        <f t="shared" si="58"/>
        <v>35.31666666666667</v>
      </c>
      <c r="V353" s="7">
        <f t="shared" si="59"/>
        <v>35.049999999999997</v>
      </c>
    </row>
    <row r="354" spans="1:22" ht="13.5" x14ac:dyDescent="0.25">
      <c r="A354" s="3">
        <f>RSI!A354</f>
        <v>42517</v>
      </c>
      <c r="B354" s="2">
        <f>RSI!B354</f>
        <v>9.5310000000000006</v>
      </c>
      <c r="C354" s="2">
        <f>RSI!I354</f>
        <v>57.987938986498051</v>
      </c>
      <c r="D354" s="2">
        <f>MACD!E354</f>
        <v>-1.4207577212225431E-2</v>
      </c>
      <c r="E354" s="2">
        <f>MACD!F354</f>
        <v>-1.1047334858452962E-3</v>
      </c>
      <c r="F354" s="2">
        <f>'Moving Avg'!D354</f>
        <v>9.5068000000000001</v>
      </c>
      <c r="G354" s="2">
        <f>'Moving Avg'!F354</f>
        <v>9.4793999999999983</v>
      </c>
      <c r="H354" s="2">
        <f>'Moving Avg'!G354</f>
        <v>9.3445400000000038</v>
      </c>
      <c r="I354" s="2">
        <f>'Moving Avg'!H354</f>
        <v>9.9840199999999921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45</v>
      </c>
      <c r="O354" s="7">
        <f t="shared" si="52"/>
        <v>0</v>
      </c>
      <c r="P354" s="7">
        <f t="shared" si="53"/>
        <v>83.5</v>
      </c>
      <c r="Q354" s="8">
        <f t="shared" si="54"/>
        <v>37.024999999999999</v>
      </c>
      <c r="R354" s="8">
        <f t="shared" si="55"/>
        <v>34.875</v>
      </c>
      <c r="S354" s="8">
        <f t="shared" si="56"/>
        <v>48.075000000000003</v>
      </c>
      <c r="T354" s="8">
        <f t="shared" si="57"/>
        <v>38.375</v>
      </c>
      <c r="U354" s="7">
        <f t="shared" si="58"/>
        <v>39.991666666666667</v>
      </c>
      <c r="V354" s="7">
        <f t="shared" si="59"/>
        <v>39.587500000000006</v>
      </c>
    </row>
    <row r="355" spans="1:22" ht="13.5" x14ac:dyDescent="0.25">
      <c r="A355" s="3">
        <f>RSI!A355</f>
        <v>42520</v>
      </c>
      <c r="B355" s="2">
        <f>RSI!B355</f>
        <v>9.5310000000000006</v>
      </c>
      <c r="C355" s="2">
        <f>RSI!I355</f>
        <v>57.987938986498051</v>
      </c>
      <c r="D355" s="2">
        <f>MACD!E355</f>
        <v>-2.8286898927458282E-2</v>
      </c>
      <c r="E355" s="2">
        <f>MACD!F355</f>
        <v>-6.541166574167894E-3</v>
      </c>
      <c r="F355" s="2">
        <f>'Moving Avg'!D355</f>
        <v>9.5155999999999992</v>
      </c>
      <c r="G355" s="2">
        <f>'Moving Avg'!F355</f>
        <v>9.4870999999999999</v>
      </c>
      <c r="H355" s="2">
        <f>'Moving Avg'!G355</f>
        <v>9.3481800000000046</v>
      </c>
      <c r="I355" s="2">
        <f>'Moving Avg'!H355</f>
        <v>9.9745849999999923</v>
      </c>
      <c r="J355" s="5" t="str">
        <f>OBV!F355</f>
        <v>BULLISH</v>
      </c>
      <c r="K355" s="5" t="str">
        <f>OBV!G355</f>
        <v>NEUTRAL</v>
      </c>
      <c r="L355" s="5" t="str">
        <f>OBV!H355</f>
        <v>CONFIRMED BULLISH</v>
      </c>
      <c r="M355" s="7">
        <f t="shared" si="50"/>
        <v>25</v>
      </c>
      <c r="N355" s="7">
        <f t="shared" si="51"/>
        <v>100</v>
      </c>
      <c r="O355" s="7">
        <f t="shared" si="52"/>
        <v>0</v>
      </c>
      <c r="P355" s="7">
        <f t="shared" si="53"/>
        <v>83.5</v>
      </c>
      <c r="Q355" s="8">
        <f t="shared" si="54"/>
        <v>56.274999999999999</v>
      </c>
      <c r="R355" s="8">
        <f t="shared" si="55"/>
        <v>45.875</v>
      </c>
      <c r="S355" s="8">
        <f t="shared" si="56"/>
        <v>56.325000000000003</v>
      </c>
      <c r="T355" s="8">
        <f t="shared" si="57"/>
        <v>52.125</v>
      </c>
      <c r="U355" s="7">
        <f t="shared" si="58"/>
        <v>52.82500000000001</v>
      </c>
      <c r="V355" s="7">
        <f t="shared" si="59"/>
        <v>52.650000000000006</v>
      </c>
    </row>
    <row r="356" spans="1:22" ht="13.5" x14ac:dyDescent="0.25">
      <c r="A356" s="3">
        <f>RSI!A356</f>
        <v>42521</v>
      </c>
      <c r="B356" s="2">
        <f>RSI!B356</f>
        <v>9.5310000000000006</v>
      </c>
      <c r="C356" s="2">
        <f>RSI!I356</f>
        <v>57.987938986498051</v>
      </c>
      <c r="D356" s="2">
        <f>MACD!E356</f>
        <v>-2.0442642163866154E-2</v>
      </c>
      <c r="E356" s="2">
        <f>MACD!F356</f>
        <v>-9.3214616921075463E-3</v>
      </c>
      <c r="F356" s="2">
        <f>'Moving Avg'!D356</f>
        <v>9.5244</v>
      </c>
      <c r="G356" s="2">
        <f>'Moving Avg'!F356</f>
        <v>9.4845999999999986</v>
      </c>
      <c r="H356" s="2">
        <f>'Moving Avg'!G356</f>
        <v>9.3545800000000039</v>
      </c>
      <c r="I356" s="2">
        <f>'Moving Avg'!H356</f>
        <v>9.963939999999992</v>
      </c>
      <c r="J356" s="5" t="str">
        <f>OBV!F356</f>
        <v>BULLISH</v>
      </c>
      <c r="K356" s="5" t="str">
        <f>OBV!G356</f>
        <v>NEUTRAL</v>
      </c>
      <c r="L356" s="5" t="str">
        <f>OBV!H356</f>
        <v>CONFIRMED BULLISH</v>
      </c>
      <c r="M356" s="7">
        <f t="shared" si="50"/>
        <v>25</v>
      </c>
      <c r="N356" s="7">
        <f t="shared" si="51"/>
        <v>45</v>
      </c>
      <c r="O356" s="7">
        <f t="shared" si="52"/>
        <v>0</v>
      </c>
      <c r="P356" s="7">
        <f t="shared" si="53"/>
        <v>83.5</v>
      </c>
      <c r="Q356" s="8">
        <f t="shared" si="54"/>
        <v>37.024999999999999</v>
      </c>
      <c r="R356" s="8">
        <f t="shared" si="55"/>
        <v>34.875</v>
      </c>
      <c r="S356" s="8">
        <f t="shared" si="56"/>
        <v>48.075000000000003</v>
      </c>
      <c r="T356" s="8">
        <f t="shared" si="57"/>
        <v>38.375</v>
      </c>
      <c r="U356" s="7">
        <f t="shared" si="58"/>
        <v>39.991666666666667</v>
      </c>
      <c r="V356" s="7">
        <f t="shared" si="59"/>
        <v>39.587500000000006</v>
      </c>
    </row>
    <row r="357" spans="1:22" ht="13.5" x14ac:dyDescent="0.25">
      <c r="A357" s="3">
        <f>RSI!A357</f>
        <v>42522</v>
      </c>
      <c r="B357" s="2">
        <f>RSI!B357</f>
        <v>9.5150000000000006</v>
      </c>
      <c r="C357" s="2">
        <f>RSI!I357</f>
        <v>56.2465057182538</v>
      </c>
      <c r="D357" s="2">
        <f>MACD!E357</f>
        <v>-2.9283265586537155E-2</v>
      </c>
      <c r="E357" s="2">
        <f>MACD!F357</f>
        <v>-1.3313822470993469E-2</v>
      </c>
      <c r="F357" s="2">
        <f>'Moving Avg'!D357</f>
        <v>9.5299999999999994</v>
      </c>
      <c r="G357" s="2">
        <f>'Moving Avg'!F357</f>
        <v>9.4812999999999992</v>
      </c>
      <c r="H357" s="2">
        <f>'Moving Avg'!G357</f>
        <v>9.3606600000000029</v>
      </c>
      <c r="I357" s="2">
        <f>'Moving Avg'!H357</f>
        <v>9.9531849999999924</v>
      </c>
      <c r="J357" s="5" t="str">
        <f>OBV!F357</f>
        <v>BEARISH</v>
      </c>
      <c r="K357" s="5" t="str">
        <f>OBV!G357</f>
        <v>STRONG</v>
      </c>
      <c r="L357" s="5" t="str">
        <f>OBV!H357</f>
        <v>BEARISH DIVERGENCE</v>
      </c>
      <c r="M357" s="7">
        <f t="shared" si="50"/>
        <v>25</v>
      </c>
      <c r="N357" s="7">
        <f t="shared" si="51"/>
        <v>45</v>
      </c>
      <c r="O357" s="7">
        <f t="shared" si="52"/>
        <v>0</v>
      </c>
      <c r="P357" s="7">
        <f t="shared" si="53"/>
        <v>33</v>
      </c>
      <c r="Q357" s="8">
        <f t="shared" si="54"/>
        <v>29.45</v>
      </c>
      <c r="R357" s="8">
        <f t="shared" si="55"/>
        <v>22.25</v>
      </c>
      <c r="S357" s="8">
        <f t="shared" si="56"/>
        <v>25.35</v>
      </c>
      <c r="T357" s="8">
        <f t="shared" si="57"/>
        <v>25.75</v>
      </c>
      <c r="U357" s="7">
        <f t="shared" si="58"/>
        <v>25.683333333333337</v>
      </c>
      <c r="V357" s="7">
        <f t="shared" si="59"/>
        <v>25.700000000000003</v>
      </c>
    </row>
    <row r="358" spans="1:22" ht="13.5" x14ac:dyDescent="0.25">
      <c r="A358" s="3">
        <f>RSI!A358</f>
        <v>42523</v>
      </c>
      <c r="B358" s="2">
        <f>RSI!B358</f>
        <v>9.3770000000000007</v>
      </c>
      <c r="C358" s="2">
        <f>RSI!I358</f>
        <v>43.978955125577201</v>
      </c>
      <c r="D358" s="2">
        <f>MACD!E358</f>
        <v>-1.4149471794194568E-2</v>
      </c>
      <c r="E358" s="2">
        <f>MACD!F358</f>
        <v>-1.3480952335633688E-2</v>
      </c>
      <c r="F358" s="2">
        <f>'Moving Avg'!D358</f>
        <v>9.4970000000000017</v>
      </c>
      <c r="G358" s="2">
        <f>'Moving Avg'!F358</f>
        <v>9.4711000000000016</v>
      </c>
      <c r="H358" s="2">
        <f>'Moving Avg'!G358</f>
        <v>9.3628600000000031</v>
      </c>
      <c r="I358" s="2">
        <f>'Moving Avg'!H358</f>
        <v>9.9417399999999922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  <c r="M358" s="7">
        <f t="shared" si="50"/>
        <v>25</v>
      </c>
      <c r="N358" s="7">
        <f t="shared" si="51"/>
        <v>45</v>
      </c>
      <c r="O358" s="7">
        <f t="shared" si="52"/>
        <v>0</v>
      </c>
      <c r="P358" s="7">
        <f t="shared" si="53"/>
        <v>33</v>
      </c>
      <c r="Q358" s="8">
        <f t="shared" si="54"/>
        <v>29.45</v>
      </c>
      <c r="R358" s="8">
        <f t="shared" si="55"/>
        <v>22.25</v>
      </c>
      <c r="S358" s="8">
        <f t="shared" si="56"/>
        <v>25.35</v>
      </c>
      <c r="T358" s="8">
        <f t="shared" si="57"/>
        <v>25.75</v>
      </c>
      <c r="U358" s="7">
        <f t="shared" si="58"/>
        <v>25.683333333333337</v>
      </c>
      <c r="V358" s="7">
        <f t="shared" si="59"/>
        <v>25.700000000000003</v>
      </c>
    </row>
    <row r="359" spans="1:22" ht="13.5" x14ac:dyDescent="0.25">
      <c r="A359" s="3">
        <f>RSI!A359</f>
        <v>42524</v>
      </c>
      <c r="B359" s="2">
        <f>RSI!B359</f>
        <v>9.5090000000000003</v>
      </c>
      <c r="C359" s="2">
        <f>RSI!I359</f>
        <v>54.256149243827906</v>
      </c>
      <c r="D359" s="2">
        <f>MACD!E359</f>
        <v>-1.0655479828180603E-2</v>
      </c>
      <c r="E359" s="2">
        <f>MACD!F359</f>
        <v>-1.2915857834143072E-2</v>
      </c>
      <c r="F359" s="2">
        <f>'Moving Avg'!D359</f>
        <v>9.4925999999999995</v>
      </c>
      <c r="G359" s="2">
        <f>'Moving Avg'!F359</f>
        <v>9.4675000000000011</v>
      </c>
      <c r="H359" s="2">
        <f>'Moving Avg'!G359</f>
        <v>9.3698000000000032</v>
      </c>
      <c r="I359" s="2">
        <f>'Moving Avg'!H359</f>
        <v>9.9309549999999938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33</v>
      </c>
      <c r="Q359" s="8">
        <f t="shared" si="54"/>
        <v>13.7</v>
      </c>
      <c r="R359" s="8">
        <f t="shared" si="55"/>
        <v>13.25</v>
      </c>
      <c r="S359" s="8">
        <f t="shared" si="56"/>
        <v>18.600000000000001</v>
      </c>
      <c r="T359" s="8">
        <f t="shared" si="57"/>
        <v>14.5</v>
      </c>
      <c r="U359" s="7">
        <f t="shared" si="58"/>
        <v>15.183333333333332</v>
      </c>
      <c r="V359" s="7">
        <f t="shared" si="59"/>
        <v>15.012499999999999</v>
      </c>
    </row>
    <row r="360" spans="1:22" ht="13.5" x14ac:dyDescent="0.25">
      <c r="A360" s="3">
        <f>RSI!A360</f>
        <v>42527</v>
      </c>
      <c r="B360" s="2">
        <f>RSI!B360</f>
        <v>9.5090000000000003</v>
      </c>
      <c r="C360" s="2">
        <f>RSI!I360</f>
        <v>54.256149243827906</v>
      </c>
      <c r="D360" s="2">
        <f>MACD!E360</f>
        <v>-8.0473040163102638E-3</v>
      </c>
      <c r="E360" s="2">
        <f>MACD!F360</f>
        <v>-1.194214707057651E-2</v>
      </c>
      <c r="F360" s="2">
        <f>'Moving Avg'!D360</f>
        <v>9.4882000000000009</v>
      </c>
      <c r="G360" s="2">
        <f>'Moving Avg'!F360</f>
        <v>9.4639000000000006</v>
      </c>
      <c r="H360" s="2">
        <f>'Moving Avg'!G360</f>
        <v>9.3757600000000032</v>
      </c>
      <c r="I360" s="2">
        <f>'Moving Avg'!H360</f>
        <v>9.9201699999999935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33</v>
      </c>
      <c r="Q360" s="8">
        <f t="shared" si="54"/>
        <v>13.7</v>
      </c>
      <c r="R360" s="8">
        <f t="shared" si="55"/>
        <v>13.25</v>
      </c>
      <c r="S360" s="8">
        <f t="shared" si="56"/>
        <v>18.600000000000001</v>
      </c>
      <c r="T360" s="8">
        <f t="shared" si="57"/>
        <v>14.5</v>
      </c>
      <c r="U360" s="7">
        <f t="shared" si="58"/>
        <v>15.183333333333332</v>
      </c>
      <c r="V360" s="7">
        <f t="shared" si="59"/>
        <v>15.012499999999999</v>
      </c>
    </row>
    <row r="361" spans="1:22" ht="13.5" x14ac:dyDescent="0.25">
      <c r="A361" s="3">
        <f>RSI!A361</f>
        <v>42528</v>
      </c>
      <c r="B361" s="2">
        <f>RSI!B361</f>
        <v>9.5090000000000003</v>
      </c>
      <c r="C361" s="2">
        <f>RSI!I361</f>
        <v>54.256149243827906</v>
      </c>
      <c r="D361" s="2">
        <f>MACD!E361</f>
        <v>-6.1628665110973202E-3</v>
      </c>
      <c r="E361" s="2">
        <f>MACD!F361</f>
        <v>-1.0786290958680672E-2</v>
      </c>
      <c r="F361" s="2">
        <f>'Moving Avg'!D361</f>
        <v>9.4838000000000005</v>
      </c>
      <c r="G361" s="2">
        <f>'Moving Avg'!F361</f>
        <v>9.4705000000000013</v>
      </c>
      <c r="H361" s="2">
        <f>'Moving Avg'!G361</f>
        <v>9.3817200000000032</v>
      </c>
      <c r="I361" s="2">
        <f>'Moving Avg'!H361</f>
        <v>9.9093849999999932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  <c r="M361" s="7">
        <f t="shared" si="50"/>
        <v>25</v>
      </c>
      <c r="N361" s="7">
        <f t="shared" si="51"/>
        <v>0</v>
      </c>
      <c r="O361" s="7">
        <f t="shared" si="52"/>
        <v>0</v>
      </c>
      <c r="P361" s="7">
        <f t="shared" si="53"/>
        <v>33</v>
      </c>
      <c r="Q361" s="8">
        <f t="shared" si="54"/>
        <v>13.7</v>
      </c>
      <c r="R361" s="8">
        <f t="shared" si="55"/>
        <v>13.25</v>
      </c>
      <c r="S361" s="8">
        <f t="shared" si="56"/>
        <v>18.600000000000001</v>
      </c>
      <c r="T361" s="8">
        <f t="shared" si="57"/>
        <v>14.5</v>
      </c>
      <c r="U361" s="7">
        <f t="shared" si="58"/>
        <v>15.183333333333332</v>
      </c>
      <c r="V361" s="7">
        <f t="shared" si="59"/>
        <v>15.012499999999999</v>
      </c>
    </row>
    <row r="362" spans="1:22" ht="13.5" x14ac:dyDescent="0.25">
      <c r="A362" s="3">
        <f>RSI!A362</f>
        <v>42529</v>
      </c>
      <c r="B362" s="2">
        <f>RSI!B362</f>
        <v>9.5090000000000003</v>
      </c>
      <c r="C362" s="2">
        <f>RSI!I362</f>
        <v>54.256149243827906</v>
      </c>
      <c r="D362" s="2">
        <f>MACD!E362</f>
        <v>-4.8669355140109616E-3</v>
      </c>
      <c r="E362" s="2">
        <f>MACD!F362</f>
        <v>-9.6024198697467304E-3</v>
      </c>
      <c r="F362" s="2">
        <f>'Moving Avg'!D362</f>
        <v>9.4826000000000015</v>
      </c>
      <c r="G362" s="2">
        <f>'Moving Avg'!F362</f>
        <v>9.4771000000000036</v>
      </c>
      <c r="H362" s="2">
        <f>'Moving Avg'!G362</f>
        <v>9.3854600000000019</v>
      </c>
      <c r="I362" s="2">
        <f>'Moving Avg'!H362</f>
        <v>9.8990149999999932</v>
      </c>
      <c r="J362" s="5" t="str">
        <f>OBV!F362</f>
        <v>BEARISH</v>
      </c>
      <c r="K362" s="5" t="str">
        <f>OBV!G362</f>
        <v>NEUTRAL</v>
      </c>
      <c r="L362" s="5" t="str">
        <f>OBV!H362</f>
        <v>CONFIRMED BEARISH</v>
      </c>
      <c r="M362" s="7">
        <f t="shared" si="50"/>
        <v>25</v>
      </c>
      <c r="N362" s="7">
        <f t="shared" si="51"/>
        <v>0</v>
      </c>
      <c r="O362" s="7">
        <f t="shared" si="52"/>
        <v>0</v>
      </c>
      <c r="P362" s="7">
        <f t="shared" si="53"/>
        <v>16.5</v>
      </c>
      <c r="Q362" s="8">
        <f t="shared" si="54"/>
        <v>11.225</v>
      </c>
      <c r="R362" s="8">
        <f t="shared" si="55"/>
        <v>9.125</v>
      </c>
      <c r="S362" s="8">
        <f t="shared" si="56"/>
        <v>11.175000000000001</v>
      </c>
      <c r="T362" s="8">
        <f t="shared" si="57"/>
        <v>10.375</v>
      </c>
      <c r="U362" s="7">
        <f t="shared" si="58"/>
        <v>10.508333333333335</v>
      </c>
      <c r="V362" s="7">
        <f t="shared" si="59"/>
        <v>10.475000000000001</v>
      </c>
    </row>
    <row r="363" spans="1:22" ht="13.5" x14ac:dyDescent="0.25">
      <c r="A363" s="3">
        <f>RSI!A363</f>
        <v>42530</v>
      </c>
      <c r="B363" s="2">
        <f>RSI!B363</f>
        <v>9.4870000000000001</v>
      </c>
      <c r="C363" s="2">
        <f>RSI!I363</f>
        <v>52.112978681648606</v>
      </c>
      <c r="D363" s="2">
        <f>MACD!E363</f>
        <v>6.0443145323016978E-3</v>
      </c>
      <c r="E363" s="2">
        <f>MACD!F363</f>
        <v>-6.4730729893370453E-3</v>
      </c>
      <c r="F363" s="2">
        <f>'Moving Avg'!D363</f>
        <v>9.5045999999999999</v>
      </c>
      <c r="G363" s="2">
        <f>'Moving Avg'!F363</f>
        <v>9.4826000000000032</v>
      </c>
      <c r="H363" s="2">
        <f>'Moving Avg'!G363</f>
        <v>9.3887600000000031</v>
      </c>
      <c r="I363" s="2">
        <f>'Moving Avg'!H363</f>
        <v>9.8885349999999921</v>
      </c>
      <c r="J363" s="5" t="str">
        <f>OBV!F363</f>
        <v>BEARISH</v>
      </c>
      <c r="K363" s="5" t="str">
        <f>OBV!G363</f>
        <v>NEUTRAL</v>
      </c>
      <c r="L363" s="5" t="str">
        <f>OBV!H363</f>
        <v>BEARISH DIVERGENCE</v>
      </c>
      <c r="M363" s="7">
        <f t="shared" si="50"/>
        <v>25</v>
      </c>
      <c r="N363" s="7">
        <f t="shared" si="51"/>
        <v>0</v>
      </c>
      <c r="O363" s="7">
        <f t="shared" si="52"/>
        <v>0</v>
      </c>
      <c r="P363" s="7">
        <f t="shared" si="53"/>
        <v>16.5</v>
      </c>
      <c r="Q363" s="8">
        <f t="shared" si="54"/>
        <v>11.225</v>
      </c>
      <c r="R363" s="8">
        <f t="shared" si="55"/>
        <v>9.125</v>
      </c>
      <c r="S363" s="8">
        <f t="shared" si="56"/>
        <v>11.175000000000001</v>
      </c>
      <c r="T363" s="8">
        <f t="shared" si="57"/>
        <v>10.375</v>
      </c>
      <c r="U363" s="7">
        <f t="shared" si="58"/>
        <v>10.508333333333335</v>
      </c>
      <c r="V363" s="7">
        <f t="shared" si="59"/>
        <v>10.475000000000001</v>
      </c>
    </row>
    <row r="364" spans="1:22" ht="13.5" x14ac:dyDescent="0.25">
      <c r="A364" s="3">
        <f>RSI!A364</f>
        <v>42531</v>
      </c>
      <c r="B364" s="2">
        <f>RSI!B364</f>
        <v>9.4819999999999993</v>
      </c>
      <c r="C364" s="2">
        <f>RSI!I364</f>
        <v>51.613971207707067</v>
      </c>
      <c r="D364" s="2">
        <f>MACD!E364</f>
        <v>1.382897693858709E-2</v>
      </c>
      <c r="E364" s="2">
        <f>MACD!F364</f>
        <v>-2.4126630037522184E-3</v>
      </c>
      <c r="F364" s="2">
        <f>'Moving Avg'!D364</f>
        <v>9.4992000000000001</v>
      </c>
      <c r="G364" s="2">
        <f>'Moving Avg'!F364</f>
        <v>9.4878500000000034</v>
      </c>
      <c r="H364" s="2">
        <f>'Moving Avg'!G364</f>
        <v>9.3947200000000013</v>
      </c>
      <c r="I364" s="2">
        <f>'Moving Avg'!H364</f>
        <v>9.8788549999999926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33</v>
      </c>
      <c r="Q364" s="8">
        <f t="shared" si="54"/>
        <v>13.7</v>
      </c>
      <c r="R364" s="8">
        <f t="shared" si="55"/>
        <v>13.25</v>
      </c>
      <c r="S364" s="8">
        <f t="shared" si="56"/>
        <v>18.600000000000001</v>
      </c>
      <c r="T364" s="8">
        <f t="shared" si="57"/>
        <v>14.5</v>
      </c>
      <c r="U364" s="7">
        <f t="shared" si="58"/>
        <v>15.183333333333332</v>
      </c>
      <c r="V364" s="7">
        <f t="shared" si="59"/>
        <v>15.012499999999999</v>
      </c>
    </row>
    <row r="365" spans="1:22" ht="13.5" x14ac:dyDescent="0.25">
      <c r="A365" s="3">
        <f>RSI!A365</f>
        <v>42534</v>
      </c>
      <c r="B365" s="2">
        <f>RSI!B365</f>
        <v>9.4819999999999993</v>
      </c>
      <c r="C365" s="2">
        <f>RSI!I365</f>
        <v>51.613971207707067</v>
      </c>
      <c r="D365" s="2">
        <f>MACD!E365</f>
        <v>2.0328880796062876E-2</v>
      </c>
      <c r="E365" s="2">
        <f>MACD!F365</f>
        <v>2.1356457562108008E-3</v>
      </c>
      <c r="F365" s="2">
        <f>'Moving Avg'!D365</f>
        <v>9.4938000000000002</v>
      </c>
      <c r="G365" s="2">
        <f>'Moving Avg'!F365</f>
        <v>9.4931000000000019</v>
      </c>
      <c r="H365" s="2">
        <f>'Moving Avg'!G365</f>
        <v>9.4001400000000004</v>
      </c>
      <c r="I365" s="2">
        <f>'Moving Avg'!H365</f>
        <v>9.8683499999999924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  <c r="M365" s="7">
        <f t="shared" si="50"/>
        <v>25</v>
      </c>
      <c r="N365" s="7">
        <f t="shared" si="51"/>
        <v>0</v>
      </c>
      <c r="O365" s="7">
        <f t="shared" si="52"/>
        <v>0</v>
      </c>
      <c r="P365" s="7">
        <f t="shared" si="53"/>
        <v>33</v>
      </c>
      <c r="Q365" s="8">
        <f t="shared" si="54"/>
        <v>13.7</v>
      </c>
      <c r="R365" s="8">
        <f t="shared" si="55"/>
        <v>13.25</v>
      </c>
      <c r="S365" s="8">
        <f t="shared" si="56"/>
        <v>18.600000000000001</v>
      </c>
      <c r="T365" s="8">
        <f t="shared" si="57"/>
        <v>14.5</v>
      </c>
      <c r="U365" s="7">
        <f t="shared" si="58"/>
        <v>15.183333333333332</v>
      </c>
      <c r="V365" s="7">
        <f t="shared" si="59"/>
        <v>15.012499999999999</v>
      </c>
    </row>
    <row r="366" spans="1:22" ht="13.5" x14ac:dyDescent="0.25">
      <c r="A366" s="3">
        <f>RSI!A366</f>
        <v>42535</v>
      </c>
      <c r="B366" s="2">
        <f>RSI!B366</f>
        <v>9.4369999999999994</v>
      </c>
      <c r="C366" s="2">
        <f>RSI!I366</f>
        <v>46.924020825617973</v>
      </c>
      <c r="D366" s="2">
        <f>MACD!E366</f>
        <v>2.9081467797833938E-2</v>
      </c>
      <c r="E366" s="2">
        <f>MACD!F366</f>
        <v>7.5248101645354285E-3</v>
      </c>
      <c r="F366" s="2">
        <f>'Moving Avg'!D366</f>
        <v>9.4794</v>
      </c>
      <c r="G366" s="2">
        <f>'Moving Avg'!F366</f>
        <v>9.4895000000000032</v>
      </c>
      <c r="H366" s="2">
        <f>'Moving Avg'!G366</f>
        <v>9.4046600000000016</v>
      </c>
      <c r="I366" s="2">
        <f>'Moving Avg'!H366</f>
        <v>9.8584449999999926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0</v>
      </c>
      <c r="P366" s="7">
        <f t="shared" si="53"/>
        <v>33</v>
      </c>
      <c r="Q366" s="8">
        <f t="shared" si="54"/>
        <v>13.7</v>
      </c>
      <c r="R366" s="8">
        <f t="shared" si="55"/>
        <v>13.25</v>
      </c>
      <c r="S366" s="8">
        <f t="shared" si="56"/>
        <v>18.600000000000001</v>
      </c>
      <c r="T366" s="8">
        <f t="shared" si="57"/>
        <v>14.5</v>
      </c>
      <c r="U366" s="7">
        <f t="shared" si="58"/>
        <v>15.183333333333332</v>
      </c>
      <c r="V366" s="7">
        <f t="shared" si="59"/>
        <v>15.012499999999999</v>
      </c>
    </row>
    <row r="367" spans="1:22" ht="13.5" x14ac:dyDescent="0.25">
      <c r="A367" s="3">
        <f>RSI!A367</f>
        <v>42536</v>
      </c>
      <c r="B367" s="2">
        <f>RSI!B367</f>
        <v>9.5809999999999995</v>
      </c>
      <c r="C367" s="2">
        <f>RSI!I367</f>
        <v>59.580803219548123</v>
      </c>
      <c r="D367" s="2">
        <f>MACD!E367</f>
        <v>2.3550514961067748E-2</v>
      </c>
      <c r="E367" s="2">
        <f>MACD!F367</f>
        <v>1.0729951123841893E-2</v>
      </c>
      <c r="F367" s="2">
        <f>'Moving Avg'!D367</f>
        <v>9.4937999999999985</v>
      </c>
      <c r="G367" s="2">
        <f>'Moving Avg'!F367</f>
        <v>9.4983500000000021</v>
      </c>
      <c r="H367" s="2">
        <f>'Moving Avg'!G367</f>
        <v>9.4104000000000045</v>
      </c>
      <c r="I367" s="2">
        <f>'Moving Avg'!H367</f>
        <v>9.8484349999999914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33</v>
      </c>
      <c r="Q367" s="8">
        <f t="shared" si="54"/>
        <v>13.7</v>
      </c>
      <c r="R367" s="8">
        <f t="shared" si="55"/>
        <v>13.25</v>
      </c>
      <c r="S367" s="8">
        <f t="shared" si="56"/>
        <v>18.600000000000001</v>
      </c>
      <c r="T367" s="8">
        <f t="shared" si="57"/>
        <v>14.5</v>
      </c>
      <c r="U367" s="7">
        <f t="shared" si="58"/>
        <v>15.183333333333332</v>
      </c>
      <c r="V367" s="7">
        <f t="shared" si="59"/>
        <v>15.012499999999999</v>
      </c>
    </row>
    <row r="368" spans="1:22" ht="13.5" x14ac:dyDescent="0.25">
      <c r="A368" s="3">
        <f>RSI!A368</f>
        <v>42537</v>
      </c>
      <c r="B368" s="2">
        <f>RSI!B368</f>
        <v>9.5419999999999998</v>
      </c>
      <c r="C368" s="2">
        <f>RSI!I368</f>
        <v>55.706296794754728</v>
      </c>
      <c r="D368" s="2">
        <f>MACD!E368</f>
        <v>-1.4525167697776453E-4</v>
      </c>
      <c r="E368" s="2">
        <f>MACD!F368</f>
        <v>8.5549105636779626E-3</v>
      </c>
      <c r="F368" s="2">
        <f>'Moving Avg'!D368</f>
        <v>9.5047999999999995</v>
      </c>
      <c r="G368" s="2">
        <f>'Moving Avg'!F368</f>
        <v>9.501100000000001</v>
      </c>
      <c r="H368" s="2">
        <f>'Moving Avg'!G368</f>
        <v>9.4175600000000017</v>
      </c>
      <c r="I368" s="2">
        <f>'Moving Avg'!H368</f>
        <v>9.8383649999999907</v>
      </c>
      <c r="J368" s="5" t="str">
        <f>OBV!F368</f>
        <v>BEARISH</v>
      </c>
      <c r="K368" s="5" t="str">
        <f>OBV!G368</f>
        <v>STRONG</v>
      </c>
      <c r="L368" s="5" t="str">
        <f>OBV!H368</f>
        <v>BEARISH DIVERGENCE</v>
      </c>
      <c r="M368" s="7">
        <f t="shared" si="50"/>
        <v>25</v>
      </c>
      <c r="N368" s="7">
        <f t="shared" si="51"/>
        <v>45</v>
      </c>
      <c r="O368" s="7">
        <f t="shared" si="52"/>
        <v>0</v>
      </c>
      <c r="P368" s="7">
        <f t="shared" si="53"/>
        <v>33</v>
      </c>
      <c r="Q368" s="8">
        <f t="shared" si="54"/>
        <v>29.45</v>
      </c>
      <c r="R368" s="8">
        <f t="shared" si="55"/>
        <v>22.25</v>
      </c>
      <c r="S368" s="8">
        <f t="shared" si="56"/>
        <v>25.35</v>
      </c>
      <c r="T368" s="8">
        <f t="shared" si="57"/>
        <v>25.75</v>
      </c>
      <c r="U368" s="7">
        <f t="shared" si="58"/>
        <v>25.683333333333337</v>
      </c>
      <c r="V368" s="7">
        <f t="shared" si="59"/>
        <v>25.700000000000003</v>
      </c>
    </row>
    <row r="369" spans="1:22" ht="13.5" x14ac:dyDescent="0.25">
      <c r="A369" s="3">
        <f>RSI!A369</f>
        <v>42538</v>
      </c>
      <c r="B369" s="2">
        <f>RSI!B369</f>
        <v>9.5090000000000003</v>
      </c>
      <c r="C369" s="2">
        <f>RSI!I369</f>
        <v>52.589943058132292</v>
      </c>
      <c r="D369" s="2">
        <f>MACD!E369</f>
        <v>2.1631391527812127E-3</v>
      </c>
      <c r="E369" s="2">
        <f>MACD!F369</f>
        <v>7.2765562814986126E-3</v>
      </c>
      <c r="F369" s="2">
        <f>'Moving Avg'!D369</f>
        <v>9.5101999999999993</v>
      </c>
      <c r="G369" s="2">
        <f>'Moving Avg'!F369</f>
        <v>9.5021999999999984</v>
      </c>
      <c r="H369" s="2">
        <f>'Moving Avg'!G369</f>
        <v>9.4240600000000025</v>
      </c>
      <c r="I369" s="2">
        <f>'Moving Avg'!H369</f>
        <v>9.8281299999999927</v>
      </c>
      <c r="J369" s="5" t="str">
        <f>OBV!F369</f>
        <v>BEARISH</v>
      </c>
      <c r="K369" s="5" t="str">
        <f>OBV!G369</f>
        <v>STRONG</v>
      </c>
      <c r="L369" s="5" t="str">
        <f>OBV!H369</f>
        <v>BEARISH DIVERGENCE</v>
      </c>
      <c r="M369" s="7">
        <f t="shared" si="50"/>
        <v>25</v>
      </c>
      <c r="N369" s="7">
        <f t="shared" si="51"/>
        <v>45</v>
      </c>
      <c r="O369" s="7">
        <f t="shared" si="52"/>
        <v>0</v>
      </c>
      <c r="P369" s="7">
        <f t="shared" si="53"/>
        <v>33</v>
      </c>
      <c r="Q369" s="8">
        <f t="shared" si="54"/>
        <v>29.45</v>
      </c>
      <c r="R369" s="8">
        <f t="shared" si="55"/>
        <v>22.25</v>
      </c>
      <c r="S369" s="8">
        <f t="shared" si="56"/>
        <v>25.35</v>
      </c>
      <c r="T369" s="8">
        <f t="shared" si="57"/>
        <v>25.75</v>
      </c>
      <c r="U369" s="7">
        <f t="shared" si="58"/>
        <v>25.683333333333337</v>
      </c>
      <c r="V369" s="7">
        <f t="shared" si="59"/>
        <v>25.700000000000003</v>
      </c>
    </row>
    <row r="370" spans="1:22" ht="13.5" x14ac:dyDescent="0.25">
      <c r="A370" s="3">
        <f>RSI!A370</f>
        <v>42541</v>
      </c>
      <c r="B370" s="2">
        <f>RSI!B370</f>
        <v>9.8729999999999993</v>
      </c>
      <c r="C370" s="2">
        <f>RSI!I370</f>
        <v>71.517451079416702</v>
      </c>
      <c r="D370" s="2">
        <f>MACD!E370</f>
        <v>-2.3015906654705987E-2</v>
      </c>
      <c r="E370" s="2">
        <f>MACD!F370</f>
        <v>1.2180636942576931E-3</v>
      </c>
      <c r="F370" s="2">
        <f>'Moving Avg'!D370</f>
        <v>9.5884</v>
      </c>
      <c r="G370" s="2">
        <f>'Moving Avg'!F370</f>
        <v>9.5214999999999979</v>
      </c>
      <c r="H370" s="2">
        <f>'Moving Avg'!G370</f>
        <v>9.4350800000000028</v>
      </c>
      <c r="I370" s="2">
        <f>'Moving Avg'!H370</f>
        <v>9.8197149999999915</v>
      </c>
      <c r="J370" s="5" t="str">
        <f>OBV!F370</f>
        <v>BEARISH</v>
      </c>
      <c r="K370" s="5" t="str">
        <f>OBV!G370</f>
        <v>STRONG</v>
      </c>
      <c r="L370" s="5" t="str">
        <f>OBV!H370</f>
        <v>BEARISH DIVERGENCE</v>
      </c>
      <c r="M370" s="7">
        <f t="shared" si="50"/>
        <v>0</v>
      </c>
      <c r="N370" s="7">
        <f t="shared" si="51"/>
        <v>100</v>
      </c>
      <c r="O370" s="7">
        <f t="shared" si="52"/>
        <v>0</v>
      </c>
      <c r="P370" s="7">
        <f t="shared" si="53"/>
        <v>33</v>
      </c>
      <c r="Q370" s="8">
        <f t="shared" si="54"/>
        <v>39.950000000000003</v>
      </c>
      <c r="R370" s="8">
        <f t="shared" si="55"/>
        <v>28.25</v>
      </c>
      <c r="S370" s="8">
        <f t="shared" si="56"/>
        <v>29.85</v>
      </c>
      <c r="T370" s="8">
        <f t="shared" si="57"/>
        <v>33.25</v>
      </c>
      <c r="U370" s="7">
        <f t="shared" si="58"/>
        <v>32.683333333333337</v>
      </c>
      <c r="V370" s="7">
        <f t="shared" si="59"/>
        <v>32.825000000000003</v>
      </c>
    </row>
    <row r="371" spans="1:22" ht="13.5" x14ac:dyDescent="0.25">
      <c r="A371" s="3">
        <f>RSI!A371</f>
        <v>42542</v>
      </c>
      <c r="B371" s="2">
        <f>RSI!B371</f>
        <v>10.164999999999999</v>
      </c>
      <c r="C371" s="2">
        <f>RSI!I371</f>
        <v>78.821758077125253</v>
      </c>
      <c r="D371" s="2">
        <f>MACD!E371</f>
        <v>-6.825856753915005E-2</v>
      </c>
      <c r="E371" s="2">
        <f>MACD!F371</f>
        <v>-1.2677262552423855E-2</v>
      </c>
      <c r="F371" s="2">
        <f>'Moving Avg'!D371</f>
        <v>9.7339999999999982</v>
      </c>
      <c r="G371" s="2">
        <f>'Moving Avg'!F371</f>
        <v>9.5553999999999988</v>
      </c>
      <c r="H371" s="2">
        <f>'Moving Avg'!G371</f>
        <v>9.4519400000000022</v>
      </c>
      <c r="I371" s="2">
        <f>'Moving Avg'!H371</f>
        <v>9.8142799999999912</v>
      </c>
      <c r="J371" s="5" t="str">
        <f>OBV!F371</f>
        <v>BEARISH</v>
      </c>
      <c r="K371" s="5" t="str">
        <f>OBV!G371</f>
        <v>STRONG</v>
      </c>
      <c r="L371" s="5" t="str">
        <f>OBV!H371</f>
        <v>BEARISH DIVERGENCE</v>
      </c>
      <c r="M371" s="7">
        <f t="shared" si="50"/>
        <v>0</v>
      </c>
      <c r="N371" s="7">
        <f t="shared" si="51"/>
        <v>100</v>
      </c>
      <c r="O371" s="7">
        <f t="shared" si="52"/>
        <v>0</v>
      </c>
      <c r="P371" s="7">
        <f t="shared" si="53"/>
        <v>33</v>
      </c>
      <c r="Q371" s="8">
        <f t="shared" si="54"/>
        <v>39.950000000000003</v>
      </c>
      <c r="R371" s="8">
        <f t="shared" si="55"/>
        <v>28.25</v>
      </c>
      <c r="S371" s="8">
        <f t="shared" si="56"/>
        <v>29.85</v>
      </c>
      <c r="T371" s="8">
        <f t="shared" si="57"/>
        <v>33.25</v>
      </c>
      <c r="U371" s="7">
        <f t="shared" si="58"/>
        <v>32.683333333333337</v>
      </c>
      <c r="V371" s="7">
        <f t="shared" si="59"/>
        <v>32.825000000000003</v>
      </c>
    </row>
    <row r="372" spans="1:22" ht="13.5" x14ac:dyDescent="0.25">
      <c r="A372" s="3">
        <f>RSI!A372</f>
        <v>42543</v>
      </c>
      <c r="B372" s="2">
        <f>RSI!B372</f>
        <v>10.164999999999999</v>
      </c>
      <c r="C372" s="2">
        <f>RSI!I372</f>
        <v>78.821758077125253</v>
      </c>
      <c r="D372" s="2">
        <f>MACD!E372</f>
        <v>-0.1104030047843505</v>
      </c>
      <c r="E372" s="2">
        <f>MACD!F372</f>
        <v>-3.2222410998809188E-2</v>
      </c>
      <c r="F372" s="2">
        <f>'Moving Avg'!D372</f>
        <v>9.8507999999999996</v>
      </c>
      <c r="G372" s="2">
        <f>'Moving Avg'!F372</f>
        <v>9.5892999999999979</v>
      </c>
      <c r="H372" s="2">
        <f>'Moving Avg'!G372</f>
        <v>9.4688000000000034</v>
      </c>
      <c r="I372" s="2">
        <f>'Moving Avg'!H372</f>
        <v>9.8088449999999927</v>
      </c>
      <c r="J372" s="5" t="str">
        <f>OBV!F372</f>
        <v>BEARISH</v>
      </c>
      <c r="K372" s="5" t="str">
        <f>OBV!G372</f>
        <v>STRONG</v>
      </c>
      <c r="L372" s="5" t="str">
        <f>OBV!H372</f>
        <v>BEARISH DIVERGENCE</v>
      </c>
      <c r="M372" s="7">
        <f t="shared" si="50"/>
        <v>0</v>
      </c>
      <c r="N372" s="7">
        <f t="shared" si="51"/>
        <v>100</v>
      </c>
      <c r="O372" s="7">
        <f t="shared" si="52"/>
        <v>50</v>
      </c>
      <c r="P372" s="7">
        <f t="shared" si="53"/>
        <v>33</v>
      </c>
      <c r="Q372" s="8">
        <f t="shared" si="54"/>
        <v>47.45</v>
      </c>
      <c r="R372" s="8">
        <f t="shared" si="55"/>
        <v>45.75</v>
      </c>
      <c r="S372" s="8">
        <f t="shared" si="56"/>
        <v>42.35</v>
      </c>
      <c r="T372" s="8">
        <f t="shared" si="57"/>
        <v>45.75</v>
      </c>
      <c r="U372" s="7">
        <f t="shared" si="58"/>
        <v>45.183333333333337</v>
      </c>
      <c r="V372" s="7">
        <f t="shared" si="59"/>
        <v>45.325000000000003</v>
      </c>
    </row>
    <row r="373" spans="1:22" ht="13.5" x14ac:dyDescent="0.25">
      <c r="A373" s="3">
        <f>RSI!A373</f>
        <v>42544</v>
      </c>
      <c r="B373" s="2">
        <f>RSI!B373</f>
        <v>10.195</v>
      </c>
      <c r="C373" s="2">
        <f>RSI!I373</f>
        <v>79.449709293507624</v>
      </c>
      <c r="D373" s="2">
        <f>MACD!E373</f>
        <v>-0.15524661795612538</v>
      </c>
      <c r="E373" s="2">
        <f>MACD!F373</f>
        <v>-5.6827252390272427E-2</v>
      </c>
      <c r="F373" s="2">
        <f>'Moving Avg'!D373</f>
        <v>9.9813999999999989</v>
      </c>
      <c r="G373" s="2">
        <f>'Moving Avg'!F373</f>
        <v>9.6219499999999982</v>
      </c>
      <c r="H373" s="2">
        <f>'Moving Avg'!G373</f>
        <v>9.4862600000000015</v>
      </c>
      <c r="I373" s="2">
        <f>'Moving Avg'!H373</f>
        <v>9.8046599999999913</v>
      </c>
      <c r="J373" s="5" t="str">
        <f>OBV!F373</f>
        <v>BULLISH</v>
      </c>
      <c r="K373" s="5" t="str">
        <f>OBV!G373</f>
        <v>NEUTRAL</v>
      </c>
      <c r="L373" s="5" t="str">
        <f>OBV!H373</f>
        <v>CONFIRMED BULLISH</v>
      </c>
      <c r="M373" s="7">
        <f t="shared" si="50"/>
        <v>0</v>
      </c>
      <c r="N373" s="7">
        <f t="shared" si="51"/>
        <v>100</v>
      </c>
      <c r="O373" s="7">
        <f t="shared" si="52"/>
        <v>50</v>
      </c>
      <c r="P373" s="7">
        <f t="shared" si="53"/>
        <v>83.5</v>
      </c>
      <c r="Q373" s="8">
        <f t="shared" si="54"/>
        <v>55.024999999999999</v>
      </c>
      <c r="R373" s="8">
        <f t="shared" si="55"/>
        <v>58.375</v>
      </c>
      <c r="S373" s="8">
        <f t="shared" si="56"/>
        <v>65.075000000000003</v>
      </c>
      <c r="T373" s="8">
        <f t="shared" si="57"/>
        <v>58.375</v>
      </c>
      <c r="U373" s="7">
        <f t="shared" si="58"/>
        <v>59.491666666666674</v>
      </c>
      <c r="V373" s="7">
        <f t="shared" si="59"/>
        <v>59.212500000000006</v>
      </c>
    </row>
    <row r="374" spans="1:22" ht="13.5" x14ac:dyDescent="0.25">
      <c r="A374" s="3">
        <f>RSI!A374</f>
        <v>42545</v>
      </c>
      <c r="B374" s="2">
        <f>RSI!B374</f>
        <v>10.504</v>
      </c>
      <c r="C374" s="2">
        <f>RSI!I374</f>
        <v>84.535811154265588</v>
      </c>
      <c r="D374" s="2">
        <f>MACD!E374</f>
        <v>-0.22033780641883993</v>
      </c>
      <c r="E374" s="2">
        <f>MACD!F374</f>
        <v>-8.9529363195985923E-2</v>
      </c>
      <c r="F374" s="2">
        <f>'Moving Avg'!D374</f>
        <v>10.180399999999999</v>
      </c>
      <c r="G374" s="2">
        <f>'Moving Avg'!F374</f>
        <v>9.6705999999999968</v>
      </c>
      <c r="H374" s="2">
        <f>'Moving Avg'!G374</f>
        <v>9.5099000000000036</v>
      </c>
      <c r="I374" s="2">
        <f>'Moving Avg'!H374</f>
        <v>9.8020199999999917</v>
      </c>
      <c r="J374" s="5" t="str">
        <f>OBV!F374</f>
        <v>BULLISH</v>
      </c>
      <c r="K374" s="5" t="str">
        <f>OBV!G374</f>
        <v>WEAK</v>
      </c>
      <c r="L374" s="5" t="str">
        <f>OBV!H374</f>
        <v>CONFIRMED BULLISH</v>
      </c>
      <c r="M374" s="7">
        <f t="shared" si="50"/>
        <v>0</v>
      </c>
      <c r="N374" s="7">
        <f t="shared" si="51"/>
        <v>100</v>
      </c>
      <c r="O374" s="7">
        <f t="shared" si="52"/>
        <v>50</v>
      </c>
      <c r="P374" s="7">
        <f t="shared" si="53"/>
        <v>67</v>
      </c>
      <c r="Q374" s="8">
        <f t="shared" si="54"/>
        <v>52.55</v>
      </c>
      <c r="R374" s="8">
        <f t="shared" si="55"/>
        <v>54.25</v>
      </c>
      <c r="S374" s="8">
        <f t="shared" si="56"/>
        <v>57.650000000000006</v>
      </c>
      <c r="T374" s="8">
        <f t="shared" si="57"/>
        <v>54.25</v>
      </c>
      <c r="U374" s="7">
        <f t="shared" si="58"/>
        <v>54.816666666666663</v>
      </c>
      <c r="V374" s="7">
        <f t="shared" si="59"/>
        <v>54.674999999999997</v>
      </c>
    </row>
    <row r="375" spans="1:22" ht="13.5" x14ac:dyDescent="0.25">
      <c r="A375" s="3">
        <f>RSI!A375</f>
        <v>42548</v>
      </c>
      <c r="B375" s="2">
        <f>RSI!B375</f>
        <v>10.802</v>
      </c>
      <c r="C375" s="2">
        <f>RSI!I375</f>
        <v>87.697985357814858</v>
      </c>
      <c r="D375" s="2">
        <f>MACD!E375</f>
        <v>-0.30254500186491207</v>
      </c>
      <c r="E375" s="2">
        <f>MACD!F375</f>
        <v>-0.13213249092977114</v>
      </c>
      <c r="F375" s="2">
        <f>'Moving Avg'!D375</f>
        <v>10.366199999999999</v>
      </c>
      <c r="G375" s="2">
        <f>'Moving Avg'!F375</f>
        <v>9.7341499999999961</v>
      </c>
      <c r="H375" s="2">
        <f>'Moving Avg'!G375</f>
        <v>9.5433600000000034</v>
      </c>
      <c r="I375" s="2">
        <f>'Moving Avg'!H375</f>
        <v>9.8009249999999923</v>
      </c>
      <c r="J375" s="5" t="str">
        <f>OBV!F375</f>
        <v>BULLISH</v>
      </c>
      <c r="K375" s="5" t="str">
        <f>OBV!G375</f>
        <v>WEAK</v>
      </c>
      <c r="L375" s="5" t="str">
        <f>OBV!H375</f>
        <v>CONFIRMED BULLISH</v>
      </c>
      <c r="M375" s="7">
        <f t="shared" si="50"/>
        <v>0</v>
      </c>
      <c r="N375" s="7">
        <f t="shared" si="51"/>
        <v>100</v>
      </c>
      <c r="O375" s="7">
        <f t="shared" si="52"/>
        <v>50</v>
      </c>
      <c r="P375" s="7">
        <f t="shared" si="53"/>
        <v>67</v>
      </c>
      <c r="Q375" s="8">
        <f t="shared" si="54"/>
        <v>52.55</v>
      </c>
      <c r="R375" s="8">
        <f t="shared" si="55"/>
        <v>54.25</v>
      </c>
      <c r="S375" s="8">
        <f t="shared" si="56"/>
        <v>57.650000000000006</v>
      </c>
      <c r="T375" s="8">
        <f t="shared" si="57"/>
        <v>54.25</v>
      </c>
      <c r="U375" s="7">
        <f t="shared" si="58"/>
        <v>54.816666666666663</v>
      </c>
      <c r="V375" s="7">
        <f t="shared" si="59"/>
        <v>54.674999999999997</v>
      </c>
    </row>
    <row r="376" spans="1:22" ht="13.5" x14ac:dyDescent="0.25">
      <c r="A376" s="3">
        <f>RSI!A376</f>
        <v>42549</v>
      </c>
      <c r="B376" s="2">
        <f>RSI!B376</f>
        <v>10.795999999999999</v>
      </c>
      <c r="C376" s="2">
        <f>RSI!I376</f>
        <v>87.310864470293552</v>
      </c>
      <c r="D376" s="2">
        <f>MACD!E376</f>
        <v>-0.38502590995668129</v>
      </c>
      <c r="E376" s="2">
        <f>MACD!F376</f>
        <v>-0.18271117473515319</v>
      </c>
      <c r="F376" s="2">
        <f>'Moving Avg'!D376</f>
        <v>10.4924</v>
      </c>
      <c r="G376" s="2">
        <f>'Moving Avg'!F376</f>
        <v>9.7973999999999979</v>
      </c>
      <c r="H376" s="2">
        <f>'Moving Avg'!G376</f>
        <v>9.5783600000000018</v>
      </c>
      <c r="I376" s="2">
        <f>'Moving Avg'!H376</f>
        <v>9.7997999999999905</v>
      </c>
      <c r="J376" s="5" t="str">
        <f>OBV!F376</f>
        <v>BULLISH</v>
      </c>
      <c r="K376" s="5" t="str">
        <f>OBV!G376</f>
        <v>WEAK</v>
      </c>
      <c r="L376" s="5" t="str">
        <f>OBV!H376</f>
        <v>CONFIRMED BULLISH</v>
      </c>
      <c r="M376" s="7">
        <f t="shared" si="50"/>
        <v>0</v>
      </c>
      <c r="N376" s="7">
        <f t="shared" si="51"/>
        <v>100</v>
      </c>
      <c r="O376" s="7">
        <f t="shared" si="52"/>
        <v>50</v>
      </c>
      <c r="P376" s="7">
        <f t="shared" si="53"/>
        <v>67</v>
      </c>
      <c r="Q376" s="8">
        <f t="shared" si="54"/>
        <v>52.55</v>
      </c>
      <c r="R376" s="8">
        <f t="shared" si="55"/>
        <v>54.25</v>
      </c>
      <c r="S376" s="8">
        <f t="shared" si="56"/>
        <v>57.650000000000006</v>
      </c>
      <c r="T376" s="8">
        <f t="shared" si="57"/>
        <v>54.25</v>
      </c>
      <c r="U376" s="7">
        <f t="shared" si="58"/>
        <v>54.816666666666663</v>
      </c>
      <c r="V376" s="7">
        <f t="shared" si="59"/>
        <v>54.674999999999997</v>
      </c>
    </row>
    <row r="377" spans="1:22" ht="13.5" x14ac:dyDescent="0.25">
      <c r="A377" s="3">
        <f>RSI!A377</f>
        <v>42550</v>
      </c>
      <c r="B377" s="2">
        <f>RSI!B377</f>
        <v>11.087999999999999</v>
      </c>
      <c r="C377" s="2">
        <f>RSI!I377</f>
        <v>89.694956883829775</v>
      </c>
      <c r="D377" s="2">
        <f>MACD!E377</f>
        <v>-0.46022290735101024</v>
      </c>
      <c r="E377" s="2">
        <f>MACD!F377</f>
        <v>-0.23821352125832462</v>
      </c>
      <c r="F377" s="2">
        <f>'Moving Avg'!D377</f>
        <v>10.677</v>
      </c>
      <c r="G377" s="2">
        <f>'Moving Avg'!F377</f>
        <v>9.8760499999999976</v>
      </c>
      <c r="H377" s="2">
        <f>'Moving Avg'!G377</f>
        <v>9.6181000000000036</v>
      </c>
      <c r="I377" s="2">
        <f>'Moving Avg'!H377</f>
        <v>9.8017649999999907</v>
      </c>
      <c r="J377" s="5" t="str">
        <f>OBV!F377</f>
        <v>BULLISH</v>
      </c>
      <c r="K377" s="5" t="str">
        <f>OBV!G377</f>
        <v>WEAK</v>
      </c>
      <c r="L377" s="5" t="str">
        <f>OBV!H377</f>
        <v>CONFIRMED BULLISH</v>
      </c>
      <c r="M377" s="7">
        <f t="shared" si="50"/>
        <v>0</v>
      </c>
      <c r="N377" s="7">
        <f t="shared" si="51"/>
        <v>100</v>
      </c>
      <c r="O377" s="7">
        <f t="shared" si="52"/>
        <v>50</v>
      </c>
      <c r="P377" s="7">
        <f t="shared" si="53"/>
        <v>67</v>
      </c>
      <c r="Q377" s="8">
        <f t="shared" si="54"/>
        <v>52.55</v>
      </c>
      <c r="R377" s="8">
        <f t="shared" si="55"/>
        <v>54.25</v>
      </c>
      <c r="S377" s="8">
        <f t="shared" si="56"/>
        <v>57.650000000000006</v>
      </c>
      <c r="T377" s="8">
        <f t="shared" si="57"/>
        <v>54.25</v>
      </c>
      <c r="U377" s="7">
        <f t="shared" si="58"/>
        <v>54.816666666666663</v>
      </c>
      <c r="V377" s="7">
        <f t="shared" si="59"/>
        <v>54.674999999999997</v>
      </c>
    </row>
    <row r="378" spans="1:22" ht="13.5" x14ac:dyDescent="0.25">
      <c r="A378" s="3">
        <f>RSI!A378</f>
        <v>42551</v>
      </c>
      <c r="B378" s="2">
        <f>RSI!B378</f>
        <v>11.087999999999999</v>
      </c>
      <c r="C378" s="2">
        <f>RSI!I378</f>
        <v>89.694956883829789</v>
      </c>
      <c r="D378" s="2">
        <f>MACD!E378</f>
        <v>-0.53706701747647045</v>
      </c>
      <c r="E378" s="2">
        <f>MACD!F378</f>
        <v>-0.29798422050195383</v>
      </c>
      <c r="F378" s="2">
        <f>'Moving Avg'!D378</f>
        <v>10.855599999999999</v>
      </c>
      <c r="G378" s="2">
        <f>'Moving Avg'!F378</f>
        <v>9.9615999999999971</v>
      </c>
      <c r="H378" s="2">
        <f>'Moving Avg'!G378</f>
        <v>9.6578400000000038</v>
      </c>
      <c r="I378" s="2">
        <f>'Moving Avg'!H378</f>
        <v>9.8013299999999894</v>
      </c>
      <c r="J378" s="5" t="str">
        <f>OBV!F378</f>
        <v>BULLISH</v>
      </c>
      <c r="K378" s="5" t="str">
        <f>OBV!G378</f>
        <v>WEAK</v>
      </c>
      <c r="L378" s="5" t="str">
        <f>OBV!H378</f>
        <v>CONFIRMED BULLISH</v>
      </c>
      <c r="M378" s="7">
        <f t="shared" si="50"/>
        <v>0</v>
      </c>
      <c r="N378" s="7">
        <f t="shared" si="51"/>
        <v>100</v>
      </c>
      <c r="O378" s="7">
        <f t="shared" si="52"/>
        <v>50</v>
      </c>
      <c r="P378" s="7">
        <f t="shared" si="53"/>
        <v>67</v>
      </c>
      <c r="Q378" s="8">
        <f t="shared" si="54"/>
        <v>52.55</v>
      </c>
      <c r="R378" s="8">
        <f t="shared" si="55"/>
        <v>54.25</v>
      </c>
      <c r="S378" s="8">
        <f t="shared" si="56"/>
        <v>57.650000000000006</v>
      </c>
      <c r="T378" s="8">
        <f t="shared" si="57"/>
        <v>54.25</v>
      </c>
      <c r="U378" s="7">
        <f t="shared" si="58"/>
        <v>54.816666666666663</v>
      </c>
      <c r="V378" s="7">
        <f t="shared" si="59"/>
        <v>54.674999999999997</v>
      </c>
    </row>
    <row r="379" spans="1:22" ht="13.5" x14ac:dyDescent="0.25">
      <c r="A379" s="3">
        <f>RSI!A379</f>
        <v>42552</v>
      </c>
      <c r="B379" s="2">
        <f>RSI!B379</f>
        <v>11.1</v>
      </c>
      <c r="C379" s="2">
        <f>RSI!I379</f>
        <v>89.786418082235627</v>
      </c>
      <c r="D379" s="2">
        <f>MACD!E379</f>
        <v>-0.61473614059497628</v>
      </c>
      <c r="E379" s="2">
        <f>MACD!F379</f>
        <v>-0.36133460452055832</v>
      </c>
      <c r="F379" s="2">
        <f>'Moving Avg'!D379</f>
        <v>10.9748</v>
      </c>
      <c r="G379" s="2">
        <f>'Moving Avg'!F379</f>
        <v>10.041149999999998</v>
      </c>
      <c r="H379" s="2">
        <f>'Moving Avg'!G379</f>
        <v>9.694620000000004</v>
      </c>
      <c r="I379" s="2">
        <f>'Moving Avg'!H379</f>
        <v>9.8016699999999908</v>
      </c>
      <c r="J379" s="5" t="str">
        <f>OBV!F379</f>
        <v>BULLISH</v>
      </c>
      <c r="K379" s="5" t="str">
        <f>OBV!G379</f>
        <v>WEAK</v>
      </c>
      <c r="L379" s="5" t="str">
        <f>OBV!H379</f>
        <v>CONFIRMED BULLISH</v>
      </c>
      <c r="M379" s="7">
        <f t="shared" si="50"/>
        <v>0</v>
      </c>
      <c r="N379" s="7">
        <f t="shared" si="51"/>
        <v>100</v>
      </c>
      <c r="O379" s="7">
        <f t="shared" si="52"/>
        <v>50</v>
      </c>
      <c r="P379" s="7">
        <f t="shared" si="53"/>
        <v>67</v>
      </c>
      <c r="Q379" s="8">
        <f t="shared" si="54"/>
        <v>52.55</v>
      </c>
      <c r="R379" s="8">
        <f t="shared" si="55"/>
        <v>54.25</v>
      </c>
      <c r="S379" s="8">
        <f t="shared" si="56"/>
        <v>57.650000000000006</v>
      </c>
      <c r="T379" s="8">
        <f t="shared" si="57"/>
        <v>54.25</v>
      </c>
      <c r="U379" s="7">
        <f t="shared" si="58"/>
        <v>54.816666666666663</v>
      </c>
      <c r="V379" s="7">
        <f t="shared" si="59"/>
        <v>54.674999999999997</v>
      </c>
    </row>
    <row r="380" spans="1:22" ht="13.5" x14ac:dyDescent="0.25">
      <c r="A380" s="3">
        <f>RSI!A380</f>
        <v>42555</v>
      </c>
      <c r="B380" s="2">
        <f>RSI!B380</f>
        <v>11.1</v>
      </c>
      <c r="C380" s="2">
        <f>RSI!I380</f>
        <v>89.786418082235627</v>
      </c>
      <c r="D380" s="2">
        <f>MACD!E380</f>
        <v>-0.63071353174941969</v>
      </c>
      <c r="E380" s="2">
        <f>MACD!F380</f>
        <v>-0.41521038996633064</v>
      </c>
      <c r="F380" s="2">
        <f>'Moving Avg'!D380</f>
        <v>11.034400000000002</v>
      </c>
      <c r="G380" s="2">
        <f>'Moving Avg'!F380</f>
        <v>10.120699999999996</v>
      </c>
      <c r="H380" s="2">
        <f>'Moving Avg'!G380</f>
        <v>9.7308400000000059</v>
      </c>
      <c r="I380" s="2">
        <f>'Moving Avg'!H380</f>
        <v>9.8017349999999901</v>
      </c>
      <c r="J380" s="5" t="str">
        <f>OBV!F380</f>
        <v>BULLISH</v>
      </c>
      <c r="K380" s="5" t="str">
        <f>OBV!G380</f>
        <v>WEAK</v>
      </c>
      <c r="L380" s="5" t="str">
        <f>OBV!H380</f>
        <v>CONFIRMED BULLISH</v>
      </c>
      <c r="M380" s="7">
        <f t="shared" si="50"/>
        <v>0</v>
      </c>
      <c r="N380" s="7">
        <f t="shared" si="51"/>
        <v>100</v>
      </c>
      <c r="O380" s="7">
        <f t="shared" si="52"/>
        <v>50</v>
      </c>
      <c r="P380" s="7">
        <f t="shared" si="53"/>
        <v>67</v>
      </c>
      <c r="Q380" s="8">
        <f t="shared" si="54"/>
        <v>52.55</v>
      </c>
      <c r="R380" s="8">
        <f t="shared" si="55"/>
        <v>54.25</v>
      </c>
      <c r="S380" s="8">
        <f t="shared" si="56"/>
        <v>57.650000000000006</v>
      </c>
      <c r="T380" s="8">
        <f t="shared" si="57"/>
        <v>54.25</v>
      </c>
      <c r="U380" s="7">
        <f t="shared" si="58"/>
        <v>54.816666666666663</v>
      </c>
      <c r="V380" s="7">
        <f t="shared" si="59"/>
        <v>54.674999999999997</v>
      </c>
    </row>
    <row r="381" spans="1:22" ht="13.5" x14ac:dyDescent="0.25">
      <c r="A381" s="3">
        <f>RSI!A381</f>
        <v>42559</v>
      </c>
      <c r="B381" s="2">
        <f>RSI!B381</f>
        <v>11.1</v>
      </c>
      <c r="C381" s="2">
        <f>RSI!I381</f>
        <v>89.786418082235627</v>
      </c>
      <c r="D381" s="2">
        <f>MACD!E381</f>
        <v>-0.60510364126644056</v>
      </c>
      <c r="E381" s="2">
        <f>MACD!F381</f>
        <v>-0.45318904022635265</v>
      </c>
      <c r="F381" s="2">
        <f>'Moving Avg'!D381</f>
        <v>11.0952</v>
      </c>
      <c r="G381" s="2">
        <f>'Moving Avg'!F381</f>
        <v>10.200249999999999</v>
      </c>
      <c r="H381" s="2">
        <f>'Moving Avg'!G381</f>
        <v>9.7670600000000043</v>
      </c>
      <c r="I381" s="2">
        <f>'Moving Avg'!H381</f>
        <v>9.8020749999999897</v>
      </c>
      <c r="J381" s="5" t="str">
        <f>OBV!F381</f>
        <v>BULLISH</v>
      </c>
      <c r="K381" s="5" t="str">
        <f>OBV!G381</f>
        <v>WEAK</v>
      </c>
      <c r="L381" s="5" t="str">
        <f>OBV!H381</f>
        <v>CONFIRMED BULLISH</v>
      </c>
      <c r="M381" s="7">
        <f t="shared" si="50"/>
        <v>0</v>
      </c>
      <c r="N381" s="7">
        <f t="shared" si="51"/>
        <v>100</v>
      </c>
      <c r="O381" s="7">
        <f t="shared" si="52"/>
        <v>50</v>
      </c>
      <c r="P381" s="7">
        <f t="shared" si="53"/>
        <v>67</v>
      </c>
      <c r="Q381" s="8">
        <f t="shared" si="54"/>
        <v>52.55</v>
      </c>
      <c r="R381" s="8">
        <f t="shared" si="55"/>
        <v>54.25</v>
      </c>
      <c r="S381" s="8">
        <f t="shared" si="56"/>
        <v>57.650000000000006</v>
      </c>
      <c r="T381" s="8">
        <f t="shared" si="57"/>
        <v>54.25</v>
      </c>
      <c r="U381" s="7">
        <f t="shared" si="58"/>
        <v>54.816666666666663</v>
      </c>
      <c r="V381" s="7">
        <f t="shared" si="59"/>
        <v>54.674999999999997</v>
      </c>
    </row>
    <row r="382" spans="1:22" ht="13.5" x14ac:dyDescent="0.25">
      <c r="A382" s="3">
        <f>RSI!A382</f>
        <v>42562</v>
      </c>
      <c r="B382" s="2">
        <f>RSI!B382</f>
        <v>10.766999999999999</v>
      </c>
      <c r="C382" s="2">
        <f>RSI!I382</f>
        <v>68.664387675243802</v>
      </c>
      <c r="D382" s="2">
        <f>MACD!E382</f>
        <v>-0.56413174825252277</v>
      </c>
      <c r="E382" s="2">
        <f>MACD!F382</f>
        <v>-0.47537758183158674</v>
      </c>
      <c r="F382" s="2">
        <f>'Moving Avg'!D382</f>
        <v>11.031000000000001</v>
      </c>
      <c r="G382" s="2">
        <f>'Moving Avg'!F382</f>
        <v>10.263149999999998</v>
      </c>
      <c r="H382" s="2">
        <f>'Moving Avg'!G382</f>
        <v>9.7954200000000053</v>
      </c>
      <c r="I382" s="2">
        <f>'Moving Avg'!H382</f>
        <v>9.8007499999999901</v>
      </c>
      <c r="J382" s="5" t="str">
        <f>OBV!F382</f>
        <v>BEARISH</v>
      </c>
      <c r="K382" s="5" t="str">
        <f>OBV!G382</f>
        <v>NEUTRAL</v>
      </c>
      <c r="L382" s="5" t="str">
        <f>OBV!H382</f>
        <v>CONFIRMED BEARISH</v>
      </c>
      <c r="M382" s="7">
        <f t="shared" si="50"/>
        <v>25</v>
      </c>
      <c r="N382" s="7">
        <f t="shared" si="51"/>
        <v>100</v>
      </c>
      <c r="O382" s="7">
        <f t="shared" si="52"/>
        <v>50</v>
      </c>
      <c r="P382" s="7">
        <f t="shared" si="53"/>
        <v>16.5</v>
      </c>
      <c r="Q382" s="8">
        <f t="shared" si="54"/>
        <v>53.725000000000001</v>
      </c>
      <c r="R382" s="8">
        <f t="shared" si="55"/>
        <v>46.625</v>
      </c>
      <c r="S382" s="8">
        <f t="shared" si="56"/>
        <v>38.674999999999997</v>
      </c>
      <c r="T382" s="8">
        <f t="shared" si="57"/>
        <v>47.875</v>
      </c>
      <c r="U382" s="7">
        <f t="shared" si="58"/>
        <v>46.341666666666661</v>
      </c>
      <c r="V382" s="7">
        <f t="shared" si="59"/>
        <v>46.724999999999994</v>
      </c>
    </row>
    <row r="383" spans="1:22" ht="13.5" x14ac:dyDescent="0.25">
      <c r="A383" s="3">
        <f>RSI!A383</f>
        <v>42563</v>
      </c>
      <c r="B383" s="2">
        <f>RSI!B383</f>
        <v>10.457000000000001</v>
      </c>
      <c r="C383" s="2">
        <f>RSI!I383</f>
        <v>55.560667371559255</v>
      </c>
      <c r="D383" s="2">
        <f>MACD!E383</f>
        <v>-0.504884461723071</v>
      </c>
      <c r="E383" s="2">
        <f>MACD!F383</f>
        <v>-0.48127895780988361</v>
      </c>
      <c r="F383" s="2">
        <f>'Moving Avg'!D383</f>
        <v>10.904799999999998</v>
      </c>
      <c r="G383" s="2">
        <f>'Moving Avg'!F383</f>
        <v>10.311649999999997</v>
      </c>
      <c r="H383" s="2">
        <f>'Moving Avg'!G383</f>
        <v>9.8175800000000031</v>
      </c>
      <c r="I383" s="2">
        <f>'Moving Avg'!H383</f>
        <v>9.7975999999999903</v>
      </c>
      <c r="J383" s="5" t="str">
        <f>OBV!F383</f>
        <v>BEARISH</v>
      </c>
      <c r="K383" s="5" t="str">
        <f>OBV!G383</f>
        <v>STRONG</v>
      </c>
      <c r="L383" s="5" t="str">
        <f>OBV!H383</f>
        <v>CONFIRMED BEARISH</v>
      </c>
      <c r="M383" s="7">
        <f t="shared" si="50"/>
        <v>25</v>
      </c>
      <c r="N383" s="7">
        <f t="shared" si="51"/>
        <v>100</v>
      </c>
      <c r="O383" s="7">
        <f t="shared" si="52"/>
        <v>50</v>
      </c>
      <c r="P383" s="7">
        <f t="shared" si="53"/>
        <v>33</v>
      </c>
      <c r="Q383" s="8">
        <f t="shared" si="54"/>
        <v>56.2</v>
      </c>
      <c r="R383" s="8">
        <f t="shared" si="55"/>
        <v>50.75</v>
      </c>
      <c r="S383" s="8">
        <f t="shared" si="56"/>
        <v>46.1</v>
      </c>
      <c r="T383" s="8">
        <f t="shared" si="57"/>
        <v>52</v>
      </c>
      <c r="U383" s="7">
        <f t="shared" si="58"/>
        <v>51.016666666666673</v>
      </c>
      <c r="V383" s="7">
        <f t="shared" si="59"/>
        <v>51.262500000000003</v>
      </c>
    </row>
    <row r="384" spans="1:22" ht="13.5" x14ac:dyDescent="0.25">
      <c r="A384" s="3">
        <f>RSI!A384</f>
        <v>42564</v>
      </c>
      <c r="B384" s="2">
        <f>RSI!B384</f>
        <v>10.766999999999999</v>
      </c>
      <c r="C384" s="2">
        <f>RSI!I384</f>
        <v>63.136701745837954</v>
      </c>
      <c r="D384" s="2">
        <f>MACD!E384</f>
        <v>-0.43112223482138567</v>
      </c>
      <c r="E384" s="2">
        <f>MACD!F384</f>
        <v>-0.471247613212184</v>
      </c>
      <c r="F384" s="2">
        <f>'Moving Avg'!D384</f>
        <v>10.838200000000001</v>
      </c>
      <c r="G384" s="2">
        <f>'Moving Avg'!F384</f>
        <v>10.375899999999998</v>
      </c>
      <c r="H384" s="2">
        <f>'Moving Avg'!G384</f>
        <v>9.8413000000000039</v>
      </c>
      <c r="I384" s="2">
        <f>'Moving Avg'!H384</f>
        <v>9.7959999999999905</v>
      </c>
      <c r="J384" s="5" t="str">
        <f>OBV!F384</f>
        <v>BEARISH</v>
      </c>
      <c r="K384" s="5" t="str">
        <f>OBV!G384</f>
        <v>STRONG</v>
      </c>
      <c r="L384" s="5" t="str">
        <f>OBV!H384</f>
        <v>CONFIRMED BEARISH</v>
      </c>
      <c r="M384" s="7">
        <f t="shared" si="50"/>
        <v>25</v>
      </c>
      <c r="N384" s="7">
        <f t="shared" si="51"/>
        <v>0</v>
      </c>
      <c r="O384" s="7">
        <f t="shared" si="52"/>
        <v>50</v>
      </c>
      <c r="P384" s="7">
        <f t="shared" si="53"/>
        <v>33</v>
      </c>
      <c r="Q384" s="8">
        <f t="shared" si="54"/>
        <v>21.2</v>
      </c>
      <c r="R384" s="8">
        <f t="shared" si="55"/>
        <v>30.75</v>
      </c>
      <c r="S384" s="8">
        <f t="shared" si="56"/>
        <v>31.1</v>
      </c>
      <c r="T384" s="8">
        <f t="shared" si="57"/>
        <v>27</v>
      </c>
      <c r="U384" s="7">
        <f t="shared" si="58"/>
        <v>27.683333333333337</v>
      </c>
      <c r="V384" s="7">
        <f t="shared" si="59"/>
        <v>27.512500000000003</v>
      </c>
    </row>
    <row r="385" spans="1:22" ht="13.5" x14ac:dyDescent="0.25">
      <c r="A385" s="3">
        <f>RSI!A385</f>
        <v>42565</v>
      </c>
      <c r="B385" s="2">
        <f>RSI!B385</f>
        <v>10.766999999999999</v>
      </c>
      <c r="C385" s="2">
        <f>RSI!I385</f>
        <v>63.136701745837961</v>
      </c>
      <c r="D385" s="2">
        <f>MACD!E385</f>
        <v>-0.32556923955856831</v>
      </c>
      <c r="E385" s="2">
        <f>MACD!F385</f>
        <v>-0.44211193848146085</v>
      </c>
      <c r="F385" s="2">
        <f>'Moving Avg'!D385</f>
        <v>10.771599999999998</v>
      </c>
      <c r="G385" s="2">
        <f>'Moving Avg'!F385</f>
        <v>10.440149999999997</v>
      </c>
      <c r="H385" s="2">
        <f>'Moving Avg'!G385</f>
        <v>9.8691000000000049</v>
      </c>
      <c r="I385" s="2">
        <f>'Moving Avg'!H385</f>
        <v>9.7938499999999902</v>
      </c>
      <c r="J385" s="5" t="str">
        <f>OBV!F385</f>
        <v>BEARISH</v>
      </c>
      <c r="K385" s="5" t="str">
        <f>OBV!G385</f>
        <v>STRONG</v>
      </c>
      <c r="L385" s="5" t="str">
        <f>OBV!H385</f>
        <v>CONFIRMED BEARISH</v>
      </c>
      <c r="M385" s="7">
        <f t="shared" si="50"/>
        <v>25</v>
      </c>
      <c r="N385" s="7">
        <f t="shared" si="51"/>
        <v>0</v>
      </c>
      <c r="O385" s="7">
        <f t="shared" si="52"/>
        <v>50</v>
      </c>
      <c r="P385" s="7">
        <f t="shared" si="53"/>
        <v>33</v>
      </c>
      <c r="Q385" s="8">
        <f t="shared" si="54"/>
        <v>21.2</v>
      </c>
      <c r="R385" s="8">
        <f t="shared" si="55"/>
        <v>30.75</v>
      </c>
      <c r="S385" s="8">
        <f t="shared" si="56"/>
        <v>31.1</v>
      </c>
      <c r="T385" s="8">
        <f t="shared" si="57"/>
        <v>27</v>
      </c>
      <c r="U385" s="7">
        <f t="shared" si="58"/>
        <v>27.683333333333337</v>
      </c>
      <c r="V385" s="7">
        <f t="shared" si="59"/>
        <v>27.512500000000003</v>
      </c>
    </row>
    <row r="386" spans="1:22" ht="13.5" x14ac:dyDescent="0.25">
      <c r="A386" s="3">
        <f>RSI!A386</f>
        <v>42566</v>
      </c>
      <c r="B386" s="2">
        <f>RSI!B386</f>
        <v>11.093999999999999</v>
      </c>
      <c r="C386" s="2">
        <f>RSI!I386</f>
        <v>69.498150193310025</v>
      </c>
      <c r="D386" s="2">
        <f>MACD!E386</f>
        <v>-0.26390727187905405</v>
      </c>
      <c r="E386" s="2">
        <f>MACD!F386</f>
        <v>-0.40647100516097956</v>
      </c>
      <c r="F386" s="2">
        <f>'Moving Avg'!D386</f>
        <v>10.770399999999999</v>
      </c>
      <c r="G386" s="2">
        <f>'Moving Avg'!F386</f>
        <v>10.522999999999998</v>
      </c>
      <c r="H386" s="2">
        <f>'Moving Avg'!G386</f>
        <v>9.8993600000000033</v>
      </c>
      <c r="I386" s="2">
        <f>'Moving Avg'!H386</f>
        <v>9.7936099999999886</v>
      </c>
      <c r="J386" s="5" t="str">
        <f>OBV!F386</f>
        <v>BEARISH</v>
      </c>
      <c r="K386" s="5" t="str">
        <f>OBV!G386</f>
        <v>NEUTRAL</v>
      </c>
      <c r="L386" s="5" t="str">
        <f>OBV!H386</f>
        <v>CONFIRMED BEARISH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50</v>
      </c>
      <c r="P386" s="7">
        <f t="shared" ref="P386:P449" si="63">IF(L386="confirmed bullish", 34, IF(L386="bullish divergence",17, 0))+IF(J386="bullish",33,IF(J386="bearish",0,16.5))+IF(K386="strong",33,IF(K386="weak",0,16.5))</f>
        <v>16.5</v>
      </c>
      <c r="Q386" s="8">
        <f t="shared" si="54"/>
        <v>18.725000000000001</v>
      </c>
      <c r="R386" s="8">
        <f t="shared" si="55"/>
        <v>26.625</v>
      </c>
      <c r="S386" s="8">
        <f t="shared" si="56"/>
        <v>23.675000000000001</v>
      </c>
      <c r="T386" s="8">
        <f t="shared" si="57"/>
        <v>22.875</v>
      </c>
      <c r="U386" s="7">
        <f t="shared" si="58"/>
        <v>23.008333333333336</v>
      </c>
      <c r="V386" s="7">
        <f t="shared" si="59"/>
        <v>22.975000000000001</v>
      </c>
    </row>
    <row r="387" spans="1:22" ht="13.5" x14ac:dyDescent="0.25">
      <c r="A387" s="3">
        <f>RSI!A387</f>
        <v>42569</v>
      </c>
      <c r="B387" s="2">
        <f>RSI!B387</f>
        <v>11.093999999999999</v>
      </c>
      <c r="C387" s="2">
        <f>RSI!I387</f>
        <v>69.498150193310025</v>
      </c>
      <c r="D387" s="2">
        <f>MACD!E387</f>
        <v>-0.17106205763580107</v>
      </c>
      <c r="E387" s="2">
        <f>MACD!F387</f>
        <v>-0.35938921565594389</v>
      </c>
      <c r="F387" s="2">
        <f>'Moving Avg'!D387</f>
        <v>10.835800000000001</v>
      </c>
      <c r="G387" s="2">
        <f>'Moving Avg'!F387</f>
        <v>10.598649999999996</v>
      </c>
      <c r="H387" s="2">
        <f>'Moving Avg'!G387</f>
        <v>9.9296200000000034</v>
      </c>
      <c r="I387" s="2">
        <f>'Moving Avg'!H387</f>
        <v>9.7933699999999888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  <c r="M387" s="7">
        <f t="shared" si="60"/>
        <v>25</v>
      </c>
      <c r="N387" s="7">
        <f t="shared" si="61"/>
        <v>0</v>
      </c>
      <c r="O387" s="7">
        <f t="shared" si="62"/>
        <v>50</v>
      </c>
      <c r="P387" s="7">
        <f t="shared" si="63"/>
        <v>67</v>
      </c>
      <c r="Q387" s="8">
        <f t="shared" ref="Q387:Q450" si="64">0.35*M387+N387*0.35+O387*0.15+P387*0.15</f>
        <v>26.299999999999997</v>
      </c>
      <c r="R387" s="8">
        <f t="shared" ref="R387:R450" si="65">M387*0.2+N387*0.2+O387*0.35+P387*0.25</f>
        <v>39.25</v>
      </c>
      <c r="S387" s="8">
        <f t="shared" ref="S387:S450" si="66">M387*0.15+N387*0.15+O387*0.25+P387*0.45</f>
        <v>46.400000000000006</v>
      </c>
      <c r="T387" s="8">
        <f t="shared" ref="T387:T450" si="67">0.25*SUM(M387:P387)</f>
        <v>35.5</v>
      </c>
      <c r="U387" s="7">
        <f t="shared" ref="U387:U450" si="68">SUM(Q387:S387)/3</f>
        <v>37.31666666666667</v>
      </c>
      <c r="V387" s="7">
        <f t="shared" ref="V387:V450" si="69">SUM(Q387:T387)/4</f>
        <v>36.862499999999997</v>
      </c>
    </row>
    <row r="388" spans="1:22" ht="13.5" x14ac:dyDescent="0.25">
      <c r="A388" s="3">
        <f>RSI!A388</f>
        <v>42570</v>
      </c>
      <c r="B388" s="2">
        <f>RSI!B388</f>
        <v>11.129</v>
      </c>
      <c r="C388" s="2">
        <f>RSI!I388</f>
        <v>70.137844712765229</v>
      </c>
      <c r="D388" s="2">
        <f>MACD!E388</f>
        <v>-9.9031624167317034E-2</v>
      </c>
      <c r="E388" s="2">
        <f>MACD!F388</f>
        <v>-0.30731769735821851</v>
      </c>
      <c r="F388" s="2">
        <f>'Moving Avg'!D388</f>
        <v>10.9702</v>
      </c>
      <c r="G388" s="2">
        <f>'Moving Avg'!F388</f>
        <v>10.677999999999995</v>
      </c>
      <c r="H388" s="2">
        <f>'Moving Avg'!G388</f>
        <v>9.9605800000000038</v>
      </c>
      <c r="I388" s="2">
        <f>'Moving Avg'!H388</f>
        <v>9.7933049999999895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  <c r="M388" s="7">
        <f t="shared" si="60"/>
        <v>0</v>
      </c>
      <c r="N388" s="7">
        <f t="shared" si="61"/>
        <v>0</v>
      </c>
      <c r="O388" s="7">
        <f t="shared" si="62"/>
        <v>50</v>
      </c>
      <c r="P388" s="7">
        <f t="shared" si="63"/>
        <v>67</v>
      </c>
      <c r="Q388" s="8">
        <f t="shared" si="64"/>
        <v>17.549999999999997</v>
      </c>
      <c r="R388" s="8">
        <f t="shared" si="65"/>
        <v>34.25</v>
      </c>
      <c r="S388" s="8">
        <f t="shared" si="66"/>
        <v>42.650000000000006</v>
      </c>
      <c r="T388" s="8">
        <f t="shared" si="67"/>
        <v>29.25</v>
      </c>
      <c r="U388" s="7">
        <f t="shared" si="68"/>
        <v>31.483333333333334</v>
      </c>
      <c r="V388" s="7">
        <f t="shared" si="69"/>
        <v>30.925000000000001</v>
      </c>
    </row>
    <row r="389" spans="1:22" ht="13.5" x14ac:dyDescent="0.25">
      <c r="A389" s="3">
        <f>RSI!A389</f>
        <v>42571</v>
      </c>
      <c r="B389" s="2">
        <f>RSI!B389</f>
        <v>11.129</v>
      </c>
      <c r="C389" s="2">
        <f>RSI!I389</f>
        <v>70.137844712765229</v>
      </c>
      <c r="D389" s="2">
        <f>MACD!E389</f>
        <v>-4.0090040975004015E-2</v>
      </c>
      <c r="E389" s="2">
        <f>MACD!F389</f>
        <v>-0.25387216608157565</v>
      </c>
      <c r="F389" s="2">
        <f>'Moving Avg'!D389</f>
        <v>11.042599999999998</v>
      </c>
      <c r="G389" s="2">
        <f>'Moving Avg'!F389</f>
        <v>10.758999999999997</v>
      </c>
      <c r="H389" s="2">
        <f>'Moving Avg'!G389</f>
        <v>9.9915400000000041</v>
      </c>
      <c r="I389" s="2">
        <f>'Moving Avg'!H389</f>
        <v>9.794069999999989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  <c r="M389" s="7">
        <f t="shared" si="60"/>
        <v>0</v>
      </c>
      <c r="N389" s="7">
        <f t="shared" si="61"/>
        <v>0</v>
      </c>
      <c r="O389" s="7">
        <f t="shared" si="62"/>
        <v>50</v>
      </c>
      <c r="P389" s="7">
        <f t="shared" si="63"/>
        <v>67</v>
      </c>
      <c r="Q389" s="8">
        <f t="shared" si="64"/>
        <v>17.549999999999997</v>
      </c>
      <c r="R389" s="8">
        <f t="shared" si="65"/>
        <v>34.25</v>
      </c>
      <c r="S389" s="8">
        <f t="shared" si="66"/>
        <v>42.650000000000006</v>
      </c>
      <c r="T389" s="8">
        <f t="shared" si="67"/>
        <v>29.25</v>
      </c>
      <c r="U389" s="7">
        <f t="shared" si="68"/>
        <v>31.483333333333334</v>
      </c>
      <c r="V389" s="7">
        <f t="shared" si="69"/>
        <v>30.925000000000001</v>
      </c>
    </row>
    <row r="390" spans="1:22" ht="13.5" x14ac:dyDescent="0.25">
      <c r="A390" s="3">
        <f>RSI!A390</f>
        <v>42572</v>
      </c>
      <c r="B390" s="2">
        <f>RSI!B390</f>
        <v>11.1</v>
      </c>
      <c r="C390" s="2">
        <f>RSI!I390</f>
        <v>68.75226103956966</v>
      </c>
      <c r="D390" s="2">
        <f>MACD!E390</f>
        <v>8.3637924773789507E-3</v>
      </c>
      <c r="E390" s="2">
        <f>MACD!F390</f>
        <v>-0.20142497436978474</v>
      </c>
      <c r="F390" s="2">
        <f>'Moving Avg'!D390</f>
        <v>11.1092</v>
      </c>
      <c r="G390" s="2">
        <f>'Moving Avg'!F390</f>
        <v>10.820349999999996</v>
      </c>
      <c r="H390" s="2">
        <f>'Moving Avg'!G390</f>
        <v>10.021920000000005</v>
      </c>
      <c r="I390" s="2">
        <f>'Moving Avg'!H390</f>
        <v>9.7953749999999893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  <c r="M390" s="7">
        <f t="shared" si="60"/>
        <v>25</v>
      </c>
      <c r="N390" s="7">
        <f t="shared" si="61"/>
        <v>0</v>
      </c>
      <c r="O390" s="7">
        <f t="shared" si="62"/>
        <v>50</v>
      </c>
      <c r="P390" s="7">
        <f t="shared" si="63"/>
        <v>67</v>
      </c>
      <c r="Q390" s="8">
        <f t="shared" si="64"/>
        <v>26.299999999999997</v>
      </c>
      <c r="R390" s="8">
        <f t="shared" si="65"/>
        <v>39.25</v>
      </c>
      <c r="S390" s="8">
        <f t="shared" si="66"/>
        <v>46.400000000000006</v>
      </c>
      <c r="T390" s="8">
        <f t="shared" si="67"/>
        <v>35.5</v>
      </c>
      <c r="U390" s="7">
        <f t="shared" si="68"/>
        <v>37.31666666666667</v>
      </c>
      <c r="V390" s="7">
        <f t="shared" si="69"/>
        <v>36.862499999999997</v>
      </c>
    </row>
    <row r="391" spans="1:22" ht="13.5" x14ac:dyDescent="0.25">
      <c r="A391" s="3">
        <f>RSI!A391</f>
        <v>42573</v>
      </c>
      <c r="B391" s="2">
        <f>RSI!B391</f>
        <v>11.363</v>
      </c>
      <c r="C391" s="2">
        <f>RSI!I391</f>
        <v>73.80611503342729</v>
      </c>
      <c r="D391" s="2">
        <f>MACD!E391</f>
        <v>2.6749402248023912E-2</v>
      </c>
      <c r="E391" s="2">
        <f>MACD!F391</f>
        <v>-0.15579009904622304</v>
      </c>
      <c r="F391" s="2">
        <f>'Moving Avg'!D391</f>
        <v>11.163</v>
      </c>
      <c r="G391" s="2">
        <f>'Moving Avg'!F391</f>
        <v>10.880249999999997</v>
      </c>
      <c r="H391" s="2">
        <f>'Moving Avg'!G391</f>
        <v>10.061640000000004</v>
      </c>
      <c r="I391" s="2">
        <f>'Moving Avg'!H391</f>
        <v>9.7995949999999876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  <c r="M391" s="7">
        <f t="shared" si="60"/>
        <v>0</v>
      </c>
      <c r="N391" s="7">
        <f t="shared" si="61"/>
        <v>0</v>
      </c>
      <c r="O391" s="7">
        <f t="shared" si="62"/>
        <v>50</v>
      </c>
      <c r="P391" s="7">
        <f t="shared" si="63"/>
        <v>67</v>
      </c>
      <c r="Q391" s="8">
        <f t="shared" si="64"/>
        <v>17.549999999999997</v>
      </c>
      <c r="R391" s="8">
        <f t="shared" si="65"/>
        <v>34.25</v>
      </c>
      <c r="S391" s="8">
        <f t="shared" si="66"/>
        <v>42.650000000000006</v>
      </c>
      <c r="T391" s="8">
        <f t="shared" si="67"/>
        <v>29.25</v>
      </c>
      <c r="U391" s="7">
        <f t="shared" si="68"/>
        <v>31.483333333333334</v>
      </c>
      <c r="V391" s="7">
        <f t="shared" si="69"/>
        <v>30.925000000000001</v>
      </c>
    </row>
    <row r="392" spans="1:22" ht="13.5" x14ac:dyDescent="0.25">
      <c r="A392" s="3">
        <f>RSI!A392</f>
        <v>42577</v>
      </c>
      <c r="B392" s="2">
        <f>RSI!B392</f>
        <v>11.363</v>
      </c>
      <c r="C392" s="2">
        <f>RSI!I392</f>
        <v>73.80611503342729</v>
      </c>
      <c r="D392" s="2">
        <f>MACD!E392</f>
        <v>-1.3378674453015549E-2</v>
      </c>
      <c r="E392" s="2">
        <f>MACD!F392</f>
        <v>-0.12730781412758155</v>
      </c>
      <c r="F392" s="2">
        <f>'Moving Avg'!D392</f>
        <v>11.216799999999999</v>
      </c>
      <c r="G392" s="2">
        <f>'Moving Avg'!F392</f>
        <v>10.940149999999997</v>
      </c>
      <c r="H392" s="2">
        <f>'Moving Avg'!G392</f>
        <v>10.101360000000005</v>
      </c>
      <c r="I392" s="2">
        <f>'Moving Avg'!H392</f>
        <v>9.8026299999999882</v>
      </c>
      <c r="J392" s="5" t="str">
        <f>OBV!F392</f>
        <v>BULLISH</v>
      </c>
      <c r="K392" s="5" t="str">
        <f>OBV!G392</f>
        <v>WEAK</v>
      </c>
      <c r="L392" s="5" t="str">
        <f>OBV!H392</f>
        <v>CONFIRMED BULLISH</v>
      </c>
      <c r="M392" s="7">
        <f t="shared" si="60"/>
        <v>0</v>
      </c>
      <c r="N392" s="7">
        <f t="shared" si="61"/>
        <v>0</v>
      </c>
      <c r="O392" s="7">
        <f t="shared" si="62"/>
        <v>50</v>
      </c>
      <c r="P392" s="7">
        <f t="shared" si="63"/>
        <v>67</v>
      </c>
      <c r="Q392" s="8">
        <f t="shared" si="64"/>
        <v>17.549999999999997</v>
      </c>
      <c r="R392" s="8">
        <f t="shared" si="65"/>
        <v>34.25</v>
      </c>
      <c r="S392" s="8">
        <f t="shared" si="66"/>
        <v>42.650000000000006</v>
      </c>
      <c r="T392" s="8">
        <f t="shared" si="67"/>
        <v>29.25</v>
      </c>
      <c r="U392" s="7">
        <f t="shared" si="68"/>
        <v>31.483333333333334</v>
      </c>
      <c r="V392" s="7">
        <f t="shared" si="69"/>
        <v>30.925000000000001</v>
      </c>
    </row>
    <row r="393" spans="1:22" ht="13.5" x14ac:dyDescent="0.25">
      <c r="A393" s="3">
        <f>RSI!A393</f>
        <v>42578</v>
      </c>
      <c r="B393" s="2">
        <f>RSI!B393</f>
        <v>11.363</v>
      </c>
      <c r="C393" s="2">
        <f>RSI!I393</f>
        <v>73.80611503342729</v>
      </c>
      <c r="D393" s="2">
        <f>MACD!E393</f>
        <v>-9.9149917743540428E-2</v>
      </c>
      <c r="E393" s="2">
        <f>MACD!F393</f>
        <v>-0.12167623485077333</v>
      </c>
      <c r="F393" s="2">
        <f>'Moving Avg'!D393</f>
        <v>11.2636</v>
      </c>
      <c r="G393" s="2">
        <f>'Moving Avg'!F393</f>
        <v>10.998549999999998</v>
      </c>
      <c r="H393" s="2">
        <f>'Moving Avg'!G393</f>
        <v>10.141080000000006</v>
      </c>
      <c r="I393" s="2">
        <f>'Moving Avg'!H393</f>
        <v>9.8057499999999873</v>
      </c>
      <c r="J393" s="5" t="str">
        <f>OBV!F393</f>
        <v>BULLISH</v>
      </c>
      <c r="K393" s="5" t="str">
        <f>OBV!G393</f>
        <v>NEUTRAL</v>
      </c>
      <c r="L393" s="5" t="str">
        <f>OBV!H393</f>
        <v>CONFIRMED BULLISH</v>
      </c>
      <c r="M393" s="7">
        <f t="shared" si="60"/>
        <v>0</v>
      </c>
      <c r="N393" s="7">
        <f t="shared" si="61"/>
        <v>0</v>
      </c>
      <c r="O393" s="7">
        <f t="shared" si="62"/>
        <v>50</v>
      </c>
      <c r="P393" s="7">
        <f t="shared" si="63"/>
        <v>83.5</v>
      </c>
      <c r="Q393" s="8">
        <f t="shared" si="64"/>
        <v>20.024999999999999</v>
      </c>
      <c r="R393" s="8">
        <f t="shared" si="65"/>
        <v>38.375</v>
      </c>
      <c r="S393" s="8">
        <f t="shared" si="66"/>
        <v>50.075000000000003</v>
      </c>
      <c r="T393" s="8">
        <f t="shared" si="67"/>
        <v>33.375</v>
      </c>
      <c r="U393" s="7">
        <f t="shared" si="68"/>
        <v>36.158333333333331</v>
      </c>
      <c r="V393" s="7">
        <f t="shared" si="69"/>
        <v>35.462499999999999</v>
      </c>
    </row>
    <row r="394" spans="1:22" ht="13.5" x14ac:dyDescent="0.25">
      <c r="A394" s="3">
        <f>RSI!A394</f>
        <v>42579</v>
      </c>
      <c r="B394" s="2">
        <f>RSI!B394</f>
        <v>11.363</v>
      </c>
      <c r="C394" s="2">
        <f>RSI!I394</f>
        <v>73.80611503342729</v>
      </c>
      <c r="D394" s="2">
        <f>MACD!E394</f>
        <v>-0.12785217482023548</v>
      </c>
      <c r="E394" s="2">
        <f>MACD!F394</f>
        <v>-0.12291142284466577</v>
      </c>
      <c r="F394" s="2">
        <f>'Moving Avg'!D394</f>
        <v>11.3104</v>
      </c>
      <c r="G394" s="2">
        <f>'Moving Avg'!F394</f>
        <v>11.041499999999997</v>
      </c>
      <c r="H394" s="2">
        <f>'Moving Avg'!G394</f>
        <v>10.180800000000005</v>
      </c>
      <c r="I394" s="2">
        <f>'Moving Avg'!H394</f>
        <v>9.8088699999999882</v>
      </c>
      <c r="J394" s="5" t="str">
        <f>OBV!F394</f>
        <v>BULLISH</v>
      </c>
      <c r="K394" s="5" t="str">
        <f>OBV!G394</f>
        <v>NEUTRAL</v>
      </c>
      <c r="L394" s="5" t="str">
        <f>OBV!H394</f>
        <v>CONFIRMED BULLISH</v>
      </c>
      <c r="M394" s="7">
        <f t="shared" si="60"/>
        <v>0</v>
      </c>
      <c r="N394" s="7">
        <f t="shared" si="61"/>
        <v>45</v>
      </c>
      <c r="O394" s="7">
        <f t="shared" si="62"/>
        <v>50</v>
      </c>
      <c r="P394" s="7">
        <f t="shared" si="63"/>
        <v>83.5</v>
      </c>
      <c r="Q394" s="8">
        <f t="shared" si="64"/>
        <v>35.774999999999999</v>
      </c>
      <c r="R394" s="8">
        <f t="shared" si="65"/>
        <v>47.375</v>
      </c>
      <c r="S394" s="8">
        <f t="shared" si="66"/>
        <v>56.825000000000003</v>
      </c>
      <c r="T394" s="8">
        <f t="shared" si="67"/>
        <v>44.625</v>
      </c>
      <c r="U394" s="7">
        <f t="shared" si="68"/>
        <v>46.658333333333339</v>
      </c>
      <c r="V394" s="7">
        <f t="shared" si="69"/>
        <v>46.150000000000006</v>
      </c>
    </row>
    <row r="395" spans="1:22" ht="13.5" x14ac:dyDescent="0.25">
      <c r="A395" s="3">
        <f>RSI!A395</f>
        <v>42580</v>
      </c>
      <c r="B395" s="2">
        <f>RSI!B395</f>
        <v>11.305</v>
      </c>
      <c r="C395" s="2">
        <f>RSI!I395</f>
        <v>70.427361671043656</v>
      </c>
      <c r="D395" s="2">
        <f>MACD!E395</f>
        <v>-0.15137841982539335</v>
      </c>
      <c r="E395" s="2">
        <f>MACD!F395</f>
        <v>-0.1286048222408113</v>
      </c>
      <c r="F395" s="2">
        <f>'Moving Avg'!D395</f>
        <v>11.3514</v>
      </c>
      <c r="G395" s="2">
        <f>'Moving Avg'!F395</f>
        <v>11.066649999999999</v>
      </c>
      <c r="H395" s="2">
        <f>'Moving Avg'!G395</f>
        <v>10.219360000000004</v>
      </c>
      <c r="I395" s="2">
        <f>'Moving Avg'!H395</f>
        <v>9.8103199999999884</v>
      </c>
      <c r="J395" s="5" t="str">
        <f>OBV!F395</f>
        <v>BEARISH</v>
      </c>
      <c r="K395" s="5" t="str">
        <f>OBV!G395</f>
        <v>NEUTRAL</v>
      </c>
      <c r="L395" s="5" t="str">
        <f>OBV!H395</f>
        <v>BEARISH DIVERGENCE</v>
      </c>
      <c r="M395" s="7">
        <f t="shared" si="60"/>
        <v>0</v>
      </c>
      <c r="N395" s="7">
        <f t="shared" si="61"/>
        <v>100</v>
      </c>
      <c r="O395" s="7">
        <f t="shared" si="62"/>
        <v>50</v>
      </c>
      <c r="P395" s="7">
        <f t="shared" si="63"/>
        <v>16.5</v>
      </c>
      <c r="Q395" s="8">
        <f t="shared" si="64"/>
        <v>44.975000000000001</v>
      </c>
      <c r="R395" s="8">
        <f t="shared" si="65"/>
        <v>41.625</v>
      </c>
      <c r="S395" s="8">
        <f t="shared" si="66"/>
        <v>34.924999999999997</v>
      </c>
      <c r="T395" s="8">
        <f t="shared" si="67"/>
        <v>41.625</v>
      </c>
      <c r="U395" s="7">
        <f t="shared" si="68"/>
        <v>40.508333333333333</v>
      </c>
      <c r="V395" s="7">
        <f t="shared" si="69"/>
        <v>40.787499999999994</v>
      </c>
    </row>
    <row r="396" spans="1:22" ht="13.5" x14ac:dyDescent="0.25">
      <c r="A396" s="3">
        <f>RSI!A396</f>
        <v>42583</v>
      </c>
      <c r="B396" s="2">
        <f>RSI!B396</f>
        <v>11.305</v>
      </c>
      <c r="C396" s="2">
        <f>RSI!I396</f>
        <v>70.427361671043656</v>
      </c>
      <c r="D396" s="2">
        <f>MACD!E396</f>
        <v>-0.12390891468897358</v>
      </c>
      <c r="E396" s="2">
        <f>MACD!F396</f>
        <v>-0.12766564073044376</v>
      </c>
      <c r="F396" s="2">
        <f>'Moving Avg'!D396</f>
        <v>11.3398</v>
      </c>
      <c r="G396" s="2">
        <f>'Moving Avg'!F396</f>
        <v>11.092099999999999</v>
      </c>
      <c r="H396" s="2">
        <f>'Moving Avg'!G396</f>
        <v>10.255280000000003</v>
      </c>
      <c r="I396" s="2">
        <f>'Moving Avg'!H396</f>
        <v>9.8116849999999882</v>
      </c>
      <c r="J396" s="5" t="str">
        <f>OBV!F396</f>
        <v>BEARISH</v>
      </c>
      <c r="K396" s="5" t="str">
        <f>OBV!G396</f>
        <v>STRONG</v>
      </c>
      <c r="L396" s="5" t="str">
        <f>OBV!H396</f>
        <v>CONFIRMED BEARISH</v>
      </c>
      <c r="M396" s="7">
        <f t="shared" si="60"/>
        <v>0</v>
      </c>
      <c r="N396" s="7">
        <f t="shared" si="61"/>
        <v>0</v>
      </c>
      <c r="O396" s="7">
        <f t="shared" si="62"/>
        <v>50</v>
      </c>
      <c r="P396" s="7">
        <f t="shared" si="63"/>
        <v>33</v>
      </c>
      <c r="Q396" s="8">
        <f t="shared" si="64"/>
        <v>12.45</v>
      </c>
      <c r="R396" s="8">
        <f t="shared" si="65"/>
        <v>25.75</v>
      </c>
      <c r="S396" s="8">
        <f t="shared" si="66"/>
        <v>27.35</v>
      </c>
      <c r="T396" s="8">
        <f t="shared" si="67"/>
        <v>20.75</v>
      </c>
      <c r="U396" s="7">
        <f t="shared" si="68"/>
        <v>21.850000000000005</v>
      </c>
      <c r="V396" s="7">
        <f t="shared" si="69"/>
        <v>21.575000000000003</v>
      </c>
    </row>
    <row r="397" spans="1:22" ht="13.5" x14ac:dyDescent="0.25">
      <c r="A397" s="3">
        <f>RSI!A397</f>
        <v>42584</v>
      </c>
      <c r="B397" s="2">
        <f>RSI!B397</f>
        <v>11.1</v>
      </c>
      <c r="C397" s="2">
        <f>RSI!I397</f>
        <v>59.29952820819414</v>
      </c>
      <c r="D397" s="2">
        <f>MACD!E397</f>
        <v>-8.8194528446035036E-2</v>
      </c>
      <c r="E397" s="2">
        <f>MACD!F397</f>
        <v>-0.11977141827356202</v>
      </c>
      <c r="F397" s="2">
        <f>'Moving Avg'!D397</f>
        <v>11.2872</v>
      </c>
      <c r="G397" s="2">
        <f>'Moving Avg'!F397</f>
        <v>11.092699999999999</v>
      </c>
      <c r="H397" s="2">
        <f>'Moving Avg'!G397</f>
        <v>10.289200000000003</v>
      </c>
      <c r="I397" s="2">
        <f>'Moving Avg'!H397</f>
        <v>9.8120249999999878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  <c r="M397" s="7">
        <f t="shared" si="60"/>
        <v>25</v>
      </c>
      <c r="N397" s="7">
        <f t="shared" si="61"/>
        <v>0</v>
      </c>
      <c r="O397" s="7">
        <f t="shared" si="62"/>
        <v>50</v>
      </c>
      <c r="P397" s="7">
        <f t="shared" si="63"/>
        <v>33</v>
      </c>
      <c r="Q397" s="8">
        <f t="shared" si="64"/>
        <v>21.2</v>
      </c>
      <c r="R397" s="8">
        <f t="shared" si="65"/>
        <v>30.75</v>
      </c>
      <c r="S397" s="8">
        <f t="shared" si="66"/>
        <v>31.1</v>
      </c>
      <c r="T397" s="8">
        <f t="shared" si="67"/>
        <v>27</v>
      </c>
      <c r="U397" s="7">
        <f t="shared" si="68"/>
        <v>27.683333333333337</v>
      </c>
      <c r="V397" s="7">
        <f t="shared" si="69"/>
        <v>27.512500000000003</v>
      </c>
    </row>
    <row r="398" spans="1:22" ht="13.5" x14ac:dyDescent="0.25">
      <c r="A398" s="3">
        <f>RSI!A398</f>
        <v>42585</v>
      </c>
      <c r="B398" s="2">
        <f>RSI!B398</f>
        <v>11.1</v>
      </c>
      <c r="C398" s="2">
        <f>RSI!I398</f>
        <v>59.29952820819414</v>
      </c>
      <c r="D398" s="2">
        <f>MACD!E398</f>
        <v>-5.3891866535515476E-2</v>
      </c>
      <c r="E398" s="2">
        <f>MACD!F398</f>
        <v>-0.10659550792595272</v>
      </c>
      <c r="F398" s="2">
        <f>'Moving Avg'!D398</f>
        <v>11.2346</v>
      </c>
      <c r="G398" s="2">
        <f>'Moving Avg'!F398</f>
        <v>11.093299999999999</v>
      </c>
      <c r="H398" s="2">
        <f>'Moving Avg'!G398</f>
        <v>10.321460000000002</v>
      </c>
      <c r="I398" s="2">
        <f>'Moving Avg'!H398</f>
        <v>9.8123649999999873</v>
      </c>
      <c r="J398" s="5" t="str">
        <f>OBV!F398</f>
        <v>BEARISH</v>
      </c>
      <c r="K398" s="5" t="str">
        <f>OBV!G398</f>
        <v>STRONG</v>
      </c>
      <c r="L398" s="5" t="str">
        <f>OBV!H398</f>
        <v>CONFIRMED BEARISH</v>
      </c>
      <c r="M398" s="7">
        <f t="shared" si="60"/>
        <v>25</v>
      </c>
      <c r="N398" s="7">
        <f t="shared" si="61"/>
        <v>0</v>
      </c>
      <c r="O398" s="7">
        <f t="shared" si="62"/>
        <v>50</v>
      </c>
      <c r="P398" s="7">
        <f t="shared" si="63"/>
        <v>33</v>
      </c>
      <c r="Q398" s="8">
        <f t="shared" si="64"/>
        <v>21.2</v>
      </c>
      <c r="R398" s="8">
        <f t="shared" si="65"/>
        <v>30.75</v>
      </c>
      <c r="S398" s="8">
        <f t="shared" si="66"/>
        <v>31.1</v>
      </c>
      <c r="T398" s="8">
        <f t="shared" si="67"/>
        <v>27</v>
      </c>
      <c r="U398" s="7">
        <f t="shared" si="68"/>
        <v>27.683333333333337</v>
      </c>
      <c r="V398" s="7">
        <f t="shared" si="69"/>
        <v>27.512500000000003</v>
      </c>
    </row>
    <row r="399" spans="1:22" ht="13.5" x14ac:dyDescent="0.25">
      <c r="A399" s="3">
        <f>RSI!A399</f>
        <v>42586</v>
      </c>
      <c r="B399" s="2">
        <f>RSI!B399</f>
        <v>11.1</v>
      </c>
      <c r="C399" s="2">
        <f>RSI!I399</f>
        <v>59.299528208194133</v>
      </c>
      <c r="D399" s="2">
        <f>MACD!E399</f>
        <v>-2.6071924964192306E-2</v>
      </c>
      <c r="E399" s="2">
        <f>MACD!F399</f>
        <v>-9.0490791333600648E-2</v>
      </c>
      <c r="F399" s="2">
        <f>'Moving Avg'!D399</f>
        <v>11.182</v>
      </c>
      <c r="G399" s="2">
        <f>'Moving Avg'!F399</f>
        <v>11.093299999999999</v>
      </c>
      <c r="H399" s="2">
        <f>'Moving Avg'!G399</f>
        <v>10.353720000000003</v>
      </c>
      <c r="I399" s="2">
        <f>'Moving Avg'!H399</f>
        <v>9.8143599999999882</v>
      </c>
      <c r="J399" s="5" t="str">
        <f>OBV!F399</f>
        <v>BEARISH</v>
      </c>
      <c r="K399" s="5" t="str">
        <f>OBV!G399</f>
        <v>STRONG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50</v>
      </c>
      <c r="P399" s="7">
        <f t="shared" si="63"/>
        <v>33</v>
      </c>
      <c r="Q399" s="8">
        <f t="shared" si="64"/>
        <v>21.2</v>
      </c>
      <c r="R399" s="8">
        <f t="shared" si="65"/>
        <v>30.75</v>
      </c>
      <c r="S399" s="8">
        <f t="shared" si="66"/>
        <v>31.1</v>
      </c>
      <c r="T399" s="8">
        <f t="shared" si="67"/>
        <v>27</v>
      </c>
      <c r="U399" s="7">
        <f t="shared" si="68"/>
        <v>27.683333333333337</v>
      </c>
      <c r="V399" s="7">
        <f t="shared" si="69"/>
        <v>27.512500000000003</v>
      </c>
    </row>
    <row r="400" spans="1:22" ht="13.5" x14ac:dyDescent="0.25">
      <c r="A400" s="3">
        <f>RSI!A400</f>
        <v>42587</v>
      </c>
      <c r="B400" s="2">
        <f>RSI!B400</f>
        <v>11.1</v>
      </c>
      <c r="C400" s="2">
        <f>RSI!I400</f>
        <v>59.299528208194126</v>
      </c>
      <c r="D400" s="2">
        <f>MACD!E400</f>
        <v>-8.1096126223965115E-3</v>
      </c>
      <c r="E400" s="2">
        <f>MACD!F400</f>
        <v>-7.4014555591359832E-2</v>
      </c>
      <c r="F400" s="2">
        <f>'Moving Avg'!D400</f>
        <v>11.141000000000002</v>
      </c>
      <c r="G400" s="2">
        <f>'Moving Avg'!F400</f>
        <v>11.093299999999999</v>
      </c>
      <c r="H400" s="2">
        <f>'Moving Avg'!G400</f>
        <v>10.385980000000002</v>
      </c>
      <c r="I400" s="2">
        <f>'Moving Avg'!H400</f>
        <v>9.8174599999999881</v>
      </c>
      <c r="J400" s="5" t="str">
        <f>OBV!F400</f>
        <v>BEARISH</v>
      </c>
      <c r="K400" s="5" t="str">
        <f>OBV!G400</f>
        <v>STRONG</v>
      </c>
      <c r="L400" s="5" t="str">
        <f>OBV!H400</f>
        <v>CONFIRMED BEARISH</v>
      </c>
      <c r="M400" s="7">
        <f t="shared" si="60"/>
        <v>25</v>
      </c>
      <c r="N400" s="7">
        <f t="shared" si="61"/>
        <v>0</v>
      </c>
      <c r="O400" s="7">
        <f t="shared" si="62"/>
        <v>50</v>
      </c>
      <c r="P400" s="7">
        <f t="shared" si="63"/>
        <v>33</v>
      </c>
      <c r="Q400" s="8">
        <f t="shared" si="64"/>
        <v>21.2</v>
      </c>
      <c r="R400" s="8">
        <f t="shared" si="65"/>
        <v>30.75</v>
      </c>
      <c r="S400" s="8">
        <f t="shared" si="66"/>
        <v>31.1</v>
      </c>
      <c r="T400" s="8">
        <f t="shared" si="67"/>
        <v>27</v>
      </c>
      <c r="U400" s="7">
        <f t="shared" si="68"/>
        <v>27.683333333333337</v>
      </c>
      <c r="V400" s="7">
        <f t="shared" si="69"/>
        <v>27.512500000000003</v>
      </c>
    </row>
    <row r="401" spans="1:22" ht="13.5" x14ac:dyDescent="0.25">
      <c r="A401" s="3">
        <f>RSI!A401</f>
        <v>42590</v>
      </c>
      <c r="B401" s="2">
        <f>RSI!B401</f>
        <v>11.1</v>
      </c>
      <c r="C401" s="2">
        <f>RSI!I401</f>
        <v>59.299528208194126</v>
      </c>
      <c r="D401" s="2">
        <f>MACD!E401</f>
        <v>4.6517379812030413E-2</v>
      </c>
      <c r="E401" s="2">
        <f>MACD!F401</f>
        <v>-4.9908168510681784E-2</v>
      </c>
      <c r="F401" s="2">
        <f>'Moving Avg'!D401</f>
        <v>11.1</v>
      </c>
      <c r="G401" s="2">
        <f>'Moving Avg'!F401</f>
        <v>11.093299999999999</v>
      </c>
      <c r="H401" s="2">
        <f>'Moving Avg'!G401</f>
        <v>10.418240000000003</v>
      </c>
      <c r="I401" s="2">
        <f>'Moving Avg'!H401</f>
        <v>9.8194849999999878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50</v>
      </c>
      <c r="P401" s="7">
        <f t="shared" si="63"/>
        <v>33</v>
      </c>
      <c r="Q401" s="8">
        <f t="shared" si="64"/>
        <v>21.2</v>
      </c>
      <c r="R401" s="8">
        <f t="shared" si="65"/>
        <v>30.75</v>
      </c>
      <c r="S401" s="8">
        <f t="shared" si="66"/>
        <v>31.1</v>
      </c>
      <c r="T401" s="8">
        <f t="shared" si="67"/>
        <v>27</v>
      </c>
      <c r="U401" s="7">
        <f t="shared" si="68"/>
        <v>27.683333333333337</v>
      </c>
      <c r="V401" s="7">
        <f t="shared" si="69"/>
        <v>27.512500000000003</v>
      </c>
    </row>
    <row r="402" spans="1:22" ht="13.5" x14ac:dyDescent="0.25">
      <c r="A402" s="3">
        <f>RSI!A402</f>
        <v>42591</v>
      </c>
      <c r="B402" s="2">
        <f>RSI!B402</f>
        <v>11.1</v>
      </c>
      <c r="C402" s="2">
        <f>RSI!I402</f>
        <v>59.299528208194126</v>
      </c>
      <c r="D402" s="2">
        <f>MACD!E402</f>
        <v>9.1783343915219362E-2</v>
      </c>
      <c r="E402" s="2">
        <f>MACD!F402</f>
        <v>-2.1569866025501559E-2</v>
      </c>
      <c r="F402" s="2">
        <f>'Moving Avg'!D402</f>
        <v>11.1</v>
      </c>
      <c r="G402" s="2">
        <f>'Moving Avg'!F402</f>
        <v>11.10995</v>
      </c>
      <c r="H402" s="2">
        <f>'Moving Avg'!G402</f>
        <v>10.450500000000002</v>
      </c>
      <c r="I402" s="2">
        <f>'Moving Avg'!H402</f>
        <v>9.8215099999999858</v>
      </c>
      <c r="J402" s="5" t="str">
        <f>OBV!F402</f>
        <v>NEUTRAL</v>
      </c>
      <c r="K402" s="5" t="str">
        <f>OBV!G402</f>
        <v>NEUTRAL</v>
      </c>
      <c r="L402" s="5" t="str">
        <f>OBV!H402</f>
        <v>NEUTRAL</v>
      </c>
      <c r="M402" s="7">
        <f t="shared" si="60"/>
        <v>25</v>
      </c>
      <c r="N402" s="7">
        <f t="shared" si="61"/>
        <v>0</v>
      </c>
      <c r="O402" s="7">
        <f t="shared" si="62"/>
        <v>50</v>
      </c>
      <c r="P402" s="7">
        <f t="shared" si="63"/>
        <v>33</v>
      </c>
      <c r="Q402" s="8">
        <f t="shared" si="64"/>
        <v>21.2</v>
      </c>
      <c r="R402" s="8">
        <f t="shared" si="65"/>
        <v>30.75</v>
      </c>
      <c r="S402" s="8">
        <f t="shared" si="66"/>
        <v>31.1</v>
      </c>
      <c r="T402" s="8">
        <f t="shared" si="67"/>
        <v>27</v>
      </c>
      <c r="U402" s="7">
        <f t="shared" si="68"/>
        <v>27.683333333333337</v>
      </c>
      <c r="V402" s="7">
        <f t="shared" si="69"/>
        <v>27.512500000000003</v>
      </c>
    </row>
    <row r="403" spans="1:22" ht="13.5" x14ac:dyDescent="0.25">
      <c r="A403" s="3">
        <f>RSI!A403</f>
        <v>42592</v>
      </c>
      <c r="B403" s="2">
        <f>RSI!B403</f>
        <v>11.305</v>
      </c>
      <c r="C403" s="2">
        <f>RSI!I403</f>
        <v>67.347608395086553</v>
      </c>
      <c r="D403" s="2">
        <f>MACD!E403</f>
        <v>0.11401413238449365</v>
      </c>
      <c r="E403" s="2">
        <f>MACD!F403</f>
        <v>5.5469336564974818E-3</v>
      </c>
      <c r="F403" s="2">
        <f>'Moving Avg'!D403</f>
        <v>11.141</v>
      </c>
      <c r="G403" s="2">
        <f>'Moving Avg'!F403</f>
        <v>11.152349999999998</v>
      </c>
      <c r="H403" s="2">
        <f>'Moving Avg'!G403</f>
        <v>10.485760000000003</v>
      </c>
      <c r="I403" s="2">
        <f>'Moving Avg'!H403</f>
        <v>9.8261299999999867</v>
      </c>
      <c r="J403" s="5" t="str">
        <f>OBV!F403</f>
        <v>BULLISH</v>
      </c>
      <c r="K403" s="5" t="str">
        <f>OBV!G403</f>
        <v>WEAK</v>
      </c>
      <c r="L403" s="5" t="str">
        <f>OBV!H403</f>
        <v>CONFIRMED BULLISH</v>
      </c>
      <c r="M403" s="7">
        <f t="shared" si="60"/>
        <v>25</v>
      </c>
      <c r="N403" s="7">
        <f t="shared" si="61"/>
        <v>0</v>
      </c>
      <c r="O403" s="7">
        <f t="shared" si="62"/>
        <v>50</v>
      </c>
      <c r="P403" s="7">
        <f t="shared" si="63"/>
        <v>67</v>
      </c>
      <c r="Q403" s="8">
        <f t="shared" si="64"/>
        <v>26.299999999999997</v>
      </c>
      <c r="R403" s="8">
        <f t="shared" si="65"/>
        <v>39.25</v>
      </c>
      <c r="S403" s="8">
        <f t="shared" si="66"/>
        <v>46.400000000000006</v>
      </c>
      <c r="T403" s="8">
        <f t="shared" si="67"/>
        <v>35.5</v>
      </c>
      <c r="U403" s="7">
        <f t="shared" si="68"/>
        <v>37.31666666666667</v>
      </c>
      <c r="V403" s="7">
        <f t="shared" si="69"/>
        <v>36.862499999999997</v>
      </c>
    </row>
    <row r="404" spans="1:22" ht="13.5" x14ac:dyDescent="0.25">
      <c r="A404" s="3">
        <f>RSI!A404</f>
        <v>42593</v>
      </c>
      <c r="B404" s="2">
        <f>RSI!B404</f>
        <v>11.298999999999999</v>
      </c>
      <c r="C404" s="2">
        <f>RSI!I404</f>
        <v>66.930452213689335</v>
      </c>
      <c r="D404" s="2">
        <f>MACD!E404</f>
        <v>0.13123752355119755</v>
      </c>
      <c r="E404" s="2">
        <f>MACD!F404</f>
        <v>3.0685051635437496E-2</v>
      </c>
      <c r="F404" s="2">
        <f>'Moving Avg'!D404</f>
        <v>11.1808</v>
      </c>
      <c r="G404" s="2">
        <f>'Moving Avg'!F404</f>
        <v>11.178949999999999</v>
      </c>
      <c r="H404" s="2">
        <f>'Moving Avg'!G404</f>
        <v>10.521120000000002</v>
      </c>
      <c r="I404" s="2">
        <f>'Moving Avg'!H404</f>
        <v>9.8291749999999869</v>
      </c>
      <c r="J404" s="5" t="str">
        <f>OBV!F404</f>
        <v>BEARISH</v>
      </c>
      <c r="K404" s="5" t="str">
        <f>OBV!G404</f>
        <v>NEUTRAL</v>
      </c>
      <c r="L404" s="5" t="str">
        <f>OBV!H404</f>
        <v>BEARISH DIVERGENCE</v>
      </c>
      <c r="M404" s="7">
        <f t="shared" si="60"/>
        <v>25</v>
      </c>
      <c r="N404" s="7">
        <f t="shared" si="61"/>
        <v>0</v>
      </c>
      <c r="O404" s="7">
        <f t="shared" si="62"/>
        <v>50</v>
      </c>
      <c r="P404" s="7">
        <f t="shared" si="63"/>
        <v>16.5</v>
      </c>
      <c r="Q404" s="8">
        <f t="shared" si="64"/>
        <v>18.725000000000001</v>
      </c>
      <c r="R404" s="8">
        <f t="shared" si="65"/>
        <v>26.625</v>
      </c>
      <c r="S404" s="8">
        <f t="shared" si="66"/>
        <v>23.675000000000001</v>
      </c>
      <c r="T404" s="8">
        <f t="shared" si="67"/>
        <v>22.875</v>
      </c>
      <c r="U404" s="7">
        <f t="shared" si="68"/>
        <v>23.008333333333336</v>
      </c>
      <c r="V404" s="7">
        <f t="shared" si="69"/>
        <v>22.975000000000001</v>
      </c>
    </row>
    <row r="405" spans="1:22" ht="13.5" x14ac:dyDescent="0.25">
      <c r="A405" s="3">
        <f>RSI!A405</f>
        <v>42594</v>
      </c>
      <c r="B405" s="2">
        <f>RSI!B405</f>
        <v>11.298999999999999</v>
      </c>
      <c r="C405" s="2">
        <f>RSI!I405</f>
        <v>66.930452213689335</v>
      </c>
      <c r="D405" s="2">
        <f>MACD!E405</f>
        <v>0.13504231693193525</v>
      </c>
      <c r="E405" s="2">
        <f>MACD!F405</f>
        <v>5.1556504694737049E-2</v>
      </c>
      <c r="F405" s="2">
        <f>'Moving Avg'!D405</f>
        <v>11.220599999999999</v>
      </c>
      <c r="G405" s="2">
        <f>'Moving Avg'!F405</f>
        <v>11.205549999999999</v>
      </c>
      <c r="H405" s="2">
        <f>'Moving Avg'!G405</f>
        <v>10.556480000000001</v>
      </c>
      <c r="I405" s="2">
        <f>'Moving Avg'!H405</f>
        <v>9.831919999999986</v>
      </c>
      <c r="J405" s="5" t="str">
        <f>OBV!F405</f>
        <v>BEARISH</v>
      </c>
      <c r="K405" s="5" t="str">
        <f>OBV!G405</f>
        <v>NEUTRAL</v>
      </c>
      <c r="L405" s="5" t="str">
        <f>OBV!H405</f>
        <v>BEARISH DIVERGENCE</v>
      </c>
      <c r="M405" s="7">
        <f t="shared" si="60"/>
        <v>25</v>
      </c>
      <c r="N405" s="7">
        <f t="shared" si="61"/>
        <v>0</v>
      </c>
      <c r="O405" s="7">
        <f t="shared" si="62"/>
        <v>50</v>
      </c>
      <c r="P405" s="7">
        <f t="shared" si="63"/>
        <v>16.5</v>
      </c>
      <c r="Q405" s="8">
        <f t="shared" si="64"/>
        <v>18.725000000000001</v>
      </c>
      <c r="R405" s="8">
        <f t="shared" si="65"/>
        <v>26.625</v>
      </c>
      <c r="S405" s="8">
        <f t="shared" si="66"/>
        <v>23.675000000000001</v>
      </c>
      <c r="T405" s="8">
        <f t="shared" si="67"/>
        <v>22.875</v>
      </c>
      <c r="U405" s="7">
        <f t="shared" si="68"/>
        <v>23.008333333333336</v>
      </c>
      <c r="V405" s="7">
        <f t="shared" si="69"/>
        <v>22.975000000000001</v>
      </c>
    </row>
    <row r="406" spans="1:22" ht="13.5" x14ac:dyDescent="0.25">
      <c r="A406" s="3">
        <f>RSI!A406</f>
        <v>42597</v>
      </c>
      <c r="B406" s="2">
        <f>RSI!B406</f>
        <v>11.1</v>
      </c>
      <c r="C406" s="2">
        <f>RSI!I406</f>
        <v>54.052100690940449</v>
      </c>
      <c r="D406" s="2">
        <f>MACD!E406</f>
        <v>0.15129345343328815</v>
      </c>
      <c r="E406" s="2">
        <f>MACD!F406</f>
        <v>7.1503894442447272E-2</v>
      </c>
      <c r="F406" s="2">
        <f>'Moving Avg'!D406</f>
        <v>11.220600000000001</v>
      </c>
      <c r="G406" s="2">
        <f>'Moving Avg'!F406</f>
        <v>11.20585</v>
      </c>
      <c r="H406" s="2">
        <f>'Moving Avg'!G406</f>
        <v>10.587860000000003</v>
      </c>
      <c r="I406" s="2">
        <f>'Moving Avg'!H406</f>
        <v>9.8336949999999863</v>
      </c>
      <c r="J406" s="5" t="str">
        <f>OBV!F406</f>
        <v>BEARISH</v>
      </c>
      <c r="K406" s="5" t="str">
        <f>OBV!G406</f>
        <v>STRONG</v>
      </c>
      <c r="L406" s="5" t="str">
        <f>OBV!H406</f>
        <v>NEUTRAL</v>
      </c>
      <c r="M406" s="7">
        <f t="shared" si="60"/>
        <v>25</v>
      </c>
      <c r="N406" s="7">
        <f t="shared" si="61"/>
        <v>0</v>
      </c>
      <c r="O406" s="7">
        <f t="shared" si="62"/>
        <v>50</v>
      </c>
      <c r="P406" s="7">
        <f t="shared" si="63"/>
        <v>33</v>
      </c>
      <c r="Q406" s="8">
        <f t="shared" si="64"/>
        <v>21.2</v>
      </c>
      <c r="R406" s="8">
        <f t="shared" si="65"/>
        <v>30.75</v>
      </c>
      <c r="S406" s="8">
        <f t="shared" si="66"/>
        <v>31.1</v>
      </c>
      <c r="T406" s="8">
        <f t="shared" si="67"/>
        <v>27</v>
      </c>
      <c r="U406" s="7">
        <f t="shared" si="68"/>
        <v>27.683333333333337</v>
      </c>
      <c r="V406" s="7">
        <f t="shared" si="69"/>
        <v>27.512500000000003</v>
      </c>
    </row>
    <row r="407" spans="1:22" ht="13.5" x14ac:dyDescent="0.25">
      <c r="A407" s="3">
        <f>RSI!A407</f>
        <v>42598</v>
      </c>
      <c r="B407" s="2">
        <f>RSI!B407</f>
        <v>11.1</v>
      </c>
      <c r="C407" s="2">
        <f>RSI!I407</f>
        <v>54.052100690940449</v>
      </c>
      <c r="D407" s="2">
        <f>MACD!E407</f>
        <v>0.13309940421431143</v>
      </c>
      <c r="E407" s="2">
        <f>MACD!F407</f>
        <v>8.3822996396820115E-2</v>
      </c>
      <c r="F407" s="2">
        <f>'Moving Avg'!D407</f>
        <v>11.220600000000001</v>
      </c>
      <c r="G407" s="2">
        <f>'Moving Avg'!F407</f>
        <v>11.206149999999999</v>
      </c>
      <c r="H407" s="2">
        <f>'Moving Avg'!G407</f>
        <v>10.619560000000002</v>
      </c>
      <c r="I407" s="2">
        <f>'Moving Avg'!H407</f>
        <v>9.836794999999988</v>
      </c>
      <c r="J407" s="5" t="str">
        <f>OBV!F407</f>
        <v>BEARISH</v>
      </c>
      <c r="K407" s="5" t="str">
        <f>OBV!G407</f>
        <v>STRONG</v>
      </c>
      <c r="L407" s="5" t="str">
        <f>OBV!H407</f>
        <v>NEUTRAL</v>
      </c>
      <c r="M407" s="7">
        <f t="shared" si="60"/>
        <v>25</v>
      </c>
      <c r="N407" s="7">
        <f t="shared" si="61"/>
        <v>0</v>
      </c>
      <c r="O407" s="7">
        <f t="shared" si="62"/>
        <v>50</v>
      </c>
      <c r="P407" s="7">
        <f t="shared" si="63"/>
        <v>33</v>
      </c>
      <c r="Q407" s="8">
        <f t="shared" si="64"/>
        <v>21.2</v>
      </c>
      <c r="R407" s="8">
        <f t="shared" si="65"/>
        <v>30.75</v>
      </c>
      <c r="S407" s="8">
        <f t="shared" si="66"/>
        <v>31.1</v>
      </c>
      <c r="T407" s="8">
        <f t="shared" si="67"/>
        <v>27</v>
      </c>
      <c r="U407" s="7">
        <f t="shared" si="68"/>
        <v>27.683333333333337</v>
      </c>
      <c r="V407" s="7">
        <f t="shared" si="69"/>
        <v>27.512500000000003</v>
      </c>
    </row>
    <row r="408" spans="1:22" ht="13.5" x14ac:dyDescent="0.25">
      <c r="A408" s="3">
        <f>RSI!A408</f>
        <v>42599</v>
      </c>
      <c r="B408" s="2">
        <f>RSI!B408</f>
        <v>11.1</v>
      </c>
      <c r="C408" s="2">
        <f>RSI!I408</f>
        <v>54.052100690940449</v>
      </c>
      <c r="D408" s="2">
        <f>MACD!E408</f>
        <v>0.11732800492064754</v>
      </c>
      <c r="E408" s="2">
        <f>MACD!F408</f>
        <v>9.0523998101585595E-2</v>
      </c>
      <c r="F408" s="2">
        <f>'Moving Avg'!D408</f>
        <v>11.179600000000001</v>
      </c>
      <c r="G408" s="2">
        <f>'Moving Avg'!F408</f>
        <v>11.204699999999999</v>
      </c>
      <c r="H408" s="2">
        <f>'Moving Avg'!G408</f>
        <v>10.654020000000003</v>
      </c>
      <c r="I408" s="2">
        <f>'Moving Avg'!H408</f>
        <v>9.8398949999999861</v>
      </c>
      <c r="J408" s="5" t="str">
        <f>OBV!F408</f>
        <v>BEARISH</v>
      </c>
      <c r="K408" s="5" t="str">
        <f>OBV!G408</f>
        <v>STRONG</v>
      </c>
      <c r="L408" s="5" t="str">
        <f>OBV!H408</f>
        <v>CONFIRMED BEARISH</v>
      </c>
      <c r="M408" s="7">
        <f t="shared" si="60"/>
        <v>25</v>
      </c>
      <c r="N408" s="7">
        <f t="shared" si="61"/>
        <v>0</v>
      </c>
      <c r="O408" s="7">
        <f t="shared" si="62"/>
        <v>50</v>
      </c>
      <c r="P408" s="7">
        <f t="shared" si="63"/>
        <v>33</v>
      </c>
      <c r="Q408" s="8">
        <f t="shared" si="64"/>
        <v>21.2</v>
      </c>
      <c r="R408" s="8">
        <f t="shared" si="65"/>
        <v>30.75</v>
      </c>
      <c r="S408" s="8">
        <f t="shared" si="66"/>
        <v>31.1</v>
      </c>
      <c r="T408" s="8">
        <f t="shared" si="67"/>
        <v>27</v>
      </c>
      <c r="U408" s="7">
        <f t="shared" si="68"/>
        <v>27.683333333333337</v>
      </c>
      <c r="V408" s="7">
        <f t="shared" si="69"/>
        <v>27.512500000000003</v>
      </c>
    </row>
    <row r="409" spans="1:22" ht="13.5" x14ac:dyDescent="0.25">
      <c r="A409" s="3">
        <f>RSI!A409</f>
        <v>42600</v>
      </c>
      <c r="B409" s="2">
        <f>RSI!B409</f>
        <v>11.298999999999999</v>
      </c>
      <c r="C409" s="2">
        <f>RSI!I409</f>
        <v>62.954813298657911</v>
      </c>
      <c r="D409" s="2">
        <f>MACD!E409</f>
        <v>8.8893683480646857E-2</v>
      </c>
      <c r="E409" s="2">
        <f>MACD!F409</f>
        <v>9.0197935177397853E-2</v>
      </c>
      <c r="F409" s="2">
        <f>'Moving Avg'!D409</f>
        <v>11.179600000000001</v>
      </c>
      <c r="G409" s="2">
        <f>'Moving Avg'!F409</f>
        <v>11.213199999999999</v>
      </c>
      <c r="H409" s="2">
        <f>'Moving Avg'!G409</f>
        <v>10.689820000000003</v>
      </c>
      <c r="I409" s="2">
        <f>'Moving Avg'!H409</f>
        <v>9.8426399999999852</v>
      </c>
      <c r="J409" s="5" t="str">
        <f>OBV!F409</f>
        <v>BULLISH</v>
      </c>
      <c r="K409" s="5" t="str">
        <f>OBV!G409</f>
        <v>NEUTRAL</v>
      </c>
      <c r="L409" s="5" t="str">
        <f>OBV!H409</f>
        <v>NEUTRAL</v>
      </c>
      <c r="M409" s="7">
        <f t="shared" si="60"/>
        <v>25</v>
      </c>
      <c r="N409" s="7">
        <f t="shared" si="61"/>
        <v>45</v>
      </c>
      <c r="O409" s="7">
        <f t="shared" si="62"/>
        <v>50</v>
      </c>
      <c r="P409" s="7">
        <f t="shared" si="63"/>
        <v>49.5</v>
      </c>
      <c r="Q409" s="8">
        <f t="shared" si="64"/>
        <v>39.424999999999997</v>
      </c>
      <c r="R409" s="8">
        <f t="shared" si="65"/>
        <v>43.875</v>
      </c>
      <c r="S409" s="8">
        <f t="shared" si="66"/>
        <v>45.275000000000006</v>
      </c>
      <c r="T409" s="8">
        <f t="shared" si="67"/>
        <v>42.375</v>
      </c>
      <c r="U409" s="7">
        <f t="shared" si="68"/>
        <v>42.858333333333327</v>
      </c>
      <c r="V409" s="7">
        <f t="shared" si="69"/>
        <v>42.737499999999997</v>
      </c>
    </row>
    <row r="410" spans="1:22" ht="13.5" x14ac:dyDescent="0.25">
      <c r="A410" s="3">
        <f>RSI!A410</f>
        <v>42601</v>
      </c>
      <c r="B410" s="2">
        <f>RSI!B410</f>
        <v>11.334</v>
      </c>
      <c r="C410" s="2">
        <f>RSI!I410</f>
        <v>64.266213898649966</v>
      </c>
      <c r="D410" s="2">
        <f>MACD!E410</f>
        <v>6.0742648922463616E-2</v>
      </c>
      <c r="E410" s="2">
        <f>MACD!F410</f>
        <v>8.4306877926411006E-2</v>
      </c>
      <c r="F410" s="2">
        <f>'Moving Avg'!D410</f>
        <v>11.186599999999999</v>
      </c>
      <c r="G410" s="2">
        <f>'Moving Avg'!F410</f>
        <v>11.2249</v>
      </c>
      <c r="H410" s="2">
        <f>'Moving Avg'!G410</f>
        <v>10.726320000000001</v>
      </c>
      <c r="I410" s="2">
        <f>'Moving Avg'!H410</f>
        <v>9.8455599999999848</v>
      </c>
      <c r="J410" s="5" t="str">
        <f>OBV!F410</f>
        <v>BULLISH</v>
      </c>
      <c r="K410" s="5" t="str">
        <f>OBV!G410</f>
        <v>WEAK</v>
      </c>
      <c r="L410" s="5" t="str">
        <f>OBV!H410</f>
        <v>CONFIRMED BULLISH</v>
      </c>
      <c r="M410" s="7">
        <f t="shared" si="60"/>
        <v>25</v>
      </c>
      <c r="N410" s="7">
        <f t="shared" si="61"/>
        <v>100</v>
      </c>
      <c r="O410" s="7">
        <f t="shared" si="62"/>
        <v>50</v>
      </c>
      <c r="P410" s="7">
        <f t="shared" si="63"/>
        <v>67</v>
      </c>
      <c r="Q410" s="8">
        <f t="shared" si="64"/>
        <v>61.3</v>
      </c>
      <c r="R410" s="8">
        <f t="shared" si="65"/>
        <v>59.25</v>
      </c>
      <c r="S410" s="8">
        <f t="shared" si="66"/>
        <v>61.400000000000006</v>
      </c>
      <c r="T410" s="8">
        <f t="shared" si="67"/>
        <v>60.5</v>
      </c>
      <c r="U410" s="7">
        <f t="shared" si="68"/>
        <v>60.65</v>
      </c>
      <c r="V410" s="7">
        <f t="shared" si="69"/>
        <v>60.612499999999997</v>
      </c>
    </row>
    <row r="411" spans="1:22" ht="13.5" x14ac:dyDescent="0.25">
      <c r="A411" s="3">
        <f>RSI!A411</f>
        <v>42604</v>
      </c>
      <c r="B411" s="2">
        <f>RSI!B411</f>
        <v>11.327999999999999</v>
      </c>
      <c r="C411" s="2">
        <f>RSI!I411</f>
        <v>63.848936227863973</v>
      </c>
      <c r="D411" s="2">
        <f>MACD!E411</f>
        <v>3.5772548924768444E-2</v>
      </c>
      <c r="E411" s="2">
        <f>MACD!F411</f>
        <v>7.4600012126082499E-2</v>
      </c>
      <c r="F411" s="2">
        <f>'Moving Avg'!D411</f>
        <v>11.232200000000001</v>
      </c>
      <c r="G411" s="2">
        <f>'Moving Avg'!F411</f>
        <v>11.223149999999999</v>
      </c>
      <c r="H411" s="2">
        <f>'Moving Avg'!G411</f>
        <v>10.762700000000002</v>
      </c>
      <c r="I411" s="2">
        <f>'Moving Avg'!H411</f>
        <v>9.8497999999999859</v>
      </c>
      <c r="J411" s="5" t="str">
        <f>OBV!F411</f>
        <v>BULLISH</v>
      </c>
      <c r="K411" s="5" t="str">
        <f>OBV!G411</f>
        <v>WEAK</v>
      </c>
      <c r="L411" s="5" t="str">
        <f>OBV!H411</f>
        <v>CONFIRMED BULLISH</v>
      </c>
      <c r="M411" s="7">
        <f t="shared" si="60"/>
        <v>25</v>
      </c>
      <c r="N411" s="7">
        <f t="shared" si="61"/>
        <v>100</v>
      </c>
      <c r="O411" s="7">
        <f t="shared" si="62"/>
        <v>50</v>
      </c>
      <c r="P411" s="7">
        <f t="shared" si="63"/>
        <v>67</v>
      </c>
      <c r="Q411" s="8">
        <f t="shared" si="64"/>
        <v>61.3</v>
      </c>
      <c r="R411" s="8">
        <f t="shared" si="65"/>
        <v>59.25</v>
      </c>
      <c r="S411" s="8">
        <f t="shared" si="66"/>
        <v>61.400000000000006</v>
      </c>
      <c r="T411" s="8">
        <f t="shared" si="67"/>
        <v>60.5</v>
      </c>
      <c r="U411" s="7">
        <f t="shared" si="68"/>
        <v>60.65</v>
      </c>
      <c r="V411" s="7">
        <f t="shared" si="69"/>
        <v>60.612499999999997</v>
      </c>
    </row>
    <row r="412" spans="1:22" ht="13.5" x14ac:dyDescent="0.25">
      <c r="A412" s="3">
        <f>RSI!A412</f>
        <v>42605</v>
      </c>
      <c r="B412" s="2">
        <f>RSI!B412</f>
        <v>11.321999999999999</v>
      </c>
      <c r="C412" s="2">
        <f>RSI!I412</f>
        <v>63.405578195572552</v>
      </c>
      <c r="D412" s="2">
        <f>MACD!E412</f>
        <v>1.3647569736550125E-2</v>
      </c>
      <c r="E412" s="2">
        <f>MACD!F412</f>
        <v>6.2409523648176028E-2</v>
      </c>
      <c r="F412" s="2">
        <f>'Moving Avg'!D412</f>
        <v>11.276600000000002</v>
      </c>
      <c r="G412" s="2">
        <f>'Moving Avg'!F412</f>
        <v>11.2211</v>
      </c>
      <c r="H412" s="2">
        <f>'Moving Avg'!G412</f>
        <v>10.798960000000001</v>
      </c>
      <c r="I412" s="2">
        <f>'Moving Avg'!H412</f>
        <v>9.8540099999999846</v>
      </c>
      <c r="J412" s="5" t="str">
        <f>OBV!F412</f>
        <v>BEARISH</v>
      </c>
      <c r="K412" s="5" t="str">
        <f>OBV!G412</f>
        <v>NEUTRAL</v>
      </c>
      <c r="L412" s="5" t="str">
        <f>OBV!H412</f>
        <v>BEARISH DIVERGENCE</v>
      </c>
      <c r="M412" s="7">
        <f t="shared" si="60"/>
        <v>25</v>
      </c>
      <c r="N412" s="7">
        <f t="shared" si="61"/>
        <v>100</v>
      </c>
      <c r="O412" s="7">
        <f t="shared" si="62"/>
        <v>50</v>
      </c>
      <c r="P412" s="7">
        <f t="shared" si="63"/>
        <v>16.5</v>
      </c>
      <c r="Q412" s="8">
        <f t="shared" si="64"/>
        <v>53.725000000000001</v>
      </c>
      <c r="R412" s="8">
        <f t="shared" si="65"/>
        <v>46.625</v>
      </c>
      <c r="S412" s="8">
        <f t="shared" si="66"/>
        <v>38.674999999999997</v>
      </c>
      <c r="T412" s="8">
        <f t="shared" si="67"/>
        <v>47.875</v>
      </c>
      <c r="U412" s="7">
        <f t="shared" si="68"/>
        <v>46.341666666666661</v>
      </c>
      <c r="V412" s="7">
        <f t="shared" si="69"/>
        <v>46.724999999999994</v>
      </c>
    </row>
    <row r="413" spans="1:22" ht="13.5" x14ac:dyDescent="0.25">
      <c r="A413" s="3">
        <f>RSI!A413</f>
        <v>42606</v>
      </c>
      <c r="B413" s="2">
        <f>RSI!B413</f>
        <v>11.1</v>
      </c>
      <c r="C413" s="2">
        <f>RSI!I413</f>
        <v>49.664188253005946</v>
      </c>
      <c r="D413" s="2">
        <f>MACD!E413</f>
        <v>4.1610647925420352E-2</v>
      </c>
      <c r="E413" s="2">
        <f>MACD!F413</f>
        <v>5.8249748503624896E-2</v>
      </c>
      <c r="F413" s="2">
        <f>'Moving Avg'!D413</f>
        <v>11.2766</v>
      </c>
      <c r="G413" s="2">
        <f>'Moving Avg'!F413</f>
        <v>11.20795</v>
      </c>
      <c r="H413" s="2">
        <f>'Moving Avg'!G413</f>
        <v>10.831220000000004</v>
      </c>
      <c r="I413" s="2">
        <f>'Moving Avg'!H413</f>
        <v>9.8571099999999845</v>
      </c>
      <c r="J413" s="5" t="str">
        <f>OBV!F413</f>
        <v>BEARISH</v>
      </c>
      <c r="K413" s="5" t="str">
        <f>OBV!G413</f>
        <v>STRONG</v>
      </c>
      <c r="L413" s="5" t="str">
        <f>OBV!H413</f>
        <v>NEUTRAL</v>
      </c>
      <c r="M413" s="7">
        <f t="shared" si="60"/>
        <v>25</v>
      </c>
      <c r="N413" s="7">
        <f t="shared" si="61"/>
        <v>45</v>
      </c>
      <c r="O413" s="7">
        <f t="shared" si="62"/>
        <v>50</v>
      </c>
      <c r="P413" s="7">
        <f t="shared" si="63"/>
        <v>33</v>
      </c>
      <c r="Q413" s="8">
        <f t="shared" si="64"/>
        <v>36.950000000000003</v>
      </c>
      <c r="R413" s="8">
        <f t="shared" si="65"/>
        <v>39.75</v>
      </c>
      <c r="S413" s="8">
        <f t="shared" si="66"/>
        <v>37.85</v>
      </c>
      <c r="T413" s="8">
        <f t="shared" si="67"/>
        <v>38.25</v>
      </c>
      <c r="U413" s="7">
        <f t="shared" si="68"/>
        <v>38.183333333333337</v>
      </c>
      <c r="V413" s="7">
        <f t="shared" si="69"/>
        <v>38.200000000000003</v>
      </c>
    </row>
    <row r="414" spans="1:22" ht="13.5" x14ac:dyDescent="0.25">
      <c r="A414" s="3">
        <f>RSI!A414</f>
        <v>42607</v>
      </c>
      <c r="B414" s="2">
        <f>RSI!B414</f>
        <v>11.327999999999999</v>
      </c>
      <c r="C414" s="2">
        <f>RSI!I414</f>
        <v>59.396811135918043</v>
      </c>
      <c r="D414" s="2">
        <f>MACD!E414</f>
        <v>4.7569063624104402E-2</v>
      </c>
      <c r="E414" s="2">
        <f>MACD!F414</f>
        <v>5.6113611527720798E-2</v>
      </c>
      <c r="F414" s="2">
        <f>'Moving Avg'!D414</f>
        <v>11.282399999999999</v>
      </c>
      <c r="G414" s="2">
        <f>'Moving Avg'!F414</f>
        <v>11.206199999999999</v>
      </c>
      <c r="H414" s="2">
        <f>'Moving Avg'!G414</f>
        <v>10.86814</v>
      </c>
      <c r="I414" s="2">
        <f>'Moving Avg'!H414</f>
        <v>9.8613499999999839</v>
      </c>
      <c r="J414" s="5" t="str">
        <f>OBV!F414</f>
        <v>BEARISH</v>
      </c>
      <c r="K414" s="5" t="str">
        <f>OBV!G414</f>
        <v>STRONG</v>
      </c>
      <c r="L414" s="5" t="str">
        <f>OBV!H414</f>
        <v>BEARISH DIVERGENCE</v>
      </c>
      <c r="M414" s="7">
        <f t="shared" si="60"/>
        <v>25</v>
      </c>
      <c r="N414" s="7">
        <f t="shared" si="61"/>
        <v>45</v>
      </c>
      <c r="O414" s="7">
        <f t="shared" si="62"/>
        <v>50</v>
      </c>
      <c r="P414" s="7">
        <f t="shared" si="63"/>
        <v>33</v>
      </c>
      <c r="Q414" s="8">
        <f t="shared" si="64"/>
        <v>36.950000000000003</v>
      </c>
      <c r="R414" s="8">
        <f t="shared" si="65"/>
        <v>39.75</v>
      </c>
      <c r="S414" s="8">
        <f t="shared" si="66"/>
        <v>37.85</v>
      </c>
      <c r="T414" s="8">
        <f t="shared" si="67"/>
        <v>38.25</v>
      </c>
      <c r="U414" s="7">
        <f t="shared" si="68"/>
        <v>38.183333333333337</v>
      </c>
      <c r="V414" s="7">
        <f t="shared" si="69"/>
        <v>38.200000000000003</v>
      </c>
    </row>
    <row r="415" spans="1:22" ht="13.5" x14ac:dyDescent="0.25">
      <c r="A415" s="3">
        <f>RSI!A415</f>
        <v>42608</v>
      </c>
      <c r="B415" s="2">
        <f>RSI!B415</f>
        <v>11.356999999999999</v>
      </c>
      <c r="C415" s="2">
        <f>RSI!I415</f>
        <v>60.444441727598253</v>
      </c>
      <c r="D415" s="2">
        <f>MACD!E415</f>
        <v>4.9216607962115688E-2</v>
      </c>
      <c r="E415" s="2">
        <f>MACD!F415</f>
        <v>5.4734210814599782E-2</v>
      </c>
      <c r="F415" s="2">
        <f>'Moving Avg'!D415</f>
        <v>11.287000000000001</v>
      </c>
      <c r="G415" s="2">
        <f>'Moving Avg'!F415</f>
        <v>11.2088</v>
      </c>
      <c r="H415" s="2">
        <f>'Moving Avg'!G415</f>
        <v>10.90564</v>
      </c>
      <c r="I415" s="2">
        <f>'Moving Avg'!H415</f>
        <v>9.8657349999999848</v>
      </c>
      <c r="J415" s="5" t="str">
        <f>OBV!F415</f>
        <v>BEARISH</v>
      </c>
      <c r="K415" s="5" t="str">
        <f>OBV!G415</f>
        <v>STRONG</v>
      </c>
      <c r="L415" s="5" t="str">
        <f>OBV!H415</f>
        <v>BEARISH DIVERGENCE</v>
      </c>
      <c r="M415" s="7">
        <f t="shared" si="60"/>
        <v>25</v>
      </c>
      <c r="N415" s="7">
        <f t="shared" si="61"/>
        <v>45</v>
      </c>
      <c r="O415" s="7">
        <f t="shared" si="62"/>
        <v>50</v>
      </c>
      <c r="P415" s="7">
        <f t="shared" si="63"/>
        <v>33</v>
      </c>
      <c r="Q415" s="8">
        <f t="shared" si="64"/>
        <v>36.950000000000003</v>
      </c>
      <c r="R415" s="8">
        <f t="shared" si="65"/>
        <v>39.75</v>
      </c>
      <c r="S415" s="8">
        <f t="shared" si="66"/>
        <v>37.85</v>
      </c>
      <c r="T415" s="8">
        <f t="shared" si="67"/>
        <v>38.25</v>
      </c>
      <c r="U415" s="7">
        <f t="shared" si="68"/>
        <v>38.183333333333337</v>
      </c>
      <c r="V415" s="7">
        <f t="shared" si="69"/>
        <v>38.200000000000003</v>
      </c>
    </row>
    <row r="416" spans="1:22" ht="13.5" x14ac:dyDescent="0.25">
      <c r="A416" s="3">
        <f>RSI!A416</f>
        <v>42611</v>
      </c>
      <c r="B416" s="2">
        <f>RSI!B416</f>
        <v>11.018000000000001</v>
      </c>
      <c r="C416" s="2">
        <f>RSI!I416</f>
        <v>45.624859721202583</v>
      </c>
      <c r="D416" s="2">
        <f>MACD!E416</f>
        <v>4.3781303862695964E-2</v>
      </c>
      <c r="E416" s="2">
        <f>MACD!F416</f>
        <v>5.2543629424219022E-2</v>
      </c>
      <c r="F416" s="2">
        <f>'Moving Avg'!D416</f>
        <v>11.225</v>
      </c>
      <c r="G416" s="2">
        <f>'Moving Avg'!F416</f>
        <v>11.19445</v>
      </c>
      <c r="H416" s="2">
        <f>'Moving Avg'!G416</f>
        <v>10.937260000000002</v>
      </c>
      <c r="I416" s="2">
        <f>'Moving Avg'!H416</f>
        <v>9.868424999999986</v>
      </c>
      <c r="J416" s="5" t="str">
        <f>OBV!F416</f>
        <v>BEARISH</v>
      </c>
      <c r="K416" s="5" t="str">
        <f>OBV!G416</f>
        <v>STRONG</v>
      </c>
      <c r="L416" s="5" t="str">
        <f>OBV!H416</f>
        <v>CONFIRMED BEARISH</v>
      </c>
      <c r="M416" s="7">
        <f t="shared" si="60"/>
        <v>25</v>
      </c>
      <c r="N416" s="7">
        <f t="shared" si="61"/>
        <v>45</v>
      </c>
      <c r="O416" s="7">
        <f t="shared" si="62"/>
        <v>50</v>
      </c>
      <c r="P416" s="7">
        <f t="shared" si="63"/>
        <v>33</v>
      </c>
      <c r="Q416" s="8">
        <f t="shared" si="64"/>
        <v>36.950000000000003</v>
      </c>
      <c r="R416" s="8">
        <f t="shared" si="65"/>
        <v>39.75</v>
      </c>
      <c r="S416" s="8">
        <f t="shared" si="66"/>
        <v>37.85</v>
      </c>
      <c r="T416" s="8">
        <f t="shared" si="67"/>
        <v>38.25</v>
      </c>
      <c r="U416" s="7">
        <f t="shared" si="68"/>
        <v>38.183333333333337</v>
      </c>
      <c r="V416" s="7">
        <f t="shared" si="69"/>
        <v>38.200000000000003</v>
      </c>
    </row>
    <row r="417" spans="1:22" ht="13.5" x14ac:dyDescent="0.25">
      <c r="A417" s="3">
        <f>RSI!A417</f>
        <v>42612</v>
      </c>
      <c r="B417" s="2">
        <f>RSI!B417</f>
        <v>11.018000000000001</v>
      </c>
      <c r="C417" s="2">
        <f>RSI!I417</f>
        <v>45.624859721202583</v>
      </c>
      <c r="D417" s="2">
        <f>MACD!E417</f>
        <v>3.99584154216992E-2</v>
      </c>
      <c r="E417" s="2">
        <f>MACD!F417</f>
        <v>5.0026586623715064E-2</v>
      </c>
      <c r="F417" s="2">
        <f>'Moving Avg'!D417</f>
        <v>11.164199999999999</v>
      </c>
      <c r="G417" s="2">
        <f>'Moving Avg'!F417</f>
        <v>11.19035</v>
      </c>
      <c r="H417" s="2">
        <f>'Moving Avg'!G417</f>
        <v>10.966000000000001</v>
      </c>
      <c r="I417" s="2">
        <f>'Moving Avg'!H417</f>
        <v>9.8711149999999872</v>
      </c>
      <c r="J417" s="5" t="str">
        <f>OBV!F417</f>
        <v>BULLISH</v>
      </c>
      <c r="K417" s="5" t="str">
        <f>OBV!G417</f>
        <v>NEUTRAL</v>
      </c>
      <c r="L417" s="5" t="str">
        <f>OBV!H417</f>
        <v>BULLISH DIVERGENCE</v>
      </c>
      <c r="M417" s="7">
        <f t="shared" si="60"/>
        <v>25</v>
      </c>
      <c r="N417" s="7">
        <f t="shared" si="61"/>
        <v>45</v>
      </c>
      <c r="O417" s="7">
        <f t="shared" si="62"/>
        <v>50</v>
      </c>
      <c r="P417" s="7">
        <f t="shared" si="63"/>
        <v>66.5</v>
      </c>
      <c r="Q417" s="8">
        <f t="shared" si="64"/>
        <v>41.975000000000001</v>
      </c>
      <c r="R417" s="8">
        <f t="shared" si="65"/>
        <v>48.125</v>
      </c>
      <c r="S417" s="8">
        <f t="shared" si="66"/>
        <v>52.924999999999997</v>
      </c>
      <c r="T417" s="8">
        <f t="shared" si="67"/>
        <v>46.625</v>
      </c>
      <c r="U417" s="7">
        <f t="shared" si="68"/>
        <v>47.67499999999999</v>
      </c>
      <c r="V417" s="7">
        <f t="shared" si="69"/>
        <v>47.412499999999994</v>
      </c>
    </row>
    <row r="418" spans="1:22" ht="13.5" x14ac:dyDescent="0.25">
      <c r="A418" s="3">
        <f>RSI!A418</f>
        <v>42613</v>
      </c>
      <c r="B418" s="2">
        <f>RSI!B418</f>
        <v>10.808</v>
      </c>
      <c r="C418" s="2">
        <f>RSI!I418</f>
        <v>38.791890130834268</v>
      </c>
      <c r="D418" s="2">
        <f>MACD!E418</f>
        <v>5.2997936837764215E-2</v>
      </c>
      <c r="E418" s="2">
        <f>MACD!F418</f>
        <v>5.0620856666524897E-2</v>
      </c>
      <c r="F418" s="2">
        <f>'Moving Avg'!D418</f>
        <v>11.1058</v>
      </c>
      <c r="G418" s="2">
        <f>'Moving Avg'!F418</f>
        <v>11.175749999999999</v>
      </c>
      <c r="H418" s="2">
        <f>'Moving Avg'!G418</f>
        <v>10.99132</v>
      </c>
      <c r="I418" s="2">
        <f>'Moving Avg'!H418</f>
        <v>9.8727549999999873</v>
      </c>
      <c r="J418" s="5" t="str">
        <f>OBV!F418</f>
        <v>BULLISH</v>
      </c>
      <c r="K418" s="5" t="str">
        <f>OBV!G418</f>
        <v>NEUTRAL</v>
      </c>
      <c r="L418" s="5" t="str">
        <f>OBV!H418</f>
        <v>BULLISH DIVERGENCE</v>
      </c>
      <c r="M418" s="7">
        <f t="shared" si="60"/>
        <v>25</v>
      </c>
      <c r="N418" s="7">
        <f t="shared" si="61"/>
        <v>0</v>
      </c>
      <c r="O418" s="7">
        <f t="shared" si="62"/>
        <v>50</v>
      </c>
      <c r="P418" s="7">
        <f t="shared" si="63"/>
        <v>66.5</v>
      </c>
      <c r="Q418" s="8">
        <f t="shared" si="64"/>
        <v>26.225000000000001</v>
      </c>
      <c r="R418" s="8">
        <f t="shared" si="65"/>
        <v>39.125</v>
      </c>
      <c r="S418" s="8">
        <f t="shared" si="66"/>
        <v>46.174999999999997</v>
      </c>
      <c r="T418" s="8">
        <f t="shared" si="67"/>
        <v>35.375</v>
      </c>
      <c r="U418" s="7">
        <f t="shared" si="68"/>
        <v>37.174999999999997</v>
      </c>
      <c r="V418" s="7">
        <f t="shared" si="69"/>
        <v>36.724999999999994</v>
      </c>
    </row>
    <row r="419" spans="1:22" ht="13.5" x14ac:dyDescent="0.25">
      <c r="A419" s="3">
        <f>RSI!A419</f>
        <v>42614</v>
      </c>
      <c r="B419" s="2">
        <f>RSI!B419</f>
        <v>10.808</v>
      </c>
      <c r="C419" s="2">
        <f>RSI!I419</f>
        <v>38.791890130834268</v>
      </c>
      <c r="D419" s="2">
        <f>MACD!E419</f>
        <v>9.6553140946216587E-2</v>
      </c>
      <c r="E419" s="2">
        <f>MACD!F419</f>
        <v>5.980731352246324E-2</v>
      </c>
      <c r="F419" s="2">
        <f>'Moving Avg'!D419</f>
        <v>11.001799999999999</v>
      </c>
      <c r="G419" s="2">
        <f>'Moving Avg'!F419</f>
        <v>11.161149999999999</v>
      </c>
      <c r="H419" s="2">
        <f>'Moving Avg'!G419</f>
        <v>11.017300000000002</v>
      </c>
      <c r="I419" s="2">
        <f>'Moving Avg'!H419</f>
        <v>9.8743949999999874</v>
      </c>
      <c r="J419" s="5" t="str">
        <f>OBV!F419</f>
        <v>BEARISH</v>
      </c>
      <c r="K419" s="5" t="str">
        <f>OBV!G419</f>
        <v>STRONG</v>
      </c>
      <c r="L419" s="5" t="str">
        <f>OBV!H419</f>
        <v>CONFIRMED BEARISH</v>
      </c>
      <c r="M419" s="7">
        <f t="shared" si="60"/>
        <v>25</v>
      </c>
      <c r="N419" s="7">
        <f t="shared" si="61"/>
        <v>0</v>
      </c>
      <c r="O419" s="7">
        <f t="shared" si="62"/>
        <v>50</v>
      </c>
      <c r="P419" s="7">
        <f t="shared" si="63"/>
        <v>33</v>
      </c>
      <c r="Q419" s="8">
        <f t="shared" si="64"/>
        <v>21.2</v>
      </c>
      <c r="R419" s="8">
        <f t="shared" si="65"/>
        <v>30.75</v>
      </c>
      <c r="S419" s="8">
        <f t="shared" si="66"/>
        <v>31.1</v>
      </c>
      <c r="T419" s="8">
        <f t="shared" si="67"/>
        <v>27</v>
      </c>
      <c r="U419" s="7">
        <f t="shared" si="68"/>
        <v>27.683333333333337</v>
      </c>
      <c r="V419" s="7">
        <f t="shared" si="69"/>
        <v>27.512500000000003</v>
      </c>
    </row>
    <row r="420" spans="1:22" ht="13.5" x14ac:dyDescent="0.25">
      <c r="A420" s="3">
        <f>RSI!A420</f>
        <v>42615</v>
      </c>
      <c r="B420" s="2">
        <f>RSI!B420</f>
        <v>10.808</v>
      </c>
      <c r="C420" s="2">
        <f>RSI!I420</f>
        <v>38.791890130834268</v>
      </c>
      <c r="D420" s="2">
        <f>MACD!E420</f>
        <v>0.14055732489504713</v>
      </c>
      <c r="E420" s="2">
        <f>MACD!F420</f>
        <v>7.5957315796980021E-2</v>
      </c>
      <c r="F420" s="2">
        <f>'Moving Avg'!D420</f>
        <v>10.891999999999999</v>
      </c>
      <c r="G420" s="2">
        <f>'Moving Avg'!F420</f>
        <v>11.146549999999998</v>
      </c>
      <c r="H420" s="2">
        <f>'Moving Avg'!G420</f>
        <v>11.036000000000001</v>
      </c>
      <c r="I420" s="2">
        <f>'Moving Avg'!H420</f>
        <v>9.8763099999999877</v>
      </c>
      <c r="J420" s="5" t="str">
        <f>OBV!F420</f>
        <v>BEARISH</v>
      </c>
      <c r="K420" s="5" t="str">
        <f>OBV!G420</f>
        <v>STRONG</v>
      </c>
      <c r="L420" s="5" t="str">
        <f>OBV!H420</f>
        <v>CONFIRMED BEARISH</v>
      </c>
      <c r="M420" s="7">
        <f t="shared" si="60"/>
        <v>25</v>
      </c>
      <c r="N420" s="7">
        <f t="shared" si="61"/>
        <v>0</v>
      </c>
      <c r="O420" s="7">
        <f t="shared" si="62"/>
        <v>50</v>
      </c>
      <c r="P420" s="7">
        <f t="shared" si="63"/>
        <v>33</v>
      </c>
      <c r="Q420" s="8">
        <f t="shared" si="64"/>
        <v>21.2</v>
      </c>
      <c r="R420" s="8">
        <f t="shared" si="65"/>
        <v>30.75</v>
      </c>
      <c r="S420" s="8">
        <f t="shared" si="66"/>
        <v>31.1</v>
      </c>
      <c r="T420" s="8">
        <f t="shared" si="67"/>
        <v>27</v>
      </c>
      <c r="U420" s="7">
        <f t="shared" si="68"/>
        <v>27.683333333333337</v>
      </c>
      <c r="V420" s="7">
        <f t="shared" si="69"/>
        <v>27.512500000000003</v>
      </c>
    </row>
    <row r="421" spans="1:22" ht="13.5" x14ac:dyDescent="0.25">
      <c r="A421" s="3">
        <f>RSI!A421</f>
        <v>42618</v>
      </c>
      <c r="B421" s="2">
        <f>RSI!B421</f>
        <v>10.808</v>
      </c>
      <c r="C421" s="2">
        <f>RSI!I421</f>
        <v>38.791890130834268</v>
      </c>
      <c r="D421" s="2">
        <f>MACD!E421</f>
        <v>0.17850296958549805</v>
      </c>
      <c r="E421" s="2">
        <f>MACD!F421</f>
        <v>9.6466446554683644E-2</v>
      </c>
      <c r="F421" s="2">
        <f>'Moving Avg'!D421</f>
        <v>10.85</v>
      </c>
      <c r="G421" s="2">
        <f>'Moving Avg'!F421</f>
        <v>11.13195</v>
      </c>
      <c r="H421" s="2">
        <f>'Moving Avg'!G421</f>
        <v>11.048860000000001</v>
      </c>
      <c r="I421" s="2">
        <f>'Moving Avg'!H421</f>
        <v>9.8783099999999884</v>
      </c>
      <c r="J421" s="5" t="str">
        <f>OBV!F421</f>
        <v>BEARISH</v>
      </c>
      <c r="K421" s="5" t="str">
        <f>OBV!G421</f>
        <v>STRONG</v>
      </c>
      <c r="L421" s="5" t="str">
        <f>OBV!H421</f>
        <v>CONFIRMED BEARISH</v>
      </c>
      <c r="M421" s="7">
        <f t="shared" si="60"/>
        <v>25</v>
      </c>
      <c r="N421" s="7">
        <f t="shared" si="61"/>
        <v>0</v>
      </c>
      <c r="O421" s="7">
        <f t="shared" si="62"/>
        <v>50</v>
      </c>
      <c r="P421" s="7">
        <f t="shared" si="63"/>
        <v>33</v>
      </c>
      <c r="Q421" s="8">
        <f t="shared" si="64"/>
        <v>21.2</v>
      </c>
      <c r="R421" s="8">
        <f t="shared" si="65"/>
        <v>30.75</v>
      </c>
      <c r="S421" s="8">
        <f t="shared" si="66"/>
        <v>31.1</v>
      </c>
      <c r="T421" s="8">
        <f t="shared" si="67"/>
        <v>27</v>
      </c>
      <c r="U421" s="7">
        <f t="shared" si="68"/>
        <v>27.683333333333337</v>
      </c>
      <c r="V421" s="7">
        <f t="shared" si="69"/>
        <v>27.512500000000003</v>
      </c>
    </row>
    <row r="422" spans="1:22" ht="13.5" x14ac:dyDescent="0.25">
      <c r="A422" s="3">
        <f>RSI!A422</f>
        <v>42619</v>
      </c>
      <c r="B422" s="2">
        <f>RSI!B422</f>
        <v>10.808</v>
      </c>
      <c r="C422" s="2">
        <f>RSI!I422</f>
        <v>38.791890130834268</v>
      </c>
      <c r="D422" s="2">
        <f>MACD!E422</f>
        <v>0.21120109041607371</v>
      </c>
      <c r="E422" s="2">
        <f>MACD!F422</f>
        <v>0.11941337532696167</v>
      </c>
      <c r="F422" s="2">
        <f>'Moving Avg'!D422</f>
        <v>10.808</v>
      </c>
      <c r="G422" s="2">
        <f>'Moving Avg'!F422</f>
        <v>11.117349999999998</v>
      </c>
      <c r="H422" s="2">
        <f>'Moving Avg'!G422</f>
        <v>11.061720000000003</v>
      </c>
      <c r="I422" s="2">
        <f>'Moving Avg'!H422</f>
        <v>9.8803349999999881</v>
      </c>
      <c r="J422" s="5" t="str">
        <f>OBV!F422</f>
        <v>BEARISH</v>
      </c>
      <c r="K422" s="5" t="str">
        <f>OBV!G422</f>
        <v>STRONG</v>
      </c>
      <c r="L422" s="5" t="str">
        <f>OBV!H422</f>
        <v>CONFIRMED BEARISH</v>
      </c>
      <c r="M422" s="7">
        <f t="shared" si="60"/>
        <v>25</v>
      </c>
      <c r="N422" s="7">
        <f t="shared" si="61"/>
        <v>0</v>
      </c>
      <c r="O422" s="7">
        <f t="shared" si="62"/>
        <v>50</v>
      </c>
      <c r="P422" s="7">
        <f t="shared" si="63"/>
        <v>33</v>
      </c>
      <c r="Q422" s="8">
        <f t="shared" si="64"/>
        <v>21.2</v>
      </c>
      <c r="R422" s="8">
        <f t="shared" si="65"/>
        <v>30.75</v>
      </c>
      <c r="S422" s="8">
        <f t="shared" si="66"/>
        <v>31.1</v>
      </c>
      <c r="T422" s="8">
        <f t="shared" si="67"/>
        <v>27</v>
      </c>
      <c r="U422" s="7">
        <f t="shared" si="68"/>
        <v>27.683333333333337</v>
      </c>
      <c r="V422" s="7">
        <f t="shared" si="69"/>
        <v>27.512500000000003</v>
      </c>
    </row>
    <row r="423" spans="1:22" ht="13.5" x14ac:dyDescent="0.25">
      <c r="A423" s="3">
        <f>RSI!A423</f>
        <v>42620</v>
      </c>
      <c r="B423" s="2">
        <f>RSI!B423</f>
        <v>10.586</v>
      </c>
      <c r="C423" s="2">
        <f>RSI!I423</f>
        <v>31.555254183438592</v>
      </c>
      <c r="D423" s="2">
        <f>MACD!E423</f>
        <v>0.22256057436691101</v>
      </c>
      <c r="E423" s="2">
        <f>MACD!F423</f>
        <v>0.14004281513495154</v>
      </c>
      <c r="F423" s="2">
        <f>'Moving Avg'!D423</f>
        <v>10.7636</v>
      </c>
      <c r="G423" s="2">
        <f>'Moving Avg'!F423</f>
        <v>11.081399999999999</v>
      </c>
      <c r="H423" s="2">
        <f>'Moving Avg'!G423</f>
        <v>11.069540000000002</v>
      </c>
      <c r="I423" s="2">
        <f>'Moving Avg'!H423</f>
        <v>9.881249999999989</v>
      </c>
      <c r="J423" s="5" t="str">
        <f>OBV!F423</f>
        <v>BEARISH</v>
      </c>
      <c r="K423" s="5" t="str">
        <f>OBV!G423</f>
        <v>STRONG</v>
      </c>
      <c r="L423" s="5" t="str">
        <f>OBV!H423</f>
        <v>CONFIRMED BEARISH</v>
      </c>
      <c r="M423" s="7">
        <f t="shared" si="60"/>
        <v>25</v>
      </c>
      <c r="N423" s="7">
        <f t="shared" si="61"/>
        <v>0</v>
      </c>
      <c r="O423" s="7">
        <f t="shared" si="62"/>
        <v>50</v>
      </c>
      <c r="P423" s="7">
        <f t="shared" si="63"/>
        <v>33</v>
      </c>
      <c r="Q423" s="8">
        <f t="shared" si="64"/>
        <v>21.2</v>
      </c>
      <c r="R423" s="8">
        <f t="shared" si="65"/>
        <v>30.75</v>
      </c>
      <c r="S423" s="8">
        <f t="shared" si="66"/>
        <v>31.1</v>
      </c>
      <c r="T423" s="8">
        <f t="shared" si="67"/>
        <v>27</v>
      </c>
      <c r="U423" s="7">
        <f t="shared" si="68"/>
        <v>27.683333333333337</v>
      </c>
      <c r="V423" s="7">
        <f t="shared" si="69"/>
        <v>27.512500000000003</v>
      </c>
    </row>
    <row r="424" spans="1:22" ht="13.5" x14ac:dyDescent="0.25">
      <c r="A424" s="3">
        <f>RSI!A424</f>
        <v>42621</v>
      </c>
      <c r="B424" s="2">
        <f>RSI!B424</f>
        <v>10.551</v>
      </c>
      <c r="C424" s="2">
        <f>RSI!I424</f>
        <v>30.586474637329303</v>
      </c>
      <c r="D424" s="2">
        <f>MACD!E424</f>
        <v>0.27245121764044988</v>
      </c>
      <c r="E424" s="2">
        <f>MACD!F424</f>
        <v>0.16652449563605121</v>
      </c>
      <c r="F424" s="2">
        <f>'Moving Avg'!D424</f>
        <v>10.712199999999999</v>
      </c>
      <c r="G424" s="2">
        <f>'Moving Avg'!F424</f>
        <v>11.043999999999999</v>
      </c>
      <c r="H424" s="2">
        <f>'Moving Avg'!G424</f>
        <v>11.070480000000002</v>
      </c>
      <c r="I424" s="2">
        <f>'Moving Avg'!H424</f>
        <v>9.8819899999999876</v>
      </c>
      <c r="J424" s="5" t="str">
        <f>OBV!F424</f>
        <v>BEARISH</v>
      </c>
      <c r="K424" s="5" t="str">
        <f>OBV!G424</f>
        <v>STRONG</v>
      </c>
      <c r="L424" s="5" t="str">
        <f>OBV!H424</f>
        <v>CONFIRMED BEARISH</v>
      </c>
      <c r="M424" s="7">
        <f t="shared" si="60"/>
        <v>25</v>
      </c>
      <c r="N424" s="7">
        <f t="shared" si="61"/>
        <v>0</v>
      </c>
      <c r="O424" s="7">
        <f t="shared" si="62"/>
        <v>50</v>
      </c>
      <c r="P424" s="7">
        <f t="shared" si="63"/>
        <v>33</v>
      </c>
      <c r="Q424" s="8">
        <f t="shared" si="64"/>
        <v>21.2</v>
      </c>
      <c r="R424" s="8">
        <f t="shared" si="65"/>
        <v>30.75</v>
      </c>
      <c r="S424" s="8">
        <f t="shared" si="66"/>
        <v>31.1</v>
      </c>
      <c r="T424" s="8">
        <f t="shared" si="67"/>
        <v>27</v>
      </c>
      <c r="U424" s="7">
        <f t="shared" si="68"/>
        <v>27.683333333333337</v>
      </c>
      <c r="V424" s="7">
        <f t="shared" si="69"/>
        <v>27.512500000000003</v>
      </c>
    </row>
    <row r="425" spans="1:22" ht="13.5" x14ac:dyDescent="0.25">
      <c r="A425" s="3">
        <f>RSI!A425</f>
        <v>42622</v>
      </c>
      <c r="B425" s="2">
        <f>RSI!B425</f>
        <v>10.551</v>
      </c>
      <c r="C425" s="2">
        <f>RSI!I425</f>
        <v>30.586474637329303</v>
      </c>
      <c r="D425" s="2">
        <f>MACD!E425</f>
        <v>0.32175071060244953</v>
      </c>
      <c r="E425" s="2">
        <f>MACD!F425</f>
        <v>0.19756973862933086</v>
      </c>
      <c r="F425" s="2">
        <f>'Moving Avg'!D425</f>
        <v>10.6608</v>
      </c>
      <c r="G425" s="2">
        <f>'Moving Avg'!F425</f>
        <v>11.006599999999997</v>
      </c>
      <c r="H425" s="2">
        <f>'Moving Avg'!G425</f>
        <v>11.065460000000003</v>
      </c>
      <c r="I425" s="2">
        <f>'Moving Avg'!H425</f>
        <v>9.882729999999988</v>
      </c>
      <c r="J425" s="5" t="str">
        <f>OBV!F425</f>
        <v>BEARISH</v>
      </c>
      <c r="K425" s="5" t="str">
        <f>OBV!G425</f>
        <v>STRONG</v>
      </c>
      <c r="L425" s="5" t="str">
        <f>OBV!H425</f>
        <v>CONFIRMED BEARISH</v>
      </c>
      <c r="M425" s="7">
        <f t="shared" si="60"/>
        <v>25</v>
      </c>
      <c r="N425" s="7">
        <f t="shared" si="61"/>
        <v>0</v>
      </c>
      <c r="O425" s="7">
        <f t="shared" si="62"/>
        <v>50</v>
      </c>
      <c r="P425" s="7">
        <f t="shared" si="63"/>
        <v>33</v>
      </c>
      <c r="Q425" s="8">
        <f t="shared" si="64"/>
        <v>21.2</v>
      </c>
      <c r="R425" s="8">
        <f t="shared" si="65"/>
        <v>30.75</v>
      </c>
      <c r="S425" s="8">
        <f t="shared" si="66"/>
        <v>31.1</v>
      </c>
      <c r="T425" s="8">
        <f t="shared" si="67"/>
        <v>27</v>
      </c>
      <c r="U425" s="7">
        <f t="shared" si="68"/>
        <v>27.683333333333337</v>
      </c>
      <c r="V425" s="7">
        <f t="shared" si="69"/>
        <v>27.512500000000003</v>
      </c>
    </row>
    <row r="426" spans="1:22" ht="13.5" x14ac:dyDescent="0.25">
      <c r="A426" s="3">
        <f>RSI!A426</f>
        <v>42627</v>
      </c>
      <c r="B426" s="2">
        <f>RSI!B426</f>
        <v>10.808</v>
      </c>
      <c r="C426" s="2">
        <f>RSI!I426</f>
        <v>44.973200747786173</v>
      </c>
      <c r="D426" s="2">
        <f>MACD!E426</f>
        <v>0.2947032967054124</v>
      </c>
      <c r="E426" s="2">
        <f>MACD!F426</f>
        <v>0.21699645024454717</v>
      </c>
      <c r="F426" s="2">
        <f>'Moving Avg'!D426</f>
        <v>10.6608</v>
      </c>
      <c r="G426" s="2">
        <f>'Moving Avg'!F426</f>
        <v>10.991999999999997</v>
      </c>
      <c r="H426" s="2">
        <f>'Moving Avg'!G426</f>
        <v>11.065700000000001</v>
      </c>
      <c r="I426" s="2">
        <f>'Moving Avg'!H426</f>
        <v>9.88624499999999</v>
      </c>
      <c r="J426" s="5" t="str">
        <f>OBV!F426</f>
        <v>BEARISH</v>
      </c>
      <c r="K426" s="5" t="str">
        <f>OBV!G426</f>
        <v>STRONG</v>
      </c>
      <c r="L426" s="5" t="str">
        <f>OBV!H426</f>
        <v>NEUTRAL</v>
      </c>
      <c r="M426" s="7">
        <f t="shared" si="60"/>
        <v>25</v>
      </c>
      <c r="N426" s="7">
        <f t="shared" si="61"/>
        <v>0</v>
      </c>
      <c r="O426" s="7">
        <f t="shared" si="62"/>
        <v>50</v>
      </c>
      <c r="P426" s="7">
        <f t="shared" si="63"/>
        <v>33</v>
      </c>
      <c r="Q426" s="8">
        <f t="shared" si="64"/>
        <v>21.2</v>
      </c>
      <c r="R426" s="8">
        <f t="shared" si="65"/>
        <v>30.75</v>
      </c>
      <c r="S426" s="8">
        <f t="shared" si="66"/>
        <v>31.1</v>
      </c>
      <c r="T426" s="8">
        <f t="shared" si="67"/>
        <v>27</v>
      </c>
      <c r="U426" s="7">
        <f t="shared" si="68"/>
        <v>27.683333333333337</v>
      </c>
      <c r="V426" s="7">
        <f t="shared" si="69"/>
        <v>27.512500000000003</v>
      </c>
    </row>
    <row r="427" spans="1:22" ht="13.5" x14ac:dyDescent="0.25">
      <c r="A427" s="3">
        <f>RSI!A427</f>
        <v>42628</v>
      </c>
      <c r="B427" s="2">
        <f>RSI!B427</f>
        <v>11.1</v>
      </c>
      <c r="C427" s="2">
        <f>RSI!I427</f>
        <v>56.105040340426157</v>
      </c>
      <c r="D427" s="2">
        <f>MACD!E427</f>
        <v>0.25091739354727238</v>
      </c>
      <c r="E427" s="2">
        <f>MACD!F427</f>
        <v>0.22378063890509223</v>
      </c>
      <c r="F427" s="2">
        <f>'Moving Avg'!D427</f>
        <v>10.719200000000001</v>
      </c>
      <c r="G427" s="2">
        <f>'Moving Avg'!F427</f>
        <v>10.991999999999997</v>
      </c>
      <c r="H427" s="2">
        <f>'Moving Avg'!G427</f>
        <v>11.065940000000003</v>
      </c>
      <c r="I427" s="2">
        <f>'Moving Avg'!H427</f>
        <v>9.8898949999999886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  <c r="M427" s="7">
        <f t="shared" si="60"/>
        <v>25</v>
      </c>
      <c r="N427" s="7">
        <f t="shared" si="61"/>
        <v>0</v>
      </c>
      <c r="O427" s="7">
        <f t="shared" si="62"/>
        <v>50</v>
      </c>
      <c r="P427" s="7">
        <f t="shared" si="63"/>
        <v>16.5</v>
      </c>
      <c r="Q427" s="8">
        <f t="shared" si="64"/>
        <v>18.725000000000001</v>
      </c>
      <c r="R427" s="8">
        <f t="shared" si="65"/>
        <v>26.625</v>
      </c>
      <c r="S427" s="8">
        <f t="shared" si="66"/>
        <v>23.675000000000001</v>
      </c>
      <c r="T427" s="8">
        <f t="shared" si="67"/>
        <v>22.875</v>
      </c>
      <c r="U427" s="7">
        <f t="shared" si="68"/>
        <v>23.008333333333336</v>
      </c>
      <c r="V427" s="7">
        <f t="shared" si="69"/>
        <v>22.975000000000001</v>
      </c>
    </row>
    <row r="428" spans="1:22" ht="13.5" x14ac:dyDescent="0.25">
      <c r="A428" s="3">
        <f>RSI!A428</f>
        <v>42629</v>
      </c>
      <c r="B428" s="2">
        <f>RSI!B428</f>
        <v>11.1</v>
      </c>
      <c r="C428" s="2">
        <f>RSI!I428</f>
        <v>56.105040340426157</v>
      </c>
      <c r="D428" s="2">
        <f>MACD!E428</f>
        <v>0.18051057604676579</v>
      </c>
      <c r="E428" s="2">
        <f>MACD!F428</f>
        <v>0.21512662633342697</v>
      </c>
      <c r="F428" s="2">
        <f>'Moving Avg'!D428</f>
        <v>10.821999999999999</v>
      </c>
      <c r="G428" s="2">
        <f>'Moving Avg'!F428</f>
        <v>10.991999999999997</v>
      </c>
      <c r="H428" s="2">
        <f>'Moving Avg'!G428</f>
        <v>11.066179999999999</v>
      </c>
      <c r="I428" s="2">
        <f>'Moving Avg'!H428</f>
        <v>9.8940999999999892</v>
      </c>
      <c r="J428" s="5" t="str">
        <f>OBV!F428</f>
        <v>BULLISH</v>
      </c>
      <c r="K428" s="5" t="str">
        <f>OBV!G428</f>
        <v>WEAK</v>
      </c>
      <c r="L428" s="5" t="str">
        <f>OBV!H428</f>
        <v>CONFIRMED BULLISH</v>
      </c>
      <c r="M428" s="7">
        <f t="shared" si="60"/>
        <v>25</v>
      </c>
      <c r="N428" s="7">
        <f t="shared" si="61"/>
        <v>100</v>
      </c>
      <c r="O428" s="7">
        <f t="shared" si="62"/>
        <v>50</v>
      </c>
      <c r="P428" s="7">
        <f t="shared" si="63"/>
        <v>67</v>
      </c>
      <c r="Q428" s="8">
        <f t="shared" si="64"/>
        <v>61.3</v>
      </c>
      <c r="R428" s="8">
        <f t="shared" si="65"/>
        <v>59.25</v>
      </c>
      <c r="S428" s="8">
        <f t="shared" si="66"/>
        <v>61.400000000000006</v>
      </c>
      <c r="T428" s="8">
        <f t="shared" si="67"/>
        <v>60.5</v>
      </c>
      <c r="U428" s="7">
        <f t="shared" si="68"/>
        <v>60.65</v>
      </c>
      <c r="V428" s="7">
        <f t="shared" si="69"/>
        <v>60.612499999999997</v>
      </c>
    </row>
    <row r="429" spans="1:22" ht="13.5" x14ac:dyDescent="0.25">
      <c r="A429" s="3">
        <f>RSI!A429</f>
        <v>42632</v>
      </c>
      <c r="B429" s="2">
        <f>RSI!B429</f>
        <v>11.1</v>
      </c>
      <c r="C429" s="2">
        <f>RSI!I429</f>
        <v>56.105040340426157</v>
      </c>
      <c r="D429" s="2">
        <f>MACD!E429</f>
        <v>0.11996380363415504</v>
      </c>
      <c r="E429" s="2">
        <f>MACD!F429</f>
        <v>0.19609406179357261</v>
      </c>
      <c r="F429" s="2">
        <f>'Moving Avg'!D429</f>
        <v>10.931800000000001</v>
      </c>
      <c r="G429" s="2">
        <f>'Moving Avg'!F429</f>
        <v>10.982049999999997</v>
      </c>
      <c r="H429" s="2">
        <f>'Moving Avg'!G429</f>
        <v>11.066179999999999</v>
      </c>
      <c r="I429" s="2">
        <f>'Moving Avg'!H429</f>
        <v>9.8995449999999909</v>
      </c>
      <c r="J429" s="5" t="str">
        <f>OBV!F429</f>
        <v>BULLISH</v>
      </c>
      <c r="K429" s="5" t="str">
        <f>OBV!G429</f>
        <v>WEAK</v>
      </c>
      <c r="L429" s="5" t="str">
        <f>OBV!H429</f>
        <v>CONFIRMED BULLISH</v>
      </c>
      <c r="M429" s="7">
        <f t="shared" si="60"/>
        <v>25</v>
      </c>
      <c r="N429" s="7">
        <f t="shared" si="61"/>
        <v>100</v>
      </c>
      <c r="O429" s="7">
        <f t="shared" si="62"/>
        <v>50</v>
      </c>
      <c r="P429" s="7">
        <f t="shared" si="63"/>
        <v>67</v>
      </c>
      <c r="Q429" s="8">
        <f t="shared" si="64"/>
        <v>61.3</v>
      </c>
      <c r="R429" s="8">
        <f t="shared" si="65"/>
        <v>59.25</v>
      </c>
      <c r="S429" s="8">
        <f t="shared" si="66"/>
        <v>61.400000000000006</v>
      </c>
      <c r="T429" s="8">
        <f t="shared" si="67"/>
        <v>60.5</v>
      </c>
      <c r="U429" s="7">
        <f t="shared" si="68"/>
        <v>60.65</v>
      </c>
      <c r="V429" s="7">
        <f t="shared" si="69"/>
        <v>60.612499999999997</v>
      </c>
    </row>
    <row r="430" spans="1:22" ht="13.5" x14ac:dyDescent="0.25">
      <c r="A430" s="3">
        <f>RSI!A430</f>
        <v>42633</v>
      </c>
      <c r="B430" s="2">
        <f>RSI!B430</f>
        <v>11.1</v>
      </c>
      <c r="C430" s="2">
        <f>RSI!I430</f>
        <v>56.105040340426157</v>
      </c>
      <c r="D430" s="2">
        <f>MACD!E430</f>
        <v>6.7832129480294157E-2</v>
      </c>
      <c r="E430" s="2">
        <f>MACD!F430</f>
        <v>0.17044167533091692</v>
      </c>
      <c r="F430" s="2">
        <f>'Moving Avg'!D430</f>
        <v>11.041600000000001</v>
      </c>
      <c r="G430" s="2">
        <f>'Moving Avg'!F430</f>
        <v>10.970349999999996</v>
      </c>
      <c r="H430" s="2">
        <f>'Moving Avg'!G430</f>
        <v>11.066180000000001</v>
      </c>
      <c r="I430" s="2">
        <f>'Moving Avg'!H430</f>
        <v>9.9047699999999903</v>
      </c>
      <c r="J430" s="5" t="str">
        <f>OBV!F430</f>
        <v>BULLISH</v>
      </c>
      <c r="K430" s="5" t="str">
        <f>OBV!G430</f>
        <v>WEAK</v>
      </c>
      <c r="L430" s="5" t="str">
        <f>OBV!H430</f>
        <v>CONFIRMED BULLISH</v>
      </c>
      <c r="M430" s="7">
        <f t="shared" si="60"/>
        <v>25</v>
      </c>
      <c r="N430" s="7">
        <f t="shared" si="61"/>
        <v>100</v>
      </c>
      <c r="O430" s="7">
        <f t="shared" si="62"/>
        <v>50</v>
      </c>
      <c r="P430" s="7">
        <f t="shared" si="63"/>
        <v>67</v>
      </c>
      <c r="Q430" s="8">
        <f t="shared" si="64"/>
        <v>61.3</v>
      </c>
      <c r="R430" s="8">
        <f t="shared" si="65"/>
        <v>59.25</v>
      </c>
      <c r="S430" s="8">
        <f t="shared" si="66"/>
        <v>61.400000000000006</v>
      </c>
      <c r="T430" s="8">
        <f t="shared" si="67"/>
        <v>60.5</v>
      </c>
      <c r="U430" s="7">
        <f t="shared" si="68"/>
        <v>60.65</v>
      </c>
      <c r="V430" s="7">
        <f t="shared" si="69"/>
        <v>60.612499999999997</v>
      </c>
    </row>
    <row r="431" spans="1:22" ht="13.5" x14ac:dyDescent="0.25">
      <c r="A431" s="3">
        <f>RSI!A431</f>
        <v>42634</v>
      </c>
      <c r="B431" s="2">
        <f>RSI!B431</f>
        <v>11.1</v>
      </c>
      <c r="C431" s="2">
        <f>RSI!I431</f>
        <v>56.105040340426157</v>
      </c>
      <c r="D431" s="2">
        <f>MACD!E431</f>
        <v>2.2887574180487036E-2</v>
      </c>
      <c r="E431" s="2">
        <f>MACD!F431</f>
        <v>0.14093085510083095</v>
      </c>
      <c r="F431" s="2">
        <f>'Moving Avg'!D431</f>
        <v>11.1</v>
      </c>
      <c r="G431" s="2">
        <f>'Moving Avg'!F431</f>
        <v>10.958949999999996</v>
      </c>
      <c r="H431" s="2">
        <f>'Moving Avg'!G431</f>
        <v>11.066180000000001</v>
      </c>
      <c r="I431" s="2">
        <f>'Moving Avg'!H431</f>
        <v>9.910074999999992</v>
      </c>
      <c r="J431" s="5" t="str">
        <f>OBV!F431</f>
        <v>BULLISH</v>
      </c>
      <c r="K431" s="5" t="str">
        <f>OBV!G431</f>
        <v>WEAK</v>
      </c>
      <c r="L431" s="5" t="str">
        <f>OBV!H431</f>
        <v>CONFIRMED BULLISH</v>
      </c>
      <c r="M431" s="7">
        <f t="shared" si="60"/>
        <v>25</v>
      </c>
      <c r="N431" s="7">
        <f t="shared" si="61"/>
        <v>100</v>
      </c>
      <c r="O431" s="7">
        <f t="shared" si="62"/>
        <v>50</v>
      </c>
      <c r="P431" s="7">
        <f t="shared" si="63"/>
        <v>67</v>
      </c>
      <c r="Q431" s="8">
        <f t="shared" si="64"/>
        <v>61.3</v>
      </c>
      <c r="R431" s="8">
        <f t="shared" si="65"/>
        <v>59.25</v>
      </c>
      <c r="S431" s="8">
        <f t="shared" si="66"/>
        <v>61.400000000000006</v>
      </c>
      <c r="T431" s="8">
        <f t="shared" si="67"/>
        <v>60.5</v>
      </c>
      <c r="U431" s="7">
        <f t="shared" si="68"/>
        <v>60.65</v>
      </c>
      <c r="V431" s="7">
        <f t="shared" si="69"/>
        <v>60.612499999999997</v>
      </c>
    </row>
    <row r="432" spans="1:22" ht="13.5" x14ac:dyDescent="0.25">
      <c r="A432" s="3">
        <f>RSI!A432</f>
        <v>42635</v>
      </c>
      <c r="B432" s="2">
        <f>RSI!B432</f>
        <v>11.1</v>
      </c>
      <c r="C432" s="2">
        <f>RSI!I432</f>
        <v>56.105040340426157</v>
      </c>
      <c r="D432" s="2">
        <f>MACD!E432</f>
        <v>-1.591385887982355E-2</v>
      </c>
      <c r="E432" s="2">
        <f>MACD!F432</f>
        <v>0.10956191230470005</v>
      </c>
      <c r="F432" s="2">
        <f>'Moving Avg'!D432</f>
        <v>11.1</v>
      </c>
      <c r="G432" s="2">
        <f>'Moving Avg'!F432</f>
        <v>10.947849999999995</v>
      </c>
      <c r="H432" s="2">
        <f>'Moving Avg'!G432</f>
        <v>11.072840000000003</v>
      </c>
      <c r="I432" s="2">
        <f>'Moving Avg'!H432</f>
        <v>9.9159349999999922</v>
      </c>
      <c r="J432" s="5" t="str">
        <f>OBV!F432</f>
        <v>NEUTRAL</v>
      </c>
      <c r="K432" s="5" t="str">
        <f>OBV!G432</f>
        <v>NEUTRAL</v>
      </c>
      <c r="L432" s="5" t="str">
        <f>OBV!H432</f>
        <v>NEUTRAL</v>
      </c>
      <c r="M432" s="7">
        <f t="shared" si="60"/>
        <v>25</v>
      </c>
      <c r="N432" s="7">
        <f t="shared" si="61"/>
        <v>100</v>
      </c>
      <c r="O432" s="7">
        <f t="shared" si="62"/>
        <v>50</v>
      </c>
      <c r="P432" s="7">
        <f t="shared" si="63"/>
        <v>33</v>
      </c>
      <c r="Q432" s="8">
        <f t="shared" si="64"/>
        <v>56.2</v>
      </c>
      <c r="R432" s="8">
        <f t="shared" si="65"/>
        <v>50.75</v>
      </c>
      <c r="S432" s="8">
        <f t="shared" si="66"/>
        <v>46.1</v>
      </c>
      <c r="T432" s="8">
        <f t="shared" si="67"/>
        <v>52</v>
      </c>
      <c r="U432" s="7">
        <f t="shared" si="68"/>
        <v>51.016666666666673</v>
      </c>
      <c r="V432" s="7">
        <f t="shared" si="69"/>
        <v>51.262500000000003</v>
      </c>
    </row>
    <row r="433" spans="1:22" ht="13.5" x14ac:dyDescent="0.25">
      <c r="A433" s="3">
        <f>RSI!A433</f>
        <v>42636</v>
      </c>
      <c r="B433" s="2">
        <f>RSI!B433</f>
        <v>11.1</v>
      </c>
      <c r="C433" s="2">
        <f>RSI!I433</f>
        <v>56.105040340426157</v>
      </c>
      <c r="D433" s="2">
        <f>MACD!E433</f>
        <v>-8.3613969011066658E-2</v>
      </c>
      <c r="E433" s="2">
        <f>MACD!F433</f>
        <v>7.0926736041546715E-2</v>
      </c>
      <c r="F433" s="2">
        <f>'Moving Avg'!D433</f>
        <v>11.1</v>
      </c>
      <c r="G433" s="2">
        <f>'Moving Avg'!F433</f>
        <v>10.947849999999997</v>
      </c>
      <c r="H433" s="2">
        <f>'Moving Avg'!G433</f>
        <v>11.085700000000005</v>
      </c>
      <c r="I433" s="2">
        <f>'Moving Avg'!H433</f>
        <v>9.9232799999999912</v>
      </c>
      <c r="J433" s="5" t="str">
        <f>OBV!F433</f>
        <v>NEUTRAL</v>
      </c>
      <c r="K433" s="5" t="str">
        <f>OBV!G433</f>
        <v>NEUTRAL</v>
      </c>
      <c r="L433" s="5" t="str">
        <f>OBV!H433</f>
        <v>NEUTRAL</v>
      </c>
      <c r="M433" s="7">
        <f t="shared" si="60"/>
        <v>25</v>
      </c>
      <c r="N433" s="7">
        <f t="shared" si="61"/>
        <v>100</v>
      </c>
      <c r="O433" s="7">
        <f t="shared" si="62"/>
        <v>50</v>
      </c>
      <c r="P433" s="7">
        <f t="shared" si="63"/>
        <v>33</v>
      </c>
      <c r="Q433" s="8">
        <f t="shared" si="64"/>
        <v>56.2</v>
      </c>
      <c r="R433" s="8">
        <f t="shared" si="65"/>
        <v>50.75</v>
      </c>
      <c r="S433" s="8">
        <f t="shared" si="66"/>
        <v>46.1</v>
      </c>
      <c r="T433" s="8">
        <f t="shared" si="67"/>
        <v>52</v>
      </c>
      <c r="U433" s="7">
        <f t="shared" si="68"/>
        <v>51.016666666666673</v>
      </c>
      <c r="V433" s="7">
        <f t="shared" si="69"/>
        <v>51.262500000000003</v>
      </c>
    </row>
    <row r="434" spans="1:22" ht="13.5" x14ac:dyDescent="0.25">
      <c r="A434" s="3">
        <f>RSI!A434</f>
        <v>42639</v>
      </c>
      <c r="B434" s="2">
        <f>RSI!B434</f>
        <v>11.1</v>
      </c>
      <c r="C434" s="2">
        <f>RSI!I434</f>
        <v>56.105040340426157</v>
      </c>
      <c r="D434" s="2">
        <f>MACD!E434</f>
        <v>-0.14694466533598849</v>
      </c>
      <c r="E434" s="2">
        <f>MACD!F434</f>
        <v>2.7352455766039674E-2</v>
      </c>
      <c r="F434" s="2">
        <f>'Moving Avg'!D434</f>
        <v>11.1</v>
      </c>
      <c r="G434" s="2">
        <f>'Moving Avg'!F434</f>
        <v>10.936449999999997</v>
      </c>
      <c r="H434" s="2">
        <f>'Moving Avg'!G434</f>
        <v>11.092360000000003</v>
      </c>
      <c r="I434" s="2">
        <f>'Moving Avg'!H434</f>
        <v>9.9294399999999907</v>
      </c>
      <c r="J434" s="5" t="str">
        <f>OBV!F434</f>
        <v>NEUTRAL</v>
      </c>
      <c r="K434" s="5" t="str">
        <f>OBV!G434</f>
        <v>NEUTRAL</v>
      </c>
      <c r="L434" s="5" t="str">
        <f>OBV!H434</f>
        <v>NEUTRAL</v>
      </c>
      <c r="M434" s="7">
        <f t="shared" si="60"/>
        <v>25</v>
      </c>
      <c r="N434" s="7">
        <f t="shared" si="61"/>
        <v>100</v>
      </c>
      <c r="O434" s="7">
        <f t="shared" si="62"/>
        <v>50</v>
      </c>
      <c r="P434" s="7">
        <f t="shared" si="63"/>
        <v>33</v>
      </c>
      <c r="Q434" s="8">
        <f t="shared" si="64"/>
        <v>56.2</v>
      </c>
      <c r="R434" s="8">
        <f t="shared" si="65"/>
        <v>50.75</v>
      </c>
      <c r="S434" s="8">
        <f t="shared" si="66"/>
        <v>46.1</v>
      </c>
      <c r="T434" s="8">
        <f t="shared" si="67"/>
        <v>52</v>
      </c>
      <c r="U434" s="7">
        <f t="shared" si="68"/>
        <v>51.016666666666673</v>
      </c>
      <c r="V434" s="7">
        <f t="shared" si="69"/>
        <v>51.262500000000003</v>
      </c>
    </row>
    <row r="435" spans="1:22" ht="13.5" x14ac:dyDescent="0.25">
      <c r="A435" s="3">
        <f>RSI!A435</f>
        <v>42640</v>
      </c>
      <c r="B435" s="2">
        <f>RSI!B435</f>
        <v>10.766999999999999</v>
      </c>
      <c r="C435" s="2">
        <f>RSI!I435</f>
        <v>39.583628996999138</v>
      </c>
      <c r="D435" s="2">
        <f>MACD!E435</f>
        <v>-0.17647789276621495</v>
      </c>
      <c r="E435" s="2">
        <f>MACD!F435</f>
        <v>-1.3413613940411254E-2</v>
      </c>
      <c r="F435" s="2">
        <f>'Moving Avg'!D435</f>
        <v>11.0334</v>
      </c>
      <c r="G435" s="2">
        <f>'Moving Avg'!F435</f>
        <v>10.906949999999998</v>
      </c>
      <c r="H435" s="2">
        <f>'Moving Avg'!G435</f>
        <v>11.092360000000003</v>
      </c>
      <c r="I435" s="2">
        <f>'Moving Avg'!H435</f>
        <v>9.935344999999991</v>
      </c>
      <c r="J435" s="5" t="str">
        <f>OBV!F435</f>
        <v>BEARISH</v>
      </c>
      <c r="K435" s="5" t="str">
        <f>OBV!G435</f>
        <v>STRONG</v>
      </c>
      <c r="L435" s="5" t="str">
        <f>OBV!H435</f>
        <v>CONFIRMED BEARISH</v>
      </c>
      <c r="M435" s="7">
        <f t="shared" si="60"/>
        <v>25</v>
      </c>
      <c r="N435" s="7">
        <f t="shared" si="61"/>
        <v>100</v>
      </c>
      <c r="O435" s="7">
        <f t="shared" si="62"/>
        <v>50</v>
      </c>
      <c r="P435" s="7">
        <f t="shared" si="63"/>
        <v>33</v>
      </c>
      <c r="Q435" s="8">
        <f t="shared" si="64"/>
        <v>56.2</v>
      </c>
      <c r="R435" s="8">
        <f t="shared" si="65"/>
        <v>50.75</v>
      </c>
      <c r="S435" s="8">
        <f t="shared" si="66"/>
        <v>46.1</v>
      </c>
      <c r="T435" s="8">
        <f t="shared" si="67"/>
        <v>52</v>
      </c>
      <c r="U435" s="7">
        <f t="shared" si="68"/>
        <v>51.016666666666673</v>
      </c>
      <c r="V435" s="7">
        <f t="shared" si="69"/>
        <v>51.262500000000003</v>
      </c>
    </row>
    <row r="436" spans="1:22" ht="13.5" x14ac:dyDescent="0.25">
      <c r="A436" s="3">
        <f>RSI!A436</f>
        <v>42641</v>
      </c>
      <c r="B436" s="2">
        <f>RSI!B436</f>
        <v>11.087999999999999</v>
      </c>
      <c r="C436" s="2">
        <f>RSI!I436</f>
        <v>53.728633072984493</v>
      </c>
      <c r="D436" s="2">
        <f>MACD!E436</f>
        <v>-0.18430617188942833</v>
      </c>
      <c r="E436" s="2">
        <f>MACD!F436</f>
        <v>-4.759212553021467E-2</v>
      </c>
      <c r="F436" s="2">
        <f>'Moving Avg'!D436</f>
        <v>11.030999999999999</v>
      </c>
      <c r="G436" s="2">
        <f>'Moving Avg'!F436</f>
        <v>10.910449999999997</v>
      </c>
      <c r="H436" s="2">
        <f>'Moving Avg'!G436</f>
        <v>11.092240000000004</v>
      </c>
      <c r="I436" s="2">
        <f>'Moving Avg'!H436</f>
        <v>9.9425199999999911</v>
      </c>
      <c r="J436" s="5" t="str">
        <f>OBV!F436</f>
        <v>BULLISH</v>
      </c>
      <c r="K436" s="5" t="str">
        <f>OBV!G436</f>
        <v>NEUTRAL</v>
      </c>
      <c r="L436" s="5" t="str">
        <f>OBV!H436</f>
        <v>BULLISH DIVERGENCE</v>
      </c>
      <c r="M436" s="7">
        <f t="shared" si="60"/>
        <v>25</v>
      </c>
      <c r="N436" s="7">
        <f t="shared" si="61"/>
        <v>100</v>
      </c>
      <c r="O436" s="7">
        <f t="shared" si="62"/>
        <v>50</v>
      </c>
      <c r="P436" s="7">
        <f t="shared" si="63"/>
        <v>66.5</v>
      </c>
      <c r="Q436" s="8">
        <f t="shared" si="64"/>
        <v>61.225000000000001</v>
      </c>
      <c r="R436" s="8">
        <f t="shared" si="65"/>
        <v>59.125</v>
      </c>
      <c r="S436" s="8">
        <f t="shared" si="66"/>
        <v>61.174999999999997</v>
      </c>
      <c r="T436" s="8">
        <f t="shared" si="67"/>
        <v>60.375</v>
      </c>
      <c r="U436" s="7">
        <f t="shared" si="68"/>
        <v>60.508333333333326</v>
      </c>
      <c r="V436" s="7">
        <f t="shared" si="69"/>
        <v>60.474999999999994</v>
      </c>
    </row>
    <row r="437" spans="1:22" ht="13.5" x14ac:dyDescent="0.25">
      <c r="A437" s="3">
        <f>RSI!A437</f>
        <v>42642</v>
      </c>
      <c r="B437" s="2">
        <f>RSI!B437</f>
        <v>10.766999999999999</v>
      </c>
      <c r="C437" s="2">
        <f>RSI!I437</f>
        <v>42.909617054188814</v>
      </c>
      <c r="D437" s="2">
        <f>MACD!E437</f>
        <v>-0.12282911226357385</v>
      </c>
      <c r="E437" s="2">
        <f>MACD!F437</f>
        <v>-6.2639522876886511E-2</v>
      </c>
      <c r="F437" s="2">
        <f>'Moving Avg'!D437</f>
        <v>10.964400000000001</v>
      </c>
      <c r="G437" s="2">
        <f>'Moving Avg'!F437</f>
        <v>10.897899999999996</v>
      </c>
      <c r="H437" s="2">
        <f>'Moving Avg'!G437</f>
        <v>11.085700000000005</v>
      </c>
      <c r="I437" s="2">
        <f>'Moving Avg'!H437</f>
        <v>9.9483699999999899</v>
      </c>
      <c r="J437" s="5" t="str">
        <f>OBV!F437</f>
        <v>BEARISH</v>
      </c>
      <c r="K437" s="5" t="str">
        <f>OBV!G437</f>
        <v>STRONG</v>
      </c>
      <c r="L437" s="5" t="str">
        <f>OBV!H437</f>
        <v>CONFIRMED BEARISH</v>
      </c>
      <c r="M437" s="7">
        <f t="shared" si="60"/>
        <v>25</v>
      </c>
      <c r="N437" s="7">
        <f t="shared" si="61"/>
        <v>100</v>
      </c>
      <c r="O437" s="7">
        <f t="shared" si="62"/>
        <v>50</v>
      </c>
      <c r="P437" s="7">
        <f t="shared" si="63"/>
        <v>33</v>
      </c>
      <c r="Q437" s="8">
        <f t="shared" si="64"/>
        <v>56.2</v>
      </c>
      <c r="R437" s="8">
        <f t="shared" si="65"/>
        <v>50.75</v>
      </c>
      <c r="S437" s="8">
        <f t="shared" si="66"/>
        <v>46.1</v>
      </c>
      <c r="T437" s="8">
        <f t="shared" si="67"/>
        <v>52</v>
      </c>
      <c r="U437" s="7">
        <f t="shared" si="68"/>
        <v>51.016666666666673</v>
      </c>
      <c r="V437" s="7">
        <f t="shared" si="69"/>
        <v>51.262500000000003</v>
      </c>
    </row>
    <row r="438" spans="1:22" ht="13.5" x14ac:dyDescent="0.25">
      <c r="A438" s="3">
        <f>RSI!A438</f>
        <v>42643</v>
      </c>
      <c r="B438" s="2">
        <f>RSI!B438</f>
        <v>10.766999999999999</v>
      </c>
      <c r="C438" s="2">
        <f>RSI!I438</f>
        <v>42.909617054188814</v>
      </c>
      <c r="D438" s="2">
        <f>MACD!E438</f>
        <v>-6.9468691049433318E-2</v>
      </c>
      <c r="E438" s="2">
        <f>MACD!F438</f>
        <v>-6.4005356511395869E-2</v>
      </c>
      <c r="F438" s="2">
        <f>'Moving Avg'!D438</f>
        <v>10.897799999999998</v>
      </c>
      <c r="G438" s="2">
        <f>'Moving Avg'!F438</f>
        <v>10.895849999999998</v>
      </c>
      <c r="H438" s="2">
        <f>'Moving Avg'!G438</f>
        <v>11.078460000000005</v>
      </c>
      <c r="I438" s="2">
        <f>'Moving Avg'!H438</f>
        <v>9.9539399999999905</v>
      </c>
      <c r="J438" s="5" t="str">
        <f>OBV!F438</f>
        <v>BEARISH</v>
      </c>
      <c r="K438" s="5" t="str">
        <f>OBV!G438</f>
        <v>STRONG</v>
      </c>
      <c r="L438" s="5" t="str">
        <f>OBV!H438</f>
        <v>CONFIRMED BEARISH</v>
      </c>
      <c r="M438" s="7">
        <f t="shared" si="60"/>
        <v>25</v>
      </c>
      <c r="N438" s="7">
        <f t="shared" si="61"/>
        <v>45</v>
      </c>
      <c r="O438" s="7">
        <f t="shared" si="62"/>
        <v>50</v>
      </c>
      <c r="P438" s="7">
        <f t="shared" si="63"/>
        <v>33</v>
      </c>
      <c r="Q438" s="8">
        <f t="shared" si="64"/>
        <v>36.950000000000003</v>
      </c>
      <c r="R438" s="8">
        <f t="shared" si="65"/>
        <v>39.75</v>
      </c>
      <c r="S438" s="8">
        <f t="shared" si="66"/>
        <v>37.85</v>
      </c>
      <c r="T438" s="8">
        <f t="shared" si="67"/>
        <v>38.25</v>
      </c>
      <c r="U438" s="7">
        <f t="shared" si="68"/>
        <v>38.183333333333337</v>
      </c>
      <c r="V438" s="7">
        <f t="shared" si="69"/>
        <v>38.200000000000003</v>
      </c>
    </row>
    <row r="439" spans="1:22" ht="13.5" x14ac:dyDescent="0.25">
      <c r="A439" s="3">
        <f>RSI!A439</f>
        <v>42647</v>
      </c>
      <c r="B439" s="2">
        <f>RSI!B439</f>
        <v>11.087999999999999</v>
      </c>
      <c r="C439" s="2">
        <f>RSI!I439</f>
        <v>53.71805514680365</v>
      </c>
      <c r="D439" s="2">
        <f>MACD!E439</f>
        <v>-4.6853333220125748E-2</v>
      </c>
      <c r="E439" s="2">
        <f>MACD!F439</f>
        <v>-6.0574951853141851E-2</v>
      </c>
      <c r="F439" s="2">
        <f>'Moving Avg'!D439</f>
        <v>10.895399999999999</v>
      </c>
      <c r="G439" s="2">
        <f>'Moving Avg'!F439</f>
        <v>10.909849999999995</v>
      </c>
      <c r="H439" s="2">
        <f>'Moving Avg'!G439</f>
        <v>11.077640000000006</v>
      </c>
      <c r="I439" s="2">
        <f>'Moving Avg'!H439</f>
        <v>9.9619449999999894</v>
      </c>
      <c r="J439" s="5" t="str">
        <f>OBV!F439</f>
        <v>BULLISH</v>
      </c>
      <c r="K439" s="5" t="str">
        <f>OBV!G439</f>
        <v>NEUTRAL</v>
      </c>
      <c r="L439" s="5" t="str">
        <f>OBV!H439</f>
        <v>BULLISH DIVERGENCE</v>
      </c>
      <c r="M439" s="7">
        <f t="shared" si="60"/>
        <v>25</v>
      </c>
      <c r="N439" s="7">
        <f t="shared" si="61"/>
        <v>0</v>
      </c>
      <c r="O439" s="7">
        <f t="shared" si="62"/>
        <v>50</v>
      </c>
      <c r="P439" s="7">
        <f t="shared" si="63"/>
        <v>66.5</v>
      </c>
      <c r="Q439" s="8">
        <f t="shared" si="64"/>
        <v>26.225000000000001</v>
      </c>
      <c r="R439" s="8">
        <f t="shared" si="65"/>
        <v>39.125</v>
      </c>
      <c r="S439" s="8">
        <f t="shared" si="66"/>
        <v>46.174999999999997</v>
      </c>
      <c r="T439" s="8">
        <f t="shared" si="67"/>
        <v>35.375</v>
      </c>
      <c r="U439" s="7">
        <f t="shared" si="68"/>
        <v>37.174999999999997</v>
      </c>
      <c r="V439" s="7">
        <f t="shared" si="69"/>
        <v>36.724999999999994</v>
      </c>
    </row>
    <row r="440" spans="1:22" ht="13.5" x14ac:dyDescent="0.25">
      <c r="A440" s="3">
        <f>RSI!A440</f>
        <v>42648</v>
      </c>
      <c r="B440" s="2">
        <f>RSI!B440</f>
        <v>11.087999999999999</v>
      </c>
      <c r="C440" s="2">
        <f>RSI!I440</f>
        <v>53.71805514680365</v>
      </c>
      <c r="D440" s="2">
        <f>MACD!E440</f>
        <v>-2.8464054770152458E-2</v>
      </c>
      <c r="E440" s="2">
        <f>MACD!F440</f>
        <v>-5.4152772436543976E-2</v>
      </c>
      <c r="F440" s="2">
        <f>'Moving Avg'!D440</f>
        <v>10.9596</v>
      </c>
      <c r="G440" s="2">
        <f>'Moving Avg'!F440</f>
        <v>10.923849999999996</v>
      </c>
      <c r="H440" s="2">
        <f>'Moving Avg'!G440</f>
        <v>11.077400000000004</v>
      </c>
      <c r="I440" s="2">
        <f>'Moving Avg'!H440</f>
        <v>9.9693999999999878</v>
      </c>
      <c r="J440" s="5" t="str">
        <f>OBV!F440</f>
        <v>BULLISH</v>
      </c>
      <c r="K440" s="5" t="str">
        <f>OBV!G440</f>
        <v>WEAK</v>
      </c>
      <c r="L440" s="5" t="str">
        <f>OBV!H440</f>
        <v>CONFIRMED BULLISH</v>
      </c>
      <c r="M440" s="7">
        <f t="shared" si="60"/>
        <v>25</v>
      </c>
      <c r="N440" s="7">
        <f t="shared" si="61"/>
        <v>0</v>
      </c>
      <c r="O440" s="7">
        <f t="shared" si="62"/>
        <v>50</v>
      </c>
      <c r="P440" s="7">
        <f t="shared" si="63"/>
        <v>67</v>
      </c>
      <c r="Q440" s="8">
        <f t="shared" si="64"/>
        <v>26.299999999999997</v>
      </c>
      <c r="R440" s="8">
        <f t="shared" si="65"/>
        <v>39.25</v>
      </c>
      <c r="S440" s="8">
        <f t="shared" si="66"/>
        <v>46.400000000000006</v>
      </c>
      <c r="T440" s="8">
        <f t="shared" si="67"/>
        <v>35.5</v>
      </c>
      <c r="U440" s="7">
        <f t="shared" si="68"/>
        <v>37.31666666666667</v>
      </c>
      <c r="V440" s="7">
        <f t="shared" si="69"/>
        <v>36.862499999999997</v>
      </c>
    </row>
    <row r="441" spans="1:22" ht="13.5" x14ac:dyDescent="0.25">
      <c r="A441" s="3">
        <f>RSI!A441</f>
        <v>42649</v>
      </c>
      <c r="B441" s="2">
        <f>RSI!B441</f>
        <v>11.077</v>
      </c>
      <c r="C441" s="2">
        <f>RSI!I441</f>
        <v>53.316891267857621</v>
      </c>
      <c r="D441" s="2">
        <f>MACD!E441</f>
        <v>-1.2780556784903752E-2</v>
      </c>
      <c r="E441" s="2">
        <f>MACD!F441</f>
        <v>-4.5878329306215937E-2</v>
      </c>
      <c r="F441" s="2">
        <f>'Moving Avg'!D441</f>
        <v>10.9574</v>
      </c>
      <c r="G441" s="2">
        <f>'Moving Avg'!F441</f>
        <v>10.937299999999997</v>
      </c>
      <c r="H441" s="2">
        <f>'Moving Avg'!G441</f>
        <v>11.071680000000001</v>
      </c>
      <c r="I441" s="2">
        <f>'Moving Avg'!H441</f>
        <v>9.9767999999999883</v>
      </c>
      <c r="J441" s="5" t="str">
        <f>OBV!F441</f>
        <v>BEARISH</v>
      </c>
      <c r="K441" s="5" t="str">
        <f>OBV!G441</f>
        <v>STRONG</v>
      </c>
      <c r="L441" s="5" t="str">
        <f>OBV!H441</f>
        <v>CONFIRMED BEARISH</v>
      </c>
      <c r="M441" s="7">
        <f t="shared" si="60"/>
        <v>25</v>
      </c>
      <c r="N441" s="7">
        <f t="shared" si="61"/>
        <v>0</v>
      </c>
      <c r="O441" s="7">
        <f t="shared" si="62"/>
        <v>50</v>
      </c>
      <c r="P441" s="7">
        <f t="shared" si="63"/>
        <v>33</v>
      </c>
      <c r="Q441" s="8">
        <f t="shared" si="64"/>
        <v>21.2</v>
      </c>
      <c r="R441" s="8">
        <f t="shared" si="65"/>
        <v>30.75</v>
      </c>
      <c r="S441" s="8">
        <f t="shared" si="66"/>
        <v>31.1</v>
      </c>
      <c r="T441" s="8">
        <f t="shared" si="67"/>
        <v>27</v>
      </c>
      <c r="U441" s="7">
        <f t="shared" si="68"/>
        <v>27.683333333333337</v>
      </c>
      <c r="V441" s="7">
        <f t="shared" si="69"/>
        <v>27.512500000000003</v>
      </c>
    </row>
    <row r="442" spans="1:22" ht="13.5" x14ac:dyDescent="0.25">
      <c r="A442" s="3">
        <f>RSI!A442</f>
        <v>42650</v>
      </c>
      <c r="B442" s="2">
        <f>RSI!B442</f>
        <v>11.077</v>
      </c>
      <c r="C442" s="2">
        <f>RSI!I442</f>
        <v>53.316891267857621</v>
      </c>
      <c r="D442" s="2">
        <f>MACD!E442</f>
        <v>-8.5160280391960441E-5</v>
      </c>
      <c r="E442" s="2">
        <f>MACD!F442</f>
        <v>-3.6719695501051142E-2</v>
      </c>
      <c r="F442" s="2">
        <f>'Moving Avg'!D442</f>
        <v>11.019399999999999</v>
      </c>
      <c r="G442" s="2">
        <f>'Moving Avg'!F442</f>
        <v>10.950749999999996</v>
      </c>
      <c r="H442" s="2">
        <f>'Moving Avg'!G442</f>
        <v>11.065960000000002</v>
      </c>
      <c r="I442" s="2">
        <f>'Moving Avg'!H442</f>
        <v>9.9855499999999875</v>
      </c>
      <c r="J442" s="5" t="str">
        <f>OBV!F442</f>
        <v>BULLISH</v>
      </c>
      <c r="K442" s="5" t="str">
        <f>OBV!G442</f>
        <v>NEUTRAL</v>
      </c>
      <c r="L442" s="5" t="str">
        <f>OBV!H442</f>
        <v>CONFIRMED BULLISH</v>
      </c>
      <c r="M442" s="7">
        <f t="shared" si="60"/>
        <v>25</v>
      </c>
      <c r="N442" s="7">
        <f t="shared" si="61"/>
        <v>0</v>
      </c>
      <c r="O442" s="7">
        <f t="shared" si="62"/>
        <v>50</v>
      </c>
      <c r="P442" s="7">
        <f t="shared" si="63"/>
        <v>83.5</v>
      </c>
      <c r="Q442" s="8">
        <f t="shared" si="64"/>
        <v>28.774999999999999</v>
      </c>
      <c r="R442" s="8">
        <f t="shared" si="65"/>
        <v>43.375</v>
      </c>
      <c r="S442" s="8">
        <f t="shared" si="66"/>
        <v>53.825000000000003</v>
      </c>
      <c r="T442" s="8">
        <f t="shared" si="67"/>
        <v>39.625</v>
      </c>
      <c r="U442" s="7">
        <f t="shared" si="68"/>
        <v>41.991666666666667</v>
      </c>
      <c r="V442" s="7">
        <f t="shared" si="69"/>
        <v>41.400000000000006</v>
      </c>
    </row>
    <row r="443" spans="1:22" ht="13.5" x14ac:dyDescent="0.25">
      <c r="A443" s="3">
        <f>RSI!A443</f>
        <v>42653</v>
      </c>
      <c r="B443" s="2">
        <f>RSI!B443</f>
        <v>11.042</v>
      </c>
      <c r="C443" s="2">
        <f>RSI!I443</f>
        <v>51.886994185815794</v>
      </c>
      <c r="D443" s="2">
        <f>MACD!E443</f>
        <v>1.2717046784741726E-2</v>
      </c>
      <c r="E443" s="2">
        <f>MACD!F443</f>
        <v>-2.683234704389257E-2</v>
      </c>
      <c r="F443" s="2">
        <f>'Moving Avg'!D443</f>
        <v>11.074400000000001</v>
      </c>
      <c r="G443" s="2">
        <f>'Moving Avg'!F443</f>
        <v>10.973549999999998</v>
      </c>
      <c r="H443" s="2">
        <f>'Moving Avg'!G443</f>
        <v>11.059540000000004</v>
      </c>
      <c r="I443" s="2">
        <f>'Moving Avg'!H443</f>
        <v>9.994289999999987</v>
      </c>
      <c r="J443" s="5" t="str">
        <f>OBV!F443</f>
        <v>BEARISH</v>
      </c>
      <c r="K443" s="5" t="str">
        <f>OBV!G443</f>
        <v>STRONG</v>
      </c>
      <c r="L443" s="5" t="str">
        <f>OBV!H443</f>
        <v>BEARISH DIVERGENCE</v>
      </c>
      <c r="M443" s="7">
        <f t="shared" si="60"/>
        <v>25</v>
      </c>
      <c r="N443" s="7">
        <f t="shared" si="61"/>
        <v>0</v>
      </c>
      <c r="O443" s="7">
        <f t="shared" si="62"/>
        <v>50</v>
      </c>
      <c r="P443" s="7">
        <f t="shared" si="63"/>
        <v>33</v>
      </c>
      <c r="Q443" s="8">
        <f t="shared" si="64"/>
        <v>21.2</v>
      </c>
      <c r="R443" s="8">
        <f t="shared" si="65"/>
        <v>30.75</v>
      </c>
      <c r="S443" s="8">
        <f t="shared" si="66"/>
        <v>31.1</v>
      </c>
      <c r="T443" s="8">
        <f t="shared" si="67"/>
        <v>27</v>
      </c>
      <c r="U443" s="7">
        <f t="shared" si="68"/>
        <v>27.683333333333337</v>
      </c>
      <c r="V443" s="7">
        <f t="shared" si="69"/>
        <v>27.512500000000003</v>
      </c>
    </row>
    <row r="444" spans="1:22" ht="13.5" x14ac:dyDescent="0.25">
      <c r="A444" s="3">
        <f>RSI!A444</f>
        <v>42654</v>
      </c>
      <c r="B444" s="2">
        <f>RSI!B444</f>
        <v>11.042</v>
      </c>
      <c r="C444" s="2">
        <f>RSI!I444</f>
        <v>51.886994185815794</v>
      </c>
      <c r="D444" s="2">
        <f>MACD!E444</f>
        <v>2.3263311046202162E-2</v>
      </c>
      <c r="E444" s="2">
        <f>MACD!F444</f>
        <v>-1.6813215425873624E-2</v>
      </c>
      <c r="F444" s="2">
        <f>'Moving Avg'!D444</f>
        <v>11.065200000000001</v>
      </c>
      <c r="G444" s="2">
        <f>'Moving Avg'!F444</f>
        <v>10.998099999999997</v>
      </c>
      <c r="H444" s="2">
        <f>'Moving Avg'!G444</f>
        <v>11.053120000000005</v>
      </c>
      <c r="I444" s="2">
        <f>'Moving Avg'!H444</f>
        <v>10.001789999999989</v>
      </c>
      <c r="J444" s="5" t="str">
        <f>OBV!F444</f>
        <v>BEARISH</v>
      </c>
      <c r="K444" s="5" t="str">
        <f>OBV!G444</f>
        <v>STRONG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33</v>
      </c>
      <c r="Q444" s="8">
        <f t="shared" si="64"/>
        <v>21.2</v>
      </c>
      <c r="R444" s="8">
        <f t="shared" si="65"/>
        <v>30.75</v>
      </c>
      <c r="S444" s="8">
        <f t="shared" si="66"/>
        <v>31.1</v>
      </c>
      <c r="T444" s="8">
        <f t="shared" si="67"/>
        <v>27</v>
      </c>
      <c r="U444" s="7">
        <f t="shared" si="68"/>
        <v>27.683333333333337</v>
      </c>
      <c r="V444" s="7">
        <f t="shared" si="69"/>
        <v>27.512500000000003</v>
      </c>
    </row>
    <row r="445" spans="1:22" ht="13.5" x14ac:dyDescent="0.25">
      <c r="A445" s="3">
        <f>RSI!A445</f>
        <v>42655</v>
      </c>
      <c r="B445" s="2">
        <f>RSI!B445</f>
        <v>11.042</v>
      </c>
      <c r="C445" s="2">
        <f>RSI!I445</f>
        <v>51.886994185815794</v>
      </c>
      <c r="D445" s="2">
        <f>MACD!E445</f>
        <v>-1.9308855826396965E-2</v>
      </c>
      <c r="E445" s="2">
        <f>MACD!F445</f>
        <v>-1.7312343505978295E-2</v>
      </c>
      <c r="F445" s="2">
        <f>'Moving Avg'!D445</f>
        <v>11.056000000000001</v>
      </c>
      <c r="G445" s="2">
        <f>'Moving Avg'!F445</f>
        <v>11.022649999999999</v>
      </c>
      <c r="H445" s="2">
        <f>'Moving Avg'!G445</f>
        <v>11.047860000000007</v>
      </c>
      <c r="I445" s="2">
        <f>'Moving Avg'!H445</f>
        <v>10.010639999999988</v>
      </c>
      <c r="J445" s="5" t="str">
        <f>OBV!F445</f>
        <v>BEARISH</v>
      </c>
      <c r="K445" s="5" t="str">
        <f>OBV!G445</f>
        <v>STRONG</v>
      </c>
      <c r="L445" s="5" t="str">
        <f>OBV!H445</f>
        <v>CONFIRMED BEARISH</v>
      </c>
      <c r="M445" s="7">
        <f t="shared" si="60"/>
        <v>25</v>
      </c>
      <c r="N445" s="7">
        <f t="shared" si="61"/>
        <v>45</v>
      </c>
      <c r="O445" s="7">
        <f t="shared" si="62"/>
        <v>50</v>
      </c>
      <c r="P445" s="7">
        <f t="shared" si="63"/>
        <v>33</v>
      </c>
      <c r="Q445" s="8">
        <f t="shared" si="64"/>
        <v>36.950000000000003</v>
      </c>
      <c r="R445" s="8">
        <f t="shared" si="65"/>
        <v>39.75</v>
      </c>
      <c r="S445" s="8">
        <f t="shared" si="66"/>
        <v>37.85</v>
      </c>
      <c r="T445" s="8">
        <f t="shared" si="67"/>
        <v>38.25</v>
      </c>
      <c r="U445" s="7">
        <f t="shared" si="68"/>
        <v>38.183333333333337</v>
      </c>
      <c r="V445" s="7">
        <f t="shared" si="69"/>
        <v>38.200000000000003</v>
      </c>
    </row>
    <row r="446" spans="1:22" ht="13.5" x14ac:dyDescent="0.25">
      <c r="A446" s="3">
        <f>RSI!A446</f>
        <v>42656</v>
      </c>
      <c r="B446" s="2">
        <f>RSI!B446</f>
        <v>11.042</v>
      </c>
      <c r="C446" s="2">
        <f>RSI!I446</f>
        <v>51.88699418581578</v>
      </c>
      <c r="D446" s="2">
        <f>MACD!E446</f>
        <v>-6.1923614294130402E-3</v>
      </c>
      <c r="E446" s="2">
        <f>MACD!F446</f>
        <v>-1.5088347090665245E-2</v>
      </c>
      <c r="F446" s="2">
        <f>'Moving Avg'!D446</f>
        <v>11.049000000000001</v>
      </c>
      <c r="G446" s="2">
        <f>'Moving Avg'!F446</f>
        <v>11.034349999999998</v>
      </c>
      <c r="H446" s="2">
        <f>'Moving Avg'!G446</f>
        <v>11.042600000000007</v>
      </c>
      <c r="I446" s="2">
        <f>'Moving Avg'!H446</f>
        <v>10.018029999999987</v>
      </c>
      <c r="J446" s="5" t="str">
        <f>OBV!F446</f>
        <v>BEARISH</v>
      </c>
      <c r="K446" s="5" t="str">
        <f>OBV!G446</f>
        <v>STRONG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50</v>
      </c>
      <c r="P446" s="7">
        <f t="shared" si="63"/>
        <v>33</v>
      </c>
      <c r="Q446" s="8">
        <f t="shared" si="64"/>
        <v>21.2</v>
      </c>
      <c r="R446" s="8">
        <f t="shared" si="65"/>
        <v>30.75</v>
      </c>
      <c r="S446" s="8">
        <f t="shared" si="66"/>
        <v>31.1</v>
      </c>
      <c r="T446" s="8">
        <f t="shared" si="67"/>
        <v>27</v>
      </c>
      <c r="U446" s="7">
        <f t="shared" si="68"/>
        <v>27.683333333333337</v>
      </c>
      <c r="V446" s="7">
        <f t="shared" si="69"/>
        <v>27.512500000000003</v>
      </c>
    </row>
    <row r="447" spans="1:22" ht="13.5" x14ac:dyDescent="0.25">
      <c r="A447" s="3">
        <f>RSI!A447</f>
        <v>42657</v>
      </c>
      <c r="B447" s="2">
        <f>RSI!B447</f>
        <v>10.808</v>
      </c>
      <c r="C447" s="2">
        <f>RSI!I447</f>
        <v>41.804844899541017</v>
      </c>
      <c r="D447" s="2">
        <f>MACD!E447</f>
        <v>-2.7372403010929247E-2</v>
      </c>
      <c r="E447" s="2">
        <f>MACD!F447</f>
        <v>-1.7545158274718045E-2</v>
      </c>
      <c r="F447" s="2">
        <f>'Moving Avg'!D447</f>
        <v>10.995200000000001</v>
      </c>
      <c r="G447" s="2">
        <f>'Moving Avg'!F447</f>
        <v>11.019749999999998</v>
      </c>
      <c r="H447" s="2">
        <f>'Moving Avg'!G447</f>
        <v>11.036760000000005</v>
      </c>
      <c r="I447" s="2">
        <f>'Moving Avg'!H447</f>
        <v>10.024909999999988</v>
      </c>
      <c r="J447" s="5" t="str">
        <f>OBV!F447</f>
        <v>BEARISH</v>
      </c>
      <c r="K447" s="5" t="str">
        <f>OBV!G447</f>
        <v>STRONG</v>
      </c>
      <c r="L447" s="5" t="str">
        <f>OBV!H447</f>
        <v>CONFIRMED BEARISH</v>
      </c>
      <c r="M447" s="7">
        <f t="shared" si="60"/>
        <v>25</v>
      </c>
      <c r="N447" s="7">
        <f t="shared" si="61"/>
        <v>45</v>
      </c>
      <c r="O447" s="7">
        <f t="shared" si="62"/>
        <v>50</v>
      </c>
      <c r="P447" s="7">
        <f t="shared" si="63"/>
        <v>33</v>
      </c>
      <c r="Q447" s="8">
        <f t="shared" si="64"/>
        <v>36.950000000000003</v>
      </c>
      <c r="R447" s="8">
        <f t="shared" si="65"/>
        <v>39.75</v>
      </c>
      <c r="S447" s="8">
        <f t="shared" si="66"/>
        <v>37.85</v>
      </c>
      <c r="T447" s="8">
        <f t="shared" si="67"/>
        <v>38.25</v>
      </c>
      <c r="U447" s="7">
        <f t="shared" si="68"/>
        <v>38.183333333333337</v>
      </c>
      <c r="V447" s="7">
        <f t="shared" si="69"/>
        <v>38.200000000000003</v>
      </c>
    </row>
    <row r="448" spans="1:22" ht="13.5" x14ac:dyDescent="0.25">
      <c r="A448" s="3">
        <f>RSI!A448</f>
        <v>42660</v>
      </c>
      <c r="B448" s="2">
        <f>RSI!B448</f>
        <v>11.042</v>
      </c>
      <c r="C448" s="2">
        <f>RSI!I448</f>
        <v>51.875266099985993</v>
      </c>
      <c r="D448" s="2">
        <f>MACD!E448</f>
        <v>-6.1455086266978043E-2</v>
      </c>
      <c r="E448" s="2">
        <f>MACD!F448</f>
        <v>-2.6327143873170047E-2</v>
      </c>
      <c r="F448" s="2">
        <f>'Moving Avg'!D448</f>
        <v>10.995200000000001</v>
      </c>
      <c r="G448" s="2">
        <f>'Moving Avg'!F448</f>
        <v>11.016849999999998</v>
      </c>
      <c r="H448" s="2">
        <f>'Moving Avg'!G448</f>
        <v>11.035600000000004</v>
      </c>
      <c r="I448" s="2">
        <f>'Moving Avg'!H448</f>
        <v>10.033234999999985</v>
      </c>
      <c r="J448" s="5" t="str">
        <f>OBV!F448</f>
        <v>BULLISH</v>
      </c>
      <c r="K448" s="5" t="str">
        <f>OBV!G448</f>
        <v>NEUTRAL</v>
      </c>
      <c r="L448" s="5" t="str">
        <f>OBV!H448</f>
        <v>NEUTRAL</v>
      </c>
      <c r="M448" s="7">
        <f t="shared" si="60"/>
        <v>25</v>
      </c>
      <c r="N448" s="7">
        <f t="shared" si="61"/>
        <v>100</v>
      </c>
      <c r="O448" s="7">
        <f t="shared" si="62"/>
        <v>50</v>
      </c>
      <c r="P448" s="7">
        <f t="shared" si="63"/>
        <v>49.5</v>
      </c>
      <c r="Q448" s="8">
        <f t="shared" si="64"/>
        <v>58.674999999999997</v>
      </c>
      <c r="R448" s="8">
        <f t="shared" si="65"/>
        <v>54.875</v>
      </c>
      <c r="S448" s="8">
        <f t="shared" si="66"/>
        <v>53.525000000000006</v>
      </c>
      <c r="T448" s="8">
        <f t="shared" si="67"/>
        <v>56.125</v>
      </c>
      <c r="U448" s="7">
        <f t="shared" si="68"/>
        <v>55.691666666666663</v>
      </c>
      <c r="V448" s="7">
        <f t="shared" si="69"/>
        <v>55.8</v>
      </c>
    </row>
    <row r="449" spans="1:22" ht="13.5" x14ac:dyDescent="0.25">
      <c r="A449" s="3">
        <f>RSI!A449</f>
        <v>42661</v>
      </c>
      <c r="B449" s="2">
        <f>RSI!B449</f>
        <v>11.042</v>
      </c>
      <c r="C449" s="2">
        <f>RSI!I449</f>
        <v>51.875266099985993</v>
      </c>
      <c r="D449" s="2">
        <f>MACD!E449</f>
        <v>-4.120698811981427E-2</v>
      </c>
      <c r="E449" s="2">
        <f>MACD!F449</f>
        <v>-2.9303112722498893E-2</v>
      </c>
      <c r="F449" s="2">
        <f>'Moving Avg'!D449</f>
        <v>10.995200000000001</v>
      </c>
      <c r="G449" s="2">
        <f>'Moving Avg'!F449</f>
        <v>11.013949999999998</v>
      </c>
      <c r="H449" s="2">
        <f>'Moving Avg'!G449</f>
        <v>11.034440000000002</v>
      </c>
      <c r="I449" s="2">
        <f>'Moving Avg'!H449</f>
        <v>10.041559999999986</v>
      </c>
      <c r="J449" s="5" t="str">
        <f>OBV!F449</f>
        <v>BULLISH</v>
      </c>
      <c r="K449" s="5" t="str">
        <f>OBV!G449</f>
        <v>NEUTRAL</v>
      </c>
      <c r="L449" s="5" t="str">
        <f>OBV!H449</f>
        <v>NEUTRAL</v>
      </c>
      <c r="M449" s="7">
        <f t="shared" si="60"/>
        <v>25</v>
      </c>
      <c r="N449" s="7">
        <f t="shared" si="61"/>
        <v>45</v>
      </c>
      <c r="O449" s="7">
        <f t="shared" si="62"/>
        <v>50</v>
      </c>
      <c r="P449" s="7">
        <f t="shared" si="63"/>
        <v>49.5</v>
      </c>
      <c r="Q449" s="8">
        <f t="shared" si="64"/>
        <v>39.424999999999997</v>
      </c>
      <c r="R449" s="8">
        <f t="shared" si="65"/>
        <v>43.875</v>
      </c>
      <c r="S449" s="8">
        <f t="shared" si="66"/>
        <v>45.275000000000006</v>
      </c>
      <c r="T449" s="8">
        <f t="shared" si="67"/>
        <v>42.375</v>
      </c>
      <c r="U449" s="7">
        <f t="shared" si="68"/>
        <v>42.858333333333327</v>
      </c>
      <c r="V449" s="7">
        <f t="shared" si="69"/>
        <v>42.737499999999997</v>
      </c>
    </row>
    <row r="450" spans="1:22" ht="13.5" x14ac:dyDescent="0.25">
      <c r="A450" s="3">
        <f>RSI!A450</f>
        <v>42662</v>
      </c>
      <c r="B450" s="2">
        <f>RSI!B450</f>
        <v>10.925000000000001</v>
      </c>
      <c r="C450" s="2">
        <f>RSI!I450</f>
        <v>47.144502626876971</v>
      </c>
      <c r="D450" s="2">
        <f>MACD!E450</f>
        <v>-1.56826150629783E-2</v>
      </c>
      <c r="E450" s="2">
        <f>MACD!F450</f>
        <v>-2.6579013190594775E-2</v>
      </c>
      <c r="F450" s="2">
        <f>'Moving Avg'!D450</f>
        <v>10.971800000000002</v>
      </c>
      <c r="G450" s="2">
        <f>'Moving Avg'!F450</f>
        <v>11.005199999999999</v>
      </c>
      <c r="H450" s="2">
        <f>'Moving Avg'!G450</f>
        <v>11.030940000000003</v>
      </c>
      <c r="I450" s="2">
        <f>'Moving Avg'!H450</f>
        <v>10.050649999999985</v>
      </c>
      <c r="J450" s="5" t="str">
        <f>OBV!F450</f>
        <v>BEARISH</v>
      </c>
      <c r="K450" s="5" t="str">
        <f>OBV!G450</f>
        <v>STRONG</v>
      </c>
      <c r="L450" s="5" t="str">
        <f>OBV!H450</f>
        <v>CONFIRMED BEARISH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21.2</v>
      </c>
      <c r="R450" s="8">
        <f t="shared" si="65"/>
        <v>30.75</v>
      </c>
      <c r="S450" s="8">
        <f t="shared" si="66"/>
        <v>31.1</v>
      </c>
      <c r="T450" s="8">
        <f t="shared" si="67"/>
        <v>27</v>
      </c>
      <c r="U450" s="7">
        <f t="shared" si="68"/>
        <v>27.683333333333337</v>
      </c>
      <c r="V450" s="7">
        <f t="shared" si="69"/>
        <v>27.512500000000003</v>
      </c>
    </row>
    <row r="451" spans="1:22" ht="13.5" x14ac:dyDescent="0.25">
      <c r="A451" s="3">
        <f>RSI!A451</f>
        <v>42663</v>
      </c>
      <c r="B451" s="2">
        <f>RSI!B451</f>
        <v>10.925000000000001</v>
      </c>
      <c r="C451" s="2">
        <f>RSI!I451</f>
        <v>47.144502626876971</v>
      </c>
      <c r="D451" s="2">
        <f>MACD!E451</f>
        <v>4.6590745406742684E-3</v>
      </c>
      <c r="E451" s="2">
        <f>MACD!F451</f>
        <v>-2.0331395644340965E-2</v>
      </c>
      <c r="F451" s="2">
        <f>'Moving Avg'!D451</f>
        <v>10.948400000000001</v>
      </c>
      <c r="G451" s="2">
        <f>'Moving Avg'!F451</f>
        <v>10.996449999999999</v>
      </c>
      <c r="H451" s="2">
        <f>'Moving Avg'!G451</f>
        <v>11.027440000000002</v>
      </c>
      <c r="I451" s="2">
        <f>'Moving Avg'!H451</f>
        <v>10.059219999999984</v>
      </c>
      <c r="J451" s="5" t="str">
        <f>OBV!F451</f>
        <v>BEARISH</v>
      </c>
      <c r="K451" s="5" t="str">
        <f>OBV!G451</f>
        <v>STRONG</v>
      </c>
      <c r="L451" s="5" t="str">
        <f>OBV!H451</f>
        <v>CONFIRMED BEARISH</v>
      </c>
      <c r="M451" s="7">
        <f t="shared" si="70"/>
        <v>25</v>
      </c>
      <c r="N451" s="7">
        <f t="shared" si="71"/>
        <v>0</v>
      </c>
      <c r="O451" s="7">
        <f t="shared" si="72"/>
        <v>50</v>
      </c>
      <c r="P451" s="7">
        <f t="shared" si="73"/>
        <v>33</v>
      </c>
      <c r="Q451" s="8">
        <f t="shared" ref="Q451:Q514" si="74">0.35*M451+N451*0.35+O451*0.15+P451*0.15</f>
        <v>21.2</v>
      </c>
      <c r="R451" s="8">
        <f t="shared" ref="R451:R514" si="75">M451*0.2+N451*0.2+O451*0.35+P451*0.25</f>
        <v>30.75</v>
      </c>
      <c r="S451" s="8">
        <f t="shared" ref="S451:S514" si="76">M451*0.15+N451*0.15+O451*0.25+P451*0.45</f>
        <v>31.1</v>
      </c>
      <c r="T451" s="8">
        <f t="shared" ref="T451:T514" si="77">0.25*SUM(M451:P451)</f>
        <v>27</v>
      </c>
      <c r="U451" s="7">
        <f t="shared" ref="U451:U514" si="78">SUM(Q451:S451)/3</f>
        <v>27.683333333333337</v>
      </c>
      <c r="V451" s="7">
        <f t="shared" ref="V451:V514" si="79">SUM(Q451:T451)/4</f>
        <v>27.512500000000003</v>
      </c>
    </row>
    <row r="452" spans="1:22" ht="13.5" x14ac:dyDescent="0.25">
      <c r="A452" s="3">
        <f>RSI!A452</f>
        <v>42664</v>
      </c>
      <c r="B452" s="2">
        <f>RSI!B452</f>
        <v>10.925000000000001</v>
      </c>
      <c r="C452" s="2">
        <f>RSI!I452</f>
        <v>47.144502626876971</v>
      </c>
      <c r="D452" s="2">
        <f>MACD!E452</f>
        <v>2.2275394605747678E-2</v>
      </c>
      <c r="E452" s="2">
        <f>MACD!F452</f>
        <v>-1.1810037594323235E-2</v>
      </c>
      <c r="F452" s="2">
        <f>'Moving Avg'!D452</f>
        <v>10.971799999999998</v>
      </c>
      <c r="G452" s="2">
        <f>'Moving Avg'!F452</f>
        <v>10.9877</v>
      </c>
      <c r="H452" s="2">
        <f>'Moving Avg'!G452</f>
        <v>11.023939999999998</v>
      </c>
      <c r="I452" s="2">
        <f>'Moving Avg'!H452</f>
        <v>10.065829999999984</v>
      </c>
      <c r="J452" s="5" t="str">
        <f>OBV!F452</f>
        <v>BULLISH</v>
      </c>
      <c r="K452" s="5" t="str">
        <f>OBV!G452</f>
        <v>NEUTRAL</v>
      </c>
      <c r="L452" s="5" t="str">
        <f>OBV!H452</f>
        <v>CONFIRMED BULLISH</v>
      </c>
      <c r="M452" s="7">
        <f t="shared" si="70"/>
        <v>25</v>
      </c>
      <c r="N452" s="7">
        <f t="shared" si="71"/>
        <v>0</v>
      </c>
      <c r="O452" s="7">
        <f t="shared" si="72"/>
        <v>50</v>
      </c>
      <c r="P452" s="7">
        <f t="shared" si="73"/>
        <v>83.5</v>
      </c>
      <c r="Q452" s="8">
        <f t="shared" si="74"/>
        <v>28.774999999999999</v>
      </c>
      <c r="R452" s="8">
        <f t="shared" si="75"/>
        <v>43.375</v>
      </c>
      <c r="S452" s="8">
        <f t="shared" si="76"/>
        <v>53.825000000000003</v>
      </c>
      <c r="T452" s="8">
        <f t="shared" si="77"/>
        <v>39.625</v>
      </c>
      <c r="U452" s="7">
        <f t="shared" si="78"/>
        <v>41.991666666666667</v>
      </c>
      <c r="V452" s="7">
        <f t="shared" si="79"/>
        <v>41.400000000000006</v>
      </c>
    </row>
    <row r="453" spans="1:22" ht="13.5" x14ac:dyDescent="0.25">
      <c r="A453" s="3">
        <f>RSI!A453</f>
        <v>42667</v>
      </c>
      <c r="B453" s="2">
        <f>RSI!B453</f>
        <v>10.896000000000001</v>
      </c>
      <c r="C453" s="2">
        <f>RSI!I453</f>
        <v>45.850076853396715</v>
      </c>
      <c r="D453" s="2">
        <f>MACD!E453</f>
        <v>3.4319230615643903E-2</v>
      </c>
      <c r="E453" s="2">
        <f>MACD!F453</f>
        <v>-2.5841839523298073E-3</v>
      </c>
      <c r="F453" s="2">
        <f>'Moving Avg'!D453</f>
        <v>10.942599999999999</v>
      </c>
      <c r="G453" s="2">
        <f>'Moving Avg'!F453</f>
        <v>10.977500000000001</v>
      </c>
      <c r="H453" s="2">
        <f>'Moving Avg'!G453</f>
        <v>11.015759999999998</v>
      </c>
      <c r="I453" s="2">
        <f>'Moving Avg'!H453</f>
        <v>10.071494999999985</v>
      </c>
      <c r="J453" s="5" t="str">
        <f>OBV!F453</f>
        <v>BEARISH</v>
      </c>
      <c r="K453" s="5" t="str">
        <f>OBV!G453</f>
        <v>STRONG</v>
      </c>
      <c r="L453" s="5" t="str">
        <f>OBV!H453</f>
        <v>CONFIRMED BEARISH</v>
      </c>
      <c r="M453" s="7">
        <f t="shared" si="70"/>
        <v>25</v>
      </c>
      <c r="N453" s="7">
        <f t="shared" si="71"/>
        <v>0</v>
      </c>
      <c r="O453" s="7">
        <f t="shared" si="72"/>
        <v>50</v>
      </c>
      <c r="P453" s="7">
        <f t="shared" si="73"/>
        <v>33</v>
      </c>
      <c r="Q453" s="8">
        <f t="shared" si="74"/>
        <v>21.2</v>
      </c>
      <c r="R453" s="8">
        <f t="shared" si="75"/>
        <v>30.75</v>
      </c>
      <c r="S453" s="8">
        <f t="shared" si="76"/>
        <v>31.1</v>
      </c>
      <c r="T453" s="8">
        <f t="shared" si="77"/>
        <v>27</v>
      </c>
      <c r="U453" s="7">
        <f t="shared" si="78"/>
        <v>27.683333333333337</v>
      </c>
      <c r="V453" s="7">
        <f t="shared" si="79"/>
        <v>27.512500000000003</v>
      </c>
    </row>
    <row r="454" spans="1:22" ht="13.5" x14ac:dyDescent="0.25">
      <c r="A454" s="3">
        <f>RSI!A454</f>
        <v>42668</v>
      </c>
      <c r="B454" s="2">
        <f>RSI!B454</f>
        <v>10.896000000000001</v>
      </c>
      <c r="C454" s="2">
        <f>RSI!I454</f>
        <v>45.850076853396715</v>
      </c>
      <c r="D454" s="2">
        <f>MACD!E454</f>
        <v>4.5027999790168138E-2</v>
      </c>
      <c r="E454" s="2">
        <f>MACD!F454</f>
        <v>6.9382527961697818E-3</v>
      </c>
      <c r="F454" s="2">
        <f>'Moving Avg'!D454</f>
        <v>10.913400000000001</v>
      </c>
      <c r="G454" s="2">
        <f>'Moving Avg'!F454</f>
        <v>10.967300000000003</v>
      </c>
      <c r="H454" s="2">
        <f>'Moving Avg'!G454</f>
        <v>11.007699999999998</v>
      </c>
      <c r="I454" s="2">
        <f>'Moving Avg'!H454</f>
        <v>10.077709999999984</v>
      </c>
      <c r="J454" s="5" t="str">
        <f>OBV!F454</f>
        <v>BEARISH</v>
      </c>
      <c r="K454" s="5" t="str">
        <f>OBV!G454</f>
        <v>STRONG</v>
      </c>
      <c r="L454" s="5" t="str">
        <f>OBV!H454</f>
        <v>CONFIRMED BEARISH</v>
      </c>
      <c r="M454" s="7">
        <f t="shared" si="70"/>
        <v>25</v>
      </c>
      <c r="N454" s="7">
        <f t="shared" si="71"/>
        <v>0</v>
      </c>
      <c r="O454" s="7">
        <f t="shared" si="72"/>
        <v>50</v>
      </c>
      <c r="P454" s="7">
        <f t="shared" si="73"/>
        <v>33</v>
      </c>
      <c r="Q454" s="8">
        <f t="shared" si="74"/>
        <v>21.2</v>
      </c>
      <c r="R454" s="8">
        <f t="shared" si="75"/>
        <v>30.75</v>
      </c>
      <c r="S454" s="8">
        <f t="shared" si="76"/>
        <v>31.1</v>
      </c>
      <c r="T454" s="8">
        <f t="shared" si="77"/>
        <v>27</v>
      </c>
      <c r="U454" s="7">
        <f t="shared" si="78"/>
        <v>27.683333333333337</v>
      </c>
      <c r="V454" s="7">
        <f t="shared" si="79"/>
        <v>27.512500000000003</v>
      </c>
    </row>
    <row r="455" spans="1:22" ht="13.5" x14ac:dyDescent="0.25">
      <c r="A455" s="3">
        <f>RSI!A455</f>
        <v>42669</v>
      </c>
      <c r="B455" s="2">
        <f>RSI!B455</f>
        <v>10.808</v>
      </c>
      <c r="C455" s="2">
        <f>RSI!I455</f>
        <v>41.810079100652587</v>
      </c>
      <c r="D455" s="2">
        <f>MACD!E455</f>
        <v>6.1087257692827635E-2</v>
      </c>
      <c r="E455" s="2">
        <f>MACD!F455</f>
        <v>1.7768053775501353E-2</v>
      </c>
      <c r="F455" s="2">
        <f>'Moving Avg'!D455</f>
        <v>10.89</v>
      </c>
      <c r="G455" s="2">
        <f>'Moving Avg'!F455</f>
        <v>10.969350000000002</v>
      </c>
      <c r="H455" s="2">
        <f>'Moving Avg'!G455</f>
        <v>10.997879999999999</v>
      </c>
      <c r="I455" s="2">
        <f>'Moving Avg'!H455</f>
        <v>10.083484999999984</v>
      </c>
      <c r="J455" s="5" t="str">
        <f>OBV!F455</f>
        <v>BEARISH</v>
      </c>
      <c r="K455" s="5" t="str">
        <f>OBV!G455</f>
        <v>STRONG</v>
      </c>
      <c r="L455" s="5" t="str">
        <f>OBV!H455</f>
        <v>CONFIRMED BEARISH</v>
      </c>
      <c r="M455" s="7">
        <f t="shared" si="70"/>
        <v>25</v>
      </c>
      <c r="N455" s="7">
        <f t="shared" si="71"/>
        <v>0</v>
      </c>
      <c r="O455" s="7">
        <f t="shared" si="72"/>
        <v>50</v>
      </c>
      <c r="P455" s="7">
        <f t="shared" si="73"/>
        <v>33</v>
      </c>
      <c r="Q455" s="8">
        <f t="shared" si="74"/>
        <v>21.2</v>
      </c>
      <c r="R455" s="8">
        <f t="shared" si="75"/>
        <v>30.75</v>
      </c>
      <c r="S455" s="8">
        <f t="shared" si="76"/>
        <v>31.1</v>
      </c>
      <c r="T455" s="8">
        <f t="shared" si="77"/>
        <v>27</v>
      </c>
      <c r="U455" s="7">
        <f t="shared" si="78"/>
        <v>27.683333333333337</v>
      </c>
      <c r="V455" s="7">
        <f t="shared" si="79"/>
        <v>27.512500000000003</v>
      </c>
    </row>
    <row r="456" spans="1:22" ht="13.5" x14ac:dyDescent="0.25">
      <c r="A456" s="3">
        <f>RSI!A456</f>
        <v>42670</v>
      </c>
      <c r="B456" s="2">
        <f>RSI!B456</f>
        <v>10.528</v>
      </c>
      <c r="C456" s="2">
        <f>RSI!I456</f>
        <v>32.11401112328555</v>
      </c>
      <c r="D456" s="2">
        <f>MACD!E456</f>
        <v>9.6380553682744008E-2</v>
      </c>
      <c r="E456" s="2">
        <f>MACD!F456</f>
        <v>3.3490553756949884E-2</v>
      </c>
      <c r="F456" s="2">
        <f>'Moving Avg'!D456</f>
        <v>10.810599999999999</v>
      </c>
      <c r="G456" s="2">
        <f>'Moving Avg'!F456</f>
        <v>10.941350000000002</v>
      </c>
      <c r="H456" s="2">
        <f>'Moving Avg'!G456</f>
        <v>10.986439999999998</v>
      </c>
      <c r="I456" s="2">
        <f>'Moving Avg'!H456</f>
        <v>10.087309999999983</v>
      </c>
      <c r="J456" s="5" t="str">
        <f>OBV!F456</f>
        <v>BEARISH</v>
      </c>
      <c r="K456" s="5" t="str">
        <f>OBV!G456</f>
        <v>STRONG</v>
      </c>
      <c r="L456" s="5" t="str">
        <f>OBV!H456</f>
        <v>CONFIRMED BEARISH</v>
      </c>
      <c r="M456" s="7">
        <f t="shared" si="70"/>
        <v>25</v>
      </c>
      <c r="N456" s="7">
        <f t="shared" si="71"/>
        <v>0</v>
      </c>
      <c r="O456" s="7">
        <f t="shared" si="72"/>
        <v>50</v>
      </c>
      <c r="P456" s="7">
        <f t="shared" si="73"/>
        <v>33</v>
      </c>
      <c r="Q456" s="8">
        <f t="shared" si="74"/>
        <v>21.2</v>
      </c>
      <c r="R456" s="8">
        <f t="shared" si="75"/>
        <v>30.75</v>
      </c>
      <c r="S456" s="8">
        <f t="shared" si="76"/>
        <v>31.1</v>
      </c>
      <c r="T456" s="8">
        <f t="shared" si="77"/>
        <v>27</v>
      </c>
      <c r="U456" s="7">
        <f t="shared" si="78"/>
        <v>27.683333333333337</v>
      </c>
      <c r="V456" s="7">
        <f t="shared" si="79"/>
        <v>27.512500000000003</v>
      </c>
    </row>
    <row r="457" spans="1:22" ht="13.5" x14ac:dyDescent="0.25">
      <c r="A457" s="3">
        <f>RSI!A457</f>
        <v>42671</v>
      </c>
      <c r="B457" s="2">
        <f>RSI!B457</f>
        <v>10.528</v>
      </c>
      <c r="C457" s="2">
        <f>RSI!I457</f>
        <v>32.11401112328555</v>
      </c>
      <c r="D457" s="2">
        <f>MACD!E457</f>
        <v>9.2791192379312548E-2</v>
      </c>
      <c r="E457" s="2">
        <f>MACD!F457</f>
        <v>4.535068148142242E-2</v>
      </c>
      <c r="F457" s="2">
        <f>'Moving Avg'!D457</f>
        <v>10.731199999999999</v>
      </c>
      <c r="G457" s="2">
        <f>'Moving Avg'!F457</f>
        <v>10.929400000000001</v>
      </c>
      <c r="H457" s="2">
        <f>'Moving Avg'!G457</f>
        <v>10.975</v>
      </c>
      <c r="I457" s="2">
        <f>'Moving Avg'!H457</f>
        <v>10.091134999999984</v>
      </c>
      <c r="J457" s="5" t="str">
        <f>OBV!F457</f>
        <v>BEARISH</v>
      </c>
      <c r="K457" s="5" t="str">
        <f>OBV!G457</f>
        <v>STRONG</v>
      </c>
      <c r="L457" s="5" t="str">
        <f>OBV!H457</f>
        <v>CONFIRMED BEARISH</v>
      </c>
      <c r="M457" s="7">
        <f t="shared" si="70"/>
        <v>25</v>
      </c>
      <c r="N457" s="7">
        <f t="shared" si="71"/>
        <v>0</v>
      </c>
      <c r="O457" s="7">
        <f t="shared" si="72"/>
        <v>50</v>
      </c>
      <c r="P457" s="7">
        <f t="shared" si="73"/>
        <v>33</v>
      </c>
      <c r="Q457" s="8">
        <f t="shared" si="74"/>
        <v>21.2</v>
      </c>
      <c r="R457" s="8">
        <f t="shared" si="75"/>
        <v>30.75</v>
      </c>
      <c r="S457" s="8">
        <f t="shared" si="76"/>
        <v>31.1</v>
      </c>
      <c r="T457" s="8">
        <f t="shared" si="77"/>
        <v>27</v>
      </c>
      <c r="U457" s="7">
        <f t="shared" si="78"/>
        <v>27.683333333333337</v>
      </c>
      <c r="V457" s="7">
        <f t="shared" si="79"/>
        <v>27.512500000000003</v>
      </c>
    </row>
    <row r="458" spans="1:22" ht="13.5" x14ac:dyDescent="0.25">
      <c r="A458" s="3">
        <f>RSI!A458</f>
        <v>42674</v>
      </c>
      <c r="B458" s="2">
        <f>RSI!B458</f>
        <v>10.532999999999999</v>
      </c>
      <c r="C458" s="2">
        <f>RSI!I458</f>
        <v>32.438496632519175</v>
      </c>
      <c r="D458" s="2">
        <f>MACD!E458</f>
        <v>0.12774207805463789</v>
      </c>
      <c r="E458" s="2">
        <f>MACD!F458</f>
        <v>6.1828960796065514E-2</v>
      </c>
      <c r="F458" s="2">
        <f>'Moving Avg'!D458</f>
        <v>10.6586</v>
      </c>
      <c r="G458" s="2">
        <f>'Moving Avg'!F458</f>
        <v>10.9177</v>
      </c>
      <c r="H458" s="2">
        <f>'Moving Avg'!G458</f>
        <v>10.963659999999999</v>
      </c>
      <c r="I458" s="2">
        <f>'Moving Avg'!H458</f>
        <v>10.094459999999984</v>
      </c>
      <c r="J458" s="5" t="str">
        <f>OBV!F458</f>
        <v>BEARISH</v>
      </c>
      <c r="K458" s="5" t="str">
        <f>OBV!G458</f>
        <v>STRONG</v>
      </c>
      <c r="L458" s="5" t="str">
        <f>OBV!H458</f>
        <v>CONFIRMED BEARISH</v>
      </c>
      <c r="M458" s="7">
        <f t="shared" si="70"/>
        <v>25</v>
      </c>
      <c r="N458" s="7">
        <f t="shared" si="71"/>
        <v>0</v>
      </c>
      <c r="O458" s="7">
        <f t="shared" si="72"/>
        <v>50</v>
      </c>
      <c r="P458" s="7">
        <f t="shared" si="73"/>
        <v>33</v>
      </c>
      <c r="Q458" s="8">
        <f t="shared" si="74"/>
        <v>21.2</v>
      </c>
      <c r="R458" s="8">
        <f t="shared" si="75"/>
        <v>30.75</v>
      </c>
      <c r="S458" s="8">
        <f t="shared" si="76"/>
        <v>31.1</v>
      </c>
      <c r="T458" s="8">
        <f t="shared" si="77"/>
        <v>27</v>
      </c>
      <c r="U458" s="7">
        <f t="shared" si="78"/>
        <v>27.683333333333337</v>
      </c>
      <c r="V458" s="7">
        <f t="shared" si="79"/>
        <v>27.512500000000003</v>
      </c>
    </row>
    <row r="459" spans="1:22" ht="13.5" x14ac:dyDescent="0.25">
      <c r="A459" s="3">
        <f>RSI!A459</f>
        <v>42675</v>
      </c>
      <c r="B459" s="2">
        <f>RSI!B459</f>
        <v>10.691000000000001</v>
      </c>
      <c r="C459" s="2">
        <f>RSI!I459</f>
        <v>41.890690848608315</v>
      </c>
      <c r="D459" s="2">
        <f>MACD!E459</f>
        <v>0.14776636651189357</v>
      </c>
      <c r="E459" s="2">
        <f>MACD!F459</f>
        <v>7.901644193923113E-2</v>
      </c>
      <c r="F459" s="2">
        <f>'Moving Avg'!D459</f>
        <v>10.617599999999999</v>
      </c>
      <c r="G459" s="2">
        <f>'Moving Avg'!F459</f>
        <v>10.89785</v>
      </c>
      <c r="H459" s="2">
        <f>'Moving Avg'!G459</f>
        <v>10.951499999999999</v>
      </c>
      <c r="I459" s="2">
        <f>'Moving Avg'!H459</f>
        <v>10.098274999999983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0</v>
      </c>
      <c r="O459" s="7">
        <f t="shared" si="72"/>
        <v>50</v>
      </c>
      <c r="P459" s="7">
        <f t="shared" si="73"/>
        <v>16.5</v>
      </c>
      <c r="Q459" s="8">
        <f t="shared" si="74"/>
        <v>18.725000000000001</v>
      </c>
      <c r="R459" s="8">
        <f t="shared" si="75"/>
        <v>26.625</v>
      </c>
      <c r="S459" s="8">
        <f t="shared" si="76"/>
        <v>23.675000000000001</v>
      </c>
      <c r="T459" s="8">
        <f t="shared" si="77"/>
        <v>22.875</v>
      </c>
      <c r="U459" s="7">
        <f t="shared" si="78"/>
        <v>23.008333333333336</v>
      </c>
      <c r="V459" s="7">
        <f t="shared" si="79"/>
        <v>22.975000000000001</v>
      </c>
    </row>
    <row r="460" spans="1:22" ht="13.5" x14ac:dyDescent="0.25">
      <c r="A460" s="3">
        <f>RSI!A460</f>
        <v>42676</v>
      </c>
      <c r="B460" s="2">
        <f>RSI!B460</f>
        <v>11.007</v>
      </c>
      <c r="C460" s="2">
        <f>RSI!I460</f>
        <v>55.346349938155292</v>
      </c>
      <c r="D460" s="2">
        <f>MACD!E460</f>
        <v>0.12436355699536072</v>
      </c>
      <c r="E460" s="2">
        <f>MACD!F460</f>
        <v>8.8085864950457046E-2</v>
      </c>
      <c r="F460" s="2">
        <f>'Moving Avg'!D460</f>
        <v>10.657399999999999</v>
      </c>
      <c r="G460" s="2">
        <f>'Moving Avg'!F460</f>
        <v>10.893799999999999</v>
      </c>
      <c r="H460" s="2">
        <f>'Moving Avg'!G460</f>
        <v>10.944959999999996</v>
      </c>
      <c r="I460" s="2">
        <f>'Moving Avg'!H460</f>
        <v>10.103669999999985</v>
      </c>
      <c r="J460" s="5" t="str">
        <f>OBV!F460</f>
        <v>BULLISH</v>
      </c>
      <c r="K460" s="5" t="str">
        <f>OBV!G460</f>
        <v>WEAK</v>
      </c>
      <c r="L460" s="5" t="str">
        <f>OBV!H460</f>
        <v>CONFIRMED BULLISH</v>
      </c>
      <c r="M460" s="7">
        <f t="shared" si="70"/>
        <v>25</v>
      </c>
      <c r="N460" s="7">
        <f t="shared" si="71"/>
        <v>0</v>
      </c>
      <c r="O460" s="7">
        <f t="shared" si="72"/>
        <v>50</v>
      </c>
      <c r="P460" s="7">
        <f t="shared" si="73"/>
        <v>67</v>
      </c>
      <c r="Q460" s="8">
        <f t="shared" si="74"/>
        <v>26.299999999999997</v>
      </c>
      <c r="R460" s="8">
        <f t="shared" si="75"/>
        <v>39.25</v>
      </c>
      <c r="S460" s="8">
        <f t="shared" si="76"/>
        <v>46.400000000000006</v>
      </c>
      <c r="T460" s="8">
        <f t="shared" si="77"/>
        <v>35.5</v>
      </c>
      <c r="U460" s="7">
        <f t="shared" si="78"/>
        <v>37.31666666666667</v>
      </c>
      <c r="V460" s="7">
        <f t="shared" si="79"/>
        <v>36.862499999999997</v>
      </c>
    </row>
    <row r="461" spans="1:22" ht="13.5" x14ac:dyDescent="0.25">
      <c r="A461" s="3">
        <f>RSI!A461</f>
        <v>42677</v>
      </c>
      <c r="B461" s="2">
        <f>RSI!B461</f>
        <v>10.679</v>
      </c>
      <c r="C461" s="2">
        <f>RSI!I461</f>
        <v>43.966165556982936</v>
      </c>
      <c r="D461" s="2">
        <f>MACD!E461</f>
        <v>0.12797259732291622</v>
      </c>
      <c r="E461" s="2">
        <f>MACD!F461</f>
        <v>9.6063211424948877E-2</v>
      </c>
      <c r="F461" s="2">
        <f>'Moving Avg'!D461</f>
        <v>10.6876</v>
      </c>
      <c r="G461" s="2">
        <f>'Moving Avg'!F461</f>
        <v>10.873899999999999</v>
      </c>
      <c r="H461" s="2">
        <f>'Moving Avg'!G461</f>
        <v>10.931979999999996</v>
      </c>
      <c r="I461" s="2">
        <f>'Moving Avg'!H461</f>
        <v>10.107424999999985</v>
      </c>
      <c r="J461" s="5" t="str">
        <f>OBV!F461</f>
        <v>BULLISH</v>
      </c>
      <c r="K461" s="5" t="str">
        <f>OBV!G461</f>
        <v>WEAK</v>
      </c>
      <c r="L461" s="5" t="str">
        <f>OBV!H461</f>
        <v>CONFIRMED BULLISH</v>
      </c>
      <c r="M461" s="7">
        <f t="shared" si="70"/>
        <v>25</v>
      </c>
      <c r="N461" s="7">
        <f t="shared" si="71"/>
        <v>0</v>
      </c>
      <c r="O461" s="7">
        <f t="shared" si="72"/>
        <v>50</v>
      </c>
      <c r="P461" s="7">
        <f t="shared" si="73"/>
        <v>67</v>
      </c>
      <c r="Q461" s="8">
        <f t="shared" si="74"/>
        <v>26.299999999999997</v>
      </c>
      <c r="R461" s="8">
        <f t="shared" si="75"/>
        <v>39.25</v>
      </c>
      <c r="S461" s="8">
        <f t="shared" si="76"/>
        <v>46.400000000000006</v>
      </c>
      <c r="T461" s="8">
        <f t="shared" si="77"/>
        <v>35.5</v>
      </c>
      <c r="U461" s="7">
        <f t="shared" si="78"/>
        <v>37.31666666666667</v>
      </c>
      <c r="V461" s="7">
        <f t="shared" si="79"/>
        <v>36.862499999999997</v>
      </c>
    </row>
    <row r="462" spans="1:22" ht="13.5" x14ac:dyDescent="0.25">
      <c r="A462" s="3">
        <f>RSI!A462</f>
        <v>42678</v>
      </c>
      <c r="B462" s="2">
        <f>RSI!B462</f>
        <v>10.679</v>
      </c>
      <c r="C462" s="2">
        <f>RSI!I462</f>
        <v>43.966165556982936</v>
      </c>
      <c r="D462" s="2">
        <f>MACD!E462</f>
        <v>0.13214523464709238</v>
      </c>
      <c r="E462" s="2">
        <f>MACD!F462</f>
        <v>0.10327961606937758</v>
      </c>
      <c r="F462" s="2">
        <f>'Moving Avg'!D462</f>
        <v>10.7178</v>
      </c>
      <c r="G462" s="2">
        <f>'Moving Avg'!F462</f>
        <v>10.853999999999999</v>
      </c>
      <c r="H462" s="2">
        <f>'Moving Avg'!G462</f>
        <v>10.919119999999996</v>
      </c>
      <c r="I462" s="2">
        <f>'Moving Avg'!H462</f>
        <v>10.112554999999986</v>
      </c>
      <c r="J462" s="5" t="str">
        <f>OBV!F462</f>
        <v>BULLISH</v>
      </c>
      <c r="K462" s="5" t="str">
        <f>OBV!G462</f>
        <v>WEAK</v>
      </c>
      <c r="L462" s="5" t="str">
        <f>OBV!H462</f>
        <v>CONFIRMED BULLISH</v>
      </c>
      <c r="M462" s="7">
        <f t="shared" si="70"/>
        <v>25</v>
      </c>
      <c r="N462" s="7">
        <f t="shared" si="71"/>
        <v>0</v>
      </c>
      <c r="O462" s="7">
        <f t="shared" si="72"/>
        <v>50</v>
      </c>
      <c r="P462" s="7">
        <f t="shared" si="73"/>
        <v>67</v>
      </c>
      <c r="Q462" s="8">
        <f t="shared" si="74"/>
        <v>26.299999999999997</v>
      </c>
      <c r="R462" s="8">
        <f t="shared" si="75"/>
        <v>39.25</v>
      </c>
      <c r="S462" s="8">
        <f t="shared" si="76"/>
        <v>46.400000000000006</v>
      </c>
      <c r="T462" s="8">
        <f t="shared" si="77"/>
        <v>35.5</v>
      </c>
      <c r="U462" s="7">
        <f t="shared" si="78"/>
        <v>37.31666666666667</v>
      </c>
      <c r="V462" s="7">
        <f t="shared" si="79"/>
        <v>36.862499999999997</v>
      </c>
    </row>
    <row r="463" spans="1:22" ht="13.5" x14ac:dyDescent="0.25">
      <c r="A463" s="3">
        <f>RSI!A463</f>
        <v>42681</v>
      </c>
      <c r="B463" s="2">
        <f>RSI!B463</f>
        <v>10.972</v>
      </c>
      <c r="C463" s="2">
        <f>RSI!I463</f>
        <v>53.806396657075751</v>
      </c>
      <c r="D463" s="2">
        <f>MACD!E463</f>
        <v>0.11054664298202077</v>
      </c>
      <c r="E463" s="2">
        <f>MACD!F463</f>
        <v>0.10473302145190623</v>
      </c>
      <c r="F463" s="2">
        <f>'Moving Avg'!D463</f>
        <v>10.805600000000002</v>
      </c>
      <c r="G463" s="2">
        <f>'Moving Avg'!F463</f>
        <v>10.8505</v>
      </c>
      <c r="H463" s="2">
        <f>'Moving Avg'!G463</f>
        <v>10.916559999999995</v>
      </c>
      <c r="I463" s="2">
        <f>'Moving Avg'!H463</f>
        <v>10.119149999999987</v>
      </c>
      <c r="J463" s="5" t="str">
        <f>OBV!F463</f>
        <v>BULLISH</v>
      </c>
      <c r="K463" s="5" t="str">
        <f>OBV!G463</f>
        <v>WEAK</v>
      </c>
      <c r="L463" s="5" t="str">
        <f>OBV!H463</f>
        <v>CONFIRMED BULLISH</v>
      </c>
      <c r="M463" s="7">
        <f t="shared" si="70"/>
        <v>25</v>
      </c>
      <c r="N463" s="7">
        <f t="shared" si="71"/>
        <v>0</v>
      </c>
      <c r="O463" s="7">
        <f t="shared" si="72"/>
        <v>50</v>
      </c>
      <c r="P463" s="7">
        <f t="shared" si="73"/>
        <v>67</v>
      </c>
      <c r="Q463" s="8">
        <f t="shared" si="74"/>
        <v>26.299999999999997</v>
      </c>
      <c r="R463" s="8">
        <f t="shared" si="75"/>
        <v>39.25</v>
      </c>
      <c r="S463" s="8">
        <f t="shared" si="76"/>
        <v>46.400000000000006</v>
      </c>
      <c r="T463" s="8">
        <f t="shared" si="77"/>
        <v>35.5</v>
      </c>
      <c r="U463" s="7">
        <f t="shared" si="78"/>
        <v>37.31666666666667</v>
      </c>
      <c r="V463" s="7">
        <f t="shared" si="79"/>
        <v>36.862499999999997</v>
      </c>
    </row>
    <row r="464" spans="1:22" ht="13.5" x14ac:dyDescent="0.25">
      <c r="A464" s="3">
        <f>RSI!A464</f>
        <v>42682</v>
      </c>
      <c r="B464" s="2">
        <f>RSI!B464</f>
        <v>10.644</v>
      </c>
      <c r="C464" s="2">
        <f>RSI!I464</f>
        <v>44.405261541785997</v>
      </c>
      <c r="D464" s="2">
        <f>MACD!E464</f>
        <v>0.11579507808224143</v>
      </c>
      <c r="E464" s="2">
        <f>MACD!F464</f>
        <v>0.10694543277797328</v>
      </c>
      <c r="F464" s="2">
        <f>'Moving Avg'!D464</f>
        <v>10.796200000000001</v>
      </c>
      <c r="G464" s="2">
        <f>'Moving Avg'!F464</f>
        <v>10.8306</v>
      </c>
      <c r="H464" s="2">
        <f>'Moving Avg'!G464</f>
        <v>10.902879999999998</v>
      </c>
      <c r="I464" s="2">
        <f>'Moving Avg'!H464</f>
        <v>10.124104999999988</v>
      </c>
      <c r="J464" s="5" t="str">
        <f>OBV!F464</f>
        <v>BEARISH</v>
      </c>
      <c r="K464" s="5" t="str">
        <f>OBV!G464</f>
        <v>NEUTRAL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16.5</v>
      </c>
      <c r="Q464" s="8">
        <f t="shared" si="74"/>
        <v>18.725000000000001</v>
      </c>
      <c r="R464" s="8">
        <f t="shared" si="75"/>
        <v>26.625</v>
      </c>
      <c r="S464" s="8">
        <f t="shared" si="76"/>
        <v>23.675000000000001</v>
      </c>
      <c r="T464" s="8">
        <f t="shared" si="77"/>
        <v>22.875</v>
      </c>
      <c r="U464" s="7">
        <f t="shared" si="78"/>
        <v>23.008333333333336</v>
      </c>
      <c r="V464" s="7">
        <f t="shared" si="79"/>
        <v>22.975000000000001</v>
      </c>
    </row>
    <row r="465" spans="1:22" ht="13.5" x14ac:dyDescent="0.25">
      <c r="A465" s="3">
        <f>RSI!A465</f>
        <v>42683</v>
      </c>
      <c r="B465" s="2">
        <f>RSI!B465</f>
        <v>10.808</v>
      </c>
      <c r="C465" s="2">
        <f>RSI!I465</f>
        <v>49.18589406761086</v>
      </c>
      <c r="D465" s="2">
        <f>MACD!E465</f>
        <v>9.5772683040166839E-2</v>
      </c>
      <c r="E465" s="2">
        <f>MACD!F465</f>
        <v>0.10471088283041199</v>
      </c>
      <c r="F465" s="2">
        <f>'Moving Avg'!D465</f>
        <v>10.756399999999999</v>
      </c>
      <c r="G465" s="2">
        <f>'Moving Avg'!F465</f>
        <v>10.818900000000001</v>
      </c>
      <c r="H465" s="2">
        <f>'Moving Avg'!G465</f>
        <v>10.891899999999996</v>
      </c>
      <c r="I465" s="2">
        <f>'Moving Avg'!H465</f>
        <v>10.129934999999987</v>
      </c>
      <c r="J465" s="5" t="str">
        <f>OBV!F465</f>
        <v>BEARISH</v>
      </c>
      <c r="K465" s="5" t="str">
        <f>OBV!G465</f>
        <v>NEUTRAL</v>
      </c>
      <c r="L465" s="5" t="str">
        <f>OBV!H465</f>
        <v>CONFIRMED BEARISH</v>
      </c>
      <c r="M465" s="7">
        <f t="shared" si="70"/>
        <v>25</v>
      </c>
      <c r="N465" s="7">
        <f t="shared" si="71"/>
        <v>45</v>
      </c>
      <c r="O465" s="7">
        <f t="shared" si="72"/>
        <v>50</v>
      </c>
      <c r="P465" s="7">
        <f t="shared" si="73"/>
        <v>16.5</v>
      </c>
      <c r="Q465" s="8">
        <f t="shared" si="74"/>
        <v>34.475000000000001</v>
      </c>
      <c r="R465" s="8">
        <f t="shared" si="75"/>
        <v>35.625</v>
      </c>
      <c r="S465" s="8">
        <f t="shared" si="76"/>
        <v>30.425000000000001</v>
      </c>
      <c r="T465" s="8">
        <f t="shared" si="77"/>
        <v>34.125</v>
      </c>
      <c r="U465" s="7">
        <f t="shared" si="78"/>
        <v>33.508333333333333</v>
      </c>
      <c r="V465" s="7">
        <f t="shared" si="79"/>
        <v>33.662499999999994</v>
      </c>
    </row>
    <row r="466" spans="1:22" ht="13.5" x14ac:dyDescent="0.25">
      <c r="A466" s="3">
        <f>RSI!A466</f>
        <v>42684</v>
      </c>
      <c r="B466" s="2">
        <f>RSI!B466</f>
        <v>10.808</v>
      </c>
      <c r="C466" s="2">
        <f>RSI!I466</f>
        <v>49.18589406761086</v>
      </c>
      <c r="D466" s="2">
        <f>MACD!E466</f>
        <v>3.5917271733241662E-2</v>
      </c>
      <c r="E466" s="2">
        <f>MACD!F466</f>
        <v>9.0952160610977925E-2</v>
      </c>
      <c r="F466" s="2">
        <f>'Moving Avg'!D466</f>
        <v>10.7822</v>
      </c>
      <c r="G466" s="2">
        <f>'Moving Avg'!F466</f>
        <v>10.8072</v>
      </c>
      <c r="H466" s="2">
        <f>'Moving Avg'!G466</f>
        <v>10.887699999999995</v>
      </c>
      <c r="I466" s="2">
        <f>'Moving Avg'!H466</f>
        <v>10.135764999999987</v>
      </c>
      <c r="J466" s="5" t="str">
        <f>OBV!F466</f>
        <v>BULLISH</v>
      </c>
      <c r="K466" s="5" t="str">
        <f>OBV!G466</f>
        <v>WEAK</v>
      </c>
      <c r="L466" s="5" t="str">
        <f>OBV!H466</f>
        <v>CONFIRMED BULLISH</v>
      </c>
      <c r="M466" s="7">
        <f t="shared" si="70"/>
        <v>25</v>
      </c>
      <c r="N466" s="7">
        <f t="shared" si="71"/>
        <v>100</v>
      </c>
      <c r="O466" s="7">
        <f t="shared" si="72"/>
        <v>50</v>
      </c>
      <c r="P466" s="7">
        <f t="shared" si="73"/>
        <v>67</v>
      </c>
      <c r="Q466" s="8">
        <f t="shared" si="74"/>
        <v>61.3</v>
      </c>
      <c r="R466" s="8">
        <f t="shared" si="75"/>
        <v>59.25</v>
      </c>
      <c r="S466" s="8">
        <f t="shared" si="76"/>
        <v>61.400000000000006</v>
      </c>
      <c r="T466" s="8">
        <f t="shared" si="77"/>
        <v>60.5</v>
      </c>
      <c r="U466" s="7">
        <f t="shared" si="78"/>
        <v>60.65</v>
      </c>
      <c r="V466" s="7">
        <f t="shared" si="79"/>
        <v>60.612499999999997</v>
      </c>
    </row>
    <row r="467" spans="1:22" ht="13.5" x14ac:dyDescent="0.25">
      <c r="A467" s="3">
        <f>RSI!A467</f>
        <v>42685</v>
      </c>
      <c r="B467" s="2">
        <f>RSI!B467</f>
        <v>10.522</v>
      </c>
      <c r="C467" s="2">
        <f>RSI!I467</f>
        <v>41.89893676693459</v>
      </c>
      <c r="D467" s="2">
        <f>MACD!E467</f>
        <v>6.6069948206006757E-3</v>
      </c>
      <c r="E467" s="2">
        <f>MACD!F467</f>
        <v>7.4083127452902478E-2</v>
      </c>
      <c r="F467" s="2">
        <f>'Moving Avg'!D467</f>
        <v>10.7508</v>
      </c>
      <c r="G467" s="2">
        <f>'Moving Avg'!F467</f>
        <v>10.792899999999999</v>
      </c>
      <c r="H467" s="2">
        <f>'Moving Avg'!G467</f>
        <v>10.877779999999998</v>
      </c>
      <c r="I467" s="2">
        <f>'Moving Avg'!H467</f>
        <v>10.140164999999989</v>
      </c>
      <c r="J467" s="5" t="str">
        <f>OBV!F467</f>
        <v>BEARISH</v>
      </c>
      <c r="K467" s="5" t="str">
        <f>OBV!G467</f>
        <v>NEUTRAL</v>
      </c>
      <c r="L467" s="5" t="str">
        <f>OBV!H467</f>
        <v>CONFIRMED BEARISH</v>
      </c>
      <c r="M467" s="7">
        <f t="shared" si="70"/>
        <v>25</v>
      </c>
      <c r="N467" s="7">
        <f t="shared" si="71"/>
        <v>100</v>
      </c>
      <c r="O467" s="7">
        <f t="shared" si="72"/>
        <v>50</v>
      </c>
      <c r="P467" s="7">
        <f t="shared" si="73"/>
        <v>16.5</v>
      </c>
      <c r="Q467" s="8">
        <f t="shared" si="74"/>
        <v>53.725000000000001</v>
      </c>
      <c r="R467" s="8">
        <f t="shared" si="75"/>
        <v>46.625</v>
      </c>
      <c r="S467" s="8">
        <f t="shared" si="76"/>
        <v>38.674999999999997</v>
      </c>
      <c r="T467" s="8">
        <f t="shared" si="77"/>
        <v>47.875</v>
      </c>
      <c r="U467" s="7">
        <f t="shared" si="78"/>
        <v>46.341666666666661</v>
      </c>
      <c r="V467" s="7">
        <f t="shared" si="79"/>
        <v>46.724999999999994</v>
      </c>
    </row>
    <row r="468" spans="1:22" ht="13.5" x14ac:dyDescent="0.25">
      <c r="A468" s="3">
        <f>RSI!A468</f>
        <v>42688</v>
      </c>
      <c r="B468" s="2">
        <f>RSI!B468</f>
        <v>10.532999999999999</v>
      </c>
      <c r="C468" s="2">
        <f>RSI!I468</f>
        <v>42.253296355227064</v>
      </c>
      <c r="D468" s="2">
        <f>MACD!E468</f>
        <v>-1.6409398712902146E-2</v>
      </c>
      <c r="E468" s="2">
        <f>MACD!F468</f>
        <v>5.5984622219741556E-2</v>
      </c>
      <c r="F468" s="2">
        <f>'Moving Avg'!D468</f>
        <v>10.663</v>
      </c>
      <c r="G468" s="2">
        <f>'Moving Avg'!F468</f>
        <v>10.76745</v>
      </c>
      <c r="H468" s="2">
        <f>'Moving Avg'!G468</f>
        <v>10.872279999999998</v>
      </c>
      <c r="I468" s="2">
        <f>'Moving Avg'!H468</f>
        <v>10.145944999999989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  <c r="M468" s="7">
        <f t="shared" si="70"/>
        <v>25</v>
      </c>
      <c r="N468" s="7">
        <f t="shared" si="71"/>
        <v>100</v>
      </c>
      <c r="O468" s="7">
        <f t="shared" si="72"/>
        <v>50</v>
      </c>
      <c r="P468" s="7">
        <f t="shared" si="73"/>
        <v>16.5</v>
      </c>
      <c r="Q468" s="8">
        <f t="shared" si="74"/>
        <v>53.725000000000001</v>
      </c>
      <c r="R468" s="8">
        <f t="shared" si="75"/>
        <v>46.625</v>
      </c>
      <c r="S468" s="8">
        <f t="shared" si="76"/>
        <v>38.674999999999997</v>
      </c>
      <c r="T468" s="8">
        <f t="shared" si="77"/>
        <v>47.875</v>
      </c>
      <c r="U468" s="7">
        <f t="shared" si="78"/>
        <v>46.341666666666661</v>
      </c>
      <c r="V468" s="7">
        <f t="shared" si="79"/>
        <v>46.724999999999994</v>
      </c>
    </row>
    <row r="469" spans="1:22" ht="13.5" x14ac:dyDescent="0.25">
      <c r="A469" s="3">
        <f>RSI!A469</f>
        <v>42689</v>
      </c>
      <c r="B469" s="2">
        <f>RSI!B469</f>
        <v>10.808</v>
      </c>
      <c r="C469" s="2">
        <f>RSI!I469</f>
        <v>50.398140179317188</v>
      </c>
      <c r="D469" s="2">
        <f>MACD!E469</f>
        <v>-3.0317862037293253E-2</v>
      </c>
      <c r="E469" s="2">
        <f>MACD!F469</f>
        <v>3.8724125368334597E-2</v>
      </c>
      <c r="F469" s="2">
        <f>'Moving Avg'!D469</f>
        <v>10.6958</v>
      </c>
      <c r="G469" s="2">
        <f>'Moving Avg'!F469</f>
        <v>10.755749999999999</v>
      </c>
      <c r="H469" s="2">
        <f>'Moving Avg'!G469</f>
        <v>10.872279999999996</v>
      </c>
      <c r="I469" s="2">
        <f>'Moving Avg'!H469</f>
        <v>10.153099999999988</v>
      </c>
      <c r="J469" s="5" t="str">
        <f>OBV!F469</f>
        <v>BULLISH</v>
      </c>
      <c r="K469" s="5" t="str">
        <f>OBV!G469</f>
        <v>WEAK</v>
      </c>
      <c r="L469" s="5" t="str">
        <f>OBV!H469</f>
        <v>CONFIRMED BULLISH</v>
      </c>
      <c r="M469" s="7">
        <f t="shared" si="70"/>
        <v>25</v>
      </c>
      <c r="N469" s="7">
        <f t="shared" si="71"/>
        <v>100</v>
      </c>
      <c r="O469" s="7">
        <f t="shared" si="72"/>
        <v>50</v>
      </c>
      <c r="P469" s="7">
        <f t="shared" si="73"/>
        <v>67</v>
      </c>
      <c r="Q469" s="8">
        <f t="shared" si="74"/>
        <v>61.3</v>
      </c>
      <c r="R469" s="8">
        <f t="shared" si="75"/>
        <v>59.25</v>
      </c>
      <c r="S469" s="8">
        <f t="shared" si="76"/>
        <v>61.400000000000006</v>
      </c>
      <c r="T469" s="8">
        <f t="shared" si="77"/>
        <v>60.5</v>
      </c>
      <c r="U469" s="7">
        <f t="shared" si="78"/>
        <v>60.65</v>
      </c>
      <c r="V469" s="7">
        <f t="shared" si="79"/>
        <v>60.612499999999997</v>
      </c>
    </row>
    <row r="470" spans="1:22" ht="13.5" x14ac:dyDescent="0.25">
      <c r="A470" s="3">
        <f>RSI!A470</f>
        <v>42690</v>
      </c>
      <c r="B470" s="2">
        <f>RSI!B470</f>
        <v>10.808</v>
      </c>
      <c r="C470" s="2">
        <f>RSI!I470</f>
        <v>50.398140179317188</v>
      </c>
      <c r="D470" s="2">
        <f>MACD!E470</f>
        <v>6.4127477460171889E-3</v>
      </c>
      <c r="E470" s="2">
        <f>MACD!F470</f>
        <v>3.2261849843871121E-2</v>
      </c>
      <c r="F470" s="2">
        <f>'Moving Avg'!D470</f>
        <v>10.6958</v>
      </c>
      <c r="G470" s="2">
        <f>'Moving Avg'!F470</f>
        <v>10.7499</v>
      </c>
      <c r="H470" s="2">
        <f>'Moving Avg'!G470</f>
        <v>10.872279999999996</v>
      </c>
      <c r="I470" s="2">
        <f>'Moving Avg'!H470</f>
        <v>10.160254999999987</v>
      </c>
      <c r="J470" s="5" t="str">
        <f>OBV!F470</f>
        <v>BULLISH</v>
      </c>
      <c r="K470" s="5" t="str">
        <f>OBV!G470</f>
        <v>WEAK</v>
      </c>
      <c r="L470" s="5" t="str">
        <f>OBV!H470</f>
        <v>NEUTRAL</v>
      </c>
      <c r="M470" s="7">
        <f t="shared" si="70"/>
        <v>25</v>
      </c>
      <c r="N470" s="7">
        <f t="shared" si="71"/>
        <v>100</v>
      </c>
      <c r="O470" s="7">
        <f t="shared" si="72"/>
        <v>50</v>
      </c>
      <c r="P470" s="7">
        <f t="shared" si="73"/>
        <v>33</v>
      </c>
      <c r="Q470" s="8">
        <f t="shared" si="74"/>
        <v>56.2</v>
      </c>
      <c r="R470" s="8">
        <f t="shared" si="75"/>
        <v>50.75</v>
      </c>
      <c r="S470" s="8">
        <f t="shared" si="76"/>
        <v>46.1</v>
      </c>
      <c r="T470" s="8">
        <f t="shared" si="77"/>
        <v>52</v>
      </c>
      <c r="U470" s="7">
        <f t="shared" si="78"/>
        <v>51.016666666666673</v>
      </c>
      <c r="V470" s="7">
        <f t="shared" si="79"/>
        <v>51.262500000000003</v>
      </c>
    </row>
    <row r="471" spans="1:22" ht="13.5" x14ac:dyDescent="0.25">
      <c r="A471" s="3">
        <f>RSI!A471</f>
        <v>42691</v>
      </c>
      <c r="B471" s="2">
        <f>RSI!B471</f>
        <v>10.528</v>
      </c>
      <c r="C471" s="2">
        <f>RSI!I471</f>
        <v>43.202646179615641</v>
      </c>
      <c r="D471" s="2">
        <f>MACD!E471</f>
        <v>7.6642198241536619E-3</v>
      </c>
      <c r="E471" s="2">
        <f>MACD!F471</f>
        <v>2.7342323839927629E-2</v>
      </c>
      <c r="F471" s="2">
        <f>'Moving Avg'!D471</f>
        <v>10.639799999999999</v>
      </c>
      <c r="G471" s="2">
        <f>'Moving Avg'!F471</f>
        <v>10.730049999999999</v>
      </c>
      <c r="H471" s="2">
        <f>'Moving Avg'!G471</f>
        <v>10.866679999999997</v>
      </c>
      <c r="I471" s="2">
        <f>'Moving Avg'!H471</f>
        <v>10.166009999999989</v>
      </c>
      <c r="J471" s="5" t="str">
        <f>OBV!F471</f>
        <v>BULLISH</v>
      </c>
      <c r="K471" s="5" t="str">
        <f>OBV!G471</f>
        <v>NEUTRAL</v>
      </c>
      <c r="L471" s="5" t="str">
        <f>OBV!H471</f>
        <v>BULLISH DIVERGENCE</v>
      </c>
      <c r="M471" s="7">
        <f t="shared" si="70"/>
        <v>25</v>
      </c>
      <c r="N471" s="7">
        <f t="shared" si="71"/>
        <v>45</v>
      </c>
      <c r="O471" s="7">
        <f t="shared" si="72"/>
        <v>50</v>
      </c>
      <c r="P471" s="7">
        <f t="shared" si="73"/>
        <v>66.5</v>
      </c>
      <c r="Q471" s="8">
        <f t="shared" si="74"/>
        <v>41.975000000000001</v>
      </c>
      <c r="R471" s="8">
        <f t="shared" si="75"/>
        <v>48.125</v>
      </c>
      <c r="S471" s="8">
        <f t="shared" si="76"/>
        <v>52.924999999999997</v>
      </c>
      <c r="T471" s="8">
        <f t="shared" si="77"/>
        <v>46.625</v>
      </c>
      <c r="U471" s="7">
        <f t="shared" si="78"/>
        <v>47.67499999999999</v>
      </c>
      <c r="V471" s="7">
        <f t="shared" si="79"/>
        <v>47.412499999999994</v>
      </c>
    </row>
    <row r="472" spans="1:22" ht="13.5" x14ac:dyDescent="0.25">
      <c r="A472" s="3">
        <f>RSI!A472</f>
        <v>42692</v>
      </c>
      <c r="B472" s="2">
        <f>RSI!B472</f>
        <v>10.843</v>
      </c>
      <c r="C472" s="2">
        <f>RSI!I472</f>
        <v>51.578376039341705</v>
      </c>
      <c r="D472" s="2">
        <f>MACD!E472</f>
        <v>-1.3055159257923776E-2</v>
      </c>
      <c r="E472" s="2">
        <f>MACD!F472</f>
        <v>1.9262827220357347E-2</v>
      </c>
      <c r="F472" s="2">
        <f>'Moving Avg'!D472</f>
        <v>10.703999999999999</v>
      </c>
      <c r="G472" s="2">
        <f>'Moving Avg'!F472</f>
        <v>10.725949999999996</v>
      </c>
      <c r="H472" s="2">
        <f>'Moving Avg'!G472</f>
        <v>10.867379999999999</v>
      </c>
      <c r="I472" s="2">
        <f>'Moving Avg'!H472</f>
        <v>10.173339999999989</v>
      </c>
      <c r="J472" s="5" t="str">
        <f>OBV!F472</f>
        <v>BULLISH</v>
      </c>
      <c r="K472" s="5" t="str">
        <f>OBV!G472</f>
        <v>WEAK</v>
      </c>
      <c r="L472" s="5" t="str">
        <f>OBV!H472</f>
        <v>CONFIRMED BULLISH</v>
      </c>
      <c r="M472" s="7">
        <f t="shared" si="70"/>
        <v>25</v>
      </c>
      <c r="N472" s="7">
        <f t="shared" si="71"/>
        <v>100</v>
      </c>
      <c r="O472" s="7">
        <f t="shared" si="72"/>
        <v>50</v>
      </c>
      <c r="P472" s="7">
        <f t="shared" si="73"/>
        <v>67</v>
      </c>
      <c r="Q472" s="8">
        <f t="shared" si="74"/>
        <v>61.3</v>
      </c>
      <c r="R472" s="8">
        <f t="shared" si="75"/>
        <v>59.25</v>
      </c>
      <c r="S472" s="8">
        <f t="shared" si="76"/>
        <v>61.400000000000006</v>
      </c>
      <c r="T472" s="8">
        <f t="shared" si="77"/>
        <v>60.5</v>
      </c>
      <c r="U472" s="7">
        <f t="shared" si="78"/>
        <v>60.65</v>
      </c>
      <c r="V472" s="7">
        <f t="shared" si="79"/>
        <v>60.612499999999997</v>
      </c>
    </row>
    <row r="473" spans="1:22" ht="13.5" x14ac:dyDescent="0.25">
      <c r="A473" s="3">
        <f>RSI!A473</f>
        <v>42695</v>
      </c>
      <c r="B473" s="2">
        <f>RSI!B473</f>
        <v>10.843</v>
      </c>
      <c r="C473" s="2">
        <f>RSI!I473</f>
        <v>51.578376039341705</v>
      </c>
      <c r="D473" s="2">
        <f>MACD!E473</f>
        <v>1.4068462934272219E-2</v>
      </c>
      <c r="E473" s="2">
        <f>MACD!F473</f>
        <v>1.822395436314032E-2</v>
      </c>
      <c r="F473" s="2">
        <f>'Moving Avg'!D473</f>
        <v>10.766</v>
      </c>
      <c r="G473" s="2">
        <f>'Moving Avg'!F473</f>
        <v>10.723299999999997</v>
      </c>
      <c r="H473" s="2">
        <f>'Moving Avg'!G473</f>
        <v>10.872519999999998</v>
      </c>
      <c r="I473" s="2">
        <f>'Moving Avg'!H473</f>
        <v>10.18066999999999</v>
      </c>
      <c r="J473" s="5" t="str">
        <f>OBV!F473</f>
        <v>BULLISH</v>
      </c>
      <c r="K473" s="5" t="str">
        <f>OBV!G473</f>
        <v>WEAK</v>
      </c>
      <c r="L473" s="5" t="str">
        <f>OBV!H473</f>
        <v>CONFIRMED BULLISH</v>
      </c>
      <c r="M473" s="7">
        <f t="shared" si="70"/>
        <v>25</v>
      </c>
      <c r="N473" s="7">
        <f t="shared" si="71"/>
        <v>45</v>
      </c>
      <c r="O473" s="7">
        <f t="shared" si="72"/>
        <v>50</v>
      </c>
      <c r="P473" s="7">
        <f t="shared" si="73"/>
        <v>67</v>
      </c>
      <c r="Q473" s="8">
        <f t="shared" si="74"/>
        <v>42.05</v>
      </c>
      <c r="R473" s="8">
        <f t="shared" si="75"/>
        <v>48.25</v>
      </c>
      <c r="S473" s="8">
        <f t="shared" si="76"/>
        <v>53.150000000000006</v>
      </c>
      <c r="T473" s="8">
        <f t="shared" si="77"/>
        <v>46.75</v>
      </c>
      <c r="U473" s="7">
        <f t="shared" si="78"/>
        <v>47.816666666666663</v>
      </c>
      <c r="V473" s="7">
        <f t="shared" si="79"/>
        <v>47.55</v>
      </c>
    </row>
    <row r="474" spans="1:22" ht="13.5" x14ac:dyDescent="0.25">
      <c r="A474" s="3">
        <f>RSI!A474</f>
        <v>42696</v>
      </c>
      <c r="B474" s="2">
        <f>RSI!B474</f>
        <v>10.532999999999999</v>
      </c>
      <c r="C474" s="2">
        <f>RSI!I474</f>
        <v>44.147775841489185</v>
      </c>
      <c r="D474" s="2">
        <f>MACD!E474</f>
        <v>9.1303496895900338E-3</v>
      </c>
      <c r="E474" s="2">
        <f>MACD!F474</f>
        <v>1.6405233428430262E-2</v>
      </c>
      <c r="F474" s="2">
        <f>'Moving Avg'!D474</f>
        <v>10.711000000000002</v>
      </c>
      <c r="G474" s="2">
        <f>'Moving Avg'!F474</f>
        <v>10.705149999999996</v>
      </c>
      <c r="H474" s="2">
        <f>'Moving Avg'!G474</f>
        <v>10.872159999999999</v>
      </c>
      <c r="I474" s="2">
        <f>'Moving Avg'!H474</f>
        <v>10.18644999999999</v>
      </c>
      <c r="J474" s="5" t="str">
        <f>OBV!F474</f>
        <v>BEARISH</v>
      </c>
      <c r="K474" s="5" t="str">
        <f>OBV!G474</f>
        <v>STRONG</v>
      </c>
      <c r="L474" s="5" t="str">
        <f>OBV!H474</f>
        <v>CONFIRMED BEARISH</v>
      </c>
      <c r="M474" s="7">
        <f t="shared" si="70"/>
        <v>25</v>
      </c>
      <c r="N474" s="7">
        <f t="shared" si="71"/>
        <v>45</v>
      </c>
      <c r="O474" s="7">
        <f t="shared" si="72"/>
        <v>50</v>
      </c>
      <c r="P474" s="7">
        <f t="shared" si="73"/>
        <v>33</v>
      </c>
      <c r="Q474" s="8">
        <f t="shared" si="74"/>
        <v>36.950000000000003</v>
      </c>
      <c r="R474" s="8">
        <f t="shared" si="75"/>
        <v>39.75</v>
      </c>
      <c r="S474" s="8">
        <f t="shared" si="76"/>
        <v>37.85</v>
      </c>
      <c r="T474" s="8">
        <f t="shared" si="77"/>
        <v>38.25</v>
      </c>
      <c r="U474" s="7">
        <f t="shared" si="78"/>
        <v>38.183333333333337</v>
      </c>
      <c r="V474" s="7">
        <f t="shared" si="79"/>
        <v>38.200000000000003</v>
      </c>
    </row>
    <row r="475" spans="1:22" ht="13.5" x14ac:dyDescent="0.25">
      <c r="A475" s="3">
        <f>RSI!A475</f>
        <v>42697</v>
      </c>
      <c r="B475" s="2">
        <f>RSI!B475</f>
        <v>10.528</v>
      </c>
      <c r="C475" s="2">
        <f>RSI!I475</f>
        <v>44.037578110823176</v>
      </c>
      <c r="D475" s="2">
        <f>MACD!E475</f>
        <v>3.2023504843303741E-2</v>
      </c>
      <c r="E475" s="2">
        <f>MACD!F475</f>
        <v>1.9528887711404957E-2</v>
      </c>
      <c r="F475" s="2">
        <f>'Moving Avg'!D475</f>
        <v>10.654999999999999</v>
      </c>
      <c r="G475" s="2">
        <f>'Moving Avg'!F475</f>
        <v>10.691149999999995</v>
      </c>
      <c r="H475" s="2">
        <f>'Moving Avg'!G475</f>
        <v>10.871700000000001</v>
      </c>
      <c r="I475" s="2">
        <f>'Moving Avg'!H475</f>
        <v>10.192204999999989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  <c r="M475" s="7">
        <f t="shared" si="70"/>
        <v>25</v>
      </c>
      <c r="N475" s="7">
        <f t="shared" si="71"/>
        <v>0</v>
      </c>
      <c r="O475" s="7">
        <f t="shared" si="72"/>
        <v>50</v>
      </c>
      <c r="P475" s="7">
        <f t="shared" si="73"/>
        <v>33</v>
      </c>
      <c r="Q475" s="8">
        <f t="shared" si="74"/>
        <v>21.2</v>
      </c>
      <c r="R475" s="8">
        <f t="shared" si="75"/>
        <v>30.75</v>
      </c>
      <c r="S475" s="8">
        <f t="shared" si="76"/>
        <v>31.1</v>
      </c>
      <c r="T475" s="8">
        <f t="shared" si="77"/>
        <v>27</v>
      </c>
      <c r="U475" s="7">
        <f t="shared" si="78"/>
        <v>27.683333333333337</v>
      </c>
      <c r="V475" s="7">
        <f t="shared" si="79"/>
        <v>27.512500000000003</v>
      </c>
    </row>
    <row r="476" spans="1:22" ht="13.5" x14ac:dyDescent="0.25">
      <c r="A476" s="3">
        <f>RSI!A476</f>
        <v>42698</v>
      </c>
      <c r="B476" s="2">
        <f>RSI!B476</f>
        <v>10.528</v>
      </c>
      <c r="C476" s="2">
        <f>RSI!I476</f>
        <v>44.037578110823176</v>
      </c>
      <c r="D476" s="2">
        <f>MACD!E476</f>
        <v>5.2785680478340424E-2</v>
      </c>
      <c r="E476" s="2">
        <f>MACD!F476</f>
        <v>2.6180246264792054E-2</v>
      </c>
      <c r="F476" s="2">
        <f>'Moving Avg'!D476</f>
        <v>10.654999999999999</v>
      </c>
      <c r="G476" s="2">
        <f>'Moving Avg'!F476</f>
        <v>10.691149999999997</v>
      </c>
      <c r="H476" s="2">
        <f>'Moving Avg'!G476</f>
        <v>10.866100000000001</v>
      </c>
      <c r="I476" s="2">
        <f>'Moving Avg'!H476</f>
        <v>10.197959999999989</v>
      </c>
      <c r="J476" s="5" t="str">
        <f>OBV!F476</f>
        <v>BEARISH</v>
      </c>
      <c r="K476" s="5" t="str">
        <f>OBV!G476</f>
        <v>STRONG</v>
      </c>
      <c r="L476" s="5" t="str">
        <f>OBV!H476</f>
        <v>NEUTRAL</v>
      </c>
      <c r="M476" s="7">
        <f t="shared" si="70"/>
        <v>25</v>
      </c>
      <c r="N476" s="7">
        <f t="shared" si="71"/>
        <v>0</v>
      </c>
      <c r="O476" s="7">
        <f t="shared" si="72"/>
        <v>50</v>
      </c>
      <c r="P476" s="7">
        <f t="shared" si="73"/>
        <v>33</v>
      </c>
      <c r="Q476" s="8">
        <f t="shared" si="74"/>
        <v>21.2</v>
      </c>
      <c r="R476" s="8">
        <f t="shared" si="75"/>
        <v>30.75</v>
      </c>
      <c r="S476" s="8">
        <f t="shared" si="76"/>
        <v>31.1</v>
      </c>
      <c r="T476" s="8">
        <f t="shared" si="77"/>
        <v>27</v>
      </c>
      <c r="U476" s="7">
        <f t="shared" si="78"/>
        <v>27.683333333333337</v>
      </c>
      <c r="V476" s="7">
        <f t="shared" si="79"/>
        <v>27.512500000000003</v>
      </c>
    </row>
    <row r="477" spans="1:22" ht="13.5" x14ac:dyDescent="0.25">
      <c r="A477" s="3">
        <f>RSI!A477</f>
        <v>42699</v>
      </c>
      <c r="B477" s="2">
        <f>RSI!B477</f>
        <v>10.574</v>
      </c>
      <c r="C477" s="2">
        <f>RSI!I477</f>
        <v>45.489363005676722</v>
      </c>
      <c r="D477" s="2">
        <f>MACD!E477</f>
        <v>2.42342718678632E-2</v>
      </c>
      <c r="E477" s="2">
        <f>MACD!F477</f>
        <v>2.5791051385406282E-2</v>
      </c>
      <c r="F477" s="2">
        <f>'Moving Avg'!D477</f>
        <v>10.601199999999999</v>
      </c>
      <c r="G477" s="2">
        <f>'Moving Avg'!F477</f>
        <v>10.693449999999997</v>
      </c>
      <c r="H477" s="2">
        <f>'Moving Avg'!G477</f>
        <v>10.85558</v>
      </c>
      <c r="I477" s="2">
        <f>'Moving Avg'!H477</f>
        <v>10.203944999999988</v>
      </c>
      <c r="J477" s="5" t="str">
        <f>OBV!F477</f>
        <v>BEARISH</v>
      </c>
      <c r="K477" s="5" t="str">
        <f>OBV!G477</f>
        <v>STRONG</v>
      </c>
      <c r="L477" s="5" t="str">
        <f>OBV!H477</f>
        <v>CONFIRMED BEARISH</v>
      </c>
      <c r="M477" s="7">
        <f t="shared" si="70"/>
        <v>25</v>
      </c>
      <c r="N477" s="7">
        <f t="shared" si="71"/>
        <v>45</v>
      </c>
      <c r="O477" s="7">
        <f t="shared" si="72"/>
        <v>50</v>
      </c>
      <c r="P477" s="7">
        <f t="shared" si="73"/>
        <v>33</v>
      </c>
      <c r="Q477" s="8">
        <f t="shared" si="74"/>
        <v>36.950000000000003</v>
      </c>
      <c r="R477" s="8">
        <f t="shared" si="75"/>
        <v>39.75</v>
      </c>
      <c r="S477" s="8">
        <f t="shared" si="76"/>
        <v>37.85</v>
      </c>
      <c r="T477" s="8">
        <f t="shared" si="77"/>
        <v>38.25</v>
      </c>
      <c r="U477" s="7">
        <f t="shared" si="78"/>
        <v>38.183333333333337</v>
      </c>
      <c r="V477" s="7">
        <f t="shared" si="79"/>
        <v>38.200000000000003</v>
      </c>
    </row>
    <row r="478" spans="1:22" ht="13.5" x14ac:dyDescent="0.25">
      <c r="A478" s="3">
        <f>RSI!A478</f>
        <v>42702</v>
      </c>
      <c r="B478" s="2">
        <f>RSI!B478</f>
        <v>10.545</v>
      </c>
      <c r="C478" s="2">
        <f>RSI!I478</f>
        <v>44.702031051654792</v>
      </c>
      <c r="D478" s="2">
        <f>MACD!E478</f>
        <v>4.8366238469146339E-3</v>
      </c>
      <c r="E478" s="2">
        <f>MACD!F478</f>
        <v>2.1600165877707956E-2</v>
      </c>
      <c r="F478" s="2">
        <f>'Moving Avg'!D478</f>
        <v>10.541599999999999</v>
      </c>
      <c r="G478" s="2">
        <f>'Moving Avg'!F478</f>
        <v>10.694049999999997</v>
      </c>
      <c r="H478" s="2">
        <f>'Moving Avg'!G478</f>
        <v>10.844479999999999</v>
      </c>
      <c r="I478" s="2">
        <f>'Moving Avg'!H478</f>
        <v>10.209784999999989</v>
      </c>
      <c r="J478" s="5" t="str">
        <f>OBV!F478</f>
        <v>BEARISH</v>
      </c>
      <c r="K478" s="5" t="str">
        <f>OBV!G478</f>
        <v>STRONG</v>
      </c>
      <c r="L478" s="5" t="str">
        <f>OBV!H478</f>
        <v>CONFIRMED BEARISH</v>
      </c>
      <c r="M478" s="7">
        <f t="shared" si="70"/>
        <v>25</v>
      </c>
      <c r="N478" s="7">
        <f t="shared" si="71"/>
        <v>45</v>
      </c>
      <c r="O478" s="7">
        <f t="shared" si="72"/>
        <v>50</v>
      </c>
      <c r="P478" s="7">
        <f t="shared" si="73"/>
        <v>33</v>
      </c>
      <c r="Q478" s="8">
        <f t="shared" si="74"/>
        <v>36.950000000000003</v>
      </c>
      <c r="R478" s="8">
        <f t="shared" si="75"/>
        <v>39.75</v>
      </c>
      <c r="S478" s="8">
        <f t="shared" si="76"/>
        <v>37.85</v>
      </c>
      <c r="T478" s="8">
        <f t="shared" si="77"/>
        <v>38.25</v>
      </c>
      <c r="U478" s="7">
        <f t="shared" si="78"/>
        <v>38.183333333333337</v>
      </c>
      <c r="V478" s="7">
        <f t="shared" si="79"/>
        <v>38.200000000000003</v>
      </c>
    </row>
    <row r="479" spans="1:22" ht="13.5" x14ac:dyDescent="0.25">
      <c r="A479" s="3">
        <f>RSI!A479</f>
        <v>42703</v>
      </c>
      <c r="B479" s="2">
        <f>RSI!B479</f>
        <v>10.551</v>
      </c>
      <c r="C479" s="2">
        <f>RSI!I479</f>
        <v>44.914464809407022</v>
      </c>
      <c r="D479" s="2">
        <f>MACD!E479</f>
        <v>3.1310413872132514E-2</v>
      </c>
      <c r="E479" s="2">
        <f>MACD!F479</f>
        <v>2.3542215476592871E-2</v>
      </c>
      <c r="F479" s="2">
        <f>'Moving Avg'!D479</f>
        <v>10.545200000000001</v>
      </c>
      <c r="G479" s="2">
        <f>'Moving Avg'!F479</f>
        <v>10.687049999999996</v>
      </c>
      <c r="H479" s="2">
        <f>'Moving Avg'!G479</f>
        <v>10.833500000000001</v>
      </c>
      <c r="I479" s="2">
        <f>'Moving Avg'!H479</f>
        <v>10.215654999999989</v>
      </c>
      <c r="J479" s="5" t="str">
        <f>OBV!F479</f>
        <v>BEARISH</v>
      </c>
      <c r="K479" s="5" t="str">
        <f>OBV!G479</f>
        <v>NEUTRAL</v>
      </c>
      <c r="L479" s="5" t="str">
        <f>OBV!H479</f>
        <v>BEARISH DIVERGENCE</v>
      </c>
      <c r="M479" s="7">
        <f t="shared" si="70"/>
        <v>25</v>
      </c>
      <c r="N479" s="7">
        <f t="shared" si="71"/>
        <v>0</v>
      </c>
      <c r="O479" s="7">
        <f t="shared" si="72"/>
        <v>50</v>
      </c>
      <c r="P479" s="7">
        <f t="shared" si="73"/>
        <v>16.5</v>
      </c>
      <c r="Q479" s="8">
        <f t="shared" si="74"/>
        <v>18.725000000000001</v>
      </c>
      <c r="R479" s="8">
        <f t="shared" si="75"/>
        <v>26.625</v>
      </c>
      <c r="S479" s="8">
        <f t="shared" si="76"/>
        <v>23.675000000000001</v>
      </c>
      <c r="T479" s="8">
        <f t="shared" si="77"/>
        <v>22.875</v>
      </c>
      <c r="U479" s="7">
        <f t="shared" si="78"/>
        <v>23.008333333333336</v>
      </c>
      <c r="V479" s="7">
        <f t="shared" si="79"/>
        <v>22.975000000000001</v>
      </c>
    </row>
    <row r="480" spans="1:22" ht="13.5" x14ac:dyDescent="0.25">
      <c r="A480" s="3">
        <f>RSI!A480</f>
        <v>42704</v>
      </c>
      <c r="B480" s="2">
        <f>RSI!B480</f>
        <v>10.545</v>
      </c>
      <c r="C480" s="2">
        <f>RSI!I480</f>
        <v>44.729413467877855</v>
      </c>
      <c r="D480" s="2">
        <f>MACD!E480</f>
        <v>5.5068392793632626E-2</v>
      </c>
      <c r="E480" s="2">
        <f>MACD!F480</f>
        <v>2.9847450940000825E-2</v>
      </c>
      <c r="F480" s="2">
        <f>'Moving Avg'!D480</f>
        <v>10.5486</v>
      </c>
      <c r="G480" s="2">
        <f>'Moving Avg'!F480</f>
        <v>10.663949999999996</v>
      </c>
      <c r="H480" s="2">
        <f>'Moving Avg'!G480</f>
        <v>10.822400000000002</v>
      </c>
      <c r="I480" s="2">
        <f>'Moving Avg'!H480</f>
        <v>10.222764999999988</v>
      </c>
      <c r="J480" s="5" t="str">
        <f>OBV!F480</f>
        <v>BEARISH</v>
      </c>
      <c r="K480" s="5" t="str">
        <f>OBV!G480</f>
        <v>NEUTRAL</v>
      </c>
      <c r="L480" s="5" t="str">
        <f>OBV!H480</f>
        <v>BEARISH DIVERGENCE</v>
      </c>
      <c r="M480" s="7">
        <f t="shared" si="70"/>
        <v>25</v>
      </c>
      <c r="N480" s="7">
        <f t="shared" si="71"/>
        <v>0</v>
      </c>
      <c r="O480" s="7">
        <f t="shared" si="72"/>
        <v>50</v>
      </c>
      <c r="P480" s="7">
        <f t="shared" si="73"/>
        <v>16.5</v>
      </c>
      <c r="Q480" s="8">
        <f t="shared" si="74"/>
        <v>18.725000000000001</v>
      </c>
      <c r="R480" s="8">
        <f t="shared" si="75"/>
        <v>26.625</v>
      </c>
      <c r="S480" s="8">
        <f t="shared" si="76"/>
        <v>23.675000000000001</v>
      </c>
      <c r="T480" s="8">
        <f t="shared" si="77"/>
        <v>22.875</v>
      </c>
      <c r="U480" s="7">
        <f t="shared" si="78"/>
        <v>23.008333333333336</v>
      </c>
      <c r="V480" s="7">
        <f t="shared" si="79"/>
        <v>22.975000000000001</v>
      </c>
    </row>
    <row r="481" spans="1:22" ht="13.5" x14ac:dyDescent="0.25">
      <c r="A481" s="3">
        <f>RSI!A481</f>
        <v>42705</v>
      </c>
      <c r="B481" s="2">
        <f>RSI!B481</f>
        <v>10.528</v>
      </c>
      <c r="C481" s="2">
        <f>RSI!I481</f>
        <v>44.174077437823783</v>
      </c>
      <c r="D481" s="2">
        <f>MACD!E481</f>
        <v>3.4234121090607417E-2</v>
      </c>
      <c r="E481" s="2">
        <f>MACD!F481</f>
        <v>3.0724784970122144E-2</v>
      </c>
      <c r="F481" s="2">
        <f>'Moving Avg'!D481</f>
        <v>10.5486</v>
      </c>
      <c r="G481" s="2">
        <f>'Moving Avg'!F481</f>
        <v>10.656399999999996</v>
      </c>
      <c r="H481" s="2">
        <f>'Moving Avg'!G481</f>
        <v>10.810960000000001</v>
      </c>
      <c r="I481" s="2">
        <f>'Moving Avg'!H481</f>
        <v>10.228519999999989</v>
      </c>
      <c r="J481" s="5" t="str">
        <f>OBV!F481</f>
        <v>BEARISH</v>
      </c>
      <c r="K481" s="5" t="str">
        <f>OBV!G481</f>
        <v>STRONG</v>
      </c>
      <c r="L481" s="5" t="str">
        <f>OBV!H481</f>
        <v>NEUTRAL</v>
      </c>
      <c r="M481" s="7">
        <f t="shared" si="70"/>
        <v>25</v>
      </c>
      <c r="N481" s="7">
        <f t="shared" si="71"/>
        <v>0</v>
      </c>
      <c r="O481" s="7">
        <f t="shared" si="72"/>
        <v>50</v>
      </c>
      <c r="P481" s="7">
        <f t="shared" si="73"/>
        <v>33</v>
      </c>
      <c r="Q481" s="8">
        <f t="shared" si="74"/>
        <v>21.2</v>
      </c>
      <c r="R481" s="8">
        <f t="shared" si="75"/>
        <v>30.75</v>
      </c>
      <c r="S481" s="8">
        <f t="shared" si="76"/>
        <v>31.1</v>
      </c>
      <c r="T481" s="8">
        <f t="shared" si="77"/>
        <v>27</v>
      </c>
      <c r="U481" s="7">
        <f t="shared" si="78"/>
        <v>27.683333333333337</v>
      </c>
      <c r="V481" s="7">
        <f t="shared" si="79"/>
        <v>27.512500000000003</v>
      </c>
    </row>
    <row r="482" spans="1:22" ht="13.5" x14ac:dyDescent="0.25">
      <c r="A482" s="3">
        <f>RSI!A482</f>
        <v>42706</v>
      </c>
      <c r="B482" s="2">
        <f>RSI!B482</f>
        <v>10.532999999999999</v>
      </c>
      <c r="C482" s="2">
        <f>RSI!I482</f>
        <v>44.392752777898743</v>
      </c>
      <c r="D482" s="2">
        <f>MACD!E482</f>
        <v>6.5612009402016724E-2</v>
      </c>
      <c r="E482" s="2">
        <f>MACD!F482</f>
        <v>3.7702229856501061E-2</v>
      </c>
      <c r="F482" s="2">
        <f>'Moving Avg'!D482</f>
        <v>10.5404</v>
      </c>
      <c r="G482" s="2">
        <f>'Moving Avg'!F482</f>
        <v>10.649099999999997</v>
      </c>
      <c r="H482" s="2">
        <f>'Moving Avg'!G482</f>
        <v>10.799620000000003</v>
      </c>
      <c r="I482" s="2">
        <f>'Moving Avg'!H482</f>
        <v>10.234299999999989</v>
      </c>
      <c r="J482" s="5" t="str">
        <f>OBV!F482</f>
        <v>BEARISH</v>
      </c>
      <c r="K482" s="5" t="str">
        <f>OBV!G482</f>
        <v>STRONG</v>
      </c>
      <c r="L482" s="5" t="str">
        <f>OBV!H482</f>
        <v>CONFIRMED BEARISH</v>
      </c>
      <c r="M482" s="7">
        <f t="shared" si="70"/>
        <v>25</v>
      </c>
      <c r="N482" s="7">
        <f t="shared" si="71"/>
        <v>0</v>
      </c>
      <c r="O482" s="7">
        <f t="shared" si="72"/>
        <v>50</v>
      </c>
      <c r="P482" s="7">
        <f t="shared" si="73"/>
        <v>33</v>
      </c>
      <c r="Q482" s="8">
        <f t="shared" si="74"/>
        <v>21.2</v>
      </c>
      <c r="R482" s="8">
        <f t="shared" si="75"/>
        <v>30.75</v>
      </c>
      <c r="S482" s="8">
        <f t="shared" si="76"/>
        <v>31.1</v>
      </c>
      <c r="T482" s="8">
        <f t="shared" si="77"/>
        <v>27</v>
      </c>
      <c r="U482" s="7">
        <f t="shared" si="78"/>
        <v>27.683333333333337</v>
      </c>
      <c r="V482" s="7">
        <f t="shared" si="79"/>
        <v>27.512500000000003</v>
      </c>
    </row>
    <row r="483" spans="1:22" ht="13.5" x14ac:dyDescent="0.25">
      <c r="A483" s="3">
        <f>RSI!A483</f>
        <v>42709</v>
      </c>
      <c r="B483" s="2">
        <f>RSI!B483</f>
        <v>10.522</v>
      </c>
      <c r="C483" s="2">
        <f>RSI!I483</f>
        <v>43.984554224965876</v>
      </c>
      <c r="D483" s="2">
        <f>MACD!E483</f>
        <v>9.3795688171331548E-2</v>
      </c>
      <c r="E483" s="2">
        <f>MACD!F483</f>
        <v>4.8920921519467163E-2</v>
      </c>
      <c r="F483" s="2">
        <f>'Moving Avg'!D483</f>
        <v>10.5358</v>
      </c>
      <c r="G483" s="2">
        <f>'Moving Avg'!F483</f>
        <v>10.626599999999996</v>
      </c>
      <c r="H483" s="2">
        <f>'Moving Avg'!G483</f>
        <v>10.788060000000003</v>
      </c>
      <c r="I483" s="2">
        <f>'Moving Avg'!H483</f>
        <v>10.240024999999992</v>
      </c>
      <c r="J483" s="5" t="str">
        <f>OBV!F483</f>
        <v>BEARISH</v>
      </c>
      <c r="K483" s="5" t="str">
        <f>OBV!G483</f>
        <v>STRONG</v>
      </c>
      <c r="L483" s="5" t="str">
        <f>OBV!H483</f>
        <v>CONFIRMED BEARISH</v>
      </c>
      <c r="M483" s="7">
        <f t="shared" si="70"/>
        <v>25</v>
      </c>
      <c r="N483" s="7">
        <f t="shared" si="71"/>
        <v>0</v>
      </c>
      <c r="O483" s="7">
        <f t="shared" si="72"/>
        <v>50</v>
      </c>
      <c r="P483" s="7">
        <f t="shared" si="73"/>
        <v>33</v>
      </c>
      <c r="Q483" s="8">
        <f t="shared" si="74"/>
        <v>21.2</v>
      </c>
      <c r="R483" s="8">
        <f t="shared" si="75"/>
        <v>30.75</v>
      </c>
      <c r="S483" s="8">
        <f t="shared" si="76"/>
        <v>31.1</v>
      </c>
      <c r="T483" s="8">
        <f t="shared" si="77"/>
        <v>27</v>
      </c>
      <c r="U483" s="7">
        <f t="shared" si="78"/>
        <v>27.683333333333337</v>
      </c>
      <c r="V483" s="7">
        <f t="shared" si="79"/>
        <v>27.512500000000003</v>
      </c>
    </row>
    <row r="484" spans="1:22" ht="13.5" x14ac:dyDescent="0.25">
      <c r="A484" s="3">
        <f>RSI!A484</f>
        <v>42710</v>
      </c>
      <c r="B484" s="2">
        <f>RSI!B484</f>
        <v>10.574</v>
      </c>
      <c r="C484" s="2">
        <f>RSI!I484</f>
        <v>46.489474689300096</v>
      </c>
      <c r="D484" s="2">
        <f>MACD!E484</f>
        <v>6.6921981359014282E-2</v>
      </c>
      <c r="E484" s="2">
        <f>MACD!F484</f>
        <v>5.2521133487376588E-2</v>
      </c>
      <c r="F484" s="2">
        <f>'Moving Avg'!D484</f>
        <v>10.5404</v>
      </c>
      <c r="G484" s="2">
        <f>'Moving Avg'!F484</f>
        <v>10.623099999999999</v>
      </c>
      <c r="H484" s="2">
        <f>'Moving Avg'!G484</f>
        <v>10.777540000000002</v>
      </c>
      <c r="I484" s="2">
        <f>'Moving Avg'!H484</f>
        <v>10.246009999999989</v>
      </c>
      <c r="J484" s="5" t="str">
        <f>OBV!F484</f>
        <v>BEARISH</v>
      </c>
      <c r="K484" s="5" t="str">
        <f>OBV!G484</f>
        <v>STRONG</v>
      </c>
      <c r="L484" s="5" t="str">
        <f>OBV!H484</f>
        <v>BEARISH DIVERGENCE</v>
      </c>
      <c r="M484" s="7">
        <f t="shared" si="70"/>
        <v>25</v>
      </c>
      <c r="N484" s="7">
        <f t="shared" si="71"/>
        <v>0</v>
      </c>
      <c r="O484" s="7">
        <f t="shared" si="72"/>
        <v>50</v>
      </c>
      <c r="P484" s="7">
        <f t="shared" si="73"/>
        <v>33</v>
      </c>
      <c r="Q484" s="8">
        <f t="shared" si="74"/>
        <v>21.2</v>
      </c>
      <c r="R484" s="8">
        <f t="shared" si="75"/>
        <v>30.75</v>
      </c>
      <c r="S484" s="8">
        <f t="shared" si="76"/>
        <v>31.1</v>
      </c>
      <c r="T484" s="8">
        <f t="shared" si="77"/>
        <v>27</v>
      </c>
      <c r="U484" s="7">
        <f t="shared" si="78"/>
        <v>27.683333333333337</v>
      </c>
      <c r="V484" s="7">
        <f t="shared" si="79"/>
        <v>27.512500000000003</v>
      </c>
    </row>
    <row r="485" spans="1:22" ht="13.5" x14ac:dyDescent="0.25">
      <c r="A485" s="3">
        <f>RSI!A485</f>
        <v>42711</v>
      </c>
      <c r="B485" s="2">
        <f>RSI!B485</f>
        <v>10.568</v>
      </c>
      <c r="C485" s="2">
        <f>RSI!I485</f>
        <v>46.232573095018566</v>
      </c>
      <c r="D485" s="2">
        <f>MACD!E485</f>
        <v>4.4312416405102084E-2</v>
      </c>
      <c r="E485" s="2">
        <f>MACD!F485</f>
        <v>5.0879390070921696E-2</v>
      </c>
      <c r="F485" s="2">
        <f>'Moving Avg'!D485</f>
        <v>10.544999999999998</v>
      </c>
      <c r="G485" s="2">
        <f>'Moving Avg'!F485</f>
        <v>10.611099999999999</v>
      </c>
      <c r="H485" s="2">
        <f>'Moving Avg'!G485</f>
        <v>10.773560000000002</v>
      </c>
      <c r="I485" s="2">
        <f>'Moving Avg'!H485</f>
        <v>10.251964999999991</v>
      </c>
      <c r="J485" s="5" t="str">
        <f>OBV!F485</f>
        <v>BEARISH</v>
      </c>
      <c r="K485" s="5" t="str">
        <f>OBV!G485</f>
        <v>STRONG</v>
      </c>
      <c r="L485" s="5" t="str">
        <f>OBV!H485</f>
        <v>BEARISH DIVERGENCE</v>
      </c>
      <c r="M485" s="7">
        <f t="shared" si="70"/>
        <v>25</v>
      </c>
      <c r="N485" s="7">
        <f t="shared" si="71"/>
        <v>45</v>
      </c>
      <c r="O485" s="7">
        <f t="shared" si="72"/>
        <v>50</v>
      </c>
      <c r="P485" s="7">
        <f t="shared" si="73"/>
        <v>33</v>
      </c>
      <c r="Q485" s="8">
        <f t="shared" si="74"/>
        <v>36.950000000000003</v>
      </c>
      <c r="R485" s="8">
        <f t="shared" si="75"/>
        <v>39.75</v>
      </c>
      <c r="S485" s="8">
        <f t="shared" si="76"/>
        <v>37.85</v>
      </c>
      <c r="T485" s="8">
        <f t="shared" si="77"/>
        <v>38.25</v>
      </c>
      <c r="U485" s="7">
        <f t="shared" si="78"/>
        <v>38.183333333333337</v>
      </c>
      <c r="V485" s="7">
        <f t="shared" si="79"/>
        <v>38.200000000000003</v>
      </c>
    </row>
    <row r="486" spans="1:22" ht="13.5" x14ac:dyDescent="0.25">
      <c r="A486" s="3">
        <f>RSI!A486</f>
        <v>42712</v>
      </c>
      <c r="B486" s="2">
        <f>RSI!B486</f>
        <v>10.574</v>
      </c>
      <c r="C486" s="2">
        <f>RSI!I486</f>
        <v>46.550655194903328</v>
      </c>
      <c r="D486" s="2">
        <f>MACD!E486</f>
        <v>2.5193100086168485E-2</v>
      </c>
      <c r="E486" s="2">
        <f>MACD!F486</f>
        <v>4.5742132073971056E-2</v>
      </c>
      <c r="F486" s="2">
        <f>'Moving Avg'!D486</f>
        <v>10.554199999999998</v>
      </c>
      <c r="G486" s="2">
        <f>'Moving Avg'!F486</f>
        <v>10.599399999999999</v>
      </c>
      <c r="H486" s="2">
        <f>'Moving Avg'!G486</f>
        <v>10.76328</v>
      </c>
      <c r="I486" s="2">
        <f>'Moving Avg'!H486</f>
        <v>10.257979999999991</v>
      </c>
      <c r="J486" s="5" t="str">
        <f>OBV!F486</f>
        <v>BULLISH</v>
      </c>
      <c r="K486" s="5" t="str">
        <f>OBV!G486</f>
        <v>WEAK</v>
      </c>
      <c r="L486" s="5" t="str">
        <f>OBV!H486</f>
        <v>CONFIRMED BULLISH</v>
      </c>
      <c r="M486" s="7">
        <f t="shared" si="70"/>
        <v>25</v>
      </c>
      <c r="N486" s="7">
        <f t="shared" si="71"/>
        <v>100</v>
      </c>
      <c r="O486" s="7">
        <f t="shared" si="72"/>
        <v>50</v>
      </c>
      <c r="P486" s="7">
        <f t="shared" si="73"/>
        <v>67</v>
      </c>
      <c r="Q486" s="8">
        <f t="shared" si="74"/>
        <v>61.3</v>
      </c>
      <c r="R486" s="8">
        <f t="shared" si="75"/>
        <v>59.25</v>
      </c>
      <c r="S486" s="8">
        <f t="shared" si="76"/>
        <v>61.400000000000006</v>
      </c>
      <c r="T486" s="8">
        <f t="shared" si="77"/>
        <v>60.5</v>
      </c>
      <c r="U486" s="7">
        <f t="shared" si="78"/>
        <v>60.65</v>
      </c>
      <c r="V486" s="7">
        <f t="shared" si="79"/>
        <v>60.612499999999997</v>
      </c>
    </row>
    <row r="487" spans="1:22" ht="13.5" x14ac:dyDescent="0.25">
      <c r="A487" s="3">
        <f>RSI!A487</f>
        <v>42713</v>
      </c>
      <c r="B487" s="2">
        <f>RSI!B487</f>
        <v>10.574</v>
      </c>
      <c r="C487" s="2">
        <f>RSI!I487</f>
        <v>46.550655194903328</v>
      </c>
      <c r="D487" s="2">
        <f>MACD!E487</f>
        <v>1.6479184450693296E-2</v>
      </c>
      <c r="E487" s="2">
        <f>MACD!F487</f>
        <v>3.988954254931551E-2</v>
      </c>
      <c r="F487" s="2">
        <f>'Moving Avg'!D487</f>
        <v>10.5624</v>
      </c>
      <c r="G487" s="2">
        <f>'Moving Avg'!F487</f>
        <v>10.602</v>
      </c>
      <c r="H487" s="2">
        <f>'Moving Avg'!G487</f>
        <v>10.75942</v>
      </c>
      <c r="I487" s="2">
        <f>'Moving Avg'!H487</f>
        <v>10.263994999999991</v>
      </c>
      <c r="J487" s="5" t="str">
        <f>OBV!F487</f>
        <v>BULLISH</v>
      </c>
      <c r="K487" s="5" t="str">
        <f>OBV!G487</f>
        <v>NEUTRAL</v>
      </c>
      <c r="L487" s="5" t="str">
        <f>OBV!H487</f>
        <v>CONFIRMED BULLISH</v>
      </c>
      <c r="M487" s="7">
        <f t="shared" si="70"/>
        <v>25</v>
      </c>
      <c r="N487" s="7">
        <f t="shared" si="71"/>
        <v>100</v>
      </c>
      <c r="O487" s="7">
        <f t="shared" si="72"/>
        <v>50</v>
      </c>
      <c r="P487" s="7">
        <f t="shared" si="73"/>
        <v>83.5</v>
      </c>
      <c r="Q487" s="8">
        <f t="shared" si="74"/>
        <v>63.774999999999999</v>
      </c>
      <c r="R487" s="8">
        <f t="shared" si="75"/>
        <v>63.375</v>
      </c>
      <c r="S487" s="8">
        <f t="shared" si="76"/>
        <v>68.825000000000003</v>
      </c>
      <c r="T487" s="8">
        <f t="shared" si="77"/>
        <v>64.625</v>
      </c>
      <c r="U487" s="7">
        <f t="shared" si="78"/>
        <v>65.325000000000003</v>
      </c>
      <c r="V487" s="7">
        <f t="shared" si="79"/>
        <v>65.150000000000006</v>
      </c>
    </row>
    <row r="488" spans="1:22" ht="13.5" x14ac:dyDescent="0.25">
      <c r="A488" s="3">
        <f>RSI!A488</f>
        <v>42717</v>
      </c>
      <c r="B488" s="2">
        <f>RSI!B488</f>
        <v>10.632999999999999</v>
      </c>
      <c r="C488" s="2">
        <f>RSI!I488</f>
        <v>49.928798851798433</v>
      </c>
      <c r="D488" s="2">
        <f>MACD!E488</f>
        <v>6.3233676534224514E-4</v>
      </c>
      <c r="E488" s="2">
        <f>MACD!F488</f>
        <v>3.2038101392520855E-2</v>
      </c>
      <c r="F488" s="2">
        <f>'Moving Avg'!D488</f>
        <v>10.5846</v>
      </c>
      <c r="G488" s="2">
        <f>'Moving Avg'!F488</f>
        <v>10.607000000000003</v>
      </c>
      <c r="H488" s="2">
        <f>'Moving Avg'!G488</f>
        <v>10.756740000000002</v>
      </c>
      <c r="I488" s="2">
        <f>'Moving Avg'!H488</f>
        <v>10.270304999999992</v>
      </c>
      <c r="J488" s="5" t="str">
        <f>OBV!F488</f>
        <v>BULLISH</v>
      </c>
      <c r="K488" s="5" t="str">
        <f>OBV!G488</f>
        <v>WEAK</v>
      </c>
      <c r="L488" s="5" t="str">
        <f>OBV!H488</f>
        <v>CONFIRMED BULLISH</v>
      </c>
      <c r="M488" s="7">
        <f t="shared" si="70"/>
        <v>25</v>
      </c>
      <c r="N488" s="7">
        <f t="shared" si="71"/>
        <v>100</v>
      </c>
      <c r="O488" s="7">
        <f t="shared" si="72"/>
        <v>50</v>
      </c>
      <c r="P488" s="7">
        <f t="shared" si="73"/>
        <v>67</v>
      </c>
      <c r="Q488" s="8">
        <f t="shared" si="74"/>
        <v>61.3</v>
      </c>
      <c r="R488" s="8">
        <f t="shared" si="75"/>
        <v>59.25</v>
      </c>
      <c r="S488" s="8">
        <f t="shared" si="76"/>
        <v>61.400000000000006</v>
      </c>
      <c r="T488" s="8">
        <f t="shared" si="77"/>
        <v>60.5</v>
      </c>
      <c r="U488" s="7">
        <f t="shared" si="78"/>
        <v>60.65</v>
      </c>
      <c r="V488" s="7">
        <f t="shared" si="79"/>
        <v>60.612499999999997</v>
      </c>
    </row>
    <row r="489" spans="1:22" ht="13.5" x14ac:dyDescent="0.25">
      <c r="A489" s="3">
        <f>RSI!A489</f>
        <v>42718</v>
      </c>
      <c r="B489" s="2">
        <f>RSI!B489</f>
        <v>10.691000000000001</v>
      </c>
      <c r="C489" s="2">
        <f>RSI!I489</f>
        <v>53.068991418274535</v>
      </c>
      <c r="D489" s="2">
        <f>MACD!E489</f>
        <v>-1.6166559133612424E-2</v>
      </c>
      <c r="E489" s="2">
        <f>MACD!F489</f>
        <v>2.23971692872942E-2</v>
      </c>
      <c r="F489" s="2">
        <f>'Moving Avg'!D489</f>
        <v>10.608000000000001</v>
      </c>
      <c r="G489" s="2">
        <f>'Moving Avg'!F489</f>
        <v>10.601150000000004</v>
      </c>
      <c r="H489" s="2">
        <f>'Moving Avg'!G489</f>
        <v>10.748800000000003</v>
      </c>
      <c r="I489" s="2">
        <f>'Moving Avg'!H489</f>
        <v>10.277564999999992</v>
      </c>
      <c r="J489" s="5" t="str">
        <f>OBV!F489</f>
        <v>BULLISH</v>
      </c>
      <c r="K489" s="5" t="str">
        <f>OBV!G489</f>
        <v>WEAK</v>
      </c>
      <c r="L489" s="5" t="str">
        <f>OBV!H489</f>
        <v>CONFIRMED BULLISH</v>
      </c>
      <c r="M489" s="7">
        <f t="shared" si="70"/>
        <v>25</v>
      </c>
      <c r="N489" s="7">
        <f t="shared" si="71"/>
        <v>100</v>
      </c>
      <c r="O489" s="7">
        <f t="shared" si="72"/>
        <v>50</v>
      </c>
      <c r="P489" s="7">
        <f t="shared" si="73"/>
        <v>67</v>
      </c>
      <c r="Q489" s="8">
        <f t="shared" si="74"/>
        <v>61.3</v>
      </c>
      <c r="R489" s="8">
        <f t="shared" si="75"/>
        <v>59.25</v>
      </c>
      <c r="S489" s="8">
        <f t="shared" si="76"/>
        <v>61.400000000000006</v>
      </c>
      <c r="T489" s="8">
        <f t="shared" si="77"/>
        <v>60.5</v>
      </c>
      <c r="U489" s="7">
        <f t="shared" si="78"/>
        <v>60.65</v>
      </c>
      <c r="V489" s="7">
        <f t="shared" si="79"/>
        <v>60.612499999999997</v>
      </c>
    </row>
    <row r="490" spans="1:22" ht="13.5" x14ac:dyDescent="0.25">
      <c r="A490" s="3">
        <f>RSI!A490</f>
        <v>42719</v>
      </c>
      <c r="B490" s="2">
        <f>RSI!B490</f>
        <v>10.75</v>
      </c>
      <c r="C490" s="2">
        <f>RSI!I490</f>
        <v>56.086022263383732</v>
      </c>
      <c r="D490" s="2">
        <f>MACD!E490</f>
        <v>-3.6032741856342199E-2</v>
      </c>
      <c r="E490" s="2">
        <f>MACD!F490</f>
        <v>1.0711187058566923E-2</v>
      </c>
      <c r="F490" s="2">
        <f>'Moving Avg'!D490</f>
        <v>10.644400000000001</v>
      </c>
      <c r="G490" s="2">
        <f>'Moving Avg'!F490</f>
        <v>10.598250000000004</v>
      </c>
      <c r="H490" s="2">
        <f>'Moving Avg'!G490</f>
        <v>10.742040000000005</v>
      </c>
      <c r="I490" s="2">
        <f>'Moving Avg'!H490</f>
        <v>10.285259999999992</v>
      </c>
      <c r="J490" s="5" t="str">
        <f>OBV!F490</f>
        <v>BULLISH</v>
      </c>
      <c r="K490" s="5" t="str">
        <f>OBV!G490</f>
        <v>WEAK</v>
      </c>
      <c r="L490" s="5" t="str">
        <f>OBV!H490</f>
        <v>CONFIRMED BULLISH</v>
      </c>
      <c r="M490" s="7">
        <f t="shared" si="70"/>
        <v>25</v>
      </c>
      <c r="N490" s="7">
        <f t="shared" si="71"/>
        <v>100</v>
      </c>
      <c r="O490" s="7">
        <f t="shared" si="72"/>
        <v>50</v>
      </c>
      <c r="P490" s="7">
        <f t="shared" si="73"/>
        <v>67</v>
      </c>
      <c r="Q490" s="8">
        <f t="shared" si="74"/>
        <v>61.3</v>
      </c>
      <c r="R490" s="8">
        <f t="shared" si="75"/>
        <v>59.25</v>
      </c>
      <c r="S490" s="8">
        <f t="shared" si="76"/>
        <v>61.400000000000006</v>
      </c>
      <c r="T490" s="8">
        <f t="shared" si="77"/>
        <v>60.5</v>
      </c>
      <c r="U490" s="7">
        <f t="shared" si="78"/>
        <v>60.65</v>
      </c>
      <c r="V490" s="7">
        <f t="shared" si="79"/>
        <v>60.612499999999997</v>
      </c>
    </row>
    <row r="491" spans="1:22" ht="13.5" x14ac:dyDescent="0.25">
      <c r="A491" s="3">
        <f>RSI!A491</f>
        <v>42720</v>
      </c>
      <c r="B491" s="2">
        <f>RSI!B491</f>
        <v>10.691000000000001</v>
      </c>
      <c r="C491" s="2">
        <f>RSI!I491</f>
        <v>52.454511052633102</v>
      </c>
      <c r="D491" s="2">
        <f>MACD!E491</f>
        <v>-5.176798197407706E-2</v>
      </c>
      <c r="E491" s="2">
        <f>MACD!F491</f>
        <v>-1.7846467479618738E-3</v>
      </c>
      <c r="F491" s="2">
        <f>'Moving Avg'!D491</f>
        <v>10.667800000000002</v>
      </c>
      <c r="G491" s="2">
        <f>'Moving Avg'!F491</f>
        <v>10.606400000000004</v>
      </c>
      <c r="H491" s="2">
        <f>'Moving Avg'!G491</f>
        <v>10.734320000000004</v>
      </c>
      <c r="I491" s="2">
        <f>'Moving Avg'!H491</f>
        <v>10.292104999999991</v>
      </c>
      <c r="J491" s="5" t="str">
        <f>OBV!F491</f>
        <v>BULLISH</v>
      </c>
      <c r="K491" s="5" t="str">
        <f>OBV!G491</f>
        <v>WEAK</v>
      </c>
      <c r="L491" s="5" t="str">
        <f>OBV!H491</f>
        <v>CONFIRMED BULLISH</v>
      </c>
      <c r="M491" s="7">
        <f t="shared" si="70"/>
        <v>25</v>
      </c>
      <c r="N491" s="7">
        <f t="shared" si="71"/>
        <v>100</v>
      </c>
      <c r="O491" s="7">
        <f t="shared" si="72"/>
        <v>50</v>
      </c>
      <c r="P491" s="7">
        <f t="shared" si="73"/>
        <v>67</v>
      </c>
      <c r="Q491" s="8">
        <f t="shared" si="74"/>
        <v>61.3</v>
      </c>
      <c r="R491" s="8">
        <f t="shared" si="75"/>
        <v>59.25</v>
      </c>
      <c r="S491" s="8">
        <f t="shared" si="76"/>
        <v>61.400000000000006</v>
      </c>
      <c r="T491" s="8">
        <f t="shared" si="77"/>
        <v>60.5</v>
      </c>
      <c r="U491" s="7">
        <f t="shared" si="78"/>
        <v>60.65</v>
      </c>
      <c r="V491" s="7">
        <f t="shared" si="79"/>
        <v>60.612499999999997</v>
      </c>
    </row>
    <row r="492" spans="1:22" ht="13.5" x14ac:dyDescent="0.25">
      <c r="A492" s="3">
        <f>RSI!A492</f>
        <v>42723</v>
      </c>
      <c r="B492" s="2">
        <f>RSI!B492</f>
        <v>10.691000000000001</v>
      </c>
      <c r="C492" s="2">
        <f>RSI!I492</f>
        <v>52.454511052633087</v>
      </c>
      <c r="D492" s="2">
        <f>MACD!E492</f>
        <v>-6.4594532129293114E-2</v>
      </c>
      <c r="E492" s="2">
        <f>MACD!F492</f>
        <v>-1.4346623824228123E-2</v>
      </c>
      <c r="F492" s="2">
        <f>'Moving Avg'!D492</f>
        <v>10.6912</v>
      </c>
      <c r="G492" s="2">
        <f>'Moving Avg'!F492</f>
        <v>10.598800000000002</v>
      </c>
      <c r="H492" s="2">
        <f>'Moving Avg'!G492</f>
        <v>10.726600000000003</v>
      </c>
      <c r="I492" s="2">
        <f>'Moving Avg'!H492</f>
        <v>10.298949999999991</v>
      </c>
      <c r="J492" s="5" t="str">
        <f>OBV!F492</f>
        <v>BULLISH</v>
      </c>
      <c r="K492" s="5" t="str">
        <f>OBV!G492</f>
        <v>WEAK</v>
      </c>
      <c r="L492" s="5" t="str">
        <f>OBV!H492</f>
        <v>CONFIRMED BULLISH</v>
      </c>
      <c r="M492" s="7">
        <f t="shared" si="70"/>
        <v>25</v>
      </c>
      <c r="N492" s="7">
        <f t="shared" si="71"/>
        <v>100</v>
      </c>
      <c r="O492" s="7">
        <f t="shared" si="72"/>
        <v>50</v>
      </c>
      <c r="P492" s="7">
        <f t="shared" si="73"/>
        <v>67</v>
      </c>
      <c r="Q492" s="8">
        <f t="shared" si="74"/>
        <v>61.3</v>
      </c>
      <c r="R492" s="8">
        <f t="shared" si="75"/>
        <v>59.25</v>
      </c>
      <c r="S492" s="8">
        <f t="shared" si="76"/>
        <v>61.400000000000006</v>
      </c>
      <c r="T492" s="8">
        <f t="shared" si="77"/>
        <v>60.5</v>
      </c>
      <c r="U492" s="7">
        <f t="shared" si="78"/>
        <v>60.65</v>
      </c>
      <c r="V492" s="7">
        <f t="shared" si="79"/>
        <v>60.612499999999997</v>
      </c>
    </row>
    <row r="493" spans="1:22" ht="13.5" x14ac:dyDescent="0.25">
      <c r="A493" s="3">
        <f>RSI!A493</f>
        <v>42724</v>
      </c>
      <c r="B493" s="2">
        <f>RSI!B493</f>
        <v>10.691000000000001</v>
      </c>
      <c r="C493" s="2">
        <f>RSI!I493</f>
        <v>52.454511052633102</v>
      </c>
      <c r="D493" s="2">
        <f>MACD!E493</f>
        <v>-7.7400581030053317E-2</v>
      </c>
      <c r="E493" s="2">
        <f>MACD!F493</f>
        <v>-2.6957415265393164E-2</v>
      </c>
      <c r="F493" s="2">
        <f>'Moving Avg'!D493</f>
        <v>10.702800000000002</v>
      </c>
      <c r="G493" s="2">
        <f>'Moving Avg'!F493</f>
        <v>10.591200000000002</v>
      </c>
      <c r="H493" s="2">
        <f>'Moving Avg'!G493</f>
        <v>10.719580000000002</v>
      </c>
      <c r="I493" s="2">
        <f>'Moving Avg'!H493</f>
        <v>10.306349999999991</v>
      </c>
      <c r="J493" s="5" t="str">
        <f>OBV!F493</f>
        <v>BULLISH</v>
      </c>
      <c r="K493" s="5" t="str">
        <f>OBV!G493</f>
        <v>WEAK</v>
      </c>
      <c r="L493" s="5" t="str">
        <f>OBV!H493</f>
        <v>CONFIRMED BULLISH</v>
      </c>
      <c r="M493" s="7">
        <f t="shared" si="70"/>
        <v>25</v>
      </c>
      <c r="N493" s="7">
        <f t="shared" si="71"/>
        <v>100</v>
      </c>
      <c r="O493" s="7">
        <f t="shared" si="72"/>
        <v>50</v>
      </c>
      <c r="P493" s="7">
        <f t="shared" si="73"/>
        <v>67</v>
      </c>
      <c r="Q493" s="8">
        <f t="shared" si="74"/>
        <v>61.3</v>
      </c>
      <c r="R493" s="8">
        <f t="shared" si="75"/>
        <v>59.25</v>
      </c>
      <c r="S493" s="8">
        <f t="shared" si="76"/>
        <v>61.400000000000006</v>
      </c>
      <c r="T493" s="8">
        <f t="shared" si="77"/>
        <v>60.5</v>
      </c>
      <c r="U493" s="7">
        <f t="shared" si="78"/>
        <v>60.65</v>
      </c>
      <c r="V493" s="7">
        <f t="shared" si="79"/>
        <v>60.612499999999997</v>
      </c>
    </row>
    <row r="494" spans="1:22" ht="13.5" x14ac:dyDescent="0.25">
      <c r="A494" s="3">
        <f>RSI!A494</f>
        <v>42725</v>
      </c>
      <c r="B494" s="2">
        <f>RSI!B494</f>
        <v>10.691000000000001</v>
      </c>
      <c r="C494" s="2">
        <f>RSI!I494</f>
        <v>52.454511052633102</v>
      </c>
      <c r="D494" s="2">
        <f>MACD!E494</f>
        <v>-8.0477678248255913E-2</v>
      </c>
      <c r="E494" s="2">
        <f>MACD!F494</f>
        <v>-3.7661467861965718E-2</v>
      </c>
      <c r="F494" s="2">
        <f>'Moving Avg'!D494</f>
        <v>10.702800000000002</v>
      </c>
      <c r="G494" s="2">
        <f>'Moving Avg'!F494</f>
        <v>10.599100000000002</v>
      </c>
      <c r="H494" s="2">
        <f>'Moving Avg'!G494</f>
        <v>10.712560000000003</v>
      </c>
      <c r="I494" s="2">
        <f>'Moving Avg'!H494</f>
        <v>10.312949999999992</v>
      </c>
      <c r="J494" s="5" t="str">
        <f>OBV!F494</f>
        <v>BULLISH</v>
      </c>
      <c r="K494" s="5" t="str">
        <f>OBV!G494</f>
        <v>NEUTRAL</v>
      </c>
      <c r="L494" s="5" t="str">
        <f>OBV!H494</f>
        <v>NEUTRAL</v>
      </c>
      <c r="M494" s="7">
        <f t="shared" si="70"/>
        <v>25</v>
      </c>
      <c r="N494" s="7">
        <f t="shared" si="71"/>
        <v>100</v>
      </c>
      <c r="O494" s="7">
        <f t="shared" si="72"/>
        <v>50</v>
      </c>
      <c r="P494" s="7">
        <f t="shared" si="73"/>
        <v>49.5</v>
      </c>
      <c r="Q494" s="8">
        <f t="shared" si="74"/>
        <v>58.674999999999997</v>
      </c>
      <c r="R494" s="8">
        <f t="shared" si="75"/>
        <v>54.875</v>
      </c>
      <c r="S494" s="8">
        <f t="shared" si="76"/>
        <v>53.525000000000006</v>
      </c>
      <c r="T494" s="8">
        <f t="shared" si="77"/>
        <v>56.125</v>
      </c>
      <c r="U494" s="7">
        <f t="shared" si="78"/>
        <v>55.691666666666663</v>
      </c>
      <c r="V494" s="7">
        <f t="shared" si="79"/>
        <v>55.8</v>
      </c>
    </row>
    <row r="495" spans="1:22" ht="13.5" x14ac:dyDescent="0.25">
      <c r="A495" s="3">
        <f>RSI!A495</f>
        <v>42726</v>
      </c>
      <c r="B495" s="2">
        <f>RSI!B495</f>
        <v>10.691000000000001</v>
      </c>
      <c r="C495" s="2">
        <f>RSI!I495</f>
        <v>52.454511052633102</v>
      </c>
      <c r="D495" s="2">
        <f>MACD!E495</f>
        <v>-8.4227795120085602E-2</v>
      </c>
      <c r="E495" s="2">
        <f>MACD!F495</f>
        <v>-4.6974733313589701E-2</v>
      </c>
      <c r="F495" s="2">
        <f>'Moving Avg'!D495</f>
        <v>10.691000000000001</v>
      </c>
      <c r="G495" s="2">
        <f>'Moving Avg'!F495</f>
        <v>10.607250000000001</v>
      </c>
      <c r="H495" s="2">
        <f>'Moving Avg'!G495</f>
        <v>10.705540000000003</v>
      </c>
      <c r="I495" s="2">
        <f>'Moving Avg'!H495</f>
        <v>10.320899999999993</v>
      </c>
      <c r="J495" s="5" t="str">
        <f>OBV!F495</f>
        <v>BEARISH</v>
      </c>
      <c r="K495" s="5" t="str">
        <f>OBV!G495</f>
        <v>STRONG</v>
      </c>
      <c r="L495" s="5" t="str">
        <f>OBV!H495</f>
        <v>CONFIRMED BEARISH</v>
      </c>
      <c r="M495" s="7">
        <f t="shared" si="70"/>
        <v>25</v>
      </c>
      <c r="N495" s="7">
        <f t="shared" si="71"/>
        <v>100</v>
      </c>
      <c r="O495" s="7">
        <f t="shared" si="72"/>
        <v>50</v>
      </c>
      <c r="P495" s="7">
        <f t="shared" si="73"/>
        <v>33</v>
      </c>
      <c r="Q495" s="8">
        <f t="shared" si="74"/>
        <v>56.2</v>
      </c>
      <c r="R495" s="8">
        <f t="shared" si="75"/>
        <v>50.75</v>
      </c>
      <c r="S495" s="8">
        <f t="shared" si="76"/>
        <v>46.1</v>
      </c>
      <c r="T495" s="8">
        <f t="shared" si="77"/>
        <v>52</v>
      </c>
      <c r="U495" s="7">
        <f t="shared" si="78"/>
        <v>51.016666666666673</v>
      </c>
      <c r="V495" s="7">
        <f t="shared" si="79"/>
        <v>51.262500000000003</v>
      </c>
    </row>
    <row r="496" spans="1:22" ht="13.5" x14ac:dyDescent="0.25">
      <c r="A496" s="3">
        <f>RSI!A496</f>
        <v>42727</v>
      </c>
      <c r="B496" s="2">
        <f>RSI!B496</f>
        <v>10.691000000000001</v>
      </c>
      <c r="C496" s="2">
        <f>RSI!I496</f>
        <v>52.454511052633102</v>
      </c>
      <c r="D496" s="2">
        <f>MACD!E496</f>
        <v>-8.6684692439952471E-2</v>
      </c>
      <c r="E496" s="2">
        <f>MACD!F496</f>
        <v>-5.4916725138862255E-2</v>
      </c>
      <c r="F496" s="2">
        <f>'Moving Avg'!D496</f>
        <v>10.691000000000001</v>
      </c>
      <c r="G496" s="2">
        <f>'Moving Avg'!F496</f>
        <v>10.615399999999999</v>
      </c>
      <c r="H496" s="2">
        <f>'Moving Avg'!G496</f>
        <v>10.698520000000004</v>
      </c>
      <c r="I496" s="2">
        <f>'Moving Avg'!H496</f>
        <v>10.328794999999992</v>
      </c>
      <c r="J496" s="5" t="str">
        <f>OBV!F496</f>
        <v>NEUTRAL</v>
      </c>
      <c r="K496" s="5" t="str">
        <f>OBV!G496</f>
        <v>NEUTRAL</v>
      </c>
      <c r="L496" s="5" t="str">
        <f>OBV!H496</f>
        <v>NEUTRAL</v>
      </c>
      <c r="M496" s="7">
        <f t="shared" si="70"/>
        <v>25</v>
      </c>
      <c r="N496" s="7">
        <f t="shared" si="71"/>
        <v>100</v>
      </c>
      <c r="O496" s="7">
        <f t="shared" si="72"/>
        <v>50</v>
      </c>
      <c r="P496" s="7">
        <f t="shared" si="73"/>
        <v>33</v>
      </c>
      <c r="Q496" s="8">
        <f t="shared" si="74"/>
        <v>56.2</v>
      </c>
      <c r="R496" s="8">
        <f t="shared" si="75"/>
        <v>50.75</v>
      </c>
      <c r="S496" s="8">
        <f t="shared" si="76"/>
        <v>46.1</v>
      </c>
      <c r="T496" s="8">
        <f t="shared" si="77"/>
        <v>52</v>
      </c>
      <c r="U496" s="7">
        <f t="shared" si="78"/>
        <v>51.016666666666673</v>
      </c>
      <c r="V496" s="7">
        <f t="shared" si="79"/>
        <v>51.262500000000003</v>
      </c>
    </row>
    <row r="497" spans="1:22" ht="13.5" x14ac:dyDescent="0.25">
      <c r="A497" s="3">
        <f>RSI!A497</f>
        <v>42730</v>
      </c>
      <c r="B497" s="2">
        <f>RSI!B497</f>
        <v>10.977</v>
      </c>
      <c r="C497" s="2">
        <f>RSI!I497</f>
        <v>68.082032390058174</v>
      </c>
      <c r="D497" s="2">
        <f>MACD!E497</f>
        <v>-0.11014027076816824</v>
      </c>
      <c r="E497" s="2">
        <f>MACD!F497</f>
        <v>-6.5961434264723451E-2</v>
      </c>
      <c r="F497" s="2">
        <f>'Moving Avg'!D497</f>
        <v>10.748200000000001</v>
      </c>
      <c r="G497" s="2">
        <f>'Moving Avg'!F497</f>
        <v>10.63555</v>
      </c>
      <c r="H497" s="2">
        <f>'Moving Avg'!G497</f>
        <v>10.7019</v>
      </c>
      <c r="I497" s="2">
        <f>'Moving Avg'!H497</f>
        <v>10.336794999999995</v>
      </c>
      <c r="J497" s="5" t="str">
        <f>OBV!F497</f>
        <v>BULLISH</v>
      </c>
      <c r="K497" s="5" t="str">
        <f>OBV!G497</f>
        <v>WEAK</v>
      </c>
      <c r="L497" s="5" t="str">
        <f>OBV!H497</f>
        <v>CONFIRMED BULLISH</v>
      </c>
      <c r="M497" s="7">
        <f t="shared" si="70"/>
        <v>25</v>
      </c>
      <c r="N497" s="7">
        <f t="shared" si="71"/>
        <v>100</v>
      </c>
      <c r="O497" s="7">
        <f t="shared" si="72"/>
        <v>50</v>
      </c>
      <c r="P497" s="7">
        <f t="shared" si="73"/>
        <v>67</v>
      </c>
      <c r="Q497" s="8">
        <f t="shared" si="74"/>
        <v>61.3</v>
      </c>
      <c r="R497" s="8">
        <f t="shared" si="75"/>
        <v>59.25</v>
      </c>
      <c r="S497" s="8">
        <f t="shared" si="76"/>
        <v>61.400000000000006</v>
      </c>
      <c r="T497" s="8">
        <f t="shared" si="77"/>
        <v>60.5</v>
      </c>
      <c r="U497" s="7">
        <f t="shared" si="78"/>
        <v>60.65</v>
      </c>
      <c r="V497" s="7">
        <f t="shared" si="79"/>
        <v>60.612499999999997</v>
      </c>
    </row>
    <row r="498" spans="1:22" ht="13.5" x14ac:dyDescent="0.25">
      <c r="A498" s="3">
        <f>RSI!A498</f>
        <v>42731</v>
      </c>
      <c r="B498" s="2">
        <f>RSI!B498</f>
        <v>10.808</v>
      </c>
      <c r="C498" s="2">
        <f>RSI!I498</f>
        <v>56.305062104339299</v>
      </c>
      <c r="D498" s="2">
        <f>MACD!E498</f>
        <v>-0.11025913959206157</v>
      </c>
      <c r="E498" s="2">
        <f>MACD!F498</f>
        <v>-7.4820975330191081E-2</v>
      </c>
      <c r="F498" s="2">
        <f>'Moving Avg'!D498</f>
        <v>10.771599999999999</v>
      </c>
      <c r="G498" s="2">
        <f>'Moving Avg'!F498</f>
        <v>10.6487</v>
      </c>
      <c r="H498" s="2">
        <f>'Moving Avg'!G498</f>
        <v>10.697219999999998</v>
      </c>
      <c r="I498" s="2">
        <f>'Moving Avg'!H498</f>
        <v>10.343949999999996</v>
      </c>
      <c r="J498" s="5" t="str">
        <f>OBV!F498</f>
        <v>BEARISH</v>
      </c>
      <c r="K498" s="5" t="str">
        <f>OBV!G498</f>
        <v>NEUTRAL</v>
      </c>
      <c r="L498" s="5" t="str">
        <f>OBV!H498</f>
        <v>BEARISH DIVERGENCE</v>
      </c>
      <c r="M498" s="7">
        <f t="shared" si="70"/>
        <v>25</v>
      </c>
      <c r="N498" s="7">
        <f t="shared" si="71"/>
        <v>100</v>
      </c>
      <c r="O498" s="7">
        <f t="shared" si="72"/>
        <v>50</v>
      </c>
      <c r="P498" s="7">
        <f t="shared" si="73"/>
        <v>16.5</v>
      </c>
      <c r="Q498" s="8">
        <f t="shared" si="74"/>
        <v>53.725000000000001</v>
      </c>
      <c r="R498" s="8">
        <f t="shared" si="75"/>
        <v>46.625</v>
      </c>
      <c r="S498" s="8">
        <f t="shared" si="76"/>
        <v>38.674999999999997</v>
      </c>
      <c r="T498" s="8">
        <f t="shared" si="77"/>
        <v>47.875</v>
      </c>
      <c r="U498" s="7">
        <f t="shared" si="78"/>
        <v>46.341666666666661</v>
      </c>
      <c r="V498" s="7">
        <f t="shared" si="79"/>
        <v>46.724999999999994</v>
      </c>
    </row>
    <row r="499" spans="1:22" ht="13.5" x14ac:dyDescent="0.25">
      <c r="A499" s="3">
        <f>RSI!A499</f>
        <v>42732</v>
      </c>
      <c r="B499" s="2">
        <f>RSI!B499</f>
        <v>10.709</v>
      </c>
      <c r="C499" s="2">
        <f>RSI!I499</f>
        <v>50.765184040170695</v>
      </c>
      <c r="D499" s="2">
        <f>MACD!E499</f>
        <v>-9.4833647763577389E-2</v>
      </c>
      <c r="E499" s="2">
        <f>MACD!F499</f>
        <v>-7.8823509816868337E-2</v>
      </c>
      <c r="F499" s="2">
        <f>'Moving Avg'!D499</f>
        <v>10.775200000000002</v>
      </c>
      <c r="G499" s="2">
        <f>'Moving Avg'!F499</f>
        <v>10.656600000000001</v>
      </c>
      <c r="H499" s="2">
        <f>'Moving Avg'!G499</f>
        <v>10.690559999999996</v>
      </c>
      <c r="I499" s="2">
        <f>'Moving Avg'!H499</f>
        <v>10.350609999999994</v>
      </c>
      <c r="J499" s="5" t="str">
        <f>OBV!F499</f>
        <v>BEARISH</v>
      </c>
      <c r="K499" s="5" t="str">
        <f>OBV!G499</f>
        <v>STRONG</v>
      </c>
      <c r="L499" s="5" t="str">
        <f>OBV!H499</f>
        <v>BEARISH DIVERGENCE</v>
      </c>
      <c r="M499" s="7">
        <f t="shared" si="70"/>
        <v>25</v>
      </c>
      <c r="N499" s="7">
        <f t="shared" si="71"/>
        <v>45</v>
      </c>
      <c r="O499" s="7">
        <f t="shared" si="72"/>
        <v>50</v>
      </c>
      <c r="P499" s="7">
        <f t="shared" si="73"/>
        <v>33</v>
      </c>
      <c r="Q499" s="8">
        <f t="shared" si="74"/>
        <v>36.950000000000003</v>
      </c>
      <c r="R499" s="8">
        <f t="shared" si="75"/>
        <v>39.75</v>
      </c>
      <c r="S499" s="8">
        <f t="shared" si="76"/>
        <v>37.85</v>
      </c>
      <c r="T499" s="8">
        <f t="shared" si="77"/>
        <v>38.25</v>
      </c>
      <c r="U499" s="7">
        <f t="shared" si="78"/>
        <v>38.183333333333337</v>
      </c>
      <c r="V499" s="7">
        <f t="shared" si="79"/>
        <v>38.200000000000003</v>
      </c>
    </row>
    <row r="500" spans="1:22" ht="13.5" x14ac:dyDescent="0.25">
      <c r="A500" s="3">
        <f>RSI!A500</f>
        <v>42733</v>
      </c>
      <c r="B500" s="2">
        <f>RSI!B500</f>
        <v>10.726000000000001</v>
      </c>
      <c r="C500" s="2">
        <f>RSI!I500</f>
        <v>51.645001444313266</v>
      </c>
      <c r="D500" s="2">
        <f>MACD!E500</f>
        <v>-7.405488752458389E-2</v>
      </c>
      <c r="E500" s="2">
        <f>MACD!F500</f>
        <v>-7.786978535841145E-2</v>
      </c>
      <c r="F500" s="2">
        <f>'Moving Avg'!D500</f>
        <v>10.7822</v>
      </c>
      <c r="G500" s="2">
        <f>'Moving Avg'!F500</f>
        <v>10.665649999999999</v>
      </c>
      <c r="H500" s="2">
        <f>'Moving Avg'!G500</f>
        <v>10.686579999999998</v>
      </c>
      <c r="I500" s="2">
        <f>'Moving Avg'!H500</f>
        <v>10.357354999999998</v>
      </c>
      <c r="J500" s="5" t="str">
        <f>OBV!F500</f>
        <v>BEARISH</v>
      </c>
      <c r="K500" s="5" t="str">
        <f>OBV!G500</f>
        <v>NEUTRAL</v>
      </c>
      <c r="L500" s="5" t="str">
        <f>OBV!H500</f>
        <v>BEARISH DIVERGENCE</v>
      </c>
      <c r="M500" s="7">
        <f t="shared" si="70"/>
        <v>25</v>
      </c>
      <c r="N500" s="7">
        <f t="shared" si="71"/>
        <v>0</v>
      </c>
      <c r="O500" s="7">
        <f t="shared" si="72"/>
        <v>50</v>
      </c>
      <c r="P500" s="7">
        <f t="shared" si="73"/>
        <v>16.5</v>
      </c>
      <c r="Q500" s="8">
        <f t="shared" si="74"/>
        <v>18.725000000000001</v>
      </c>
      <c r="R500" s="8">
        <f t="shared" si="75"/>
        <v>26.625</v>
      </c>
      <c r="S500" s="8">
        <f t="shared" si="76"/>
        <v>23.675000000000001</v>
      </c>
      <c r="T500" s="8">
        <f t="shared" si="77"/>
        <v>22.875</v>
      </c>
      <c r="U500" s="7">
        <f t="shared" si="78"/>
        <v>23.008333333333336</v>
      </c>
      <c r="V500" s="7">
        <f t="shared" si="79"/>
        <v>22.975000000000001</v>
      </c>
    </row>
    <row r="501" spans="1:22" ht="13.5" x14ac:dyDescent="0.25">
      <c r="A501" s="3">
        <f>RSI!A501</f>
        <v>42734</v>
      </c>
      <c r="B501" s="2">
        <f>RSI!B501</f>
        <v>10.404999999999999</v>
      </c>
      <c r="C501" s="2">
        <f>RSI!I501</f>
        <v>37.880122436332535</v>
      </c>
      <c r="D501" s="2">
        <f>MACD!E501</f>
        <v>-4.1956942750161375E-2</v>
      </c>
      <c r="E501" s="2">
        <f>MACD!F501</f>
        <v>-7.0687216836761435E-2</v>
      </c>
      <c r="F501" s="2">
        <f>'Moving Avg'!D501</f>
        <v>10.725</v>
      </c>
      <c r="G501" s="2">
        <f>'Moving Avg'!F501</f>
        <v>10.6595</v>
      </c>
      <c r="H501" s="2">
        <f>'Moving Avg'!G501</f>
        <v>10.676179999999995</v>
      </c>
      <c r="I501" s="2">
        <f>'Moving Avg'!H501</f>
        <v>10.363294999999999</v>
      </c>
      <c r="J501" s="5" t="str">
        <f>OBV!F501</f>
        <v>BEARISH</v>
      </c>
      <c r="K501" s="5" t="str">
        <f>OBV!G501</f>
        <v>STRONG</v>
      </c>
      <c r="L501" s="5" t="str">
        <f>OBV!H501</f>
        <v>CONFIRMED BEARISH</v>
      </c>
      <c r="M501" s="7">
        <f t="shared" si="70"/>
        <v>25</v>
      </c>
      <c r="N501" s="7">
        <f t="shared" si="71"/>
        <v>0</v>
      </c>
      <c r="O501" s="7">
        <f t="shared" si="72"/>
        <v>50</v>
      </c>
      <c r="P501" s="7">
        <f t="shared" si="73"/>
        <v>33</v>
      </c>
      <c r="Q501" s="8">
        <f t="shared" si="74"/>
        <v>21.2</v>
      </c>
      <c r="R501" s="8">
        <f t="shared" si="75"/>
        <v>30.75</v>
      </c>
      <c r="S501" s="8">
        <f t="shared" si="76"/>
        <v>31.1</v>
      </c>
      <c r="T501" s="8">
        <f t="shared" si="77"/>
        <v>27</v>
      </c>
      <c r="U501" s="7">
        <f t="shared" si="78"/>
        <v>27.683333333333337</v>
      </c>
      <c r="V501" s="7">
        <f t="shared" si="79"/>
        <v>27.512500000000003</v>
      </c>
    </row>
    <row r="502" spans="1:22" ht="13.5" x14ac:dyDescent="0.25">
      <c r="A502" s="3">
        <f>RSI!A502</f>
        <v>42737</v>
      </c>
      <c r="B502" s="2">
        <f>RSI!B502</f>
        <v>10.691000000000001</v>
      </c>
      <c r="C502" s="2">
        <f>RSI!I502</f>
        <v>50.531052594160514</v>
      </c>
      <c r="D502" s="2">
        <f>MACD!E502</f>
        <v>-3.4256764448262089E-2</v>
      </c>
      <c r="E502" s="2">
        <f>MACD!F502</f>
        <v>-6.340112635906156E-2</v>
      </c>
      <c r="F502" s="2">
        <f>'Moving Avg'!D502</f>
        <v>10.667800000000002</v>
      </c>
      <c r="G502" s="2">
        <f>'Moving Avg'!F502</f>
        <v>10.667400000000001</v>
      </c>
      <c r="H502" s="2">
        <f>'Moving Avg'!G502</f>
        <v>10.671499999999996</v>
      </c>
      <c r="I502" s="2">
        <f>'Moving Avg'!H502</f>
        <v>10.370139999999999</v>
      </c>
      <c r="J502" s="5" t="str">
        <f>OBV!F502</f>
        <v>BEARISH</v>
      </c>
      <c r="K502" s="5" t="str">
        <f>OBV!G502</f>
        <v>STRONG</v>
      </c>
      <c r="L502" s="5" t="str">
        <f>OBV!H502</f>
        <v>CONFIRMED BEARISH</v>
      </c>
      <c r="M502" s="7">
        <f t="shared" si="70"/>
        <v>25</v>
      </c>
      <c r="N502" s="7">
        <f t="shared" si="71"/>
        <v>0</v>
      </c>
      <c r="O502" s="7">
        <f t="shared" si="72"/>
        <v>50</v>
      </c>
      <c r="P502" s="7">
        <f t="shared" si="73"/>
        <v>33</v>
      </c>
      <c r="Q502" s="8">
        <f t="shared" si="74"/>
        <v>21.2</v>
      </c>
      <c r="R502" s="8">
        <f t="shared" si="75"/>
        <v>30.75</v>
      </c>
      <c r="S502" s="8">
        <f t="shared" si="76"/>
        <v>31.1</v>
      </c>
      <c r="T502" s="8">
        <f t="shared" si="77"/>
        <v>27</v>
      </c>
      <c r="U502" s="7">
        <f t="shared" si="78"/>
        <v>27.683333333333337</v>
      </c>
      <c r="V502" s="7">
        <f t="shared" si="79"/>
        <v>27.512500000000003</v>
      </c>
    </row>
    <row r="503" spans="1:22" ht="13.5" x14ac:dyDescent="0.25">
      <c r="A503" s="3">
        <f>RSI!A503</f>
        <v>42738</v>
      </c>
      <c r="B503" s="2">
        <f>RSI!B503</f>
        <v>10.72</v>
      </c>
      <c r="C503" s="2">
        <f>RSI!I503</f>
        <v>51.607242428677829</v>
      </c>
      <c r="D503" s="2">
        <f>MACD!E503</f>
        <v>-2.9981618890383643E-2</v>
      </c>
      <c r="E503" s="2">
        <f>MACD!F503</f>
        <v>-5.6717224865325974E-2</v>
      </c>
      <c r="F503" s="2">
        <f>'Moving Avg'!D503</f>
        <v>10.650200000000002</v>
      </c>
      <c r="G503" s="2">
        <f>'Moving Avg'!F503</f>
        <v>10.677300000000001</v>
      </c>
      <c r="H503" s="2">
        <f>'Moving Avg'!G503</f>
        <v>10.667979999999995</v>
      </c>
      <c r="I503" s="2">
        <f>'Moving Avg'!H503</f>
        <v>10.377684999999996</v>
      </c>
      <c r="J503" s="5" t="str">
        <f>OBV!F503</f>
        <v>BULLISH</v>
      </c>
      <c r="K503" s="5" t="str">
        <f>OBV!G503</f>
        <v>WEAK</v>
      </c>
      <c r="L503" s="5" t="str">
        <f>OBV!H503</f>
        <v>BULLISH DIVERGENCE</v>
      </c>
      <c r="M503" s="7">
        <f t="shared" si="70"/>
        <v>25</v>
      </c>
      <c r="N503" s="7">
        <f t="shared" si="71"/>
        <v>0</v>
      </c>
      <c r="O503" s="7">
        <f t="shared" si="72"/>
        <v>50</v>
      </c>
      <c r="P503" s="7">
        <f t="shared" si="73"/>
        <v>50</v>
      </c>
      <c r="Q503" s="8">
        <f t="shared" si="74"/>
        <v>23.75</v>
      </c>
      <c r="R503" s="8">
        <f t="shared" si="75"/>
        <v>35</v>
      </c>
      <c r="S503" s="8">
        <f t="shared" si="76"/>
        <v>38.75</v>
      </c>
      <c r="T503" s="8">
        <f t="shared" si="77"/>
        <v>31.25</v>
      </c>
      <c r="U503" s="7">
        <f t="shared" si="78"/>
        <v>32.5</v>
      </c>
      <c r="V503" s="7">
        <f t="shared" si="79"/>
        <v>32.1875</v>
      </c>
    </row>
    <row r="504" spans="1:22" ht="13.5" x14ac:dyDescent="0.25">
      <c r="A504" s="3">
        <f>RSI!A504</f>
        <v>42739</v>
      </c>
      <c r="B504" s="2">
        <f>RSI!B504</f>
        <v>10.802</v>
      </c>
      <c r="C504" s="2">
        <f>RSI!I504</f>
        <v>54.61387175810281</v>
      </c>
      <c r="D504" s="2">
        <f>MACD!E504</f>
        <v>-3.2695033408964846E-2</v>
      </c>
      <c r="E504" s="2">
        <f>MACD!F504</f>
        <v>-5.1912786574053751E-2</v>
      </c>
      <c r="F504" s="2">
        <f>'Moving Avg'!D504</f>
        <v>10.668800000000001</v>
      </c>
      <c r="G504" s="2">
        <f>'Moving Avg'!F504</f>
        <v>10.688700000000001</v>
      </c>
      <c r="H504" s="2">
        <f>'Moving Avg'!G504</f>
        <v>10.666099999999995</v>
      </c>
      <c r="I504" s="2">
        <f>'Moving Avg'!H504</f>
        <v>10.384864999999998</v>
      </c>
      <c r="J504" s="5" t="str">
        <f>OBV!F504</f>
        <v>BULLISH</v>
      </c>
      <c r="K504" s="5" t="str">
        <f>OBV!G504</f>
        <v>WEAK</v>
      </c>
      <c r="L504" s="5" t="str">
        <f>OBV!H504</f>
        <v>CONFIRMED BULLISH</v>
      </c>
      <c r="M504" s="7">
        <f t="shared" si="70"/>
        <v>25</v>
      </c>
      <c r="N504" s="7">
        <f t="shared" si="71"/>
        <v>0</v>
      </c>
      <c r="O504" s="7">
        <f t="shared" si="72"/>
        <v>50</v>
      </c>
      <c r="P504" s="7">
        <f t="shared" si="73"/>
        <v>67</v>
      </c>
      <c r="Q504" s="8">
        <f t="shared" si="74"/>
        <v>26.299999999999997</v>
      </c>
      <c r="R504" s="8">
        <f t="shared" si="75"/>
        <v>39.25</v>
      </c>
      <c r="S504" s="8">
        <f t="shared" si="76"/>
        <v>46.400000000000006</v>
      </c>
      <c r="T504" s="8">
        <f t="shared" si="77"/>
        <v>35.5</v>
      </c>
      <c r="U504" s="7">
        <f t="shared" si="78"/>
        <v>37.31666666666667</v>
      </c>
      <c r="V504" s="7">
        <f t="shared" si="79"/>
        <v>36.862499999999997</v>
      </c>
    </row>
    <row r="505" spans="1:22" ht="13.5" x14ac:dyDescent="0.25">
      <c r="A505" s="3">
        <f>RSI!A505</f>
        <v>42740</v>
      </c>
      <c r="B505" s="2">
        <f>RSI!B505</f>
        <v>10.795999999999999</v>
      </c>
      <c r="C505" s="2">
        <f>RSI!I505</f>
        <v>54.347797079677122</v>
      </c>
      <c r="D505" s="2">
        <f>MACD!E505</f>
        <v>-3.5268847821996019E-2</v>
      </c>
      <c r="E505" s="2">
        <f>MACD!F505</f>
        <v>-4.8583998823642206E-2</v>
      </c>
      <c r="F505" s="2">
        <f>'Moving Avg'!D505</f>
        <v>10.6828</v>
      </c>
      <c r="G505" s="2">
        <f>'Moving Avg'!F505</f>
        <v>10.700099999999999</v>
      </c>
      <c r="H505" s="2">
        <f>'Moving Avg'!G505</f>
        <v>10.665859999999995</v>
      </c>
      <c r="I505" s="2">
        <f>'Moving Avg'!H505</f>
        <v>10.392099999999997</v>
      </c>
      <c r="J505" s="5" t="str">
        <f>OBV!F505</f>
        <v>BULLISH</v>
      </c>
      <c r="K505" s="5" t="str">
        <f>OBV!G505</f>
        <v>WEAK</v>
      </c>
      <c r="L505" s="5" t="str">
        <f>OBV!H505</f>
        <v>CONFIRMED BULLISH</v>
      </c>
      <c r="M505" s="7">
        <f t="shared" si="70"/>
        <v>25</v>
      </c>
      <c r="N505" s="7">
        <f t="shared" si="71"/>
        <v>0</v>
      </c>
      <c r="O505" s="7">
        <f t="shared" si="72"/>
        <v>50</v>
      </c>
      <c r="P505" s="7">
        <f t="shared" si="73"/>
        <v>67</v>
      </c>
      <c r="Q505" s="8">
        <f t="shared" si="74"/>
        <v>26.299999999999997</v>
      </c>
      <c r="R505" s="8">
        <f t="shared" si="75"/>
        <v>39.25</v>
      </c>
      <c r="S505" s="8">
        <f t="shared" si="76"/>
        <v>46.400000000000006</v>
      </c>
      <c r="T505" s="8">
        <f t="shared" si="77"/>
        <v>35.5</v>
      </c>
      <c r="U505" s="7">
        <f t="shared" si="78"/>
        <v>37.31666666666667</v>
      </c>
      <c r="V505" s="7">
        <f t="shared" si="79"/>
        <v>36.862499999999997</v>
      </c>
    </row>
    <row r="506" spans="1:22" ht="13.5" x14ac:dyDescent="0.25">
      <c r="A506" s="3">
        <f>RSI!A506</f>
        <v>42741</v>
      </c>
      <c r="B506" s="2">
        <f>RSI!B506</f>
        <v>10.866</v>
      </c>
      <c r="C506" s="2">
        <f>RSI!I506</f>
        <v>56.981045910426843</v>
      </c>
      <c r="D506" s="2">
        <f>MACD!E506</f>
        <v>-4.3265211275826942E-2</v>
      </c>
      <c r="E506" s="2">
        <f>MACD!F506</f>
        <v>-4.7520241314079156E-2</v>
      </c>
      <c r="F506" s="2">
        <f>'Moving Avg'!D506</f>
        <v>10.775</v>
      </c>
      <c r="G506" s="2">
        <f>'Moving Avg'!F506</f>
        <v>10.714699999999999</v>
      </c>
      <c r="H506" s="2">
        <f>'Moving Avg'!G506</f>
        <v>10.672619999999995</v>
      </c>
      <c r="I506" s="2">
        <f>'Moving Avg'!H506</f>
        <v>10.400374999999999</v>
      </c>
      <c r="J506" s="5" t="str">
        <f>OBV!F506</f>
        <v>BULLISH</v>
      </c>
      <c r="K506" s="5" t="str">
        <f>OBV!G506</f>
        <v>WEAK</v>
      </c>
      <c r="L506" s="5" t="str">
        <f>OBV!H506</f>
        <v>CONFIRMED BULLISH</v>
      </c>
      <c r="M506" s="7">
        <f t="shared" si="70"/>
        <v>25</v>
      </c>
      <c r="N506" s="7">
        <f t="shared" si="71"/>
        <v>0</v>
      </c>
      <c r="O506" s="7">
        <f t="shared" si="72"/>
        <v>50</v>
      </c>
      <c r="P506" s="7">
        <f t="shared" si="73"/>
        <v>67</v>
      </c>
      <c r="Q506" s="8">
        <f t="shared" si="74"/>
        <v>26.299999999999997</v>
      </c>
      <c r="R506" s="8">
        <f t="shared" si="75"/>
        <v>39.25</v>
      </c>
      <c r="S506" s="8">
        <f t="shared" si="76"/>
        <v>46.400000000000006</v>
      </c>
      <c r="T506" s="8">
        <f t="shared" si="77"/>
        <v>35.5</v>
      </c>
      <c r="U506" s="7">
        <f t="shared" si="78"/>
        <v>37.31666666666667</v>
      </c>
      <c r="V506" s="7">
        <f t="shared" si="79"/>
        <v>36.862499999999997</v>
      </c>
    </row>
    <row r="507" spans="1:22" ht="13.5" x14ac:dyDescent="0.25">
      <c r="A507" s="3">
        <f>RSI!A507</f>
        <v>42744</v>
      </c>
      <c r="B507" s="2">
        <f>RSI!B507</f>
        <v>10.866</v>
      </c>
      <c r="C507" s="2">
        <f>RSI!I507</f>
        <v>56.981045910426843</v>
      </c>
      <c r="D507" s="2">
        <f>MACD!E507</f>
        <v>-7.0314195513283551E-3</v>
      </c>
      <c r="E507" s="2">
        <f>MACD!F507</f>
        <v>-3.9422476961529E-2</v>
      </c>
      <c r="F507" s="2">
        <f>'Moving Avg'!D507</f>
        <v>10.809999999999999</v>
      </c>
      <c r="G507" s="2">
        <f>'Moving Avg'!F507</f>
        <v>10.7293</v>
      </c>
      <c r="H507" s="2">
        <f>'Moving Avg'!G507</f>
        <v>10.679379999999995</v>
      </c>
      <c r="I507" s="2">
        <f>'Moving Avg'!H507</f>
        <v>10.408649999999998</v>
      </c>
      <c r="J507" s="5" t="str">
        <f>OBV!F507</f>
        <v>BULLISH</v>
      </c>
      <c r="K507" s="5" t="str">
        <f>OBV!G507</f>
        <v>WEAK</v>
      </c>
      <c r="L507" s="5" t="str">
        <f>OBV!H507</f>
        <v>CONFIRMED BULLISH</v>
      </c>
      <c r="M507" s="7">
        <f t="shared" si="70"/>
        <v>25</v>
      </c>
      <c r="N507" s="7">
        <f t="shared" si="71"/>
        <v>0</v>
      </c>
      <c r="O507" s="7">
        <f t="shared" si="72"/>
        <v>50</v>
      </c>
      <c r="P507" s="7">
        <f t="shared" si="73"/>
        <v>67</v>
      </c>
      <c r="Q507" s="8">
        <f t="shared" si="74"/>
        <v>26.299999999999997</v>
      </c>
      <c r="R507" s="8">
        <f t="shared" si="75"/>
        <v>39.25</v>
      </c>
      <c r="S507" s="8">
        <f t="shared" si="76"/>
        <v>46.400000000000006</v>
      </c>
      <c r="T507" s="8">
        <f t="shared" si="77"/>
        <v>35.5</v>
      </c>
      <c r="U507" s="7">
        <f t="shared" si="78"/>
        <v>37.31666666666667</v>
      </c>
      <c r="V507" s="7">
        <f t="shared" si="79"/>
        <v>36.862499999999997</v>
      </c>
    </row>
    <row r="508" spans="1:22" ht="13.5" x14ac:dyDescent="0.25">
      <c r="A508" s="3">
        <f>RSI!A508</f>
        <v>42745</v>
      </c>
      <c r="B508" s="2">
        <f>RSI!B508</f>
        <v>10.866</v>
      </c>
      <c r="C508" s="2">
        <f>RSI!I508</f>
        <v>56.981045910426843</v>
      </c>
      <c r="D508" s="2">
        <f>MACD!E508</f>
        <v>-3.2980337893864231E-3</v>
      </c>
      <c r="E508" s="2">
        <f>MACD!F508</f>
        <v>-3.2197588327100485E-2</v>
      </c>
      <c r="F508" s="2">
        <f>'Moving Avg'!D508</f>
        <v>10.8392</v>
      </c>
      <c r="G508" s="2">
        <f>'Moving Avg'!F508</f>
        <v>10.740949999999998</v>
      </c>
      <c r="H508" s="2">
        <f>'Moving Avg'!G508</f>
        <v>10.686039999999993</v>
      </c>
      <c r="I508" s="2">
        <f>'Moving Avg'!H508</f>
        <v>10.416644999999999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  <c r="M508" s="7">
        <f t="shared" si="70"/>
        <v>25</v>
      </c>
      <c r="N508" s="7">
        <f t="shared" si="71"/>
        <v>0</v>
      </c>
      <c r="O508" s="7">
        <f t="shared" si="72"/>
        <v>50</v>
      </c>
      <c r="P508" s="7">
        <f t="shared" si="73"/>
        <v>67</v>
      </c>
      <c r="Q508" s="8">
        <f t="shared" si="74"/>
        <v>26.299999999999997</v>
      </c>
      <c r="R508" s="8">
        <f t="shared" si="75"/>
        <v>39.25</v>
      </c>
      <c r="S508" s="8">
        <f t="shared" si="76"/>
        <v>46.400000000000006</v>
      </c>
      <c r="T508" s="8">
        <f t="shared" si="77"/>
        <v>35.5</v>
      </c>
      <c r="U508" s="7">
        <f t="shared" si="78"/>
        <v>37.31666666666667</v>
      </c>
      <c r="V508" s="7">
        <f t="shared" si="79"/>
        <v>36.862499999999997</v>
      </c>
    </row>
    <row r="509" spans="1:22" ht="13.5" x14ac:dyDescent="0.25">
      <c r="A509" s="3">
        <f>RSI!A509</f>
        <v>42746</v>
      </c>
      <c r="B509" s="2">
        <f>RSI!B509</f>
        <v>10.802</v>
      </c>
      <c r="C509" s="2">
        <f>RSI!I509</f>
        <v>53.459821914223191</v>
      </c>
      <c r="D509" s="2">
        <f>MACD!E509</f>
        <v>-1.148642917487841E-2</v>
      </c>
      <c r="E509" s="2">
        <f>MACD!F509</f>
        <v>-2.805535649665607E-2</v>
      </c>
      <c r="F509" s="2">
        <f>'Moving Avg'!D509</f>
        <v>10.8392</v>
      </c>
      <c r="G509" s="2">
        <f>'Moving Avg'!F509</f>
        <v>10.746499999999999</v>
      </c>
      <c r="H509" s="2">
        <f>'Moving Avg'!G509</f>
        <v>10.688259999999993</v>
      </c>
      <c r="I509" s="2">
        <f>'Moving Avg'!H509</f>
        <v>10.424844999999999</v>
      </c>
      <c r="J509" s="5" t="str">
        <f>OBV!F509</f>
        <v>BEARISH</v>
      </c>
      <c r="K509" s="5" t="str">
        <f>OBV!G509</f>
        <v>STRONG</v>
      </c>
      <c r="L509" s="5" t="str">
        <f>OBV!H509</f>
        <v>NEUTRAL</v>
      </c>
      <c r="M509" s="7">
        <f t="shared" si="70"/>
        <v>25</v>
      </c>
      <c r="N509" s="7">
        <f t="shared" si="71"/>
        <v>0</v>
      </c>
      <c r="O509" s="7">
        <f t="shared" si="72"/>
        <v>50</v>
      </c>
      <c r="P509" s="7">
        <f t="shared" si="73"/>
        <v>33</v>
      </c>
      <c r="Q509" s="8">
        <f t="shared" si="74"/>
        <v>21.2</v>
      </c>
      <c r="R509" s="8">
        <f t="shared" si="75"/>
        <v>30.75</v>
      </c>
      <c r="S509" s="8">
        <f t="shared" si="76"/>
        <v>31.1</v>
      </c>
      <c r="T509" s="8">
        <f t="shared" si="77"/>
        <v>27</v>
      </c>
      <c r="U509" s="7">
        <f t="shared" si="78"/>
        <v>27.683333333333337</v>
      </c>
      <c r="V509" s="7">
        <f t="shared" si="79"/>
        <v>27.512500000000003</v>
      </c>
    </row>
    <row r="510" spans="1:22" ht="13.5" x14ac:dyDescent="0.25">
      <c r="A510" s="3">
        <f>RSI!A510</f>
        <v>42747</v>
      </c>
      <c r="B510" s="2">
        <f>RSI!B510</f>
        <v>10.785</v>
      </c>
      <c r="C510" s="2">
        <f>RSI!I510</f>
        <v>52.531209958123789</v>
      </c>
      <c r="D510" s="2">
        <f>MACD!E510</f>
        <v>-1.4956124372345059E-2</v>
      </c>
      <c r="E510" s="2">
        <f>MACD!F510</f>
        <v>-2.5435510071793871E-2</v>
      </c>
      <c r="F510" s="2">
        <f>'Moving Avg'!D510</f>
        <v>10.837</v>
      </c>
      <c r="G510" s="2">
        <f>'Moving Avg'!F510</f>
        <v>10.748249999999999</v>
      </c>
      <c r="H510" s="2">
        <f>'Moving Avg'!G510</f>
        <v>10.683819999999994</v>
      </c>
      <c r="I510" s="2">
        <f>'Moving Avg'!H510</f>
        <v>10.432715</v>
      </c>
      <c r="J510" s="5" t="str">
        <f>OBV!F510</f>
        <v>BEARISH</v>
      </c>
      <c r="K510" s="5" t="str">
        <f>OBV!G510</f>
        <v>STRONG</v>
      </c>
      <c r="L510" s="5" t="str">
        <f>OBV!H510</f>
        <v>CONFIRMED BEARISH</v>
      </c>
      <c r="M510" s="7">
        <f t="shared" si="70"/>
        <v>25</v>
      </c>
      <c r="N510" s="7">
        <f t="shared" si="71"/>
        <v>0</v>
      </c>
      <c r="O510" s="7">
        <f t="shared" si="72"/>
        <v>50</v>
      </c>
      <c r="P510" s="7">
        <f t="shared" si="73"/>
        <v>33</v>
      </c>
      <c r="Q510" s="8">
        <f t="shared" si="74"/>
        <v>21.2</v>
      </c>
      <c r="R510" s="8">
        <f t="shared" si="75"/>
        <v>30.75</v>
      </c>
      <c r="S510" s="8">
        <f t="shared" si="76"/>
        <v>31.1</v>
      </c>
      <c r="T510" s="8">
        <f t="shared" si="77"/>
        <v>27</v>
      </c>
      <c r="U510" s="7">
        <f t="shared" si="78"/>
        <v>27.683333333333337</v>
      </c>
      <c r="V510" s="7">
        <f t="shared" si="79"/>
        <v>27.512500000000003</v>
      </c>
    </row>
    <row r="511" spans="1:22" ht="13.5" x14ac:dyDescent="0.25">
      <c r="A511" s="3">
        <f>RSI!A511</f>
        <v>42748</v>
      </c>
      <c r="B511" s="2">
        <f>RSI!B511</f>
        <v>10.785</v>
      </c>
      <c r="C511" s="2">
        <f>RSI!I511</f>
        <v>52.531209958123789</v>
      </c>
      <c r="D511" s="2">
        <f>MACD!E511</f>
        <v>-6.7561086428794326E-2</v>
      </c>
      <c r="E511" s="2">
        <f>MACD!F511</f>
        <v>-3.3860625343193965E-2</v>
      </c>
      <c r="F511" s="2">
        <f>'Moving Avg'!D511</f>
        <v>10.8208</v>
      </c>
      <c r="G511" s="2">
        <f>'Moving Avg'!F511</f>
        <v>10.752949999999997</v>
      </c>
      <c r="H511" s="2">
        <f>'Moving Avg'!G511</f>
        <v>10.685939999999992</v>
      </c>
      <c r="I511" s="2">
        <f>'Moving Avg'!H511</f>
        <v>10.440584999999999</v>
      </c>
      <c r="J511" s="5" t="str">
        <f>OBV!F511</f>
        <v>BEARISH</v>
      </c>
      <c r="K511" s="5" t="str">
        <f>OBV!G511</f>
        <v>STRONG</v>
      </c>
      <c r="L511" s="5" t="str">
        <f>OBV!H511</f>
        <v>CONFIRMED BEARISH</v>
      </c>
      <c r="M511" s="7">
        <f t="shared" si="70"/>
        <v>25</v>
      </c>
      <c r="N511" s="7">
        <f t="shared" si="71"/>
        <v>100</v>
      </c>
      <c r="O511" s="7">
        <f t="shared" si="72"/>
        <v>50</v>
      </c>
      <c r="P511" s="7">
        <f t="shared" si="73"/>
        <v>33</v>
      </c>
      <c r="Q511" s="8">
        <f t="shared" si="74"/>
        <v>56.2</v>
      </c>
      <c r="R511" s="8">
        <f t="shared" si="75"/>
        <v>50.75</v>
      </c>
      <c r="S511" s="8">
        <f t="shared" si="76"/>
        <v>46.1</v>
      </c>
      <c r="T511" s="8">
        <f t="shared" si="77"/>
        <v>52</v>
      </c>
      <c r="U511" s="7">
        <f t="shared" si="78"/>
        <v>51.016666666666673</v>
      </c>
      <c r="V511" s="7">
        <f t="shared" si="79"/>
        <v>51.262500000000003</v>
      </c>
    </row>
    <row r="512" spans="1:22" ht="13.5" x14ac:dyDescent="0.25">
      <c r="A512" s="3">
        <f>RSI!A512</f>
        <v>42751</v>
      </c>
      <c r="B512" s="2">
        <f>RSI!B512</f>
        <v>10.785</v>
      </c>
      <c r="C512" s="2">
        <f>RSI!I512</f>
        <v>52.531209958123789</v>
      </c>
      <c r="D512" s="2">
        <f>MACD!E512</f>
        <v>-6.8336357710300888E-2</v>
      </c>
      <c r="E512" s="2">
        <f>MACD!F512</f>
        <v>-4.0755771816615348E-2</v>
      </c>
      <c r="F512" s="2">
        <f>'Moving Avg'!D512</f>
        <v>10.804599999999999</v>
      </c>
      <c r="G512" s="2">
        <f>'Moving Avg'!F512</f>
        <v>10.757649999999998</v>
      </c>
      <c r="H512" s="2">
        <f>'Moving Avg'!G512</f>
        <v>10.688059999999993</v>
      </c>
      <c r="I512" s="2">
        <f>'Moving Avg'!H512</f>
        <v>10.447899999999997</v>
      </c>
      <c r="J512" s="5" t="str">
        <f>OBV!F512</f>
        <v>BEARISH</v>
      </c>
      <c r="K512" s="5" t="str">
        <f>OBV!G512</f>
        <v>STRONG</v>
      </c>
      <c r="L512" s="5" t="str">
        <f>OBV!H512</f>
        <v>CONFIRMED BEARISH</v>
      </c>
      <c r="M512" s="7">
        <f t="shared" si="70"/>
        <v>25</v>
      </c>
      <c r="N512" s="7">
        <f t="shared" si="71"/>
        <v>100</v>
      </c>
      <c r="O512" s="7">
        <f t="shared" si="72"/>
        <v>50</v>
      </c>
      <c r="P512" s="7">
        <f t="shared" si="73"/>
        <v>33</v>
      </c>
      <c r="Q512" s="8">
        <f t="shared" si="74"/>
        <v>56.2</v>
      </c>
      <c r="R512" s="8">
        <f t="shared" si="75"/>
        <v>50.75</v>
      </c>
      <c r="S512" s="8">
        <f t="shared" si="76"/>
        <v>46.1</v>
      </c>
      <c r="T512" s="8">
        <f t="shared" si="77"/>
        <v>52</v>
      </c>
      <c r="U512" s="7">
        <f t="shared" si="78"/>
        <v>51.016666666666673</v>
      </c>
      <c r="V512" s="7">
        <f t="shared" si="79"/>
        <v>51.262500000000003</v>
      </c>
    </row>
    <row r="513" spans="1:22" ht="13.5" x14ac:dyDescent="0.25">
      <c r="A513" s="3">
        <f>RSI!A513</f>
        <v>42752</v>
      </c>
      <c r="B513" s="2">
        <f>RSI!B513</f>
        <v>10.785</v>
      </c>
      <c r="C513" s="2">
        <f>RSI!I513</f>
        <v>52.531209958123789</v>
      </c>
      <c r="D513" s="2">
        <f>MACD!E513</f>
        <v>-6.4774688683444381E-2</v>
      </c>
      <c r="E513" s="2">
        <f>MACD!F513</f>
        <v>-4.5559555189981157E-2</v>
      </c>
      <c r="F513" s="2">
        <f>'Moving Avg'!D513</f>
        <v>10.788399999999999</v>
      </c>
      <c r="G513" s="2">
        <f>'Moving Avg'!F513</f>
        <v>10.762349999999996</v>
      </c>
      <c r="H513" s="2">
        <f>'Moving Avg'!G513</f>
        <v>10.684319999999992</v>
      </c>
      <c r="I513" s="2">
        <f>'Moving Avg'!H513</f>
        <v>10.455214999999999</v>
      </c>
      <c r="J513" s="5" t="str">
        <f>OBV!F513</f>
        <v>BEARISH</v>
      </c>
      <c r="K513" s="5" t="str">
        <f>OBV!G513</f>
        <v>STRONG</v>
      </c>
      <c r="L513" s="5" t="str">
        <f>OBV!H513</f>
        <v>CONFIRMED BEARISH</v>
      </c>
      <c r="M513" s="7">
        <f t="shared" si="70"/>
        <v>25</v>
      </c>
      <c r="N513" s="7">
        <f t="shared" si="71"/>
        <v>45</v>
      </c>
      <c r="O513" s="7">
        <f t="shared" si="72"/>
        <v>50</v>
      </c>
      <c r="P513" s="7">
        <f t="shared" si="73"/>
        <v>33</v>
      </c>
      <c r="Q513" s="8">
        <f t="shared" si="74"/>
        <v>36.950000000000003</v>
      </c>
      <c r="R513" s="8">
        <f t="shared" si="75"/>
        <v>39.75</v>
      </c>
      <c r="S513" s="8">
        <f t="shared" si="76"/>
        <v>37.85</v>
      </c>
      <c r="T513" s="8">
        <f t="shared" si="77"/>
        <v>38.25</v>
      </c>
      <c r="U513" s="7">
        <f t="shared" si="78"/>
        <v>38.183333333333337</v>
      </c>
      <c r="V513" s="7">
        <f t="shared" si="79"/>
        <v>38.200000000000003</v>
      </c>
    </row>
    <row r="514" spans="1:22" ht="13.5" x14ac:dyDescent="0.25">
      <c r="A514" s="3">
        <f>RSI!A514</f>
        <v>42753</v>
      </c>
      <c r="B514" s="2">
        <f>RSI!B514</f>
        <v>10.837</v>
      </c>
      <c r="C514" s="2">
        <f>RSI!I514</f>
        <v>55.697346621558552</v>
      </c>
      <c r="D514" s="2">
        <f>MACD!E514</f>
        <v>-5.3223242138942695E-2</v>
      </c>
      <c r="E514" s="2">
        <f>MACD!F514</f>
        <v>-4.7092292579773466E-2</v>
      </c>
      <c r="F514" s="2">
        <f>'Moving Avg'!D514</f>
        <v>10.795400000000001</v>
      </c>
      <c r="G514" s="2">
        <f>'Moving Avg'!F514</f>
        <v>10.769649999999997</v>
      </c>
      <c r="H514" s="2">
        <f>'Moving Avg'!G514</f>
        <v>10.688179999999996</v>
      </c>
      <c r="I514" s="2">
        <f>'Moving Avg'!H514</f>
        <v>10.463479999999997</v>
      </c>
      <c r="J514" s="5" t="str">
        <f>OBV!F514</f>
        <v>BULLISH</v>
      </c>
      <c r="K514" s="5" t="str">
        <f>OBV!G514</f>
        <v>NEUTRAL</v>
      </c>
      <c r="L514" s="5" t="str">
        <f>OBV!H514</f>
        <v>CONFIRMED BULLISH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50</v>
      </c>
      <c r="P514" s="7">
        <f t="shared" ref="P514:P577" si="83">IF(L514="confirmed bullish", 34, IF(L514="bullish divergence",17, 0))+IF(J514="bullish",33,IF(J514="bearish",0,16.5))+IF(K514="strong",33,IF(K514="weak",0,16.5))</f>
        <v>83.5</v>
      </c>
      <c r="Q514" s="8">
        <f t="shared" si="74"/>
        <v>44.524999999999999</v>
      </c>
      <c r="R514" s="8">
        <f t="shared" si="75"/>
        <v>52.375</v>
      </c>
      <c r="S514" s="8">
        <f t="shared" si="76"/>
        <v>60.575000000000003</v>
      </c>
      <c r="T514" s="8">
        <f t="shared" si="77"/>
        <v>50.875</v>
      </c>
      <c r="U514" s="7">
        <f t="shared" si="78"/>
        <v>52.491666666666674</v>
      </c>
      <c r="V514" s="7">
        <f t="shared" si="79"/>
        <v>52.087500000000006</v>
      </c>
    </row>
    <row r="515" spans="1:22" ht="13.5" x14ac:dyDescent="0.25">
      <c r="A515" s="3">
        <f>RSI!A515</f>
        <v>42754</v>
      </c>
      <c r="B515" s="2">
        <f>RSI!B515</f>
        <v>10.75</v>
      </c>
      <c r="C515" s="2">
        <f>RSI!I515</f>
        <v>49.721906977962441</v>
      </c>
      <c r="D515" s="2">
        <f>MACD!E515</f>
        <v>-3.8443923710756778E-2</v>
      </c>
      <c r="E515" s="2">
        <f>MACD!F515</f>
        <v>-4.5362618805970131E-2</v>
      </c>
      <c r="F515" s="2">
        <f>'Moving Avg'!D515</f>
        <v>10.788400000000001</v>
      </c>
      <c r="G515" s="2">
        <f>'Moving Avg'!F515</f>
        <v>10.772599999999999</v>
      </c>
      <c r="H515" s="2">
        <f>'Moving Avg'!G515</f>
        <v>10.687019999999997</v>
      </c>
      <c r="I515" s="2">
        <f>'Moving Avg'!H515</f>
        <v>10.471174999999995</v>
      </c>
      <c r="J515" s="5" t="str">
        <f>OBV!F515</f>
        <v>BULLISH</v>
      </c>
      <c r="K515" s="5" t="str">
        <f>OBV!G515</f>
        <v>NEUTRAL</v>
      </c>
      <c r="L515" s="5" t="str">
        <f>OBV!H515</f>
        <v>BULLISH DIVERGENCE</v>
      </c>
      <c r="M515" s="7">
        <f t="shared" si="80"/>
        <v>25</v>
      </c>
      <c r="N515" s="7">
        <f t="shared" si="81"/>
        <v>0</v>
      </c>
      <c r="O515" s="7">
        <f t="shared" si="82"/>
        <v>50</v>
      </c>
      <c r="P515" s="7">
        <f t="shared" si="83"/>
        <v>66.5</v>
      </c>
      <c r="Q515" s="8">
        <f t="shared" ref="Q515:Q578" si="84">0.35*M515+N515*0.35+O515*0.15+P515*0.15</f>
        <v>26.225000000000001</v>
      </c>
      <c r="R515" s="8">
        <f t="shared" ref="R515:R578" si="85">M515*0.2+N515*0.2+O515*0.35+P515*0.25</f>
        <v>39.125</v>
      </c>
      <c r="S515" s="8">
        <f t="shared" ref="S515:S578" si="86">M515*0.15+N515*0.15+O515*0.25+P515*0.45</f>
        <v>46.174999999999997</v>
      </c>
      <c r="T515" s="8">
        <f t="shared" ref="T515:T578" si="87">0.25*SUM(M515:P515)</f>
        <v>35.375</v>
      </c>
      <c r="U515" s="7">
        <f t="shared" ref="U515:U578" si="88">SUM(Q515:S515)/3</f>
        <v>37.174999999999997</v>
      </c>
      <c r="V515" s="7">
        <f t="shared" ref="V515:V578" si="89">SUM(Q515:T515)/4</f>
        <v>36.724999999999994</v>
      </c>
    </row>
    <row r="516" spans="1:22" ht="13.5" x14ac:dyDescent="0.25">
      <c r="A516" s="3">
        <f>RSI!A516</f>
        <v>42755</v>
      </c>
      <c r="B516" s="2">
        <f>RSI!B516</f>
        <v>11.071</v>
      </c>
      <c r="C516" s="2">
        <f>RSI!I516</f>
        <v>64.749055499658169</v>
      </c>
      <c r="D516" s="2">
        <f>MACD!E516</f>
        <v>-3.8910908717609161E-2</v>
      </c>
      <c r="E516" s="2">
        <f>MACD!F516</f>
        <v>-4.4072276788297941E-2</v>
      </c>
      <c r="F516" s="2">
        <f>'Moving Avg'!D516</f>
        <v>10.845599999999999</v>
      </c>
      <c r="G516" s="2">
        <f>'Moving Avg'!F516</f>
        <v>10.791599999999997</v>
      </c>
      <c r="H516" s="2">
        <f>'Moving Avg'!G516</f>
        <v>10.692279999999998</v>
      </c>
      <c r="I516" s="2">
        <f>'Moving Avg'!H516</f>
        <v>10.480474999999997</v>
      </c>
      <c r="J516" s="5" t="str">
        <f>OBV!F516</f>
        <v>BULLISH</v>
      </c>
      <c r="K516" s="5" t="str">
        <f>OBV!G516</f>
        <v>WEAK</v>
      </c>
      <c r="L516" s="5" t="str">
        <f>OBV!H516</f>
        <v>CONFIRMED BULLISH</v>
      </c>
      <c r="M516" s="7">
        <f t="shared" si="80"/>
        <v>25</v>
      </c>
      <c r="N516" s="7">
        <f t="shared" si="81"/>
        <v>0</v>
      </c>
      <c r="O516" s="7">
        <f t="shared" si="82"/>
        <v>50</v>
      </c>
      <c r="P516" s="7">
        <f t="shared" si="83"/>
        <v>67</v>
      </c>
      <c r="Q516" s="8">
        <f t="shared" si="84"/>
        <v>26.299999999999997</v>
      </c>
      <c r="R516" s="8">
        <f t="shared" si="85"/>
        <v>39.25</v>
      </c>
      <c r="S516" s="8">
        <f t="shared" si="86"/>
        <v>46.400000000000006</v>
      </c>
      <c r="T516" s="8">
        <f t="shared" si="87"/>
        <v>35.5</v>
      </c>
      <c r="U516" s="7">
        <f t="shared" si="88"/>
        <v>37.31666666666667</v>
      </c>
      <c r="V516" s="7">
        <f t="shared" si="89"/>
        <v>36.862499999999997</v>
      </c>
    </row>
    <row r="517" spans="1:22" ht="13.5" x14ac:dyDescent="0.25">
      <c r="A517" s="3">
        <f>RSI!A517</f>
        <v>42758</v>
      </c>
      <c r="B517" s="2">
        <f>RSI!B517</f>
        <v>11.1</v>
      </c>
      <c r="C517" s="2">
        <f>RSI!I517</f>
        <v>65.74514322088956</v>
      </c>
      <c r="D517" s="2">
        <f>MACD!E517</f>
        <v>-4.3317681486882975E-2</v>
      </c>
      <c r="E517" s="2">
        <f>MACD!F517</f>
        <v>-4.3921357728014948E-2</v>
      </c>
      <c r="F517" s="2">
        <f>'Moving Avg'!D517</f>
        <v>10.9086</v>
      </c>
      <c r="G517" s="2">
        <f>'Moving Avg'!F517</f>
        <v>10.797749999999999</v>
      </c>
      <c r="H517" s="2">
        <f>'Moving Avg'!G517</f>
        <v>10.70384</v>
      </c>
      <c r="I517" s="2">
        <f>'Moving Avg'!H517</f>
        <v>10.489504999999999</v>
      </c>
      <c r="J517" s="5" t="str">
        <f>OBV!F517</f>
        <v>BULLISH</v>
      </c>
      <c r="K517" s="5" t="str">
        <f>OBV!G517</f>
        <v>WEAK</v>
      </c>
      <c r="L517" s="5" t="str">
        <f>OBV!H517</f>
        <v>CONFIRMED BULLISH</v>
      </c>
      <c r="M517" s="7">
        <f t="shared" si="80"/>
        <v>25</v>
      </c>
      <c r="N517" s="7">
        <f t="shared" si="81"/>
        <v>0</v>
      </c>
      <c r="O517" s="7">
        <f t="shared" si="82"/>
        <v>50</v>
      </c>
      <c r="P517" s="7">
        <f t="shared" si="83"/>
        <v>67</v>
      </c>
      <c r="Q517" s="8">
        <f t="shared" si="84"/>
        <v>26.299999999999997</v>
      </c>
      <c r="R517" s="8">
        <f t="shared" si="85"/>
        <v>39.25</v>
      </c>
      <c r="S517" s="8">
        <f t="shared" si="86"/>
        <v>46.400000000000006</v>
      </c>
      <c r="T517" s="8">
        <f t="shared" si="87"/>
        <v>35.5</v>
      </c>
      <c r="U517" s="7">
        <f t="shared" si="88"/>
        <v>37.31666666666667</v>
      </c>
      <c r="V517" s="7">
        <f t="shared" si="89"/>
        <v>36.862499999999997</v>
      </c>
    </row>
    <row r="518" spans="1:22" ht="13.5" x14ac:dyDescent="0.25">
      <c r="A518" s="3">
        <f>RSI!A518</f>
        <v>42759</v>
      </c>
      <c r="B518" s="2">
        <f>RSI!B518</f>
        <v>10.766999999999999</v>
      </c>
      <c r="C518" s="2">
        <f>RSI!I518</f>
        <v>48.72074793589583</v>
      </c>
      <c r="D518" s="2">
        <f>MACD!E518</f>
        <v>-2.42766324430157E-2</v>
      </c>
      <c r="E518" s="2">
        <f>MACD!F518</f>
        <v>-3.9992412671015096E-2</v>
      </c>
      <c r="F518" s="2">
        <f>'Moving Avg'!D518</f>
        <v>10.905000000000001</v>
      </c>
      <c r="G518" s="2">
        <f>'Moving Avg'!F518</f>
        <v>10.795699999999998</v>
      </c>
      <c r="H518" s="2">
        <f>'Moving Avg'!G518</f>
        <v>10.70852</v>
      </c>
      <c r="I518" s="2">
        <f>'Moving Avg'!H518</f>
        <v>10.49742</v>
      </c>
      <c r="J518" s="5" t="str">
        <f>OBV!F518</f>
        <v>BULLISH</v>
      </c>
      <c r="K518" s="5" t="str">
        <f>OBV!G518</f>
        <v>WEAK</v>
      </c>
      <c r="L518" s="5" t="str">
        <f>OBV!H518</f>
        <v>BULLISH DIVERGENCE</v>
      </c>
      <c r="M518" s="7">
        <f t="shared" si="80"/>
        <v>25</v>
      </c>
      <c r="N518" s="7">
        <f t="shared" si="81"/>
        <v>0</v>
      </c>
      <c r="O518" s="7">
        <f t="shared" si="82"/>
        <v>50</v>
      </c>
      <c r="P518" s="7">
        <f t="shared" si="83"/>
        <v>50</v>
      </c>
      <c r="Q518" s="8">
        <f t="shared" si="84"/>
        <v>23.75</v>
      </c>
      <c r="R518" s="8">
        <f t="shared" si="85"/>
        <v>35</v>
      </c>
      <c r="S518" s="8">
        <f t="shared" si="86"/>
        <v>38.75</v>
      </c>
      <c r="T518" s="8">
        <f t="shared" si="87"/>
        <v>31.25</v>
      </c>
      <c r="U518" s="7">
        <f t="shared" si="88"/>
        <v>32.5</v>
      </c>
      <c r="V518" s="7">
        <f t="shared" si="89"/>
        <v>32.1875</v>
      </c>
    </row>
    <row r="519" spans="1:22" ht="13.5" x14ac:dyDescent="0.25">
      <c r="A519" s="3">
        <f>RSI!A519</f>
        <v>42760</v>
      </c>
      <c r="B519" s="2">
        <f>RSI!B519</f>
        <v>10.766999999999999</v>
      </c>
      <c r="C519" s="2">
        <f>RSI!I519</f>
        <v>48.72074793589583</v>
      </c>
      <c r="D519" s="2">
        <f>MACD!E519</f>
        <v>-1.7799723563141967E-2</v>
      </c>
      <c r="E519" s="2">
        <f>MACD!F519</f>
        <v>-3.5553874849440475E-2</v>
      </c>
      <c r="F519" s="2">
        <f>'Moving Avg'!D519</f>
        <v>10.891</v>
      </c>
      <c r="G519" s="2">
        <f>'Moving Avg'!F519</f>
        <v>10.798599999999997</v>
      </c>
      <c r="H519" s="2">
        <f>'Moving Avg'!G519</f>
        <v>10.707700000000004</v>
      </c>
      <c r="I519" s="2">
        <f>'Moving Avg'!H519</f>
        <v>10.505334999999997</v>
      </c>
      <c r="J519" s="5" t="str">
        <f>OBV!F519</f>
        <v>BULLISH</v>
      </c>
      <c r="K519" s="5" t="str">
        <f>OBV!G519</f>
        <v>NEUTRAL</v>
      </c>
      <c r="L519" s="5" t="str">
        <f>OBV!H519</f>
        <v>BULLISH DIVERGENCE</v>
      </c>
      <c r="M519" s="7">
        <f t="shared" si="80"/>
        <v>25</v>
      </c>
      <c r="N519" s="7">
        <f t="shared" si="81"/>
        <v>0</v>
      </c>
      <c r="O519" s="7">
        <f t="shared" si="82"/>
        <v>50</v>
      </c>
      <c r="P519" s="7">
        <f t="shared" si="83"/>
        <v>66.5</v>
      </c>
      <c r="Q519" s="8">
        <f t="shared" si="84"/>
        <v>26.225000000000001</v>
      </c>
      <c r="R519" s="8">
        <f t="shared" si="85"/>
        <v>39.125</v>
      </c>
      <c r="S519" s="8">
        <f t="shared" si="86"/>
        <v>46.174999999999997</v>
      </c>
      <c r="T519" s="8">
        <f t="shared" si="87"/>
        <v>35.375</v>
      </c>
      <c r="U519" s="7">
        <f t="shared" si="88"/>
        <v>37.174999999999997</v>
      </c>
      <c r="V519" s="7">
        <f t="shared" si="89"/>
        <v>36.724999999999994</v>
      </c>
    </row>
    <row r="520" spans="1:22" ht="13.5" x14ac:dyDescent="0.25">
      <c r="A520" s="3">
        <f>RSI!A520</f>
        <v>42761</v>
      </c>
      <c r="B520" s="2">
        <f>RSI!B520</f>
        <v>10.632999999999999</v>
      </c>
      <c r="C520" s="2">
        <f>RSI!I520</f>
        <v>43.46777286942222</v>
      </c>
      <c r="D520" s="2">
        <f>MACD!E520</f>
        <v>-4.8129747420091462E-3</v>
      </c>
      <c r="E520" s="2">
        <f>MACD!F520</f>
        <v>-2.9405694827954212E-2</v>
      </c>
      <c r="F520" s="2">
        <f>'Moving Avg'!D520</f>
        <v>10.867599999999999</v>
      </c>
      <c r="G520" s="2">
        <f>'Moving Avg'!F520</f>
        <v>10.793949999999999</v>
      </c>
      <c r="H520" s="2">
        <f>'Moving Avg'!G520</f>
        <v>10.704200000000005</v>
      </c>
      <c r="I520" s="2">
        <f>'Moving Avg'!H520</f>
        <v>10.511889999999996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  <c r="M520" s="7">
        <f t="shared" si="80"/>
        <v>25</v>
      </c>
      <c r="N520" s="7">
        <f t="shared" si="81"/>
        <v>0</v>
      </c>
      <c r="O520" s="7">
        <f t="shared" si="82"/>
        <v>50</v>
      </c>
      <c r="P520" s="7">
        <f t="shared" si="83"/>
        <v>66.5</v>
      </c>
      <c r="Q520" s="8">
        <f t="shared" si="84"/>
        <v>26.225000000000001</v>
      </c>
      <c r="R520" s="8">
        <f t="shared" si="85"/>
        <v>39.125</v>
      </c>
      <c r="S520" s="8">
        <f t="shared" si="86"/>
        <v>46.174999999999997</v>
      </c>
      <c r="T520" s="8">
        <f t="shared" si="87"/>
        <v>35.375</v>
      </c>
      <c r="U520" s="7">
        <f t="shared" si="88"/>
        <v>37.174999999999997</v>
      </c>
      <c r="V520" s="7">
        <f t="shared" si="89"/>
        <v>36.724999999999994</v>
      </c>
    </row>
    <row r="521" spans="1:22" ht="13.5" x14ac:dyDescent="0.25">
      <c r="A521" s="3">
        <f>RSI!A521</f>
        <v>42762</v>
      </c>
      <c r="B521" s="2">
        <f>RSI!B521</f>
        <v>10.632999999999999</v>
      </c>
      <c r="C521" s="2">
        <f>RSI!I521</f>
        <v>43.467772869422227</v>
      </c>
      <c r="D521" s="2">
        <f>MACD!E521</f>
        <v>7.1488709126334982E-3</v>
      </c>
      <c r="E521" s="2">
        <f>MACD!F521</f>
        <v>-2.209478167983667E-2</v>
      </c>
      <c r="F521" s="2">
        <f>'Moving Avg'!D521</f>
        <v>10.779999999999998</v>
      </c>
      <c r="G521" s="2">
        <f>'Moving Avg'!F521</f>
        <v>10.805349999999999</v>
      </c>
      <c r="H521" s="2">
        <f>'Moving Avg'!G521</f>
        <v>10.706300000000006</v>
      </c>
      <c r="I521" s="2">
        <f>'Moving Avg'!H521</f>
        <v>10.518444999999996</v>
      </c>
      <c r="J521" s="5" t="str">
        <f>OBV!F521</f>
        <v>BEARISH</v>
      </c>
      <c r="K521" s="5" t="str">
        <f>OBV!G521</f>
        <v>STRONG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50</v>
      </c>
      <c r="P521" s="7">
        <f t="shared" si="83"/>
        <v>33</v>
      </c>
      <c r="Q521" s="8">
        <f t="shared" si="84"/>
        <v>21.2</v>
      </c>
      <c r="R521" s="8">
        <f t="shared" si="85"/>
        <v>30.75</v>
      </c>
      <c r="S521" s="8">
        <f t="shared" si="86"/>
        <v>31.1</v>
      </c>
      <c r="T521" s="8">
        <f t="shared" si="87"/>
        <v>27</v>
      </c>
      <c r="U521" s="7">
        <f t="shared" si="88"/>
        <v>27.683333333333337</v>
      </c>
      <c r="V521" s="7">
        <f t="shared" si="89"/>
        <v>27.512500000000003</v>
      </c>
    </row>
    <row r="522" spans="1:22" ht="13.5" x14ac:dyDescent="0.25">
      <c r="A522" s="3">
        <f>RSI!A522</f>
        <v>42765</v>
      </c>
      <c r="B522" s="2">
        <f>RSI!B522</f>
        <v>10.457000000000001</v>
      </c>
      <c r="C522" s="2">
        <f>RSI!I522</f>
        <v>37.335874394519522</v>
      </c>
      <c r="D522" s="2">
        <f>MACD!E522</f>
        <v>3.1208449463562715E-2</v>
      </c>
      <c r="E522" s="2">
        <f>MACD!F522</f>
        <v>-1.1434135451156794E-2</v>
      </c>
      <c r="F522" s="2">
        <f>'Moving Avg'!D522</f>
        <v>10.651399999999999</v>
      </c>
      <c r="G522" s="2">
        <f>'Moving Avg'!F522</f>
        <v>10.793649999999998</v>
      </c>
      <c r="H522" s="2">
        <f>'Moving Avg'!G522</f>
        <v>10.698580000000003</v>
      </c>
      <c r="I522" s="2">
        <f>'Moving Avg'!H522</f>
        <v>10.524119999999996</v>
      </c>
      <c r="J522" s="5" t="str">
        <f>OBV!F522</f>
        <v>BEARISH</v>
      </c>
      <c r="K522" s="5" t="str">
        <f>OBV!G522</f>
        <v>STRONG</v>
      </c>
      <c r="L522" s="5" t="str">
        <f>OBV!H522</f>
        <v>CONFIRMED BEARISH</v>
      </c>
      <c r="M522" s="7">
        <f t="shared" si="80"/>
        <v>25</v>
      </c>
      <c r="N522" s="7">
        <f t="shared" si="81"/>
        <v>0</v>
      </c>
      <c r="O522" s="7">
        <f t="shared" si="82"/>
        <v>50</v>
      </c>
      <c r="P522" s="7">
        <f t="shared" si="83"/>
        <v>33</v>
      </c>
      <c r="Q522" s="8">
        <f t="shared" si="84"/>
        <v>21.2</v>
      </c>
      <c r="R522" s="8">
        <f t="shared" si="85"/>
        <v>30.75</v>
      </c>
      <c r="S522" s="8">
        <f t="shared" si="86"/>
        <v>31.1</v>
      </c>
      <c r="T522" s="8">
        <f t="shared" si="87"/>
        <v>27</v>
      </c>
      <c r="U522" s="7">
        <f t="shared" si="88"/>
        <v>27.683333333333337</v>
      </c>
      <c r="V522" s="7">
        <f t="shared" si="89"/>
        <v>27.512500000000003</v>
      </c>
    </row>
    <row r="523" spans="1:22" ht="13.5" x14ac:dyDescent="0.25">
      <c r="A523" s="3">
        <f>RSI!A523</f>
        <v>42766</v>
      </c>
      <c r="B523" s="2">
        <f>RSI!B523</f>
        <v>10.516</v>
      </c>
      <c r="C523" s="2">
        <f>RSI!I523</f>
        <v>40.372546207865241</v>
      </c>
      <c r="D523" s="2">
        <f>MACD!E523</f>
        <v>4.9070416140631679E-2</v>
      </c>
      <c r="E523" s="2">
        <f>MACD!F523</f>
        <v>6.6677486720090155E-4</v>
      </c>
      <c r="F523" s="2">
        <f>'Moving Avg'!D523</f>
        <v>10.6012</v>
      </c>
      <c r="G523" s="2">
        <f>'Moving Avg'!F523</f>
        <v>10.783449999999998</v>
      </c>
      <c r="H523" s="2">
        <f>'Moving Avg'!G523</f>
        <v>10.692040000000002</v>
      </c>
      <c r="I523" s="2">
        <f>'Moving Avg'!H523</f>
        <v>10.530089999999996</v>
      </c>
      <c r="J523" s="5" t="str">
        <f>OBV!F523</f>
        <v>BEARISH</v>
      </c>
      <c r="K523" s="5" t="str">
        <f>OBV!G523</f>
        <v>STRONG</v>
      </c>
      <c r="L523" s="5" t="str">
        <f>OBV!H523</f>
        <v>CONFIRMED BEARISH</v>
      </c>
      <c r="M523" s="7">
        <f t="shared" si="80"/>
        <v>25</v>
      </c>
      <c r="N523" s="7">
        <f t="shared" si="81"/>
        <v>0</v>
      </c>
      <c r="O523" s="7">
        <f t="shared" si="82"/>
        <v>50</v>
      </c>
      <c r="P523" s="7">
        <f t="shared" si="83"/>
        <v>33</v>
      </c>
      <c r="Q523" s="8">
        <f t="shared" si="84"/>
        <v>21.2</v>
      </c>
      <c r="R523" s="8">
        <f t="shared" si="85"/>
        <v>30.75</v>
      </c>
      <c r="S523" s="8">
        <f t="shared" si="86"/>
        <v>31.1</v>
      </c>
      <c r="T523" s="8">
        <f t="shared" si="87"/>
        <v>27</v>
      </c>
      <c r="U523" s="7">
        <f t="shared" si="88"/>
        <v>27.683333333333337</v>
      </c>
      <c r="V523" s="7">
        <f t="shared" si="89"/>
        <v>27.512500000000003</v>
      </c>
    </row>
    <row r="524" spans="1:22" ht="13.5" x14ac:dyDescent="0.25">
      <c r="A524" s="3">
        <f>RSI!A524</f>
        <v>42767</v>
      </c>
      <c r="B524" s="2">
        <f>RSI!B524</f>
        <v>10.224</v>
      </c>
      <c r="C524" s="2">
        <f>RSI!I524</f>
        <v>32.085447704567315</v>
      </c>
      <c r="D524" s="2">
        <f>MACD!E524</f>
        <v>9.520078415097899E-2</v>
      </c>
      <c r="E524" s="2">
        <f>MACD!F524</f>
        <v>1.9573576723956522E-2</v>
      </c>
      <c r="F524" s="2">
        <f>'Moving Avg'!D524</f>
        <v>10.492599999999999</v>
      </c>
      <c r="G524" s="2">
        <f>'Moving Avg'!F524</f>
        <v>10.754549999999998</v>
      </c>
      <c r="H524" s="2">
        <f>'Moving Avg'!G524</f>
        <v>10.685860000000002</v>
      </c>
      <c r="I524" s="2">
        <f>'Moving Avg'!H524</f>
        <v>10.534599999999998</v>
      </c>
      <c r="J524" s="5" t="str">
        <f>OBV!F524</f>
        <v>BEARISH</v>
      </c>
      <c r="K524" s="5" t="str">
        <f>OBV!G524</f>
        <v>STRONG</v>
      </c>
      <c r="L524" s="5" t="str">
        <f>OBV!H524</f>
        <v>CONFIRMED BEARISH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33</v>
      </c>
      <c r="Q524" s="8">
        <f t="shared" si="84"/>
        <v>13.7</v>
      </c>
      <c r="R524" s="8">
        <f t="shared" si="85"/>
        <v>13.25</v>
      </c>
      <c r="S524" s="8">
        <f t="shared" si="86"/>
        <v>18.600000000000001</v>
      </c>
      <c r="T524" s="8">
        <f t="shared" si="87"/>
        <v>14.5</v>
      </c>
      <c r="U524" s="7">
        <f t="shared" si="88"/>
        <v>15.183333333333332</v>
      </c>
      <c r="V524" s="7">
        <f t="shared" si="89"/>
        <v>15.012499999999999</v>
      </c>
    </row>
    <row r="525" spans="1:22" ht="13.5" x14ac:dyDescent="0.25">
      <c r="A525" s="3">
        <f>RSI!A525</f>
        <v>42768</v>
      </c>
      <c r="B525" s="2">
        <f>RSI!B525</f>
        <v>10.51</v>
      </c>
      <c r="C525" s="2">
        <f>RSI!I525</f>
        <v>44.172774653651302</v>
      </c>
      <c r="D525" s="2">
        <f>MACD!E525</f>
        <v>0.10267385556477215</v>
      </c>
      <c r="E525" s="2">
        <f>MACD!F525</f>
        <v>3.6193632492119654E-2</v>
      </c>
      <c r="F525" s="2">
        <f>'Moving Avg'!D525</f>
        <v>10.468</v>
      </c>
      <c r="G525" s="2">
        <f>'Moving Avg'!F525</f>
        <v>10.74025</v>
      </c>
      <c r="H525" s="2">
        <f>'Moving Avg'!G525</f>
        <v>10.685500000000001</v>
      </c>
      <c r="I525" s="2">
        <f>'Moving Avg'!H525</f>
        <v>10.541505000000003</v>
      </c>
      <c r="J525" s="5" t="str">
        <f>OBV!F525</f>
        <v>BULLISH</v>
      </c>
      <c r="K525" s="5" t="str">
        <f>OBV!G525</f>
        <v>NEUTRAL</v>
      </c>
      <c r="L525" s="5" t="str">
        <f>OBV!H525</f>
        <v>BULLISH DIVERGENCE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66.5</v>
      </c>
      <c r="Q525" s="8">
        <f t="shared" si="84"/>
        <v>18.725000000000001</v>
      </c>
      <c r="R525" s="8">
        <f t="shared" si="85"/>
        <v>21.625</v>
      </c>
      <c r="S525" s="8">
        <f t="shared" si="86"/>
        <v>33.674999999999997</v>
      </c>
      <c r="T525" s="8">
        <f t="shared" si="87"/>
        <v>22.875</v>
      </c>
      <c r="U525" s="7">
        <f t="shared" si="88"/>
        <v>24.675000000000001</v>
      </c>
      <c r="V525" s="7">
        <f t="shared" si="89"/>
        <v>24.225000000000001</v>
      </c>
    </row>
    <row r="526" spans="1:22" ht="13.5" x14ac:dyDescent="0.25">
      <c r="A526" s="3">
        <f>RSI!A526</f>
        <v>42769</v>
      </c>
      <c r="B526" s="2">
        <f>RSI!B526</f>
        <v>10.516</v>
      </c>
      <c r="C526" s="2">
        <f>RSI!I526</f>
        <v>44.396358571515663</v>
      </c>
      <c r="D526" s="2">
        <f>MACD!E526</f>
        <v>0.15903396729279073</v>
      </c>
      <c r="E526" s="2">
        <f>MACD!F526</f>
        <v>6.0761699452253876E-2</v>
      </c>
      <c r="F526" s="2">
        <f>'Moving Avg'!D526</f>
        <v>10.444599999999999</v>
      </c>
      <c r="G526" s="2">
        <f>'Moving Avg'!F526</f>
        <v>10.722749999999998</v>
      </c>
      <c r="H526" s="2">
        <f>'Moving Avg'!G526</f>
        <v>10.685260000000001</v>
      </c>
      <c r="I526" s="2">
        <f>'Moving Avg'!H526</f>
        <v>10.548855000000003</v>
      </c>
      <c r="J526" s="5" t="str">
        <f>OBV!F526</f>
        <v>BULLISH</v>
      </c>
      <c r="K526" s="5" t="str">
        <f>OBV!G526</f>
        <v>WEAK</v>
      </c>
      <c r="L526" s="5" t="str">
        <f>OBV!H526</f>
        <v>BULLISH DIVERGENCE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50</v>
      </c>
      <c r="Q526" s="8">
        <f t="shared" si="84"/>
        <v>16.25</v>
      </c>
      <c r="R526" s="8">
        <f t="shared" si="85"/>
        <v>17.5</v>
      </c>
      <c r="S526" s="8">
        <f t="shared" si="86"/>
        <v>26.25</v>
      </c>
      <c r="T526" s="8">
        <f t="shared" si="87"/>
        <v>18.75</v>
      </c>
      <c r="U526" s="7">
        <f t="shared" si="88"/>
        <v>20</v>
      </c>
      <c r="V526" s="7">
        <f t="shared" si="89"/>
        <v>19.6875</v>
      </c>
    </row>
    <row r="527" spans="1:22" ht="13.5" x14ac:dyDescent="0.25">
      <c r="A527" s="3">
        <f>RSI!A527</f>
        <v>42772</v>
      </c>
      <c r="B527" s="2">
        <f>RSI!B527</f>
        <v>10.212</v>
      </c>
      <c r="C527" s="2">
        <f>RSI!I527</f>
        <v>36.434501653083395</v>
      </c>
      <c r="D527" s="2">
        <f>MACD!E527</f>
        <v>0.23468324038690547</v>
      </c>
      <c r="E527" s="2">
        <f>MACD!F527</f>
        <v>9.5546007639184194E-2</v>
      </c>
      <c r="F527" s="2">
        <f>'Moving Avg'!D527</f>
        <v>10.395599999999998</v>
      </c>
      <c r="G527" s="2">
        <f>'Moving Avg'!F527</f>
        <v>10.690049999999998</v>
      </c>
      <c r="H527" s="2">
        <f>'Moving Avg'!G527</f>
        <v>10.678020000000002</v>
      </c>
      <c r="I527" s="2">
        <f>'Moving Avg'!H527</f>
        <v>10.554410000000003</v>
      </c>
      <c r="J527" s="5" t="str">
        <f>OBV!F527</f>
        <v>BULLISH</v>
      </c>
      <c r="K527" s="5" t="str">
        <f>OBV!G527</f>
        <v>WEAK</v>
      </c>
      <c r="L527" s="5" t="str">
        <f>OBV!H527</f>
        <v>BULLISH DIVERGENCE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50</v>
      </c>
      <c r="Q527" s="8">
        <f t="shared" si="84"/>
        <v>16.25</v>
      </c>
      <c r="R527" s="8">
        <f t="shared" si="85"/>
        <v>17.5</v>
      </c>
      <c r="S527" s="8">
        <f t="shared" si="86"/>
        <v>26.25</v>
      </c>
      <c r="T527" s="8">
        <f t="shared" si="87"/>
        <v>18.75</v>
      </c>
      <c r="U527" s="7">
        <f t="shared" si="88"/>
        <v>20</v>
      </c>
      <c r="V527" s="7">
        <f t="shared" si="89"/>
        <v>19.6875</v>
      </c>
    </row>
    <row r="528" spans="1:22" ht="13.5" x14ac:dyDescent="0.25">
      <c r="A528" s="3">
        <f>RSI!A528</f>
        <v>42773</v>
      </c>
      <c r="B528" s="2">
        <f>RSI!B528</f>
        <v>10.212</v>
      </c>
      <c r="C528" s="2">
        <f>RSI!I528</f>
        <v>36.434501653083395</v>
      </c>
      <c r="D528" s="2">
        <f>MACD!E528</f>
        <v>0.25016704990067673</v>
      </c>
      <c r="E528" s="2">
        <f>MACD!F528</f>
        <v>0.12647021609148271</v>
      </c>
      <c r="F528" s="2">
        <f>'Moving Avg'!D528</f>
        <v>10.334800000000001</v>
      </c>
      <c r="G528" s="2">
        <f>'Moving Avg'!F528</f>
        <v>10.657349999999997</v>
      </c>
      <c r="H528" s="2">
        <f>'Moving Avg'!G528</f>
        <v>10.671360000000002</v>
      </c>
      <c r="I528" s="2">
        <f>'Moving Avg'!H528</f>
        <v>10.559965000000004</v>
      </c>
      <c r="J528" s="5" t="str">
        <f>OBV!F528</f>
        <v>BULLISH</v>
      </c>
      <c r="K528" s="5" t="str">
        <f>OBV!G528</f>
        <v>NEUTRAL</v>
      </c>
      <c r="L528" s="5" t="str">
        <f>OBV!H528</f>
        <v>BULLISH DIVERGENCE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66.5</v>
      </c>
      <c r="Q528" s="8">
        <f t="shared" si="84"/>
        <v>18.725000000000001</v>
      </c>
      <c r="R528" s="8">
        <f t="shared" si="85"/>
        <v>21.625</v>
      </c>
      <c r="S528" s="8">
        <f t="shared" si="86"/>
        <v>33.674999999999997</v>
      </c>
      <c r="T528" s="8">
        <f t="shared" si="87"/>
        <v>22.875</v>
      </c>
      <c r="U528" s="7">
        <f t="shared" si="88"/>
        <v>24.675000000000001</v>
      </c>
      <c r="V528" s="7">
        <f t="shared" si="89"/>
        <v>24.225000000000001</v>
      </c>
    </row>
    <row r="529" spans="1:22" ht="13.5" x14ac:dyDescent="0.25">
      <c r="A529" s="3">
        <f>RSI!A529</f>
        <v>42774</v>
      </c>
      <c r="B529" s="2">
        <f>RSI!B529</f>
        <v>10.212</v>
      </c>
      <c r="C529" s="2">
        <f>RSI!I529</f>
        <v>36.434501653083395</v>
      </c>
      <c r="D529" s="2">
        <f>MACD!E529</f>
        <v>0.26577211946388068</v>
      </c>
      <c r="E529" s="2">
        <f>MACD!F529</f>
        <v>0.15433059676596231</v>
      </c>
      <c r="F529" s="2">
        <f>'Moving Avg'!D529</f>
        <v>10.332400000000002</v>
      </c>
      <c r="G529" s="2">
        <f>'Moving Avg'!F529</f>
        <v>10.627849999999995</v>
      </c>
      <c r="H529" s="2">
        <f>'Moving Avg'!G529</f>
        <v>10.664580000000001</v>
      </c>
      <c r="I529" s="2">
        <f>'Moving Avg'!H529</f>
        <v>10.564720000000005</v>
      </c>
      <c r="J529" s="5" t="str">
        <f>OBV!F529</f>
        <v>BULLISH</v>
      </c>
      <c r="K529" s="5" t="str">
        <f>OBV!G529</f>
        <v>WEAK</v>
      </c>
      <c r="L529" s="5" t="str">
        <f>OBV!H529</f>
        <v>BULLISH DIVERGENCE</v>
      </c>
      <c r="M529" s="7">
        <f t="shared" si="80"/>
        <v>25</v>
      </c>
      <c r="N529" s="7">
        <f t="shared" si="81"/>
        <v>0</v>
      </c>
      <c r="O529" s="7">
        <f t="shared" si="82"/>
        <v>0</v>
      </c>
      <c r="P529" s="7">
        <f t="shared" si="83"/>
        <v>50</v>
      </c>
      <c r="Q529" s="8">
        <f t="shared" si="84"/>
        <v>16.25</v>
      </c>
      <c r="R529" s="8">
        <f t="shared" si="85"/>
        <v>17.5</v>
      </c>
      <c r="S529" s="8">
        <f t="shared" si="86"/>
        <v>26.25</v>
      </c>
      <c r="T529" s="8">
        <f t="shared" si="87"/>
        <v>18.75</v>
      </c>
      <c r="U529" s="7">
        <f t="shared" si="88"/>
        <v>20</v>
      </c>
      <c r="V529" s="7">
        <f t="shared" si="89"/>
        <v>19.6875</v>
      </c>
    </row>
    <row r="530" spans="1:22" ht="13.5" x14ac:dyDescent="0.25">
      <c r="A530" s="3">
        <f>RSI!A530</f>
        <v>42775</v>
      </c>
      <c r="B530" s="2">
        <f>RSI!B530</f>
        <v>10.212</v>
      </c>
      <c r="C530" s="2">
        <f>RSI!I530</f>
        <v>36.434501653083395</v>
      </c>
      <c r="D530" s="2">
        <f>MACD!E530</f>
        <v>0.26067897317335564</v>
      </c>
      <c r="E530" s="2">
        <f>MACD!F530</f>
        <v>0.175600272047441</v>
      </c>
      <c r="F530" s="2">
        <f>'Moving Avg'!D530</f>
        <v>10.2728</v>
      </c>
      <c r="G530" s="2">
        <f>'Moving Avg'!F530</f>
        <v>10.599199999999994</v>
      </c>
      <c r="H530" s="2">
        <f>'Moving Avg'!G530</f>
        <v>10.657920000000001</v>
      </c>
      <c r="I530" s="2">
        <f>'Moving Avg'!H530</f>
        <v>10.569335000000006</v>
      </c>
      <c r="J530" s="5" t="str">
        <f>OBV!F530</f>
        <v>BULLISH</v>
      </c>
      <c r="K530" s="5" t="str">
        <f>OBV!G530</f>
        <v>NEUTRAL</v>
      </c>
      <c r="L530" s="5" t="str">
        <f>OBV!H530</f>
        <v>BULLISH DIVERGENCE</v>
      </c>
      <c r="M530" s="7">
        <f t="shared" si="80"/>
        <v>25</v>
      </c>
      <c r="N530" s="7">
        <f t="shared" si="81"/>
        <v>0</v>
      </c>
      <c r="O530" s="7">
        <f t="shared" si="82"/>
        <v>0</v>
      </c>
      <c r="P530" s="7">
        <f t="shared" si="83"/>
        <v>66.5</v>
      </c>
      <c r="Q530" s="8">
        <f t="shared" si="84"/>
        <v>18.725000000000001</v>
      </c>
      <c r="R530" s="8">
        <f t="shared" si="85"/>
        <v>21.625</v>
      </c>
      <c r="S530" s="8">
        <f t="shared" si="86"/>
        <v>33.674999999999997</v>
      </c>
      <c r="T530" s="8">
        <f t="shared" si="87"/>
        <v>22.875</v>
      </c>
      <c r="U530" s="7">
        <f t="shared" si="88"/>
        <v>24.675000000000001</v>
      </c>
      <c r="V530" s="7">
        <f t="shared" si="89"/>
        <v>24.225000000000001</v>
      </c>
    </row>
    <row r="531" spans="1:22" ht="13.5" x14ac:dyDescent="0.25">
      <c r="A531" s="3">
        <f>RSI!A531</f>
        <v>42776</v>
      </c>
      <c r="B531" s="2">
        <f>RSI!B531</f>
        <v>10.164999999999999</v>
      </c>
      <c r="C531" s="2">
        <f>RSI!I531</f>
        <v>35.124592082001172</v>
      </c>
      <c r="D531" s="2">
        <f>MACD!E531</f>
        <v>0.26199711812324722</v>
      </c>
      <c r="E531" s="2">
        <f>MACD!F531</f>
        <v>0.19287964126260224</v>
      </c>
      <c r="F531" s="2">
        <f>'Moving Avg'!D531</f>
        <v>10.2026</v>
      </c>
      <c r="G531" s="2">
        <f>'Moving Avg'!F531</f>
        <v>10.568199999999994</v>
      </c>
      <c r="H531" s="2">
        <f>'Moving Avg'!G531</f>
        <v>10.65066</v>
      </c>
      <c r="I531" s="2">
        <f>'Moving Avg'!H531</f>
        <v>10.573715000000004</v>
      </c>
      <c r="J531" s="5" t="str">
        <f>OBV!F531</f>
        <v>BEARISH</v>
      </c>
      <c r="K531" s="5" t="str">
        <f>OBV!G531</f>
        <v>STRONG</v>
      </c>
      <c r="L531" s="5" t="str">
        <f>OBV!H531</f>
        <v>CONFIRMED BEARISH</v>
      </c>
      <c r="M531" s="7">
        <f t="shared" si="80"/>
        <v>25</v>
      </c>
      <c r="N531" s="7">
        <f t="shared" si="81"/>
        <v>0</v>
      </c>
      <c r="O531" s="7">
        <f t="shared" si="82"/>
        <v>0</v>
      </c>
      <c r="P531" s="7">
        <f t="shared" si="83"/>
        <v>33</v>
      </c>
      <c r="Q531" s="8">
        <f t="shared" si="84"/>
        <v>13.7</v>
      </c>
      <c r="R531" s="8">
        <f t="shared" si="85"/>
        <v>13.25</v>
      </c>
      <c r="S531" s="8">
        <f t="shared" si="86"/>
        <v>18.600000000000001</v>
      </c>
      <c r="T531" s="8">
        <f t="shared" si="87"/>
        <v>14.5</v>
      </c>
      <c r="U531" s="7">
        <f t="shared" si="88"/>
        <v>15.183333333333332</v>
      </c>
      <c r="V531" s="7">
        <f t="shared" si="89"/>
        <v>15.012499999999999</v>
      </c>
    </row>
    <row r="532" spans="1:22" ht="13.5" x14ac:dyDescent="0.25">
      <c r="A532" s="3">
        <f>RSI!A532</f>
        <v>42779</v>
      </c>
      <c r="B532" s="2">
        <f>RSI!B532</f>
        <v>10.164999999999999</v>
      </c>
      <c r="C532" s="2">
        <f>RSI!I532</f>
        <v>35.124592082001172</v>
      </c>
      <c r="D532" s="2">
        <f>MACD!E532</f>
        <v>0.23830054088315222</v>
      </c>
      <c r="E532" s="2">
        <f>MACD!F532</f>
        <v>0.20196382118671224</v>
      </c>
      <c r="F532" s="2">
        <f>'Moving Avg'!D532</f>
        <v>10.193200000000001</v>
      </c>
      <c r="G532" s="2">
        <f>'Moving Avg'!F532</f>
        <v>10.537199999999995</v>
      </c>
      <c r="H532" s="2">
        <f>'Moving Avg'!G532</f>
        <v>10.6433</v>
      </c>
      <c r="I532" s="2">
        <f>'Moving Avg'!H532</f>
        <v>10.577795000000004</v>
      </c>
      <c r="J532" s="5" t="str">
        <f>OBV!F532</f>
        <v>BEARISH</v>
      </c>
      <c r="K532" s="5" t="str">
        <f>OBV!G532</f>
        <v>STRONG</v>
      </c>
      <c r="L532" s="5" t="str">
        <f>OBV!H532</f>
        <v>CONFIRMED BEARISH</v>
      </c>
      <c r="M532" s="7">
        <f t="shared" si="80"/>
        <v>25</v>
      </c>
      <c r="N532" s="7">
        <f t="shared" si="81"/>
        <v>0</v>
      </c>
      <c r="O532" s="7">
        <f t="shared" si="82"/>
        <v>0</v>
      </c>
      <c r="P532" s="7">
        <f t="shared" si="83"/>
        <v>33</v>
      </c>
      <c r="Q532" s="8">
        <f t="shared" si="84"/>
        <v>13.7</v>
      </c>
      <c r="R532" s="8">
        <f t="shared" si="85"/>
        <v>13.25</v>
      </c>
      <c r="S532" s="8">
        <f t="shared" si="86"/>
        <v>18.600000000000001</v>
      </c>
      <c r="T532" s="8">
        <f t="shared" si="87"/>
        <v>14.5</v>
      </c>
      <c r="U532" s="7">
        <f t="shared" si="88"/>
        <v>15.183333333333332</v>
      </c>
      <c r="V532" s="7">
        <f t="shared" si="89"/>
        <v>15.012499999999999</v>
      </c>
    </row>
    <row r="533" spans="1:22" ht="13.5" x14ac:dyDescent="0.25">
      <c r="A533" s="3">
        <f>RSI!A533</f>
        <v>42780</v>
      </c>
      <c r="B533" s="2">
        <f>RSI!B533</f>
        <v>10.206</v>
      </c>
      <c r="C533" s="2">
        <f>RSI!I533</f>
        <v>37.401511668362801</v>
      </c>
      <c r="D533" s="2">
        <f>MACD!E533</f>
        <v>0.22638669215221618</v>
      </c>
      <c r="E533" s="2">
        <f>MACD!F533</f>
        <v>0.20684839537981303</v>
      </c>
      <c r="F533" s="2">
        <f>'Moving Avg'!D533</f>
        <v>10.191999999999998</v>
      </c>
      <c r="G533" s="2">
        <f>'Moving Avg'!F533</f>
        <v>10.508249999999995</v>
      </c>
      <c r="H533" s="2">
        <f>'Moving Avg'!G533</f>
        <v>10.636980000000001</v>
      </c>
      <c r="I533" s="2">
        <f>'Moving Avg'!H533</f>
        <v>10.582080000000005</v>
      </c>
      <c r="J533" s="5" t="str">
        <f>OBV!F533</f>
        <v>BULLISH</v>
      </c>
      <c r="K533" s="5" t="str">
        <f>OBV!G533</f>
        <v>NEUTRAL</v>
      </c>
      <c r="L533" s="5" t="str">
        <f>OBV!H533</f>
        <v>BULLISH DIVERGENCE</v>
      </c>
      <c r="M533" s="7">
        <f t="shared" si="80"/>
        <v>25</v>
      </c>
      <c r="N533" s="7">
        <f t="shared" si="81"/>
        <v>0</v>
      </c>
      <c r="O533" s="7">
        <f t="shared" si="82"/>
        <v>0</v>
      </c>
      <c r="P533" s="7">
        <f t="shared" si="83"/>
        <v>66.5</v>
      </c>
      <c r="Q533" s="8">
        <f t="shared" si="84"/>
        <v>18.725000000000001</v>
      </c>
      <c r="R533" s="8">
        <f t="shared" si="85"/>
        <v>21.625</v>
      </c>
      <c r="S533" s="8">
        <f t="shared" si="86"/>
        <v>33.674999999999997</v>
      </c>
      <c r="T533" s="8">
        <f t="shared" si="87"/>
        <v>22.875</v>
      </c>
      <c r="U533" s="7">
        <f t="shared" si="88"/>
        <v>24.675000000000001</v>
      </c>
      <c r="V533" s="7">
        <f t="shared" si="89"/>
        <v>24.225000000000001</v>
      </c>
    </row>
    <row r="534" spans="1:22" ht="13.5" x14ac:dyDescent="0.25">
      <c r="A534" s="3">
        <f>RSI!A534</f>
        <v>42781</v>
      </c>
      <c r="B534" s="2">
        <f>RSI!B534</f>
        <v>10.077999999999999</v>
      </c>
      <c r="C534" s="2">
        <f>RSI!I534</f>
        <v>33.453975464379283</v>
      </c>
      <c r="D534" s="2">
        <f>MACD!E534</f>
        <v>0.18256374295103051</v>
      </c>
      <c r="E534" s="2">
        <f>MACD!F534</f>
        <v>0.20199146489405656</v>
      </c>
      <c r="F534" s="2">
        <f>'Moving Avg'!D534</f>
        <v>10.165199999999999</v>
      </c>
      <c r="G534" s="2">
        <f>'Moving Avg'!F534</f>
        <v>10.470299999999998</v>
      </c>
      <c r="H534" s="2">
        <f>'Moving Avg'!G534</f>
        <v>10.627060000000002</v>
      </c>
      <c r="I534" s="2">
        <f>'Moving Avg'!H534</f>
        <v>10.584565000000005</v>
      </c>
      <c r="J534" s="5" t="str">
        <f>OBV!F534</f>
        <v>BEARISH</v>
      </c>
      <c r="K534" s="5" t="str">
        <f>OBV!G534</f>
        <v>STRONG</v>
      </c>
      <c r="L534" s="5" t="str">
        <f>OBV!H534</f>
        <v>CONFIRMED BEARISH</v>
      </c>
      <c r="M534" s="7">
        <f t="shared" si="80"/>
        <v>25</v>
      </c>
      <c r="N534" s="7">
        <f t="shared" si="81"/>
        <v>45</v>
      </c>
      <c r="O534" s="7">
        <f t="shared" si="82"/>
        <v>0</v>
      </c>
      <c r="P534" s="7">
        <f t="shared" si="83"/>
        <v>33</v>
      </c>
      <c r="Q534" s="8">
        <f t="shared" si="84"/>
        <v>29.45</v>
      </c>
      <c r="R534" s="8">
        <f t="shared" si="85"/>
        <v>22.25</v>
      </c>
      <c r="S534" s="8">
        <f t="shared" si="86"/>
        <v>25.35</v>
      </c>
      <c r="T534" s="8">
        <f t="shared" si="87"/>
        <v>25.75</v>
      </c>
      <c r="U534" s="7">
        <f t="shared" si="88"/>
        <v>25.683333333333337</v>
      </c>
      <c r="V534" s="7">
        <f t="shared" si="89"/>
        <v>25.700000000000003</v>
      </c>
    </row>
    <row r="535" spans="1:22" ht="13.5" x14ac:dyDescent="0.25">
      <c r="A535" s="3">
        <f>RSI!A535</f>
        <v>42782</v>
      </c>
      <c r="B535" s="2">
        <f>RSI!B535</f>
        <v>10.071999999999999</v>
      </c>
      <c r="C535" s="2">
        <f>RSI!I535</f>
        <v>33.276677849750342</v>
      </c>
      <c r="D535" s="2">
        <f>MACD!E535</f>
        <v>0.19225728710450696</v>
      </c>
      <c r="E535" s="2">
        <f>MACD!F535</f>
        <v>0.20004462933614664</v>
      </c>
      <c r="F535" s="2">
        <f>'Moving Avg'!D535</f>
        <v>10.137199999999998</v>
      </c>
      <c r="G535" s="2">
        <f>'Moving Avg'!F535</f>
        <v>10.436399999999999</v>
      </c>
      <c r="H535" s="2">
        <f>'Moving Avg'!G535</f>
        <v>10.617140000000001</v>
      </c>
      <c r="I535" s="2">
        <f>'Moving Avg'!H535</f>
        <v>10.588040000000005</v>
      </c>
      <c r="J535" s="5" t="str">
        <f>OBV!F535</f>
        <v>BEARISH</v>
      </c>
      <c r="K535" s="5" t="str">
        <f>OBV!G535</f>
        <v>STRONG</v>
      </c>
      <c r="L535" s="5" t="str">
        <f>OBV!H535</f>
        <v>CONFIRMED BEARISH</v>
      </c>
      <c r="M535" s="7">
        <f t="shared" si="80"/>
        <v>25</v>
      </c>
      <c r="N535" s="7">
        <f t="shared" si="81"/>
        <v>45</v>
      </c>
      <c r="O535" s="7">
        <f t="shared" si="82"/>
        <v>0</v>
      </c>
      <c r="P535" s="7">
        <f t="shared" si="83"/>
        <v>33</v>
      </c>
      <c r="Q535" s="8">
        <f t="shared" si="84"/>
        <v>29.45</v>
      </c>
      <c r="R535" s="8">
        <f t="shared" si="85"/>
        <v>22.25</v>
      </c>
      <c r="S535" s="8">
        <f t="shared" si="86"/>
        <v>25.35</v>
      </c>
      <c r="T535" s="8">
        <f t="shared" si="87"/>
        <v>25.75</v>
      </c>
      <c r="U535" s="7">
        <f t="shared" si="88"/>
        <v>25.683333333333337</v>
      </c>
      <c r="V535" s="7">
        <f t="shared" si="89"/>
        <v>25.700000000000003</v>
      </c>
    </row>
    <row r="536" spans="1:22" ht="13.5" x14ac:dyDescent="0.25">
      <c r="A536" s="3">
        <f>RSI!A536</f>
        <v>42783</v>
      </c>
      <c r="B536" s="2">
        <f>RSI!B536</f>
        <v>10.071999999999999</v>
      </c>
      <c r="C536" s="2">
        <f>RSI!I536</f>
        <v>33.276677849750342</v>
      </c>
      <c r="D536" s="2">
        <f>MACD!E536</f>
        <v>0.20357550788452983</v>
      </c>
      <c r="E536" s="2">
        <f>MACD!F536</f>
        <v>0.20075080504582329</v>
      </c>
      <c r="F536" s="2">
        <f>'Moving Avg'!D536</f>
        <v>10.118600000000001</v>
      </c>
      <c r="G536" s="2">
        <f>'Moving Avg'!F536</f>
        <v>10.38645</v>
      </c>
      <c r="H536" s="2">
        <f>'Moving Avg'!G536</f>
        <v>10.607100000000001</v>
      </c>
      <c r="I536" s="2">
        <f>'Moving Avg'!H536</f>
        <v>10.590495000000006</v>
      </c>
      <c r="J536" s="5" t="str">
        <f>OBV!F536</f>
        <v>BEARISH</v>
      </c>
      <c r="K536" s="5" t="str">
        <f>OBV!G536</f>
        <v>STRONG</v>
      </c>
      <c r="L536" s="5" t="str">
        <f>OBV!H536</f>
        <v>CONFIRMED BEARISH</v>
      </c>
      <c r="M536" s="7">
        <f t="shared" si="80"/>
        <v>25</v>
      </c>
      <c r="N536" s="7">
        <f t="shared" si="81"/>
        <v>0</v>
      </c>
      <c r="O536" s="7">
        <f t="shared" si="82"/>
        <v>0</v>
      </c>
      <c r="P536" s="7">
        <f t="shared" si="83"/>
        <v>33</v>
      </c>
      <c r="Q536" s="8">
        <f t="shared" si="84"/>
        <v>13.7</v>
      </c>
      <c r="R536" s="8">
        <f t="shared" si="85"/>
        <v>13.25</v>
      </c>
      <c r="S536" s="8">
        <f t="shared" si="86"/>
        <v>18.600000000000001</v>
      </c>
      <c r="T536" s="8">
        <f t="shared" si="87"/>
        <v>14.5</v>
      </c>
      <c r="U536" s="7">
        <f t="shared" si="88"/>
        <v>15.183333333333332</v>
      </c>
      <c r="V536" s="7">
        <f t="shared" si="89"/>
        <v>15.012499999999999</v>
      </c>
    </row>
    <row r="537" spans="1:22" ht="13.5" x14ac:dyDescent="0.25">
      <c r="A537" s="3">
        <f>RSI!A537</f>
        <v>42786</v>
      </c>
      <c r="B537" s="2">
        <f>RSI!B537</f>
        <v>9.9320000000000004</v>
      </c>
      <c r="C537" s="2">
        <f>RSI!I537</f>
        <v>29.102830676870212</v>
      </c>
      <c r="D537" s="2">
        <f>MACD!E537</f>
        <v>0.17878407963087639</v>
      </c>
      <c r="E537" s="2">
        <f>MACD!F537</f>
        <v>0.19635745996283391</v>
      </c>
      <c r="F537" s="2">
        <f>'Moving Avg'!D537</f>
        <v>10.071999999999999</v>
      </c>
      <c r="G537" s="2">
        <f>'Moving Avg'!F537</f>
        <v>10.328049999999999</v>
      </c>
      <c r="H537" s="2">
        <f>'Moving Avg'!G537</f>
        <v>10.594260000000002</v>
      </c>
      <c r="I537" s="2">
        <f>'Moving Avg'!H537</f>
        <v>10.592250000000005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  <c r="M537" s="7">
        <f t="shared" si="80"/>
        <v>50</v>
      </c>
      <c r="N537" s="7">
        <f t="shared" si="81"/>
        <v>45</v>
      </c>
      <c r="O537" s="7">
        <f t="shared" si="82"/>
        <v>0</v>
      </c>
      <c r="P537" s="7">
        <f t="shared" si="83"/>
        <v>33</v>
      </c>
      <c r="Q537" s="8">
        <f t="shared" si="84"/>
        <v>38.200000000000003</v>
      </c>
      <c r="R537" s="8">
        <f t="shared" si="85"/>
        <v>27.25</v>
      </c>
      <c r="S537" s="8">
        <f t="shared" si="86"/>
        <v>29.1</v>
      </c>
      <c r="T537" s="8">
        <f t="shared" si="87"/>
        <v>32</v>
      </c>
      <c r="U537" s="7">
        <f t="shared" si="88"/>
        <v>31.516666666666669</v>
      </c>
      <c r="V537" s="7">
        <f t="shared" si="89"/>
        <v>31.637500000000003</v>
      </c>
    </row>
    <row r="538" spans="1:22" ht="13.5" x14ac:dyDescent="0.25">
      <c r="A538" s="3">
        <f>RSI!A538</f>
        <v>42787</v>
      </c>
      <c r="B538" s="2">
        <f>RSI!B538</f>
        <v>9.9320000000000004</v>
      </c>
      <c r="C538" s="2">
        <f>RSI!I538</f>
        <v>29.102830676870212</v>
      </c>
      <c r="D538" s="2">
        <f>MACD!E538</f>
        <v>0.16051405373834626</v>
      </c>
      <c r="E538" s="2">
        <f>MACD!F538</f>
        <v>0.18918877871793638</v>
      </c>
      <c r="F538" s="2">
        <f>'Moving Avg'!D538</f>
        <v>10.017199999999999</v>
      </c>
      <c r="G538" s="2">
        <f>'Moving Avg'!F538</f>
        <v>10.286300000000001</v>
      </c>
      <c r="H538" s="2">
        <f>'Moving Avg'!G538</f>
        <v>10.580239999999998</v>
      </c>
      <c r="I538" s="2">
        <f>'Moving Avg'!H538</f>
        <v>10.594005000000006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  <c r="M538" s="7">
        <f t="shared" si="80"/>
        <v>50</v>
      </c>
      <c r="N538" s="7">
        <f t="shared" si="81"/>
        <v>100</v>
      </c>
      <c r="O538" s="7">
        <f t="shared" si="82"/>
        <v>0</v>
      </c>
      <c r="P538" s="7">
        <f t="shared" si="83"/>
        <v>33</v>
      </c>
      <c r="Q538" s="8">
        <f t="shared" si="84"/>
        <v>57.45</v>
      </c>
      <c r="R538" s="8">
        <f t="shared" si="85"/>
        <v>38.25</v>
      </c>
      <c r="S538" s="8">
        <f t="shared" si="86"/>
        <v>37.35</v>
      </c>
      <c r="T538" s="8">
        <f t="shared" si="87"/>
        <v>45.75</v>
      </c>
      <c r="U538" s="7">
        <f t="shared" si="88"/>
        <v>44.35</v>
      </c>
      <c r="V538" s="7">
        <f t="shared" si="89"/>
        <v>44.7</v>
      </c>
    </row>
    <row r="539" spans="1:22" ht="13.5" x14ac:dyDescent="0.25">
      <c r="A539" s="3">
        <f>RSI!A539</f>
        <v>42788</v>
      </c>
      <c r="B539" s="2">
        <f>RSI!B539</f>
        <v>9.9320000000000004</v>
      </c>
      <c r="C539" s="2">
        <f>RSI!I539</f>
        <v>29.102830676870212</v>
      </c>
      <c r="D539" s="2">
        <f>MACD!E539</f>
        <v>0.14756159409333414</v>
      </c>
      <c r="E539" s="2">
        <f>MACD!F539</f>
        <v>0.18086334179301594</v>
      </c>
      <c r="F539" s="2">
        <f>'Moving Avg'!D539</f>
        <v>9.9880000000000013</v>
      </c>
      <c r="G539" s="2">
        <f>'Moving Avg'!F539</f>
        <v>10.244549999999998</v>
      </c>
      <c r="H539" s="2">
        <f>'Moving Avg'!G539</f>
        <v>10.565060000000001</v>
      </c>
      <c r="I539" s="2">
        <f>'Moving Avg'!H539</f>
        <v>10.595760000000002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  <c r="M539" s="7">
        <f t="shared" si="80"/>
        <v>50</v>
      </c>
      <c r="N539" s="7">
        <f t="shared" si="81"/>
        <v>100</v>
      </c>
      <c r="O539" s="7">
        <f t="shared" si="82"/>
        <v>0</v>
      </c>
      <c r="P539" s="7">
        <f t="shared" si="83"/>
        <v>33</v>
      </c>
      <c r="Q539" s="8">
        <f t="shared" si="84"/>
        <v>57.45</v>
      </c>
      <c r="R539" s="8">
        <f t="shared" si="85"/>
        <v>38.25</v>
      </c>
      <c r="S539" s="8">
        <f t="shared" si="86"/>
        <v>37.35</v>
      </c>
      <c r="T539" s="8">
        <f t="shared" si="87"/>
        <v>45.75</v>
      </c>
      <c r="U539" s="7">
        <f t="shared" si="88"/>
        <v>44.35</v>
      </c>
      <c r="V539" s="7">
        <f t="shared" si="89"/>
        <v>44.7</v>
      </c>
    </row>
    <row r="540" spans="1:22" ht="13.5" x14ac:dyDescent="0.25">
      <c r="A540" s="3">
        <f>RSI!A540</f>
        <v>42789</v>
      </c>
      <c r="B540" s="2">
        <f>RSI!B540</f>
        <v>9.9320000000000004</v>
      </c>
      <c r="C540" s="2">
        <f>RSI!I540</f>
        <v>29.102830676870212</v>
      </c>
      <c r="D540" s="2">
        <f>MACD!E540</f>
        <v>0.13892292520800176</v>
      </c>
      <c r="E540" s="2">
        <f>MACD!F540</f>
        <v>0.17247525847601311</v>
      </c>
      <c r="F540" s="2">
        <f>'Moving Avg'!D540</f>
        <v>9.9600000000000009</v>
      </c>
      <c r="G540" s="2">
        <f>'Moving Avg'!F540</f>
        <v>10.209499999999997</v>
      </c>
      <c r="H540" s="2">
        <f>'Moving Avg'!G540</f>
        <v>10.548700000000002</v>
      </c>
      <c r="I540" s="2">
        <f>'Moving Avg'!H540</f>
        <v>10.597515000000001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  <c r="M540" s="7">
        <f t="shared" si="80"/>
        <v>50</v>
      </c>
      <c r="N540" s="7">
        <f t="shared" si="81"/>
        <v>100</v>
      </c>
      <c r="O540" s="7">
        <f t="shared" si="82"/>
        <v>0</v>
      </c>
      <c r="P540" s="7">
        <f t="shared" si="83"/>
        <v>33</v>
      </c>
      <c r="Q540" s="8">
        <f t="shared" si="84"/>
        <v>57.45</v>
      </c>
      <c r="R540" s="8">
        <f t="shared" si="85"/>
        <v>38.25</v>
      </c>
      <c r="S540" s="8">
        <f t="shared" si="86"/>
        <v>37.35</v>
      </c>
      <c r="T540" s="8">
        <f t="shared" si="87"/>
        <v>45.75</v>
      </c>
      <c r="U540" s="7">
        <f t="shared" si="88"/>
        <v>44.35</v>
      </c>
      <c r="V540" s="7">
        <f t="shared" si="89"/>
        <v>44.7</v>
      </c>
    </row>
    <row r="541" spans="1:22" ht="13.5" x14ac:dyDescent="0.25">
      <c r="A541" s="3">
        <f>RSI!A541</f>
        <v>42790</v>
      </c>
      <c r="B541" s="2">
        <f>RSI!B541</f>
        <v>9.9320000000000004</v>
      </c>
      <c r="C541" s="2">
        <f>RSI!I541</f>
        <v>29.102830676870198</v>
      </c>
      <c r="D541" s="2">
        <f>MACD!E541</f>
        <v>0.12653168405615389</v>
      </c>
      <c r="E541" s="2">
        <f>MACD!F541</f>
        <v>0.16328654359204128</v>
      </c>
      <c r="F541" s="2">
        <f>'Moving Avg'!D541</f>
        <v>9.9320000000000004</v>
      </c>
      <c r="G541" s="2">
        <f>'Moving Avg'!F541</f>
        <v>10.174449999999997</v>
      </c>
      <c r="H541" s="2">
        <f>'Moving Avg'!G541</f>
        <v>10.533519999999999</v>
      </c>
      <c r="I541" s="2">
        <f>'Moving Avg'!H541</f>
        <v>10.600289999999999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  <c r="M541" s="7">
        <f t="shared" si="80"/>
        <v>50</v>
      </c>
      <c r="N541" s="7">
        <f t="shared" si="81"/>
        <v>100</v>
      </c>
      <c r="O541" s="7">
        <f t="shared" si="82"/>
        <v>0</v>
      </c>
      <c r="P541" s="7">
        <f t="shared" si="83"/>
        <v>33</v>
      </c>
      <c r="Q541" s="8">
        <f t="shared" si="84"/>
        <v>57.45</v>
      </c>
      <c r="R541" s="8">
        <f t="shared" si="85"/>
        <v>38.25</v>
      </c>
      <c r="S541" s="8">
        <f t="shared" si="86"/>
        <v>37.35</v>
      </c>
      <c r="T541" s="8">
        <f t="shared" si="87"/>
        <v>45.75</v>
      </c>
      <c r="U541" s="7">
        <f t="shared" si="88"/>
        <v>44.35</v>
      </c>
      <c r="V541" s="7">
        <f t="shared" si="89"/>
        <v>44.7</v>
      </c>
    </row>
    <row r="542" spans="1:22" ht="13.5" x14ac:dyDescent="0.25">
      <c r="A542" s="3">
        <f>RSI!A542</f>
        <v>42793</v>
      </c>
      <c r="B542" s="2">
        <f>RSI!B542</f>
        <v>9.9079999999999995</v>
      </c>
      <c r="C542" s="2">
        <f>RSI!I542</f>
        <v>28.223771227077378</v>
      </c>
      <c r="D542" s="2">
        <f>MACD!E542</f>
        <v>0.11981453860606095</v>
      </c>
      <c r="E542" s="2">
        <f>MACD!F542</f>
        <v>0.15459214259484522</v>
      </c>
      <c r="F542" s="2">
        <f>'Moving Avg'!D542</f>
        <v>9.9272000000000009</v>
      </c>
      <c r="G542" s="2">
        <f>'Moving Avg'!F542</f>
        <v>10.146999999999995</v>
      </c>
      <c r="H542" s="2">
        <f>'Moving Avg'!G542</f>
        <v>10.517860000000001</v>
      </c>
      <c r="I542" s="2">
        <f>'Moving Avg'!H542</f>
        <v>10.602945</v>
      </c>
      <c r="J542" s="5" t="str">
        <f>OBV!F542</f>
        <v>BEARISH</v>
      </c>
      <c r="K542" s="5" t="str">
        <f>OBV!G542</f>
        <v>STRONG</v>
      </c>
      <c r="L542" s="5" t="str">
        <f>OBV!H542</f>
        <v>CONFIRMED BEARISH</v>
      </c>
      <c r="M542" s="7">
        <f t="shared" si="80"/>
        <v>50</v>
      </c>
      <c r="N542" s="7">
        <f t="shared" si="81"/>
        <v>100</v>
      </c>
      <c r="O542" s="7">
        <f t="shared" si="82"/>
        <v>0</v>
      </c>
      <c r="P542" s="7">
        <f t="shared" si="83"/>
        <v>33</v>
      </c>
      <c r="Q542" s="8">
        <f t="shared" si="84"/>
        <v>57.45</v>
      </c>
      <c r="R542" s="8">
        <f t="shared" si="85"/>
        <v>38.25</v>
      </c>
      <c r="S542" s="8">
        <f t="shared" si="86"/>
        <v>37.35</v>
      </c>
      <c r="T542" s="8">
        <f t="shared" si="87"/>
        <v>45.75</v>
      </c>
      <c r="U542" s="7">
        <f t="shared" si="88"/>
        <v>44.35</v>
      </c>
      <c r="V542" s="7">
        <f t="shared" si="89"/>
        <v>44.7</v>
      </c>
    </row>
    <row r="543" spans="1:22" ht="13.5" x14ac:dyDescent="0.25">
      <c r="A543" s="3">
        <f>RSI!A543</f>
        <v>42794</v>
      </c>
      <c r="B543" s="2">
        <f>RSI!B543</f>
        <v>9.8729999999999993</v>
      </c>
      <c r="C543" s="2">
        <f>RSI!I543</f>
        <v>26.945534468001924</v>
      </c>
      <c r="D543" s="2">
        <f>MACD!E543</f>
        <v>0.12501546979352796</v>
      </c>
      <c r="E543" s="2">
        <f>MACD!F543</f>
        <v>0.14867680803458178</v>
      </c>
      <c r="F543" s="2">
        <f>'Moving Avg'!D543</f>
        <v>9.9154</v>
      </c>
      <c r="G543" s="2">
        <f>'Moving Avg'!F543</f>
        <v>10.114849999999995</v>
      </c>
      <c r="H543" s="2">
        <f>'Moving Avg'!G543</f>
        <v>10.5015</v>
      </c>
      <c r="I543" s="2">
        <f>'Moving Avg'!H543</f>
        <v>10.605424999999999</v>
      </c>
      <c r="J543" s="5" t="str">
        <f>OBV!F543</f>
        <v>BEARISH</v>
      </c>
      <c r="K543" s="5" t="str">
        <f>OBV!G543</f>
        <v>STRONG</v>
      </c>
      <c r="L543" s="5" t="str">
        <f>OBV!H543</f>
        <v>CONFIRMED BEARISH</v>
      </c>
      <c r="M543" s="7">
        <f t="shared" si="80"/>
        <v>50</v>
      </c>
      <c r="N543" s="7">
        <f t="shared" si="81"/>
        <v>100</v>
      </c>
      <c r="O543" s="7">
        <f t="shared" si="82"/>
        <v>0</v>
      </c>
      <c r="P543" s="7">
        <f t="shared" si="83"/>
        <v>33</v>
      </c>
      <c r="Q543" s="8">
        <f t="shared" si="84"/>
        <v>57.45</v>
      </c>
      <c r="R543" s="8">
        <f t="shared" si="85"/>
        <v>38.25</v>
      </c>
      <c r="S543" s="8">
        <f t="shared" si="86"/>
        <v>37.35</v>
      </c>
      <c r="T543" s="8">
        <f t="shared" si="87"/>
        <v>45.75</v>
      </c>
      <c r="U543" s="7">
        <f t="shared" si="88"/>
        <v>44.35</v>
      </c>
      <c r="V543" s="7">
        <f t="shared" si="89"/>
        <v>44.7</v>
      </c>
    </row>
    <row r="544" spans="1:22" ht="13.5" x14ac:dyDescent="0.25">
      <c r="A544" s="3">
        <f>RSI!A544</f>
        <v>42795</v>
      </c>
      <c r="B544" s="2">
        <f>RSI!B544</f>
        <v>9.64</v>
      </c>
      <c r="C544" s="2">
        <f>RSI!I544</f>
        <v>20.341012532936006</v>
      </c>
      <c r="D544" s="2">
        <f>MACD!E544</f>
        <v>0.12902741907381099</v>
      </c>
      <c r="E544" s="2">
        <f>MACD!F544</f>
        <v>0.14474693024242763</v>
      </c>
      <c r="F544" s="2">
        <f>'Moving Avg'!D544</f>
        <v>9.8569999999999993</v>
      </c>
      <c r="G544" s="2">
        <f>'Moving Avg'!F544</f>
        <v>10.085649999999998</v>
      </c>
      <c r="H544" s="2">
        <f>'Moving Avg'!G544</f>
        <v>10.48048</v>
      </c>
      <c r="I544" s="2">
        <f>'Moving Avg'!H544</f>
        <v>10.606739999999997</v>
      </c>
      <c r="J544" s="5" t="str">
        <f>OBV!F544</f>
        <v>BEARISH</v>
      </c>
      <c r="K544" s="5" t="str">
        <f>OBV!G544</f>
        <v>STRONG</v>
      </c>
      <c r="L544" s="5" t="str">
        <f>OBV!H544</f>
        <v>CONFIRMED BEARISH</v>
      </c>
      <c r="M544" s="7">
        <f t="shared" si="80"/>
        <v>50</v>
      </c>
      <c r="N544" s="7">
        <f t="shared" si="81"/>
        <v>45</v>
      </c>
      <c r="O544" s="7">
        <f t="shared" si="82"/>
        <v>0</v>
      </c>
      <c r="P544" s="7">
        <f t="shared" si="83"/>
        <v>33</v>
      </c>
      <c r="Q544" s="8">
        <f t="shared" si="84"/>
        <v>38.200000000000003</v>
      </c>
      <c r="R544" s="8">
        <f t="shared" si="85"/>
        <v>27.25</v>
      </c>
      <c r="S544" s="8">
        <f t="shared" si="86"/>
        <v>29.1</v>
      </c>
      <c r="T544" s="8">
        <f t="shared" si="87"/>
        <v>32</v>
      </c>
      <c r="U544" s="7">
        <f t="shared" si="88"/>
        <v>31.516666666666669</v>
      </c>
      <c r="V544" s="7">
        <f t="shared" si="89"/>
        <v>31.637500000000003</v>
      </c>
    </row>
    <row r="545" spans="1:22" ht="13.5" x14ac:dyDescent="0.25">
      <c r="A545" s="3">
        <f>RSI!A545</f>
        <v>42796</v>
      </c>
      <c r="B545" s="2">
        <f>RSI!B545</f>
        <v>9.64</v>
      </c>
      <c r="C545" s="2">
        <f>RSI!I545</f>
        <v>20.341012532936006</v>
      </c>
      <c r="D545" s="2">
        <f>MACD!E545</f>
        <v>0.13476866230965712</v>
      </c>
      <c r="E545" s="2">
        <f>MACD!F545</f>
        <v>0.14275127665587353</v>
      </c>
      <c r="F545" s="2">
        <f>'Moving Avg'!D545</f>
        <v>9.7986000000000004</v>
      </c>
      <c r="G545" s="2">
        <f>'Moving Avg'!F545</f>
        <v>10.042149999999998</v>
      </c>
      <c r="H545" s="2">
        <f>'Moving Avg'!G545</f>
        <v>10.459460000000002</v>
      </c>
      <c r="I545" s="2">
        <f>'Moving Avg'!H545</f>
        <v>10.608054999999997</v>
      </c>
      <c r="J545" s="5" t="str">
        <f>OBV!F545</f>
        <v>BEARISH</v>
      </c>
      <c r="K545" s="5" t="str">
        <f>OBV!G545</f>
        <v>STRONG</v>
      </c>
      <c r="L545" s="5" t="str">
        <f>OBV!H545</f>
        <v>CONFIRMED BEARISH</v>
      </c>
      <c r="M545" s="7">
        <f t="shared" si="80"/>
        <v>50</v>
      </c>
      <c r="N545" s="7">
        <f t="shared" si="81"/>
        <v>45</v>
      </c>
      <c r="O545" s="7">
        <f t="shared" si="82"/>
        <v>0</v>
      </c>
      <c r="P545" s="7">
        <f t="shared" si="83"/>
        <v>33</v>
      </c>
      <c r="Q545" s="8">
        <f t="shared" si="84"/>
        <v>38.200000000000003</v>
      </c>
      <c r="R545" s="8">
        <f t="shared" si="85"/>
        <v>27.25</v>
      </c>
      <c r="S545" s="8">
        <f t="shared" si="86"/>
        <v>29.1</v>
      </c>
      <c r="T545" s="8">
        <f t="shared" si="87"/>
        <v>32</v>
      </c>
      <c r="U545" s="7">
        <f t="shared" si="88"/>
        <v>31.516666666666669</v>
      </c>
      <c r="V545" s="7">
        <f t="shared" si="89"/>
        <v>31.637500000000003</v>
      </c>
    </row>
    <row r="546" spans="1:22" ht="13.5" x14ac:dyDescent="0.25">
      <c r="A546" s="3">
        <f>RSI!A546</f>
        <v>42797</v>
      </c>
      <c r="B546" s="2">
        <f>RSI!B546</f>
        <v>9.3529999999999998</v>
      </c>
      <c r="C546" s="2">
        <f>RSI!I546</f>
        <v>15.065780537938934</v>
      </c>
      <c r="D546" s="2">
        <f>MACD!E546</f>
        <v>0.1639132983228162</v>
      </c>
      <c r="E546" s="2">
        <f>MACD!F546</f>
        <v>0.14698368098926207</v>
      </c>
      <c r="F546" s="2">
        <f>'Moving Avg'!D546</f>
        <v>9.6828000000000003</v>
      </c>
      <c r="G546" s="2">
        <f>'Moving Avg'!F546</f>
        <v>9.9839999999999982</v>
      </c>
      <c r="H546" s="2">
        <f>'Moving Avg'!G546</f>
        <v>10.432700000000001</v>
      </c>
      <c r="I546" s="2">
        <f>'Moving Avg'!H546</f>
        <v>10.607275</v>
      </c>
      <c r="J546" s="5" t="str">
        <f>OBV!F546</f>
        <v>BEARISH</v>
      </c>
      <c r="K546" s="5" t="str">
        <f>OBV!G546</f>
        <v>STRONG</v>
      </c>
      <c r="L546" s="5" t="str">
        <f>OBV!H546</f>
        <v>CONFIRMED BEARISH</v>
      </c>
      <c r="M546" s="7">
        <f t="shared" si="80"/>
        <v>50</v>
      </c>
      <c r="N546" s="7">
        <f t="shared" si="81"/>
        <v>0</v>
      </c>
      <c r="O546" s="7">
        <f t="shared" si="82"/>
        <v>0</v>
      </c>
      <c r="P546" s="7">
        <f t="shared" si="83"/>
        <v>33</v>
      </c>
      <c r="Q546" s="8">
        <f t="shared" si="84"/>
        <v>22.45</v>
      </c>
      <c r="R546" s="8">
        <f t="shared" si="85"/>
        <v>18.25</v>
      </c>
      <c r="S546" s="8">
        <f t="shared" si="86"/>
        <v>22.35</v>
      </c>
      <c r="T546" s="8">
        <f t="shared" si="87"/>
        <v>20.75</v>
      </c>
      <c r="U546" s="7">
        <f t="shared" si="88"/>
        <v>21.016666666666669</v>
      </c>
      <c r="V546" s="7">
        <f t="shared" si="89"/>
        <v>20.950000000000003</v>
      </c>
    </row>
    <row r="547" spans="1:22" ht="13.5" x14ac:dyDescent="0.25">
      <c r="A547" s="3">
        <f>RSI!A547</f>
        <v>42800</v>
      </c>
      <c r="B547" s="2">
        <f>RSI!B547</f>
        <v>9.3469999999999995</v>
      </c>
      <c r="C547" s="2">
        <f>RSI!I547</f>
        <v>14.978325206671556</v>
      </c>
      <c r="D547" s="2">
        <f>MACD!E547</f>
        <v>0.17197917214141256</v>
      </c>
      <c r="E547" s="2">
        <f>MACD!F547</f>
        <v>0.15198277921969217</v>
      </c>
      <c r="F547" s="2">
        <f>'Moving Avg'!D547</f>
        <v>9.5706000000000007</v>
      </c>
      <c r="G547" s="2">
        <f>'Moving Avg'!F547</f>
        <v>9.9407499999999978</v>
      </c>
      <c r="H547" s="2">
        <f>'Moving Avg'!G547</f>
        <v>10.400100000000002</v>
      </c>
      <c r="I547" s="2">
        <f>'Moving Avg'!H547</f>
        <v>10.606990000000001</v>
      </c>
      <c r="J547" s="5" t="str">
        <f>OBV!F547</f>
        <v>BEARISH</v>
      </c>
      <c r="K547" s="5" t="str">
        <f>OBV!G547</f>
        <v>STRONG</v>
      </c>
      <c r="L547" s="5" t="str">
        <f>OBV!H547</f>
        <v>CONFIRMED BEARISH</v>
      </c>
      <c r="M547" s="7">
        <f t="shared" si="80"/>
        <v>50</v>
      </c>
      <c r="N547" s="7">
        <f t="shared" si="81"/>
        <v>0</v>
      </c>
      <c r="O547" s="7">
        <f t="shared" si="82"/>
        <v>0</v>
      </c>
      <c r="P547" s="7">
        <f t="shared" si="83"/>
        <v>33</v>
      </c>
      <c r="Q547" s="8">
        <f t="shared" si="84"/>
        <v>22.45</v>
      </c>
      <c r="R547" s="8">
        <f t="shared" si="85"/>
        <v>18.25</v>
      </c>
      <c r="S547" s="8">
        <f t="shared" si="86"/>
        <v>22.35</v>
      </c>
      <c r="T547" s="8">
        <f t="shared" si="87"/>
        <v>20.75</v>
      </c>
      <c r="U547" s="7">
        <f t="shared" si="88"/>
        <v>21.016666666666669</v>
      </c>
      <c r="V547" s="7">
        <f t="shared" si="89"/>
        <v>20.950000000000003</v>
      </c>
    </row>
    <row r="548" spans="1:22" ht="13.5" x14ac:dyDescent="0.25">
      <c r="A548" s="3">
        <f>RSI!A548</f>
        <v>42801</v>
      </c>
      <c r="B548" s="2">
        <f>RSI!B548</f>
        <v>9.3710000000000004</v>
      </c>
      <c r="C548" s="2">
        <f>RSI!I548</f>
        <v>17.05248730786289</v>
      </c>
      <c r="D548" s="2">
        <f>MACD!E548</f>
        <v>0.18122760123414494</v>
      </c>
      <c r="E548" s="2">
        <f>MACD!F548</f>
        <v>0.15783174362258273</v>
      </c>
      <c r="F548" s="2">
        <f>'Moving Avg'!D548</f>
        <v>9.4702000000000019</v>
      </c>
      <c r="G548" s="2">
        <f>'Moving Avg'!F548</f>
        <v>9.8986999999999998</v>
      </c>
      <c r="H548" s="2">
        <f>'Moving Avg'!G548</f>
        <v>10.371360000000003</v>
      </c>
      <c r="I548" s="2">
        <f>'Moving Avg'!H548</f>
        <v>10.606410000000004</v>
      </c>
      <c r="J548" s="5" t="str">
        <f>OBV!F548</f>
        <v>BEARISH</v>
      </c>
      <c r="K548" s="5" t="str">
        <f>OBV!G548</f>
        <v>STRONG</v>
      </c>
      <c r="L548" s="5" t="str">
        <f>OBV!H548</f>
        <v>CONFIRMED BEARISH</v>
      </c>
      <c r="M548" s="7">
        <f t="shared" si="80"/>
        <v>50</v>
      </c>
      <c r="N548" s="7">
        <f t="shared" si="81"/>
        <v>0</v>
      </c>
      <c r="O548" s="7">
        <f t="shared" si="82"/>
        <v>0</v>
      </c>
      <c r="P548" s="7">
        <f t="shared" si="83"/>
        <v>33</v>
      </c>
      <c r="Q548" s="8">
        <f t="shared" si="84"/>
        <v>22.45</v>
      </c>
      <c r="R548" s="8">
        <f t="shared" si="85"/>
        <v>18.25</v>
      </c>
      <c r="S548" s="8">
        <f t="shared" si="86"/>
        <v>22.35</v>
      </c>
      <c r="T548" s="8">
        <f t="shared" si="87"/>
        <v>20.75</v>
      </c>
      <c r="U548" s="7">
        <f t="shared" si="88"/>
        <v>21.016666666666669</v>
      </c>
      <c r="V548" s="7">
        <f t="shared" si="89"/>
        <v>20.950000000000003</v>
      </c>
    </row>
    <row r="549" spans="1:22" ht="13.5" x14ac:dyDescent="0.25">
      <c r="A549" s="3">
        <f>RSI!A549</f>
        <v>42802</v>
      </c>
      <c r="B549" s="2">
        <f>RSI!B549</f>
        <v>9.3469999999999995</v>
      </c>
      <c r="C549" s="2">
        <f>RSI!I549</f>
        <v>16.61594849830874</v>
      </c>
      <c r="D549" s="2">
        <f>MACD!E549</f>
        <v>0.19457918982549671</v>
      </c>
      <c r="E549" s="2">
        <f>MACD!F549</f>
        <v>0.16518123286316552</v>
      </c>
      <c r="F549" s="2">
        <f>'Moving Avg'!D549</f>
        <v>9.4116000000000017</v>
      </c>
      <c r="G549" s="2">
        <f>'Moving Avg'!F549</f>
        <v>9.8554500000000012</v>
      </c>
      <c r="H549" s="2">
        <f>'Moving Avg'!G549</f>
        <v>10.34412</v>
      </c>
      <c r="I549" s="2">
        <f>'Moving Avg'!H549</f>
        <v>10.605710000000006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0"/>
        <v>50</v>
      </c>
      <c r="N549" s="7">
        <f t="shared" si="81"/>
        <v>0</v>
      </c>
      <c r="O549" s="7">
        <f t="shared" si="82"/>
        <v>0</v>
      </c>
      <c r="P549" s="7">
        <f t="shared" si="83"/>
        <v>33</v>
      </c>
      <c r="Q549" s="8">
        <f t="shared" si="84"/>
        <v>22.45</v>
      </c>
      <c r="R549" s="8">
        <f t="shared" si="85"/>
        <v>18.25</v>
      </c>
      <c r="S549" s="8">
        <f t="shared" si="86"/>
        <v>22.35</v>
      </c>
      <c r="T549" s="8">
        <f t="shared" si="87"/>
        <v>20.75</v>
      </c>
      <c r="U549" s="7">
        <f t="shared" si="88"/>
        <v>21.016666666666669</v>
      </c>
      <c r="V549" s="7">
        <f t="shared" si="89"/>
        <v>20.950000000000003</v>
      </c>
    </row>
    <row r="550" spans="1:22" ht="13.5" x14ac:dyDescent="0.25">
      <c r="A550" s="3">
        <f>RSI!A550</f>
        <v>42803</v>
      </c>
      <c r="B550" s="2">
        <f>RSI!B550</f>
        <v>9.3469999999999995</v>
      </c>
      <c r="C550" s="2">
        <f>RSI!I550</f>
        <v>16.61594849830874</v>
      </c>
      <c r="D550" s="2">
        <f>MACD!E550</f>
        <v>0.20948907615974122</v>
      </c>
      <c r="E550" s="2">
        <f>MACD!F550</f>
        <v>0.17404280152248067</v>
      </c>
      <c r="F550" s="2">
        <f>'Moving Avg'!D550</f>
        <v>9.3529999999999998</v>
      </c>
      <c r="G550" s="2">
        <f>'Moving Avg'!F550</f>
        <v>9.8122000000000007</v>
      </c>
      <c r="H550" s="2">
        <f>'Moving Avg'!G550</f>
        <v>10.31654</v>
      </c>
      <c r="I550" s="2">
        <f>'Moving Avg'!H550</f>
        <v>10.605010000000007</v>
      </c>
      <c r="J550" s="5" t="str">
        <f>OBV!F550</f>
        <v>BEARISH</v>
      </c>
      <c r="K550" s="5" t="str">
        <f>OBV!G550</f>
        <v>STRONG</v>
      </c>
      <c r="L550" s="5" t="str">
        <f>OBV!H550</f>
        <v>CONFIRMED BEARISH</v>
      </c>
      <c r="M550" s="7">
        <f t="shared" si="80"/>
        <v>50</v>
      </c>
      <c r="N550" s="7">
        <f t="shared" si="81"/>
        <v>0</v>
      </c>
      <c r="O550" s="7">
        <f t="shared" si="82"/>
        <v>0</v>
      </c>
      <c r="P550" s="7">
        <f t="shared" si="83"/>
        <v>33</v>
      </c>
      <c r="Q550" s="8">
        <f t="shared" si="84"/>
        <v>22.45</v>
      </c>
      <c r="R550" s="8">
        <f t="shared" si="85"/>
        <v>18.25</v>
      </c>
      <c r="S550" s="8">
        <f t="shared" si="86"/>
        <v>22.35</v>
      </c>
      <c r="T550" s="8">
        <f t="shared" si="87"/>
        <v>20.75</v>
      </c>
      <c r="U550" s="7">
        <f t="shared" si="88"/>
        <v>21.016666666666669</v>
      </c>
      <c r="V550" s="7">
        <f t="shared" si="89"/>
        <v>20.950000000000003</v>
      </c>
    </row>
    <row r="551" spans="1:22" ht="13.5" x14ac:dyDescent="0.25">
      <c r="A551" s="3">
        <f>RSI!A551</f>
        <v>42804</v>
      </c>
      <c r="B551" s="2">
        <f>RSI!B551</f>
        <v>9.0670000000000002</v>
      </c>
      <c r="C551" s="2">
        <f>RSI!I551</f>
        <v>12.341213866353286</v>
      </c>
      <c r="D551" s="2">
        <f>MACD!E551</f>
        <v>0.24619067854514931</v>
      </c>
      <c r="E551" s="2">
        <f>MACD!F551</f>
        <v>0.18847237692701441</v>
      </c>
      <c r="F551" s="2">
        <f>'Moving Avg'!D551</f>
        <v>9.2957999999999998</v>
      </c>
      <c r="G551" s="2">
        <f>'Moving Avg'!F551</f>
        <v>9.7573000000000043</v>
      </c>
      <c r="H551" s="2">
        <f>'Moving Avg'!G551</f>
        <v>10.289779999999999</v>
      </c>
      <c r="I551" s="2">
        <f>'Moving Avg'!H551</f>
        <v>10.602910000000008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  <c r="M551" s="7">
        <f t="shared" si="80"/>
        <v>50</v>
      </c>
      <c r="N551" s="7">
        <f t="shared" si="81"/>
        <v>0</v>
      </c>
      <c r="O551" s="7">
        <f t="shared" si="82"/>
        <v>0</v>
      </c>
      <c r="P551" s="7">
        <f t="shared" si="83"/>
        <v>33</v>
      </c>
      <c r="Q551" s="8">
        <f t="shared" si="84"/>
        <v>22.45</v>
      </c>
      <c r="R551" s="8">
        <f t="shared" si="85"/>
        <v>18.25</v>
      </c>
      <c r="S551" s="8">
        <f t="shared" si="86"/>
        <v>22.35</v>
      </c>
      <c r="T551" s="8">
        <f t="shared" si="87"/>
        <v>20.75</v>
      </c>
      <c r="U551" s="7">
        <f t="shared" si="88"/>
        <v>21.016666666666669</v>
      </c>
      <c r="V551" s="7">
        <f t="shared" si="89"/>
        <v>20.950000000000003</v>
      </c>
    </row>
    <row r="552" spans="1:22" ht="13.5" x14ac:dyDescent="0.25">
      <c r="A552" s="3">
        <f>RSI!A552</f>
        <v>42807</v>
      </c>
      <c r="B552" s="2">
        <f>RSI!B552</f>
        <v>9.2829999999999995</v>
      </c>
      <c r="C552" s="2">
        <f>RSI!I552</f>
        <v>27.777327889055684</v>
      </c>
      <c r="D552" s="2">
        <f>MACD!E552</f>
        <v>0.26230514561582297</v>
      </c>
      <c r="E552" s="2">
        <f>MACD!F552</f>
        <v>0.20323893066477611</v>
      </c>
      <c r="F552" s="2">
        <f>'Moving Avg'!D552</f>
        <v>9.2829999999999995</v>
      </c>
      <c r="G552" s="2">
        <f>'Moving Avg'!F552</f>
        <v>9.7132000000000023</v>
      </c>
      <c r="H552" s="2">
        <f>'Moving Avg'!G552</f>
        <v>10.261619999999999</v>
      </c>
      <c r="I552" s="2">
        <f>'Moving Avg'!H552</f>
        <v>10.601890000000008</v>
      </c>
      <c r="J552" s="5" t="str">
        <f>OBV!F552</f>
        <v>BULLISH</v>
      </c>
      <c r="K552" s="5" t="str">
        <f>OBV!G552</f>
        <v>NEUTRAL</v>
      </c>
      <c r="L552" s="5" t="str">
        <f>OBV!H552</f>
        <v>BULLISH DIVERGENCE</v>
      </c>
      <c r="M552" s="7">
        <f t="shared" si="80"/>
        <v>50</v>
      </c>
      <c r="N552" s="7">
        <f t="shared" si="81"/>
        <v>0</v>
      </c>
      <c r="O552" s="7">
        <f t="shared" si="82"/>
        <v>0</v>
      </c>
      <c r="P552" s="7">
        <f t="shared" si="83"/>
        <v>66.5</v>
      </c>
      <c r="Q552" s="8">
        <f t="shared" si="84"/>
        <v>27.475000000000001</v>
      </c>
      <c r="R552" s="8">
        <f t="shared" si="85"/>
        <v>26.625</v>
      </c>
      <c r="S552" s="8">
        <f t="shared" si="86"/>
        <v>37.424999999999997</v>
      </c>
      <c r="T552" s="8">
        <f t="shared" si="87"/>
        <v>29.125</v>
      </c>
      <c r="U552" s="7">
        <f t="shared" si="88"/>
        <v>30.508333333333336</v>
      </c>
      <c r="V552" s="7">
        <f t="shared" si="89"/>
        <v>30.162500000000001</v>
      </c>
    </row>
    <row r="553" spans="1:22" ht="13.5" x14ac:dyDescent="0.25">
      <c r="A553" s="3">
        <f>RSI!A553</f>
        <v>42808</v>
      </c>
      <c r="B553" s="2">
        <f>RSI!B553</f>
        <v>9.2889999999999997</v>
      </c>
      <c r="C553" s="2">
        <f>RSI!I553</f>
        <v>28.1557848632511</v>
      </c>
      <c r="D553" s="2">
        <f>MACD!E553</f>
        <v>0.2732346551940914</v>
      </c>
      <c r="E553" s="2">
        <f>MACD!F553</f>
        <v>0.21723807557063918</v>
      </c>
      <c r="F553" s="2">
        <f>'Moving Avg'!D553</f>
        <v>9.2666000000000004</v>
      </c>
      <c r="G553" s="2">
        <f>'Moving Avg'!F553</f>
        <v>9.6673500000000026</v>
      </c>
      <c r="H553" s="2">
        <f>'Moving Avg'!G553</f>
        <v>10.232999999999999</v>
      </c>
      <c r="I553" s="2">
        <f>'Moving Avg'!H553</f>
        <v>10.60062500000001</v>
      </c>
      <c r="J553" s="5" t="str">
        <f>OBV!F553</f>
        <v>BEARISH</v>
      </c>
      <c r="K553" s="5" t="str">
        <f>OBV!G553</f>
        <v>NEUTRAL</v>
      </c>
      <c r="L553" s="5" t="str">
        <f>OBV!H553</f>
        <v>CONFIRMED BEARISH</v>
      </c>
      <c r="M553" s="7">
        <f t="shared" si="80"/>
        <v>50</v>
      </c>
      <c r="N553" s="7">
        <f t="shared" si="81"/>
        <v>0</v>
      </c>
      <c r="O553" s="7">
        <f t="shared" si="82"/>
        <v>0</v>
      </c>
      <c r="P553" s="7">
        <f t="shared" si="83"/>
        <v>16.5</v>
      </c>
      <c r="Q553" s="8">
        <f t="shared" si="84"/>
        <v>19.975000000000001</v>
      </c>
      <c r="R553" s="8">
        <f t="shared" si="85"/>
        <v>14.125</v>
      </c>
      <c r="S553" s="8">
        <f t="shared" si="86"/>
        <v>14.925000000000001</v>
      </c>
      <c r="T553" s="8">
        <f t="shared" si="87"/>
        <v>16.625</v>
      </c>
      <c r="U553" s="7">
        <f t="shared" si="88"/>
        <v>16.341666666666669</v>
      </c>
      <c r="V553" s="7">
        <f t="shared" si="89"/>
        <v>16.412500000000001</v>
      </c>
    </row>
    <row r="554" spans="1:22" ht="13.5" x14ac:dyDescent="0.25">
      <c r="A554" s="3">
        <f>RSI!A554</f>
        <v>42809</v>
      </c>
      <c r="B554" s="2">
        <f>RSI!B554</f>
        <v>9.2889999999999997</v>
      </c>
      <c r="C554" s="2">
        <f>RSI!I554</f>
        <v>28.1557848632511</v>
      </c>
      <c r="D554" s="2">
        <f>MACD!E554</f>
        <v>0.24949299283867354</v>
      </c>
      <c r="E554" s="2">
        <f>MACD!F554</f>
        <v>0.22368905902424607</v>
      </c>
      <c r="F554" s="2">
        <f>'Moving Avg'!D554</f>
        <v>9.2550000000000008</v>
      </c>
      <c r="G554" s="2">
        <f>'Moving Avg'!F554</f>
        <v>9.6279000000000003</v>
      </c>
      <c r="H554" s="2">
        <f>'Moving Avg'!G554</f>
        <v>10.202739999999999</v>
      </c>
      <c r="I554" s="2">
        <f>'Moving Avg'!H554</f>
        <v>10.599415000000011</v>
      </c>
      <c r="J554" s="5" t="str">
        <f>OBV!F554</f>
        <v>BULLISH</v>
      </c>
      <c r="K554" s="5" t="str">
        <f>OBV!G554</f>
        <v>WEAK</v>
      </c>
      <c r="L554" s="5" t="str">
        <f>OBV!H554</f>
        <v>BULLISH DIVERGENCE</v>
      </c>
      <c r="M554" s="7">
        <f t="shared" si="80"/>
        <v>50</v>
      </c>
      <c r="N554" s="7">
        <f t="shared" si="81"/>
        <v>0</v>
      </c>
      <c r="O554" s="7">
        <f t="shared" si="82"/>
        <v>0</v>
      </c>
      <c r="P554" s="7">
        <f t="shared" si="83"/>
        <v>50</v>
      </c>
      <c r="Q554" s="8">
        <f t="shared" si="84"/>
        <v>25</v>
      </c>
      <c r="R554" s="8">
        <f t="shared" si="85"/>
        <v>22.5</v>
      </c>
      <c r="S554" s="8">
        <f t="shared" si="86"/>
        <v>30</v>
      </c>
      <c r="T554" s="8">
        <f t="shared" si="87"/>
        <v>25</v>
      </c>
      <c r="U554" s="7">
        <f t="shared" si="88"/>
        <v>25.833333333333332</v>
      </c>
      <c r="V554" s="7">
        <f t="shared" si="89"/>
        <v>25.625</v>
      </c>
    </row>
    <row r="555" spans="1:22" ht="13.5" x14ac:dyDescent="0.25">
      <c r="A555" s="3">
        <f>RSI!A555</f>
        <v>42810</v>
      </c>
      <c r="B555" s="2">
        <f>RSI!B555</f>
        <v>9.3469999999999995</v>
      </c>
      <c r="C555" s="2">
        <f>RSI!I555</f>
        <v>32.142254813873194</v>
      </c>
      <c r="D555" s="2">
        <f>MACD!E555</f>
        <v>0.22775245403783373</v>
      </c>
      <c r="E555" s="2">
        <f>MACD!F555</f>
        <v>0.2245017380269636</v>
      </c>
      <c r="F555" s="2">
        <f>'Moving Avg'!D555</f>
        <v>9.2550000000000008</v>
      </c>
      <c r="G555" s="2">
        <f>'Moving Avg'!F555</f>
        <v>9.5916499999999978</v>
      </c>
      <c r="H555" s="2">
        <f>'Moving Avg'!G555</f>
        <v>10.173759999999998</v>
      </c>
      <c r="I555" s="2">
        <f>'Moving Avg'!H555</f>
        <v>10.598495000000012</v>
      </c>
      <c r="J555" s="5" t="str">
        <f>OBV!F555</f>
        <v>BULLISH</v>
      </c>
      <c r="K555" s="5" t="str">
        <f>OBV!G555</f>
        <v>WEAK</v>
      </c>
      <c r="L555" s="5" t="str">
        <f>OBV!H555</f>
        <v>NEUTRAL</v>
      </c>
      <c r="M555" s="7">
        <f t="shared" si="80"/>
        <v>25</v>
      </c>
      <c r="N555" s="7">
        <f t="shared" si="81"/>
        <v>0</v>
      </c>
      <c r="O555" s="7">
        <f t="shared" si="82"/>
        <v>0</v>
      </c>
      <c r="P555" s="7">
        <f t="shared" si="83"/>
        <v>33</v>
      </c>
      <c r="Q555" s="8">
        <f t="shared" si="84"/>
        <v>13.7</v>
      </c>
      <c r="R555" s="8">
        <f t="shared" si="85"/>
        <v>13.25</v>
      </c>
      <c r="S555" s="8">
        <f t="shared" si="86"/>
        <v>18.600000000000001</v>
      </c>
      <c r="T555" s="8">
        <f t="shared" si="87"/>
        <v>14.5</v>
      </c>
      <c r="U555" s="7">
        <f t="shared" si="88"/>
        <v>15.183333333333332</v>
      </c>
      <c r="V555" s="7">
        <f t="shared" si="89"/>
        <v>15.012499999999999</v>
      </c>
    </row>
    <row r="556" spans="1:22" ht="13.5" x14ac:dyDescent="0.25">
      <c r="A556" s="3">
        <f>RSI!A556</f>
        <v>42811</v>
      </c>
      <c r="B556" s="2">
        <f>RSI!B556</f>
        <v>9.61</v>
      </c>
      <c r="C556" s="2">
        <f>RSI!I556</f>
        <v>46.609166471674008</v>
      </c>
      <c r="D556" s="2">
        <f>MACD!E556</f>
        <v>0.14782750250967602</v>
      </c>
      <c r="E556" s="2">
        <f>MACD!F556</f>
        <v>0.2091668909235061</v>
      </c>
      <c r="F556" s="2">
        <f>'Moving Avg'!D556</f>
        <v>9.3635999999999999</v>
      </c>
      <c r="G556" s="2">
        <f>'Moving Avg'!F556</f>
        <v>9.5685499999999983</v>
      </c>
      <c r="H556" s="2">
        <f>'Moving Avg'!G556</f>
        <v>10.148639999999999</v>
      </c>
      <c r="I556" s="2">
        <f>'Moving Avg'!H556</f>
        <v>10.598890000000013</v>
      </c>
      <c r="J556" s="5" t="str">
        <f>OBV!F556</f>
        <v>BULLISH</v>
      </c>
      <c r="K556" s="5" t="str">
        <f>OBV!G556</f>
        <v>WEAK</v>
      </c>
      <c r="L556" s="5" t="str">
        <f>OBV!H556</f>
        <v>CONFIRMED BULLISH</v>
      </c>
      <c r="M556" s="7">
        <f t="shared" si="80"/>
        <v>25</v>
      </c>
      <c r="N556" s="7">
        <f t="shared" si="81"/>
        <v>100</v>
      </c>
      <c r="O556" s="7">
        <f t="shared" si="82"/>
        <v>0</v>
      </c>
      <c r="P556" s="7">
        <f t="shared" si="83"/>
        <v>67</v>
      </c>
      <c r="Q556" s="8">
        <f t="shared" si="84"/>
        <v>53.8</v>
      </c>
      <c r="R556" s="8">
        <f t="shared" si="85"/>
        <v>41.75</v>
      </c>
      <c r="S556" s="8">
        <f t="shared" si="86"/>
        <v>48.900000000000006</v>
      </c>
      <c r="T556" s="8">
        <f t="shared" si="87"/>
        <v>48</v>
      </c>
      <c r="U556" s="7">
        <f t="shared" si="88"/>
        <v>48.15</v>
      </c>
      <c r="V556" s="7">
        <f t="shared" si="89"/>
        <v>48.112499999999997</v>
      </c>
    </row>
    <row r="557" spans="1:22" ht="13.5" x14ac:dyDescent="0.25">
      <c r="A557" s="3">
        <f>RSI!A557</f>
        <v>42815</v>
      </c>
      <c r="B557" s="2">
        <f>RSI!B557</f>
        <v>9.3469999999999995</v>
      </c>
      <c r="C557" s="2">
        <f>RSI!I557</f>
        <v>37.906134360830301</v>
      </c>
      <c r="D557" s="2">
        <f>MACD!E557</f>
        <v>9.9153224218277103E-2</v>
      </c>
      <c r="E557" s="2">
        <f>MACD!F557</f>
        <v>0.18716415758246033</v>
      </c>
      <c r="F557" s="2">
        <f>'Moving Avg'!D557</f>
        <v>9.3764000000000003</v>
      </c>
      <c r="G557" s="2">
        <f>'Moving Avg'!F557</f>
        <v>9.539299999999999</v>
      </c>
      <c r="H557" s="2">
        <f>'Moving Avg'!G557</f>
        <v>10.118259999999998</v>
      </c>
      <c r="I557" s="2">
        <f>'Moving Avg'!H557</f>
        <v>10.598050000000011</v>
      </c>
      <c r="J557" s="5" t="str">
        <f>OBV!F557</f>
        <v>BULLISH</v>
      </c>
      <c r="K557" s="5" t="str">
        <f>OBV!G557</f>
        <v>WEAK</v>
      </c>
      <c r="L557" s="5" t="str">
        <f>OBV!H557</f>
        <v>CONFIRMED BULLISH</v>
      </c>
      <c r="M557" s="7">
        <f t="shared" si="80"/>
        <v>25</v>
      </c>
      <c r="N557" s="7">
        <f t="shared" si="81"/>
        <v>100</v>
      </c>
      <c r="O557" s="7">
        <f t="shared" si="82"/>
        <v>0</v>
      </c>
      <c r="P557" s="7">
        <f t="shared" si="83"/>
        <v>67</v>
      </c>
      <c r="Q557" s="8">
        <f t="shared" si="84"/>
        <v>53.8</v>
      </c>
      <c r="R557" s="8">
        <f t="shared" si="85"/>
        <v>41.75</v>
      </c>
      <c r="S557" s="8">
        <f t="shared" si="86"/>
        <v>48.900000000000006</v>
      </c>
      <c r="T557" s="8">
        <f t="shared" si="87"/>
        <v>48</v>
      </c>
      <c r="U557" s="7">
        <f t="shared" si="88"/>
        <v>48.15</v>
      </c>
      <c r="V557" s="7">
        <f t="shared" si="89"/>
        <v>48.112499999999997</v>
      </c>
    </row>
    <row r="558" spans="1:22" ht="13.5" x14ac:dyDescent="0.25">
      <c r="A558" s="3">
        <f>RSI!A558</f>
        <v>42816</v>
      </c>
      <c r="B558" s="2">
        <f>RSI!B558</f>
        <v>9.3469999999999995</v>
      </c>
      <c r="C558" s="2">
        <f>RSI!I558</f>
        <v>37.906134360830301</v>
      </c>
      <c r="D558" s="2">
        <f>MACD!E558</f>
        <v>6.3580462317968767E-2</v>
      </c>
      <c r="E558" s="2">
        <f>MACD!F558</f>
        <v>0.16244741852956202</v>
      </c>
      <c r="F558" s="2">
        <f>'Moving Avg'!D558</f>
        <v>9.3879999999999999</v>
      </c>
      <c r="G558" s="2">
        <f>'Moving Avg'!F558</f>
        <v>9.5100499999999979</v>
      </c>
      <c r="H558" s="2">
        <f>'Moving Avg'!G558</f>
        <v>10.087879999999997</v>
      </c>
      <c r="I558" s="2">
        <f>'Moving Avg'!H558</f>
        <v>10.597900000000012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  <c r="M558" s="7">
        <f t="shared" si="80"/>
        <v>25</v>
      </c>
      <c r="N558" s="7">
        <f t="shared" si="81"/>
        <v>100</v>
      </c>
      <c r="O558" s="7">
        <f t="shared" si="82"/>
        <v>0</v>
      </c>
      <c r="P558" s="7">
        <f t="shared" si="83"/>
        <v>67</v>
      </c>
      <c r="Q558" s="8">
        <f t="shared" si="84"/>
        <v>53.8</v>
      </c>
      <c r="R558" s="8">
        <f t="shared" si="85"/>
        <v>41.75</v>
      </c>
      <c r="S558" s="8">
        <f t="shared" si="86"/>
        <v>48.900000000000006</v>
      </c>
      <c r="T558" s="8">
        <f t="shared" si="87"/>
        <v>48</v>
      </c>
      <c r="U558" s="7">
        <f t="shared" si="88"/>
        <v>48.15</v>
      </c>
      <c r="V558" s="7">
        <f t="shared" si="89"/>
        <v>48.112499999999997</v>
      </c>
    </row>
    <row r="559" spans="1:22" ht="13.5" x14ac:dyDescent="0.25">
      <c r="A559" s="3">
        <f>RSI!A559</f>
        <v>42817</v>
      </c>
      <c r="B559" s="2">
        <f>RSI!B559</f>
        <v>9.3469999999999995</v>
      </c>
      <c r="C559" s="2">
        <f>RSI!I559</f>
        <v>37.906134360830301</v>
      </c>
      <c r="D559" s="2">
        <f>MACD!E559</f>
        <v>3.1566697725784465E-2</v>
      </c>
      <c r="E559" s="2">
        <f>MACD!F559</f>
        <v>0.13627127436880651</v>
      </c>
      <c r="F559" s="2">
        <f>'Moving Avg'!D559</f>
        <v>9.3996000000000013</v>
      </c>
      <c r="G559" s="2">
        <f>'Moving Avg'!F559</f>
        <v>9.4808000000000003</v>
      </c>
      <c r="H559" s="2">
        <f>'Moving Avg'!G559</f>
        <v>10.058779999999995</v>
      </c>
      <c r="I559" s="2">
        <f>'Moving Avg'!H559</f>
        <v>10.597090000000014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  <c r="M559" s="7">
        <f t="shared" si="80"/>
        <v>25</v>
      </c>
      <c r="N559" s="7">
        <f t="shared" si="81"/>
        <v>100</v>
      </c>
      <c r="O559" s="7">
        <f t="shared" si="82"/>
        <v>0</v>
      </c>
      <c r="P559" s="7">
        <f t="shared" si="83"/>
        <v>67</v>
      </c>
      <c r="Q559" s="8">
        <f t="shared" si="84"/>
        <v>53.8</v>
      </c>
      <c r="R559" s="8">
        <f t="shared" si="85"/>
        <v>41.75</v>
      </c>
      <c r="S559" s="8">
        <f t="shared" si="86"/>
        <v>48.900000000000006</v>
      </c>
      <c r="T559" s="8">
        <f t="shared" si="87"/>
        <v>48</v>
      </c>
      <c r="U559" s="7">
        <f t="shared" si="88"/>
        <v>48.15</v>
      </c>
      <c r="V559" s="7">
        <f t="shared" si="89"/>
        <v>48.112499999999997</v>
      </c>
    </row>
    <row r="560" spans="1:22" ht="13.5" x14ac:dyDescent="0.25">
      <c r="A560" s="3">
        <f>RSI!A560</f>
        <v>42818</v>
      </c>
      <c r="B560" s="2">
        <f>RSI!B560</f>
        <v>9.3469999999999995</v>
      </c>
      <c r="C560" s="2">
        <f>RSI!I560</f>
        <v>37.906134360830301</v>
      </c>
      <c r="D560" s="2">
        <f>MACD!E560</f>
        <v>6.1249539828960309E-3</v>
      </c>
      <c r="E560" s="2">
        <f>MACD!F560</f>
        <v>0.11024201029162442</v>
      </c>
      <c r="F560" s="2">
        <f>'Moving Avg'!D560</f>
        <v>9.3996000000000013</v>
      </c>
      <c r="G560" s="2">
        <f>'Moving Avg'!F560</f>
        <v>9.451550000000001</v>
      </c>
      <c r="H560" s="2">
        <f>'Moving Avg'!G560</f>
        <v>10.030019999999995</v>
      </c>
      <c r="I560" s="2">
        <f>'Moving Avg'!H560</f>
        <v>10.596280000000013</v>
      </c>
      <c r="J560" s="5" t="str">
        <f>OBV!F560</f>
        <v>BULLISH</v>
      </c>
      <c r="K560" s="5" t="str">
        <f>OBV!G560</f>
        <v>NEUTRAL</v>
      </c>
      <c r="L560" s="5" t="str">
        <f>OBV!H560</f>
        <v>NEUTRAL</v>
      </c>
      <c r="M560" s="7">
        <f t="shared" si="80"/>
        <v>25</v>
      </c>
      <c r="N560" s="7">
        <f t="shared" si="81"/>
        <v>100</v>
      </c>
      <c r="O560" s="7">
        <f t="shared" si="82"/>
        <v>0</v>
      </c>
      <c r="P560" s="7">
        <f t="shared" si="83"/>
        <v>49.5</v>
      </c>
      <c r="Q560" s="8">
        <f t="shared" si="84"/>
        <v>51.174999999999997</v>
      </c>
      <c r="R560" s="8">
        <f t="shared" si="85"/>
        <v>37.375</v>
      </c>
      <c r="S560" s="8">
        <f t="shared" si="86"/>
        <v>41.025000000000006</v>
      </c>
      <c r="T560" s="8">
        <f t="shared" si="87"/>
        <v>43.625</v>
      </c>
      <c r="U560" s="7">
        <f t="shared" si="88"/>
        <v>43.191666666666663</v>
      </c>
      <c r="V560" s="7">
        <f t="shared" si="89"/>
        <v>43.3</v>
      </c>
    </row>
    <row r="561" spans="1:22" ht="13.5" x14ac:dyDescent="0.25">
      <c r="A561" s="3">
        <f>RSI!A561</f>
        <v>42821</v>
      </c>
      <c r="B561" s="2">
        <f>RSI!B561</f>
        <v>9.3469999999999995</v>
      </c>
      <c r="C561" s="2">
        <f>RSI!I561</f>
        <v>37.906134360830301</v>
      </c>
      <c r="D561" s="2">
        <f>MACD!E561</f>
        <v>-5.6954759251366838E-2</v>
      </c>
      <c r="E561" s="2">
        <f>MACD!F561</f>
        <v>7.6802656383026163E-2</v>
      </c>
      <c r="F561" s="2">
        <f>'Moving Avg'!D561</f>
        <v>9.3469999999999995</v>
      </c>
      <c r="G561" s="2">
        <f>'Moving Avg'!F561</f>
        <v>9.4223000000000035</v>
      </c>
      <c r="H561" s="2">
        <f>'Moving Avg'!G561</f>
        <v>10.001259999999995</v>
      </c>
      <c r="I561" s="2">
        <f>'Moving Avg'!H561</f>
        <v>10.595470000000013</v>
      </c>
      <c r="J561" s="5" t="str">
        <f>OBV!F561</f>
        <v>BEARISH</v>
      </c>
      <c r="K561" s="5" t="str">
        <f>OBV!G561</f>
        <v>STRONG</v>
      </c>
      <c r="L561" s="5" t="str">
        <f>OBV!H561</f>
        <v>CONFIRMED BEARISH</v>
      </c>
      <c r="M561" s="7">
        <f t="shared" si="80"/>
        <v>25</v>
      </c>
      <c r="N561" s="7">
        <f t="shared" si="81"/>
        <v>100</v>
      </c>
      <c r="O561" s="7">
        <f t="shared" si="82"/>
        <v>0</v>
      </c>
      <c r="P561" s="7">
        <f t="shared" si="83"/>
        <v>33</v>
      </c>
      <c r="Q561" s="8">
        <f t="shared" si="84"/>
        <v>48.7</v>
      </c>
      <c r="R561" s="8">
        <f t="shared" si="85"/>
        <v>33.25</v>
      </c>
      <c r="S561" s="8">
        <f t="shared" si="86"/>
        <v>33.6</v>
      </c>
      <c r="T561" s="8">
        <f t="shared" si="87"/>
        <v>39.5</v>
      </c>
      <c r="U561" s="7">
        <f t="shared" si="88"/>
        <v>38.516666666666673</v>
      </c>
      <c r="V561" s="7">
        <f t="shared" si="89"/>
        <v>38.762500000000003</v>
      </c>
    </row>
    <row r="562" spans="1:22" ht="13.5" x14ac:dyDescent="0.25">
      <c r="A562" s="3">
        <f>RSI!A562</f>
        <v>42822</v>
      </c>
      <c r="B562" s="2">
        <f>RSI!B562</f>
        <v>9.3469999999999995</v>
      </c>
      <c r="C562" s="2">
        <f>RSI!I562</f>
        <v>37.906134360830293</v>
      </c>
      <c r="D562" s="2">
        <f>MACD!E562</f>
        <v>-7.5687243873636234E-2</v>
      </c>
      <c r="E562" s="2">
        <f>MACD!F562</f>
        <v>4.6304676331693689E-2</v>
      </c>
      <c r="F562" s="2">
        <f>'Moving Avg'!D562</f>
        <v>9.3469999999999995</v>
      </c>
      <c r="G562" s="2">
        <f>'Moving Avg'!F562</f>
        <v>9.3942500000000031</v>
      </c>
      <c r="H562" s="2">
        <f>'Moving Avg'!G562</f>
        <v>9.9724999999999948</v>
      </c>
      <c r="I562" s="2">
        <f>'Moving Avg'!H562</f>
        <v>10.594660000000012</v>
      </c>
      <c r="J562" s="5" t="str">
        <f>OBV!F562</f>
        <v>NEUTRAL</v>
      </c>
      <c r="K562" s="5" t="str">
        <f>OBV!G562</f>
        <v>NEUTRAL</v>
      </c>
      <c r="L562" s="5" t="str">
        <f>OBV!H562</f>
        <v>NEUTRAL</v>
      </c>
      <c r="M562" s="7">
        <f t="shared" si="80"/>
        <v>25</v>
      </c>
      <c r="N562" s="7">
        <f t="shared" si="81"/>
        <v>100</v>
      </c>
      <c r="O562" s="7">
        <f t="shared" si="82"/>
        <v>0</v>
      </c>
      <c r="P562" s="7">
        <f t="shared" si="83"/>
        <v>33</v>
      </c>
      <c r="Q562" s="8">
        <f t="shared" si="84"/>
        <v>48.7</v>
      </c>
      <c r="R562" s="8">
        <f t="shared" si="85"/>
        <v>33.25</v>
      </c>
      <c r="S562" s="8">
        <f t="shared" si="86"/>
        <v>33.6</v>
      </c>
      <c r="T562" s="8">
        <f t="shared" si="87"/>
        <v>39.5</v>
      </c>
      <c r="U562" s="7">
        <f t="shared" si="88"/>
        <v>38.516666666666673</v>
      </c>
      <c r="V562" s="7">
        <f t="shared" si="89"/>
        <v>38.762500000000003</v>
      </c>
    </row>
    <row r="563" spans="1:22" ht="13.5" x14ac:dyDescent="0.25">
      <c r="A563" s="3">
        <f>RSI!A563</f>
        <v>42823</v>
      </c>
      <c r="B563" s="2">
        <f>RSI!B563</f>
        <v>9.3469999999999995</v>
      </c>
      <c r="C563" s="2">
        <f>RSI!I563</f>
        <v>37.906134360830293</v>
      </c>
      <c r="D563" s="2">
        <f>MACD!E563</f>
        <v>-8.9307427052068178E-2</v>
      </c>
      <c r="E563" s="2">
        <f>MACD!F563</f>
        <v>1.9182255654941319E-2</v>
      </c>
      <c r="F563" s="2">
        <f>'Moving Avg'!D563</f>
        <v>9.3469999999999995</v>
      </c>
      <c r="G563" s="2">
        <f>'Moving Avg'!F563</f>
        <v>9.3679500000000022</v>
      </c>
      <c r="H563" s="2">
        <f>'Moving Avg'!G563</f>
        <v>9.9437399999999947</v>
      </c>
      <c r="I563" s="2">
        <f>'Moving Avg'!H563</f>
        <v>10.593960000000013</v>
      </c>
      <c r="J563" s="5" t="str">
        <f>OBV!F563</f>
        <v>NEUTRAL</v>
      </c>
      <c r="K563" s="5" t="str">
        <f>OBV!G563</f>
        <v>NEUTRAL</v>
      </c>
      <c r="L563" s="5" t="str">
        <f>OBV!H563</f>
        <v>NEUTRAL</v>
      </c>
      <c r="M563" s="7">
        <f t="shared" si="80"/>
        <v>25</v>
      </c>
      <c r="N563" s="7">
        <f t="shared" si="81"/>
        <v>100</v>
      </c>
      <c r="O563" s="7">
        <f t="shared" si="82"/>
        <v>0</v>
      </c>
      <c r="P563" s="7">
        <f t="shared" si="83"/>
        <v>33</v>
      </c>
      <c r="Q563" s="8">
        <f t="shared" si="84"/>
        <v>48.7</v>
      </c>
      <c r="R563" s="8">
        <f t="shared" si="85"/>
        <v>33.25</v>
      </c>
      <c r="S563" s="8">
        <f t="shared" si="86"/>
        <v>33.6</v>
      </c>
      <c r="T563" s="8">
        <f t="shared" si="87"/>
        <v>39.5</v>
      </c>
      <c r="U563" s="7">
        <f t="shared" si="88"/>
        <v>38.516666666666673</v>
      </c>
      <c r="V563" s="7">
        <f t="shared" si="89"/>
        <v>38.762500000000003</v>
      </c>
    </row>
    <row r="564" spans="1:22" ht="13.5" x14ac:dyDescent="0.25">
      <c r="A564" s="3">
        <f>RSI!A564</f>
        <v>42824</v>
      </c>
      <c r="B564" s="2">
        <f>RSI!B564</f>
        <v>9.3469999999999995</v>
      </c>
      <c r="C564" s="2">
        <f>RSI!I564</f>
        <v>37.906134360830293</v>
      </c>
      <c r="D564" s="2">
        <f>MACD!E564</f>
        <v>-9.9621730943406206E-2</v>
      </c>
      <c r="E564" s="2">
        <f>MACD!F564</f>
        <v>-4.5785416647281876E-3</v>
      </c>
      <c r="F564" s="2">
        <f>'Moving Avg'!D564</f>
        <v>9.3469999999999995</v>
      </c>
      <c r="G564" s="2">
        <f>'Moving Avg'!F564</f>
        <v>9.3533000000000026</v>
      </c>
      <c r="H564" s="2">
        <f>'Moving Avg'!G564</f>
        <v>9.9139399999999949</v>
      </c>
      <c r="I564" s="2">
        <f>'Moving Avg'!H564</f>
        <v>10.593285000000014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33</v>
      </c>
      <c r="Q564" s="8">
        <f t="shared" si="84"/>
        <v>48.7</v>
      </c>
      <c r="R564" s="8">
        <f t="shared" si="85"/>
        <v>33.25</v>
      </c>
      <c r="S564" s="8">
        <f t="shared" si="86"/>
        <v>33.6</v>
      </c>
      <c r="T564" s="8">
        <f t="shared" si="87"/>
        <v>39.5</v>
      </c>
      <c r="U564" s="7">
        <f t="shared" si="88"/>
        <v>38.516666666666673</v>
      </c>
      <c r="V564" s="7">
        <f t="shared" si="89"/>
        <v>38.762500000000003</v>
      </c>
    </row>
    <row r="565" spans="1:22" ht="13.5" x14ac:dyDescent="0.25">
      <c r="A565" s="3">
        <f>RSI!A565</f>
        <v>42825</v>
      </c>
      <c r="B565" s="2">
        <f>RSI!B565</f>
        <v>9.2889999999999997</v>
      </c>
      <c r="C565" s="2">
        <f>RSI!I565</f>
        <v>35.277969851284226</v>
      </c>
      <c r="D565" s="2">
        <f>MACD!E565</f>
        <v>-9.4009043326154895E-2</v>
      </c>
      <c r="E565" s="2">
        <f>MACD!F565</f>
        <v>-2.2464641997013531E-2</v>
      </c>
      <c r="F565" s="2">
        <f>'Moving Avg'!D565</f>
        <v>9.3353999999999999</v>
      </c>
      <c r="G565" s="2">
        <f>'Moving Avg'!F565</f>
        <v>9.3357500000000009</v>
      </c>
      <c r="H565" s="2">
        <f>'Moving Avg'!G565</f>
        <v>9.8847199999999944</v>
      </c>
      <c r="I565" s="2">
        <f>'Moving Avg'!H565</f>
        <v>10.592320000000013</v>
      </c>
      <c r="J565" s="5" t="str">
        <f>OBV!F565</f>
        <v>BEARISH</v>
      </c>
      <c r="K565" s="5" t="str">
        <f>OBV!G565</f>
        <v>STRONG</v>
      </c>
      <c r="L565" s="5" t="str">
        <f>OBV!H565</f>
        <v>CONFIRMED BEARISH</v>
      </c>
      <c r="M565" s="7">
        <f t="shared" si="80"/>
        <v>25</v>
      </c>
      <c r="N565" s="7">
        <f t="shared" si="81"/>
        <v>100</v>
      </c>
      <c r="O565" s="7">
        <f t="shared" si="82"/>
        <v>0</v>
      </c>
      <c r="P565" s="7">
        <f t="shared" si="83"/>
        <v>33</v>
      </c>
      <c r="Q565" s="8">
        <f t="shared" si="84"/>
        <v>48.7</v>
      </c>
      <c r="R565" s="8">
        <f t="shared" si="85"/>
        <v>33.25</v>
      </c>
      <c r="S565" s="8">
        <f t="shared" si="86"/>
        <v>33.6</v>
      </c>
      <c r="T565" s="8">
        <f t="shared" si="87"/>
        <v>39.5</v>
      </c>
      <c r="U565" s="7">
        <f t="shared" si="88"/>
        <v>38.516666666666673</v>
      </c>
      <c r="V565" s="7">
        <f t="shared" si="89"/>
        <v>38.762500000000003</v>
      </c>
    </row>
    <row r="566" spans="1:22" ht="13.5" x14ac:dyDescent="0.25">
      <c r="A566" s="3">
        <f>RSI!A566</f>
        <v>42828</v>
      </c>
      <c r="B566" s="2">
        <f>RSI!B566</f>
        <v>9.3469999999999995</v>
      </c>
      <c r="C566" s="2">
        <f>RSI!I566</f>
        <v>39.774795172514033</v>
      </c>
      <c r="D566" s="2">
        <f>MACD!E566</f>
        <v>-5.1714099542540026E-2</v>
      </c>
      <c r="E566" s="2">
        <f>MACD!F566</f>
        <v>-2.831453350611883E-2</v>
      </c>
      <c r="F566" s="2">
        <f>'Moving Avg'!D566</f>
        <v>9.3353999999999999</v>
      </c>
      <c r="G566" s="2">
        <f>'Moving Avg'!F566</f>
        <v>9.3354499999999998</v>
      </c>
      <c r="H566" s="2">
        <f>'Moving Avg'!G566</f>
        <v>9.8502399999999923</v>
      </c>
      <c r="I566" s="2">
        <f>'Moving Avg'!H566</f>
        <v>10.591870000000013</v>
      </c>
      <c r="J566" s="5" t="str">
        <f>OBV!F566</f>
        <v>BEARISH</v>
      </c>
      <c r="K566" s="5" t="str">
        <f>OBV!G566</f>
        <v>NEUTRAL</v>
      </c>
      <c r="L566" s="5" t="str">
        <f>OBV!H566</f>
        <v>NEUTRAL</v>
      </c>
      <c r="M566" s="7">
        <f t="shared" si="80"/>
        <v>25</v>
      </c>
      <c r="N566" s="7">
        <f t="shared" si="81"/>
        <v>100</v>
      </c>
      <c r="O566" s="7">
        <f t="shared" si="82"/>
        <v>0</v>
      </c>
      <c r="P566" s="7">
        <f t="shared" si="83"/>
        <v>16.5</v>
      </c>
      <c r="Q566" s="8">
        <f t="shared" si="84"/>
        <v>46.225000000000001</v>
      </c>
      <c r="R566" s="8">
        <f t="shared" si="85"/>
        <v>29.125</v>
      </c>
      <c r="S566" s="8">
        <f t="shared" si="86"/>
        <v>26.175000000000001</v>
      </c>
      <c r="T566" s="8">
        <f t="shared" si="87"/>
        <v>35.375</v>
      </c>
      <c r="U566" s="7">
        <f t="shared" si="88"/>
        <v>33.841666666666661</v>
      </c>
      <c r="V566" s="7">
        <f t="shared" si="89"/>
        <v>34.224999999999994</v>
      </c>
    </row>
    <row r="567" spans="1:22" ht="13.5" x14ac:dyDescent="0.25">
      <c r="A567" s="3">
        <f>RSI!A567</f>
        <v>42829</v>
      </c>
      <c r="B567" s="2">
        <f>RSI!B567</f>
        <v>9.5109999999999992</v>
      </c>
      <c r="C567" s="2">
        <f>RSI!I567</f>
        <v>50.291607881536677</v>
      </c>
      <c r="D567" s="2">
        <f>MACD!E567</f>
        <v>-6.760023646942237E-2</v>
      </c>
      <c r="E567" s="2">
        <f>MACD!F567</f>
        <v>-3.6171674098779541E-2</v>
      </c>
      <c r="F567" s="2">
        <f>'Moving Avg'!D567</f>
        <v>9.3681999999999981</v>
      </c>
      <c r="G567" s="2">
        <f>'Moving Avg'!F567</f>
        <v>9.3436500000000002</v>
      </c>
      <c r="H567" s="2">
        <f>'Moving Avg'!G567</f>
        <v>9.8184599999999929</v>
      </c>
      <c r="I567" s="2">
        <f>'Moving Avg'!H567</f>
        <v>10.591520000000012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  <c r="M567" s="7">
        <f t="shared" si="80"/>
        <v>25</v>
      </c>
      <c r="N567" s="7">
        <f t="shared" si="81"/>
        <v>100</v>
      </c>
      <c r="O567" s="7">
        <f t="shared" si="82"/>
        <v>0</v>
      </c>
      <c r="P567" s="7">
        <f t="shared" si="83"/>
        <v>67</v>
      </c>
      <c r="Q567" s="8">
        <f t="shared" si="84"/>
        <v>53.8</v>
      </c>
      <c r="R567" s="8">
        <f t="shared" si="85"/>
        <v>41.75</v>
      </c>
      <c r="S567" s="8">
        <f t="shared" si="86"/>
        <v>48.900000000000006</v>
      </c>
      <c r="T567" s="8">
        <f t="shared" si="87"/>
        <v>48</v>
      </c>
      <c r="U567" s="7">
        <f t="shared" si="88"/>
        <v>48.15</v>
      </c>
      <c r="V567" s="7">
        <f t="shared" si="89"/>
        <v>48.112499999999997</v>
      </c>
    </row>
    <row r="568" spans="1:22" ht="13.5" x14ac:dyDescent="0.25">
      <c r="A568" s="3">
        <f>RSI!A568</f>
        <v>42830</v>
      </c>
      <c r="B568" s="2">
        <f>RSI!B568</f>
        <v>9.3469999999999995</v>
      </c>
      <c r="C568" s="2">
        <f>RSI!I568</f>
        <v>42.330956287039847</v>
      </c>
      <c r="D568" s="2">
        <f>MACD!E568</f>
        <v>-6.8997064700234034E-2</v>
      </c>
      <c r="E568" s="2">
        <f>MACD!F568</f>
        <v>-4.2736752219070445E-2</v>
      </c>
      <c r="F568" s="2">
        <f>'Moving Avg'!D568</f>
        <v>9.3681999999999999</v>
      </c>
      <c r="G568" s="2">
        <f>'Moving Avg'!F568</f>
        <v>9.3424499999999995</v>
      </c>
      <c r="H568" s="2">
        <f>'Moving Avg'!G568</f>
        <v>9.7900599999999933</v>
      </c>
      <c r="I568" s="2">
        <f>'Moving Avg'!H568</f>
        <v>10.590545000000011</v>
      </c>
      <c r="J568" s="5" t="str">
        <f>OBV!F568</f>
        <v>BULLISH</v>
      </c>
      <c r="K568" s="5" t="str">
        <f>OBV!G568</f>
        <v>NEUTRAL</v>
      </c>
      <c r="L568" s="5" t="str">
        <f>OBV!H568</f>
        <v>NEUTRAL</v>
      </c>
      <c r="M568" s="7">
        <f t="shared" si="80"/>
        <v>25</v>
      </c>
      <c r="N568" s="7">
        <f t="shared" si="81"/>
        <v>100</v>
      </c>
      <c r="O568" s="7">
        <f t="shared" si="82"/>
        <v>0</v>
      </c>
      <c r="P568" s="7">
        <f t="shared" si="83"/>
        <v>49.5</v>
      </c>
      <c r="Q568" s="8">
        <f t="shared" si="84"/>
        <v>51.174999999999997</v>
      </c>
      <c r="R568" s="8">
        <f t="shared" si="85"/>
        <v>37.375</v>
      </c>
      <c r="S568" s="8">
        <f t="shared" si="86"/>
        <v>41.025000000000006</v>
      </c>
      <c r="T568" s="8">
        <f t="shared" si="87"/>
        <v>43.625</v>
      </c>
      <c r="U568" s="7">
        <f t="shared" si="88"/>
        <v>43.191666666666663</v>
      </c>
      <c r="V568" s="7">
        <f t="shared" si="89"/>
        <v>43.3</v>
      </c>
    </row>
    <row r="569" spans="1:22" ht="13.5" x14ac:dyDescent="0.25">
      <c r="A569" s="3">
        <f>RSI!A569</f>
        <v>42831</v>
      </c>
      <c r="B569" s="2">
        <f>RSI!B569</f>
        <v>9.3469999999999995</v>
      </c>
      <c r="C569" s="2">
        <f>RSI!I569</f>
        <v>42.330956287039847</v>
      </c>
      <c r="D569" s="2">
        <f>MACD!E569</f>
        <v>-6.9305154457136808E-2</v>
      </c>
      <c r="E569" s="2">
        <f>MACD!F569</f>
        <v>-4.8050432666683726E-2</v>
      </c>
      <c r="F569" s="2">
        <f>'Moving Avg'!D569</f>
        <v>9.3681999999999999</v>
      </c>
      <c r="G569" s="2">
        <f>'Moving Avg'!F569</f>
        <v>9.3424499999999995</v>
      </c>
      <c r="H569" s="2">
        <f>'Moving Avg'!G569</f>
        <v>9.761659999999992</v>
      </c>
      <c r="I569" s="2">
        <f>'Moving Avg'!H569</f>
        <v>10.589735000000012</v>
      </c>
      <c r="J569" s="5" t="str">
        <f>OBV!F569</f>
        <v>BULLISH</v>
      </c>
      <c r="K569" s="5" t="str">
        <f>OBV!G569</f>
        <v>NEUTRAL</v>
      </c>
      <c r="L569" s="5" t="str">
        <f>OBV!H569</f>
        <v>NEUTRAL</v>
      </c>
      <c r="M569" s="7">
        <f t="shared" si="80"/>
        <v>25</v>
      </c>
      <c r="N569" s="7">
        <f t="shared" si="81"/>
        <v>100</v>
      </c>
      <c r="O569" s="7">
        <f t="shared" si="82"/>
        <v>0</v>
      </c>
      <c r="P569" s="7">
        <f t="shared" si="83"/>
        <v>49.5</v>
      </c>
      <c r="Q569" s="8">
        <f t="shared" si="84"/>
        <v>51.174999999999997</v>
      </c>
      <c r="R569" s="8">
        <f t="shared" si="85"/>
        <v>37.375</v>
      </c>
      <c r="S569" s="8">
        <f t="shared" si="86"/>
        <v>41.025000000000006</v>
      </c>
      <c r="T569" s="8">
        <f t="shared" si="87"/>
        <v>43.625</v>
      </c>
      <c r="U569" s="7">
        <f t="shared" si="88"/>
        <v>43.191666666666663</v>
      </c>
      <c r="V569" s="7">
        <f t="shared" si="89"/>
        <v>43.3</v>
      </c>
    </row>
    <row r="570" spans="1:22" ht="13.5" x14ac:dyDescent="0.25">
      <c r="A570" s="3">
        <f>RSI!A570</f>
        <v>42832</v>
      </c>
      <c r="B570" s="2">
        <f>RSI!B570</f>
        <v>9.2479999999999993</v>
      </c>
      <c r="C570" s="2">
        <f>RSI!I570</f>
        <v>38.107882872939719</v>
      </c>
      <c r="D570" s="2">
        <f>MACD!E570</f>
        <v>-6.1423399657478228E-2</v>
      </c>
      <c r="E570" s="2">
        <f>MACD!F570</f>
        <v>-5.0725026064842631E-2</v>
      </c>
      <c r="F570" s="2">
        <f>'Moving Avg'!D570</f>
        <v>9.36</v>
      </c>
      <c r="G570" s="2">
        <f>'Moving Avg'!F570</f>
        <v>9.3374999999999986</v>
      </c>
      <c r="H570" s="2">
        <f>'Moving Avg'!G570</f>
        <v>9.7339599999999908</v>
      </c>
      <c r="I570" s="2">
        <f>'Moving Avg'!H570</f>
        <v>10.586610000000009</v>
      </c>
      <c r="J570" s="5" t="str">
        <f>OBV!F570</f>
        <v>BULLISH</v>
      </c>
      <c r="K570" s="5" t="str">
        <f>OBV!G570</f>
        <v>NEUTRAL</v>
      </c>
      <c r="L570" s="5" t="str">
        <f>OBV!H570</f>
        <v>BULLISH DIVERGENCE</v>
      </c>
      <c r="M570" s="7">
        <f t="shared" si="80"/>
        <v>25</v>
      </c>
      <c r="N570" s="7">
        <f t="shared" si="81"/>
        <v>45</v>
      </c>
      <c r="O570" s="7">
        <f t="shared" si="82"/>
        <v>0</v>
      </c>
      <c r="P570" s="7">
        <f t="shared" si="83"/>
        <v>66.5</v>
      </c>
      <c r="Q570" s="8">
        <f t="shared" si="84"/>
        <v>34.475000000000001</v>
      </c>
      <c r="R570" s="8">
        <f t="shared" si="85"/>
        <v>30.625</v>
      </c>
      <c r="S570" s="8">
        <f t="shared" si="86"/>
        <v>40.424999999999997</v>
      </c>
      <c r="T570" s="8">
        <f t="shared" si="87"/>
        <v>34.125</v>
      </c>
      <c r="U570" s="7">
        <f t="shared" si="88"/>
        <v>35.174999999999997</v>
      </c>
      <c r="V570" s="7">
        <f t="shared" si="89"/>
        <v>34.912499999999994</v>
      </c>
    </row>
    <row r="571" spans="1:22" ht="13.5" x14ac:dyDescent="0.25">
      <c r="A571" s="3">
        <f>RSI!A571</f>
        <v>42835</v>
      </c>
      <c r="B571" s="2">
        <f>RSI!B571</f>
        <v>9.5229999999999997</v>
      </c>
      <c r="C571" s="2">
        <f>RSI!I571</f>
        <v>52.333370907380683</v>
      </c>
      <c r="D571" s="2">
        <f>MACD!E571</f>
        <v>-7.3790419120337347E-2</v>
      </c>
      <c r="E571" s="2">
        <f>MACD!F571</f>
        <v>-5.533810467594158E-2</v>
      </c>
      <c r="F571" s="2">
        <f>'Moving Avg'!D571</f>
        <v>9.3951999999999991</v>
      </c>
      <c r="G571" s="2">
        <f>'Moving Avg'!F571</f>
        <v>9.3602999999999987</v>
      </c>
      <c r="H571" s="2">
        <f>'Moving Avg'!G571</f>
        <v>9.7117599999999928</v>
      </c>
      <c r="I571" s="2">
        <f>'Moving Avg'!H571</f>
        <v>10.58340000000001</v>
      </c>
      <c r="J571" s="5" t="str">
        <f>OBV!F571</f>
        <v>BULLISH</v>
      </c>
      <c r="K571" s="5" t="str">
        <f>OBV!G571</f>
        <v>NEUTRAL</v>
      </c>
      <c r="L571" s="5" t="str">
        <f>OBV!H571</f>
        <v>CONFIRMED BULLISH</v>
      </c>
      <c r="M571" s="7">
        <f t="shared" si="80"/>
        <v>25</v>
      </c>
      <c r="N571" s="7">
        <f t="shared" si="81"/>
        <v>45</v>
      </c>
      <c r="O571" s="7">
        <f t="shared" si="82"/>
        <v>0</v>
      </c>
      <c r="P571" s="7">
        <f t="shared" si="83"/>
        <v>83.5</v>
      </c>
      <c r="Q571" s="8">
        <f t="shared" si="84"/>
        <v>37.024999999999999</v>
      </c>
      <c r="R571" s="8">
        <f t="shared" si="85"/>
        <v>34.875</v>
      </c>
      <c r="S571" s="8">
        <f t="shared" si="86"/>
        <v>48.075000000000003</v>
      </c>
      <c r="T571" s="8">
        <f t="shared" si="87"/>
        <v>38.375</v>
      </c>
      <c r="U571" s="7">
        <f t="shared" si="88"/>
        <v>39.991666666666667</v>
      </c>
      <c r="V571" s="7">
        <f t="shared" si="89"/>
        <v>39.587500000000006</v>
      </c>
    </row>
    <row r="572" spans="1:22" ht="13.5" x14ac:dyDescent="0.25">
      <c r="A572" s="3">
        <f>RSI!A572</f>
        <v>42836</v>
      </c>
      <c r="B572" s="2">
        <f>RSI!B572</f>
        <v>9.8030000000000008</v>
      </c>
      <c r="C572" s="2">
        <f>RSI!I572</f>
        <v>61.92834158870518</v>
      </c>
      <c r="D572" s="2">
        <f>MACD!E572</f>
        <v>-0.10538520167248855</v>
      </c>
      <c r="E572" s="2">
        <f>MACD!F572</f>
        <v>-6.5347524075250976E-2</v>
      </c>
      <c r="F572" s="2">
        <f>'Moving Avg'!D572</f>
        <v>9.4535999999999998</v>
      </c>
      <c r="G572" s="2">
        <f>'Moving Avg'!F572</f>
        <v>9.3862999999999985</v>
      </c>
      <c r="H572" s="2">
        <f>'Moving Avg'!G572</f>
        <v>9.6986799999999942</v>
      </c>
      <c r="I572" s="2">
        <f>'Moving Avg'!H572</f>
        <v>10.581590000000007</v>
      </c>
      <c r="J572" s="5" t="str">
        <f>OBV!F572</f>
        <v>BULLISH</v>
      </c>
      <c r="K572" s="5" t="str">
        <f>OBV!G572</f>
        <v>NEUTRAL</v>
      </c>
      <c r="L572" s="5" t="str">
        <f>OBV!H572</f>
        <v>CONFIRMED BULLISH</v>
      </c>
      <c r="M572" s="7">
        <f t="shared" si="80"/>
        <v>25</v>
      </c>
      <c r="N572" s="7">
        <f t="shared" si="81"/>
        <v>100</v>
      </c>
      <c r="O572" s="7">
        <f t="shared" si="82"/>
        <v>0</v>
      </c>
      <c r="P572" s="7">
        <f t="shared" si="83"/>
        <v>83.5</v>
      </c>
      <c r="Q572" s="8">
        <f t="shared" si="84"/>
        <v>56.274999999999999</v>
      </c>
      <c r="R572" s="8">
        <f t="shared" si="85"/>
        <v>45.875</v>
      </c>
      <c r="S572" s="8">
        <f t="shared" si="86"/>
        <v>56.325000000000003</v>
      </c>
      <c r="T572" s="8">
        <f t="shared" si="87"/>
        <v>52.125</v>
      </c>
      <c r="U572" s="7">
        <f t="shared" si="88"/>
        <v>52.82500000000001</v>
      </c>
      <c r="V572" s="7">
        <f t="shared" si="89"/>
        <v>52.650000000000006</v>
      </c>
    </row>
    <row r="573" spans="1:22" ht="13.5" x14ac:dyDescent="0.25">
      <c r="A573" s="3">
        <f>RSI!A573</f>
        <v>42837</v>
      </c>
      <c r="B573" s="2">
        <f>RSI!B573</f>
        <v>9.8030000000000008</v>
      </c>
      <c r="C573" s="2">
        <f>RSI!I573</f>
        <v>61.92834158870518</v>
      </c>
      <c r="D573" s="2">
        <f>MACD!E573</f>
        <v>-0.13413455892363402</v>
      </c>
      <c r="E573" s="2">
        <f>MACD!F573</f>
        <v>-7.9104931044927593E-2</v>
      </c>
      <c r="F573" s="2">
        <f>'Moving Avg'!D573</f>
        <v>9.5448000000000004</v>
      </c>
      <c r="G573" s="2">
        <f>'Moving Avg'!F573</f>
        <v>9.411999999999999</v>
      </c>
      <c r="H573" s="2">
        <f>'Moving Avg'!G573</f>
        <v>9.684419999999994</v>
      </c>
      <c r="I573" s="2">
        <f>'Moving Avg'!H573</f>
        <v>10.579630000000007</v>
      </c>
      <c r="J573" s="5" t="str">
        <f>OBV!F573</f>
        <v>BULLISH</v>
      </c>
      <c r="K573" s="5" t="str">
        <f>OBV!G573</f>
        <v>WEAK</v>
      </c>
      <c r="L573" s="5" t="str">
        <f>OBV!H573</f>
        <v>CONFIRMED BULLISH</v>
      </c>
      <c r="M573" s="7">
        <f t="shared" si="80"/>
        <v>25</v>
      </c>
      <c r="N573" s="7">
        <f t="shared" si="81"/>
        <v>100</v>
      </c>
      <c r="O573" s="7">
        <f t="shared" si="82"/>
        <v>0</v>
      </c>
      <c r="P573" s="7">
        <f t="shared" si="83"/>
        <v>67</v>
      </c>
      <c r="Q573" s="8">
        <f t="shared" si="84"/>
        <v>53.8</v>
      </c>
      <c r="R573" s="8">
        <f t="shared" si="85"/>
        <v>41.75</v>
      </c>
      <c r="S573" s="8">
        <f t="shared" si="86"/>
        <v>48.900000000000006</v>
      </c>
      <c r="T573" s="8">
        <f t="shared" si="87"/>
        <v>48</v>
      </c>
      <c r="U573" s="7">
        <f t="shared" si="88"/>
        <v>48.15</v>
      </c>
      <c r="V573" s="7">
        <f t="shared" si="89"/>
        <v>48.112499999999997</v>
      </c>
    </row>
    <row r="574" spans="1:22" ht="13.5" x14ac:dyDescent="0.25">
      <c r="A574" s="3">
        <f>RSI!A574</f>
        <v>42838</v>
      </c>
      <c r="B574" s="2">
        <f>RSI!B574</f>
        <v>10.335000000000001</v>
      </c>
      <c r="C574" s="2">
        <f>RSI!I574</f>
        <v>73.626545708658142</v>
      </c>
      <c r="D574" s="2">
        <f>MACD!E574</f>
        <v>-0.19973437376229697</v>
      </c>
      <c r="E574" s="2">
        <f>MACD!F574</f>
        <v>-0.10323081958840147</v>
      </c>
      <c r="F574" s="2">
        <f>'Moving Avg'!D574</f>
        <v>9.7423999999999999</v>
      </c>
      <c r="G574" s="2">
        <f>'Moving Avg'!F574</f>
        <v>9.4642999999999979</v>
      </c>
      <c r="H574" s="2">
        <f>'Moving Avg'!G574</f>
        <v>9.6866399999999953</v>
      </c>
      <c r="I574" s="2">
        <f>'Moving Avg'!H574</f>
        <v>10.578785000000007</v>
      </c>
      <c r="J574" s="5" t="str">
        <f>OBV!F574</f>
        <v>BULLISH</v>
      </c>
      <c r="K574" s="5" t="str">
        <f>OBV!G574</f>
        <v>WEAK</v>
      </c>
      <c r="L574" s="5" t="str">
        <f>OBV!H574</f>
        <v>CONFIRMED BULLISH</v>
      </c>
      <c r="M574" s="7">
        <f t="shared" si="80"/>
        <v>0</v>
      </c>
      <c r="N574" s="7">
        <f t="shared" si="81"/>
        <v>100</v>
      </c>
      <c r="O574" s="7">
        <f t="shared" si="82"/>
        <v>0</v>
      </c>
      <c r="P574" s="7">
        <f t="shared" si="83"/>
        <v>67</v>
      </c>
      <c r="Q574" s="8">
        <f t="shared" si="84"/>
        <v>45.05</v>
      </c>
      <c r="R574" s="8">
        <f t="shared" si="85"/>
        <v>36.75</v>
      </c>
      <c r="S574" s="8">
        <f t="shared" si="86"/>
        <v>45.150000000000006</v>
      </c>
      <c r="T574" s="8">
        <f t="shared" si="87"/>
        <v>41.75</v>
      </c>
      <c r="U574" s="7">
        <f t="shared" si="88"/>
        <v>42.31666666666667</v>
      </c>
      <c r="V574" s="7">
        <f t="shared" si="89"/>
        <v>42.174999999999997</v>
      </c>
    </row>
    <row r="575" spans="1:22" ht="13.5" x14ac:dyDescent="0.25">
      <c r="A575" s="3">
        <f>RSI!A575</f>
        <v>42839</v>
      </c>
      <c r="B575" s="2">
        <f>RSI!B575</f>
        <v>10.335000000000001</v>
      </c>
      <c r="C575" s="2">
        <f>RSI!I575</f>
        <v>73.626545708658142</v>
      </c>
      <c r="D575" s="2">
        <f>MACD!E575</f>
        <v>-0.26903640107164861</v>
      </c>
      <c r="E575" s="2">
        <f>MACD!F575</f>
        <v>-0.13639193588505091</v>
      </c>
      <c r="F575" s="2">
        <f>'Moving Avg'!D575</f>
        <v>9.9597999999999995</v>
      </c>
      <c r="G575" s="2">
        <f>'Moving Avg'!F575</f>
        <v>9.5136999999999983</v>
      </c>
      <c r="H575" s="2">
        <f>'Moving Avg'!G575</f>
        <v>9.6831399999999945</v>
      </c>
      <c r="I575" s="2">
        <f>'Moving Avg'!H575</f>
        <v>10.576450000000005</v>
      </c>
      <c r="J575" s="5" t="str">
        <f>OBV!F575</f>
        <v>BULLISH</v>
      </c>
      <c r="K575" s="5" t="str">
        <f>OBV!G575</f>
        <v>WEAK</v>
      </c>
      <c r="L575" s="5" t="str">
        <f>OBV!H575</f>
        <v>CONFIRMED BULLISH</v>
      </c>
      <c r="M575" s="7">
        <f t="shared" si="80"/>
        <v>0</v>
      </c>
      <c r="N575" s="7">
        <f t="shared" si="81"/>
        <v>100</v>
      </c>
      <c r="O575" s="7">
        <f t="shared" si="82"/>
        <v>0</v>
      </c>
      <c r="P575" s="7">
        <f t="shared" si="83"/>
        <v>67</v>
      </c>
      <c r="Q575" s="8">
        <f t="shared" si="84"/>
        <v>45.05</v>
      </c>
      <c r="R575" s="8">
        <f t="shared" si="85"/>
        <v>36.75</v>
      </c>
      <c r="S575" s="8">
        <f t="shared" si="86"/>
        <v>45.150000000000006</v>
      </c>
      <c r="T575" s="8">
        <f t="shared" si="87"/>
        <v>41.75</v>
      </c>
      <c r="U575" s="7">
        <f t="shared" si="88"/>
        <v>42.31666666666667</v>
      </c>
      <c r="V575" s="7">
        <f t="shared" si="89"/>
        <v>42.174999999999997</v>
      </c>
    </row>
    <row r="576" spans="1:22" ht="13.5" x14ac:dyDescent="0.25">
      <c r="A576" s="3">
        <f>RSI!A576</f>
        <v>42842</v>
      </c>
      <c r="B576" s="2">
        <f>RSI!B576</f>
        <v>10.077999999999999</v>
      </c>
      <c r="C576" s="2">
        <f>RSI!I576</f>
        <v>62.813219357247569</v>
      </c>
      <c r="D576" s="2">
        <f>MACD!E576</f>
        <v>-0.30422703328186351</v>
      </c>
      <c r="E576" s="2">
        <f>MACD!F576</f>
        <v>-0.16995895536441344</v>
      </c>
      <c r="F576" s="2">
        <f>'Moving Avg'!D576</f>
        <v>10.0708</v>
      </c>
      <c r="G576" s="2">
        <f>'Moving Avg'!F576</f>
        <v>9.5370999999999988</v>
      </c>
      <c r="H576" s="2">
        <f>'Moving Avg'!G576</f>
        <v>9.674379999999994</v>
      </c>
      <c r="I576" s="2">
        <f>'Moving Avg'!H576</f>
        <v>10.572860000000002</v>
      </c>
      <c r="J576" s="5" t="str">
        <f>OBV!F576</f>
        <v>BULLISH</v>
      </c>
      <c r="K576" s="5" t="str">
        <f>OBV!G576</f>
        <v>WEAK</v>
      </c>
      <c r="L576" s="5" t="str">
        <f>OBV!H576</f>
        <v>CONFIRMED BULLISH</v>
      </c>
      <c r="M576" s="7">
        <f t="shared" si="80"/>
        <v>25</v>
      </c>
      <c r="N576" s="7">
        <f t="shared" si="81"/>
        <v>100</v>
      </c>
      <c r="O576" s="7">
        <f t="shared" si="82"/>
        <v>0</v>
      </c>
      <c r="P576" s="7">
        <f t="shared" si="83"/>
        <v>67</v>
      </c>
      <c r="Q576" s="8">
        <f t="shared" si="84"/>
        <v>53.8</v>
      </c>
      <c r="R576" s="8">
        <f t="shared" si="85"/>
        <v>41.75</v>
      </c>
      <c r="S576" s="8">
        <f t="shared" si="86"/>
        <v>48.900000000000006</v>
      </c>
      <c r="T576" s="8">
        <f t="shared" si="87"/>
        <v>48</v>
      </c>
      <c r="U576" s="7">
        <f t="shared" si="88"/>
        <v>48.15</v>
      </c>
      <c r="V576" s="7">
        <f t="shared" si="89"/>
        <v>48.112499999999997</v>
      </c>
    </row>
    <row r="577" spans="1:22" ht="13.5" x14ac:dyDescent="0.25">
      <c r="A577" s="3">
        <f>RSI!A577</f>
        <v>42843</v>
      </c>
      <c r="B577" s="2">
        <f>RSI!B577</f>
        <v>9.9320000000000004</v>
      </c>
      <c r="C577" s="2">
        <f>RSI!I577</f>
        <v>57.634615385036824</v>
      </c>
      <c r="D577" s="2">
        <f>MACD!E577</f>
        <v>-0.30061596697041537</v>
      </c>
      <c r="E577" s="2">
        <f>MACD!F577</f>
        <v>-0.19609035768561384</v>
      </c>
      <c r="F577" s="2">
        <f>'Moving Avg'!D577</f>
        <v>10.0966</v>
      </c>
      <c r="G577" s="2">
        <f>'Moving Avg'!F577</f>
        <v>9.5663499999999999</v>
      </c>
      <c r="H577" s="2">
        <f>'Moving Avg'!G577</f>
        <v>9.6687799999999946</v>
      </c>
      <c r="I577" s="2">
        <f>'Moving Avg'!H577</f>
        <v>10.567080000000002</v>
      </c>
      <c r="J577" s="5" t="str">
        <f>OBV!F577</f>
        <v>BEARISH</v>
      </c>
      <c r="K577" s="5" t="str">
        <f>OBV!G577</f>
        <v>STRONG</v>
      </c>
      <c r="L577" s="5" t="str">
        <f>OBV!H577</f>
        <v>BEARISH DIVERGENCE</v>
      </c>
      <c r="M577" s="7">
        <f t="shared" si="80"/>
        <v>25</v>
      </c>
      <c r="N577" s="7">
        <f t="shared" si="81"/>
        <v>100</v>
      </c>
      <c r="O577" s="7">
        <f t="shared" si="82"/>
        <v>0</v>
      </c>
      <c r="P577" s="7">
        <f t="shared" si="83"/>
        <v>33</v>
      </c>
      <c r="Q577" s="8">
        <f t="shared" si="84"/>
        <v>48.7</v>
      </c>
      <c r="R577" s="8">
        <f t="shared" si="85"/>
        <v>33.25</v>
      </c>
      <c r="S577" s="8">
        <f t="shared" si="86"/>
        <v>33.6</v>
      </c>
      <c r="T577" s="8">
        <f t="shared" si="87"/>
        <v>39.5</v>
      </c>
      <c r="U577" s="7">
        <f t="shared" si="88"/>
        <v>38.516666666666673</v>
      </c>
      <c r="V577" s="7">
        <f t="shared" si="89"/>
        <v>38.762500000000003</v>
      </c>
    </row>
    <row r="578" spans="1:22" ht="13.5" x14ac:dyDescent="0.25">
      <c r="A578" s="3">
        <f>RSI!A578</f>
        <v>42844</v>
      </c>
      <c r="B578" s="2">
        <f>RSI!B578</f>
        <v>10.101000000000001</v>
      </c>
      <c r="C578" s="2">
        <f>RSI!I578</f>
        <v>61.582869547037816</v>
      </c>
      <c r="D578" s="2">
        <f>MACD!E578</f>
        <v>-0.33690796952446078</v>
      </c>
      <c r="E578" s="2">
        <f>MACD!F578</f>
        <v>-0.22425388005338326</v>
      </c>
      <c r="F578" s="2">
        <f>'Moving Avg'!D578</f>
        <v>10.1562</v>
      </c>
      <c r="G578" s="2">
        <f>'Moving Avg'!F578</f>
        <v>9.6040499999999991</v>
      </c>
      <c r="H578" s="2">
        <f>'Moving Avg'!G578</f>
        <v>9.6665599999999952</v>
      </c>
      <c r="I578" s="2">
        <f>'Moving Avg'!H578</f>
        <v>10.562145000000003</v>
      </c>
      <c r="J578" s="5" t="str">
        <f>OBV!F578</f>
        <v>BULLISH</v>
      </c>
      <c r="K578" s="5" t="str">
        <f>OBV!G578</f>
        <v>NEUTRAL</v>
      </c>
      <c r="L578" s="5" t="str">
        <f>OBV!H578</f>
        <v>CONFIRMED BULLISH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100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83.5</v>
      </c>
      <c r="Q578" s="8">
        <f t="shared" si="84"/>
        <v>56.274999999999999</v>
      </c>
      <c r="R578" s="8">
        <f t="shared" si="85"/>
        <v>45.875</v>
      </c>
      <c r="S578" s="8">
        <f t="shared" si="86"/>
        <v>56.325000000000003</v>
      </c>
      <c r="T578" s="8">
        <f t="shared" si="87"/>
        <v>52.125</v>
      </c>
      <c r="U578" s="7">
        <f t="shared" si="88"/>
        <v>52.82500000000001</v>
      </c>
      <c r="V578" s="7">
        <f t="shared" si="89"/>
        <v>52.650000000000006</v>
      </c>
    </row>
    <row r="579" spans="1:22" ht="13.5" x14ac:dyDescent="0.25">
      <c r="A579" s="3">
        <f>RSI!A579</f>
        <v>42845</v>
      </c>
      <c r="B579" s="2">
        <f>RSI!B579</f>
        <v>10.06</v>
      </c>
      <c r="C579" s="2">
        <f>RSI!I579</f>
        <v>60.11904884543651</v>
      </c>
      <c r="D579" s="2">
        <f>MACD!E579</f>
        <v>-0.36705802315484348</v>
      </c>
      <c r="E579" s="2">
        <f>MACD!F579</f>
        <v>-0.25281470867367534</v>
      </c>
      <c r="F579" s="2">
        <f>'Moving Avg'!D579</f>
        <v>10.1012</v>
      </c>
      <c r="G579" s="2">
        <f>'Moving Avg'!F579</f>
        <v>9.6396999999999995</v>
      </c>
      <c r="H579" s="2">
        <f>'Moving Avg'!G579</f>
        <v>9.6635199999999948</v>
      </c>
      <c r="I579" s="2">
        <f>'Moving Avg'!H579</f>
        <v>10.556945000000002</v>
      </c>
      <c r="J579" s="5" t="str">
        <f>OBV!F579</f>
        <v>BEARISH</v>
      </c>
      <c r="K579" s="5" t="str">
        <f>OBV!G579</f>
        <v>STRONG</v>
      </c>
      <c r="L579" s="5" t="str">
        <f>OBV!H579</f>
        <v>CONFIRMED BEARISH</v>
      </c>
      <c r="M579" s="7">
        <f t="shared" si="90"/>
        <v>25</v>
      </c>
      <c r="N579" s="7">
        <f t="shared" si="91"/>
        <v>100</v>
      </c>
      <c r="O579" s="7">
        <f t="shared" si="92"/>
        <v>0</v>
      </c>
      <c r="P579" s="7">
        <f t="shared" si="93"/>
        <v>33</v>
      </c>
      <c r="Q579" s="8">
        <f t="shared" ref="Q579:Q642" si="94">0.35*M579+N579*0.35+O579*0.15+P579*0.15</f>
        <v>48.7</v>
      </c>
      <c r="R579" s="8">
        <f t="shared" ref="R579:R642" si="95">M579*0.2+N579*0.2+O579*0.35+P579*0.25</f>
        <v>33.25</v>
      </c>
      <c r="S579" s="8">
        <f t="shared" ref="S579:S642" si="96">M579*0.15+N579*0.15+O579*0.25+P579*0.45</f>
        <v>33.6</v>
      </c>
      <c r="T579" s="8">
        <f t="shared" ref="T579:T642" si="97">0.25*SUM(M579:P579)</f>
        <v>39.5</v>
      </c>
      <c r="U579" s="7">
        <f t="shared" ref="U579:U642" si="98">SUM(Q579:S579)/3</f>
        <v>38.516666666666673</v>
      </c>
      <c r="V579" s="7">
        <f t="shared" ref="V579:V642" si="99">SUM(Q579:T579)/4</f>
        <v>38.762500000000003</v>
      </c>
    </row>
    <row r="580" spans="1:22" ht="13.5" x14ac:dyDescent="0.25">
      <c r="A580" s="3">
        <f>RSI!A580</f>
        <v>42846</v>
      </c>
      <c r="B580" s="2">
        <f>RSI!B580</f>
        <v>9.7620000000000005</v>
      </c>
      <c r="C580" s="2">
        <f>RSI!I580</f>
        <v>50.68817914982013</v>
      </c>
      <c r="D580" s="2">
        <f>MACD!E580</f>
        <v>-0.38777891391192654</v>
      </c>
      <c r="E580" s="2">
        <f>MACD!F580</f>
        <v>-0.2798075497213256</v>
      </c>
      <c r="F580" s="2">
        <f>'Moving Avg'!D580</f>
        <v>9.9865999999999993</v>
      </c>
      <c r="G580" s="2">
        <f>'Moving Avg'!F580</f>
        <v>9.6604499999999991</v>
      </c>
      <c r="H580" s="2">
        <f>'Moving Avg'!G580</f>
        <v>9.6545199999999962</v>
      </c>
      <c r="I580" s="2">
        <f>'Moving Avg'!H580</f>
        <v>10.550255000000003</v>
      </c>
      <c r="J580" s="5" t="str">
        <f>OBV!F580</f>
        <v>BEARISH</v>
      </c>
      <c r="K580" s="5" t="str">
        <f>OBV!G580</f>
        <v>STRONG</v>
      </c>
      <c r="L580" s="5" t="str">
        <f>OBV!H580</f>
        <v>CONFIRMED BEARISH</v>
      </c>
      <c r="M580" s="7">
        <f t="shared" si="90"/>
        <v>25</v>
      </c>
      <c r="N580" s="7">
        <f t="shared" si="91"/>
        <v>100</v>
      </c>
      <c r="O580" s="7">
        <f t="shared" si="92"/>
        <v>0</v>
      </c>
      <c r="P580" s="7">
        <f t="shared" si="93"/>
        <v>33</v>
      </c>
      <c r="Q580" s="8">
        <f t="shared" si="94"/>
        <v>48.7</v>
      </c>
      <c r="R580" s="8">
        <f t="shared" si="95"/>
        <v>33.25</v>
      </c>
      <c r="S580" s="8">
        <f t="shared" si="96"/>
        <v>33.6</v>
      </c>
      <c r="T580" s="8">
        <f t="shared" si="97"/>
        <v>39.5</v>
      </c>
      <c r="U580" s="7">
        <f t="shared" si="98"/>
        <v>38.516666666666673</v>
      </c>
      <c r="V580" s="7">
        <f t="shared" si="99"/>
        <v>38.762500000000003</v>
      </c>
    </row>
    <row r="581" spans="1:22" ht="13.5" x14ac:dyDescent="0.25">
      <c r="A581" s="3">
        <f>RSI!A581</f>
        <v>42849</v>
      </c>
      <c r="B581" s="2">
        <f>RSI!B581</f>
        <v>9.6690000000000005</v>
      </c>
      <c r="C581" s="2">
        <f>RSI!I581</f>
        <v>48.149638944501383</v>
      </c>
      <c r="D581" s="2">
        <f>MACD!E581</f>
        <v>-0.35625506577104282</v>
      </c>
      <c r="E581" s="2">
        <f>MACD!F581</f>
        <v>-0.29509705293126909</v>
      </c>
      <c r="F581" s="2">
        <f>'Moving Avg'!D581</f>
        <v>9.9047999999999998</v>
      </c>
      <c r="G581" s="2">
        <f>'Moving Avg'!F581</f>
        <v>9.6765500000000007</v>
      </c>
      <c r="H581" s="2">
        <f>'Moving Avg'!G581</f>
        <v>9.644599999999997</v>
      </c>
      <c r="I581" s="2">
        <f>'Moving Avg'!H581</f>
        <v>10.543100000000003</v>
      </c>
      <c r="J581" s="5" t="str">
        <f>OBV!F581</f>
        <v>BEARISH</v>
      </c>
      <c r="K581" s="5" t="str">
        <f>OBV!G581</f>
        <v>STRONG</v>
      </c>
      <c r="L581" s="5" t="str">
        <f>OBV!H581</f>
        <v>CONFIRMED BEARISH</v>
      </c>
      <c r="M581" s="7">
        <f t="shared" si="90"/>
        <v>25</v>
      </c>
      <c r="N581" s="7">
        <f t="shared" si="91"/>
        <v>100</v>
      </c>
      <c r="O581" s="7">
        <f t="shared" si="92"/>
        <v>0</v>
      </c>
      <c r="P581" s="7">
        <f t="shared" si="93"/>
        <v>33</v>
      </c>
      <c r="Q581" s="8">
        <f t="shared" si="94"/>
        <v>48.7</v>
      </c>
      <c r="R581" s="8">
        <f t="shared" si="95"/>
        <v>33.25</v>
      </c>
      <c r="S581" s="8">
        <f t="shared" si="96"/>
        <v>33.6</v>
      </c>
      <c r="T581" s="8">
        <f t="shared" si="97"/>
        <v>39.5</v>
      </c>
      <c r="U581" s="7">
        <f t="shared" si="98"/>
        <v>38.516666666666673</v>
      </c>
      <c r="V581" s="7">
        <f t="shared" si="99"/>
        <v>38.762500000000003</v>
      </c>
    </row>
    <row r="582" spans="1:22" ht="13.5" x14ac:dyDescent="0.25">
      <c r="A582" s="3">
        <f>RSI!A582</f>
        <v>42850</v>
      </c>
      <c r="B582" s="2">
        <f>RSI!B582</f>
        <v>9.7560000000000002</v>
      </c>
      <c r="C582" s="2">
        <f>RSI!I582</f>
        <v>50.640061019130385</v>
      </c>
      <c r="D582" s="2">
        <f>MACD!E582</f>
        <v>-0.29252834639262026</v>
      </c>
      <c r="E582" s="2">
        <f>MACD!F582</f>
        <v>-0.29458331162353935</v>
      </c>
      <c r="F582" s="2">
        <f>'Moving Avg'!D582</f>
        <v>9.8696000000000002</v>
      </c>
      <c r="G582" s="2">
        <f>'Moving Avg'!F582</f>
        <v>9.6969999999999992</v>
      </c>
      <c r="H582" s="2">
        <f>'Moving Avg'!G582</f>
        <v>9.6364199999999958</v>
      </c>
      <c r="I582" s="2">
        <f>'Moving Avg'!H582</f>
        <v>10.538045000000004</v>
      </c>
      <c r="J582" s="5" t="str">
        <f>OBV!F582</f>
        <v>BEARISH</v>
      </c>
      <c r="K582" s="5" t="str">
        <f>OBV!G582</f>
        <v>STRONG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33</v>
      </c>
      <c r="Q582" s="8">
        <f t="shared" si="94"/>
        <v>13.7</v>
      </c>
      <c r="R582" s="8">
        <f t="shared" si="95"/>
        <v>13.25</v>
      </c>
      <c r="S582" s="8">
        <f t="shared" si="96"/>
        <v>18.600000000000001</v>
      </c>
      <c r="T582" s="8">
        <f t="shared" si="97"/>
        <v>14.5</v>
      </c>
      <c r="U582" s="7">
        <f t="shared" si="98"/>
        <v>15.183333333333332</v>
      </c>
      <c r="V582" s="7">
        <f t="shared" si="99"/>
        <v>15.012499999999999</v>
      </c>
    </row>
    <row r="583" spans="1:22" ht="13.5" x14ac:dyDescent="0.25">
      <c r="A583" s="3">
        <f>RSI!A583</f>
        <v>42851</v>
      </c>
      <c r="B583" s="2">
        <f>RSI!B583</f>
        <v>9.7560000000000002</v>
      </c>
      <c r="C583" s="2">
        <f>RSI!I583</f>
        <v>50.640061019130385</v>
      </c>
      <c r="D583" s="2">
        <f>MACD!E583</f>
        <v>-0.23873073609450834</v>
      </c>
      <c r="E583" s="2">
        <f>MACD!F583</f>
        <v>-0.28341279651773316</v>
      </c>
      <c r="F583" s="2">
        <f>'Moving Avg'!D583</f>
        <v>9.8005999999999993</v>
      </c>
      <c r="G583" s="2">
        <f>'Moving Avg'!F583</f>
        <v>9.7174500000000013</v>
      </c>
      <c r="H583" s="2">
        <f>'Moving Avg'!G583</f>
        <v>9.6274199999999972</v>
      </c>
      <c r="I583" s="2">
        <f>'Moving Avg'!H583</f>
        <v>10.534540000000002</v>
      </c>
      <c r="J583" s="5" t="str">
        <f>OBV!F583</f>
        <v>BEARISH</v>
      </c>
      <c r="K583" s="5" t="str">
        <f>OBV!G583</f>
        <v>STRONG</v>
      </c>
      <c r="L583" s="5" t="str">
        <f>OBV!H583</f>
        <v>CONFIRMED BEARISH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33</v>
      </c>
      <c r="Q583" s="8">
        <f t="shared" si="94"/>
        <v>13.7</v>
      </c>
      <c r="R583" s="8">
        <f t="shared" si="95"/>
        <v>13.25</v>
      </c>
      <c r="S583" s="8">
        <f t="shared" si="96"/>
        <v>18.600000000000001</v>
      </c>
      <c r="T583" s="8">
        <f t="shared" si="97"/>
        <v>14.5</v>
      </c>
      <c r="U583" s="7">
        <f t="shared" si="98"/>
        <v>15.183333333333332</v>
      </c>
      <c r="V583" s="7">
        <f t="shared" si="99"/>
        <v>15.012499999999999</v>
      </c>
    </row>
    <row r="584" spans="1:22" ht="13.5" x14ac:dyDescent="0.25">
      <c r="A584" s="3">
        <f>RSI!A584</f>
        <v>42852</v>
      </c>
      <c r="B584" s="2">
        <f>RSI!B584</f>
        <v>9.7560000000000002</v>
      </c>
      <c r="C584" s="2">
        <f>RSI!I584</f>
        <v>50.640061019130385</v>
      </c>
      <c r="D584" s="2">
        <f>MACD!E584</f>
        <v>-0.11147926664619412</v>
      </c>
      <c r="E584" s="2">
        <f>MACD!F584</f>
        <v>-0.24902609054342537</v>
      </c>
      <c r="F584" s="2">
        <f>'Moving Avg'!D584</f>
        <v>9.7397999999999989</v>
      </c>
      <c r="G584" s="2">
        <f>'Moving Avg'!F584</f>
        <v>9.7379000000000016</v>
      </c>
      <c r="H584" s="2">
        <f>'Moving Avg'!G584</f>
        <v>9.6209799999999959</v>
      </c>
      <c r="I584" s="2">
        <f>'Moving Avg'!H584</f>
        <v>10.529485000000001</v>
      </c>
      <c r="J584" s="5" t="str">
        <f>OBV!F584</f>
        <v>BEARISH</v>
      </c>
      <c r="K584" s="5" t="str">
        <f>OBV!G584</f>
        <v>STRONG</v>
      </c>
      <c r="L584" s="5" t="str">
        <f>OBV!H584</f>
        <v>CONFIRMED BEARISH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33</v>
      </c>
      <c r="Q584" s="8">
        <f t="shared" si="94"/>
        <v>13.7</v>
      </c>
      <c r="R584" s="8">
        <f t="shared" si="95"/>
        <v>13.25</v>
      </c>
      <c r="S584" s="8">
        <f t="shared" si="96"/>
        <v>18.600000000000001</v>
      </c>
      <c r="T584" s="8">
        <f t="shared" si="97"/>
        <v>14.5</v>
      </c>
      <c r="U584" s="7">
        <f t="shared" si="98"/>
        <v>15.183333333333332</v>
      </c>
      <c r="V584" s="7">
        <f t="shared" si="99"/>
        <v>15.012499999999999</v>
      </c>
    </row>
    <row r="585" spans="1:22" ht="13.5" x14ac:dyDescent="0.25">
      <c r="A585" s="3">
        <f>RSI!A585</f>
        <v>42853</v>
      </c>
      <c r="B585" s="2">
        <f>RSI!B585</f>
        <v>9.64</v>
      </c>
      <c r="C585" s="2">
        <f>RSI!I585</f>
        <v>46.889553373922382</v>
      </c>
      <c r="D585" s="2">
        <f>MACD!E585</f>
        <v>4.6804802622713026E-3</v>
      </c>
      <c r="E585" s="2">
        <f>MACD!F585</f>
        <v>-0.19828477638228603</v>
      </c>
      <c r="F585" s="2">
        <f>'Moving Avg'!D585</f>
        <v>9.7153999999999989</v>
      </c>
      <c r="G585" s="2">
        <f>'Moving Avg'!F585</f>
        <v>9.7554499999999997</v>
      </c>
      <c r="H585" s="2">
        <f>'Moving Avg'!G585</f>
        <v>9.6123399999999961</v>
      </c>
      <c r="I585" s="2">
        <f>'Moving Avg'!H585</f>
        <v>10.523849999999999</v>
      </c>
      <c r="J585" s="5" t="str">
        <f>OBV!F585</f>
        <v>BEARISH</v>
      </c>
      <c r="K585" s="5" t="str">
        <f>OBV!G585</f>
        <v>STRONG</v>
      </c>
      <c r="L585" s="5" t="str">
        <f>OBV!H585</f>
        <v>CONFIRMED BEARISH</v>
      </c>
      <c r="M585" s="7">
        <f t="shared" si="90"/>
        <v>25</v>
      </c>
      <c r="N585" s="7">
        <f t="shared" si="91"/>
        <v>0</v>
      </c>
      <c r="O585" s="7">
        <f t="shared" si="92"/>
        <v>0</v>
      </c>
      <c r="P585" s="7">
        <f t="shared" si="93"/>
        <v>33</v>
      </c>
      <c r="Q585" s="8">
        <f t="shared" si="94"/>
        <v>13.7</v>
      </c>
      <c r="R585" s="8">
        <f t="shared" si="95"/>
        <v>13.25</v>
      </c>
      <c r="S585" s="8">
        <f t="shared" si="96"/>
        <v>18.600000000000001</v>
      </c>
      <c r="T585" s="8">
        <f t="shared" si="97"/>
        <v>14.5</v>
      </c>
      <c r="U585" s="7">
        <f t="shared" si="98"/>
        <v>15.183333333333332</v>
      </c>
      <c r="V585" s="7">
        <f t="shared" si="99"/>
        <v>15.012499999999999</v>
      </c>
    </row>
    <row r="586" spans="1:22" ht="13.5" x14ac:dyDescent="0.25">
      <c r="A586" s="3">
        <f>RSI!A586</f>
        <v>42857</v>
      </c>
      <c r="B586" s="2">
        <f>RSI!B586</f>
        <v>9.6340000000000003</v>
      </c>
      <c r="C586" s="2">
        <f>RSI!I586</f>
        <v>46.696906533453934</v>
      </c>
      <c r="D586" s="2">
        <f>MACD!E586</f>
        <v>6.4461700999533633E-2</v>
      </c>
      <c r="E586" s="2">
        <f>MACD!F586</f>
        <v>-0.14573548090592212</v>
      </c>
      <c r="F586" s="2">
        <f>'Moving Avg'!D586</f>
        <v>9.708400000000001</v>
      </c>
      <c r="G586" s="2">
        <f>'Moving Avg'!F586</f>
        <v>9.7698</v>
      </c>
      <c r="H586" s="2">
        <f>'Moving Avg'!G586</f>
        <v>9.6035799999999973</v>
      </c>
      <c r="I586" s="2">
        <f>'Moving Avg'!H586</f>
        <v>10.516550000000001</v>
      </c>
      <c r="J586" s="5" t="str">
        <f>OBV!F586</f>
        <v>BEARISH</v>
      </c>
      <c r="K586" s="5" t="str">
        <f>OBV!G586</f>
        <v>STRONG</v>
      </c>
      <c r="L586" s="5" t="str">
        <f>OBV!H586</f>
        <v>CONFIRMED BEARISH</v>
      </c>
      <c r="M586" s="7">
        <f t="shared" si="90"/>
        <v>25</v>
      </c>
      <c r="N586" s="7">
        <f t="shared" si="91"/>
        <v>0</v>
      </c>
      <c r="O586" s="7">
        <f t="shared" si="92"/>
        <v>0</v>
      </c>
      <c r="P586" s="7">
        <f t="shared" si="93"/>
        <v>33</v>
      </c>
      <c r="Q586" s="8">
        <f t="shared" si="94"/>
        <v>13.7</v>
      </c>
      <c r="R586" s="8">
        <f t="shared" si="95"/>
        <v>13.25</v>
      </c>
      <c r="S586" s="8">
        <f t="shared" si="96"/>
        <v>18.600000000000001</v>
      </c>
      <c r="T586" s="8">
        <f t="shared" si="97"/>
        <v>14.5</v>
      </c>
      <c r="U586" s="7">
        <f t="shared" si="98"/>
        <v>15.183333333333332</v>
      </c>
      <c r="V586" s="7">
        <f t="shared" si="99"/>
        <v>15.012499999999999</v>
      </c>
    </row>
    <row r="587" spans="1:22" ht="13.5" x14ac:dyDescent="0.25">
      <c r="A587" s="3">
        <f>RSI!A587</f>
        <v>42858</v>
      </c>
      <c r="B587" s="2">
        <f>RSI!B587</f>
        <v>9.6219999999999999</v>
      </c>
      <c r="C587" s="2">
        <f>RSI!I587</f>
        <v>46.287304256545859</v>
      </c>
      <c r="D587" s="2">
        <f>MACD!E587</f>
        <v>9.4051412961782432E-2</v>
      </c>
      <c r="E587" s="2">
        <f>MACD!F587</f>
        <v>-9.7778102132381223E-2</v>
      </c>
      <c r="F587" s="2">
        <f>'Moving Avg'!D587</f>
        <v>9.6815999999999995</v>
      </c>
      <c r="G587" s="2">
        <f>'Moving Avg'!F587</f>
        <v>9.7753500000000031</v>
      </c>
      <c r="H587" s="2">
        <f>'Moving Avg'!G587</f>
        <v>9.5973799999999976</v>
      </c>
      <c r="I587" s="2">
        <f>'Moving Avg'!H587</f>
        <v>10.50919</v>
      </c>
      <c r="J587" s="5" t="str">
        <f>OBV!F587</f>
        <v>BEARISH</v>
      </c>
      <c r="K587" s="5" t="str">
        <f>OBV!G587</f>
        <v>STRONG</v>
      </c>
      <c r="L587" s="5" t="str">
        <f>OBV!H587</f>
        <v>CONFIRMED BEARISH</v>
      </c>
      <c r="M587" s="7">
        <f t="shared" si="90"/>
        <v>25</v>
      </c>
      <c r="N587" s="7">
        <f t="shared" si="91"/>
        <v>0</v>
      </c>
      <c r="O587" s="7">
        <f t="shared" si="92"/>
        <v>0</v>
      </c>
      <c r="P587" s="7">
        <f t="shared" si="93"/>
        <v>33</v>
      </c>
      <c r="Q587" s="8">
        <f t="shared" si="94"/>
        <v>13.7</v>
      </c>
      <c r="R587" s="8">
        <f t="shared" si="95"/>
        <v>13.25</v>
      </c>
      <c r="S587" s="8">
        <f t="shared" si="96"/>
        <v>18.600000000000001</v>
      </c>
      <c r="T587" s="8">
        <f t="shared" si="97"/>
        <v>14.5</v>
      </c>
      <c r="U587" s="7">
        <f t="shared" si="98"/>
        <v>15.183333333333332</v>
      </c>
      <c r="V587" s="7">
        <f t="shared" si="99"/>
        <v>15.012499999999999</v>
      </c>
    </row>
    <row r="588" spans="1:22" ht="13.5" x14ac:dyDescent="0.25">
      <c r="A588" s="3">
        <f>RSI!A588</f>
        <v>42859</v>
      </c>
      <c r="B588" s="2">
        <f>RSI!B588</f>
        <v>9.6159999999999997</v>
      </c>
      <c r="C588" s="2">
        <f>RSI!I588</f>
        <v>46.069711501481876</v>
      </c>
      <c r="D588" s="2">
        <f>MACD!E588</f>
        <v>0.14613963272751107</v>
      </c>
      <c r="E588" s="2">
        <f>MACD!F588</f>
        <v>-4.899455516040277E-2</v>
      </c>
      <c r="F588" s="2">
        <f>'Moving Avg'!D588</f>
        <v>9.6536000000000008</v>
      </c>
      <c r="G588" s="2">
        <f>'Moving Avg'!F588</f>
        <v>9.7888000000000002</v>
      </c>
      <c r="H588" s="2">
        <f>'Moving Avg'!G588</f>
        <v>9.591059999999997</v>
      </c>
      <c r="I588" s="2">
        <f>'Moving Avg'!H588</f>
        <v>10.501625000000001</v>
      </c>
      <c r="J588" s="5" t="str">
        <f>OBV!F588</f>
        <v>BEARISH</v>
      </c>
      <c r="K588" s="5" t="str">
        <f>OBV!G588</f>
        <v>STRONG</v>
      </c>
      <c r="L588" s="5" t="str">
        <f>OBV!H588</f>
        <v>CONFIRMED BEARISH</v>
      </c>
      <c r="M588" s="7">
        <f t="shared" si="90"/>
        <v>25</v>
      </c>
      <c r="N588" s="7">
        <f t="shared" si="91"/>
        <v>0</v>
      </c>
      <c r="O588" s="7">
        <f t="shared" si="92"/>
        <v>0</v>
      </c>
      <c r="P588" s="7">
        <f t="shared" si="93"/>
        <v>33</v>
      </c>
      <c r="Q588" s="8">
        <f t="shared" si="94"/>
        <v>13.7</v>
      </c>
      <c r="R588" s="8">
        <f t="shared" si="95"/>
        <v>13.25</v>
      </c>
      <c r="S588" s="8">
        <f t="shared" si="96"/>
        <v>18.600000000000001</v>
      </c>
      <c r="T588" s="8">
        <f t="shared" si="97"/>
        <v>14.5</v>
      </c>
      <c r="U588" s="7">
        <f t="shared" si="98"/>
        <v>15.183333333333332</v>
      </c>
      <c r="V588" s="7">
        <f t="shared" si="99"/>
        <v>15.012499999999999</v>
      </c>
    </row>
    <row r="589" spans="1:22" ht="13.5" x14ac:dyDescent="0.25">
      <c r="A589" s="3">
        <f>RSI!A589</f>
        <v>42860</v>
      </c>
      <c r="B589" s="2">
        <f>RSI!B589</f>
        <v>9.3469999999999995</v>
      </c>
      <c r="C589" s="2">
        <f>RSI!I589</f>
        <v>37.547548405391339</v>
      </c>
      <c r="D589" s="2">
        <f>MACD!E589</f>
        <v>0.20442938174365288</v>
      </c>
      <c r="E589" s="2">
        <f>MACD!F589</f>
        <v>1.690232220408365E-3</v>
      </c>
      <c r="F589" s="2">
        <f>'Moving Avg'!D589</f>
        <v>9.5717999999999996</v>
      </c>
      <c r="G589" s="2">
        <f>'Moving Avg'!F589</f>
        <v>9.7888000000000019</v>
      </c>
      <c r="H589" s="2">
        <f>'Moving Avg'!G589</f>
        <v>9.5793599999999977</v>
      </c>
      <c r="I589" s="2">
        <f>'Moving Avg'!H589</f>
        <v>10.492715000000006</v>
      </c>
      <c r="J589" s="5" t="str">
        <f>OBV!F589</f>
        <v>BEARISH</v>
      </c>
      <c r="K589" s="5" t="str">
        <f>OBV!G589</f>
        <v>STRONG</v>
      </c>
      <c r="L589" s="5" t="str">
        <f>OBV!H589</f>
        <v>CONFIRMED BEARISH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33</v>
      </c>
      <c r="Q589" s="8">
        <f t="shared" si="94"/>
        <v>13.7</v>
      </c>
      <c r="R589" s="8">
        <f t="shared" si="95"/>
        <v>13.25</v>
      </c>
      <c r="S589" s="8">
        <f t="shared" si="96"/>
        <v>18.600000000000001</v>
      </c>
      <c r="T589" s="8">
        <f t="shared" si="97"/>
        <v>14.5</v>
      </c>
      <c r="U589" s="7">
        <f t="shared" si="98"/>
        <v>15.183333333333332</v>
      </c>
      <c r="V589" s="7">
        <f t="shared" si="99"/>
        <v>15.012499999999999</v>
      </c>
    </row>
    <row r="590" spans="1:22" ht="13.5" x14ac:dyDescent="0.25">
      <c r="A590" s="3">
        <f>RSI!A590</f>
        <v>42863</v>
      </c>
      <c r="B590" s="2">
        <f>RSI!B590</f>
        <v>9.3179999999999996</v>
      </c>
      <c r="C590" s="2">
        <f>RSI!I590</f>
        <v>36.758110582663534</v>
      </c>
      <c r="D590" s="2">
        <f>MACD!E590</f>
        <v>0.21219565938600127</v>
      </c>
      <c r="E590" s="2">
        <f>MACD!F590</f>
        <v>4.3791317653526944E-2</v>
      </c>
      <c r="F590" s="2">
        <f>'Moving Avg'!D590</f>
        <v>9.5074000000000005</v>
      </c>
      <c r="G590" s="2">
        <f>'Moving Avg'!F590</f>
        <v>9.7923000000000027</v>
      </c>
      <c r="H590" s="2">
        <f>'Moving Avg'!G590</f>
        <v>9.5670799999999971</v>
      </c>
      <c r="I590" s="2">
        <f>'Moving Avg'!H590</f>
        <v>10.483805000000007</v>
      </c>
      <c r="J590" s="5" t="str">
        <f>OBV!F590</f>
        <v>BEARISH</v>
      </c>
      <c r="K590" s="5" t="str">
        <f>OBV!G590</f>
        <v>STRONG</v>
      </c>
      <c r="L590" s="5" t="str">
        <f>OBV!H590</f>
        <v>CONFIRMED BEARISH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33</v>
      </c>
      <c r="Q590" s="8">
        <f t="shared" si="94"/>
        <v>13.7</v>
      </c>
      <c r="R590" s="8">
        <f t="shared" si="95"/>
        <v>13.25</v>
      </c>
      <c r="S590" s="8">
        <f t="shared" si="96"/>
        <v>18.600000000000001</v>
      </c>
      <c r="T590" s="8">
        <f t="shared" si="97"/>
        <v>14.5</v>
      </c>
      <c r="U590" s="7">
        <f t="shared" si="98"/>
        <v>15.183333333333332</v>
      </c>
      <c r="V590" s="7">
        <f t="shared" si="99"/>
        <v>15.012499999999999</v>
      </c>
    </row>
    <row r="591" spans="1:22" ht="13.5" x14ac:dyDescent="0.25">
      <c r="A591" s="3">
        <f>RSI!A591</f>
        <v>42864</v>
      </c>
      <c r="B591" s="2">
        <f>RSI!B591</f>
        <v>9.3469999999999995</v>
      </c>
      <c r="C591" s="2">
        <f>RSI!I591</f>
        <v>38.158349359933858</v>
      </c>
      <c r="D591" s="2">
        <f>MACD!E591</f>
        <v>0.20446615429797177</v>
      </c>
      <c r="E591" s="2">
        <f>MACD!F591</f>
        <v>7.5926284982415909E-2</v>
      </c>
      <c r="F591" s="2">
        <f>'Moving Avg'!D591</f>
        <v>9.4499999999999993</v>
      </c>
      <c r="G591" s="2">
        <f>'Moving Avg'!F591</f>
        <v>9.7835000000000019</v>
      </c>
      <c r="H591" s="2">
        <f>'Moving Avg'!G591</f>
        <v>9.5553799999999995</v>
      </c>
      <c r="I591" s="2">
        <f>'Moving Avg'!H591</f>
        <v>10.473725000000009</v>
      </c>
      <c r="J591" s="5" t="str">
        <f>OBV!F591</f>
        <v>BEARISH</v>
      </c>
      <c r="K591" s="5" t="str">
        <f>OBV!G591</f>
        <v>STRONG</v>
      </c>
      <c r="L591" s="5" t="str">
        <f>OBV!H591</f>
        <v>CONFIRMED BEARISH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33</v>
      </c>
      <c r="Q591" s="8">
        <f t="shared" si="94"/>
        <v>13.7</v>
      </c>
      <c r="R591" s="8">
        <f t="shared" si="95"/>
        <v>13.25</v>
      </c>
      <c r="S591" s="8">
        <f t="shared" si="96"/>
        <v>18.600000000000001</v>
      </c>
      <c r="T591" s="8">
        <f t="shared" si="97"/>
        <v>14.5</v>
      </c>
      <c r="U591" s="7">
        <f t="shared" si="98"/>
        <v>15.183333333333332</v>
      </c>
      <c r="V591" s="7">
        <f t="shared" si="99"/>
        <v>15.012499999999999</v>
      </c>
    </row>
    <row r="592" spans="1:22" ht="13.5" x14ac:dyDescent="0.25">
      <c r="A592" s="3">
        <f>RSI!A592</f>
        <v>42865</v>
      </c>
      <c r="B592" s="2">
        <f>RSI!B592</f>
        <v>9.2889999999999997</v>
      </c>
      <c r="C592" s="2">
        <f>RSI!I592</f>
        <v>36.421470919510163</v>
      </c>
      <c r="D592" s="2">
        <f>MACD!E592</f>
        <v>0.21743060296919836</v>
      </c>
      <c r="E592" s="2">
        <f>MACD!F592</f>
        <v>0.1042271485797724</v>
      </c>
      <c r="F592" s="2">
        <f>'Moving Avg'!D592</f>
        <v>9.3834</v>
      </c>
      <c r="G592" s="2">
        <f>'Moving Avg'!F592</f>
        <v>9.7578000000000014</v>
      </c>
      <c r="H592" s="2">
        <f>'Moving Avg'!G592</f>
        <v>9.5429999999999993</v>
      </c>
      <c r="I592" s="2">
        <f>'Moving Avg'!H592</f>
        <v>10.463355000000011</v>
      </c>
      <c r="J592" s="5" t="str">
        <f>OBV!F592</f>
        <v>BEARISH</v>
      </c>
      <c r="K592" s="5" t="str">
        <f>OBV!G592</f>
        <v>STRONG</v>
      </c>
      <c r="L592" s="5" t="str">
        <f>OBV!H592</f>
        <v>CONFIRMED BEARISH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33</v>
      </c>
      <c r="Q592" s="8">
        <f t="shared" si="94"/>
        <v>13.7</v>
      </c>
      <c r="R592" s="8">
        <f t="shared" si="95"/>
        <v>13.25</v>
      </c>
      <c r="S592" s="8">
        <f t="shared" si="96"/>
        <v>18.600000000000001</v>
      </c>
      <c r="T592" s="8">
        <f t="shared" si="97"/>
        <v>14.5</v>
      </c>
      <c r="U592" s="7">
        <f t="shared" si="98"/>
        <v>15.183333333333332</v>
      </c>
      <c r="V592" s="7">
        <f t="shared" si="99"/>
        <v>15.012499999999999</v>
      </c>
    </row>
    <row r="593" spans="1:22" ht="13.5" x14ac:dyDescent="0.25">
      <c r="A593" s="3">
        <f>RSI!A593</f>
        <v>42866</v>
      </c>
      <c r="B593" s="2">
        <f>RSI!B593</f>
        <v>9.3469999999999995</v>
      </c>
      <c r="C593" s="2">
        <f>RSI!I593</f>
        <v>39.392395629345906</v>
      </c>
      <c r="D593" s="2">
        <f>MACD!E593</f>
        <v>0.22613573394557918</v>
      </c>
      <c r="E593" s="2">
        <f>MACD!F593</f>
        <v>0.12860886565293378</v>
      </c>
      <c r="F593" s="2">
        <f>'Moving Avg'!D593</f>
        <v>9.329600000000001</v>
      </c>
      <c r="G593" s="2">
        <f>'Moving Avg'!F593</f>
        <v>9.735000000000003</v>
      </c>
      <c r="H593" s="2">
        <f>'Moving Avg'!G593</f>
        <v>9.5324799999999978</v>
      </c>
      <c r="I593" s="2">
        <f>'Moving Avg'!H593</f>
        <v>10.45327500000001</v>
      </c>
      <c r="J593" s="5" t="str">
        <f>OBV!F593</f>
        <v>BEARISH</v>
      </c>
      <c r="K593" s="5" t="str">
        <f>OBV!G593</f>
        <v>STRONG</v>
      </c>
      <c r="L593" s="5" t="str">
        <f>OBV!H593</f>
        <v>CONFIRMED BEARISH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33</v>
      </c>
      <c r="Q593" s="8">
        <f t="shared" si="94"/>
        <v>13.7</v>
      </c>
      <c r="R593" s="8">
        <f t="shared" si="95"/>
        <v>13.25</v>
      </c>
      <c r="S593" s="8">
        <f t="shared" si="96"/>
        <v>18.600000000000001</v>
      </c>
      <c r="T593" s="8">
        <f t="shared" si="97"/>
        <v>14.5</v>
      </c>
      <c r="U593" s="7">
        <f t="shared" si="98"/>
        <v>15.183333333333332</v>
      </c>
      <c r="V593" s="7">
        <f t="shared" si="99"/>
        <v>15.012499999999999</v>
      </c>
    </row>
    <row r="594" spans="1:22" ht="13.5" x14ac:dyDescent="0.25">
      <c r="A594" s="3">
        <f>RSI!A594</f>
        <v>42867</v>
      </c>
      <c r="B594" s="2">
        <f>RSI!B594</f>
        <v>9.6050000000000004</v>
      </c>
      <c r="C594" s="2">
        <f>RSI!I594</f>
        <v>50.477924211691807</v>
      </c>
      <c r="D594" s="2">
        <f>MACD!E594</f>
        <v>0.21592880540632642</v>
      </c>
      <c r="E594" s="2">
        <f>MACD!F594</f>
        <v>0.14607285360361233</v>
      </c>
      <c r="F594" s="2">
        <f>'Moving Avg'!D594</f>
        <v>9.3812000000000015</v>
      </c>
      <c r="G594" s="2">
        <f>'Moving Avg'!F594</f>
        <v>9.6984999999999992</v>
      </c>
      <c r="H594" s="2">
        <f>'Moving Avg'!G594</f>
        <v>9.5317799999999977</v>
      </c>
      <c r="I594" s="2">
        <f>'Moving Avg'!H594</f>
        <v>10.444485000000009</v>
      </c>
      <c r="J594" s="5" t="str">
        <f>OBV!F594</f>
        <v>BULLISH</v>
      </c>
      <c r="K594" s="5" t="str">
        <f>OBV!G594</f>
        <v>WEAK</v>
      </c>
      <c r="L594" s="5" t="str">
        <f>OBV!H594</f>
        <v>CONFIRMED BULLISH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67</v>
      </c>
      <c r="Q594" s="8">
        <f t="shared" si="94"/>
        <v>18.799999999999997</v>
      </c>
      <c r="R594" s="8">
        <f t="shared" si="95"/>
        <v>21.75</v>
      </c>
      <c r="S594" s="8">
        <f t="shared" si="96"/>
        <v>33.900000000000006</v>
      </c>
      <c r="T594" s="8">
        <f t="shared" si="97"/>
        <v>23</v>
      </c>
      <c r="U594" s="7">
        <f t="shared" si="98"/>
        <v>24.816666666666666</v>
      </c>
      <c r="V594" s="7">
        <f t="shared" si="99"/>
        <v>24.362500000000001</v>
      </c>
    </row>
    <row r="595" spans="1:22" ht="13.5" x14ac:dyDescent="0.25">
      <c r="A595" s="3">
        <f>RSI!A595</f>
        <v>42870</v>
      </c>
      <c r="B595" s="2">
        <f>RSI!B595</f>
        <v>9.6050000000000004</v>
      </c>
      <c r="C595" s="2">
        <f>RSI!I595</f>
        <v>50.477924211691807</v>
      </c>
      <c r="D595" s="2">
        <f>MACD!E595</f>
        <v>0.18934584081966221</v>
      </c>
      <c r="E595" s="2">
        <f>MACD!F595</f>
        <v>0.15472745104682231</v>
      </c>
      <c r="F595" s="2">
        <f>'Moving Avg'!D595</f>
        <v>9.4385999999999992</v>
      </c>
      <c r="G595" s="2">
        <f>'Moving Avg'!F595</f>
        <v>9.6620000000000008</v>
      </c>
      <c r="H595" s="2">
        <f>'Moving Avg'!G595</f>
        <v>9.5310799999999958</v>
      </c>
      <c r="I595" s="2">
        <f>'Moving Avg'!H595</f>
        <v>10.435985000000008</v>
      </c>
      <c r="J595" s="5" t="str">
        <f>OBV!F595</f>
        <v>BULLISH</v>
      </c>
      <c r="K595" s="5" t="str">
        <f>OBV!G595</f>
        <v>WEAK</v>
      </c>
      <c r="L595" s="5" t="str">
        <f>OBV!H595</f>
        <v>CONFIRMED BULLISH</v>
      </c>
      <c r="M595" s="7">
        <f t="shared" si="90"/>
        <v>25</v>
      </c>
      <c r="N595" s="7">
        <f t="shared" si="91"/>
        <v>0</v>
      </c>
      <c r="O595" s="7">
        <f t="shared" si="92"/>
        <v>0</v>
      </c>
      <c r="P595" s="7">
        <f t="shared" si="93"/>
        <v>67</v>
      </c>
      <c r="Q595" s="8">
        <f t="shared" si="94"/>
        <v>18.799999999999997</v>
      </c>
      <c r="R595" s="8">
        <f t="shared" si="95"/>
        <v>21.75</v>
      </c>
      <c r="S595" s="8">
        <f t="shared" si="96"/>
        <v>33.900000000000006</v>
      </c>
      <c r="T595" s="8">
        <f t="shared" si="97"/>
        <v>23</v>
      </c>
      <c r="U595" s="7">
        <f t="shared" si="98"/>
        <v>24.816666666666666</v>
      </c>
      <c r="V595" s="7">
        <f t="shared" si="99"/>
        <v>24.362500000000001</v>
      </c>
    </row>
    <row r="596" spans="1:22" ht="13.5" x14ac:dyDescent="0.25">
      <c r="A596" s="3">
        <f>RSI!A596</f>
        <v>42871</v>
      </c>
      <c r="B596" s="2">
        <f>RSI!B596</f>
        <v>9.3469999999999995</v>
      </c>
      <c r="C596" s="2">
        <f>RSI!I596</f>
        <v>41.644043235768116</v>
      </c>
      <c r="D596" s="2">
        <f>MACD!E596</f>
        <v>0.18494783904014156</v>
      </c>
      <c r="E596" s="2">
        <f>MACD!F596</f>
        <v>0.16077152864548616</v>
      </c>
      <c r="F596" s="2">
        <f>'Moving Avg'!D596</f>
        <v>9.438600000000001</v>
      </c>
      <c r="G596" s="2">
        <f>'Moving Avg'!F596</f>
        <v>9.625449999999999</v>
      </c>
      <c r="H596" s="2">
        <f>'Moving Avg'!G596</f>
        <v>9.5309599999999968</v>
      </c>
      <c r="I596" s="2">
        <f>'Moving Avg'!H596</f>
        <v>10.426195000000007</v>
      </c>
      <c r="J596" s="5" t="str">
        <f>OBV!F596</f>
        <v>BULLISH</v>
      </c>
      <c r="K596" s="5" t="str">
        <f>OBV!G596</f>
        <v>NEUTRAL</v>
      </c>
      <c r="L596" s="5" t="str">
        <f>OBV!H596</f>
        <v>NEUTRAL</v>
      </c>
      <c r="M596" s="7">
        <f t="shared" si="90"/>
        <v>25</v>
      </c>
      <c r="N596" s="7">
        <f t="shared" si="91"/>
        <v>0</v>
      </c>
      <c r="O596" s="7">
        <f t="shared" si="92"/>
        <v>0</v>
      </c>
      <c r="P596" s="7">
        <f t="shared" si="93"/>
        <v>49.5</v>
      </c>
      <c r="Q596" s="8">
        <f t="shared" si="94"/>
        <v>16.175000000000001</v>
      </c>
      <c r="R596" s="8">
        <f t="shared" si="95"/>
        <v>17.375</v>
      </c>
      <c r="S596" s="8">
        <f t="shared" si="96"/>
        <v>26.025000000000002</v>
      </c>
      <c r="T596" s="8">
        <f t="shared" si="97"/>
        <v>18.625</v>
      </c>
      <c r="U596" s="7">
        <f t="shared" si="98"/>
        <v>19.858333333333334</v>
      </c>
      <c r="V596" s="7">
        <f t="shared" si="99"/>
        <v>19.55</v>
      </c>
    </row>
    <row r="597" spans="1:22" ht="13.5" x14ac:dyDescent="0.25">
      <c r="A597" s="3">
        <f>RSI!A597</f>
        <v>42872</v>
      </c>
      <c r="B597" s="2">
        <f>RSI!B597</f>
        <v>9.3070000000000004</v>
      </c>
      <c r="C597" s="2">
        <f>RSI!I597</f>
        <v>40.4617645940152</v>
      </c>
      <c r="D597" s="2">
        <f>MACD!E597</f>
        <v>0.18378190785630011</v>
      </c>
      <c r="E597" s="2">
        <f>MACD!F597</f>
        <v>0.16537360448764896</v>
      </c>
      <c r="F597" s="2">
        <f>'Moving Avg'!D597</f>
        <v>9.4421999999999997</v>
      </c>
      <c r="G597" s="2">
        <f>'Moving Avg'!F597</f>
        <v>9.5941999999999972</v>
      </c>
      <c r="H597" s="2">
        <f>'Moving Avg'!G597</f>
        <v>9.5301599999999969</v>
      </c>
      <c r="I597" s="2">
        <f>'Moving Avg'!H597</f>
        <v>10.417230000000004</v>
      </c>
      <c r="J597" s="5" t="str">
        <f>OBV!F597</f>
        <v>BULLISH</v>
      </c>
      <c r="K597" s="5" t="str">
        <f>OBV!G597</f>
        <v>NEUTRAL</v>
      </c>
      <c r="L597" s="5" t="str">
        <f>OBV!H597</f>
        <v>CONFIRMED BULLISH</v>
      </c>
      <c r="M597" s="7">
        <f t="shared" si="90"/>
        <v>25</v>
      </c>
      <c r="N597" s="7">
        <f t="shared" si="91"/>
        <v>0</v>
      </c>
      <c r="O597" s="7">
        <f t="shared" si="92"/>
        <v>0</v>
      </c>
      <c r="P597" s="7">
        <f t="shared" si="93"/>
        <v>83.5</v>
      </c>
      <c r="Q597" s="8">
        <f t="shared" si="94"/>
        <v>21.274999999999999</v>
      </c>
      <c r="R597" s="8">
        <f t="shared" si="95"/>
        <v>25.875</v>
      </c>
      <c r="S597" s="8">
        <f t="shared" si="96"/>
        <v>41.325000000000003</v>
      </c>
      <c r="T597" s="8">
        <f t="shared" si="97"/>
        <v>27.125</v>
      </c>
      <c r="U597" s="7">
        <f t="shared" si="98"/>
        <v>29.491666666666664</v>
      </c>
      <c r="V597" s="7">
        <f t="shared" si="99"/>
        <v>28.9</v>
      </c>
    </row>
    <row r="598" spans="1:22" ht="13.5" x14ac:dyDescent="0.25">
      <c r="A598" s="3">
        <f>RSI!A598</f>
        <v>42873</v>
      </c>
      <c r="B598" s="2">
        <f>RSI!B598</f>
        <v>9.3469999999999995</v>
      </c>
      <c r="C598" s="2">
        <f>RSI!I598</f>
        <v>42.228080721914864</v>
      </c>
      <c r="D598" s="2">
        <f>MACD!E598</f>
        <v>0.18047775199595328</v>
      </c>
      <c r="E598" s="2">
        <f>MACD!F598</f>
        <v>0.16839443398930984</v>
      </c>
      <c r="F598" s="2">
        <f>'Moving Avg'!D598</f>
        <v>9.4422000000000015</v>
      </c>
      <c r="G598" s="2">
        <f>'Moving Avg'!F598</f>
        <v>9.556499999999998</v>
      </c>
      <c r="H598" s="2">
        <f>'Moving Avg'!G598</f>
        <v>9.5296799999999973</v>
      </c>
      <c r="I598" s="2">
        <f>'Moving Avg'!H598</f>
        <v>10.408465000000003</v>
      </c>
      <c r="J598" s="5" t="str">
        <f>OBV!F598</f>
        <v>BULLISH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0</v>
      </c>
      <c r="O598" s="7">
        <f t="shared" si="92"/>
        <v>0</v>
      </c>
      <c r="P598" s="7">
        <f t="shared" si="93"/>
        <v>49.5</v>
      </c>
      <c r="Q598" s="8">
        <f t="shared" si="94"/>
        <v>16.175000000000001</v>
      </c>
      <c r="R598" s="8">
        <f t="shared" si="95"/>
        <v>17.375</v>
      </c>
      <c r="S598" s="8">
        <f t="shared" si="96"/>
        <v>26.025000000000002</v>
      </c>
      <c r="T598" s="8">
        <f t="shared" si="97"/>
        <v>18.625</v>
      </c>
      <c r="U598" s="7">
        <f t="shared" si="98"/>
        <v>19.858333333333334</v>
      </c>
      <c r="V598" s="7">
        <f t="shared" si="99"/>
        <v>19.55</v>
      </c>
    </row>
    <row r="599" spans="1:22" ht="13.5" x14ac:dyDescent="0.25">
      <c r="A599" s="3">
        <f>RSI!A599</f>
        <v>42874</v>
      </c>
      <c r="B599" s="2">
        <f>RSI!B599</f>
        <v>9.33</v>
      </c>
      <c r="C599" s="2">
        <f>RSI!I599</f>
        <v>41.662375589739142</v>
      </c>
      <c r="D599" s="2">
        <f>MACD!E599</f>
        <v>0.13877247031624051</v>
      </c>
      <c r="E599" s="2">
        <f>MACD!F599</f>
        <v>0.162470041254696</v>
      </c>
      <c r="F599" s="2">
        <f>'Moving Avg'!D599</f>
        <v>9.3872</v>
      </c>
      <c r="G599" s="2">
        <f>'Moving Avg'!F599</f>
        <v>9.52</v>
      </c>
      <c r="H599" s="2">
        <f>'Moving Avg'!G599</f>
        <v>9.5293399999999977</v>
      </c>
      <c r="I599" s="2">
        <f>'Moving Avg'!H599</f>
        <v>10.399615000000004</v>
      </c>
      <c r="J599" s="5" t="str">
        <f>OBV!F599</f>
        <v>BEARISH</v>
      </c>
      <c r="K599" s="5" t="str">
        <f>OBV!G599</f>
        <v>STRONG</v>
      </c>
      <c r="L599" s="5" t="str">
        <f>OBV!H599</f>
        <v>CONFIRMED BEARISH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33</v>
      </c>
      <c r="Q599" s="8">
        <f t="shared" si="94"/>
        <v>48.7</v>
      </c>
      <c r="R599" s="8">
        <f t="shared" si="95"/>
        <v>33.25</v>
      </c>
      <c r="S599" s="8">
        <f t="shared" si="96"/>
        <v>33.6</v>
      </c>
      <c r="T599" s="8">
        <f t="shared" si="97"/>
        <v>39.5</v>
      </c>
      <c r="U599" s="7">
        <f t="shared" si="98"/>
        <v>38.516666666666673</v>
      </c>
      <c r="V599" s="7">
        <f t="shared" si="99"/>
        <v>38.762500000000003</v>
      </c>
    </row>
    <row r="600" spans="1:22" ht="13.5" x14ac:dyDescent="0.25">
      <c r="A600" s="3">
        <f>RSI!A600</f>
        <v>42877</v>
      </c>
      <c r="B600" s="2">
        <f>RSI!B600</f>
        <v>9.33</v>
      </c>
      <c r="C600" s="2">
        <f>RSI!I600</f>
        <v>41.662375589739142</v>
      </c>
      <c r="D600" s="2">
        <f>MACD!E600</f>
        <v>0.10024813315616576</v>
      </c>
      <c r="E600" s="2">
        <f>MACD!F600</f>
        <v>0.15002565963498996</v>
      </c>
      <c r="F600" s="2">
        <f>'Moving Avg'!D600</f>
        <v>9.3321999999999985</v>
      </c>
      <c r="G600" s="2">
        <f>'Moving Avg'!F600</f>
        <v>9.4984000000000002</v>
      </c>
      <c r="H600" s="2">
        <f>'Moving Avg'!G600</f>
        <v>9.5289999999999946</v>
      </c>
      <c r="I600" s="2">
        <f>'Moving Avg'!H600</f>
        <v>10.390765000000004</v>
      </c>
      <c r="J600" s="5" t="str">
        <f>OBV!F600</f>
        <v>BEARISH</v>
      </c>
      <c r="K600" s="5" t="str">
        <f>OBV!G600</f>
        <v>STRONG</v>
      </c>
      <c r="L600" s="5" t="str">
        <f>OBV!H600</f>
        <v>CONFIRMED BEARISH</v>
      </c>
      <c r="M600" s="7">
        <f t="shared" si="90"/>
        <v>25</v>
      </c>
      <c r="N600" s="7">
        <f t="shared" si="91"/>
        <v>100</v>
      </c>
      <c r="O600" s="7">
        <f t="shared" si="92"/>
        <v>0</v>
      </c>
      <c r="P600" s="7">
        <f t="shared" si="93"/>
        <v>33</v>
      </c>
      <c r="Q600" s="8">
        <f t="shared" si="94"/>
        <v>48.7</v>
      </c>
      <c r="R600" s="8">
        <f t="shared" si="95"/>
        <v>33.25</v>
      </c>
      <c r="S600" s="8">
        <f t="shared" si="96"/>
        <v>33.6</v>
      </c>
      <c r="T600" s="8">
        <f t="shared" si="97"/>
        <v>39.5</v>
      </c>
      <c r="U600" s="7">
        <f t="shared" si="98"/>
        <v>38.516666666666673</v>
      </c>
      <c r="V600" s="7">
        <f t="shared" si="99"/>
        <v>38.762500000000003</v>
      </c>
    </row>
    <row r="601" spans="1:22" ht="13.5" x14ac:dyDescent="0.25">
      <c r="A601" s="3">
        <f>RSI!A601</f>
        <v>42878</v>
      </c>
      <c r="B601" s="2">
        <f>RSI!B601</f>
        <v>9.3070000000000004</v>
      </c>
      <c r="C601" s="2">
        <f>RSI!I601</f>
        <v>40.80465319754461</v>
      </c>
      <c r="D601" s="2">
        <f>MACD!E601</f>
        <v>7.4951309077405881E-2</v>
      </c>
      <c r="E601" s="2">
        <f>MACD!F601</f>
        <v>0.13501078952347315</v>
      </c>
      <c r="F601" s="2">
        <f>'Moving Avg'!D601</f>
        <v>9.3242000000000012</v>
      </c>
      <c r="G601" s="2">
        <f>'Moving Avg'!F601</f>
        <v>9.4802999999999997</v>
      </c>
      <c r="H601" s="2">
        <f>'Moving Avg'!G601</f>
        <v>9.5337999999999958</v>
      </c>
      <c r="I601" s="2">
        <f>'Moving Avg'!H601</f>
        <v>10.381800000000004</v>
      </c>
      <c r="J601" s="5" t="str">
        <f>OBV!F601</f>
        <v>BEARISH</v>
      </c>
      <c r="K601" s="5" t="str">
        <f>OBV!G601</f>
        <v>STRONG</v>
      </c>
      <c r="L601" s="5" t="str">
        <f>OBV!H601</f>
        <v>CONFIRMED BEARISH</v>
      </c>
      <c r="M601" s="7">
        <f t="shared" si="90"/>
        <v>25</v>
      </c>
      <c r="N601" s="7">
        <f t="shared" si="91"/>
        <v>100</v>
      </c>
      <c r="O601" s="7">
        <f t="shared" si="92"/>
        <v>0</v>
      </c>
      <c r="P601" s="7">
        <f t="shared" si="93"/>
        <v>33</v>
      </c>
      <c r="Q601" s="8">
        <f t="shared" si="94"/>
        <v>48.7</v>
      </c>
      <c r="R601" s="8">
        <f t="shared" si="95"/>
        <v>33.25</v>
      </c>
      <c r="S601" s="8">
        <f t="shared" si="96"/>
        <v>33.6</v>
      </c>
      <c r="T601" s="8">
        <f t="shared" si="97"/>
        <v>39.5</v>
      </c>
      <c r="U601" s="7">
        <f t="shared" si="98"/>
        <v>38.516666666666673</v>
      </c>
      <c r="V601" s="7">
        <f t="shared" si="99"/>
        <v>38.762500000000003</v>
      </c>
    </row>
    <row r="602" spans="1:22" ht="13.5" x14ac:dyDescent="0.25">
      <c r="A602" s="3">
        <f>RSI!A602</f>
        <v>42879</v>
      </c>
      <c r="B602" s="2">
        <f>RSI!B602</f>
        <v>9.3070000000000004</v>
      </c>
      <c r="C602" s="2">
        <f>RSI!I602</f>
        <v>40.80465319754461</v>
      </c>
      <c r="D602" s="2">
        <f>MACD!E602</f>
        <v>4.581047757322132E-2</v>
      </c>
      <c r="E602" s="2">
        <f>MACD!F602</f>
        <v>0.11717072713342279</v>
      </c>
      <c r="F602" s="2">
        <f>'Moving Avg'!D602</f>
        <v>9.3242000000000012</v>
      </c>
      <c r="G602" s="2">
        <f>'Moving Avg'!F602</f>
        <v>9.4578499999999988</v>
      </c>
      <c r="H602" s="2">
        <f>'Moving Avg'!G602</f>
        <v>9.5342799999999954</v>
      </c>
      <c r="I602" s="2">
        <f>'Moving Avg'!H602</f>
        <v>10.372835</v>
      </c>
      <c r="J602" s="5" t="str">
        <f>OBV!F602</f>
        <v>BEARISH</v>
      </c>
      <c r="K602" s="5" t="str">
        <f>OBV!G602</f>
        <v>STRONG</v>
      </c>
      <c r="L602" s="5" t="str">
        <f>OBV!H602</f>
        <v>NEUTRAL</v>
      </c>
      <c r="M602" s="7">
        <f t="shared" si="90"/>
        <v>25</v>
      </c>
      <c r="N602" s="7">
        <f t="shared" si="91"/>
        <v>100</v>
      </c>
      <c r="O602" s="7">
        <f t="shared" si="92"/>
        <v>0</v>
      </c>
      <c r="P602" s="7">
        <f t="shared" si="93"/>
        <v>33</v>
      </c>
      <c r="Q602" s="8">
        <f t="shared" si="94"/>
        <v>48.7</v>
      </c>
      <c r="R602" s="8">
        <f t="shared" si="95"/>
        <v>33.25</v>
      </c>
      <c r="S602" s="8">
        <f t="shared" si="96"/>
        <v>33.6</v>
      </c>
      <c r="T602" s="8">
        <f t="shared" si="97"/>
        <v>39.5</v>
      </c>
      <c r="U602" s="7">
        <f t="shared" si="98"/>
        <v>38.516666666666673</v>
      </c>
      <c r="V602" s="7">
        <f t="shared" si="99"/>
        <v>38.762500000000003</v>
      </c>
    </row>
    <row r="603" spans="1:22" ht="13.5" x14ac:dyDescent="0.25">
      <c r="A603" s="3">
        <f>RSI!A603</f>
        <v>42880</v>
      </c>
      <c r="B603" s="2">
        <f>RSI!B603</f>
        <v>9.2889999999999997</v>
      </c>
      <c r="C603" s="2">
        <f>RSI!I603</f>
        <v>40.056163029108262</v>
      </c>
      <c r="D603" s="2">
        <f>MACD!E603</f>
        <v>3.2508567106145136E-2</v>
      </c>
      <c r="E603" s="2">
        <f>MACD!F603</f>
        <v>0.10023829512796727</v>
      </c>
      <c r="F603" s="2">
        <f>'Moving Avg'!D603</f>
        <v>9.3125999999999998</v>
      </c>
      <c r="G603" s="2">
        <f>'Moving Avg'!F603</f>
        <v>9.4344999999999999</v>
      </c>
      <c r="H603" s="2">
        <f>'Moving Avg'!G603</f>
        <v>9.5342799999999954</v>
      </c>
      <c r="I603" s="2">
        <f>'Moving Avg'!H603</f>
        <v>10.362755000000002</v>
      </c>
      <c r="J603" s="5" t="str">
        <f>OBV!F603</f>
        <v>BEARISH</v>
      </c>
      <c r="K603" s="5" t="str">
        <f>OBV!G603</f>
        <v>STRONG</v>
      </c>
      <c r="L603" s="5" t="str">
        <f>OBV!H603</f>
        <v>CONFIRMED BEARISH</v>
      </c>
      <c r="M603" s="7">
        <f t="shared" si="90"/>
        <v>25</v>
      </c>
      <c r="N603" s="7">
        <f t="shared" si="91"/>
        <v>100</v>
      </c>
      <c r="O603" s="7">
        <f t="shared" si="92"/>
        <v>0</v>
      </c>
      <c r="P603" s="7">
        <f t="shared" si="93"/>
        <v>33</v>
      </c>
      <c r="Q603" s="8">
        <f t="shared" si="94"/>
        <v>48.7</v>
      </c>
      <c r="R603" s="8">
        <f t="shared" si="95"/>
        <v>33.25</v>
      </c>
      <c r="S603" s="8">
        <f t="shared" si="96"/>
        <v>33.6</v>
      </c>
      <c r="T603" s="8">
        <f t="shared" si="97"/>
        <v>39.5</v>
      </c>
      <c r="U603" s="7">
        <f t="shared" si="98"/>
        <v>38.516666666666673</v>
      </c>
      <c r="V603" s="7">
        <f t="shared" si="99"/>
        <v>38.762500000000003</v>
      </c>
    </row>
    <row r="604" spans="1:22" ht="13.5" x14ac:dyDescent="0.25">
      <c r="A604" s="3">
        <f>RSI!A604</f>
        <v>42881</v>
      </c>
      <c r="B604" s="2">
        <f>RSI!B604</f>
        <v>9.2889999999999997</v>
      </c>
      <c r="C604" s="2">
        <f>RSI!I604</f>
        <v>40.056163029108262</v>
      </c>
      <c r="D604" s="2">
        <f>MACD!E604</f>
        <v>6.2069650733295845E-2</v>
      </c>
      <c r="E604" s="2">
        <f>MACD!F604</f>
        <v>9.2604566249032988E-2</v>
      </c>
      <c r="F604" s="2">
        <f>'Moving Avg'!D604</f>
        <v>9.3044000000000011</v>
      </c>
      <c r="G604" s="2">
        <f>'Moving Avg'!F604</f>
        <v>9.4111499999999992</v>
      </c>
      <c r="H604" s="2">
        <f>'Moving Avg'!G604</f>
        <v>9.5342799999999954</v>
      </c>
      <c r="I604" s="2">
        <f>'Moving Avg'!H604</f>
        <v>10.352705000000004</v>
      </c>
      <c r="J604" s="5" t="str">
        <f>OBV!F604</f>
        <v>BEARISH</v>
      </c>
      <c r="K604" s="5" t="str">
        <f>OBV!G604</f>
        <v>STRONG</v>
      </c>
      <c r="L604" s="5" t="str">
        <f>OBV!H604</f>
        <v>CONFIRMED BEARISH</v>
      </c>
      <c r="M604" s="7">
        <f t="shared" si="90"/>
        <v>25</v>
      </c>
      <c r="N604" s="7">
        <f t="shared" si="91"/>
        <v>100</v>
      </c>
      <c r="O604" s="7">
        <f t="shared" si="92"/>
        <v>0</v>
      </c>
      <c r="P604" s="7">
        <f t="shared" si="93"/>
        <v>33</v>
      </c>
      <c r="Q604" s="8">
        <f t="shared" si="94"/>
        <v>48.7</v>
      </c>
      <c r="R604" s="8">
        <f t="shared" si="95"/>
        <v>33.25</v>
      </c>
      <c r="S604" s="8">
        <f t="shared" si="96"/>
        <v>33.6</v>
      </c>
      <c r="T604" s="8">
        <f t="shared" si="97"/>
        <v>39.5</v>
      </c>
      <c r="U604" s="7">
        <f t="shared" si="98"/>
        <v>38.516666666666673</v>
      </c>
      <c r="V604" s="7">
        <f t="shared" si="99"/>
        <v>38.762500000000003</v>
      </c>
    </row>
    <row r="605" spans="1:22" ht="13.5" x14ac:dyDescent="0.25">
      <c r="A605" s="3">
        <f>RSI!A605</f>
        <v>42884</v>
      </c>
      <c r="B605" s="2">
        <f>RSI!B605</f>
        <v>9.3469999999999995</v>
      </c>
      <c r="C605" s="2">
        <f>RSI!I605</f>
        <v>43.90165006415647</v>
      </c>
      <c r="D605" s="2">
        <f>MACD!E605</f>
        <v>8.3827540746209905E-2</v>
      </c>
      <c r="E605" s="2">
        <f>MACD!F605</f>
        <v>9.0849161148468374E-2</v>
      </c>
      <c r="F605" s="2">
        <f>'Moving Avg'!D605</f>
        <v>9.3078000000000003</v>
      </c>
      <c r="G605" s="2">
        <f>'Moving Avg'!F605</f>
        <v>9.3964999999999996</v>
      </c>
      <c r="H605" s="2">
        <f>'Moving Avg'!G605</f>
        <v>9.5342799999999954</v>
      </c>
      <c r="I605" s="2">
        <f>'Moving Avg'!H605</f>
        <v>10.342945000000004</v>
      </c>
      <c r="J605" s="5" t="str">
        <f>OBV!F605</f>
        <v>BEARISH</v>
      </c>
      <c r="K605" s="5" t="str">
        <f>OBV!G605</f>
        <v>STRONG</v>
      </c>
      <c r="L605" s="5" t="str">
        <f>OBV!H605</f>
        <v>BEARISH DIVERGENCE</v>
      </c>
      <c r="M605" s="7">
        <f t="shared" si="90"/>
        <v>25</v>
      </c>
      <c r="N605" s="7">
        <f t="shared" si="91"/>
        <v>45</v>
      </c>
      <c r="O605" s="7">
        <f t="shared" si="92"/>
        <v>0</v>
      </c>
      <c r="P605" s="7">
        <f t="shared" si="93"/>
        <v>33</v>
      </c>
      <c r="Q605" s="8">
        <f t="shared" si="94"/>
        <v>29.45</v>
      </c>
      <c r="R605" s="8">
        <f t="shared" si="95"/>
        <v>22.25</v>
      </c>
      <c r="S605" s="8">
        <f t="shared" si="96"/>
        <v>25.35</v>
      </c>
      <c r="T605" s="8">
        <f t="shared" si="97"/>
        <v>25.75</v>
      </c>
      <c r="U605" s="7">
        <f t="shared" si="98"/>
        <v>25.683333333333337</v>
      </c>
      <c r="V605" s="7">
        <f t="shared" si="99"/>
        <v>25.700000000000003</v>
      </c>
    </row>
    <row r="606" spans="1:22" ht="13.5" x14ac:dyDescent="0.25">
      <c r="A606" s="3">
        <f>RSI!A606</f>
        <v>42885</v>
      </c>
      <c r="B606" s="2">
        <f>RSI!B606</f>
        <v>9.2889999999999997</v>
      </c>
      <c r="C606" s="2">
        <f>RSI!I606</f>
        <v>41.064648311003339</v>
      </c>
      <c r="D606" s="2">
        <f>MACD!E606</f>
        <v>6.7463180605376039E-2</v>
      </c>
      <c r="E606" s="2">
        <f>MACD!F606</f>
        <v>8.6171965039849904E-2</v>
      </c>
      <c r="F606" s="2">
        <f>'Moving Avg'!D606</f>
        <v>9.3041999999999998</v>
      </c>
      <c r="G606" s="2">
        <f>'Moving Avg'!F606</f>
        <v>9.3792499999999972</v>
      </c>
      <c r="H606" s="2">
        <f>'Moving Avg'!G606</f>
        <v>9.5278599999999969</v>
      </c>
      <c r="I606" s="2">
        <f>'Moving Avg'!H606</f>
        <v>10.333890000000004</v>
      </c>
      <c r="J606" s="5" t="str">
        <f>OBV!F606</f>
        <v>BEARISH</v>
      </c>
      <c r="K606" s="5" t="str">
        <f>OBV!G606</f>
        <v>STRONG</v>
      </c>
      <c r="L606" s="5" t="str">
        <f>OBV!H606</f>
        <v>CONFIRMED BEARISH</v>
      </c>
      <c r="M606" s="7">
        <f t="shared" si="90"/>
        <v>25</v>
      </c>
      <c r="N606" s="7">
        <f t="shared" si="91"/>
        <v>45</v>
      </c>
      <c r="O606" s="7">
        <f t="shared" si="92"/>
        <v>0</v>
      </c>
      <c r="P606" s="7">
        <f t="shared" si="93"/>
        <v>33</v>
      </c>
      <c r="Q606" s="8">
        <f t="shared" si="94"/>
        <v>29.45</v>
      </c>
      <c r="R606" s="8">
        <f t="shared" si="95"/>
        <v>22.25</v>
      </c>
      <c r="S606" s="8">
        <f t="shared" si="96"/>
        <v>25.35</v>
      </c>
      <c r="T606" s="8">
        <f t="shared" si="97"/>
        <v>25.75</v>
      </c>
      <c r="U606" s="7">
        <f t="shared" si="98"/>
        <v>25.683333333333337</v>
      </c>
      <c r="V606" s="7">
        <f t="shared" si="99"/>
        <v>25.700000000000003</v>
      </c>
    </row>
    <row r="607" spans="1:22" ht="13.5" x14ac:dyDescent="0.25">
      <c r="A607" s="3">
        <f>RSI!A607</f>
        <v>42886</v>
      </c>
      <c r="B607" s="2">
        <f>RSI!B607</f>
        <v>9.5640000000000001</v>
      </c>
      <c r="C607" s="2">
        <f>RSI!I607</f>
        <v>55.686546142818997</v>
      </c>
      <c r="D607" s="2">
        <f>MACD!E607</f>
        <v>2.8010041684716214E-2</v>
      </c>
      <c r="E607" s="2">
        <f>MACD!F607</f>
        <v>7.4539580368823175E-2</v>
      </c>
      <c r="F607" s="2">
        <f>'Moving Avg'!D607</f>
        <v>9.355599999999999</v>
      </c>
      <c r="G607" s="2">
        <f>'Moving Avg'!F607</f>
        <v>9.3763499999999969</v>
      </c>
      <c r="H607" s="2">
        <f>'Moving Avg'!G607</f>
        <v>9.5321999999999978</v>
      </c>
      <c r="I607" s="2">
        <f>'Moving Avg'!H607</f>
        <v>10.326210000000001</v>
      </c>
      <c r="J607" s="5" t="str">
        <f>OBV!F607</f>
        <v>BULLISH</v>
      </c>
      <c r="K607" s="5" t="str">
        <f>OBV!G607</f>
        <v>NEUTRAL</v>
      </c>
      <c r="L607" s="5" t="str">
        <f>OBV!H607</f>
        <v>CONFIRMED BULLISH</v>
      </c>
      <c r="M607" s="7">
        <f t="shared" si="90"/>
        <v>25</v>
      </c>
      <c r="N607" s="7">
        <f t="shared" si="91"/>
        <v>100</v>
      </c>
      <c r="O607" s="7">
        <f t="shared" si="92"/>
        <v>0</v>
      </c>
      <c r="P607" s="7">
        <f t="shared" si="93"/>
        <v>83.5</v>
      </c>
      <c r="Q607" s="8">
        <f t="shared" si="94"/>
        <v>56.274999999999999</v>
      </c>
      <c r="R607" s="8">
        <f t="shared" si="95"/>
        <v>45.875</v>
      </c>
      <c r="S607" s="8">
        <f t="shared" si="96"/>
        <v>56.325000000000003</v>
      </c>
      <c r="T607" s="8">
        <f t="shared" si="97"/>
        <v>52.125</v>
      </c>
      <c r="U607" s="7">
        <f t="shared" si="98"/>
        <v>52.82500000000001</v>
      </c>
      <c r="V607" s="7">
        <f t="shared" si="99"/>
        <v>52.650000000000006</v>
      </c>
    </row>
    <row r="608" spans="1:22" ht="13.5" x14ac:dyDescent="0.25">
      <c r="A608" s="3">
        <f>RSI!A608</f>
        <v>42887</v>
      </c>
      <c r="B608" s="2">
        <f>RSI!B608</f>
        <v>9.5640000000000001</v>
      </c>
      <c r="C608" s="2">
        <f>RSI!I608</f>
        <v>55.686546142818997</v>
      </c>
      <c r="D608" s="2">
        <f>MACD!E608</f>
        <v>5.3312291043994264E-6</v>
      </c>
      <c r="E608" s="2">
        <f>MACD!F608</f>
        <v>5.9632730540879419E-2</v>
      </c>
      <c r="F608" s="2">
        <f>'Moving Avg'!D608</f>
        <v>9.4105999999999987</v>
      </c>
      <c r="G608" s="2">
        <f>'Moving Avg'!F608</f>
        <v>9.3737499999999976</v>
      </c>
      <c r="H608" s="2">
        <f>'Moving Avg'!G608</f>
        <v>9.5365399999999987</v>
      </c>
      <c r="I608" s="2">
        <f>'Moving Avg'!H608</f>
        <v>10.318530000000001</v>
      </c>
      <c r="J608" s="5" t="str">
        <f>OBV!F608</f>
        <v>BULLISH</v>
      </c>
      <c r="K608" s="5" t="str">
        <f>OBV!G608</f>
        <v>WEAK</v>
      </c>
      <c r="L608" s="5" t="str">
        <f>OBV!H608</f>
        <v>CONFIRMED BULLISH</v>
      </c>
      <c r="M608" s="7">
        <f t="shared" si="90"/>
        <v>25</v>
      </c>
      <c r="N608" s="7">
        <f t="shared" si="91"/>
        <v>100</v>
      </c>
      <c r="O608" s="7">
        <f t="shared" si="92"/>
        <v>0</v>
      </c>
      <c r="P608" s="7">
        <f t="shared" si="93"/>
        <v>67</v>
      </c>
      <c r="Q608" s="8">
        <f t="shared" si="94"/>
        <v>53.8</v>
      </c>
      <c r="R608" s="8">
        <f t="shared" si="95"/>
        <v>41.75</v>
      </c>
      <c r="S608" s="8">
        <f t="shared" si="96"/>
        <v>48.900000000000006</v>
      </c>
      <c r="T608" s="8">
        <f t="shared" si="97"/>
        <v>48</v>
      </c>
      <c r="U608" s="7">
        <f t="shared" si="98"/>
        <v>48.15</v>
      </c>
      <c r="V608" s="7">
        <f t="shared" si="99"/>
        <v>48.112499999999997</v>
      </c>
    </row>
    <row r="609" spans="1:22" ht="13.5" x14ac:dyDescent="0.25">
      <c r="A609" s="3">
        <f>RSI!A609</f>
        <v>42888</v>
      </c>
      <c r="B609" s="2">
        <f>RSI!B609</f>
        <v>9.5809999999999995</v>
      </c>
      <c r="C609" s="2">
        <f>RSI!I609</f>
        <v>56.46099362717824</v>
      </c>
      <c r="D609" s="2">
        <f>MACD!E609</f>
        <v>-2.8283320338447382E-2</v>
      </c>
      <c r="E609" s="2">
        <f>MACD!F609</f>
        <v>4.2049520365014061E-2</v>
      </c>
      <c r="F609" s="2">
        <f>'Moving Avg'!D609</f>
        <v>9.4689999999999994</v>
      </c>
      <c r="G609" s="2">
        <f>'Moving Avg'!F609</f>
        <v>9.385449999999997</v>
      </c>
      <c r="H609" s="2">
        <f>'Moving Avg'!G609</f>
        <v>9.5412199999999991</v>
      </c>
      <c r="I609" s="2">
        <f>'Moving Avg'!H609</f>
        <v>10.309940000000001</v>
      </c>
      <c r="J609" s="5" t="str">
        <f>OBV!F609</f>
        <v>BULLISH</v>
      </c>
      <c r="K609" s="5" t="str">
        <f>OBV!G609</f>
        <v>WEAK</v>
      </c>
      <c r="L609" s="5" t="str">
        <f>OBV!H609</f>
        <v>CONFIRMED BULLISH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67</v>
      </c>
      <c r="Q609" s="8">
        <f t="shared" si="94"/>
        <v>53.8</v>
      </c>
      <c r="R609" s="8">
        <f t="shared" si="95"/>
        <v>41.75</v>
      </c>
      <c r="S609" s="8">
        <f t="shared" si="96"/>
        <v>48.900000000000006</v>
      </c>
      <c r="T609" s="8">
        <f t="shared" si="97"/>
        <v>48</v>
      </c>
      <c r="U609" s="7">
        <f t="shared" si="98"/>
        <v>48.15</v>
      </c>
      <c r="V609" s="7">
        <f t="shared" si="99"/>
        <v>48.112499999999997</v>
      </c>
    </row>
    <row r="610" spans="1:22" ht="13.5" x14ac:dyDescent="0.25">
      <c r="A610" s="3">
        <f>RSI!A610</f>
        <v>42891</v>
      </c>
      <c r="B610" s="2">
        <f>RSI!B610</f>
        <v>9.5749999999999993</v>
      </c>
      <c r="C610" s="2">
        <f>RSI!I610</f>
        <v>56.088416181045581</v>
      </c>
      <c r="D610" s="2">
        <f>MACD!E610</f>
        <v>-5.2540431163867751E-2</v>
      </c>
      <c r="E610" s="2">
        <f>MACD!F610</f>
        <v>2.3131530059237702E-2</v>
      </c>
      <c r="F610" s="2">
        <f>'Moving Avg'!D610</f>
        <v>9.5146000000000015</v>
      </c>
      <c r="G610" s="2">
        <f>'Moving Avg'!F610</f>
        <v>9.3982999999999972</v>
      </c>
      <c r="H610" s="2">
        <f>'Moving Avg'!G610</f>
        <v>9.5457799999999988</v>
      </c>
      <c r="I610" s="2">
        <f>'Moving Avg'!H610</f>
        <v>10.301145000000002</v>
      </c>
      <c r="J610" s="5" t="str">
        <f>OBV!F610</f>
        <v>BEARISH</v>
      </c>
      <c r="K610" s="5" t="str">
        <f>OBV!G610</f>
        <v>NEUTRAL</v>
      </c>
      <c r="L610" s="5" t="str">
        <f>OBV!H610</f>
        <v>BEARISH DIVERGENCE</v>
      </c>
      <c r="M610" s="7">
        <f t="shared" si="90"/>
        <v>25</v>
      </c>
      <c r="N610" s="7">
        <f t="shared" si="91"/>
        <v>100</v>
      </c>
      <c r="O610" s="7">
        <f t="shared" si="92"/>
        <v>0</v>
      </c>
      <c r="P610" s="7">
        <f t="shared" si="93"/>
        <v>16.5</v>
      </c>
      <c r="Q610" s="8">
        <f t="shared" si="94"/>
        <v>46.225000000000001</v>
      </c>
      <c r="R610" s="8">
        <f t="shared" si="95"/>
        <v>29.125</v>
      </c>
      <c r="S610" s="8">
        <f t="shared" si="96"/>
        <v>26.175000000000001</v>
      </c>
      <c r="T610" s="8">
        <f t="shared" si="97"/>
        <v>35.375</v>
      </c>
      <c r="U610" s="7">
        <f t="shared" si="98"/>
        <v>33.841666666666661</v>
      </c>
      <c r="V610" s="7">
        <f t="shared" si="99"/>
        <v>34.224999999999994</v>
      </c>
    </row>
    <row r="611" spans="1:22" ht="13.5" x14ac:dyDescent="0.25">
      <c r="A611" s="3">
        <f>RSI!A611</f>
        <v>42892</v>
      </c>
      <c r="B611" s="2">
        <f>RSI!B611</f>
        <v>9.3829999999999991</v>
      </c>
      <c r="C611" s="2">
        <f>RSI!I611</f>
        <v>45.696694773393304</v>
      </c>
      <c r="D611" s="2">
        <f>MACD!E611</f>
        <v>-6.3054800828640012E-2</v>
      </c>
      <c r="E611" s="2">
        <f>MACD!F611</f>
        <v>5.8942638816621585E-3</v>
      </c>
      <c r="F611" s="2">
        <f>'Moving Avg'!D611</f>
        <v>9.5334000000000003</v>
      </c>
      <c r="G611" s="2">
        <f>'Moving Avg'!F611</f>
        <v>9.4000999999999983</v>
      </c>
      <c r="H611" s="2">
        <f>'Moving Avg'!G611</f>
        <v>9.5464999999999982</v>
      </c>
      <c r="I611" s="2">
        <f>'Moving Avg'!H611</f>
        <v>10.29142</v>
      </c>
      <c r="J611" s="5" t="str">
        <f>OBV!F611</f>
        <v>BEARISH</v>
      </c>
      <c r="K611" s="5" t="str">
        <f>OBV!G611</f>
        <v>NEUTRAL</v>
      </c>
      <c r="L611" s="5" t="str">
        <f>OBV!H611</f>
        <v>BEARISH DIVERGENCE</v>
      </c>
      <c r="M611" s="7">
        <f t="shared" si="90"/>
        <v>25</v>
      </c>
      <c r="N611" s="7">
        <f t="shared" si="91"/>
        <v>100</v>
      </c>
      <c r="O611" s="7">
        <f t="shared" si="92"/>
        <v>0</v>
      </c>
      <c r="P611" s="7">
        <f t="shared" si="93"/>
        <v>16.5</v>
      </c>
      <c r="Q611" s="8">
        <f t="shared" si="94"/>
        <v>46.225000000000001</v>
      </c>
      <c r="R611" s="8">
        <f t="shared" si="95"/>
        <v>29.125</v>
      </c>
      <c r="S611" s="8">
        <f t="shared" si="96"/>
        <v>26.175000000000001</v>
      </c>
      <c r="T611" s="8">
        <f t="shared" si="97"/>
        <v>35.375</v>
      </c>
      <c r="U611" s="7">
        <f t="shared" si="98"/>
        <v>33.841666666666661</v>
      </c>
      <c r="V611" s="7">
        <f t="shared" si="99"/>
        <v>34.224999999999994</v>
      </c>
    </row>
    <row r="612" spans="1:22" ht="13.5" x14ac:dyDescent="0.25">
      <c r="A612" s="3">
        <f>RSI!A612</f>
        <v>42893</v>
      </c>
      <c r="B612" s="2">
        <f>RSI!B612</f>
        <v>9.3829999999999991</v>
      </c>
      <c r="C612" s="2">
        <f>RSI!I612</f>
        <v>45.696694773393304</v>
      </c>
      <c r="D612" s="2">
        <f>MACD!E612</f>
        <v>-7.1440078476783242E-2</v>
      </c>
      <c r="E612" s="2">
        <f>MACD!F612</f>
        <v>-9.5726045900269216E-3</v>
      </c>
      <c r="F612" s="2">
        <f>'Moving Avg'!D612</f>
        <v>9.4971999999999976</v>
      </c>
      <c r="G612" s="2">
        <f>'Moving Avg'!F612</f>
        <v>9.4047999999999981</v>
      </c>
      <c r="H612" s="2">
        <f>'Moving Avg'!G612</f>
        <v>9.5472199999999976</v>
      </c>
      <c r="I612" s="2">
        <f>'Moving Avg'!H612</f>
        <v>10.281725000000002</v>
      </c>
      <c r="J612" s="5" t="str">
        <f>OBV!F612</f>
        <v>BEARISH</v>
      </c>
      <c r="K612" s="5" t="str">
        <f>OBV!G612</f>
        <v>STRONG</v>
      </c>
      <c r="L612" s="5" t="str">
        <f>OBV!H612</f>
        <v>CONFIRMED BEARISH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33</v>
      </c>
      <c r="Q612" s="8">
        <f t="shared" si="94"/>
        <v>48.7</v>
      </c>
      <c r="R612" s="8">
        <f t="shared" si="95"/>
        <v>33.25</v>
      </c>
      <c r="S612" s="8">
        <f t="shared" si="96"/>
        <v>33.6</v>
      </c>
      <c r="T612" s="8">
        <f t="shared" si="97"/>
        <v>39.5</v>
      </c>
      <c r="U612" s="7">
        <f t="shared" si="98"/>
        <v>38.516666666666673</v>
      </c>
      <c r="V612" s="7">
        <f t="shared" si="99"/>
        <v>38.762500000000003</v>
      </c>
    </row>
    <row r="613" spans="1:22" ht="13.5" x14ac:dyDescent="0.25">
      <c r="A613" s="3">
        <f>RSI!A613</f>
        <v>42894</v>
      </c>
      <c r="B613" s="2">
        <f>RSI!B613</f>
        <v>9.61</v>
      </c>
      <c r="C613" s="2">
        <f>RSI!I613</f>
        <v>56.697435540967163</v>
      </c>
      <c r="D613" s="2">
        <f>MACD!E613</f>
        <v>-9.7645750953512689E-2</v>
      </c>
      <c r="E613" s="2">
        <f>MACD!F613</f>
        <v>-2.7187233862724078E-2</v>
      </c>
      <c r="F613" s="2">
        <f>'Moving Avg'!D613</f>
        <v>9.5063999999999993</v>
      </c>
      <c r="G613" s="2">
        <f>'Moving Avg'!F613</f>
        <v>9.4179499999999994</v>
      </c>
      <c r="H613" s="2">
        <f>'Moving Avg'!G613</f>
        <v>9.5524799999999992</v>
      </c>
      <c r="I613" s="2">
        <f>'Moving Avg'!H613</f>
        <v>10.274275000000003</v>
      </c>
      <c r="J613" s="5" t="str">
        <f>OBV!F613</f>
        <v>BULLISH</v>
      </c>
      <c r="K613" s="5" t="str">
        <f>OBV!G613</f>
        <v>NEUTRAL</v>
      </c>
      <c r="L613" s="5" t="str">
        <f>OBV!H613</f>
        <v>CONFIRMED BULLISH</v>
      </c>
      <c r="M613" s="7">
        <f t="shared" si="90"/>
        <v>25</v>
      </c>
      <c r="N613" s="7">
        <f t="shared" si="91"/>
        <v>100</v>
      </c>
      <c r="O613" s="7">
        <f t="shared" si="92"/>
        <v>0</v>
      </c>
      <c r="P613" s="7">
        <f t="shared" si="93"/>
        <v>83.5</v>
      </c>
      <c r="Q613" s="8">
        <f t="shared" si="94"/>
        <v>56.274999999999999</v>
      </c>
      <c r="R613" s="8">
        <f t="shared" si="95"/>
        <v>45.875</v>
      </c>
      <c r="S613" s="8">
        <f t="shared" si="96"/>
        <v>56.325000000000003</v>
      </c>
      <c r="T613" s="8">
        <f t="shared" si="97"/>
        <v>52.125</v>
      </c>
      <c r="U613" s="7">
        <f t="shared" si="98"/>
        <v>52.82500000000001</v>
      </c>
      <c r="V613" s="7">
        <f t="shared" si="99"/>
        <v>52.650000000000006</v>
      </c>
    </row>
    <row r="614" spans="1:22" ht="13.5" x14ac:dyDescent="0.25">
      <c r="A614" s="3">
        <f>RSI!A614</f>
        <v>42895</v>
      </c>
      <c r="B614" s="2">
        <f>RSI!B614</f>
        <v>9.5809999999999995</v>
      </c>
      <c r="C614" s="2">
        <f>RSI!I614</f>
        <v>55.160069460075839</v>
      </c>
      <c r="D614" s="2">
        <f>MACD!E614</f>
        <v>-0.1185744601480625</v>
      </c>
      <c r="E614" s="2">
        <f>MACD!F614</f>
        <v>-4.5464679119791768E-2</v>
      </c>
      <c r="F614" s="2">
        <f>'Moving Avg'!D614</f>
        <v>9.5063999999999993</v>
      </c>
      <c r="G614" s="2">
        <f>'Moving Avg'!F614</f>
        <v>9.4167499999999968</v>
      </c>
      <c r="H614" s="2">
        <f>'Moving Avg'!G614</f>
        <v>9.5571599999999997</v>
      </c>
      <c r="I614" s="2">
        <f>'Moving Avg'!H614</f>
        <v>10.265540000000003</v>
      </c>
      <c r="J614" s="5" t="str">
        <f>OBV!F614</f>
        <v>BEARISH</v>
      </c>
      <c r="K614" s="5" t="str">
        <f>OBV!G614</f>
        <v>STRONG</v>
      </c>
      <c r="L614" s="5" t="str">
        <f>OBV!H614</f>
        <v>NEUTRAL</v>
      </c>
      <c r="M614" s="7">
        <f t="shared" si="90"/>
        <v>25</v>
      </c>
      <c r="N614" s="7">
        <f t="shared" si="91"/>
        <v>100</v>
      </c>
      <c r="O614" s="7">
        <f t="shared" si="92"/>
        <v>0</v>
      </c>
      <c r="P614" s="7">
        <f t="shared" si="93"/>
        <v>33</v>
      </c>
      <c r="Q614" s="8">
        <f t="shared" si="94"/>
        <v>48.7</v>
      </c>
      <c r="R614" s="8">
        <f t="shared" si="95"/>
        <v>33.25</v>
      </c>
      <c r="S614" s="8">
        <f t="shared" si="96"/>
        <v>33.6</v>
      </c>
      <c r="T614" s="8">
        <f t="shared" si="97"/>
        <v>39.5</v>
      </c>
      <c r="U614" s="7">
        <f t="shared" si="98"/>
        <v>38.516666666666673</v>
      </c>
      <c r="V614" s="7">
        <f t="shared" si="99"/>
        <v>38.762500000000003</v>
      </c>
    </row>
    <row r="615" spans="1:22" ht="13.5" x14ac:dyDescent="0.25">
      <c r="A615" s="3">
        <f>RSI!A615</f>
        <v>42898</v>
      </c>
      <c r="B615" s="2">
        <f>RSI!B615</f>
        <v>9.6430000000000007</v>
      </c>
      <c r="C615" s="2">
        <f>RSI!I615</f>
        <v>57.794925691044938</v>
      </c>
      <c r="D615" s="2">
        <f>MACD!E615</f>
        <v>-0.13261747207942598</v>
      </c>
      <c r="E615" s="2">
        <f>MACD!F615</f>
        <v>-6.2895237711718621E-2</v>
      </c>
      <c r="F615" s="2">
        <f>'Moving Avg'!D615</f>
        <v>9.52</v>
      </c>
      <c r="G615" s="2">
        <f>'Moving Avg'!F615</f>
        <v>9.4186499999999995</v>
      </c>
      <c r="H615" s="2">
        <f>'Moving Avg'!G615</f>
        <v>9.5642399999999999</v>
      </c>
      <c r="I615" s="2">
        <f>'Moving Avg'!H615</f>
        <v>10.256970000000001</v>
      </c>
      <c r="J615" s="5" t="str">
        <f>OBV!F615</f>
        <v>BEARISH</v>
      </c>
      <c r="K615" s="5" t="str">
        <f>OBV!G615</f>
        <v>STRONG</v>
      </c>
      <c r="L615" s="5" t="str">
        <f>OBV!H615</f>
        <v>CONFIRMED BEARISH</v>
      </c>
      <c r="M615" s="7">
        <f t="shared" si="90"/>
        <v>25</v>
      </c>
      <c r="N615" s="7">
        <f t="shared" si="91"/>
        <v>100</v>
      </c>
      <c r="O615" s="7">
        <f t="shared" si="92"/>
        <v>0</v>
      </c>
      <c r="P615" s="7">
        <f t="shared" si="93"/>
        <v>33</v>
      </c>
      <c r="Q615" s="8">
        <f t="shared" si="94"/>
        <v>48.7</v>
      </c>
      <c r="R615" s="8">
        <f t="shared" si="95"/>
        <v>33.25</v>
      </c>
      <c r="S615" s="8">
        <f t="shared" si="96"/>
        <v>33.6</v>
      </c>
      <c r="T615" s="8">
        <f t="shared" si="97"/>
        <v>39.5</v>
      </c>
      <c r="U615" s="7">
        <f t="shared" si="98"/>
        <v>38.516666666666673</v>
      </c>
      <c r="V615" s="7">
        <f t="shared" si="99"/>
        <v>38.762500000000003</v>
      </c>
    </row>
    <row r="616" spans="1:22" ht="13.5" x14ac:dyDescent="0.25">
      <c r="A616" s="3">
        <f>RSI!A616</f>
        <v>42899</v>
      </c>
      <c r="B616" s="2">
        <f>RSI!B616</f>
        <v>9.6120000000000001</v>
      </c>
      <c r="C616" s="2">
        <f>RSI!I616</f>
        <v>56.022337287920436</v>
      </c>
      <c r="D616" s="2">
        <f>MACD!E616</f>
        <v>-0.15210852163158251</v>
      </c>
      <c r="E616" s="2">
        <f>MACD!F616</f>
        <v>-8.0737894495691409E-2</v>
      </c>
      <c r="F616" s="2">
        <f>'Moving Avg'!D616</f>
        <v>9.5657999999999994</v>
      </c>
      <c r="G616" s="2">
        <f>'Moving Avg'!F616</f>
        <v>9.4319000000000006</v>
      </c>
      <c r="H616" s="2">
        <f>'Moving Avg'!G616</f>
        <v>9.5695399999999999</v>
      </c>
      <c r="I616" s="2">
        <f>'Moving Avg'!H616</f>
        <v>10.249940000000002</v>
      </c>
      <c r="J616" s="5" t="str">
        <f>OBV!F616</f>
        <v>BEARISH</v>
      </c>
      <c r="K616" s="5" t="str">
        <f>OBV!G616</f>
        <v>STRONG</v>
      </c>
      <c r="L616" s="5" t="str">
        <f>OBV!H616</f>
        <v>CONFIRMED BEARISH</v>
      </c>
      <c r="M616" s="7">
        <f t="shared" si="90"/>
        <v>25</v>
      </c>
      <c r="N616" s="7">
        <f t="shared" si="91"/>
        <v>100</v>
      </c>
      <c r="O616" s="7">
        <f t="shared" si="92"/>
        <v>0</v>
      </c>
      <c r="P616" s="7">
        <f t="shared" si="93"/>
        <v>33</v>
      </c>
      <c r="Q616" s="8">
        <f t="shared" si="94"/>
        <v>48.7</v>
      </c>
      <c r="R616" s="8">
        <f t="shared" si="95"/>
        <v>33.25</v>
      </c>
      <c r="S616" s="8">
        <f t="shared" si="96"/>
        <v>33.6</v>
      </c>
      <c r="T616" s="8">
        <f t="shared" si="97"/>
        <v>39.5</v>
      </c>
      <c r="U616" s="7">
        <f t="shared" si="98"/>
        <v>38.516666666666673</v>
      </c>
      <c r="V616" s="7">
        <f t="shared" si="99"/>
        <v>38.762500000000003</v>
      </c>
    </row>
    <row r="617" spans="1:22" ht="13.5" x14ac:dyDescent="0.25">
      <c r="A617" s="3">
        <f>RSI!A617</f>
        <v>42900</v>
      </c>
      <c r="B617" s="2">
        <f>RSI!B617</f>
        <v>9.4570000000000007</v>
      </c>
      <c r="C617" s="2">
        <f>RSI!I617</f>
        <v>48.081741784009658</v>
      </c>
      <c r="D617" s="2">
        <f>MACD!E617</f>
        <v>-0.11553759439601841</v>
      </c>
      <c r="E617" s="2">
        <f>MACD!F617</f>
        <v>-8.7697834475756825E-2</v>
      </c>
      <c r="F617" s="2">
        <f>'Moving Avg'!D617</f>
        <v>9.5806000000000004</v>
      </c>
      <c r="G617" s="2">
        <f>'Moving Avg'!F617</f>
        <v>9.4393999999999991</v>
      </c>
      <c r="H617" s="2">
        <f>'Moving Avg'!G617</f>
        <v>9.5684600000000017</v>
      </c>
      <c r="I617" s="2">
        <f>'Moving Avg'!H617</f>
        <v>10.242135000000001</v>
      </c>
      <c r="J617" s="5" t="str">
        <f>OBV!F617</f>
        <v>BEARISH</v>
      </c>
      <c r="K617" s="5" t="str">
        <f>OBV!G617</f>
        <v>STRONG</v>
      </c>
      <c r="L617" s="5" t="str">
        <f>OBV!H617</f>
        <v>CONFIRMED BEARISH</v>
      </c>
      <c r="M617" s="7">
        <f t="shared" si="90"/>
        <v>25</v>
      </c>
      <c r="N617" s="7">
        <f t="shared" si="91"/>
        <v>100</v>
      </c>
      <c r="O617" s="7">
        <f t="shared" si="92"/>
        <v>0</v>
      </c>
      <c r="P617" s="7">
        <f t="shared" si="93"/>
        <v>33</v>
      </c>
      <c r="Q617" s="8">
        <f t="shared" si="94"/>
        <v>48.7</v>
      </c>
      <c r="R617" s="8">
        <f t="shared" si="95"/>
        <v>33.25</v>
      </c>
      <c r="S617" s="8">
        <f t="shared" si="96"/>
        <v>33.6</v>
      </c>
      <c r="T617" s="8">
        <f t="shared" si="97"/>
        <v>39.5</v>
      </c>
      <c r="U617" s="7">
        <f t="shared" si="98"/>
        <v>38.516666666666673</v>
      </c>
      <c r="V617" s="7">
        <f t="shared" si="99"/>
        <v>38.762500000000003</v>
      </c>
    </row>
    <row r="618" spans="1:22" ht="13.5" x14ac:dyDescent="0.25">
      <c r="A618" s="3">
        <f>RSI!A618</f>
        <v>42901</v>
      </c>
      <c r="B618" s="2">
        <f>RSI!B618</f>
        <v>9.4570000000000007</v>
      </c>
      <c r="C618" s="2">
        <f>RSI!I618</f>
        <v>48.081741784009658</v>
      </c>
      <c r="D618" s="2">
        <f>MACD!E618</f>
        <v>-8.4349117565922782E-2</v>
      </c>
      <c r="E618" s="2">
        <f>MACD!F618</f>
        <v>-8.7028091093790019E-2</v>
      </c>
      <c r="F618" s="2">
        <f>'Moving Avg'!D618</f>
        <v>9.5500000000000007</v>
      </c>
      <c r="G618" s="2">
        <f>'Moving Avg'!F618</f>
        <v>9.444899999999997</v>
      </c>
      <c r="H618" s="2">
        <f>'Moving Avg'!G618</f>
        <v>9.5706599999999984</v>
      </c>
      <c r="I618" s="2">
        <f>'Moving Avg'!H618</f>
        <v>10.235380000000001</v>
      </c>
      <c r="J618" s="5" t="str">
        <f>OBV!F618</f>
        <v>BEARISH</v>
      </c>
      <c r="K618" s="5" t="str">
        <f>OBV!G618</f>
        <v>STRONG</v>
      </c>
      <c r="L618" s="5" t="str">
        <f>OBV!H618</f>
        <v>CONFIRMED BEARISH</v>
      </c>
      <c r="M618" s="7">
        <f t="shared" si="90"/>
        <v>25</v>
      </c>
      <c r="N618" s="7">
        <f t="shared" si="91"/>
        <v>0</v>
      </c>
      <c r="O618" s="7">
        <f t="shared" si="92"/>
        <v>0</v>
      </c>
      <c r="P618" s="7">
        <f t="shared" si="93"/>
        <v>33</v>
      </c>
      <c r="Q618" s="8">
        <f t="shared" si="94"/>
        <v>13.7</v>
      </c>
      <c r="R618" s="8">
        <f t="shared" si="95"/>
        <v>13.25</v>
      </c>
      <c r="S618" s="8">
        <f t="shared" si="96"/>
        <v>18.600000000000001</v>
      </c>
      <c r="T618" s="8">
        <f t="shared" si="97"/>
        <v>14.5</v>
      </c>
      <c r="U618" s="7">
        <f t="shared" si="98"/>
        <v>15.183333333333332</v>
      </c>
      <c r="V618" s="7">
        <f t="shared" si="99"/>
        <v>15.012499999999999</v>
      </c>
    </row>
    <row r="619" spans="1:22" ht="13.5" x14ac:dyDescent="0.25">
      <c r="A619" s="3">
        <f>RSI!A619</f>
        <v>42902</v>
      </c>
      <c r="B619" s="2">
        <f>RSI!B619</f>
        <v>9.3699999999999992</v>
      </c>
      <c r="C619" s="2">
        <f>RSI!I619</f>
        <v>44.020115605735022</v>
      </c>
      <c r="D619" s="2">
        <f>MACD!E619</f>
        <v>-4.8673255461817888E-2</v>
      </c>
      <c r="E619" s="2">
        <f>MACD!F619</f>
        <v>-7.935712396739561E-2</v>
      </c>
      <c r="F619" s="2">
        <f>'Moving Avg'!D619</f>
        <v>9.5077999999999996</v>
      </c>
      <c r="G619" s="2">
        <f>'Moving Avg'!F619</f>
        <v>9.4468999999999976</v>
      </c>
      <c r="H619" s="2">
        <f>'Moving Avg'!G619</f>
        <v>9.5711200000000005</v>
      </c>
      <c r="I619" s="2">
        <f>'Moving Avg'!H619</f>
        <v>10.228190000000001</v>
      </c>
      <c r="J619" s="5" t="str">
        <f>OBV!F619</f>
        <v>BEARISH</v>
      </c>
      <c r="K619" s="5" t="str">
        <f>OBV!G619</f>
        <v>STRONG</v>
      </c>
      <c r="L619" s="5" t="str">
        <f>OBV!H619</f>
        <v>CONFIRMED BEARISH</v>
      </c>
      <c r="M619" s="7">
        <f t="shared" si="90"/>
        <v>25</v>
      </c>
      <c r="N619" s="7">
        <f t="shared" si="91"/>
        <v>0</v>
      </c>
      <c r="O619" s="7">
        <f t="shared" si="92"/>
        <v>0</v>
      </c>
      <c r="P619" s="7">
        <f t="shared" si="93"/>
        <v>33</v>
      </c>
      <c r="Q619" s="8">
        <f t="shared" si="94"/>
        <v>13.7</v>
      </c>
      <c r="R619" s="8">
        <f t="shared" si="95"/>
        <v>13.25</v>
      </c>
      <c r="S619" s="8">
        <f t="shared" si="96"/>
        <v>18.600000000000001</v>
      </c>
      <c r="T619" s="8">
        <f t="shared" si="97"/>
        <v>14.5</v>
      </c>
      <c r="U619" s="7">
        <f t="shared" si="98"/>
        <v>15.183333333333332</v>
      </c>
      <c r="V619" s="7">
        <f t="shared" si="99"/>
        <v>15.012499999999999</v>
      </c>
    </row>
    <row r="620" spans="1:22" ht="13.5" x14ac:dyDescent="0.25">
      <c r="A620" s="3">
        <f>RSI!A620</f>
        <v>42905</v>
      </c>
      <c r="B620" s="2">
        <f>RSI!B620</f>
        <v>9.4570000000000007</v>
      </c>
      <c r="C620" s="2">
        <f>RSI!I620</f>
        <v>48.68803243293172</v>
      </c>
      <c r="D620" s="2">
        <f>MACD!E620</f>
        <v>-2.5130363437670056E-2</v>
      </c>
      <c r="E620" s="2">
        <f>MACD!F620</f>
        <v>-6.8511771861450493E-2</v>
      </c>
      <c r="F620" s="2">
        <f>'Moving Avg'!D620</f>
        <v>9.470600000000001</v>
      </c>
      <c r="G620" s="2">
        <f>'Moving Avg'!F620</f>
        <v>9.4532499999999988</v>
      </c>
      <c r="H620" s="2">
        <f>'Moving Avg'!G620</f>
        <v>9.5753000000000004</v>
      </c>
      <c r="I620" s="2">
        <f>'Moving Avg'!H620</f>
        <v>10.221435000000001</v>
      </c>
      <c r="J620" s="5" t="str">
        <f>OBV!F620</f>
        <v>BEARISH</v>
      </c>
      <c r="K620" s="5" t="str">
        <f>OBV!G620</f>
        <v>STRONG</v>
      </c>
      <c r="L620" s="5" t="str">
        <f>OBV!H620</f>
        <v>CONFIRMED BEARISH</v>
      </c>
      <c r="M620" s="7">
        <f t="shared" si="90"/>
        <v>25</v>
      </c>
      <c r="N620" s="7">
        <f t="shared" si="91"/>
        <v>0</v>
      </c>
      <c r="O620" s="7">
        <f t="shared" si="92"/>
        <v>0</v>
      </c>
      <c r="P620" s="7">
        <f t="shared" si="93"/>
        <v>33</v>
      </c>
      <c r="Q620" s="8">
        <f t="shared" si="94"/>
        <v>13.7</v>
      </c>
      <c r="R620" s="8">
        <f t="shared" si="95"/>
        <v>13.25</v>
      </c>
      <c r="S620" s="8">
        <f t="shared" si="96"/>
        <v>18.600000000000001</v>
      </c>
      <c r="T620" s="8">
        <f t="shared" si="97"/>
        <v>14.5</v>
      </c>
      <c r="U620" s="7">
        <f t="shared" si="98"/>
        <v>15.183333333333332</v>
      </c>
      <c r="V620" s="7">
        <f t="shared" si="99"/>
        <v>15.012499999999999</v>
      </c>
    </row>
    <row r="621" spans="1:22" ht="13.5" x14ac:dyDescent="0.25">
      <c r="A621" s="3">
        <f>RSI!A621</f>
        <v>42906</v>
      </c>
      <c r="B621" s="2">
        <f>RSI!B621</f>
        <v>9.4260000000000002</v>
      </c>
      <c r="C621" s="2">
        <f>RSI!I621</f>
        <v>47.178432917485502</v>
      </c>
      <c r="D621" s="2">
        <f>MACD!E621</f>
        <v>-3.2296127653079765E-2</v>
      </c>
      <c r="E621" s="2">
        <f>MACD!F621</f>
        <v>-6.1268643019776352E-2</v>
      </c>
      <c r="F621" s="2">
        <f>'Moving Avg'!D621</f>
        <v>9.4334000000000007</v>
      </c>
      <c r="G621" s="2">
        <f>'Moving Avg'!F621</f>
        <v>9.4591999999999992</v>
      </c>
      <c r="H621" s="2">
        <f>'Moving Avg'!G621</f>
        <v>9.573360000000001</v>
      </c>
      <c r="I621" s="2">
        <f>'Moving Avg'!H621</f>
        <v>10.214525000000002</v>
      </c>
      <c r="J621" s="5" t="str">
        <f>OBV!F621</f>
        <v>BEARISH</v>
      </c>
      <c r="K621" s="5" t="str">
        <f>OBV!G621</f>
        <v>STRONG</v>
      </c>
      <c r="L621" s="5" t="str">
        <f>OBV!H621</f>
        <v>CONFIRMED BEARISH</v>
      </c>
      <c r="M621" s="7">
        <f t="shared" si="90"/>
        <v>25</v>
      </c>
      <c r="N621" s="7">
        <f t="shared" si="91"/>
        <v>0</v>
      </c>
      <c r="O621" s="7">
        <f t="shared" si="92"/>
        <v>0</v>
      </c>
      <c r="P621" s="7">
        <f t="shared" si="93"/>
        <v>33</v>
      </c>
      <c r="Q621" s="8">
        <f t="shared" si="94"/>
        <v>13.7</v>
      </c>
      <c r="R621" s="8">
        <f t="shared" si="95"/>
        <v>13.25</v>
      </c>
      <c r="S621" s="8">
        <f t="shared" si="96"/>
        <v>18.600000000000001</v>
      </c>
      <c r="T621" s="8">
        <f t="shared" si="97"/>
        <v>14.5</v>
      </c>
      <c r="U621" s="7">
        <f t="shared" si="98"/>
        <v>15.183333333333332</v>
      </c>
      <c r="V621" s="7">
        <f t="shared" si="99"/>
        <v>15.012499999999999</v>
      </c>
    </row>
    <row r="622" spans="1:22" ht="13.5" x14ac:dyDescent="0.25">
      <c r="A622" s="3">
        <f>RSI!A622</f>
        <v>42907</v>
      </c>
      <c r="B622" s="2">
        <f>RSI!B622</f>
        <v>9.6059999999999999</v>
      </c>
      <c r="C622" s="2">
        <f>RSI!I622</f>
        <v>55.756418198954243</v>
      </c>
      <c r="D622" s="2">
        <f>MACD!E622</f>
        <v>-5.1365645170530883E-2</v>
      </c>
      <c r="E622" s="2">
        <f>MACD!F622</f>
        <v>-5.9288043449927261E-2</v>
      </c>
      <c r="F622" s="2">
        <f>'Moving Avg'!D622</f>
        <v>9.4632000000000005</v>
      </c>
      <c r="G622" s="2">
        <f>'Moving Avg'!F622</f>
        <v>9.4741499999999981</v>
      </c>
      <c r="H622" s="2">
        <f>'Moving Avg'!G622</f>
        <v>9.5694200000000009</v>
      </c>
      <c r="I622" s="2">
        <f>'Moving Avg'!H622</f>
        <v>10.208515000000002</v>
      </c>
      <c r="J622" s="5" t="str">
        <f>OBV!F622</f>
        <v>BEARISH</v>
      </c>
      <c r="K622" s="5" t="str">
        <f>OBV!G622</f>
        <v>NEUTRAL</v>
      </c>
      <c r="L622" s="5" t="str">
        <f>OBV!H622</f>
        <v>BEARISH DIVERGENCE</v>
      </c>
      <c r="M622" s="7">
        <f t="shared" si="90"/>
        <v>25</v>
      </c>
      <c r="N622" s="7">
        <f t="shared" si="91"/>
        <v>0</v>
      </c>
      <c r="O622" s="7">
        <f t="shared" si="92"/>
        <v>0</v>
      </c>
      <c r="P622" s="7">
        <f t="shared" si="93"/>
        <v>16.5</v>
      </c>
      <c r="Q622" s="8">
        <f t="shared" si="94"/>
        <v>11.225</v>
      </c>
      <c r="R622" s="8">
        <f t="shared" si="95"/>
        <v>9.125</v>
      </c>
      <c r="S622" s="8">
        <f t="shared" si="96"/>
        <v>11.175000000000001</v>
      </c>
      <c r="T622" s="8">
        <f t="shared" si="97"/>
        <v>10.375</v>
      </c>
      <c r="U622" s="7">
        <f t="shared" si="98"/>
        <v>10.508333333333335</v>
      </c>
      <c r="V622" s="7">
        <f t="shared" si="99"/>
        <v>10.475000000000001</v>
      </c>
    </row>
    <row r="623" spans="1:22" ht="13.5" x14ac:dyDescent="0.25">
      <c r="A623" s="3">
        <f>RSI!A623</f>
        <v>42908</v>
      </c>
      <c r="B623" s="2">
        <f>RSI!B623</f>
        <v>9.6059999999999999</v>
      </c>
      <c r="C623" s="2">
        <f>RSI!I623</f>
        <v>55.756418198954243</v>
      </c>
      <c r="D623" s="2">
        <f>MACD!E623</f>
        <v>-3.3339020488527993E-2</v>
      </c>
      <c r="E623" s="2">
        <f>MACD!F623</f>
        <v>-5.4098238857647411E-2</v>
      </c>
      <c r="F623" s="2">
        <f>'Moving Avg'!D623</f>
        <v>9.4930000000000003</v>
      </c>
      <c r="G623" s="2">
        <f>'Moving Avg'!F623</f>
        <v>9.4899999999999984</v>
      </c>
      <c r="H623" s="2">
        <f>'Moving Avg'!G623</f>
        <v>9.5654800000000009</v>
      </c>
      <c r="I623" s="2">
        <f>'Moving Avg'!H623</f>
        <v>10.203615000000003</v>
      </c>
      <c r="J623" s="5" t="str">
        <f>OBV!F623</f>
        <v>BEARISH</v>
      </c>
      <c r="K623" s="5" t="str">
        <f>OBV!G623</f>
        <v>NEUTRAL</v>
      </c>
      <c r="L623" s="5" t="str">
        <f>OBV!H623</f>
        <v>BEARISH DIVERGENCE</v>
      </c>
      <c r="M623" s="7">
        <f t="shared" si="90"/>
        <v>25</v>
      </c>
      <c r="N623" s="7">
        <f t="shared" si="91"/>
        <v>0</v>
      </c>
      <c r="O623" s="7">
        <f t="shared" si="92"/>
        <v>0</v>
      </c>
      <c r="P623" s="7">
        <f t="shared" si="93"/>
        <v>16.5</v>
      </c>
      <c r="Q623" s="8">
        <f t="shared" si="94"/>
        <v>11.225</v>
      </c>
      <c r="R623" s="8">
        <f t="shared" si="95"/>
        <v>9.125</v>
      </c>
      <c r="S623" s="8">
        <f t="shared" si="96"/>
        <v>11.175000000000001</v>
      </c>
      <c r="T623" s="8">
        <f t="shared" si="97"/>
        <v>10.375</v>
      </c>
      <c r="U623" s="7">
        <f t="shared" si="98"/>
        <v>10.508333333333335</v>
      </c>
      <c r="V623" s="7">
        <f t="shared" si="99"/>
        <v>10.475000000000001</v>
      </c>
    </row>
    <row r="624" spans="1:22" ht="13.5" x14ac:dyDescent="0.25">
      <c r="A624" s="3">
        <f>RSI!A624</f>
        <v>42909</v>
      </c>
      <c r="B624" s="2">
        <f>RSI!B624</f>
        <v>9.7059999999999995</v>
      </c>
      <c r="C624" s="2">
        <f>RSI!I624</f>
        <v>59.947276084541734</v>
      </c>
      <c r="D624" s="2">
        <f>MACD!E624</f>
        <v>-3.0659026558312874E-2</v>
      </c>
      <c r="E624" s="2">
        <f>MACD!F624</f>
        <v>-4.9410396397780505E-2</v>
      </c>
      <c r="F624" s="2">
        <f>'Moving Avg'!D624</f>
        <v>9.5602</v>
      </c>
      <c r="G624" s="2">
        <f>'Moving Avg'!F624</f>
        <v>9.5108499999999978</v>
      </c>
      <c r="H624" s="2">
        <f>'Moving Avg'!G624</f>
        <v>9.5528999999999993</v>
      </c>
      <c r="I624" s="2">
        <f>'Moving Avg'!H624</f>
        <v>10.199390000000001</v>
      </c>
      <c r="J624" s="5" t="str">
        <f>OBV!F624</f>
        <v>BULLISH</v>
      </c>
      <c r="K624" s="5" t="str">
        <f>OBV!G624</f>
        <v>WEAK</v>
      </c>
      <c r="L624" s="5" t="str">
        <f>OBV!H624</f>
        <v>CONFIRMED BULLISH</v>
      </c>
      <c r="M624" s="7">
        <f t="shared" si="90"/>
        <v>25</v>
      </c>
      <c r="N624" s="7">
        <f t="shared" si="91"/>
        <v>0</v>
      </c>
      <c r="O624" s="7">
        <f t="shared" si="92"/>
        <v>0</v>
      </c>
      <c r="P624" s="7">
        <f t="shared" si="93"/>
        <v>67</v>
      </c>
      <c r="Q624" s="8">
        <f t="shared" si="94"/>
        <v>18.799999999999997</v>
      </c>
      <c r="R624" s="8">
        <f t="shared" si="95"/>
        <v>21.75</v>
      </c>
      <c r="S624" s="8">
        <f t="shared" si="96"/>
        <v>33.900000000000006</v>
      </c>
      <c r="T624" s="8">
        <f t="shared" si="97"/>
        <v>23</v>
      </c>
      <c r="U624" s="7">
        <f t="shared" si="98"/>
        <v>24.816666666666666</v>
      </c>
      <c r="V624" s="7">
        <f t="shared" si="99"/>
        <v>24.362500000000001</v>
      </c>
    </row>
    <row r="625" spans="1:22" ht="13.5" x14ac:dyDescent="0.25">
      <c r="A625" s="3">
        <f>RSI!A625</f>
        <v>42914</v>
      </c>
      <c r="B625" s="2">
        <f>RSI!B625</f>
        <v>9.6739999999999995</v>
      </c>
      <c r="C625" s="2">
        <f>RSI!I625</f>
        <v>58.052287262282739</v>
      </c>
      <c r="D625" s="2">
        <f>MACD!E625</f>
        <v>-1.7725595113747161E-2</v>
      </c>
      <c r="E625" s="2">
        <f>MACD!F625</f>
        <v>-4.3073436140973843E-2</v>
      </c>
      <c r="F625" s="2">
        <f>'Moving Avg'!D625</f>
        <v>9.6035999999999984</v>
      </c>
      <c r="G625" s="2">
        <f>'Moving Avg'!F625</f>
        <v>9.527199999999997</v>
      </c>
      <c r="H625" s="2">
        <f>'Moving Avg'!G625</f>
        <v>9.5396800000000006</v>
      </c>
      <c r="I625" s="2">
        <f>'Moving Avg'!H625</f>
        <v>10.195005000000002</v>
      </c>
      <c r="J625" s="5" t="str">
        <f>OBV!F625</f>
        <v>BEARISH</v>
      </c>
      <c r="K625" s="5" t="str">
        <f>OBV!G625</f>
        <v>NEUTRAL</v>
      </c>
      <c r="L625" s="5" t="str">
        <f>OBV!H625</f>
        <v>BEARISH DIVERGENCE</v>
      </c>
      <c r="M625" s="7">
        <f t="shared" si="90"/>
        <v>25</v>
      </c>
      <c r="N625" s="7">
        <f t="shared" si="91"/>
        <v>0</v>
      </c>
      <c r="O625" s="7">
        <f t="shared" si="92"/>
        <v>0</v>
      </c>
      <c r="P625" s="7">
        <f t="shared" si="93"/>
        <v>16.5</v>
      </c>
      <c r="Q625" s="8">
        <f t="shared" si="94"/>
        <v>11.225</v>
      </c>
      <c r="R625" s="8">
        <f t="shared" si="95"/>
        <v>9.125</v>
      </c>
      <c r="S625" s="8">
        <f t="shared" si="96"/>
        <v>11.175000000000001</v>
      </c>
      <c r="T625" s="8">
        <f t="shared" si="97"/>
        <v>10.375</v>
      </c>
      <c r="U625" s="7">
        <f t="shared" si="98"/>
        <v>10.508333333333335</v>
      </c>
      <c r="V625" s="7">
        <f t="shared" si="99"/>
        <v>10.475000000000001</v>
      </c>
    </row>
    <row r="626" spans="1:22" ht="13.5" x14ac:dyDescent="0.25">
      <c r="A626" s="3">
        <f>RSI!A626</f>
        <v>42915</v>
      </c>
      <c r="B626" s="2">
        <f>RSI!B626</f>
        <v>9.6989999999999998</v>
      </c>
      <c r="C626" s="2">
        <f>RSI!I626</f>
        <v>59.139014979388151</v>
      </c>
      <c r="D626" s="2">
        <f>MACD!E626</f>
        <v>-1.4364922670127456E-2</v>
      </c>
      <c r="E626" s="2">
        <f>MACD!F626</f>
        <v>-3.7331733446804571E-2</v>
      </c>
      <c r="F626" s="2">
        <f>'Moving Avg'!D626</f>
        <v>9.658199999999999</v>
      </c>
      <c r="G626" s="2">
        <f>'Moving Avg'!F626</f>
        <v>9.547699999999999</v>
      </c>
      <c r="H626" s="2">
        <f>'Moving Avg'!G626</f>
        <v>9.5320999999999998</v>
      </c>
      <c r="I626" s="2">
        <f>'Moving Avg'!H626</f>
        <v>10.189460000000002</v>
      </c>
      <c r="J626" s="5" t="str">
        <f>OBV!F626</f>
        <v>BULLISH</v>
      </c>
      <c r="K626" s="5" t="str">
        <f>OBV!G626</f>
        <v>WEAK</v>
      </c>
      <c r="L626" s="5" t="str">
        <f>OBV!H626</f>
        <v>CONFIRMED BULLISH</v>
      </c>
      <c r="M626" s="7">
        <f t="shared" si="90"/>
        <v>25</v>
      </c>
      <c r="N626" s="7">
        <f t="shared" si="91"/>
        <v>0</v>
      </c>
      <c r="O626" s="7">
        <f t="shared" si="92"/>
        <v>0</v>
      </c>
      <c r="P626" s="7">
        <f t="shared" si="93"/>
        <v>67</v>
      </c>
      <c r="Q626" s="8">
        <f t="shared" si="94"/>
        <v>18.799999999999997</v>
      </c>
      <c r="R626" s="8">
        <f t="shared" si="95"/>
        <v>21.75</v>
      </c>
      <c r="S626" s="8">
        <f t="shared" si="96"/>
        <v>33.900000000000006</v>
      </c>
      <c r="T626" s="8">
        <f t="shared" si="97"/>
        <v>23</v>
      </c>
      <c r="U626" s="7">
        <f t="shared" si="98"/>
        <v>24.816666666666666</v>
      </c>
      <c r="V626" s="7">
        <f t="shared" si="99"/>
        <v>24.362500000000001</v>
      </c>
    </row>
    <row r="627" spans="1:22" ht="13.5" x14ac:dyDescent="0.25">
      <c r="A627" s="3">
        <f>RSI!A627</f>
        <v>42916</v>
      </c>
      <c r="B627" s="2">
        <f>RSI!B627</f>
        <v>9.6989999999999998</v>
      </c>
      <c r="C627" s="2">
        <f>RSI!I627</f>
        <v>59.139014979388151</v>
      </c>
      <c r="D627" s="2">
        <f>MACD!E627</f>
        <v>-3.6405821209513078E-2</v>
      </c>
      <c r="E627" s="2">
        <f>MACD!F627</f>
        <v>-3.7146550999346273E-2</v>
      </c>
      <c r="F627" s="2">
        <f>'Moving Avg'!D627</f>
        <v>9.6767999999999983</v>
      </c>
      <c r="G627" s="2">
        <f>'Moving Avg'!F627</f>
        <v>9.5544499999999992</v>
      </c>
      <c r="H627" s="2">
        <f>'Moving Avg'!G627</f>
        <v>9.5274399999999986</v>
      </c>
      <c r="I627" s="2">
        <f>'Moving Avg'!H627</f>
        <v>10.182455000000003</v>
      </c>
      <c r="J627" s="5" t="str">
        <f>OBV!F627</f>
        <v>BULLISH</v>
      </c>
      <c r="K627" s="5" t="str">
        <f>OBV!G627</f>
        <v>WEAK</v>
      </c>
      <c r="L627" s="5" t="str">
        <f>OBV!H627</f>
        <v>CONFIRMED BULLISH</v>
      </c>
      <c r="M627" s="7">
        <f t="shared" si="90"/>
        <v>25</v>
      </c>
      <c r="N627" s="7">
        <f t="shared" si="91"/>
        <v>0</v>
      </c>
      <c r="O627" s="7">
        <f t="shared" si="92"/>
        <v>0</v>
      </c>
      <c r="P627" s="7">
        <f t="shared" si="93"/>
        <v>67</v>
      </c>
      <c r="Q627" s="8">
        <f t="shared" si="94"/>
        <v>18.799999999999997</v>
      </c>
      <c r="R627" s="8">
        <f t="shared" si="95"/>
        <v>21.75</v>
      </c>
      <c r="S627" s="8">
        <f t="shared" si="96"/>
        <v>33.900000000000006</v>
      </c>
      <c r="T627" s="8">
        <f t="shared" si="97"/>
        <v>23</v>
      </c>
      <c r="U627" s="7">
        <f t="shared" si="98"/>
        <v>24.816666666666666</v>
      </c>
      <c r="V627" s="7">
        <f t="shared" si="99"/>
        <v>24.362500000000001</v>
      </c>
    </row>
    <row r="628" spans="1:22" ht="13.5" x14ac:dyDescent="0.25">
      <c r="A628" s="3">
        <f>RSI!A628</f>
        <v>42919</v>
      </c>
      <c r="B628" s="2">
        <f>RSI!B628</f>
        <v>9.8239999999999998</v>
      </c>
      <c r="C628" s="2">
        <f>RSI!I628</f>
        <v>64.475761834156557</v>
      </c>
      <c r="D628" s="2">
        <f>MACD!E628</f>
        <v>-6.5276544324877506E-2</v>
      </c>
      <c r="E628" s="2">
        <f>MACD!F628</f>
        <v>-4.2772549664452521E-2</v>
      </c>
      <c r="F628" s="2">
        <f>'Moving Avg'!D628</f>
        <v>9.7203999999999997</v>
      </c>
      <c r="G628" s="2">
        <f>'Moving Avg'!F628</f>
        <v>9.5674500000000009</v>
      </c>
      <c r="H628" s="2">
        <f>'Moving Avg'!G628</f>
        <v>9.5218999999999987</v>
      </c>
      <c r="I628" s="2">
        <f>'Moving Avg'!H628</f>
        <v>10.176075000000003</v>
      </c>
      <c r="J628" s="5" t="str">
        <f>OBV!F628</f>
        <v>BULLISH</v>
      </c>
      <c r="K628" s="5" t="str">
        <f>OBV!G628</f>
        <v>WEAK</v>
      </c>
      <c r="L628" s="5" t="str">
        <f>OBV!H628</f>
        <v>CONFIRMED BULLISH</v>
      </c>
      <c r="M628" s="7">
        <f t="shared" si="90"/>
        <v>25</v>
      </c>
      <c r="N628" s="7">
        <f t="shared" si="91"/>
        <v>100</v>
      </c>
      <c r="O628" s="7">
        <f t="shared" si="92"/>
        <v>0</v>
      </c>
      <c r="P628" s="7">
        <f t="shared" si="93"/>
        <v>67</v>
      </c>
      <c r="Q628" s="8">
        <f t="shared" si="94"/>
        <v>53.8</v>
      </c>
      <c r="R628" s="8">
        <f t="shared" si="95"/>
        <v>41.75</v>
      </c>
      <c r="S628" s="8">
        <f t="shared" si="96"/>
        <v>48.900000000000006</v>
      </c>
      <c r="T628" s="8">
        <f t="shared" si="97"/>
        <v>48</v>
      </c>
      <c r="U628" s="7">
        <f t="shared" si="98"/>
        <v>48.15</v>
      </c>
      <c r="V628" s="7">
        <f t="shared" si="99"/>
        <v>48.112499999999997</v>
      </c>
    </row>
    <row r="629" spans="1:22" ht="13.5" x14ac:dyDescent="0.25">
      <c r="A629" s="3">
        <f>RSI!A629</f>
        <v>42920</v>
      </c>
      <c r="B629" s="2">
        <f>RSI!B629</f>
        <v>9.6430000000000007</v>
      </c>
      <c r="C629" s="2">
        <f>RSI!I629</f>
        <v>53.566105113703806</v>
      </c>
      <c r="D629" s="2">
        <f>MACD!E629</f>
        <v>-9.1311708653725177E-2</v>
      </c>
      <c r="E629" s="2">
        <f>MACD!F629</f>
        <v>-5.2480381462307053E-2</v>
      </c>
      <c r="F629" s="2">
        <f>'Moving Avg'!D629</f>
        <v>9.7077999999999989</v>
      </c>
      <c r="G629" s="2">
        <f>'Moving Avg'!F629</f>
        <v>9.5705500000000008</v>
      </c>
      <c r="H629" s="2">
        <f>'Moving Avg'!G629</f>
        <v>9.51356</v>
      </c>
      <c r="I629" s="2">
        <f>'Moving Avg'!H629</f>
        <v>10.168790000000003</v>
      </c>
      <c r="J629" s="5" t="str">
        <f>OBV!F629</f>
        <v>BULLISH</v>
      </c>
      <c r="K629" s="5" t="str">
        <f>OBV!G629</f>
        <v>NEUTRAL</v>
      </c>
      <c r="L629" s="5" t="str">
        <f>OBV!H629</f>
        <v>BULLISH DIVERGENCE</v>
      </c>
      <c r="M629" s="7">
        <f t="shared" si="90"/>
        <v>25</v>
      </c>
      <c r="N629" s="7">
        <f t="shared" si="91"/>
        <v>100</v>
      </c>
      <c r="O629" s="7">
        <f t="shared" si="92"/>
        <v>0</v>
      </c>
      <c r="P629" s="7">
        <f t="shared" si="93"/>
        <v>66.5</v>
      </c>
      <c r="Q629" s="8">
        <f t="shared" si="94"/>
        <v>53.725000000000001</v>
      </c>
      <c r="R629" s="8">
        <f t="shared" si="95"/>
        <v>41.625</v>
      </c>
      <c r="S629" s="8">
        <f t="shared" si="96"/>
        <v>48.674999999999997</v>
      </c>
      <c r="T629" s="8">
        <f t="shared" si="97"/>
        <v>47.875</v>
      </c>
      <c r="U629" s="7">
        <f t="shared" si="98"/>
        <v>48.008333333333326</v>
      </c>
      <c r="V629" s="7">
        <f t="shared" si="99"/>
        <v>47.974999999999994</v>
      </c>
    </row>
    <row r="630" spans="1:22" ht="13.5" x14ac:dyDescent="0.25">
      <c r="A630" s="3">
        <f>RSI!A630</f>
        <v>42921</v>
      </c>
      <c r="B630" s="2">
        <f>RSI!B630</f>
        <v>9.5190000000000001</v>
      </c>
      <c r="C630" s="2">
        <f>RSI!I630</f>
        <v>47.621226719292686</v>
      </c>
      <c r="D630" s="2">
        <f>MACD!E630</f>
        <v>-9.1210350693094355E-2</v>
      </c>
      <c r="E630" s="2">
        <f>MACD!F630</f>
        <v>-6.0226375308464516E-2</v>
      </c>
      <c r="F630" s="2">
        <f>'Moving Avg'!D630</f>
        <v>9.6768000000000001</v>
      </c>
      <c r="G630" s="2">
        <f>'Moving Avg'!F630</f>
        <v>9.567750000000002</v>
      </c>
      <c r="H630" s="2">
        <f>'Moving Avg'!G630</f>
        <v>9.5086999999999993</v>
      </c>
      <c r="I630" s="2">
        <f>'Moving Avg'!H630</f>
        <v>10.160885000000002</v>
      </c>
      <c r="J630" s="5" t="str">
        <f>OBV!F630</f>
        <v>BULLISH</v>
      </c>
      <c r="K630" s="5" t="str">
        <f>OBV!G630</f>
        <v>NEUTRAL</v>
      </c>
      <c r="L630" s="5" t="str">
        <f>OBV!H630</f>
        <v>BULLISH DIVERGENCE</v>
      </c>
      <c r="M630" s="7">
        <f t="shared" si="90"/>
        <v>25</v>
      </c>
      <c r="N630" s="7">
        <f t="shared" si="91"/>
        <v>100</v>
      </c>
      <c r="O630" s="7">
        <f t="shared" si="92"/>
        <v>0</v>
      </c>
      <c r="P630" s="7">
        <f t="shared" si="93"/>
        <v>66.5</v>
      </c>
      <c r="Q630" s="8">
        <f t="shared" si="94"/>
        <v>53.725000000000001</v>
      </c>
      <c r="R630" s="8">
        <f t="shared" si="95"/>
        <v>41.625</v>
      </c>
      <c r="S630" s="8">
        <f t="shared" si="96"/>
        <v>48.674999999999997</v>
      </c>
      <c r="T630" s="8">
        <f t="shared" si="97"/>
        <v>47.875</v>
      </c>
      <c r="U630" s="7">
        <f t="shared" si="98"/>
        <v>48.008333333333326</v>
      </c>
      <c r="V630" s="7">
        <f t="shared" si="99"/>
        <v>47.974999999999994</v>
      </c>
    </row>
    <row r="631" spans="1:22" ht="13.5" x14ac:dyDescent="0.25">
      <c r="A631" s="3">
        <f>RSI!A631</f>
        <v>42922</v>
      </c>
      <c r="B631" s="2">
        <f>RSI!B631</f>
        <v>9.7929999999999993</v>
      </c>
      <c r="C631" s="2">
        <f>RSI!I631</f>
        <v>58.56433667115585</v>
      </c>
      <c r="D631" s="2">
        <f>MACD!E631</f>
        <v>-0.11586358476162495</v>
      </c>
      <c r="E631" s="2">
        <f>MACD!F631</f>
        <v>-7.1353817199096614E-2</v>
      </c>
      <c r="F631" s="2">
        <f>'Moving Avg'!D631</f>
        <v>9.6956000000000007</v>
      </c>
      <c r="G631" s="2">
        <f>'Moving Avg'!F631</f>
        <v>9.5882500000000022</v>
      </c>
      <c r="H631" s="2">
        <f>'Moving Avg'!G631</f>
        <v>9.5111799999999995</v>
      </c>
      <c r="I631" s="2">
        <f>'Moving Avg'!H631</f>
        <v>10.154350000000003</v>
      </c>
      <c r="J631" s="5" t="str">
        <f>OBV!F631</f>
        <v>BULLISH</v>
      </c>
      <c r="K631" s="5" t="str">
        <f>OBV!G631</f>
        <v>NEUTRAL</v>
      </c>
      <c r="L631" s="5" t="str">
        <f>OBV!H631</f>
        <v>CONFIRMED BULLISH</v>
      </c>
      <c r="M631" s="7">
        <f t="shared" si="90"/>
        <v>25</v>
      </c>
      <c r="N631" s="7">
        <f t="shared" si="91"/>
        <v>100</v>
      </c>
      <c r="O631" s="7">
        <f t="shared" si="92"/>
        <v>0</v>
      </c>
      <c r="P631" s="7">
        <f t="shared" si="93"/>
        <v>83.5</v>
      </c>
      <c r="Q631" s="8">
        <f t="shared" si="94"/>
        <v>56.274999999999999</v>
      </c>
      <c r="R631" s="8">
        <f t="shared" si="95"/>
        <v>45.875</v>
      </c>
      <c r="S631" s="8">
        <f t="shared" si="96"/>
        <v>56.325000000000003</v>
      </c>
      <c r="T631" s="8">
        <f t="shared" si="97"/>
        <v>52.125</v>
      </c>
      <c r="U631" s="7">
        <f t="shared" si="98"/>
        <v>52.82500000000001</v>
      </c>
      <c r="V631" s="7">
        <f t="shared" si="99"/>
        <v>52.650000000000006</v>
      </c>
    </row>
    <row r="632" spans="1:22" ht="13.5" x14ac:dyDescent="0.25">
      <c r="A632" s="3">
        <f>RSI!A632</f>
        <v>42923</v>
      </c>
      <c r="B632" s="2">
        <f>RSI!B632</f>
        <v>9.9540000000000006</v>
      </c>
      <c r="C632" s="2">
        <f>RSI!I632</f>
        <v>63.40266068695059</v>
      </c>
      <c r="D632" s="2">
        <f>MACD!E632</f>
        <v>-0.12227436832230865</v>
      </c>
      <c r="E632" s="2">
        <f>MACD!F632</f>
        <v>-8.1537927423739026E-2</v>
      </c>
      <c r="F632" s="2">
        <f>'Moving Avg'!D632</f>
        <v>9.746599999999999</v>
      </c>
      <c r="G632" s="2">
        <f>'Moving Avg'!F632</f>
        <v>9.6168000000000031</v>
      </c>
      <c r="H632" s="2">
        <f>'Moving Avg'!G632</f>
        <v>9.515139999999997</v>
      </c>
      <c r="I632" s="2">
        <f>'Moving Avg'!H632</f>
        <v>10.148620000000001</v>
      </c>
      <c r="J632" s="5" t="str">
        <f>OBV!F632</f>
        <v>BULLISH</v>
      </c>
      <c r="K632" s="5" t="str">
        <f>OBV!G632</f>
        <v>WEAK</v>
      </c>
      <c r="L632" s="5" t="str">
        <f>OBV!H632</f>
        <v>CONFIRMED BULLISH</v>
      </c>
      <c r="M632" s="7">
        <f t="shared" si="90"/>
        <v>25</v>
      </c>
      <c r="N632" s="7">
        <f t="shared" si="91"/>
        <v>100</v>
      </c>
      <c r="O632" s="7">
        <f t="shared" si="92"/>
        <v>0</v>
      </c>
      <c r="P632" s="7">
        <f t="shared" si="93"/>
        <v>67</v>
      </c>
      <c r="Q632" s="8">
        <f t="shared" si="94"/>
        <v>53.8</v>
      </c>
      <c r="R632" s="8">
        <f t="shared" si="95"/>
        <v>41.75</v>
      </c>
      <c r="S632" s="8">
        <f t="shared" si="96"/>
        <v>48.900000000000006</v>
      </c>
      <c r="T632" s="8">
        <f t="shared" si="97"/>
        <v>48</v>
      </c>
      <c r="U632" s="7">
        <f t="shared" si="98"/>
        <v>48.15</v>
      </c>
      <c r="V632" s="7">
        <f t="shared" si="99"/>
        <v>48.112499999999997</v>
      </c>
    </row>
    <row r="633" spans="1:22" ht="13.5" x14ac:dyDescent="0.25">
      <c r="A633" s="3">
        <f>RSI!A633</f>
        <v>42926</v>
      </c>
      <c r="B633" s="2">
        <f>RSI!B633</f>
        <v>9.6560000000000006</v>
      </c>
      <c r="C633" s="2">
        <f>RSI!I633</f>
        <v>51.431753668553554</v>
      </c>
      <c r="D633" s="2">
        <f>MACD!E633</f>
        <v>-0.10779535979210308</v>
      </c>
      <c r="E633" s="2">
        <f>MACD!F633</f>
        <v>-8.6789413897411849E-2</v>
      </c>
      <c r="F633" s="2">
        <f>'Moving Avg'!D633</f>
        <v>9.7129999999999992</v>
      </c>
      <c r="G633" s="2">
        <f>'Moving Avg'!F633</f>
        <v>9.6191000000000013</v>
      </c>
      <c r="H633" s="2">
        <f>'Moving Avg'!G633</f>
        <v>9.5131399999999982</v>
      </c>
      <c r="I633" s="2">
        <f>'Moving Avg'!H633</f>
        <v>10.141400000000003</v>
      </c>
      <c r="J633" s="5" t="str">
        <f>OBV!F633</f>
        <v>BEARISH</v>
      </c>
      <c r="K633" s="5" t="str">
        <f>OBV!G633</f>
        <v>STRONG</v>
      </c>
      <c r="L633" s="5" t="str">
        <f>OBV!H633</f>
        <v>CONFIRMED BEARISH</v>
      </c>
      <c r="M633" s="7">
        <f t="shared" si="90"/>
        <v>25</v>
      </c>
      <c r="N633" s="7">
        <f t="shared" si="91"/>
        <v>100</v>
      </c>
      <c r="O633" s="7">
        <f t="shared" si="92"/>
        <v>0</v>
      </c>
      <c r="P633" s="7">
        <f t="shared" si="93"/>
        <v>33</v>
      </c>
      <c r="Q633" s="8">
        <f t="shared" si="94"/>
        <v>48.7</v>
      </c>
      <c r="R633" s="8">
        <f t="shared" si="95"/>
        <v>33.25</v>
      </c>
      <c r="S633" s="8">
        <f t="shared" si="96"/>
        <v>33.6</v>
      </c>
      <c r="T633" s="8">
        <f t="shared" si="97"/>
        <v>39.5</v>
      </c>
      <c r="U633" s="7">
        <f t="shared" si="98"/>
        <v>38.516666666666673</v>
      </c>
      <c r="V633" s="7">
        <f t="shared" si="99"/>
        <v>38.762500000000003</v>
      </c>
    </row>
    <row r="634" spans="1:22" ht="13.5" x14ac:dyDescent="0.25">
      <c r="A634" s="3">
        <f>RSI!A634</f>
        <v>42927</v>
      </c>
      <c r="B634" s="2">
        <f>RSI!B634</f>
        <v>9.6560000000000006</v>
      </c>
      <c r="C634" s="2">
        <f>RSI!I634</f>
        <v>51.431753668553554</v>
      </c>
      <c r="D634" s="2">
        <f>MACD!E634</f>
        <v>-8.0408155276506577E-2</v>
      </c>
      <c r="E634" s="2">
        <f>MACD!F634</f>
        <v>-8.5513162173230794E-2</v>
      </c>
      <c r="F634" s="2">
        <f>'Moving Avg'!D634</f>
        <v>9.7155999999999985</v>
      </c>
      <c r="G634" s="2">
        <f>'Moving Avg'!F634</f>
        <v>9.6228500000000015</v>
      </c>
      <c r="H634" s="2">
        <f>'Moving Avg'!G634</f>
        <v>9.5111399999999993</v>
      </c>
      <c r="I634" s="2">
        <f>'Moving Avg'!H634</f>
        <v>10.134180000000001</v>
      </c>
      <c r="J634" s="5" t="str">
        <f>OBV!F634</f>
        <v>BULLISH</v>
      </c>
      <c r="K634" s="5" t="str">
        <f>OBV!G634</f>
        <v>NEUTRAL</v>
      </c>
      <c r="L634" s="5" t="str">
        <f>OBV!H634</f>
        <v>CONFIRMED BULLISH</v>
      </c>
      <c r="M634" s="7">
        <f t="shared" si="90"/>
        <v>25</v>
      </c>
      <c r="N634" s="7">
        <f t="shared" si="91"/>
        <v>0</v>
      </c>
      <c r="O634" s="7">
        <f t="shared" si="92"/>
        <v>0</v>
      </c>
      <c r="P634" s="7">
        <f t="shared" si="93"/>
        <v>83.5</v>
      </c>
      <c r="Q634" s="8">
        <f t="shared" si="94"/>
        <v>21.274999999999999</v>
      </c>
      <c r="R634" s="8">
        <f t="shared" si="95"/>
        <v>25.875</v>
      </c>
      <c r="S634" s="8">
        <f t="shared" si="96"/>
        <v>41.325000000000003</v>
      </c>
      <c r="T634" s="8">
        <f t="shared" si="97"/>
        <v>27.125</v>
      </c>
      <c r="U634" s="7">
        <f t="shared" si="98"/>
        <v>29.491666666666664</v>
      </c>
      <c r="V634" s="7">
        <f t="shared" si="99"/>
        <v>28.9</v>
      </c>
    </row>
    <row r="635" spans="1:22" ht="13.5" x14ac:dyDescent="0.25">
      <c r="A635" s="3">
        <f>RSI!A635</f>
        <v>42928</v>
      </c>
      <c r="B635" s="2">
        <f>RSI!B635</f>
        <v>9.5500000000000007</v>
      </c>
      <c r="C635" s="2">
        <f>RSI!I635</f>
        <v>47.715240632961716</v>
      </c>
      <c r="D635" s="2">
        <f>MACD!E635</f>
        <v>-5.4536036008997257E-2</v>
      </c>
      <c r="E635" s="2">
        <f>MACD!F635</f>
        <v>-7.931773694038409E-2</v>
      </c>
      <c r="F635" s="2">
        <f>'Moving Avg'!D635</f>
        <v>9.7217999999999982</v>
      </c>
      <c r="G635" s="2">
        <f>'Moving Avg'!F635</f>
        <v>9.6182000000000016</v>
      </c>
      <c r="H635" s="2">
        <f>'Moving Avg'!G635</f>
        <v>9.5093399999999999</v>
      </c>
      <c r="I635" s="2">
        <f>'Moving Avg'!H635</f>
        <v>10.128095000000002</v>
      </c>
      <c r="J635" s="5" t="str">
        <f>OBV!F635</f>
        <v>BULLISH</v>
      </c>
      <c r="K635" s="5" t="str">
        <f>OBV!G635</f>
        <v>NEUTRAL</v>
      </c>
      <c r="L635" s="5" t="str">
        <f>OBV!H635</f>
        <v>CONFIRMED BULLISH</v>
      </c>
      <c r="M635" s="7">
        <f t="shared" si="90"/>
        <v>25</v>
      </c>
      <c r="N635" s="7">
        <f t="shared" si="91"/>
        <v>0</v>
      </c>
      <c r="O635" s="7">
        <f t="shared" si="92"/>
        <v>0</v>
      </c>
      <c r="P635" s="7">
        <f t="shared" si="93"/>
        <v>83.5</v>
      </c>
      <c r="Q635" s="8">
        <f t="shared" si="94"/>
        <v>21.274999999999999</v>
      </c>
      <c r="R635" s="8">
        <f t="shared" si="95"/>
        <v>25.875</v>
      </c>
      <c r="S635" s="8">
        <f t="shared" si="96"/>
        <v>41.325000000000003</v>
      </c>
      <c r="T635" s="8">
        <f t="shared" si="97"/>
        <v>27.125</v>
      </c>
      <c r="U635" s="7">
        <f t="shared" si="98"/>
        <v>29.491666666666664</v>
      </c>
      <c r="V635" s="7">
        <f t="shared" si="99"/>
        <v>28.9</v>
      </c>
    </row>
    <row r="636" spans="1:22" ht="13.5" x14ac:dyDescent="0.25">
      <c r="A636" s="3">
        <f>RSI!A636</f>
        <v>42929</v>
      </c>
      <c r="B636" s="2">
        <f>RSI!B636</f>
        <v>9.8179999999999996</v>
      </c>
      <c r="C636" s="2">
        <f>RSI!I636</f>
        <v>56.311095839410051</v>
      </c>
      <c r="D636" s="2">
        <f>MACD!E636</f>
        <v>-4.8236956400449671E-2</v>
      </c>
      <c r="E636" s="2">
        <f>MACD!F636</f>
        <v>-7.3101580832397206E-2</v>
      </c>
      <c r="F636" s="2">
        <f>'Moving Avg'!D636</f>
        <v>9.7268000000000008</v>
      </c>
      <c r="G636" s="2">
        <f>'Moving Avg'!F636</f>
        <v>9.6285000000000025</v>
      </c>
      <c r="H636" s="2">
        <f>'Moving Avg'!G636</f>
        <v>9.5130199999999991</v>
      </c>
      <c r="I636" s="2">
        <f>'Moving Avg'!H636</f>
        <v>10.121745000000001</v>
      </c>
      <c r="J636" s="5" t="str">
        <f>OBV!F636</f>
        <v>BULLISH</v>
      </c>
      <c r="K636" s="5" t="str">
        <f>OBV!G636</f>
        <v>NEUTRAL</v>
      </c>
      <c r="L636" s="5" t="str">
        <f>OBV!H636</f>
        <v>CONFIRMED BULLISH</v>
      </c>
      <c r="M636" s="7">
        <f t="shared" si="90"/>
        <v>25</v>
      </c>
      <c r="N636" s="7">
        <f t="shared" si="91"/>
        <v>0</v>
      </c>
      <c r="O636" s="7">
        <f t="shared" si="92"/>
        <v>0</v>
      </c>
      <c r="P636" s="7">
        <f t="shared" si="93"/>
        <v>83.5</v>
      </c>
      <c r="Q636" s="8">
        <f t="shared" si="94"/>
        <v>21.274999999999999</v>
      </c>
      <c r="R636" s="8">
        <f t="shared" si="95"/>
        <v>25.875</v>
      </c>
      <c r="S636" s="8">
        <f t="shared" si="96"/>
        <v>41.325000000000003</v>
      </c>
      <c r="T636" s="8">
        <f t="shared" si="97"/>
        <v>27.125</v>
      </c>
      <c r="U636" s="7">
        <f t="shared" si="98"/>
        <v>29.491666666666664</v>
      </c>
      <c r="V636" s="7">
        <f t="shared" si="99"/>
        <v>28.9</v>
      </c>
    </row>
    <row r="637" spans="1:22" ht="13.5" x14ac:dyDescent="0.25">
      <c r="A637" s="3">
        <f>RSI!A637</f>
        <v>42930</v>
      </c>
      <c r="B637" s="2">
        <f>RSI!B637</f>
        <v>9.8179999999999996</v>
      </c>
      <c r="C637" s="2">
        <f>RSI!I637</f>
        <v>56.311095839410058</v>
      </c>
      <c r="D637" s="2">
        <f>MACD!E637</f>
        <v>-4.4108196520243226E-2</v>
      </c>
      <c r="E637" s="2">
        <f>MACD!F637</f>
        <v>-6.730290396996641E-2</v>
      </c>
      <c r="F637" s="2">
        <f>'Moving Avg'!D637</f>
        <v>9.6996000000000002</v>
      </c>
      <c r="G637" s="2">
        <f>'Moving Avg'!F637</f>
        <v>9.6465500000000013</v>
      </c>
      <c r="H637" s="2">
        <f>'Moving Avg'!G637</f>
        <v>9.51694</v>
      </c>
      <c r="I637" s="2">
        <f>'Moving Avg'!H637</f>
        <v>10.117000000000001</v>
      </c>
      <c r="J637" s="5" t="str">
        <f>OBV!F637</f>
        <v>BEARISH</v>
      </c>
      <c r="K637" s="5" t="str">
        <f>OBV!G637</f>
        <v>STRONG</v>
      </c>
      <c r="L637" s="5" t="str">
        <f>OBV!H637</f>
        <v>CONFIRMED BEARISH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33</v>
      </c>
      <c r="Q637" s="8">
        <f t="shared" si="94"/>
        <v>13.7</v>
      </c>
      <c r="R637" s="8">
        <f t="shared" si="95"/>
        <v>13.25</v>
      </c>
      <c r="S637" s="8">
        <f t="shared" si="96"/>
        <v>18.600000000000001</v>
      </c>
      <c r="T637" s="8">
        <f t="shared" si="97"/>
        <v>14.5</v>
      </c>
      <c r="U637" s="7">
        <f t="shared" si="98"/>
        <v>15.183333333333332</v>
      </c>
      <c r="V637" s="7">
        <f t="shared" si="99"/>
        <v>15.012499999999999</v>
      </c>
    </row>
    <row r="638" spans="1:22" ht="13.5" x14ac:dyDescent="0.25">
      <c r="A638" s="3">
        <f>RSI!A638</f>
        <v>42933</v>
      </c>
      <c r="B638" s="2">
        <f>RSI!B638</f>
        <v>9.8179999999999996</v>
      </c>
      <c r="C638" s="2">
        <f>RSI!I638</f>
        <v>56.311095839410058</v>
      </c>
      <c r="D638" s="2">
        <f>MACD!E638</f>
        <v>-2.2496111753468995E-2</v>
      </c>
      <c r="E638" s="2">
        <f>MACD!F638</f>
        <v>-5.8341545526666927E-2</v>
      </c>
      <c r="F638" s="2">
        <f>'Moving Avg'!D638</f>
        <v>9.7319999999999993</v>
      </c>
      <c r="G638" s="2">
        <f>'Moving Avg'!F638</f>
        <v>9.6646000000000036</v>
      </c>
      <c r="H638" s="2">
        <f>'Moving Avg'!G638</f>
        <v>9.5209799999999998</v>
      </c>
      <c r="I638" s="2">
        <f>'Moving Avg'!H638</f>
        <v>10.112255000000003</v>
      </c>
      <c r="J638" s="5" t="str">
        <f>OBV!F638</f>
        <v>BEARISH</v>
      </c>
      <c r="K638" s="5" t="str">
        <f>OBV!G638</f>
        <v>NEUTRAL</v>
      </c>
      <c r="L638" s="5" t="str">
        <f>OBV!H638</f>
        <v>BEARISH DIVERGENCE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16.5</v>
      </c>
      <c r="Q638" s="8">
        <f t="shared" si="94"/>
        <v>11.225</v>
      </c>
      <c r="R638" s="8">
        <f t="shared" si="95"/>
        <v>9.125</v>
      </c>
      <c r="S638" s="8">
        <f t="shared" si="96"/>
        <v>11.175000000000001</v>
      </c>
      <c r="T638" s="8">
        <f t="shared" si="97"/>
        <v>10.375</v>
      </c>
      <c r="U638" s="7">
        <f t="shared" si="98"/>
        <v>10.508333333333335</v>
      </c>
      <c r="V638" s="7">
        <f t="shared" si="99"/>
        <v>10.475000000000001</v>
      </c>
    </row>
    <row r="639" spans="1:22" ht="13.5" x14ac:dyDescent="0.25">
      <c r="A639" s="3">
        <f>RSI!A639</f>
        <v>42934</v>
      </c>
      <c r="B639" s="2">
        <f>RSI!B639</f>
        <v>9.8179999999999996</v>
      </c>
      <c r="C639" s="2">
        <f>RSI!I639</f>
        <v>56.311095839410051</v>
      </c>
      <c r="D639" s="2">
        <f>MACD!E639</f>
        <v>-3.3084978540143695E-2</v>
      </c>
      <c r="E639" s="2">
        <f>MACD!F639</f>
        <v>-5.3290232129362285E-2</v>
      </c>
      <c r="F639" s="2">
        <f>'Moving Avg'!D639</f>
        <v>9.7643999999999984</v>
      </c>
      <c r="G639" s="2">
        <f>'Moving Avg'!F639</f>
        <v>9.6870000000000047</v>
      </c>
      <c r="H639" s="2">
        <f>'Moving Avg'!G639</f>
        <v>9.5304000000000002</v>
      </c>
      <c r="I639" s="2">
        <f>'Moving Avg'!H639</f>
        <v>10.105905000000002</v>
      </c>
      <c r="J639" s="5" t="str">
        <f>OBV!F639</f>
        <v>BEARISH</v>
      </c>
      <c r="K639" s="5" t="str">
        <f>OBV!G639</f>
        <v>NEUTRAL</v>
      </c>
      <c r="L639" s="5" t="str">
        <f>OBV!H639</f>
        <v>BEARISH DIVERGENCE</v>
      </c>
      <c r="M639" s="7">
        <f t="shared" si="90"/>
        <v>25</v>
      </c>
      <c r="N639" s="7">
        <f t="shared" si="91"/>
        <v>0</v>
      </c>
      <c r="O639" s="7">
        <f t="shared" si="92"/>
        <v>0</v>
      </c>
      <c r="P639" s="7">
        <f t="shared" si="93"/>
        <v>16.5</v>
      </c>
      <c r="Q639" s="8">
        <f t="shared" si="94"/>
        <v>11.225</v>
      </c>
      <c r="R639" s="8">
        <f t="shared" si="95"/>
        <v>9.125</v>
      </c>
      <c r="S639" s="8">
        <f t="shared" si="96"/>
        <v>11.175000000000001</v>
      </c>
      <c r="T639" s="8">
        <f t="shared" si="97"/>
        <v>10.375</v>
      </c>
      <c r="U639" s="7">
        <f t="shared" si="98"/>
        <v>10.508333333333335</v>
      </c>
      <c r="V639" s="7">
        <f t="shared" si="99"/>
        <v>10.475000000000001</v>
      </c>
    </row>
    <row r="640" spans="1:22" ht="13.5" x14ac:dyDescent="0.25">
      <c r="A640" s="3">
        <f>RSI!A640</f>
        <v>42935</v>
      </c>
      <c r="B640" s="2">
        <f>RSI!B640</f>
        <v>9.8179999999999996</v>
      </c>
      <c r="C640" s="2">
        <f>RSI!I640</f>
        <v>56.311095839410051</v>
      </c>
      <c r="D640" s="2">
        <f>MACD!E640</f>
        <v>-6.2075287520698907E-2</v>
      </c>
      <c r="E640" s="2">
        <f>MACD!F640</f>
        <v>-5.5047243207629618E-2</v>
      </c>
      <c r="F640" s="2">
        <f>'Moving Avg'!D640</f>
        <v>9.8179999999999996</v>
      </c>
      <c r="G640" s="2">
        <f>'Moving Avg'!F640</f>
        <v>9.7050500000000035</v>
      </c>
      <c r="H640" s="2">
        <f>'Moving Avg'!G640</f>
        <v>9.5404</v>
      </c>
      <c r="I640" s="2">
        <f>'Moving Avg'!H640</f>
        <v>10.099555000000002</v>
      </c>
      <c r="J640" s="5" t="str">
        <f>OBV!F640</f>
        <v>BULLISH</v>
      </c>
      <c r="K640" s="5" t="str">
        <f>OBV!G640</f>
        <v>WEAK</v>
      </c>
      <c r="L640" s="5" t="str">
        <f>OBV!H640</f>
        <v>CONFIRMED BULLISH</v>
      </c>
      <c r="M640" s="7">
        <f t="shared" si="90"/>
        <v>25</v>
      </c>
      <c r="N640" s="7">
        <f t="shared" si="91"/>
        <v>45</v>
      </c>
      <c r="O640" s="7">
        <f t="shared" si="92"/>
        <v>0</v>
      </c>
      <c r="P640" s="7">
        <f t="shared" si="93"/>
        <v>67</v>
      </c>
      <c r="Q640" s="8">
        <f t="shared" si="94"/>
        <v>34.549999999999997</v>
      </c>
      <c r="R640" s="8">
        <f t="shared" si="95"/>
        <v>30.75</v>
      </c>
      <c r="S640" s="8">
        <f t="shared" si="96"/>
        <v>40.650000000000006</v>
      </c>
      <c r="T640" s="8">
        <f t="shared" si="97"/>
        <v>34.25</v>
      </c>
      <c r="U640" s="7">
        <f t="shared" si="98"/>
        <v>35.31666666666667</v>
      </c>
      <c r="V640" s="7">
        <f t="shared" si="99"/>
        <v>35.049999999999997</v>
      </c>
    </row>
    <row r="641" spans="1:22" ht="13.5" x14ac:dyDescent="0.25">
      <c r="A641" s="3">
        <f>RSI!A641</f>
        <v>42936</v>
      </c>
      <c r="B641" s="2">
        <f>RSI!B641</f>
        <v>9.9540000000000006</v>
      </c>
      <c r="C641" s="2">
        <f>RSI!I641</f>
        <v>61.021581859047842</v>
      </c>
      <c r="D641" s="2">
        <f>MACD!E641</f>
        <v>-5.5408717206084646E-2</v>
      </c>
      <c r="E641" s="2">
        <f>MACD!F641</f>
        <v>-5.5119538007320626E-2</v>
      </c>
      <c r="F641" s="2">
        <f>'Moving Avg'!D641</f>
        <v>9.8452000000000002</v>
      </c>
      <c r="G641" s="2">
        <f>'Moving Avg'!F641</f>
        <v>9.7314500000000059</v>
      </c>
      <c r="H641" s="2">
        <f>'Moving Avg'!G641</f>
        <v>9.5525399999999987</v>
      </c>
      <c r="I641" s="2">
        <f>'Moving Avg'!H641</f>
        <v>10.093940000000002</v>
      </c>
      <c r="J641" s="5" t="str">
        <f>OBV!F641</f>
        <v>BULLISH</v>
      </c>
      <c r="K641" s="5" t="str">
        <f>OBV!G641</f>
        <v>WEAK</v>
      </c>
      <c r="L641" s="5" t="str">
        <f>OBV!H641</f>
        <v>CONFIRMED BULLISH</v>
      </c>
      <c r="M641" s="7">
        <f t="shared" si="90"/>
        <v>25</v>
      </c>
      <c r="N641" s="7">
        <f t="shared" si="91"/>
        <v>45</v>
      </c>
      <c r="O641" s="7">
        <f t="shared" si="92"/>
        <v>0</v>
      </c>
      <c r="P641" s="7">
        <f t="shared" si="93"/>
        <v>67</v>
      </c>
      <c r="Q641" s="8">
        <f t="shared" si="94"/>
        <v>34.549999999999997</v>
      </c>
      <c r="R641" s="8">
        <f t="shared" si="95"/>
        <v>30.75</v>
      </c>
      <c r="S641" s="8">
        <f t="shared" si="96"/>
        <v>40.650000000000006</v>
      </c>
      <c r="T641" s="8">
        <f t="shared" si="97"/>
        <v>34.25</v>
      </c>
      <c r="U641" s="7">
        <f t="shared" si="98"/>
        <v>35.31666666666667</v>
      </c>
      <c r="V641" s="7">
        <f t="shared" si="99"/>
        <v>35.049999999999997</v>
      </c>
    </row>
    <row r="642" spans="1:22" ht="13.5" x14ac:dyDescent="0.25">
      <c r="A642" s="3">
        <f>RSI!A642</f>
        <v>42937</v>
      </c>
      <c r="B642" s="2">
        <f>RSI!B642</f>
        <v>9.9540000000000006</v>
      </c>
      <c r="C642" s="2">
        <f>RSI!I642</f>
        <v>61.021581859047842</v>
      </c>
      <c r="D642" s="2">
        <f>MACD!E642</f>
        <v>-2.66197094985543E-2</v>
      </c>
      <c r="E642" s="2">
        <f>MACD!F642</f>
        <v>-4.9419572305567365E-2</v>
      </c>
      <c r="F642" s="2">
        <f>'Moving Avg'!D642</f>
        <v>9.8724000000000007</v>
      </c>
      <c r="G642" s="2">
        <f>'Moving Avg'!F642</f>
        <v>9.7488500000000045</v>
      </c>
      <c r="H642" s="2">
        <f>'Moving Avg'!G642</f>
        <v>9.5658399999999979</v>
      </c>
      <c r="I642" s="2">
        <f>'Moving Avg'!H642</f>
        <v>10.088325000000003</v>
      </c>
      <c r="J642" s="5" t="str">
        <f>OBV!F642</f>
        <v>BULLISH</v>
      </c>
      <c r="K642" s="5" t="str">
        <f>OBV!G642</f>
        <v>WEAK</v>
      </c>
      <c r="L642" s="5" t="str">
        <f>OBV!H642</f>
        <v>CONFIRMED BULLISH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67</v>
      </c>
      <c r="Q642" s="8">
        <f t="shared" si="94"/>
        <v>18.799999999999997</v>
      </c>
      <c r="R642" s="8">
        <f t="shared" si="95"/>
        <v>21.75</v>
      </c>
      <c r="S642" s="8">
        <f t="shared" si="96"/>
        <v>33.900000000000006</v>
      </c>
      <c r="T642" s="8">
        <f t="shared" si="97"/>
        <v>23</v>
      </c>
      <c r="U642" s="7">
        <f t="shared" si="98"/>
        <v>24.816666666666666</v>
      </c>
      <c r="V642" s="7">
        <f t="shared" si="99"/>
        <v>24.362500000000001</v>
      </c>
    </row>
    <row r="643" spans="1:22" ht="13.5" x14ac:dyDescent="0.25">
      <c r="A643" s="3">
        <f>RSI!A643</f>
        <v>42940</v>
      </c>
      <c r="B643" s="2">
        <f>RSI!B643</f>
        <v>9.9540000000000006</v>
      </c>
      <c r="C643" s="2">
        <f>RSI!I643</f>
        <v>61.021581859047842</v>
      </c>
      <c r="D643" s="2">
        <f>MACD!E643</f>
        <v>-4.9607014462754506E-2</v>
      </c>
      <c r="E643" s="2">
        <f>MACD!F643</f>
        <v>-4.9457060737004802E-2</v>
      </c>
      <c r="F643" s="2">
        <f>'Moving Avg'!D643</f>
        <v>9.8995999999999995</v>
      </c>
      <c r="G643" s="2">
        <f>'Moving Avg'!F643</f>
        <v>9.766250000000003</v>
      </c>
      <c r="H643" s="2">
        <f>'Moving Avg'!G643</f>
        <v>9.5779799999999984</v>
      </c>
      <c r="I643" s="2">
        <f>'Moving Avg'!H643</f>
        <v>10.082885000000001</v>
      </c>
      <c r="J643" s="5" t="str">
        <f>OBV!F643</f>
        <v>BULLISH</v>
      </c>
      <c r="K643" s="5" t="str">
        <f>OBV!G643</f>
        <v>WEAK</v>
      </c>
      <c r="L643" s="5" t="str">
        <f>OBV!H643</f>
        <v>CONFIRMED BULLISH</v>
      </c>
      <c r="M643" s="7">
        <f t="shared" si="100"/>
        <v>25</v>
      </c>
      <c r="N643" s="7">
        <f t="shared" si="101"/>
        <v>45</v>
      </c>
      <c r="O643" s="7">
        <f t="shared" si="102"/>
        <v>0</v>
      </c>
      <c r="P643" s="7">
        <f t="shared" si="103"/>
        <v>67</v>
      </c>
      <c r="Q643" s="8">
        <f t="shared" ref="Q643:Q706" si="104">0.35*M643+N643*0.35+O643*0.15+P643*0.15</f>
        <v>34.549999999999997</v>
      </c>
      <c r="R643" s="8">
        <f t="shared" ref="R643:R706" si="105">M643*0.2+N643*0.2+O643*0.35+P643*0.25</f>
        <v>30.75</v>
      </c>
      <c r="S643" s="8">
        <f t="shared" ref="S643:S706" si="106">M643*0.15+N643*0.15+O643*0.25+P643*0.45</f>
        <v>40.650000000000006</v>
      </c>
      <c r="T643" s="8">
        <f t="shared" ref="T643:T706" si="107">0.25*SUM(M643:P643)</f>
        <v>34.25</v>
      </c>
      <c r="U643" s="7">
        <f t="shared" ref="U643:U706" si="108">SUM(Q643:S643)/3</f>
        <v>35.31666666666667</v>
      </c>
      <c r="V643" s="7">
        <f t="shared" ref="V643:V706" si="109">SUM(Q643:T643)/4</f>
        <v>35.049999999999997</v>
      </c>
    </row>
    <row r="644" spans="1:22" ht="13.5" x14ac:dyDescent="0.25">
      <c r="A644" s="3">
        <f>RSI!A644</f>
        <v>42942</v>
      </c>
      <c r="B644" s="2">
        <f>RSI!B644</f>
        <v>9.9540000000000006</v>
      </c>
      <c r="C644" s="2">
        <f>RSI!I644</f>
        <v>61.021581859047849</v>
      </c>
      <c r="D644" s="2">
        <f>MACD!E644</f>
        <v>-7.0447700523448731E-2</v>
      </c>
      <c r="E644" s="2">
        <f>MACD!F644</f>
        <v>-5.3655188694293594E-2</v>
      </c>
      <c r="F644" s="2">
        <f>'Moving Avg'!D644</f>
        <v>9.9268000000000001</v>
      </c>
      <c r="G644" s="2">
        <f>'Moving Avg'!F644</f>
        <v>9.7786500000000025</v>
      </c>
      <c r="H644" s="2">
        <f>'Moving Avg'!G644</f>
        <v>9.5849599999999988</v>
      </c>
      <c r="I644" s="2">
        <f>'Moving Avg'!H644</f>
        <v>10.077445000000001</v>
      </c>
      <c r="J644" s="5" t="str">
        <f>OBV!F644</f>
        <v>BULLISH</v>
      </c>
      <c r="K644" s="5" t="str">
        <f>OBV!G644</f>
        <v>WEAK</v>
      </c>
      <c r="L644" s="5" t="str">
        <f>OBV!H644</f>
        <v>CONFIRMED BULLISH</v>
      </c>
      <c r="M644" s="7">
        <f t="shared" si="100"/>
        <v>25</v>
      </c>
      <c r="N644" s="7">
        <f t="shared" si="101"/>
        <v>45</v>
      </c>
      <c r="O644" s="7">
        <f t="shared" si="102"/>
        <v>0</v>
      </c>
      <c r="P644" s="7">
        <f t="shared" si="103"/>
        <v>67</v>
      </c>
      <c r="Q644" s="8">
        <f t="shared" si="104"/>
        <v>34.549999999999997</v>
      </c>
      <c r="R644" s="8">
        <f t="shared" si="105"/>
        <v>30.75</v>
      </c>
      <c r="S644" s="8">
        <f t="shared" si="106"/>
        <v>40.650000000000006</v>
      </c>
      <c r="T644" s="8">
        <f t="shared" si="107"/>
        <v>34.25</v>
      </c>
      <c r="U644" s="7">
        <f t="shared" si="108"/>
        <v>35.31666666666667</v>
      </c>
      <c r="V644" s="7">
        <f t="shared" si="109"/>
        <v>35.049999999999997</v>
      </c>
    </row>
    <row r="645" spans="1:22" ht="13.5" x14ac:dyDescent="0.25">
      <c r="A645" s="3">
        <f>RSI!A645</f>
        <v>42943</v>
      </c>
      <c r="B645" s="2">
        <f>RSI!B645</f>
        <v>9.8919999999999995</v>
      </c>
      <c r="C645" s="2">
        <f>RSI!I645</f>
        <v>57.237449196419554</v>
      </c>
      <c r="D645" s="2">
        <f>MACD!E645</f>
        <v>-0.10108416167614998</v>
      </c>
      <c r="E645" s="2">
        <f>MACD!F645</f>
        <v>-6.3140983290664879E-2</v>
      </c>
      <c r="F645" s="2">
        <f>'Moving Avg'!D645</f>
        <v>9.9415999999999993</v>
      </c>
      <c r="G645" s="2">
        <f>'Moving Avg'!F645</f>
        <v>9.789550000000002</v>
      </c>
      <c r="H645" s="2">
        <f>'Moving Avg'!G645</f>
        <v>9.5907</v>
      </c>
      <c r="I645" s="2">
        <f>'Moving Avg'!H645</f>
        <v>10.071695000000002</v>
      </c>
      <c r="J645" s="5" t="str">
        <f>OBV!F645</f>
        <v>BULLISH</v>
      </c>
      <c r="K645" s="5" t="str">
        <f>OBV!G645</f>
        <v>NEUTRAL</v>
      </c>
      <c r="L645" s="5" t="str">
        <f>OBV!H645</f>
        <v>CONFIRMED BULLISH</v>
      </c>
      <c r="M645" s="7">
        <f t="shared" si="100"/>
        <v>25</v>
      </c>
      <c r="N645" s="7">
        <f t="shared" si="101"/>
        <v>100</v>
      </c>
      <c r="O645" s="7">
        <f t="shared" si="102"/>
        <v>0</v>
      </c>
      <c r="P645" s="7">
        <f t="shared" si="103"/>
        <v>83.5</v>
      </c>
      <c r="Q645" s="8">
        <f t="shared" si="104"/>
        <v>56.274999999999999</v>
      </c>
      <c r="R645" s="8">
        <f t="shared" si="105"/>
        <v>45.875</v>
      </c>
      <c r="S645" s="8">
        <f t="shared" si="106"/>
        <v>56.325000000000003</v>
      </c>
      <c r="T645" s="8">
        <f t="shared" si="107"/>
        <v>52.125</v>
      </c>
      <c r="U645" s="7">
        <f t="shared" si="108"/>
        <v>52.82500000000001</v>
      </c>
      <c r="V645" s="7">
        <f t="shared" si="109"/>
        <v>52.650000000000006</v>
      </c>
    </row>
    <row r="646" spans="1:22" ht="13.5" x14ac:dyDescent="0.25">
      <c r="A646" s="3">
        <f>RSI!A646</f>
        <v>42944</v>
      </c>
      <c r="B646" s="2">
        <f>RSI!B646</f>
        <v>9.7059999999999995</v>
      </c>
      <c r="C646" s="2">
        <f>RSI!I646</f>
        <v>47.683975981371411</v>
      </c>
      <c r="D646" s="2">
        <f>MACD!E646</f>
        <v>-7.2824019711157817E-2</v>
      </c>
      <c r="E646" s="2">
        <f>MACD!F646</f>
        <v>-6.5077590574763478E-2</v>
      </c>
      <c r="F646" s="2">
        <f>'Moving Avg'!D646</f>
        <v>9.8920000000000012</v>
      </c>
      <c r="G646" s="2">
        <f>'Moving Avg'!F646</f>
        <v>9.7899000000000012</v>
      </c>
      <c r="H646" s="2">
        <f>'Moving Avg'!G646</f>
        <v>9.5978799999999982</v>
      </c>
      <c r="I646" s="2">
        <f>'Moving Avg'!H646</f>
        <v>10.065015000000001</v>
      </c>
      <c r="J646" s="5" t="str">
        <f>OBV!F646</f>
        <v>BEARISH</v>
      </c>
      <c r="K646" s="5" t="str">
        <f>OBV!G646</f>
        <v>STRONG</v>
      </c>
      <c r="L646" s="5" t="str">
        <f>OBV!H646</f>
        <v>CONFIRMED BEARISH</v>
      </c>
      <c r="M646" s="7">
        <f t="shared" si="100"/>
        <v>25</v>
      </c>
      <c r="N646" s="7">
        <f t="shared" si="101"/>
        <v>45</v>
      </c>
      <c r="O646" s="7">
        <f t="shared" si="102"/>
        <v>0</v>
      </c>
      <c r="P646" s="7">
        <f t="shared" si="103"/>
        <v>33</v>
      </c>
      <c r="Q646" s="8">
        <f t="shared" si="104"/>
        <v>29.45</v>
      </c>
      <c r="R646" s="8">
        <f t="shared" si="105"/>
        <v>22.25</v>
      </c>
      <c r="S646" s="8">
        <f t="shared" si="106"/>
        <v>25.35</v>
      </c>
      <c r="T646" s="8">
        <f t="shared" si="107"/>
        <v>25.75</v>
      </c>
      <c r="U646" s="7">
        <f t="shared" si="108"/>
        <v>25.683333333333337</v>
      </c>
      <c r="V646" s="7">
        <f t="shared" si="109"/>
        <v>25.700000000000003</v>
      </c>
    </row>
    <row r="647" spans="1:22" ht="13.5" x14ac:dyDescent="0.25">
      <c r="A647" s="3">
        <f>RSI!A647</f>
        <v>42947</v>
      </c>
      <c r="B647" s="2">
        <f>RSI!B647</f>
        <v>9.8919999999999995</v>
      </c>
      <c r="C647" s="2">
        <f>RSI!I647</f>
        <v>55.654941567719973</v>
      </c>
      <c r="D647" s="2">
        <f>MACD!E647</f>
        <v>-6.2354403986894624E-2</v>
      </c>
      <c r="E647" s="2">
        <f>MACD!F647</f>
        <v>-6.4532953257189718E-2</v>
      </c>
      <c r="F647" s="2">
        <f>'Moving Avg'!D647</f>
        <v>9.8795999999999999</v>
      </c>
      <c r="G647" s="2">
        <f>'Moving Avg'!F647</f>
        <v>9.79955</v>
      </c>
      <c r="H647" s="2">
        <f>'Moving Avg'!G647</f>
        <v>9.6095799999999993</v>
      </c>
      <c r="I647" s="2">
        <f>'Moving Avg'!H647</f>
        <v>10.060435000000002</v>
      </c>
      <c r="J647" s="5" t="str">
        <f>OBV!F647</f>
        <v>BEARISH</v>
      </c>
      <c r="K647" s="5" t="str">
        <f>OBV!G647</f>
        <v>STRONG</v>
      </c>
      <c r="L647" s="5" t="str">
        <f>OBV!H647</f>
        <v>CONFIRMED BEARISH</v>
      </c>
      <c r="M647" s="7">
        <f t="shared" si="100"/>
        <v>25</v>
      </c>
      <c r="N647" s="7">
        <f t="shared" si="101"/>
        <v>0</v>
      </c>
      <c r="O647" s="7">
        <f t="shared" si="102"/>
        <v>0</v>
      </c>
      <c r="P647" s="7">
        <f t="shared" si="103"/>
        <v>33</v>
      </c>
      <c r="Q647" s="8">
        <f t="shared" si="104"/>
        <v>13.7</v>
      </c>
      <c r="R647" s="8">
        <f t="shared" si="105"/>
        <v>13.25</v>
      </c>
      <c r="S647" s="8">
        <f t="shared" si="106"/>
        <v>18.600000000000001</v>
      </c>
      <c r="T647" s="8">
        <f t="shared" si="107"/>
        <v>14.5</v>
      </c>
      <c r="U647" s="7">
        <f t="shared" si="108"/>
        <v>15.183333333333332</v>
      </c>
      <c r="V647" s="7">
        <f t="shared" si="109"/>
        <v>15.012499999999999</v>
      </c>
    </row>
    <row r="648" spans="1:22" ht="13.5" x14ac:dyDescent="0.25">
      <c r="A648" s="3">
        <f>RSI!A648</f>
        <v>42948</v>
      </c>
      <c r="B648" s="2">
        <f>RSI!B648</f>
        <v>9.8919999999999995</v>
      </c>
      <c r="C648" s="2">
        <f>RSI!I648</f>
        <v>55.654941567719973</v>
      </c>
      <c r="D648" s="2">
        <f>MACD!E648</f>
        <v>-5.4284426949514852E-2</v>
      </c>
      <c r="E648" s="2">
        <f>MACD!F648</f>
        <v>-6.2483247995654745E-2</v>
      </c>
      <c r="F648" s="2">
        <f>'Moving Avg'!D648</f>
        <v>9.8672000000000004</v>
      </c>
      <c r="G648" s="2">
        <f>'Moving Avg'!F648</f>
        <v>9.8029499999999992</v>
      </c>
      <c r="H648" s="2">
        <f>'Moving Avg'!G648</f>
        <v>9.6204799999999988</v>
      </c>
      <c r="I648" s="2">
        <f>'Moving Avg'!H648</f>
        <v>10.054684999999999</v>
      </c>
      <c r="J648" s="5" t="str">
        <f>OBV!F648</f>
        <v>BEARISH</v>
      </c>
      <c r="K648" s="5" t="str">
        <f>OBV!G648</f>
        <v>STRONG</v>
      </c>
      <c r="L648" s="5" t="str">
        <f>OBV!H648</f>
        <v>CONFIRMED BEARISH</v>
      </c>
      <c r="M648" s="7">
        <f t="shared" si="100"/>
        <v>25</v>
      </c>
      <c r="N648" s="7">
        <f t="shared" si="101"/>
        <v>0</v>
      </c>
      <c r="O648" s="7">
        <f t="shared" si="102"/>
        <v>0</v>
      </c>
      <c r="P648" s="7">
        <f t="shared" si="103"/>
        <v>33</v>
      </c>
      <c r="Q648" s="8">
        <f t="shared" si="104"/>
        <v>13.7</v>
      </c>
      <c r="R648" s="8">
        <f t="shared" si="105"/>
        <v>13.25</v>
      </c>
      <c r="S648" s="8">
        <f t="shared" si="106"/>
        <v>18.600000000000001</v>
      </c>
      <c r="T648" s="8">
        <f t="shared" si="107"/>
        <v>14.5</v>
      </c>
      <c r="U648" s="7">
        <f t="shared" si="108"/>
        <v>15.183333333333332</v>
      </c>
      <c r="V648" s="7">
        <f t="shared" si="109"/>
        <v>15.012499999999999</v>
      </c>
    </row>
    <row r="649" spans="1:22" ht="13.5" x14ac:dyDescent="0.25">
      <c r="A649" s="3">
        <f>RSI!A649</f>
        <v>42949</v>
      </c>
      <c r="B649" s="2">
        <f>RSI!B649</f>
        <v>9.8919999999999995</v>
      </c>
      <c r="C649" s="2">
        <f>RSI!I649</f>
        <v>55.654941567719973</v>
      </c>
      <c r="D649" s="2">
        <f>MACD!E649</f>
        <v>-4.8186474262685408E-2</v>
      </c>
      <c r="E649" s="2">
        <f>MACD!F649</f>
        <v>-5.962389324906088E-2</v>
      </c>
      <c r="F649" s="2">
        <f>'Moving Avg'!D649</f>
        <v>9.8548000000000009</v>
      </c>
      <c r="G649" s="2">
        <f>'Moving Avg'!F649</f>
        <v>9.8154000000000003</v>
      </c>
      <c r="H649" s="2">
        <f>'Moving Avg'!G649</f>
        <v>9.6317199999999978</v>
      </c>
      <c r="I649" s="2">
        <f>'Moving Avg'!H649</f>
        <v>10.048934999999998</v>
      </c>
      <c r="J649" s="5" t="str">
        <f>OBV!F649</f>
        <v>BEARISH</v>
      </c>
      <c r="K649" s="5" t="str">
        <f>OBV!G649</f>
        <v>STRONG</v>
      </c>
      <c r="L649" s="5" t="str">
        <f>OBV!H649</f>
        <v>CONFIRMED BEARISH</v>
      </c>
      <c r="M649" s="7">
        <f t="shared" si="100"/>
        <v>25</v>
      </c>
      <c r="N649" s="7">
        <f t="shared" si="101"/>
        <v>0</v>
      </c>
      <c r="O649" s="7">
        <f t="shared" si="102"/>
        <v>0</v>
      </c>
      <c r="P649" s="7">
        <f t="shared" si="103"/>
        <v>33</v>
      </c>
      <c r="Q649" s="8">
        <f t="shared" si="104"/>
        <v>13.7</v>
      </c>
      <c r="R649" s="8">
        <f t="shared" si="105"/>
        <v>13.25</v>
      </c>
      <c r="S649" s="8">
        <f t="shared" si="106"/>
        <v>18.600000000000001</v>
      </c>
      <c r="T649" s="8">
        <f t="shared" si="107"/>
        <v>14.5</v>
      </c>
      <c r="U649" s="7">
        <f t="shared" si="108"/>
        <v>15.183333333333332</v>
      </c>
      <c r="V649" s="7">
        <f t="shared" si="109"/>
        <v>15.012499999999999</v>
      </c>
    </row>
    <row r="650" spans="1:22" ht="13.5" x14ac:dyDescent="0.25">
      <c r="A650" s="3">
        <f>RSI!A650</f>
        <v>42950</v>
      </c>
      <c r="B650" s="2">
        <f>RSI!B650</f>
        <v>9.7059999999999995</v>
      </c>
      <c r="C650" s="2">
        <f>RSI!I650</f>
        <v>46.75721786370552</v>
      </c>
      <c r="D650" s="2">
        <f>MACD!E650</f>
        <v>-2.9925269459466719E-2</v>
      </c>
      <c r="E650" s="2">
        <f>MACD!F650</f>
        <v>-5.3684168491142048E-2</v>
      </c>
      <c r="F650" s="2">
        <f>'Moving Avg'!D650</f>
        <v>9.8175999999999988</v>
      </c>
      <c r="G650" s="2">
        <f>'Moving Avg'!F650</f>
        <v>9.8247499999999981</v>
      </c>
      <c r="H650" s="2">
        <f>'Moving Avg'!G650</f>
        <v>9.6392399999999991</v>
      </c>
      <c r="I650" s="2">
        <f>'Moving Avg'!H650</f>
        <v>10.042839999999998</v>
      </c>
      <c r="J650" s="5" t="str">
        <f>OBV!F650</f>
        <v>BEARISH</v>
      </c>
      <c r="K650" s="5" t="str">
        <f>OBV!G650</f>
        <v>STRONG</v>
      </c>
      <c r="L650" s="5" t="str">
        <f>OBV!H650</f>
        <v>CONFIRMED BEARISH</v>
      </c>
      <c r="M650" s="7">
        <f t="shared" si="100"/>
        <v>25</v>
      </c>
      <c r="N650" s="7">
        <f t="shared" si="101"/>
        <v>0</v>
      </c>
      <c r="O650" s="7">
        <f t="shared" si="102"/>
        <v>0</v>
      </c>
      <c r="P650" s="7">
        <f t="shared" si="103"/>
        <v>33</v>
      </c>
      <c r="Q650" s="8">
        <f t="shared" si="104"/>
        <v>13.7</v>
      </c>
      <c r="R650" s="8">
        <f t="shared" si="105"/>
        <v>13.25</v>
      </c>
      <c r="S650" s="8">
        <f t="shared" si="106"/>
        <v>18.600000000000001</v>
      </c>
      <c r="T650" s="8">
        <f t="shared" si="107"/>
        <v>14.5</v>
      </c>
      <c r="U650" s="7">
        <f t="shared" si="108"/>
        <v>15.183333333333332</v>
      </c>
      <c r="V650" s="7">
        <f t="shared" si="109"/>
        <v>15.012499999999999</v>
      </c>
    </row>
    <row r="651" spans="1:22" ht="13.5" x14ac:dyDescent="0.25">
      <c r="A651" s="3">
        <f>RSI!A651</f>
        <v>42951</v>
      </c>
      <c r="B651" s="2">
        <f>RSI!B651</f>
        <v>9.7059999999999995</v>
      </c>
      <c r="C651" s="2">
        <f>RSI!I651</f>
        <v>46.75721786370552</v>
      </c>
      <c r="D651" s="2">
        <f>MACD!E651</f>
        <v>6.922401192166916E-3</v>
      </c>
      <c r="E651" s="2">
        <f>MACD!F651</f>
        <v>-4.1562854554480257E-2</v>
      </c>
      <c r="F651" s="2">
        <f>'Moving Avg'!D651</f>
        <v>9.8175999999999988</v>
      </c>
      <c r="G651" s="2">
        <f>'Moving Avg'!F651</f>
        <v>9.8203999999999976</v>
      </c>
      <c r="H651" s="2">
        <f>'Moving Avg'!G651</f>
        <v>9.647219999999999</v>
      </c>
      <c r="I651" s="2">
        <f>'Moving Avg'!H651</f>
        <v>10.036744999999998</v>
      </c>
      <c r="J651" s="5" t="str">
        <f>OBV!F651</f>
        <v>BULLISH</v>
      </c>
      <c r="K651" s="5" t="str">
        <f>OBV!G651</f>
        <v>NEUTRAL</v>
      </c>
      <c r="L651" s="5" t="str">
        <f>OBV!H651</f>
        <v>NEUTRAL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49.5</v>
      </c>
      <c r="Q651" s="8">
        <f t="shared" si="104"/>
        <v>16.175000000000001</v>
      </c>
      <c r="R651" s="8">
        <f t="shared" si="105"/>
        <v>17.375</v>
      </c>
      <c r="S651" s="8">
        <f t="shared" si="106"/>
        <v>26.025000000000002</v>
      </c>
      <c r="T651" s="8">
        <f t="shared" si="107"/>
        <v>18.625</v>
      </c>
      <c r="U651" s="7">
        <f t="shared" si="108"/>
        <v>19.858333333333334</v>
      </c>
      <c r="V651" s="7">
        <f t="shared" si="109"/>
        <v>19.55</v>
      </c>
    </row>
    <row r="652" spans="1:22" ht="13.5" x14ac:dyDescent="0.25">
      <c r="A652" s="3">
        <f>RSI!A652</f>
        <v>42954</v>
      </c>
      <c r="B652" s="2">
        <f>RSI!B652</f>
        <v>9.7059999999999995</v>
      </c>
      <c r="C652" s="2">
        <f>RSI!I652</f>
        <v>46.75721786370552</v>
      </c>
      <c r="D652" s="2">
        <f>MACD!E652</f>
        <v>3.8538981888549984E-2</v>
      </c>
      <c r="E652" s="2">
        <f>MACD!F652</f>
        <v>-2.5542487265874207E-2</v>
      </c>
      <c r="F652" s="2">
        <f>'Moving Avg'!D652</f>
        <v>9.7804000000000002</v>
      </c>
      <c r="G652" s="2">
        <f>'Moving Avg'!F652</f>
        <v>9.8079999999999981</v>
      </c>
      <c r="H652" s="2">
        <f>'Moving Avg'!G652</f>
        <v>9.6552000000000007</v>
      </c>
      <c r="I652" s="2">
        <f>'Moving Avg'!H652</f>
        <v>10.030649999999998</v>
      </c>
      <c r="J652" s="5" t="str">
        <f>OBV!F652</f>
        <v>BEARISH</v>
      </c>
      <c r="K652" s="5" t="str">
        <f>OBV!G652</f>
        <v>STRONG</v>
      </c>
      <c r="L652" s="5" t="str">
        <f>OBV!H652</f>
        <v>CONFIRMED BEARISH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33</v>
      </c>
      <c r="Q652" s="8">
        <f t="shared" si="104"/>
        <v>13.7</v>
      </c>
      <c r="R652" s="8">
        <f t="shared" si="105"/>
        <v>13.25</v>
      </c>
      <c r="S652" s="8">
        <f t="shared" si="106"/>
        <v>18.600000000000001</v>
      </c>
      <c r="T652" s="8">
        <f t="shared" si="107"/>
        <v>14.5</v>
      </c>
      <c r="U652" s="7">
        <f t="shared" si="108"/>
        <v>15.183333333333332</v>
      </c>
      <c r="V652" s="7">
        <f t="shared" si="109"/>
        <v>15.012499999999999</v>
      </c>
    </row>
    <row r="653" spans="1:22" ht="13.5" x14ac:dyDescent="0.25">
      <c r="A653" s="3">
        <f>RSI!A653</f>
        <v>42955</v>
      </c>
      <c r="B653" s="2">
        <f>RSI!B653</f>
        <v>9.8919999999999995</v>
      </c>
      <c r="C653" s="2">
        <f>RSI!I653</f>
        <v>55.619089287275351</v>
      </c>
      <c r="D653" s="2">
        <f>MACD!E653</f>
        <v>5.1919049592113353E-2</v>
      </c>
      <c r="E653" s="2">
        <f>MACD!F653</f>
        <v>-1.0050179894276694E-2</v>
      </c>
      <c r="F653" s="2">
        <f>'Moving Avg'!D653</f>
        <v>9.7804000000000002</v>
      </c>
      <c r="G653" s="2">
        <f>'Moving Avg'!F653</f>
        <v>9.819799999999999</v>
      </c>
      <c r="H653" s="2">
        <f>'Moving Avg'!G653</f>
        <v>9.6672600000000006</v>
      </c>
      <c r="I653" s="2">
        <f>'Moving Avg'!H653</f>
        <v>10.025629999999996</v>
      </c>
      <c r="J653" s="5" t="str">
        <f>OBV!F653</f>
        <v>BULLISH</v>
      </c>
      <c r="K653" s="5" t="str">
        <f>OBV!G653</f>
        <v>NEUTRAL</v>
      </c>
      <c r="L653" s="5" t="str">
        <f>OBV!H653</f>
        <v>NEUTRAL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49.5</v>
      </c>
      <c r="Q653" s="8">
        <f t="shared" si="104"/>
        <v>16.175000000000001</v>
      </c>
      <c r="R653" s="8">
        <f t="shared" si="105"/>
        <v>17.375</v>
      </c>
      <c r="S653" s="8">
        <f t="shared" si="106"/>
        <v>26.025000000000002</v>
      </c>
      <c r="T653" s="8">
        <f t="shared" si="107"/>
        <v>18.625</v>
      </c>
      <c r="U653" s="7">
        <f t="shared" si="108"/>
        <v>19.858333333333334</v>
      </c>
      <c r="V653" s="7">
        <f t="shared" si="109"/>
        <v>19.55</v>
      </c>
    </row>
    <row r="654" spans="1:22" ht="13.5" x14ac:dyDescent="0.25">
      <c r="A654" s="3">
        <f>RSI!A654</f>
        <v>42956</v>
      </c>
      <c r="B654" s="2">
        <f>RSI!B654</f>
        <v>9.8919999999999995</v>
      </c>
      <c r="C654" s="2">
        <f>RSI!I654</f>
        <v>55.619089287275351</v>
      </c>
      <c r="D654" s="2">
        <f>MACD!E654</f>
        <v>6.2516891244852602E-2</v>
      </c>
      <c r="E654" s="2">
        <f>MACD!F654</f>
        <v>4.4632343335491657E-3</v>
      </c>
      <c r="F654" s="2">
        <f>'Moving Avg'!D654</f>
        <v>9.7804000000000002</v>
      </c>
      <c r="G654" s="2">
        <f>'Moving Avg'!F654</f>
        <v>9.8315999999999981</v>
      </c>
      <c r="H654" s="2">
        <f>'Moving Avg'!G654</f>
        <v>9.6793200000000006</v>
      </c>
      <c r="I654" s="2">
        <f>'Moving Avg'!H654</f>
        <v>10.020609999999998</v>
      </c>
      <c r="J654" s="5" t="str">
        <f>OBV!F654</f>
        <v>BULLISH</v>
      </c>
      <c r="K654" s="5" t="str">
        <f>OBV!G654</f>
        <v>NEUTRAL</v>
      </c>
      <c r="L654" s="5" t="str">
        <f>OBV!H654</f>
        <v>NEUTRAL</v>
      </c>
      <c r="M654" s="7">
        <f t="shared" si="100"/>
        <v>25</v>
      </c>
      <c r="N654" s="7">
        <f t="shared" si="101"/>
        <v>0</v>
      </c>
      <c r="O654" s="7">
        <f t="shared" si="102"/>
        <v>0</v>
      </c>
      <c r="P654" s="7">
        <f t="shared" si="103"/>
        <v>49.5</v>
      </c>
      <c r="Q654" s="8">
        <f t="shared" si="104"/>
        <v>16.175000000000001</v>
      </c>
      <c r="R654" s="8">
        <f t="shared" si="105"/>
        <v>17.375</v>
      </c>
      <c r="S654" s="8">
        <f t="shared" si="106"/>
        <v>26.025000000000002</v>
      </c>
      <c r="T654" s="8">
        <f t="shared" si="107"/>
        <v>18.625</v>
      </c>
      <c r="U654" s="7">
        <f t="shared" si="108"/>
        <v>19.858333333333334</v>
      </c>
      <c r="V654" s="7">
        <f t="shared" si="109"/>
        <v>19.55</v>
      </c>
    </row>
    <row r="655" spans="1:22" ht="13.5" x14ac:dyDescent="0.25">
      <c r="A655" s="3">
        <f>RSI!A655</f>
        <v>42957</v>
      </c>
      <c r="B655" s="2">
        <f>RSI!B655</f>
        <v>9.8919999999999995</v>
      </c>
      <c r="C655" s="2">
        <f>RSI!I655</f>
        <v>55.619089287275351</v>
      </c>
      <c r="D655" s="2">
        <f>MACD!E655</f>
        <v>6.1275691499904639E-2</v>
      </c>
      <c r="E655" s="2">
        <f>MACD!F655</f>
        <v>1.5825725766820259E-2</v>
      </c>
      <c r="F655" s="2">
        <f>'Moving Avg'!D655</f>
        <v>9.8175999999999988</v>
      </c>
      <c r="G655" s="2">
        <f>'Moving Avg'!F655</f>
        <v>9.8486999999999973</v>
      </c>
      <c r="H655" s="2">
        <f>'Moving Avg'!G655</f>
        <v>9.6902200000000001</v>
      </c>
      <c r="I655" s="2">
        <f>'Moving Avg'!H655</f>
        <v>10.016029999999999</v>
      </c>
      <c r="J655" s="5" t="str">
        <f>OBV!F655</f>
        <v>BULLISH</v>
      </c>
      <c r="K655" s="5" t="str">
        <f>OBV!G655</f>
        <v>WEAK</v>
      </c>
      <c r="L655" s="5" t="str">
        <f>OBV!H655</f>
        <v>CONFIRMED BULLISH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67</v>
      </c>
      <c r="Q655" s="8">
        <f t="shared" si="104"/>
        <v>18.799999999999997</v>
      </c>
      <c r="R655" s="8">
        <f t="shared" si="105"/>
        <v>21.75</v>
      </c>
      <c r="S655" s="8">
        <f t="shared" si="106"/>
        <v>33.900000000000006</v>
      </c>
      <c r="T655" s="8">
        <f t="shared" si="107"/>
        <v>23</v>
      </c>
      <c r="U655" s="7">
        <f t="shared" si="108"/>
        <v>24.816666666666666</v>
      </c>
      <c r="V655" s="7">
        <f t="shared" si="109"/>
        <v>24.362500000000001</v>
      </c>
    </row>
    <row r="656" spans="1:22" ht="13.5" x14ac:dyDescent="0.25">
      <c r="A656" s="3">
        <f>RSI!A656</f>
        <v>42958</v>
      </c>
      <c r="B656" s="2">
        <f>RSI!B656</f>
        <v>9.8919999999999995</v>
      </c>
      <c r="C656" s="2">
        <f>RSI!I656</f>
        <v>55.619089287275351</v>
      </c>
      <c r="D656" s="2">
        <f>MACD!E656</f>
        <v>3.0989558463266675E-2</v>
      </c>
      <c r="E656" s="2">
        <f>MACD!F656</f>
        <v>1.8858492306109541E-2</v>
      </c>
      <c r="F656" s="2">
        <f>'Moving Avg'!D656</f>
        <v>9.8548000000000009</v>
      </c>
      <c r="G656" s="2">
        <f>'Moving Avg'!F656</f>
        <v>9.8523999999999976</v>
      </c>
      <c r="H656" s="2">
        <f>'Moving Avg'!G656</f>
        <v>9.70228</v>
      </c>
      <c r="I656" s="2">
        <f>'Moving Avg'!H656</f>
        <v>10.012849999999998</v>
      </c>
      <c r="J656" s="5" t="str">
        <f>OBV!F656</f>
        <v>BULLISH</v>
      </c>
      <c r="K656" s="5" t="str">
        <f>OBV!G656</f>
        <v>WEAK</v>
      </c>
      <c r="L656" s="5" t="str">
        <f>OBV!H656</f>
        <v>CONFIRMED BULLISH</v>
      </c>
      <c r="M656" s="7">
        <f t="shared" si="100"/>
        <v>25</v>
      </c>
      <c r="N656" s="7">
        <f t="shared" si="101"/>
        <v>0</v>
      </c>
      <c r="O656" s="7">
        <f t="shared" si="102"/>
        <v>0</v>
      </c>
      <c r="P656" s="7">
        <f t="shared" si="103"/>
        <v>67</v>
      </c>
      <c r="Q656" s="8">
        <f t="shared" si="104"/>
        <v>18.799999999999997</v>
      </c>
      <c r="R656" s="8">
        <f t="shared" si="105"/>
        <v>21.75</v>
      </c>
      <c r="S656" s="8">
        <f t="shared" si="106"/>
        <v>33.900000000000006</v>
      </c>
      <c r="T656" s="8">
        <f t="shared" si="107"/>
        <v>23</v>
      </c>
      <c r="U656" s="7">
        <f t="shared" si="108"/>
        <v>24.816666666666666</v>
      </c>
      <c r="V656" s="7">
        <f t="shared" si="109"/>
        <v>24.362500000000001</v>
      </c>
    </row>
    <row r="657" spans="1:22" ht="13.5" x14ac:dyDescent="0.25">
      <c r="A657" s="3">
        <f>RSI!A657</f>
        <v>42961</v>
      </c>
      <c r="B657" s="2">
        <f>RSI!B657</f>
        <v>9.8800000000000008</v>
      </c>
      <c r="C657" s="2">
        <f>RSI!I657</f>
        <v>54.827193999495563</v>
      </c>
      <c r="D657" s="2">
        <f>MACD!E657</f>
        <v>3.429256467714481E-2</v>
      </c>
      <c r="E657" s="2">
        <f>MACD!F657</f>
        <v>2.1945306780316594E-2</v>
      </c>
      <c r="F657" s="2">
        <f>'Moving Avg'!D657</f>
        <v>9.8895999999999997</v>
      </c>
      <c r="G657" s="2">
        <f>'Moving Avg'!F657</f>
        <v>9.8554999999999975</v>
      </c>
      <c r="H657" s="2">
        <f>'Moving Avg'!G657</f>
        <v>9.7086000000000006</v>
      </c>
      <c r="I657" s="2">
        <f>'Moving Avg'!H657</f>
        <v>10.009609999999999</v>
      </c>
      <c r="J657" s="5" t="str">
        <f>OBV!F657</f>
        <v>BULLISH</v>
      </c>
      <c r="K657" s="5" t="str">
        <f>OBV!G657</f>
        <v>NEUTRAL</v>
      </c>
      <c r="L657" s="5" t="str">
        <f>OBV!H657</f>
        <v>CONFIRMED BULLISH</v>
      </c>
      <c r="M657" s="7">
        <f t="shared" si="100"/>
        <v>25</v>
      </c>
      <c r="N657" s="7">
        <f t="shared" si="101"/>
        <v>0</v>
      </c>
      <c r="O657" s="7">
        <f t="shared" si="102"/>
        <v>0</v>
      </c>
      <c r="P657" s="7">
        <f t="shared" si="103"/>
        <v>83.5</v>
      </c>
      <c r="Q657" s="8">
        <f t="shared" si="104"/>
        <v>21.274999999999999</v>
      </c>
      <c r="R657" s="8">
        <f t="shared" si="105"/>
        <v>25.875</v>
      </c>
      <c r="S657" s="8">
        <f t="shared" si="106"/>
        <v>41.325000000000003</v>
      </c>
      <c r="T657" s="8">
        <f t="shared" si="107"/>
        <v>27.125</v>
      </c>
      <c r="U657" s="7">
        <f t="shared" si="108"/>
        <v>29.491666666666664</v>
      </c>
      <c r="V657" s="7">
        <f t="shared" si="109"/>
        <v>28.9</v>
      </c>
    </row>
    <row r="658" spans="1:22" ht="13.5" x14ac:dyDescent="0.25">
      <c r="A658" s="3">
        <f>RSI!A658</f>
        <v>42962</v>
      </c>
      <c r="B658" s="2">
        <f>RSI!B658</f>
        <v>10.172000000000001</v>
      </c>
      <c r="C658" s="2">
        <f>RSI!I658</f>
        <v>67.101691933959472</v>
      </c>
      <c r="D658" s="2">
        <f>MACD!E658</f>
        <v>1.499671410765302E-2</v>
      </c>
      <c r="E658" s="2">
        <f>MACD!F658</f>
        <v>2.0555588245783879E-2</v>
      </c>
      <c r="F658" s="2">
        <f>'Moving Avg'!D658</f>
        <v>9.9455999999999989</v>
      </c>
      <c r="G658" s="2">
        <f>'Moving Avg'!F658</f>
        <v>9.8731999999999971</v>
      </c>
      <c r="H658" s="2">
        <f>'Moving Avg'!G658</f>
        <v>9.7207600000000021</v>
      </c>
      <c r="I658" s="2">
        <f>'Moving Avg'!H658</f>
        <v>10.007804999999999</v>
      </c>
      <c r="J658" s="5" t="str">
        <f>OBV!F658</f>
        <v>BULLISH</v>
      </c>
      <c r="K658" s="5" t="str">
        <f>OBV!G658</f>
        <v>NEUTRAL</v>
      </c>
      <c r="L658" s="5" t="str">
        <f>OBV!H658</f>
        <v>CONFIRMED BULLISH</v>
      </c>
      <c r="M658" s="7">
        <f t="shared" si="100"/>
        <v>25</v>
      </c>
      <c r="N658" s="7">
        <f t="shared" si="101"/>
        <v>45</v>
      </c>
      <c r="O658" s="7">
        <f t="shared" si="102"/>
        <v>0</v>
      </c>
      <c r="P658" s="7">
        <f t="shared" si="103"/>
        <v>83.5</v>
      </c>
      <c r="Q658" s="8">
        <f t="shared" si="104"/>
        <v>37.024999999999999</v>
      </c>
      <c r="R658" s="8">
        <f t="shared" si="105"/>
        <v>34.875</v>
      </c>
      <c r="S658" s="8">
        <f t="shared" si="106"/>
        <v>48.075000000000003</v>
      </c>
      <c r="T658" s="8">
        <f t="shared" si="107"/>
        <v>38.375</v>
      </c>
      <c r="U658" s="7">
        <f t="shared" si="108"/>
        <v>39.991666666666667</v>
      </c>
      <c r="V658" s="7">
        <f t="shared" si="109"/>
        <v>39.587500000000006</v>
      </c>
    </row>
    <row r="659" spans="1:22" ht="13.5" x14ac:dyDescent="0.25">
      <c r="A659" s="3">
        <f>RSI!A659</f>
        <v>42963</v>
      </c>
      <c r="B659" s="2">
        <f>RSI!B659</f>
        <v>9.9480000000000004</v>
      </c>
      <c r="C659" s="2">
        <f>RSI!I659</f>
        <v>54.800179730496048</v>
      </c>
      <c r="D659" s="2">
        <f>MACD!E659</f>
        <v>1.3109689141725056E-2</v>
      </c>
      <c r="E659" s="2">
        <f>MACD!F659</f>
        <v>1.9066408424972116E-2</v>
      </c>
      <c r="F659" s="2">
        <f>'Moving Avg'!D659</f>
        <v>9.9567999999999994</v>
      </c>
      <c r="G659" s="2">
        <f>'Moving Avg'!F659</f>
        <v>9.8796999999999979</v>
      </c>
      <c r="H659" s="2">
        <f>'Moving Avg'!G659</f>
        <v>9.7281000000000013</v>
      </c>
      <c r="I659" s="2">
        <f>'Moving Avg'!H659</f>
        <v>10.00409</v>
      </c>
      <c r="J659" s="5" t="str">
        <f>OBV!F659</f>
        <v>BEARISH</v>
      </c>
      <c r="K659" s="5" t="str">
        <f>OBV!G659</f>
        <v>STRONG</v>
      </c>
      <c r="L659" s="5" t="str">
        <f>OBV!H659</f>
        <v>BEARISH DIVERGENCE</v>
      </c>
      <c r="M659" s="7">
        <f t="shared" si="100"/>
        <v>25</v>
      </c>
      <c r="N659" s="7">
        <f t="shared" si="101"/>
        <v>45</v>
      </c>
      <c r="O659" s="7">
        <f t="shared" si="102"/>
        <v>0</v>
      </c>
      <c r="P659" s="7">
        <f t="shared" si="103"/>
        <v>33</v>
      </c>
      <c r="Q659" s="8">
        <f t="shared" si="104"/>
        <v>29.45</v>
      </c>
      <c r="R659" s="8">
        <f t="shared" si="105"/>
        <v>22.25</v>
      </c>
      <c r="S659" s="8">
        <f t="shared" si="106"/>
        <v>25.35</v>
      </c>
      <c r="T659" s="8">
        <f t="shared" si="107"/>
        <v>25.75</v>
      </c>
      <c r="U659" s="7">
        <f t="shared" si="108"/>
        <v>25.683333333333337</v>
      </c>
      <c r="V659" s="7">
        <f t="shared" si="109"/>
        <v>25.700000000000003</v>
      </c>
    </row>
    <row r="660" spans="1:22" ht="13.5" x14ac:dyDescent="0.25">
      <c r="A660" s="3">
        <f>RSI!A660</f>
        <v>42964</v>
      </c>
      <c r="B660" s="2">
        <f>RSI!B660</f>
        <v>9.9420000000000002</v>
      </c>
      <c r="C660" s="2">
        <f>RSI!I660</f>
        <v>54.511906498210521</v>
      </c>
      <c r="D660" s="2">
        <f>MACD!E660</f>
        <v>-1.7327264197870562E-2</v>
      </c>
      <c r="E660" s="2">
        <f>MACD!F660</f>
        <v>1.1787673900403582E-2</v>
      </c>
      <c r="F660" s="2">
        <f>'Moving Avg'!D660</f>
        <v>9.9667999999999992</v>
      </c>
      <c r="G660" s="2">
        <f>'Moving Avg'!F660</f>
        <v>9.8858999999999995</v>
      </c>
      <c r="H660" s="2">
        <f>'Moving Avg'!G660</f>
        <v>9.7354400000000023</v>
      </c>
      <c r="I660" s="2">
        <f>'Moving Avg'!H660</f>
        <v>9.9987649999999988</v>
      </c>
      <c r="J660" s="5" t="str">
        <f>OBV!F660</f>
        <v>BEARISH</v>
      </c>
      <c r="K660" s="5" t="str">
        <f>OBV!G660</f>
        <v>STRONG</v>
      </c>
      <c r="L660" s="5" t="str">
        <f>OBV!H660</f>
        <v>BEARISH DIVERGENCE</v>
      </c>
      <c r="M660" s="7">
        <f t="shared" si="100"/>
        <v>25</v>
      </c>
      <c r="N660" s="7">
        <f t="shared" si="101"/>
        <v>100</v>
      </c>
      <c r="O660" s="7">
        <f t="shared" si="102"/>
        <v>0</v>
      </c>
      <c r="P660" s="7">
        <f t="shared" si="103"/>
        <v>33</v>
      </c>
      <c r="Q660" s="8">
        <f t="shared" si="104"/>
        <v>48.7</v>
      </c>
      <c r="R660" s="8">
        <f t="shared" si="105"/>
        <v>33.25</v>
      </c>
      <c r="S660" s="8">
        <f t="shared" si="106"/>
        <v>33.6</v>
      </c>
      <c r="T660" s="8">
        <f t="shared" si="107"/>
        <v>39.5</v>
      </c>
      <c r="U660" s="7">
        <f t="shared" si="108"/>
        <v>38.516666666666673</v>
      </c>
      <c r="V660" s="7">
        <f t="shared" si="109"/>
        <v>38.762500000000003</v>
      </c>
    </row>
    <row r="661" spans="1:22" ht="13.5" x14ac:dyDescent="0.25">
      <c r="A661" s="3">
        <f>RSI!A661</f>
        <v>42965</v>
      </c>
      <c r="B661" s="2">
        <f>RSI!B661</f>
        <v>9.9420000000000002</v>
      </c>
      <c r="C661" s="2">
        <f>RSI!I661</f>
        <v>54.511906498210536</v>
      </c>
      <c r="D661" s="2">
        <f>MACD!E661</f>
        <v>-4.3665877051424218E-2</v>
      </c>
      <c r="E661" s="2">
        <f>MACD!F661</f>
        <v>6.9696371003802327E-4</v>
      </c>
      <c r="F661" s="2">
        <f>'Moving Avg'!D661</f>
        <v>9.9768000000000008</v>
      </c>
      <c r="G661" s="2">
        <f>'Moving Avg'!F661</f>
        <v>9.8853000000000009</v>
      </c>
      <c r="H661" s="2">
        <f>'Moving Avg'!G661</f>
        <v>9.7466200000000018</v>
      </c>
      <c r="I661" s="2">
        <f>'Moving Avg'!H661</f>
        <v>9.9950799999999997</v>
      </c>
      <c r="J661" s="5" t="str">
        <f>OBV!F661</f>
        <v>BEARISH</v>
      </c>
      <c r="K661" s="5" t="str">
        <f>OBV!G661</f>
        <v>STRONG</v>
      </c>
      <c r="L661" s="5" t="str">
        <f>OBV!H661</f>
        <v>BEARISH DIVERGENCE</v>
      </c>
      <c r="M661" s="7">
        <f t="shared" si="100"/>
        <v>25</v>
      </c>
      <c r="N661" s="7">
        <f t="shared" si="101"/>
        <v>100</v>
      </c>
      <c r="O661" s="7">
        <f t="shared" si="102"/>
        <v>0</v>
      </c>
      <c r="P661" s="7">
        <f t="shared" si="103"/>
        <v>33</v>
      </c>
      <c r="Q661" s="8">
        <f t="shared" si="104"/>
        <v>48.7</v>
      </c>
      <c r="R661" s="8">
        <f t="shared" si="105"/>
        <v>33.25</v>
      </c>
      <c r="S661" s="8">
        <f t="shared" si="106"/>
        <v>33.6</v>
      </c>
      <c r="T661" s="8">
        <f t="shared" si="107"/>
        <v>39.5</v>
      </c>
      <c r="U661" s="7">
        <f t="shared" si="108"/>
        <v>38.516666666666673</v>
      </c>
      <c r="V661" s="7">
        <f t="shared" si="109"/>
        <v>38.762500000000003</v>
      </c>
    </row>
    <row r="662" spans="1:22" ht="13.5" x14ac:dyDescent="0.25">
      <c r="A662" s="3">
        <f>RSI!A662</f>
        <v>42968</v>
      </c>
      <c r="B662" s="2">
        <f>RSI!B662</f>
        <v>9.7119999999999997</v>
      </c>
      <c r="C662" s="2">
        <f>RSI!I662</f>
        <v>44.179739095963022</v>
      </c>
      <c r="D662" s="2">
        <f>MACD!E662</f>
        <v>-4.9456347212453622E-2</v>
      </c>
      <c r="E662" s="2">
        <f>MACD!F662</f>
        <v>-9.3336984744603075E-3</v>
      </c>
      <c r="F662" s="2">
        <f>'Moving Avg'!D662</f>
        <v>9.9432000000000009</v>
      </c>
      <c r="G662" s="2">
        <f>'Moving Avg'!F662</f>
        <v>9.8732000000000006</v>
      </c>
      <c r="H662" s="2">
        <f>'Moving Avg'!G662</f>
        <v>9.7532000000000032</v>
      </c>
      <c r="I662" s="2">
        <f>'Moving Avg'!H662</f>
        <v>9.9902449999999998</v>
      </c>
      <c r="J662" s="5" t="str">
        <f>OBV!F662</f>
        <v>BEARISH</v>
      </c>
      <c r="K662" s="5" t="str">
        <f>OBV!G662</f>
        <v>STRONG</v>
      </c>
      <c r="L662" s="5" t="str">
        <f>OBV!H662</f>
        <v>CONFIRMED BEARISH</v>
      </c>
      <c r="M662" s="7">
        <f t="shared" si="100"/>
        <v>25</v>
      </c>
      <c r="N662" s="7">
        <f t="shared" si="101"/>
        <v>100</v>
      </c>
      <c r="O662" s="7">
        <f t="shared" si="102"/>
        <v>0</v>
      </c>
      <c r="P662" s="7">
        <f t="shared" si="103"/>
        <v>33</v>
      </c>
      <c r="Q662" s="8">
        <f t="shared" si="104"/>
        <v>48.7</v>
      </c>
      <c r="R662" s="8">
        <f t="shared" si="105"/>
        <v>33.25</v>
      </c>
      <c r="S662" s="8">
        <f t="shared" si="106"/>
        <v>33.6</v>
      </c>
      <c r="T662" s="8">
        <f t="shared" si="107"/>
        <v>39.5</v>
      </c>
      <c r="U662" s="7">
        <f t="shared" si="108"/>
        <v>38.516666666666673</v>
      </c>
      <c r="V662" s="7">
        <f t="shared" si="109"/>
        <v>38.762500000000003</v>
      </c>
    </row>
    <row r="663" spans="1:22" ht="13.5" x14ac:dyDescent="0.25">
      <c r="A663" s="3">
        <f>RSI!A663</f>
        <v>42969</v>
      </c>
      <c r="B663" s="2">
        <f>RSI!B663</f>
        <v>9.7059999999999995</v>
      </c>
      <c r="C663" s="2">
        <f>RSI!I663</f>
        <v>43.945734231597314</v>
      </c>
      <c r="D663" s="2">
        <f>MACD!E663</f>
        <v>-2.4437982270667291E-2</v>
      </c>
      <c r="E663" s="2">
        <f>MACD!F663</f>
        <v>-1.2354555233701704E-2</v>
      </c>
      <c r="F663" s="2">
        <f>'Moving Avg'!D663</f>
        <v>9.85</v>
      </c>
      <c r="G663" s="2">
        <f>'Moving Avg'!F663</f>
        <v>9.8607999999999993</v>
      </c>
      <c r="H663" s="2">
        <f>'Moving Avg'!G663</f>
        <v>9.7551200000000033</v>
      </c>
      <c r="I663" s="2">
        <f>'Moving Avg'!H663</f>
        <v>9.9839149999999997</v>
      </c>
      <c r="J663" s="5" t="str">
        <f>OBV!F663</f>
        <v>BEARISH</v>
      </c>
      <c r="K663" s="5" t="str">
        <f>OBV!G663</f>
        <v>STRONG</v>
      </c>
      <c r="L663" s="5" t="str">
        <f>OBV!H663</f>
        <v>CONFIRMED BEARISH</v>
      </c>
      <c r="M663" s="7">
        <f t="shared" si="100"/>
        <v>25</v>
      </c>
      <c r="N663" s="7">
        <f t="shared" si="101"/>
        <v>45</v>
      </c>
      <c r="O663" s="7">
        <f t="shared" si="102"/>
        <v>0</v>
      </c>
      <c r="P663" s="7">
        <f t="shared" si="103"/>
        <v>33</v>
      </c>
      <c r="Q663" s="8">
        <f t="shared" si="104"/>
        <v>29.45</v>
      </c>
      <c r="R663" s="8">
        <f t="shared" si="105"/>
        <v>22.25</v>
      </c>
      <c r="S663" s="8">
        <f t="shared" si="106"/>
        <v>25.35</v>
      </c>
      <c r="T663" s="8">
        <f t="shared" si="107"/>
        <v>25.75</v>
      </c>
      <c r="U663" s="7">
        <f t="shared" si="108"/>
        <v>25.683333333333337</v>
      </c>
      <c r="V663" s="7">
        <f t="shared" si="109"/>
        <v>25.700000000000003</v>
      </c>
    </row>
    <row r="664" spans="1:22" ht="13.5" x14ac:dyDescent="0.25">
      <c r="A664" s="3">
        <f>RSI!A664</f>
        <v>42970</v>
      </c>
      <c r="B664" s="2">
        <f>RSI!B664</f>
        <v>9.7119999999999997</v>
      </c>
      <c r="C664" s="2">
        <f>RSI!I664</f>
        <v>44.26365937336606</v>
      </c>
      <c r="D664" s="2">
        <f>MACD!E664</f>
        <v>-2.8829899969515793E-3</v>
      </c>
      <c r="E664" s="2">
        <f>MACD!F664</f>
        <v>-1.0460242186351679E-2</v>
      </c>
      <c r="F664" s="2">
        <f>'Moving Avg'!D664</f>
        <v>9.8027999999999995</v>
      </c>
      <c r="G664" s="2">
        <f>'Moving Avg'!F664</f>
        <v>9.8486999999999991</v>
      </c>
      <c r="H664" s="2">
        <f>'Moving Avg'!G664</f>
        <v>9.7577400000000036</v>
      </c>
      <c r="I664" s="2">
        <f>'Moving Avg'!H664</f>
        <v>9.9792550000000002</v>
      </c>
      <c r="J664" s="5" t="str">
        <f>OBV!F664</f>
        <v>BEARISH</v>
      </c>
      <c r="K664" s="5" t="str">
        <f>OBV!G664</f>
        <v>STRONG</v>
      </c>
      <c r="L664" s="5" t="str">
        <f>OBV!H664</f>
        <v>CONFIRMED BEARISH</v>
      </c>
      <c r="M664" s="7">
        <f t="shared" si="100"/>
        <v>25</v>
      </c>
      <c r="N664" s="7">
        <f t="shared" si="101"/>
        <v>0</v>
      </c>
      <c r="O664" s="7">
        <f t="shared" si="102"/>
        <v>0</v>
      </c>
      <c r="P664" s="7">
        <f t="shared" si="103"/>
        <v>33</v>
      </c>
      <c r="Q664" s="8">
        <f t="shared" si="104"/>
        <v>13.7</v>
      </c>
      <c r="R664" s="8">
        <f t="shared" si="105"/>
        <v>13.25</v>
      </c>
      <c r="S664" s="8">
        <f t="shared" si="106"/>
        <v>18.600000000000001</v>
      </c>
      <c r="T664" s="8">
        <f t="shared" si="107"/>
        <v>14.5</v>
      </c>
      <c r="U664" s="7">
        <f t="shared" si="108"/>
        <v>15.183333333333332</v>
      </c>
      <c r="V664" s="7">
        <f t="shared" si="109"/>
        <v>15.012499999999999</v>
      </c>
    </row>
    <row r="665" spans="1:22" ht="13.5" x14ac:dyDescent="0.25">
      <c r="A665" s="3">
        <f>RSI!A665</f>
        <v>42971</v>
      </c>
      <c r="B665" s="2">
        <f>RSI!B665</f>
        <v>9.7370000000000001</v>
      </c>
      <c r="C665" s="2">
        <f>RSI!I665</f>
        <v>45.646950410750598</v>
      </c>
      <c r="D665" s="2">
        <f>MACD!E665</f>
        <v>1.4237109248801616E-2</v>
      </c>
      <c r="E665" s="2">
        <f>MACD!F665</f>
        <v>-5.5207718993210194E-3</v>
      </c>
      <c r="F665" s="2">
        <f>'Moving Avg'!D665</f>
        <v>9.7618000000000009</v>
      </c>
      <c r="G665" s="2">
        <f>'Moving Avg'!F665</f>
        <v>9.8409499999999976</v>
      </c>
      <c r="H665" s="2">
        <f>'Moving Avg'!G665</f>
        <v>9.7596200000000035</v>
      </c>
      <c r="I665" s="2">
        <f>'Moving Avg'!H665</f>
        <v>9.9739000000000004</v>
      </c>
      <c r="J665" s="5" t="str">
        <f>OBV!F665</f>
        <v>BULLISH</v>
      </c>
      <c r="K665" s="5" t="str">
        <f>OBV!G665</f>
        <v>NEUTRAL</v>
      </c>
      <c r="L665" s="5" t="str">
        <f>OBV!H665</f>
        <v>BULLISH DIVERGENCE</v>
      </c>
      <c r="M665" s="7">
        <f t="shared" si="100"/>
        <v>25</v>
      </c>
      <c r="N665" s="7">
        <f t="shared" si="101"/>
        <v>0</v>
      </c>
      <c r="O665" s="7">
        <f t="shared" si="102"/>
        <v>0</v>
      </c>
      <c r="P665" s="7">
        <f t="shared" si="103"/>
        <v>66.5</v>
      </c>
      <c r="Q665" s="8">
        <f t="shared" si="104"/>
        <v>18.725000000000001</v>
      </c>
      <c r="R665" s="8">
        <f t="shared" si="105"/>
        <v>21.625</v>
      </c>
      <c r="S665" s="8">
        <f t="shared" si="106"/>
        <v>33.674999999999997</v>
      </c>
      <c r="T665" s="8">
        <f t="shared" si="107"/>
        <v>22.875</v>
      </c>
      <c r="U665" s="7">
        <f t="shared" si="108"/>
        <v>24.675000000000001</v>
      </c>
      <c r="V665" s="7">
        <f t="shared" si="109"/>
        <v>24.225000000000001</v>
      </c>
    </row>
    <row r="666" spans="1:22" ht="13.5" x14ac:dyDescent="0.25">
      <c r="A666" s="3">
        <f>RSI!A666</f>
        <v>42972</v>
      </c>
      <c r="B666" s="2">
        <f>RSI!B666</f>
        <v>9.9169999999999998</v>
      </c>
      <c r="C666" s="2">
        <f>RSI!I666</f>
        <v>54.418577594061958</v>
      </c>
      <c r="D666" s="2">
        <f>MACD!E666</f>
        <v>1.5921094592354024E-2</v>
      </c>
      <c r="E666" s="2">
        <f>MACD!F666</f>
        <v>-1.2323986009860105E-3</v>
      </c>
      <c r="F666" s="2">
        <f>'Moving Avg'!D666</f>
        <v>9.7568000000000001</v>
      </c>
      <c r="G666" s="2">
        <f>'Moving Avg'!F666</f>
        <v>9.8514999999999979</v>
      </c>
      <c r="H666" s="2">
        <f>'Moving Avg'!G666</f>
        <v>9.7657200000000035</v>
      </c>
      <c r="I666" s="2">
        <f>'Moving Avg'!H666</f>
        <v>9.9694450000000003</v>
      </c>
      <c r="J666" s="5" t="str">
        <f>OBV!F666</f>
        <v>BULLISH</v>
      </c>
      <c r="K666" s="5" t="str">
        <f>OBV!G666</f>
        <v>WEAK</v>
      </c>
      <c r="L666" s="5" t="str">
        <f>OBV!H666</f>
        <v>BULLISH DIVERGENCE</v>
      </c>
      <c r="M666" s="7">
        <f t="shared" si="100"/>
        <v>25</v>
      </c>
      <c r="N666" s="7">
        <f t="shared" si="101"/>
        <v>0</v>
      </c>
      <c r="O666" s="7">
        <f t="shared" si="102"/>
        <v>0</v>
      </c>
      <c r="P666" s="7">
        <f t="shared" si="103"/>
        <v>50</v>
      </c>
      <c r="Q666" s="8">
        <f t="shared" si="104"/>
        <v>16.25</v>
      </c>
      <c r="R666" s="8">
        <f t="shared" si="105"/>
        <v>17.5</v>
      </c>
      <c r="S666" s="8">
        <f t="shared" si="106"/>
        <v>26.25</v>
      </c>
      <c r="T666" s="8">
        <f t="shared" si="107"/>
        <v>18.75</v>
      </c>
      <c r="U666" s="7">
        <f t="shared" si="108"/>
        <v>20</v>
      </c>
      <c r="V666" s="7">
        <f t="shared" si="109"/>
        <v>19.6875</v>
      </c>
    </row>
    <row r="667" spans="1:22" ht="13.5" x14ac:dyDescent="0.25">
      <c r="A667" s="3">
        <f>RSI!A667</f>
        <v>42975</v>
      </c>
      <c r="B667" s="2">
        <f>RSI!B667</f>
        <v>9.6430000000000007</v>
      </c>
      <c r="C667" s="2">
        <f>RSI!I667</f>
        <v>43.033714260134779</v>
      </c>
      <c r="D667" s="2">
        <f>MACD!E667</f>
        <v>3.522426151858582E-2</v>
      </c>
      <c r="E667" s="2">
        <f>MACD!F667</f>
        <v>6.0589334229283554E-3</v>
      </c>
      <c r="F667" s="2">
        <f>'Moving Avg'!D667</f>
        <v>9.7430000000000003</v>
      </c>
      <c r="G667" s="2">
        <f>'Moving Avg'!F667</f>
        <v>9.8390499999999967</v>
      </c>
      <c r="H667" s="2">
        <f>'Moving Avg'!G667</f>
        <v>9.7694400000000012</v>
      </c>
      <c r="I667" s="2">
        <f>'Moving Avg'!H667</f>
        <v>9.9650500000000015</v>
      </c>
      <c r="J667" s="5" t="str">
        <f>OBV!F667</f>
        <v>BULLISH</v>
      </c>
      <c r="K667" s="5" t="str">
        <f>OBV!G667</f>
        <v>WEAK</v>
      </c>
      <c r="L667" s="5" t="str">
        <f>OBV!H667</f>
        <v>BULLISH DIVERGENCE</v>
      </c>
      <c r="M667" s="7">
        <f t="shared" si="100"/>
        <v>25</v>
      </c>
      <c r="N667" s="7">
        <f t="shared" si="101"/>
        <v>0</v>
      </c>
      <c r="O667" s="7">
        <f t="shared" si="102"/>
        <v>0</v>
      </c>
      <c r="P667" s="7">
        <f t="shared" si="103"/>
        <v>50</v>
      </c>
      <c r="Q667" s="8">
        <f t="shared" si="104"/>
        <v>16.25</v>
      </c>
      <c r="R667" s="8">
        <f t="shared" si="105"/>
        <v>17.5</v>
      </c>
      <c r="S667" s="8">
        <f t="shared" si="106"/>
        <v>26.25</v>
      </c>
      <c r="T667" s="8">
        <f t="shared" si="107"/>
        <v>18.75</v>
      </c>
      <c r="U667" s="7">
        <f t="shared" si="108"/>
        <v>20</v>
      </c>
      <c r="V667" s="7">
        <f t="shared" si="109"/>
        <v>19.6875</v>
      </c>
    </row>
    <row r="668" spans="1:22" ht="13.5" x14ac:dyDescent="0.25">
      <c r="A668" s="3">
        <f>RSI!A668</f>
        <v>42976</v>
      </c>
      <c r="B668" s="2">
        <f>RSI!B668</f>
        <v>9.6430000000000007</v>
      </c>
      <c r="C668" s="2">
        <f>RSI!I668</f>
        <v>43.033714260134779</v>
      </c>
      <c r="D668" s="2">
        <f>MACD!E668</f>
        <v>9.7570340887928708E-2</v>
      </c>
      <c r="E668" s="2">
        <f>MACD!F668</f>
        <v>2.4361214915928429E-2</v>
      </c>
      <c r="F668" s="2">
        <f>'Moving Avg'!D668</f>
        <v>9.7303999999999995</v>
      </c>
      <c r="G668" s="2">
        <f>'Moving Avg'!F668</f>
        <v>9.8265999999999973</v>
      </c>
      <c r="H668" s="2">
        <f>'Moving Avg'!G668</f>
        <v>9.7731600000000043</v>
      </c>
      <c r="I668" s="2">
        <f>'Moving Avg'!H668</f>
        <v>9.9606000000000012</v>
      </c>
      <c r="J668" s="5" t="str">
        <f>OBV!F668</f>
        <v>BULLISH</v>
      </c>
      <c r="K668" s="5" t="str">
        <f>OBV!G668</f>
        <v>WEAK</v>
      </c>
      <c r="L668" s="5" t="str">
        <f>OBV!H668</f>
        <v>BULLISH DIVERGENCE</v>
      </c>
      <c r="M668" s="7">
        <f t="shared" si="100"/>
        <v>25</v>
      </c>
      <c r="N668" s="7">
        <f t="shared" si="101"/>
        <v>0</v>
      </c>
      <c r="O668" s="7">
        <f t="shared" si="102"/>
        <v>0</v>
      </c>
      <c r="P668" s="7">
        <f t="shared" si="103"/>
        <v>50</v>
      </c>
      <c r="Q668" s="8">
        <f t="shared" si="104"/>
        <v>16.25</v>
      </c>
      <c r="R668" s="8">
        <f t="shared" si="105"/>
        <v>17.5</v>
      </c>
      <c r="S668" s="8">
        <f t="shared" si="106"/>
        <v>26.25</v>
      </c>
      <c r="T668" s="8">
        <f t="shared" si="107"/>
        <v>18.75</v>
      </c>
      <c r="U668" s="7">
        <f t="shared" si="108"/>
        <v>20</v>
      </c>
      <c r="V668" s="7">
        <f t="shared" si="109"/>
        <v>19.6875</v>
      </c>
    </row>
    <row r="669" spans="1:22" ht="13.5" x14ac:dyDescent="0.25">
      <c r="A669" s="3">
        <f>RSI!A669</f>
        <v>42977</v>
      </c>
      <c r="B669" s="2">
        <f>RSI!B669</f>
        <v>9.6430000000000007</v>
      </c>
      <c r="C669" s="2">
        <f>RSI!I669</f>
        <v>43.033714260134786</v>
      </c>
      <c r="D669" s="2">
        <f>MACD!E669</f>
        <v>0.11687202311874856</v>
      </c>
      <c r="E669" s="2">
        <f>MACD!F669</f>
        <v>4.2863376556492458E-2</v>
      </c>
      <c r="F669" s="2">
        <f>'Moving Avg'!D669</f>
        <v>9.7165999999999997</v>
      </c>
      <c r="G669" s="2">
        <f>'Moving Avg'!F669</f>
        <v>9.8141499999999979</v>
      </c>
      <c r="H669" s="2">
        <f>'Moving Avg'!G669</f>
        <v>9.7786200000000054</v>
      </c>
      <c r="I669" s="2">
        <f>'Moving Avg'!H669</f>
        <v>9.9547750000000015</v>
      </c>
      <c r="J669" s="5" t="str">
        <f>OBV!F669</f>
        <v>BULLISH</v>
      </c>
      <c r="K669" s="5" t="str">
        <f>OBV!G669</f>
        <v>WEAK</v>
      </c>
      <c r="L669" s="5" t="str">
        <f>OBV!H669</f>
        <v>BULLISH DIVERGENCE</v>
      </c>
      <c r="M669" s="7">
        <f t="shared" si="100"/>
        <v>25</v>
      </c>
      <c r="N669" s="7">
        <f t="shared" si="101"/>
        <v>0</v>
      </c>
      <c r="O669" s="7">
        <f t="shared" si="102"/>
        <v>0</v>
      </c>
      <c r="P669" s="7">
        <f t="shared" si="103"/>
        <v>50</v>
      </c>
      <c r="Q669" s="8">
        <f t="shared" si="104"/>
        <v>16.25</v>
      </c>
      <c r="R669" s="8">
        <f t="shared" si="105"/>
        <v>17.5</v>
      </c>
      <c r="S669" s="8">
        <f t="shared" si="106"/>
        <v>26.25</v>
      </c>
      <c r="T669" s="8">
        <f t="shared" si="107"/>
        <v>18.75</v>
      </c>
      <c r="U669" s="7">
        <f t="shared" si="108"/>
        <v>20</v>
      </c>
      <c r="V669" s="7">
        <f t="shared" si="109"/>
        <v>19.6875</v>
      </c>
    </row>
    <row r="670" spans="1:22" ht="13.5" x14ac:dyDescent="0.25">
      <c r="A670" s="3">
        <f>RSI!A670</f>
        <v>42978</v>
      </c>
      <c r="B670" s="2">
        <f>RSI!B670</f>
        <v>9.5809999999999995</v>
      </c>
      <c r="C670" s="2">
        <f>RSI!I670</f>
        <v>40.631359367080471</v>
      </c>
      <c r="D670" s="2">
        <f>MACD!E670</f>
        <v>0.13780784796490231</v>
      </c>
      <c r="E670" s="2">
        <f>MACD!F670</f>
        <v>6.1852270838174433E-2</v>
      </c>
      <c r="F670" s="2">
        <f>'Moving Avg'!D670</f>
        <v>9.6854000000000013</v>
      </c>
      <c r="G670" s="2">
        <f>'Moving Avg'!F670</f>
        <v>9.8079000000000001</v>
      </c>
      <c r="H670" s="2">
        <f>'Moving Avg'!G670</f>
        <v>9.7811000000000039</v>
      </c>
      <c r="I670" s="2">
        <f>'Moving Avg'!H670</f>
        <v>9.948640000000001</v>
      </c>
      <c r="J670" s="5" t="str">
        <f>OBV!F670</f>
        <v>BEARISH</v>
      </c>
      <c r="K670" s="5" t="str">
        <f>OBV!G670</f>
        <v>STRONG</v>
      </c>
      <c r="L670" s="5" t="str">
        <f>OBV!H670</f>
        <v>CONFIRMED BEARISH</v>
      </c>
      <c r="M670" s="7">
        <f t="shared" si="100"/>
        <v>25</v>
      </c>
      <c r="N670" s="7">
        <f t="shared" si="101"/>
        <v>0</v>
      </c>
      <c r="O670" s="7">
        <f t="shared" si="102"/>
        <v>0</v>
      </c>
      <c r="P670" s="7">
        <f t="shared" si="103"/>
        <v>33</v>
      </c>
      <c r="Q670" s="8">
        <f t="shared" si="104"/>
        <v>13.7</v>
      </c>
      <c r="R670" s="8">
        <f t="shared" si="105"/>
        <v>13.25</v>
      </c>
      <c r="S670" s="8">
        <f t="shared" si="106"/>
        <v>18.600000000000001</v>
      </c>
      <c r="T670" s="8">
        <f t="shared" si="107"/>
        <v>14.5</v>
      </c>
      <c r="U670" s="7">
        <f t="shared" si="108"/>
        <v>15.183333333333332</v>
      </c>
      <c r="V670" s="7">
        <f t="shared" si="109"/>
        <v>15.012499999999999</v>
      </c>
    </row>
    <row r="671" spans="1:22" ht="13.5" x14ac:dyDescent="0.25">
      <c r="A671" s="3">
        <f>RSI!A671</f>
        <v>42982</v>
      </c>
      <c r="B671" s="2">
        <f>RSI!B671</f>
        <v>9.4570000000000007</v>
      </c>
      <c r="C671" s="2">
        <f>RSI!I671</f>
        <v>36.270280628495371</v>
      </c>
      <c r="D671" s="2">
        <f>MACD!E671</f>
        <v>0.16593924523223258</v>
      </c>
      <c r="E671" s="2">
        <f>MACD!F671</f>
        <v>8.2669665716986071E-2</v>
      </c>
      <c r="F671" s="2">
        <f>'Moving Avg'!D671</f>
        <v>9.5934000000000008</v>
      </c>
      <c r="G671" s="2">
        <f>'Moving Avg'!F671</f>
        <v>9.7954499999999989</v>
      </c>
      <c r="H671" s="2">
        <f>'Moving Avg'!G671</f>
        <v>9.7817200000000053</v>
      </c>
      <c r="I671" s="2">
        <f>'Moving Avg'!H671</f>
        <v>9.9432850000000013</v>
      </c>
      <c r="J671" s="5" t="str">
        <f>OBV!F671</f>
        <v>BEARISH</v>
      </c>
      <c r="K671" s="5" t="str">
        <f>OBV!G671</f>
        <v>STRONG</v>
      </c>
      <c r="L671" s="5" t="str">
        <f>OBV!H671</f>
        <v>CONFIRMED BEARISH</v>
      </c>
      <c r="M671" s="7">
        <f t="shared" si="100"/>
        <v>25</v>
      </c>
      <c r="N671" s="7">
        <f t="shared" si="101"/>
        <v>0</v>
      </c>
      <c r="O671" s="7">
        <f t="shared" si="102"/>
        <v>0</v>
      </c>
      <c r="P671" s="7">
        <f t="shared" si="103"/>
        <v>33</v>
      </c>
      <c r="Q671" s="8">
        <f t="shared" si="104"/>
        <v>13.7</v>
      </c>
      <c r="R671" s="8">
        <f t="shared" si="105"/>
        <v>13.25</v>
      </c>
      <c r="S671" s="8">
        <f t="shared" si="106"/>
        <v>18.600000000000001</v>
      </c>
      <c r="T671" s="8">
        <f t="shared" si="107"/>
        <v>14.5</v>
      </c>
      <c r="U671" s="7">
        <f t="shared" si="108"/>
        <v>15.183333333333332</v>
      </c>
      <c r="V671" s="7">
        <f t="shared" si="109"/>
        <v>15.012499999999999</v>
      </c>
    </row>
    <row r="672" spans="1:22" ht="13.5" x14ac:dyDescent="0.25">
      <c r="A672" s="3">
        <f>RSI!A672</f>
        <v>42983</v>
      </c>
      <c r="B672" s="2">
        <f>RSI!B672</f>
        <v>9.6430000000000007</v>
      </c>
      <c r="C672" s="2">
        <f>RSI!I672</f>
        <v>45.687234345624887</v>
      </c>
      <c r="D672" s="2">
        <f>MACD!E672</f>
        <v>0.14245314058148395</v>
      </c>
      <c r="E672" s="2">
        <f>MACD!F672</f>
        <v>9.4626360689885655E-2</v>
      </c>
      <c r="F672" s="2">
        <f>'Moving Avg'!D672</f>
        <v>9.593399999999999</v>
      </c>
      <c r="G672" s="2">
        <f>'Moving Avg'!F672</f>
        <v>9.7923000000000009</v>
      </c>
      <c r="H672" s="2">
        <f>'Moving Avg'!G672</f>
        <v>9.7824600000000057</v>
      </c>
      <c r="I672" s="2">
        <f>'Moving Avg'!H672</f>
        <v>9.937285000000001</v>
      </c>
      <c r="J672" s="5" t="str">
        <f>OBV!F672</f>
        <v>BEARISH</v>
      </c>
      <c r="K672" s="5" t="str">
        <f>OBV!G672</f>
        <v>STRONG</v>
      </c>
      <c r="L672" s="5" t="str">
        <f>OBV!H672</f>
        <v>NEUTRAL</v>
      </c>
      <c r="M672" s="7">
        <f t="shared" si="100"/>
        <v>25</v>
      </c>
      <c r="N672" s="7">
        <f t="shared" si="101"/>
        <v>0</v>
      </c>
      <c r="O672" s="7">
        <f t="shared" si="102"/>
        <v>0</v>
      </c>
      <c r="P672" s="7">
        <f t="shared" si="103"/>
        <v>33</v>
      </c>
      <c r="Q672" s="8">
        <f t="shared" si="104"/>
        <v>13.7</v>
      </c>
      <c r="R672" s="8">
        <f t="shared" si="105"/>
        <v>13.25</v>
      </c>
      <c r="S672" s="8">
        <f t="shared" si="106"/>
        <v>18.600000000000001</v>
      </c>
      <c r="T672" s="8">
        <f t="shared" si="107"/>
        <v>14.5</v>
      </c>
      <c r="U672" s="7">
        <f t="shared" si="108"/>
        <v>15.183333333333332</v>
      </c>
      <c r="V672" s="7">
        <f t="shared" si="109"/>
        <v>15.012499999999999</v>
      </c>
    </row>
    <row r="673" spans="1:22" ht="13.5" x14ac:dyDescent="0.25">
      <c r="A673" s="3">
        <f>RSI!A673</f>
        <v>42984</v>
      </c>
      <c r="B673" s="2">
        <f>RSI!B673</f>
        <v>9.3629999999999995</v>
      </c>
      <c r="C673" s="2">
        <f>RSI!I673</f>
        <v>36.857886470199325</v>
      </c>
      <c r="D673" s="2">
        <f>MACD!E673</f>
        <v>0.14303293732996814</v>
      </c>
      <c r="E673" s="2">
        <f>MACD!F673</f>
        <v>0.10430767601790217</v>
      </c>
      <c r="F673" s="2">
        <f>'Moving Avg'!D673</f>
        <v>9.5373999999999999</v>
      </c>
      <c r="G673" s="2">
        <f>'Moving Avg'!F673</f>
        <v>9.7658499999999986</v>
      </c>
      <c r="H673" s="2">
        <f>'Moving Avg'!G673</f>
        <v>9.7776000000000032</v>
      </c>
      <c r="I673" s="2">
        <f>'Moving Avg'!H673</f>
        <v>9.9298850000000005</v>
      </c>
      <c r="J673" s="5" t="str">
        <f>OBV!F673</f>
        <v>BEARISH</v>
      </c>
      <c r="K673" s="5" t="str">
        <f>OBV!G673</f>
        <v>STRONG</v>
      </c>
      <c r="L673" s="5" t="str">
        <f>OBV!H673</f>
        <v>CONFIRMED BEARISH</v>
      </c>
      <c r="M673" s="7">
        <f t="shared" si="100"/>
        <v>25</v>
      </c>
      <c r="N673" s="7">
        <f t="shared" si="101"/>
        <v>0</v>
      </c>
      <c r="O673" s="7">
        <f t="shared" si="102"/>
        <v>0</v>
      </c>
      <c r="P673" s="7">
        <f t="shared" si="103"/>
        <v>33</v>
      </c>
      <c r="Q673" s="8">
        <f t="shared" si="104"/>
        <v>13.7</v>
      </c>
      <c r="R673" s="8">
        <f t="shared" si="105"/>
        <v>13.25</v>
      </c>
      <c r="S673" s="8">
        <f t="shared" si="106"/>
        <v>18.600000000000001</v>
      </c>
      <c r="T673" s="8">
        <f t="shared" si="107"/>
        <v>14.5</v>
      </c>
      <c r="U673" s="7">
        <f t="shared" si="108"/>
        <v>15.183333333333332</v>
      </c>
      <c r="V673" s="7">
        <f t="shared" si="109"/>
        <v>15.012499999999999</v>
      </c>
    </row>
    <row r="674" spans="1:22" ht="13.5" x14ac:dyDescent="0.25">
      <c r="A674" s="3">
        <f>RSI!A674</f>
        <v>42985</v>
      </c>
      <c r="B674" s="2">
        <f>RSI!B674</f>
        <v>9.3320000000000007</v>
      </c>
      <c r="C674" s="2">
        <f>RSI!I674</f>
        <v>36.027731779902453</v>
      </c>
      <c r="D674" s="2">
        <f>MACD!E674</f>
        <v>0.14898539418613055</v>
      </c>
      <c r="E674" s="2">
        <f>MACD!F674</f>
        <v>0.11324321965154785</v>
      </c>
      <c r="F674" s="2">
        <f>'Moving Avg'!D674</f>
        <v>9.4751999999999992</v>
      </c>
      <c r="G674" s="2">
        <f>'Moving Avg'!F674</f>
        <v>9.7378499999999999</v>
      </c>
      <c r="H674" s="2">
        <f>'Moving Avg'!G674</f>
        <v>9.7701200000000021</v>
      </c>
      <c r="I674" s="2">
        <f>'Moving Avg'!H674</f>
        <v>9.9238800000000023</v>
      </c>
      <c r="J674" s="5" t="str">
        <f>OBV!F674</f>
        <v>BEARISH</v>
      </c>
      <c r="K674" s="5" t="str">
        <f>OBV!G674</f>
        <v>STRONG</v>
      </c>
      <c r="L674" s="5" t="str">
        <f>OBV!H674</f>
        <v>CONFIRMED BEARISH</v>
      </c>
      <c r="M674" s="7">
        <f t="shared" si="100"/>
        <v>25</v>
      </c>
      <c r="N674" s="7">
        <f t="shared" si="101"/>
        <v>0</v>
      </c>
      <c r="O674" s="7">
        <f t="shared" si="102"/>
        <v>0</v>
      </c>
      <c r="P674" s="7">
        <f t="shared" si="103"/>
        <v>33</v>
      </c>
      <c r="Q674" s="8">
        <f t="shared" si="104"/>
        <v>13.7</v>
      </c>
      <c r="R674" s="8">
        <f t="shared" si="105"/>
        <v>13.25</v>
      </c>
      <c r="S674" s="8">
        <f t="shared" si="106"/>
        <v>18.600000000000001</v>
      </c>
      <c r="T674" s="8">
        <f t="shared" si="107"/>
        <v>14.5</v>
      </c>
      <c r="U674" s="7">
        <f t="shared" si="108"/>
        <v>15.183333333333332</v>
      </c>
      <c r="V674" s="7">
        <f t="shared" si="109"/>
        <v>15.012499999999999</v>
      </c>
    </row>
    <row r="675" spans="1:22" ht="13.5" x14ac:dyDescent="0.25">
      <c r="A675" s="3">
        <f>RSI!A675</f>
        <v>42986</v>
      </c>
      <c r="B675" s="2">
        <f>RSI!B675</f>
        <v>9.5809999999999995</v>
      </c>
      <c r="C675" s="2">
        <f>RSI!I675</f>
        <v>46.459006038339282</v>
      </c>
      <c r="D675" s="2">
        <f>MACD!E675</f>
        <v>0.14168335446732705</v>
      </c>
      <c r="E675" s="2">
        <f>MACD!F675</f>
        <v>0.1189312466147037</v>
      </c>
      <c r="F675" s="2">
        <f>'Moving Avg'!D675</f>
        <v>9.475200000000001</v>
      </c>
      <c r="G675" s="2">
        <f>'Moving Avg'!F675</f>
        <v>9.7222999999999988</v>
      </c>
      <c r="H675" s="2">
        <f>'Moving Avg'!G675</f>
        <v>9.7682600000000015</v>
      </c>
      <c r="I675" s="2">
        <f>'Moving Avg'!H675</f>
        <v>9.9191450000000003</v>
      </c>
      <c r="J675" s="5" t="str">
        <f>OBV!F675</f>
        <v>BEARISH</v>
      </c>
      <c r="K675" s="5" t="str">
        <f>OBV!G675</f>
        <v>STRONG</v>
      </c>
      <c r="L675" s="5" t="str">
        <f>OBV!H675</f>
        <v>NEUTRAL</v>
      </c>
      <c r="M675" s="7">
        <f t="shared" si="100"/>
        <v>25</v>
      </c>
      <c r="N675" s="7">
        <f t="shared" si="101"/>
        <v>0</v>
      </c>
      <c r="O675" s="7">
        <f t="shared" si="102"/>
        <v>0</v>
      </c>
      <c r="P675" s="7">
        <f t="shared" si="103"/>
        <v>33</v>
      </c>
      <c r="Q675" s="8">
        <f t="shared" si="104"/>
        <v>13.7</v>
      </c>
      <c r="R675" s="8">
        <f t="shared" si="105"/>
        <v>13.25</v>
      </c>
      <c r="S675" s="8">
        <f t="shared" si="106"/>
        <v>18.600000000000001</v>
      </c>
      <c r="T675" s="8">
        <f t="shared" si="107"/>
        <v>14.5</v>
      </c>
      <c r="U675" s="7">
        <f t="shared" si="108"/>
        <v>15.183333333333332</v>
      </c>
      <c r="V675" s="7">
        <f t="shared" si="109"/>
        <v>15.012499999999999</v>
      </c>
    </row>
    <row r="676" spans="1:22" ht="13.5" x14ac:dyDescent="0.25">
      <c r="A676" s="3">
        <f>RSI!A676</f>
        <v>42989</v>
      </c>
      <c r="B676" s="2">
        <f>RSI!B676</f>
        <v>9.5809999999999995</v>
      </c>
      <c r="C676" s="2">
        <f>RSI!I676</f>
        <v>46.459006038339282</v>
      </c>
      <c r="D676" s="2">
        <f>MACD!E676</f>
        <v>0.16381784352561723</v>
      </c>
      <c r="E676" s="2">
        <f>MACD!F676</f>
        <v>0.12790856599688641</v>
      </c>
      <c r="F676" s="2">
        <f>'Moving Avg'!D676</f>
        <v>9.5</v>
      </c>
      <c r="G676" s="2">
        <f>'Moving Avg'!F676</f>
        <v>9.7067499999999978</v>
      </c>
      <c r="H676" s="2">
        <f>'Moving Avg'!G676</f>
        <v>9.765900000000002</v>
      </c>
      <c r="I676" s="2">
        <f>'Moving Avg'!H676</f>
        <v>9.9144100000000002</v>
      </c>
      <c r="J676" s="5" t="str">
        <f>OBV!F676</f>
        <v>BULLISH</v>
      </c>
      <c r="K676" s="5" t="str">
        <f>OBV!G676</f>
        <v>NEUTRAL</v>
      </c>
      <c r="L676" s="5" t="str">
        <f>OBV!H676</f>
        <v>CONFIRMED BULLISH</v>
      </c>
      <c r="M676" s="7">
        <f t="shared" si="100"/>
        <v>25</v>
      </c>
      <c r="N676" s="7">
        <f t="shared" si="101"/>
        <v>0</v>
      </c>
      <c r="O676" s="7">
        <f t="shared" si="102"/>
        <v>0</v>
      </c>
      <c r="P676" s="7">
        <f t="shared" si="103"/>
        <v>83.5</v>
      </c>
      <c r="Q676" s="8">
        <f t="shared" si="104"/>
        <v>21.274999999999999</v>
      </c>
      <c r="R676" s="8">
        <f t="shared" si="105"/>
        <v>25.875</v>
      </c>
      <c r="S676" s="8">
        <f t="shared" si="106"/>
        <v>41.325000000000003</v>
      </c>
      <c r="T676" s="8">
        <f t="shared" si="107"/>
        <v>27.125</v>
      </c>
      <c r="U676" s="7">
        <f t="shared" si="108"/>
        <v>29.491666666666664</v>
      </c>
      <c r="V676" s="7">
        <f t="shared" si="109"/>
        <v>28.9</v>
      </c>
    </row>
    <row r="677" spans="1:22" ht="13.5" x14ac:dyDescent="0.25">
      <c r="A677" s="3">
        <f>RSI!A677</f>
        <v>42990</v>
      </c>
      <c r="B677" s="2">
        <f>RSI!B677</f>
        <v>9.5809999999999995</v>
      </c>
      <c r="C677" s="2">
        <f>RSI!I677</f>
        <v>46.459006038339282</v>
      </c>
      <c r="D677" s="2">
        <f>MACD!E677</f>
        <v>0.1409680233459234</v>
      </c>
      <c r="E677" s="2">
        <f>MACD!F677</f>
        <v>0.13052045746669383</v>
      </c>
      <c r="F677" s="2">
        <f>'Moving Avg'!D677</f>
        <v>9.4876000000000005</v>
      </c>
      <c r="G677" s="2">
        <f>'Moving Avg'!F677</f>
        <v>9.6917999999999989</v>
      </c>
      <c r="H677" s="2">
        <f>'Moving Avg'!G677</f>
        <v>9.7635400000000008</v>
      </c>
      <c r="I677" s="2">
        <f>'Moving Avg'!H677</f>
        <v>9.9094449999999998</v>
      </c>
      <c r="J677" s="5" t="str">
        <f>OBV!F677</f>
        <v>BEARISH</v>
      </c>
      <c r="K677" s="5" t="str">
        <f>OBV!G677</f>
        <v>STRONG</v>
      </c>
      <c r="L677" s="5" t="str">
        <f>OBV!H677</f>
        <v>CONFIRMED BEARISH</v>
      </c>
      <c r="M677" s="7">
        <f t="shared" si="100"/>
        <v>25</v>
      </c>
      <c r="N677" s="7">
        <f t="shared" si="101"/>
        <v>0</v>
      </c>
      <c r="O677" s="7">
        <f t="shared" si="102"/>
        <v>0</v>
      </c>
      <c r="P677" s="7">
        <f t="shared" si="103"/>
        <v>33</v>
      </c>
      <c r="Q677" s="8">
        <f t="shared" si="104"/>
        <v>13.7</v>
      </c>
      <c r="R677" s="8">
        <f t="shared" si="105"/>
        <v>13.25</v>
      </c>
      <c r="S677" s="8">
        <f t="shared" si="106"/>
        <v>18.600000000000001</v>
      </c>
      <c r="T677" s="8">
        <f t="shared" si="107"/>
        <v>14.5</v>
      </c>
      <c r="U677" s="7">
        <f t="shared" si="108"/>
        <v>15.183333333333332</v>
      </c>
      <c r="V677" s="7">
        <f t="shared" si="109"/>
        <v>15.012499999999999</v>
      </c>
    </row>
    <row r="678" spans="1:22" ht="13.5" x14ac:dyDescent="0.25">
      <c r="A678" s="3">
        <f>RSI!A678</f>
        <v>42991</v>
      </c>
      <c r="B678" s="2">
        <f>RSI!B678</f>
        <v>9.5690000000000008</v>
      </c>
      <c r="C678" s="2">
        <f>RSI!I678</f>
        <v>46.007451984893954</v>
      </c>
      <c r="D678" s="2">
        <f>MACD!E678</f>
        <v>0.12305471097327469</v>
      </c>
      <c r="E678" s="2">
        <f>MACD!F678</f>
        <v>0.12902730816801</v>
      </c>
      <c r="F678" s="2">
        <f>'Moving Avg'!D678</f>
        <v>9.5288000000000004</v>
      </c>
      <c r="G678" s="2">
        <f>'Moving Avg'!F678</f>
        <v>9.6616499999999981</v>
      </c>
      <c r="H678" s="2">
        <f>'Moving Avg'!G678</f>
        <v>9.758440000000002</v>
      </c>
      <c r="I678" s="2">
        <f>'Moving Avg'!H678</f>
        <v>9.9045649999999998</v>
      </c>
      <c r="J678" s="5" t="str">
        <f>OBV!F678</f>
        <v>BEARISH</v>
      </c>
      <c r="K678" s="5" t="str">
        <f>OBV!G678</f>
        <v>STRONG</v>
      </c>
      <c r="L678" s="5" t="str">
        <f>OBV!H678</f>
        <v>BEARISH DIVERGENCE</v>
      </c>
      <c r="M678" s="7">
        <f t="shared" si="100"/>
        <v>25</v>
      </c>
      <c r="N678" s="7">
        <f t="shared" si="101"/>
        <v>45</v>
      </c>
      <c r="O678" s="7">
        <f t="shared" si="102"/>
        <v>0</v>
      </c>
      <c r="P678" s="7">
        <f t="shared" si="103"/>
        <v>33</v>
      </c>
      <c r="Q678" s="8">
        <f t="shared" si="104"/>
        <v>29.45</v>
      </c>
      <c r="R678" s="8">
        <f t="shared" si="105"/>
        <v>22.25</v>
      </c>
      <c r="S678" s="8">
        <f t="shared" si="106"/>
        <v>25.35</v>
      </c>
      <c r="T678" s="8">
        <f t="shared" si="107"/>
        <v>25.75</v>
      </c>
      <c r="U678" s="7">
        <f t="shared" si="108"/>
        <v>25.683333333333337</v>
      </c>
      <c r="V678" s="7">
        <f t="shared" si="109"/>
        <v>25.700000000000003</v>
      </c>
    </row>
    <row r="679" spans="1:22" ht="13.5" x14ac:dyDescent="0.25">
      <c r="A679" s="3">
        <f>RSI!A679</f>
        <v>42992</v>
      </c>
      <c r="B679" s="2">
        <f>RSI!B679</f>
        <v>9.5690000000000008</v>
      </c>
      <c r="C679" s="2">
        <f>RSI!I679</f>
        <v>46.007451984893954</v>
      </c>
      <c r="D679" s="2">
        <f>MACD!E679</f>
        <v>0.10846103648218808</v>
      </c>
      <c r="E679" s="2">
        <f>MACD!F679</f>
        <v>0.12491405383084563</v>
      </c>
      <c r="F679" s="2">
        <f>'Moving Avg'!D679</f>
        <v>9.5762</v>
      </c>
      <c r="G679" s="2">
        <f>'Moving Avg'!F679</f>
        <v>9.6426999999999961</v>
      </c>
      <c r="H679" s="2">
        <f>'Moving Avg'!G679</f>
        <v>9.756960000000003</v>
      </c>
      <c r="I679" s="2">
        <f>'Moving Avg'!H679</f>
        <v>9.8996549999999992</v>
      </c>
      <c r="J679" s="5" t="str">
        <f>OBV!F679</f>
        <v>BEARISH</v>
      </c>
      <c r="K679" s="5" t="str">
        <f>OBV!G679</f>
        <v>NEUTRAL</v>
      </c>
      <c r="L679" s="5" t="str">
        <f>OBV!H679</f>
        <v>BEARISH DIVERGENCE</v>
      </c>
      <c r="M679" s="7">
        <f t="shared" si="100"/>
        <v>25</v>
      </c>
      <c r="N679" s="7">
        <f t="shared" si="101"/>
        <v>45</v>
      </c>
      <c r="O679" s="7">
        <f t="shared" si="102"/>
        <v>0</v>
      </c>
      <c r="P679" s="7">
        <f t="shared" si="103"/>
        <v>16.5</v>
      </c>
      <c r="Q679" s="8">
        <f t="shared" si="104"/>
        <v>26.975000000000001</v>
      </c>
      <c r="R679" s="8">
        <f t="shared" si="105"/>
        <v>18.125</v>
      </c>
      <c r="S679" s="8">
        <f t="shared" si="106"/>
        <v>17.925000000000001</v>
      </c>
      <c r="T679" s="8">
        <f t="shared" si="107"/>
        <v>21.625</v>
      </c>
      <c r="U679" s="7">
        <f t="shared" si="108"/>
        <v>21.008333333333336</v>
      </c>
      <c r="V679" s="7">
        <f t="shared" si="109"/>
        <v>21.162500000000001</v>
      </c>
    </row>
    <row r="680" spans="1:22" ht="13.5" x14ac:dyDescent="0.25">
      <c r="A680" s="3">
        <f>RSI!A680</f>
        <v>42993</v>
      </c>
      <c r="B680" s="2">
        <f>RSI!B680</f>
        <v>9.3320000000000007</v>
      </c>
      <c r="C680" s="2">
        <f>RSI!I680</f>
        <v>37.63002258212093</v>
      </c>
      <c r="D680" s="2">
        <f>MACD!E680</f>
        <v>0.10465162157911756</v>
      </c>
      <c r="E680" s="2">
        <f>MACD!F680</f>
        <v>0.12086156738050002</v>
      </c>
      <c r="F680" s="2">
        <f>'Moving Avg'!D680</f>
        <v>9.5264000000000006</v>
      </c>
      <c r="G680" s="2">
        <f>'Moving Avg'!F680</f>
        <v>9.6121999999999979</v>
      </c>
      <c r="H680" s="2">
        <f>'Moving Avg'!G680</f>
        <v>9.7532200000000024</v>
      </c>
      <c r="I680" s="2">
        <f>'Moving Avg'!H680</f>
        <v>9.8935899999999997</v>
      </c>
      <c r="J680" s="5" t="str">
        <f>OBV!F680</f>
        <v>BEARISH</v>
      </c>
      <c r="K680" s="5" t="str">
        <f>OBV!G680</f>
        <v>STRONG</v>
      </c>
      <c r="L680" s="5" t="str">
        <f>OBV!H680</f>
        <v>CONFIRMED BEARISH</v>
      </c>
      <c r="M680" s="7">
        <f t="shared" si="100"/>
        <v>25</v>
      </c>
      <c r="N680" s="7">
        <f t="shared" si="101"/>
        <v>45</v>
      </c>
      <c r="O680" s="7">
        <f t="shared" si="102"/>
        <v>0</v>
      </c>
      <c r="P680" s="7">
        <f t="shared" si="103"/>
        <v>33</v>
      </c>
      <c r="Q680" s="8">
        <f t="shared" si="104"/>
        <v>29.45</v>
      </c>
      <c r="R680" s="8">
        <f t="shared" si="105"/>
        <v>22.25</v>
      </c>
      <c r="S680" s="8">
        <f t="shared" si="106"/>
        <v>25.35</v>
      </c>
      <c r="T680" s="8">
        <f t="shared" si="107"/>
        <v>25.75</v>
      </c>
      <c r="U680" s="7">
        <f t="shared" si="108"/>
        <v>25.683333333333337</v>
      </c>
      <c r="V680" s="7">
        <f t="shared" si="109"/>
        <v>25.700000000000003</v>
      </c>
    </row>
    <row r="681" spans="1:22" ht="13.5" x14ac:dyDescent="0.25">
      <c r="A681" s="3">
        <f>RSI!A681</f>
        <v>42996</v>
      </c>
      <c r="B681" s="2">
        <f>RSI!B681</f>
        <v>9.3320000000000007</v>
      </c>
      <c r="C681" s="2">
        <f>RSI!I681</f>
        <v>37.630022582120944</v>
      </c>
      <c r="D681" s="2">
        <f>MACD!E681</f>
        <v>8.4235109941907638E-2</v>
      </c>
      <c r="E681" s="2">
        <f>MACD!F681</f>
        <v>0.11353627589278156</v>
      </c>
      <c r="F681" s="2">
        <f>'Moving Avg'!D681</f>
        <v>9.4766000000000012</v>
      </c>
      <c r="G681" s="2">
        <f>'Moving Avg'!F681</f>
        <v>9.5816999999999961</v>
      </c>
      <c r="H681" s="2">
        <f>'Moving Avg'!G681</f>
        <v>9.7440000000000015</v>
      </c>
      <c r="I681" s="2">
        <f>'Moving Avg'!H681</f>
        <v>9.8876100000000005</v>
      </c>
      <c r="J681" s="5" t="str">
        <f>OBV!F681</f>
        <v>BEARISH</v>
      </c>
      <c r="K681" s="5" t="str">
        <f>OBV!G681</f>
        <v>STRONG</v>
      </c>
      <c r="L681" s="5" t="str">
        <f>OBV!H681</f>
        <v>CONFIRMED BEARISH</v>
      </c>
      <c r="M681" s="7">
        <f t="shared" si="100"/>
        <v>25</v>
      </c>
      <c r="N681" s="7">
        <f t="shared" si="101"/>
        <v>100</v>
      </c>
      <c r="O681" s="7">
        <f t="shared" si="102"/>
        <v>0</v>
      </c>
      <c r="P681" s="7">
        <f t="shared" si="103"/>
        <v>33</v>
      </c>
      <c r="Q681" s="8">
        <f t="shared" si="104"/>
        <v>48.7</v>
      </c>
      <c r="R681" s="8">
        <f t="shared" si="105"/>
        <v>33.25</v>
      </c>
      <c r="S681" s="8">
        <f t="shared" si="106"/>
        <v>33.6</v>
      </c>
      <c r="T681" s="8">
        <f t="shared" si="107"/>
        <v>39.5</v>
      </c>
      <c r="U681" s="7">
        <f t="shared" si="108"/>
        <v>38.516666666666673</v>
      </c>
      <c r="V681" s="7">
        <f t="shared" si="109"/>
        <v>38.762500000000003</v>
      </c>
    </row>
    <row r="682" spans="1:22" ht="13.5" x14ac:dyDescent="0.25">
      <c r="A682" s="3">
        <f>RSI!A682</f>
        <v>42997</v>
      </c>
      <c r="B682" s="2">
        <f>RSI!B682</f>
        <v>9.3320000000000007</v>
      </c>
      <c r="C682" s="2">
        <f>RSI!I682</f>
        <v>37.630022582120944</v>
      </c>
      <c r="D682" s="2">
        <f>MACD!E682</f>
        <v>9.7319209258145634E-2</v>
      </c>
      <c r="E682" s="2">
        <f>MACD!F682</f>
        <v>0.11029286256585438</v>
      </c>
      <c r="F682" s="2">
        <f>'Moving Avg'!D682</f>
        <v>9.4268000000000018</v>
      </c>
      <c r="G682" s="2">
        <f>'Moving Avg'!F682</f>
        <v>9.5626999999999978</v>
      </c>
      <c r="H682" s="2">
        <f>'Moving Avg'!G682</f>
        <v>9.7315600000000035</v>
      </c>
      <c r="I682" s="2">
        <f>'Moving Avg'!H682</f>
        <v>9.8816049999999986</v>
      </c>
      <c r="J682" s="5" t="str">
        <f>OBV!F682</f>
        <v>BEARISH</v>
      </c>
      <c r="K682" s="5" t="str">
        <f>OBV!G682</f>
        <v>STRONG</v>
      </c>
      <c r="L682" s="5" t="str">
        <f>OBV!H682</f>
        <v>CONFIRMED BEARISH</v>
      </c>
      <c r="M682" s="7">
        <f t="shared" si="100"/>
        <v>25</v>
      </c>
      <c r="N682" s="7">
        <f t="shared" si="101"/>
        <v>45</v>
      </c>
      <c r="O682" s="7">
        <f t="shared" si="102"/>
        <v>0</v>
      </c>
      <c r="P682" s="7">
        <f t="shared" si="103"/>
        <v>33</v>
      </c>
      <c r="Q682" s="8">
        <f t="shared" si="104"/>
        <v>29.45</v>
      </c>
      <c r="R682" s="8">
        <f t="shared" si="105"/>
        <v>22.25</v>
      </c>
      <c r="S682" s="8">
        <f t="shared" si="106"/>
        <v>25.35</v>
      </c>
      <c r="T682" s="8">
        <f t="shared" si="107"/>
        <v>25.75</v>
      </c>
      <c r="U682" s="7">
        <f t="shared" si="108"/>
        <v>25.683333333333337</v>
      </c>
      <c r="V682" s="7">
        <f t="shared" si="109"/>
        <v>25.700000000000003</v>
      </c>
    </row>
    <row r="683" spans="1:22" ht="13.5" x14ac:dyDescent="0.25">
      <c r="A683" s="3">
        <f>RSI!A683</f>
        <v>42998</v>
      </c>
      <c r="B683" s="2">
        <f>RSI!B683</f>
        <v>9.3320000000000007</v>
      </c>
      <c r="C683" s="2">
        <f>RSI!I683</f>
        <v>37.630022582120944</v>
      </c>
      <c r="D683" s="2">
        <f>MACD!E683</f>
        <v>6.6928469870488172E-2</v>
      </c>
      <c r="E683" s="2">
        <f>MACD!F683</f>
        <v>0.10161998402678116</v>
      </c>
      <c r="F683" s="2">
        <f>'Moving Avg'!D683</f>
        <v>9.3794000000000004</v>
      </c>
      <c r="G683" s="2">
        <f>'Moving Avg'!F683</f>
        <v>9.5439999999999969</v>
      </c>
      <c r="H683" s="2">
        <f>'Moving Avg'!G683</f>
        <v>9.7250800000000019</v>
      </c>
      <c r="I683" s="2">
        <f>'Moving Avg'!H683</f>
        <v>9.8756550000000001</v>
      </c>
      <c r="J683" s="5" t="str">
        <f>OBV!F683</f>
        <v>BEARISH</v>
      </c>
      <c r="K683" s="5" t="str">
        <f>OBV!G683</f>
        <v>STRONG</v>
      </c>
      <c r="L683" s="5" t="str">
        <f>OBV!H683</f>
        <v>CONFIRMED BEARISH</v>
      </c>
      <c r="M683" s="7">
        <f t="shared" si="100"/>
        <v>25</v>
      </c>
      <c r="N683" s="7">
        <f t="shared" si="101"/>
        <v>100</v>
      </c>
      <c r="O683" s="7">
        <f t="shared" si="102"/>
        <v>0</v>
      </c>
      <c r="P683" s="7">
        <f t="shared" si="103"/>
        <v>33</v>
      </c>
      <c r="Q683" s="8">
        <f t="shared" si="104"/>
        <v>48.7</v>
      </c>
      <c r="R683" s="8">
        <f t="shared" si="105"/>
        <v>33.25</v>
      </c>
      <c r="S683" s="8">
        <f t="shared" si="106"/>
        <v>33.6</v>
      </c>
      <c r="T683" s="8">
        <f t="shared" si="107"/>
        <v>39.5</v>
      </c>
      <c r="U683" s="7">
        <f t="shared" si="108"/>
        <v>38.516666666666673</v>
      </c>
      <c r="V683" s="7">
        <f t="shared" si="109"/>
        <v>38.762500000000003</v>
      </c>
    </row>
    <row r="684" spans="1:22" ht="13.5" x14ac:dyDescent="0.25">
      <c r="A684" s="3">
        <f>RSI!A684</f>
        <v>43000</v>
      </c>
      <c r="B684" s="2">
        <f>RSI!B684</f>
        <v>9.3320000000000007</v>
      </c>
      <c r="C684" s="2">
        <f>RSI!I684</f>
        <v>37.630022582120944</v>
      </c>
      <c r="D684" s="2">
        <f>MACD!E684</f>
        <v>3.7939389497021025E-2</v>
      </c>
      <c r="E684" s="2">
        <f>MACD!F684</f>
        <v>8.8883865120829145E-2</v>
      </c>
      <c r="F684" s="2">
        <f>'Moving Avg'!D684</f>
        <v>9.3320000000000007</v>
      </c>
      <c r="G684" s="2">
        <f>'Moving Avg'!F684</f>
        <v>9.5249999999999986</v>
      </c>
      <c r="H684" s="2">
        <f>'Moving Avg'!G684</f>
        <v>9.7186000000000021</v>
      </c>
      <c r="I684" s="2">
        <f>'Moving Avg'!H684</f>
        <v>9.8694449999999989</v>
      </c>
      <c r="J684" s="5" t="str">
        <f>OBV!F684</f>
        <v>BEARISH</v>
      </c>
      <c r="K684" s="5" t="str">
        <f>OBV!G684</f>
        <v>STRONG</v>
      </c>
      <c r="L684" s="5" t="str">
        <f>OBV!H684</f>
        <v>CONFIRMED BEARISH</v>
      </c>
      <c r="M684" s="7">
        <f t="shared" si="100"/>
        <v>25</v>
      </c>
      <c r="N684" s="7">
        <f t="shared" si="101"/>
        <v>100</v>
      </c>
      <c r="O684" s="7">
        <f t="shared" si="102"/>
        <v>0</v>
      </c>
      <c r="P684" s="7">
        <f t="shared" si="103"/>
        <v>33</v>
      </c>
      <c r="Q684" s="8">
        <f t="shared" si="104"/>
        <v>48.7</v>
      </c>
      <c r="R684" s="8">
        <f t="shared" si="105"/>
        <v>33.25</v>
      </c>
      <c r="S684" s="8">
        <f t="shared" si="106"/>
        <v>33.6</v>
      </c>
      <c r="T684" s="8">
        <f t="shared" si="107"/>
        <v>39.5</v>
      </c>
      <c r="U684" s="7">
        <f t="shared" si="108"/>
        <v>38.516666666666673</v>
      </c>
      <c r="V684" s="7">
        <f t="shared" si="109"/>
        <v>38.762500000000003</v>
      </c>
    </row>
    <row r="685" spans="1:22" ht="13.5" x14ac:dyDescent="0.25">
      <c r="A685" s="3">
        <f>RSI!A685</f>
        <v>43003</v>
      </c>
      <c r="B685" s="2">
        <f>RSI!B685</f>
        <v>9.3140000000000001</v>
      </c>
      <c r="C685" s="2">
        <f>RSI!I685</f>
        <v>36.891011861735123</v>
      </c>
      <c r="D685" s="2">
        <f>MACD!E685</f>
        <v>5.4435814965135165E-2</v>
      </c>
      <c r="E685" s="2">
        <f>MACD!F685</f>
        <v>8.1994255089690354E-2</v>
      </c>
      <c r="F685" s="2">
        <f>'Moving Avg'!D685</f>
        <v>9.3284000000000002</v>
      </c>
      <c r="G685" s="2">
        <f>'Moving Avg'!F685</f>
        <v>9.5038499999999981</v>
      </c>
      <c r="H685" s="2">
        <f>'Moving Avg'!G685</f>
        <v>9.7138800000000014</v>
      </c>
      <c r="I685" s="2">
        <f>'Moving Avg'!H685</f>
        <v>9.863175</v>
      </c>
      <c r="J685" s="5" t="str">
        <f>OBV!F685</f>
        <v>BEARISH</v>
      </c>
      <c r="K685" s="5" t="str">
        <f>OBV!G685</f>
        <v>STRONG</v>
      </c>
      <c r="L685" s="5" t="str">
        <f>OBV!H685</f>
        <v>CONFIRMED BEARISH</v>
      </c>
      <c r="M685" s="7">
        <f t="shared" si="100"/>
        <v>25</v>
      </c>
      <c r="N685" s="7">
        <f t="shared" si="101"/>
        <v>100</v>
      </c>
      <c r="O685" s="7">
        <f t="shared" si="102"/>
        <v>0</v>
      </c>
      <c r="P685" s="7">
        <f t="shared" si="103"/>
        <v>33</v>
      </c>
      <c r="Q685" s="8">
        <f t="shared" si="104"/>
        <v>48.7</v>
      </c>
      <c r="R685" s="8">
        <f t="shared" si="105"/>
        <v>33.25</v>
      </c>
      <c r="S685" s="8">
        <f t="shared" si="106"/>
        <v>33.6</v>
      </c>
      <c r="T685" s="8">
        <f t="shared" si="107"/>
        <v>39.5</v>
      </c>
      <c r="U685" s="7">
        <f t="shared" si="108"/>
        <v>38.516666666666673</v>
      </c>
      <c r="V685" s="7">
        <f t="shared" si="109"/>
        <v>38.762500000000003</v>
      </c>
    </row>
    <row r="686" spans="1:22" ht="13.5" x14ac:dyDescent="0.25">
      <c r="A686" s="3">
        <f>RSI!A686</f>
        <v>43004</v>
      </c>
      <c r="B686" s="2">
        <f>RSI!B686</f>
        <v>9.2949999999999999</v>
      </c>
      <c r="C686" s="2">
        <f>RSI!I686</f>
        <v>36.08542229893316</v>
      </c>
      <c r="D686" s="2">
        <f>MACD!E686</f>
        <v>7.1190156115763514E-2</v>
      </c>
      <c r="E686" s="2">
        <f>MACD!F686</f>
        <v>7.9833435294904984E-2</v>
      </c>
      <c r="F686" s="2">
        <f>'Moving Avg'!D686</f>
        <v>9.3210000000000015</v>
      </c>
      <c r="G686" s="2">
        <f>'Moving Avg'!F686</f>
        <v>9.4727499999999996</v>
      </c>
      <c r="H686" s="2">
        <f>'Moving Avg'!G686</f>
        <v>9.7034200000000013</v>
      </c>
      <c r="I686" s="2">
        <f>'Moving Avg'!H686</f>
        <v>9.8567800000000005</v>
      </c>
      <c r="J686" s="5" t="str">
        <f>OBV!F686</f>
        <v>BEARISH</v>
      </c>
      <c r="K686" s="5" t="str">
        <f>OBV!G686</f>
        <v>STRONG</v>
      </c>
      <c r="L686" s="5" t="str">
        <f>OBV!H686</f>
        <v>CONFIRMED BEARISH</v>
      </c>
      <c r="M686" s="7">
        <f t="shared" si="100"/>
        <v>25</v>
      </c>
      <c r="N686" s="7">
        <f t="shared" si="101"/>
        <v>45</v>
      </c>
      <c r="O686" s="7">
        <f t="shared" si="102"/>
        <v>0</v>
      </c>
      <c r="P686" s="7">
        <f t="shared" si="103"/>
        <v>33</v>
      </c>
      <c r="Q686" s="8">
        <f t="shared" si="104"/>
        <v>29.45</v>
      </c>
      <c r="R686" s="8">
        <f t="shared" si="105"/>
        <v>22.25</v>
      </c>
      <c r="S686" s="8">
        <f t="shared" si="106"/>
        <v>25.35</v>
      </c>
      <c r="T686" s="8">
        <f t="shared" si="107"/>
        <v>25.75</v>
      </c>
      <c r="U686" s="7">
        <f t="shared" si="108"/>
        <v>25.683333333333337</v>
      </c>
      <c r="V686" s="7">
        <f t="shared" si="109"/>
        <v>25.700000000000003</v>
      </c>
    </row>
    <row r="687" spans="1:22" ht="13.5" x14ac:dyDescent="0.25">
      <c r="A687" s="3">
        <f>RSI!A687</f>
        <v>43005</v>
      </c>
      <c r="B687" s="2">
        <f>RSI!B687</f>
        <v>9.2330000000000005</v>
      </c>
      <c r="C687" s="2">
        <f>RSI!I687</f>
        <v>33.513621120723172</v>
      </c>
      <c r="D687" s="2">
        <f>MACD!E687</f>
        <v>9.1357344696845644E-2</v>
      </c>
      <c r="E687" s="2">
        <f>MACD!F687</f>
        <v>8.2138217175293127E-2</v>
      </c>
      <c r="F687" s="2">
        <f>'Moving Avg'!D687</f>
        <v>9.3011999999999997</v>
      </c>
      <c r="G687" s="2">
        <f>'Moving Avg'!F687</f>
        <v>9.4522499999999994</v>
      </c>
      <c r="H687" s="2">
        <f>'Moving Avg'!G687</f>
        <v>9.6917200000000019</v>
      </c>
      <c r="I687" s="2">
        <f>'Moving Avg'!H687</f>
        <v>9.8500749999999986</v>
      </c>
      <c r="J687" s="5" t="str">
        <f>OBV!F687</f>
        <v>BEARISH</v>
      </c>
      <c r="K687" s="5" t="str">
        <f>OBV!G687</f>
        <v>STRONG</v>
      </c>
      <c r="L687" s="5" t="str">
        <f>OBV!H687</f>
        <v>CONFIRMED BEARISH</v>
      </c>
      <c r="M687" s="7">
        <f t="shared" si="100"/>
        <v>25</v>
      </c>
      <c r="N687" s="7">
        <f t="shared" si="101"/>
        <v>0</v>
      </c>
      <c r="O687" s="7">
        <f t="shared" si="102"/>
        <v>0</v>
      </c>
      <c r="P687" s="7">
        <f t="shared" si="103"/>
        <v>33</v>
      </c>
      <c r="Q687" s="8">
        <f t="shared" si="104"/>
        <v>13.7</v>
      </c>
      <c r="R687" s="8">
        <f t="shared" si="105"/>
        <v>13.25</v>
      </c>
      <c r="S687" s="8">
        <f t="shared" si="106"/>
        <v>18.600000000000001</v>
      </c>
      <c r="T687" s="8">
        <f t="shared" si="107"/>
        <v>14.5</v>
      </c>
      <c r="U687" s="7">
        <f t="shared" si="108"/>
        <v>15.183333333333332</v>
      </c>
      <c r="V687" s="7">
        <f t="shared" si="109"/>
        <v>15.012499999999999</v>
      </c>
    </row>
    <row r="688" spans="1:22" ht="13.5" x14ac:dyDescent="0.25">
      <c r="A688" s="3">
        <f>RSI!A688</f>
        <v>43006</v>
      </c>
      <c r="B688" s="2">
        <f>RSI!B688</f>
        <v>9.2330000000000005</v>
      </c>
      <c r="C688" s="2">
        <f>RSI!I688</f>
        <v>33.513621120723172</v>
      </c>
      <c r="D688" s="2">
        <f>MACD!E688</f>
        <v>0.10823639734929635</v>
      </c>
      <c r="E688" s="2">
        <f>MACD!F688</f>
        <v>8.7357853210093775E-2</v>
      </c>
      <c r="F688" s="2">
        <f>'Moving Avg'!D688</f>
        <v>9.2814000000000014</v>
      </c>
      <c r="G688" s="2">
        <f>'Moving Avg'!F688</f>
        <v>9.4317499999999974</v>
      </c>
      <c r="H688" s="2">
        <f>'Moving Avg'!G688</f>
        <v>9.6800200000000025</v>
      </c>
      <c r="I688" s="2">
        <f>'Moving Avg'!H688</f>
        <v>9.8430749999999989</v>
      </c>
      <c r="J688" s="5" t="str">
        <f>OBV!F688</f>
        <v>BEARISH</v>
      </c>
      <c r="K688" s="5" t="str">
        <f>OBV!G688</f>
        <v>STRONG</v>
      </c>
      <c r="L688" s="5" t="str">
        <f>OBV!H688</f>
        <v>CONFIRMED BEARISH</v>
      </c>
      <c r="M688" s="7">
        <f t="shared" si="100"/>
        <v>25</v>
      </c>
      <c r="N688" s="7">
        <f t="shared" si="101"/>
        <v>0</v>
      </c>
      <c r="O688" s="7">
        <f t="shared" si="102"/>
        <v>0</v>
      </c>
      <c r="P688" s="7">
        <f t="shared" si="103"/>
        <v>33</v>
      </c>
      <c r="Q688" s="8">
        <f t="shared" si="104"/>
        <v>13.7</v>
      </c>
      <c r="R688" s="8">
        <f t="shared" si="105"/>
        <v>13.25</v>
      </c>
      <c r="S688" s="8">
        <f t="shared" si="106"/>
        <v>18.600000000000001</v>
      </c>
      <c r="T688" s="8">
        <f t="shared" si="107"/>
        <v>14.5</v>
      </c>
      <c r="U688" s="7">
        <f t="shared" si="108"/>
        <v>15.183333333333332</v>
      </c>
      <c r="V688" s="7">
        <f t="shared" si="109"/>
        <v>15.012499999999999</v>
      </c>
    </row>
    <row r="689" spans="1:22" ht="13.5" x14ac:dyDescent="0.25">
      <c r="A689" s="3">
        <f>RSI!A689</f>
        <v>43007</v>
      </c>
      <c r="B689" s="2">
        <f>RSI!B689</f>
        <v>9.2270000000000003</v>
      </c>
      <c r="C689" s="2">
        <f>RSI!I689</f>
        <v>33.247673695499188</v>
      </c>
      <c r="D689" s="2">
        <f>MACD!E689</f>
        <v>0.12450076740635474</v>
      </c>
      <c r="E689" s="2">
        <f>MACD!F689</f>
        <v>9.4786436049345973E-2</v>
      </c>
      <c r="F689" s="2">
        <f>'Moving Avg'!D689</f>
        <v>9.2604000000000006</v>
      </c>
      <c r="G689" s="2">
        <f>'Moving Avg'!F689</f>
        <v>9.4109499999999979</v>
      </c>
      <c r="H689" s="2">
        <f>'Moving Avg'!G689</f>
        <v>9.6682000000000023</v>
      </c>
      <c r="I689" s="2">
        <f>'Moving Avg'!H689</f>
        <v>9.8357549999999989</v>
      </c>
      <c r="J689" s="5" t="str">
        <f>OBV!F689</f>
        <v>BEARISH</v>
      </c>
      <c r="K689" s="5" t="str">
        <f>OBV!G689</f>
        <v>STRONG</v>
      </c>
      <c r="L689" s="5" t="str">
        <f>OBV!H689</f>
        <v>CONFIRMED BEARISH</v>
      </c>
      <c r="M689" s="7">
        <f t="shared" si="100"/>
        <v>25</v>
      </c>
      <c r="N689" s="7">
        <f t="shared" si="101"/>
        <v>0</v>
      </c>
      <c r="O689" s="7">
        <f t="shared" si="102"/>
        <v>0</v>
      </c>
      <c r="P689" s="7">
        <f t="shared" si="103"/>
        <v>33</v>
      </c>
      <c r="Q689" s="8">
        <f t="shared" si="104"/>
        <v>13.7</v>
      </c>
      <c r="R689" s="8">
        <f t="shared" si="105"/>
        <v>13.25</v>
      </c>
      <c r="S689" s="8">
        <f t="shared" si="106"/>
        <v>18.600000000000001</v>
      </c>
      <c r="T689" s="8">
        <f t="shared" si="107"/>
        <v>14.5</v>
      </c>
      <c r="U689" s="7">
        <f t="shared" si="108"/>
        <v>15.183333333333332</v>
      </c>
      <c r="V689" s="7">
        <f t="shared" si="109"/>
        <v>15.012499999999999</v>
      </c>
    </row>
    <row r="690" spans="1:22" ht="13.5" x14ac:dyDescent="0.25">
      <c r="A690" s="3">
        <f>RSI!A690</f>
        <v>43010</v>
      </c>
      <c r="B690" s="2">
        <f>RSI!B690</f>
        <v>9.2390000000000008</v>
      </c>
      <c r="C690" s="2">
        <f>RSI!I690</f>
        <v>34.369421798867933</v>
      </c>
      <c r="D690" s="2">
        <f>MACD!E690</f>
        <v>0.10237170386238148</v>
      </c>
      <c r="E690" s="2">
        <f>MACD!F690</f>
        <v>9.6303489611953078E-2</v>
      </c>
      <c r="F690" s="2">
        <f>'Moving Avg'!D690</f>
        <v>9.2454000000000001</v>
      </c>
      <c r="G690" s="2">
        <f>'Moving Avg'!F690</f>
        <v>9.3938499999999987</v>
      </c>
      <c r="H690" s="2">
        <f>'Moving Avg'!G690</f>
        <v>9.656620000000002</v>
      </c>
      <c r="I690" s="2">
        <f>'Moving Avg'!H690</f>
        <v>9.8281999999999989</v>
      </c>
      <c r="J690" s="5" t="str">
        <f>OBV!F690</f>
        <v>BEARISH</v>
      </c>
      <c r="K690" s="5" t="str">
        <f>OBV!G690</f>
        <v>STRONG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0</v>
      </c>
      <c r="P690" s="7">
        <f t="shared" si="103"/>
        <v>33</v>
      </c>
      <c r="Q690" s="8">
        <f t="shared" si="104"/>
        <v>13.7</v>
      </c>
      <c r="R690" s="8">
        <f t="shared" si="105"/>
        <v>13.25</v>
      </c>
      <c r="S690" s="8">
        <f t="shared" si="106"/>
        <v>18.600000000000001</v>
      </c>
      <c r="T690" s="8">
        <f t="shared" si="107"/>
        <v>14.5</v>
      </c>
      <c r="U690" s="7">
        <f t="shared" si="108"/>
        <v>15.183333333333332</v>
      </c>
      <c r="V690" s="7">
        <f t="shared" si="109"/>
        <v>15.012499999999999</v>
      </c>
    </row>
    <row r="691" spans="1:22" ht="13.5" x14ac:dyDescent="0.25">
      <c r="A691" s="3">
        <f>RSI!A691</f>
        <v>43011</v>
      </c>
      <c r="B691" s="2">
        <f>RSI!B691</f>
        <v>9.2390000000000008</v>
      </c>
      <c r="C691" s="2">
        <f>RSI!I691</f>
        <v>34.369421798867933</v>
      </c>
      <c r="D691" s="2">
        <f>MACD!E691</f>
        <v>8.4927318420666253E-2</v>
      </c>
      <c r="E691" s="2">
        <f>MACD!F691</f>
        <v>9.4028255373695718E-2</v>
      </c>
      <c r="F691" s="2">
        <f>'Moving Avg'!D691</f>
        <v>9.2342000000000013</v>
      </c>
      <c r="G691" s="2">
        <f>'Moving Avg'!F691</f>
        <v>9.3829499999999992</v>
      </c>
      <c r="H691" s="2">
        <f>'Moving Avg'!G691</f>
        <v>9.6423200000000016</v>
      </c>
      <c r="I691" s="2">
        <f>'Moving Avg'!H691</f>
        <v>9.8209400000000002</v>
      </c>
      <c r="J691" s="5" t="str">
        <f>OBV!F691</f>
        <v>BEARISH</v>
      </c>
      <c r="K691" s="5" t="str">
        <f>OBV!G691</f>
        <v>STRONG</v>
      </c>
      <c r="L691" s="5" t="str">
        <f>OBV!H691</f>
        <v>CONFIRMED BEARISH</v>
      </c>
      <c r="M691" s="7">
        <f t="shared" si="100"/>
        <v>25</v>
      </c>
      <c r="N691" s="7">
        <f t="shared" si="101"/>
        <v>45</v>
      </c>
      <c r="O691" s="7">
        <f t="shared" si="102"/>
        <v>0</v>
      </c>
      <c r="P691" s="7">
        <f t="shared" si="103"/>
        <v>33</v>
      </c>
      <c r="Q691" s="8">
        <f t="shared" si="104"/>
        <v>29.45</v>
      </c>
      <c r="R691" s="8">
        <f t="shared" si="105"/>
        <v>22.25</v>
      </c>
      <c r="S691" s="8">
        <f t="shared" si="106"/>
        <v>25.35</v>
      </c>
      <c r="T691" s="8">
        <f t="shared" si="107"/>
        <v>25.75</v>
      </c>
      <c r="U691" s="7">
        <f t="shared" si="108"/>
        <v>25.683333333333337</v>
      </c>
      <c r="V691" s="7">
        <f t="shared" si="109"/>
        <v>25.700000000000003</v>
      </c>
    </row>
    <row r="692" spans="1:22" ht="13.5" x14ac:dyDescent="0.25">
      <c r="A692" s="3">
        <f>RSI!A692</f>
        <v>43012</v>
      </c>
      <c r="B692" s="2">
        <f>RSI!B692</f>
        <v>9.3140000000000001</v>
      </c>
      <c r="C692" s="2">
        <f>RSI!I692</f>
        <v>41.495748816322042</v>
      </c>
      <c r="D692" s="2">
        <f>MACD!E692</f>
        <v>6.5796505685183249E-2</v>
      </c>
      <c r="E692" s="2">
        <f>MACD!F692</f>
        <v>8.8381905435993224E-2</v>
      </c>
      <c r="F692" s="2">
        <f>'Moving Avg'!D692</f>
        <v>9.2504000000000008</v>
      </c>
      <c r="G692" s="2">
        <f>'Moving Avg'!F692</f>
        <v>9.3664999999999985</v>
      </c>
      <c r="H692" s="2">
        <f>'Moving Avg'!G692</f>
        <v>9.6295199999999994</v>
      </c>
      <c r="I692" s="2">
        <f>'Moving Avg'!H692</f>
        <v>9.8140549999999998</v>
      </c>
      <c r="J692" s="5" t="str">
        <f>OBV!F692</f>
        <v>BULLISH</v>
      </c>
      <c r="K692" s="5" t="str">
        <f>OBV!G692</f>
        <v>WEAK</v>
      </c>
      <c r="L692" s="5" t="str">
        <f>OBV!H692</f>
        <v>CONFIRMED BULLISH</v>
      </c>
      <c r="M692" s="7">
        <f t="shared" si="100"/>
        <v>25</v>
      </c>
      <c r="N692" s="7">
        <f t="shared" si="101"/>
        <v>100</v>
      </c>
      <c r="O692" s="7">
        <f t="shared" si="102"/>
        <v>0</v>
      </c>
      <c r="P692" s="7">
        <f t="shared" si="103"/>
        <v>67</v>
      </c>
      <c r="Q692" s="8">
        <f t="shared" si="104"/>
        <v>53.8</v>
      </c>
      <c r="R692" s="8">
        <f t="shared" si="105"/>
        <v>41.75</v>
      </c>
      <c r="S692" s="8">
        <f t="shared" si="106"/>
        <v>48.900000000000006</v>
      </c>
      <c r="T692" s="8">
        <f t="shared" si="107"/>
        <v>48</v>
      </c>
      <c r="U692" s="7">
        <f t="shared" si="108"/>
        <v>48.15</v>
      </c>
      <c r="V692" s="7">
        <f t="shared" si="109"/>
        <v>48.112499999999997</v>
      </c>
    </row>
    <row r="693" spans="1:22" ht="13.5" x14ac:dyDescent="0.25">
      <c r="A693" s="3">
        <f>RSI!A693</f>
        <v>43013</v>
      </c>
      <c r="B693" s="2">
        <f>RSI!B693</f>
        <v>9.3140000000000001</v>
      </c>
      <c r="C693" s="2">
        <f>RSI!I693</f>
        <v>41.495748816322042</v>
      </c>
      <c r="D693" s="2">
        <f>MACD!E693</f>
        <v>5.0263287665243794E-2</v>
      </c>
      <c r="E693" s="2">
        <f>MACD!F693</f>
        <v>8.0758181881843347E-2</v>
      </c>
      <c r="F693" s="2">
        <f>'Moving Avg'!D693</f>
        <v>9.2666000000000004</v>
      </c>
      <c r="G693" s="2">
        <f>'Moving Avg'!F693</f>
        <v>9.3640499999999989</v>
      </c>
      <c r="H693" s="2">
        <f>'Moving Avg'!G693</f>
        <v>9.6167200000000008</v>
      </c>
      <c r="I693" s="2">
        <f>'Moving Avg'!H693</f>
        <v>9.8071699999999993</v>
      </c>
      <c r="J693" s="5" t="str">
        <f>OBV!F693</f>
        <v>BULLISH</v>
      </c>
      <c r="K693" s="5" t="str">
        <f>OBV!G693</f>
        <v>WEAK</v>
      </c>
      <c r="L693" s="5" t="str">
        <f>OBV!H693</f>
        <v>CONFIRMED BULLISH</v>
      </c>
      <c r="M693" s="7">
        <f t="shared" si="100"/>
        <v>25</v>
      </c>
      <c r="N693" s="7">
        <f t="shared" si="101"/>
        <v>100</v>
      </c>
      <c r="O693" s="7">
        <f t="shared" si="102"/>
        <v>0</v>
      </c>
      <c r="P693" s="7">
        <f t="shared" si="103"/>
        <v>67</v>
      </c>
      <c r="Q693" s="8">
        <f t="shared" si="104"/>
        <v>53.8</v>
      </c>
      <c r="R693" s="8">
        <f t="shared" si="105"/>
        <v>41.75</v>
      </c>
      <c r="S693" s="8">
        <f t="shared" si="106"/>
        <v>48.900000000000006</v>
      </c>
      <c r="T693" s="8">
        <f t="shared" si="107"/>
        <v>48</v>
      </c>
      <c r="U693" s="7">
        <f t="shared" si="108"/>
        <v>48.15</v>
      </c>
      <c r="V693" s="7">
        <f t="shared" si="109"/>
        <v>48.112499999999997</v>
      </c>
    </row>
    <row r="694" spans="1:22" ht="13.5" x14ac:dyDescent="0.25">
      <c r="A694" s="3">
        <f>RSI!A694</f>
        <v>43014</v>
      </c>
      <c r="B694" s="2">
        <f>RSI!B694</f>
        <v>9.2949999999999999</v>
      </c>
      <c r="C694" s="2">
        <f>RSI!I694</f>
        <v>40.21286811752227</v>
      </c>
      <c r="D694" s="2">
        <f>MACD!E694</f>
        <v>3.9133122120674102E-2</v>
      </c>
      <c r="E694" s="2">
        <f>MACD!F694</f>
        <v>7.2433169929609492E-2</v>
      </c>
      <c r="F694" s="2">
        <f>'Moving Avg'!D694</f>
        <v>9.2802000000000007</v>
      </c>
      <c r="G694" s="2">
        <f>'Moving Avg'!F694</f>
        <v>9.3621999999999979</v>
      </c>
      <c r="H694" s="2">
        <f>'Moving Avg'!G694</f>
        <v>9.6035400000000006</v>
      </c>
      <c r="I694" s="2">
        <f>'Moving Avg'!H694</f>
        <v>9.8001900000000006</v>
      </c>
      <c r="J694" s="5" t="str">
        <f>OBV!F694</f>
        <v>BULLISH</v>
      </c>
      <c r="K694" s="5" t="str">
        <f>OBV!G694</f>
        <v>NEUTRAL</v>
      </c>
      <c r="L694" s="5" t="str">
        <f>OBV!H694</f>
        <v>CONFIRMED BULLISH</v>
      </c>
      <c r="M694" s="7">
        <f t="shared" si="100"/>
        <v>25</v>
      </c>
      <c r="N694" s="7">
        <f t="shared" si="101"/>
        <v>100</v>
      </c>
      <c r="O694" s="7">
        <f t="shared" si="102"/>
        <v>0</v>
      </c>
      <c r="P694" s="7">
        <f t="shared" si="103"/>
        <v>83.5</v>
      </c>
      <c r="Q694" s="8">
        <f t="shared" si="104"/>
        <v>56.274999999999999</v>
      </c>
      <c r="R694" s="8">
        <f t="shared" si="105"/>
        <v>45.875</v>
      </c>
      <c r="S694" s="8">
        <f t="shared" si="106"/>
        <v>56.325000000000003</v>
      </c>
      <c r="T694" s="8">
        <f t="shared" si="107"/>
        <v>52.125</v>
      </c>
      <c r="U694" s="7">
        <f t="shared" si="108"/>
        <v>52.82500000000001</v>
      </c>
      <c r="V694" s="7">
        <f t="shared" si="109"/>
        <v>52.650000000000006</v>
      </c>
    </row>
    <row r="695" spans="1:22" ht="13.5" x14ac:dyDescent="0.25">
      <c r="A695" s="3">
        <f>RSI!A695</f>
        <v>43017</v>
      </c>
      <c r="B695" s="2">
        <f>RSI!B695</f>
        <v>9.2949999999999999</v>
      </c>
      <c r="C695" s="2">
        <f>RSI!I695</f>
        <v>40.21286811752227</v>
      </c>
      <c r="D695" s="2">
        <f>MACD!E695</f>
        <v>2.7619367097200254E-2</v>
      </c>
      <c r="E695" s="2">
        <f>MACD!F695</f>
        <v>6.3470409363127644E-2</v>
      </c>
      <c r="F695" s="2">
        <f>'Moving Avg'!D695</f>
        <v>9.2913999999999994</v>
      </c>
      <c r="G695" s="2">
        <f>'Moving Avg'!F695</f>
        <v>9.3478999999999992</v>
      </c>
      <c r="H695" s="2">
        <f>'Moving Avg'!G695</f>
        <v>9.5916000000000015</v>
      </c>
      <c r="I695" s="2">
        <f>'Moving Avg'!H695</f>
        <v>9.793210000000002</v>
      </c>
      <c r="J695" s="5" t="str">
        <f>OBV!F695</f>
        <v>BULLISH</v>
      </c>
      <c r="K695" s="5" t="str">
        <f>OBV!G695</f>
        <v>NEUTRAL</v>
      </c>
      <c r="L695" s="5" t="str">
        <f>OBV!H695</f>
        <v>CONFIRMED BULLISH</v>
      </c>
      <c r="M695" s="7">
        <f t="shared" si="100"/>
        <v>25</v>
      </c>
      <c r="N695" s="7">
        <f t="shared" si="101"/>
        <v>100</v>
      </c>
      <c r="O695" s="7">
        <f t="shared" si="102"/>
        <v>0</v>
      </c>
      <c r="P695" s="7">
        <f t="shared" si="103"/>
        <v>83.5</v>
      </c>
      <c r="Q695" s="8">
        <f t="shared" si="104"/>
        <v>56.274999999999999</v>
      </c>
      <c r="R695" s="8">
        <f t="shared" si="105"/>
        <v>45.875</v>
      </c>
      <c r="S695" s="8">
        <f t="shared" si="106"/>
        <v>56.325000000000003</v>
      </c>
      <c r="T695" s="8">
        <f t="shared" si="107"/>
        <v>52.125</v>
      </c>
      <c r="U695" s="7">
        <f t="shared" si="108"/>
        <v>52.82500000000001</v>
      </c>
      <c r="V695" s="7">
        <f t="shared" si="109"/>
        <v>52.650000000000006</v>
      </c>
    </row>
    <row r="696" spans="1:22" ht="13.5" x14ac:dyDescent="0.25">
      <c r="A696" s="3">
        <f>RSI!A696</f>
        <v>43018</v>
      </c>
      <c r="B696" s="2">
        <f>RSI!B696</f>
        <v>9.27</v>
      </c>
      <c r="C696" s="2">
        <f>RSI!I696</f>
        <v>38.401181699930753</v>
      </c>
      <c r="D696" s="2">
        <f>MACD!E696</f>
        <v>1.7429167382543298E-2</v>
      </c>
      <c r="E696" s="2">
        <f>MACD!F696</f>
        <v>5.4262160967010781E-2</v>
      </c>
      <c r="F696" s="2">
        <f>'Moving Avg'!D696</f>
        <v>9.2975999999999992</v>
      </c>
      <c r="G696" s="2">
        <f>'Moving Avg'!F696</f>
        <v>9.3323499999999981</v>
      </c>
      <c r="H696" s="2">
        <f>'Moving Avg'!G696</f>
        <v>9.5828799999999994</v>
      </c>
      <c r="I696" s="2">
        <f>'Moving Avg'!H696</f>
        <v>9.7861050000000009</v>
      </c>
      <c r="J696" s="5" t="str">
        <f>OBV!F696</f>
        <v>BEARISH</v>
      </c>
      <c r="K696" s="5" t="str">
        <f>OBV!G696</f>
        <v>NEUTRAL</v>
      </c>
      <c r="L696" s="5" t="str">
        <f>OBV!H696</f>
        <v>BEARISH DIVERGENCE</v>
      </c>
      <c r="M696" s="7">
        <f t="shared" si="100"/>
        <v>25</v>
      </c>
      <c r="N696" s="7">
        <f t="shared" si="101"/>
        <v>100</v>
      </c>
      <c r="O696" s="7">
        <f t="shared" si="102"/>
        <v>0</v>
      </c>
      <c r="P696" s="7">
        <f t="shared" si="103"/>
        <v>16.5</v>
      </c>
      <c r="Q696" s="8">
        <f t="shared" si="104"/>
        <v>46.225000000000001</v>
      </c>
      <c r="R696" s="8">
        <f t="shared" si="105"/>
        <v>29.125</v>
      </c>
      <c r="S696" s="8">
        <f t="shared" si="106"/>
        <v>26.175000000000001</v>
      </c>
      <c r="T696" s="8">
        <f t="shared" si="107"/>
        <v>35.375</v>
      </c>
      <c r="U696" s="7">
        <f t="shared" si="108"/>
        <v>33.841666666666661</v>
      </c>
      <c r="V696" s="7">
        <f t="shared" si="109"/>
        <v>34.224999999999994</v>
      </c>
    </row>
    <row r="697" spans="1:22" ht="13.5" x14ac:dyDescent="0.25">
      <c r="A697" s="3">
        <f>RSI!A697</f>
        <v>43019</v>
      </c>
      <c r="B697" s="2">
        <f>RSI!B697</f>
        <v>9.2140000000000004</v>
      </c>
      <c r="C697" s="2">
        <f>RSI!I697</f>
        <v>34.636840740325965</v>
      </c>
      <c r="D697" s="2">
        <f>MACD!E697</f>
        <v>4.1413565817993714E-3</v>
      </c>
      <c r="E697" s="2">
        <f>MACD!F697</f>
        <v>4.4238000089968504E-2</v>
      </c>
      <c r="F697" s="2">
        <f>'Moving Avg'!D697</f>
        <v>9.2776000000000014</v>
      </c>
      <c r="G697" s="2">
        <f>'Moving Avg'!F697</f>
        <v>9.3139999999999983</v>
      </c>
      <c r="H697" s="2">
        <f>'Moving Avg'!G697</f>
        <v>9.5693199999999994</v>
      </c>
      <c r="I697" s="2">
        <f>'Moving Avg'!H697</f>
        <v>9.7772900000000025</v>
      </c>
      <c r="J697" s="5" t="str">
        <f>OBV!F697</f>
        <v>BEARISH</v>
      </c>
      <c r="K697" s="5" t="str">
        <f>OBV!G697</f>
        <v>STRONG</v>
      </c>
      <c r="L697" s="5" t="str">
        <f>OBV!H697</f>
        <v>CONFIRMED BEARISH</v>
      </c>
      <c r="M697" s="7">
        <f t="shared" si="100"/>
        <v>25</v>
      </c>
      <c r="N697" s="7">
        <f t="shared" si="101"/>
        <v>100</v>
      </c>
      <c r="O697" s="7">
        <f t="shared" si="102"/>
        <v>0</v>
      </c>
      <c r="P697" s="7">
        <f t="shared" si="103"/>
        <v>33</v>
      </c>
      <c r="Q697" s="8">
        <f t="shared" si="104"/>
        <v>48.7</v>
      </c>
      <c r="R697" s="8">
        <f t="shared" si="105"/>
        <v>33.25</v>
      </c>
      <c r="S697" s="8">
        <f t="shared" si="106"/>
        <v>33.6</v>
      </c>
      <c r="T697" s="8">
        <f t="shared" si="107"/>
        <v>39.5</v>
      </c>
      <c r="U697" s="7">
        <f t="shared" si="108"/>
        <v>38.516666666666673</v>
      </c>
      <c r="V697" s="7">
        <f t="shared" si="109"/>
        <v>38.762500000000003</v>
      </c>
    </row>
    <row r="698" spans="1:22" ht="13.5" x14ac:dyDescent="0.25">
      <c r="A698" s="3">
        <f>RSI!A698</f>
        <v>43020</v>
      </c>
      <c r="B698" s="2">
        <f>RSI!B698</f>
        <v>9.2140000000000004</v>
      </c>
      <c r="C698" s="2">
        <f>RSI!I698</f>
        <v>34.636840740325965</v>
      </c>
      <c r="D698" s="2">
        <f>MACD!E698</f>
        <v>-6.0999921262663293E-3</v>
      </c>
      <c r="E698" s="2">
        <f>MACD!F698</f>
        <v>3.417040164672154E-2</v>
      </c>
      <c r="F698" s="2">
        <f>'Moving Avg'!D698</f>
        <v>9.2576000000000001</v>
      </c>
      <c r="G698" s="2">
        <f>'Moving Avg'!F698</f>
        <v>9.2962500000000006</v>
      </c>
      <c r="H698" s="2">
        <f>'Moving Avg'!G698</f>
        <v>9.5557599999999994</v>
      </c>
      <c r="I698" s="2">
        <f>'Moving Avg'!H698</f>
        <v>9.7693200000000022</v>
      </c>
      <c r="J698" s="5" t="str">
        <f>OBV!F698</f>
        <v>BEARISH</v>
      </c>
      <c r="K698" s="5" t="str">
        <f>OBV!G698</f>
        <v>STRONG</v>
      </c>
      <c r="L698" s="5" t="str">
        <f>OBV!H698</f>
        <v>CONFIRMED BEARISH</v>
      </c>
      <c r="M698" s="7">
        <f t="shared" si="100"/>
        <v>25</v>
      </c>
      <c r="N698" s="7">
        <f t="shared" si="101"/>
        <v>100</v>
      </c>
      <c r="O698" s="7">
        <f t="shared" si="102"/>
        <v>0</v>
      </c>
      <c r="P698" s="7">
        <f t="shared" si="103"/>
        <v>33</v>
      </c>
      <c r="Q698" s="8">
        <f t="shared" si="104"/>
        <v>48.7</v>
      </c>
      <c r="R698" s="8">
        <f t="shared" si="105"/>
        <v>33.25</v>
      </c>
      <c r="S698" s="8">
        <f t="shared" si="106"/>
        <v>33.6</v>
      </c>
      <c r="T698" s="8">
        <f t="shared" si="107"/>
        <v>39.5</v>
      </c>
      <c r="U698" s="7">
        <f t="shared" si="108"/>
        <v>38.516666666666673</v>
      </c>
      <c r="V698" s="7">
        <f t="shared" si="109"/>
        <v>38.762500000000003</v>
      </c>
    </row>
    <row r="699" spans="1:22" ht="13.5" x14ac:dyDescent="0.25">
      <c r="A699" s="3">
        <f>RSI!A699</f>
        <v>43021</v>
      </c>
      <c r="B699" s="2">
        <f>RSI!B699</f>
        <v>9.2140000000000004</v>
      </c>
      <c r="C699" s="2">
        <f>RSI!I699</f>
        <v>34.636840740325965</v>
      </c>
      <c r="D699" s="2">
        <f>MACD!E699</f>
        <v>-1.4760877955934504E-2</v>
      </c>
      <c r="E699" s="2">
        <f>MACD!F699</f>
        <v>2.4384145726190333E-2</v>
      </c>
      <c r="F699" s="2">
        <f>'Moving Avg'!D699</f>
        <v>9.2413999999999987</v>
      </c>
      <c r="G699" s="2">
        <f>'Moving Avg'!F699</f>
        <v>9.2784999999999993</v>
      </c>
      <c r="H699" s="2">
        <f>'Moving Avg'!G699</f>
        <v>9.5421999999999993</v>
      </c>
      <c r="I699" s="2">
        <f>'Moving Avg'!H699</f>
        <v>9.761845000000001</v>
      </c>
      <c r="J699" s="5" t="str">
        <f>OBV!F699</f>
        <v>BEARISH</v>
      </c>
      <c r="K699" s="5" t="str">
        <f>OBV!G699</f>
        <v>STRONG</v>
      </c>
      <c r="L699" s="5" t="str">
        <f>OBV!H699</f>
        <v>CONFIRMED BEARISH</v>
      </c>
      <c r="M699" s="7">
        <f t="shared" si="100"/>
        <v>25</v>
      </c>
      <c r="N699" s="7">
        <f t="shared" si="101"/>
        <v>100</v>
      </c>
      <c r="O699" s="7">
        <f t="shared" si="102"/>
        <v>0</v>
      </c>
      <c r="P699" s="7">
        <f t="shared" si="103"/>
        <v>33</v>
      </c>
      <c r="Q699" s="8">
        <f t="shared" si="104"/>
        <v>48.7</v>
      </c>
      <c r="R699" s="8">
        <f t="shared" si="105"/>
        <v>33.25</v>
      </c>
      <c r="S699" s="8">
        <f t="shared" si="106"/>
        <v>33.6</v>
      </c>
      <c r="T699" s="8">
        <f t="shared" si="107"/>
        <v>39.5</v>
      </c>
      <c r="U699" s="7">
        <f t="shared" si="108"/>
        <v>38.516666666666673</v>
      </c>
      <c r="V699" s="7">
        <f t="shared" si="109"/>
        <v>38.762500000000003</v>
      </c>
    </row>
    <row r="700" spans="1:22" ht="13.5" x14ac:dyDescent="0.25">
      <c r="A700" s="3">
        <f>RSI!A700</f>
        <v>43024</v>
      </c>
      <c r="B700" s="2">
        <f>RSI!B700</f>
        <v>9.2140000000000004</v>
      </c>
      <c r="C700" s="2">
        <f>RSI!I700</f>
        <v>34.636840740325965</v>
      </c>
      <c r="D700" s="2">
        <f>MACD!E700</f>
        <v>-1.9383955139224085E-2</v>
      </c>
      <c r="E700" s="2">
        <f>MACD!F700</f>
        <v>1.5630525553107451E-2</v>
      </c>
      <c r="F700" s="2">
        <f>'Moving Avg'!D700</f>
        <v>9.2251999999999992</v>
      </c>
      <c r="G700" s="2">
        <f>'Moving Avg'!F700</f>
        <v>9.2726000000000006</v>
      </c>
      <c r="H700" s="2">
        <f>'Moving Avg'!G700</f>
        <v>9.5323600000000006</v>
      </c>
      <c r="I700" s="2">
        <f>'Moving Avg'!H700</f>
        <v>9.7542850000000012</v>
      </c>
      <c r="J700" s="5" t="str">
        <f>OBV!F700</f>
        <v>BEARISH</v>
      </c>
      <c r="K700" s="5" t="str">
        <f>OBV!G700</f>
        <v>STRONG</v>
      </c>
      <c r="L700" s="5" t="str">
        <f>OBV!H700</f>
        <v>CONFIRMED BEARISH</v>
      </c>
      <c r="M700" s="7">
        <f t="shared" si="100"/>
        <v>25</v>
      </c>
      <c r="N700" s="7">
        <f t="shared" si="101"/>
        <v>100</v>
      </c>
      <c r="O700" s="7">
        <f t="shared" si="102"/>
        <v>0</v>
      </c>
      <c r="P700" s="7">
        <f t="shared" si="103"/>
        <v>33</v>
      </c>
      <c r="Q700" s="8">
        <f t="shared" si="104"/>
        <v>48.7</v>
      </c>
      <c r="R700" s="8">
        <f t="shared" si="105"/>
        <v>33.25</v>
      </c>
      <c r="S700" s="8">
        <f t="shared" si="106"/>
        <v>33.6</v>
      </c>
      <c r="T700" s="8">
        <f t="shared" si="107"/>
        <v>39.5</v>
      </c>
      <c r="U700" s="7">
        <f t="shared" si="108"/>
        <v>38.516666666666673</v>
      </c>
      <c r="V700" s="7">
        <f t="shared" si="109"/>
        <v>38.762500000000003</v>
      </c>
    </row>
    <row r="701" spans="1:22" ht="13.5" x14ac:dyDescent="0.25">
      <c r="A701" s="3">
        <f>RSI!A701</f>
        <v>43025</v>
      </c>
      <c r="B701" s="2">
        <f>RSI!B701</f>
        <v>9.27</v>
      </c>
      <c r="C701" s="2">
        <f>RSI!I701</f>
        <v>42.251086894559755</v>
      </c>
      <c r="D701" s="2">
        <f>MACD!E701</f>
        <v>-2.6648372247052521E-2</v>
      </c>
      <c r="E701" s="2">
        <f>MACD!F701</f>
        <v>7.1747459930754567E-3</v>
      </c>
      <c r="F701" s="2">
        <f>'Moving Avg'!D701</f>
        <v>9.225200000000001</v>
      </c>
      <c r="G701" s="2">
        <f>'Moving Avg'!F701</f>
        <v>9.2695000000000025</v>
      </c>
      <c r="H701" s="2">
        <f>'Moving Avg'!G701</f>
        <v>9.5236399999999986</v>
      </c>
      <c r="I701" s="2">
        <f>'Moving Avg'!H701</f>
        <v>9.7486100000000011</v>
      </c>
      <c r="J701" s="5" t="str">
        <f>OBV!F701</f>
        <v>BEARISH</v>
      </c>
      <c r="K701" s="5" t="str">
        <f>OBV!G701</f>
        <v>NEUTRAL</v>
      </c>
      <c r="L701" s="5" t="str">
        <f>OBV!H701</f>
        <v>NEUTRAL</v>
      </c>
      <c r="M701" s="7">
        <f t="shared" si="100"/>
        <v>25</v>
      </c>
      <c r="N701" s="7">
        <f t="shared" si="101"/>
        <v>100</v>
      </c>
      <c r="O701" s="7">
        <f t="shared" si="102"/>
        <v>0</v>
      </c>
      <c r="P701" s="7">
        <f t="shared" si="103"/>
        <v>16.5</v>
      </c>
      <c r="Q701" s="8">
        <f t="shared" si="104"/>
        <v>46.225000000000001</v>
      </c>
      <c r="R701" s="8">
        <f t="shared" si="105"/>
        <v>29.125</v>
      </c>
      <c r="S701" s="8">
        <f t="shared" si="106"/>
        <v>26.175000000000001</v>
      </c>
      <c r="T701" s="8">
        <f t="shared" si="107"/>
        <v>35.375</v>
      </c>
      <c r="U701" s="7">
        <f t="shared" si="108"/>
        <v>33.841666666666661</v>
      </c>
      <c r="V701" s="7">
        <f t="shared" si="109"/>
        <v>34.224999999999994</v>
      </c>
    </row>
    <row r="702" spans="1:22" ht="13.5" x14ac:dyDescent="0.25">
      <c r="A702" s="3">
        <f>RSI!A702</f>
        <v>43026</v>
      </c>
      <c r="B702" s="2">
        <f>RSI!B702</f>
        <v>9.27</v>
      </c>
      <c r="C702" s="2">
        <f>RSI!I702</f>
        <v>42.251086894559755</v>
      </c>
      <c r="D702" s="2">
        <f>MACD!E702</f>
        <v>-2.0850996793106091E-2</v>
      </c>
      <c r="E702" s="2">
        <f>MACD!F702</f>
        <v>1.5695974358391476E-3</v>
      </c>
      <c r="F702" s="2">
        <f>'Moving Avg'!D702</f>
        <v>9.2363999999999997</v>
      </c>
      <c r="G702" s="2">
        <f>'Moving Avg'!F702</f>
        <v>9.2664000000000009</v>
      </c>
      <c r="H702" s="2">
        <f>'Moving Avg'!G702</f>
        <v>9.5149199999999983</v>
      </c>
      <c r="I702" s="2">
        <f>'Moving Avg'!H702</f>
        <v>9.7415050000000001</v>
      </c>
      <c r="J702" s="5" t="str">
        <f>OBV!F702</f>
        <v>BULLISH</v>
      </c>
      <c r="K702" s="5" t="str">
        <f>OBV!G702</f>
        <v>NEUTRAL</v>
      </c>
      <c r="L702" s="5" t="str">
        <f>OBV!H702</f>
        <v>CONFIRMED BULLISH</v>
      </c>
      <c r="M702" s="7">
        <f t="shared" si="100"/>
        <v>25</v>
      </c>
      <c r="N702" s="7">
        <f t="shared" si="101"/>
        <v>100</v>
      </c>
      <c r="O702" s="7">
        <f t="shared" si="102"/>
        <v>0</v>
      </c>
      <c r="P702" s="7">
        <f t="shared" si="103"/>
        <v>83.5</v>
      </c>
      <c r="Q702" s="8">
        <f t="shared" si="104"/>
        <v>56.274999999999999</v>
      </c>
      <c r="R702" s="8">
        <f t="shared" si="105"/>
        <v>45.875</v>
      </c>
      <c r="S702" s="8">
        <f t="shared" si="106"/>
        <v>56.325000000000003</v>
      </c>
      <c r="T702" s="8">
        <f t="shared" si="107"/>
        <v>52.125</v>
      </c>
      <c r="U702" s="7">
        <f t="shared" si="108"/>
        <v>52.82500000000001</v>
      </c>
      <c r="V702" s="7">
        <f t="shared" si="109"/>
        <v>52.650000000000006</v>
      </c>
    </row>
    <row r="703" spans="1:22" ht="13.5" x14ac:dyDescent="0.25">
      <c r="A703" s="3">
        <f>RSI!A703</f>
        <v>43027</v>
      </c>
      <c r="B703" s="2">
        <f>RSI!B703</f>
        <v>9.2639999999999993</v>
      </c>
      <c r="C703" s="2">
        <f>RSI!I703</f>
        <v>41.648217979697002</v>
      </c>
      <c r="D703" s="2">
        <f>MACD!E703</f>
        <v>-1.5125406374279393E-2</v>
      </c>
      <c r="E703" s="2">
        <f>MACD!F703</f>
        <v>-1.7694033261845606E-3</v>
      </c>
      <c r="F703" s="2">
        <f>'Moving Avg'!D703</f>
        <v>9.2463999999999995</v>
      </c>
      <c r="G703" s="2">
        <f>'Moving Avg'!F703</f>
        <v>9.2630000000000017</v>
      </c>
      <c r="H703" s="2">
        <f>'Moving Avg'!G703</f>
        <v>9.5023599999999977</v>
      </c>
      <c r="I703" s="2">
        <f>'Moving Avg'!H703</f>
        <v>9.7342250000000003</v>
      </c>
      <c r="J703" s="5" t="str">
        <f>OBV!F703</f>
        <v>BULLISH</v>
      </c>
      <c r="K703" s="5" t="str">
        <f>OBV!G703</f>
        <v>NEUTRAL</v>
      </c>
      <c r="L703" s="5" t="str">
        <f>OBV!H703</f>
        <v>CONFIRMED BULLISH</v>
      </c>
      <c r="M703" s="7">
        <f t="shared" si="100"/>
        <v>25</v>
      </c>
      <c r="N703" s="7">
        <f t="shared" si="101"/>
        <v>45</v>
      </c>
      <c r="O703" s="7">
        <f t="shared" si="102"/>
        <v>0</v>
      </c>
      <c r="P703" s="7">
        <f t="shared" si="103"/>
        <v>83.5</v>
      </c>
      <c r="Q703" s="8">
        <f t="shared" si="104"/>
        <v>37.024999999999999</v>
      </c>
      <c r="R703" s="8">
        <f t="shared" si="105"/>
        <v>34.875</v>
      </c>
      <c r="S703" s="8">
        <f t="shared" si="106"/>
        <v>48.075000000000003</v>
      </c>
      <c r="T703" s="8">
        <f t="shared" si="107"/>
        <v>38.375</v>
      </c>
      <c r="U703" s="7">
        <f t="shared" si="108"/>
        <v>39.991666666666667</v>
      </c>
      <c r="V703" s="7">
        <f t="shared" si="109"/>
        <v>39.587500000000006</v>
      </c>
    </row>
    <row r="704" spans="1:22" ht="13.5" x14ac:dyDescent="0.25">
      <c r="A704" s="3">
        <f>RSI!A704</f>
        <v>43028</v>
      </c>
      <c r="B704" s="2">
        <f>RSI!B704</f>
        <v>9.1080000000000005</v>
      </c>
      <c r="C704" s="2">
        <f>RSI!I704</f>
        <v>29.758841927029493</v>
      </c>
      <c r="D704" s="2">
        <f>MACD!E704</f>
        <v>-1.2648964293404674E-3</v>
      </c>
      <c r="E704" s="2">
        <f>MACD!F704</f>
        <v>-1.6685019468157421E-3</v>
      </c>
      <c r="F704" s="2">
        <f>'Moving Avg'!D704</f>
        <v>9.225200000000001</v>
      </c>
      <c r="G704" s="2">
        <f>'Moving Avg'!F704</f>
        <v>9.2518000000000029</v>
      </c>
      <c r="H704" s="2">
        <f>'Moving Avg'!G704</f>
        <v>9.4866799999999998</v>
      </c>
      <c r="I704" s="2">
        <f>'Moving Avg'!H704</f>
        <v>9.7257549999999995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50</v>
      </c>
      <c r="N704" s="7">
        <f t="shared" si="101"/>
        <v>0</v>
      </c>
      <c r="O704" s="7">
        <f t="shared" si="102"/>
        <v>0</v>
      </c>
      <c r="P704" s="7">
        <f t="shared" si="103"/>
        <v>16.5</v>
      </c>
      <c r="Q704" s="8">
        <f t="shared" si="104"/>
        <v>19.975000000000001</v>
      </c>
      <c r="R704" s="8">
        <f t="shared" si="105"/>
        <v>14.125</v>
      </c>
      <c r="S704" s="8">
        <f t="shared" si="106"/>
        <v>14.925000000000001</v>
      </c>
      <c r="T704" s="8">
        <f t="shared" si="107"/>
        <v>16.625</v>
      </c>
      <c r="U704" s="7">
        <f t="shared" si="108"/>
        <v>16.341666666666669</v>
      </c>
      <c r="V704" s="7">
        <f t="shared" si="109"/>
        <v>16.412500000000001</v>
      </c>
    </row>
    <row r="705" spans="1:22" ht="13.5" x14ac:dyDescent="0.25">
      <c r="A705" s="3">
        <f>RSI!A705</f>
        <v>43031</v>
      </c>
      <c r="B705" s="2">
        <f>RSI!B705</f>
        <v>9.0210000000000008</v>
      </c>
      <c r="C705" s="2">
        <f>RSI!I705</f>
        <v>25.403386330657412</v>
      </c>
      <c r="D705" s="2">
        <f>MACD!E705</f>
        <v>1.8184390808768214E-2</v>
      </c>
      <c r="E705" s="2">
        <f>MACD!F705</f>
        <v>2.3020766043010494E-3</v>
      </c>
      <c r="F705" s="2">
        <f>'Moving Avg'!D705</f>
        <v>9.1866000000000003</v>
      </c>
      <c r="G705" s="2">
        <f>'Moving Avg'!F705</f>
        <v>9.2371500000000033</v>
      </c>
      <c r="H705" s="2">
        <f>'Moving Avg'!G705</f>
        <v>9.4692599999999985</v>
      </c>
      <c r="I705" s="2">
        <f>'Moving Avg'!H705</f>
        <v>9.716879999999998</v>
      </c>
      <c r="J705" s="5" t="str">
        <f>OBV!F705</f>
        <v>BEARISH</v>
      </c>
      <c r="K705" s="5" t="str">
        <f>OBV!G705</f>
        <v>STRONG</v>
      </c>
      <c r="L705" s="5" t="str">
        <f>OBV!H705</f>
        <v>CONFIRMED BEARISH</v>
      </c>
      <c r="M705" s="7">
        <f t="shared" si="100"/>
        <v>50</v>
      </c>
      <c r="N705" s="7">
        <f t="shared" si="101"/>
        <v>0</v>
      </c>
      <c r="O705" s="7">
        <f t="shared" si="102"/>
        <v>0</v>
      </c>
      <c r="P705" s="7">
        <f t="shared" si="103"/>
        <v>33</v>
      </c>
      <c r="Q705" s="8">
        <f t="shared" si="104"/>
        <v>22.45</v>
      </c>
      <c r="R705" s="8">
        <f t="shared" si="105"/>
        <v>18.25</v>
      </c>
      <c r="S705" s="8">
        <f t="shared" si="106"/>
        <v>22.35</v>
      </c>
      <c r="T705" s="8">
        <f t="shared" si="107"/>
        <v>20.75</v>
      </c>
      <c r="U705" s="7">
        <f t="shared" si="108"/>
        <v>21.016666666666669</v>
      </c>
      <c r="V705" s="7">
        <f t="shared" si="109"/>
        <v>20.950000000000003</v>
      </c>
    </row>
    <row r="706" spans="1:22" ht="13.5" x14ac:dyDescent="0.25">
      <c r="A706" s="3">
        <f>RSI!A706</f>
        <v>43032</v>
      </c>
      <c r="B706" s="2">
        <f>RSI!B706</f>
        <v>9.1769999999999996</v>
      </c>
      <c r="C706" s="2">
        <f>RSI!I706</f>
        <v>41.840579637002762</v>
      </c>
      <c r="D706" s="2">
        <f>MACD!E706</f>
        <v>2.0936004561601607E-2</v>
      </c>
      <c r="E706" s="2">
        <f>MACD!F706</f>
        <v>6.028862195761161E-3</v>
      </c>
      <c r="F706" s="2">
        <f>'Moving Avg'!D706</f>
        <v>9.1679999999999993</v>
      </c>
      <c r="G706" s="2">
        <f>'Moving Avg'!F706</f>
        <v>9.2312500000000011</v>
      </c>
      <c r="H706" s="2">
        <f>'Moving Avg'!G706</f>
        <v>9.454959999999998</v>
      </c>
      <c r="I706" s="2">
        <f>'Moving Avg'!H706</f>
        <v>9.7084349999999979</v>
      </c>
      <c r="J706" s="5" t="str">
        <f>OBV!F706</f>
        <v>BEARISH</v>
      </c>
      <c r="K706" s="5" t="str">
        <f>OBV!G706</f>
        <v>STRONG</v>
      </c>
      <c r="L706" s="5" t="str">
        <f>OBV!H706</f>
        <v>CONFIRMED BEARISH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33</v>
      </c>
      <c r="Q706" s="8">
        <f t="shared" si="104"/>
        <v>13.7</v>
      </c>
      <c r="R706" s="8">
        <f t="shared" si="105"/>
        <v>13.25</v>
      </c>
      <c r="S706" s="8">
        <f t="shared" si="106"/>
        <v>18.600000000000001</v>
      </c>
      <c r="T706" s="8">
        <f t="shared" si="107"/>
        <v>14.5</v>
      </c>
      <c r="U706" s="7">
        <f t="shared" si="108"/>
        <v>15.183333333333332</v>
      </c>
      <c r="V706" s="7">
        <f t="shared" si="109"/>
        <v>15.012499999999999</v>
      </c>
    </row>
    <row r="707" spans="1:22" ht="13.5" x14ac:dyDescent="0.25">
      <c r="A707" s="3">
        <f>RSI!A707</f>
        <v>43033</v>
      </c>
      <c r="B707" s="2">
        <f>RSI!B707</f>
        <v>8.9030000000000005</v>
      </c>
      <c r="C707" s="2">
        <f>RSI!I707</f>
        <v>29.531917637318941</v>
      </c>
      <c r="D707" s="2">
        <f>MACD!E707</f>
        <v>3.5593981096596394E-2</v>
      </c>
      <c r="E707" s="2">
        <f>MACD!F707</f>
        <v>1.1941885975928209E-2</v>
      </c>
      <c r="F707" s="2">
        <f>'Moving Avg'!D707</f>
        <v>9.0945999999999998</v>
      </c>
      <c r="G707" s="2">
        <f>'Moving Avg'!F707</f>
        <v>9.2147500000000004</v>
      </c>
      <c r="H707" s="2">
        <f>'Moving Avg'!G707</f>
        <v>9.4354200000000006</v>
      </c>
      <c r="I707" s="2">
        <f>'Moving Avg'!H707</f>
        <v>9.6986199999999982</v>
      </c>
      <c r="J707" s="5" t="str">
        <f>OBV!F707</f>
        <v>BEARISH</v>
      </c>
      <c r="K707" s="5" t="str">
        <f>OBV!G707</f>
        <v>STRONG</v>
      </c>
      <c r="L707" s="5" t="str">
        <f>OBV!H707</f>
        <v>CONFIRMED BEARISH</v>
      </c>
      <c r="M707" s="7">
        <f t="shared" si="110"/>
        <v>50</v>
      </c>
      <c r="N707" s="7">
        <f t="shared" si="111"/>
        <v>0</v>
      </c>
      <c r="O707" s="7">
        <f t="shared" si="112"/>
        <v>0</v>
      </c>
      <c r="P707" s="7">
        <f t="shared" si="113"/>
        <v>33</v>
      </c>
      <c r="Q707" s="8">
        <f t="shared" ref="Q707:Q770" si="114">0.35*M707+N707*0.35+O707*0.15+P707*0.15</f>
        <v>22.45</v>
      </c>
      <c r="R707" s="8">
        <f t="shared" ref="R707:R770" si="115">M707*0.2+N707*0.2+O707*0.35+P707*0.25</f>
        <v>18.25</v>
      </c>
      <c r="S707" s="8">
        <f t="shared" ref="S707:S770" si="116">M707*0.15+N707*0.15+O707*0.25+P707*0.45</f>
        <v>22.35</v>
      </c>
      <c r="T707" s="8">
        <f t="shared" ref="T707:T770" si="117">0.25*SUM(M707:P707)</f>
        <v>20.75</v>
      </c>
      <c r="U707" s="7">
        <f t="shared" ref="U707:U770" si="118">SUM(Q707:S707)/3</f>
        <v>21.016666666666669</v>
      </c>
      <c r="V707" s="7">
        <f t="shared" ref="V707:V770" si="119">SUM(Q707:T707)/4</f>
        <v>20.950000000000003</v>
      </c>
    </row>
    <row r="708" spans="1:22" ht="13.5" x14ac:dyDescent="0.25">
      <c r="A708" s="3">
        <f>RSI!A708</f>
        <v>43034</v>
      </c>
      <c r="B708" s="2">
        <f>RSI!B708</f>
        <v>9.1639999999999997</v>
      </c>
      <c r="C708" s="2">
        <f>RSI!I708</f>
        <v>45.867824903393632</v>
      </c>
      <c r="D708" s="2">
        <f>MACD!E708</f>
        <v>3.0883347543142037E-2</v>
      </c>
      <c r="E708" s="2">
        <f>MACD!F708</f>
        <v>1.5730178289370976E-2</v>
      </c>
      <c r="F708" s="2">
        <f>'Moving Avg'!D708</f>
        <v>9.0746000000000002</v>
      </c>
      <c r="G708" s="2">
        <f>'Moving Avg'!F708</f>
        <v>9.2112999999999996</v>
      </c>
      <c r="H708" s="2">
        <f>'Moving Avg'!G708</f>
        <v>9.4152599999999982</v>
      </c>
      <c r="I708" s="2">
        <f>'Moving Avg'!H708</f>
        <v>9.6901099999999989</v>
      </c>
      <c r="J708" s="5" t="str">
        <f>OBV!F708</f>
        <v>BEARISH</v>
      </c>
      <c r="K708" s="5" t="str">
        <f>OBV!G708</f>
        <v>NEUTRAL</v>
      </c>
      <c r="L708" s="5" t="str">
        <f>OBV!H708</f>
        <v>CONFIRMED BEARISH</v>
      </c>
      <c r="M708" s="7">
        <f t="shared" si="110"/>
        <v>25</v>
      </c>
      <c r="N708" s="7">
        <f t="shared" si="111"/>
        <v>0</v>
      </c>
      <c r="O708" s="7">
        <f t="shared" si="112"/>
        <v>0</v>
      </c>
      <c r="P708" s="7">
        <f t="shared" si="113"/>
        <v>16.5</v>
      </c>
      <c r="Q708" s="8">
        <f t="shared" si="114"/>
        <v>11.225</v>
      </c>
      <c r="R708" s="8">
        <f t="shared" si="115"/>
        <v>9.125</v>
      </c>
      <c r="S708" s="8">
        <f t="shared" si="116"/>
        <v>11.175000000000001</v>
      </c>
      <c r="T708" s="8">
        <f t="shared" si="117"/>
        <v>10.375</v>
      </c>
      <c r="U708" s="7">
        <f t="shared" si="118"/>
        <v>10.508333333333335</v>
      </c>
      <c r="V708" s="7">
        <f t="shared" si="119"/>
        <v>10.475000000000001</v>
      </c>
    </row>
    <row r="709" spans="1:22" ht="13.5" x14ac:dyDescent="0.25">
      <c r="A709" s="3">
        <f>RSI!A709</f>
        <v>43035</v>
      </c>
      <c r="B709" s="2">
        <f>RSI!B709</f>
        <v>9.1639999999999997</v>
      </c>
      <c r="C709" s="2">
        <f>RSI!I709</f>
        <v>45.867824903393647</v>
      </c>
      <c r="D709" s="2">
        <f>MACD!E709</f>
        <v>2.7410533818432725E-2</v>
      </c>
      <c r="E709" s="2">
        <f>MACD!F709</f>
        <v>1.8066249395183327E-2</v>
      </c>
      <c r="F709" s="2">
        <f>'Moving Avg'!D709</f>
        <v>9.0858000000000008</v>
      </c>
      <c r="G709" s="2">
        <f>'Moving Avg'!F709</f>
        <v>9.2081499999999981</v>
      </c>
      <c r="H709" s="2">
        <f>'Moving Avg'!G709</f>
        <v>9.3995799999999967</v>
      </c>
      <c r="I709" s="2">
        <f>'Moving Avg'!H709</f>
        <v>9.6819199999999981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0</v>
      </c>
      <c r="O709" s="7">
        <f t="shared" si="112"/>
        <v>0</v>
      </c>
      <c r="P709" s="7">
        <f t="shared" si="113"/>
        <v>83.5</v>
      </c>
      <c r="Q709" s="8">
        <f t="shared" si="114"/>
        <v>21.274999999999999</v>
      </c>
      <c r="R709" s="8">
        <f t="shared" si="115"/>
        <v>25.875</v>
      </c>
      <c r="S709" s="8">
        <f t="shared" si="116"/>
        <v>41.325000000000003</v>
      </c>
      <c r="T709" s="8">
        <f t="shared" si="117"/>
        <v>27.125</v>
      </c>
      <c r="U709" s="7">
        <f t="shared" si="118"/>
        <v>29.491666666666664</v>
      </c>
      <c r="V709" s="7">
        <f t="shared" si="119"/>
        <v>28.9</v>
      </c>
    </row>
    <row r="710" spans="1:22" ht="13.5" x14ac:dyDescent="0.25">
      <c r="A710" s="3">
        <f>RSI!A710</f>
        <v>43038</v>
      </c>
      <c r="B710" s="2">
        <f>RSI!B710</f>
        <v>9.1639999999999997</v>
      </c>
      <c r="C710" s="2">
        <f>RSI!I710</f>
        <v>45.867824903393647</v>
      </c>
      <c r="D710" s="2">
        <f>MACD!E710</f>
        <v>2.494709817863594E-2</v>
      </c>
      <c r="E710" s="2">
        <f>MACD!F710</f>
        <v>1.9442419151873849E-2</v>
      </c>
      <c r="F710" s="2">
        <f>'Moving Avg'!D710</f>
        <v>9.1143999999999998</v>
      </c>
      <c r="G710" s="2">
        <f>'Moving Avg'!F710</f>
        <v>9.2043999999999961</v>
      </c>
      <c r="H710" s="2">
        <f>'Moving Avg'!G710</f>
        <v>9.3840199999999978</v>
      </c>
      <c r="I710" s="2">
        <f>'Moving Avg'!H710</f>
        <v>9.6738149999999976</v>
      </c>
      <c r="J710" s="5" t="str">
        <f>OBV!F710</f>
        <v>BULLISH</v>
      </c>
      <c r="K710" s="5" t="str">
        <f>OBV!G710</f>
        <v>NEUTRAL</v>
      </c>
      <c r="L710" s="5" t="str">
        <f>OBV!H710</f>
        <v>CONFIRMED BULLISH</v>
      </c>
      <c r="M710" s="7">
        <f t="shared" si="110"/>
        <v>25</v>
      </c>
      <c r="N710" s="7">
        <f t="shared" si="111"/>
        <v>0</v>
      </c>
      <c r="O710" s="7">
        <f t="shared" si="112"/>
        <v>0</v>
      </c>
      <c r="P710" s="7">
        <f t="shared" si="113"/>
        <v>83.5</v>
      </c>
      <c r="Q710" s="8">
        <f t="shared" si="114"/>
        <v>21.274999999999999</v>
      </c>
      <c r="R710" s="8">
        <f t="shared" si="115"/>
        <v>25.875</v>
      </c>
      <c r="S710" s="8">
        <f t="shared" si="116"/>
        <v>41.325000000000003</v>
      </c>
      <c r="T710" s="8">
        <f t="shared" si="117"/>
        <v>27.125</v>
      </c>
      <c r="U710" s="7">
        <f t="shared" si="118"/>
        <v>29.491666666666664</v>
      </c>
      <c r="V710" s="7">
        <f t="shared" si="119"/>
        <v>28.9</v>
      </c>
    </row>
    <row r="711" spans="1:22" ht="13.5" x14ac:dyDescent="0.25">
      <c r="A711" s="3">
        <f>RSI!A711</f>
        <v>43039</v>
      </c>
      <c r="B711" s="2">
        <f>RSI!B711</f>
        <v>9.1639999999999997</v>
      </c>
      <c r="C711" s="2">
        <f>RSI!I711</f>
        <v>45.867824903393647</v>
      </c>
      <c r="D711" s="2">
        <f>MACD!E711</f>
        <v>3.1917943780747748E-2</v>
      </c>
      <c r="E711" s="2">
        <f>MACD!F711</f>
        <v>2.193752407764863E-2</v>
      </c>
      <c r="F711" s="2">
        <f>'Moving Avg'!D711</f>
        <v>9.1118000000000006</v>
      </c>
      <c r="G711" s="2">
        <f>'Moving Avg'!F711</f>
        <v>9.200649999999996</v>
      </c>
      <c r="H711" s="2">
        <f>'Moving Avg'!G711</f>
        <v>9.3684599999999971</v>
      </c>
      <c r="I711" s="2">
        <f>'Moving Avg'!H711</f>
        <v>9.6657099999999989</v>
      </c>
      <c r="J711" s="5" t="str">
        <f>OBV!F711</f>
        <v>BEARISH</v>
      </c>
      <c r="K711" s="5" t="str">
        <f>OBV!G711</f>
        <v>NEUTRAL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16.5</v>
      </c>
      <c r="Q711" s="8">
        <f t="shared" si="114"/>
        <v>11.225</v>
      </c>
      <c r="R711" s="8">
        <f t="shared" si="115"/>
        <v>9.125</v>
      </c>
      <c r="S711" s="8">
        <f t="shared" si="116"/>
        <v>11.175000000000001</v>
      </c>
      <c r="T711" s="8">
        <f t="shared" si="117"/>
        <v>10.375</v>
      </c>
      <c r="U711" s="7">
        <f t="shared" si="118"/>
        <v>10.508333333333335</v>
      </c>
      <c r="V711" s="7">
        <f t="shared" si="119"/>
        <v>10.475000000000001</v>
      </c>
    </row>
    <row r="712" spans="1:22" ht="13.5" x14ac:dyDescent="0.25">
      <c r="A712" s="3">
        <f>RSI!A712</f>
        <v>43040</v>
      </c>
      <c r="B712" s="2">
        <f>RSI!B712</f>
        <v>9.1389999999999993</v>
      </c>
      <c r="C712" s="2">
        <f>RSI!I712</f>
        <v>44.537627429082015</v>
      </c>
      <c r="D712" s="2">
        <f>MACD!E712</f>
        <v>4.0075524309116872E-2</v>
      </c>
      <c r="E712" s="2">
        <f>MACD!F712</f>
        <v>2.5565124123942282E-2</v>
      </c>
      <c r="F712" s="2">
        <f>'Moving Avg'!D712</f>
        <v>9.1590000000000007</v>
      </c>
      <c r="G712" s="2">
        <f>'Moving Avg'!F712</f>
        <v>9.1918999999999969</v>
      </c>
      <c r="H712" s="2">
        <f>'Moving Avg'!G712</f>
        <v>9.3569999999999975</v>
      </c>
      <c r="I712" s="2">
        <f>'Moving Avg'!H712</f>
        <v>9.6574799999999978</v>
      </c>
      <c r="J712" s="5" t="str">
        <f>OBV!F712</f>
        <v>BEARISH</v>
      </c>
      <c r="K712" s="5" t="str">
        <f>OBV!G712</f>
        <v>NEUTRAL</v>
      </c>
      <c r="L712" s="5" t="str">
        <f>OBV!H712</f>
        <v>BEARISH DIVERGENCE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16.5</v>
      </c>
      <c r="Q712" s="8">
        <f t="shared" si="114"/>
        <v>11.225</v>
      </c>
      <c r="R712" s="8">
        <f t="shared" si="115"/>
        <v>9.125</v>
      </c>
      <c r="S712" s="8">
        <f t="shared" si="116"/>
        <v>11.175000000000001</v>
      </c>
      <c r="T712" s="8">
        <f t="shared" si="117"/>
        <v>10.375</v>
      </c>
      <c r="U712" s="7">
        <f t="shared" si="118"/>
        <v>10.508333333333335</v>
      </c>
      <c r="V712" s="7">
        <f t="shared" si="119"/>
        <v>10.475000000000001</v>
      </c>
    </row>
    <row r="713" spans="1:22" ht="13.5" x14ac:dyDescent="0.25">
      <c r="A713" s="3">
        <f>RSI!A713</f>
        <v>43041</v>
      </c>
      <c r="B713" s="2">
        <f>RSI!B713</f>
        <v>9.1460000000000008</v>
      </c>
      <c r="C713" s="2">
        <f>RSI!I713</f>
        <v>45.018431145110355</v>
      </c>
      <c r="D713" s="2">
        <f>MACD!E713</f>
        <v>4.6061372024404079E-2</v>
      </c>
      <c r="E713" s="2">
        <f>MACD!F713</f>
        <v>2.9664373704034644E-2</v>
      </c>
      <c r="F713" s="2">
        <f>'Moving Avg'!D713</f>
        <v>9.1554000000000002</v>
      </c>
      <c r="G713" s="2">
        <f>'Moving Avg'!F713</f>
        <v>9.1834999999999987</v>
      </c>
      <c r="H713" s="2">
        <f>'Moving Avg'!G713</f>
        <v>9.3457999999999988</v>
      </c>
      <c r="I713" s="2">
        <f>'Moving Avg'!H713</f>
        <v>9.6492849999999972</v>
      </c>
      <c r="J713" s="5" t="str">
        <f>OBV!F713</f>
        <v>BEARISH</v>
      </c>
      <c r="K713" s="5" t="str">
        <f>OBV!G713</f>
        <v>NEUTRAL</v>
      </c>
      <c r="L713" s="5" t="str">
        <f>OBV!H713</f>
        <v>CONFIRMED BEARISH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16.5</v>
      </c>
      <c r="Q713" s="8">
        <f t="shared" si="114"/>
        <v>11.225</v>
      </c>
      <c r="R713" s="8">
        <f t="shared" si="115"/>
        <v>9.125</v>
      </c>
      <c r="S713" s="8">
        <f t="shared" si="116"/>
        <v>11.175000000000001</v>
      </c>
      <c r="T713" s="8">
        <f t="shared" si="117"/>
        <v>10.375</v>
      </c>
      <c r="U713" s="7">
        <f t="shared" si="118"/>
        <v>10.508333333333335</v>
      </c>
      <c r="V713" s="7">
        <f t="shared" si="119"/>
        <v>10.475000000000001</v>
      </c>
    </row>
    <row r="714" spans="1:22" ht="13.5" x14ac:dyDescent="0.25">
      <c r="A714" s="3">
        <f>RSI!A714</f>
        <v>43042</v>
      </c>
      <c r="B714" s="2">
        <f>RSI!B714</f>
        <v>9.1460000000000008</v>
      </c>
      <c r="C714" s="2">
        <f>RSI!I714</f>
        <v>45.018431145110355</v>
      </c>
      <c r="D714" s="2">
        <f>MACD!E714</f>
        <v>2.7570952177127239E-2</v>
      </c>
      <c r="E714" s="2">
        <f>MACD!F714</f>
        <v>2.9245689398653164E-2</v>
      </c>
      <c r="F714" s="2">
        <f>'Moving Avg'!D714</f>
        <v>9.1517999999999997</v>
      </c>
      <c r="G714" s="2">
        <f>'Moving Avg'!F714</f>
        <v>9.1760499999999983</v>
      </c>
      <c r="H714" s="2">
        <f>'Moving Avg'!G714</f>
        <v>9.334480000000001</v>
      </c>
      <c r="I714" s="2">
        <f>'Moving Avg'!H714</f>
        <v>9.6408299999999976</v>
      </c>
      <c r="J714" s="5" t="str">
        <f>OBV!F714</f>
        <v>BEARISH</v>
      </c>
      <c r="K714" s="5" t="str">
        <f>OBV!G714</f>
        <v>NEUTRAL</v>
      </c>
      <c r="L714" s="5" t="str">
        <f>OBV!H714</f>
        <v>CONFIRMED BEARISH</v>
      </c>
      <c r="M714" s="7">
        <f t="shared" si="110"/>
        <v>25</v>
      </c>
      <c r="N714" s="7">
        <f t="shared" si="111"/>
        <v>45</v>
      </c>
      <c r="O714" s="7">
        <f t="shared" si="112"/>
        <v>0</v>
      </c>
      <c r="P714" s="7">
        <f t="shared" si="113"/>
        <v>16.5</v>
      </c>
      <c r="Q714" s="8">
        <f t="shared" si="114"/>
        <v>26.975000000000001</v>
      </c>
      <c r="R714" s="8">
        <f t="shared" si="115"/>
        <v>18.125</v>
      </c>
      <c r="S714" s="8">
        <f t="shared" si="116"/>
        <v>17.925000000000001</v>
      </c>
      <c r="T714" s="8">
        <f t="shared" si="117"/>
        <v>21.625</v>
      </c>
      <c r="U714" s="7">
        <f t="shared" si="118"/>
        <v>21.008333333333336</v>
      </c>
      <c r="V714" s="7">
        <f t="shared" si="119"/>
        <v>21.162500000000001</v>
      </c>
    </row>
    <row r="715" spans="1:22" ht="13.5" x14ac:dyDescent="0.25">
      <c r="A715" s="3">
        <f>RSI!A715</f>
        <v>43045</v>
      </c>
      <c r="B715" s="2">
        <f>RSI!B715</f>
        <v>9.1460000000000008</v>
      </c>
      <c r="C715" s="2">
        <f>RSI!I715</f>
        <v>45.018431145110355</v>
      </c>
      <c r="D715" s="2">
        <f>MACD!E715</f>
        <v>-1.0477067023870745E-3</v>
      </c>
      <c r="E715" s="2">
        <f>MACD!F715</f>
        <v>2.3187010178445117E-2</v>
      </c>
      <c r="F715" s="2">
        <f>'Moving Avg'!D715</f>
        <v>9.1481999999999992</v>
      </c>
      <c r="G715" s="2">
        <f>'Moving Avg'!F715</f>
        <v>9.1686000000000014</v>
      </c>
      <c r="H715" s="2">
        <f>'Moving Avg'!G715</f>
        <v>9.3226600000000008</v>
      </c>
      <c r="I715" s="2">
        <f>'Moving Avg'!H715</f>
        <v>9.6328099999999974</v>
      </c>
      <c r="J715" s="5" t="str">
        <f>OBV!F715</f>
        <v>BEARISH</v>
      </c>
      <c r="K715" s="5" t="str">
        <f>OBV!G715</f>
        <v>NEUTRAL</v>
      </c>
      <c r="L715" s="5" t="str">
        <f>OBV!H715</f>
        <v>CONFIRMED BEARISH</v>
      </c>
      <c r="M715" s="7">
        <f t="shared" si="110"/>
        <v>25</v>
      </c>
      <c r="N715" s="7">
        <f t="shared" si="111"/>
        <v>100</v>
      </c>
      <c r="O715" s="7">
        <f t="shared" si="112"/>
        <v>0</v>
      </c>
      <c r="P715" s="7">
        <f t="shared" si="113"/>
        <v>16.5</v>
      </c>
      <c r="Q715" s="8">
        <f t="shared" si="114"/>
        <v>46.225000000000001</v>
      </c>
      <c r="R715" s="8">
        <f t="shared" si="115"/>
        <v>29.125</v>
      </c>
      <c r="S715" s="8">
        <f t="shared" si="116"/>
        <v>26.175000000000001</v>
      </c>
      <c r="T715" s="8">
        <f t="shared" si="117"/>
        <v>35.375</v>
      </c>
      <c r="U715" s="7">
        <f t="shared" si="118"/>
        <v>33.841666666666661</v>
      </c>
      <c r="V715" s="7">
        <f t="shared" si="119"/>
        <v>34.224999999999994</v>
      </c>
    </row>
    <row r="716" spans="1:22" ht="13.5" x14ac:dyDescent="0.25">
      <c r="A716" s="3">
        <f>RSI!A716</f>
        <v>43046</v>
      </c>
      <c r="B716" s="2">
        <f>RSI!B716</f>
        <v>9.0210000000000008</v>
      </c>
      <c r="C716" s="2">
        <f>RSI!I716</f>
        <v>37.724539013962904</v>
      </c>
      <c r="D716" s="2">
        <f>MACD!E716</f>
        <v>8.3769646222364713E-3</v>
      </c>
      <c r="E716" s="2">
        <f>MACD!F716</f>
        <v>2.0225001067203388E-2</v>
      </c>
      <c r="F716" s="2">
        <f>'Moving Avg'!D716</f>
        <v>9.1196000000000002</v>
      </c>
      <c r="G716" s="2">
        <f>'Moving Avg'!F716</f>
        <v>9.156150000000002</v>
      </c>
      <c r="H716" s="2">
        <f>'Moving Avg'!G716</f>
        <v>9.3047400000000007</v>
      </c>
      <c r="I716" s="2">
        <f>'Moving Avg'!H716</f>
        <v>9.6225599999999982</v>
      </c>
      <c r="J716" s="5" t="str">
        <f>OBV!F716</f>
        <v>BEARISH</v>
      </c>
      <c r="K716" s="5" t="str">
        <f>OBV!G716</f>
        <v>NEUTRAL</v>
      </c>
      <c r="L716" s="5" t="str">
        <f>OBV!H716</f>
        <v>CONFIRMED BEARISH</v>
      </c>
      <c r="M716" s="7">
        <f t="shared" si="110"/>
        <v>25</v>
      </c>
      <c r="N716" s="7">
        <f t="shared" si="111"/>
        <v>45</v>
      </c>
      <c r="O716" s="7">
        <f t="shared" si="112"/>
        <v>0</v>
      </c>
      <c r="P716" s="7">
        <f t="shared" si="113"/>
        <v>16.5</v>
      </c>
      <c r="Q716" s="8">
        <f t="shared" si="114"/>
        <v>26.975000000000001</v>
      </c>
      <c r="R716" s="8">
        <f t="shared" si="115"/>
        <v>18.125</v>
      </c>
      <c r="S716" s="8">
        <f t="shared" si="116"/>
        <v>17.925000000000001</v>
      </c>
      <c r="T716" s="8">
        <f t="shared" si="117"/>
        <v>21.625</v>
      </c>
      <c r="U716" s="7">
        <f t="shared" si="118"/>
        <v>21.008333333333336</v>
      </c>
      <c r="V716" s="7">
        <f t="shared" si="119"/>
        <v>21.162500000000001</v>
      </c>
    </row>
    <row r="717" spans="1:22" ht="13.5" x14ac:dyDescent="0.25">
      <c r="A717" s="3">
        <f>RSI!A717</f>
        <v>43047</v>
      </c>
      <c r="B717" s="2">
        <f>RSI!B717</f>
        <v>9.0210000000000008</v>
      </c>
      <c r="C717" s="2">
        <f>RSI!I717</f>
        <v>37.724539013962904</v>
      </c>
      <c r="D717" s="2">
        <f>MACD!E717</f>
        <v>-2.4710565988071309E-2</v>
      </c>
      <c r="E717" s="2">
        <f>MACD!F717</f>
        <v>1.1237887656148447E-2</v>
      </c>
      <c r="F717" s="2">
        <f>'Moving Avg'!D717</f>
        <v>9.0960000000000001</v>
      </c>
      <c r="G717" s="2">
        <f>'Moving Avg'!F717</f>
        <v>9.1465000000000032</v>
      </c>
      <c r="H717" s="2">
        <f>'Moving Avg'!G717</f>
        <v>9.2923000000000009</v>
      </c>
      <c r="I717" s="2">
        <f>'Moving Avg'!H717</f>
        <v>9.6121649999999974</v>
      </c>
      <c r="J717" s="5" t="str">
        <f>OBV!F717</f>
        <v>BEARISH</v>
      </c>
      <c r="K717" s="5" t="str">
        <f>OBV!G717</f>
        <v>NEUTRAL</v>
      </c>
      <c r="L717" s="5" t="str">
        <f>OBV!H717</f>
        <v>CONFIRMED BEARISH</v>
      </c>
      <c r="M717" s="7">
        <f t="shared" si="110"/>
        <v>25</v>
      </c>
      <c r="N717" s="7">
        <f t="shared" si="111"/>
        <v>100</v>
      </c>
      <c r="O717" s="7">
        <f t="shared" si="112"/>
        <v>0</v>
      </c>
      <c r="P717" s="7">
        <f t="shared" si="113"/>
        <v>16.5</v>
      </c>
      <c r="Q717" s="8">
        <f t="shared" si="114"/>
        <v>46.225000000000001</v>
      </c>
      <c r="R717" s="8">
        <f t="shared" si="115"/>
        <v>29.125</v>
      </c>
      <c r="S717" s="8">
        <f t="shared" si="116"/>
        <v>26.175000000000001</v>
      </c>
      <c r="T717" s="8">
        <f t="shared" si="117"/>
        <v>35.375</v>
      </c>
      <c r="U717" s="7">
        <f t="shared" si="118"/>
        <v>33.841666666666661</v>
      </c>
      <c r="V717" s="7">
        <f t="shared" si="119"/>
        <v>34.224999999999994</v>
      </c>
    </row>
    <row r="718" spans="1:22" ht="13.5" x14ac:dyDescent="0.25">
      <c r="A718" s="3">
        <f>RSI!A718</f>
        <v>43048</v>
      </c>
      <c r="B718" s="2">
        <f>RSI!B718</f>
        <v>9.0210000000000008</v>
      </c>
      <c r="C718" s="2">
        <f>RSI!I718</f>
        <v>37.724539013962904</v>
      </c>
      <c r="D718" s="2">
        <f>MACD!E718</f>
        <v>-1.154312625554077E-2</v>
      </c>
      <c r="E718" s="2">
        <f>MACD!F718</f>
        <v>6.6816848738106031E-3</v>
      </c>
      <c r="F718" s="2">
        <f>'Moving Avg'!D718</f>
        <v>9.0710000000000015</v>
      </c>
      <c r="G718" s="2">
        <f>'Moving Avg'!F718</f>
        <v>9.1368500000000044</v>
      </c>
      <c r="H718" s="2">
        <f>'Moving Avg'!G718</f>
        <v>9.2798599999999993</v>
      </c>
      <c r="I718" s="2">
        <f>'Moving Avg'!H718</f>
        <v>9.6034349999999975</v>
      </c>
      <c r="J718" s="5" t="str">
        <f>OBV!F718</f>
        <v>BEARISH</v>
      </c>
      <c r="K718" s="5" t="str">
        <f>OBV!G718</f>
        <v>NEUTRAL</v>
      </c>
      <c r="L718" s="5" t="str">
        <f>OBV!H718</f>
        <v>CONFIRMED BEARISH</v>
      </c>
      <c r="M718" s="7">
        <f t="shared" si="110"/>
        <v>25</v>
      </c>
      <c r="N718" s="7">
        <f t="shared" si="111"/>
        <v>45</v>
      </c>
      <c r="O718" s="7">
        <f t="shared" si="112"/>
        <v>0</v>
      </c>
      <c r="P718" s="7">
        <f t="shared" si="113"/>
        <v>16.5</v>
      </c>
      <c r="Q718" s="8">
        <f t="shared" si="114"/>
        <v>26.975000000000001</v>
      </c>
      <c r="R718" s="8">
        <f t="shared" si="115"/>
        <v>18.125</v>
      </c>
      <c r="S718" s="8">
        <f t="shared" si="116"/>
        <v>17.925000000000001</v>
      </c>
      <c r="T718" s="8">
        <f t="shared" si="117"/>
        <v>21.625</v>
      </c>
      <c r="U718" s="7">
        <f t="shared" si="118"/>
        <v>21.008333333333336</v>
      </c>
      <c r="V718" s="7">
        <f t="shared" si="119"/>
        <v>21.162500000000001</v>
      </c>
    </row>
    <row r="719" spans="1:22" ht="13.5" x14ac:dyDescent="0.25">
      <c r="A719" s="3">
        <f>RSI!A719</f>
        <v>43049</v>
      </c>
      <c r="B719" s="2">
        <f>RSI!B719</f>
        <v>8.9339999999999993</v>
      </c>
      <c r="C719" s="2">
        <f>RSI!I719</f>
        <v>33.067276702945719</v>
      </c>
      <c r="D719" s="2">
        <f>MACD!E719</f>
        <v>6.9788635777019437E-3</v>
      </c>
      <c r="E719" s="2">
        <f>MACD!F719</f>
        <v>6.7411206145888717E-3</v>
      </c>
      <c r="F719" s="2">
        <f>'Moving Avg'!D719</f>
        <v>9.0286000000000008</v>
      </c>
      <c r="G719" s="2">
        <f>'Moving Avg'!F719</f>
        <v>9.1228500000000032</v>
      </c>
      <c r="H719" s="2">
        <f>'Moving Avg'!G719</f>
        <v>9.2656800000000015</v>
      </c>
      <c r="I719" s="2">
        <f>'Moving Avg'!H719</f>
        <v>9.5942699999999963</v>
      </c>
      <c r="J719" s="5" t="str">
        <f>OBV!F719</f>
        <v>BEARISH</v>
      </c>
      <c r="K719" s="5" t="str">
        <f>OBV!G719</f>
        <v>STRONG</v>
      </c>
      <c r="L719" s="5" t="str">
        <f>OBV!H719</f>
        <v>CONFIRMED BEARISH</v>
      </c>
      <c r="M719" s="7">
        <f t="shared" si="110"/>
        <v>25</v>
      </c>
      <c r="N719" s="7">
        <f t="shared" si="111"/>
        <v>0</v>
      </c>
      <c r="O719" s="7">
        <f t="shared" si="112"/>
        <v>0</v>
      </c>
      <c r="P719" s="7">
        <f t="shared" si="113"/>
        <v>33</v>
      </c>
      <c r="Q719" s="8">
        <f t="shared" si="114"/>
        <v>13.7</v>
      </c>
      <c r="R719" s="8">
        <f t="shared" si="115"/>
        <v>13.25</v>
      </c>
      <c r="S719" s="8">
        <f t="shared" si="116"/>
        <v>18.600000000000001</v>
      </c>
      <c r="T719" s="8">
        <f t="shared" si="117"/>
        <v>14.5</v>
      </c>
      <c r="U719" s="7">
        <f t="shared" si="118"/>
        <v>15.183333333333332</v>
      </c>
      <c r="V719" s="7">
        <f t="shared" si="119"/>
        <v>15.012499999999999</v>
      </c>
    </row>
    <row r="720" spans="1:22" ht="13.5" x14ac:dyDescent="0.25">
      <c r="A720" s="3">
        <f>RSI!A720</f>
        <v>43052</v>
      </c>
      <c r="B720" s="2">
        <f>RSI!B720</f>
        <v>8.94</v>
      </c>
      <c r="C720" s="2">
        <f>RSI!I720</f>
        <v>33.675408931683762</v>
      </c>
      <c r="D720" s="2">
        <f>MACD!E720</f>
        <v>2.3587501041607339E-2</v>
      </c>
      <c r="E720" s="2">
        <f>MACD!F720</f>
        <v>1.0110396699992565E-2</v>
      </c>
      <c r="F720" s="2">
        <f>'Moving Avg'!D720</f>
        <v>8.9873999999999992</v>
      </c>
      <c r="G720" s="2">
        <f>'Moving Avg'!F720</f>
        <v>9.1091500000000032</v>
      </c>
      <c r="H720" s="2">
        <f>'Moving Avg'!G720</f>
        <v>9.2528600000000019</v>
      </c>
      <c r="I720" s="2">
        <f>'Moving Avg'!H720</f>
        <v>9.5858049999999952</v>
      </c>
      <c r="J720" s="5" t="str">
        <f>OBV!F720</f>
        <v>BEARISH</v>
      </c>
      <c r="K720" s="5" t="str">
        <f>OBV!G720</f>
        <v>NEUTRAL</v>
      </c>
      <c r="L720" s="5" t="str">
        <f>OBV!H720</f>
        <v>CONFIRMED BEARISH</v>
      </c>
      <c r="M720" s="7">
        <f t="shared" si="110"/>
        <v>25</v>
      </c>
      <c r="N720" s="7">
        <f t="shared" si="111"/>
        <v>0</v>
      </c>
      <c r="O720" s="7">
        <f t="shared" si="112"/>
        <v>0</v>
      </c>
      <c r="P720" s="7">
        <f t="shared" si="113"/>
        <v>16.5</v>
      </c>
      <c r="Q720" s="8">
        <f t="shared" si="114"/>
        <v>11.225</v>
      </c>
      <c r="R720" s="8">
        <f t="shared" si="115"/>
        <v>9.125</v>
      </c>
      <c r="S720" s="8">
        <f t="shared" si="116"/>
        <v>11.175000000000001</v>
      </c>
      <c r="T720" s="8">
        <f t="shared" si="117"/>
        <v>10.375</v>
      </c>
      <c r="U720" s="7">
        <f t="shared" si="118"/>
        <v>10.508333333333335</v>
      </c>
      <c r="V720" s="7">
        <f t="shared" si="119"/>
        <v>10.475000000000001</v>
      </c>
    </row>
    <row r="721" spans="1:22" ht="13.5" x14ac:dyDescent="0.25">
      <c r="A721" s="3">
        <f>RSI!A721</f>
        <v>43053</v>
      </c>
      <c r="B721" s="2">
        <f>RSI!B721</f>
        <v>8.94</v>
      </c>
      <c r="C721" s="2">
        <f>RSI!I721</f>
        <v>33.675408931683762</v>
      </c>
      <c r="D721" s="2">
        <f>MACD!E721</f>
        <v>3.8883869413139038E-2</v>
      </c>
      <c r="E721" s="2">
        <f>MACD!F721</f>
        <v>1.5865091242621858E-2</v>
      </c>
      <c r="F721" s="2">
        <f>'Moving Avg'!D721</f>
        <v>8.9711999999999996</v>
      </c>
      <c r="G721" s="2">
        <f>'Moving Avg'!F721</f>
        <v>9.0926500000000026</v>
      </c>
      <c r="H721" s="2">
        <f>'Moving Avg'!G721</f>
        <v>9.2425200000000025</v>
      </c>
      <c r="I721" s="2">
        <f>'Moving Avg'!H721</f>
        <v>9.577339999999996</v>
      </c>
      <c r="J721" s="5" t="str">
        <f>OBV!F721</f>
        <v>BULLISH</v>
      </c>
      <c r="K721" s="5" t="str">
        <f>OBV!G721</f>
        <v>NEUTRAL</v>
      </c>
      <c r="L721" s="5" t="str">
        <f>OBV!H721</f>
        <v>BULLISH DIVERGENCE</v>
      </c>
      <c r="M721" s="7">
        <f t="shared" si="110"/>
        <v>25</v>
      </c>
      <c r="N721" s="7">
        <f t="shared" si="111"/>
        <v>0</v>
      </c>
      <c r="O721" s="7">
        <f t="shared" si="112"/>
        <v>0</v>
      </c>
      <c r="P721" s="7">
        <f t="shared" si="113"/>
        <v>66.5</v>
      </c>
      <c r="Q721" s="8">
        <f t="shared" si="114"/>
        <v>18.725000000000001</v>
      </c>
      <c r="R721" s="8">
        <f t="shared" si="115"/>
        <v>21.625</v>
      </c>
      <c r="S721" s="8">
        <f t="shared" si="116"/>
        <v>33.674999999999997</v>
      </c>
      <c r="T721" s="8">
        <f t="shared" si="117"/>
        <v>22.875</v>
      </c>
      <c r="U721" s="7">
        <f t="shared" si="118"/>
        <v>24.675000000000001</v>
      </c>
      <c r="V721" s="7">
        <f t="shared" si="119"/>
        <v>24.225000000000001</v>
      </c>
    </row>
    <row r="722" spans="1:22" ht="13.5" x14ac:dyDescent="0.25">
      <c r="A722" s="3">
        <f>RSI!A722</f>
        <v>43054</v>
      </c>
      <c r="B722" s="2">
        <f>RSI!B722</f>
        <v>8.9280000000000008</v>
      </c>
      <c r="C722" s="2">
        <f>RSI!I722</f>
        <v>32.980361726236964</v>
      </c>
      <c r="D722" s="2">
        <f>MACD!E722</f>
        <v>5.0020524183846504E-2</v>
      </c>
      <c r="E722" s="2">
        <f>MACD!F722</f>
        <v>2.269617783086679E-2</v>
      </c>
      <c r="F722" s="2">
        <f>'Moving Avg'!D722</f>
        <v>8.9525999999999986</v>
      </c>
      <c r="G722" s="2">
        <f>'Moving Avg'!F722</f>
        <v>9.0755499999999998</v>
      </c>
      <c r="H722" s="2">
        <f>'Moving Avg'!G722</f>
        <v>9.2282200000000003</v>
      </c>
      <c r="I722" s="2">
        <f>'Moving Avg'!H722</f>
        <v>9.5696949999999958</v>
      </c>
      <c r="J722" s="5" t="str">
        <f>OBV!F722</f>
        <v>BEARISH</v>
      </c>
      <c r="K722" s="5" t="str">
        <f>OBV!G722</f>
        <v>NEUTRAL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16.5</v>
      </c>
      <c r="Q722" s="8">
        <f t="shared" si="114"/>
        <v>11.225</v>
      </c>
      <c r="R722" s="8">
        <f t="shared" si="115"/>
        <v>9.125</v>
      </c>
      <c r="S722" s="8">
        <f t="shared" si="116"/>
        <v>11.175000000000001</v>
      </c>
      <c r="T722" s="8">
        <f t="shared" si="117"/>
        <v>10.375</v>
      </c>
      <c r="U722" s="7">
        <f t="shared" si="118"/>
        <v>10.508333333333335</v>
      </c>
      <c r="V722" s="7">
        <f t="shared" si="119"/>
        <v>10.475000000000001</v>
      </c>
    </row>
    <row r="723" spans="1:22" ht="13.5" x14ac:dyDescent="0.25">
      <c r="A723" s="3">
        <f>RSI!A723</f>
        <v>43055</v>
      </c>
      <c r="B723" s="2">
        <f>RSI!B723</f>
        <v>8.9589999999999996</v>
      </c>
      <c r="C723" s="2">
        <f>RSI!I723</f>
        <v>36.619687480227114</v>
      </c>
      <c r="D723" s="2">
        <f>MACD!E723</f>
        <v>5.9360974227178787E-2</v>
      </c>
      <c r="E723" s="2">
        <f>MACD!F723</f>
        <v>3.0029137110129191E-2</v>
      </c>
      <c r="F723" s="2">
        <f>'Moving Avg'!D723</f>
        <v>8.9402000000000008</v>
      </c>
      <c r="G723" s="2">
        <f>'Moving Avg'!F723</f>
        <v>9.0602999999999998</v>
      </c>
      <c r="H723" s="2">
        <f>'Moving Avg'!G723</f>
        <v>9.2201400000000007</v>
      </c>
      <c r="I723" s="2">
        <f>'Moving Avg'!H723</f>
        <v>9.5619099999999957</v>
      </c>
      <c r="J723" s="5" t="str">
        <f>OBV!F723</f>
        <v>BULLISH</v>
      </c>
      <c r="K723" s="5" t="str">
        <f>OBV!G723</f>
        <v>NEUTRAL</v>
      </c>
      <c r="L723" s="5" t="str">
        <f>OBV!H723</f>
        <v>BULLISH DIVERGENCE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66.5</v>
      </c>
      <c r="Q723" s="8">
        <f t="shared" si="114"/>
        <v>18.725000000000001</v>
      </c>
      <c r="R723" s="8">
        <f t="shared" si="115"/>
        <v>21.625</v>
      </c>
      <c r="S723" s="8">
        <f t="shared" si="116"/>
        <v>33.674999999999997</v>
      </c>
      <c r="T723" s="8">
        <f t="shared" si="117"/>
        <v>22.875</v>
      </c>
      <c r="U723" s="7">
        <f t="shared" si="118"/>
        <v>24.675000000000001</v>
      </c>
      <c r="V723" s="7">
        <f t="shared" si="119"/>
        <v>24.225000000000001</v>
      </c>
    </row>
    <row r="724" spans="1:22" ht="13.5" x14ac:dyDescent="0.25">
      <c r="A724" s="3">
        <f>RSI!A724</f>
        <v>43056</v>
      </c>
      <c r="B724" s="2">
        <f>RSI!B724</f>
        <v>9.1389999999999993</v>
      </c>
      <c r="C724" s="2">
        <f>RSI!I724</f>
        <v>52.685663107864919</v>
      </c>
      <c r="D724" s="2">
        <f>MACD!E724</f>
        <v>5.4800233101845564E-2</v>
      </c>
      <c r="E724" s="2">
        <f>MACD!F724</f>
        <v>3.498335630847247E-2</v>
      </c>
      <c r="F724" s="2">
        <f>'Moving Avg'!D724</f>
        <v>8.9811999999999976</v>
      </c>
      <c r="G724" s="2">
        <f>'Moving Avg'!F724</f>
        <v>9.0618500000000015</v>
      </c>
      <c r="H724" s="2">
        <f>'Moving Avg'!G724</f>
        <v>9.2162800000000029</v>
      </c>
      <c r="I724" s="2">
        <f>'Moving Avg'!H724</f>
        <v>9.5564849999999968</v>
      </c>
      <c r="J724" s="5" t="str">
        <f>OBV!F724</f>
        <v>BULLISH</v>
      </c>
      <c r="K724" s="5" t="str">
        <f>OBV!G724</f>
        <v>WEAK</v>
      </c>
      <c r="L724" s="5" t="str">
        <f>OBV!H724</f>
        <v>CONFIRMED BULLISH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67</v>
      </c>
      <c r="Q724" s="8">
        <f t="shared" si="114"/>
        <v>18.799999999999997</v>
      </c>
      <c r="R724" s="8">
        <f t="shared" si="115"/>
        <v>21.75</v>
      </c>
      <c r="S724" s="8">
        <f t="shared" si="116"/>
        <v>33.900000000000006</v>
      </c>
      <c r="T724" s="8">
        <f t="shared" si="117"/>
        <v>23</v>
      </c>
      <c r="U724" s="7">
        <f t="shared" si="118"/>
        <v>24.816666666666666</v>
      </c>
      <c r="V724" s="7">
        <f t="shared" si="119"/>
        <v>24.362500000000001</v>
      </c>
    </row>
    <row r="725" spans="1:22" ht="13.5" x14ac:dyDescent="0.25">
      <c r="A725" s="3">
        <f>RSI!A725</f>
        <v>43059</v>
      </c>
      <c r="B725" s="2">
        <f>RSI!B725</f>
        <v>8.9280000000000008</v>
      </c>
      <c r="C725" s="2">
        <f>RSI!I725</f>
        <v>39.913439454245356</v>
      </c>
      <c r="D725" s="2">
        <f>MACD!E725</f>
        <v>6.6311900503912113E-2</v>
      </c>
      <c r="E725" s="2">
        <f>MACD!F725</f>
        <v>4.1249065147560403E-2</v>
      </c>
      <c r="F725" s="2">
        <f>'Moving Avg'!D725</f>
        <v>8.9788000000000014</v>
      </c>
      <c r="G725" s="2">
        <f>'Moving Avg'!F725</f>
        <v>9.0571999999999999</v>
      </c>
      <c r="H725" s="2">
        <f>'Moving Avg'!G725</f>
        <v>9.2032200000000017</v>
      </c>
      <c r="I725" s="2">
        <f>'Moving Avg'!H725</f>
        <v>9.5485749999999978</v>
      </c>
      <c r="J725" s="5" t="str">
        <f>OBV!F725</f>
        <v>BULLISH</v>
      </c>
      <c r="K725" s="5" t="str">
        <f>OBV!G725</f>
        <v>NEUTRAL</v>
      </c>
      <c r="L725" s="5" t="str">
        <f>OBV!H725</f>
        <v>BULLISH DIVERGENCE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66.5</v>
      </c>
      <c r="Q725" s="8">
        <f t="shared" si="114"/>
        <v>18.725000000000001</v>
      </c>
      <c r="R725" s="8">
        <f t="shared" si="115"/>
        <v>21.625</v>
      </c>
      <c r="S725" s="8">
        <f t="shared" si="116"/>
        <v>33.674999999999997</v>
      </c>
      <c r="T725" s="8">
        <f t="shared" si="117"/>
        <v>22.875</v>
      </c>
      <c r="U725" s="7">
        <f t="shared" si="118"/>
        <v>24.675000000000001</v>
      </c>
      <c r="V725" s="7">
        <f t="shared" si="119"/>
        <v>24.225000000000001</v>
      </c>
    </row>
    <row r="726" spans="1:22" ht="13.5" x14ac:dyDescent="0.25">
      <c r="A726" s="3">
        <f>RSI!A726</f>
        <v>43060</v>
      </c>
      <c r="B726" s="2">
        <f>RSI!B726</f>
        <v>9.1150000000000002</v>
      </c>
      <c r="C726" s="2">
        <f>RSI!I726</f>
        <v>51.203717467328971</v>
      </c>
      <c r="D726" s="2">
        <f>MACD!E726</f>
        <v>4.3977031368735098E-2</v>
      </c>
      <c r="E726" s="2">
        <f>MACD!F726</f>
        <v>4.1794658391795345E-2</v>
      </c>
      <c r="F726" s="2">
        <f>'Moving Avg'!D726</f>
        <v>9.0137999999999998</v>
      </c>
      <c r="G726" s="2">
        <f>'Moving Avg'!F726</f>
        <v>9.0541000000000018</v>
      </c>
      <c r="H726" s="2">
        <f>'Moving Avg'!G726</f>
        <v>9.1939000000000028</v>
      </c>
      <c r="I726" s="2">
        <f>'Moving Avg'!H726</f>
        <v>9.5415699999999966</v>
      </c>
      <c r="J726" s="5" t="str">
        <f>OBV!F726</f>
        <v>BULLISH</v>
      </c>
      <c r="K726" s="5" t="str">
        <f>OBV!G726</f>
        <v>NEUTRAL</v>
      </c>
      <c r="L726" s="5" t="str">
        <f>OBV!H726</f>
        <v>CONFIRMED BULLISH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83.5</v>
      </c>
      <c r="Q726" s="8">
        <f t="shared" si="114"/>
        <v>21.274999999999999</v>
      </c>
      <c r="R726" s="8">
        <f t="shared" si="115"/>
        <v>25.875</v>
      </c>
      <c r="S726" s="8">
        <f t="shared" si="116"/>
        <v>41.325000000000003</v>
      </c>
      <c r="T726" s="8">
        <f t="shared" si="117"/>
        <v>27.125</v>
      </c>
      <c r="U726" s="7">
        <f t="shared" si="118"/>
        <v>29.491666666666664</v>
      </c>
      <c r="V726" s="7">
        <f t="shared" si="119"/>
        <v>28.9</v>
      </c>
    </row>
    <row r="727" spans="1:22" ht="13.5" x14ac:dyDescent="0.25">
      <c r="A727" s="3">
        <f>RSI!A727</f>
        <v>43061</v>
      </c>
      <c r="B727" s="2">
        <f>RSI!B727</f>
        <v>9.1150000000000002</v>
      </c>
      <c r="C727" s="2">
        <f>RSI!I727</f>
        <v>51.203717467328971</v>
      </c>
      <c r="D727" s="2">
        <f>MACD!E727</f>
        <v>2.4905814452356623E-2</v>
      </c>
      <c r="E727" s="2">
        <f>MACD!F727</f>
        <v>3.84168896039076E-2</v>
      </c>
      <c r="F727" s="2">
        <f>'Moving Avg'!D727</f>
        <v>9.0511999999999997</v>
      </c>
      <c r="G727" s="2">
        <f>'Moving Avg'!F727</f>
        <v>9.064700000000002</v>
      </c>
      <c r="H727" s="2">
        <f>'Moving Avg'!G727</f>
        <v>9.184580000000004</v>
      </c>
      <c r="I727" s="2">
        <f>'Moving Avg'!H727</f>
        <v>9.5360849999999981</v>
      </c>
      <c r="J727" s="5" t="str">
        <f>OBV!F727</f>
        <v>BULLISH</v>
      </c>
      <c r="K727" s="5" t="str">
        <f>OBV!G727</f>
        <v>WEAK</v>
      </c>
      <c r="L727" s="5" t="str">
        <f>OBV!H727</f>
        <v>CONFIRMED BULLISH</v>
      </c>
      <c r="M727" s="7">
        <f t="shared" si="110"/>
        <v>25</v>
      </c>
      <c r="N727" s="7">
        <f t="shared" si="111"/>
        <v>45</v>
      </c>
      <c r="O727" s="7">
        <f t="shared" si="112"/>
        <v>0</v>
      </c>
      <c r="P727" s="7">
        <f t="shared" si="113"/>
        <v>67</v>
      </c>
      <c r="Q727" s="8">
        <f t="shared" si="114"/>
        <v>34.549999999999997</v>
      </c>
      <c r="R727" s="8">
        <f t="shared" si="115"/>
        <v>30.75</v>
      </c>
      <c r="S727" s="8">
        <f t="shared" si="116"/>
        <v>40.650000000000006</v>
      </c>
      <c r="T727" s="8">
        <f t="shared" si="117"/>
        <v>34.25</v>
      </c>
      <c r="U727" s="7">
        <f t="shared" si="118"/>
        <v>35.31666666666667</v>
      </c>
      <c r="V727" s="7">
        <f t="shared" si="119"/>
        <v>35.049999999999997</v>
      </c>
    </row>
    <row r="728" spans="1:22" ht="13.5" x14ac:dyDescent="0.25">
      <c r="A728" s="3">
        <f>RSI!A728</f>
        <v>43062</v>
      </c>
      <c r="B728" s="2">
        <f>RSI!B728</f>
        <v>8.8659999999999997</v>
      </c>
      <c r="C728" s="2">
        <f>RSI!I728</f>
        <v>39.687535273083959</v>
      </c>
      <c r="D728" s="2">
        <f>MACD!E728</f>
        <v>2.7053370264853882E-2</v>
      </c>
      <c r="E728" s="2">
        <f>MACD!F728</f>
        <v>3.6144185736096859E-2</v>
      </c>
      <c r="F728" s="2">
        <f>'Moving Avg'!D728</f>
        <v>9.0326000000000004</v>
      </c>
      <c r="G728" s="2">
        <f>'Moving Avg'!F728</f>
        <v>9.0498000000000012</v>
      </c>
      <c r="H728" s="2">
        <f>'Moving Avg'!G728</f>
        <v>9.1705200000000033</v>
      </c>
      <c r="I728" s="2">
        <f>'Moving Avg'!H728</f>
        <v>9.5293549999999989</v>
      </c>
      <c r="J728" s="5" t="str">
        <f>OBV!F728</f>
        <v>BULLISH</v>
      </c>
      <c r="K728" s="5" t="str">
        <f>OBV!G728</f>
        <v>NEUTRAL</v>
      </c>
      <c r="L728" s="5" t="str">
        <f>OBV!H728</f>
        <v>BULLISH DIVERGENCE</v>
      </c>
      <c r="M728" s="7">
        <f t="shared" si="110"/>
        <v>25</v>
      </c>
      <c r="N728" s="7">
        <f t="shared" si="111"/>
        <v>45</v>
      </c>
      <c r="O728" s="7">
        <f t="shared" si="112"/>
        <v>0</v>
      </c>
      <c r="P728" s="7">
        <f t="shared" si="113"/>
        <v>66.5</v>
      </c>
      <c r="Q728" s="8">
        <f t="shared" si="114"/>
        <v>34.475000000000001</v>
      </c>
      <c r="R728" s="8">
        <f t="shared" si="115"/>
        <v>30.625</v>
      </c>
      <c r="S728" s="8">
        <f t="shared" si="116"/>
        <v>40.424999999999997</v>
      </c>
      <c r="T728" s="8">
        <f t="shared" si="117"/>
        <v>34.125</v>
      </c>
      <c r="U728" s="7">
        <f t="shared" si="118"/>
        <v>35.174999999999997</v>
      </c>
      <c r="V728" s="7">
        <f t="shared" si="119"/>
        <v>34.912499999999994</v>
      </c>
    </row>
    <row r="729" spans="1:22" ht="13.5" x14ac:dyDescent="0.25">
      <c r="A729" s="3">
        <f>RSI!A729</f>
        <v>43063</v>
      </c>
      <c r="B729" s="2">
        <f>RSI!B729</f>
        <v>8.8030000000000008</v>
      </c>
      <c r="C729" s="2">
        <f>RSI!I729</f>
        <v>37.395843260296679</v>
      </c>
      <c r="D729" s="2">
        <f>MACD!E729</f>
        <v>2.147606077020292E-2</v>
      </c>
      <c r="E729" s="2">
        <f>MACD!F729</f>
        <v>3.3210560742918074E-2</v>
      </c>
      <c r="F729" s="2">
        <f>'Moving Avg'!D729</f>
        <v>8.9653999999999989</v>
      </c>
      <c r="G729" s="2">
        <f>'Moving Avg'!F729</f>
        <v>9.0317499999999988</v>
      </c>
      <c r="H729" s="2">
        <f>'Moving Avg'!G729</f>
        <v>9.1552000000000024</v>
      </c>
      <c r="I729" s="2">
        <f>'Moving Avg'!H729</f>
        <v>9.5223099999999992</v>
      </c>
      <c r="J729" s="5" t="str">
        <f>OBV!F729</f>
        <v>BEARISH</v>
      </c>
      <c r="K729" s="5" t="str">
        <f>OBV!G729</f>
        <v>STRONG</v>
      </c>
      <c r="L729" s="5" t="str">
        <f>OBV!H729</f>
        <v>CONFIRMED BEARISH</v>
      </c>
      <c r="M729" s="7">
        <f t="shared" si="110"/>
        <v>25</v>
      </c>
      <c r="N729" s="7">
        <f t="shared" si="111"/>
        <v>45</v>
      </c>
      <c r="O729" s="7">
        <f t="shared" si="112"/>
        <v>0</v>
      </c>
      <c r="P729" s="7">
        <f t="shared" si="113"/>
        <v>33</v>
      </c>
      <c r="Q729" s="8">
        <f t="shared" si="114"/>
        <v>29.45</v>
      </c>
      <c r="R729" s="8">
        <f t="shared" si="115"/>
        <v>22.25</v>
      </c>
      <c r="S729" s="8">
        <f t="shared" si="116"/>
        <v>25.35</v>
      </c>
      <c r="T729" s="8">
        <f t="shared" si="117"/>
        <v>25.75</v>
      </c>
      <c r="U729" s="7">
        <f t="shared" si="118"/>
        <v>25.683333333333337</v>
      </c>
      <c r="V729" s="7">
        <f t="shared" si="119"/>
        <v>25.700000000000003</v>
      </c>
    </row>
    <row r="730" spans="1:22" ht="13.5" x14ac:dyDescent="0.25">
      <c r="A730" s="3">
        <f>RSI!A730</f>
        <v>43066</v>
      </c>
      <c r="B730" s="2">
        <f>RSI!B730</f>
        <v>8.81</v>
      </c>
      <c r="C730" s="2">
        <f>RSI!I730</f>
        <v>37.825436109906015</v>
      </c>
      <c r="D730" s="2">
        <f>MACD!E730</f>
        <v>1.875906830835028E-2</v>
      </c>
      <c r="E730" s="2">
        <f>MACD!F730</f>
        <v>3.0320262256004517E-2</v>
      </c>
      <c r="F730" s="2">
        <f>'Moving Avg'!D730</f>
        <v>8.9418000000000006</v>
      </c>
      <c r="G730" s="2">
        <f>'Moving Avg'!F730</f>
        <v>9.014050000000001</v>
      </c>
      <c r="H730" s="2">
        <f>'Moving Avg'!G730</f>
        <v>9.1447600000000016</v>
      </c>
      <c r="I730" s="2">
        <f>'Moving Avg'!H730</f>
        <v>9.5152999999999981</v>
      </c>
      <c r="J730" s="5" t="str">
        <f>OBV!F730</f>
        <v>BULLISH</v>
      </c>
      <c r="K730" s="5" t="str">
        <f>OBV!G730</f>
        <v>NEUTRAL</v>
      </c>
      <c r="L730" s="5" t="str">
        <f>OBV!H730</f>
        <v>BULLISH DIVERGENCE</v>
      </c>
      <c r="M730" s="7">
        <f t="shared" si="110"/>
        <v>25</v>
      </c>
      <c r="N730" s="7">
        <f t="shared" si="111"/>
        <v>45</v>
      </c>
      <c r="O730" s="7">
        <f t="shared" si="112"/>
        <v>0</v>
      </c>
      <c r="P730" s="7">
        <f t="shared" si="113"/>
        <v>66.5</v>
      </c>
      <c r="Q730" s="8">
        <f t="shared" si="114"/>
        <v>34.475000000000001</v>
      </c>
      <c r="R730" s="8">
        <f t="shared" si="115"/>
        <v>30.625</v>
      </c>
      <c r="S730" s="8">
        <f t="shared" si="116"/>
        <v>40.424999999999997</v>
      </c>
      <c r="T730" s="8">
        <f t="shared" si="117"/>
        <v>34.125</v>
      </c>
      <c r="U730" s="7">
        <f t="shared" si="118"/>
        <v>35.174999999999997</v>
      </c>
      <c r="V730" s="7">
        <f t="shared" si="119"/>
        <v>34.912499999999994</v>
      </c>
    </row>
    <row r="731" spans="1:22" ht="13.5" x14ac:dyDescent="0.25">
      <c r="A731" s="3">
        <f>RSI!A731</f>
        <v>43067</v>
      </c>
      <c r="B731" s="2">
        <f>RSI!B731</f>
        <v>8.891</v>
      </c>
      <c r="C731" s="2">
        <f>RSI!I731</f>
        <v>42.72326688199977</v>
      </c>
      <c r="D731" s="2">
        <f>MACD!E731</f>
        <v>1.1898073435864021E-2</v>
      </c>
      <c r="E731" s="2">
        <f>MACD!F731</f>
        <v>2.6635824491976417E-2</v>
      </c>
      <c r="F731" s="2">
        <f>'Moving Avg'!D731</f>
        <v>8.8970000000000002</v>
      </c>
      <c r="G731" s="2">
        <f>'Moving Avg'!F731</f>
        <v>9.0004000000000008</v>
      </c>
      <c r="H731" s="2">
        <f>'Moving Avg'!G731</f>
        <v>9.1359400000000033</v>
      </c>
      <c r="I731" s="2">
        <f>'Moving Avg'!H731</f>
        <v>9.5089299999999994</v>
      </c>
      <c r="J731" s="5" t="str">
        <f>OBV!F731</f>
        <v>BEARISH</v>
      </c>
      <c r="K731" s="5" t="str">
        <f>OBV!G731</f>
        <v>NEUTRAL</v>
      </c>
      <c r="L731" s="5" t="str">
        <f>OBV!H731</f>
        <v>CONFIRMED BEARISH</v>
      </c>
      <c r="M731" s="7">
        <f t="shared" si="110"/>
        <v>25</v>
      </c>
      <c r="N731" s="7">
        <f t="shared" si="111"/>
        <v>45</v>
      </c>
      <c r="O731" s="7">
        <f t="shared" si="112"/>
        <v>0</v>
      </c>
      <c r="P731" s="7">
        <f t="shared" si="113"/>
        <v>16.5</v>
      </c>
      <c r="Q731" s="8">
        <f t="shared" si="114"/>
        <v>26.975000000000001</v>
      </c>
      <c r="R731" s="8">
        <f t="shared" si="115"/>
        <v>18.125</v>
      </c>
      <c r="S731" s="8">
        <f t="shared" si="116"/>
        <v>17.925000000000001</v>
      </c>
      <c r="T731" s="8">
        <f t="shared" si="117"/>
        <v>21.625</v>
      </c>
      <c r="U731" s="7">
        <f t="shared" si="118"/>
        <v>21.008333333333336</v>
      </c>
      <c r="V731" s="7">
        <f t="shared" si="119"/>
        <v>21.162500000000001</v>
      </c>
    </row>
    <row r="732" spans="1:22" ht="13.5" x14ac:dyDescent="0.25">
      <c r="A732" s="3">
        <f>RSI!A732</f>
        <v>43068</v>
      </c>
      <c r="B732" s="2">
        <f>RSI!B732</f>
        <v>8.891</v>
      </c>
      <c r="C732" s="2">
        <f>RSI!I732</f>
        <v>42.723266881999763</v>
      </c>
      <c r="D732" s="2">
        <f>MACD!E732</f>
        <v>5.0993102345060493E-3</v>
      </c>
      <c r="E732" s="2">
        <f>MACD!F732</f>
        <v>2.2328521640482345E-2</v>
      </c>
      <c r="F732" s="2">
        <f>'Moving Avg'!D732</f>
        <v>8.8521999999999998</v>
      </c>
      <c r="G732" s="2">
        <f>'Moving Avg'!F732</f>
        <v>8.9879999999999995</v>
      </c>
      <c r="H732" s="2">
        <f>'Moving Avg'!G732</f>
        <v>9.1271200000000032</v>
      </c>
      <c r="I732" s="2">
        <f>'Moving Avg'!H732</f>
        <v>9.502559999999999</v>
      </c>
      <c r="J732" s="5" t="str">
        <f>OBV!F732</f>
        <v>BEARISH</v>
      </c>
      <c r="K732" s="5" t="str">
        <f>OBV!G732</f>
        <v>NEUTRAL</v>
      </c>
      <c r="L732" s="5" t="str">
        <f>OBV!H732</f>
        <v>CONFIRMED BEARISH</v>
      </c>
      <c r="M732" s="7">
        <f t="shared" si="110"/>
        <v>25</v>
      </c>
      <c r="N732" s="7">
        <f t="shared" si="111"/>
        <v>45</v>
      </c>
      <c r="O732" s="7">
        <f t="shared" si="112"/>
        <v>0</v>
      </c>
      <c r="P732" s="7">
        <f t="shared" si="113"/>
        <v>16.5</v>
      </c>
      <c r="Q732" s="8">
        <f t="shared" si="114"/>
        <v>26.975000000000001</v>
      </c>
      <c r="R732" s="8">
        <f t="shared" si="115"/>
        <v>18.125</v>
      </c>
      <c r="S732" s="8">
        <f t="shared" si="116"/>
        <v>17.925000000000001</v>
      </c>
      <c r="T732" s="8">
        <f t="shared" si="117"/>
        <v>21.625</v>
      </c>
      <c r="U732" s="7">
        <f t="shared" si="118"/>
        <v>21.008333333333336</v>
      </c>
      <c r="V732" s="7">
        <f t="shared" si="119"/>
        <v>21.162500000000001</v>
      </c>
    </row>
    <row r="733" spans="1:22" ht="13.5" x14ac:dyDescent="0.25">
      <c r="A733" s="3">
        <f>RSI!A733</f>
        <v>43069</v>
      </c>
      <c r="B733" s="2">
        <f>RSI!B733</f>
        <v>9.077</v>
      </c>
      <c r="C733" s="2">
        <f>RSI!I733</f>
        <v>52.655707000253024</v>
      </c>
      <c r="D733" s="2">
        <f>MACD!E733</f>
        <v>-8.8723624757829356E-3</v>
      </c>
      <c r="E733" s="2">
        <f>MACD!F733</f>
        <v>1.6088344817229289E-2</v>
      </c>
      <c r="F733" s="2">
        <f>'Moving Avg'!D733</f>
        <v>8.8943999999999992</v>
      </c>
      <c r="G733" s="2">
        <f>'Moving Avg'!F733</f>
        <v>8.9845499999999987</v>
      </c>
      <c r="H733" s="2">
        <f>'Moving Avg'!G733</f>
        <v>9.1220200000000027</v>
      </c>
      <c r="I733" s="2">
        <f>'Moving Avg'!H733</f>
        <v>9.4969149999999996</v>
      </c>
      <c r="J733" s="5" t="str">
        <f>OBV!F733</f>
        <v>BULLISH</v>
      </c>
      <c r="K733" s="5" t="str">
        <f>OBV!G733</f>
        <v>WEAK</v>
      </c>
      <c r="L733" s="5" t="str">
        <f>OBV!H733</f>
        <v>CONFIRMED BULLISH</v>
      </c>
      <c r="M733" s="7">
        <f t="shared" si="110"/>
        <v>25</v>
      </c>
      <c r="N733" s="7">
        <f t="shared" si="111"/>
        <v>100</v>
      </c>
      <c r="O733" s="7">
        <f t="shared" si="112"/>
        <v>0</v>
      </c>
      <c r="P733" s="7">
        <f t="shared" si="113"/>
        <v>67</v>
      </c>
      <c r="Q733" s="8">
        <f t="shared" si="114"/>
        <v>53.8</v>
      </c>
      <c r="R733" s="8">
        <f t="shared" si="115"/>
        <v>41.75</v>
      </c>
      <c r="S733" s="8">
        <f t="shared" si="116"/>
        <v>48.900000000000006</v>
      </c>
      <c r="T733" s="8">
        <f t="shared" si="117"/>
        <v>48</v>
      </c>
      <c r="U733" s="7">
        <f t="shared" si="118"/>
        <v>48.15</v>
      </c>
      <c r="V733" s="7">
        <f t="shared" si="119"/>
        <v>48.112499999999997</v>
      </c>
    </row>
    <row r="734" spans="1:22" ht="13.5" x14ac:dyDescent="0.25">
      <c r="A734" s="3">
        <f>RSI!A734</f>
        <v>43073</v>
      </c>
      <c r="B734" s="2">
        <f>RSI!B734</f>
        <v>9.077</v>
      </c>
      <c r="C734" s="2">
        <f>RSI!I734</f>
        <v>52.655707000253024</v>
      </c>
      <c r="D734" s="2">
        <f>MACD!E734</f>
        <v>6.6298581925163802E-3</v>
      </c>
      <c r="E734" s="2">
        <f>MACD!F734</f>
        <v>1.4196647492286708E-2</v>
      </c>
      <c r="F734" s="2">
        <f>'Moving Avg'!D734</f>
        <v>8.9491999999999994</v>
      </c>
      <c r="G734" s="2">
        <f>'Moving Avg'!F734</f>
        <v>8.9810999999999979</v>
      </c>
      <c r="H734" s="2">
        <f>'Moving Avg'!G734</f>
        <v>9.1169200000000039</v>
      </c>
      <c r="I734" s="2">
        <f>'Moving Avg'!H734</f>
        <v>9.4919100000000007</v>
      </c>
      <c r="J734" s="5" t="str">
        <f>OBV!F734</f>
        <v>BULLISH</v>
      </c>
      <c r="K734" s="5" t="str">
        <f>OBV!G734</f>
        <v>WEAK</v>
      </c>
      <c r="L734" s="5" t="str">
        <f>OBV!H734</f>
        <v>CONFIRMED BULLISH</v>
      </c>
      <c r="M734" s="7">
        <f t="shared" si="110"/>
        <v>25</v>
      </c>
      <c r="N734" s="7">
        <f t="shared" si="111"/>
        <v>45</v>
      </c>
      <c r="O734" s="7">
        <f t="shared" si="112"/>
        <v>0</v>
      </c>
      <c r="P734" s="7">
        <f t="shared" si="113"/>
        <v>67</v>
      </c>
      <c r="Q734" s="8">
        <f t="shared" si="114"/>
        <v>34.549999999999997</v>
      </c>
      <c r="R734" s="8">
        <f t="shared" si="115"/>
        <v>30.75</v>
      </c>
      <c r="S734" s="8">
        <f t="shared" si="116"/>
        <v>40.650000000000006</v>
      </c>
      <c r="T734" s="8">
        <f t="shared" si="117"/>
        <v>34.25</v>
      </c>
      <c r="U734" s="7">
        <f t="shared" si="118"/>
        <v>35.31666666666667</v>
      </c>
      <c r="V734" s="7">
        <f t="shared" si="119"/>
        <v>35.049999999999997</v>
      </c>
    </row>
    <row r="735" spans="1:22" ht="13.5" x14ac:dyDescent="0.25">
      <c r="A735" s="3">
        <f>RSI!A735</f>
        <v>43074</v>
      </c>
      <c r="B735" s="2">
        <f>RSI!B735</f>
        <v>9.0709999999999997</v>
      </c>
      <c r="C735" s="2">
        <f>RSI!I735</f>
        <v>52.316298745818202</v>
      </c>
      <c r="D735" s="2">
        <f>MACD!E735</f>
        <v>-1.2610622573829389E-2</v>
      </c>
      <c r="E735" s="2">
        <f>MACD!F735</f>
        <v>8.8351934790634884E-3</v>
      </c>
      <c r="F735" s="2">
        <f>'Moving Avg'!D735</f>
        <v>9.0014000000000003</v>
      </c>
      <c r="G735" s="2">
        <f>'Moving Avg'!F735</f>
        <v>8.9773499999999977</v>
      </c>
      <c r="H735" s="2">
        <f>'Moving Avg'!G735</f>
        <v>9.1120600000000032</v>
      </c>
      <c r="I735" s="2">
        <f>'Moving Avg'!H735</f>
        <v>9.4869050000000001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  <c r="M735" s="7">
        <f t="shared" si="110"/>
        <v>25</v>
      </c>
      <c r="N735" s="7">
        <f t="shared" si="111"/>
        <v>100</v>
      </c>
      <c r="O735" s="7">
        <f t="shared" si="112"/>
        <v>0</v>
      </c>
      <c r="P735" s="7">
        <f t="shared" si="113"/>
        <v>83.5</v>
      </c>
      <c r="Q735" s="8">
        <f t="shared" si="114"/>
        <v>56.274999999999999</v>
      </c>
      <c r="R735" s="8">
        <f t="shared" si="115"/>
        <v>45.875</v>
      </c>
      <c r="S735" s="8">
        <f t="shared" si="116"/>
        <v>56.325000000000003</v>
      </c>
      <c r="T735" s="8">
        <f t="shared" si="117"/>
        <v>52.125</v>
      </c>
      <c r="U735" s="7">
        <f t="shared" si="118"/>
        <v>52.82500000000001</v>
      </c>
      <c r="V735" s="7">
        <f t="shared" si="119"/>
        <v>52.650000000000006</v>
      </c>
    </row>
    <row r="736" spans="1:22" ht="13.5" x14ac:dyDescent="0.25">
      <c r="A736" s="3">
        <f>RSI!A736</f>
        <v>43075</v>
      </c>
      <c r="B736" s="2">
        <f>RSI!B736</f>
        <v>9.0210000000000008</v>
      </c>
      <c r="C736" s="2">
        <f>RSI!I736</f>
        <v>49.455452179682169</v>
      </c>
      <c r="D736" s="2">
        <f>MACD!E736</f>
        <v>3.3019423251730018E-3</v>
      </c>
      <c r="E736" s="2">
        <f>MACD!F736</f>
        <v>7.7285432482853914E-3</v>
      </c>
      <c r="F736" s="2">
        <f>'Moving Avg'!D736</f>
        <v>9.0274000000000001</v>
      </c>
      <c r="G736" s="2">
        <f>'Moving Avg'!F736</f>
        <v>8.9773499999999977</v>
      </c>
      <c r="H736" s="2">
        <f>'Moving Avg'!G736</f>
        <v>9.1065800000000028</v>
      </c>
      <c r="I736" s="2">
        <f>'Moving Avg'!H736</f>
        <v>9.4816500000000001</v>
      </c>
      <c r="J736" s="5" t="str">
        <f>OBV!F736</f>
        <v>BEARISH</v>
      </c>
      <c r="K736" s="5" t="str">
        <f>OBV!G736</f>
        <v>NEUTRAL</v>
      </c>
      <c r="L736" s="5" t="str">
        <f>OBV!H736</f>
        <v>BEARISH DIVERGENCE</v>
      </c>
      <c r="M736" s="7">
        <f t="shared" si="110"/>
        <v>25</v>
      </c>
      <c r="N736" s="7">
        <f t="shared" si="111"/>
        <v>45</v>
      </c>
      <c r="O736" s="7">
        <f t="shared" si="112"/>
        <v>0</v>
      </c>
      <c r="P736" s="7">
        <f t="shared" si="113"/>
        <v>16.5</v>
      </c>
      <c r="Q736" s="8">
        <f t="shared" si="114"/>
        <v>26.975000000000001</v>
      </c>
      <c r="R736" s="8">
        <f t="shared" si="115"/>
        <v>18.125</v>
      </c>
      <c r="S736" s="8">
        <f t="shared" si="116"/>
        <v>17.925000000000001</v>
      </c>
      <c r="T736" s="8">
        <f t="shared" si="117"/>
        <v>21.625</v>
      </c>
      <c r="U736" s="7">
        <f t="shared" si="118"/>
        <v>21.008333333333336</v>
      </c>
      <c r="V736" s="7">
        <f t="shared" si="119"/>
        <v>21.162500000000001</v>
      </c>
    </row>
    <row r="737" spans="1:22" ht="13.5" x14ac:dyDescent="0.25">
      <c r="A737" s="3">
        <f>RSI!A737</f>
        <v>43076</v>
      </c>
      <c r="B737" s="2">
        <f>RSI!B737</f>
        <v>8.859</v>
      </c>
      <c r="C737" s="2">
        <f>RSI!I737</f>
        <v>41.531147282599925</v>
      </c>
      <c r="D737" s="2">
        <f>MACD!E737</f>
        <v>2.8802647675385984E-2</v>
      </c>
      <c r="E737" s="2">
        <f>MACD!F737</f>
        <v>1.194336413370551E-2</v>
      </c>
      <c r="F737" s="2">
        <f>'Moving Avg'!D737</f>
        <v>9.0210000000000008</v>
      </c>
      <c r="G737" s="2">
        <f>'Moving Avg'!F737</f>
        <v>8.9692499999999988</v>
      </c>
      <c r="H737" s="2">
        <f>'Moving Avg'!G737</f>
        <v>9.0991000000000035</v>
      </c>
      <c r="I737" s="2">
        <f>'Moving Avg'!H737</f>
        <v>9.476284999999999</v>
      </c>
      <c r="J737" s="5" t="str">
        <f>OBV!F737</f>
        <v>BEARISH</v>
      </c>
      <c r="K737" s="5" t="str">
        <f>OBV!G737</f>
        <v>STRONG</v>
      </c>
      <c r="L737" s="5" t="str">
        <f>OBV!H737</f>
        <v>CONFIRMED BEARISH</v>
      </c>
      <c r="M737" s="7">
        <f t="shared" si="110"/>
        <v>25</v>
      </c>
      <c r="N737" s="7">
        <f t="shared" si="111"/>
        <v>0</v>
      </c>
      <c r="O737" s="7">
        <f t="shared" si="112"/>
        <v>0</v>
      </c>
      <c r="P737" s="7">
        <f t="shared" si="113"/>
        <v>33</v>
      </c>
      <c r="Q737" s="8">
        <f t="shared" si="114"/>
        <v>13.7</v>
      </c>
      <c r="R737" s="8">
        <f t="shared" si="115"/>
        <v>13.25</v>
      </c>
      <c r="S737" s="8">
        <f t="shared" si="116"/>
        <v>18.600000000000001</v>
      </c>
      <c r="T737" s="8">
        <f t="shared" si="117"/>
        <v>14.5</v>
      </c>
      <c r="U737" s="7">
        <f t="shared" si="118"/>
        <v>15.183333333333332</v>
      </c>
      <c r="V737" s="7">
        <f t="shared" si="119"/>
        <v>15.012499999999999</v>
      </c>
    </row>
    <row r="738" spans="1:22" ht="13.5" x14ac:dyDescent="0.25">
      <c r="A738" s="3">
        <f>RSI!A738</f>
        <v>43077</v>
      </c>
      <c r="B738" s="2">
        <f>RSI!B738</f>
        <v>8.8350000000000009</v>
      </c>
      <c r="C738" s="2">
        <f>RSI!I738</f>
        <v>40.495911931042308</v>
      </c>
      <c r="D738" s="2">
        <f>MACD!E738</f>
        <v>1.4841061865151772E-2</v>
      </c>
      <c r="E738" s="2">
        <f>MACD!F738</f>
        <v>1.2522903679994764E-2</v>
      </c>
      <c r="F738" s="2">
        <f>'Moving Avg'!D738</f>
        <v>8.9725999999999999</v>
      </c>
      <c r="G738" s="2">
        <f>'Moving Avg'!F738</f>
        <v>8.959950000000001</v>
      </c>
      <c r="H738" s="2">
        <f>'Moving Avg'!G738</f>
        <v>9.0911400000000029</v>
      </c>
      <c r="I738" s="2">
        <f>'Moving Avg'!H738</f>
        <v>9.4707999999999988</v>
      </c>
      <c r="J738" s="5" t="str">
        <f>OBV!F738</f>
        <v>BEARISH</v>
      </c>
      <c r="K738" s="5" t="str">
        <f>OBV!G738</f>
        <v>STRONG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0</v>
      </c>
      <c r="P738" s="7">
        <f t="shared" si="113"/>
        <v>33</v>
      </c>
      <c r="Q738" s="8">
        <f t="shared" si="114"/>
        <v>13.7</v>
      </c>
      <c r="R738" s="8">
        <f t="shared" si="115"/>
        <v>13.25</v>
      </c>
      <c r="S738" s="8">
        <f t="shared" si="116"/>
        <v>18.600000000000001</v>
      </c>
      <c r="T738" s="8">
        <f t="shared" si="117"/>
        <v>14.5</v>
      </c>
      <c r="U738" s="7">
        <f t="shared" si="118"/>
        <v>15.183333333333332</v>
      </c>
      <c r="V738" s="7">
        <f t="shared" si="119"/>
        <v>15.012499999999999</v>
      </c>
    </row>
    <row r="739" spans="1:22" ht="13.5" x14ac:dyDescent="0.25">
      <c r="A739" s="3">
        <f>RSI!A739</f>
        <v>43080</v>
      </c>
      <c r="B739" s="2">
        <f>RSI!B739</f>
        <v>8.7850000000000001</v>
      </c>
      <c r="C739" s="2">
        <f>RSI!I739</f>
        <v>38.351113003518137</v>
      </c>
      <c r="D739" s="2">
        <f>MACD!E739</f>
        <v>-1.9019590615592108E-3</v>
      </c>
      <c r="E739" s="2">
        <f>MACD!F739</f>
        <v>9.6379311316839699E-3</v>
      </c>
      <c r="F739" s="2">
        <f>'Moving Avg'!D739</f>
        <v>8.9141999999999992</v>
      </c>
      <c r="G739" s="2">
        <f>'Moving Avg'!F739</f>
        <v>8.9525000000000023</v>
      </c>
      <c r="H739" s="2">
        <f>'Moving Avg'!G739</f>
        <v>9.0823000000000018</v>
      </c>
      <c r="I739" s="2">
        <f>'Moving Avg'!H739</f>
        <v>9.4650650000000009</v>
      </c>
      <c r="J739" s="5" t="str">
        <f>OBV!F739</f>
        <v>BEARISH</v>
      </c>
      <c r="K739" s="5" t="str">
        <f>OBV!G739</f>
        <v>STRONG</v>
      </c>
      <c r="L739" s="5" t="str">
        <f>OBV!H739</f>
        <v>CONFIRMED BEARISH</v>
      </c>
      <c r="M739" s="7">
        <f t="shared" si="110"/>
        <v>25</v>
      </c>
      <c r="N739" s="7">
        <f t="shared" si="111"/>
        <v>45</v>
      </c>
      <c r="O739" s="7">
        <f t="shared" si="112"/>
        <v>0</v>
      </c>
      <c r="P739" s="7">
        <f t="shared" si="113"/>
        <v>33</v>
      </c>
      <c r="Q739" s="8">
        <f t="shared" si="114"/>
        <v>29.45</v>
      </c>
      <c r="R739" s="8">
        <f t="shared" si="115"/>
        <v>22.25</v>
      </c>
      <c r="S739" s="8">
        <f t="shared" si="116"/>
        <v>25.35</v>
      </c>
      <c r="T739" s="8">
        <f t="shared" si="117"/>
        <v>25.75</v>
      </c>
      <c r="U739" s="7">
        <f t="shared" si="118"/>
        <v>25.683333333333337</v>
      </c>
      <c r="V739" s="7">
        <f t="shared" si="119"/>
        <v>25.700000000000003</v>
      </c>
    </row>
    <row r="740" spans="1:22" ht="13.5" x14ac:dyDescent="0.25">
      <c r="A740" s="3">
        <f>RSI!A740</f>
        <v>43081</v>
      </c>
      <c r="B740" s="2">
        <f>RSI!B740</f>
        <v>8.7720000000000002</v>
      </c>
      <c r="C740" s="2">
        <f>RSI!I740</f>
        <v>37.790687075356786</v>
      </c>
      <c r="D740" s="2">
        <f>MACD!E740</f>
        <v>-1.2753021507711182E-2</v>
      </c>
      <c r="E740" s="2">
        <f>MACD!F740</f>
        <v>5.1597406038049395E-3</v>
      </c>
      <c r="F740" s="2">
        <f>'Moving Avg'!D740</f>
        <v>8.8544</v>
      </c>
      <c r="G740" s="2">
        <f>'Moving Avg'!F740</f>
        <v>8.9441000000000024</v>
      </c>
      <c r="H740" s="2">
        <f>'Moving Avg'!G740</f>
        <v>9.0729600000000019</v>
      </c>
      <c r="I740" s="2">
        <f>'Moving Avg'!H740</f>
        <v>9.4592649999999985</v>
      </c>
      <c r="J740" s="5" t="str">
        <f>OBV!F740</f>
        <v>BEARISH</v>
      </c>
      <c r="K740" s="5" t="str">
        <f>OBV!G740</f>
        <v>STRONG</v>
      </c>
      <c r="L740" s="5" t="str">
        <f>OBV!H740</f>
        <v>CONFIRMED BEARISH</v>
      </c>
      <c r="M740" s="7">
        <f t="shared" si="110"/>
        <v>25</v>
      </c>
      <c r="N740" s="7">
        <f t="shared" si="111"/>
        <v>45</v>
      </c>
      <c r="O740" s="7">
        <f t="shared" si="112"/>
        <v>0</v>
      </c>
      <c r="P740" s="7">
        <f t="shared" si="113"/>
        <v>33</v>
      </c>
      <c r="Q740" s="8">
        <f t="shared" si="114"/>
        <v>29.45</v>
      </c>
      <c r="R740" s="8">
        <f t="shared" si="115"/>
        <v>22.25</v>
      </c>
      <c r="S740" s="8">
        <f t="shared" si="116"/>
        <v>25.35</v>
      </c>
      <c r="T740" s="8">
        <f t="shared" si="117"/>
        <v>25.75</v>
      </c>
      <c r="U740" s="7">
        <f t="shared" si="118"/>
        <v>25.683333333333337</v>
      </c>
      <c r="V740" s="7">
        <f t="shared" si="119"/>
        <v>25.700000000000003</v>
      </c>
    </row>
    <row r="741" spans="1:22" ht="13.5" x14ac:dyDescent="0.25">
      <c r="A741" s="3">
        <f>RSI!A741</f>
        <v>43082</v>
      </c>
      <c r="B741" s="2">
        <f>RSI!B741</f>
        <v>8.76</v>
      </c>
      <c r="C741" s="2">
        <f>RSI!I741</f>
        <v>37.249578781475911</v>
      </c>
      <c r="D741" s="2">
        <f>MACD!E741</f>
        <v>-7.3257567973445958E-3</v>
      </c>
      <c r="E741" s="2">
        <f>MACD!F741</f>
        <v>2.6626411235750325E-3</v>
      </c>
      <c r="F741" s="2">
        <f>'Moving Avg'!D741</f>
        <v>8.8022000000000009</v>
      </c>
      <c r="G741" s="2">
        <f>'Moving Avg'!F741</f>
        <v>8.935100000000002</v>
      </c>
      <c r="H741" s="2">
        <f>'Moving Avg'!G741</f>
        <v>9.0633800000000022</v>
      </c>
      <c r="I741" s="2">
        <f>'Moving Avg'!H741</f>
        <v>9.4534050000000001</v>
      </c>
      <c r="J741" s="5" t="str">
        <f>OBV!F741</f>
        <v>BEARISH</v>
      </c>
      <c r="K741" s="5" t="str">
        <f>OBV!G741</f>
        <v>STRONG</v>
      </c>
      <c r="L741" s="5" t="str">
        <f>OBV!H741</f>
        <v>CONFIRMED BEARISH</v>
      </c>
      <c r="M741" s="7">
        <f t="shared" si="110"/>
        <v>25</v>
      </c>
      <c r="N741" s="7">
        <f t="shared" si="111"/>
        <v>45</v>
      </c>
      <c r="O741" s="7">
        <f t="shared" si="112"/>
        <v>0</v>
      </c>
      <c r="P741" s="7">
        <f t="shared" si="113"/>
        <v>33</v>
      </c>
      <c r="Q741" s="8">
        <f t="shared" si="114"/>
        <v>29.45</v>
      </c>
      <c r="R741" s="8">
        <f t="shared" si="115"/>
        <v>22.25</v>
      </c>
      <c r="S741" s="8">
        <f t="shared" si="116"/>
        <v>25.35</v>
      </c>
      <c r="T741" s="8">
        <f t="shared" si="117"/>
        <v>25.75</v>
      </c>
      <c r="U741" s="7">
        <f t="shared" si="118"/>
        <v>25.683333333333337</v>
      </c>
      <c r="V741" s="7">
        <f t="shared" si="119"/>
        <v>25.700000000000003</v>
      </c>
    </row>
    <row r="742" spans="1:22" ht="13.5" x14ac:dyDescent="0.25">
      <c r="A742" s="3">
        <f>RSI!A742</f>
        <v>43083</v>
      </c>
      <c r="B742" s="2">
        <f>RSI!B742</f>
        <v>8.8840000000000003</v>
      </c>
      <c r="C742" s="2">
        <f>RSI!I742</f>
        <v>45.874008548011339</v>
      </c>
      <c r="D742" s="2">
        <f>MACD!E742</f>
        <v>-1.0682449610619926E-2</v>
      </c>
      <c r="E742" s="2">
        <f>MACD!F742</f>
        <v>-6.377023263959454E-6</v>
      </c>
      <c r="F742" s="2">
        <f>'Moving Avg'!D742</f>
        <v>8.8071999999999999</v>
      </c>
      <c r="G742" s="2">
        <f>'Moving Avg'!F742</f>
        <v>8.9329000000000001</v>
      </c>
      <c r="H742" s="2">
        <f>'Moving Avg'!G742</f>
        <v>9.0547800000000009</v>
      </c>
      <c r="I742" s="2">
        <f>'Moving Avg'!H742</f>
        <v>9.4482850000000003</v>
      </c>
      <c r="J742" s="5" t="str">
        <f>OBV!F742</f>
        <v>BEARISH</v>
      </c>
      <c r="K742" s="5" t="str">
        <f>OBV!G742</f>
        <v>STRONG</v>
      </c>
      <c r="L742" s="5" t="str">
        <f>OBV!H742</f>
        <v>BEARISH DIVERGENCE</v>
      </c>
      <c r="M742" s="7">
        <f t="shared" si="110"/>
        <v>25</v>
      </c>
      <c r="N742" s="7">
        <f t="shared" si="111"/>
        <v>45</v>
      </c>
      <c r="O742" s="7">
        <f t="shared" si="112"/>
        <v>0</v>
      </c>
      <c r="P742" s="7">
        <f t="shared" si="113"/>
        <v>33</v>
      </c>
      <c r="Q742" s="8">
        <f t="shared" si="114"/>
        <v>29.45</v>
      </c>
      <c r="R742" s="8">
        <f t="shared" si="115"/>
        <v>22.25</v>
      </c>
      <c r="S742" s="8">
        <f t="shared" si="116"/>
        <v>25.35</v>
      </c>
      <c r="T742" s="8">
        <f t="shared" si="117"/>
        <v>25.75</v>
      </c>
      <c r="U742" s="7">
        <f t="shared" si="118"/>
        <v>25.683333333333337</v>
      </c>
      <c r="V742" s="7">
        <f t="shared" si="119"/>
        <v>25.700000000000003</v>
      </c>
    </row>
    <row r="743" spans="1:22" ht="13.5" x14ac:dyDescent="0.25">
      <c r="A743" s="3">
        <f>RSI!A743</f>
        <v>43084</v>
      </c>
      <c r="B743" s="2">
        <f>RSI!B743</f>
        <v>8.8840000000000003</v>
      </c>
      <c r="C743" s="2">
        <f>RSI!I743</f>
        <v>45.874008548011339</v>
      </c>
      <c r="D743" s="2">
        <f>MACD!E743</f>
        <v>1.5504556870268971E-2</v>
      </c>
      <c r="E743" s="2">
        <f>MACD!F743</f>
        <v>3.095809755442627E-3</v>
      </c>
      <c r="F743" s="2">
        <f>'Moving Avg'!D743</f>
        <v>8.8170000000000002</v>
      </c>
      <c r="G743" s="2">
        <f>'Moving Avg'!F743</f>
        <v>8.9291500000000017</v>
      </c>
      <c r="H743" s="2">
        <f>'Moving Avg'!G743</f>
        <v>9.0461800000000032</v>
      </c>
      <c r="I743" s="2">
        <f>'Moving Avg'!H743</f>
        <v>9.443340000000001</v>
      </c>
      <c r="J743" s="5" t="str">
        <f>OBV!F743</f>
        <v>BEARISH</v>
      </c>
      <c r="K743" s="5" t="str">
        <f>OBV!G743</f>
        <v>STRONG</v>
      </c>
      <c r="L743" s="5" t="str">
        <f>OBV!H743</f>
        <v>BEARISH DIVERGENCE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33</v>
      </c>
      <c r="Q743" s="8">
        <f t="shared" si="114"/>
        <v>13.7</v>
      </c>
      <c r="R743" s="8">
        <f t="shared" si="115"/>
        <v>13.25</v>
      </c>
      <c r="S743" s="8">
        <f t="shared" si="116"/>
        <v>18.600000000000001</v>
      </c>
      <c r="T743" s="8">
        <f t="shared" si="117"/>
        <v>14.5</v>
      </c>
      <c r="U743" s="7">
        <f t="shared" si="118"/>
        <v>15.183333333333332</v>
      </c>
      <c r="V743" s="7">
        <f t="shared" si="119"/>
        <v>15.012499999999999</v>
      </c>
    </row>
    <row r="744" spans="1:22" ht="13.5" x14ac:dyDescent="0.25">
      <c r="A744" s="3">
        <f>RSI!A744</f>
        <v>43087</v>
      </c>
      <c r="B744" s="2">
        <f>RSI!B744</f>
        <v>8.8840000000000003</v>
      </c>
      <c r="C744" s="2">
        <f>RSI!I744</f>
        <v>45.874008548011339</v>
      </c>
      <c r="D744" s="2">
        <f>MACD!E744</f>
        <v>3.8044182382414249E-2</v>
      </c>
      <c r="E744" s="2">
        <f>MACD!F744</f>
        <v>1.0085484280836953E-2</v>
      </c>
      <c r="F744" s="2">
        <f>'Moving Avg'!D744</f>
        <v>8.8368000000000002</v>
      </c>
      <c r="G744" s="2">
        <f>'Moving Avg'!F744</f>
        <v>8.9163999999999994</v>
      </c>
      <c r="H744" s="2">
        <f>'Moving Avg'!G744</f>
        <v>9.0379600000000018</v>
      </c>
      <c r="I744" s="2">
        <f>'Moving Avg'!H744</f>
        <v>9.4395600000000019</v>
      </c>
      <c r="J744" s="5" t="str">
        <f>OBV!F744</f>
        <v>BEARISH</v>
      </c>
      <c r="K744" s="5" t="str">
        <f>OBV!G744</f>
        <v>NEUTRAL</v>
      </c>
      <c r="L744" s="5" t="str">
        <f>OBV!H744</f>
        <v>BEARISH DIVERGENCE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16.5</v>
      </c>
      <c r="Q744" s="8">
        <f t="shared" si="114"/>
        <v>11.225</v>
      </c>
      <c r="R744" s="8">
        <f t="shared" si="115"/>
        <v>9.125</v>
      </c>
      <c r="S744" s="8">
        <f t="shared" si="116"/>
        <v>11.175000000000001</v>
      </c>
      <c r="T744" s="8">
        <f t="shared" si="117"/>
        <v>10.375</v>
      </c>
      <c r="U744" s="7">
        <f t="shared" si="118"/>
        <v>10.508333333333335</v>
      </c>
      <c r="V744" s="7">
        <f t="shared" si="119"/>
        <v>10.475000000000001</v>
      </c>
    </row>
    <row r="745" spans="1:22" ht="13.5" x14ac:dyDescent="0.25">
      <c r="A745" s="3">
        <f>RSI!A745</f>
        <v>43088</v>
      </c>
      <c r="B745" s="2">
        <f>RSI!B745</f>
        <v>8.6349999999999998</v>
      </c>
      <c r="C745" s="2">
        <f>RSI!I745</f>
        <v>34.114594745362169</v>
      </c>
      <c r="D745" s="2">
        <f>MACD!E745</f>
        <v>7.4990678924610421E-2</v>
      </c>
      <c r="E745" s="2">
        <f>MACD!F745</f>
        <v>2.3066523209591648E-2</v>
      </c>
      <c r="F745" s="2">
        <f>'Moving Avg'!D745</f>
        <v>8.8094000000000001</v>
      </c>
      <c r="G745" s="2">
        <f>'Moving Avg'!F745</f>
        <v>8.9017499999999981</v>
      </c>
      <c r="H745" s="2">
        <f>'Moving Avg'!G745</f>
        <v>9.0247600000000023</v>
      </c>
      <c r="I745" s="2">
        <f>'Moving Avg'!H745</f>
        <v>9.4345350000000003</v>
      </c>
      <c r="J745" s="5" t="str">
        <f>OBV!F745</f>
        <v>BEARISH</v>
      </c>
      <c r="K745" s="5" t="str">
        <f>OBV!G745</f>
        <v>NEUTRAL</v>
      </c>
      <c r="L745" s="5" t="str">
        <f>OBV!H745</f>
        <v>CONFIRMED BEARISH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16.5</v>
      </c>
      <c r="Q745" s="8">
        <f t="shared" si="114"/>
        <v>11.225</v>
      </c>
      <c r="R745" s="8">
        <f t="shared" si="115"/>
        <v>9.125</v>
      </c>
      <c r="S745" s="8">
        <f t="shared" si="116"/>
        <v>11.175000000000001</v>
      </c>
      <c r="T745" s="8">
        <f t="shared" si="117"/>
        <v>10.375</v>
      </c>
      <c r="U745" s="7">
        <f t="shared" si="118"/>
        <v>10.508333333333335</v>
      </c>
      <c r="V745" s="7">
        <f t="shared" si="119"/>
        <v>10.475000000000001</v>
      </c>
    </row>
    <row r="746" spans="1:22" ht="13.5" x14ac:dyDescent="0.25">
      <c r="A746" s="3">
        <f>RSI!A746</f>
        <v>43089</v>
      </c>
      <c r="B746" s="2">
        <f>RSI!B746</f>
        <v>8.7100000000000009</v>
      </c>
      <c r="C746" s="2">
        <f>RSI!I746</f>
        <v>39.172444724542764</v>
      </c>
      <c r="D746" s="2">
        <f>MACD!E746</f>
        <v>9.4803567338869854E-2</v>
      </c>
      <c r="E746" s="2">
        <f>MACD!F746</f>
        <v>3.7413932035447295E-2</v>
      </c>
      <c r="F746" s="2">
        <f>'Moving Avg'!D746</f>
        <v>8.7994000000000003</v>
      </c>
      <c r="G746" s="2">
        <f>'Moving Avg'!F746</f>
        <v>8.8815000000000008</v>
      </c>
      <c r="H746" s="2">
        <f>'Moving Avg'!G746</f>
        <v>9.0135600000000036</v>
      </c>
      <c r="I746" s="2">
        <f>'Moving Avg'!H746</f>
        <v>9.4313200000000013</v>
      </c>
      <c r="J746" s="5" t="str">
        <f>OBV!F746</f>
        <v>BULLISH</v>
      </c>
      <c r="K746" s="5" t="str">
        <f>OBV!G746</f>
        <v>NEUTRAL</v>
      </c>
      <c r="L746" s="5" t="str">
        <f>OBV!H746</f>
        <v>BULLISH DIVERGENCE</v>
      </c>
      <c r="M746" s="7">
        <f t="shared" si="110"/>
        <v>25</v>
      </c>
      <c r="N746" s="7">
        <f t="shared" si="111"/>
        <v>0</v>
      </c>
      <c r="O746" s="7">
        <f t="shared" si="112"/>
        <v>0</v>
      </c>
      <c r="P746" s="7">
        <f t="shared" si="113"/>
        <v>66.5</v>
      </c>
      <c r="Q746" s="8">
        <f t="shared" si="114"/>
        <v>18.725000000000001</v>
      </c>
      <c r="R746" s="8">
        <f t="shared" si="115"/>
        <v>21.625</v>
      </c>
      <c r="S746" s="8">
        <f t="shared" si="116"/>
        <v>33.674999999999997</v>
      </c>
      <c r="T746" s="8">
        <f t="shared" si="117"/>
        <v>22.875</v>
      </c>
      <c r="U746" s="7">
        <f t="shared" si="118"/>
        <v>24.675000000000001</v>
      </c>
      <c r="V746" s="7">
        <f t="shared" si="119"/>
        <v>24.225000000000001</v>
      </c>
    </row>
    <row r="747" spans="1:22" ht="13.5" x14ac:dyDescent="0.25">
      <c r="A747" s="3">
        <f>RSI!A747</f>
        <v>43090</v>
      </c>
      <c r="B747" s="2">
        <f>RSI!B747</f>
        <v>8.7100000000000009</v>
      </c>
      <c r="C747" s="2">
        <f>RSI!I747</f>
        <v>39.172444724542764</v>
      </c>
      <c r="D747" s="2">
        <f>MACD!E747</f>
        <v>8.786718569945684E-2</v>
      </c>
      <c r="E747" s="2">
        <f>MACD!F747</f>
        <v>4.7504582768249204E-2</v>
      </c>
      <c r="F747" s="2">
        <f>'Moving Avg'!D747</f>
        <v>8.7645999999999997</v>
      </c>
      <c r="G747" s="2">
        <f>'Moving Avg'!F747</f>
        <v>8.8612500000000018</v>
      </c>
      <c r="H747" s="2">
        <f>'Moving Avg'!G747</f>
        <v>9.0034800000000015</v>
      </c>
      <c r="I747" s="2">
        <f>'Moving Avg'!H747</f>
        <v>9.428135000000001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  <c r="M747" s="7">
        <f t="shared" si="110"/>
        <v>25</v>
      </c>
      <c r="N747" s="7">
        <f t="shared" si="111"/>
        <v>0</v>
      </c>
      <c r="O747" s="7">
        <f t="shared" si="112"/>
        <v>0</v>
      </c>
      <c r="P747" s="7">
        <f t="shared" si="113"/>
        <v>66.5</v>
      </c>
      <c r="Q747" s="8">
        <f t="shared" si="114"/>
        <v>18.725000000000001</v>
      </c>
      <c r="R747" s="8">
        <f t="shared" si="115"/>
        <v>21.625</v>
      </c>
      <c r="S747" s="8">
        <f t="shared" si="116"/>
        <v>33.674999999999997</v>
      </c>
      <c r="T747" s="8">
        <f t="shared" si="117"/>
        <v>22.875</v>
      </c>
      <c r="U747" s="7">
        <f t="shared" si="118"/>
        <v>24.675000000000001</v>
      </c>
      <c r="V747" s="7">
        <f t="shared" si="119"/>
        <v>24.225000000000001</v>
      </c>
    </row>
    <row r="748" spans="1:22" ht="13.5" x14ac:dyDescent="0.25">
      <c r="A748" s="3">
        <f>RSI!A748</f>
        <v>43091</v>
      </c>
      <c r="B748" s="2">
        <f>RSI!B748</f>
        <v>8.7100000000000009</v>
      </c>
      <c r="C748" s="2">
        <f>RSI!I748</f>
        <v>39.172444724542764</v>
      </c>
      <c r="D748" s="2">
        <f>MACD!E748</f>
        <v>7.9437061216163229E-2</v>
      </c>
      <c r="E748" s="2">
        <f>MACD!F748</f>
        <v>5.389107845783201E-2</v>
      </c>
      <c r="F748" s="2">
        <f>'Moving Avg'!D748</f>
        <v>8.7298000000000009</v>
      </c>
      <c r="G748" s="2">
        <f>'Moving Avg'!F748</f>
        <v>8.8534499999999987</v>
      </c>
      <c r="H748" s="2">
        <f>'Moving Avg'!G748</f>
        <v>8.9934000000000012</v>
      </c>
      <c r="I748" s="2">
        <f>'Moving Avg'!H748</f>
        <v>9.4248300000000018</v>
      </c>
      <c r="J748" s="5" t="str">
        <f>OBV!F748</f>
        <v>BULLISH</v>
      </c>
      <c r="K748" s="5" t="str">
        <f>OBV!G748</f>
        <v>NEUTRAL</v>
      </c>
      <c r="L748" s="5" t="str">
        <f>OBV!H748</f>
        <v>BULLISH DIVERGENCE</v>
      </c>
      <c r="M748" s="7">
        <f t="shared" si="110"/>
        <v>25</v>
      </c>
      <c r="N748" s="7">
        <f t="shared" si="111"/>
        <v>0</v>
      </c>
      <c r="O748" s="7">
        <f t="shared" si="112"/>
        <v>0</v>
      </c>
      <c r="P748" s="7">
        <f t="shared" si="113"/>
        <v>66.5</v>
      </c>
      <c r="Q748" s="8">
        <f t="shared" si="114"/>
        <v>18.725000000000001</v>
      </c>
      <c r="R748" s="8">
        <f t="shared" si="115"/>
        <v>21.625</v>
      </c>
      <c r="S748" s="8">
        <f t="shared" si="116"/>
        <v>33.674999999999997</v>
      </c>
      <c r="T748" s="8">
        <f t="shared" si="117"/>
        <v>22.875</v>
      </c>
      <c r="U748" s="7">
        <f t="shared" si="118"/>
        <v>24.675000000000001</v>
      </c>
      <c r="V748" s="7">
        <f t="shared" si="119"/>
        <v>24.225000000000001</v>
      </c>
    </row>
    <row r="749" spans="1:22" ht="13.5" x14ac:dyDescent="0.25">
      <c r="A749" s="3">
        <f>RSI!A749</f>
        <v>43094</v>
      </c>
      <c r="B749" s="2">
        <f>RSI!B749</f>
        <v>8.7040000000000006</v>
      </c>
      <c r="C749" s="2">
        <f>RSI!I749</f>
        <v>38.874261701685647</v>
      </c>
      <c r="D749" s="2">
        <f>MACD!E749</f>
        <v>6.6103635353570667E-2</v>
      </c>
      <c r="E749" s="2">
        <f>MACD!F749</f>
        <v>5.6333589836979739E-2</v>
      </c>
      <c r="F749" s="2">
        <f>'Moving Avg'!D749</f>
        <v>8.6937999999999995</v>
      </c>
      <c r="G749" s="2">
        <f>'Moving Avg'!F749</f>
        <v>8.8484999999999996</v>
      </c>
      <c r="H749" s="2">
        <f>'Moving Avg'!G749</f>
        <v>8.9832000000000036</v>
      </c>
      <c r="I749" s="2">
        <f>'Moving Avg'!H749</f>
        <v>9.421615000000001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  <c r="M749" s="7">
        <f t="shared" si="110"/>
        <v>25</v>
      </c>
      <c r="N749" s="7">
        <f t="shared" si="111"/>
        <v>0</v>
      </c>
      <c r="O749" s="7">
        <f t="shared" si="112"/>
        <v>0</v>
      </c>
      <c r="P749" s="7">
        <f t="shared" si="113"/>
        <v>16.5</v>
      </c>
      <c r="Q749" s="8">
        <f t="shared" si="114"/>
        <v>11.225</v>
      </c>
      <c r="R749" s="8">
        <f t="shared" si="115"/>
        <v>9.125</v>
      </c>
      <c r="S749" s="8">
        <f t="shared" si="116"/>
        <v>11.175000000000001</v>
      </c>
      <c r="T749" s="8">
        <f t="shared" si="117"/>
        <v>10.375</v>
      </c>
      <c r="U749" s="7">
        <f t="shared" si="118"/>
        <v>10.508333333333335</v>
      </c>
      <c r="V749" s="7">
        <f t="shared" si="119"/>
        <v>10.475000000000001</v>
      </c>
    </row>
    <row r="750" spans="1:22" ht="13.5" x14ac:dyDescent="0.25">
      <c r="A750" s="3">
        <f>RSI!A750</f>
        <v>43095</v>
      </c>
      <c r="B750" s="2">
        <f>RSI!B750</f>
        <v>8.7040000000000006</v>
      </c>
      <c r="C750" s="2">
        <f>RSI!I750</f>
        <v>38.874261701685654</v>
      </c>
      <c r="D750" s="2">
        <f>MACD!E750</f>
        <v>5.382697822072835E-2</v>
      </c>
      <c r="E750" s="2">
        <f>MACD!F750</f>
        <v>5.5832267513729467E-2</v>
      </c>
      <c r="F750" s="2">
        <f>'Moving Avg'!D750</f>
        <v>8.7076000000000011</v>
      </c>
      <c r="G750" s="2">
        <f>'Moving Avg'!F750</f>
        <v>8.8432000000000031</v>
      </c>
      <c r="H750" s="2">
        <f>'Moving Avg'!G750</f>
        <v>8.9730000000000025</v>
      </c>
      <c r="I750" s="2">
        <f>'Moving Avg'!H750</f>
        <v>9.4184000000000019</v>
      </c>
      <c r="J750" s="5" t="str">
        <f>OBV!F750</f>
        <v>BULLISH</v>
      </c>
      <c r="K750" s="5" t="str">
        <f>OBV!G750</f>
        <v>NEUTRAL</v>
      </c>
      <c r="L750" s="5" t="str">
        <f>OBV!H750</f>
        <v>CONFIRMED BULLISH</v>
      </c>
      <c r="M750" s="7">
        <f t="shared" si="110"/>
        <v>25</v>
      </c>
      <c r="N750" s="7">
        <f t="shared" si="111"/>
        <v>45</v>
      </c>
      <c r="O750" s="7">
        <f t="shared" si="112"/>
        <v>0</v>
      </c>
      <c r="P750" s="7">
        <f t="shared" si="113"/>
        <v>83.5</v>
      </c>
      <c r="Q750" s="8">
        <f t="shared" si="114"/>
        <v>37.024999999999999</v>
      </c>
      <c r="R750" s="8">
        <f t="shared" si="115"/>
        <v>34.875</v>
      </c>
      <c r="S750" s="8">
        <f t="shared" si="116"/>
        <v>48.075000000000003</v>
      </c>
      <c r="T750" s="8">
        <f t="shared" si="117"/>
        <v>38.375</v>
      </c>
      <c r="U750" s="7">
        <f t="shared" si="118"/>
        <v>39.991666666666667</v>
      </c>
      <c r="V750" s="7">
        <f t="shared" si="119"/>
        <v>39.587500000000006</v>
      </c>
    </row>
    <row r="751" spans="1:22" ht="13.5" x14ac:dyDescent="0.25">
      <c r="A751" s="3">
        <f>RSI!A751</f>
        <v>43096</v>
      </c>
      <c r="B751" s="2">
        <f>RSI!B751</f>
        <v>8.7040000000000006</v>
      </c>
      <c r="C751" s="2">
        <f>RSI!I751</f>
        <v>38.874261701685654</v>
      </c>
      <c r="D751" s="2">
        <f>MACD!E751</f>
        <v>4.252387672666913E-2</v>
      </c>
      <c r="E751" s="2">
        <f>MACD!F751</f>
        <v>5.3170589356317396E-2</v>
      </c>
      <c r="F751" s="2">
        <f>'Moving Avg'!D751</f>
        <v>8.7064000000000004</v>
      </c>
      <c r="G751" s="2">
        <f>'Moving Avg'!F751</f>
        <v>8.8338500000000018</v>
      </c>
      <c r="H751" s="2">
        <f>'Moving Avg'!G751</f>
        <v>8.961680000000003</v>
      </c>
      <c r="I751" s="2">
        <f>'Moving Avg'!H751</f>
        <v>9.4165849999999995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16.5</v>
      </c>
      <c r="Q751" s="8">
        <f t="shared" si="114"/>
        <v>26.975000000000001</v>
      </c>
      <c r="R751" s="8">
        <f t="shared" si="115"/>
        <v>18.125</v>
      </c>
      <c r="S751" s="8">
        <f t="shared" si="116"/>
        <v>17.925000000000001</v>
      </c>
      <c r="T751" s="8">
        <f t="shared" si="117"/>
        <v>21.625</v>
      </c>
      <c r="U751" s="7">
        <f t="shared" si="118"/>
        <v>21.008333333333336</v>
      </c>
      <c r="V751" s="7">
        <f t="shared" si="119"/>
        <v>21.162500000000001</v>
      </c>
    </row>
    <row r="752" spans="1:22" ht="13.5" x14ac:dyDescent="0.25">
      <c r="A752" s="3">
        <f>RSI!A752</f>
        <v>43097</v>
      </c>
      <c r="B752" s="2">
        <f>RSI!B752</f>
        <v>8.7100000000000009</v>
      </c>
      <c r="C752" s="2">
        <f>RSI!I752</f>
        <v>39.449928191417463</v>
      </c>
      <c r="D752" s="2">
        <f>MACD!E752</f>
        <v>5.2454223114779097E-2</v>
      </c>
      <c r="E752" s="2">
        <f>MACD!F752</f>
        <v>5.3027316108009738E-2</v>
      </c>
      <c r="F752" s="2">
        <f>'Moving Avg'!D752</f>
        <v>8.7064000000000004</v>
      </c>
      <c r="G752" s="2">
        <f>'Moving Avg'!F752</f>
        <v>8.8248000000000033</v>
      </c>
      <c r="H752" s="2">
        <f>'Moving Avg'!G752</f>
        <v>8.9504800000000007</v>
      </c>
      <c r="I752" s="2">
        <f>'Moving Avg'!H752</f>
        <v>9.4137200000000014</v>
      </c>
      <c r="J752" s="5" t="str">
        <f>OBV!F752</f>
        <v>BEARISH</v>
      </c>
      <c r="K752" s="5" t="str">
        <f>OBV!G752</f>
        <v>NEUTRAL</v>
      </c>
      <c r="L752" s="5" t="str">
        <f>OBV!H752</f>
        <v>NEUTRAL</v>
      </c>
      <c r="M752" s="7">
        <f t="shared" si="110"/>
        <v>25</v>
      </c>
      <c r="N752" s="7">
        <f t="shared" si="111"/>
        <v>45</v>
      </c>
      <c r="O752" s="7">
        <f t="shared" si="112"/>
        <v>0</v>
      </c>
      <c r="P752" s="7">
        <f t="shared" si="113"/>
        <v>16.5</v>
      </c>
      <c r="Q752" s="8">
        <f t="shared" si="114"/>
        <v>26.975000000000001</v>
      </c>
      <c r="R752" s="8">
        <f t="shared" si="115"/>
        <v>18.125</v>
      </c>
      <c r="S752" s="8">
        <f t="shared" si="116"/>
        <v>17.925000000000001</v>
      </c>
      <c r="T752" s="8">
        <f t="shared" si="117"/>
        <v>21.625</v>
      </c>
      <c r="U752" s="7">
        <f t="shared" si="118"/>
        <v>21.008333333333336</v>
      </c>
      <c r="V752" s="7">
        <f t="shared" si="119"/>
        <v>21.162500000000001</v>
      </c>
    </row>
    <row r="753" spans="1:22" ht="13.5" x14ac:dyDescent="0.25">
      <c r="A753" s="3">
        <f>RSI!A753</f>
        <v>43098</v>
      </c>
      <c r="B753" s="2">
        <f>RSI!B753</f>
        <v>8.5920000000000005</v>
      </c>
      <c r="C753" s="2">
        <f>RSI!I753</f>
        <v>32.889659223300811</v>
      </c>
      <c r="D753" s="2">
        <f>MACD!E753</f>
        <v>7.0360286830650765E-2</v>
      </c>
      <c r="E753" s="2">
        <f>MACD!F753</f>
        <v>5.6493910252537943E-2</v>
      </c>
      <c r="F753" s="2">
        <f>'Moving Avg'!D753</f>
        <v>8.6828000000000003</v>
      </c>
      <c r="G753" s="2">
        <f>'Moving Avg'!F753</f>
        <v>8.800550000000003</v>
      </c>
      <c r="H753" s="2">
        <f>'Moving Avg'!G753</f>
        <v>8.9370399999999997</v>
      </c>
      <c r="I753" s="2">
        <f>'Moving Avg'!H753</f>
        <v>9.4102350000000001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0</v>
      </c>
      <c r="O753" s="7">
        <f t="shared" si="112"/>
        <v>0</v>
      </c>
      <c r="P753" s="7">
        <f t="shared" si="113"/>
        <v>16.5</v>
      </c>
      <c r="Q753" s="8">
        <f t="shared" si="114"/>
        <v>11.225</v>
      </c>
      <c r="R753" s="8">
        <f t="shared" si="115"/>
        <v>9.125</v>
      </c>
      <c r="S753" s="8">
        <f t="shared" si="116"/>
        <v>11.175000000000001</v>
      </c>
      <c r="T753" s="8">
        <f t="shared" si="117"/>
        <v>10.375</v>
      </c>
      <c r="U753" s="7">
        <f t="shared" si="118"/>
        <v>10.508333333333335</v>
      </c>
      <c r="V753" s="7">
        <f t="shared" si="119"/>
        <v>10.475000000000001</v>
      </c>
    </row>
    <row r="754" spans="1:22" ht="13.5" x14ac:dyDescent="0.25">
      <c r="A754" s="3">
        <f>RSI!A754</f>
        <v>43102</v>
      </c>
      <c r="B754" s="2">
        <f>RSI!B754</f>
        <v>9.0030000000000001</v>
      </c>
      <c r="C754" s="2">
        <f>RSI!I754</f>
        <v>58.669878557108333</v>
      </c>
      <c r="D754" s="2">
        <f>MACD!E754</f>
        <v>5.6470618382055804E-2</v>
      </c>
      <c r="E754" s="2">
        <f>MACD!F754</f>
        <v>5.6489251878441518E-2</v>
      </c>
      <c r="F754" s="2">
        <f>'Moving Avg'!D754</f>
        <v>8.7425999999999995</v>
      </c>
      <c r="G754" s="2">
        <f>'Moving Avg'!F754</f>
        <v>8.7968500000000027</v>
      </c>
      <c r="H754" s="2">
        <f>'Moving Avg'!G754</f>
        <v>8.9349399999999992</v>
      </c>
      <c r="I754" s="2">
        <f>'Moving Avg'!H754</f>
        <v>9.4088049999999992</v>
      </c>
      <c r="J754" s="5" t="str">
        <f>OBV!F754</f>
        <v>BULLISH</v>
      </c>
      <c r="K754" s="5" t="str">
        <f>OBV!G754</f>
        <v>NEUTRAL</v>
      </c>
      <c r="L754" s="5" t="str">
        <f>OBV!H754</f>
        <v>CONFIRMED BULLISH</v>
      </c>
      <c r="M754" s="7">
        <f t="shared" si="110"/>
        <v>25</v>
      </c>
      <c r="N754" s="7">
        <f t="shared" si="111"/>
        <v>45</v>
      </c>
      <c r="O754" s="7">
        <f t="shared" si="112"/>
        <v>0</v>
      </c>
      <c r="P754" s="7">
        <f t="shared" si="113"/>
        <v>83.5</v>
      </c>
      <c r="Q754" s="8">
        <f t="shared" si="114"/>
        <v>37.024999999999999</v>
      </c>
      <c r="R754" s="8">
        <f t="shared" si="115"/>
        <v>34.875</v>
      </c>
      <c r="S754" s="8">
        <f t="shared" si="116"/>
        <v>48.075000000000003</v>
      </c>
      <c r="T754" s="8">
        <f t="shared" si="117"/>
        <v>38.375</v>
      </c>
      <c r="U754" s="7">
        <f t="shared" si="118"/>
        <v>39.991666666666667</v>
      </c>
      <c r="V754" s="7">
        <f t="shared" si="119"/>
        <v>39.587500000000006</v>
      </c>
    </row>
    <row r="755" spans="1:22" ht="13.5" x14ac:dyDescent="0.25">
      <c r="A755" s="3">
        <f>RSI!A755</f>
        <v>43103</v>
      </c>
      <c r="B755" s="2">
        <f>RSI!B755</f>
        <v>8.9960000000000004</v>
      </c>
      <c r="C755" s="2">
        <f>RSI!I755</f>
        <v>58.259387237491985</v>
      </c>
      <c r="D755" s="2">
        <f>MACD!E755</f>
        <v>5.7995605561522723E-3</v>
      </c>
      <c r="E755" s="2">
        <f>MACD!F755</f>
        <v>4.6351313613983675E-2</v>
      </c>
      <c r="F755" s="2">
        <f>'Moving Avg'!D755</f>
        <v>8.8010000000000002</v>
      </c>
      <c r="G755" s="2">
        <f>'Moving Avg'!F755</f>
        <v>8.7931000000000026</v>
      </c>
      <c r="H755" s="2">
        <f>'Moving Avg'!G755</f>
        <v>8.9344399999999986</v>
      </c>
      <c r="I755" s="2">
        <f>'Moving Avg'!H755</f>
        <v>9.4070500000000017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  <c r="M755" s="7">
        <f t="shared" si="110"/>
        <v>25</v>
      </c>
      <c r="N755" s="7">
        <f t="shared" si="111"/>
        <v>100</v>
      </c>
      <c r="O755" s="7">
        <f t="shared" si="112"/>
        <v>0</v>
      </c>
      <c r="P755" s="7">
        <f t="shared" si="113"/>
        <v>83.5</v>
      </c>
      <c r="Q755" s="8">
        <f t="shared" si="114"/>
        <v>56.274999999999999</v>
      </c>
      <c r="R755" s="8">
        <f t="shared" si="115"/>
        <v>45.875</v>
      </c>
      <c r="S755" s="8">
        <f t="shared" si="116"/>
        <v>56.325000000000003</v>
      </c>
      <c r="T755" s="8">
        <f t="shared" si="117"/>
        <v>52.125</v>
      </c>
      <c r="U755" s="7">
        <f t="shared" si="118"/>
        <v>52.82500000000001</v>
      </c>
      <c r="V755" s="7">
        <f t="shared" si="119"/>
        <v>52.650000000000006</v>
      </c>
    </row>
    <row r="756" spans="1:22" ht="13.5" x14ac:dyDescent="0.25">
      <c r="A756" s="3">
        <f>RSI!A756</f>
        <v>43104</v>
      </c>
      <c r="B756" s="2">
        <f>RSI!B756</f>
        <v>8.9960000000000004</v>
      </c>
      <c r="C756" s="2">
        <f>RSI!I756</f>
        <v>58.259387237491985</v>
      </c>
      <c r="D756" s="2">
        <f>MACD!E756</f>
        <v>-2.6541576607231221E-2</v>
      </c>
      <c r="E756" s="2">
        <f>MACD!F756</f>
        <v>3.1772735569740695E-2</v>
      </c>
      <c r="F756" s="2">
        <f>'Moving Avg'!D756</f>
        <v>8.8594000000000008</v>
      </c>
      <c r="G756" s="2">
        <f>'Moving Avg'!F756</f>
        <v>8.7918500000000055</v>
      </c>
      <c r="H756" s="2">
        <f>'Moving Avg'!G756</f>
        <v>8.9308199999999989</v>
      </c>
      <c r="I756" s="2">
        <f>'Moving Avg'!H756</f>
        <v>9.4039800000000024</v>
      </c>
      <c r="J756" s="5" t="str">
        <f>OBV!F756</f>
        <v>BULLISH</v>
      </c>
      <c r="K756" s="5" t="str">
        <f>OBV!G756</f>
        <v>NEUTRAL</v>
      </c>
      <c r="L756" s="5" t="str">
        <f>OBV!H756</f>
        <v>CONFIRMED BULLISH</v>
      </c>
      <c r="M756" s="7">
        <f t="shared" si="110"/>
        <v>25</v>
      </c>
      <c r="N756" s="7">
        <f t="shared" si="111"/>
        <v>100</v>
      </c>
      <c r="O756" s="7">
        <f t="shared" si="112"/>
        <v>0</v>
      </c>
      <c r="P756" s="7">
        <f t="shared" si="113"/>
        <v>83.5</v>
      </c>
      <c r="Q756" s="8">
        <f t="shared" si="114"/>
        <v>56.274999999999999</v>
      </c>
      <c r="R756" s="8">
        <f t="shared" si="115"/>
        <v>45.875</v>
      </c>
      <c r="S756" s="8">
        <f t="shared" si="116"/>
        <v>56.325000000000003</v>
      </c>
      <c r="T756" s="8">
        <f t="shared" si="117"/>
        <v>52.125</v>
      </c>
      <c r="U756" s="7">
        <f t="shared" si="118"/>
        <v>52.82500000000001</v>
      </c>
      <c r="V756" s="7">
        <f t="shared" si="119"/>
        <v>52.650000000000006</v>
      </c>
    </row>
    <row r="757" spans="1:22" ht="13.5" x14ac:dyDescent="0.25">
      <c r="A757" s="3">
        <f>RSI!A757</f>
        <v>43105</v>
      </c>
      <c r="B757" s="2">
        <f>RSI!B757</f>
        <v>8.9960000000000004</v>
      </c>
      <c r="C757" s="2">
        <f>RSI!I757</f>
        <v>58.259387237491985</v>
      </c>
      <c r="D757" s="2">
        <f>MACD!E757</f>
        <v>-5.483686553458611E-2</v>
      </c>
      <c r="E757" s="2">
        <f>MACD!F757</f>
        <v>1.4450815348875335E-2</v>
      </c>
      <c r="F757" s="2">
        <f>'Moving Avg'!D757</f>
        <v>8.9166000000000007</v>
      </c>
      <c r="G757" s="2">
        <f>'Moving Avg'!F757</f>
        <v>8.7987000000000037</v>
      </c>
      <c r="H757" s="2">
        <f>'Moving Avg'!G757</f>
        <v>8.9326799999999977</v>
      </c>
      <c r="I757" s="2">
        <f>'Moving Avg'!H757</f>
        <v>9.4022250000000032</v>
      </c>
      <c r="J757" s="5" t="str">
        <f>OBV!F757</f>
        <v>BEARISH</v>
      </c>
      <c r="K757" s="5" t="str">
        <f>OBV!G757</f>
        <v>NEUTRAL</v>
      </c>
      <c r="L757" s="5" t="str">
        <f>OBV!H757</f>
        <v>BEARISH DIVERGENCE</v>
      </c>
      <c r="M757" s="7">
        <f t="shared" si="110"/>
        <v>25</v>
      </c>
      <c r="N757" s="7">
        <f t="shared" si="111"/>
        <v>100</v>
      </c>
      <c r="O757" s="7">
        <f t="shared" si="112"/>
        <v>0</v>
      </c>
      <c r="P757" s="7">
        <f t="shared" si="113"/>
        <v>16.5</v>
      </c>
      <c r="Q757" s="8">
        <f t="shared" si="114"/>
        <v>46.225000000000001</v>
      </c>
      <c r="R757" s="8">
        <f t="shared" si="115"/>
        <v>29.125</v>
      </c>
      <c r="S757" s="8">
        <f t="shared" si="116"/>
        <v>26.175000000000001</v>
      </c>
      <c r="T757" s="8">
        <f t="shared" si="117"/>
        <v>35.375</v>
      </c>
      <c r="U757" s="7">
        <f t="shared" si="118"/>
        <v>33.841666666666661</v>
      </c>
      <c r="V757" s="7">
        <f t="shared" si="119"/>
        <v>34.224999999999994</v>
      </c>
    </row>
    <row r="758" spans="1:22" ht="13.5" x14ac:dyDescent="0.25">
      <c r="A758" s="3">
        <f>RSI!A758</f>
        <v>43108</v>
      </c>
      <c r="B758" s="2">
        <f>RSI!B758</f>
        <v>8.9960000000000004</v>
      </c>
      <c r="C758" s="2">
        <f>RSI!I758</f>
        <v>58.259387237491985</v>
      </c>
      <c r="D758" s="2">
        <f>MACD!E758</f>
        <v>-7.9639876910325924E-2</v>
      </c>
      <c r="E758" s="2">
        <f>MACD!F758</f>
        <v>-4.3673231029649172E-3</v>
      </c>
      <c r="F758" s="2">
        <f>'Moving Avg'!D758</f>
        <v>8.9974000000000025</v>
      </c>
      <c r="G758" s="2">
        <f>'Moving Avg'!F758</f>
        <v>8.8067500000000045</v>
      </c>
      <c r="H758" s="2">
        <f>'Moving Avg'!G758</f>
        <v>8.929319999999997</v>
      </c>
      <c r="I758" s="2">
        <f>'Moving Avg'!H758</f>
        <v>9.4004700000000021</v>
      </c>
      <c r="J758" s="5" t="str">
        <f>OBV!F758</f>
        <v>BULLISH</v>
      </c>
      <c r="K758" s="5" t="str">
        <f>OBV!G758</f>
        <v>NEUTRAL</v>
      </c>
      <c r="L758" s="5" t="str">
        <f>OBV!H758</f>
        <v>CONFIRMED BULLISH</v>
      </c>
      <c r="M758" s="7">
        <f t="shared" si="110"/>
        <v>25</v>
      </c>
      <c r="N758" s="7">
        <f t="shared" si="111"/>
        <v>100</v>
      </c>
      <c r="O758" s="7">
        <f t="shared" si="112"/>
        <v>0</v>
      </c>
      <c r="P758" s="7">
        <f t="shared" si="113"/>
        <v>83.5</v>
      </c>
      <c r="Q758" s="8">
        <f t="shared" si="114"/>
        <v>56.274999999999999</v>
      </c>
      <c r="R758" s="8">
        <f t="shared" si="115"/>
        <v>45.875</v>
      </c>
      <c r="S758" s="8">
        <f t="shared" si="116"/>
        <v>56.325000000000003</v>
      </c>
      <c r="T758" s="8">
        <f t="shared" si="117"/>
        <v>52.125</v>
      </c>
      <c r="U758" s="7">
        <f t="shared" si="118"/>
        <v>52.82500000000001</v>
      </c>
      <c r="V758" s="7">
        <f t="shared" si="119"/>
        <v>52.650000000000006</v>
      </c>
    </row>
    <row r="759" spans="1:22" ht="13.5" x14ac:dyDescent="0.25">
      <c r="A759" s="3">
        <f>RSI!A759</f>
        <v>43109</v>
      </c>
      <c r="B759" s="2">
        <f>RSI!B759</f>
        <v>8.8350000000000009</v>
      </c>
      <c r="C759" s="2">
        <f>RSI!I759</f>
        <v>47.893000547726686</v>
      </c>
      <c r="D759" s="2">
        <f>MACD!E759</f>
        <v>-9.0421268992054493E-2</v>
      </c>
      <c r="E759" s="2">
        <f>MACD!F759</f>
        <v>-2.1578112280782831E-2</v>
      </c>
      <c r="F759" s="2">
        <f>'Moving Avg'!D759</f>
        <v>8.9638000000000009</v>
      </c>
      <c r="G759" s="2">
        <f>'Moving Avg'!F759</f>
        <v>8.809250000000004</v>
      </c>
      <c r="H759" s="2">
        <f>'Moving Avg'!G759</f>
        <v>8.9227399999999975</v>
      </c>
      <c r="I759" s="2">
        <f>'Moving Avg'!H759</f>
        <v>9.3979100000000031</v>
      </c>
      <c r="J759" s="5" t="str">
        <f>OBV!F759</f>
        <v>BEARISH</v>
      </c>
      <c r="K759" s="5" t="str">
        <f>OBV!G759</f>
        <v>STRONG</v>
      </c>
      <c r="L759" s="5" t="str">
        <f>OBV!H759</f>
        <v>CONFIRMED BEARISH</v>
      </c>
      <c r="M759" s="7">
        <f t="shared" si="110"/>
        <v>25</v>
      </c>
      <c r="N759" s="7">
        <f t="shared" si="111"/>
        <v>100</v>
      </c>
      <c r="O759" s="7">
        <f t="shared" si="112"/>
        <v>0</v>
      </c>
      <c r="P759" s="7">
        <f t="shared" si="113"/>
        <v>33</v>
      </c>
      <c r="Q759" s="8">
        <f t="shared" si="114"/>
        <v>48.7</v>
      </c>
      <c r="R759" s="8">
        <f t="shared" si="115"/>
        <v>33.25</v>
      </c>
      <c r="S759" s="8">
        <f t="shared" si="116"/>
        <v>33.6</v>
      </c>
      <c r="T759" s="8">
        <f t="shared" si="117"/>
        <v>39.5</v>
      </c>
      <c r="U759" s="7">
        <f t="shared" si="118"/>
        <v>38.516666666666673</v>
      </c>
      <c r="V759" s="7">
        <f t="shared" si="119"/>
        <v>38.762500000000003</v>
      </c>
    </row>
    <row r="760" spans="1:22" ht="13.5" x14ac:dyDescent="0.25">
      <c r="A760" s="3">
        <f>RSI!A760</f>
        <v>43110</v>
      </c>
      <c r="B760" s="2">
        <f>RSI!B760</f>
        <v>8.8350000000000009</v>
      </c>
      <c r="C760" s="2">
        <f>RSI!I760</f>
        <v>47.893000547726686</v>
      </c>
      <c r="D760" s="2">
        <f>MACD!E760</f>
        <v>-9.9330664281248815E-2</v>
      </c>
      <c r="E760" s="2">
        <f>MACD!F760</f>
        <v>-3.7128622680876029E-2</v>
      </c>
      <c r="F760" s="2">
        <f>'Moving Avg'!D760</f>
        <v>8.9315999999999995</v>
      </c>
      <c r="G760" s="2">
        <f>'Moving Avg'!F760</f>
        <v>8.8124000000000038</v>
      </c>
      <c r="H760" s="2">
        <f>'Moving Avg'!G760</f>
        <v>8.9161599999999961</v>
      </c>
      <c r="I760" s="2">
        <f>'Moving Avg'!H760</f>
        <v>9.3953500000000023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  <c r="M760" s="7">
        <f t="shared" si="110"/>
        <v>25</v>
      </c>
      <c r="N760" s="7">
        <f t="shared" si="111"/>
        <v>100</v>
      </c>
      <c r="O760" s="7">
        <f t="shared" si="112"/>
        <v>0</v>
      </c>
      <c r="P760" s="7">
        <f t="shared" si="113"/>
        <v>16.5</v>
      </c>
      <c r="Q760" s="8">
        <f t="shared" si="114"/>
        <v>46.225000000000001</v>
      </c>
      <c r="R760" s="8">
        <f t="shared" si="115"/>
        <v>29.125</v>
      </c>
      <c r="S760" s="8">
        <f t="shared" si="116"/>
        <v>26.175000000000001</v>
      </c>
      <c r="T760" s="8">
        <f t="shared" si="117"/>
        <v>35.375</v>
      </c>
      <c r="U760" s="7">
        <f t="shared" si="118"/>
        <v>33.841666666666661</v>
      </c>
      <c r="V760" s="7">
        <f t="shared" si="119"/>
        <v>34.224999999999994</v>
      </c>
    </row>
    <row r="761" spans="1:22" ht="13.5" x14ac:dyDescent="0.25">
      <c r="A761" s="3">
        <f>RSI!A761</f>
        <v>43111</v>
      </c>
      <c r="B761" s="2">
        <f>RSI!B761</f>
        <v>8.7100000000000009</v>
      </c>
      <c r="C761" s="2">
        <f>RSI!I761</f>
        <v>41.279263339238298</v>
      </c>
      <c r="D761" s="2">
        <f>MACD!E761</f>
        <v>-9.7412604587244545E-2</v>
      </c>
      <c r="E761" s="2">
        <f>MACD!F761</f>
        <v>-4.9185419062149738E-2</v>
      </c>
      <c r="F761" s="2">
        <f>'Moving Avg'!D761</f>
        <v>8.8744000000000014</v>
      </c>
      <c r="G761" s="2">
        <f>'Moving Avg'!F761</f>
        <v>8.8099000000000025</v>
      </c>
      <c r="H761" s="2">
        <f>'Moving Avg'!G761</f>
        <v>8.907079999999997</v>
      </c>
      <c r="I761" s="2">
        <f>'Moving Avg'!H761</f>
        <v>9.3921650000000039</v>
      </c>
      <c r="J761" s="5" t="str">
        <f>OBV!F761</f>
        <v>BEARISH</v>
      </c>
      <c r="K761" s="5" t="str">
        <f>OBV!G761</f>
        <v>STRONG</v>
      </c>
      <c r="L761" s="5" t="str">
        <f>OBV!H761</f>
        <v>CONFIRMED BEARISH</v>
      </c>
      <c r="M761" s="7">
        <f t="shared" si="110"/>
        <v>25</v>
      </c>
      <c r="N761" s="7">
        <f t="shared" si="111"/>
        <v>100</v>
      </c>
      <c r="O761" s="7">
        <f t="shared" si="112"/>
        <v>0</v>
      </c>
      <c r="P761" s="7">
        <f t="shared" si="113"/>
        <v>33</v>
      </c>
      <c r="Q761" s="8">
        <f t="shared" si="114"/>
        <v>48.7</v>
      </c>
      <c r="R761" s="8">
        <f t="shared" si="115"/>
        <v>33.25</v>
      </c>
      <c r="S761" s="8">
        <f t="shared" si="116"/>
        <v>33.6</v>
      </c>
      <c r="T761" s="8">
        <f t="shared" si="117"/>
        <v>39.5</v>
      </c>
      <c r="U761" s="7">
        <f t="shared" si="118"/>
        <v>38.516666666666673</v>
      </c>
      <c r="V761" s="7">
        <f t="shared" si="119"/>
        <v>38.762500000000003</v>
      </c>
    </row>
    <row r="762" spans="1:22" ht="13.5" x14ac:dyDescent="0.25">
      <c r="A762" s="3">
        <f>RSI!A762</f>
        <v>43112</v>
      </c>
      <c r="B762" s="2">
        <f>RSI!B762</f>
        <v>8.7409999999999997</v>
      </c>
      <c r="C762" s="2">
        <f>RSI!I762</f>
        <v>43.367951119990678</v>
      </c>
      <c r="D762" s="2">
        <f>MACD!E762</f>
        <v>-9.6241331555333431E-2</v>
      </c>
      <c r="E762" s="2">
        <f>MACD!F762</f>
        <v>-5.8596601560786478E-2</v>
      </c>
      <c r="F762" s="2">
        <f>'Moving Avg'!D762</f>
        <v>8.8234000000000012</v>
      </c>
      <c r="G762" s="2">
        <f>'Moving Avg'!F762</f>
        <v>8.8027500000000032</v>
      </c>
      <c r="H762" s="2">
        <f>'Moving Avg'!G762</f>
        <v>8.8991199999999964</v>
      </c>
      <c r="I762" s="2">
        <f>'Moving Avg'!H762</f>
        <v>9.3891350000000031</v>
      </c>
      <c r="J762" s="5" t="str">
        <f>OBV!F762</f>
        <v>BEARISH</v>
      </c>
      <c r="K762" s="5" t="str">
        <f>OBV!G762</f>
        <v>NEUTRAL</v>
      </c>
      <c r="L762" s="5" t="str">
        <f>OBV!H762</f>
        <v>CONFIRMED BEARISH</v>
      </c>
      <c r="M762" s="7">
        <f t="shared" si="110"/>
        <v>25</v>
      </c>
      <c r="N762" s="7">
        <f t="shared" si="111"/>
        <v>100</v>
      </c>
      <c r="O762" s="7">
        <f t="shared" si="112"/>
        <v>0</v>
      </c>
      <c r="P762" s="7">
        <f t="shared" si="113"/>
        <v>16.5</v>
      </c>
      <c r="Q762" s="8">
        <f t="shared" si="114"/>
        <v>46.225000000000001</v>
      </c>
      <c r="R762" s="8">
        <f t="shared" si="115"/>
        <v>29.125</v>
      </c>
      <c r="S762" s="8">
        <f t="shared" si="116"/>
        <v>26.175000000000001</v>
      </c>
      <c r="T762" s="8">
        <f t="shared" si="117"/>
        <v>35.375</v>
      </c>
      <c r="U762" s="7">
        <f t="shared" si="118"/>
        <v>33.841666666666661</v>
      </c>
      <c r="V762" s="7">
        <f t="shared" si="119"/>
        <v>34.224999999999994</v>
      </c>
    </row>
    <row r="763" spans="1:22" ht="13.5" x14ac:dyDescent="0.25">
      <c r="A763" s="3">
        <f>RSI!A763</f>
        <v>43115</v>
      </c>
      <c r="B763" s="2">
        <f>RSI!B763</f>
        <v>8.7100000000000009</v>
      </c>
      <c r="C763" s="2">
        <f>RSI!I763</f>
        <v>41.767986944243766</v>
      </c>
      <c r="D763" s="2">
        <f>MACD!E763</f>
        <v>-0.11043772639864891</v>
      </c>
      <c r="E763" s="2">
        <f>MACD!F763</f>
        <v>-6.8964826528358975E-2</v>
      </c>
      <c r="F763" s="2">
        <f>'Moving Avg'!D763</f>
        <v>8.7662000000000013</v>
      </c>
      <c r="G763" s="2">
        <f>'Moving Avg'!F763</f>
        <v>8.7940500000000004</v>
      </c>
      <c r="H763" s="2">
        <f>'Moving Avg'!G763</f>
        <v>8.8903999999999943</v>
      </c>
      <c r="I763" s="2">
        <f>'Moving Avg'!H763</f>
        <v>9.3859500000000047</v>
      </c>
      <c r="J763" s="5" t="str">
        <f>OBV!F763</f>
        <v>BEARISH</v>
      </c>
      <c r="K763" s="5" t="str">
        <f>OBV!G763</f>
        <v>STRONG</v>
      </c>
      <c r="L763" s="5" t="str">
        <f>OBV!H763</f>
        <v>CONFIRMED BEARISH</v>
      </c>
      <c r="M763" s="7">
        <f t="shared" si="110"/>
        <v>25</v>
      </c>
      <c r="N763" s="7">
        <f t="shared" si="111"/>
        <v>100</v>
      </c>
      <c r="O763" s="7">
        <f t="shared" si="112"/>
        <v>0</v>
      </c>
      <c r="P763" s="7">
        <f t="shared" si="113"/>
        <v>33</v>
      </c>
      <c r="Q763" s="8">
        <f t="shared" si="114"/>
        <v>48.7</v>
      </c>
      <c r="R763" s="8">
        <f t="shared" si="115"/>
        <v>33.25</v>
      </c>
      <c r="S763" s="8">
        <f t="shared" si="116"/>
        <v>33.6</v>
      </c>
      <c r="T763" s="8">
        <f t="shared" si="117"/>
        <v>39.5</v>
      </c>
      <c r="U763" s="7">
        <f t="shared" si="118"/>
        <v>38.516666666666673</v>
      </c>
      <c r="V763" s="7">
        <f t="shared" si="119"/>
        <v>38.762500000000003</v>
      </c>
    </row>
    <row r="764" spans="1:22" ht="13.5" x14ac:dyDescent="0.25">
      <c r="A764" s="3">
        <f>RSI!A764</f>
        <v>43116</v>
      </c>
      <c r="B764" s="2">
        <f>RSI!B764</f>
        <v>8.7100000000000009</v>
      </c>
      <c r="C764" s="2">
        <f>RSI!I764</f>
        <v>41.767986944243766</v>
      </c>
      <c r="D764" s="2">
        <f>MACD!E764</f>
        <v>-5.8415668496417439E-2</v>
      </c>
      <c r="E764" s="2">
        <f>MACD!F764</f>
        <v>-6.6854994921970667E-2</v>
      </c>
      <c r="F764" s="2">
        <f>'Moving Avg'!D764</f>
        <v>8.741200000000001</v>
      </c>
      <c r="G764" s="2">
        <f>'Moving Avg'!F764</f>
        <v>8.7853499999999993</v>
      </c>
      <c r="H764" s="2">
        <f>'Moving Avg'!G764</f>
        <v>8.881679999999994</v>
      </c>
      <c r="I764" s="2">
        <f>'Moving Avg'!H764</f>
        <v>9.3827650000000045</v>
      </c>
      <c r="J764" s="5" t="str">
        <f>OBV!F764</f>
        <v>BEARISH</v>
      </c>
      <c r="K764" s="5" t="str">
        <f>OBV!G764</f>
        <v>NEUTRAL</v>
      </c>
      <c r="L764" s="5" t="str">
        <f>OBV!H764</f>
        <v>CONFIRMED BEARISH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16.5</v>
      </c>
      <c r="Q764" s="8">
        <f t="shared" si="114"/>
        <v>11.225</v>
      </c>
      <c r="R764" s="8">
        <f t="shared" si="115"/>
        <v>9.125</v>
      </c>
      <c r="S764" s="8">
        <f t="shared" si="116"/>
        <v>11.175000000000001</v>
      </c>
      <c r="T764" s="8">
        <f t="shared" si="117"/>
        <v>10.375</v>
      </c>
      <c r="U764" s="7">
        <f t="shared" si="118"/>
        <v>10.508333333333335</v>
      </c>
      <c r="V764" s="7">
        <f t="shared" si="119"/>
        <v>10.475000000000001</v>
      </c>
    </row>
    <row r="765" spans="1:22" ht="13.5" x14ac:dyDescent="0.25">
      <c r="A765" s="3">
        <f>RSI!A765</f>
        <v>43117</v>
      </c>
      <c r="B765" s="2">
        <f>RSI!B765</f>
        <v>8.7100000000000009</v>
      </c>
      <c r="C765" s="2">
        <f>RSI!I765</f>
        <v>41.767986944243759</v>
      </c>
      <c r="D765" s="2">
        <f>MACD!E765</f>
        <v>-1.4729832037446045E-2</v>
      </c>
      <c r="E765" s="2">
        <f>MACD!F765</f>
        <v>-5.6429962345065747E-2</v>
      </c>
      <c r="F765" s="2">
        <f>'Moving Avg'!D765</f>
        <v>8.7162000000000006</v>
      </c>
      <c r="G765" s="2">
        <f>'Moving Avg'!F765</f>
        <v>8.7891000000000012</v>
      </c>
      <c r="H765" s="2">
        <f>'Moving Avg'!G765</f>
        <v>8.872959999999992</v>
      </c>
      <c r="I765" s="2">
        <f>'Moving Avg'!H765</f>
        <v>9.3798700000000039</v>
      </c>
      <c r="J765" s="5" t="str">
        <f>OBV!F765</f>
        <v>BEARISH</v>
      </c>
      <c r="K765" s="5" t="str">
        <f>OBV!G765</f>
        <v>NEUTRAL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16.5</v>
      </c>
      <c r="Q765" s="8">
        <f t="shared" si="114"/>
        <v>11.225</v>
      </c>
      <c r="R765" s="8">
        <f t="shared" si="115"/>
        <v>9.125</v>
      </c>
      <c r="S765" s="8">
        <f t="shared" si="116"/>
        <v>11.175000000000001</v>
      </c>
      <c r="T765" s="8">
        <f t="shared" si="117"/>
        <v>10.375</v>
      </c>
      <c r="U765" s="7">
        <f t="shared" si="118"/>
        <v>10.508333333333335</v>
      </c>
      <c r="V765" s="7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8.6479999999999997</v>
      </c>
      <c r="C766" s="2">
        <f>RSI!I766</f>
        <v>38.243595668079848</v>
      </c>
      <c r="D766" s="2">
        <f>MACD!E766</f>
        <v>2.7516676094656134E-2</v>
      </c>
      <c r="E766" s="2">
        <f>MACD!F766</f>
        <v>-3.9640634657121372E-2</v>
      </c>
      <c r="F766" s="2">
        <f>'Moving Avg'!D766</f>
        <v>8.7038000000000011</v>
      </c>
      <c r="G766" s="2">
        <f>'Moving Avg'!F766</f>
        <v>8.7860000000000014</v>
      </c>
      <c r="H766" s="2">
        <f>'Moving Avg'!G766</f>
        <v>8.8654999999999937</v>
      </c>
      <c r="I766" s="2">
        <f>'Moving Avg'!H766</f>
        <v>9.376375000000003</v>
      </c>
      <c r="J766" s="5" t="str">
        <f>OBV!F766</f>
        <v>BEARISH</v>
      </c>
      <c r="K766" s="5" t="str">
        <f>OBV!G766</f>
        <v>NEUTRAL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16.5</v>
      </c>
      <c r="Q766" s="8">
        <f t="shared" si="114"/>
        <v>11.225</v>
      </c>
      <c r="R766" s="8">
        <f t="shared" si="115"/>
        <v>9.125</v>
      </c>
      <c r="S766" s="8">
        <f t="shared" si="116"/>
        <v>11.175000000000001</v>
      </c>
      <c r="T766" s="8">
        <f t="shared" si="117"/>
        <v>10.375</v>
      </c>
      <c r="U766" s="7">
        <f t="shared" si="118"/>
        <v>10.508333333333335</v>
      </c>
      <c r="V766" s="7">
        <f t="shared" si="119"/>
        <v>10.475000000000001</v>
      </c>
    </row>
    <row r="767" spans="1:22" ht="13.5" x14ac:dyDescent="0.25">
      <c r="A767" s="3">
        <f>RSI!A767</f>
        <v>43119</v>
      </c>
      <c r="B767" s="2">
        <f>RSI!B767</f>
        <v>8.7100000000000009</v>
      </c>
      <c r="C767" s="2">
        <f>RSI!I767</f>
        <v>43.387985441001128</v>
      </c>
      <c r="D767" s="2">
        <f>MACD!E767</f>
        <v>5.967543117143137E-2</v>
      </c>
      <c r="E767" s="2">
        <f>MACD!F767</f>
        <v>-1.9777421491410825E-2</v>
      </c>
      <c r="F767" s="2">
        <f>'Moving Avg'!D767</f>
        <v>8.6976000000000013</v>
      </c>
      <c r="G767" s="2">
        <f>'Moving Avg'!F767</f>
        <v>8.7860000000000031</v>
      </c>
      <c r="H767" s="2">
        <f>'Moving Avg'!G767</f>
        <v>8.8592799999999929</v>
      </c>
      <c r="I767" s="2">
        <f>'Moving Avg'!H767</f>
        <v>9.3723700000000036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16.5</v>
      </c>
      <c r="Q767" s="8">
        <f t="shared" si="114"/>
        <v>11.225</v>
      </c>
      <c r="R767" s="8">
        <f t="shared" si="115"/>
        <v>9.125</v>
      </c>
      <c r="S767" s="8">
        <f t="shared" si="116"/>
        <v>11.175000000000001</v>
      </c>
      <c r="T767" s="8">
        <f t="shared" si="117"/>
        <v>10.375</v>
      </c>
      <c r="U767" s="7">
        <f t="shared" si="118"/>
        <v>10.508333333333335</v>
      </c>
      <c r="V767" s="7">
        <f t="shared" si="119"/>
        <v>10.475000000000001</v>
      </c>
    </row>
    <row r="768" spans="1:22" ht="13.5" x14ac:dyDescent="0.25">
      <c r="A768" s="3">
        <f>RSI!A768</f>
        <v>43122</v>
      </c>
      <c r="B768" s="2">
        <f>RSI!B768</f>
        <v>8.7100000000000009</v>
      </c>
      <c r="C768" s="2">
        <f>RSI!I768</f>
        <v>43.387985441001121</v>
      </c>
      <c r="D768" s="2">
        <f>MACD!E768</f>
        <v>8.7450234366382773E-2</v>
      </c>
      <c r="E768" s="2">
        <f>MACD!F768</f>
        <v>1.6681096801478938E-3</v>
      </c>
      <c r="F768" s="2">
        <f>'Moving Avg'!D768</f>
        <v>8.6976000000000013</v>
      </c>
      <c r="G768" s="2">
        <f>'Moving Avg'!F768</f>
        <v>8.7860000000000014</v>
      </c>
      <c r="H768" s="2">
        <f>'Moving Avg'!G768</f>
        <v>8.8530599999999939</v>
      </c>
      <c r="I768" s="2">
        <f>'Moving Avg'!H768</f>
        <v>9.3691850000000034</v>
      </c>
      <c r="J768" s="5" t="str">
        <f>OBV!F768</f>
        <v>BULLISH</v>
      </c>
      <c r="K768" s="5" t="str">
        <f>OBV!G768</f>
        <v>NEUTRAL</v>
      </c>
      <c r="L768" s="5" t="str">
        <f>OBV!H768</f>
        <v>NEUTRAL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49.5</v>
      </c>
      <c r="Q768" s="8">
        <f t="shared" si="114"/>
        <v>16.175000000000001</v>
      </c>
      <c r="R768" s="8">
        <f t="shared" si="115"/>
        <v>17.375</v>
      </c>
      <c r="S768" s="8">
        <f t="shared" si="116"/>
        <v>26.025000000000002</v>
      </c>
      <c r="T768" s="8">
        <f t="shared" si="117"/>
        <v>18.625</v>
      </c>
      <c r="U768" s="7">
        <f t="shared" si="118"/>
        <v>19.858333333333334</v>
      </c>
      <c r="V768" s="7">
        <f t="shared" si="119"/>
        <v>19.55</v>
      </c>
    </row>
    <row r="769" spans="1:22" ht="13.5" x14ac:dyDescent="0.25">
      <c r="A769" s="3">
        <f>RSI!A769</f>
        <v>43123</v>
      </c>
      <c r="B769" s="2">
        <f>RSI!B769</f>
        <v>8.7040000000000006</v>
      </c>
      <c r="C769" s="2">
        <f>RSI!I769</f>
        <v>42.986093982869548</v>
      </c>
      <c r="D769" s="2">
        <f>MACD!E769</f>
        <v>8.7149009127484689E-2</v>
      </c>
      <c r="E769" s="2">
        <f>MACD!F769</f>
        <v>1.8764289569615254E-2</v>
      </c>
      <c r="F769" s="2">
        <f>'Moving Avg'!D769</f>
        <v>8.6964000000000006</v>
      </c>
      <c r="G769" s="2">
        <f>'Moving Avg'!F769</f>
        <v>8.7860000000000031</v>
      </c>
      <c r="H769" s="2">
        <f>'Moving Avg'!G769</f>
        <v>8.8484599999999958</v>
      </c>
      <c r="I769" s="2">
        <f>'Moving Avg'!H769</f>
        <v>9.3659700000000026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  <c r="M769" s="7">
        <f t="shared" si="110"/>
        <v>25</v>
      </c>
      <c r="N769" s="7">
        <f t="shared" si="111"/>
        <v>0</v>
      </c>
      <c r="O769" s="7">
        <f t="shared" si="112"/>
        <v>0</v>
      </c>
      <c r="P769" s="7">
        <f t="shared" si="113"/>
        <v>16.5</v>
      </c>
      <c r="Q769" s="8">
        <f t="shared" si="114"/>
        <v>11.225</v>
      </c>
      <c r="R769" s="8">
        <f t="shared" si="115"/>
        <v>9.125</v>
      </c>
      <c r="S769" s="8">
        <f t="shared" si="116"/>
        <v>11.175000000000001</v>
      </c>
      <c r="T769" s="8">
        <f t="shared" si="117"/>
        <v>10.375</v>
      </c>
      <c r="U769" s="7">
        <f t="shared" si="118"/>
        <v>10.508333333333335</v>
      </c>
      <c r="V769" s="7">
        <f t="shared" si="119"/>
        <v>10.475000000000001</v>
      </c>
    </row>
    <row r="770" spans="1:22" ht="13.5" x14ac:dyDescent="0.25">
      <c r="A770" s="3">
        <f>RSI!A770</f>
        <v>43124</v>
      </c>
      <c r="B770" s="2">
        <f>RSI!B770</f>
        <v>8.5860000000000003</v>
      </c>
      <c r="C770" s="2">
        <f>RSI!I770</f>
        <v>35.936141702630977</v>
      </c>
      <c r="D770" s="2">
        <f>MACD!E770</f>
        <v>9.6153473579885684E-2</v>
      </c>
      <c r="E770" s="2">
        <f>MACD!F770</f>
        <v>3.4242126371669346E-2</v>
      </c>
      <c r="F770" s="2">
        <f>'Moving Avg'!D770</f>
        <v>8.6716000000000015</v>
      </c>
      <c r="G770" s="2">
        <f>'Moving Avg'!F770</f>
        <v>8.7801000000000027</v>
      </c>
      <c r="H770" s="2">
        <f>'Moving Avg'!G770</f>
        <v>8.8413799999999956</v>
      </c>
      <c r="I770" s="2">
        <f>'Moving Avg'!H770</f>
        <v>9.3626600000000035</v>
      </c>
      <c r="J770" s="5" t="str">
        <f>OBV!F770</f>
        <v>BEARISH</v>
      </c>
      <c r="K770" s="5" t="str">
        <f>OBV!G770</f>
        <v>STRONG</v>
      </c>
      <c r="L770" s="5" t="str">
        <f>OBV!H770</f>
        <v>CONFIRMED BEARISH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33</v>
      </c>
      <c r="Q770" s="8">
        <f t="shared" si="114"/>
        <v>13.7</v>
      </c>
      <c r="R770" s="8">
        <f t="shared" si="115"/>
        <v>13.25</v>
      </c>
      <c r="S770" s="8">
        <f t="shared" si="116"/>
        <v>18.600000000000001</v>
      </c>
      <c r="T770" s="8">
        <f t="shared" si="117"/>
        <v>14.5</v>
      </c>
      <c r="U770" s="7">
        <f t="shared" si="118"/>
        <v>15.183333333333332</v>
      </c>
      <c r="V770" s="7">
        <f t="shared" si="119"/>
        <v>15.012499999999999</v>
      </c>
    </row>
    <row r="771" spans="1:22" ht="13.5" x14ac:dyDescent="0.25">
      <c r="A771" s="3">
        <f>RSI!A771</f>
        <v>43125</v>
      </c>
      <c r="B771" s="2">
        <f>RSI!B771</f>
        <v>8.6910000000000007</v>
      </c>
      <c r="C771" s="2">
        <f>RSI!I771</f>
        <v>44.637133113623364</v>
      </c>
      <c r="D771" s="2">
        <f>MACD!E771</f>
        <v>7.7941547169887215E-2</v>
      </c>
      <c r="E771" s="2">
        <f>MACD!F771</f>
        <v>4.2982010531312925E-2</v>
      </c>
      <c r="F771" s="2">
        <f>'Moving Avg'!D771</f>
        <v>8.680200000000001</v>
      </c>
      <c r="G771" s="2">
        <f>'Moving Avg'!F771</f>
        <v>8.7794500000000024</v>
      </c>
      <c r="H771" s="2">
        <f>'Moving Avg'!G771</f>
        <v>8.8363999999999958</v>
      </c>
      <c r="I771" s="2">
        <f>'Moving Avg'!H771</f>
        <v>9.3585000000000047</v>
      </c>
      <c r="J771" s="5" t="str">
        <f>OBV!F771</f>
        <v>BEARISH</v>
      </c>
      <c r="K771" s="5" t="str">
        <f>OBV!G771</f>
        <v>NEUTRAL</v>
      </c>
      <c r="L771" s="5" t="str">
        <f>OBV!H771</f>
        <v>BEARISH DIVERGENCE</v>
      </c>
      <c r="M771" s="7">
        <f t="shared" si="120"/>
        <v>25</v>
      </c>
      <c r="N771" s="7">
        <f t="shared" si="121"/>
        <v>0</v>
      </c>
      <c r="O771" s="7">
        <f t="shared" si="122"/>
        <v>0</v>
      </c>
      <c r="P771" s="7">
        <f t="shared" si="123"/>
        <v>16.5</v>
      </c>
      <c r="Q771" s="8">
        <f t="shared" ref="Q771:Q834" si="124">0.35*M771+N771*0.35+O771*0.15+P771*0.15</f>
        <v>11.225</v>
      </c>
      <c r="R771" s="8">
        <f t="shared" ref="R771:R834" si="125">M771*0.2+N771*0.2+O771*0.35+P771*0.25</f>
        <v>9.125</v>
      </c>
      <c r="S771" s="8">
        <f t="shared" ref="S771:S834" si="126">M771*0.15+N771*0.15+O771*0.25+P771*0.45</f>
        <v>11.175000000000001</v>
      </c>
      <c r="T771" s="8">
        <f t="shared" ref="T771:T834" si="127">0.25*SUM(M771:P771)</f>
        <v>10.375</v>
      </c>
      <c r="U771" s="7">
        <f t="shared" ref="U771:U834" si="128">SUM(Q771:S771)/3</f>
        <v>10.508333333333335</v>
      </c>
      <c r="V771" s="7">
        <f t="shared" ref="V771:V834" si="129">SUM(Q771:T771)/4</f>
        <v>10.475000000000001</v>
      </c>
    </row>
    <row r="772" spans="1:22" ht="13.5" x14ac:dyDescent="0.25">
      <c r="A772" s="3">
        <f>RSI!A772</f>
        <v>43126</v>
      </c>
      <c r="B772" s="2">
        <f>RSI!B772</f>
        <v>8.6910000000000007</v>
      </c>
      <c r="C772" s="2">
        <f>RSI!I772</f>
        <v>44.637133113623364</v>
      </c>
      <c r="D772" s="2">
        <f>MACD!E772</f>
        <v>6.7770476083193643E-2</v>
      </c>
      <c r="E772" s="2">
        <f>MACD!F772</f>
        <v>4.793970364168907E-2</v>
      </c>
      <c r="F772" s="2">
        <f>'Moving Avg'!D772</f>
        <v>8.676400000000001</v>
      </c>
      <c r="G772" s="2">
        <f>'Moving Avg'!F772</f>
        <v>8.7785000000000029</v>
      </c>
      <c r="H772" s="2">
        <f>'Moving Avg'!G772</f>
        <v>8.8316599999999941</v>
      </c>
      <c r="I772" s="2">
        <f>'Moving Avg'!H772</f>
        <v>9.3529400000000056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25</v>
      </c>
      <c r="N772" s="7">
        <f t="shared" si="121"/>
        <v>0</v>
      </c>
      <c r="O772" s="7">
        <f t="shared" si="122"/>
        <v>0</v>
      </c>
      <c r="P772" s="7">
        <f t="shared" si="123"/>
        <v>16.5</v>
      </c>
      <c r="Q772" s="8">
        <f t="shared" si="124"/>
        <v>11.225</v>
      </c>
      <c r="R772" s="8">
        <f t="shared" si="125"/>
        <v>9.125</v>
      </c>
      <c r="S772" s="8">
        <f t="shared" si="126"/>
        <v>11.175000000000001</v>
      </c>
      <c r="T772" s="8">
        <f t="shared" si="127"/>
        <v>10.375</v>
      </c>
      <c r="U772" s="7">
        <f t="shared" si="128"/>
        <v>10.508333333333335</v>
      </c>
      <c r="V772" s="7">
        <f t="shared" si="129"/>
        <v>10.475000000000001</v>
      </c>
    </row>
    <row r="773" spans="1:22" ht="13.5" x14ac:dyDescent="0.25">
      <c r="A773" s="3">
        <f>RSI!A773</f>
        <v>43129</v>
      </c>
      <c r="B773" s="2">
        <f>RSI!B773</f>
        <v>8.6039999999999992</v>
      </c>
      <c r="C773" s="2">
        <f>RSI!I773</f>
        <v>39.483950129355676</v>
      </c>
      <c r="D773" s="2">
        <f>MACD!E773</f>
        <v>6.1274389322017342E-2</v>
      </c>
      <c r="E773" s="2">
        <f>MACD!F773</f>
        <v>5.060664077775473E-2</v>
      </c>
      <c r="F773" s="2">
        <f>'Moving Avg'!D773</f>
        <v>8.6552000000000007</v>
      </c>
      <c r="G773" s="2">
        <f>'Moving Avg'!F773</f>
        <v>8.7791000000000032</v>
      </c>
      <c r="H773" s="2">
        <f>'Moving Avg'!G773</f>
        <v>8.8245599999999964</v>
      </c>
      <c r="I773" s="2">
        <f>'Moving Avg'!H773</f>
        <v>9.3469450000000069</v>
      </c>
      <c r="J773" s="5" t="str">
        <f>OBV!F773</f>
        <v>BEARISH</v>
      </c>
      <c r="K773" s="5" t="str">
        <f>OBV!G773</f>
        <v>STRONG</v>
      </c>
      <c r="L773" s="5" t="str">
        <f>OBV!H773</f>
        <v>CONFIRMED BEARISH</v>
      </c>
      <c r="M773" s="7">
        <f t="shared" si="120"/>
        <v>25</v>
      </c>
      <c r="N773" s="7">
        <f t="shared" si="121"/>
        <v>0</v>
      </c>
      <c r="O773" s="7">
        <f t="shared" si="122"/>
        <v>0</v>
      </c>
      <c r="P773" s="7">
        <f t="shared" si="123"/>
        <v>33</v>
      </c>
      <c r="Q773" s="8">
        <f t="shared" si="124"/>
        <v>13.7</v>
      </c>
      <c r="R773" s="8">
        <f t="shared" si="125"/>
        <v>13.25</v>
      </c>
      <c r="S773" s="8">
        <f t="shared" si="126"/>
        <v>18.600000000000001</v>
      </c>
      <c r="T773" s="8">
        <f t="shared" si="127"/>
        <v>14.5</v>
      </c>
      <c r="U773" s="7">
        <f t="shared" si="128"/>
        <v>15.183333333333332</v>
      </c>
      <c r="V773" s="7">
        <f t="shared" si="129"/>
        <v>15.012499999999999</v>
      </c>
    </row>
    <row r="774" spans="1:22" ht="13.5" x14ac:dyDescent="0.25">
      <c r="A774" s="3">
        <f>RSI!A774</f>
        <v>43130</v>
      </c>
      <c r="B774" s="2">
        <f>RSI!B774</f>
        <v>8.5730000000000004</v>
      </c>
      <c r="C774" s="2">
        <f>RSI!I774</f>
        <v>37.80900108823888</v>
      </c>
      <c r="D774" s="2">
        <f>MACD!E774</f>
        <v>5.8990852522555315E-2</v>
      </c>
      <c r="E774" s="2">
        <f>MACD!F774</f>
        <v>5.2283483126714846E-2</v>
      </c>
      <c r="F774" s="2">
        <f>'Moving Avg'!D774</f>
        <v>8.6290000000000013</v>
      </c>
      <c r="G774" s="2">
        <f>'Moving Avg'!F774</f>
        <v>8.7576000000000036</v>
      </c>
      <c r="H774" s="2">
        <f>'Moving Avg'!G774</f>
        <v>8.8132399999999933</v>
      </c>
      <c r="I774" s="2">
        <f>'Moving Avg'!H774</f>
        <v>9.3381350000000047</v>
      </c>
      <c r="J774" s="5" t="str">
        <f>OBV!F774</f>
        <v>BEARISH</v>
      </c>
      <c r="K774" s="5" t="str">
        <f>OBV!G774</f>
        <v>STRONG</v>
      </c>
      <c r="L774" s="5" t="str">
        <f>OBV!H774</f>
        <v>CONFIRMED BEARISH</v>
      </c>
      <c r="M774" s="7">
        <f t="shared" si="120"/>
        <v>25</v>
      </c>
      <c r="N774" s="7">
        <f t="shared" si="121"/>
        <v>0</v>
      </c>
      <c r="O774" s="7">
        <f t="shared" si="122"/>
        <v>0</v>
      </c>
      <c r="P774" s="7">
        <f t="shared" si="123"/>
        <v>33</v>
      </c>
      <c r="Q774" s="8">
        <f t="shared" si="124"/>
        <v>13.7</v>
      </c>
      <c r="R774" s="8">
        <f t="shared" si="125"/>
        <v>13.25</v>
      </c>
      <c r="S774" s="8">
        <f t="shared" si="126"/>
        <v>18.600000000000001</v>
      </c>
      <c r="T774" s="8">
        <f t="shared" si="127"/>
        <v>14.5</v>
      </c>
      <c r="U774" s="7">
        <f t="shared" si="128"/>
        <v>15.183333333333332</v>
      </c>
      <c r="V774" s="7">
        <f t="shared" si="129"/>
        <v>15.012499999999999</v>
      </c>
    </row>
    <row r="775" spans="1:22" ht="13.5" x14ac:dyDescent="0.25">
      <c r="A775" s="3">
        <f>RSI!A775</f>
        <v>43131</v>
      </c>
      <c r="B775" s="2">
        <f>RSI!B775</f>
        <v>8.5730000000000004</v>
      </c>
      <c r="C775" s="2">
        <f>RSI!I775</f>
        <v>37.80900108823888</v>
      </c>
      <c r="D775" s="2">
        <f>MACD!E775</f>
        <v>5.8090749873146663E-2</v>
      </c>
      <c r="E775" s="2">
        <f>MACD!F775</f>
        <v>5.3444936476001209E-2</v>
      </c>
      <c r="F775" s="2">
        <f>'Moving Avg'!D775</f>
        <v>8.6264000000000003</v>
      </c>
      <c r="G775" s="2">
        <f>'Moving Avg'!F775</f>
        <v>8.7364500000000014</v>
      </c>
      <c r="H775" s="2">
        <f>'Moving Avg'!G775</f>
        <v>8.8061399999999939</v>
      </c>
      <c r="I775" s="2">
        <f>'Moving Avg'!H775</f>
        <v>9.3293250000000061</v>
      </c>
      <c r="J775" s="5" t="str">
        <f>OBV!F775</f>
        <v>BEARISH</v>
      </c>
      <c r="K775" s="5" t="str">
        <f>OBV!G775</f>
        <v>NEUTRAL</v>
      </c>
      <c r="L775" s="5" t="str">
        <f>OBV!H775</f>
        <v>CONFIRMED BEARISH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16.5</v>
      </c>
      <c r="Q775" s="8">
        <f t="shared" si="124"/>
        <v>11.225</v>
      </c>
      <c r="R775" s="8">
        <f t="shared" si="125"/>
        <v>9.125</v>
      </c>
      <c r="S775" s="8">
        <f t="shared" si="126"/>
        <v>11.175000000000001</v>
      </c>
      <c r="T775" s="8">
        <f t="shared" si="127"/>
        <v>10.375</v>
      </c>
      <c r="U775" s="7">
        <f t="shared" si="128"/>
        <v>10.508333333333335</v>
      </c>
      <c r="V775" s="7">
        <f t="shared" si="129"/>
        <v>10.475000000000001</v>
      </c>
    </row>
    <row r="776" spans="1:22" ht="13.5" x14ac:dyDescent="0.25">
      <c r="A776" s="3">
        <f>RSI!A776</f>
        <v>43132</v>
      </c>
      <c r="B776" s="2">
        <f>RSI!B776</f>
        <v>8.5229999999999997</v>
      </c>
      <c r="C776" s="2">
        <f>RSI!I776</f>
        <v>35.029347185532373</v>
      </c>
      <c r="D776" s="2">
        <f>MACD!E776</f>
        <v>5.2450034123630473E-2</v>
      </c>
      <c r="E776" s="2">
        <f>MACD!F776</f>
        <v>5.3245956005527069E-2</v>
      </c>
      <c r="F776" s="2">
        <f>'Moving Avg'!D776</f>
        <v>8.5928000000000004</v>
      </c>
      <c r="G776" s="2">
        <f>'Moving Avg'!F776</f>
        <v>8.7128000000000032</v>
      </c>
      <c r="H776" s="2">
        <f>'Moving Avg'!G776</f>
        <v>8.7942999999999962</v>
      </c>
      <c r="I776" s="2">
        <f>'Moving Avg'!H776</f>
        <v>9.3215500000000038</v>
      </c>
      <c r="J776" s="5" t="str">
        <f>OBV!F776</f>
        <v>BEARISH</v>
      </c>
      <c r="K776" s="5" t="str">
        <f>OBV!G776</f>
        <v>STRONG</v>
      </c>
      <c r="L776" s="5" t="str">
        <f>OBV!H776</f>
        <v>CONFIRMED BEARISH</v>
      </c>
      <c r="M776" s="7">
        <f t="shared" si="120"/>
        <v>25</v>
      </c>
      <c r="N776" s="7">
        <f t="shared" si="121"/>
        <v>45</v>
      </c>
      <c r="O776" s="7">
        <f t="shared" si="122"/>
        <v>0</v>
      </c>
      <c r="P776" s="7">
        <f t="shared" si="123"/>
        <v>33</v>
      </c>
      <c r="Q776" s="8">
        <f t="shared" si="124"/>
        <v>29.45</v>
      </c>
      <c r="R776" s="8">
        <f t="shared" si="125"/>
        <v>22.25</v>
      </c>
      <c r="S776" s="8">
        <f t="shared" si="126"/>
        <v>25.35</v>
      </c>
      <c r="T776" s="8">
        <f t="shared" si="127"/>
        <v>25.75</v>
      </c>
      <c r="U776" s="7">
        <f t="shared" si="128"/>
        <v>25.683333333333337</v>
      </c>
      <c r="V776" s="7">
        <f t="shared" si="129"/>
        <v>25.700000000000003</v>
      </c>
    </row>
    <row r="777" spans="1:22" ht="13.5" x14ac:dyDescent="0.25">
      <c r="A777" s="3">
        <f>RSI!A777</f>
        <v>43133</v>
      </c>
      <c r="B777" s="2">
        <f>RSI!B777</f>
        <v>8.4610000000000003</v>
      </c>
      <c r="C777" s="2">
        <f>RSI!I777</f>
        <v>31.897775963878175</v>
      </c>
      <c r="D777" s="2">
        <f>MACD!E777</f>
        <v>6.2988504301374704E-2</v>
      </c>
      <c r="E777" s="2">
        <f>MACD!F777</f>
        <v>5.5194465664696601E-2</v>
      </c>
      <c r="F777" s="2">
        <f>'Moving Avg'!D777</f>
        <v>8.5467999999999993</v>
      </c>
      <c r="G777" s="2">
        <f>'Moving Avg'!F777</f>
        <v>8.6860500000000016</v>
      </c>
      <c r="H777" s="2">
        <f>'Moving Avg'!G777</f>
        <v>8.7812199999999976</v>
      </c>
      <c r="I777" s="2">
        <f>'Moving Avg'!H777</f>
        <v>9.3141950000000051</v>
      </c>
      <c r="J777" s="5" t="str">
        <f>OBV!F777</f>
        <v>BEARISH</v>
      </c>
      <c r="K777" s="5" t="str">
        <f>OBV!G777</f>
        <v>STRONG</v>
      </c>
      <c r="L777" s="5" t="str">
        <f>OBV!H777</f>
        <v>CONFIRMED BEARISH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33</v>
      </c>
      <c r="Q777" s="8">
        <f t="shared" si="124"/>
        <v>13.7</v>
      </c>
      <c r="R777" s="8">
        <f t="shared" si="125"/>
        <v>13.25</v>
      </c>
      <c r="S777" s="8">
        <f t="shared" si="126"/>
        <v>18.600000000000001</v>
      </c>
      <c r="T777" s="8">
        <f t="shared" si="127"/>
        <v>14.5</v>
      </c>
      <c r="U777" s="7">
        <f t="shared" si="128"/>
        <v>15.183333333333332</v>
      </c>
      <c r="V777" s="7">
        <f t="shared" si="129"/>
        <v>15.012499999999999</v>
      </c>
    </row>
    <row r="778" spans="1:22" ht="13.5" x14ac:dyDescent="0.25">
      <c r="A778" s="3">
        <f>RSI!A778</f>
        <v>43136</v>
      </c>
      <c r="B778" s="2">
        <f>RSI!B778</f>
        <v>8.43</v>
      </c>
      <c r="C778" s="2">
        <f>RSI!I778</f>
        <v>30.432811746894814</v>
      </c>
      <c r="D778" s="2">
        <f>MACD!E778</f>
        <v>7.5661225901585638E-2</v>
      </c>
      <c r="E778" s="2">
        <f>MACD!F778</f>
        <v>5.9287817712074406E-2</v>
      </c>
      <c r="F778" s="2">
        <f>'Moving Avg'!D778</f>
        <v>8.5120000000000005</v>
      </c>
      <c r="G778" s="2">
        <f>'Moving Avg'!F778</f>
        <v>8.6577500000000036</v>
      </c>
      <c r="H778" s="2">
        <f>'Moving Avg'!G778</f>
        <v>8.7724999999999973</v>
      </c>
      <c r="I778" s="2">
        <f>'Moving Avg'!H778</f>
        <v>9.3058400000000034</v>
      </c>
      <c r="J778" s="5" t="str">
        <f>OBV!F778</f>
        <v>BEARISH</v>
      </c>
      <c r="K778" s="5" t="str">
        <f>OBV!G778</f>
        <v>STRONG</v>
      </c>
      <c r="L778" s="5" t="str">
        <f>OBV!H778</f>
        <v>CONFIRMED BEARISH</v>
      </c>
      <c r="M778" s="7">
        <f t="shared" si="120"/>
        <v>25</v>
      </c>
      <c r="N778" s="7">
        <f t="shared" si="121"/>
        <v>0</v>
      </c>
      <c r="O778" s="7">
        <f t="shared" si="122"/>
        <v>0</v>
      </c>
      <c r="P778" s="7">
        <f t="shared" si="123"/>
        <v>33</v>
      </c>
      <c r="Q778" s="8">
        <f t="shared" si="124"/>
        <v>13.7</v>
      </c>
      <c r="R778" s="8">
        <f t="shared" si="125"/>
        <v>13.25</v>
      </c>
      <c r="S778" s="8">
        <f t="shared" si="126"/>
        <v>18.600000000000001</v>
      </c>
      <c r="T778" s="8">
        <f t="shared" si="127"/>
        <v>14.5</v>
      </c>
      <c r="U778" s="7">
        <f t="shared" si="128"/>
        <v>15.183333333333332</v>
      </c>
      <c r="V778" s="7">
        <f t="shared" si="129"/>
        <v>15.012499999999999</v>
      </c>
    </row>
    <row r="779" spans="1:22" ht="13.5" x14ac:dyDescent="0.25">
      <c r="A779" s="3">
        <f>RSI!A779</f>
        <v>43137</v>
      </c>
      <c r="B779" s="2">
        <f>RSI!B779</f>
        <v>8.3369999999999997</v>
      </c>
      <c r="C779" s="2">
        <f>RSI!I779</f>
        <v>26.500668103553835</v>
      </c>
      <c r="D779" s="2">
        <f>MACD!E779</f>
        <v>9.3884455350167428E-2</v>
      </c>
      <c r="E779" s="2">
        <f>MACD!F779</f>
        <v>6.620714523969301E-2</v>
      </c>
      <c r="F779" s="2">
        <f>'Moving Avg'!D779</f>
        <v>8.4648000000000003</v>
      </c>
      <c r="G779" s="2">
        <f>'Moving Avg'!F779</f>
        <v>8.6328500000000012</v>
      </c>
      <c r="H779" s="2">
        <f>'Moving Avg'!G779</f>
        <v>8.7631799999999984</v>
      </c>
      <c r="I779" s="2">
        <f>'Moving Avg'!H779</f>
        <v>9.2972250000000045</v>
      </c>
      <c r="J779" s="5" t="str">
        <f>OBV!F779</f>
        <v>BEARISH</v>
      </c>
      <c r="K779" s="5" t="str">
        <f>OBV!G779</f>
        <v>STRONG</v>
      </c>
      <c r="L779" s="5" t="str">
        <f>OBV!H779</f>
        <v>CONFIRMED BEARISH</v>
      </c>
      <c r="M779" s="7">
        <f t="shared" si="120"/>
        <v>50</v>
      </c>
      <c r="N779" s="7">
        <f t="shared" si="121"/>
        <v>0</v>
      </c>
      <c r="O779" s="7">
        <f t="shared" si="122"/>
        <v>0</v>
      </c>
      <c r="P779" s="7">
        <f t="shared" si="123"/>
        <v>33</v>
      </c>
      <c r="Q779" s="8">
        <f t="shared" si="124"/>
        <v>22.45</v>
      </c>
      <c r="R779" s="8">
        <f t="shared" si="125"/>
        <v>18.25</v>
      </c>
      <c r="S779" s="8">
        <f t="shared" si="126"/>
        <v>22.35</v>
      </c>
      <c r="T779" s="8">
        <f t="shared" si="127"/>
        <v>20.75</v>
      </c>
      <c r="U779" s="7">
        <f t="shared" si="128"/>
        <v>21.016666666666669</v>
      </c>
      <c r="V779" s="7">
        <f t="shared" si="129"/>
        <v>20.950000000000003</v>
      </c>
    </row>
    <row r="780" spans="1:22" ht="13.5" x14ac:dyDescent="0.25">
      <c r="A780" s="3">
        <f>RSI!A780</f>
        <v>43138</v>
      </c>
      <c r="B780" s="2">
        <f>RSI!B780</f>
        <v>8.0879999999999992</v>
      </c>
      <c r="C780" s="2">
        <f>RSI!I780</f>
        <v>19.307569862309691</v>
      </c>
      <c r="D780" s="2">
        <f>MACD!E780</f>
        <v>0.11156494046970877</v>
      </c>
      <c r="E780" s="2">
        <f>MACD!F780</f>
        <v>7.5278704285696163E-2</v>
      </c>
      <c r="F780" s="2">
        <f>'Moving Avg'!D780</f>
        <v>8.3678000000000008</v>
      </c>
      <c r="G780" s="2">
        <f>'Moving Avg'!F780</f>
        <v>8.5955000000000013</v>
      </c>
      <c r="H780" s="2">
        <f>'Moving Avg'!G780</f>
        <v>8.7487399999999997</v>
      </c>
      <c r="I780" s="2">
        <f>'Moving Avg'!H780</f>
        <v>9.2888550000000034</v>
      </c>
      <c r="J780" s="5" t="str">
        <f>OBV!F780</f>
        <v>BEARISH</v>
      </c>
      <c r="K780" s="5" t="str">
        <f>OBV!G780</f>
        <v>STRONG</v>
      </c>
      <c r="L780" s="5" t="str">
        <f>OBV!H780</f>
        <v>CONFIRMED BEARISH</v>
      </c>
      <c r="M780" s="7">
        <f t="shared" si="120"/>
        <v>50</v>
      </c>
      <c r="N780" s="7">
        <f t="shared" si="121"/>
        <v>0</v>
      </c>
      <c r="O780" s="7">
        <f t="shared" si="122"/>
        <v>0</v>
      </c>
      <c r="P780" s="7">
        <f t="shared" si="123"/>
        <v>33</v>
      </c>
      <c r="Q780" s="8">
        <f t="shared" si="124"/>
        <v>22.45</v>
      </c>
      <c r="R780" s="8">
        <f t="shared" si="125"/>
        <v>18.25</v>
      </c>
      <c r="S780" s="8">
        <f t="shared" si="126"/>
        <v>22.35</v>
      </c>
      <c r="T780" s="8">
        <f t="shared" si="127"/>
        <v>20.75</v>
      </c>
      <c r="U780" s="7">
        <f t="shared" si="128"/>
        <v>21.016666666666669</v>
      </c>
      <c r="V780" s="7">
        <f t="shared" si="129"/>
        <v>20.950000000000003</v>
      </c>
    </row>
    <row r="781" spans="1:22" ht="13.5" x14ac:dyDescent="0.25">
      <c r="A781" s="3">
        <f>RSI!A781</f>
        <v>43139</v>
      </c>
      <c r="B781" s="2">
        <f>RSI!B781</f>
        <v>8.1189999999999998</v>
      </c>
      <c r="C781" s="2">
        <f>RSI!I781</f>
        <v>22.141015809797054</v>
      </c>
      <c r="D781" s="2">
        <f>MACD!E781</f>
        <v>0.14367854060074947</v>
      </c>
      <c r="E781" s="2">
        <f>MACD!F781</f>
        <v>8.8958671548706819E-2</v>
      </c>
      <c r="F781" s="2">
        <f>'Moving Avg'!D781</f>
        <v>8.286999999999999</v>
      </c>
      <c r="G781" s="2">
        <f>'Moving Avg'!F781</f>
        <v>8.5659500000000008</v>
      </c>
      <c r="H781" s="2">
        <f>'Moving Avg'!G781</f>
        <v>8.7332999999999998</v>
      </c>
      <c r="I781" s="2">
        <f>'Moving Avg'!H781</f>
        <v>9.2811050000000037</v>
      </c>
      <c r="J781" s="5" t="str">
        <f>OBV!F781</f>
        <v>BEARISH</v>
      </c>
      <c r="K781" s="5" t="str">
        <f>OBV!G781</f>
        <v>STRONG</v>
      </c>
      <c r="L781" s="5" t="str">
        <f>OBV!H781</f>
        <v>CONFIRMED BEARISH</v>
      </c>
      <c r="M781" s="7">
        <f t="shared" si="120"/>
        <v>50</v>
      </c>
      <c r="N781" s="7">
        <f t="shared" si="121"/>
        <v>0</v>
      </c>
      <c r="O781" s="7">
        <f t="shared" si="122"/>
        <v>0</v>
      </c>
      <c r="P781" s="7">
        <f t="shared" si="123"/>
        <v>33</v>
      </c>
      <c r="Q781" s="8">
        <f t="shared" si="124"/>
        <v>22.45</v>
      </c>
      <c r="R781" s="8">
        <f t="shared" si="125"/>
        <v>18.25</v>
      </c>
      <c r="S781" s="8">
        <f t="shared" si="126"/>
        <v>22.35</v>
      </c>
      <c r="T781" s="8">
        <f t="shared" si="127"/>
        <v>20.75</v>
      </c>
      <c r="U781" s="7">
        <f t="shared" si="128"/>
        <v>21.016666666666669</v>
      </c>
      <c r="V781" s="7">
        <f t="shared" si="129"/>
        <v>20.950000000000003</v>
      </c>
    </row>
    <row r="782" spans="1:22" ht="13.5" x14ac:dyDescent="0.25">
      <c r="A782" s="3">
        <f>RSI!A782</f>
        <v>43140</v>
      </c>
      <c r="B782" s="2">
        <f>RSI!B782</f>
        <v>8.3309999999999995</v>
      </c>
      <c r="C782" s="2">
        <f>RSI!I782</f>
        <v>38.13878519655799</v>
      </c>
      <c r="D782" s="2">
        <f>MACD!E782</f>
        <v>0.1580162211524101</v>
      </c>
      <c r="E782" s="2">
        <f>MACD!F782</f>
        <v>0.10277018146944747</v>
      </c>
      <c r="F782" s="2">
        <f>'Moving Avg'!D782</f>
        <v>8.2609999999999992</v>
      </c>
      <c r="G782" s="2">
        <f>'Moving Avg'!F782</f>
        <v>8.5454500000000007</v>
      </c>
      <c r="H782" s="2">
        <f>'Moving Avg'!G782</f>
        <v>8.7221000000000011</v>
      </c>
      <c r="I782" s="2">
        <f>'Moving Avg'!H782</f>
        <v>9.2739800000000017</v>
      </c>
      <c r="J782" s="5" t="str">
        <f>OBV!F782</f>
        <v>BEARISH</v>
      </c>
      <c r="K782" s="5" t="str">
        <f>OBV!G782</f>
        <v>NEUTRAL</v>
      </c>
      <c r="L782" s="5" t="str">
        <f>OBV!H782</f>
        <v>CONFIRMED BEARISH</v>
      </c>
      <c r="M782" s="7">
        <f t="shared" si="120"/>
        <v>25</v>
      </c>
      <c r="N782" s="7">
        <f t="shared" si="121"/>
        <v>0</v>
      </c>
      <c r="O782" s="7">
        <f t="shared" si="122"/>
        <v>0</v>
      </c>
      <c r="P782" s="7">
        <f t="shared" si="123"/>
        <v>16.5</v>
      </c>
      <c r="Q782" s="8">
        <f t="shared" si="124"/>
        <v>11.225</v>
      </c>
      <c r="R782" s="8">
        <f t="shared" si="125"/>
        <v>9.125</v>
      </c>
      <c r="S782" s="8">
        <f t="shared" si="126"/>
        <v>11.175000000000001</v>
      </c>
      <c r="T782" s="8">
        <f t="shared" si="127"/>
        <v>10.375</v>
      </c>
      <c r="U782" s="7">
        <f t="shared" si="128"/>
        <v>10.508333333333335</v>
      </c>
      <c r="V782" s="7">
        <f t="shared" si="129"/>
        <v>10.475000000000001</v>
      </c>
    </row>
    <row r="783" spans="1:22" ht="13.5" x14ac:dyDescent="0.25">
      <c r="A783" s="3">
        <f>RSI!A783</f>
        <v>43143</v>
      </c>
      <c r="B783" s="2">
        <f>RSI!B783</f>
        <v>8.3309999999999995</v>
      </c>
      <c r="C783" s="2">
        <f>RSI!I783</f>
        <v>38.13878519655799</v>
      </c>
      <c r="D783" s="2">
        <f>MACD!E783</f>
        <v>0.15816664071678943</v>
      </c>
      <c r="E783" s="2">
        <f>MACD!F783</f>
        <v>0.11384947331891587</v>
      </c>
      <c r="F783" s="2">
        <f>'Moving Avg'!D783</f>
        <v>8.241200000000001</v>
      </c>
      <c r="G783" s="2">
        <f>'Moving Avg'!F783</f>
        <v>8.5264999999999986</v>
      </c>
      <c r="H783" s="2">
        <f>'Moving Avg'!G783</f>
        <v>8.707180000000001</v>
      </c>
      <c r="I783" s="2">
        <f>'Moving Avg'!H783</f>
        <v>9.2668550000000014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25</v>
      </c>
      <c r="N783" s="7">
        <f t="shared" si="121"/>
        <v>0</v>
      </c>
      <c r="O783" s="7">
        <f t="shared" si="122"/>
        <v>0</v>
      </c>
      <c r="P783" s="7">
        <f t="shared" si="123"/>
        <v>16.5</v>
      </c>
      <c r="Q783" s="8">
        <f t="shared" si="124"/>
        <v>11.225</v>
      </c>
      <c r="R783" s="8">
        <f t="shared" si="125"/>
        <v>9.125</v>
      </c>
      <c r="S783" s="8">
        <f t="shared" si="126"/>
        <v>11.175000000000001</v>
      </c>
      <c r="T783" s="8">
        <f t="shared" si="127"/>
        <v>10.375</v>
      </c>
      <c r="U783" s="7">
        <f t="shared" si="128"/>
        <v>10.508333333333335</v>
      </c>
      <c r="V783" s="7">
        <f t="shared" si="129"/>
        <v>10.475000000000001</v>
      </c>
    </row>
    <row r="784" spans="1:22" ht="13.5" x14ac:dyDescent="0.25">
      <c r="A784" s="3">
        <f>RSI!A784</f>
        <v>43144</v>
      </c>
      <c r="B784" s="2">
        <f>RSI!B784</f>
        <v>8.3369999999999997</v>
      </c>
      <c r="C784" s="2">
        <f>RSI!I784</f>
        <v>38.553199493051288</v>
      </c>
      <c r="D784" s="2">
        <f>MACD!E784</f>
        <v>0.15437945786020002</v>
      </c>
      <c r="E784" s="2">
        <f>MACD!F784</f>
        <v>0.12195547022717271</v>
      </c>
      <c r="F784" s="2">
        <f>'Moving Avg'!D784</f>
        <v>8.241200000000001</v>
      </c>
      <c r="G784" s="2">
        <f>'Moving Avg'!F784</f>
        <v>8.5078499999999977</v>
      </c>
      <c r="H784" s="2">
        <f>'Moving Avg'!G784</f>
        <v>8.6923800000000035</v>
      </c>
      <c r="I784" s="2">
        <f>'Moving Avg'!H784</f>
        <v>9.2597600000000018</v>
      </c>
      <c r="J784" s="5" t="str">
        <f>OBV!F784</f>
        <v>BULLISH</v>
      </c>
      <c r="K784" s="5" t="str">
        <f>OBV!G784</f>
        <v>WEAK</v>
      </c>
      <c r="L784" s="5" t="str">
        <f>OBV!H784</f>
        <v>NEUTRAL</v>
      </c>
      <c r="M784" s="7">
        <f t="shared" si="120"/>
        <v>25</v>
      </c>
      <c r="N784" s="7">
        <f t="shared" si="121"/>
        <v>0</v>
      </c>
      <c r="O784" s="7">
        <f t="shared" si="122"/>
        <v>0</v>
      </c>
      <c r="P784" s="7">
        <f t="shared" si="123"/>
        <v>33</v>
      </c>
      <c r="Q784" s="8">
        <f t="shared" si="124"/>
        <v>13.7</v>
      </c>
      <c r="R784" s="8">
        <f t="shared" si="125"/>
        <v>13.25</v>
      </c>
      <c r="S784" s="8">
        <f t="shared" si="126"/>
        <v>18.600000000000001</v>
      </c>
      <c r="T784" s="8">
        <f t="shared" si="127"/>
        <v>14.5</v>
      </c>
      <c r="U784" s="7">
        <f t="shared" si="128"/>
        <v>15.183333333333332</v>
      </c>
      <c r="V784" s="7">
        <f t="shared" si="129"/>
        <v>15.012499999999999</v>
      </c>
    </row>
    <row r="785" spans="1:22" ht="13.5" x14ac:dyDescent="0.25">
      <c r="A785" s="3">
        <f>RSI!A785</f>
        <v>43145</v>
      </c>
      <c r="B785" s="2">
        <f>RSI!B785</f>
        <v>8.3369999999999997</v>
      </c>
      <c r="C785" s="2">
        <f>RSI!I785</f>
        <v>38.553199493051288</v>
      </c>
      <c r="D785" s="2">
        <f>MACD!E785</f>
        <v>0.15234244043284306</v>
      </c>
      <c r="E785" s="2">
        <f>MACD!F785</f>
        <v>0.12803286426830679</v>
      </c>
      <c r="F785" s="2">
        <f>'Moving Avg'!D785</f>
        <v>8.2910000000000004</v>
      </c>
      <c r="G785" s="2">
        <f>'Moving Avg'!F785</f>
        <v>8.4891999999999985</v>
      </c>
      <c r="H785" s="2">
        <f>'Moving Avg'!G785</f>
        <v>8.6777000000000015</v>
      </c>
      <c r="I785" s="2">
        <f>'Moving Avg'!H785</f>
        <v>9.2532450000000015</v>
      </c>
      <c r="J785" s="5" t="str">
        <f>OBV!F785</f>
        <v>BULLISH</v>
      </c>
      <c r="K785" s="5" t="str">
        <f>OBV!G785</f>
        <v>WEAK</v>
      </c>
      <c r="L785" s="5" t="str">
        <f>OBV!H785</f>
        <v>CONFIRMED BULLISH</v>
      </c>
      <c r="M785" s="7">
        <f t="shared" si="120"/>
        <v>25</v>
      </c>
      <c r="N785" s="7">
        <f t="shared" si="121"/>
        <v>0</v>
      </c>
      <c r="O785" s="7">
        <f t="shared" si="122"/>
        <v>0</v>
      </c>
      <c r="P785" s="7">
        <f t="shared" si="123"/>
        <v>67</v>
      </c>
      <c r="Q785" s="8">
        <f t="shared" si="124"/>
        <v>18.799999999999997</v>
      </c>
      <c r="R785" s="8">
        <f t="shared" si="125"/>
        <v>21.75</v>
      </c>
      <c r="S785" s="8">
        <f t="shared" si="126"/>
        <v>33.900000000000006</v>
      </c>
      <c r="T785" s="8">
        <f t="shared" si="127"/>
        <v>23</v>
      </c>
      <c r="U785" s="7">
        <f t="shared" si="128"/>
        <v>24.816666666666666</v>
      </c>
      <c r="V785" s="7">
        <f t="shared" si="129"/>
        <v>24.362500000000001</v>
      </c>
    </row>
    <row r="786" spans="1:22" ht="13.5" x14ac:dyDescent="0.25">
      <c r="A786" s="3">
        <f>RSI!A786</f>
        <v>43146</v>
      </c>
      <c r="B786" s="2">
        <f>RSI!B786</f>
        <v>8.3369999999999997</v>
      </c>
      <c r="C786" s="2">
        <f>RSI!I786</f>
        <v>38.553199493051288</v>
      </c>
      <c r="D786" s="2">
        <f>MACD!E786</f>
        <v>0.14400754141787253</v>
      </c>
      <c r="E786" s="2">
        <f>MACD!F786</f>
        <v>0.13122779969821993</v>
      </c>
      <c r="F786" s="2">
        <f>'Moving Avg'!D786</f>
        <v>8.3346</v>
      </c>
      <c r="G786" s="2">
        <f>'Moving Avg'!F786</f>
        <v>8.4736499999999975</v>
      </c>
      <c r="H786" s="2">
        <f>'Moving Avg'!G786</f>
        <v>8.6640200000000025</v>
      </c>
      <c r="I786" s="2">
        <f>'Moving Avg'!H786</f>
        <v>9.2467600000000001</v>
      </c>
      <c r="J786" s="5" t="str">
        <f>OBV!F786</f>
        <v>BULLISH</v>
      </c>
      <c r="K786" s="5" t="str">
        <f>OBV!G786</f>
        <v>WEAK</v>
      </c>
      <c r="L786" s="5" t="str">
        <f>OBV!H786</f>
        <v>CONFIRMED BULLISH</v>
      </c>
      <c r="M786" s="7">
        <f t="shared" si="120"/>
        <v>25</v>
      </c>
      <c r="N786" s="7">
        <f t="shared" si="121"/>
        <v>0</v>
      </c>
      <c r="O786" s="7">
        <f t="shared" si="122"/>
        <v>0</v>
      </c>
      <c r="P786" s="7">
        <f t="shared" si="123"/>
        <v>67</v>
      </c>
      <c r="Q786" s="8">
        <f t="shared" si="124"/>
        <v>18.799999999999997</v>
      </c>
      <c r="R786" s="8">
        <f t="shared" si="125"/>
        <v>21.75</v>
      </c>
      <c r="S786" s="8">
        <f t="shared" si="126"/>
        <v>33.900000000000006</v>
      </c>
      <c r="T786" s="8">
        <f t="shared" si="127"/>
        <v>23</v>
      </c>
      <c r="U786" s="7">
        <f t="shared" si="128"/>
        <v>24.816666666666666</v>
      </c>
      <c r="V786" s="7">
        <f t="shared" si="129"/>
        <v>24.362500000000001</v>
      </c>
    </row>
    <row r="787" spans="1:22" ht="13.5" x14ac:dyDescent="0.25">
      <c r="A787" s="3">
        <f>RSI!A787</f>
        <v>43147</v>
      </c>
      <c r="B787" s="2">
        <f>RSI!B787</f>
        <v>8.3369999999999997</v>
      </c>
      <c r="C787" s="2">
        <f>RSI!I787</f>
        <v>38.553199493051288</v>
      </c>
      <c r="D787" s="2">
        <f>MACD!E787</f>
        <v>0.12841743488001356</v>
      </c>
      <c r="E787" s="2">
        <f>MACD!F787</f>
        <v>0.13066572673457866</v>
      </c>
      <c r="F787" s="2">
        <f>'Moving Avg'!D787</f>
        <v>8.3358000000000008</v>
      </c>
      <c r="G787" s="2">
        <f>'Moving Avg'!F787</f>
        <v>8.4549999999999965</v>
      </c>
      <c r="H787" s="2">
        <f>'Moving Avg'!G787</f>
        <v>8.6535800000000016</v>
      </c>
      <c r="I787" s="2">
        <f>'Moving Avg'!H787</f>
        <v>9.240335</v>
      </c>
      <c r="J787" s="5" t="str">
        <f>OBV!F787</f>
        <v>BULLISH</v>
      </c>
      <c r="K787" s="5" t="str">
        <f>OBV!G787</f>
        <v>NEUTRAL</v>
      </c>
      <c r="L787" s="5" t="str">
        <f>OBV!H787</f>
        <v>CONFIRMED BULLISH</v>
      </c>
      <c r="M787" s="7">
        <f t="shared" si="120"/>
        <v>25</v>
      </c>
      <c r="N787" s="7">
        <f t="shared" si="121"/>
        <v>45</v>
      </c>
      <c r="O787" s="7">
        <f t="shared" si="122"/>
        <v>0</v>
      </c>
      <c r="P787" s="7">
        <f t="shared" si="123"/>
        <v>83.5</v>
      </c>
      <c r="Q787" s="8">
        <f t="shared" si="124"/>
        <v>37.024999999999999</v>
      </c>
      <c r="R787" s="8">
        <f t="shared" si="125"/>
        <v>34.875</v>
      </c>
      <c r="S787" s="8">
        <f t="shared" si="126"/>
        <v>48.075000000000003</v>
      </c>
      <c r="T787" s="8">
        <f t="shared" si="127"/>
        <v>38.375</v>
      </c>
      <c r="U787" s="7">
        <f t="shared" si="128"/>
        <v>39.991666666666667</v>
      </c>
      <c r="V787" s="7">
        <f t="shared" si="129"/>
        <v>39.587500000000006</v>
      </c>
    </row>
    <row r="788" spans="1:22" ht="13.5" x14ac:dyDescent="0.25">
      <c r="A788" s="3">
        <f>RSI!A788</f>
        <v>43150</v>
      </c>
      <c r="B788" s="2">
        <f>RSI!B788</f>
        <v>8.2119999999999997</v>
      </c>
      <c r="C788" s="2">
        <f>RSI!I788</f>
        <v>32.45980036978068</v>
      </c>
      <c r="D788" s="2">
        <f>MACD!E788</f>
        <v>0.12064265129758667</v>
      </c>
      <c r="E788" s="2">
        <f>MACD!F788</f>
        <v>0.12866111164718025</v>
      </c>
      <c r="F788" s="2">
        <f>'Moving Avg'!D788</f>
        <v>8.3120000000000012</v>
      </c>
      <c r="G788" s="2">
        <f>'Moving Avg'!F788</f>
        <v>8.4300999999999995</v>
      </c>
      <c r="H788" s="2">
        <f>'Moving Avg'!G788</f>
        <v>8.6411200000000026</v>
      </c>
      <c r="I788" s="2">
        <f>'Moving Avg'!H788</f>
        <v>9.2333149999999993</v>
      </c>
      <c r="J788" s="5" t="str">
        <f>OBV!F788</f>
        <v>BULLISH</v>
      </c>
      <c r="K788" s="5" t="str">
        <f>OBV!G788</f>
        <v>NEUTRAL</v>
      </c>
      <c r="L788" s="5" t="str">
        <f>OBV!H788</f>
        <v>BULLISH DIVERGENCE</v>
      </c>
      <c r="M788" s="7">
        <f t="shared" si="120"/>
        <v>25</v>
      </c>
      <c r="N788" s="7">
        <f t="shared" si="121"/>
        <v>45</v>
      </c>
      <c r="O788" s="7">
        <f t="shared" si="122"/>
        <v>0</v>
      </c>
      <c r="P788" s="7">
        <f t="shared" si="123"/>
        <v>66.5</v>
      </c>
      <c r="Q788" s="8">
        <f t="shared" si="124"/>
        <v>34.475000000000001</v>
      </c>
      <c r="R788" s="8">
        <f t="shared" si="125"/>
        <v>30.625</v>
      </c>
      <c r="S788" s="8">
        <f t="shared" si="126"/>
        <v>40.424999999999997</v>
      </c>
      <c r="T788" s="8">
        <f t="shared" si="127"/>
        <v>34.125</v>
      </c>
      <c r="U788" s="7">
        <f t="shared" si="128"/>
        <v>35.174999999999997</v>
      </c>
      <c r="V788" s="7">
        <f t="shared" si="129"/>
        <v>34.912499999999994</v>
      </c>
    </row>
    <row r="789" spans="1:22" ht="13.5" x14ac:dyDescent="0.25">
      <c r="A789" s="3">
        <f>RSI!A789</f>
        <v>43151</v>
      </c>
      <c r="B789" s="2">
        <f>RSI!B789</f>
        <v>8.2119999999999997</v>
      </c>
      <c r="C789" s="2">
        <f>RSI!I789</f>
        <v>32.459800369780694</v>
      </c>
      <c r="D789" s="2">
        <f>MACD!E789</f>
        <v>0.10135308978659552</v>
      </c>
      <c r="E789" s="2">
        <f>MACD!F789</f>
        <v>0.12319950727506331</v>
      </c>
      <c r="F789" s="2">
        <f>'Moving Avg'!D789</f>
        <v>8.2870000000000008</v>
      </c>
      <c r="G789" s="2">
        <f>'Moving Avg'!F789</f>
        <v>8.4054999999999982</v>
      </c>
      <c r="H789" s="2">
        <f>'Moving Avg'!G789</f>
        <v>8.6296600000000012</v>
      </c>
      <c r="I789" s="2">
        <f>'Moving Avg'!H789</f>
        <v>9.227640000000001</v>
      </c>
      <c r="J789" s="5" t="str">
        <f>OBV!F789</f>
        <v>BEARISH</v>
      </c>
      <c r="K789" s="5" t="str">
        <f>OBV!G789</f>
        <v>NEUTRAL</v>
      </c>
      <c r="L789" s="5" t="str">
        <f>OBV!H789</f>
        <v>CONFIRMED BEARISH</v>
      </c>
      <c r="M789" s="7">
        <f t="shared" si="120"/>
        <v>25</v>
      </c>
      <c r="N789" s="7">
        <f t="shared" si="121"/>
        <v>100</v>
      </c>
      <c r="O789" s="7">
        <f t="shared" si="122"/>
        <v>0</v>
      </c>
      <c r="P789" s="7">
        <f t="shared" si="123"/>
        <v>16.5</v>
      </c>
      <c r="Q789" s="8">
        <f t="shared" si="124"/>
        <v>46.225000000000001</v>
      </c>
      <c r="R789" s="8">
        <f t="shared" si="125"/>
        <v>29.125</v>
      </c>
      <c r="S789" s="8">
        <f t="shared" si="126"/>
        <v>26.175000000000001</v>
      </c>
      <c r="T789" s="8">
        <f t="shared" si="127"/>
        <v>35.375</v>
      </c>
      <c r="U789" s="7">
        <f t="shared" si="128"/>
        <v>33.841666666666661</v>
      </c>
      <c r="V789" s="7">
        <f t="shared" si="129"/>
        <v>34.224999999999994</v>
      </c>
    </row>
    <row r="790" spans="1:22" ht="13.5" x14ac:dyDescent="0.25">
      <c r="A790" s="3">
        <f>RSI!A790</f>
        <v>43152</v>
      </c>
      <c r="B790" s="2">
        <f>RSI!B790</f>
        <v>8.1630000000000003</v>
      </c>
      <c r="C790" s="2">
        <f>RSI!I790</f>
        <v>30.283771772724634</v>
      </c>
      <c r="D790" s="2">
        <f>MACD!E790</f>
        <v>5.1831603249079095E-2</v>
      </c>
      <c r="E790" s="2">
        <f>MACD!F790</f>
        <v>0.10892592646986647</v>
      </c>
      <c r="F790" s="2">
        <f>'Moving Avg'!D790</f>
        <v>8.2521999999999984</v>
      </c>
      <c r="G790" s="2">
        <f>'Moving Avg'!F790</f>
        <v>8.3843499999999995</v>
      </c>
      <c r="H790" s="2">
        <f>'Moving Avg'!G790</f>
        <v>8.6174800000000005</v>
      </c>
      <c r="I790" s="2">
        <f>'Moving Avg'!H790</f>
        <v>9.2218650000000011</v>
      </c>
      <c r="J790" s="5" t="str">
        <f>OBV!F790</f>
        <v>BEARISH</v>
      </c>
      <c r="K790" s="5" t="str">
        <f>OBV!G790</f>
        <v>STRONG</v>
      </c>
      <c r="L790" s="5" t="str">
        <f>OBV!H790</f>
        <v>CONFIRMED BEARISH</v>
      </c>
      <c r="M790" s="7">
        <f t="shared" si="120"/>
        <v>25</v>
      </c>
      <c r="N790" s="7">
        <f t="shared" si="121"/>
        <v>100</v>
      </c>
      <c r="O790" s="7">
        <f t="shared" si="122"/>
        <v>0</v>
      </c>
      <c r="P790" s="7">
        <f t="shared" si="123"/>
        <v>33</v>
      </c>
      <c r="Q790" s="8">
        <f t="shared" si="124"/>
        <v>48.7</v>
      </c>
      <c r="R790" s="8">
        <f t="shared" si="125"/>
        <v>33.25</v>
      </c>
      <c r="S790" s="8">
        <f t="shared" si="126"/>
        <v>33.6</v>
      </c>
      <c r="T790" s="8">
        <f t="shared" si="127"/>
        <v>39.5</v>
      </c>
      <c r="U790" s="7">
        <f t="shared" si="128"/>
        <v>38.516666666666673</v>
      </c>
      <c r="V790" s="7">
        <f t="shared" si="129"/>
        <v>38.762500000000003</v>
      </c>
    </row>
    <row r="791" spans="1:22" ht="13.5" x14ac:dyDescent="0.25">
      <c r="A791" s="3">
        <f>RSI!A791</f>
        <v>43153</v>
      </c>
      <c r="B791" s="2">
        <f>RSI!B791</f>
        <v>8.15</v>
      </c>
      <c r="C791" s="2">
        <f>RSI!I791</f>
        <v>29.71462926161341</v>
      </c>
      <c r="D791" s="2">
        <f>MACD!E791</f>
        <v>1.7319537121405659E-2</v>
      </c>
      <c r="E791" s="2">
        <f>MACD!F791</f>
        <v>9.0604648600174309E-2</v>
      </c>
      <c r="F791" s="2">
        <f>'Moving Avg'!D791</f>
        <v>8.2148000000000003</v>
      </c>
      <c r="G791" s="2">
        <f>'Moving Avg'!F791</f>
        <v>8.3572999999999986</v>
      </c>
      <c r="H791" s="2">
        <f>'Moving Avg'!G791</f>
        <v>8.6052800000000005</v>
      </c>
      <c r="I791" s="2">
        <f>'Moving Avg'!H791</f>
        <v>9.2158800000000021</v>
      </c>
      <c r="J791" s="5" t="str">
        <f>OBV!F791</f>
        <v>BEARISH</v>
      </c>
      <c r="K791" s="5" t="str">
        <f>OBV!G791</f>
        <v>STRONG</v>
      </c>
      <c r="L791" s="5" t="str">
        <f>OBV!H791</f>
        <v>CONFIRMED BEARISH</v>
      </c>
      <c r="M791" s="7">
        <f t="shared" si="120"/>
        <v>50</v>
      </c>
      <c r="N791" s="7">
        <f t="shared" si="121"/>
        <v>100</v>
      </c>
      <c r="O791" s="7">
        <f t="shared" si="122"/>
        <v>0</v>
      </c>
      <c r="P791" s="7">
        <f t="shared" si="123"/>
        <v>33</v>
      </c>
      <c r="Q791" s="8">
        <f t="shared" si="124"/>
        <v>57.45</v>
      </c>
      <c r="R791" s="8">
        <f t="shared" si="125"/>
        <v>38.25</v>
      </c>
      <c r="S791" s="8">
        <f t="shared" si="126"/>
        <v>37.35</v>
      </c>
      <c r="T791" s="8">
        <f t="shared" si="127"/>
        <v>45.75</v>
      </c>
      <c r="U791" s="7">
        <f t="shared" si="128"/>
        <v>44.35</v>
      </c>
      <c r="V791" s="7">
        <f t="shared" si="129"/>
        <v>44.7</v>
      </c>
    </row>
    <row r="792" spans="1:22" ht="13.5" x14ac:dyDescent="0.25">
      <c r="A792" s="3">
        <f>RSI!A792</f>
        <v>43154</v>
      </c>
      <c r="B792" s="2">
        <f>RSI!B792</f>
        <v>8.1379999999999999</v>
      </c>
      <c r="C792" s="2">
        <f>RSI!I792</f>
        <v>29.169668624898605</v>
      </c>
      <c r="D792" s="2">
        <f>MACD!E792</f>
        <v>2.3233792581246249E-2</v>
      </c>
      <c r="E792" s="2">
        <f>MACD!F792</f>
        <v>7.7130477396388702E-2</v>
      </c>
      <c r="F792" s="2">
        <f>'Moving Avg'!D792</f>
        <v>8.1750000000000007</v>
      </c>
      <c r="G792" s="2">
        <f>'Moving Avg'!F792</f>
        <v>8.3296500000000009</v>
      </c>
      <c r="H792" s="2">
        <f>'Moving Avg'!G792</f>
        <v>8.5903600000000022</v>
      </c>
      <c r="I792" s="2">
        <f>'Moving Avg'!H792</f>
        <v>9.2101249999999997</v>
      </c>
      <c r="J792" s="5" t="str">
        <f>OBV!F792</f>
        <v>BEARISH</v>
      </c>
      <c r="K792" s="5" t="str">
        <f>OBV!G792</f>
        <v>STRONG</v>
      </c>
      <c r="L792" s="5" t="str">
        <f>OBV!H792</f>
        <v>CONFIRMED BEARISH</v>
      </c>
      <c r="M792" s="7">
        <f t="shared" si="120"/>
        <v>50</v>
      </c>
      <c r="N792" s="7">
        <f t="shared" si="121"/>
        <v>100</v>
      </c>
      <c r="O792" s="7">
        <f t="shared" si="122"/>
        <v>0</v>
      </c>
      <c r="P792" s="7">
        <f t="shared" si="123"/>
        <v>33</v>
      </c>
      <c r="Q792" s="8">
        <f t="shared" si="124"/>
        <v>57.45</v>
      </c>
      <c r="R792" s="8">
        <f t="shared" si="125"/>
        <v>38.25</v>
      </c>
      <c r="S792" s="8">
        <f t="shared" si="126"/>
        <v>37.35</v>
      </c>
      <c r="T792" s="8">
        <f t="shared" si="127"/>
        <v>45.75</v>
      </c>
      <c r="U792" s="7">
        <f t="shared" si="128"/>
        <v>44.35</v>
      </c>
      <c r="V792" s="7">
        <f t="shared" si="129"/>
        <v>44.7</v>
      </c>
    </row>
    <row r="793" spans="1:22" ht="13.5" x14ac:dyDescent="0.25">
      <c r="A793" s="3">
        <f>RSI!A793</f>
        <v>43157</v>
      </c>
      <c r="B793" s="2">
        <f>RSI!B793</f>
        <v>8.0879999999999992</v>
      </c>
      <c r="C793" s="2">
        <f>RSI!I793</f>
        <v>26.951704602004412</v>
      </c>
      <c r="D793" s="2">
        <f>MACD!E793</f>
        <v>3.3505829849426405E-2</v>
      </c>
      <c r="E793" s="2">
        <f>MACD!F793</f>
        <v>6.8405547886996251E-2</v>
      </c>
      <c r="F793" s="2">
        <f>'Moving Avg'!D793</f>
        <v>8.1501999999999999</v>
      </c>
      <c r="G793" s="2">
        <f>'Moving Avg'!F793</f>
        <v>8.3038500000000024</v>
      </c>
      <c r="H793" s="2">
        <f>'Moving Avg'!G793</f>
        <v>8.5744399999999992</v>
      </c>
      <c r="I793" s="2">
        <f>'Moving Avg'!H793</f>
        <v>9.2038300000000017</v>
      </c>
      <c r="J793" s="5" t="str">
        <f>OBV!F793</f>
        <v>BEARISH</v>
      </c>
      <c r="K793" s="5" t="str">
        <f>OBV!G793</f>
        <v>STRONG</v>
      </c>
      <c r="L793" s="5" t="str">
        <f>OBV!H793</f>
        <v>CONFIRMED BEARISH</v>
      </c>
      <c r="M793" s="7">
        <f t="shared" si="120"/>
        <v>50</v>
      </c>
      <c r="N793" s="7">
        <f t="shared" si="121"/>
        <v>100</v>
      </c>
      <c r="O793" s="7">
        <f t="shared" si="122"/>
        <v>0</v>
      </c>
      <c r="P793" s="7">
        <f t="shared" si="123"/>
        <v>33</v>
      </c>
      <c r="Q793" s="8">
        <f t="shared" si="124"/>
        <v>57.45</v>
      </c>
      <c r="R793" s="8">
        <f t="shared" si="125"/>
        <v>38.25</v>
      </c>
      <c r="S793" s="8">
        <f t="shared" si="126"/>
        <v>37.35</v>
      </c>
      <c r="T793" s="8">
        <f t="shared" si="127"/>
        <v>45.75</v>
      </c>
      <c r="U793" s="7">
        <f t="shared" si="128"/>
        <v>44.35</v>
      </c>
      <c r="V793" s="7">
        <f t="shared" si="129"/>
        <v>44.7</v>
      </c>
    </row>
    <row r="794" spans="1:22" ht="13.5" x14ac:dyDescent="0.25">
      <c r="A794" s="3">
        <f>RSI!A794</f>
        <v>43158</v>
      </c>
      <c r="B794" s="2">
        <f>RSI!B794</f>
        <v>8.0570000000000004</v>
      </c>
      <c r="C794" s="2">
        <f>RSI!I794</f>
        <v>25.649502703846906</v>
      </c>
      <c r="D794" s="2">
        <f>MACD!E794</f>
        <v>4.7160493465812081E-2</v>
      </c>
      <c r="E794" s="2">
        <f>MACD!F794</f>
        <v>6.4156537002759417E-2</v>
      </c>
      <c r="F794" s="2">
        <f>'Moving Avg'!D794</f>
        <v>8.1192000000000011</v>
      </c>
      <c r="G794" s="2">
        <f>'Moving Avg'!F794</f>
        <v>8.2780500000000004</v>
      </c>
      <c r="H794" s="2">
        <f>'Moving Avg'!G794</f>
        <v>8.5579000000000001</v>
      </c>
      <c r="I794" s="2">
        <f>'Moving Avg'!H794</f>
        <v>9.1960900000000017</v>
      </c>
      <c r="J794" s="5" t="str">
        <f>OBV!F794</f>
        <v>BEARISH</v>
      </c>
      <c r="K794" s="5" t="str">
        <f>OBV!G794</f>
        <v>STRONG</v>
      </c>
      <c r="L794" s="5" t="str">
        <f>OBV!H794</f>
        <v>CONFIRMED BEARISH</v>
      </c>
      <c r="M794" s="7">
        <f t="shared" si="120"/>
        <v>50</v>
      </c>
      <c r="N794" s="7">
        <f t="shared" si="121"/>
        <v>45</v>
      </c>
      <c r="O794" s="7">
        <f t="shared" si="122"/>
        <v>0</v>
      </c>
      <c r="P794" s="7">
        <f t="shared" si="123"/>
        <v>33</v>
      </c>
      <c r="Q794" s="8">
        <f t="shared" si="124"/>
        <v>38.200000000000003</v>
      </c>
      <c r="R794" s="8">
        <f t="shared" si="125"/>
        <v>27.25</v>
      </c>
      <c r="S794" s="8">
        <f t="shared" si="126"/>
        <v>29.1</v>
      </c>
      <c r="T794" s="8">
        <f t="shared" si="127"/>
        <v>32</v>
      </c>
      <c r="U794" s="7">
        <f t="shared" si="128"/>
        <v>31.516666666666669</v>
      </c>
      <c r="V794" s="7">
        <f t="shared" si="129"/>
        <v>31.637500000000003</v>
      </c>
    </row>
    <row r="795" spans="1:22" ht="13.5" x14ac:dyDescent="0.25">
      <c r="A795" s="3">
        <f>RSI!A795</f>
        <v>43159</v>
      </c>
      <c r="B795" s="2">
        <f>RSI!B795</f>
        <v>8.0380000000000003</v>
      </c>
      <c r="C795" s="2">
        <f>RSI!I795</f>
        <v>24.85679371177369</v>
      </c>
      <c r="D795" s="2">
        <f>MACD!E795</f>
        <v>6.1919440818071436E-2</v>
      </c>
      <c r="E795" s="2">
        <f>MACD!F795</f>
        <v>6.3709117765821818E-2</v>
      </c>
      <c r="F795" s="2">
        <f>'Moving Avg'!D795</f>
        <v>8.0942000000000007</v>
      </c>
      <c r="G795" s="2">
        <f>'Moving Avg'!F795</f>
        <v>8.2513000000000005</v>
      </c>
      <c r="H795" s="2">
        <f>'Moving Avg'!G795</f>
        <v>8.5459600000000027</v>
      </c>
      <c r="I795" s="2">
        <f>'Moving Avg'!H795</f>
        <v>9.1882550000000016</v>
      </c>
      <c r="J795" s="5" t="str">
        <f>OBV!F795</f>
        <v>BEARISH</v>
      </c>
      <c r="K795" s="5" t="str">
        <f>OBV!G795</f>
        <v>STRONG</v>
      </c>
      <c r="L795" s="5" t="str">
        <f>OBV!H795</f>
        <v>CONFIRMED BEARISH</v>
      </c>
      <c r="M795" s="7">
        <f t="shared" si="120"/>
        <v>50</v>
      </c>
      <c r="N795" s="7">
        <f t="shared" si="121"/>
        <v>45</v>
      </c>
      <c r="O795" s="7">
        <f t="shared" si="122"/>
        <v>0</v>
      </c>
      <c r="P795" s="7">
        <f t="shared" si="123"/>
        <v>33</v>
      </c>
      <c r="Q795" s="8">
        <f t="shared" si="124"/>
        <v>38.200000000000003</v>
      </c>
      <c r="R795" s="8">
        <f t="shared" si="125"/>
        <v>27.25</v>
      </c>
      <c r="S795" s="8">
        <f t="shared" si="126"/>
        <v>29.1</v>
      </c>
      <c r="T795" s="8">
        <f t="shared" si="127"/>
        <v>32</v>
      </c>
      <c r="U795" s="7">
        <f t="shared" si="128"/>
        <v>31.516666666666669</v>
      </c>
      <c r="V795" s="7">
        <f t="shared" si="129"/>
        <v>31.637500000000003</v>
      </c>
    </row>
    <row r="796" spans="1:22" ht="13.5" x14ac:dyDescent="0.25">
      <c r="A796" s="3">
        <f>RSI!A796</f>
        <v>43160</v>
      </c>
      <c r="B796" s="2">
        <f>RSI!B796</f>
        <v>8.2059999999999995</v>
      </c>
      <c r="C796" s="2">
        <f>RSI!I796</f>
        <v>41.942518052267914</v>
      </c>
      <c r="D796" s="2">
        <f>MACD!E796</f>
        <v>6.3740046967927455E-2</v>
      </c>
      <c r="E796" s="2">
        <f>MACD!F796</f>
        <v>6.3715303606242946E-2</v>
      </c>
      <c r="F796" s="2">
        <f>'Moving Avg'!D796</f>
        <v>8.1053999999999995</v>
      </c>
      <c r="G796" s="2">
        <f>'Moving Avg'!F796</f>
        <v>8.2354500000000002</v>
      </c>
      <c r="H796" s="2">
        <f>'Moving Avg'!G796</f>
        <v>8.5358800000000024</v>
      </c>
      <c r="I796" s="2">
        <f>'Moving Avg'!H796</f>
        <v>9.1825500000000027</v>
      </c>
      <c r="J796" s="5" t="str">
        <f>OBV!F796</f>
        <v>BEARISH</v>
      </c>
      <c r="K796" s="5" t="str">
        <f>OBV!G796</f>
        <v>STRONG</v>
      </c>
      <c r="L796" s="5" t="str">
        <f>OBV!H796</f>
        <v>BEARISH DIVERGENCE</v>
      </c>
      <c r="M796" s="7">
        <f t="shared" si="120"/>
        <v>25</v>
      </c>
      <c r="N796" s="7">
        <f t="shared" si="121"/>
        <v>0</v>
      </c>
      <c r="O796" s="7">
        <f t="shared" si="122"/>
        <v>0</v>
      </c>
      <c r="P796" s="7">
        <f t="shared" si="123"/>
        <v>33</v>
      </c>
      <c r="Q796" s="8">
        <f t="shared" si="124"/>
        <v>13.7</v>
      </c>
      <c r="R796" s="8">
        <f t="shared" si="125"/>
        <v>13.25</v>
      </c>
      <c r="S796" s="8">
        <f t="shared" si="126"/>
        <v>18.600000000000001</v>
      </c>
      <c r="T796" s="8">
        <f t="shared" si="127"/>
        <v>14.5</v>
      </c>
      <c r="U796" s="7">
        <f t="shared" si="128"/>
        <v>15.183333333333332</v>
      </c>
      <c r="V796" s="7">
        <f t="shared" si="129"/>
        <v>15.012499999999999</v>
      </c>
    </row>
    <row r="797" spans="1:22" ht="13.5" x14ac:dyDescent="0.25">
      <c r="A797" s="3">
        <f>RSI!A797</f>
        <v>43161</v>
      </c>
      <c r="B797" s="2">
        <f>RSI!B797</f>
        <v>7.9640000000000004</v>
      </c>
      <c r="C797" s="2">
        <f>RSI!I797</f>
        <v>31.005979348651437</v>
      </c>
      <c r="D797" s="2">
        <f>MACD!E797</f>
        <v>8.3858868914761686E-2</v>
      </c>
      <c r="E797" s="2">
        <f>MACD!F797</f>
        <v>6.7744016667946688E-2</v>
      </c>
      <c r="F797" s="2">
        <f>'Moving Avg'!D797</f>
        <v>8.0705999999999989</v>
      </c>
      <c r="G797" s="2">
        <f>'Moving Avg'!F797</f>
        <v>8.2106000000000012</v>
      </c>
      <c r="H797" s="2">
        <f>'Moving Avg'!G797</f>
        <v>8.5209600000000005</v>
      </c>
      <c r="I797" s="2">
        <f>'Moving Avg'!H797</f>
        <v>9.1758350000000011</v>
      </c>
      <c r="J797" s="5" t="str">
        <f>OBV!F797</f>
        <v>BEARISH</v>
      </c>
      <c r="K797" s="5" t="str">
        <f>OBV!G797</f>
        <v>STRONG</v>
      </c>
      <c r="L797" s="5" t="str">
        <f>OBV!H797</f>
        <v>CONFIRMED BEARISH</v>
      </c>
      <c r="M797" s="7">
        <f t="shared" si="120"/>
        <v>25</v>
      </c>
      <c r="N797" s="7">
        <f t="shared" si="121"/>
        <v>0</v>
      </c>
      <c r="O797" s="7">
        <f t="shared" si="122"/>
        <v>0</v>
      </c>
      <c r="P797" s="7">
        <f t="shared" si="123"/>
        <v>33</v>
      </c>
      <c r="Q797" s="8">
        <f t="shared" si="124"/>
        <v>13.7</v>
      </c>
      <c r="R797" s="8">
        <f t="shared" si="125"/>
        <v>13.25</v>
      </c>
      <c r="S797" s="8">
        <f t="shared" si="126"/>
        <v>18.600000000000001</v>
      </c>
      <c r="T797" s="8">
        <f t="shared" si="127"/>
        <v>14.5</v>
      </c>
      <c r="U797" s="7">
        <f t="shared" si="128"/>
        <v>15.183333333333332</v>
      </c>
      <c r="V797" s="7">
        <f t="shared" si="129"/>
        <v>15.012499999999999</v>
      </c>
    </row>
    <row r="798" spans="1:22" ht="13.5" x14ac:dyDescent="0.25">
      <c r="A798" s="3">
        <f>RSI!A798</f>
        <v>43164</v>
      </c>
      <c r="B798" s="2">
        <f>RSI!B798</f>
        <v>8.0259999999999998</v>
      </c>
      <c r="C798" s="2">
        <f>RSI!I798</f>
        <v>35.636462481516261</v>
      </c>
      <c r="D798" s="2">
        <f>MACD!E798</f>
        <v>7.9093172503707621E-2</v>
      </c>
      <c r="E798" s="2">
        <f>MACD!F798</f>
        <v>7.0013847835098883E-2</v>
      </c>
      <c r="F798" s="2">
        <f>'Moving Avg'!D798</f>
        <v>8.0581999999999994</v>
      </c>
      <c r="G798" s="2">
        <f>'Moving Avg'!F798</f>
        <v>8.1904000000000003</v>
      </c>
      <c r="H798" s="2">
        <f>'Moving Avg'!G798</f>
        <v>8.5072800000000015</v>
      </c>
      <c r="I798" s="2">
        <f>'Moving Avg'!H798</f>
        <v>9.1692300000000024</v>
      </c>
      <c r="J798" s="5" t="str">
        <f>OBV!F798</f>
        <v>BEARISH</v>
      </c>
      <c r="K798" s="5" t="str">
        <f>OBV!G798</f>
        <v>NEUTRAL</v>
      </c>
      <c r="L798" s="5" t="str">
        <f>OBV!H798</f>
        <v>CONFIRMED BEARISH</v>
      </c>
      <c r="M798" s="7">
        <f t="shared" si="120"/>
        <v>25</v>
      </c>
      <c r="N798" s="7">
        <f t="shared" si="121"/>
        <v>0</v>
      </c>
      <c r="O798" s="7">
        <f t="shared" si="122"/>
        <v>0</v>
      </c>
      <c r="P798" s="7">
        <f t="shared" si="123"/>
        <v>16.5</v>
      </c>
      <c r="Q798" s="8">
        <f t="shared" si="124"/>
        <v>11.225</v>
      </c>
      <c r="R798" s="8">
        <f t="shared" si="125"/>
        <v>9.125</v>
      </c>
      <c r="S798" s="8">
        <f t="shared" si="126"/>
        <v>11.175000000000001</v>
      </c>
      <c r="T798" s="8">
        <f t="shared" si="127"/>
        <v>10.375</v>
      </c>
      <c r="U798" s="7">
        <f t="shared" si="128"/>
        <v>10.508333333333335</v>
      </c>
      <c r="V798" s="7">
        <f t="shared" si="129"/>
        <v>10.475000000000001</v>
      </c>
    </row>
    <row r="799" spans="1:22" ht="13.5" x14ac:dyDescent="0.25">
      <c r="A799" s="3">
        <f>RSI!A799</f>
        <v>43165</v>
      </c>
      <c r="B799" s="2">
        <f>RSI!B799</f>
        <v>8.2560000000000002</v>
      </c>
      <c r="C799" s="2">
        <f>RSI!I799</f>
        <v>49.245075592828648</v>
      </c>
      <c r="D799" s="2">
        <f>MACD!E799</f>
        <v>5.9540639161671294E-2</v>
      </c>
      <c r="E799" s="2">
        <f>MACD!F799</f>
        <v>6.7919206100413368E-2</v>
      </c>
      <c r="F799" s="2">
        <f>'Moving Avg'!D799</f>
        <v>8.097999999999999</v>
      </c>
      <c r="G799" s="2">
        <f>'Moving Avg'!F799</f>
        <v>8.1863500000000009</v>
      </c>
      <c r="H799" s="2">
        <f>'Moving Avg'!G799</f>
        <v>8.4983200000000032</v>
      </c>
      <c r="I799" s="2">
        <f>'Moving Avg'!H799</f>
        <v>9.1638600000000014</v>
      </c>
      <c r="J799" s="5" t="str">
        <f>OBV!F799</f>
        <v>BULLISH</v>
      </c>
      <c r="K799" s="5" t="str">
        <f>OBV!G799</f>
        <v>NEUTRAL</v>
      </c>
      <c r="L799" s="5" t="str">
        <f>OBV!H799</f>
        <v>CONFIRMED BULLISH</v>
      </c>
      <c r="M799" s="7">
        <f t="shared" si="120"/>
        <v>25</v>
      </c>
      <c r="N799" s="7">
        <f t="shared" si="121"/>
        <v>45</v>
      </c>
      <c r="O799" s="7">
        <f t="shared" si="122"/>
        <v>0</v>
      </c>
      <c r="P799" s="7">
        <f t="shared" si="123"/>
        <v>83.5</v>
      </c>
      <c r="Q799" s="8">
        <f t="shared" si="124"/>
        <v>37.024999999999999</v>
      </c>
      <c r="R799" s="8">
        <f t="shared" si="125"/>
        <v>34.875</v>
      </c>
      <c r="S799" s="8">
        <f t="shared" si="126"/>
        <v>48.075000000000003</v>
      </c>
      <c r="T799" s="8">
        <f t="shared" si="127"/>
        <v>38.375</v>
      </c>
      <c r="U799" s="7">
        <f t="shared" si="128"/>
        <v>39.991666666666667</v>
      </c>
      <c r="V799" s="7">
        <f t="shared" si="129"/>
        <v>39.587500000000006</v>
      </c>
    </row>
    <row r="800" spans="1:22" ht="13.5" x14ac:dyDescent="0.25">
      <c r="A800" s="3">
        <f>RSI!A800</f>
        <v>43166</v>
      </c>
      <c r="B800" s="2">
        <f>RSI!B800</f>
        <v>8.4990000000000006</v>
      </c>
      <c r="C800" s="2">
        <f>RSI!I800</f>
        <v>59.087335827133771</v>
      </c>
      <c r="D800" s="2">
        <f>MACD!E800</f>
        <v>1.7503290940286576E-2</v>
      </c>
      <c r="E800" s="2">
        <f>MACD!F800</f>
        <v>5.7836023068388011E-2</v>
      </c>
      <c r="F800" s="2">
        <f>'Moving Avg'!D800</f>
        <v>8.1902000000000008</v>
      </c>
      <c r="G800" s="2">
        <f>'Moving Avg'!F800</f>
        <v>8.206900000000001</v>
      </c>
      <c r="H800" s="2">
        <f>'Moving Avg'!G800</f>
        <v>8.4942200000000021</v>
      </c>
      <c r="I800" s="2">
        <f>'Moving Avg'!H800</f>
        <v>9.1597050000000024</v>
      </c>
      <c r="J800" s="5" t="str">
        <f>OBV!F800</f>
        <v>BULLISH</v>
      </c>
      <c r="K800" s="5" t="str">
        <f>OBV!G800</f>
        <v>WEAK</v>
      </c>
      <c r="L800" s="5" t="str">
        <f>OBV!H800</f>
        <v>CONFIRMED BULLISH</v>
      </c>
      <c r="M800" s="7">
        <f t="shared" si="120"/>
        <v>25</v>
      </c>
      <c r="N800" s="7">
        <f t="shared" si="121"/>
        <v>100</v>
      </c>
      <c r="O800" s="7">
        <f t="shared" si="122"/>
        <v>0</v>
      </c>
      <c r="P800" s="7">
        <f t="shared" si="123"/>
        <v>67</v>
      </c>
      <c r="Q800" s="8">
        <f t="shared" si="124"/>
        <v>53.8</v>
      </c>
      <c r="R800" s="8">
        <f t="shared" si="125"/>
        <v>41.75</v>
      </c>
      <c r="S800" s="8">
        <f t="shared" si="126"/>
        <v>48.900000000000006</v>
      </c>
      <c r="T800" s="8">
        <f t="shared" si="127"/>
        <v>48</v>
      </c>
      <c r="U800" s="7">
        <f t="shared" si="128"/>
        <v>48.15</v>
      </c>
      <c r="V800" s="7">
        <f t="shared" si="129"/>
        <v>48.112499999999997</v>
      </c>
    </row>
    <row r="801" spans="1:22" ht="13.5" x14ac:dyDescent="0.25">
      <c r="A801" s="3">
        <f>RSI!A801</f>
        <v>43167</v>
      </c>
      <c r="B801" s="2">
        <f>RSI!B801</f>
        <v>8.3989999999999991</v>
      </c>
      <c r="C801" s="2">
        <f>RSI!I801</f>
        <v>54.411237133917112</v>
      </c>
      <c r="D801" s="2">
        <f>MACD!E801</f>
        <v>-1.4053073517384718E-2</v>
      </c>
      <c r="E801" s="2">
        <f>MACD!F801</f>
        <v>4.3458203751233465E-2</v>
      </c>
      <c r="F801" s="2">
        <f>'Moving Avg'!D801</f>
        <v>8.2288000000000014</v>
      </c>
      <c r="G801" s="2">
        <f>'Moving Avg'!F801</f>
        <v>8.2209000000000021</v>
      </c>
      <c r="H801" s="2">
        <f>'Moving Avg'!G801</f>
        <v>8.4881200000000021</v>
      </c>
      <c r="I801" s="2">
        <f>'Moving Avg'!H801</f>
        <v>9.155165000000002</v>
      </c>
      <c r="J801" s="5" t="str">
        <f>OBV!F801</f>
        <v>BULLISH</v>
      </c>
      <c r="K801" s="5" t="str">
        <f>OBV!G801</f>
        <v>NEUTRAL</v>
      </c>
      <c r="L801" s="5" t="str">
        <f>OBV!H801</f>
        <v>CONFIRMED BULLISH</v>
      </c>
      <c r="M801" s="7">
        <f t="shared" si="120"/>
        <v>25</v>
      </c>
      <c r="N801" s="7">
        <f t="shared" si="121"/>
        <v>100</v>
      </c>
      <c r="O801" s="7">
        <f t="shared" si="122"/>
        <v>0</v>
      </c>
      <c r="P801" s="7">
        <f t="shared" si="123"/>
        <v>83.5</v>
      </c>
      <c r="Q801" s="8">
        <f t="shared" si="124"/>
        <v>56.274999999999999</v>
      </c>
      <c r="R801" s="8">
        <f t="shared" si="125"/>
        <v>45.875</v>
      </c>
      <c r="S801" s="8">
        <f t="shared" si="126"/>
        <v>56.325000000000003</v>
      </c>
      <c r="T801" s="8">
        <f t="shared" si="127"/>
        <v>52.125</v>
      </c>
      <c r="U801" s="7">
        <f t="shared" si="128"/>
        <v>52.82500000000001</v>
      </c>
      <c r="V801" s="7">
        <f t="shared" si="129"/>
        <v>52.650000000000006</v>
      </c>
    </row>
    <row r="802" spans="1:22" ht="13.5" x14ac:dyDescent="0.25">
      <c r="A802" s="3">
        <f>RSI!A802</f>
        <v>43168</v>
      </c>
      <c r="B802" s="2">
        <f>RSI!B802</f>
        <v>8.3309999999999995</v>
      </c>
      <c r="C802" s="2">
        <f>RSI!I802</f>
        <v>51.430630234375975</v>
      </c>
      <c r="D802" s="2">
        <f>MACD!E802</f>
        <v>-3.8263295545277742E-2</v>
      </c>
      <c r="E802" s="2">
        <f>MACD!F802</f>
        <v>2.7113903891931225E-2</v>
      </c>
      <c r="F802" s="2">
        <f>'Moving Avg'!D802</f>
        <v>8.3021999999999991</v>
      </c>
      <c r="G802" s="2">
        <f>'Moving Avg'!F802</f>
        <v>8.2209000000000003</v>
      </c>
      <c r="H802" s="2">
        <f>'Moving Avg'!G802</f>
        <v>8.4805400000000013</v>
      </c>
      <c r="I802" s="2">
        <f>'Moving Avg'!H802</f>
        <v>9.150285000000002</v>
      </c>
      <c r="J802" s="5" t="str">
        <f>OBV!F802</f>
        <v>BULLISH</v>
      </c>
      <c r="K802" s="5" t="str">
        <f>OBV!G802</f>
        <v>NEUTRAL</v>
      </c>
      <c r="L802" s="5" t="str">
        <f>OBV!H802</f>
        <v>CONFIRMED BULLISH</v>
      </c>
      <c r="M802" s="7">
        <f t="shared" si="120"/>
        <v>25</v>
      </c>
      <c r="N802" s="7">
        <f t="shared" si="121"/>
        <v>100</v>
      </c>
      <c r="O802" s="7">
        <f t="shared" si="122"/>
        <v>0</v>
      </c>
      <c r="P802" s="7">
        <f t="shared" si="123"/>
        <v>83.5</v>
      </c>
      <c r="Q802" s="8">
        <f t="shared" si="124"/>
        <v>56.274999999999999</v>
      </c>
      <c r="R802" s="8">
        <f t="shared" si="125"/>
        <v>45.875</v>
      </c>
      <c r="S802" s="8">
        <f t="shared" si="126"/>
        <v>56.325000000000003</v>
      </c>
      <c r="T802" s="8">
        <f t="shared" si="127"/>
        <v>52.125</v>
      </c>
      <c r="U802" s="7">
        <f t="shared" si="128"/>
        <v>52.82500000000001</v>
      </c>
      <c r="V802" s="7">
        <f t="shared" si="129"/>
        <v>52.650000000000006</v>
      </c>
    </row>
    <row r="803" spans="1:22" ht="13.5" x14ac:dyDescent="0.25">
      <c r="A803" s="3">
        <f>RSI!A803</f>
        <v>43171</v>
      </c>
      <c r="B803" s="2">
        <f>RSI!B803</f>
        <v>8.3309999999999995</v>
      </c>
      <c r="C803" s="2">
        <f>RSI!I803</f>
        <v>51.430630234375975</v>
      </c>
      <c r="D803" s="2">
        <f>MACD!E803</f>
        <v>-6.6687107156356618E-2</v>
      </c>
      <c r="E803" s="2">
        <f>MACD!F803</f>
        <v>8.3537016822736575E-3</v>
      </c>
      <c r="F803" s="2">
        <f>'Moving Avg'!D803</f>
        <v>8.3632000000000009</v>
      </c>
      <c r="G803" s="2">
        <f>'Moving Avg'!F803</f>
        <v>8.2208999999999985</v>
      </c>
      <c r="H803" s="2">
        <f>'Moving Avg'!G803</f>
        <v>8.4753200000000017</v>
      </c>
      <c r="I803" s="2">
        <f>'Moving Avg'!H803</f>
        <v>9.1454950000000004</v>
      </c>
      <c r="J803" s="5" t="str">
        <f>OBV!F803</f>
        <v>BEARISH</v>
      </c>
      <c r="K803" s="5" t="str">
        <f>OBV!G803</f>
        <v>NEUTRAL</v>
      </c>
      <c r="L803" s="5" t="str">
        <f>OBV!H803</f>
        <v>BEARISH DIVERGENCE</v>
      </c>
      <c r="M803" s="7">
        <f t="shared" si="120"/>
        <v>25</v>
      </c>
      <c r="N803" s="7">
        <f t="shared" si="121"/>
        <v>100</v>
      </c>
      <c r="O803" s="7">
        <f t="shared" si="122"/>
        <v>0</v>
      </c>
      <c r="P803" s="7">
        <f t="shared" si="123"/>
        <v>16.5</v>
      </c>
      <c r="Q803" s="8">
        <f t="shared" si="124"/>
        <v>46.225000000000001</v>
      </c>
      <c r="R803" s="8">
        <f t="shared" si="125"/>
        <v>29.125</v>
      </c>
      <c r="S803" s="8">
        <f t="shared" si="126"/>
        <v>26.175000000000001</v>
      </c>
      <c r="T803" s="8">
        <f t="shared" si="127"/>
        <v>35.375</v>
      </c>
      <c r="U803" s="7">
        <f t="shared" si="128"/>
        <v>33.841666666666661</v>
      </c>
      <c r="V803" s="7">
        <f t="shared" si="129"/>
        <v>34.224999999999994</v>
      </c>
    </row>
    <row r="804" spans="1:22" ht="13.5" x14ac:dyDescent="0.25">
      <c r="A804" s="3">
        <f>RSI!A804</f>
        <v>43172</v>
      </c>
      <c r="B804" s="2">
        <f>RSI!B804</f>
        <v>8.2119999999999997</v>
      </c>
      <c r="C804" s="2">
        <f>RSI!I804</f>
        <v>46.284731173836185</v>
      </c>
      <c r="D804" s="2">
        <f>MACD!E804</f>
        <v>-8.6920154918242787E-2</v>
      </c>
      <c r="E804" s="2">
        <f>MACD!F804</f>
        <v>-1.070106963782963E-2</v>
      </c>
      <c r="F804" s="2">
        <f>'Moving Avg'!D804</f>
        <v>8.3544000000000018</v>
      </c>
      <c r="G804" s="2">
        <f>'Moving Avg'!F804</f>
        <v>8.2146499999999971</v>
      </c>
      <c r="H804" s="2">
        <f>'Moving Avg'!G804</f>
        <v>8.459500000000002</v>
      </c>
      <c r="I804" s="2">
        <f>'Moving Avg'!H804</f>
        <v>9.14011</v>
      </c>
      <c r="J804" s="5" t="str">
        <f>OBV!F804</f>
        <v>BEARISH</v>
      </c>
      <c r="K804" s="5" t="str">
        <f>OBV!G804</f>
        <v>STRONG</v>
      </c>
      <c r="L804" s="5" t="str">
        <f>OBV!H804</f>
        <v>CONFIRMED BEARISH</v>
      </c>
      <c r="M804" s="7">
        <f t="shared" si="120"/>
        <v>25</v>
      </c>
      <c r="N804" s="7">
        <f t="shared" si="121"/>
        <v>100</v>
      </c>
      <c r="O804" s="7">
        <f t="shared" si="122"/>
        <v>0</v>
      </c>
      <c r="P804" s="7">
        <f t="shared" si="123"/>
        <v>33</v>
      </c>
      <c r="Q804" s="8">
        <f t="shared" si="124"/>
        <v>48.7</v>
      </c>
      <c r="R804" s="8">
        <f t="shared" si="125"/>
        <v>33.25</v>
      </c>
      <c r="S804" s="8">
        <f t="shared" si="126"/>
        <v>33.6</v>
      </c>
      <c r="T804" s="8">
        <f t="shared" si="127"/>
        <v>39.5</v>
      </c>
      <c r="U804" s="7">
        <f t="shared" si="128"/>
        <v>38.516666666666673</v>
      </c>
      <c r="V804" s="7">
        <f t="shared" si="129"/>
        <v>38.762500000000003</v>
      </c>
    </row>
    <row r="805" spans="1:22" ht="13.5" x14ac:dyDescent="0.25">
      <c r="A805" s="3">
        <f>RSI!A805</f>
        <v>43173</v>
      </c>
      <c r="B805" s="2">
        <f>RSI!B805</f>
        <v>8.2119999999999997</v>
      </c>
      <c r="C805" s="2">
        <f>RSI!I805</f>
        <v>46.284731173836185</v>
      </c>
      <c r="D805" s="2">
        <f>MACD!E805</f>
        <v>-0.10647117347905599</v>
      </c>
      <c r="E805" s="2">
        <f>MACD!F805</f>
        <v>-2.9855090406074904E-2</v>
      </c>
      <c r="F805" s="2">
        <f>'Moving Avg'!D805</f>
        <v>8.2970000000000006</v>
      </c>
      <c r="G805" s="2">
        <f>'Moving Avg'!F805</f>
        <v>8.2083999999999957</v>
      </c>
      <c r="H805" s="2">
        <f>'Moving Avg'!G805</f>
        <v>8.4438200000000005</v>
      </c>
      <c r="I805" s="2">
        <f>'Moving Avg'!H805</f>
        <v>9.1344350000000016</v>
      </c>
      <c r="J805" s="5" t="str">
        <f>OBV!F805</f>
        <v>BEARISH</v>
      </c>
      <c r="K805" s="5" t="str">
        <f>OBV!G805</f>
        <v>STRONG</v>
      </c>
      <c r="L805" s="5" t="str">
        <f>OBV!H805</f>
        <v>CONFIRMED BEARISH</v>
      </c>
      <c r="M805" s="7">
        <f t="shared" si="120"/>
        <v>25</v>
      </c>
      <c r="N805" s="7">
        <f t="shared" si="121"/>
        <v>100</v>
      </c>
      <c r="O805" s="7">
        <f t="shared" si="122"/>
        <v>0</v>
      </c>
      <c r="P805" s="7">
        <f t="shared" si="123"/>
        <v>33</v>
      </c>
      <c r="Q805" s="8">
        <f t="shared" si="124"/>
        <v>48.7</v>
      </c>
      <c r="R805" s="8">
        <f t="shared" si="125"/>
        <v>33.25</v>
      </c>
      <c r="S805" s="8">
        <f t="shared" si="126"/>
        <v>33.6</v>
      </c>
      <c r="T805" s="8">
        <f t="shared" si="127"/>
        <v>39.5</v>
      </c>
      <c r="U805" s="7">
        <f t="shared" si="128"/>
        <v>38.516666666666673</v>
      </c>
      <c r="V805" s="7">
        <f t="shared" si="129"/>
        <v>38.762500000000003</v>
      </c>
    </row>
    <row r="806" spans="1:22" ht="13.5" x14ac:dyDescent="0.25">
      <c r="A806" s="3">
        <f>RSI!A806</f>
        <v>43174</v>
      </c>
      <c r="B806" s="2">
        <f>RSI!B806</f>
        <v>8.7040000000000006</v>
      </c>
      <c r="C806" s="2">
        <f>RSI!I806</f>
        <v>63.700091249738065</v>
      </c>
      <c r="D806" s="2">
        <f>MACD!E806</f>
        <v>-0.13315677293862116</v>
      </c>
      <c r="E806" s="2">
        <f>MACD!F806</f>
        <v>-5.0515426912584156E-2</v>
      </c>
      <c r="F806" s="2">
        <f>'Moving Avg'!D806</f>
        <v>8.3580000000000005</v>
      </c>
      <c r="G806" s="2">
        <f>'Moving Avg'!F806</f>
        <v>8.2267499999999991</v>
      </c>
      <c r="H806" s="2">
        <f>'Moving Avg'!G806</f>
        <v>8.4379800000000014</v>
      </c>
      <c r="I806" s="2">
        <f>'Moving Avg'!H806</f>
        <v>9.1315100000000005</v>
      </c>
      <c r="J806" s="5" t="str">
        <f>OBV!F806</f>
        <v>BEARISH</v>
      </c>
      <c r="K806" s="5" t="str">
        <f>OBV!G806</f>
        <v>NEUTRAL</v>
      </c>
      <c r="L806" s="5" t="str">
        <f>OBV!H806</f>
        <v>BEARISH DIVERGENCE</v>
      </c>
      <c r="M806" s="7">
        <f t="shared" si="120"/>
        <v>25</v>
      </c>
      <c r="N806" s="7">
        <f t="shared" si="121"/>
        <v>100</v>
      </c>
      <c r="O806" s="7">
        <f t="shared" si="122"/>
        <v>0</v>
      </c>
      <c r="P806" s="7">
        <f t="shared" si="123"/>
        <v>16.5</v>
      </c>
      <c r="Q806" s="8">
        <f t="shared" si="124"/>
        <v>46.225000000000001</v>
      </c>
      <c r="R806" s="8">
        <f t="shared" si="125"/>
        <v>29.125</v>
      </c>
      <c r="S806" s="8">
        <f t="shared" si="126"/>
        <v>26.175000000000001</v>
      </c>
      <c r="T806" s="8">
        <f t="shared" si="127"/>
        <v>35.375</v>
      </c>
      <c r="U806" s="7">
        <f t="shared" si="128"/>
        <v>33.841666666666661</v>
      </c>
      <c r="V806" s="7">
        <f t="shared" si="129"/>
        <v>34.224999999999994</v>
      </c>
    </row>
    <row r="807" spans="1:22" ht="13.5" x14ac:dyDescent="0.25">
      <c r="A807" s="3">
        <f>RSI!A807</f>
        <v>43175</v>
      </c>
      <c r="B807" s="2">
        <f>RSI!B807</f>
        <v>9.1460000000000008</v>
      </c>
      <c r="C807" s="2">
        <f>RSI!I807</f>
        <v>72.367613261168771</v>
      </c>
      <c r="D807" s="2">
        <f>MACD!E807</f>
        <v>-0.22819356142758274</v>
      </c>
      <c r="E807" s="2">
        <f>MACD!F807</f>
        <v>-8.6051053815583881E-2</v>
      </c>
      <c r="F807" s="2">
        <f>'Moving Avg'!D807</f>
        <v>8.5210000000000008</v>
      </c>
      <c r="G807" s="2">
        <f>'Moving Avg'!F807</f>
        <v>8.267199999999999</v>
      </c>
      <c r="H807" s="2">
        <f>'Moving Avg'!G807</f>
        <v>8.4409800000000015</v>
      </c>
      <c r="I807" s="2">
        <f>'Moving Avg'!H807</f>
        <v>9.1294199999999996</v>
      </c>
      <c r="J807" s="5" t="str">
        <f>OBV!F807</f>
        <v>BULLISH</v>
      </c>
      <c r="K807" s="5" t="str">
        <f>OBV!G807</f>
        <v>NEUTRAL</v>
      </c>
      <c r="L807" s="5" t="str">
        <f>OBV!H807</f>
        <v>CONFIRMED BULLISH</v>
      </c>
      <c r="M807" s="7">
        <f t="shared" si="120"/>
        <v>0</v>
      </c>
      <c r="N807" s="7">
        <f t="shared" si="121"/>
        <v>100</v>
      </c>
      <c r="O807" s="7">
        <f t="shared" si="122"/>
        <v>0</v>
      </c>
      <c r="P807" s="7">
        <f t="shared" si="123"/>
        <v>83.5</v>
      </c>
      <c r="Q807" s="8">
        <f t="shared" si="124"/>
        <v>47.524999999999999</v>
      </c>
      <c r="R807" s="8">
        <f t="shared" si="125"/>
        <v>40.875</v>
      </c>
      <c r="S807" s="8">
        <f t="shared" si="126"/>
        <v>52.575000000000003</v>
      </c>
      <c r="T807" s="8">
        <f t="shared" si="127"/>
        <v>45.875</v>
      </c>
      <c r="U807" s="7">
        <f t="shared" si="128"/>
        <v>46.991666666666674</v>
      </c>
      <c r="V807" s="7">
        <f t="shared" si="129"/>
        <v>46.712500000000006</v>
      </c>
    </row>
    <row r="808" spans="1:22" ht="13.5" x14ac:dyDescent="0.25">
      <c r="A808" s="3">
        <f>RSI!A808</f>
        <v>43178</v>
      </c>
      <c r="B808" s="2">
        <f>RSI!B808</f>
        <v>9.4570000000000007</v>
      </c>
      <c r="C808" s="2">
        <f>RSI!I808</f>
        <v>76.601178093431386</v>
      </c>
      <c r="D808" s="2">
        <f>MACD!E808</f>
        <v>-0.32702074829013128</v>
      </c>
      <c r="E808" s="2">
        <f>MACD!F808</f>
        <v>-0.13424499271049337</v>
      </c>
      <c r="F808" s="2">
        <f>'Moving Avg'!D808</f>
        <v>8.7462</v>
      </c>
      <c r="G808" s="2">
        <f>'Moving Avg'!F808</f>
        <v>8.3294499999999996</v>
      </c>
      <c r="H808" s="2">
        <f>'Moving Avg'!G808</f>
        <v>8.4502000000000024</v>
      </c>
      <c r="I808" s="2">
        <f>'Moving Avg'!H808</f>
        <v>9.1288850000000021</v>
      </c>
      <c r="J808" s="5" t="str">
        <f>OBV!F808</f>
        <v>BULLISH</v>
      </c>
      <c r="K808" s="5" t="str">
        <f>OBV!G808</f>
        <v>WEAK</v>
      </c>
      <c r="L808" s="5" t="str">
        <f>OBV!H808</f>
        <v>CONFIRMED BULLISH</v>
      </c>
      <c r="M808" s="7">
        <f t="shared" si="120"/>
        <v>0</v>
      </c>
      <c r="N808" s="7">
        <f t="shared" si="121"/>
        <v>100</v>
      </c>
      <c r="O808" s="7">
        <f t="shared" si="122"/>
        <v>0</v>
      </c>
      <c r="P808" s="7">
        <f t="shared" si="123"/>
        <v>67</v>
      </c>
      <c r="Q808" s="8">
        <f t="shared" si="124"/>
        <v>45.05</v>
      </c>
      <c r="R808" s="8">
        <f t="shared" si="125"/>
        <v>36.75</v>
      </c>
      <c r="S808" s="8">
        <f t="shared" si="126"/>
        <v>45.150000000000006</v>
      </c>
      <c r="T808" s="8">
        <f t="shared" si="127"/>
        <v>41.75</v>
      </c>
      <c r="U808" s="7">
        <f t="shared" si="128"/>
        <v>42.31666666666667</v>
      </c>
      <c r="V808" s="7">
        <f t="shared" si="129"/>
        <v>42.174999999999997</v>
      </c>
    </row>
    <row r="809" spans="1:22" ht="13.5" x14ac:dyDescent="0.25">
      <c r="A809" s="3">
        <f>RSI!A809</f>
        <v>43180</v>
      </c>
      <c r="B809" s="2">
        <f>RSI!B809</f>
        <v>9.3320000000000007</v>
      </c>
      <c r="C809" s="2">
        <f>RSI!I809</f>
        <v>71.837181849431374</v>
      </c>
      <c r="D809" s="2">
        <f>MACD!E809</f>
        <v>-0.37238654143554406</v>
      </c>
      <c r="E809" s="2">
        <f>MACD!F809</f>
        <v>-0.18187330245550351</v>
      </c>
      <c r="F809" s="2">
        <f>'Moving Avg'!D809</f>
        <v>8.9702000000000019</v>
      </c>
      <c r="G809" s="2">
        <f>'Moving Avg'!F809</f>
        <v>8.3854500000000005</v>
      </c>
      <c r="H809" s="2">
        <f>'Moving Avg'!G809</f>
        <v>8.4601400000000009</v>
      </c>
      <c r="I809" s="2">
        <f>'Moving Avg'!H809</f>
        <v>9.1276400000000031</v>
      </c>
      <c r="J809" s="5" t="str">
        <f>OBV!F809</f>
        <v>BULLISH</v>
      </c>
      <c r="K809" s="5" t="str">
        <f>OBV!G809</f>
        <v>WEAK</v>
      </c>
      <c r="L809" s="5" t="str">
        <f>OBV!H809</f>
        <v>CONFIRMED BULLISH</v>
      </c>
      <c r="M809" s="7">
        <f t="shared" si="120"/>
        <v>0</v>
      </c>
      <c r="N809" s="7">
        <f t="shared" si="121"/>
        <v>100</v>
      </c>
      <c r="O809" s="7">
        <f t="shared" si="122"/>
        <v>0</v>
      </c>
      <c r="P809" s="7">
        <f t="shared" si="123"/>
        <v>67</v>
      </c>
      <c r="Q809" s="8">
        <f t="shared" si="124"/>
        <v>45.05</v>
      </c>
      <c r="R809" s="8">
        <f t="shared" si="125"/>
        <v>36.75</v>
      </c>
      <c r="S809" s="8">
        <f t="shared" si="126"/>
        <v>45.150000000000006</v>
      </c>
      <c r="T809" s="8">
        <f t="shared" si="127"/>
        <v>41.75</v>
      </c>
      <c r="U809" s="7">
        <f t="shared" si="128"/>
        <v>42.31666666666667</v>
      </c>
      <c r="V809" s="7">
        <f t="shared" si="129"/>
        <v>42.174999999999997</v>
      </c>
    </row>
    <row r="810" spans="1:22" ht="13.5" x14ac:dyDescent="0.25">
      <c r="A810" s="3">
        <f>RSI!A810</f>
        <v>43181</v>
      </c>
      <c r="B810" s="2">
        <f>RSI!B810</f>
        <v>9.4260000000000002</v>
      </c>
      <c r="C810" s="2">
        <f>RSI!I810</f>
        <v>73.187617491822763</v>
      </c>
      <c r="D810" s="2">
        <f>MACD!E810</f>
        <v>-0.38552627633368175</v>
      </c>
      <c r="E810" s="2">
        <f>MACD!F810</f>
        <v>-0.22260389723113916</v>
      </c>
      <c r="F810" s="2">
        <f>'Moving Avg'!D810</f>
        <v>9.213000000000001</v>
      </c>
      <c r="G810" s="2">
        <f>'Moving Avg'!F810</f>
        <v>8.448599999999999</v>
      </c>
      <c r="H810" s="2">
        <f>'Moving Avg'!G810</f>
        <v>8.471960000000001</v>
      </c>
      <c r="I810" s="2">
        <f>'Moving Avg'!H810</f>
        <v>9.1268950000000011</v>
      </c>
      <c r="J810" s="5" t="str">
        <f>OBV!F810</f>
        <v>BULLISH</v>
      </c>
      <c r="K810" s="5" t="str">
        <f>OBV!G810</f>
        <v>WEAK</v>
      </c>
      <c r="L810" s="5" t="str">
        <f>OBV!H810</f>
        <v>CONFIRMED BULLISH</v>
      </c>
      <c r="M810" s="7">
        <f t="shared" si="120"/>
        <v>0</v>
      </c>
      <c r="N810" s="7">
        <f t="shared" si="121"/>
        <v>100</v>
      </c>
      <c r="O810" s="7">
        <f t="shared" si="122"/>
        <v>50</v>
      </c>
      <c r="P810" s="7">
        <f t="shared" si="123"/>
        <v>67</v>
      </c>
      <c r="Q810" s="8">
        <f t="shared" si="124"/>
        <v>52.55</v>
      </c>
      <c r="R810" s="8">
        <f t="shared" si="125"/>
        <v>54.25</v>
      </c>
      <c r="S810" s="8">
        <f t="shared" si="126"/>
        <v>57.650000000000006</v>
      </c>
      <c r="T810" s="8">
        <f t="shared" si="127"/>
        <v>54.25</v>
      </c>
      <c r="U810" s="7">
        <f t="shared" si="128"/>
        <v>54.816666666666663</v>
      </c>
      <c r="V810" s="7">
        <f t="shared" si="129"/>
        <v>54.674999999999997</v>
      </c>
    </row>
    <row r="811" spans="1:22" ht="13.5" x14ac:dyDescent="0.25">
      <c r="A811" s="3">
        <f>RSI!A811</f>
        <v>43182</v>
      </c>
      <c r="B811" s="2">
        <f>RSI!B811</f>
        <v>9.7059999999999995</v>
      </c>
      <c r="C811" s="2">
        <f>RSI!I811</f>
        <v>76.762073923404031</v>
      </c>
      <c r="D811" s="2">
        <f>MACD!E811</f>
        <v>-0.43811693727856316</v>
      </c>
      <c r="E811" s="2">
        <f>MACD!F811</f>
        <v>-0.265706505240624</v>
      </c>
      <c r="F811" s="2">
        <f>'Moving Avg'!D811</f>
        <v>9.4134000000000011</v>
      </c>
      <c r="G811" s="2">
        <f>'Moving Avg'!F811</f>
        <v>8.5263999999999989</v>
      </c>
      <c r="H811" s="2">
        <f>'Moving Avg'!G811</f>
        <v>8.4918800000000019</v>
      </c>
      <c r="I811" s="2">
        <f>'Moving Avg'!H811</f>
        <v>9.1285100000000003</v>
      </c>
      <c r="J811" s="5" t="str">
        <f>OBV!F811</f>
        <v>BULLISH</v>
      </c>
      <c r="K811" s="5" t="str">
        <f>OBV!G811</f>
        <v>WEAK</v>
      </c>
      <c r="L811" s="5" t="str">
        <f>OBV!H811</f>
        <v>CONFIRMED BULLISH</v>
      </c>
      <c r="M811" s="7">
        <f t="shared" si="120"/>
        <v>0</v>
      </c>
      <c r="N811" s="7">
        <f t="shared" si="121"/>
        <v>100</v>
      </c>
      <c r="O811" s="7">
        <f t="shared" si="122"/>
        <v>50</v>
      </c>
      <c r="P811" s="7">
        <f t="shared" si="123"/>
        <v>67</v>
      </c>
      <c r="Q811" s="8">
        <f t="shared" si="124"/>
        <v>52.55</v>
      </c>
      <c r="R811" s="8">
        <f t="shared" si="125"/>
        <v>54.25</v>
      </c>
      <c r="S811" s="8">
        <f t="shared" si="126"/>
        <v>57.650000000000006</v>
      </c>
      <c r="T811" s="8">
        <f t="shared" si="127"/>
        <v>54.25</v>
      </c>
      <c r="U811" s="7">
        <f t="shared" si="128"/>
        <v>54.816666666666663</v>
      </c>
      <c r="V811" s="7">
        <f t="shared" si="129"/>
        <v>54.674999999999997</v>
      </c>
    </row>
    <row r="812" spans="1:22" ht="13.5" x14ac:dyDescent="0.25">
      <c r="A812" s="3">
        <f>RSI!A812</f>
        <v>43185</v>
      </c>
      <c r="B812" s="2">
        <f>RSI!B812</f>
        <v>9.8919999999999995</v>
      </c>
      <c r="C812" s="2">
        <f>RSI!I812</f>
        <v>78.785328404482783</v>
      </c>
      <c r="D812" s="2">
        <f>MACD!E812</f>
        <v>-0.51346156408975574</v>
      </c>
      <c r="E812" s="2">
        <f>MACD!F812</f>
        <v>-0.31525751701045035</v>
      </c>
      <c r="F812" s="2">
        <f>'Moving Avg'!D812</f>
        <v>9.5625999999999998</v>
      </c>
      <c r="G812" s="2">
        <f>'Moving Avg'!F812</f>
        <v>8.6140999999999988</v>
      </c>
      <c r="H812" s="2">
        <f>'Moving Avg'!G812</f>
        <v>8.5149000000000026</v>
      </c>
      <c r="I812" s="2">
        <f>'Moving Avg'!H812</f>
        <v>9.1310550000000017</v>
      </c>
      <c r="J812" s="5" t="str">
        <f>OBV!F812</f>
        <v>BULLISH</v>
      </c>
      <c r="K812" s="5" t="str">
        <f>OBV!G812</f>
        <v>WEAK</v>
      </c>
      <c r="L812" s="5" t="str">
        <f>OBV!H812</f>
        <v>CONFIRMED BULLISH</v>
      </c>
      <c r="M812" s="7">
        <f t="shared" si="120"/>
        <v>0</v>
      </c>
      <c r="N812" s="7">
        <f t="shared" si="121"/>
        <v>100</v>
      </c>
      <c r="O812" s="7">
        <f t="shared" si="122"/>
        <v>50</v>
      </c>
      <c r="P812" s="7">
        <f t="shared" si="123"/>
        <v>67</v>
      </c>
      <c r="Q812" s="8">
        <f t="shared" si="124"/>
        <v>52.55</v>
      </c>
      <c r="R812" s="8">
        <f t="shared" si="125"/>
        <v>54.25</v>
      </c>
      <c r="S812" s="8">
        <f t="shared" si="126"/>
        <v>57.650000000000006</v>
      </c>
      <c r="T812" s="8">
        <f t="shared" si="127"/>
        <v>54.25</v>
      </c>
      <c r="U812" s="7">
        <f t="shared" si="128"/>
        <v>54.816666666666663</v>
      </c>
      <c r="V812" s="7">
        <f t="shared" si="129"/>
        <v>54.674999999999997</v>
      </c>
    </row>
    <row r="813" spans="1:22" ht="13.5" x14ac:dyDescent="0.25">
      <c r="A813" s="3">
        <f>RSI!A813</f>
        <v>43186</v>
      </c>
      <c r="B813" s="2">
        <f>RSI!B813</f>
        <v>9.8239999999999998</v>
      </c>
      <c r="C813" s="2">
        <f>RSI!I813</f>
        <v>76.174121698504564</v>
      </c>
      <c r="D813" s="2">
        <f>MACD!E813</f>
        <v>-0.57939297752770003</v>
      </c>
      <c r="E813" s="2">
        <f>MACD!F813</f>
        <v>-0.36808460911390034</v>
      </c>
      <c r="F813" s="2">
        <f>'Moving Avg'!D813</f>
        <v>9.6359999999999992</v>
      </c>
      <c r="G813" s="2">
        <f>'Moving Avg'!F813</f>
        <v>8.7009000000000007</v>
      </c>
      <c r="H813" s="2">
        <f>'Moving Avg'!G813</f>
        <v>8.5371799999999993</v>
      </c>
      <c r="I813" s="2">
        <f>'Moving Avg'!H813</f>
        <v>9.1321250000000003</v>
      </c>
      <c r="J813" s="5" t="str">
        <f>OBV!F813</f>
        <v>BULLISH</v>
      </c>
      <c r="K813" s="5" t="str">
        <f>OBV!G813</f>
        <v>NEUTRAL</v>
      </c>
      <c r="L813" s="5" t="str">
        <f>OBV!H813</f>
        <v>CONFIRMED BULLISH</v>
      </c>
      <c r="M813" s="7">
        <f t="shared" si="120"/>
        <v>0</v>
      </c>
      <c r="N813" s="7">
        <f t="shared" si="121"/>
        <v>100</v>
      </c>
      <c r="O813" s="7">
        <f t="shared" si="122"/>
        <v>50</v>
      </c>
      <c r="P813" s="7">
        <f t="shared" si="123"/>
        <v>83.5</v>
      </c>
      <c r="Q813" s="8">
        <f t="shared" si="124"/>
        <v>55.024999999999999</v>
      </c>
      <c r="R813" s="8">
        <f t="shared" si="125"/>
        <v>58.375</v>
      </c>
      <c r="S813" s="8">
        <f t="shared" si="126"/>
        <v>65.075000000000003</v>
      </c>
      <c r="T813" s="8">
        <f t="shared" si="127"/>
        <v>58.375</v>
      </c>
      <c r="U813" s="7">
        <f t="shared" si="128"/>
        <v>59.491666666666674</v>
      </c>
      <c r="V813" s="7">
        <f t="shared" si="129"/>
        <v>59.212500000000006</v>
      </c>
    </row>
    <row r="814" spans="1:22" ht="13.5" x14ac:dyDescent="0.25">
      <c r="A814" s="3">
        <f>RSI!A814</f>
        <v>43187</v>
      </c>
      <c r="B814" s="2">
        <f>RSI!B814</f>
        <v>9.9420000000000002</v>
      </c>
      <c r="C814" s="2">
        <f>RSI!I814</f>
        <v>77.563765972109678</v>
      </c>
      <c r="D814" s="2">
        <f>MACD!E814</f>
        <v>-0.66850855241466434</v>
      </c>
      <c r="E814" s="2">
        <f>MACD!F814</f>
        <v>-0.42816939777405316</v>
      </c>
      <c r="F814" s="2">
        <f>'Moving Avg'!D814</f>
        <v>9.7579999999999991</v>
      </c>
      <c r="G814" s="2">
        <f>'Moving Avg'!F814</f>
        <v>8.7951499999999996</v>
      </c>
      <c r="H814" s="2">
        <f>'Moving Avg'!G814</f>
        <v>8.5618199999999991</v>
      </c>
      <c r="I814" s="2">
        <f>'Moving Avg'!H814</f>
        <v>9.1339300000000012</v>
      </c>
      <c r="J814" s="5" t="str">
        <f>OBV!F814</f>
        <v>BULLISH</v>
      </c>
      <c r="K814" s="5" t="str">
        <f>OBV!G814</f>
        <v>WEAK</v>
      </c>
      <c r="L814" s="5" t="str">
        <f>OBV!H814</f>
        <v>CONFIRMED BULLISH</v>
      </c>
      <c r="M814" s="7">
        <f t="shared" si="120"/>
        <v>0</v>
      </c>
      <c r="N814" s="7">
        <f t="shared" si="121"/>
        <v>100</v>
      </c>
      <c r="O814" s="7">
        <f t="shared" si="122"/>
        <v>50</v>
      </c>
      <c r="P814" s="7">
        <f t="shared" si="123"/>
        <v>67</v>
      </c>
      <c r="Q814" s="8">
        <f t="shared" si="124"/>
        <v>52.55</v>
      </c>
      <c r="R814" s="8">
        <f t="shared" si="125"/>
        <v>54.25</v>
      </c>
      <c r="S814" s="8">
        <f t="shared" si="126"/>
        <v>57.650000000000006</v>
      </c>
      <c r="T814" s="8">
        <f t="shared" si="127"/>
        <v>54.25</v>
      </c>
      <c r="U814" s="7">
        <f t="shared" si="128"/>
        <v>54.816666666666663</v>
      </c>
      <c r="V814" s="7">
        <f t="shared" si="129"/>
        <v>54.674999999999997</v>
      </c>
    </row>
    <row r="815" spans="1:22" ht="13.5" x14ac:dyDescent="0.25">
      <c r="A815" s="3">
        <f>RSI!A815</f>
        <v>43188</v>
      </c>
      <c r="B815" s="2">
        <f>RSI!B815</f>
        <v>9.923</v>
      </c>
      <c r="C815" s="2">
        <f>RSI!I815</f>
        <v>76.78716198378558</v>
      </c>
      <c r="D815" s="2">
        <f>MACD!E815</f>
        <v>-0.74901780849516619</v>
      </c>
      <c r="E815" s="2">
        <f>MACD!F815</f>
        <v>-0.4923390799182758</v>
      </c>
      <c r="F815" s="2">
        <f>'Moving Avg'!D815</f>
        <v>9.8574000000000002</v>
      </c>
      <c r="G815" s="2">
        <f>'Moving Avg'!F815</f>
        <v>8.8894000000000002</v>
      </c>
      <c r="H815" s="2">
        <f>'Moving Avg'!G815</f>
        <v>8.5860800000000008</v>
      </c>
      <c r="I815" s="2">
        <f>'Moving Avg'!H815</f>
        <v>9.1353300000000015</v>
      </c>
      <c r="J815" s="5" t="str">
        <f>OBV!F815</f>
        <v>BULLISH</v>
      </c>
      <c r="K815" s="5" t="str">
        <f>OBV!G815</f>
        <v>NEUTRAL</v>
      </c>
      <c r="L815" s="5" t="str">
        <f>OBV!H815</f>
        <v>CONFIRMED BULLISH</v>
      </c>
      <c r="M815" s="7">
        <f t="shared" si="120"/>
        <v>0</v>
      </c>
      <c r="N815" s="7">
        <f t="shared" si="121"/>
        <v>100</v>
      </c>
      <c r="O815" s="7">
        <f t="shared" si="122"/>
        <v>50</v>
      </c>
      <c r="P815" s="7">
        <f t="shared" si="123"/>
        <v>83.5</v>
      </c>
      <c r="Q815" s="8">
        <f t="shared" si="124"/>
        <v>55.024999999999999</v>
      </c>
      <c r="R815" s="8">
        <f t="shared" si="125"/>
        <v>58.375</v>
      </c>
      <c r="S815" s="8">
        <f t="shared" si="126"/>
        <v>65.075000000000003</v>
      </c>
      <c r="T815" s="8">
        <f t="shared" si="127"/>
        <v>58.375</v>
      </c>
      <c r="U815" s="7">
        <f t="shared" si="128"/>
        <v>59.491666666666674</v>
      </c>
      <c r="V815" s="7">
        <f t="shared" si="129"/>
        <v>59.212500000000006</v>
      </c>
    </row>
    <row r="816" spans="1:22" ht="13.5" x14ac:dyDescent="0.25">
      <c r="A816" s="3">
        <f>RSI!A816</f>
        <v>43189</v>
      </c>
      <c r="B816" s="2">
        <f>RSI!B816</f>
        <v>9.8610000000000007</v>
      </c>
      <c r="C816" s="2">
        <f>RSI!I816</f>
        <v>74.177201419815049</v>
      </c>
      <c r="D816" s="2">
        <f>MACD!E816</f>
        <v>-0.74277272071213929</v>
      </c>
      <c r="E816" s="2">
        <f>MACD!F816</f>
        <v>-0.54242580807704854</v>
      </c>
      <c r="F816" s="2">
        <f>'Moving Avg'!D816</f>
        <v>9.8884000000000007</v>
      </c>
      <c r="G816" s="2">
        <f>'Moving Avg'!F816</f>
        <v>8.9721500000000027</v>
      </c>
      <c r="H816" s="2">
        <f>'Moving Avg'!G816</f>
        <v>8.6103400000000008</v>
      </c>
      <c r="I816" s="2">
        <f>'Moving Avg'!H816</f>
        <v>9.1365750000000006</v>
      </c>
      <c r="J816" s="5" t="str">
        <f>OBV!F816</f>
        <v>BEARISH</v>
      </c>
      <c r="K816" s="5" t="str">
        <f>OBV!G816</f>
        <v>NEUTRAL</v>
      </c>
      <c r="L816" s="5" t="str">
        <f>OBV!H816</f>
        <v>BEARISH DIVERGENCE</v>
      </c>
      <c r="M816" s="7">
        <f t="shared" si="120"/>
        <v>0</v>
      </c>
      <c r="N816" s="7">
        <f t="shared" si="121"/>
        <v>100</v>
      </c>
      <c r="O816" s="7">
        <f t="shared" si="122"/>
        <v>50</v>
      </c>
      <c r="P816" s="7">
        <f t="shared" si="123"/>
        <v>16.5</v>
      </c>
      <c r="Q816" s="8">
        <f t="shared" si="124"/>
        <v>44.975000000000001</v>
      </c>
      <c r="R816" s="8">
        <f t="shared" si="125"/>
        <v>41.625</v>
      </c>
      <c r="S816" s="8">
        <f t="shared" si="126"/>
        <v>34.924999999999997</v>
      </c>
      <c r="T816" s="8">
        <f t="shared" si="127"/>
        <v>41.625</v>
      </c>
      <c r="U816" s="7">
        <f t="shared" si="128"/>
        <v>40.508333333333333</v>
      </c>
      <c r="V816" s="7">
        <f t="shared" si="129"/>
        <v>40.787499999999994</v>
      </c>
    </row>
    <row r="817" spans="1:22" ht="13.5" x14ac:dyDescent="0.25">
      <c r="A817" s="3">
        <f>RSI!A817</f>
        <v>43192</v>
      </c>
      <c r="B817" s="2">
        <f>RSI!B817</f>
        <v>9.7929999999999993</v>
      </c>
      <c r="C817" s="2">
        <f>RSI!I817</f>
        <v>71.314189310800757</v>
      </c>
      <c r="D817" s="2">
        <f>MACD!E817</f>
        <v>-0.66956334742672219</v>
      </c>
      <c r="E817" s="2">
        <f>MACD!F817</f>
        <v>-0.56785331594698329</v>
      </c>
      <c r="F817" s="2">
        <f>'Moving Avg'!D817</f>
        <v>9.8685999999999989</v>
      </c>
      <c r="G817" s="2">
        <f>'Moving Avg'!F817</f>
        <v>9.063600000000001</v>
      </c>
      <c r="H817" s="2">
        <f>'Moving Avg'!G817</f>
        <v>8.6319999999999997</v>
      </c>
      <c r="I817" s="2">
        <f>'Moving Avg'!H817</f>
        <v>9.1382550000000009</v>
      </c>
      <c r="J817" s="5" t="str">
        <f>OBV!F817</f>
        <v>BEARISH</v>
      </c>
      <c r="K817" s="5" t="str">
        <f>OBV!G817</f>
        <v>STRONG</v>
      </c>
      <c r="L817" s="5" t="str">
        <f>OBV!H817</f>
        <v>CONFIRMED BEARISH</v>
      </c>
      <c r="M817" s="7">
        <f t="shared" si="120"/>
        <v>0</v>
      </c>
      <c r="N817" s="7">
        <f t="shared" si="121"/>
        <v>100</v>
      </c>
      <c r="O817" s="7">
        <f t="shared" si="122"/>
        <v>50</v>
      </c>
      <c r="P817" s="7">
        <f t="shared" si="123"/>
        <v>33</v>
      </c>
      <c r="Q817" s="8">
        <f t="shared" si="124"/>
        <v>47.45</v>
      </c>
      <c r="R817" s="8">
        <f t="shared" si="125"/>
        <v>45.75</v>
      </c>
      <c r="S817" s="8">
        <f t="shared" si="126"/>
        <v>42.35</v>
      </c>
      <c r="T817" s="8">
        <f t="shared" si="127"/>
        <v>45.75</v>
      </c>
      <c r="U817" s="7">
        <f t="shared" si="128"/>
        <v>45.183333333333337</v>
      </c>
      <c r="V817" s="7">
        <f t="shared" si="129"/>
        <v>45.325000000000003</v>
      </c>
    </row>
    <row r="818" spans="1:22" ht="13.5" x14ac:dyDescent="0.25">
      <c r="A818" s="3">
        <f>RSI!A818</f>
        <v>43193</v>
      </c>
      <c r="B818" s="2">
        <f>RSI!B818</f>
        <v>9.6430000000000007</v>
      </c>
      <c r="C818" s="2">
        <f>RSI!I818</f>
        <v>65.324606512232492</v>
      </c>
      <c r="D818" s="2">
        <f>MACD!E818</f>
        <v>-0.55299117921248886</v>
      </c>
      <c r="E818" s="2">
        <f>MACD!F818</f>
        <v>-0.56488088860008445</v>
      </c>
      <c r="F818" s="2">
        <f>'Moving Avg'!D818</f>
        <v>9.8324000000000016</v>
      </c>
      <c r="G818" s="2">
        <f>'Moving Avg'!F818</f>
        <v>9.1444500000000026</v>
      </c>
      <c r="H818" s="2">
        <f>'Moving Avg'!G818</f>
        <v>8.6506600000000002</v>
      </c>
      <c r="I818" s="2">
        <f>'Moving Avg'!H818</f>
        <v>9.1391849999999994</v>
      </c>
      <c r="J818" s="5" t="str">
        <f>OBV!F818</f>
        <v>BEARISH</v>
      </c>
      <c r="K818" s="5" t="str">
        <f>OBV!G818</f>
        <v>STRONG</v>
      </c>
      <c r="L818" s="5" t="str">
        <f>OBV!H818</f>
        <v>CONFIRMED BEARISH</v>
      </c>
      <c r="M818" s="7">
        <f t="shared" si="120"/>
        <v>25</v>
      </c>
      <c r="N818" s="7">
        <f t="shared" si="121"/>
        <v>0</v>
      </c>
      <c r="O818" s="7">
        <f t="shared" si="122"/>
        <v>50</v>
      </c>
      <c r="P818" s="7">
        <f t="shared" si="123"/>
        <v>33</v>
      </c>
      <c r="Q818" s="8">
        <f t="shared" si="124"/>
        <v>21.2</v>
      </c>
      <c r="R818" s="8">
        <f t="shared" si="125"/>
        <v>30.75</v>
      </c>
      <c r="S818" s="8">
        <f t="shared" si="126"/>
        <v>31.1</v>
      </c>
      <c r="T818" s="8">
        <f t="shared" si="127"/>
        <v>27</v>
      </c>
      <c r="U818" s="7">
        <f t="shared" si="128"/>
        <v>27.683333333333337</v>
      </c>
      <c r="V818" s="7">
        <f t="shared" si="129"/>
        <v>27.512500000000003</v>
      </c>
    </row>
    <row r="819" spans="1:22" ht="13.5" x14ac:dyDescent="0.25">
      <c r="A819" s="3">
        <f>RSI!A819</f>
        <v>43194</v>
      </c>
      <c r="B819" s="2">
        <f>RSI!B819</f>
        <v>9.718</v>
      </c>
      <c r="C819" s="2">
        <f>RSI!I819</f>
        <v>66.824937438765772</v>
      </c>
      <c r="D819" s="2">
        <f>MACD!E819</f>
        <v>-0.48226379751515402</v>
      </c>
      <c r="E819" s="2">
        <f>MACD!F819</f>
        <v>-0.54835747038309834</v>
      </c>
      <c r="F819" s="2">
        <f>'Moving Avg'!D819</f>
        <v>9.7876000000000012</v>
      </c>
      <c r="G819" s="2">
        <f>'Moving Avg'!F819</f>
        <v>9.2175499999999992</v>
      </c>
      <c r="H819" s="2">
        <f>'Moving Avg'!G819</f>
        <v>8.6709400000000016</v>
      </c>
      <c r="I819" s="2">
        <f>'Moving Avg'!H819</f>
        <v>9.1409250000000011</v>
      </c>
      <c r="J819" s="5" t="str">
        <f>OBV!F819</f>
        <v>BEARISH</v>
      </c>
      <c r="K819" s="5" t="str">
        <f>OBV!G819</f>
        <v>STRONG</v>
      </c>
      <c r="L819" s="5" t="str">
        <f>OBV!H819</f>
        <v>CONFIRMED BEARISH</v>
      </c>
      <c r="M819" s="7">
        <f t="shared" si="120"/>
        <v>25</v>
      </c>
      <c r="N819" s="7">
        <f t="shared" si="121"/>
        <v>0</v>
      </c>
      <c r="O819" s="7">
        <f t="shared" si="122"/>
        <v>50</v>
      </c>
      <c r="P819" s="7">
        <f t="shared" si="123"/>
        <v>33</v>
      </c>
      <c r="Q819" s="8">
        <f t="shared" si="124"/>
        <v>21.2</v>
      </c>
      <c r="R819" s="8">
        <f t="shared" si="125"/>
        <v>30.75</v>
      </c>
      <c r="S819" s="8">
        <f t="shared" si="126"/>
        <v>31.1</v>
      </c>
      <c r="T819" s="8">
        <f t="shared" si="127"/>
        <v>27</v>
      </c>
      <c r="U819" s="7">
        <f t="shared" si="128"/>
        <v>27.683333333333337</v>
      </c>
      <c r="V819" s="7">
        <f t="shared" si="129"/>
        <v>27.512500000000003</v>
      </c>
    </row>
    <row r="820" spans="1:22" ht="13.5" x14ac:dyDescent="0.25">
      <c r="A820" s="3">
        <f>RSI!A820</f>
        <v>43195</v>
      </c>
      <c r="B820" s="2">
        <f>RSI!B820</f>
        <v>9.7680000000000007</v>
      </c>
      <c r="C820" s="2">
        <f>RSI!I820</f>
        <v>67.824442881194528</v>
      </c>
      <c r="D820" s="2">
        <f>MACD!E820</f>
        <v>-0.4149957486353042</v>
      </c>
      <c r="E820" s="2">
        <f>MACD!F820</f>
        <v>-0.52168512603353956</v>
      </c>
      <c r="F820" s="2">
        <f>'Moving Avg'!D820</f>
        <v>9.7566000000000006</v>
      </c>
      <c r="G820" s="2">
        <f>'Moving Avg'!F820</f>
        <v>9.2809999999999988</v>
      </c>
      <c r="H820" s="2">
        <f>'Moving Avg'!G820</f>
        <v>8.6945800000000002</v>
      </c>
      <c r="I820" s="2">
        <f>'Moving Avg'!H820</f>
        <v>9.1424800000000008</v>
      </c>
      <c r="J820" s="5" t="str">
        <f>OBV!F820</f>
        <v>BEARISH</v>
      </c>
      <c r="K820" s="5" t="str">
        <f>OBV!G820</f>
        <v>NEUTRAL</v>
      </c>
      <c r="L820" s="5" t="str">
        <f>OBV!H820</f>
        <v>CONFIRMED BEARISH</v>
      </c>
      <c r="M820" s="7">
        <f t="shared" si="120"/>
        <v>25</v>
      </c>
      <c r="N820" s="7">
        <f t="shared" si="121"/>
        <v>0</v>
      </c>
      <c r="O820" s="7">
        <f t="shared" si="122"/>
        <v>50</v>
      </c>
      <c r="P820" s="7">
        <f t="shared" si="123"/>
        <v>16.5</v>
      </c>
      <c r="Q820" s="8">
        <f t="shared" si="124"/>
        <v>18.725000000000001</v>
      </c>
      <c r="R820" s="8">
        <f t="shared" si="125"/>
        <v>26.625</v>
      </c>
      <c r="S820" s="8">
        <f t="shared" si="126"/>
        <v>23.675000000000001</v>
      </c>
      <c r="T820" s="8">
        <f t="shared" si="127"/>
        <v>22.875</v>
      </c>
      <c r="U820" s="7">
        <f t="shared" si="128"/>
        <v>23.008333333333336</v>
      </c>
      <c r="V820" s="7">
        <f t="shared" si="129"/>
        <v>22.975000000000001</v>
      </c>
    </row>
    <row r="821" spans="1:22" ht="13.5" x14ac:dyDescent="0.25">
      <c r="A821" s="3">
        <f>RSI!A821</f>
        <v>43196</v>
      </c>
      <c r="B821" s="2">
        <f>RSI!B821</f>
        <v>9.7240000000000002</v>
      </c>
      <c r="C821" s="2">
        <f>RSI!I821</f>
        <v>65.941658300990184</v>
      </c>
      <c r="D821" s="2">
        <f>MACD!E821</f>
        <v>-0.31512481861678587</v>
      </c>
      <c r="E821" s="2">
        <f>MACD!F821</f>
        <v>-0.48037306455018886</v>
      </c>
      <c r="F821" s="2">
        <f>'Moving Avg'!D821</f>
        <v>9.7292000000000005</v>
      </c>
      <c r="G821" s="2">
        <f>'Moving Avg'!F821</f>
        <v>9.3472499999999989</v>
      </c>
      <c r="H821" s="2">
        <f>'Moving Avg'!G821</f>
        <v>8.7152399999999997</v>
      </c>
      <c r="I821" s="2">
        <f>'Moving Avg'!H821</f>
        <v>9.1439700000000013</v>
      </c>
      <c r="J821" s="5" t="str">
        <f>OBV!F821</f>
        <v>BEARISH</v>
      </c>
      <c r="K821" s="5" t="str">
        <f>OBV!G821</f>
        <v>NEUTRAL</v>
      </c>
      <c r="L821" s="5" t="str">
        <f>OBV!H821</f>
        <v>CONFIRMED BEARISH</v>
      </c>
      <c r="M821" s="7">
        <f t="shared" si="120"/>
        <v>25</v>
      </c>
      <c r="N821" s="7">
        <f t="shared" si="121"/>
        <v>0</v>
      </c>
      <c r="O821" s="7">
        <f t="shared" si="122"/>
        <v>50</v>
      </c>
      <c r="P821" s="7">
        <f t="shared" si="123"/>
        <v>16.5</v>
      </c>
      <c r="Q821" s="8">
        <f t="shared" si="124"/>
        <v>18.725000000000001</v>
      </c>
      <c r="R821" s="8">
        <f t="shared" si="125"/>
        <v>26.625</v>
      </c>
      <c r="S821" s="8">
        <f t="shared" si="126"/>
        <v>23.675000000000001</v>
      </c>
      <c r="T821" s="8">
        <f t="shared" si="127"/>
        <v>22.875</v>
      </c>
      <c r="U821" s="7">
        <f t="shared" si="128"/>
        <v>23.008333333333336</v>
      </c>
      <c r="V821" s="7">
        <f t="shared" si="129"/>
        <v>22.975000000000001</v>
      </c>
    </row>
    <row r="822" spans="1:22" ht="13.5" x14ac:dyDescent="0.25">
      <c r="A822" s="3">
        <f>RSI!A822</f>
        <v>43200</v>
      </c>
      <c r="B822" s="2">
        <f>RSI!B822</f>
        <v>9.9480000000000004</v>
      </c>
      <c r="C822" s="2">
        <f>RSI!I822</f>
        <v>70.44041723954831</v>
      </c>
      <c r="D822" s="2">
        <f>MACD!E822</f>
        <v>-0.22146953363228405</v>
      </c>
      <c r="E822" s="2">
        <f>MACD!F822</f>
        <v>-0.42859235836660792</v>
      </c>
      <c r="F822" s="2">
        <f>'Moving Avg'!D822</f>
        <v>9.7602000000000011</v>
      </c>
      <c r="G822" s="2">
        <f>'Moving Avg'!F822</f>
        <v>9.4280999999999988</v>
      </c>
      <c r="H822" s="2">
        <f>'Moving Avg'!G822</f>
        <v>8.7403799999999983</v>
      </c>
      <c r="I822" s="2">
        <f>'Moving Avg'!H822</f>
        <v>9.1456800000000005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0</v>
      </c>
      <c r="N822" s="7">
        <f t="shared" si="121"/>
        <v>0</v>
      </c>
      <c r="O822" s="7">
        <f t="shared" si="122"/>
        <v>50</v>
      </c>
      <c r="P822" s="7">
        <f t="shared" si="123"/>
        <v>83.5</v>
      </c>
      <c r="Q822" s="8">
        <f t="shared" si="124"/>
        <v>20.024999999999999</v>
      </c>
      <c r="R822" s="8">
        <f t="shared" si="125"/>
        <v>38.375</v>
      </c>
      <c r="S822" s="8">
        <f t="shared" si="126"/>
        <v>50.075000000000003</v>
      </c>
      <c r="T822" s="8">
        <f t="shared" si="127"/>
        <v>33.375</v>
      </c>
      <c r="U822" s="7">
        <f t="shared" si="128"/>
        <v>36.158333333333331</v>
      </c>
      <c r="V822" s="7">
        <f t="shared" si="129"/>
        <v>35.462499999999999</v>
      </c>
    </row>
    <row r="823" spans="1:22" ht="13.5" x14ac:dyDescent="0.25">
      <c r="A823" s="3">
        <f>RSI!A823</f>
        <v>43201</v>
      </c>
      <c r="B823" s="2">
        <f>RSI!B823</f>
        <v>9.9480000000000004</v>
      </c>
      <c r="C823" s="2">
        <f>RSI!I823</f>
        <v>70.44041723954831</v>
      </c>
      <c r="D823" s="2">
        <f>MACD!E823</f>
        <v>-0.15666873162297712</v>
      </c>
      <c r="E823" s="2">
        <f>MACD!F823</f>
        <v>-0.37420763301788174</v>
      </c>
      <c r="F823" s="2">
        <f>'Moving Avg'!D823</f>
        <v>9.821200000000001</v>
      </c>
      <c r="G823" s="2">
        <f>'Moving Avg'!F823</f>
        <v>9.5089500000000005</v>
      </c>
      <c r="H823" s="2">
        <f>'Moving Avg'!G823</f>
        <v>8.7672600000000003</v>
      </c>
      <c r="I823" s="2">
        <f>'Moving Avg'!H823</f>
        <v>9.1473899999999997</v>
      </c>
      <c r="J823" s="5" t="str">
        <f>OBV!F823</f>
        <v>BULLISH</v>
      </c>
      <c r="K823" s="5" t="str">
        <f>OBV!G823</f>
        <v>WEAK</v>
      </c>
      <c r="L823" s="5" t="str">
        <f>OBV!H823</f>
        <v>CONFIRMED BULLISH</v>
      </c>
      <c r="M823" s="7">
        <f t="shared" si="120"/>
        <v>0</v>
      </c>
      <c r="N823" s="7">
        <f t="shared" si="121"/>
        <v>0</v>
      </c>
      <c r="O823" s="7">
        <f t="shared" si="122"/>
        <v>50</v>
      </c>
      <c r="P823" s="7">
        <f t="shared" si="123"/>
        <v>67</v>
      </c>
      <c r="Q823" s="8">
        <f t="shared" si="124"/>
        <v>17.549999999999997</v>
      </c>
      <c r="R823" s="8">
        <f t="shared" si="125"/>
        <v>34.25</v>
      </c>
      <c r="S823" s="8">
        <f t="shared" si="126"/>
        <v>42.650000000000006</v>
      </c>
      <c r="T823" s="8">
        <f t="shared" si="127"/>
        <v>29.25</v>
      </c>
      <c r="U823" s="7">
        <f t="shared" si="128"/>
        <v>31.483333333333334</v>
      </c>
      <c r="V823" s="7">
        <f t="shared" si="129"/>
        <v>30.925000000000001</v>
      </c>
    </row>
    <row r="824" spans="1:22" ht="13.5" x14ac:dyDescent="0.25">
      <c r="A824" s="3">
        <f>RSI!A824</f>
        <v>43202</v>
      </c>
      <c r="B824" s="2">
        <f>RSI!B824</f>
        <v>9.9420000000000002</v>
      </c>
      <c r="C824" s="2">
        <f>RSI!I824</f>
        <v>70.152554593306462</v>
      </c>
      <c r="D824" s="2">
        <f>MACD!E824</f>
        <v>-8.6928288662717179E-2</v>
      </c>
      <c r="E824" s="2">
        <f>MACD!F824</f>
        <v>-0.3167517641468488</v>
      </c>
      <c r="F824" s="2">
        <f>'Moving Avg'!D824</f>
        <v>9.8660000000000014</v>
      </c>
      <c r="G824" s="2">
        <f>'Moving Avg'!F824</f>
        <v>9.5954499999999996</v>
      </c>
      <c r="H824" s="2">
        <f>'Moving Avg'!G824</f>
        <v>8.7946399999999976</v>
      </c>
      <c r="I824" s="2">
        <f>'Moving Avg'!H824</f>
        <v>9.1485699999999994</v>
      </c>
      <c r="J824" s="5" t="str">
        <f>OBV!F824</f>
        <v>BULLISH</v>
      </c>
      <c r="K824" s="5" t="str">
        <f>OBV!G824</f>
        <v>NEUTRAL</v>
      </c>
      <c r="L824" s="5" t="str">
        <f>OBV!H824</f>
        <v>CONFIRMED BULLISH</v>
      </c>
      <c r="M824" s="7">
        <f t="shared" si="120"/>
        <v>0</v>
      </c>
      <c r="N824" s="7">
        <f t="shared" si="121"/>
        <v>0</v>
      </c>
      <c r="O824" s="7">
        <f t="shared" si="122"/>
        <v>50</v>
      </c>
      <c r="P824" s="7">
        <f t="shared" si="123"/>
        <v>83.5</v>
      </c>
      <c r="Q824" s="8">
        <f t="shared" si="124"/>
        <v>20.024999999999999</v>
      </c>
      <c r="R824" s="8">
        <f t="shared" si="125"/>
        <v>38.375</v>
      </c>
      <c r="S824" s="8">
        <f t="shared" si="126"/>
        <v>50.075000000000003</v>
      </c>
      <c r="T824" s="8">
        <f t="shared" si="127"/>
        <v>33.375</v>
      </c>
      <c r="U824" s="7">
        <f t="shared" si="128"/>
        <v>36.158333333333331</v>
      </c>
      <c r="V824" s="7">
        <f t="shared" si="129"/>
        <v>35.462499999999999</v>
      </c>
    </row>
    <row r="825" spans="1:22" ht="13.5" x14ac:dyDescent="0.25">
      <c r="A825" s="3">
        <f>RSI!A825</f>
        <v>43203</v>
      </c>
      <c r="B825" s="2">
        <f>RSI!B825</f>
        <v>10.004</v>
      </c>
      <c r="C825" s="2">
        <f>RSI!I825</f>
        <v>71.450873384386455</v>
      </c>
      <c r="D825" s="2">
        <f>MACD!E825</f>
        <v>-3.8813374221911445E-2</v>
      </c>
      <c r="E825" s="2">
        <f>MACD!F825</f>
        <v>-0.26116408616186138</v>
      </c>
      <c r="F825" s="2">
        <f>'Moving Avg'!D825</f>
        <v>9.9131999999999998</v>
      </c>
      <c r="G825" s="2">
        <f>'Moving Avg'!F825</f>
        <v>9.6850500000000004</v>
      </c>
      <c r="H825" s="2">
        <f>'Moving Avg'!G825</f>
        <v>8.8232599999999994</v>
      </c>
      <c r="I825" s="2">
        <f>'Moving Avg'!H825</f>
        <v>9.1502199999999991</v>
      </c>
      <c r="J825" s="5" t="str">
        <f>OBV!F825</f>
        <v>BULLISH</v>
      </c>
      <c r="K825" s="5" t="str">
        <f>OBV!G825</f>
        <v>NEUTRAL</v>
      </c>
      <c r="L825" s="5" t="str">
        <f>OBV!H825</f>
        <v>CONFIRMED BULLISH</v>
      </c>
      <c r="M825" s="7">
        <f t="shared" si="120"/>
        <v>0</v>
      </c>
      <c r="N825" s="7">
        <f t="shared" si="121"/>
        <v>0</v>
      </c>
      <c r="O825" s="7">
        <f t="shared" si="122"/>
        <v>50</v>
      </c>
      <c r="P825" s="7">
        <f t="shared" si="123"/>
        <v>83.5</v>
      </c>
      <c r="Q825" s="8">
        <f t="shared" si="124"/>
        <v>20.024999999999999</v>
      </c>
      <c r="R825" s="8">
        <f t="shared" si="125"/>
        <v>38.375</v>
      </c>
      <c r="S825" s="8">
        <f t="shared" si="126"/>
        <v>50.075000000000003</v>
      </c>
      <c r="T825" s="8">
        <f t="shared" si="127"/>
        <v>33.375</v>
      </c>
      <c r="U825" s="7">
        <f t="shared" si="128"/>
        <v>36.158333333333331</v>
      </c>
      <c r="V825" s="7">
        <f t="shared" si="129"/>
        <v>35.462499999999999</v>
      </c>
    </row>
    <row r="826" spans="1:22" ht="13.5" x14ac:dyDescent="0.25">
      <c r="A826" s="3">
        <f>RSI!A826</f>
        <v>43206</v>
      </c>
      <c r="B826" s="2">
        <f>RSI!B826</f>
        <v>9.9979999999999993</v>
      </c>
      <c r="C826" s="2">
        <f>RSI!I826</f>
        <v>71.128423959668027</v>
      </c>
      <c r="D826" s="2">
        <f>MACD!E826</f>
        <v>-1.0691280295674233E-2</v>
      </c>
      <c r="E826" s="2">
        <f>MACD!F826</f>
        <v>-0.21106952498862394</v>
      </c>
      <c r="F826" s="2">
        <f>'Moving Avg'!D826</f>
        <v>9.968</v>
      </c>
      <c r="G826" s="2">
        <f>'Moving Avg'!F826</f>
        <v>9.7497499999999988</v>
      </c>
      <c r="H826" s="2">
        <f>'Moving Avg'!G826</f>
        <v>8.8527599999999982</v>
      </c>
      <c r="I826" s="2">
        <f>'Moving Avg'!H826</f>
        <v>9.1517149999999994</v>
      </c>
      <c r="J826" s="5" t="str">
        <f>OBV!F826</f>
        <v>BULLISH</v>
      </c>
      <c r="K826" s="5" t="str">
        <f>OBV!G826</f>
        <v>NEUTRAL</v>
      </c>
      <c r="L826" s="5" t="str">
        <f>OBV!H826</f>
        <v>CONFIRMED BULLISH</v>
      </c>
      <c r="M826" s="7">
        <f t="shared" si="120"/>
        <v>0</v>
      </c>
      <c r="N826" s="7">
        <f t="shared" si="121"/>
        <v>0</v>
      </c>
      <c r="O826" s="7">
        <f t="shared" si="122"/>
        <v>50</v>
      </c>
      <c r="P826" s="7">
        <f t="shared" si="123"/>
        <v>83.5</v>
      </c>
      <c r="Q826" s="8">
        <f t="shared" si="124"/>
        <v>20.024999999999999</v>
      </c>
      <c r="R826" s="8">
        <f t="shared" si="125"/>
        <v>38.375</v>
      </c>
      <c r="S826" s="8">
        <f t="shared" si="126"/>
        <v>50.075000000000003</v>
      </c>
      <c r="T826" s="8">
        <f t="shared" si="127"/>
        <v>33.375</v>
      </c>
      <c r="U826" s="7">
        <f t="shared" si="128"/>
        <v>36.158333333333331</v>
      </c>
      <c r="V826" s="7">
        <f t="shared" si="129"/>
        <v>35.462499999999999</v>
      </c>
    </row>
    <row r="827" spans="1:22" ht="13.5" x14ac:dyDescent="0.25">
      <c r="A827" s="3">
        <f>RSI!A827</f>
        <v>43207</v>
      </c>
      <c r="B827" s="2">
        <f>RSI!B827</f>
        <v>9.9979999999999993</v>
      </c>
      <c r="C827" s="2">
        <f>RSI!I827</f>
        <v>71.128423959668027</v>
      </c>
      <c r="D827" s="2">
        <f>MACD!E827</f>
        <v>-5.5925479454188576E-4</v>
      </c>
      <c r="E827" s="2">
        <f>MACD!F827</f>
        <v>-0.16896747094980752</v>
      </c>
      <c r="F827" s="2">
        <f>'Moving Avg'!D827</f>
        <v>9.977999999999998</v>
      </c>
      <c r="G827" s="2">
        <f>'Moving Avg'!F827</f>
        <v>9.7923500000000008</v>
      </c>
      <c r="H827" s="2">
        <f>'Moving Avg'!G827</f>
        <v>8.883499999999998</v>
      </c>
      <c r="I827" s="2">
        <f>'Moving Avg'!H827</f>
        <v>9.1532099999999996</v>
      </c>
      <c r="J827" s="5" t="str">
        <f>OBV!F827</f>
        <v>BEARISH</v>
      </c>
      <c r="K827" s="5" t="str">
        <f>OBV!G827</f>
        <v>NEUTRAL</v>
      </c>
      <c r="L827" s="5" t="str">
        <f>OBV!H827</f>
        <v>BEARISH DIVERGENCE</v>
      </c>
      <c r="M827" s="7">
        <f t="shared" si="120"/>
        <v>0</v>
      </c>
      <c r="N827" s="7">
        <f t="shared" si="121"/>
        <v>0</v>
      </c>
      <c r="O827" s="7">
        <f t="shared" si="122"/>
        <v>50</v>
      </c>
      <c r="P827" s="7">
        <f t="shared" si="123"/>
        <v>16.5</v>
      </c>
      <c r="Q827" s="8">
        <f t="shared" si="124"/>
        <v>9.9749999999999996</v>
      </c>
      <c r="R827" s="8">
        <f t="shared" si="125"/>
        <v>21.625</v>
      </c>
      <c r="S827" s="8">
        <f t="shared" si="126"/>
        <v>19.925000000000001</v>
      </c>
      <c r="T827" s="8">
        <f t="shared" si="127"/>
        <v>16.625</v>
      </c>
      <c r="U827" s="7">
        <f t="shared" si="128"/>
        <v>17.175000000000001</v>
      </c>
      <c r="V827" s="7">
        <f t="shared" si="129"/>
        <v>17.037500000000001</v>
      </c>
    </row>
    <row r="828" spans="1:22" ht="13.5" x14ac:dyDescent="0.25">
      <c r="A828" s="3">
        <f>RSI!A828</f>
        <v>43208</v>
      </c>
      <c r="B828" s="2">
        <f>RSI!B828</f>
        <v>9.9540000000000006</v>
      </c>
      <c r="C828" s="2">
        <f>RSI!I828</f>
        <v>68.499300420101775</v>
      </c>
      <c r="D828" s="2">
        <f>MACD!E828</f>
        <v>-1.4768531056679635E-2</v>
      </c>
      <c r="E828" s="2">
        <f>MACD!F828</f>
        <v>-0.13812768297118194</v>
      </c>
      <c r="F828" s="2">
        <f>'Moving Avg'!D828</f>
        <v>9.9791999999999987</v>
      </c>
      <c r="G828" s="2">
        <f>'Moving Avg'!F828</f>
        <v>9.8172000000000015</v>
      </c>
      <c r="H828" s="2">
        <f>'Moving Avg'!G828</f>
        <v>8.9139799999999987</v>
      </c>
      <c r="I828" s="2">
        <f>'Moving Avg'!H828</f>
        <v>9.1538600000000017</v>
      </c>
      <c r="J828" s="5" t="str">
        <f>OBV!F828</f>
        <v>BEARISH</v>
      </c>
      <c r="K828" s="5" t="str">
        <f>OBV!G828</f>
        <v>STRONG</v>
      </c>
      <c r="L828" s="5" t="str">
        <f>OBV!H828</f>
        <v>BEARISH DIVERGENCE</v>
      </c>
      <c r="M828" s="7">
        <f t="shared" si="120"/>
        <v>25</v>
      </c>
      <c r="N828" s="7">
        <f t="shared" si="121"/>
        <v>0</v>
      </c>
      <c r="O828" s="7">
        <f t="shared" si="122"/>
        <v>50</v>
      </c>
      <c r="P828" s="7">
        <f t="shared" si="123"/>
        <v>33</v>
      </c>
      <c r="Q828" s="8">
        <f t="shared" si="124"/>
        <v>21.2</v>
      </c>
      <c r="R828" s="8">
        <f t="shared" si="125"/>
        <v>30.75</v>
      </c>
      <c r="S828" s="8">
        <f t="shared" si="126"/>
        <v>31.1</v>
      </c>
      <c r="T828" s="8">
        <f t="shared" si="127"/>
        <v>27</v>
      </c>
      <c r="U828" s="7">
        <f t="shared" si="128"/>
        <v>27.683333333333337</v>
      </c>
      <c r="V828" s="7">
        <f t="shared" si="129"/>
        <v>27.512500000000003</v>
      </c>
    </row>
    <row r="829" spans="1:22" ht="13.5" x14ac:dyDescent="0.25">
      <c r="A829" s="3">
        <f>RSI!A829</f>
        <v>43209</v>
      </c>
      <c r="B829" s="2">
        <f>RSI!B829</f>
        <v>9.9540000000000006</v>
      </c>
      <c r="C829" s="2">
        <f>RSI!I829</f>
        <v>68.499300420101775</v>
      </c>
      <c r="D829" s="2">
        <f>MACD!E829</f>
        <v>-1.7738550566257061E-2</v>
      </c>
      <c r="E829" s="2">
        <f>MACD!F829</f>
        <v>-0.11404985649019697</v>
      </c>
      <c r="F829" s="2">
        <f>'Moving Avg'!D829</f>
        <v>9.9816000000000003</v>
      </c>
      <c r="G829" s="2">
        <f>'Moving Avg'!F829</f>
        <v>9.8483000000000001</v>
      </c>
      <c r="H829" s="2">
        <f>'Moving Avg'!G829</f>
        <v>8.9463200000000001</v>
      </c>
      <c r="I829" s="2">
        <f>'Moving Avg'!H829</f>
        <v>9.1554149999999996</v>
      </c>
      <c r="J829" s="5" t="str">
        <f>OBV!F829</f>
        <v>BEARISH</v>
      </c>
      <c r="K829" s="5" t="str">
        <f>OBV!G829</f>
        <v>NEUTRAL</v>
      </c>
      <c r="L829" s="5" t="str">
        <f>OBV!H829</f>
        <v>BEARISH DIVERGENCE</v>
      </c>
      <c r="M829" s="7">
        <f t="shared" si="120"/>
        <v>25</v>
      </c>
      <c r="N829" s="7">
        <f t="shared" si="121"/>
        <v>0</v>
      </c>
      <c r="O829" s="7">
        <f t="shared" si="122"/>
        <v>50</v>
      </c>
      <c r="P829" s="7">
        <f t="shared" si="123"/>
        <v>16.5</v>
      </c>
      <c r="Q829" s="8">
        <f t="shared" si="124"/>
        <v>18.725000000000001</v>
      </c>
      <c r="R829" s="8">
        <f t="shared" si="125"/>
        <v>26.625</v>
      </c>
      <c r="S829" s="8">
        <f t="shared" si="126"/>
        <v>23.675000000000001</v>
      </c>
      <c r="T829" s="8">
        <f t="shared" si="127"/>
        <v>22.875</v>
      </c>
      <c r="U829" s="7">
        <f t="shared" si="128"/>
        <v>23.008333333333336</v>
      </c>
      <c r="V829" s="7">
        <f t="shared" si="129"/>
        <v>22.975000000000001</v>
      </c>
    </row>
    <row r="830" spans="1:22" ht="13.5" x14ac:dyDescent="0.25">
      <c r="A830" s="3">
        <f>RSI!A830</f>
        <v>43210</v>
      </c>
      <c r="B830" s="2">
        <f>RSI!B830</f>
        <v>9.9540000000000006</v>
      </c>
      <c r="C830" s="2">
        <f>RSI!I830</f>
        <v>68.499300420101775</v>
      </c>
      <c r="D830" s="2">
        <f>MACD!E830</f>
        <v>-1.4860491201211801E-2</v>
      </c>
      <c r="E830" s="2">
        <f>MACD!F830</f>
        <v>-9.4211983432399948E-2</v>
      </c>
      <c r="F830" s="2">
        <f>'Moving Avg'!D830</f>
        <v>9.9715999999999987</v>
      </c>
      <c r="G830" s="2">
        <f>'Moving Avg'!F830</f>
        <v>9.8747000000000007</v>
      </c>
      <c r="H830" s="2">
        <f>'Moving Avg'!G830</f>
        <v>8.9836399999999976</v>
      </c>
      <c r="I830" s="2">
        <f>'Moving Avg'!H830</f>
        <v>9.1575900000000008</v>
      </c>
      <c r="J830" s="5" t="str">
        <f>OBV!F830</f>
        <v>BEARISH</v>
      </c>
      <c r="K830" s="5" t="str">
        <f>OBV!G830</f>
        <v>STRONG</v>
      </c>
      <c r="L830" s="5" t="str">
        <f>OBV!H830</f>
        <v>CONFIRMED BEARISH</v>
      </c>
      <c r="M830" s="7">
        <f t="shared" si="120"/>
        <v>25</v>
      </c>
      <c r="N830" s="7">
        <f t="shared" si="121"/>
        <v>0</v>
      </c>
      <c r="O830" s="7">
        <f t="shared" si="122"/>
        <v>50</v>
      </c>
      <c r="P830" s="7">
        <f t="shared" si="123"/>
        <v>33</v>
      </c>
      <c r="Q830" s="8">
        <f t="shared" si="124"/>
        <v>21.2</v>
      </c>
      <c r="R830" s="8">
        <f t="shared" si="125"/>
        <v>30.75</v>
      </c>
      <c r="S830" s="8">
        <f t="shared" si="126"/>
        <v>31.1</v>
      </c>
      <c r="T830" s="8">
        <f t="shared" si="127"/>
        <v>27</v>
      </c>
      <c r="U830" s="7">
        <f t="shared" si="128"/>
        <v>27.683333333333337</v>
      </c>
      <c r="V830" s="7">
        <f t="shared" si="129"/>
        <v>27.512500000000003</v>
      </c>
    </row>
    <row r="831" spans="1:22" ht="13.5" x14ac:dyDescent="0.25">
      <c r="A831" s="3">
        <f>RSI!A831</f>
        <v>43213</v>
      </c>
      <c r="B831" s="2">
        <f>RSI!B831</f>
        <v>9.9540000000000006</v>
      </c>
      <c r="C831" s="2">
        <f>RSI!I831</f>
        <v>68.499300420101775</v>
      </c>
      <c r="D831" s="2">
        <f>MACD!E831</f>
        <v>-2.1325139947100169E-2</v>
      </c>
      <c r="E831" s="2">
        <f>MACD!F831</f>
        <v>-7.9634614735340004E-2</v>
      </c>
      <c r="F831" s="2">
        <f>'Moving Avg'!D831</f>
        <v>9.9627999999999997</v>
      </c>
      <c r="G831" s="2">
        <f>'Moving Avg'!F831</f>
        <v>9.887100000000002</v>
      </c>
      <c r="H831" s="2">
        <f>'Moving Avg'!G831</f>
        <v>9.0203399999999991</v>
      </c>
      <c r="I831" s="2">
        <f>'Moving Avg'!H831</f>
        <v>9.1583949999999987</v>
      </c>
      <c r="J831" s="5" t="str">
        <f>OBV!F831</f>
        <v>BEARISH</v>
      </c>
      <c r="K831" s="5" t="str">
        <f>OBV!G831</f>
        <v>NEUTRAL</v>
      </c>
      <c r="L831" s="5" t="str">
        <f>OBV!H831</f>
        <v>CONFIRMED BEARISH</v>
      </c>
      <c r="M831" s="7">
        <f t="shared" si="120"/>
        <v>25</v>
      </c>
      <c r="N831" s="7">
        <f t="shared" si="121"/>
        <v>0</v>
      </c>
      <c r="O831" s="7">
        <f t="shared" si="122"/>
        <v>50</v>
      </c>
      <c r="P831" s="7">
        <f t="shared" si="123"/>
        <v>16.5</v>
      </c>
      <c r="Q831" s="8">
        <f t="shared" si="124"/>
        <v>18.725000000000001</v>
      </c>
      <c r="R831" s="8">
        <f t="shared" si="125"/>
        <v>26.625</v>
      </c>
      <c r="S831" s="8">
        <f t="shared" si="126"/>
        <v>23.675000000000001</v>
      </c>
      <c r="T831" s="8">
        <f t="shared" si="127"/>
        <v>22.875</v>
      </c>
      <c r="U831" s="7">
        <f t="shared" si="128"/>
        <v>23.008333333333336</v>
      </c>
      <c r="V831" s="7">
        <f t="shared" si="129"/>
        <v>22.975000000000001</v>
      </c>
    </row>
    <row r="832" spans="1:22" ht="13.5" x14ac:dyDescent="0.25">
      <c r="A832" s="3">
        <f>RSI!A832</f>
        <v>43214</v>
      </c>
      <c r="B832" s="2">
        <f>RSI!B832</f>
        <v>9.9540000000000006</v>
      </c>
      <c r="C832" s="2">
        <f>RSI!I832</f>
        <v>68.499300420101775</v>
      </c>
      <c r="D832" s="2">
        <f>MACD!E832</f>
        <v>5.6934416901341933E-3</v>
      </c>
      <c r="E832" s="2">
        <f>MACD!F832</f>
        <v>-6.2569003450245159E-2</v>
      </c>
      <c r="F832" s="2">
        <f>'Moving Avg'!D832</f>
        <v>9.9540000000000006</v>
      </c>
      <c r="G832" s="2">
        <f>'Moving Avg'!F832</f>
        <v>9.8902000000000019</v>
      </c>
      <c r="H832" s="2">
        <f>'Moving Avg'!G832</f>
        <v>9.0527999999999977</v>
      </c>
      <c r="I832" s="2">
        <f>'Moving Avg'!H832</f>
        <v>9.1583949999999987</v>
      </c>
      <c r="J832" s="5" t="str">
        <f>OBV!F832</f>
        <v>BEARISH</v>
      </c>
      <c r="K832" s="5" t="str">
        <f>OBV!G832</f>
        <v>NEUTRAL</v>
      </c>
      <c r="L832" s="5" t="str">
        <f>OBV!H832</f>
        <v>CONFIRMED BEARISH</v>
      </c>
      <c r="M832" s="7">
        <f t="shared" si="120"/>
        <v>25</v>
      </c>
      <c r="N832" s="7">
        <f t="shared" si="121"/>
        <v>0</v>
      </c>
      <c r="O832" s="7">
        <f t="shared" si="122"/>
        <v>50</v>
      </c>
      <c r="P832" s="7">
        <f t="shared" si="123"/>
        <v>16.5</v>
      </c>
      <c r="Q832" s="8">
        <f t="shared" si="124"/>
        <v>18.725000000000001</v>
      </c>
      <c r="R832" s="8">
        <f t="shared" si="125"/>
        <v>26.625</v>
      </c>
      <c r="S832" s="8">
        <f t="shared" si="126"/>
        <v>23.675000000000001</v>
      </c>
      <c r="T832" s="8">
        <f t="shared" si="127"/>
        <v>22.875</v>
      </c>
      <c r="U832" s="7">
        <f t="shared" si="128"/>
        <v>23.008333333333336</v>
      </c>
      <c r="V832" s="7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9.9540000000000006</v>
      </c>
      <c r="C833" s="2">
        <f>RSI!I833</f>
        <v>68.499300420101775</v>
      </c>
      <c r="D833" s="2">
        <f>MACD!E833</f>
        <v>2.6728587512010904E-2</v>
      </c>
      <c r="E833" s="2">
        <f>MACD!F833</f>
        <v>-4.4709485257793946E-2</v>
      </c>
      <c r="F833" s="2">
        <f>'Moving Avg'!D833</f>
        <v>9.9540000000000006</v>
      </c>
      <c r="G833" s="2">
        <f>'Moving Avg'!F833</f>
        <v>9.8967000000000045</v>
      </c>
      <c r="H833" s="2">
        <f>'Moving Avg'!G833</f>
        <v>9.0852599999999981</v>
      </c>
      <c r="I833" s="2">
        <f>'Moving Avg'!H833</f>
        <v>9.1598849999999992</v>
      </c>
      <c r="J833" s="5" t="str">
        <f>OBV!F833</f>
        <v>NEUTRAL</v>
      </c>
      <c r="K833" s="5" t="str">
        <f>OBV!G833</f>
        <v>NEUTRAL</v>
      </c>
      <c r="L833" s="5" t="str">
        <f>OBV!H833</f>
        <v>NEUTRAL</v>
      </c>
      <c r="M833" s="7">
        <f t="shared" si="120"/>
        <v>25</v>
      </c>
      <c r="N833" s="7">
        <f t="shared" si="121"/>
        <v>0</v>
      </c>
      <c r="O833" s="7">
        <f t="shared" si="122"/>
        <v>50</v>
      </c>
      <c r="P833" s="7">
        <f t="shared" si="123"/>
        <v>33</v>
      </c>
      <c r="Q833" s="8">
        <f t="shared" si="124"/>
        <v>21.2</v>
      </c>
      <c r="R833" s="8">
        <f t="shared" si="125"/>
        <v>30.75</v>
      </c>
      <c r="S833" s="8">
        <f t="shared" si="126"/>
        <v>31.1</v>
      </c>
      <c r="T833" s="8">
        <f t="shared" si="127"/>
        <v>27</v>
      </c>
      <c r="U833" s="7">
        <f t="shared" si="128"/>
        <v>27.683333333333337</v>
      </c>
      <c r="V833" s="7">
        <f t="shared" si="129"/>
        <v>27.512500000000003</v>
      </c>
    </row>
    <row r="834" spans="1:22" ht="13.5" x14ac:dyDescent="0.25">
      <c r="A834" s="3">
        <f>RSI!A834</f>
        <v>43216</v>
      </c>
      <c r="B834" s="2">
        <f>RSI!B834</f>
        <v>9.9540000000000006</v>
      </c>
      <c r="C834" s="2">
        <f>RSI!I834</f>
        <v>68.499300420101775</v>
      </c>
      <c r="D834" s="2">
        <f>MACD!E834</f>
        <v>4.1913062585992478E-2</v>
      </c>
      <c r="E834" s="2">
        <f>MACD!F834</f>
        <v>-2.738497568903666E-2</v>
      </c>
      <c r="F834" s="2">
        <f>'Moving Avg'!D834</f>
        <v>9.9540000000000006</v>
      </c>
      <c r="G834" s="2">
        <f>'Moving Avg'!F834</f>
        <v>9.8973000000000049</v>
      </c>
      <c r="H834" s="2">
        <f>'Moving Avg'!G834</f>
        <v>9.1175999999999977</v>
      </c>
      <c r="I834" s="2">
        <f>'Moving Avg'!H834</f>
        <v>9.1613749999999996</v>
      </c>
      <c r="J834" s="5" t="str">
        <f>OBV!F834</f>
        <v>NEUTRAL</v>
      </c>
      <c r="K834" s="5" t="str">
        <f>OBV!G834</f>
        <v>NEUTRAL</v>
      </c>
      <c r="L834" s="5" t="str">
        <f>OBV!H834</f>
        <v>NEUTRAL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33</v>
      </c>
      <c r="Q834" s="8">
        <f t="shared" si="124"/>
        <v>21.2</v>
      </c>
      <c r="R834" s="8">
        <f t="shared" si="125"/>
        <v>30.75</v>
      </c>
      <c r="S834" s="8">
        <f t="shared" si="126"/>
        <v>31.1</v>
      </c>
      <c r="T834" s="8">
        <f t="shared" si="127"/>
        <v>27</v>
      </c>
      <c r="U834" s="7">
        <f t="shared" si="128"/>
        <v>27.683333333333337</v>
      </c>
      <c r="V834" s="7">
        <f t="shared" si="129"/>
        <v>27.512500000000003</v>
      </c>
    </row>
    <row r="835" spans="1:22" ht="13.5" x14ac:dyDescent="0.25">
      <c r="A835" s="3">
        <f>RSI!A835</f>
        <v>43217</v>
      </c>
      <c r="B835" s="2">
        <f>RSI!B835</f>
        <v>9.9540000000000006</v>
      </c>
      <c r="C835" s="2">
        <f>RSI!I835</f>
        <v>68.499300420101775</v>
      </c>
      <c r="D835" s="2">
        <f>MACD!E835</f>
        <v>6.2733798754086578E-2</v>
      </c>
      <c r="E835" s="2">
        <f>MACD!F835</f>
        <v>-9.3612208004120144E-3</v>
      </c>
      <c r="F835" s="2">
        <f>'Moving Avg'!D835</f>
        <v>9.9540000000000006</v>
      </c>
      <c r="G835" s="2">
        <f>'Moving Avg'!F835</f>
        <v>9.8988500000000048</v>
      </c>
      <c r="H835" s="2">
        <f>'Moving Avg'!G835</f>
        <v>9.1499399999999973</v>
      </c>
      <c r="I835" s="2">
        <f>'Moving Avg'!H835</f>
        <v>9.1633949999999995</v>
      </c>
      <c r="J835" s="5" t="str">
        <f>OBV!F835</f>
        <v>NEUTRAL</v>
      </c>
      <c r="K835" s="5" t="str">
        <f>OBV!G835</f>
        <v>NEUTRAL</v>
      </c>
      <c r="L835" s="5" t="str">
        <f>OBV!H835</f>
        <v>NEUTRAL</v>
      </c>
      <c r="M835" s="7">
        <f t="shared" si="130"/>
        <v>25</v>
      </c>
      <c r="N835" s="7">
        <f t="shared" si="131"/>
        <v>0</v>
      </c>
      <c r="O835" s="7">
        <f t="shared" si="132"/>
        <v>50</v>
      </c>
      <c r="P835" s="7">
        <f t="shared" si="133"/>
        <v>33</v>
      </c>
      <c r="Q835" s="8">
        <f t="shared" ref="Q835:Q898" si="134">0.35*M835+N835*0.35+O835*0.15+P835*0.15</f>
        <v>21.2</v>
      </c>
      <c r="R835" s="8">
        <f t="shared" ref="R835:R898" si="135">M835*0.2+N835*0.2+O835*0.35+P835*0.25</f>
        <v>30.75</v>
      </c>
      <c r="S835" s="8">
        <f t="shared" ref="S835:S898" si="136">M835*0.15+N835*0.15+O835*0.25+P835*0.45</f>
        <v>31.1</v>
      </c>
      <c r="T835" s="8">
        <f t="shared" ref="T835:T898" si="137">0.25*SUM(M835:P835)</f>
        <v>27</v>
      </c>
      <c r="U835" s="7">
        <f t="shared" ref="U835:U898" si="138">SUM(Q835:S835)/3</f>
        <v>27.683333333333337</v>
      </c>
      <c r="V835" s="7">
        <f t="shared" ref="V835:V898" si="139">SUM(Q835:T835)/4</f>
        <v>27.512500000000003</v>
      </c>
    </row>
    <row r="836" spans="1:22" ht="13.5" x14ac:dyDescent="0.25">
      <c r="A836" s="3">
        <f>RSI!A836</f>
        <v>43220</v>
      </c>
      <c r="B836" s="2">
        <f>RSI!B836</f>
        <v>9.9540000000000006</v>
      </c>
      <c r="C836" s="2">
        <f>RSI!I836</f>
        <v>68.499300420101775</v>
      </c>
      <c r="D836" s="2">
        <f>MACD!E836</f>
        <v>7.7978149897134585E-2</v>
      </c>
      <c r="E836" s="2">
        <f>MACD!F836</f>
        <v>8.1066533390973059E-3</v>
      </c>
      <c r="F836" s="2">
        <f>'Moving Avg'!D836</f>
        <v>9.9540000000000006</v>
      </c>
      <c r="G836" s="2">
        <f>'Moving Avg'!F836</f>
        <v>9.9035000000000046</v>
      </c>
      <c r="H836" s="2">
        <f>'Moving Avg'!G836</f>
        <v>9.1822800000000004</v>
      </c>
      <c r="I836" s="2">
        <f>'Moving Avg'!H836</f>
        <v>9.1640749999999986</v>
      </c>
      <c r="J836" s="5" t="str">
        <f>OBV!F836</f>
        <v>NEUTRAL</v>
      </c>
      <c r="K836" s="5" t="str">
        <f>OBV!G836</f>
        <v>NEUTRAL</v>
      </c>
      <c r="L836" s="5" t="str">
        <f>OBV!H836</f>
        <v>NEUTRAL</v>
      </c>
      <c r="M836" s="7">
        <f t="shared" si="130"/>
        <v>25</v>
      </c>
      <c r="N836" s="7">
        <f t="shared" si="131"/>
        <v>0</v>
      </c>
      <c r="O836" s="7">
        <f t="shared" si="132"/>
        <v>50</v>
      </c>
      <c r="P836" s="7">
        <f t="shared" si="133"/>
        <v>33</v>
      </c>
      <c r="Q836" s="8">
        <f t="shared" si="134"/>
        <v>21.2</v>
      </c>
      <c r="R836" s="8">
        <f t="shared" si="135"/>
        <v>30.75</v>
      </c>
      <c r="S836" s="8">
        <f t="shared" si="136"/>
        <v>31.1</v>
      </c>
      <c r="T836" s="8">
        <f t="shared" si="137"/>
        <v>27</v>
      </c>
      <c r="U836" s="7">
        <f t="shared" si="138"/>
        <v>27.683333333333337</v>
      </c>
      <c r="V836" s="7">
        <f t="shared" si="139"/>
        <v>27.512500000000003</v>
      </c>
    </row>
    <row r="837" spans="1:22" ht="13.5" x14ac:dyDescent="0.25">
      <c r="A837" s="3">
        <f>RSI!A837</f>
        <v>43222</v>
      </c>
      <c r="B837" s="2">
        <f>RSI!B837</f>
        <v>9.9540000000000006</v>
      </c>
      <c r="C837" s="2">
        <f>RSI!I837</f>
        <v>68.499300420101775</v>
      </c>
      <c r="D837" s="2">
        <f>MACD!E837</f>
        <v>8.9534514469070459E-2</v>
      </c>
      <c r="E837" s="2">
        <f>MACD!F837</f>
        <v>2.4392225565091935E-2</v>
      </c>
      <c r="F837" s="2">
        <f>'Moving Avg'!D837</f>
        <v>9.9540000000000006</v>
      </c>
      <c r="G837" s="2">
        <f>'Moving Avg'!F837</f>
        <v>9.9115500000000036</v>
      </c>
      <c r="H837" s="2">
        <f>'Moving Avg'!G837</f>
        <v>9.2146199999999983</v>
      </c>
      <c r="I837" s="2">
        <f>'Moving Avg'!H837</f>
        <v>9.1647549999999995</v>
      </c>
      <c r="J837" s="5" t="str">
        <f>OBV!F837</f>
        <v>NEUTRAL</v>
      </c>
      <c r="K837" s="5" t="str">
        <f>OBV!G837</f>
        <v>NEUTRAL</v>
      </c>
      <c r="L837" s="5" t="str">
        <f>OBV!H837</f>
        <v>NEUTRAL</v>
      </c>
      <c r="M837" s="7">
        <f t="shared" si="130"/>
        <v>25</v>
      </c>
      <c r="N837" s="7">
        <f t="shared" si="131"/>
        <v>0</v>
      </c>
      <c r="O837" s="7">
        <f t="shared" si="132"/>
        <v>50</v>
      </c>
      <c r="P837" s="7">
        <f t="shared" si="133"/>
        <v>33</v>
      </c>
      <c r="Q837" s="8">
        <f t="shared" si="134"/>
        <v>21.2</v>
      </c>
      <c r="R837" s="8">
        <f t="shared" si="135"/>
        <v>30.75</v>
      </c>
      <c r="S837" s="8">
        <f t="shared" si="136"/>
        <v>31.1</v>
      </c>
      <c r="T837" s="8">
        <f t="shared" si="137"/>
        <v>27</v>
      </c>
      <c r="U837" s="7">
        <f t="shared" si="138"/>
        <v>27.683333333333337</v>
      </c>
      <c r="V837" s="7">
        <f t="shared" si="139"/>
        <v>27.512500000000003</v>
      </c>
    </row>
    <row r="838" spans="1:22" ht="13.5" x14ac:dyDescent="0.25">
      <c r="A838" s="3">
        <f>RSI!A838</f>
        <v>43223</v>
      </c>
      <c r="B838" s="2">
        <f>RSI!B838</f>
        <v>9.9480000000000004</v>
      </c>
      <c r="C838" s="2">
        <f>RSI!I838</f>
        <v>67.782446841695531</v>
      </c>
      <c r="D838" s="2">
        <f>MACD!E838</f>
        <v>9.1744948085613842E-2</v>
      </c>
      <c r="E838" s="2">
        <f>MACD!F838</f>
        <v>3.7862770069196319E-2</v>
      </c>
      <c r="F838" s="2">
        <f>'Moving Avg'!D838</f>
        <v>9.9527999999999999</v>
      </c>
      <c r="G838" s="2">
        <f>'Moving Avg'!F838</f>
        <v>9.9268000000000036</v>
      </c>
      <c r="H838" s="2">
        <f>'Moving Avg'!G838</f>
        <v>9.2493400000000001</v>
      </c>
      <c r="I838" s="2">
        <f>'Moving Avg'!H838</f>
        <v>9.1654049999999998</v>
      </c>
      <c r="J838" s="5" t="str">
        <f>OBV!F838</f>
        <v>BEARISH</v>
      </c>
      <c r="K838" s="5" t="str">
        <f>OBV!G838</f>
        <v>NEUTRAL</v>
      </c>
      <c r="L838" s="5" t="str">
        <f>OBV!H838</f>
        <v>CONFIRMED BEARISH</v>
      </c>
      <c r="M838" s="7">
        <f t="shared" si="130"/>
        <v>25</v>
      </c>
      <c r="N838" s="7">
        <f t="shared" si="131"/>
        <v>0</v>
      </c>
      <c r="O838" s="7">
        <f t="shared" si="132"/>
        <v>50</v>
      </c>
      <c r="P838" s="7">
        <f t="shared" si="133"/>
        <v>16.5</v>
      </c>
      <c r="Q838" s="8">
        <f t="shared" si="134"/>
        <v>18.725000000000001</v>
      </c>
      <c r="R838" s="8">
        <f t="shared" si="135"/>
        <v>26.625</v>
      </c>
      <c r="S838" s="8">
        <f t="shared" si="136"/>
        <v>23.675000000000001</v>
      </c>
      <c r="T838" s="8">
        <f t="shared" si="137"/>
        <v>22.875</v>
      </c>
      <c r="U838" s="7">
        <f t="shared" si="138"/>
        <v>23.008333333333336</v>
      </c>
      <c r="V838" s="7">
        <f t="shared" si="139"/>
        <v>22.975000000000001</v>
      </c>
    </row>
    <row r="839" spans="1:22" ht="13.5" x14ac:dyDescent="0.25">
      <c r="A839" s="3">
        <f>RSI!A839</f>
        <v>43224</v>
      </c>
      <c r="B839" s="2">
        <f>RSI!B839</f>
        <v>9.9480000000000004</v>
      </c>
      <c r="C839" s="2">
        <f>RSI!I839</f>
        <v>67.782446841695531</v>
      </c>
      <c r="D839" s="2">
        <f>MACD!E839</f>
        <v>9.249961888962055E-2</v>
      </c>
      <c r="E839" s="2">
        <f>MACD!F839</f>
        <v>4.8790139833281169E-2</v>
      </c>
      <c r="F839" s="2">
        <f>'Moving Avg'!D839</f>
        <v>9.9516000000000009</v>
      </c>
      <c r="G839" s="2">
        <f>'Moving Avg'!F839</f>
        <v>9.9383000000000052</v>
      </c>
      <c r="H839" s="2">
        <f>'Moving Avg'!G839</f>
        <v>9.2840600000000002</v>
      </c>
      <c r="I839" s="2">
        <f>'Moving Avg'!H839</f>
        <v>9.1660550000000001</v>
      </c>
      <c r="J839" s="5" t="str">
        <f>OBV!F839</f>
        <v>BEARISH</v>
      </c>
      <c r="K839" s="5" t="str">
        <f>OBV!G839</f>
        <v>NEUTRAL</v>
      </c>
      <c r="L839" s="5" t="str">
        <f>OBV!H839</f>
        <v>CONFIRMED BEARISH</v>
      </c>
      <c r="M839" s="7">
        <f t="shared" si="130"/>
        <v>25</v>
      </c>
      <c r="N839" s="7">
        <f t="shared" si="131"/>
        <v>0</v>
      </c>
      <c r="O839" s="7">
        <f t="shared" si="132"/>
        <v>50</v>
      </c>
      <c r="P839" s="7">
        <f t="shared" si="133"/>
        <v>16.5</v>
      </c>
      <c r="Q839" s="8">
        <f t="shared" si="134"/>
        <v>18.725000000000001</v>
      </c>
      <c r="R839" s="8">
        <f t="shared" si="135"/>
        <v>26.625</v>
      </c>
      <c r="S839" s="8">
        <f t="shared" si="136"/>
        <v>23.675000000000001</v>
      </c>
      <c r="T839" s="8">
        <f t="shared" si="137"/>
        <v>22.875</v>
      </c>
      <c r="U839" s="7">
        <f t="shared" si="138"/>
        <v>23.008333333333336</v>
      </c>
      <c r="V839" s="7">
        <f t="shared" si="139"/>
        <v>22.975000000000001</v>
      </c>
    </row>
    <row r="840" spans="1:22" ht="13.5" x14ac:dyDescent="0.25">
      <c r="A840" s="3">
        <f>RSI!A840</f>
        <v>43227</v>
      </c>
      <c r="B840" s="2">
        <f>RSI!B840</f>
        <v>9.9540000000000006</v>
      </c>
      <c r="C840" s="2">
        <f>RSI!I840</f>
        <v>68.168784383864079</v>
      </c>
      <c r="D840" s="2">
        <f>MACD!E840</f>
        <v>9.1660690101996067E-2</v>
      </c>
      <c r="E840" s="2">
        <f>MACD!F840</f>
        <v>5.7364249887024155E-2</v>
      </c>
      <c r="F840" s="2">
        <f>'Moving Avg'!D840</f>
        <v>9.9516000000000009</v>
      </c>
      <c r="G840" s="2">
        <f>'Moving Avg'!F840</f>
        <v>9.9476000000000049</v>
      </c>
      <c r="H840" s="2">
        <f>'Moving Avg'!G840</f>
        <v>9.3198800000000013</v>
      </c>
      <c r="I840" s="2">
        <f>'Moving Avg'!H840</f>
        <v>9.166735000000001</v>
      </c>
      <c r="J840" s="5" t="str">
        <f>OBV!F840</f>
        <v>BULLISH</v>
      </c>
      <c r="K840" s="5" t="str">
        <f>OBV!G840</f>
        <v>NEUTRAL</v>
      </c>
      <c r="L840" s="5" t="str">
        <f>OBV!H840</f>
        <v>NEUTRAL</v>
      </c>
      <c r="M840" s="7">
        <f t="shared" si="130"/>
        <v>25</v>
      </c>
      <c r="N840" s="7">
        <f t="shared" si="131"/>
        <v>0</v>
      </c>
      <c r="O840" s="7">
        <f t="shared" si="132"/>
        <v>50</v>
      </c>
      <c r="P840" s="7">
        <f t="shared" si="133"/>
        <v>49.5</v>
      </c>
      <c r="Q840" s="8">
        <f t="shared" si="134"/>
        <v>23.675000000000001</v>
      </c>
      <c r="R840" s="8">
        <f t="shared" si="135"/>
        <v>34.875</v>
      </c>
      <c r="S840" s="8">
        <f t="shared" si="136"/>
        <v>38.525000000000006</v>
      </c>
      <c r="T840" s="8">
        <f t="shared" si="137"/>
        <v>31.125</v>
      </c>
      <c r="U840" s="7">
        <f t="shared" si="138"/>
        <v>32.358333333333334</v>
      </c>
      <c r="V840" s="7">
        <f t="shared" si="139"/>
        <v>32.049999999999997</v>
      </c>
    </row>
    <row r="841" spans="1:22" ht="13.5" x14ac:dyDescent="0.25">
      <c r="A841" s="3">
        <f>RSI!A841</f>
        <v>43228</v>
      </c>
      <c r="B841" s="2">
        <f>RSI!B841</f>
        <v>9.9540000000000006</v>
      </c>
      <c r="C841" s="2">
        <f>RSI!I841</f>
        <v>68.168784383864079</v>
      </c>
      <c r="D841" s="2">
        <f>MACD!E841</f>
        <v>8.9958843443861625E-2</v>
      </c>
      <c r="E841" s="2">
        <f>MACD!F841</f>
        <v>6.3883168598391646E-2</v>
      </c>
      <c r="F841" s="2">
        <f>'Moving Avg'!D841</f>
        <v>9.9516000000000009</v>
      </c>
      <c r="G841" s="2">
        <f>'Moving Avg'!F841</f>
        <v>9.9591000000000047</v>
      </c>
      <c r="H841" s="2">
        <f>'Moving Avg'!G841</f>
        <v>9.3559599999999996</v>
      </c>
      <c r="I841" s="2">
        <f>'Moving Avg'!H841</f>
        <v>9.1667349999999992</v>
      </c>
      <c r="J841" s="5" t="str">
        <f>OBV!F841</f>
        <v>BULLISH</v>
      </c>
      <c r="K841" s="5" t="str">
        <f>OBV!G841</f>
        <v>NEUTRAL</v>
      </c>
      <c r="L841" s="5" t="str">
        <f>OBV!H841</f>
        <v>NEUTRAL</v>
      </c>
      <c r="M841" s="7">
        <f t="shared" si="130"/>
        <v>25</v>
      </c>
      <c r="N841" s="7">
        <f t="shared" si="131"/>
        <v>0</v>
      </c>
      <c r="O841" s="7">
        <f t="shared" si="132"/>
        <v>50</v>
      </c>
      <c r="P841" s="7">
        <f t="shared" si="133"/>
        <v>49.5</v>
      </c>
      <c r="Q841" s="8">
        <f t="shared" si="134"/>
        <v>23.675000000000001</v>
      </c>
      <c r="R841" s="8">
        <f t="shared" si="135"/>
        <v>34.875</v>
      </c>
      <c r="S841" s="8">
        <f t="shared" si="136"/>
        <v>38.525000000000006</v>
      </c>
      <c r="T841" s="8">
        <f t="shared" si="137"/>
        <v>31.125</v>
      </c>
      <c r="U841" s="7">
        <f t="shared" si="138"/>
        <v>32.358333333333334</v>
      </c>
      <c r="V841" s="7">
        <f t="shared" si="139"/>
        <v>32.049999999999997</v>
      </c>
    </row>
    <row r="842" spans="1:22" ht="13.5" x14ac:dyDescent="0.25">
      <c r="A842" s="3">
        <f>RSI!A842</f>
        <v>43229</v>
      </c>
      <c r="B842" s="2">
        <f>RSI!B842</f>
        <v>9.9540000000000006</v>
      </c>
      <c r="C842" s="2">
        <f>RSI!I842</f>
        <v>68.168784383864079</v>
      </c>
      <c r="D842" s="2">
        <f>MACD!E842</f>
        <v>8.7600315794967187E-2</v>
      </c>
      <c r="E842" s="2">
        <f>MACD!F842</f>
        <v>6.8626598037706765E-2</v>
      </c>
      <c r="F842" s="2">
        <f>'Moving Avg'!D842</f>
        <v>9.9516000000000009</v>
      </c>
      <c r="G842" s="2">
        <f>'Moving Avg'!F842</f>
        <v>9.9594000000000058</v>
      </c>
      <c r="H842" s="2">
        <f>'Moving Avg'!G842</f>
        <v>9.3922800000000013</v>
      </c>
      <c r="I842" s="2">
        <f>'Moving Avg'!H842</f>
        <v>9.1667349999999992</v>
      </c>
      <c r="J842" s="5" t="str">
        <f>OBV!F842</f>
        <v>BULLISH</v>
      </c>
      <c r="K842" s="5" t="str">
        <f>OBV!G842</f>
        <v>NEUTRAL</v>
      </c>
      <c r="L842" s="5" t="str">
        <f>OBV!H842</f>
        <v>NEUTRAL</v>
      </c>
      <c r="M842" s="7">
        <f t="shared" si="130"/>
        <v>25</v>
      </c>
      <c r="N842" s="7">
        <f t="shared" si="131"/>
        <v>0</v>
      </c>
      <c r="O842" s="7">
        <f t="shared" si="132"/>
        <v>50</v>
      </c>
      <c r="P842" s="7">
        <f t="shared" si="133"/>
        <v>49.5</v>
      </c>
      <c r="Q842" s="8">
        <f t="shared" si="134"/>
        <v>23.675000000000001</v>
      </c>
      <c r="R842" s="8">
        <f t="shared" si="135"/>
        <v>34.875</v>
      </c>
      <c r="S842" s="8">
        <f t="shared" si="136"/>
        <v>38.525000000000006</v>
      </c>
      <c r="T842" s="8">
        <f t="shared" si="137"/>
        <v>31.125</v>
      </c>
      <c r="U842" s="7">
        <f t="shared" si="138"/>
        <v>32.358333333333334</v>
      </c>
      <c r="V842" s="7">
        <f t="shared" si="139"/>
        <v>32.049999999999997</v>
      </c>
    </row>
    <row r="843" spans="1:22" ht="13.5" x14ac:dyDescent="0.25">
      <c r="A843" s="3">
        <f>RSI!A843</f>
        <v>43230</v>
      </c>
      <c r="B843" s="2">
        <f>RSI!B843</f>
        <v>9.9540000000000006</v>
      </c>
      <c r="C843" s="2">
        <f>RSI!I843</f>
        <v>68.168784383864079</v>
      </c>
      <c r="D843" s="2">
        <f>MACD!E843</f>
        <v>8.475417230030402E-2</v>
      </c>
      <c r="E843" s="2">
        <f>MACD!F843</f>
        <v>7.1852112890226222E-2</v>
      </c>
      <c r="F843" s="2">
        <f>'Moving Avg'!D843</f>
        <v>9.9527999999999999</v>
      </c>
      <c r="G843" s="2">
        <f>'Moving Avg'!F843</f>
        <v>9.9597000000000051</v>
      </c>
      <c r="H843" s="2">
        <f>'Moving Avg'!G843</f>
        <v>9.4296000000000006</v>
      </c>
      <c r="I843" s="2">
        <f>'Moving Avg'!H843</f>
        <v>9.1667349999999992</v>
      </c>
      <c r="J843" s="5" t="str">
        <f>OBV!F843</f>
        <v>BULLISH</v>
      </c>
      <c r="K843" s="5" t="str">
        <f>OBV!G843</f>
        <v>NEUTRAL</v>
      </c>
      <c r="L843" s="5" t="str">
        <f>OBV!H843</f>
        <v>CONFIRMED BULLISH</v>
      </c>
      <c r="M843" s="7">
        <f t="shared" si="130"/>
        <v>25</v>
      </c>
      <c r="N843" s="7">
        <f t="shared" si="131"/>
        <v>0</v>
      </c>
      <c r="O843" s="7">
        <f t="shared" si="132"/>
        <v>50</v>
      </c>
      <c r="P843" s="7">
        <f t="shared" si="133"/>
        <v>83.5</v>
      </c>
      <c r="Q843" s="8">
        <f t="shared" si="134"/>
        <v>28.774999999999999</v>
      </c>
      <c r="R843" s="8">
        <f t="shared" si="135"/>
        <v>43.375</v>
      </c>
      <c r="S843" s="8">
        <f t="shared" si="136"/>
        <v>53.825000000000003</v>
      </c>
      <c r="T843" s="8">
        <f t="shared" si="137"/>
        <v>39.625</v>
      </c>
      <c r="U843" s="7">
        <f t="shared" si="138"/>
        <v>41.991666666666667</v>
      </c>
      <c r="V843" s="7">
        <f t="shared" si="139"/>
        <v>41.400000000000006</v>
      </c>
    </row>
    <row r="844" spans="1:22" ht="13.5" x14ac:dyDescent="0.25">
      <c r="A844" s="3">
        <f>RSI!A844</f>
        <v>43231</v>
      </c>
      <c r="B844" s="2">
        <f>RSI!B844</f>
        <v>10.202999999999999</v>
      </c>
      <c r="C844" s="2">
        <f>RSI!I844</f>
        <v>80.932109609663016</v>
      </c>
      <c r="D844" s="2">
        <f>MACD!E844</f>
        <v>6.3113983838100296E-2</v>
      </c>
      <c r="E844" s="2">
        <f>MACD!F844</f>
        <v>7.0104487079801034E-2</v>
      </c>
      <c r="F844" s="2">
        <f>'Moving Avg'!D844</f>
        <v>10.003800000000002</v>
      </c>
      <c r="G844" s="2">
        <f>'Moving Avg'!F844</f>
        <v>9.9727500000000049</v>
      </c>
      <c r="H844" s="2">
        <f>'Moving Avg'!G844</f>
        <v>9.4725200000000012</v>
      </c>
      <c r="I844" s="2">
        <f>'Moving Avg'!H844</f>
        <v>9.1679799999999982</v>
      </c>
      <c r="J844" s="5" t="str">
        <f>OBV!F844</f>
        <v>BULLISH</v>
      </c>
      <c r="K844" s="5" t="str">
        <f>OBV!G844</f>
        <v>WEAK</v>
      </c>
      <c r="L844" s="5" t="str">
        <f>OBV!H844</f>
        <v>CONFIRMED BULLISH</v>
      </c>
      <c r="M844" s="7">
        <f t="shared" si="130"/>
        <v>0</v>
      </c>
      <c r="N844" s="7">
        <f t="shared" si="131"/>
        <v>45</v>
      </c>
      <c r="O844" s="7">
        <f t="shared" si="132"/>
        <v>50</v>
      </c>
      <c r="P844" s="7">
        <f t="shared" si="133"/>
        <v>67</v>
      </c>
      <c r="Q844" s="8">
        <f t="shared" si="134"/>
        <v>33.299999999999997</v>
      </c>
      <c r="R844" s="8">
        <f t="shared" si="135"/>
        <v>43.25</v>
      </c>
      <c r="S844" s="8">
        <f t="shared" si="136"/>
        <v>49.400000000000006</v>
      </c>
      <c r="T844" s="8">
        <f t="shared" si="137"/>
        <v>40.5</v>
      </c>
      <c r="U844" s="7">
        <f t="shared" si="138"/>
        <v>41.983333333333334</v>
      </c>
      <c r="V844" s="7">
        <f t="shared" si="139"/>
        <v>41.612499999999997</v>
      </c>
    </row>
    <row r="845" spans="1:22" ht="13.5" x14ac:dyDescent="0.25">
      <c r="A845" s="3">
        <f>RSI!A845</f>
        <v>43234</v>
      </c>
      <c r="B845" s="2">
        <f>RSI!B845</f>
        <v>10.452</v>
      </c>
      <c r="C845" s="2">
        <f>RSI!I845</f>
        <v>86.682691156273791</v>
      </c>
      <c r="D845" s="2">
        <f>MACD!E845</f>
        <v>2.4158121266992794E-2</v>
      </c>
      <c r="E845" s="2">
        <f>MACD!F845</f>
        <v>6.0915213917239391E-2</v>
      </c>
      <c r="F845" s="2">
        <f>'Moving Avg'!D845</f>
        <v>10.103399999999999</v>
      </c>
      <c r="G845" s="2">
        <f>'Moving Avg'!F845</f>
        <v>9.9951500000000042</v>
      </c>
      <c r="H845" s="2">
        <f>'Moving Avg'!G845</f>
        <v>9.5208000000000013</v>
      </c>
      <c r="I845" s="2">
        <f>'Moving Avg'!H845</f>
        <v>9.170779999999997</v>
      </c>
      <c r="J845" s="5" t="str">
        <f>OBV!F845</f>
        <v>BULLISH</v>
      </c>
      <c r="K845" s="5" t="str">
        <f>OBV!G845</f>
        <v>WEAK</v>
      </c>
      <c r="L845" s="5" t="str">
        <f>OBV!H845</f>
        <v>CONFIRMED BULLISH</v>
      </c>
      <c r="M845" s="7">
        <f t="shared" si="130"/>
        <v>0</v>
      </c>
      <c r="N845" s="7">
        <f t="shared" si="131"/>
        <v>100</v>
      </c>
      <c r="O845" s="7">
        <f t="shared" si="132"/>
        <v>50</v>
      </c>
      <c r="P845" s="7">
        <f t="shared" si="133"/>
        <v>67</v>
      </c>
      <c r="Q845" s="8">
        <f t="shared" si="134"/>
        <v>52.55</v>
      </c>
      <c r="R845" s="8">
        <f t="shared" si="135"/>
        <v>54.25</v>
      </c>
      <c r="S845" s="8">
        <f t="shared" si="136"/>
        <v>57.650000000000006</v>
      </c>
      <c r="T845" s="8">
        <f t="shared" si="137"/>
        <v>54.25</v>
      </c>
      <c r="U845" s="7">
        <f t="shared" si="138"/>
        <v>54.816666666666663</v>
      </c>
      <c r="V845" s="7">
        <f t="shared" si="139"/>
        <v>54.674999999999997</v>
      </c>
    </row>
    <row r="846" spans="1:22" ht="13.5" x14ac:dyDescent="0.25">
      <c r="A846" s="3">
        <f>RSI!A846</f>
        <v>43235</v>
      </c>
      <c r="B846" s="2">
        <f>RSI!B846</f>
        <v>10.726000000000001</v>
      </c>
      <c r="C846" s="2">
        <f>RSI!I846</f>
        <v>90.189048340606746</v>
      </c>
      <c r="D846" s="2">
        <f>MACD!E846</f>
        <v>-3.2609669878654657E-2</v>
      </c>
      <c r="E846" s="2">
        <f>MACD!F846</f>
        <v>4.2210237158060583E-2</v>
      </c>
      <c r="F846" s="2">
        <f>'Moving Avg'!D846</f>
        <v>10.2578</v>
      </c>
      <c r="G846" s="2">
        <f>'Moving Avg'!F846</f>
        <v>10.031550000000005</v>
      </c>
      <c r="H846" s="2">
        <f>'Moving Avg'!G846</f>
        <v>9.571200000000001</v>
      </c>
      <c r="I846" s="2">
        <f>'Moving Avg'!H846</f>
        <v>9.1758799999999976</v>
      </c>
      <c r="J846" s="5" t="str">
        <f>OBV!F846</f>
        <v>BULLISH</v>
      </c>
      <c r="K846" s="5" t="str">
        <f>OBV!G846</f>
        <v>WEAK</v>
      </c>
      <c r="L846" s="5" t="str">
        <f>OBV!H846</f>
        <v>CONFIRMED BULLISH</v>
      </c>
      <c r="M846" s="7">
        <f t="shared" si="130"/>
        <v>0</v>
      </c>
      <c r="N846" s="7">
        <f t="shared" si="131"/>
        <v>100</v>
      </c>
      <c r="O846" s="7">
        <f t="shared" si="132"/>
        <v>50</v>
      </c>
      <c r="P846" s="7">
        <f t="shared" si="133"/>
        <v>67</v>
      </c>
      <c r="Q846" s="8">
        <f t="shared" si="134"/>
        <v>52.55</v>
      </c>
      <c r="R846" s="8">
        <f t="shared" si="135"/>
        <v>54.25</v>
      </c>
      <c r="S846" s="8">
        <f t="shared" si="136"/>
        <v>57.650000000000006</v>
      </c>
      <c r="T846" s="8">
        <f t="shared" si="137"/>
        <v>54.25</v>
      </c>
      <c r="U846" s="7">
        <f t="shared" si="138"/>
        <v>54.816666666666663</v>
      </c>
      <c r="V846" s="7">
        <f t="shared" si="139"/>
        <v>54.674999999999997</v>
      </c>
    </row>
    <row r="847" spans="1:22" ht="13.5" x14ac:dyDescent="0.25">
      <c r="A847" s="3">
        <f>RSI!A847</f>
        <v>43236</v>
      </c>
      <c r="B847" s="2">
        <f>RSI!B847</f>
        <v>11.01</v>
      </c>
      <c r="C847" s="2">
        <f>RSI!I847</f>
        <v>92.417505333431507</v>
      </c>
      <c r="D847" s="2">
        <f>MACD!E847</f>
        <v>-0.10654899718787902</v>
      </c>
      <c r="E847" s="2">
        <f>MACD!F847</f>
        <v>1.2458390288872662E-2</v>
      </c>
      <c r="F847" s="2">
        <f>'Moving Avg'!D847</f>
        <v>10.468999999999999</v>
      </c>
      <c r="G847" s="2">
        <f>'Moving Avg'!F847</f>
        <v>10.082150000000002</v>
      </c>
      <c r="H847" s="2">
        <f>'Moving Avg'!G847</f>
        <v>9.6321200000000005</v>
      </c>
      <c r="I847" s="2">
        <f>'Moving Avg'!H847</f>
        <v>9.1814699999999974</v>
      </c>
      <c r="J847" s="5" t="str">
        <f>OBV!F847</f>
        <v>BULLISH</v>
      </c>
      <c r="K847" s="5" t="str">
        <f>OBV!G847</f>
        <v>WEAK</v>
      </c>
      <c r="L847" s="5" t="str">
        <f>OBV!H847</f>
        <v>CONFIRMED BULLISH</v>
      </c>
      <c r="M847" s="7">
        <f t="shared" si="130"/>
        <v>0</v>
      </c>
      <c r="N847" s="7">
        <f t="shared" si="131"/>
        <v>100</v>
      </c>
      <c r="O847" s="7">
        <f t="shared" si="132"/>
        <v>50</v>
      </c>
      <c r="P847" s="7">
        <f t="shared" si="133"/>
        <v>67</v>
      </c>
      <c r="Q847" s="8">
        <f t="shared" si="134"/>
        <v>52.55</v>
      </c>
      <c r="R847" s="8">
        <f t="shared" si="135"/>
        <v>54.25</v>
      </c>
      <c r="S847" s="8">
        <f t="shared" si="136"/>
        <v>57.650000000000006</v>
      </c>
      <c r="T847" s="8">
        <f t="shared" si="137"/>
        <v>54.25</v>
      </c>
      <c r="U847" s="7">
        <f t="shared" si="138"/>
        <v>54.816666666666663</v>
      </c>
      <c r="V847" s="7">
        <f t="shared" si="139"/>
        <v>54.674999999999997</v>
      </c>
    </row>
    <row r="848" spans="1:22" ht="13.5" x14ac:dyDescent="0.25">
      <c r="A848" s="3">
        <f>RSI!A848</f>
        <v>43237</v>
      </c>
      <c r="B848" s="2">
        <f>RSI!B848</f>
        <v>10.997</v>
      </c>
      <c r="C848" s="2">
        <f>RSI!I848</f>
        <v>91.394162216220067</v>
      </c>
      <c r="D848" s="2">
        <f>MACD!E848</f>
        <v>-0.17525873798926206</v>
      </c>
      <c r="E848" s="2">
        <f>MACD!F848</f>
        <v>-2.5085035366754285E-2</v>
      </c>
      <c r="F848" s="2">
        <f>'Moving Avg'!D848</f>
        <v>10.6776</v>
      </c>
      <c r="G848" s="2">
        <f>'Moving Avg'!F848</f>
        <v>10.134300000000001</v>
      </c>
      <c r="H848" s="2">
        <f>'Moving Avg'!G848</f>
        <v>9.6915400000000016</v>
      </c>
      <c r="I848" s="2">
        <f>'Moving Avg'!H848</f>
        <v>9.186994999999996</v>
      </c>
      <c r="J848" s="5" t="str">
        <f>OBV!F848</f>
        <v>BULLISH</v>
      </c>
      <c r="K848" s="5" t="str">
        <f>OBV!G848</f>
        <v>NEUTRAL</v>
      </c>
      <c r="L848" s="5" t="str">
        <f>OBV!H848</f>
        <v>CONFIRMED BULLISH</v>
      </c>
      <c r="M848" s="7">
        <f t="shared" si="130"/>
        <v>0</v>
      </c>
      <c r="N848" s="7">
        <f t="shared" si="131"/>
        <v>100</v>
      </c>
      <c r="O848" s="7">
        <f t="shared" si="132"/>
        <v>50</v>
      </c>
      <c r="P848" s="7">
        <f t="shared" si="133"/>
        <v>83.5</v>
      </c>
      <c r="Q848" s="8">
        <f t="shared" si="134"/>
        <v>55.024999999999999</v>
      </c>
      <c r="R848" s="8">
        <f t="shared" si="135"/>
        <v>58.375</v>
      </c>
      <c r="S848" s="8">
        <f t="shared" si="136"/>
        <v>65.075000000000003</v>
      </c>
      <c r="T848" s="8">
        <f t="shared" si="137"/>
        <v>58.375</v>
      </c>
      <c r="U848" s="7">
        <f t="shared" si="138"/>
        <v>59.491666666666674</v>
      </c>
      <c r="V848" s="7">
        <f t="shared" si="139"/>
        <v>59.212500000000006</v>
      </c>
    </row>
    <row r="849" spans="1:22" ht="13.5" x14ac:dyDescent="0.25">
      <c r="A849" s="3">
        <f>RSI!A849</f>
        <v>43238</v>
      </c>
      <c r="B849" s="2">
        <f>RSI!B849</f>
        <v>10.759</v>
      </c>
      <c r="C849" s="2">
        <f>RSI!I849</f>
        <v>75.016803098078114</v>
      </c>
      <c r="D849" s="2">
        <f>MACD!E849</f>
        <v>-0.2214186917454537</v>
      </c>
      <c r="E849" s="2">
        <f>MACD!F849</f>
        <v>-6.4351766642494174E-2</v>
      </c>
      <c r="F849" s="2">
        <f>'Moving Avg'!D849</f>
        <v>10.7888</v>
      </c>
      <c r="G849" s="2">
        <f>'Moving Avg'!F849</f>
        <v>10.174550000000002</v>
      </c>
      <c r="H849" s="2">
        <f>'Moving Avg'!G849</f>
        <v>9.7416</v>
      </c>
      <c r="I849" s="2">
        <f>'Moving Avg'!H849</f>
        <v>9.1913299999999953</v>
      </c>
      <c r="J849" s="5" t="str">
        <f>OBV!F849</f>
        <v>BEARISH</v>
      </c>
      <c r="K849" s="5" t="str">
        <f>OBV!G849</f>
        <v>NEUTRAL</v>
      </c>
      <c r="L849" s="5" t="str">
        <f>OBV!H849</f>
        <v>CONFIRMED BEARISH</v>
      </c>
      <c r="M849" s="7">
        <f t="shared" si="130"/>
        <v>0</v>
      </c>
      <c r="N849" s="7">
        <f t="shared" si="131"/>
        <v>100</v>
      </c>
      <c r="O849" s="7">
        <f t="shared" si="132"/>
        <v>50</v>
      </c>
      <c r="P849" s="7">
        <f t="shared" si="133"/>
        <v>16.5</v>
      </c>
      <c r="Q849" s="8">
        <f t="shared" si="134"/>
        <v>44.975000000000001</v>
      </c>
      <c r="R849" s="8">
        <f t="shared" si="135"/>
        <v>41.625</v>
      </c>
      <c r="S849" s="8">
        <f t="shared" si="136"/>
        <v>34.924999999999997</v>
      </c>
      <c r="T849" s="8">
        <f t="shared" si="137"/>
        <v>41.625</v>
      </c>
      <c r="U849" s="7">
        <f t="shared" si="138"/>
        <v>40.508333333333333</v>
      </c>
      <c r="V849" s="7">
        <f t="shared" si="139"/>
        <v>40.787499999999994</v>
      </c>
    </row>
    <row r="850" spans="1:22" ht="13.5" x14ac:dyDescent="0.25">
      <c r="A850" s="3">
        <f>RSI!A850</f>
        <v>43241</v>
      </c>
      <c r="B850" s="2">
        <f>RSI!B850</f>
        <v>10.766</v>
      </c>
      <c r="C850" s="2">
        <f>RSI!I850</f>
        <v>75.157803766171</v>
      </c>
      <c r="D850" s="2">
        <f>MACD!E850</f>
        <v>-0.26389821458297824</v>
      </c>
      <c r="E850" s="2">
        <f>MACD!F850</f>
        <v>-0.10426105623059098</v>
      </c>
      <c r="F850" s="2">
        <f>'Moving Avg'!D850</f>
        <v>10.851600000000001</v>
      </c>
      <c r="G850" s="2">
        <f>'Moving Avg'!F850</f>
        <v>10.215150000000001</v>
      </c>
      <c r="H850" s="2">
        <f>'Moving Avg'!G850</f>
        <v>9.7869400000000013</v>
      </c>
      <c r="I850" s="2">
        <f>'Moving Avg'!H850</f>
        <v>9.1966299999999972</v>
      </c>
      <c r="J850" s="5" t="str">
        <f>OBV!F850</f>
        <v>BEARISH</v>
      </c>
      <c r="K850" s="5" t="str">
        <f>OBV!G850</f>
        <v>NEUTRAL</v>
      </c>
      <c r="L850" s="5" t="str">
        <f>OBV!H850</f>
        <v>CONFIRMED BEARISH</v>
      </c>
      <c r="M850" s="7">
        <f t="shared" si="130"/>
        <v>0</v>
      </c>
      <c r="N850" s="7">
        <f t="shared" si="131"/>
        <v>100</v>
      </c>
      <c r="O850" s="7">
        <f t="shared" si="132"/>
        <v>50</v>
      </c>
      <c r="P850" s="7">
        <f t="shared" si="133"/>
        <v>16.5</v>
      </c>
      <c r="Q850" s="8">
        <f t="shared" si="134"/>
        <v>44.975000000000001</v>
      </c>
      <c r="R850" s="8">
        <f t="shared" si="135"/>
        <v>41.625</v>
      </c>
      <c r="S850" s="8">
        <f t="shared" si="136"/>
        <v>34.924999999999997</v>
      </c>
      <c r="T850" s="8">
        <f t="shared" si="137"/>
        <v>41.625</v>
      </c>
      <c r="U850" s="7">
        <f t="shared" si="138"/>
        <v>40.508333333333333</v>
      </c>
      <c r="V850" s="7">
        <f t="shared" si="139"/>
        <v>40.787499999999994</v>
      </c>
    </row>
    <row r="851" spans="1:22" ht="13.5" x14ac:dyDescent="0.25">
      <c r="A851" s="3">
        <f>RSI!A851</f>
        <v>43242</v>
      </c>
      <c r="B851" s="2">
        <f>RSI!B851</f>
        <v>10.699</v>
      </c>
      <c r="C851" s="2">
        <f>RSI!I851</f>
        <v>71.025889631665834</v>
      </c>
      <c r="D851" s="2">
        <f>MACD!E851</f>
        <v>-0.2984631032496079</v>
      </c>
      <c r="E851" s="2">
        <f>MACD!F851</f>
        <v>-0.14310146563439438</v>
      </c>
      <c r="F851" s="2">
        <f>'Moving Avg'!D851</f>
        <v>10.8462</v>
      </c>
      <c r="G851" s="2">
        <f>'Moving Avg'!F851</f>
        <v>10.252400000000002</v>
      </c>
      <c r="H851" s="2">
        <f>'Moving Avg'!G851</f>
        <v>9.8329400000000007</v>
      </c>
      <c r="I851" s="2">
        <f>'Moving Avg'!H851</f>
        <v>9.2015949999999975</v>
      </c>
      <c r="J851" s="5" t="str">
        <f>OBV!F851</f>
        <v>BEARISH</v>
      </c>
      <c r="K851" s="5" t="str">
        <f>OBV!G851</f>
        <v>STRONG</v>
      </c>
      <c r="L851" s="5" t="str">
        <f>OBV!H851</f>
        <v>CONFIRMED BEARISH</v>
      </c>
      <c r="M851" s="7">
        <f t="shared" si="130"/>
        <v>0</v>
      </c>
      <c r="N851" s="7">
        <f t="shared" si="131"/>
        <v>100</v>
      </c>
      <c r="O851" s="7">
        <f t="shared" si="132"/>
        <v>50</v>
      </c>
      <c r="P851" s="7">
        <f t="shared" si="133"/>
        <v>33</v>
      </c>
      <c r="Q851" s="8">
        <f t="shared" si="134"/>
        <v>47.45</v>
      </c>
      <c r="R851" s="8">
        <f t="shared" si="135"/>
        <v>45.75</v>
      </c>
      <c r="S851" s="8">
        <f t="shared" si="136"/>
        <v>42.35</v>
      </c>
      <c r="T851" s="8">
        <f t="shared" si="137"/>
        <v>45.75</v>
      </c>
      <c r="U851" s="7">
        <f t="shared" si="138"/>
        <v>45.183333333333337</v>
      </c>
      <c r="V851" s="7">
        <f t="shared" si="139"/>
        <v>45.325000000000003</v>
      </c>
    </row>
    <row r="852" spans="1:22" ht="13.5" x14ac:dyDescent="0.25">
      <c r="A852" s="3">
        <f>RSI!A852</f>
        <v>43243</v>
      </c>
      <c r="B852" s="2">
        <f>RSI!B852</f>
        <v>10.699</v>
      </c>
      <c r="C852" s="2">
        <f>RSI!I852</f>
        <v>71.025889631665834</v>
      </c>
      <c r="D852" s="2">
        <f>MACD!E852</f>
        <v>-0.33063259604255535</v>
      </c>
      <c r="E852" s="2">
        <f>MACD!F852</f>
        <v>-0.18060769171602659</v>
      </c>
      <c r="F852" s="2">
        <f>'Moving Avg'!D852</f>
        <v>10.783999999999999</v>
      </c>
      <c r="G852" s="2">
        <f>'Moving Avg'!F852</f>
        <v>10.289650000000002</v>
      </c>
      <c r="H852" s="2">
        <f>'Moving Avg'!G852</f>
        <v>9.8803000000000001</v>
      </c>
      <c r="I852" s="2">
        <f>'Moving Avg'!H852</f>
        <v>9.2065599999999979</v>
      </c>
      <c r="J852" s="5" t="str">
        <f>OBV!F852</f>
        <v>BEARISH</v>
      </c>
      <c r="K852" s="5" t="str">
        <f>OBV!G852</f>
        <v>STRONG</v>
      </c>
      <c r="L852" s="5" t="str">
        <f>OBV!H852</f>
        <v>CONFIRMED BEARISH</v>
      </c>
      <c r="M852" s="7">
        <f t="shared" si="130"/>
        <v>0</v>
      </c>
      <c r="N852" s="7">
        <f t="shared" si="131"/>
        <v>100</v>
      </c>
      <c r="O852" s="7">
        <f t="shared" si="132"/>
        <v>50</v>
      </c>
      <c r="P852" s="7">
        <f t="shared" si="133"/>
        <v>33</v>
      </c>
      <c r="Q852" s="8">
        <f t="shared" si="134"/>
        <v>47.45</v>
      </c>
      <c r="R852" s="8">
        <f t="shared" si="135"/>
        <v>45.75</v>
      </c>
      <c r="S852" s="8">
        <f t="shared" si="136"/>
        <v>42.35</v>
      </c>
      <c r="T852" s="8">
        <f t="shared" si="137"/>
        <v>45.75</v>
      </c>
      <c r="U852" s="7">
        <f t="shared" si="138"/>
        <v>45.183333333333337</v>
      </c>
      <c r="V852" s="7">
        <f t="shared" si="139"/>
        <v>45.325000000000003</v>
      </c>
    </row>
    <row r="853" spans="1:22" ht="13.5" x14ac:dyDescent="0.25">
      <c r="A853" s="3">
        <f>RSI!A853</f>
        <v>43244</v>
      </c>
      <c r="B853" s="2">
        <f>RSI!B853</f>
        <v>10.699</v>
      </c>
      <c r="C853" s="2">
        <f>RSI!I853</f>
        <v>71.025889631665834</v>
      </c>
      <c r="D853" s="2">
        <f>MACD!E853</f>
        <v>-0.36055875027016349</v>
      </c>
      <c r="E853" s="2">
        <f>MACD!F853</f>
        <v>-0.21659790342685398</v>
      </c>
      <c r="F853" s="2">
        <f>'Moving Avg'!D853</f>
        <v>10.724399999999999</v>
      </c>
      <c r="G853" s="2">
        <f>'Moving Avg'!F853</f>
        <v>10.326900000000002</v>
      </c>
      <c r="H853" s="2">
        <f>'Moving Avg'!G853</f>
        <v>9.9276600000000013</v>
      </c>
      <c r="I853" s="2">
        <f>'Moving Avg'!H853</f>
        <v>9.2105949999999979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0</v>
      </c>
      <c r="N853" s="7">
        <f t="shared" si="131"/>
        <v>100</v>
      </c>
      <c r="O853" s="7">
        <f t="shared" si="132"/>
        <v>50</v>
      </c>
      <c r="P853" s="7">
        <f t="shared" si="133"/>
        <v>16.5</v>
      </c>
      <c r="Q853" s="8">
        <f t="shared" si="134"/>
        <v>44.975000000000001</v>
      </c>
      <c r="R853" s="8">
        <f t="shared" si="135"/>
        <v>41.625</v>
      </c>
      <c r="S853" s="8">
        <f t="shared" si="136"/>
        <v>34.924999999999997</v>
      </c>
      <c r="T853" s="8">
        <f t="shared" si="137"/>
        <v>41.625</v>
      </c>
      <c r="U853" s="7">
        <f t="shared" si="138"/>
        <v>40.508333333333333</v>
      </c>
      <c r="V853" s="7">
        <f t="shared" si="139"/>
        <v>40.787499999999994</v>
      </c>
    </row>
    <row r="854" spans="1:22" ht="13.5" x14ac:dyDescent="0.25">
      <c r="A854" s="3">
        <f>RSI!A854</f>
        <v>43245</v>
      </c>
      <c r="B854" s="2">
        <f>RSI!B854</f>
        <v>10.766</v>
      </c>
      <c r="C854" s="2">
        <f>RSI!I854</f>
        <v>72.887548266415806</v>
      </c>
      <c r="D854" s="2">
        <f>MACD!E854</f>
        <v>-0.355041534918346</v>
      </c>
      <c r="E854" s="2">
        <f>MACD!F854</f>
        <v>-0.24428662972515242</v>
      </c>
      <c r="F854" s="2">
        <f>'Moving Avg'!D854</f>
        <v>10.7258</v>
      </c>
      <c r="G854" s="2">
        <f>'Moving Avg'!F854</f>
        <v>10.367500000000001</v>
      </c>
      <c r="H854" s="2">
        <f>'Moving Avg'!G854</f>
        <v>9.9787400000000019</v>
      </c>
      <c r="I854" s="2">
        <f>'Moving Avg'!H854</f>
        <v>9.2149649999999994</v>
      </c>
      <c r="J854" s="5" t="str">
        <f>OBV!F854</f>
        <v>BULLISH</v>
      </c>
      <c r="K854" s="5" t="str">
        <f>OBV!G854</f>
        <v>NEUTRAL</v>
      </c>
      <c r="L854" s="5" t="str">
        <f>OBV!H854</f>
        <v>CONFIRMED BULLISH</v>
      </c>
      <c r="M854" s="7">
        <f t="shared" si="130"/>
        <v>0</v>
      </c>
      <c r="N854" s="7">
        <f t="shared" si="131"/>
        <v>100</v>
      </c>
      <c r="O854" s="7">
        <f t="shared" si="132"/>
        <v>50</v>
      </c>
      <c r="P854" s="7">
        <f t="shared" si="133"/>
        <v>83.5</v>
      </c>
      <c r="Q854" s="8">
        <f t="shared" si="134"/>
        <v>55.024999999999999</v>
      </c>
      <c r="R854" s="8">
        <f t="shared" si="135"/>
        <v>58.375</v>
      </c>
      <c r="S854" s="8">
        <f t="shared" si="136"/>
        <v>65.075000000000003</v>
      </c>
      <c r="T854" s="8">
        <f t="shared" si="137"/>
        <v>58.375</v>
      </c>
      <c r="U854" s="7">
        <f t="shared" si="138"/>
        <v>59.491666666666674</v>
      </c>
      <c r="V854" s="7">
        <f t="shared" si="139"/>
        <v>59.212500000000006</v>
      </c>
    </row>
    <row r="855" spans="1:22" ht="13.5" x14ac:dyDescent="0.25">
      <c r="A855" s="3">
        <f>RSI!A855</f>
        <v>43248</v>
      </c>
      <c r="B855" s="2">
        <f>RSI!B855</f>
        <v>11.076000000000001</v>
      </c>
      <c r="C855" s="2">
        <f>RSI!I855</f>
        <v>79.462689462425345</v>
      </c>
      <c r="D855" s="2">
        <f>MACD!E855</f>
        <v>-0.33774409799121408</v>
      </c>
      <c r="E855" s="2">
        <f>MACD!F855</f>
        <v>-0.26297812337836474</v>
      </c>
      <c r="F855" s="2">
        <f>'Moving Avg'!D855</f>
        <v>10.787800000000001</v>
      </c>
      <c r="G855" s="2">
        <f>'Moving Avg'!F855</f>
        <v>10.4236</v>
      </c>
      <c r="H855" s="2">
        <f>'Moving Avg'!G855</f>
        <v>10.036020000000002</v>
      </c>
      <c r="I855" s="2">
        <f>'Moving Avg'!H855</f>
        <v>9.2208849999999991</v>
      </c>
      <c r="J855" s="5" t="str">
        <f>OBV!F855</f>
        <v>BULLISH</v>
      </c>
      <c r="K855" s="5" t="str">
        <f>OBV!G855</f>
        <v>NEUTRAL</v>
      </c>
      <c r="L855" s="5" t="str">
        <f>OBV!H855</f>
        <v>CONFIRMED BULLISH</v>
      </c>
      <c r="M855" s="7">
        <f t="shared" si="130"/>
        <v>0</v>
      </c>
      <c r="N855" s="7">
        <f t="shared" si="131"/>
        <v>100</v>
      </c>
      <c r="O855" s="7">
        <f t="shared" si="132"/>
        <v>50</v>
      </c>
      <c r="P855" s="7">
        <f t="shared" si="133"/>
        <v>83.5</v>
      </c>
      <c r="Q855" s="8">
        <f t="shared" si="134"/>
        <v>55.024999999999999</v>
      </c>
      <c r="R855" s="8">
        <f t="shared" si="135"/>
        <v>58.375</v>
      </c>
      <c r="S855" s="8">
        <f t="shared" si="136"/>
        <v>65.075000000000003</v>
      </c>
      <c r="T855" s="8">
        <f t="shared" si="137"/>
        <v>58.375</v>
      </c>
      <c r="U855" s="7">
        <f t="shared" si="138"/>
        <v>59.491666666666674</v>
      </c>
      <c r="V855" s="7">
        <f t="shared" si="139"/>
        <v>59.212500000000006</v>
      </c>
    </row>
    <row r="856" spans="1:22" ht="13.5" x14ac:dyDescent="0.25">
      <c r="A856" s="3">
        <f>RSI!A856</f>
        <v>43249</v>
      </c>
      <c r="B856" s="2">
        <f>RSI!B856</f>
        <v>11.076000000000001</v>
      </c>
      <c r="C856" s="2">
        <f>RSI!I856</f>
        <v>79.462689462425331</v>
      </c>
      <c r="D856" s="2">
        <f>MACD!E856</f>
        <v>-0.28530030441022625</v>
      </c>
      <c r="E856" s="2">
        <f>MACD!F856</f>
        <v>-0.26744255958473706</v>
      </c>
      <c r="F856" s="2">
        <f>'Moving Avg'!D856</f>
        <v>10.863200000000001</v>
      </c>
      <c r="G856" s="2">
        <f>'Moving Avg'!F856</f>
        <v>10.479699999999999</v>
      </c>
      <c r="H856" s="2">
        <f>'Moving Avg'!G856</f>
        <v>10.083460000000002</v>
      </c>
      <c r="I856" s="2">
        <f>'Moving Avg'!H856</f>
        <v>9.2268049999999988</v>
      </c>
      <c r="J856" s="5" t="str">
        <f>OBV!F856</f>
        <v>BULLISH</v>
      </c>
      <c r="K856" s="5" t="str">
        <f>OBV!G856</f>
        <v>WEAK</v>
      </c>
      <c r="L856" s="5" t="str">
        <f>OBV!H856</f>
        <v>CONFIRMED BULLISH</v>
      </c>
      <c r="M856" s="7">
        <f t="shared" si="130"/>
        <v>0</v>
      </c>
      <c r="N856" s="7">
        <f t="shared" si="131"/>
        <v>45</v>
      </c>
      <c r="O856" s="7">
        <f t="shared" si="132"/>
        <v>50</v>
      </c>
      <c r="P856" s="7">
        <f t="shared" si="133"/>
        <v>67</v>
      </c>
      <c r="Q856" s="8">
        <f t="shared" si="134"/>
        <v>33.299999999999997</v>
      </c>
      <c r="R856" s="8">
        <f t="shared" si="135"/>
        <v>43.25</v>
      </c>
      <c r="S856" s="8">
        <f t="shared" si="136"/>
        <v>49.400000000000006</v>
      </c>
      <c r="T856" s="8">
        <f t="shared" si="137"/>
        <v>40.5</v>
      </c>
      <c r="U856" s="7">
        <f t="shared" si="138"/>
        <v>41.983333333333334</v>
      </c>
      <c r="V856" s="7">
        <f t="shared" si="139"/>
        <v>41.612499999999997</v>
      </c>
    </row>
    <row r="857" spans="1:22" ht="13.5" x14ac:dyDescent="0.25">
      <c r="A857" s="3">
        <f>RSI!A857</f>
        <v>43250</v>
      </c>
      <c r="B857" s="2">
        <f>RSI!B857</f>
        <v>11.076000000000001</v>
      </c>
      <c r="C857" s="2">
        <f>RSI!I857</f>
        <v>79.462689462425345</v>
      </c>
      <c r="D857" s="2">
        <f>MACD!E857</f>
        <v>-0.20125687292187244</v>
      </c>
      <c r="E857" s="2">
        <f>MACD!F857</f>
        <v>-0.25420542225216414</v>
      </c>
      <c r="F857" s="2">
        <f>'Moving Avg'!D857</f>
        <v>10.938599999999999</v>
      </c>
      <c r="G857" s="2">
        <f>'Moving Avg'!F857</f>
        <v>10.5358</v>
      </c>
      <c r="H857" s="2">
        <f>'Moving Avg'!G857</f>
        <v>10.122060000000003</v>
      </c>
      <c r="I857" s="2">
        <f>'Moving Avg'!H857</f>
        <v>9.2327849999999998</v>
      </c>
      <c r="J857" s="5" t="str">
        <f>OBV!F857</f>
        <v>BULLISH</v>
      </c>
      <c r="K857" s="5" t="str">
        <f>OBV!G857</f>
        <v>WEAK</v>
      </c>
      <c r="L857" s="5" t="str">
        <f>OBV!H857</f>
        <v>CONFIRMED BULLISH</v>
      </c>
      <c r="M857" s="7">
        <f t="shared" si="130"/>
        <v>0</v>
      </c>
      <c r="N857" s="7">
        <f t="shared" si="131"/>
        <v>0</v>
      </c>
      <c r="O857" s="7">
        <f t="shared" si="132"/>
        <v>50</v>
      </c>
      <c r="P857" s="7">
        <f t="shared" si="133"/>
        <v>67</v>
      </c>
      <c r="Q857" s="8">
        <f t="shared" si="134"/>
        <v>17.549999999999997</v>
      </c>
      <c r="R857" s="8">
        <f t="shared" si="135"/>
        <v>34.25</v>
      </c>
      <c r="S857" s="8">
        <f t="shared" si="136"/>
        <v>42.650000000000006</v>
      </c>
      <c r="T857" s="8">
        <f t="shared" si="137"/>
        <v>29.25</v>
      </c>
      <c r="U857" s="7">
        <f t="shared" si="138"/>
        <v>31.483333333333334</v>
      </c>
      <c r="V857" s="7">
        <f t="shared" si="139"/>
        <v>30.925000000000001</v>
      </c>
    </row>
    <row r="858" spans="1:22" ht="13.5" x14ac:dyDescent="0.25">
      <c r="A858" s="3">
        <f>RSI!A858</f>
        <v>43251</v>
      </c>
      <c r="B858" s="2">
        <f>RSI!B858</f>
        <v>11.076000000000001</v>
      </c>
      <c r="C858" s="2">
        <f>RSI!I858</f>
        <v>79.462689462425345</v>
      </c>
      <c r="D858" s="2">
        <f>MACD!E858</f>
        <v>-0.13586949072533372</v>
      </c>
      <c r="E858" s="2">
        <f>MACD!F858</f>
        <v>-0.23053823594679806</v>
      </c>
      <c r="F858" s="2">
        <f>'Moving Avg'!D858</f>
        <v>11.013999999999999</v>
      </c>
      <c r="G858" s="2">
        <f>'Moving Avg'!F858</f>
        <v>10.5922</v>
      </c>
      <c r="H858" s="2">
        <f>'Moving Avg'!G858</f>
        <v>10.154440000000005</v>
      </c>
      <c r="I858" s="2">
        <f>'Moving Avg'!H858</f>
        <v>9.2373049999999992</v>
      </c>
      <c r="J858" s="5" t="str">
        <f>OBV!F858</f>
        <v>BULLISH</v>
      </c>
      <c r="K858" s="5" t="str">
        <f>OBV!G858</f>
        <v>WEAK</v>
      </c>
      <c r="L858" s="5" t="str">
        <f>OBV!H858</f>
        <v>CONFIRMED BULLISH</v>
      </c>
      <c r="M858" s="7">
        <f t="shared" si="130"/>
        <v>0</v>
      </c>
      <c r="N858" s="7">
        <f t="shared" si="131"/>
        <v>0</v>
      </c>
      <c r="O858" s="7">
        <f t="shared" si="132"/>
        <v>50</v>
      </c>
      <c r="P858" s="7">
        <f t="shared" si="133"/>
        <v>67</v>
      </c>
      <c r="Q858" s="8">
        <f t="shared" si="134"/>
        <v>17.549999999999997</v>
      </c>
      <c r="R858" s="8">
        <f t="shared" si="135"/>
        <v>34.25</v>
      </c>
      <c r="S858" s="8">
        <f t="shared" si="136"/>
        <v>42.650000000000006</v>
      </c>
      <c r="T858" s="8">
        <f t="shared" si="137"/>
        <v>29.25</v>
      </c>
      <c r="U858" s="7">
        <f t="shared" si="138"/>
        <v>31.483333333333334</v>
      </c>
      <c r="V858" s="7">
        <f t="shared" si="139"/>
        <v>30.925000000000001</v>
      </c>
    </row>
    <row r="859" spans="1:22" ht="13.5" x14ac:dyDescent="0.25">
      <c r="A859" s="3">
        <f>RSI!A859</f>
        <v>43252</v>
      </c>
      <c r="B859" s="2">
        <f>RSI!B859</f>
        <v>10.898</v>
      </c>
      <c r="C859" s="2">
        <f>RSI!I859</f>
        <v>66.927329007465147</v>
      </c>
      <c r="D859" s="2">
        <f>MACD!E859</f>
        <v>-0.10742217429527834</v>
      </c>
      <c r="E859" s="2">
        <f>MACD!F859</f>
        <v>-0.20591502361649411</v>
      </c>
      <c r="F859" s="2">
        <f>'Moving Avg'!D859</f>
        <v>11.0404</v>
      </c>
      <c r="G859" s="2">
        <f>'Moving Avg'!F859</f>
        <v>10.639699999999999</v>
      </c>
      <c r="H859" s="2">
        <f>'Moving Avg'!G859</f>
        <v>10.185760000000005</v>
      </c>
      <c r="I859" s="2">
        <f>'Moving Avg'!H859</f>
        <v>9.2420549999999988</v>
      </c>
      <c r="J859" s="5" t="str">
        <f>OBV!F859</f>
        <v>BEARISH</v>
      </c>
      <c r="K859" s="5" t="str">
        <f>OBV!G859</f>
        <v>NEUTRAL</v>
      </c>
      <c r="L859" s="5" t="str">
        <f>OBV!H859</f>
        <v>BEARISH DIVERGENCE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16.5</v>
      </c>
      <c r="Q859" s="8">
        <f t="shared" si="134"/>
        <v>18.725000000000001</v>
      </c>
      <c r="R859" s="8">
        <f t="shared" si="135"/>
        <v>26.625</v>
      </c>
      <c r="S859" s="8">
        <f t="shared" si="136"/>
        <v>23.675000000000001</v>
      </c>
      <c r="T859" s="8">
        <f t="shared" si="137"/>
        <v>22.875</v>
      </c>
      <c r="U859" s="7">
        <f t="shared" si="138"/>
        <v>23.008333333333336</v>
      </c>
      <c r="V859" s="7">
        <f t="shared" si="139"/>
        <v>22.975000000000001</v>
      </c>
    </row>
    <row r="860" spans="1:22" ht="13.5" x14ac:dyDescent="0.25">
      <c r="A860" s="3">
        <f>RSI!A860</f>
        <v>43255</v>
      </c>
      <c r="B860" s="2">
        <f>RSI!B860</f>
        <v>10.898</v>
      </c>
      <c r="C860" s="2">
        <f>RSI!I860</f>
        <v>66.927329007465147</v>
      </c>
      <c r="D860" s="2">
        <f>MACD!E860</f>
        <v>-8.4417328952127946E-2</v>
      </c>
      <c r="E860" s="2">
        <f>MACD!F860</f>
        <v>-0.1816154846836209</v>
      </c>
      <c r="F860" s="2">
        <f>'Moving Avg'!D860</f>
        <v>11.004799999999999</v>
      </c>
      <c r="G860" s="2">
        <f>'Moving Avg'!F860</f>
        <v>10.686899999999998</v>
      </c>
      <c r="H860" s="2">
        <f>'Moving Avg'!G860</f>
        <v>10.215200000000005</v>
      </c>
      <c r="I860" s="2">
        <f>'Moving Avg'!H860</f>
        <v>9.246834999999999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16.5</v>
      </c>
      <c r="Q860" s="8">
        <f t="shared" si="134"/>
        <v>18.725000000000001</v>
      </c>
      <c r="R860" s="8">
        <f t="shared" si="135"/>
        <v>26.625</v>
      </c>
      <c r="S860" s="8">
        <f t="shared" si="136"/>
        <v>23.675000000000001</v>
      </c>
      <c r="T860" s="8">
        <f t="shared" si="137"/>
        <v>22.875</v>
      </c>
      <c r="U860" s="7">
        <f t="shared" si="138"/>
        <v>23.008333333333336</v>
      </c>
      <c r="V860" s="7">
        <f t="shared" si="139"/>
        <v>22.975000000000001</v>
      </c>
    </row>
    <row r="861" spans="1:22" ht="13.5" x14ac:dyDescent="0.25">
      <c r="A861" s="3">
        <f>RSI!A861</f>
        <v>43256</v>
      </c>
      <c r="B861" s="2">
        <f>RSI!B861</f>
        <v>10.884</v>
      </c>
      <c r="C861" s="2">
        <f>RSI!I861</f>
        <v>65.977928105100062</v>
      </c>
      <c r="D861" s="2">
        <f>MACD!E861</f>
        <v>-7.6206497655332939E-2</v>
      </c>
      <c r="E861" s="2">
        <f>MACD!F861</f>
        <v>-0.16053368727796333</v>
      </c>
      <c r="F861" s="2">
        <f>'Moving Avg'!D861</f>
        <v>10.966399999999998</v>
      </c>
      <c r="G861" s="2">
        <f>'Moving Avg'!F861</f>
        <v>10.733399999999998</v>
      </c>
      <c r="H861" s="2">
        <f>'Moving Avg'!G861</f>
        <v>10.238760000000006</v>
      </c>
      <c r="I861" s="2">
        <f>'Moving Avg'!H861</f>
        <v>9.2515449999999984</v>
      </c>
      <c r="J861" s="5" t="str">
        <f>OBV!F861</f>
        <v>BEARISH</v>
      </c>
      <c r="K861" s="5" t="str">
        <f>OBV!G861</f>
        <v>STRONG</v>
      </c>
      <c r="L861" s="5" t="str">
        <f>OBV!H861</f>
        <v>CONFIRMED BEARISH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33</v>
      </c>
      <c r="Q861" s="8">
        <f t="shared" si="134"/>
        <v>21.2</v>
      </c>
      <c r="R861" s="8">
        <f t="shared" si="135"/>
        <v>30.75</v>
      </c>
      <c r="S861" s="8">
        <f t="shared" si="136"/>
        <v>31.1</v>
      </c>
      <c r="T861" s="8">
        <f t="shared" si="137"/>
        <v>27</v>
      </c>
      <c r="U861" s="7">
        <f t="shared" si="138"/>
        <v>27.683333333333337</v>
      </c>
      <c r="V861" s="7">
        <f t="shared" si="139"/>
        <v>27.512500000000003</v>
      </c>
    </row>
    <row r="862" spans="1:22" ht="13.5" x14ac:dyDescent="0.25">
      <c r="A862" s="3">
        <f>RSI!A862</f>
        <v>43257</v>
      </c>
      <c r="B862" s="2">
        <f>RSI!B862</f>
        <v>10.699</v>
      </c>
      <c r="C862" s="2">
        <f>RSI!I862</f>
        <v>54.896002218667753</v>
      </c>
      <c r="D862" s="2">
        <f>MACD!E862</f>
        <v>-5.7309618460914535E-2</v>
      </c>
      <c r="E862" s="2">
        <f>MACD!F862</f>
        <v>-0.13988887351455356</v>
      </c>
      <c r="F862" s="2">
        <f>'Moving Avg'!D862</f>
        <v>10.891</v>
      </c>
      <c r="G862" s="2">
        <f>'Moving Avg'!F862</f>
        <v>10.77065</v>
      </c>
      <c r="H862" s="2">
        <f>'Moving Avg'!G862</f>
        <v>10.254900000000005</v>
      </c>
      <c r="I862" s="2">
        <f>'Moving Avg'!H862</f>
        <v>9.2564799999999998</v>
      </c>
      <c r="J862" s="5" t="str">
        <f>OBV!F862</f>
        <v>BEARISH</v>
      </c>
      <c r="K862" s="5" t="str">
        <f>OBV!G862</f>
        <v>STRONG</v>
      </c>
      <c r="L862" s="5" t="str">
        <f>OBV!H862</f>
        <v>CONFIRMED BEARISH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33</v>
      </c>
      <c r="Q862" s="8">
        <f t="shared" si="134"/>
        <v>21.2</v>
      </c>
      <c r="R862" s="8">
        <f t="shared" si="135"/>
        <v>30.75</v>
      </c>
      <c r="S862" s="8">
        <f t="shared" si="136"/>
        <v>31.1</v>
      </c>
      <c r="T862" s="8">
        <f t="shared" si="137"/>
        <v>27</v>
      </c>
      <c r="U862" s="7">
        <f t="shared" si="138"/>
        <v>27.683333333333337</v>
      </c>
      <c r="V862" s="7">
        <f t="shared" si="139"/>
        <v>27.512500000000003</v>
      </c>
    </row>
    <row r="863" spans="1:22" ht="13.5" x14ac:dyDescent="0.25">
      <c r="A863" s="3">
        <f>RSI!A863</f>
        <v>43258</v>
      </c>
      <c r="B863" s="2">
        <f>RSI!B863</f>
        <v>11.314</v>
      </c>
      <c r="C863" s="2">
        <f>RSI!I863</f>
        <v>71.833214365908873</v>
      </c>
      <c r="D863" s="2">
        <f>MACD!E863</f>
        <v>-8.7406825719295256E-2</v>
      </c>
      <c r="E863" s="2">
        <f>MACD!F863</f>
        <v>-0.12939246395550191</v>
      </c>
      <c r="F863" s="2">
        <f>'Moving Avg'!D863</f>
        <v>10.938599999999999</v>
      </c>
      <c r="G863" s="2">
        <f>'Moving Avg'!F863</f>
        <v>10.838649999999999</v>
      </c>
      <c r="H863" s="2">
        <f>'Moving Avg'!G863</f>
        <v>10.284700000000008</v>
      </c>
      <c r="I863" s="2">
        <f>'Moving Avg'!H863</f>
        <v>9.2645199999999992</v>
      </c>
      <c r="J863" s="5" t="str">
        <f>OBV!F863</f>
        <v>BEARISH</v>
      </c>
      <c r="K863" s="5" t="str">
        <f>OBV!G863</f>
        <v>STRONG</v>
      </c>
      <c r="L863" s="5" t="str">
        <f>OBV!H863</f>
        <v>BEARISH DIVERGENCE</v>
      </c>
      <c r="M863" s="7">
        <f t="shared" si="130"/>
        <v>0</v>
      </c>
      <c r="N863" s="7">
        <f t="shared" si="131"/>
        <v>0</v>
      </c>
      <c r="O863" s="7">
        <f t="shared" si="132"/>
        <v>50</v>
      </c>
      <c r="P863" s="7">
        <f t="shared" si="133"/>
        <v>33</v>
      </c>
      <c r="Q863" s="8">
        <f t="shared" si="134"/>
        <v>12.45</v>
      </c>
      <c r="R863" s="8">
        <f t="shared" si="135"/>
        <v>25.75</v>
      </c>
      <c r="S863" s="8">
        <f t="shared" si="136"/>
        <v>27.35</v>
      </c>
      <c r="T863" s="8">
        <f t="shared" si="137"/>
        <v>20.75</v>
      </c>
      <c r="U863" s="7">
        <f t="shared" si="138"/>
        <v>21.850000000000005</v>
      </c>
      <c r="V863" s="7">
        <f t="shared" si="139"/>
        <v>21.575000000000003</v>
      </c>
    </row>
    <row r="864" spans="1:22" ht="13.5" x14ac:dyDescent="0.25">
      <c r="A864" s="3">
        <f>RSI!A864</f>
        <v>43259</v>
      </c>
      <c r="B864" s="2">
        <f>RSI!B864</f>
        <v>11.36</v>
      </c>
      <c r="C864" s="2">
        <f>RSI!I864</f>
        <v>72.660184580458832</v>
      </c>
      <c r="D864" s="2">
        <f>MACD!E864</f>
        <v>-0.11009943168276592</v>
      </c>
      <c r="E864" s="2">
        <f>MACD!F864</f>
        <v>-0.12553385750095472</v>
      </c>
      <c r="F864" s="2">
        <f>'Moving Avg'!D864</f>
        <v>11.031000000000001</v>
      </c>
      <c r="G864" s="2">
        <f>'Moving Avg'!F864</f>
        <v>10.896499999999998</v>
      </c>
      <c r="H864" s="2">
        <f>'Moving Avg'!G864</f>
        <v>10.313060000000007</v>
      </c>
      <c r="I864" s="2">
        <f>'Moving Avg'!H864</f>
        <v>9.2727599999999999</v>
      </c>
      <c r="J864" s="5" t="str">
        <f>OBV!F864</f>
        <v>BULLISH</v>
      </c>
      <c r="K864" s="5" t="str">
        <f>OBV!G864</f>
        <v>NEUTRAL</v>
      </c>
      <c r="L864" s="5" t="str">
        <f>OBV!H864</f>
        <v>CONFIRMED BULLISH</v>
      </c>
      <c r="M864" s="7">
        <f t="shared" si="130"/>
        <v>0</v>
      </c>
      <c r="N864" s="7">
        <f t="shared" si="131"/>
        <v>0</v>
      </c>
      <c r="O864" s="7">
        <f t="shared" si="132"/>
        <v>50</v>
      </c>
      <c r="P864" s="7">
        <f t="shared" si="133"/>
        <v>83.5</v>
      </c>
      <c r="Q864" s="8">
        <f t="shared" si="134"/>
        <v>20.024999999999999</v>
      </c>
      <c r="R864" s="8">
        <f t="shared" si="135"/>
        <v>38.375</v>
      </c>
      <c r="S864" s="8">
        <f t="shared" si="136"/>
        <v>50.075000000000003</v>
      </c>
      <c r="T864" s="8">
        <f t="shared" si="137"/>
        <v>33.375</v>
      </c>
      <c r="U864" s="7">
        <f t="shared" si="138"/>
        <v>36.158333333333331</v>
      </c>
      <c r="V864" s="7">
        <f t="shared" si="139"/>
        <v>35.462499999999999</v>
      </c>
    </row>
    <row r="865" spans="1:22" ht="13.5" x14ac:dyDescent="0.25">
      <c r="A865" s="3">
        <f>RSI!A865</f>
        <v>43262</v>
      </c>
      <c r="B865" s="2">
        <f>RSI!B865</f>
        <v>11.644</v>
      </c>
      <c r="C865" s="2">
        <f>RSI!I865</f>
        <v>77.125476246733967</v>
      </c>
      <c r="D865" s="2">
        <f>MACD!E865</f>
        <v>-0.10673780465491056</v>
      </c>
      <c r="E865" s="2">
        <f>MACD!F865</f>
        <v>-0.12177464693174589</v>
      </c>
      <c r="F865" s="2">
        <f>'Moving Avg'!D865</f>
        <v>11.180199999999999</v>
      </c>
      <c r="G865" s="2">
        <f>'Moving Avg'!F865</f>
        <v>10.956099999999998</v>
      </c>
      <c r="H865" s="2">
        <f>'Moving Avg'!G865</f>
        <v>10.347480000000008</v>
      </c>
      <c r="I865" s="2">
        <f>'Moving Avg'!H865</f>
        <v>9.2822949999999995</v>
      </c>
      <c r="J865" s="5" t="str">
        <f>OBV!F865</f>
        <v>BULLISH</v>
      </c>
      <c r="K865" s="5" t="str">
        <f>OBV!G865</f>
        <v>NEUTRAL</v>
      </c>
      <c r="L865" s="5" t="str">
        <f>OBV!H865</f>
        <v>CONFIRMED BULLISH</v>
      </c>
      <c r="M865" s="7">
        <f t="shared" si="130"/>
        <v>0</v>
      </c>
      <c r="N865" s="7">
        <f t="shared" si="131"/>
        <v>0</v>
      </c>
      <c r="O865" s="7">
        <f t="shared" si="132"/>
        <v>50</v>
      </c>
      <c r="P865" s="7">
        <f t="shared" si="133"/>
        <v>83.5</v>
      </c>
      <c r="Q865" s="8">
        <f t="shared" si="134"/>
        <v>20.024999999999999</v>
      </c>
      <c r="R865" s="8">
        <f t="shared" si="135"/>
        <v>38.375</v>
      </c>
      <c r="S865" s="8">
        <f t="shared" si="136"/>
        <v>50.075000000000003</v>
      </c>
      <c r="T865" s="8">
        <f t="shared" si="137"/>
        <v>33.375</v>
      </c>
      <c r="U865" s="7">
        <f t="shared" si="138"/>
        <v>36.158333333333331</v>
      </c>
      <c r="V865" s="7">
        <f t="shared" si="139"/>
        <v>35.462499999999999</v>
      </c>
    </row>
    <row r="866" spans="1:22" ht="13.5" x14ac:dyDescent="0.25">
      <c r="A866" s="3">
        <f>RSI!A866</f>
        <v>43263</v>
      </c>
      <c r="B866" s="2">
        <f>RSI!B866</f>
        <v>11.743</v>
      </c>
      <c r="C866" s="2">
        <f>RSI!I866</f>
        <v>78.446967162315289</v>
      </c>
      <c r="D866" s="2">
        <f>MACD!E866</f>
        <v>-0.11669393385354354</v>
      </c>
      <c r="E866" s="2">
        <f>MACD!F866</f>
        <v>-0.12075850431610542</v>
      </c>
      <c r="F866" s="2">
        <f>'Moving Avg'!D866</f>
        <v>11.352</v>
      </c>
      <c r="G866" s="2">
        <f>'Moving Avg'!F866</f>
        <v>11.006949999999998</v>
      </c>
      <c r="H866" s="2">
        <f>'Moving Avg'!G866</f>
        <v>10.385120000000008</v>
      </c>
      <c r="I866" s="2">
        <f>'Moving Avg'!H866</f>
        <v>9.2914249999999985</v>
      </c>
      <c r="J866" s="5" t="str">
        <f>OBV!F866</f>
        <v>BULLISH</v>
      </c>
      <c r="K866" s="5" t="str">
        <f>OBV!G866</f>
        <v>WEAK</v>
      </c>
      <c r="L866" s="5" t="str">
        <f>OBV!H866</f>
        <v>CONFIRMED BULLISH</v>
      </c>
      <c r="M866" s="7">
        <f t="shared" si="130"/>
        <v>0</v>
      </c>
      <c r="N866" s="7">
        <f t="shared" si="131"/>
        <v>0</v>
      </c>
      <c r="O866" s="7">
        <f t="shared" si="132"/>
        <v>50</v>
      </c>
      <c r="P866" s="7">
        <f t="shared" si="133"/>
        <v>67</v>
      </c>
      <c r="Q866" s="8">
        <f t="shared" si="134"/>
        <v>17.549999999999997</v>
      </c>
      <c r="R866" s="8">
        <f t="shared" si="135"/>
        <v>34.25</v>
      </c>
      <c r="S866" s="8">
        <f t="shared" si="136"/>
        <v>42.650000000000006</v>
      </c>
      <c r="T866" s="8">
        <f t="shared" si="137"/>
        <v>29.25</v>
      </c>
      <c r="U866" s="7">
        <f t="shared" si="138"/>
        <v>31.483333333333334</v>
      </c>
      <c r="V866" s="7">
        <f t="shared" si="139"/>
        <v>30.925000000000001</v>
      </c>
    </row>
    <row r="867" spans="1:22" ht="13.5" x14ac:dyDescent="0.25">
      <c r="A867" s="3">
        <f>RSI!A867</f>
        <v>43264</v>
      </c>
      <c r="B867" s="2">
        <f>RSI!B867</f>
        <v>11.71</v>
      </c>
      <c r="C867" s="2">
        <f>RSI!I867</f>
        <v>76.853154589408334</v>
      </c>
      <c r="D867" s="2">
        <f>MACD!E867</f>
        <v>-0.12832116973448393</v>
      </c>
      <c r="E867" s="2">
        <f>MACD!F867</f>
        <v>-0.12227103739978114</v>
      </c>
      <c r="F867" s="2">
        <f>'Moving Avg'!D867</f>
        <v>11.5542</v>
      </c>
      <c r="G867" s="2">
        <f>'Moving Avg'!F867</f>
        <v>11.041949999999998</v>
      </c>
      <c r="H867" s="2">
        <f>'Moving Avg'!G867</f>
        <v>10.423460000000007</v>
      </c>
      <c r="I867" s="2">
        <f>'Moving Avg'!H867</f>
        <v>9.3017599999999998</v>
      </c>
      <c r="J867" s="5" t="str">
        <f>OBV!F867</f>
        <v>BULLISH</v>
      </c>
      <c r="K867" s="5" t="str">
        <f>OBV!G867</f>
        <v>WEAK</v>
      </c>
      <c r="L867" s="5" t="str">
        <f>OBV!H867</f>
        <v>CONFIRMED BULLISH</v>
      </c>
      <c r="M867" s="7">
        <f t="shared" si="130"/>
        <v>0</v>
      </c>
      <c r="N867" s="7">
        <f t="shared" si="131"/>
        <v>45</v>
      </c>
      <c r="O867" s="7">
        <f t="shared" si="132"/>
        <v>50</v>
      </c>
      <c r="P867" s="7">
        <f t="shared" si="133"/>
        <v>67</v>
      </c>
      <c r="Q867" s="8">
        <f t="shared" si="134"/>
        <v>33.299999999999997</v>
      </c>
      <c r="R867" s="8">
        <f t="shared" si="135"/>
        <v>43.25</v>
      </c>
      <c r="S867" s="8">
        <f t="shared" si="136"/>
        <v>49.400000000000006</v>
      </c>
      <c r="T867" s="8">
        <f t="shared" si="137"/>
        <v>40.5</v>
      </c>
      <c r="U867" s="7">
        <f t="shared" si="138"/>
        <v>41.983333333333334</v>
      </c>
      <c r="V867" s="7">
        <f t="shared" si="139"/>
        <v>41.612499999999997</v>
      </c>
    </row>
    <row r="868" spans="1:22" ht="13.5" x14ac:dyDescent="0.25">
      <c r="A868" s="3">
        <f>RSI!A868</f>
        <v>43265</v>
      </c>
      <c r="B868" s="2">
        <f>RSI!B868</f>
        <v>12.06</v>
      </c>
      <c r="C868" s="2">
        <f>RSI!I868</f>
        <v>81.212887747091997</v>
      </c>
      <c r="D868" s="2">
        <f>MACD!E868</f>
        <v>-0.16911947511431435</v>
      </c>
      <c r="E868" s="2">
        <f>MACD!F868</f>
        <v>-0.1316407249426878</v>
      </c>
      <c r="F868" s="2">
        <f>'Moving Avg'!D868</f>
        <v>11.7034</v>
      </c>
      <c r="G868" s="2">
        <f>'Moving Avg'!F868</f>
        <v>11.095099999999999</v>
      </c>
      <c r="H868" s="2">
        <f>'Moving Avg'!G868</f>
        <v>10.471800000000007</v>
      </c>
      <c r="I868" s="2">
        <f>'Moving Avg'!H868</f>
        <v>9.3138450000000006</v>
      </c>
      <c r="J868" s="5" t="str">
        <f>OBV!F868</f>
        <v>BULLISH</v>
      </c>
      <c r="K868" s="5" t="str">
        <f>OBV!G868</f>
        <v>WEAK</v>
      </c>
      <c r="L868" s="5" t="str">
        <f>OBV!H868</f>
        <v>CONFIRMED BULLISH</v>
      </c>
      <c r="M868" s="7">
        <f t="shared" si="130"/>
        <v>0</v>
      </c>
      <c r="N868" s="7">
        <f t="shared" si="131"/>
        <v>100</v>
      </c>
      <c r="O868" s="7">
        <f t="shared" si="132"/>
        <v>50</v>
      </c>
      <c r="P868" s="7">
        <f t="shared" si="133"/>
        <v>67</v>
      </c>
      <c r="Q868" s="8">
        <f t="shared" si="134"/>
        <v>52.55</v>
      </c>
      <c r="R868" s="8">
        <f t="shared" si="135"/>
        <v>54.25</v>
      </c>
      <c r="S868" s="8">
        <f t="shared" si="136"/>
        <v>57.650000000000006</v>
      </c>
      <c r="T868" s="8">
        <f t="shared" si="137"/>
        <v>54.25</v>
      </c>
      <c r="U868" s="7">
        <f t="shared" si="138"/>
        <v>54.816666666666663</v>
      </c>
      <c r="V868" s="7">
        <f t="shared" si="139"/>
        <v>54.674999999999997</v>
      </c>
    </row>
    <row r="869" spans="1:22" ht="13.5" x14ac:dyDescent="0.25">
      <c r="A869" s="3">
        <f>RSI!A869</f>
        <v>43269</v>
      </c>
      <c r="B869" s="2">
        <f>RSI!B869</f>
        <v>12.053000000000001</v>
      </c>
      <c r="C869" s="2">
        <f>RSI!I869</f>
        <v>80.884755092984221</v>
      </c>
      <c r="D869" s="2">
        <f>MACD!E869</f>
        <v>-0.23723644400034338</v>
      </c>
      <c r="E869" s="2">
        <f>MACD!F869</f>
        <v>-0.15275986875421893</v>
      </c>
      <c r="F869" s="2">
        <f>'Moving Avg'!D869</f>
        <v>11.842000000000002</v>
      </c>
      <c r="G869" s="2">
        <f>'Moving Avg'!F869</f>
        <v>11.159800000000001</v>
      </c>
      <c r="H869" s="2">
        <f>'Moving Avg'!G869</f>
        <v>10.518500000000008</v>
      </c>
      <c r="I869" s="2">
        <f>'Moving Avg'!H869</f>
        <v>9.3258950000000009</v>
      </c>
      <c r="J869" s="5" t="str">
        <f>OBV!F869</f>
        <v>BULLISH</v>
      </c>
      <c r="K869" s="5" t="str">
        <f>OBV!G869</f>
        <v>NEUTRAL</v>
      </c>
      <c r="L869" s="5" t="str">
        <f>OBV!H869</f>
        <v>CONFIRMED BULLISH</v>
      </c>
      <c r="M869" s="7">
        <f t="shared" si="130"/>
        <v>0</v>
      </c>
      <c r="N869" s="7">
        <f t="shared" si="131"/>
        <v>100</v>
      </c>
      <c r="O869" s="7">
        <f t="shared" si="132"/>
        <v>50</v>
      </c>
      <c r="P869" s="7">
        <f t="shared" si="133"/>
        <v>83.5</v>
      </c>
      <c r="Q869" s="8">
        <f t="shared" si="134"/>
        <v>55.024999999999999</v>
      </c>
      <c r="R869" s="8">
        <f t="shared" si="135"/>
        <v>58.375</v>
      </c>
      <c r="S869" s="8">
        <f t="shared" si="136"/>
        <v>65.075000000000003</v>
      </c>
      <c r="T869" s="8">
        <f t="shared" si="137"/>
        <v>58.375</v>
      </c>
      <c r="U869" s="7">
        <f t="shared" si="138"/>
        <v>59.491666666666674</v>
      </c>
      <c r="V869" s="7">
        <f t="shared" si="139"/>
        <v>59.212500000000006</v>
      </c>
    </row>
    <row r="870" spans="1:22" ht="13.5" x14ac:dyDescent="0.25">
      <c r="A870" s="3">
        <f>RSI!A870</f>
        <v>43270</v>
      </c>
      <c r="B870" s="2">
        <f>RSI!B870</f>
        <v>12.536</v>
      </c>
      <c r="C870" s="2">
        <f>RSI!I870</f>
        <v>85.298599197882112</v>
      </c>
      <c r="D870" s="2">
        <f>MACD!E870</f>
        <v>-0.33684106128711377</v>
      </c>
      <c r="E870" s="2">
        <f>MACD!F870</f>
        <v>-0.1895761072607979</v>
      </c>
      <c r="F870" s="2">
        <f>'Moving Avg'!D870</f>
        <v>12.0204</v>
      </c>
      <c r="G870" s="2">
        <f>'Moving Avg'!F870</f>
        <v>11.248299999999999</v>
      </c>
      <c r="H870" s="2">
        <f>'Moving Avg'!G870</f>
        <v>10.573860000000007</v>
      </c>
      <c r="I870" s="2">
        <f>'Moving Avg'!H870</f>
        <v>9.3406700000000029</v>
      </c>
      <c r="J870" s="5" t="str">
        <f>OBV!F870</f>
        <v>BULLISH</v>
      </c>
      <c r="K870" s="5" t="str">
        <f>OBV!G870</f>
        <v>NEUTRAL</v>
      </c>
      <c r="L870" s="5" t="str">
        <f>OBV!H870</f>
        <v>CONFIRMED BULLISH</v>
      </c>
      <c r="M870" s="7">
        <f t="shared" si="130"/>
        <v>0</v>
      </c>
      <c r="N870" s="7">
        <f t="shared" si="131"/>
        <v>100</v>
      </c>
      <c r="O870" s="7">
        <f t="shared" si="132"/>
        <v>50</v>
      </c>
      <c r="P870" s="7">
        <f t="shared" si="133"/>
        <v>83.5</v>
      </c>
      <c r="Q870" s="8">
        <f t="shared" si="134"/>
        <v>55.024999999999999</v>
      </c>
      <c r="R870" s="8">
        <f t="shared" si="135"/>
        <v>58.375</v>
      </c>
      <c r="S870" s="8">
        <f t="shared" si="136"/>
        <v>65.075000000000003</v>
      </c>
      <c r="T870" s="8">
        <f t="shared" si="137"/>
        <v>58.375</v>
      </c>
      <c r="U870" s="7">
        <f t="shared" si="138"/>
        <v>59.491666666666674</v>
      </c>
      <c r="V870" s="7">
        <f t="shared" si="139"/>
        <v>59.212500000000006</v>
      </c>
    </row>
    <row r="871" spans="1:22" ht="13.5" x14ac:dyDescent="0.25">
      <c r="A871" s="3">
        <f>RSI!A871</f>
        <v>43271</v>
      </c>
      <c r="B871" s="2">
        <f>RSI!B871</f>
        <v>12.397</v>
      </c>
      <c r="C871" s="2">
        <f>RSI!I871</f>
        <v>79.602027035351767</v>
      </c>
      <c r="D871" s="2">
        <f>MACD!E871</f>
        <v>-0.42156443880481476</v>
      </c>
      <c r="E871" s="2">
        <f>MACD!F871</f>
        <v>-0.23597377356960131</v>
      </c>
      <c r="F871" s="2">
        <f>'Moving Avg'!D871</f>
        <v>12.151200000000001</v>
      </c>
      <c r="G871" s="2">
        <f>'Moving Avg'!F871</f>
        <v>11.333199999999998</v>
      </c>
      <c r="H871" s="2">
        <f>'Moving Avg'!G871</f>
        <v>10.627320000000008</v>
      </c>
      <c r="I871" s="2">
        <f>'Moving Avg'!H871</f>
        <v>9.3553700000000006</v>
      </c>
      <c r="J871" s="5" t="str">
        <f>OBV!F871</f>
        <v>BEARISH</v>
      </c>
      <c r="K871" s="5" t="str">
        <f>OBV!G871</f>
        <v>NEUTRAL</v>
      </c>
      <c r="L871" s="5" t="str">
        <f>OBV!H871</f>
        <v>BEARISH DIVERGENCE</v>
      </c>
      <c r="M871" s="7">
        <f t="shared" si="130"/>
        <v>0</v>
      </c>
      <c r="N871" s="7">
        <f t="shared" si="131"/>
        <v>100</v>
      </c>
      <c r="O871" s="7">
        <f t="shared" si="132"/>
        <v>50</v>
      </c>
      <c r="P871" s="7">
        <f t="shared" si="133"/>
        <v>16.5</v>
      </c>
      <c r="Q871" s="8">
        <f t="shared" si="134"/>
        <v>44.975000000000001</v>
      </c>
      <c r="R871" s="8">
        <f t="shared" si="135"/>
        <v>41.625</v>
      </c>
      <c r="S871" s="8">
        <f t="shared" si="136"/>
        <v>34.924999999999997</v>
      </c>
      <c r="T871" s="8">
        <f t="shared" si="137"/>
        <v>41.625</v>
      </c>
      <c r="U871" s="7">
        <f t="shared" si="138"/>
        <v>40.508333333333333</v>
      </c>
      <c r="V871" s="7">
        <f t="shared" si="139"/>
        <v>40.787499999999994</v>
      </c>
    </row>
    <row r="872" spans="1:22" ht="13.5" x14ac:dyDescent="0.25">
      <c r="A872" s="3">
        <f>RSI!A872</f>
        <v>43272</v>
      </c>
      <c r="B872" s="2">
        <f>RSI!B872</f>
        <v>12.397</v>
      </c>
      <c r="C872" s="2">
        <f>RSI!I872</f>
        <v>79.602027035351767</v>
      </c>
      <c r="D872" s="2">
        <f>MACD!E872</f>
        <v>-0.52884270393914257</v>
      </c>
      <c r="E872" s="2">
        <f>MACD!F872</f>
        <v>-0.29454755964350954</v>
      </c>
      <c r="F872" s="2">
        <f>'Moving Avg'!D872</f>
        <v>12.288599999999999</v>
      </c>
      <c r="G872" s="2">
        <f>'Moving Avg'!F872</f>
        <v>11.418099999999999</v>
      </c>
      <c r="H872" s="2">
        <f>'Moving Avg'!G872</f>
        <v>10.676300000000008</v>
      </c>
      <c r="I872" s="2">
        <f>'Moving Avg'!H872</f>
        <v>9.3691400000000016</v>
      </c>
      <c r="J872" s="5" t="str">
        <f>OBV!F872</f>
        <v>BEARISH</v>
      </c>
      <c r="K872" s="5" t="str">
        <f>OBV!G872</f>
        <v>NEUTRAL</v>
      </c>
      <c r="L872" s="5" t="str">
        <f>OBV!H872</f>
        <v>BEARISH DIVERGENCE</v>
      </c>
      <c r="M872" s="7">
        <f t="shared" si="130"/>
        <v>0</v>
      </c>
      <c r="N872" s="7">
        <f t="shared" si="131"/>
        <v>100</v>
      </c>
      <c r="O872" s="7">
        <f t="shared" si="132"/>
        <v>50</v>
      </c>
      <c r="P872" s="7">
        <f t="shared" si="133"/>
        <v>16.5</v>
      </c>
      <c r="Q872" s="8">
        <f t="shared" si="134"/>
        <v>44.975000000000001</v>
      </c>
      <c r="R872" s="8">
        <f t="shared" si="135"/>
        <v>41.625</v>
      </c>
      <c r="S872" s="8">
        <f t="shared" si="136"/>
        <v>34.924999999999997</v>
      </c>
      <c r="T872" s="8">
        <f t="shared" si="137"/>
        <v>41.625</v>
      </c>
      <c r="U872" s="7">
        <f t="shared" si="138"/>
        <v>40.508333333333333</v>
      </c>
      <c r="V872" s="7">
        <f t="shared" si="139"/>
        <v>40.787499999999994</v>
      </c>
    </row>
    <row r="873" spans="1:22" ht="13.5" x14ac:dyDescent="0.25">
      <c r="A873" s="3">
        <f>RSI!A873</f>
        <v>43273</v>
      </c>
      <c r="B873" s="2">
        <f>RSI!B873</f>
        <v>12.351000000000001</v>
      </c>
      <c r="C873" s="2">
        <f>RSI!I873</f>
        <v>77.612652169473506</v>
      </c>
      <c r="D873" s="2">
        <f>MACD!E873</f>
        <v>-0.52819356461203171</v>
      </c>
      <c r="E873" s="2">
        <f>MACD!F873</f>
        <v>-0.34127676063721402</v>
      </c>
      <c r="F873" s="2">
        <f>'Moving Avg'!D873</f>
        <v>12.346799999999998</v>
      </c>
      <c r="G873" s="2">
        <f>'Moving Avg'!F873</f>
        <v>11.500699999999998</v>
      </c>
      <c r="H873" s="2">
        <f>'Moving Avg'!G873</f>
        <v>10.724360000000008</v>
      </c>
      <c r="I873" s="2">
        <f>'Moving Avg'!H873</f>
        <v>9.3840800000000026</v>
      </c>
      <c r="J873" s="5" t="str">
        <f>OBV!F873</f>
        <v>BEARISH</v>
      </c>
      <c r="K873" s="5" t="str">
        <f>OBV!G873</f>
        <v>STRONG</v>
      </c>
      <c r="L873" s="5" t="str">
        <f>OBV!H873</f>
        <v>BEARISH DIVERGENCE</v>
      </c>
      <c r="M873" s="7">
        <f t="shared" si="130"/>
        <v>0</v>
      </c>
      <c r="N873" s="7">
        <f t="shared" si="131"/>
        <v>100</v>
      </c>
      <c r="O873" s="7">
        <f t="shared" si="132"/>
        <v>50</v>
      </c>
      <c r="P873" s="7">
        <f t="shared" si="133"/>
        <v>33</v>
      </c>
      <c r="Q873" s="8">
        <f t="shared" si="134"/>
        <v>47.45</v>
      </c>
      <c r="R873" s="8">
        <f t="shared" si="135"/>
        <v>45.75</v>
      </c>
      <c r="S873" s="8">
        <f t="shared" si="136"/>
        <v>42.35</v>
      </c>
      <c r="T873" s="8">
        <f t="shared" si="137"/>
        <v>45.75</v>
      </c>
      <c r="U873" s="7">
        <f t="shared" si="138"/>
        <v>45.183333333333337</v>
      </c>
      <c r="V873" s="7">
        <f t="shared" si="139"/>
        <v>45.325000000000003</v>
      </c>
    </row>
    <row r="874" spans="1:22" ht="13.5" x14ac:dyDescent="0.25">
      <c r="A874" s="3">
        <f>RSI!A874</f>
        <v>43276</v>
      </c>
      <c r="B874" s="2">
        <f>RSI!B874</f>
        <v>12.278</v>
      </c>
      <c r="C874" s="2">
        <f>RSI!I874</f>
        <v>74.433504658459896</v>
      </c>
      <c r="D874" s="2">
        <f>MACD!E874</f>
        <v>-0.52099901312085173</v>
      </c>
      <c r="E874" s="2">
        <f>MACD!F874</f>
        <v>-0.37722121113394158</v>
      </c>
      <c r="F874" s="2">
        <f>'Moving Avg'!D874</f>
        <v>12.3918</v>
      </c>
      <c r="G874" s="2">
        <f>'Moving Avg'!F874</f>
        <v>11.5763</v>
      </c>
      <c r="H874" s="2">
        <f>'Moving Avg'!G874</f>
        <v>10.771080000000008</v>
      </c>
      <c r="I874" s="2">
        <f>'Moving Avg'!H874</f>
        <v>9.3988100000000028</v>
      </c>
      <c r="J874" s="5" t="str">
        <f>OBV!F874</f>
        <v>BEARISH</v>
      </c>
      <c r="K874" s="5" t="str">
        <f>OBV!G874</f>
        <v>STRONG</v>
      </c>
      <c r="L874" s="5" t="str">
        <f>OBV!H874</f>
        <v>BEARISH DIVERGENCE</v>
      </c>
      <c r="M874" s="7">
        <f t="shared" si="130"/>
        <v>0</v>
      </c>
      <c r="N874" s="7">
        <f t="shared" si="131"/>
        <v>100</v>
      </c>
      <c r="O874" s="7">
        <f t="shared" si="132"/>
        <v>50</v>
      </c>
      <c r="P874" s="7">
        <f t="shared" si="133"/>
        <v>33</v>
      </c>
      <c r="Q874" s="8">
        <f t="shared" si="134"/>
        <v>47.45</v>
      </c>
      <c r="R874" s="8">
        <f t="shared" si="135"/>
        <v>45.75</v>
      </c>
      <c r="S874" s="8">
        <f t="shared" si="136"/>
        <v>42.35</v>
      </c>
      <c r="T874" s="8">
        <f t="shared" si="137"/>
        <v>45.75</v>
      </c>
      <c r="U874" s="7">
        <f t="shared" si="138"/>
        <v>45.183333333333337</v>
      </c>
      <c r="V874" s="7">
        <f t="shared" si="139"/>
        <v>45.325000000000003</v>
      </c>
    </row>
    <row r="875" spans="1:22" ht="13.5" x14ac:dyDescent="0.25">
      <c r="A875" s="3">
        <f>RSI!A875</f>
        <v>43277</v>
      </c>
      <c r="B875" s="2">
        <f>RSI!B875</f>
        <v>12.278</v>
      </c>
      <c r="C875" s="2">
        <f>RSI!I875</f>
        <v>74.433504658459896</v>
      </c>
      <c r="D875" s="2">
        <f>MACD!E875</f>
        <v>-0.47619417633293892</v>
      </c>
      <c r="E875" s="2">
        <f>MACD!F875</f>
        <v>-0.39701580417374105</v>
      </c>
      <c r="F875" s="2">
        <f>'Moving Avg'!D875</f>
        <v>12.340199999999999</v>
      </c>
      <c r="G875" s="2">
        <f>'Moving Avg'!F875</f>
        <v>11.636399999999998</v>
      </c>
      <c r="H875" s="2">
        <f>'Moving Avg'!G875</f>
        <v>10.816560000000006</v>
      </c>
      <c r="I875" s="2">
        <f>'Moving Avg'!H875</f>
        <v>9.4122950000000021</v>
      </c>
      <c r="J875" s="5" t="str">
        <f>OBV!F875</f>
        <v>BEARISH</v>
      </c>
      <c r="K875" s="5" t="str">
        <f>OBV!G875</f>
        <v>STRONG</v>
      </c>
      <c r="L875" s="5" t="str">
        <f>OBV!H875</f>
        <v>CONFIRMED BEARISH</v>
      </c>
      <c r="M875" s="7">
        <f t="shared" si="130"/>
        <v>0</v>
      </c>
      <c r="N875" s="7">
        <f t="shared" si="131"/>
        <v>100</v>
      </c>
      <c r="O875" s="7">
        <f t="shared" si="132"/>
        <v>50</v>
      </c>
      <c r="P875" s="7">
        <f t="shared" si="133"/>
        <v>33</v>
      </c>
      <c r="Q875" s="8">
        <f t="shared" si="134"/>
        <v>47.45</v>
      </c>
      <c r="R875" s="8">
        <f t="shared" si="135"/>
        <v>45.75</v>
      </c>
      <c r="S875" s="8">
        <f t="shared" si="136"/>
        <v>42.35</v>
      </c>
      <c r="T875" s="8">
        <f t="shared" si="137"/>
        <v>45.75</v>
      </c>
      <c r="U875" s="7">
        <f t="shared" si="138"/>
        <v>45.183333333333337</v>
      </c>
      <c r="V875" s="7">
        <f t="shared" si="139"/>
        <v>45.325000000000003</v>
      </c>
    </row>
    <row r="876" spans="1:22" ht="13.5" x14ac:dyDescent="0.25">
      <c r="A876" s="3">
        <f>RSI!A876</f>
        <v>43278</v>
      </c>
      <c r="B876" s="2">
        <f>RSI!B876</f>
        <v>12.548999999999999</v>
      </c>
      <c r="C876" s="2">
        <f>RSI!I876</f>
        <v>78.266389957874864</v>
      </c>
      <c r="D876" s="2">
        <f>MACD!E876</f>
        <v>-0.44773233353519615</v>
      </c>
      <c r="E876" s="2">
        <f>MACD!F876</f>
        <v>-0.40715911004603211</v>
      </c>
      <c r="F876" s="2">
        <f>'Moving Avg'!D876</f>
        <v>12.3706</v>
      </c>
      <c r="G876" s="2">
        <f>'Moving Avg'!F876</f>
        <v>11.710049999999999</v>
      </c>
      <c r="H876" s="2">
        <f>'Moving Avg'!G876</f>
        <v>10.867580000000006</v>
      </c>
      <c r="I876" s="2">
        <f>'Moving Avg'!H876</f>
        <v>9.4271350000000034</v>
      </c>
      <c r="J876" s="5" t="str">
        <f>OBV!F876</f>
        <v>BEARISH</v>
      </c>
      <c r="K876" s="5" t="str">
        <f>OBV!G876</f>
        <v>NEUTRAL</v>
      </c>
      <c r="L876" s="5" t="str">
        <f>OBV!H876</f>
        <v>BEARISH DIVERGENCE</v>
      </c>
      <c r="M876" s="7">
        <f t="shared" si="130"/>
        <v>0</v>
      </c>
      <c r="N876" s="7">
        <f t="shared" si="131"/>
        <v>100</v>
      </c>
      <c r="O876" s="7">
        <f t="shared" si="132"/>
        <v>50</v>
      </c>
      <c r="P876" s="7">
        <f t="shared" si="133"/>
        <v>16.5</v>
      </c>
      <c r="Q876" s="8">
        <f t="shared" si="134"/>
        <v>44.975000000000001</v>
      </c>
      <c r="R876" s="8">
        <f t="shared" si="135"/>
        <v>41.625</v>
      </c>
      <c r="S876" s="8">
        <f t="shared" si="136"/>
        <v>34.924999999999997</v>
      </c>
      <c r="T876" s="8">
        <f t="shared" si="137"/>
        <v>41.625</v>
      </c>
      <c r="U876" s="7">
        <f t="shared" si="138"/>
        <v>40.508333333333333</v>
      </c>
      <c r="V876" s="7">
        <f t="shared" si="139"/>
        <v>40.787499999999994</v>
      </c>
    </row>
    <row r="877" spans="1:22" ht="13.5" x14ac:dyDescent="0.25">
      <c r="A877" s="3">
        <f>RSI!A877</f>
        <v>43279</v>
      </c>
      <c r="B877" s="2">
        <f>RSI!B877</f>
        <v>12.648</v>
      </c>
      <c r="C877" s="2">
        <f>RSI!I877</f>
        <v>79.476846769918382</v>
      </c>
      <c r="D877" s="2">
        <f>MACD!E877</f>
        <v>-0.44192624777018175</v>
      </c>
      <c r="E877" s="2">
        <f>MACD!F877</f>
        <v>-0.41411253759086208</v>
      </c>
      <c r="F877" s="2">
        <f>'Moving Avg'!D877</f>
        <v>12.4208</v>
      </c>
      <c r="G877" s="2">
        <f>'Moving Avg'!F877</f>
        <v>11.788649999999999</v>
      </c>
      <c r="H877" s="2">
        <f>'Moving Avg'!G877</f>
        <v>10.920580000000005</v>
      </c>
      <c r="I877" s="2">
        <f>'Moving Avg'!H877</f>
        <v>9.4424700000000037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  <c r="M877" s="7">
        <f t="shared" si="130"/>
        <v>0</v>
      </c>
      <c r="N877" s="7">
        <f t="shared" si="131"/>
        <v>100</v>
      </c>
      <c r="O877" s="7">
        <f t="shared" si="132"/>
        <v>50</v>
      </c>
      <c r="P877" s="7">
        <f t="shared" si="133"/>
        <v>83.5</v>
      </c>
      <c r="Q877" s="8">
        <f t="shared" si="134"/>
        <v>55.024999999999999</v>
      </c>
      <c r="R877" s="8">
        <f t="shared" si="135"/>
        <v>58.375</v>
      </c>
      <c r="S877" s="8">
        <f t="shared" si="136"/>
        <v>65.075000000000003</v>
      </c>
      <c r="T877" s="8">
        <f t="shared" si="137"/>
        <v>58.375</v>
      </c>
      <c r="U877" s="7">
        <f t="shared" si="138"/>
        <v>59.491666666666674</v>
      </c>
      <c r="V877" s="7">
        <f t="shared" si="139"/>
        <v>59.212500000000006</v>
      </c>
    </row>
    <row r="878" spans="1:22" ht="13.5" x14ac:dyDescent="0.25">
      <c r="A878" s="3">
        <f>RSI!A878</f>
        <v>43280</v>
      </c>
      <c r="B878" s="2">
        <f>RSI!B878</f>
        <v>12.648</v>
      </c>
      <c r="C878" s="2">
        <f>RSI!I878</f>
        <v>79.476846769918382</v>
      </c>
      <c r="D878" s="2">
        <f>MACD!E878</f>
        <v>-0.3891844284640289</v>
      </c>
      <c r="E878" s="2">
        <f>MACD!F878</f>
        <v>-0.40912691576549548</v>
      </c>
      <c r="F878" s="2">
        <f>'Moving Avg'!D878</f>
        <v>12.4802</v>
      </c>
      <c r="G878" s="2">
        <f>'Moving Avg'!F878</f>
        <v>11.867249999999999</v>
      </c>
      <c r="H878" s="2">
        <f>'Moving Avg'!G878</f>
        <v>10.974460000000006</v>
      </c>
      <c r="I878" s="2">
        <f>'Moving Avg'!H878</f>
        <v>9.4578650000000035</v>
      </c>
      <c r="J878" s="5" t="str">
        <f>OBV!F878</f>
        <v>BULLISH</v>
      </c>
      <c r="K878" s="5" t="str">
        <f>OBV!G878</f>
        <v>NEUTRAL</v>
      </c>
      <c r="L878" s="5" t="str">
        <f>OBV!H878</f>
        <v>CONFIRMED BULLISH</v>
      </c>
      <c r="M878" s="7">
        <f t="shared" si="130"/>
        <v>0</v>
      </c>
      <c r="N878" s="7">
        <f t="shared" si="131"/>
        <v>0</v>
      </c>
      <c r="O878" s="7">
        <f t="shared" si="132"/>
        <v>50</v>
      </c>
      <c r="P878" s="7">
        <f t="shared" si="133"/>
        <v>83.5</v>
      </c>
      <c r="Q878" s="8">
        <f t="shared" si="134"/>
        <v>20.024999999999999</v>
      </c>
      <c r="R878" s="8">
        <f t="shared" si="135"/>
        <v>38.375</v>
      </c>
      <c r="S878" s="8">
        <f t="shared" si="136"/>
        <v>50.075000000000003</v>
      </c>
      <c r="T878" s="8">
        <f t="shared" si="137"/>
        <v>33.375</v>
      </c>
      <c r="U878" s="7">
        <f t="shared" si="138"/>
        <v>36.158333333333331</v>
      </c>
      <c r="V878" s="7">
        <f t="shared" si="139"/>
        <v>35.462499999999999</v>
      </c>
    </row>
    <row r="879" spans="1:22" ht="13.5" x14ac:dyDescent="0.25">
      <c r="A879" s="3">
        <f>RSI!A879</f>
        <v>43283</v>
      </c>
      <c r="B879" s="2">
        <f>RSI!B879</f>
        <v>12.680999999999999</v>
      </c>
      <c r="C879" s="2">
        <f>RSI!I879</f>
        <v>79.909418416177772</v>
      </c>
      <c r="D879" s="2">
        <f>MACD!E879</f>
        <v>-0.35364956230149858</v>
      </c>
      <c r="E879" s="2">
        <f>MACD!F879</f>
        <v>-0.39803144507269617</v>
      </c>
      <c r="F879" s="2">
        <f>'Moving Avg'!D879</f>
        <v>12.560799999999997</v>
      </c>
      <c r="G879" s="2">
        <f>'Moving Avg'!F879</f>
        <v>11.956399999999999</v>
      </c>
      <c r="H879" s="2">
        <f>'Moving Avg'!G879</f>
        <v>11.029000000000007</v>
      </c>
      <c r="I879" s="2">
        <f>'Moving Avg'!H879</f>
        <v>9.4734250000000024</v>
      </c>
      <c r="J879" s="5" t="str">
        <f>OBV!F879</f>
        <v>BULLISH</v>
      </c>
      <c r="K879" s="5" t="str">
        <f>OBV!G879</f>
        <v>WEAK</v>
      </c>
      <c r="L879" s="5" t="str">
        <f>OBV!H879</f>
        <v>CONFIRMED BULLISH</v>
      </c>
      <c r="M879" s="7">
        <f t="shared" si="130"/>
        <v>0</v>
      </c>
      <c r="N879" s="7">
        <f t="shared" si="131"/>
        <v>0</v>
      </c>
      <c r="O879" s="7">
        <f t="shared" si="132"/>
        <v>50</v>
      </c>
      <c r="P879" s="7">
        <f t="shared" si="133"/>
        <v>67</v>
      </c>
      <c r="Q879" s="8">
        <f t="shared" si="134"/>
        <v>17.549999999999997</v>
      </c>
      <c r="R879" s="8">
        <f t="shared" si="135"/>
        <v>34.25</v>
      </c>
      <c r="S879" s="8">
        <f t="shared" si="136"/>
        <v>42.650000000000006</v>
      </c>
      <c r="T879" s="8">
        <f t="shared" si="137"/>
        <v>29.25</v>
      </c>
      <c r="U879" s="7">
        <f t="shared" si="138"/>
        <v>31.483333333333334</v>
      </c>
      <c r="V879" s="7">
        <f t="shared" si="139"/>
        <v>30.925000000000001</v>
      </c>
    </row>
    <row r="880" spans="1:22" ht="13.5" x14ac:dyDescent="0.25">
      <c r="A880" s="3">
        <f>RSI!A880</f>
        <v>43284</v>
      </c>
      <c r="B880" s="2">
        <f>RSI!B880</f>
        <v>12.615</v>
      </c>
      <c r="C880" s="2">
        <f>RSI!I880</f>
        <v>76.439291998383112</v>
      </c>
      <c r="D880" s="2">
        <f>MACD!E880</f>
        <v>-0.24973877471203387</v>
      </c>
      <c r="E880" s="2">
        <f>MACD!F880</f>
        <v>-0.36837291100056374</v>
      </c>
      <c r="F880" s="2">
        <f>'Moving Avg'!D880</f>
        <v>12.6282</v>
      </c>
      <c r="G880" s="2">
        <f>'Moving Avg'!F880</f>
        <v>12.042249999999999</v>
      </c>
      <c r="H880" s="2">
        <f>'Moving Avg'!G880</f>
        <v>11.082220000000007</v>
      </c>
      <c r="I880" s="2">
        <f>'Moving Avg'!H880</f>
        <v>9.4898400000000027</v>
      </c>
      <c r="J880" s="5" t="str">
        <f>OBV!F880</f>
        <v>BULLISH</v>
      </c>
      <c r="K880" s="5" t="str">
        <f>OBV!G880</f>
        <v>WEAK</v>
      </c>
      <c r="L880" s="5" t="str">
        <f>OBV!H880</f>
        <v>CONFIRMED BULLISH</v>
      </c>
      <c r="M880" s="7">
        <f t="shared" si="130"/>
        <v>0</v>
      </c>
      <c r="N880" s="7">
        <f t="shared" si="131"/>
        <v>0</v>
      </c>
      <c r="O880" s="7">
        <f t="shared" si="132"/>
        <v>50</v>
      </c>
      <c r="P880" s="7">
        <f t="shared" si="133"/>
        <v>67</v>
      </c>
      <c r="Q880" s="8">
        <f t="shared" si="134"/>
        <v>17.549999999999997</v>
      </c>
      <c r="R880" s="8">
        <f t="shared" si="135"/>
        <v>34.25</v>
      </c>
      <c r="S880" s="8">
        <f t="shared" si="136"/>
        <v>42.650000000000006</v>
      </c>
      <c r="T880" s="8">
        <f t="shared" si="137"/>
        <v>29.25</v>
      </c>
      <c r="U880" s="7">
        <f t="shared" si="138"/>
        <v>31.483333333333334</v>
      </c>
      <c r="V880" s="7">
        <f t="shared" si="139"/>
        <v>30.925000000000001</v>
      </c>
    </row>
    <row r="881" spans="1:22" ht="13.5" x14ac:dyDescent="0.25">
      <c r="A881" s="3">
        <f>RSI!A881</f>
        <v>43285</v>
      </c>
      <c r="B881" s="2">
        <f>RSI!B881</f>
        <v>12.548999999999999</v>
      </c>
      <c r="C881" s="2">
        <f>RSI!I881</f>
        <v>73.02422696582758</v>
      </c>
      <c r="D881" s="2">
        <f>MACD!E881</f>
        <v>-0.18287717446716023</v>
      </c>
      <c r="E881" s="2">
        <f>MACD!F881</f>
        <v>-0.33127376369388306</v>
      </c>
      <c r="F881" s="2">
        <f>'Moving Avg'!D881</f>
        <v>12.6282</v>
      </c>
      <c r="G881" s="2">
        <f>'Moving Avg'!F881</f>
        <v>12.125500000000001</v>
      </c>
      <c r="H881" s="2">
        <f>'Moving Avg'!G881</f>
        <v>11.134120000000005</v>
      </c>
      <c r="I881" s="2">
        <f>'Moving Avg'!H881</f>
        <v>9.5059250000000031</v>
      </c>
      <c r="J881" s="5" t="str">
        <f>OBV!F881</f>
        <v>BULLISH</v>
      </c>
      <c r="K881" s="5" t="str">
        <f>OBV!G881</f>
        <v>NEUTRAL</v>
      </c>
      <c r="L881" s="5" t="str">
        <f>OBV!H881</f>
        <v>NEUTRAL</v>
      </c>
      <c r="M881" s="7">
        <f t="shared" si="130"/>
        <v>0</v>
      </c>
      <c r="N881" s="7">
        <f t="shared" si="131"/>
        <v>0</v>
      </c>
      <c r="O881" s="7">
        <f t="shared" si="132"/>
        <v>50</v>
      </c>
      <c r="P881" s="7">
        <f t="shared" si="133"/>
        <v>49.5</v>
      </c>
      <c r="Q881" s="8">
        <f t="shared" si="134"/>
        <v>14.925000000000001</v>
      </c>
      <c r="R881" s="8">
        <f t="shared" si="135"/>
        <v>29.875</v>
      </c>
      <c r="S881" s="8">
        <f t="shared" si="136"/>
        <v>34.775000000000006</v>
      </c>
      <c r="T881" s="8">
        <f t="shared" si="137"/>
        <v>24.875</v>
      </c>
      <c r="U881" s="7">
        <f t="shared" si="138"/>
        <v>26.525000000000002</v>
      </c>
      <c r="V881" s="7">
        <f t="shared" si="139"/>
        <v>26.112500000000001</v>
      </c>
    </row>
    <row r="882" spans="1:22" ht="13.5" x14ac:dyDescent="0.25">
      <c r="A882" s="3">
        <f>RSI!A882</f>
        <v>43286</v>
      </c>
      <c r="B882" s="2">
        <f>RSI!B882</f>
        <v>12.548999999999999</v>
      </c>
      <c r="C882" s="2">
        <f>RSI!I882</f>
        <v>73.02422696582758</v>
      </c>
      <c r="D882" s="2">
        <f>MACD!E882</f>
        <v>-0.13014085319875868</v>
      </c>
      <c r="E882" s="2">
        <f>MACD!F882</f>
        <v>-0.29104718159485815</v>
      </c>
      <c r="F882" s="2">
        <f>'Moving Avg'!D882</f>
        <v>12.6084</v>
      </c>
      <c r="G882" s="2">
        <f>'Moving Avg'!F882</f>
        <v>12.218000000000002</v>
      </c>
      <c r="H882" s="2">
        <f>'Moving Avg'!G882</f>
        <v>11.186020000000003</v>
      </c>
      <c r="I882" s="2">
        <f>'Moving Avg'!H882</f>
        <v>9.5220100000000016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0</v>
      </c>
      <c r="N882" s="7">
        <f t="shared" si="131"/>
        <v>0</v>
      </c>
      <c r="O882" s="7">
        <f t="shared" si="132"/>
        <v>50</v>
      </c>
      <c r="P882" s="7">
        <f t="shared" si="133"/>
        <v>16.5</v>
      </c>
      <c r="Q882" s="8">
        <f t="shared" si="134"/>
        <v>9.9749999999999996</v>
      </c>
      <c r="R882" s="8">
        <f t="shared" si="135"/>
        <v>21.625</v>
      </c>
      <c r="S882" s="8">
        <f t="shared" si="136"/>
        <v>19.925000000000001</v>
      </c>
      <c r="T882" s="8">
        <f t="shared" si="137"/>
        <v>16.625</v>
      </c>
      <c r="U882" s="7">
        <f t="shared" si="138"/>
        <v>17.175000000000001</v>
      </c>
      <c r="V882" s="7">
        <f t="shared" si="139"/>
        <v>17.037500000000001</v>
      </c>
    </row>
    <row r="883" spans="1:22" ht="13.5" x14ac:dyDescent="0.25">
      <c r="A883" s="3">
        <f>RSI!A883</f>
        <v>43287</v>
      </c>
      <c r="B883" s="2">
        <f>RSI!B883</f>
        <v>12.548999999999999</v>
      </c>
      <c r="C883" s="2">
        <f>RSI!I883</f>
        <v>73.02422696582758</v>
      </c>
      <c r="D883" s="2">
        <f>MACD!E883</f>
        <v>-9.6149252738342739E-2</v>
      </c>
      <c r="E883" s="2">
        <f>MACD!F883</f>
        <v>-0.25206759582355509</v>
      </c>
      <c r="F883" s="2">
        <f>'Moving Avg'!D883</f>
        <v>12.5886</v>
      </c>
      <c r="G883" s="2">
        <f>'Moving Avg'!F883</f>
        <v>12.279750000000003</v>
      </c>
      <c r="H883" s="2">
        <f>'Moving Avg'!G883</f>
        <v>11.237920000000001</v>
      </c>
      <c r="I883" s="2">
        <f>'Moving Avg'!H883</f>
        <v>9.538095000000002</v>
      </c>
      <c r="J883" s="5" t="str">
        <f>OBV!F883</f>
        <v>BEARISH</v>
      </c>
      <c r="K883" s="5" t="str">
        <f>OBV!G883</f>
        <v>NEUTRAL</v>
      </c>
      <c r="L883" s="5" t="str">
        <f>OBV!H883</f>
        <v>CONFIRMED BEARISH</v>
      </c>
      <c r="M883" s="7">
        <f t="shared" si="130"/>
        <v>0</v>
      </c>
      <c r="N883" s="7">
        <f t="shared" si="131"/>
        <v>0</v>
      </c>
      <c r="O883" s="7">
        <f t="shared" si="132"/>
        <v>50</v>
      </c>
      <c r="P883" s="7">
        <f t="shared" si="133"/>
        <v>16.5</v>
      </c>
      <c r="Q883" s="8">
        <f t="shared" si="134"/>
        <v>9.9749999999999996</v>
      </c>
      <c r="R883" s="8">
        <f t="shared" si="135"/>
        <v>21.625</v>
      </c>
      <c r="S883" s="8">
        <f t="shared" si="136"/>
        <v>19.925000000000001</v>
      </c>
      <c r="T883" s="8">
        <f t="shared" si="137"/>
        <v>16.625</v>
      </c>
      <c r="U883" s="7">
        <f t="shared" si="138"/>
        <v>17.175000000000001</v>
      </c>
      <c r="V883" s="7">
        <f t="shared" si="139"/>
        <v>17.037500000000001</v>
      </c>
    </row>
    <row r="884" spans="1:22" ht="13.5" x14ac:dyDescent="0.25">
      <c r="A884" s="3">
        <f>RSI!A884</f>
        <v>43290</v>
      </c>
      <c r="B884" s="2">
        <f>RSI!B884</f>
        <v>12.813000000000001</v>
      </c>
      <c r="C884" s="2">
        <f>RSI!I884</f>
        <v>77.946575868169163</v>
      </c>
      <c r="D884" s="2">
        <f>MACD!E884</f>
        <v>-0.10146467399883363</v>
      </c>
      <c r="E884" s="2">
        <f>MACD!F884</f>
        <v>-0.22194701145861082</v>
      </c>
      <c r="F884" s="2">
        <f>'Moving Avg'!D884</f>
        <v>12.615</v>
      </c>
      <c r="G884" s="2">
        <f>'Moving Avg'!F884</f>
        <v>12.352400000000003</v>
      </c>
      <c r="H884" s="2">
        <f>'Moving Avg'!G884</f>
        <v>11.2951</v>
      </c>
      <c r="I884" s="2">
        <f>'Moving Avg'!H884</f>
        <v>9.5555000000000021</v>
      </c>
      <c r="J884" s="5" t="str">
        <f>OBV!F884</f>
        <v>BEARISH</v>
      </c>
      <c r="K884" s="5" t="str">
        <f>OBV!G884</f>
        <v>NEUTRAL</v>
      </c>
      <c r="L884" s="5" t="str">
        <f>OBV!H884</f>
        <v>BEARISH DIVERGENCE</v>
      </c>
      <c r="M884" s="7">
        <f t="shared" si="130"/>
        <v>0</v>
      </c>
      <c r="N884" s="7">
        <f t="shared" si="131"/>
        <v>0</v>
      </c>
      <c r="O884" s="7">
        <f t="shared" si="132"/>
        <v>50</v>
      </c>
      <c r="P884" s="7">
        <f t="shared" si="133"/>
        <v>16.5</v>
      </c>
      <c r="Q884" s="8">
        <f t="shared" si="134"/>
        <v>9.9749999999999996</v>
      </c>
      <c r="R884" s="8">
        <f t="shared" si="135"/>
        <v>21.625</v>
      </c>
      <c r="S884" s="8">
        <f t="shared" si="136"/>
        <v>19.925000000000001</v>
      </c>
      <c r="T884" s="8">
        <f t="shared" si="137"/>
        <v>16.625</v>
      </c>
      <c r="U884" s="7">
        <f t="shared" si="138"/>
        <v>17.175000000000001</v>
      </c>
      <c r="V884" s="7">
        <f t="shared" si="139"/>
        <v>17.037500000000001</v>
      </c>
    </row>
    <row r="885" spans="1:22" ht="13.5" x14ac:dyDescent="0.25">
      <c r="A885" s="3">
        <f>RSI!A885</f>
        <v>43291</v>
      </c>
      <c r="B885" s="2">
        <f>RSI!B885</f>
        <v>12.872</v>
      </c>
      <c r="C885" s="2">
        <f>RSI!I885</f>
        <v>78.874348125416276</v>
      </c>
      <c r="D885" s="2">
        <f>MACD!E885</f>
        <v>-0.11494012172145496</v>
      </c>
      <c r="E885" s="2">
        <f>MACD!F885</f>
        <v>-0.20054563351117966</v>
      </c>
      <c r="F885" s="2">
        <f>'Moving Avg'!D885</f>
        <v>12.666399999999999</v>
      </c>
      <c r="G885" s="2">
        <f>'Moving Avg'!F885</f>
        <v>12.413800000000004</v>
      </c>
      <c r="H885" s="2">
        <f>'Moving Avg'!G885</f>
        <v>11.35346</v>
      </c>
      <c r="I885" s="2">
        <f>'Moving Avg'!H885</f>
        <v>9.5732900000000036</v>
      </c>
      <c r="J885" s="5" t="str">
        <f>OBV!F885</f>
        <v>BULLISH</v>
      </c>
      <c r="K885" s="5" t="str">
        <f>OBV!G885</f>
        <v>WEAK</v>
      </c>
      <c r="L885" s="5" t="str">
        <f>OBV!H885</f>
        <v>CONFIRMED BULLISH</v>
      </c>
      <c r="M885" s="7">
        <f t="shared" si="130"/>
        <v>0</v>
      </c>
      <c r="N885" s="7">
        <f t="shared" si="131"/>
        <v>0</v>
      </c>
      <c r="O885" s="7">
        <f t="shared" si="132"/>
        <v>50</v>
      </c>
      <c r="P885" s="7">
        <f t="shared" si="133"/>
        <v>67</v>
      </c>
      <c r="Q885" s="8">
        <f t="shared" si="134"/>
        <v>17.549999999999997</v>
      </c>
      <c r="R885" s="8">
        <f t="shared" si="135"/>
        <v>34.25</v>
      </c>
      <c r="S885" s="8">
        <f t="shared" si="136"/>
        <v>42.650000000000006</v>
      </c>
      <c r="T885" s="8">
        <f t="shared" si="137"/>
        <v>29.25</v>
      </c>
      <c r="U885" s="7">
        <f t="shared" si="138"/>
        <v>31.483333333333334</v>
      </c>
      <c r="V885" s="7">
        <f t="shared" si="139"/>
        <v>30.925000000000001</v>
      </c>
    </row>
    <row r="886" spans="1:22" ht="13.5" x14ac:dyDescent="0.25">
      <c r="A886" s="3">
        <f>RSI!A886</f>
        <v>43292</v>
      </c>
      <c r="B886" s="2">
        <f>RSI!B886</f>
        <v>12.938000000000001</v>
      </c>
      <c r="C886" s="2">
        <f>RSI!I886</f>
        <v>79.893364949855126</v>
      </c>
      <c r="D886" s="2">
        <f>MACD!E886</f>
        <v>-9.41537617124375E-2</v>
      </c>
      <c r="E886" s="2">
        <f>MACD!F886</f>
        <v>-0.17926725915143121</v>
      </c>
      <c r="F886" s="2">
        <f>'Moving Avg'!D886</f>
        <v>12.744200000000001</v>
      </c>
      <c r="G886" s="2">
        <f>'Moving Avg'!F886</f>
        <v>12.473549999999999</v>
      </c>
      <c r="H886" s="2">
        <f>'Moving Avg'!G886</f>
        <v>11.413139999999999</v>
      </c>
      <c r="I886" s="2">
        <f>'Moving Avg'!H886</f>
        <v>9.5915050000000051</v>
      </c>
      <c r="J886" s="5" t="str">
        <f>OBV!F886</f>
        <v>BULLISH</v>
      </c>
      <c r="K886" s="5" t="str">
        <f>OBV!G886</f>
        <v>WEAK</v>
      </c>
      <c r="L886" s="5" t="str">
        <f>OBV!H886</f>
        <v>CONFIRMED BULLISH</v>
      </c>
      <c r="M886" s="7">
        <f t="shared" si="130"/>
        <v>0</v>
      </c>
      <c r="N886" s="7">
        <f t="shared" si="131"/>
        <v>0</v>
      </c>
      <c r="O886" s="7">
        <f t="shared" si="132"/>
        <v>50</v>
      </c>
      <c r="P886" s="7">
        <f t="shared" si="133"/>
        <v>67</v>
      </c>
      <c r="Q886" s="8">
        <f t="shared" si="134"/>
        <v>17.549999999999997</v>
      </c>
      <c r="R886" s="8">
        <f t="shared" si="135"/>
        <v>34.25</v>
      </c>
      <c r="S886" s="8">
        <f t="shared" si="136"/>
        <v>42.650000000000006</v>
      </c>
      <c r="T886" s="8">
        <f t="shared" si="137"/>
        <v>29.25</v>
      </c>
      <c r="U886" s="7">
        <f t="shared" si="138"/>
        <v>31.483333333333334</v>
      </c>
      <c r="V886" s="7">
        <f t="shared" si="139"/>
        <v>30.925000000000001</v>
      </c>
    </row>
    <row r="887" spans="1:22" ht="13.5" x14ac:dyDescent="0.25">
      <c r="A887" s="3">
        <f>RSI!A887</f>
        <v>43293</v>
      </c>
      <c r="B887" s="2">
        <f>RSI!B887</f>
        <v>12.938000000000001</v>
      </c>
      <c r="C887" s="2">
        <f>RSI!I887</f>
        <v>79.89336494985514</v>
      </c>
      <c r="D887" s="2">
        <f>MACD!E887</f>
        <v>-6.599745387958933E-2</v>
      </c>
      <c r="E887" s="2">
        <f>MACD!F887</f>
        <v>-0.15661329809706284</v>
      </c>
      <c r="F887" s="2">
        <f>'Moving Avg'!D887</f>
        <v>12.821999999999999</v>
      </c>
      <c r="G887" s="2">
        <f>'Moving Avg'!F887</f>
        <v>12.53495</v>
      </c>
      <c r="H887" s="2">
        <f>'Moving Avg'!G887</f>
        <v>11.472819999999999</v>
      </c>
      <c r="I887" s="2">
        <f>'Moving Avg'!H887</f>
        <v>9.6100300000000054</v>
      </c>
      <c r="J887" s="5" t="str">
        <f>OBV!F887</f>
        <v>BULLISH</v>
      </c>
      <c r="K887" s="5" t="str">
        <f>OBV!G887</f>
        <v>WEAK</v>
      </c>
      <c r="L887" s="5" t="str">
        <f>OBV!H887</f>
        <v>CONFIRMED BULLISH</v>
      </c>
      <c r="M887" s="7">
        <f t="shared" si="130"/>
        <v>0</v>
      </c>
      <c r="N887" s="7">
        <f t="shared" si="131"/>
        <v>0</v>
      </c>
      <c r="O887" s="7">
        <f t="shared" si="132"/>
        <v>50</v>
      </c>
      <c r="P887" s="7">
        <f t="shared" si="133"/>
        <v>67</v>
      </c>
      <c r="Q887" s="8">
        <f t="shared" si="134"/>
        <v>17.549999999999997</v>
      </c>
      <c r="R887" s="8">
        <f t="shared" si="135"/>
        <v>34.25</v>
      </c>
      <c r="S887" s="8">
        <f t="shared" si="136"/>
        <v>42.650000000000006</v>
      </c>
      <c r="T887" s="8">
        <f t="shared" si="137"/>
        <v>29.25</v>
      </c>
      <c r="U887" s="7">
        <f t="shared" si="138"/>
        <v>31.483333333333334</v>
      </c>
      <c r="V887" s="7">
        <f t="shared" si="139"/>
        <v>30.925000000000001</v>
      </c>
    </row>
    <row r="888" spans="1:22" ht="13.5" x14ac:dyDescent="0.25">
      <c r="A888" s="3">
        <f>RSI!A888</f>
        <v>43294</v>
      </c>
      <c r="B888" s="2">
        <f>RSI!B888</f>
        <v>13.023999999999999</v>
      </c>
      <c r="C888" s="2">
        <f>RSI!I888</f>
        <v>81.259449155323168</v>
      </c>
      <c r="D888" s="2">
        <f>MACD!E888</f>
        <v>-5.2860774479157158E-2</v>
      </c>
      <c r="E888" s="2">
        <f>MACD!F888</f>
        <v>-0.13586279337348173</v>
      </c>
      <c r="F888" s="2">
        <f>'Moving Avg'!D888</f>
        <v>12.917000000000002</v>
      </c>
      <c r="G888" s="2">
        <f>'Moving Avg'!F888</f>
        <v>12.58315</v>
      </c>
      <c r="H888" s="2">
        <f>'Moving Avg'!G888</f>
        <v>11.53434</v>
      </c>
      <c r="I888" s="2">
        <f>'Moving Avg'!H888</f>
        <v>9.6289850000000055</v>
      </c>
      <c r="J888" s="5" t="str">
        <f>OBV!F888</f>
        <v>BULLISH</v>
      </c>
      <c r="K888" s="5" t="str">
        <f>OBV!G888</f>
        <v>WEAK</v>
      </c>
      <c r="L888" s="5" t="str">
        <f>OBV!H888</f>
        <v>CONFIRMED BULLISH</v>
      </c>
      <c r="M888" s="7">
        <f t="shared" si="130"/>
        <v>0</v>
      </c>
      <c r="N888" s="7">
        <f t="shared" si="131"/>
        <v>0</v>
      </c>
      <c r="O888" s="7">
        <f t="shared" si="132"/>
        <v>50</v>
      </c>
      <c r="P888" s="7">
        <f t="shared" si="133"/>
        <v>67</v>
      </c>
      <c r="Q888" s="8">
        <f t="shared" si="134"/>
        <v>17.549999999999997</v>
      </c>
      <c r="R888" s="8">
        <f t="shared" si="135"/>
        <v>34.25</v>
      </c>
      <c r="S888" s="8">
        <f t="shared" si="136"/>
        <v>42.650000000000006</v>
      </c>
      <c r="T888" s="8">
        <f t="shared" si="137"/>
        <v>29.25</v>
      </c>
      <c r="U888" s="7">
        <f t="shared" si="138"/>
        <v>31.483333333333334</v>
      </c>
      <c r="V888" s="7">
        <f t="shared" si="139"/>
        <v>30.925000000000001</v>
      </c>
    </row>
    <row r="889" spans="1:22" ht="13.5" x14ac:dyDescent="0.25">
      <c r="A889" s="3">
        <f>RSI!A889</f>
        <v>43297</v>
      </c>
      <c r="B889" s="2">
        <f>RSI!B889</f>
        <v>13.010999999999999</v>
      </c>
      <c r="C889" s="2">
        <f>RSI!I889</f>
        <v>80.370525492313661</v>
      </c>
      <c r="D889" s="2">
        <f>MACD!E889</f>
        <v>-4.0211116550281645E-2</v>
      </c>
      <c r="E889" s="2">
        <f>MACD!F889</f>
        <v>-0.11673245800884172</v>
      </c>
      <c r="F889" s="2">
        <f>'Moving Avg'!D889</f>
        <v>12.9566</v>
      </c>
      <c r="G889" s="2">
        <f>'Moving Avg'!F889</f>
        <v>12.631049999999998</v>
      </c>
      <c r="H889" s="2">
        <f>'Moving Avg'!G889</f>
        <v>11.595599999999997</v>
      </c>
      <c r="I889" s="2">
        <f>'Moving Avg'!H889</f>
        <v>9.6479050000000033</v>
      </c>
      <c r="J889" s="5" t="str">
        <f>OBV!F889</f>
        <v>BULLISH</v>
      </c>
      <c r="K889" s="5" t="str">
        <f>OBV!G889</f>
        <v>WEAK</v>
      </c>
      <c r="L889" s="5" t="str">
        <f>OBV!H889</f>
        <v>CONFIRMED BULLISH</v>
      </c>
      <c r="M889" s="7">
        <f t="shared" si="130"/>
        <v>0</v>
      </c>
      <c r="N889" s="7">
        <f t="shared" si="131"/>
        <v>0</v>
      </c>
      <c r="O889" s="7">
        <f t="shared" si="132"/>
        <v>50</v>
      </c>
      <c r="P889" s="7">
        <f t="shared" si="133"/>
        <v>67</v>
      </c>
      <c r="Q889" s="8">
        <f t="shared" si="134"/>
        <v>17.549999999999997</v>
      </c>
      <c r="R889" s="8">
        <f t="shared" si="135"/>
        <v>34.25</v>
      </c>
      <c r="S889" s="8">
        <f t="shared" si="136"/>
        <v>42.650000000000006</v>
      </c>
      <c r="T889" s="8">
        <f t="shared" si="137"/>
        <v>29.25</v>
      </c>
      <c r="U889" s="7">
        <f t="shared" si="138"/>
        <v>31.483333333333334</v>
      </c>
      <c r="V889" s="7">
        <f t="shared" si="139"/>
        <v>30.925000000000001</v>
      </c>
    </row>
    <row r="890" spans="1:22" ht="13.5" x14ac:dyDescent="0.25">
      <c r="A890" s="3">
        <f>RSI!A890</f>
        <v>43298</v>
      </c>
      <c r="B890" s="2">
        <f>RSI!B890</f>
        <v>13.010999999999999</v>
      </c>
      <c r="C890" s="2">
        <f>RSI!I890</f>
        <v>80.370525492313661</v>
      </c>
      <c r="D890" s="2">
        <f>MACD!E890</f>
        <v>-4.3756699465831161E-2</v>
      </c>
      <c r="E890" s="2">
        <f>MACD!F890</f>
        <v>-0.10213730630023961</v>
      </c>
      <c r="F890" s="2">
        <f>'Moving Avg'!D890</f>
        <v>12.984399999999999</v>
      </c>
      <c r="G890" s="2">
        <f>'Moving Avg'!F890</f>
        <v>12.654799999999998</v>
      </c>
      <c r="H890" s="2">
        <f>'Moving Avg'!G890</f>
        <v>11.656739999999996</v>
      </c>
      <c r="I890" s="2">
        <f>'Moving Avg'!H890</f>
        <v>9.6667650000000034</v>
      </c>
      <c r="J890" s="5" t="str">
        <f>OBV!F890</f>
        <v>BULLISH</v>
      </c>
      <c r="K890" s="5" t="str">
        <f>OBV!G890</f>
        <v>WEAK</v>
      </c>
      <c r="L890" s="5" t="str">
        <f>OBV!H890</f>
        <v>CONFIRMED BULLISH</v>
      </c>
      <c r="M890" s="7">
        <f t="shared" si="130"/>
        <v>0</v>
      </c>
      <c r="N890" s="7">
        <f t="shared" si="131"/>
        <v>0</v>
      </c>
      <c r="O890" s="7">
        <f t="shared" si="132"/>
        <v>50</v>
      </c>
      <c r="P890" s="7">
        <f t="shared" si="133"/>
        <v>67</v>
      </c>
      <c r="Q890" s="8">
        <f t="shared" si="134"/>
        <v>17.549999999999997</v>
      </c>
      <c r="R890" s="8">
        <f t="shared" si="135"/>
        <v>34.25</v>
      </c>
      <c r="S890" s="8">
        <f t="shared" si="136"/>
        <v>42.650000000000006</v>
      </c>
      <c r="T890" s="8">
        <f t="shared" si="137"/>
        <v>29.25</v>
      </c>
      <c r="U890" s="7">
        <f t="shared" si="138"/>
        <v>31.483333333333334</v>
      </c>
      <c r="V890" s="7">
        <f t="shared" si="139"/>
        <v>30.925000000000001</v>
      </c>
    </row>
    <row r="891" spans="1:22" ht="13.5" x14ac:dyDescent="0.25">
      <c r="A891" s="3">
        <f>RSI!A891</f>
        <v>43299</v>
      </c>
      <c r="B891" s="2">
        <f>RSI!B891</f>
        <v>12.997999999999999</v>
      </c>
      <c r="C891" s="2">
        <f>RSI!I891</f>
        <v>79.36363666886659</v>
      </c>
      <c r="D891" s="2">
        <f>MACD!E891</f>
        <v>-5.9739629676410999E-2</v>
      </c>
      <c r="E891" s="2">
        <f>MACD!F891</f>
        <v>-9.3657770975473884E-2</v>
      </c>
      <c r="F891" s="2">
        <f>'Moving Avg'!D891</f>
        <v>12.9964</v>
      </c>
      <c r="G891" s="2">
        <f>'Moving Avg'!F891</f>
        <v>12.684849999999997</v>
      </c>
      <c r="H891" s="2">
        <f>'Moving Avg'!G891</f>
        <v>11.717619999999997</v>
      </c>
      <c r="I891" s="2">
        <f>'Moving Avg'!H891</f>
        <v>9.6855600000000042</v>
      </c>
      <c r="J891" s="5" t="str">
        <f>OBV!F891</f>
        <v>BEARISH</v>
      </c>
      <c r="K891" s="5" t="str">
        <f>OBV!G891</f>
        <v>STRONG</v>
      </c>
      <c r="L891" s="5" t="str">
        <f>OBV!H891</f>
        <v>BEARISH DIVERGENCE</v>
      </c>
      <c r="M891" s="7">
        <f t="shared" si="130"/>
        <v>0</v>
      </c>
      <c r="N891" s="7">
        <f t="shared" si="131"/>
        <v>0</v>
      </c>
      <c r="O891" s="7">
        <f t="shared" si="132"/>
        <v>50</v>
      </c>
      <c r="P891" s="7">
        <f t="shared" si="133"/>
        <v>33</v>
      </c>
      <c r="Q891" s="8">
        <f t="shared" si="134"/>
        <v>12.45</v>
      </c>
      <c r="R891" s="8">
        <f t="shared" si="135"/>
        <v>25.75</v>
      </c>
      <c r="S891" s="8">
        <f t="shared" si="136"/>
        <v>27.35</v>
      </c>
      <c r="T891" s="8">
        <f t="shared" si="137"/>
        <v>20.75</v>
      </c>
      <c r="U891" s="7">
        <f t="shared" si="138"/>
        <v>21.850000000000005</v>
      </c>
      <c r="V891" s="7">
        <f t="shared" si="139"/>
        <v>21.575000000000003</v>
      </c>
    </row>
    <row r="892" spans="1:22" ht="13.5" x14ac:dyDescent="0.25">
      <c r="A892" s="3">
        <f>RSI!A892</f>
        <v>43300</v>
      </c>
      <c r="B892" s="2">
        <f>RSI!B892</f>
        <v>13.004</v>
      </c>
      <c r="C892" s="2">
        <f>RSI!I892</f>
        <v>79.491343609947037</v>
      </c>
      <c r="D892" s="2">
        <f>MACD!E892</f>
        <v>-7.7142328506049296E-2</v>
      </c>
      <c r="E892" s="2">
        <f>MACD!F892</f>
        <v>-9.0354682481588969E-2</v>
      </c>
      <c r="F892" s="2">
        <f>'Moving Avg'!D892</f>
        <v>13.009599999999997</v>
      </c>
      <c r="G892" s="2">
        <f>'Moving Avg'!F892</f>
        <v>12.715199999999998</v>
      </c>
      <c r="H892" s="2">
        <f>'Moving Avg'!G892</f>
        <v>11.778619999999998</v>
      </c>
      <c r="I892" s="2">
        <f>'Moving Avg'!H892</f>
        <v>9.704010000000002</v>
      </c>
      <c r="J892" s="5" t="str">
        <f>OBV!F892</f>
        <v>BEARISH</v>
      </c>
      <c r="K892" s="5" t="str">
        <f>OBV!G892</f>
        <v>NEUTRAL</v>
      </c>
      <c r="L892" s="5" t="str">
        <f>OBV!H892</f>
        <v>BEARISH DIVERGENCE</v>
      </c>
      <c r="M892" s="7">
        <f t="shared" si="130"/>
        <v>0</v>
      </c>
      <c r="N892" s="7">
        <f t="shared" si="131"/>
        <v>0</v>
      </c>
      <c r="O892" s="7">
        <f t="shared" si="132"/>
        <v>50</v>
      </c>
      <c r="P892" s="7">
        <f t="shared" si="133"/>
        <v>16.5</v>
      </c>
      <c r="Q892" s="8">
        <f t="shared" si="134"/>
        <v>9.9749999999999996</v>
      </c>
      <c r="R892" s="8">
        <f t="shared" si="135"/>
        <v>21.625</v>
      </c>
      <c r="S892" s="8">
        <f t="shared" si="136"/>
        <v>19.925000000000001</v>
      </c>
      <c r="T892" s="8">
        <f t="shared" si="137"/>
        <v>16.625</v>
      </c>
      <c r="U892" s="7">
        <f t="shared" si="138"/>
        <v>17.175000000000001</v>
      </c>
      <c r="V892" s="7">
        <f t="shared" si="139"/>
        <v>17.037500000000001</v>
      </c>
    </row>
    <row r="893" spans="1:22" ht="13.5" x14ac:dyDescent="0.25">
      <c r="A893" s="3">
        <f>RSI!A893</f>
        <v>43301</v>
      </c>
      <c r="B893" s="2">
        <f>RSI!B893</f>
        <v>12.978</v>
      </c>
      <c r="C893" s="2">
        <f>RSI!I893</f>
        <v>77.260118005646589</v>
      </c>
      <c r="D893" s="2">
        <f>MACD!E893</f>
        <v>-9.315706601068463E-2</v>
      </c>
      <c r="E893" s="2">
        <f>MACD!F893</f>
        <v>-9.0915159187408112E-2</v>
      </c>
      <c r="F893" s="2">
        <f>'Moving Avg'!D893</f>
        <v>13.000399999999999</v>
      </c>
      <c r="G893" s="2">
        <f>'Moving Avg'!F893</f>
        <v>12.746549999999997</v>
      </c>
      <c r="H893" s="2">
        <f>'Moving Avg'!G893</f>
        <v>11.839099999999998</v>
      </c>
      <c r="I893" s="2">
        <f>'Moving Avg'!H893</f>
        <v>9.722330000000003</v>
      </c>
      <c r="J893" s="5" t="str">
        <f>OBV!F893</f>
        <v>BEARISH</v>
      </c>
      <c r="K893" s="5" t="str">
        <f>OBV!G893</f>
        <v>STRONG</v>
      </c>
      <c r="L893" s="5" t="str">
        <f>OBV!H893</f>
        <v>CONFIRMED BEARISH</v>
      </c>
      <c r="M893" s="7">
        <f t="shared" si="130"/>
        <v>0</v>
      </c>
      <c r="N893" s="7">
        <f t="shared" si="131"/>
        <v>45</v>
      </c>
      <c r="O893" s="7">
        <f t="shared" si="132"/>
        <v>50</v>
      </c>
      <c r="P893" s="7">
        <f t="shared" si="133"/>
        <v>33</v>
      </c>
      <c r="Q893" s="8">
        <f t="shared" si="134"/>
        <v>28.2</v>
      </c>
      <c r="R893" s="8">
        <f t="shared" si="135"/>
        <v>34.75</v>
      </c>
      <c r="S893" s="8">
        <f t="shared" si="136"/>
        <v>34.1</v>
      </c>
      <c r="T893" s="8">
        <f t="shared" si="137"/>
        <v>32</v>
      </c>
      <c r="U893" s="7">
        <f t="shared" si="138"/>
        <v>32.35</v>
      </c>
      <c r="V893" s="7">
        <f t="shared" si="139"/>
        <v>32.262500000000003</v>
      </c>
    </row>
    <row r="894" spans="1:22" ht="13.5" x14ac:dyDescent="0.25">
      <c r="A894" s="3">
        <f>RSI!A894</f>
        <v>43304</v>
      </c>
      <c r="B894" s="2">
        <f>RSI!B894</f>
        <v>12.978</v>
      </c>
      <c r="C894" s="2">
        <f>RSI!I894</f>
        <v>77.260118005646589</v>
      </c>
      <c r="D894" s="2">
        <f>MACD!E894</f>
        <v>-6.8916110311914025E-2</v>
      </c>
      <c r="E894" s="2">
        <f>MACD!F894</f>
        <v>-8.6515349412309303E-2</v>
      </c>
      <c r="F894" s="2">
        <f>'Moving Avg'!D894</f>
        <v>12.993799999999998</v>
      </c>
      <c r="G894" s="2">
        <f>'Moving Avg'!F894</f>
        <v>12.781549999999999</v>
      </c>
      <c r="H894" s="2">
        <f>'Moving Avg'!G894</f>
        <v>11.894599999999995</v>
      </c>
      <c r="I894" s="2">
        <f>'Moving Avg'!H894</f>
        <v>9.740745000000004</v>
      </c>
      <c r="J894" s="5" t="str">
        <f>OBV!F894</f>
        <v>BEARISH</v>
      </c>
      <c r="K894" s="5" t="str">
        <f>OBV!G894</f>
        <v>STRONG</v>
      </c>
      <c r="L894" s="5" t="str">
        <f>OBV!H894</f>
        <v>CONFIRMED BEARISH</v>
      </c>
      <c r="M894" s="7">
        <f t="shared" si="130"/>
        <v>0</v>
      </c>
      <c r="N894" s="7">
        <f t="shared" si="131"/>
        <v>0</v>
      </c>
      <c r="O894" s="7">
        <f t="shared" si="132"/>
        <v>50</v>
      </c>
      <c r="P894" s="7">
        <f t="shared" si="133"/>
        <v>33</v>
      </c>
      <c r="Q894" s="8">
        <f t="shared" si="134"/>
        <v>12.45</v>
      </c>
      <c r="R894" s="8">
        <f t="shared" si="135"/>
        <v>25.75</v>
      </c>
      <c r="S894" s="8">
        <f t="shared" si="136"/>
        <v>27.35</v>
      </c>
      <c r="T894" s="8">
        <f t="shared" si="137"/>
        <v>20.75</v>
      </c>
      <c r="U894" s="7">
        <f t="shared" si="138"/>
        <v>21.850000000000005</v>
      </c>
      <c r="V894" s="7">
        <f t="shared" si="139"/>
        <v>21.575000000000003</v>
      </c>
    </row>
    <row r="895" spans="1:22" ht="13.5" x14ac:dyDescent="0.25">
      <c r="A895" s="3">
        <f>RSI!A895</f>
        <v>43305</v>
      </c>
      <c r="B895" s="2">
        <f>RSI!B895</f>
        <v>12.945</v>
      </c>
      <c r="C895" s="2">
        <f>RSI!I895</f>
        <v>74.194586223562553</v>
      </c>
      <c r="D895" s="2">
        <f>MACD!E895</f>
        <v>-3.949751413411029E-2</v>
      </c>
      <c r="E895" s="2">
        <f>MACD!F895</f>
        <v>-7.7111782356669503E-2</v>
      </c>
      <c r="F895" s="2">
        <f>'Moving Avg'!D895</f>
        <v>12.980599999999999</v>
      </c>
      <c r="G895" s="2">
        <f>'Moving Avg'!F895</f>
        <v>12.8149</v>
      </c>
      <c r="H895" s="2">
        <f>'Moving Avg'!G895</f>
        <v>11.944459999999999</v>
      </c>
      <c r="I895" s="2">
        <f>'Moving Avg'!H895</f>
        <v>9.7589950000000041</v>
      </c>
      <c r="J895" s="5" t="str">
        <f>OBV!F895</f>
        <v>BEARISH</v>
      </c>
      <c r="K895" s="5" t="str">
        <f>OBV!G895</f>
        <v>STRONG</v>
      </c>
      <c r="L895" s="5" t="str">
        <f>OBV!H895</f>
        <v>CONFIRMED BEARISH</v>
      </c>
      <c r="M895" s="7">
        <f t="shared" si="130"/>
        <v>0</v>
      </c>
      <c r="N895" s="7">
        <f t="shared" si="131"/>
        <v>0</v>
      </c>
      <c r="O895" s="7">
        <f t="shared" si="132"/>
        <v>50</v>
      </c>
      <c r="P895" s="7">
        <f t="shared" si="133"/>
        <v>33</v>
      </c>
      <c r="Q895" s="8">
        <f t="shared" si="134"/>
        <v>12.45</v>
      </c>
      <c r="R895" s="8">
        <f t="shared" si="135"/>
        <v>25.75</v>
      </c>
      <c r="S895" s="8">
        <f t="shared" si="136"/>
        <v>27.35</v>
      </c>
      <c r="T895" s="8">
        <f t="shared" si="137"/>
        <v>20.75</v>
      </c>
      <c r="U895" s="7">
        <f t="shared" si="138"/>
        <v>21.850000000000005</v>
      </c>
      <c r="V895" s="7">
        <f t="shared" si="139"/>
        <v>21.575000000000003</v>
      </c>
    </row>
    <row r="896" spans="1:22" ht="13.5" x14ac:dyDescent="0.25">
      <c r="A896" s="3">
        <f>RSI!A896</f>
        <v>43307</v>
      </c>
      <c r="B896" s="2">
        <f>RSI!B896</f>
        <v>12.945</v>
      </c>
      <c r="C896" s="2">
        <f>RSI!I896</f>
        <v>74.194586223562553</v>
      </c>
      <c r="D896" s="2">
        <f>MACD!E896</f>
        <v>-6.676705001824601E-3</v>
      </c>
      <c r="E896" s="2">
        <f>MACD!F896</f>
        <v>-6.3024766885700523E-2</v>
      </c>
      <c r="F896" s="2">
        <f>'Moving Avg'!D896</f>
        <v>12.969999999999999</v>
      </c>
      <c r="G896" s="2">
        <f>'Moving Avg'!F896</f>
        <v>12.834700000000002</v>
      </c>
      <c r="H896" s="2">
        <f>'Moving Avg'!G896</f>
        <v>11.98884</v>
      </c>
      <c r="I896" s="2">
        <f>'Moving Avg'!H896</f>
        <v>9.777370000000003</v>
      </c>
      <c r="J896" s="5" t="str">
        <f>OBV!F896</f>
        <v>BEARISH</v>
      </c>
      <c r="K896" s="5" t="str">
        <f>OBV!G896</f>
        <v>STRONG</v>
      </c>
      <c r="L896" s="5" t="str">
        <f>OBV!H896</f>
        <v>CONFIRMED BEARISH</v>
      </c>
      <c r="M896" s="7">
        <f t="shared" si="130"/>
        <v>0</v>
      </c>
      <c r="N896" s="7">
        <f t="shared" si="131"/>
        <v>0</v>
      </c>
      <c r="O896" s="7">
        <f t="shared" si="132"/>
        <v>50</v>
      </c>
      <c r="P896" s="7">
        <f t="shared" si="133"/>
        <v>33</v>
      </c>
      <c r="Q896" s="8">
        <f t="shared" si="134"/>
        <v>12.45</v>
      </c>
      <c r="R896" s="8">
        <f t="shared" si="135"/>
        <v>25.75</v>
      </c>
      <c r="S896" s="8">
        <f t="shared" si="136"/>
        <v>27.35</v>
      </c>
      <c r="T896" s="8">
        <f t="shared" si="137"/>
        <v>20.75</v>
      </c>
      <c r="U896" s="7">
        <f t="shared" si="138"/>
        <v>21.850000000000005</v>
      </c>
      <c r="V896" s="7">
        <f t="shared" si="139"/>
        <v>21.575000000000003</v>
      </c>
    </row>
    <row r="897" spans="1:22" ht="13.5" x14ac:dyDescent="0.25">
      <c r="A897" s="3">
        <f>RSI!A897</f>
        <v>43308</v>
      </c>
      <c r="B897" s="2">
        <f>RSI!B897</f>
        <v>12.561999999999999</v>
      </c>
      <c r="C897" s="2">
        <f>RSI!I897</f>
        <v>48.364286641144737</v>
      </c>
      <c r="D897" s="2">
        <f>MACD!E897</f>
        <v>4.7404290244291047E-2</v>
      </c>
      <c r="E897" s="2">
        <f>MACD!F897</f>
        <v>-4.0938955459702213E-2</v>
      </c>
      <c r="F897" s="2">
        <f>'Moving Avg'!D897</f>
        <v>12.881600000000001</v>
      </c>
      <c r="G897" s="2">
        <f>'Moving Avg'!F897</f>
        <v>12.830400000000001</v>
      </c>
      <c r="H897" s="2">
        <f>'Moving Avg'!G897</f>
        <v>12.019880000000001</v>
      </c>
      <c r="I897" s="2">
        <f>'Moving Avg'!H897</f>
        <v>9.7941100000000016</v>
      </c>
      <c r="J897" s="5" t="str">
        <f>OBV!F897</f>
        <v>BEARISH</v>
      </c>
      <c r="K897" s="5" t="str">
        <f>OBV!G897</f>
        <v>STRONG</v>
      </c>
      <c r="L897" s="5" t="str">
        <f>OBV!H897</f>
        <v>CONFIRMED BEARISH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33</v>
      </c>
      <c r="Q897" s="8">
        <f t="shared" si="134"/>
        <v>21.2</v>
      </c>
      <c r="R897" s="8">
        <f t="shared" si="135"/>
        <v>30.75</v>
      </c>
      <c r="S897" s="8">
        <f t="shared" si="136"/>
        <v>31.1</v>
      </c>
      <c r="T897" s="8">
        <f t="shared" si="137"/>
        <v>27</v>
      </c>
      <c r="U897" s="7">
        <f t="shared" si="138"/>
        <v>27.683333333333337</v>
      </c>
      <c r="V897" s="7">
        <f t="shared" si="139"/>
        <v>27.512500000000003</v>
      </c>
    </row>
    <row r="898" spans="1:22" ht="13.5" x14ac:dyDescent="0.25">
      <c r="A898" s="3">
        <f>RSI!A898</f>
        <v>43311</v>
      </c>
      <c r="B898" s="2">
        <f>RSI!B898</f>
        <v>12.561999999999999</v>
      </c>
      <c r="C898" s="2">
        <f>RSI!I898</f>
        <v>48.364286641144737</v>
      </c>
      <c r="D898" s="2">
        <f>MACD!E898</f>
        <v>0.10675089004971738</v>
      </c>
      <c r="E898" s="2">
        <f>MACD!F898</f>
        <v>-1.1400986357818294E-2</v>
      </c>
      <c r="F898" s="2">
        <f>'Moving Avg'!D898</f>
        <v>12.798399999999999</v>
      </c>
      <c r="G898" s="2">
        <f>'Moving Avg'!F898</f>
        <v>12.8261</v>
      </c>
      <c r="H898" s="2">
        <f>'Moving Avg'!G898</f>
        <v>12.051180000000002</v>
      </c>
      <c r="I898" s="2">
        <f>'Moving Avg'!H898</f>
        <v>9.8108500000000021</v>
      </c>
      <c r="J898" s="5" t="str">
        <f>OBV!F898</f>
        <v>BEARISH</v>
      </c>
      <c r="K898" s="5" t="str">
        <f>OBV!G898</f>
        <v>STRONG</v>
      </c>
      <c r="L898" s="5" t="str">
        <f>OBV!H898</f>
        <v>CONFIRMED BEARISH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21.2</v>
      </c>
      <c r="R898" s="8">
        <f t="shared" si="135"/>
        <v>30.75</v>
      </c>
      <c r="S898" s="8">
        <f t="shared" si="136"/>
        <v>31.1</v>
      </c>
      <c r="T898" s="8">
        <f t="shared" si="137"/>
        <v>27</v>
      </c>
      <c r="U898" s="7">
        <f t="shared" si="138"/>
        <v>27.683333333333337</v>
      </c>
      <c r="V898" s="7">
        <f t="shared" si="139"/>
        <v>27.512500000000003</v>
      </c>
    </row>
    <row r="899" spans="1:22" ht="13.5" x14ac:dyDescent="0.25">
      <c r="A899" s="3">
        <f>RSI!A899</f>
        <v>43312</v>
      </c>
      <c r="B899" s="2">
        <f>RSI!B899</f>
        <v>12.938000000000001</v>
      </c>
      <c r="C899" s="2">
        <f>RSI!I899</f>
        <v>63.021827362861202</v>
      </c>
      <c r="D899" s="2">
        <f>MACD!E899</f>
        <v>0.12744408488246073</v>
      </c>
      <c r="E899" s="2">
        <f>MACD!F899</f>
        <v>1.6368027890237512E-2</v>
      </c>
      <c r="F899" s="2">
        <f>'Moving Avg'!D899</f>
        <v>12.7904</v>
      </c>
      <c r="G899" s="2">
        <f>'Moving Avg'!F899</f>
        <v>12.838950000000001</v>
      </c>
      <c r="H899" s="2">
        <f>'Moving Avg'!G899</f>
        <v>12.094760000000001</v>
      </c>
      <c r="I899" s="2">
        <f>'Moving Avg'!H899</f>
        <v>9.8294700000000024</v>
      </c>
      <c r="J899" s="5" t="str">
        <f>OBV!F899</f>
        <v>BEARISH</v>
      </c>
      <c r="K899" s="5" t="str">
        <f>OBV!G899</f>
        <v>STRONG</v>
      </c>
      <c r="L899" s="5" t="str">
        <f>OBV!H899</f>
        <v>CONFIRMED BEARISH</v>
      </c>
      <c r="M899" s="7">
        <f t="shared" si="140"/>
        <v>25</v>
      </c>
      <c r="N899" s="7">
        <f t="shared" si="141"/>
        <v>0</v>
      </c>
      <c r="O899" s="7">
        <f t="shared" si="142"/>
        <v>50</v>
      </c>
      <c r="P899" s="7">
        <f t="shared" si="143"/>
        <v>33</v>
      </c>
      <c r="Q899" s="8">
        <f t="shared" ref="Q899:Q962" si="144">0.35*M899+N899*0.35+O899*0.15+P899*0.15</f>
        <v>21.2</v>
      </c>
      <c r="R899" s="8">
        <f t="shared" ref="R899:R962" si="145">M899*0.2+N899*0.2+O899*0.35+P899*0.25</f>
        <v>30.75</v>
      </c>
      <c r="S899" s="8">
        <f t="shared" ref="S899:S962" si="146">M899*0.15+N899*0.15+O899*0.25+P899*0.45</f>
        <v>31.1</v>
      </c>
      <c r="T899" s="8">
        <f t="shared" ref="T899:T962" si="147">0.25*SUM(M899:P899)</f>
        <v>27</v>
      </c>
      <c r="U899" s="7">
        <f t="shared" ref="U899:U962" si="148">SUM(Q899:S899)/3</f>
        <v>27.683333333333337</v>
      </c>
      <c r="V899" s="7">
        <f t="shared" ref="V899:V962" si="149">SUM(Q899:T899)/4</f>
        <v>27.512500000000003</v>
      </c>
    </row>
    <row r="900" spans="1:22" ht="13.5" x14ac:dyDescent="0.25">
      <c r="A900" s="3">
        <f>RSI!A900</f>
        <v>43313</v>
      </c>
      <c r="B900" s="2">
        <f>RSI!B900</f>
        <v>12.680999999999999</v>
      </c>
      <c r="C900" s="2">
        <f>RSI!I900</f>
        <v>52.129421913025475</v>
      </c>
      <c r="D900" s="2">
        <f>MACD!E900</f>
        <v>0.16207329354193334</v>
      </c>
      <c r="E900" s="2">
        <f>MACD!F900</f>
        <v>4.5509081020576679E-2</v>
      </c>
      <c r="F900" s="2">
        <f>'Moving Avg'!D900</f>
        <v>12.737599999999999</v>
      </c>
      <c r="G900" s="2">
        <f>'Moving Avg'!F900</f>
        <v>12.842249999999998</v>
      </c>
      <c r="H900" s="2">
        <f>'Moving Avg'!G900</f>
        <v>12.133060000000002</v>
      </c>
      <c r="I900" s="2">
        <f>'Moving Avg'!H900</f>
        <v>9.8468050000000034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25</v>
      </c>
      <c r="N900" s="7">
        <f t="shared" si="141"/>
        <v>0</v>
      </c>
      <c r="O900" s="7">
        <f t="shared" si="142"/>
        <v>50</v>
      </c>
      <c r="P900" s="7">
        <f t="shared" si="143"/>
        <v>16.5</v>
      </c>
      <c r="Q900" s="8">
        <f t="shared" si="144"/>
        <v>18.725000000000001</v>
      </c>
      <c r="R900" s="8">
        <f t="shared" si="145"/>
        <v>26.625</v>
      </c>
      <c r="S900" s="8">
        <f t="shared" si="146"/>
        <v>23.675000000000001</v>
      </c>
      <c r="T900" s="8">
        <f t="shared" si="147"/>
        <v>22.875</v>
      </c>
      <c r="U900" s="7">
        <f t="shared" si="148"/>
        <v>23.008333333333336</v>
      </c>
      <c r="V900" s="7">
        <f t="shared" si="149"/>
        <v>22.975000000000001</v>
      </c>
    </row>
    <row r="901" spans="1:22" ht="13.5" x14ac:dyDescent="0.25">
      <c r="A901" s="3">
        <f>RSI!A901</f>
        <v>43314</v>
      </c>
      <c r="B901" s="2">
        <f>RSI!B901</f>
        <v>13.010999999999999</v>
      </c>
      <c r="C901" s="2">
        <f>RSI!I901</f>
        <v>61.36354362124888</v>
      </c>
      <c r="D901" s="2">
        <f>MACD!E901</f>
        <v>0.164673690143605</v>
      </c>
      <c r="E901" s="2">
        <f>MACD!F901</f>
        <v>6.9342002845182354E-2</v>
      </c>
      <c r="F901" s="2">
        <f>'Moving Avg'!D901</f>
        <v>12.750799999999998</v>
      </c>
      <c r="G901" s="2">
        <f>'Moving Avg'!F901</f>
        <v>12.865350000000001</v>
      </c>
      <c r="H901" s="2">
        <f>'Moving Avg'!G901</f>
        <v>12.179300000000001</v>
      </c>
      <c r="I901" s="2">
        <f>'Moving Avg'!H901</f>
        <v>9.8655100000000022</v>
      </c>
      <c r="J901" s="5" t="str">
        <f>OBV!F901</f>
        <v>BULLISH</v>
      </c>
      <c r="K901" s="5" t="str">
        <f>OBV!G901</f>
        <v>NEUTRAL</v>
      </c>
      <c r="L901" s="5" t="str">
        <f>OBV!H901</f>
        <v>CONFIRMED BULLISH</v>
      </c>
      <c r="M901" s="7">
        <f t="shared" si="140"/>
        <v>25</v>
      </c>
      <c r="N901" s="7">
        <f t="shared" si="141"/>
        <v>0</v>
      </c>
      <c r="O901" s="7">
        <f t="shared" si="142"/>
        <v>50</v>
      </c>
      <c r="P901" s="7">
        <f t="shared" si="143"/>
        <v>83.5</v>
      </c>
      <c r="Q901" s="8">
        <f t="shared" si="144"/>
        <v>28.774999999999999</v>
      </c>
      <c r="R901" s="8">
        <f t="shared" si="145"/>
        <v>43.375</v>
      </c>
      <c r="S901" s="8">
        <f t="shared" si="146"/>
        <v>53.825000000000003</v>
      </c>
      <c r="T901" s="8">
        <f t="shared" si="147"/>
        <v>39.625</v>
      </c>
      <c r="U901" s="7">
        <f t="shared" si="148"/>
        <v>41.991666666666667</v>
      </c>
      <c r="V901" s="7">
        <f t="shared" si="149"/>
        <v>41.400000000000006</v>
      </c>
    </row>
    <row r="902" spans="1:22" ht="13.5" x14ac:dyDescent="0.25">
      <c r="A902" s="3">
        <f>RSI!A902</f>
        <v>43315</v>
      </c>
      <c r="B902" s="2">
        <f>RSI!B902</f>
        <v>13.004</v>
      </c>
      <c r="C902" s="2">
        <f>RSI!I902</f>
        <v>61.094330257752318</v>
      </c>
      <c r="D902" s="2">
        <f>MACD!E902</f>
        <v>0.16612786195239693</v>
      </c>
      <c r="E902" s="2">
        <f>MACD!F902</f>
        <v>8.8699174666625274E-2</v>
      </c>
      <c r="F902" s="2">
        <f>'Moving Avg'!D902</f>
        <v>12.8392</v>
      </c>
      <c r="G902" s="2">
        <f>'Moving Avg'!F902</f>
        <v>12.8881</v>
      </c>
      <c r="H902" s="2">
        <f>'Moving Avg'!G902</f>
        <v>12.225400000000002</v>
      </c>
      <c r="I902" s="2">
        <f>'Moving Avg'!H902</f>
        <v>9.8841800000000006</v>
      </c>
      <c r="J902" s="5" t="str">
        <f>OBV!F902</f>
        <v>BULLISH</v>
      </c>
      <c r="K902" s="5" t="str">
        <f>OBV!G902</f>
        <v>NEUTRAL</v>
      </c>
      <c r="L902" s="5" t="str">
        <f>OBV!H902</f>
        <v>CONFIRMED BULLISH</v>
      </c>
      <c r="M902" s="7">
        <f t="shared" si="140"/>
        <v>25</v>
      </c>
      <c r="N902" s="7">
        <f t="shared" si="141"/>
        <v>0</v>
      </c>
      <c r="O902" s="7">
        <f t="shared" si="142"/>
        <v>50</v>
      </c>
      <c r="P902" s="7">
        <f t="shared" si="143"/>
        <v>83.5</v>
      </c>
      <c r="Q902" s="8">
        <f t="shared" si="144"/>
        <v>28.774999999999999</v>
      </c>
      <c r="R902" s="8">
        <f t="shared" si="145"/>
        <v>43.375</v>
      </c>
      <c r="S902" s="8">
        <f t="shared" si="146"/>
        <v>53.825000000000003</v>
      </c>
      <c r="T902" s="8">
        <f t="shared" si="147"/>
        <v>39.625</v>
      </c>
      <c r="U902" s="7">
        <f t="shared" si="148"/>
        <v>41.991666666666667</v>
      </c>
      <c r="V902" s="7">
        <f t="shared" si="149"/>
        <v>41.400000000000006</v>
      </c>
    </row>
    <row r="903" spans="1:22" ht="13.5" x14ac:dyDescent="0.25">
      <c r="A903" s="3">
        <f>RSI!A903</f>
        <v>43318</v>
      </c>
      <c r="B903" s="2">
        <f>RSI!B903</f>
        <v>13.209</v>
      </c>
      <c r="C903" s="2">
        <f>RSI!I903</f>
        <v>65.823207008271723</v>
      </c>
      <c r="D903" s="2">
        <f>MACD!E903</f>
        <v>0.14618879015641006</v>
      </c>
      <c r="E903" s="2">
        <f>MACD!F903</f>
        <v>0.10019709776458224</v>
      </c>
      <c r="F903" s="2">
        <f>'Moving Avg'!D903</f>
        <v>12.968599999999999</v>
      </c>
      <c r="G903" s="2">
        <f>'Moving Avg'!F903</f>
        <v>12.921100000000001</v>
      </c>
      <c r="H903" s="2">
        <f>'Moving Avg'!G903</f>
        <v>12.275599999999999</v>
      </c>
      <c r="I903" s="2">
        <f>'Moving Avg'!H903</f>
        <v>9.903905</v>
      </c>
      <c r="J903" s="5" t="str">
        <f>OBV!F903</f>
        <v>BULLISH</v>
      </c>
      <c r="K903" s="5" t="str">
        <f>OBV!G903</f>
        <v>WEAK</v>
      </c>
      <c r="L903" s="5" t="str">
        <f>OBV!H903</f>
        <v>CONFIRMED BULLISH</v>
      </c>
      <c r="M903" s="7">
        <f t="shared" si="140"/>
        <v>25</v>
      </c>
      <c r="N903" s="7">
        <f t="shared" si="141"/>
        <v>0</v>
      </c>
      <c r="O903" s="7">
        <f t="shared" si="142"/>
        <v>50</v>
      </c>
      <c r="P903" s="7">
        <f t="shared" si="143"/>
        <v>67</v>
      </c>
      <c r="Q903" s="8">
        <f t="shared" si="144"/>
        <v>26.299999999999997</v>
      </c>
      <c r="R903" s="8">
        <f t="shared" si="145"/>
        <v>39.25</v>
      </c>
      <c r="S903" s="8">
        <f t="shared" si="146"/>
        <v>46.400000000000006</v>
      </c>
      <c r="T903" s="8">
        <f t="shared" si="147"/>
        <v>35.5</v>
      </c>
      <c r="U903" s="7">
        <f t="shared" si="148"/>
        <v>37.31666666666667</v>
      </c>
      <c r="V903" s="7">
        <f t="shared" si="149"/>
        <v>36.862499999999997</v>
      </c>
    </row>
    <row r="904" spans="1:22" ht="13.5" x14ac:dyDescent="0.25">
      <c r="A904" s="3">
        <f>RSI!A904</f>
        <v>43319</v>
      </c>
      <c r="B904" s="2">
        <f>RSI!B904</f>
        <v>13.209</v>
      </c>
      <c r="C904" s="2">
        <f>RSI!I904</f>
        <v>65.823207008271737</v>
      </c>
      <c r="D904" s="2">
        <f>MACD!E904</f>
        <v>0.12626856250819962</v>
      </c>
      <c r="E904" s="2">
        <f>MACD!F904</f>
        <v>0.10541139071330573</v>
      </c>
      <c r="F904" s="2">
        <f>'Moving Avg'!D904</f>
        <v>13.0228</v>
      </c>
      <c r="G904" s="2">
        <f>'Moving Avg'!F904</f>
        <v>12.940899999999999</v>
      </c>
      <c r="H904" s="2">
        <f>'Moving Avg'!G904</f>
        <v>12.324459999999998</v>
      </c>
      <c r="I904" s="2">
        <f>'Moving Avg'!H904</f>
        <v>9.9244100000000017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83.5</v>
      </c>
      <c r="Q904" s="8">
        <f t="shared" si="144"/>
        <v>28.774999999999999</v>
      </c>
      <c r="R904" s="8">
        <f t="shared" si="145"/>
        <v>43.375</v>
      </c>
      <c r="S904" s="8">
        <f t="shared" si="146"/>
        <v>53.825000000000003</v>
      </c>
      <c r="T904" s="8">
        <f t="shared" si="147"/>
        <v>39.625</v>
      </c>
      <c r="U904" s="7">
        <f t="shared" si="148"/>
        <v>41.991666666666667</v>
      </c>
      <c r="V904" s="7">
        <f t="shared" si="149"/>
        <v>41.400000000000006</v>
      </c>
    </row>
    <row r="905" spans="1:22" ht="13.5" x14ac:dyDescent="0.25">
      <c r="A905" s="3">
        <f>RSI!A905</f>
        <v>43320</v>
      </c>
      <c r="B905" s="2">
        <f>RSI!B905</f>
        <v>13.209</v>
      </c>
      <c r="C905" s="2">
        <f>RSI!I905</f>
        <v>65.823207008271737</v>
      </c>
      <c r="D905" s="2">
        <f>MACD!E905</f>
        <v>0.10151318685779742</v>
      </c>
      <c r="E905" s="2">
        <f>MACD!F905</f>
        <v>0.10463174994220407</v>
      </c>
      <c r="F905" s="2">
        <f>'Moving Avg'!D905</f>
        <v>13.128400000000003</v>
      </c>
      <c r="G905" s="2">
        <f>'Moving Avg'!F905</f>
        <v>12.957749999999999</v>
      </c>
      <c r="H905" s="2">
        <f>'Moving Avg'!G905</f>
        <v>12.367119999999995</v>
      </c>
      <c r="I905" s="2">
        <f>'Moving Avg'!H905</f>
        <v>9.9453500000000012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  <c r="M905" s="7">
        <f t="shared" si="140"/>
        <v>25</v>
      </c>
      <c r="N905" s="7">
        <f t="shared" si="141"/>
        <v>45</v>
      </c>
      <c r="O905" s="7">
        <f t="shared" si="142"/>
        <v>50</v>
      </c>
      <c r="P905" s="7">
        <f t="shared" si="143"/>
        <v>83.5</v>
      </c>
      <c r="Q905" s="8">
        <f t="shared" si="144"/>
        <v>44.524999999999999</v>
      </c>
      <c r="R905" s="8">
        <f t="shared" si="145"/>
        <v>52.375</v>
      </c>
      <c r="S905" s="8">
        <f t="shared" si="146"/>
        <v>60.575000000000003</v>
      </c>
      <c r="T905" s="8">
        <f t="shared" si="147"/>
        <v>50.875</v>
      </c>
      <c r="U905" s="7">
        <f t="shared" si="148"/>
        <v>52.491666666666674</v>
      </c>
      <c r="V905" s="7">
        <f t="shared" si="149"/>
        <v>52.087500000000006</v>
      </c>
    </row>
    <row r="906" spans="1:22" ht="13.5" x14ac:dyDescent="0.25">
      <c r="A906" s="3">
        <f>RSI!A906</f>
        <v>43321</v>
      </c>
      <c r="B906" s="2">
        <f>RSI!B906</f>
        <v>13.077</v>
      </c>
      <c r="C906" s="2">
        <f>RSI!I906</f>
        <v>59.961898334824859</v>
      </c>
      <c r="D906" s="2">
        <f>MACD!E906</f>
        <v>8.7730334859811521E-2</v>
      </c>
      <c r="E906" s="2">
        <f>MACD!F906</f>
        <v>0.10125146692572556</v>
      </c>
      <c r="F906" s="2">
        <f>'Moving Avg'!D906</f>
        <v>13.1416</v>
      </c>
      <c r="G906" s="2">
        <f>'Moving Avg'!F906</f>
        <v>12.964700000000002</v>
      </c>
      <c r="H906" s="2">
        <f>'Moving Avg'!G906</f>
        <v>12.407139999999995</v>
      </c>
      <c r="I906" s="2">
        <f>'Moving Avg'!H906</f>
        <v>9.9648500000000002</v>
      </c>
      <c r="J906" s="5" t="str">
        <f>OBV!F906</f>
        <v>BEARISH</v>
      </c>
      <c r="K906" s="5" t="str">
        <f>OBV!G906</f>
        <v>STRONG</v>
      </c>
      <c r="L906" s="5" t="str">
        <f>OBV!H906</f>
        <v>BEARISH DIVERGENCE</v>
      </c>
      <c r="M906" s="7">
        <f t="shared" si="140"/>
        <v>25</v>
      </c>
      <c r="N906" s="7">
        <f t="shared" si="141"/>
        <v>45</v>
      </c>
      <c r="O906" s="7">
        <f t="shared" si="142"/>
        <v>50</v>
      </c>
      <c r="P906" s="7">
        <f t="shared" si="143"/>
        <v>33</v>
      </c>
      <c r="Q906" s="8">
        <f t="shared" si="144"/>
        <v>36.950000000000003</v>
      </c>
      <c r="R906" s="8">
        <f t="shared" si="145"/>
        <v>39.75</v>
      </c>
      <c r="S906" s="8">
        <f t="shared" si="146"/>
        <v>37.85</v>
      </c>
      <c r="T906" s="8">
        <f t="shared" si="147"/>
        <v>38.25</v>
      </c>
      <c r="U906" s="7">
        <f t="shared" si="148"/>
        <v>38.183333333333337</v>
      </c>
      <c r="V906" s="7">
        <f t="shared" si="149"/>
        <v>38.200000000000003</v>
      </c>
    </row>
    <row r="907" spans="1:22" ht="13.5" x14ac:dyDescent="0.25">
      <c r="A907" s="3">
        <f>RSI!A907</f>
        <v>43322</v>
      </c>
      <c r="B907" s="2">
        <f>RSI!B907</f>
        <v>12.548999999999999</v>
      </c>
      <c r="C907" s="2">
        <f>RSI!I907</f>
        <v>43.338104551078089</v>
      </c>
      <c r="D907" s="2">
        <f>MACD!E907</f>
        <v>5.4615788880084892E-2</v>
      </c>
      <c r="E907" s="2">
        <f>MACD!F907</f>
        <v>9.1924331316597427E-2</v>
      </c>
      <c r="F907" s="2">
        <f>'Moving Avg'!D907</f>
        <v>13.050599999999998</v>
      </c>
      <c r="G907" s="2">
        <f>'Moving Avg'!F907</f>
        <v>12.945249999999998</v>
      </c>
      <c r="H907" s="2">
        <f>'Moving Avg'!G907</f>
        <v>12.436599999999997</v>
      </c>
      <c r="I907" s="2">
        <f>'Moving Avg'!H907</f>
        <v>9.9830799999999993</v>
      </c>
      <c r="J907" s="5" t="str">
        <f>OBV!F907</f>
        <v>BEARISH</v>
      </c>
      <c r="K907" s="5" t="str">
        <f>OBV!G907</f>
        <v>NEUTRAL</v>
      </c>
      <c r="L907" s="5" t="str">
        <f>OBV!H907</f>
        <v>CONFIRMED BEARISH</v>
      </c>
      <c r="M907" s="7">
        <f t="shared" si="140"/>
        <v>25</v>
      </c>
      <c r="N907" s="7">
        <f t="shared" si="141"/>
        <v>100</v>
      </c>
      <c r="O907" s="7">
        <f t="shared" si="142"/>
        <v>50</v>
      </c>
      <c r="P907" s="7">
        <f t="shared" si="143"/>
        <v>16.5</v>
      </c>
      <c r="Q907" s="8">
        <f t="shared" si="144"/>
        <v>53.725000000000001</v>
      </c>
      <c r="R907" s="8">
        <f t="shared" si="145"/>
        <v>46.625</v>
      </c>
      <c r="S907" s="8">
        <f t="shared" si="146"/>
        <v>38.674999999999997</v>
      </c>
      <c r="T907" s="8">
        <f t="shared" si="147"/>
        <v>47.875</v>
      </c>
      <c r="U907" s="7">
        <f t="shared" si="148"/>
        <v>46.341666666666661</v>
      </c>
      <c r="V907" s="7">
        <f t="shared" si="149"/>
        <v>46.724999999999994</v>
      </c>
    </row>
    <row r="908" spans="1:22" ht="13.5" x14ac:dyDescent="0.25">
      <c r="A908" s="3">
        <f>RSI!A908</f>
        <v>43326</v>
      </c>
      <c r="B908" s="2">
        <f>RSI!B908</f>
        <v>12.879</v>
      </c>
      <c r="C908" s="2">
        <f>RSI!I908</f>
        <v>52.248664427310494</v>
      </c>
      <c r="D908" s="2">
        <f>MACD!E908</f>
        <v>3.7526455753962296E-3</v>
      </c>
      <c r="E908" s="2">
        <f>MACD!F908</f>
        <v>7.4289994168357201E-2</v>
      </c>
      <c r="F908" s="2">
        <f>'Moving Avg'!D908</f>
        <v>12.9846</v>
      </c>
      <c r="G908" s="2">
        <f>'Moving Avg'!F908</f>
        <v>12.937999999999999</v>
      </c>
      <c r="H908" s="2">
        <f>'Moving Avg'!G908</f>
        <v>12.472659999999996</v>
      </c>
      <c r="I908" s="2">
        <f>'Moving Avg'!H908</f>
        <v>10.001654999999998</v>
      </c>
      <c r="J908" s="5" t="str">
        <f>OBV!F908</f>
        <v>BEARISH</v>
      </c>
      <c r="K908" s="5" t="str">
        <f>OBV!G908</f>
        <v>STRONG</v>
      </c>
      <c r="L908" s="5" t="str">
        <f>OBV!H908</f>
        <v>CONFIRMED BEARISH</v>
      </c>
      <c r="M908" s="7">
        <f t="shared" si="140"/>
        <v>25</v>
      </c>
      <c r="N908" s="7">
        <f t="shared" si="141"/>
        <v>100</v>
      </c>
      <c r="O908" s="7">
        <f t="shared" si="142"/>
        <v>50</v>
      </c>
      <c r="P908" s="7">
        <f t="shared" si="143"/>
        <v>33</v>
      </c>
      <c r="Q908" s="8">
        <f t="shared" si="144"/>
        <v>56.2</v>
      </c>
      <c r="R908" s="8">
        <f t="shared" si="145"/>
        <v>50.75</v>
      </c>
      <c r="S908" s="8">
        <f t="shared" si="146"/>
        <v>46.1</v>
      </c>
      <c r="T908" s="8">
        <f t="shared" si="147"/>
        <v>52</v>
      </c>
      <c r="U908" s="7">
        <f t="shared" si="148"/>
        <v>51.016666666666673</v>
      </c>
      <c r="V908" s="7">
        <f t="shared" si="149"/>
        <v>51.262500000000003</v>
      </c>
    </row>
    <row r="909" spans="1:22" ht="13.5" x14ac:dyDescent="0.25">
      <c r="A909" s="3">
        <f>RSI!A909</f>
        <v>43327</v>
      </c>
      <c r="B909" s="2">
        <f>RSI!B909</f>
        <v>12.879</v>
      </c>
      <c r="C909" s="2">
        <f>RSI!I909</f>
        <v>52.248664427310494</v>
      </c>
      <c r="D909" s="2">
        <f>MACD!E909</f>
        <v>1.8093457566589422E-2</v>
      </c>
      <c r="E909" s="2">
        <f>MACD!F909</f>
        <v>6.3050686848003648E-2</v>
      </c>
      <c r="F909" s="2">
        <f>'Moving Avg'!D909</f>
        <v>12.918600000000001</v>
      </c>
      <c r="G909" s="2">
        <f>'Moving Avg'!F909</f>
        <v>12.9314</v>
      </c>
      <c r="H909" s="2">
        <f>'Moving Avg'!G909</f>
        <v>12.512279999999997</v>
      </c>
      <c r="I909" s="2">
        <f>'Moving Avg'!H909</f>
        <v>10.020229999999998</v>
      </c>
      <c r="J909" s="5" t="str">
        <f>OBV!F909</f>
        <v>BEARISH</v>
      </c>
      <c r="K909" s="5" t="str">
        <f>OBV!G909</f>
        <v>STRONG</v>
      </c>
      <c r="L909" s="5" t="str">
        <f>OBV!H909</f>
        <v>CONFIRMED BEARISH</v>
      </c>
      <c r="M909" s="7">
        <f t="shared" si="140"/>
        <v>25</v>
      </c>
      <c r="N909" s="7">
        <f t="shared" si="141"/>
        <v>100</v>
      </c>
      <c r="O909" s="7">
        <f t="shared" si="142"/>
        <v>50</v>
      </c>
      <c r="P909" s="7">
        <f t="shared" si="143"/>
        <v>33</v>
      </c>
      <c r="Q909" s="8">
        <f t="shared" si="144"/>
        <v>56.2</v>
      </c>
      <c r="R909" s="8">
        <f t="shared" si="145"/>
        <v>50.75</v>
      </c>
      <c r="S909" s="8">
        <f t="shared" si="146"/>
        <v>46.1</v>
      </c>
      <c r="T909" s="8">
        <f t="shared" si="147"/>
        <v>52</v>
      </c>
      <c r="U909" s="7">
        <f t="shared" si="148"/>
        <v>51.016666666666673</v>
      </c>
      <c r="V909" s="7">
        <f t="shared" si="149"/>
        <v>51.262500000000003</v>
      </c>
    </row>
    <row r="910" spans="1:22" ht="13.5" x14ac:dyDescent="0.25">
      <c r="A910" s="3">
        <f>RSI!A910</f>
        <v>43328</v>
      </c>
      <c r="B910" s="2">
        <f>RSI!B910</f>
        <v>12.872</v>
      </c>
      <c r="C910" s="2">
        <f>RSI!I910</f>
        <v>52.047307937077051</v>
      </c>
      <c r="D910" s="2">
        <f>MACD!E910</f>
        <v>-9.2246351191302978E-3</v>
      </c>
      <c r="E910" s="2">
        <f>MACD!F910</f>
        <v>4.859562245457686E-2</v>
      </c>
      <c r="F910" s="2">
        <f>'Moving Avg'!D910</f>
        <v>12.8512</v>
      </c>
      <c r="G910" s="2">
        <f>'Moving Avg'!F910</f>
        <v>12.924449999999998</v>
      </c>
      <c r="H910" s="2">
        <f>'Moving Avg'!G910</f>
        <v>12.551759999999996</v>
      </c>
      <c r="I910" s="2">
        <f>'Moving Avg'!H910</f>
        <v>10.038769999999998</v>
      </c>
      <c r="J910" s="5" t="str">
        <f>OBV!F910</f>
        <v>BEARISH</v>
      </c>
      <c r="K910" s="5" t="str">
        <f>OBV!G910</f>
        <v>STRONG</v>
      </c>
      <c r="L910" s="5" t="str">
        <f>OBV!H910</f>
        <v>CONFIRMED BEARISH</v>
      </c>
      <c r="M910" s="7">
        <f t="shared" si="140"/>
        <v>25</v>
      </c>
      <c r="N910" s="7">
        <f t="shared" si="141"/>
        <v>100</v>
      </c>
      <c r="O910" s="7">
        <f t="shared" si="142"/>
        <v>50</v>
      </c>
      <c r="P910" s="7">
        <f t="shared" si="143"/>
        <v>33</v>
      </c>
      <c r="Q910" s="8">
        <f t="shared" si="144"/>
        <v>56.2</v>
      </c>
      <c r="R910" s="8">
        <f t="shared" si="145"/>
        <v>50.75</v>
      </c>
      <c r="S910" s="8">
        <f t="shared" si="146"/>
        <v>46.1</v>
      </c>
      <c r="T910" s="8">
        <f t="shared" si="147"/>
        <v>52</v>
      </c>
      <c r="U910" s="7">
        <f t="shared" si="148"/>
        <v>51.016666666666673</v>
      </c>
      <c r="V910" s="7">
        <f t="shared" si="149"/>
        <v>51.262500000000003</v>
      </c>
    </row>
    <row r="911" spans="1:22" ht="13.5" x14ac:dyDescent="0.25">
      <c r="A911" s="3">
        <f>RSI!A911</f>
        <v>43329</v>
      </c>
      <c r="B911" s="2">
        <f>RSI!B911</f>
        <v>12.872</v>
      </c>
      <c r="C911" s="2">
        <f>RSI!I911</f>
        <v>52.047307937077051</v>
      </c>
      <c r="D911" s="2">
        <f>MACD!E911</f>
        <v>1.8070017450396492E-2</v>
      </c>
      <c r="E911" s="2">
        <f>MACD!F911</f>
        <v>4.2490501453740795E-2</v>
      </c>
      <c r="F911" s="2">
        <f>'Moving Avg'!D911</f>
        <v>12.810199999999998</v>
      </c>
      <c r="G911" s="2">
        <f>'Moving Avg'!F911</f>
        <v>12.918150000000001</v>
      </c>
      <c r="H911" s="2">
        <f>'Moving Avg'!G911</f>
        <v>12.591519999999996</v>
      </c>
      <c r="I911" s="2">
        <f>'Moving Avg'!H911</f>
        <v>10.057309999999999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  <c r="M911" s="7">
        <f t="shared" si="140"/>
        <v>25</v>
      </c>
      <c r="N911" s="7">
        <f t="shared" si="141"/>
        <v>100</v>
      </c>
      <c r="O911" s="7">
        <f t="shared" si="142"/>
        <v>50</v>
      </c>
      <c r="P911" s="7">
        <f t="shared" si="143"/>
        <v>16.5</v>
      </c>
      <c r="Q911" s="8">
        <f t="shared" si="144"/>
        <v>53.725000000000001</v>
      </c>
      <c r="R911" s="8">
        <f t="shared" si="145"/>
        <v>46.625</v>
      </c>
      <c r="S911" s="8">
        <f t="shared" si="146"/>
        <v>38.674999999999997</v>
      </c>
      <c r="T911" s="8">
        <f t="shared" si="147"/>
        <v>47.875</v>
      </c>
      <c r="U911" s="7">
        <f t="shared" si="148"/>
        <v>46.341666666666661</v>
      </c>
      <c r="V911" s="7">
        <f t="shared" si="149"/>
        <v>46.724999999999994</v>
      </c>
    </row>
    <row r="912" spans="1:22" ht="13.5" x14ac:dyDescent="0.25">
      <c r="A912" s="3">
        <f>RSI!A912</f>
        <v>43332</v>
      </c>
      <c r="B912" s="2">
        <f>RSI!B912</f>
        <v>12.872</v>
      </c>
      <c r="C912" s="2">
        <f>RSI!I912</f>
        <v>52.047307937077051</v>
      </c>
      <c r="D912" s="2">
        <f>MACD!E912</f>
        <v>3.9755913139337906E-2</v>
      </c>
      <c r="E912" s="2">
        <f>MACD!F912</f>
        <v>4.1943583790860217E-2</v>
      </c>
      <c r="F912" s="2">
        <f>'Moving Avg'!D912</f>
        <v>12.874799999999999</v>
      </c>
      <c r="G912" s="2">
        <f>'Moving Avg'!F912</f>
        <v>12.91155</v>
      </c>
      <c r="H912" s="2">
        <f>'Moving Avg'!G912</f>
        <v>12.634979999999999</v>
      </c>
      <c r="I912" s="2">
        <f>'Moving Avg'!H912</f>
        <v>10.075975</v>
      </c>
      <c r="J912" s="5" t="str">
        <f>OBV!F912</f>
        <v>BEARISH</v>
      </c>
      <c r="K912" s="5" t="str">
        <f>OBV!G912</f>
        <v>NEUTRAL</v>
      </c>
      <c r="L912" s="5" t="str">
        <f>OBV!H912</f>
        <v>BEARISH DIVERGENCE</v>
      </c>
      <c r="M912" s="7">
        <f t="shared" si="140"/>
        <v>25</v>
      </c>
      <c r="N912" s="7">
        <f t="shared" si="141"/>
        <v>45</v>
      </c>
      <c r="O912" s="7">
        <f t="shared" si="142"/>
        <v>50</v>
      </c>
      <c r="P912" s="7">
        <f t="shared" si="143"/>
        <v>16.5</v>
      </c>
      <c r="Q912" s="8">
        <f t="shared" si="144"/>
        <v>34.475000000000001</v>
      </c>
      <c r="R912" s="8">
        <f t="shared" si="145"/>
        <v>35.625</v>
      </c>
      <c r="S912" s="8">
        <f t="shared" si="146"/>
        <v>30.425000000000001</v>
      </c>
      <c r="T912" s="8">
        <f t="shared" si="147"/>
        <v>34.125</v>
      </c>
      <c r="U912" s="7">
        <f t="shared" si="148"/>
        <v>33.508333333333333</v>
      </c>
      <c r="V912" s="7">
        <f t="shared" si="149"/>
        <v>33.662499999999994</v>
      </c>
    </row>
    <row r="913" spans="1:22" ht="13.5" x14ac:dyDescent="0.25">
      <c r="A913" s="3">
        <f>RSI!A913</f>
        <v>43335</v>
      </c>
      <c r="B913" s="2">
        <f>RSI!B913</f>
        <v>12.548999999999999</v>
      </c>
      <c r="C913" s="2">
        <f>RSI!I913</f>
        <v>42.588412522518233</v>
      </c>
      <c r="D913" s="2">
        <f>MACD!E913</f>
        <v>0.11326188938407</v>
      </c>
      <c r="E913" s="2">
        <f>MACD!F913</f>
        <v>5.6207244909502171E-2</v>
      </c>
      <c r="F913" s="2">
        <f>'Moving Avg'!D913</f>
        <v>12.8088</v>
      </c>
      <c r="G913" s="2">
        <f>'Moving Avg'!F913</f>
        <v>12.890099999999999</v>
      </c>
      <c r="H913" s="2">
        <f>'Moving Avg'!G913</f>
        <v>12.659679999999998</v>
      </c>
      <c r="I913" s="2">
        <f>'Moving Avg'!H913</f>
        <v>10.09299</v>
      </c>
      <c r="J913" s="5" t="str">
        <f>OBV!F913</f>
        <v>BEARISH</v>
      </c>
      <c r="K913" s="5" t="str">
        <f>OBV!G913</f>
        <v>STRONG</v>
      </c>
      <c r="L913" s="5" t="str">
        <f>OBV!H913</f>
        <v>CONFIRMED BEARISH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33</v>
      </c>
      <c r="Q913" s="8">
        <f t="shared" si="144"/>
        <v>21.2</v>
      </c>
      <c r="R913" s="8">
        <f t="shared" si="145"/>
        <v>30.75</v>
      </c>
      <c r="S913" s="8">
        <f t="shared" si="146"/>
        <v>31.1</v>
      </c>
      <c r="T913" s="8">
        <f t="shared" si="147"/>
        <v>27</v>
      </c>
      <c r="U913" s="7">
        <f t="shared" si="148"/>
        <v>27.683333333333337</v>
      </c>
      <c r="V913" s="7">
        <f t="shared" si="149"/>
        <v>27.512500000000003</v>
      </c>
    </row>
    <row r="914" spans="1:22" ht="13.5" x14ac:dyDescent="0.25">
      <c r="A914" s="3">
        <f>RSI!A914</f>
        <v>43336</v>
      </c>
      <c r="B914" s="2">
        <f>RSI!B914</f>
        <v>12.548999999999999</v>
      </c>
      <c r="C914" s="2">
        <f>RSI!I914</f>
        <v>42.588412522518233</v>
      </c>
      <c r="D914" s="2">
        <f>MACD!E914</f>
        <v>0.17708267545177669</v>
      </c>
      <c r="E914" s="2">
        <f>MACD!F914</f>
        <v>8.0382331017957082E-2</v>
      </c>
      <c r="F914" s="2">
        <f>'Moving Avg'!D914</f>
        <v>12.742799999999999</v>
      </c>
      <c r="G914" s="2">
        <f>'Moving Avg'!F914</f>
        <v>12.868650000000002</v>
      </c>
      <c r="H914" s="2">
        <f>'Moving Avg'!G914</f>
        <v>12.68346</v>
      </c>
      <c r="I914" s="2">
        <f>'Moving Avg'!H914</f>
        <v>10.110004999999999</v>
      </c>
      <c r="J914" s="5" t="str">
        <f>OBV!F914</f>
        <v>BEARISH</v>
      </c>
      <c r="K914" s="5" t="str">
        <f>OBV!G914</f>
        <v>STRONG</v>
      </c>
      <c r="L914" s="5" t="str">
        <f>OBV!H914</f>
        <v>CONFIRMED BEARISH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33</v>
      </c>
      <c r="Q914" s="8">
        <f t="shared" si="144"/>
        <v>21.2</v>
      </c>
      <c r="R914" s="8">
        <f t="shared" si="145"/>
        <v>30.75</v>
      </c>
      <c r="S914" s="8">
        <f t="shared" si="146"/>
        <v>31.1</v>
      </c>
      <c r="T914" s="8">
        <f t="shared" si="147"/>
        <v>27</v>
      </c>
      <c r="U914" s="7">
        <f t="shared" si="148"/>
        <v>27.683333333333337</v>
      </c>
      <c r="V914" s="7">
        <f t="shared" si="149"/>
        <v>27.512500000000003</v>
      </c>
    </row>
    <row r="915" spans="1:22" ht="13.5" x14ac:dyDescent="0.25">
      <c r="A915" s="3">
        <f>RSI!A915</f>
        <v>43339</v>
      </c>
      <c r="B915" s="2">
        <f>RSI!B915</f>
        <v>12.879</v>
      </c>
      <c r="C915" s="2">
        <f>RSI!I915</f>
        <v>52.760849650841067</v>
      </c>
      <c r="D915" s="2">
        <f>MACD!E915</f>
        <v>0.20814360270765242</v>
      </c>
      <c r="E915" s="2">
        <f>MACD!F915</f>
        <v>0.10593458535589614</v>
      </c>
      <c r="F915" s="2">
        <f>'Moving Avg'!D915</f>
        <v>12.744199999999999</v>
      </c>
      <c r="G915" s="2">
        <f>'Moving Avg'!F915</f>
        <v>12.865350000000003</v>
      </c>
      <c r="H915" s="2">
        <f>'Moving Avg'!G915</f>
        <v>12.708159999999999</v>
      </c>
      <c r="I915" s="2">
        <f>'Moving Avg'!H915</f>
        <v>10.128669999999998</v>
      </c>
      <c r="J915" s="5" t="str">
        <f>OBV!F915</f>
        <v>BULLISH</v>
      </c>
      <c r="K915" s="5" t="str">
        <f>OBV!G915</f>
        <v>NEUTRAL</v>
      </c>
      <c r="L915" s="5" t="str">
        <f>OBV!H915</f>
        <v>CONFIRMED BULLISH</v>
      </c>
      <c r="M915" s="7">
        <f t="shared" si="140"/>
        <v>25</v>
      </c>
      <c r="N915" s="7">
        <f t="shared" si="141"/>
        <v>0</v>
      </c>
      <c r="O915" s="7">
        <f t="shared" si="142"/>
        <v>50</v>
      </c>
      <c r="P915" s="7">
        <f t="shared" si="143"/>
        <v>83.5</v>
      </c>
      <c r="Q915" s="8">
        <f t="shared" si="144"/>
        <v>28.774999999999999</v>
      </c>
      <c r="R915" s="8">
        <f t="shared" si="145"/>
        <v>43.375</v>
      </c>
      <c r="S915" s="8">
        <f t="shared" si="146"/>
        <v>53.825000000000003</v>
      </c>
      <c r="T915" s="8">
        <f t="shared" si="147"/>
        <v>39.625</v>
      </c>
      <c r="U915" s="7">
        <f t="shared" si="148"/>
        <v>41.991666666666667</v>
      </c>
      <c r="V915" s="7">
        <f t="shared" si="149"/>
        <v>41.400000000000006</v>
      </c>
    </row>
    <row r="916" spans="1:22" ht="13.5" x14ac:dyDescent="0.25">
      <c r="A916" s="3">
        <f>RSI!A916</f>
        <v>43340</v>
      </c>
      <c r="B916" s="2">
        <f>RSI!B916</f>
        <v>12.945</v>
      </c>
      <c r="C916" s="2">
        <f>RSI!I916</f>
        <v>54.497357521005121</v>
      </c>
      <c r="D916" s="2">
        <f>MACD!E916</f>
        <v>0.20867118272057184</v>
      </c>
      <c r="E916" s="2">
        <f>MACD!F916</f>
        <v>0.12648190482883129</v>
      </c>
      <c r="F916" s="2">
        <f>'Moving Avg'!D916</f>
        <v>12.758799999999999</v>
      </c>
      <c r="G916" s="2">
        <f>'Moving Avg'!F916</f>
        <v>12.865350000000003</v>
      </c>
      <c r="H916" s="2">
        <f>'Moving Avg'!G916</f>
        <v>12.732200000000001</v>
      </c>
      <c r="I916" s="2">
        <f>'Moving Avg'!H916</f>
        <v>10.148289999999998</v>
      </c>
      <c r="J916" s="5" t="str">
        <f>OBV!F916</f>
        <v>BULLISH</v>
      </c>
      <c r="K916" s="5" t="str">
        <f>OBV!G916</f>
        <v>WEAK</v>
      </c>
      <c r="L916" s="5" t="str">
        <f>OBV!H916</f>
        <v>CONFIRMED BULLISH</v>
      </c>
      <c r="M916" s="7">
        <f t="shared" si="140"/>
        <v>25</v>
      </c>
      <c r="N916" s="7">
        <f t="shared" si="141"/>
        <v>0</v>
      </c>
      <c r="O916" s="7">
        <f t="shared" si="142"/>
        <v>50</v>
      </c>
      <c r="P916" s="7">
        <f t="shared" si="143"/>
        <v>67</v>
      </c>
      <c r="Q916" s="8">
        <f t="shared" si="144"/>
        <v>26.299999999999997</v>
      </c>
      <c r="R916" s="8">
        <f t="shared" si="145"/>
        <v>39.25</v>
      </c>
      <c r="S916" s="8">
        <f t="shared" si="146"/>
        <v>46.400000000000006</v>
      </c>
      <c r="T916" s="8">
        <f t="shared" si="147"/>
        <v>35.5</v>
      </c>
      <c r="U916" s="7">
        <f t="shared" si="148"/>
        <v>37.31666666666667</v>
      </c>
      <c r="V916" s="7">
        <f t="shared" si="149"/>
        <v>36.862499999999997</v>
      </c>
    </row>
    <row r="917" spans="1:22" ht="13.5" x14ac:dyDescent="0.25">
      <c r="A917" s="3">
        <f>RSI!A917</f>
        <v>43341</v>
      </c>
      <c r="B917" s="2">
        <f>RSI!B917</f>
        <v>12.945</v>
      </c>
      <c r="C917" s="2">
        <f>RSI!I917</f>
        <v>54.497357521005121</v>
      </c>
      <c r="D917" s="2">
        <f>MACD!E917</f>
        <v>0.12698001398174164</v>
      </c>
      <c r="E917" s="2">
        <f>MACD!F917</f>
        <v>0.12658152665941336</v>
      </c>
      <c r="F917" s="2">
        <f>'Moving Avg'!D917</f>
        <v>12.773399999999999</v>
      </c>
      <c r="G917" s="2">
        <f>'Moving Avg'!F917</f>
        <v>12.884500000000003</v>
      </c>
      <c r="H917" s="2">
        <f>'Moving Avg'!G917</f>
        <v>12.7569</v>
      </c>
      <c r="I917" s="2">
        <f>'Moving Avg'!H917</f>
        <v>10.167909999999997</v>
      </c>
      <c r="J917" s="5" t="str">
        <f>OBV!F917</f>
        <v>BULLISH</v>
      </c>
      <c r="K917" s="5" t="str">
        <f>OBV!G917</f>
        <v>WEAK</v>
      </c>
      <c r="L917" s="5" t="str">
        <f>OBV!H917</f>
        <v>CONFIRMED BULLISH</v>
      </c>
      <c r="M917" s="7">
        <f t="shared" si="140"/>
        <v>25</v>
      </c>
      <c r="N917" s="7">
        <f t="shared" si="141"/>
        <v>0</v>
      </c>
      <c r="O917" s="7">
        <f t="shared" si="142"/>
        <v>50</v>
      </c>
      <c r="P917" s="7">
        <f t="shared" si="143"/>
        <v>67</v>
      </c>
      <c r="Q917" s="8">
        <f t="shared" si="144"/>
        <v>26.299999999999997</v>
      </c>
      <c r="R917" s="8">
        <f t="shared" si="145"/>
        <v>39.25</v>
      </c>
      <c r="S917" s="8">
        <f t="shared" si="146"/>
        <v>46.400000000000006</v>
      </c>
      <c r="T917" s="8">
        <f t="shared" si="147"/>
        <v>35.5</v>
      </c>
      <c r="U917" s="7">
        <f t="shared" si="148"/>
        <v>37.31666666666667</v>
      </c>
      <c r="V917" s="7">
        <f t="shared" si="149"/>
        <v>36.862499999999997</v>
      </c>
    </row>
    <row r="918" spans="1:22" ht="13.5" x14ac:dyDescent="0.25">
      <c r="A918" s="3">
        <f>RSI!A918</f>
        <v>43342</v>
      </c>
      <c r="B918" s="2">
        <f>RSI!B918</f>
        <v>13.077</v>
      </c>
      <c r="C918" s="2">
        <f>RSI!I918</f>
        <v>58.072345672788281</v>
      </c>
      <c r="D918" s="2">
        <f>MACD!E918</f>
        <v>9.8008528343264345E-2</v>
      </c>
      <c r="E918" s="2">
        <f>MACD!F918</f>
        <v>0.12086692699618355</v>
      </c>
      <c r="F918" s="2">
        <f>'Moving Avg'!D918</f>
        <v>12.879</v>
      </c>
      <c r="G918" s="2">
        <f>'Moving Avg'!F918</f>
        <v>12.910250000000001</v>
      </c>
      <c r="H918" s="2">
        <f>'Moving Avg'!G918</f>
        <v>12.777240000000001</v>
      </c>
      <c r="I918" s="2">
        <f>'Moving Avg'!H918</f>
        <v>10.188189999999997</v>
      </c>
      <c r="J918" s="5" t="str">
        <f>OBV!F918</f>
        <v>BULLISH</v>
      </c>
      <c r="K918" s="5" t="str">
        <f>OBV!G918</f>
        <v>WEAK</v>
      </c>
      <c r="L918" s="5" t="str">
        <f>OBV!H918</f>
        <v>CONFIRMED BULLISH</v>
      </c>
      <c r="M918" s="7">
        <f t="shared" si="140"/>
        <v>25</v>
      </c>
      <c r="N918" s="7">
        <f t="shared" si="141"/>
        <v>100</v>
      </c>
      <c r="O918" s="7">
        <f t="shared" si="142"/>
        <v>50</v>
      </c>
      <c r="P918" s="7">
        <f t="shared" si="143"/>
        <v>67</v>
      </c>
      <c r="Q918" s="8">
        <f t="shared" si="144"/>
        <v>61.3</v>
      </c>
      <c r="R918" s="8">
        <f t="shared" si="145"/>
        <v>59.25</v>
      </c>
      <c r="S918" s="8">
        <f t="shared" si="146"/>
        <v>61.400000000000006</v>
      </c>
      <c r="T918" s="8">
        <f t="shared" si="147"/>
        <v>60.5</v>
      </c>
      <c r="U918" s="7">
        <f t="shared" si="148"/>
        <v>60.65</v>
      </c>
      <c r="V918" s="7">
        <f t="shared" si="149"/>
        <v>60.612499999999997</v>
      </c>
    </row>
    <row r="919" spans="1:22" ht="13.5" x14ac:dyDescent="0.25">
      <c r="A919" s="3">
        <f>RSI!A919</f>
        <v>43343</v>
      </c>
      <c r="B919" s="2">
        <f>RSI!B919</f>
        <v>13.010999999999999</v>
      </c>
      <c r="C919" s="2">
        <f>RSI!I919</f>
        <v>55.715304417435469</v>
      </c>
      <c r="D919" s="2">
        <f>MACD!E919</f>
        <v>7.6825643260775678E-2</v>
      </c>
      <c r="E919" s="2">
        <f>MACD!F919</f>
        <v>0.11205867024910199</v>
      </c>
      <c r="F919" s="2">
        <f>'Moving Avg'!D919</f>
        <v>12.971399999999999</v>
      </c>
      <c r="G919" s="2">
        <f>'Moving Avg'!F919</f>
        <v>12.913900000000002</v>
      </c>
      <c r="H919" s="2">
        <f>'Moving Avg'!G919</f>
        <v>12.796399999999998</v>
      </c>
      <c r="I919" s="2">
        <f>'Moving Avg'!H919</f>
        <v>10.208574999999998</v>
      </c>
      <c r="J919" s="5" t="str">
        <f>OBV!F919</f>
        <v>BULLISH</v>
      </c>
      <c r="K919" s="5" t="str">
        <f>OBV!G919</f>
        <v>WEAK</v>
      </c>
      <c r="L919" s="5" t="str">
        <f>OBV!H919</f>
        <v>CONFIRMED BULLISH</v>
      </c>
      <c r="M919" s="7">
        <f t="shared" si="140"/>
        <v>25</v>
      </c>
      <c r="N919" s="7">
        <f t="shared" si="141"/>
        <v>100</v>
      </c>
      <c r="O919" s="7">
        <f t="shared" si="142"/>
        <v>50</v>
      </c>
      <c r="P919" s="7">
        <f t="shared" si="143"/>
        <v>67</v>
      </c>
      <c r="Q919" s="8">
        <f t="shared" si="144"/>
        <v>61.3</v>
      </c>
      <c r="R919" s="8">
        <f t="shared" si="145"/>
        <v>59.25</v>
      </c>
      <c r="S919" s="8">
        <f t="shared" si="146"/>
        <v>61.400000000000006</v>
      </c>
      <c r="T919" s="8">
        <f t="shared" si="147"/>
        <v>60.5</v>
      </c>
      <c r="U919" s="7">
        <f t="shared" si="148"/>
        <v>60.65</v>
      </c>
      <c r="V919" s="7">
        <f t="shared" si="149"/>
        <v>60.612499999999997</v>
      </c>
    </row>
    <row r="920" spans="1:22" ht="13.5" x14ac:dyDescent="0.25">
      <c r="A920" s="3">
        <f>RSI!A920</f>
        <v>43346</v>
      </c>
      <c r="B920" s="2">
        <f>RSI!B920</f>
        <v>12.680999999999999</v>
      </c>
      <c r="C920" s="2">
        <f>RSI!I920</f>
        <v>45.722592816457571</v>
      </c>
      <c r="D920" s="2">
        <f>MACD!E920</f>
        <v>8.1217107731635707E-2</v>
      </c>
      <c r="E920" s="2">
        <f>MACD!F920</f>
        <v>0.10589035774560875</v>
      </c>
      <c r="F920" s="2">
        <f>'Moving Avg'!D920</f>
        <v>12.931799999999999</v>
      </c>
      <c r="G920" s="2">
        <f>'Moving Avg'!F920</f>
        <v>12.913900000000002</v>
      </c>
      <c r="H920" s="2">
        <f>'Moving Avg'!G920</f>
        <v>12.799300000000001</v>
      </c>
      <c r="I920" s="2">
        <f>'Moving Avg'!H920</f>
        <v>10.227279999999999</v>
      </c>
      <c r="J920" s="5" t="str">
        <f>OBV!F920</f>
        <v>BULLISH</v>
      </c>
      <c r="K920" s="5" t="str">
        <f>OBV!G920</f>
        <v>NEUTRAL</v>
      </c>
      <c r="L920" s="5" t="str">
        <f>OBV!H920</f>
        <v>BULLISH DIVERGENCE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66.5</v>
      </c>
      <c r="Q920" s="8">
        <f t="shared" si="144"/>
        <v>61.225000000000001</v>
      </c>
      <c r="R920" s="8">
        <f t="shared" si="145"/>
        <v>59.125</v>
      </c>
      <c r="S920" s="8">
        <f t="shared" si="146"/>
        <v>61.174999999999997</v>
      </c>
      <c r="T920" s="8">
        <f t="shared" si="147"/>
        <v>60.375</v>
      </c>
      <c r="U920" s="7">
        <f t="shared" si="148"/>
        <v>60.508333333333326</v>
      </c>
      <c r="V920" s="7">
        <f t="shared" si="149"/>
        <v>60.474999999999994</v>
      </c>
    </row>
    <row r="921" spans="1:22" ht="13.5" x14ac:dyDescent="0.25">
      <c r="A921" s="3">
        <f>RSI!A921</f>
        <v>43347</v>
      </c>
      <c r="B921" s="2">
        <f>RSI!B921</f>
        <v>12.673999999999999</v>
      </c>
      <c r="C921" s="2">
        <f>RSI!I921</f>
        <v>45.536026703914331</v>
      </c>
      <c r="D921" s="2">
        <f>MACD!E921</f>
        <v>8.6427319408443282E-2</v>
      </c>
      <c r="E921" s="2">
        <f>MACD!F921</f>
        <v>0.10199775007817566</v>
      </c>
      <c r="F921" s="2">
        <f>'Moving Avg'!D921</f>
        <v>12.877600000000001</v>
      </c>
      <c r="G921" s="2">
        <f>'Moving Avg'!F921</f>
        <v>12.897050000000002</v>
      </c>
      <c r="H921" s="2">
        <f>'Moving Avg'!G921</f>
        <v>12.804840000000002</v>
      </c>
      <c r="I921" s="2">
        <f>'Moving Avg'!H921</f>
        <v>10.245949999999999</v>
      </c>
      <c r="J921" s="5" t="str">
        <f>OBV!F921</f>
        <v>BEARISH</v>
      </c>
      <c r="K921" s="5" t="str">
        <f>OBV!G921</f>
        <v>STRONG</v>
      </c>
      <c r="L921" s="5" t="str">
        <f>OBV!H921</f>
        <v>CONFIRMED BEARISH</v>
      </c>
      <c r="M921" s="7">
        <f t="shared" si="140"/>
        <v>25</v>
      </c>
      <c r="N921" s="7">
        <f t="shared" si="141"/>
        <v>45</v>
      </c>
      <c r="O921" s="7">
        <f t="shared" si="142"/>
        <v>50</v>
      </c>
      <c r="P921" s="7">
        <f t="shared" si="143"/>
        <v>33</v>
      </c>
      <c r="Q921" s="8">
        <f t="shared" si="144"/>
        <v>36.950000000000003</v>
      </c>
      <c r="R921" s="8">
        <f t="shared" si="145"/>
        <v>39.75</v>
      </c>
      <c r="S921" s="8">
        <f t="shared" si="146"/>
        <v>37.85</v>
      </c>
      <c r="T921" s="8">
        <f t="shared" si="147"/>
        <v>38.25</v>
      </c>
      <c r="U921" s="7">
        <f t="shared" si="148"/>
        <v>38.183333333333337</v>
      </c>
      <c r="V921" s="7">
        <f t="shared" si="149"/>
        <v>38.200000000000003</v>
      </c>
    </row>
    <row r="922" spans="1:22" ht="13.5" x14ac:dyDescent="0.25">
      <c r="A922" s="3">
        <f>RSI!A922</f>
        <v>43348</v>
      </c>
      <c r="B922" s="2">
        <f>RSI!B922</f>
        <v>12.548999999999999</v>
      </c>
      <c r="C922" s="2">
        <f>RSI!I922</f>
        <v>42.222839291473981</v>
      </c>
      <c r="D922" s="2">
        <f>MACD!E922</f>
        <v>0.10104013688276936</v>
      </c>
      <c r="E922" s="2">
        <f>MACD!F922</f>
        <v>0.10180622743909441</v>
      </c>
      <c r="F922" s="2">
        <f>'Moving Avg'!D922</f>
        <v>12.798399999999999</v>
      </c>
      <c r="G922" s="2">
        <f>'Moving Avg'!F922</f>
        <v>12.8743</v>
      </c>
      <c r="H922" s="2">
        <f>'Moving Avg'!G922</f>
        <v>12.807880000000001</v>
      </c>
      <c r="I922" s="2">
        <f>'Moving Avg'!H922</f>
        <v>10.264054999999999</v>
      </c>
      <c r="J922" s="5" t="str">
        <f>OBV!F922</f>
        <v>BEARISH</v>
      </c>
      <c r="K922" s="5" t="str">
        <f>OBV!G922</f>
        <v>STRONG</v>
      </c>
      <c r="L922" s="5" t="str">
        <f>OBV!H922</f>
        <v>CONFIRMED BEARISH</v>
      </c>
      <c r="M922" s="7">
        <f t="shared" si="140"/>
        <v>25</v>
      </c>
      <c r="N922" s="7">
        <f t="shared" si="141"/>
        <v>45</v>
      </c>
      <c r="O922" s="7">
        <f t="shared" si="142"/>
        <v>50</v>
      </c>
      <c r="P922" s="7">
        <f t="shared" si="143"/>
        <v>33</v>
      </c>
      <c r="Q922" s="8">
        <f t="shared" si="144"/>
        <v>36.950000000000003</v>
      </c>
      <c r="R922" s="8">
        <f t="shared" si="145"/>
        <v>39.75</v>
      </c>
      <c r="S922" s="8">
        <f t="shared" si="146"/>
        <v>37.85</v>
      </c>
      <c r="T922" s="8">
        <f t="shared" si="147"/>
        <v>38.25</v>
      </c>
      <c r="U922" s="7">
        <f t="shared" si="148"/>
        <v>38.183333333333337</v>
      </c>
      <c r="V922" s="7">
        <f t="shared" si="149"/>
        <v>38.200000000000003</v>
      </c>
    </row>
    <row r="923" spans="1:22" ht="13.5" x14ac:dyDescent="0.25">
      <c r="A923" s="3">
        <f>RSI!A923</f>
        <v>43349</v>
      </c>
      <c r="B923" s="2">
        <f>RSI!B923</f>
        <v>12.529</v>
      </c>
      <c r="C923" s="2">
        <f>RSI!I923</f>
        <v>41.700043546577518</v>
      </c>
      <c r="D923" s="2">
        <f>MACD!E923</f>
        <v>6.6807556420972247E-2</v>
      </c>
      <c r="E923" s="2">
        <f>MACD!F923</f>
        <v>9.4806493235469982E-2</v>
      </c>
      <c r="F923" s="2">
        <f>'Moving Avg'!D923</f>
        <v>12.688800000000001</v>
      </c>
      <c r="G923" s="2">
        <f>'Moving Avg'!F923</f>
        <v>12.840300000000003</v>
      </c>
      <c r="H923" s="2">
        <f>'Moving Avg'!G923</f>
        <v>12.811440000000003</v>
      </c>
      <c r="I923" s="2">
        <f>'Moving Avg'!H923</f>
        <v>10.281905</v>
      </c>
      <c r="J923" s="5" t="str">
        <f>OBV!F923</f>
        <v>BEARISH</v>
      </c>
      <c r="K923" s="5" t="str">
        <f>OBV!G923</f>
        <v>STRONG</v>
      </c>
      <c r="L923" s="5" t="str">
        <f>OBV!H923</f>
        <v>CONFIRMED BEARISH</v>
      </c>
      <c r="M923" s="7">
        <f t="shared" si="140"/>
        <v>25</v>
      </c>
      <c r="N923" s="7">
        <f t="shared" si="141"/>
        <v>100</v>
      </c>
      <c r="O923" s="7">
        <f t="shared" si="142"/>
        <v>50</v>
      </c>
      <c r="P923" s="7">
        <f t="shared" si="143"/>
        <v>33</v>
      </c>
      <c r="Q923" s="8">
        <f t="shared" si="144"/>
        <v>56.2</v>
      </c>
      <c r="R923" s="8">
        <f t="shared" si="145"/>
        <v>50.75</v>
      </c>
      <c r="S923" s="8">
        <f t="shared" si="146"/>
        <v>46.1</v>
      </c>
      <c r="T923" s="8">
        <f t="shared" si="147"/>
        <v>52</v>
      </c>
      <c r="U923" s="7">
        <f t="shared" si="148"/>
        <v>51.016666666666673</v>
      </c>
      <c r="V923" s="7">
        <f t="shared" si="149"/>
        <v>51.262500000000003</v>
      </c>
    </row>
    <row r="924" spans="1:22" ht="13.5" x14ac:dyDescent="0.25">
      <c r="A924" s="3">
        <f>RSI!A924</f>
        <v>43350</v>
      </c>
      <c r="B924" s="2">
        <f>RSI!B924</f>
        <v>12.529</v>
      </c>
      <c r="C924" s="2">
        <f>RSI!I924</f>
        <v>41.700043546577518</v>
      </c>
      <c r="D924" s="2">
        <f>MACD!E924</f>
        <v>3.9453739176874336E-2</v>
      </c>
      <c r="E924" s="2">
        <f>MACD!F924</f>
        <v>8.3735942423750861E-2</v>
      </c>
      <c r="F924" s="2">
        <f>'Moving Avg'!D924</f>
        <v>12.592399999999998</v>
      </c>
      <c r="G924" s="2">
        <f>'Moving Avg'!F924</f>
        <v>12.806300000000002</v>
      </c>
      <c r="H924" s="2">
        <f>'Moving Avg'!G924</f>
        <v>12.816460000000001</v>
      </c>
      <c r="I924" s="2">
        <f>'Moving Avg'!H924</f>
        <v>10.298854999999998</v>
      </c>
      <c r="J924" s="5" t="str">
        <f>OBV!F924</f>
        <v>BEARISH</v>
      </c>
      <c r="K924" s="5" t="str">
        <f>OBV!G924</f>
        <v>STRONG</v>
      </c>
      <c r="L924" s="5" t="str">
        <f>OBV!H924</f>
        <v>CONFIRMED BEARISH</v>
      </c>
      <c r="M924" s="7">
        <f t="shared" si="140"/>
        <v>25</v>
      </c>
      <c r="N924" s="7">
        <f t="shared" si="141"/>
        <v>100</v>
      </c>
      <c r="O924" s="7">
        <f t="shared" si="142"/>
        <v>50</v>
      </c>
      <c r="P924" s="7">
        <f t="shared" si="143"/>
        <v>33</v>
      </c>
      <c r="Q924" s="8">
        <f t="shared" si="144"/>
        <v>56.2</v>
      </c>
      <c r="R924" s="8">
        <f t="shared" si="145"/>
        <v>50.75</v>
      </c>
      <c r="S924" s="8">
        <f t="shared" si="146"/>
        <v>46.1</v>
      </c>
      <c r="T924" s="8">
        <f t="shared" si="147"/>
        <v>52</v>
      </c>
      <c r="U924" s="7">
        <f t="shared" si="148"/>
        <v>51.016666666666673</v>
      </c>
      <c r="V924" s="7">
        <f t="shared" si="149"/>
        <v>51.262500000000003</v>
      </c>
    </row>
    <row r="925" spans="1:22" ht="13.5" x14ac:dyDescent="0.25">
      <c r="A925" s="3">
        <f>RSI!A925</f>
        <v>43353</v>
      </c>
      <c r="B925" s="2">
        <f>RSI!B925</f>
        <v>12.417</v>
      </c>
      <c r="C925" s="2">
        <f>RSI!I925</f>
        <v>38.596287779401486</v>
      </c>
      <c r="D925" s="2">
        <f>MACD!E925</f>
        <v>7.6866517812673507E-2</v>
      </c>
      <c r="E925" s="2">
        <f>MACD!F925</f>
        <v>8.2362057501535399E-2</v>
      </c>
      <c r="F925" s="2">
        <f>'Moving Avg'!D925</f>
        <v>12.539599999999998</v>
      </c>
      <c r="G925" s="2">
        <f>'Moving Avg'!F925</f>
        <v>12.766700000000002</v>
      </c>
      <c r="H925" s="2">
        <f>'Moving Avg'!G925</f>
        <v>12.819240000000002</v>
      </c>
      <c r="I925" s="2">
        <f>'Moving Avg'!H925</f>
        <v>10.316299999999996</v>
      </c>
      <c r="J925" s="5" t="str">
        <f>OBV!F925</f>
        <v>BEARISH</v>
      </c>
      <c r="K925" s="5" t="str">
        <f>OBV!G925</f>
        <v>STRONG</v>
      </c>
      <c r="L925" s="5" t="str">
        <f>OBV!H925</f>
        <v>CONFIRMED BEARISH</v>
      </c>
      <c r="M925" s="7">
        <f t="shared" si="140"/>
        <v>25</v>
      </c>
      <c r="N925" s="7">
        <f t="shared" si="141"/>
        <v>45</v>
      </c>
      <c r="O925" s="7">
        <f t="shared" si="142"/>
        <v>50</v>
      </c>
      <c r="P925" s="7">
        <f t="shared" si="143"/>
        <v>33</v>
      </c>
      <c r="Q925" s="8">
        <f t="shared" si="144"/>
        <v>36.950000000000003</v>
      </c>
      <c r="R925" s="8">
        <f t="shared" si="145"/>
        <v>39.75</v>
      </c>
      <c r="S925" s="8">
        <f t="shared" si="146"/>
        <v>37.85</v>
      </c>
      <c r="T925" s="8">
        <f t="shared" si="147"/>
        <v>38.25</v>
      </c>
      <c r="U925" s="7">
        <f t="shared" si="148"/>
        <v>38.183333333333337</v>
      </c>
      <c r="V925" s="7">
        <f t="shared" si="149"/>
        <v>38.200000000000003</v>
      </c>
    </row>
    <row r="926" spans="1:22" ht="13.5" x14ac:dyDescent="0.25">
      <c r="A926" s="3">
        <f>RSI!A926</f>
        <v>43355</v>
      </c>
      <c r="B926" s="2">
        <f>RSI!B926</f>
        <v>12.218999999999999</v>
      </c>
      <c r="C926" s="2">
        <f>RSI!I926</f>
        <v>33.805854459452107</v>
      </c>
      <c r="D926" s="2">
        <f>MACD!E926</f>
        <v>0.1353880222388657</v>
      </c>
      <c r="E926" s="2">
        <f>MACD!F926</f>
        <v>9.2967250449001462E-2</v>
      </c>
      <c r="F926" s="2">
        <f>'Moving Avg'!D926</f>
        <v>12.448600000000001</v>
      </c>
      <c r="G926" s="2">
        <f>'Moving Avg'!F926</f>
        <v>12.723800000000001</v>
      </c>
      <c r="H926" s="2">
        <f>'Moving Avg'!G926</f>
        <v>12.812640000000004</v>
      </c>
      <c r="I926" s="2">
        <f>'Moving Avg'!H926</f>
        <v>10.331819999999999</v>
      </c>
      <c r="J926" s="5" t="str">
        <f>OBV!F926</f>
        <v>BEARISH</v>
      </c>
      <c r="K926" s="5" t="str">
        <f>OBV!G926</f>
        <v>STRONG</v>
      </c>
      <c r="L926" s="5" t="str">
        <f>OBV!H926</f>
        <v>CONFIRMED BEARISH</v>
      </c>
      <c r="M926" s="7">
        <f t="shared" si="140"/>
        <v>25</v>
      </c>
      <c r="N926" s="7">
        <f t="shared" si="141"/>
        <v>0</v>
      </c>
      <c r="O926" s="7">
        <f t="shared" si="142"/>
        <v>50</v>
      </c>
      <c r="P926" s="7">
        <f t="shared" si="143"/>
        <v>33</v>
      </c>
      <c r="Q926" s="8">
        <f t="shared" si="144"/>
        <v>21.2</v>
      </c>
      <c r="R926" s="8">
        <f t="shared" si="145"/>
        <v>30.75</v>
      </c>
      <c r="S926" s="8">
        <f t="shared" si="146"/>
        <v>31.1</v>
      </c>
      <c r="T926" s="8">
        <f t="shared" si="147"/>
        <v>27</v>
      </c>
      <c r="U926" s="7">
        <f t="shared" si="148"/>
        <v>27.683333333333337</v>
      </c>
      <c r="V926" s="7">
        <f t="shared" si="149"/>
        <v>27.512500000000003</v>
      </c>
    </row>
    <row r="927" spans="1:22" ht="13.5" x14ac:dyDescent="0.25">
      <c r="A927" s="3">
        <f>RSI!A927</f>
        <v>43356</v>
      </c>
      <c r="B927" s="2">
        <f>RSI!B927</f>
        <v>12.218999999999999</v>
      </c>
      <c r="C927" s="2">
        <f>RSI!I927</f>
        <v>33.805854459452107</v>
      </c>
      <c r="D927" s="2">
        <f>MACD!E927</f>
        <v>0.18796882459854558</v>
      </c>
      <c r="E927" s="2">
        <f>MACD!F927</f>
        <v>0.11196756527891029</v>
      </c>
      <c r="F927" s="2">
        <f>'Moving Avg'!D927</f>
        <v>12.3826</v>
      </c>
      <c r="G927" s="2">
        <f>'Moving Avg'!F927</f>
        <v>12.7073</v>
      </c>
      <c r="H927" s="2">
        <f>'Moving Avg'!G927</f>
        <v>12.804060000000003</v>
      </c>
      <c r="I927" s="2">
        <f>'Moving Avg'!H927</f>
        <v>10.347339999999997</v>
      </c>
      <c r="J927" s="5" t="str">
        <f>OBV!F927</f>
        <v>BEARISH</v>
      </c>
      <c r="K927" s="5" t="str">
        <f>OBV!G927</f>
        <v>STRONG</v>
      </c>
      <c r="L927" s="5" t="str">
        <f>OBV!H927</f>
        <v>CONFIRMED BEARISH</v>
      </c>
      <c r="M927" s="7">
        <f t="shared" si="140"/>
        <v>25</v>
      </c>
      <c r="N927" s="7">
        <f t="shared" si="141"/>
        <v>0</v>
      </c>
      <c r="O927" s="7">
        <f t="shared" si="142"/>
        <v>50</v>
      </c>
      <c r="P927" s="7">
        <f t="shared" si="143"/>
        <v>33</v>
      </c>
      <c r="Q927" s="8">
        <f t="shared" si="144"/>
        <v>21.2</v>
      </c>
      <c r="R927" s="8">
        <f t="shared" si="145"/>
        <v>30.75</v>
      </c>
      <c r="S927" s="8">
        <f t="shared" si="146"/>
        <v>31.1</v>
      </c>
      <c r="T927" s="8">
        <f t="shared" si="147"/>
        <v>27</v>
      </c>
      <c r="U927" s="7">
        <f t="shared" si="148"/>
        <v>27.683333333333337</v>
      </c>
      <c r="V927" s="7">
        <f t="shared" si="149"/>
        <v>27.512500000000003</v>
      </c>
    </row>
    <row r="928" spans="1:22" ht="13.5" x14ac:dyDescent="0.25">
      <c r="A928" s="3">
        <f>RSI!A928</f>
        <v>43357</v>
      </c>
      <c r="B928" s="2">
        <f>RSI!B928</f>
        <v>12.212</v>
      </c>
      <c r="C928" s="2">
        <f>RSI!I928</f>
        <v>33.63468791529408</v>
      </c>
      <c r="D928" s="2">
        <f>MACD!E928</f>
        <v>0.25612223015557767</v>
      </c>
      <c r="E928" s="2">
        <f>MACD!F928</f>
        <v>0.14079849825424379</v>
      </c>
      <c r="F928" s="2">
        <f>'Moving Avg'!D928</f>
        <v>12.3192</v>
      </c>
      <c r="G928" s="2">
        <f>'Moving Avg'!F928</f>
        <v>12.67395</v>
      </c>
      <c r="H928" s="2">
        <f>'Moving Avg'!G928</f>
        <v>12.795340000000003</v>
      </c>
      <c r="I928" s="2">
        <f>'Moving Avg'!H928</f>
        <v>10.364069999999996</v>
      </c>
      <c r="J928" s="5" t="str">
        <f>OBV!F928</f>
        <v>BEARISH</v>
      </c>
      <c r="K928" s="5" t="str">
        <f>OBV!G928</f>
        <v>STRONG</v>
      </c>
      <c r="L928" s="5" t="str">
        <f>OBV!H928</f>
        <v>CONFIRMED BEARISH</v>
      </c>
      <c r="M928" s="7">
        <f t="shared" si="140"/>
        <v>25</v>
      </c>
      <c r="N928" s="7">
        <f t="shared" si="141"/>
        <v>0</v>
      </c>
      <c r="O928" s="7">
        <f t="shared" si="142"/>
        <v>50</v>
      </c>
      <c r="P928" s="7">
        <f t="shared" si="143"/>
        <v>33</v>
      </c>
      <c r="Q928" s="8">
        <f t="shared" si="144"/>
        <v>21.2</v>
      </c>
      <c r="R928" s="8">
        <f t="shared" si="145"/>
        <v>30.75</v>
      </c>
      <c r="S928" s="8">
        <f t="shared" si="146"/>
        <v>31.1</v>
      </c>
      <c r="T928" s="8">
        <f t="shared" si="147"/>
        <v>27</v>
      </c>
      <c r="U928" s="7">
        <f t="shared" si="148"/>
        <v>27.683333333333337</v>
      </c>
      <c r="V928" s="7">
        <f t="shared" si="149"/>
        <v>27.512500000000003</v>
      </c>
    </row>
    <row r="929" spans="1:22" ht="13.5" x14ac:dyDescent="0.25">
      <c r="A929" s="3">
        <f>RSI!A929</f>
        <v>43360</v>
      </c>
      <c r="B929" s="2">
        <f>RSI!B929</f>
        <v>12.417</v>
      </c>
      <c r="C929" s="2">
        <f>RSI!I929</f>
        <v>42.773044694621262</v>
      </c>
      <c r="D929" s="2">
        <f>MACD!E929</f>
        <v>0.29111851963580904</v>
      </c>
      <c r="E929" s="2">
        <f>MACD!F929</f>
        <v>0.17086250253055685</v>
      </c>
      <c r="F929" s="2">
        <f>'Moving Avg'!D929</f>
        <v>12.296799999999999</v>
      </c>
      <c r="G929" s="2">
        <f>'Moving Avg'!F929</f>
        <v>12.65085</v>
      </c>
      <c r="H929" s="2">
        <f>'Moving Avg'!G929</f>
        <v>12.790060000000004</v>
      </c>
      <c r="I929" s="2">
        <f>'Moving Avg'!H929</f>
        <v>10.382139999999998</v>
      </c>
      <c r="J929" s="5" t="str">
        <f>OBV!F929</f>
        <v>BEARISH</v>
      </c>
      <c r="K929" s="5" t="str">
        <f>OBV!G929</f>
        <v>STRONG</v>
      </c>
      <c r="L929" s="5" t="str">
        <f>OBV!H929</f>
        <v>CONFIRMED BEARISH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33</v>
      </c>
      <c r="Q929" s="8">
        <f t="shared" si="144"/>
        <v>21.2</v>
      </c>
      <c r="R929" s="8">
        <f t="shared" si="145"/>
        <v>30.75</v>
      </c>
      <c r="S929" s="8">
        <f t="shared" si="146"/>
        <v>31.1</v>
      </c>
      <c r="T929" s="8">
        <f t="shared" si="147"/>
        <v>27</v>
      </c>
      <c r="U929" s="7">
        <f t="shared" si="148"/>
        <v>27.683333333333337</v>
      </c>
      <c r="V929" s="7">
        <f t="shared" si="149"/>
        <v>27.512500000000003</v>
      </c>
    </row>
    <row r="930" spans="1:22" ht="13.5" x14ac:dyDescent="0.25">
      <c r="A930" s="3">
        <f>RSI!A930</f>
        <v>43361</v>
      </c>
      <c r="B930" s="2">
        <f>RSI!B930</f>
        <v>12.343999999999999</v>
      </c>
      <c r="C930" s="2">
        <f>RSI!I930</f>
        <v>40.627672750900672</v>
      </c>
      <c r="D930" s="2">
        <f>MACD!E930</f>
        <v>0.27662708239512668</v>
      </c>
      <c r="E930" s="2">
        <f>MACD!F930</f>
        <v>0.19201541850347081</v>
      </c>
      <c r="F930" s="2">
        <f>'Moving Avg'!D930</f>
        <v>12.2822</v>
      </c>
      <c r="G930" s="2">
        <f>'Moving Avg'!F930</f>
        <v>12.62445</v>
      </c>
      <c r="H930" s="2">
        <f>'Moving Avg'!G930</f>
        <v>12.784640000000003</v>
      </c>
      <c r="I930" s="2">
        <f>'Moving Avg'!H930</f>
        <v>10.399809999999997</v>
      </c>
      <c r="J930" s="5" t="str">
        <f>OBV!F930</f>
        <v>BEARISH</v>
      </c>
      <c r="K930" s="5" t="str">
        <f>OBV!G930</f>
        <v>STRONG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50</v>
      </c>
      <c r="P930" s="7">
        <f t="shared" si="143"/>
        <v>33</v>
      </c>
      <c r="Q930" s="8">
        <f t="shared" si="144"/>
        <v>21.2</v>
      </c>
      <c r="R930" s="8">
        <f t="shared" si="145"/>
        <v>30.75</v>
      </c>
      <c r="S930" s="8">
        <f t="shared" si="146"/>
        <v>31.1</v>
      </c>
      <c r="T930" s="8">
        <f t="shared" si="147"/>
        <v>27</v>
      </c>
      <c r="U930" s="7">
        <f t="shared" si="148"/>
        <v>27.683333333333337</v>
      </c>
      <c r="V930" s="7">
        <f t="shared" si="149"/>
        <v>27.512500000000003</v>
      </c>
    </row>
    <row r="931" spans="1:22" ht="13.5" x14ac:dyDescent="0.25">
      <c r="A931" s="3">
        <f>RSI!A931</f>
        <v>43362</v>
      </c>
      <c r="B931" s="2">
        <f>RSI!B931</f>
        <v>12.403</v>
      </c>
      <c r="C931" s="2">
        <f>RSI!I931</f>
        <v>43.111222518433117</v>
      </c>
      <c r="D931" s="2">
        <f>MACD!E931</f>
        <v>0.26051410925903618</v>
      </c>
      <c r="E931" s="2">
        <f>MACD!F931</f>
        <v>0.2057151566545839</v>
      </c>
      <c r="F931" s="2">
        <f>'Moving Avg'!D931</f>
        <v>12.318999999999999</v>
      </c>
      <c r="G931" s="2">
        <f>'Moving Avg'!F931</f>
        <v>12.600999999999997</v>
      </c>
      <c r="H931" s="2">
        <f>'Moving Avg'!G931</f>
        <v>12.781720000000005</v>
      </c>
      <c r="I931" s="2">
        <f>'Moving Avg'!H931</f>
        <v>10.417369999999998</v>
      </c>
      <c r="J931" s="5" t="str">
        <f>OBV!F931</f>
        <v>BULLISH</v>
      </c>
      <c r="K931" s="5" t="str">
        <f>OBV!G931</f>
        <v>NEUTRAL</v>
      </c>
      <c r="L931" s="5" t="str">
        <f>OBV!H931</f>
        <v>CONFIRMED BULLISH</v>
      </c>
      <c r="M931" s="7">
        <f t="shared" si="140"/>
        <v>25</v>
      </c>
      <c r="N931" s="7">
        <f t="shared" si="141"/>
        <v>0</v>
      </c>
      <c r="O931" s="7">
        <f t="shared" si="142"/>
        <v>50</v>
      </c>
      <c r="P931" s="7">
        <f t="shared" si="143"/>
        <v>83.5</v>
      </c>
      <c r="Q931" s="8">
        <f t="shared" si="144"/>
        <v>28.774999999999999</v>
      </c>
      <c r="R931" s="8">
        <f t="shared" si="145"/>
        <v>43.375</v>
      </c>
      <c r="S931" s="8">
        <f t="shared" si="146"/>
        <v>53.825000000000003</v>
      </c>
      <c r="T931" s="8">
        <f t="shared" si="147"/>
        <v>39.625</v>
      </c>
      <c r="U931" s="7">
        <f t="shared" si="148"/>
        <v>41.991666666666667</v>
      </c>
      <c r="V931" s="7">
        <f t="shared" si="149"/>
        <v>41.400000000000006</v>
      </c>
    </row>
    <row r="932" spans="1:22" ht="13.5" x14ac:dyDescent="0.25">
      <c r="A932" s="3">
        <f>RSI!A932</f>
        <v>43363</v>
      </c>
      <c r="B932" s="2">
        <f>RSI!B932</f>
        <v>12.331</v>
      </c>
      <c r="C932" s="2">
        <f>RSI!I932</f>
        <v>40.864741669383207</v>
      </c>
      <c r="D932" s="2">
        <f>MACD!E932</f>
        <v>0.23411204644005856</v>
      </c>
      <c r="E932" s="2">
        <f>MACD!F932</f>
        <v>0.21139453461167884</v>
      </c>
      <c r="F932" s="2">
        <f>'Moving Avg'!D932</f>
        <v>12.341399999999998</v>
      </c>
      <c r="G932" s="2">
        <f>'Moving Avg'!F932</f>
        <v>12.573949999999998</v>
      </c>
      <c r="H932" s="2">
        <f>'Moving Avg'!G932</f>
        <v>12.777360000000005</v>
      </c>
      <c r="I932" s="2">
        <f>'Moving Avg'!H932</f>
        <v>10.434569999999999</v>
      </c>
      <c r="J932" s="5" t="str">
        <f>OBV!F932</f>
        <v>BEARISH</v>
      </c>
      <c r="K932" s="5" t="str">
        <f>OBV!G932</f>
        <v>NEUTRAL</v>
      </c>
      <c r="L932" s="5" t="str">
        <f>OBV!H932</f>
        <v>BEARISH DIVERGENCE</v>
      </c>
      <c r="M932" s="7">
        <f t="shared" si="140"/>
        <v>25</v>
      </c>
      <c r="N932" s="7">
        <f t="shared" si="141"/>
        <v>0</v>
      </c>
      <c r="O932" s="7">
        <f t="shared" si="142"/>
        <v>50</v>
      </c>
      <c r="P932" s="7">
        <f t="shared" si="143"/>
        <v>16.5</v>
      </c>
      <c r="Q932" s="8">
        <f t="shared" si="144"/>
        <v>18.725000000000001</v>
      </c>
      <c r="R932" s="8">
        <f t="shared" si="145"/>
        <v>26.625</v>
      </c>
      <c r="S932" s="8">
        <f t="shared" si="146"/>
        <v>23.675000000000001</v>
      </c>
      <c r="T932" s="8">
        <f t="shared" si="147"/>
        <v>22.875</v>
      </c>
      <c r="U932" s="7">
        <f t="shared" si="148"/>
        <v>23.008333333333336</v>
      </c>
      <c r="V932" s="7">
        <f t="shared" si="149"/>
        <v>22.975000000000001</v>
      </c>
    </row>
    <row r="933" spans="1:22" ht="13.5" x14ac:dyDescent="0.25">
      <c r="A933" s="3">
        <f>RSI!A933</f>
        <v>43364</v>
      </c>
      <c r="B933" s="2">
        <f>RSI!B933</f>
        <v>12.331</v>
      </c>
      <c r="C933" s="2">
        <f>RSI!I933</f>
        <v>40.864741669383214</v>
      </c>
      <c r="D933" s="2">
        <f>MACD!E933</f>
        <v>0.21016613344581536</v>
      </c>
      <c r="E933" s="2">
        <f>MACD!F933</f>
        <v>0.21114885437850614</v>
      </c>
      <c r="F933" s="2">
        <f>'Moving Avg'!D933</f>
        <v>12.365200000000002</v>
      </c>
      <c r="G933" s="2">
        <f>'Moving Avg'!F933</f>
        <v>12.563049999999997</v>
      </c>
      <c r="H933" s="2">
        <f>'Moving Avg'!G933</f>
        <v>12.773000000000007</v>
      </c>
      <c r="I933" s="2">
        <f>'Moving Avg'!H933</f>
        <v>10.450839999999998</v>
      </c>
      <c r="J933" s="5" t="str">
        <f>OBV!F933</f>
        <v>BULLISH</v>
      </c>
      <c r="K933" s="5" t="str">
        <f>OBV!G933</f>
        <v>NEUTRAL</v>
      </c>
      <c r="L933" s="5" t="str">
        <f>OBV!H933</f>
        <v>CONFIRMED BULLISH</v>
      </c>
      <c r="M933" s="7">
        <f t="shared" si="140"/>
        <v>25</v>
      </c>
      <c r="N933" s="7">
        <f t="shared" si="141"/>
        <v>45</v>
      </c>
      <c r="O933" s="7">
        <f t="shared" si="142"/>
        <v>50</v>
      </c>
      <c r="P933" s="7">
        <f t="shared" si="143"/>
        <v>83.5</v>
      </c>
      <c r="Q933" s="8">
        <f t="shared" si="144"/>
        <v>44.524999999999999</v>
      </c>
      <c r="R933" s="8">
        <f t="shared" si="145"/>
        <v>52.375</v>
      </c>
      <c r="S933" s="8">
        <f t="shared" si="146"/>
        <v>60.575000000000003</v>
      </c>
      <c r="T933" s="8">
        <f t="shared" si="147"/>
        <v>50.875</v>
      </c>
      <c r="U933" s="7">
        <f t="shared" si="148"/>
        <v>52.491666666666674</v>
      </c>
      <c r="V933" s="7">
        <f t="shared" si="149"/>
        <v>52.087500000000006</v>
      </c>
    </row>
    <row r="934" spans="1:22" ht="13.5" x14ac:dyDescent="0.25">
      <c r="A934" s="3">
        <f>RSI!A934</f>
        <v>43367</v>
      </c>
      <c r="B934" s="2">
        <f>RSI!B934</f>
        <v>12.278</v>
      </c>
      <c r="C934" s="2">
        <f>RSI!I934</f>
        <v>39.12425307528099</v>
      </c>
      <c r="D934" s="2">
        <f>MACD!E934</f>
        <v>0.19519237103213882</v>
      </c>
      <c r="E934" s="2">
        <f>MACD!F934</f>
        <v>0.20795755770923269</v>
      </c>
      <c r="F934" s="2">
        <f>'Moving Avg'!D934</f>
        <v>12.337400000000001</v>
      </c>
      <c r="G934" s="2">
        <f>'Moving Avg'!F934</f>
        <v>12.549499999999997</v>
      </c>
      <c r="H934" s="2">
        <f>'Moving Avg'!G934</f>
        <v>12.762300000000005</v>
      </c>
      <c r="I934" s="2">
        <f>'Moving Avg'!H934</f>
        <v>10.466844999999999</v>
      </c>
      <c r="J934" s="5" t="str">
        <f>OBV!F934</f>
        <v>BEARISH</v>
      </c>
      <c r="K934" s="5" t="str">
        <f>OBV!G934</f>
        <v>STRONG</v>
      </c>
      <c r="L934" s="5" t="str">
        <f>OBV!H934</f>
        <v>CONFIRMED BEARISH</v>
      </c>
      <c r="M934" s="7">
        <f t="shared" si="140"/>
        <v>25</v>
      </c>
      <c r="N934" s="7">
        <f t="shared" si="141"/>
        <v>45</v>
      </c>
      <c r="O934" s="7">
        <f t="shared" si="142"/>
        <v>50</v>
      </c>
      <c r="P934" s="7">
        <f t="shared" si="143"/>
        <v>33</v>
      </c>
      <c r="Q934" s="8">
        <f t="shared" si="144"/>
        <v>36.950000000000003</v>
      </c>
      <c r="R934" s="8">
        <f t="shared" si="145"/>
        <v>39.75</v>
      </c>
      <c r="S934" s="8">
        <f t="shared" si="146"/>
        <v>37.85</v>
      </c>
      <c r="T934" s="8">
        <f t="shared" si="147"/>
        <v>38.25</v>
      </c>
      <c r="U934" s="7">
        <f t="shared" si="148"/>
        <v>38.183333333333337</v>
      </c>
      <c r="V934" s="7">
        <f t="shared" si="149"/>
        <v>38.200000000000003</v>
      </c>
    </row>
    <row r="935" spans="1:22" ht="13.5" x14ac:dyDescent="0.25">
      <c r="A935" s="3">
        <f>RSI!A935</f>
        <v>43368</v>
      </c>
      <c r="B935" s="2">
        <f>RSI!B935</f>
        <v>12.265000000000001</v>
      </c>
      <c r="C935" s="2">
        <f>RSI!I935</f>
        <v>38.688979934470083</v>
      </c>
      <c r="D935" s="2">
        <f>MACD!E935</f>
        <v>0.16782896890140186</v>
      </c>
      <c r="E935" s="2">
        <f>MACD!F935</f>
        <v>0.19993183994766653</v>
      </c>
      <c r="F935" s="2">
        <f>'Moving Avg'!D935</f>
        <v>12.3216</v>
      </c>
      <c r="G935" s="2">
        <f>'Moving Avg'!F935</f>
        <v>12.518799999999995</v>
      </c>
      <c r="H935" s="2">
        <f>'Moving Avg'!G935</f>
        <v>12.750160000000003</v>
      </c>
      <c r="I935" s="2">
        <f>'Moving Avg'!H935</f>
        <v>10.482814999999995</v>
      </c>
      <c r="J935" s="5" t="str">
        <f>OBV!F935</f>
        <v>BEARISH</v>
      </c>
      <c r="K935" s="5" t="str">
        <f>OBV!G935</f>
        <v>STRONG</v>
      </c>
      <c r="L935" s="5" t="str">
        <f>OBV!H935</f>
        <v>CONFIRMED BEARISH</v>
      </c>
      <c r="M935" s="7">
        <f t="shared" si="140"/>
        <v>25</v>
      </c>
      <c r="N935" s="7">
        <f t="shared" si="141"/>
        <v>100</v>
      </c>
      <c r="O935" s="7">
        <f t="shared" si="142"/>
        <v>50</v>
      </c>
      <c r="P935" s="7">
        <f t="shared" si="143"/>
        <v>33</v>
      </c>
      <c r="Q935" s="8">
        <f t="shared" si="144"/>
        <v>56.2</v>
      </c>
      <c r="R935" s="8">
        <f t="shared" si="145"/>
        <v>50.75</v>
      </c>
      <c r="S935" s="8">
        <f t="shared" si="146"/>
        <v>46.1</v>
      </c>
      <c r="T935" s="8">
        <f t="shared" si="147"/>
        <v>52</v>
      </c>
      <c r="U935" s="7">
        <f t="shared" si="148"/>
        <v>51.016666666666673</v>
      </c>
      <c r="V935" s="7">
        <f t="shared" si="149"/>
        <v>51.262500000000003</v>
      </c>
    </row>
    <row r="936" spans="1:22" ht="13.5" x14ac:dyDescent="0.25">
      <c r="A936" s="3">
        <f>RSI!A936</f>
        <v>43369</v>
      </c>
      <c r="B936" s="2">
        <f>RSI!B936</f>
        <v>12.086</v>
      </c>
      <c r="C936" s="2">
        <f>RSI!I936</f>
        <v>33.210223755737346</v>
      </c>
      <c r="D936" s="2">
        <f>MACD!E936</f>
        <v>0.12900773966619106</v>
      </c>
      <c r="E936" s="2">
        <f>MACD!F936</f>
        <v>0.18574701989137146</v>
      </c>
      <c r="F936" s="2">
        <f>'Moving Avg'!D936</f>
        <v>12.258199999999999</v>
      </c>
      <c r="G936" s="2">
        <f>'Moving Avg'!F936</f>
        <v>12.475849999999998</v>
      </c>
      <c r="H936" s="2">
        <f>'Moving Avg'!G936</f>
        <v>12.733120000000003</v>
      </c>
      <c r="I936" s="2">
        <f>'Moving Avg'!H936</f>
        <v>10.498139999999996</v>
      </c>
      <c r="J936" s="5" t="str">
        <f>OBV!F936</f>
        <v>BEARISH</v>
      </c>
      <c r="K936" s="5" t="str">
        <f>OBV!G936</f>
        <v>STRONG</v>
      </c>
      <c r="L936" s="5" t="str">
        <f>OBV!H936</f>
        <v>CONFIRMED BEARISH</v>
      </c>
      <c r="M936" s="7">
        <f t="shared" si="140"/>
        <v>25</v>
      </c>
      <c r="N936" s="7">
        <f t="shared" si="141"/>
        <v>100</v>
      </c>
      <c r="O936" s="7">
        <f t="shared" si="142"/>
        <v>50</v>
      </c>
      <c r="P936" s="7">
        <f t="shared" si="143"/>
        <v>33</v>
      </c>
      <c r="Q936" s="8">
        <f t="shared" si="144"/>
        <v>56.2</v>
      </c>
      <c r="R936" s="8">
        <f t="shared" si="145"/>
        <v>50.75</v>
      </c>
      <c r="S936" s="8">
        <f t="shared" si="146"/>
        <v>46.1</v>
      </c>
      <c r="T936" s="8">
        <f t="shared" si="147"/>
        <v>52</v>
      </c>
      <c r="U936" s="7">
        <f t="shared" si="148"/>
        <v>51.016666666666673</v>
      </c>
      <c r="V936" s="7">
        <f t="shared" si="149"/>
        <v>51.262500000000003</v>
      </c>
    </row>
    <row r="937" spans="1:22" ht="13.5" x14ac:dyDescent="0.25">
      <c r="A937" s="3">
        <f>RSI!A937</f>
        <v>43370</v>
      </c>
      <c r="B937" s="2">
        <f>RSI!B937</f>
        <v>12.086</v>
      </c>
      <c r="C937" s="2">
        <f>RSI!I937</f>
        <v>33.210223755737346</v>
      </c>
      <c r="D937" s="2">
        <f>MACD!E937</f>
        <v>9.863774251990165E-2</v>
      </c>
      <c r="E937" s="2">
        <f>MACD!F937</f>
        <v>0.16832516441707751</v>
      </c>
      <c r="F937" s="2">
        <f>'Moving Avg'!D937</f>
        <v>12.209199999999999</v>
      </c>
      <c r="G937" s="2">
        <f>'Moving Avg'!F937</f>
        <v>12.432899999999998</v>
      </c>
      <c r="H937" s="2">
        <f>'Moving Avg'!G937</f>
        <v>12.716080000000002</v>
      </c>
      <c r="I937" s="2">
        <f>'Moving Avg'!H937</f>
        <v>10.514274999999992</v>
      </c>
      <c r="J937" s="5" t="str">
        <f>OBV!F937</f>
        <v>BEARISH</v>
      </c>
      <c r="K937" s="5" t="str">
        <f>OBV!G937</f>
        <v>STRONG</v>
      </c>
      <c r="L937" s="5" t="str">
        <f>OBV!H937</f>
        <v>CONFIRMED BEARISH</v>
      </c>
      <c r="M937" s="7">
        <f t="shared" si="140"/>
        <v>25</v>
      </c>
      <c r="N937" s="7">
        <f t="shared" si="141"/>
        <v>100</v>
      </c>
      <c r="O937" s="7">
        <f t="shared" si="142"/>
        <v>50</v>
      </c>
      <c r="P937" s="7">
        <f t="shared" si="143"/>
        <v>33</v>
      </c>
      <c r="Q937" s="8">
        <f t="shared" si="144"/>
        <v>56.2</v>
      </c>
      <c r="R937" s="8">
        <f t="shared" si="145"/>
        <v>50.75</v>
      </c>
      <c r="S937" s="8">
        <f t="shared" si="146"/>
        <v>46.1</v>
      </c>
      <c r="T937" s="8">
        <f t="shared" si="147"/>
        <v>52</v>
      </c>
      <c r="U937" s="7">
        <f t="shared" si="148"/>
        <v>51.016666666666673</v>
      </c>
      <c r="V937" s="7">
        <f t="shared" si="149"/>
        <v>51.262500000000003</v>
      </c>
    </row>
    <row r="938" spans="1:22" ht="13.5" x14ac:dyDescent="0.25">
      <c r="A938" s="3">
        <f>RSI!A938</f>
        <v>43371</v>
      </c>
      <c r="B938" s="2">
        <f>RSI!B938</f>
        <v>11.888</v>
      </c>
      <c r="C938" s="2">
        <f>RSI!I938</f>
        <v>28.104552035669983</v>
      </c>
      <c r="D938" s="2">
        <f>MACD!E938</f>
        <v>8.8824921479135455E-2</v>
      </c>
      <c r="E938" s="2">
        <f>MACD!F938</f>
        <v>0.15242511582948912</v>
      </c>
      <c r="F938" s="2">
        <f>'Moving Avg'!D938</f>
        <v>12.1206</v>
      </c>
      <c r="G938" s="2">
        <f>'Moving Avg'!F938</f>
        <v>12.373449999999998</v>
      </c>
      <c r="H938" s="2">
        <f>'Moving Avg'!G938</f>
        <v>12.693360000000002</v>
      </c>
      <c r="I938" s="2">
        <f>'Moving Avg'!H938</f>
        <v>10.529539999999992</v>
      </c>
      <c r="J938" s="5" t="str">
        <f>OBV!F938</f>
        <v>BEARISH</v>
      </c>
      <c r="K938" s="5" t="str">
        <f>OBV!G938</f>
        <v>STRONG</v>
      </c>
      <c r="L938" s="5" t="str">
        <f>OBV!H938</f>
        <v>CONFIRMED BEARISH</v>
      </c>
      <c r="M938" s="7">
        <f t="shared" si="140"/>
        <v>50</v>
      </c>
      <c r="N938" s="7">
        <f t="shared" si="141"/>
        <v>100</v>
      </c>
      <c r="O938" s="7">
        <f t="shared" si="142"/>
        <v>50</v>
      </c>
      <c r="P938" s="7">
        <f t="shared" si="143"/>
        <v>33</v>
      </c>
      <c r="Q938" s="8">
        <f t="shared" si="144"/>
        <v>64.95</v>
      </c>
      <c r="R938" s="8">
        <f t="shared" si="145"/>
        <v>55.75</v>
      </c>
      <c r="S938" s="8">
        <f t="shared" si="146"/>
        <v>49.85</v>
      </c>
      <c r="T938" s="8">
        <f t="shared" si="147"/>
        <v>58.25</v>
      </c>
      <c r="U938" s="7">
        <f t="shared" si="148"/>
        <v>56.85</v>
      </c>
      <c r="V938" s="7">
        <f t="shared" si="149"/>
        <v>57.2</v>
      </c>
    </row>
    <row r="939" spans="1:22" ht="13.5" x14ac:dyDescent="0.25">
      <c r="A939" s="3">
        <f>RSI!A939</f>
        <v>43374</v>
      </c>
      <c r="B939" s="2">
        <f>RSI!B939</f>
        <v>11.756</v>
      </c>
      <c r="C939" s="2">
        <f>RSI!I939</f>
        <v>25.310843303364109</v>
      </c>
      <c r="D939" s="2">
        <f>MACD!E939</f>
        <v>0.12513311101723623</v>
      </c>
      <c r="E939" s="2">
        <f>MACD!F939</f>
        <v>0.14696671486703855</v>
      </c>
      <c r="F939" s="2">
        <f>'Moving Avg'!D939</f>
        <v>12.0162</v>
      </c>
      <c r="G939" s="2">
        <f>'Moving Avg'!F939</f>
        <v>12.310700000000001</v>
      </c>
      <c r="H939" s="2">
        <f>'Moving Avg'!G939</f>
        <v>12.66826</v>
      </c>
      <c r="I939" s="2">
        <f>'Moving Avg'!H939</f>
        <v>10.544394999999991</v>
      </c>
      <c r="J939" s="5" t="str">
        <f>OBV!F939</f>
        <v>BEARISH</v>
      </c>
      <c r="K939" s="5" t="str">
        <f>OBV!G939</f>
        <v>STRONG</v>
      </c>
      <c r="L939" s="5" t="str">
        <f>OBV!H939</f>
        <v>CONFIRMED BEARISH</v>
      </c>
      <c r="M939" s="7">
        <f t="shared" si="140"/>
        <v>50</v>
      </c>
      <c r="N939" s="7">
        <f t="shared" si="141"/>
        <v>100</v>
      </c>
      <c r="O939" s="7">
        <f t="shared" si="142"/>
        <v>50</v>
      </c>
      <c r="P939" s="7">
        <f t="shared" si="143"/>
        <v>33</v>
      </c>
      <c r="Q939" s="8">
        <f t="shared" si="144"/>
        <v>64.95</v>
      </c>
      <c r="R939" s="8">
        <f t="shared" si="145"/>
        <v>55.75</v>
      </c>
      <c r="S939" s="8">
        <f t="shared" si="146"/>
        <v>49.85</v>
      </c>
      <c r="T939" s="8">
        <f t="shared" si="147"/>
        <v>58.25</v>
      </c>
      <c r="U939" s="7">
        <f t="shared" si="148"/>
        <v>56.85</v>
      </c>
      <c r="V939" s="7">
        <f t="shared" si="149"/>
        <v>57.2</v>
      </c>
    </row>
    <row r="940" spans="1:22" ht="13.5" x14ac:dyDescent="0.25">
      <c r="A940" s="3">
        <f>RSI!A940</f>
        <v>43375</v>
      </c>
      <c r="B940" s="2">
        <f>RSI!B940</f>
        <v>11.624000000000001</v>
      </c>
      <c r="C940" s="2">
        <f>RSI!I940</f>
        <v>22.863311851639807</v>
      </c>
      <c r="D940" s="2">
        <f>MACD!E940</f>
        <v>0.1582334519827846</v>
      </c>
      <c r="E940" s="2">
        <f>MACD!F940</f>
        <v>0.14922006229018778</v>
      </c>
      <c r="F940" s="2">
        <f>'Moving Avg'!D940</f>
        <v>11.888000000000002</v>
      </c>
      <c r="G940" s="2">
        <f>'Moving Avg'!F940</f>
        <v>12.257849999999998</v>
      </c>
      <c r="H940" s="2">
        <f>'Moving Avg'!G940</f>
        <v>12.640519999999999</v>
      </c>
      <c r="I940" s="2">
        <f>'Moving Avg'!H940</f>
        <v>10.558654999999989</v>
      </c>
      <c r="J940" s="5" t="str">
        <f>OBV!F940</f>
        <v>BEARISH</v>
      </c>
      <c r="K940" s="5" t="str">
        <f>OBV!G940</f>
        <v>STRONG</v>
      </c>
      <c r="L940" s="5" t="str">
        <f>OBV!H940</f>
        <v>CONFIRMED BEARISH</v>
      </c>
      <c r="M940" s="7">
        <f t="shared" si="140"/>
        <v>50</v>
      </c>
      <c r="N940" s="7">
        <f t="shared" si="141"/>
        <v>0</v>
      </c>
      <c r="O940" s="7">
        <f t="shared" si="142"/>
        <v>50</v>
      </c>
      <c r="P940" s="7">
        <f t="shared" si="143"/>
        <v>33</v>
      </c>
      <c r="Q940" s="8">
        <f t="shared" si="144"/>
        <v>29.95</v>
      </c>
      <c r="R940" s="8">
        <f t="shared" si="145"/>
        <v>35.75</v>
      </c>
      <c r="S940" s="8">
        <f t="shared" si="146"/>
        <v>34.85</v>
      </c>
      <c r="T940" s="8">
        <f t="shared" si="147"/>
        <v>33.25</v>
      </c>
      <c r="U940" s="7">
        <f t="shared" si="148"/>
        <v>33.516666666666673</v>
      </c>
      <c r="V940" s="7">
        <f t="shared" si="149"/>
        <v>33.450000000000003</v>
      </c>
    </row>
    <row r="941" spans="1:22" ht="13.5" x14ac:dyDescent="0.25">
      <c r="A941" s="3">
        <f>RSI!A941</f>
        <v>43376</v>
      </c>
      <c r="B941" s="2">
        <f>RSI!B941</f>
        <v>11.492000000000001</v>
      </c>
      <c r="C941" s="2">
        <f>RSI!I941</f>
        <v>20.706946203201355</v>
      </c>
      <c r="D941" s="2">
        <f>MACD!E941</f>
        <v>0.20942336639188674</v>
      </c>
      <c r="E941" s="2">
        <f>MACD!F941</f>
        <v>0.16126072311052758</v>
      </c>
      <c r="F941" s="2">
        <f>'Moving Avg'!D941</f>
        <v>11.769200000000001</v>
      </c>
      <c r="G941" s="2">
        <f>'Moving Avg'!F941</f>
        <v>12.19875</v>
      </c>
      <c r="H941" s="2">
        <f>'Moving Avg'!G941</f>
        <v>12.610399999999997</v>
      </c>
      <c r="I941" s="2">
        <f>'Moving Avg'!H941</f>
        <v>10.572314999999993</v>
      </c>
      <c r="J941" s="5" t="str">
        <f>OBV!F941</f>
        <v>BEARISH</v>
      </c>
      <c r="K941" s="5" t="str">
        <f>OBV!G941</f>
        <v>STRONG</v>
      </c>
      <c r="L941" s="5" t="str">
        <f>OBV!H941</f>
        <v>CONFIRMED BEARISH</v>
      </c>
      <c r="M941" s="7">
        <f t="shared" si="140"/>
        <v>50</v>
      </c>
      <c r="N941" s="7">
        <f t="shared" si="141"/>
        <v>0</v>
      </c>
      <c r="O941" s="7">
        <f t="shared" si="142"/>
        <v>50</v>
      </c>
      <c r="P941" s="7">
        <f t="shared" si="143"/>
        <v>33</v>
      </c>
      <c r="Q941" s="8">
        <f t="shared" si="144"/>
        <v>29.95</v>
      </c>
      <c r="R941" s="8">
        <f t="shared" si="145"/>
        <v>35.75</v>
      </c>
      <c r="S941" s="8">
        <f t="shared" si="146"/>
        <v>34.85</v>
      </c>
      <c r="T941" s="8">
        <f t="shared" si="147"/>
        <v>33.25</v>
      </c>
      <c r="U941" s="7">
        <f t="shared" si="148"/>
        <v>33.516666666666673</v>
      </c>
      <c r="V941" s="7">
        <f t="shared" si="149"/>
        <v>33.450000000000003</v>
      </c>
    </row>
    <row r="942" spans="1:22" ht="13.5" x14ac:dyDescent="0.25">
      <c r="A942" s="3">
        <f>RSI!A942</f>
        <v>43377</v>
      </c>
      <c r="B942" s="2">
        <f>RSI!B942</f>
        <v>11.426</v>
      </c>
      <c r="C942" s="2">
        <f>RSI!I942</f>
        <v>19.706162966151993</v>
      </c>
      <c r="D942" s="2">
        <f>MACD!E942</f>
        <v>0.25133656581335551</v>
      </c>
      <c r="E942" s="2">
        <f>MACD!F942</f>
        <v>0.17927589165109317</v>
      </c>
      <c r="F942" s="2">
        <f>'Moving Avg'!D942</f>
        <v>11.637200000000002</v>
      </c>
      <c r="G942" s="2">
        <f>'Moving Avg'!F942</f>
        <v>12.142599999999998</v>
      </c>
      <c r="H942" s="2">
        <f>'Moving Avg'!G942</f>
        <v>12.578839999999998</v>
      </c>
      <c r="I942" s="2">
        <f>'Moving Avg'!H942</f>
        <v>10.585024999999995</v>
      </c>
      <c r="J942" s="5" t="str">
        <f>OBV!F942</f>
        <v>BEARISH</v>
      </c>
      <c r="K942" s="5" t="str">
        <f>OBV!G942</f>
        <v>STRONG</v>
      </c>
      <c r="L942" s="5" t="str">
        <f>OBV!H942</f>
        <v>CONFIRMED BEARISH</v>
      </c>
      <c r="M942" s="7">
        <f t="shared" si="140"/>
        <v>50</v>
      </c>
      <c r="N942" s="7">
        <f t="shared" si="141"/>
        <v>0</v>
      </c>
      <c r="O942" s="7">
        <f t="shared" si="142"/>
        <v>50</v>
      </c>
      <c r="P942" s="7">
        <f t="shared" si="143"/>
        <v>33</v>
      </c>
      <c r="Q942" s="8">
        <f t="shared" si="144"/>
        <v>29.95</v>
      </c>
      <c r="R942" s="8">
        <f t="shared" si="145"/>
        <v>35.75</v>
      </c>
      <c r="S942" s="8">
        <f t="shared" si="146"/>
        <v>34.85</v>
      </c>
      <c r="T942" s="8">
        <f t="shared" si="147"/>
        <v>33.25</v>
      </c>
      <c r="U942" s="7">
        <f t="shared" si="148"/>
        <v>33.516666666666673</v>
      </c>
      <c r="V942" s="7">
        <f t="shared" si="149"/>
        <v>33.450000000000003</v>
      </c>
    </row>
    <row r="943" spans="1:22" ht="13.5" x14ac:dyDescent="0.25">
      <c r="A943" s="3">
        <f>RSI!A943</f>
        <v>43378</v>
      </c>
      <c r="B943" s="2">
        <f>RSI!B943</f>
        <v>11.228</v>
      </c>
      <c r="C943" s="2">
        <f>RSI!I943</f>
        <v>17.044706150899245</v>
      </c>
      <c r="D943" s="2">
        <f>MACD!E943</f>
        <v>0.30629036517988162</v>
      </c>
      <c r="E943" s="2">
        <f>MACD!F943</f>
        <v>0.20467878635685088</v>
      </c>
      <c r="F943" s="2">
        <f>'Moving Avg'!D943</f>
        <v>11.5052</v>
      </c>
      <c r="G943" s="2">
        <f>'Moving Avg'!F943</f>
        <v>12.077550000000002</v>
      </c>
      <c r="H943" s="2">
        <f>'Moving Avg'!G943</f>
        <v>12.543839999999998</v>
      </c>
      <c r="I943" s="2">
        <f>'Moving Avg'!H943</f>
        <v>10.596744999999991</v>
      </c>
      <c r="J943" s="5" t="str">
        <f>OBV!F943</f>
        <v>BEARISH</v>
      </c>
      <c r="K943" s="5" t="str">
        <f>OBV!G943</f>
        <v>STRONG</v>
      </c>
      <c r="L943" s="5" t="str">
        <f>OBV!H943</f>
        <v>CONFIRMED BEARISH</v>
      </c>
      <c r="M943" s="7">
        <f t="shared" si="140"/>
        <v>50</v>
      </c>
      <c r="N943" s="7">
        <f t="shared" si="141"/>
        <v>0</v>
      </c>
      <c r="O943" s="7">
        <f t="shared" si="142"/>
        <v>50</v>
      </c>
      <c r="P943" s="7">
        <f t="shared" si="143"/>
        <v>33</v>
      </c>
      <c r="Q943" s="8">
        <f t="shared" si="144"/>
        <v>29.95</v>
      </c>
      <c r="R943" s="8">
        <f t="shared" si="145"/>
        <v>35.75</v>
      </c>
      <c r="S943" s="8">
        <f t="shared" si="146"/>
        <v>34.85</v>
      </c>
      <c r="T943" s="8">
        <f t="shared" si="147"/>
        <v>33.25</v>
      </c>
      <c r="U943" s="7">
        <f t="shared" si="148"/>
        <v>33.516666666666673</v>
      </c>
      <c r="V943" s="7">
        <f t="shared" si="149"/>
        <v>33.450000000000003</v>
      </c>
    </row>
    <row r="944" spans="1:22" ht="13.5" x14ac:dyDescent="0.25">
      <c r="A944" s="3">
        <f>RSI!A944</f>
        <v>43381</v>
      </c>
      <c r="B944" s="2">
        <f>RSI!B944</f>
        <v>11.228</v>
      </c>
      <c r="C944" s="2">
        <f>RSI!I944</f>
        <v>17.044706150899245</v>
      </c>
      <c r="D944" s="2">
        <f>MACD!E944</f>
        <v>0.3502708021174179</v>
      </c>
      <c r="E944" s="2">
        <f>MACD!F944</f>
        <v>0.2337971895089643</v>
      </c>
      <c r="F944" s="2">
        <f>'Moving Avg'!D944</f>
        <v>11.399600000000001</v>
      </c>
      <c r="G944" s="2">
        <f>'Moving Avg'!F944</f>
        <v>12.012500000000001</v>
      </c>
      <c r="H944" s="2">
        <f>'Moving Avg'!G944</f>
        <v>12.508839999999999</v>
      </c>
      <c r="I944" s="2">
        <f>'Moving Avg'!H944</f>
        <v>10.608464999999994</v>
      </c>
      <c r="J944" s="5" t="str">
        <f>OBV!F944</f>
        <v>BEARISH</v>
      </c>
      <c r="K944" s="5" t="str">
        <f>OBV!G944</f>
        <v>STRONG</v>
      </c>
      <c r="L944" s="5" t="str">
        <f>OBV!H944</f>
        <v>CONFIRMED BEARISH</v>
      </c>
      <c r="M944" s="7">
        <f t="shared" si="140"/>
        <v>50</v>
      </c>
      <c r="N944" s="7">
        <f t="shared" si="141"/>
        <v>0</v>
      </c>
      <c r="O944" s="7">
        <f t="shared" si="142"/>
        <v>50</v>
      </c>
      <c r="P944" s="7">
        <f t="shared" si="143"/>
        <v>33</v>
      </c>
      <c r="Q944" s="8">
        <f t="shared" si="144"/>
        <v>29.95</v>
      </c>
      <c r="R944" s="8">
        <f t="shared" si="145"/>
        <v>35.75</v>
      </c>
      <c r="S944" s="8">
        <f t="shared" si="146"/>
        <v>34.85</v>
      </c>
      <c r="T944" s="8">
        <f t="shared" si="147"/>
        <v>33.25</v>
      </c>
      <c r="U944" s="7">
        <f t="shared" si="148"/>
        <v>33.516666666666673</v>
      </c>
      <c r="V944" s="7">
        <f t="shared" si="149"/>
        <v>33.450000000000003</v>
      </c>
    </row>
    <row r="945" spans="1:22" ht="13.5" x14ac:dyDescent="0.25">
      <c r="A945" s="3">
        <f>RSI!A945</f>
        <v>43382</v>
      </c>
      <c r="B945" s="2">
        <f>RSI!B945</f>
        <v>11.228</v>
      </c>
      <c r="C945" s="2">
        <f>RSI!I945</f>
        <v>17.044706150899245</v>
      </c>
      <c r="D945" s="2">
        <f>MACD!E945</f>
        <v>0.39070253131785293</v>
      </c>
      <c r="E945" s="2">
        <f>MACD!F945</f>
        <v>0.26517825787074206</v>
      </c>
      <c r="F945" s="2">
        <f>'Moving Avg'!D945</f>
        <v>11.320400000000001</v>
      </c>
      <c r="G945" s="2">
        <f>'Moving Avg'!F945</f>
        <v>11.953050000000001</v>
      </c>
      <c r="H945" s="2">
        <f>'Moving Avg'!G945</f>
        <v>12.474499999999999</v>
      </c>
      <c r="I945" s="2">
        <f>'Moving Avg'!H945</f>
        <v>10.621429999999993</v>
      </c>
      <c r="J945" s="5" t="str">
        <f>OBV!F945</f>
        <v>BEARISH</v>
      </c>
      <c r="K945" s="5" t="str">
        <f>OBV!G945</f>
        <v>STRONG</v>
      </c>
      <c r="L945" s="5" t="str">
        <f>OBV!H945</f>
        <v>CONFIRMED BEARISH</v>
      </c>
      <c r="M945" s="7">
        <f t="shared" si="140"/>
        <v>50</v>
      </c>
      <c r="N945" s="7">
        <f t="shared" si="141"/>
        <v>0</v>
      </c>
      <c r="O945" s="7">
        <f t="shared" si="142"/>
        <v>50</v>
      </c>
      <c r="P945" s="7">
        <f t="shared" si="143"/>
        <v>33</v>
      </c>
      <c r="Q945" s="8">
        <f t="shared" si="144"/>
        <v>29.95</v>
      </c>
      <c r="R945" s="8">
        <f t="shared" si="145"/>
        <v>35.75</v>
      </c>
      <c r="S945" s="8">
        <f t="shared" si="146"/>
        <v>34.85</v>
      </c>
      <c r="T945" s="8">
        <f t="shared" si="147"/>
        <v>33.25</v>
      </c>
      <c r="U945" s="7">
        <f t="shared" si="148"/>
        <v>33.516666666666673</v>
      </c>
      <c r="V945" s="7">
        <f t="shared" si="149"/>
        <v>33.450000000000003</v>
      </c>
    </row>
    <row r="946" spans="1:22" ht="13.5" x14ac:dyDescent="0.25">
      <c r="A946" s="3">
        <f>RSI!A946</f>
        <v>43383</v>
      </c>
      <c r="B946" s="2">
        <f>RSI!B946</f>
        <v>11.228</v>
      </c>
      <c r="C946" s="2">
        <f>RSI!I946</f>
        <v>17.044706150899245</v>
      </c>
      <c r="D946" s="2">
        <f>MACD!E946</f>
        <v>0.4022065638102994</v>
      </c>
      <c r="E946" s="2">
        <f>MACD!F946</f>
        <v>0.29258391905865355</v>
      </c>
      <c r="F946" s="2">
        <f>'Moving Avg'!D946</f>
        <v>11.2676</v>
      </c>
      <c r="G946" s="2">
        <f>'Moving Avg'!F946</f>
        <v>11.903500000000001</v>
      </c>
      <c r="H946" s="2">
        <f>'Moving Avg'!G946</f>
        <v>12.440159999999997</v>
      </c>
      <c r="I946" s="2">
        <f>'Moving Avg'!H946</f>
        <v>10.634019999999996</v>
      </c>
      <c r="J946" s="5" t="str">
        <f>OBV!F946</f>
        <v>BEARISH</v>
      </c>
      <c r="K946" s="5" t="str">
        <f>OBV!G946</f>
        <v>STRONG</v>
      </c>
      <c r="L946" s="5" t="str">
        <f>OBV!H946</f>
        <v>CONFIRMED BEARISH</v>
      </c>
      <c r="M946" s="7">
        <f t="shared" si="140"/>
        <v>50</v>
      </c>
      <c r="N946" s="7">
        <f t="shared" si="141"/>
        <v>0</v>
      </c>
      <c r="O946" s="7">
        <f t="shared" si="142"/>
        <v>50</v>
      </c>
      <c r="P946" s="7">
        <f t="shared" si="143"/>
        <v>33</v>
      </c>
      <c r="Q946" s="8">
        <f t="shared" si="144"/>
        <v>29.95</v>
      </c>
      <c r="R946" s="8">
        <f t="shared" si="145"/>
        <v>35.75</v>
      </c>
      <c r="S946" s="8">
        <f t="shared" si="146"/>
        <v>34.85</v>
      </c>
      <c r="T946" s="8">
        <f t="shared" si="147"/>
        <v>33.25</v>
      </c>
      <c r="U946" s="7">
        <f t="shared" si="148"/>
        <v>33.516666666666673</v>
      </c>
      <c r="V946" s="7">
        <f t="shared" si="149"/>
        <v>33.450000000000003</v>
      </c>
    </row>
    <row r="947" spans="1:22" ht="13.5" x14ac:dyDescent="0.25">
      <c r="A947" s="3">
        <f>RSI!A947</f>
        <v>43384</v>
      </c>
      <c r="B947" s="2">
        <f>RSI!B947</f>
        <v>11.228</v>
      </c>
      <c r="C947" s="2">
        <f>RSI!I947</f>
        <v>17.044706150899245</v>
      </c>
      <c r="D947" s="2">
        <f>MACD!E947</f>
        <v>0.41641392187349524</v>
      </c>
      <c r="E947" s="2">
        <f>MACD!F947</f>
        <v>0.3173499196216219</v>
      </c>
      <c r="F947" s="2">
        <f>'Moving Avg'!D947</f>
        <v>11.228</v>
      </c>
      <c r="G947" s="2">
        <f>'Moving Avg'!F947</f>
        <v>11.853950000000001</v>
      </c>
      <c r="H947" s="2">
        <f>'Moving Avg'!G947</f>
        <v>12.413479999999995</v>
      </c>
      <c r="I947" s="2">
        <f>'Moving Avg'!H947</f>
        <v>10.646609999999995</v>
      </c>
      <c r="J947" s="5" t="str">
        <f>OBV!F947</f>
        <v>BEARISH</v>
      </c>
      <c r="K947" s="5" t="str">
        <f>OBV!G947</f>
        <v>NEUTRAL</v>
      </c>
      <c r="L947" s="5" t="str">
        <f>OBV!H947</f>
        <v>CONFIRMED BEARISH</v>
      </c>
      <c r="M947" s="7">
        <f t="shared" si="140"/>
        <v>50</v>
      </c>
      <c r="N947" s="7">
        <f t="shared" si="141"/>
        <v>0</v>
      </c>
      <c r="O947" s="7">
        <f t="shared" si="142"/>
        <v>50</v>
      </c>
      <c r="P947" s="7">
        <f t="shared" si="143"/>
        <v>16.5</v>
      </c>
      <c r="Q947" s="8">
        <f t="shared" si="144"/>
        <v>27.475000000000001</v>
      </c>
      <c r="R947" s="8">
        <f t="shared" si="145"/>
        <v>31.625</v>
      </c>
      <c r="S947" s="8">
        <f t="shared" si="146"/>
        <v>27.425000000000001</v>
      </c>
      <c r="T947" s="8">
        <f t="shared" si="147"/>
        <v>29.125</v>
      </c>
      <c r="U947" s="7">
        <f t="shared" si="148"/>
        <v>28.841666666666669</v>
      </c>
      <c r="V947" s="7">
        <f t="shared" si="149"/>
        <v>28.912500000000001</v>
      </c>
    </row>
    <row r="948" spans="1:22" ht="13.5" x14ac:dyDescent="0.25">
      <c r="A948" s="3">
        <f>RSI!A948</f>
        <v>43385</v>
      </c>
      <c r="B948" s="2">
        <f>RSI!B948</f>
        <v>11.228</v>
      </c>
      <c r="C948" s="2">
        <f>RSI!I948</f>
        <v>17.044706150899245</v>
      </c>
      <c r="D948" s="2">
        <f>MACD!E948</f>
        <v>0.40211582438028692</v>
      </c>
      <c r="E948" s="2">
        <f>MACD!F948</f>
        <v>0.33430310057335494</v>
      </c>
      <c r="F948" s="2">
        <f>'Moving Avg'!D948</f>
        <v>11.228</v>
      </c>
      <c r="G948" s="2">
        <f>'Moving Avg'!F948</f>
        <v>11.804750000000002</v>
      </c>
      <c r="H948" s="2">
        <f>'Moving Avg'!G948</f>
        <v>12.386799999999994</v>
      </c>
      <c r="I948" s="2">
        <f>'Moving Avg'!H948</f>
        <v>10.659199999999997</v>
      </c>
      <c r="J948" s="5" t="str">
        <f>OBV!F948</f>
        <v>NEUTRAL</v>
      </c>
      <c r="K948" s="5" t="str">
        <f>OBV!G948</f>
        <v>NEUTRAL</v>
      </c>
      <c r="L948" s="5" t="str">
        <f>OBV!H948</f>
        <v>NEUTRAL</v>
      </c>
      <c r="M948" s="7">
        <f t="shared" si="140"/>
        <v>50</v>
      </c>
      <c r="N948" s="7">
        <f t="shared" si="141"/>
        <v>0</v>
      </c>
      <c r="O948" s="7">
        <f t="shared" si="142"/>
        <v>50</v>
      </c>
      <c r="P948" s="7">
        <f t="shared" si="143"/>
        <v>33</v>
      </c>
      <c r="Q948" s="8">
        <f t="shared" si="144"/>
        <v>29.95</v>
      </c>
      <c r="R948" s="8">
        <f t="shared" si="145"/>
        <v>35.75</v>
      </c>
      <c r="S948" s="8">
        <f t="shared" si="146"/>
        <v>34.85</v>
      </c>
      <c r="T948" s="8">
        <f t="shared" si="147"/>
        <v>33.25</v>
      </c>
      <c r="U948" s="7">
        <f t="shared" si="148"/>
        <v>33.516666666666673</v>
      </c>
      <c r="V948" s="7">
        <f t="shared" si="149"/>
        <v>33.450000000000003</v>
      </c>
    </row>
    <row r="949" spans="1:22" ht="13.5" x14ac:dyDescent="0.25">
      <c r="A949" s="3">
        <f>RSI!A949</f>
        <v>43389</v>
      </c>
      <c r="B949" s="2">
        <f>RSI!B949</f>
        <v>11.228</v>
      </c>
      <c r="C949" s="2">
        <f>RSI!I949</f>
        <v>17.044706150899245</v>
      </c>
      <c r="D949" s="2">
        <f>MACD!E949</f>
        <v>0.37354476994110364</v>
      </c>
      <c r="E949" s="2">
        <f>MACD!F949</f>
        <v>0.34215143444690471</v>
      </c>
      <c r="F949" s="2">
        <f>'Moving Avg'!D949</f>
        <v>11.228</v>
      </c>
      <c r="G949" s="2">
        <f>'Moving Avg'!F949</f>
        <v>11.745300000000002</v>
      </c>
      <c r="H949" s="2">
        <f>'Moving Avg'!G949</f>
        <v>12.352599999999994</v>
      </c>
      <c r="I949" s="2">
        <f>'Moving Avg'!H949</f>
        <v>10.671819999999999</v>
      </c>
      <c r="J949" s="5" t="str">
        <f>OBV!F949</f>
        <v>NEUTRAL</v>
      </c>
      <c r="K949" s="5" t="str">
        <f>OBV!G949</f>
        <v>NEUTRAL</v>
      </c>
      <c r="L949" s="5" t="str">
        <f>OBV!H949</f>
        <v>NEUTRAL</v>
      </c>
      <c r="M949" s="7">
        <f t="shared" si="140"/>
        <v>50</v>
      </c>
      <c r="N949" s="7">
        <f t="shared" si="141"/>
        <v>0</v>
      </c>
      <c r="O949" s="7">
        <f t="shared" si="142"/>
        <v>50</v>
      </c>
      <c r="P949" s="7">
        <f t="shared" si="143"/>
        <v>33</v>
      </c>
      <c r="Q949" s="8">
        <f t="shared" si="144"/>
        <v>29.95</v>
      </c>
      <c r="R949" s="8">
        <f t="shared" si="145"/>
        <v>35.75</v>
      </c>
      <c r="S949" s="8">
        <f t="shared" si="146"/>
        <v>34.85</v>
      </c>
      <c r="T949" s="8">
        <f t="shared" si="147"/>
        <v>33.25</v>
      </c>
      <c r="U949" s="7">
        <f t="shared" si="148"/>
        <v>33.516666666666673</v>
      </c>
      <c r="V949" s="7">
        <f t="shared" si="149"/>
        <v>33.450000000000003</v>
      </c>
    </row>
    <row r="950" spans="1:22" ht="13.5" x14ac:dyDescent="0.25">
      <c r="A950" s="3">
        <f>RSI!A950</f>
        <v>43390</v>
      </c>
      <c r="B950" s="2">
        <f>RSI!B950</f>
        <v>10.726000000000001</v>
      </c>
      <c r="C950" s="2">
        <f>RSI!I950</f>
        <v>10.820390591888184</v>
      </c>
      <c r="D950" s="2">
        <f>MACD!E950</f>
        <v>0.36979770711905324</v>
      </c>
      <c r="E950" s="2">
        <f>MACD!F950</f>
        <v>0.34768068898133447</v>
      </c>
      <c r="F950" s="2">
        <f>'Moving Avg'!D950</f>
        <v>11.127599999999999</v>
      </c>
      <c r="G950" s="2">
        <f>'Moving Avg'!F950</f>
        <v>11.664400000000002</v>
      </c>
      <c r="H950" s="2">
        <f>'Moving Avg'!G950</f>
        <v>12.313499999999992</v>
      </c>
      <c r="I950" s="2">
        <f>'Moving Avg'!H950</f>
        <v>10.681929999999998</v>
      </c>
      <c r="J950" s="5" t="str">
        <f>OBV!F950</f>
        <v>BEARISH</v>
      </c>
      <c r="K950" s="5" t="str">
        <f>OBV!G950</f>
        <v>NEUTRAL</v>
      </c>
      <c r="L950" s="5" t="str">
        <f>OBV!H950</f>
        <v>CONFIRMED BEARISH</v>
      </c>
      <c r="M950" s="7">
        <f t="shared" si="140"/>
        <v>50</v>
      </c>
      <c r="N950" s="7">
        <f t="shared" si="141"/>
        <v>0</v>
      </c>
      <c r="O950" s="7">
        <f t="shared" si="142"/>
        <v>50</v>
      </c>
      <c r="P950" s="7">
        <f t="shared" si="143"/>
        <v>16.5</v>
      </c>
      <c r="Q950" s="8">
        <f t="shared" si="144"/>
        <v>27.475000000000001</v>
      </c>
      <c r="R950" s="8">
        <f t="shared" si="145"/>
        <v>31.625</v>
      </c>
      <c r="S950" s="8">
        <f t="shared" si="146"/>
        <v>27.425000000000001</v>
      </c>
      <c r="T950" s="8">
        <f t="shared" si="147"/>
        <v>29.125</v>
      </c>
      <c r="U950" s="7">
        <f t="shared" si="148"/>
        <v>28.841666666666669</v>
      </c>
      <c r="V950" s="7">
        <f t="shared" si="149"/>
        <v>28.912500000000001</v>
      </c>
    </row>
    <row r="951" spans="1:22" ht="13.5" x14ac:dyDescent="0.25">
      <c r="A951" s="3">
        <f>RSI!A951</f>
        <v>43391</v>
      </c>
      <c r="B951" s="2">
        <f>RSI!B951</f>
        <v>11.036</v>
      </c>
      <c r="C951" s="2">
        <f>RSI!I951</f>
        <v>28.246093139823827</v>
      </c>
      <c r="D951" s="2">
        <f>MACD!E951</f>
        <v>0.32961071821723031</v>
      </c>
      <c r="E951" s="2">
        <f>MACD!F951</f>
        <v>0.34406669482851365</v>
      </c>
      <c r="F951" s="2">
        <f>'Moving Avg'!D951</f>
        <v>11.0892</v>
      </c>
      <c r="G951" s="2">
        <f>'Moving Avg'!F951</f>
        <v>11.596050000000002</v>
      </c>
      <c r="H951" s="2">
        <f>'Moving Avg'!G951</f>
        <v>12.273999999999992</v>
      </c>
      <c r="I951" s="2">
        <f>'Moving Avg'!H951</f>
        <v>10.693589999999997</v>
      </c>
      <c r="J951" s="5" t="str">
        <f>OBV!F951</f>
        <v>BULLISH</v>
      </c>
      <c r="K951" s="5" t="str">
        <f>OBV!G951</f>
        <v>NEUTRAL</v>
      </c>
      <c r="L951" s="5" t="str">
        <f>OBV!H951</f>
        <v>BULLISH DIVERGENCE</v>
      </c>
      <c r="M951" s="7">
        <f t="shared" si="140"/>
        <v>50</v>
      </c>
      <c r="N951" s="7">
        <f t="shared" si="141"/>
        <v>45</v>
      </c>
      <c r="O951" s="7">
        <f t="shared" si="142"/>
        <v>50</v>
      </c>
      <c r="P951" s="7">
        <f t="shared" si="143"/>
        <v>66.5</v>
      </c>
      <c r="Q951" s="8">
        <f t="shared" si="144"/>
        <v>50.725000000000001</v>
      </c>
      <c r="R951" s="8">
        <f t="shared" si="145"/>
        <v>53.125</v>
      </c>
      <c r="S951" s="8">
        <f t="shared" si="146"/>
        <v>56.674999999999997</v>
      </c>
      <c r="T951" s="8">
        <f t="shared" si="147"/>
        <v>52.875</v>
      </c>
      <c r="U951" s="7">
        <f t="shared" si="148"/>
        <v>53.508333333333326</v>
      </c>
      <c r="V951" s="7">
        <f t="shared" si="149"/>
        <v>53.349999999999994</v>
      </c>
    </row>
    <row r="952" spans="1:22" ht="13.5" x14ac:dyDescent="0.25">
      <c r="A952" s="3">
        <f>RSI!A952</f>
        <v>43392</v>
      </c>
      <c r="B952" s="2">
        <f>RSI!B952</f>
        <v>11.036</v>
      </c>
      <c r="C952" s="2">
        <f>RSI!I952</f>
        <v>28.246093139823827</v>
      </c>
      <c r="D952" s="2">
        <f>MACD!E952</f>
        <v>0.28941167314352612</v>
      </c>
      <c r="E952" s="2">
        <f>MACD!F952</f>
        <v>0.33313569049151615</v>
      </c>
      <c r="F952" s="2">
        <f>'Moving Avg'!D952</f>
        <v>11.050800000000001</v>
      </c>
      <c r="G952" s="2">
        <f>'Moving Avg'!F952</f>
        <v>11.531300000000003</v>
      </c>
      <c r="H952" s="2">
        <f>'Moving Avg'!G952</f>
        <v>12.234639999999992</v>
      </c>
      <c r="I952" s="2">
        <f>'Moving Avg'!H952</f>
        <v>10.705219999999997</v>
      </c>
      <c r="J952" s="5" t="str">
        <f>OBV!F952</f>
        <v>BULLISH</v>
      </c>
      <c r="K952" s="5" t="str">
        <f>OBV!G952</f>
        <v>NEUTRAL</v>
      </c>
      <c r="L952" s="5" t="str">
        <f>OBV!H952</f>
        <v>BULLISH DIVERGENCE</v>
      </c>
      <c r="M952" s="7">
        <f t="shared" si="140"/>
        <v>50</v>
      </c>
      <c r="N952" s="7">
        <f t="shared" si="141"/>
        <v>100</v>
      </c>
      <c r="O952" s="7">
        <f t="shared" si="142"/>
        <v>50</v>
      </c>
      <c r="P952" s="7">
        <f t="shared" si="143"/>
        <v>66.5</v>
      </c>
      <c r="Q952" s="8">
        <f t="shared" si="144"/>
        <v>69.974999999999994</v>
      </c>
      <c r="R952" s="8">
        <f t="shared" si="145"/>
        <v>64.125</v>
      </c>
      <c r="S952" s="8">
        <f t="shared" si="146"/>
        <v>64.924999999999997</v>
      </c>
      <c r="T952" s="8">
        <f t="shared" si="147"/>
        <v>66.625</v>
      </c>
      <c r="U952" s="7">
        <f t="shared" si="148"/>
        <v>66.341666666666654</v>
      </c>
      <c r="V952" s="7">
        <f t="shared" si="149"/>
        <v>66.412499999999994</v>
      </c>
    </row>
    <row r="953" spans="1:22" ht="13.5" x14ac:dyDescent="0.25">
      <c r="A953" s="3">
        <f>RSI!A953</f>
        <v>43395</v>
      </c>
      <c r="B953" s="2">
        <f>RSI!B953</f>
        <v>10.964</v>
      </c>
      <c r="C953" s="2">
        <f>RSI!I953</f>
        <v>26.833731325956535</v>
      </c>
      <c r="D953" s="2">
        <f>MACD!E953</f>
        <v>0.23393479540038342</v>
      </c>
      <c r="E953" s="2">
        <f>MACD!F953</f>
        <v>0.3132955114732896</v>
      </c>
      <c r="F953" s="2">
        <f>'Moving Avg'!D953</f>
        <v>10.998000000000001</v>
      </c>
      <c r="G953" s="2">
        <f>'Moving Avg'!F953</f>
        <v>11.462950000000003</v>
      </c>
      <c r="H953" s="2">
        <f>'Moving Avg'!G953</f>
        <v>12.189739999999995</v>
      </c>
      <c r="I953" s="2">
        <f>'Moving Avg'!H953</f>
        <v>10.717079999999996</v>
      </c>
      <c r="J953" s="5" t="str">
        <f>OBV!F953</f>
        <v>BEARISH</v>
      </c>
      <c r="K953" s="5" t="str">
        <f>OBV!G953</f>
        <v>NEUTRAL</v>
      </c>
      <c r="L953" s="5" t="str">
        <f>OBV!H953</f>
        <v>CONFIRMED BEARISH</v>
      </c>
      <c r="M953" s="7">
        <f t="shared" si="140"/>
        <v>50</v>
      </c>
      <c r="N953" s="7">
        <f t="shared" si="141"/>
        <v>100</v>
      </c>
      <c r="O953" s="7">
        <f t="shared" si="142"/>
        <v>50</v>
      </c>
      <c r="P953" s="7">
        <f t="shared" si="143"/>
        <v>16.5</v>
      </c>
      <c r="Q953" s="8">
        <f t="shared" si="144"/>
        <v>62.475000000000001</v>
      </c>
      <c r="R953" s="8">
        <f t="shared" si="145"/>
        <v>51.625</v>
      </c>
      <c r="S953" s="8">
        <f t="shared" si="146"/>
        <v>42.424999999999997</v>
      </c>
      <c r="T953" s="8">
        <f t="shared" si="147"/>
        <v>54.125</v>
      </c>
      <c r="U953" s="7">
        <f t="shared" si="148"/>
        <v>52.17499999999999</v>
      </c>
      <c r="V953" s="7">
        <f t="shared" si="149"/>
        <v>52.662499999999994</v>
      </c>
    </row>
    <row r="954" spans="1:22" ht="13.5" x14ac:dyDescent="0.25">
      <c r="A954" s="3">
        <f>RSI!A954</f>
        <v>43396</v>
      </c>
      <c r="B954" s="2">
        <f>RSI!B954</f>
        <v>10.99</v>
      </c>
      <c r="C954" s="2">
        <f>RSI!I954</f>
        <v>28.229328636458746</v>
      </c>
      <c r="D954" s="2">
        <f>MACD!E954</f>
        <v>0.18888670263409857</v>
      </c>
      <c r="E954" s="2">
        <f>MACD!F954</f>
        <v>0.28841374970545142</v>
      </c>
      <c r="F954" s="2">
        <f>'Moving Avg'!D954</f>
        <v>10.9504</v>
      </c>
      <c r="G954" s="2">
        <f>'Moving Avg'!F954</f>
        <v>11.398550000000002</v>
      </c>
      <c r="H954" s="2">
        <f>'Moving Avg'!G954</f>
        <v>12.145359999999998</v>
      </c>
      <c r="I954" s="2">
        <f>'Moving Avg'!H954</f>
        <v>10.727014999999996</v>
      </c>
      <c r="J954" s="5" t="str">
        <f>OBV!F954</f>
        <v>BULLISH</v>
      </c>
      <c r="K954" s="5" t="str">
        <f>OBV!G954</f>
        <v>NEUTRAL</v>
      </c>
      <c r="L954" s="5" t="str">
        <f>OBV!H954</f>
        <v>BULLISH DIVERGENCE</v>
      </c>
      <c r="M954" s="7">
        <f t="shared" si="140"/>
        <v>50</v>
      </c>
      <c r="N954" s="7">
        <f t="shared" si="141"/>
        <v>100</v>
      </c>
      <c r="O954" s="7">
        <f t="shared" si="142"/>
        <v>50</v>
      </c>
      <c r="P954" s="7">
        <f t="shared" si="143"/>
        <v>66.5</v>
      </c>
      <c r="Q954" s="8">
        <f t="shared" si="144"/>
        <v>69.974999999999994</v>
      </c>
      <c r="R954" s="8">
        <f t="shared" si="145"/>
        <v>64.125</v>
      </c>
      <c r="S954" s="8">
        <f t="shared" si="146"/>
        <v>64.924999999999997</v>
      </c>
      <c r="T954" s="8">
        <f t="shared" si="147"/>
        <v>66.625</v>
      </c>
      <c r="U954" s="7">
        <f t="shared" si="148"/>
        <v>66.341666666666654</v>
      </c>
      <c r="V954" s="7">
        <f t="shared" si="149"/>
        <v>66.412499999999994</v>
      </c>
    </row>
    <row r="955" spans="1:22" ht="13.5" x14ac:dyDescent="0.25">
      <c r="A955" s="3">
        <f>RSI!A955</f>
        <v>43397</v>
      </c>
      <c r="B955" s="2">
        <f>RSI!B955</f>
        <v>10.898</v>
      </c>
      <c r="C955" s="2">
        <f>RSI!I955</f>
        <v>26.316498179401592</v>
      </c>
      <c r="D955" s="2">
        <f>MACD!E955</f>
        <v>0.1609671233712362</v>
      </c>
      <c r="E955" s="2">
        <f>MACD!F955</f>
        <v>0.26292442443860842</v>
      </c>
      <c r="F955" s="2">
        <f>'Moving Avg'!D955</f>
        <v>10.984800000000002</v>
      </c>
      <c r="G955" s="2">
        <f>'Moving Avg'!F955</f>
        <v>11.330200000000001</v>
      </c>
      <c r="H955" s="2">
        <f>'Moving Avg'!G955</f>
        <v>12.09914</v>
      </c>
      <c r="I955" s="2">
        <f>'Moving Avg'!H955</f>
        <v>10.736524999999997</v>
      </c>
      <c r="J955" s="5" t="str">
        <f>OBV!F955</f>
        <v>BULLISH</v>
      </c>
      <c r="K955" s="5" t="str">
        <f>OBV!G955</f>
        <v>NEUTRAL</v>
      </c>
      <c r="L955" s="5" t="str">
        <f>OBV!H955</f>
        <v>CONFIRMED BULLISH</v>
      </c>
      <c r="M955" s="7">
        <f t="shared" si="140"/>
        <v>50</v>
      </c>
      <c r="N955" s="7">
        <f t="shared" si="141"/>
        <v>100</v>
      </c>
      <c r="O955" s="7">
        <f t="shared" si="142"/>
        <v>50</v>
      </c>
      <c r="P955" s="7">
        <f t="shared" si="143"/>
        <v>83.5</v>
      </c>
      <c r="Q955" s="8">
        <f t="shared" si="144"/>
        <v>72.525000000000006</v>
      </c>
      <c r="R955" s="8">
        <f t="shared" si="145"/>
        <v>68.375</v>
      </c>
      <c r="S955" s="8">
        <f t="shared" si="146"/>
        <v>72.575000000000003</v>
      </c>
      <c r="T955" s="8">
        <f t="shared" si="147"/>
        <v>70.875</v>
      </c>
      <c r="U955" s="7">
        <f t="shared" si="148"/>
        <v>71.158333333333346</v>
      </c>
      <c r="V955" s="7">
        <f t="shared" si="149"/>
        <v>71.087500000000006</v>
      </c>
    </row>
    <row r="956" spans="1:22" ht="13.5" x14ac:dyDescent="0.25">
      <c r="A956" s="3">
        <f>RSI!A956</f>
        <v>43398</v>
      </c>
      <c r="B956" s="2">
        <f>RSI!B956</f>
        <v>10.898</v>
      </c>
      <c r="C956" s="2">
        <f>RSI!I956</f>
        <v>26.316498179401592</v>
      </c>
      <c r="D956" s="2">
        <f>MACD!E956</f>
        <v>0.14101910972231302</v>
      </c>
      <c r="E956" s="2">
        <f>MACD!F956</f>
        <v>0.23854336149534935</v>
      </c>
      <c r="F956" s="2">
        <f>'Moving Avg'!D956</f>
        <v>10.9572</v>
      </c>
      <c r="G956" s="2">
        <f>'Moving Avg'!F956</f>
        <v>11.270799999999999</v>
      </c>
      <c r="H956" s="2">
        <f>'Moving Avg'!G956</f>
        <v>12.05556</v>
      </c>
      <c r="I956" s="2">
        <f>'Moving Avg'!H956</f>
        <v>10.746034999999997</v>
      </c>
      <c r="J956" s="5" t="str">
        <f>OBV!F956</f>
        <v>BEARISH</v>
      </c>
      <c r="K956" s="5" t="str">
        <f>OBV!G956</f>
        <v>NEUTRAL</v>
      </c>
      <c r="L956" s="5" t="str">
        <f>OBV!H956</f>
        <v>CONFIRMED BEARISH</v>
      </c>
      <c r="M956" s="7">
        <f t="shared" si="140"/>
        <v>50</v>
      </c>
      <c r="N956" s="7">
        <f t="shared" si="141"/>
        <v>100</v>
      </c>
      <c r="O956" s="7">
        <f t="shared" si="142"/>
        <v>50</v>
      </c>
      <c r="P956" s="7">
        <f t="shared" si="143"/>
        <v>16.5</v>
      </c>
      <c r="Q956" s="8">
        <f t="shared" si="144"/>
        <v>62.475000000000001</v>
      </c>
      <c r="R956" s="8">
        <f t="shared" si="145"/>
        <v>51.625</v>
      </c>
      <c r="S956" s="8">
        <f t="shared" si="146"/>
        <v>42.424999999999997</v>
      </c>
      <c r="T956" s="8">
        <f t="shared" si="147"/>
        <v>54.125</v>
      </c>
      <c r="U956" s="7">
        <f t="shared" si="148"/>
        <v>52.17499999999999</v>
      </c>
      <c r="V956" s="7">
        <f t="shared" si="149"/>
        <v>52.662499999999994</v>
      </c>
    </row>
    <row r="957" spans="1:22" ht="13.5" x14ac:dyDescent="0.25">
      <c r="A957" s="3">
        <f>RSI!A957</f>
        <v>43399</v>
      </c>
      <c r="B957" s="2">
        <f>RSI!B957</f>
        <v>10.891</v>
      </c>
      <c r="C957" s="2">
        <f>RSI!I957</f>
        <v>26.160077368836895</v>
      </c>
      <c r="D957" s="2">
        <f>MACD!E957</f>
        <v>0.12806247099768875</v>
      </c>
      <c r="E957" s="2">
        <f>MACD!F957</f>
        <v>0.21644718339581726</v>
      </c>
      <c r="F957" s="2">
        <f>'Moving Avg'!D957</f>
        <v>10.9282</v>
      </c>
      <c r="G957" s="2">
        <f>'Moving Avg'!F957</f>
        <v>11.211049999999998</v>
      </c>
      <c r="H957" s="2">
        <f>'Moving Avg'!G957</f>
        <v>12.022399999999999</v>
      </c>
      <c r="I957" s="2">
        <f>'Moving Avg'!H957</f>
        <v>10.755509999999997</v>
      </c>
      <c r="J957" s="5" t="str">
        <f>OBV!F957</f>
        <v>BEARISH</v>
      </c>
      <c r="K957" s="5" t="str">
        <f>OBV!G957</f>
        <v>STRONG</v>
      </c>
      <c r="L957" s="5" t="str">
        <f>OBV!H957</f>
        <v>CONFIRMED BEARISH</v>
      </c>
      <c r="M957" s="7">
        <f t="shared" si="140"/>
        <v>50</v>
      </c>
      <c r="N957" s="7">
        <f t="shared" si="141"/>
        <v>100</v>
      </c>
      <c r="O957" s="7">
        <f t="shared" si="142"/>
        <v>50</v>
      </c>
      <c r="P957" s="7">
        <f t="shared" si="143"/>
        <v>33</v>
      </c>
      <c r="Q957" s="8">
        <f t="shared" si="144"/>
        <v>64.95</v>
      </c>
      <c r="R957" s="8">
        <f t="shared" si="145"/>
        <v>55.75</v>
      </c>
      <c r="S957" s="8">
        <f t="shared" si="146"/>
        <v>49.85</v>
      </c>
      <c r="T957" s="8">
        <f t="shared" si="147"/>
        <v>58.25</v>
      </c>
      <c r="U957" s="7">
        <f t="shared" si="148"/>
        <v>56.85</v>
      </c>
      <c r="V957" s="7">
        <f t="shared" si="149"/>
        <v>57.2</v>
      </c>
    </row>
    <row r="958" spans="1:22" ht="13.5" x14ac:dyDescent="0.25">
      <c r="A958" s="3">
        <f>RSI!A958</f>
        <v>43402</v>
      </c>
      <c r="B958" s="2">
        <f>RSI!B958</f>
        <v>10.891</v>
      </c>
      <c r="C958" s="2">
        <f>RSI!I958</f>
        <v>26.160077368836895</v>
      </c>
      <c r="D958" s="2">
        <f>MACD!E958</f>
        <v>0.12029231278326513</v>
      </c>
      <c r="E958" s="2">
        <f>MACD!F958</f>
        <v>0.19721620927330685</v>
      </c>
      <c r="F958" s="2">
        <f>'Moving Avg'!D958</f>
        <v>10.913599999999999</v>
      </c>
      <c r="G958" s="2">
        <f>'Moving Avg'!F958</f>
        <v>11.161199999999997</v>
      </c>
      <c r="H958" s="2">
        <f>'Moving Avg'!G958</f>
        <v>11.982640000000002</v>
      </c>
      <c r="I958" s="2">
        <f>'Moving Avg'!H958</f>
        <v>10.764984999999999</v>
      </c>
      <c r="J958" s="5" t="str">
        <f>OBV!F958</f>
        <v>BEARISH</v>
      </c>
      <c r="K958" s="5" t="str">
        <f>OBV!G958</f>
        <v>NEUTRAL</v>
      </c>
      <c r="L958" s="5" t="str">
        <f>OBV!H958</f>
        <v>CONFIRMED BEARISH</v>
      </c>
      <c r="M958" s="7">
        <f t="shared" si="140"/>
        <v>50</v>
      </c>
      <c r="N958" s="7">
        <f t="shared" si="141"/>
        <v>100</v>
      </c>
      <c r="O958" s="7">
        <f t="shared" si="142"/>
        <v>50</v>
      </c>
      <c r="P958" s="7">
        <f t="shared" si="143"/>
        <v>16.5</v>
      </c>
      <c r="Q958" s="8">
        <f t="shared" si="144"/>
        <v>62.475000000000001</v>
      </c>
      <c r="R958" s="8">
        <f t="shared" si="145"/>
        <v>51.625</v>
      </c>
      <c r="S958" s="8">
        <f t="shared" si="146"/>
        <v>42.424999999999997</v>
      </c>
      <c r="T958" s="8">
        <f t="shared" si="147"/>
        <v>54.125</v>
      </c>
      <c r="U958" s="7">
        <f t="shared" si="148"/>
        <v>52.17499999999999</v>
      </c>
      <c r="V958" s="7">
        <f t="shared" si="149"/>
        <v>52.662499999999994</v>
      </c>
    </row>
    <row r="959" spans="1:22" ht="13.5" x14ac:dyDescent="0.25">
      <c r="A959" s="3">
        <f>RSI!A959</f>
        <v>43403</v>
      </c>
      <c r="B959" s="2">
        <f>RSI!B959</f>
        <v>10.891</v>
      </c>
      <c r="C959" s="2">
        <f>RSI!I959</f>
        <v>26.160077368836895</v>
      </c>
      <c r="D959" s="2">
        <f>MACD!E959</f>
        <v>0.11667418526161377</v>
      </c>
      <c r="E959" s="2">
        <f>MACD!F959</f>
        <v>0.18110780447096825</v>
      </c>
      <c r="F959" s="2">
        <f>'Moving Avg'!D959</f>
        <v>10.893799999999999</v>
      </c>
      <c r="G959" s="2">
        <f>'Moving Avg'!F959</f>
        <v>11.117949999999997</v>
      </c>
      <c r="H959" s="2">
        <f>'Moving Avg'!G959</f>
        <v>11.942880000000002</v>
      </c>
      <c r="I959" s="2">
        <f>'Moving Avg'!H959</f>
        <v>10.775264999999999</v>
      </c>
      <c r="J959" s="5" t="str">
        <f>OBV!F959</f>
        <v>BEARISH</v>
      </c>
      <c r="K959" s="5" t="str">
        <f>OBV!G959</f>
        <v>STRONG</v>
      </c>
      <c r="L959" s="5" t="str">
        <f>OBV!H959</f>
        <v>CONFIRMED BEARISH</v>
      </c>
      <c r="M959" s="7">
        <f t="shared" si="140"/>
        <v>50</v>
      </c>
      <c r="N959" s="7">
        <f t="shared" si="141"/>
        <v>100</v>
      </c>
      <c r="O959" s="7">
        <f t="shared" si="142"/>
        <v>50</v>
      </c>
      <c r="P959" s="7">
        <f t="shared" si="143"/>
        <v>33</v>
      </c>
      <c r="Q959" s="8">
        <f t="shared" si="144"/>
        <v>64.95</v>
      </c>
      <c r="R959" s="8">
        <f t="shared" si="145"/>
        <v>55.75</v>
      </c>
      <c r="S959" s="8">
        <f t="shared" si="146"/>
        <v>49.85</v>
      </c>
      <c r="T959" s="8">
        <f t="shared" si="147"/>
        <v>58.25</v>
      </c>
      <c r="U959" s="7">
        <f t="shared" si="148"/>
        <v>56.85</v>
      </c>
      <c r="V959" s="7">
        <f t="shared" si="149"/>
        <v>57.2</v>
      </c>
    </row>
    <row r="960" spans="1:22" ht="13.5" x14ac:dyDescent="0.25">
      <c r="A960" s="3">
        <f>RSI!A960</f>
        <v>43404</v>
      </c>
      <c r="B960" s="2">
        <f>RSI!B960</f>
        <v>10.891</v>
      </c>
      <c r="C960" s="2">
        <f>RSI!I960</f>
        <v>26.160077368836895</v>
      </c>
      <c r="D960" s="2">
        <f>MACD!E960</f>
        <v>3.9119536231698504E-2</v>
      </c>
      <c r="E960" s="2">
        <f>MACD!F960</f>
        <v>0.15271015082311429</v>
      </c>
      <c r="F960" s="2">
        <f>'Moving Avg'!D960</f>
        <v>10.892399999999999</v>
      </c>
      <c r="G960" s="2">
        <f>'Moving Avg'!F960</f>
        <v>11.081299999999997</v>
      </c>
      <c r="H960" s="2">
        <f>'Moving Avg'!G960</f>
        <v>11.90326</v>
      </c>
      <c r="I960" s="2">
        <f>'Moving Avg'!H960</f>
        <v>10.785544999999999</v>
      </c>
      <c r="J960" s="5" t="str">
        <f>OBV!F960</f>
        <v>BEARISH</v>
      </c>
      <c r="K960" s="5" t="str">
        <f>OBV!G960</f>
        <v>NEUTRAL</v>
      </c>
      <c r="L960" s="5" t="str">
        <f>OBV!H960</f>
        <v>CONFIRMED BEARISH</v>
      </c>
      <c r="M960" s="7">
        <f t="shared" si="140"/>
        <v>50</v>
      </c>
      <c r="N960" s="7">
        <f t="shared" si="141"/>
        <v>100</v>
      </c>
      <c r="O960" s="7">
        <f t="shared" si="142"/>
        <v>50</v>
      </c>
      <c r="P960" s="7">
        <f t="shared" si="143"/>
        <v>16.5</v>
      </c>
      <c r="Q960" s="8">
        <f t="shared" si="144"/>
        <v>62.475000000000001</v>
      </c>
      <c r="R960" s="8">
        <f t="shared" si="145"/>
        <v>51.625</v>
      </c>
      <c r="S960" s="8">
        <f t="shared" si="146"/>
        <v>42.424999999999997</v>
      </c>
      <c r="T960" s="8">
        <f t="shared" si="147"/>
        <v>54.125</v>
      </c>
      <c r="U960" s="7">
        <f t="shared" si="148"/>
        <v>52.17499999999999</v>
      </c>
      <c r="V960" s="7">
        <f t="shared" si="149"/>
        <v>52.662499999999994</v>
      </c>
    </row>
    <row r="961" spans="1:22" ht="13.5" x14ac:dyDescent="0.25">
      <c r="A961" s="3">
        <f>RSI!A961</f>
        <v>43405</v>
      </c>
      <c r="B961" s="2">
        <f>RSI!B961</f>
        <v>10.891</v>
      </c>
      <c r="C961" s="2">
        <f>RSI!I961</f>
        <v>26.160077368836895</v>
      </c>
      <c r="D961" s="2">
        <f>MACD!E961</f>
        <v>2.3723505952059298E-2</v>
      </c>
      <c r="E961" s="2">
        <f>MACD!F961</f>
        <v>0.12691282184890329</v>
      </c>
      <c r="F961" s="2">
        <f>'Moving Avg'!D961</f>
        <v>10.891</v>
      </c>
      <c r="G961" s="2">
        <f>'Moving Avg'!F961</f>
        <v>11.051249999999998</v>
      </c>
      <c r="H961" s="2">
        <f>'Moving Avg'!G961</f>
        <v>11.863639999999998</v>
      </c>
      <c r="I961" s="2">
        <f>'Moving Avg'!H961</f>
        <v>10.79645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50</v>
      </c>
      <c r="N961" s="7">
        <f t="shared" si="141"/>
        <v>100</v>
      </c>
      <c r="O961" s="7">
        <f t="shared" si="142"/>
        <v>50</v>
      </c>
      <c r="P961" s="7">
        <f t="shared" si="143"/>
        <v>16.5</v>
      </c>
      <c r="Q961" s="8">
        <f t="shared" si="144"/>
        <v>62.475000000000001</v>
      </c>
      <c r="R961" s="8">
        <f t="shared" si="145"/>
        <v>51.625</v>
      </c>
      <c r="S961" s="8">
        <f t="shared" si="146"/>
        <v>42.424999999999997</v>
      </c>
      <c r="T961" s="8">
        <f t="shared" si="147"/>
        <v>54.125</v>
      </c>
      <c r="U961" s="7">
        <f t="shared" si="148"/>
        <v>52.17499999999999</v>
      </c>
      <c r="V961" s="7">
        <f t="shared" si="149"/>
        <v>52.662499999999994</v>
      </c>
    </row>
    <row r="962" spans="1:22" ht="13.5" x14ac:dyDescent="0.25">
      <c r="A962" s="3">
        <f>RSI!A962</f>
        <v>43406</v>
      </c>
      <c r="B962" s="2">
        <f>RSI!B962</f>
        <v>10.891</v>
      </c>
      <c r="C962" s="2">
        <f>RSI!I962</f>
        <v>26.160077368836895</v>
      </c>
      <c r="D962" s="2">
        <f>MACD!E962</f>
        <v>1.304315737453976E-2</v>
      </c>
      <c r="E962" s="2">
        <f>MACD!F962</f>
        <v>0.10413888895403059</v>
      </c>
      <c r="F962" s="2">
        <f>'Moving Avg'!D962</f>
        <v>10.891</v>
      </c>
      <c r="G962" s="2">
        <f>'Moving Avg'!F962</f>
        <v>11.024499999999996</v>
      </c>
      <c r="H962" s="2">
        <f>'Moving Avg'!G962</f>
        <v>11.824019999999997</v>
      </c>
      <c r="I962" s="2">
        <f>'Moving Avg'!H962</f>
        <v>10.8072</v>
      </c>
      <c r="J962" s="5" t="str">
        <f>OBV!F962</f>
        <v>NEUTRAL</v>
      </c>
      <c r="K962" s="5" t="str">
        <f>OBV!G962</f>
        <v>NEUTRAL</v>
      </c>
      <c r="L962" s="5" t="str">
        <f>OBV!H962</f>
        <v>NEUTRAL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100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33</v>
      </c>
      <c r="Q962" s="8">
        <f t="shared" si="144"/>
        <v>64.95</v>
      </c>
      <c r="R962" s="8">
        <f t="shared" si="145"/>
        <v>55.75</v>
      </c>
      <c r="S962" s="8">
        <f t="shared" si="146"/>
        <v>49.85</v>
      </c>
      <c r="T962" s="8">
        <f t="shared" si="147"/>
        <v>58.25</v>
      </c>
      <c r="U962" s="7">
        <f t="shared" si="148"/>
        <v>56.85</v>
      </c>
      <c r="V962" s="7">
        <f t="shared" si="149"/>
        <v>57.2</v>
      </c>
    </row>
    <row r="963" spans="1:22" ht="13.5" x14ac:dyDescent="0.25">
      <c r="A963" s="3">
        <f>RSI!A963</f>
        <v>43409</v>
      </c>
      <c r="B963" s="2">
        <f>RSI!B963</f>
        <v>10.832000000000001</v>
      </c>
      <c r="C963" s="2">
        <f>RSI!I963</f>
        <v>24.263858882391645</v>
      </c>
      <c r="D963" s="2">
        <f>MACD!E963</f>
        <v>-5.2740811923790432E-4</v>
      </c>
      <c r="E963" s="2">
        <f>MACD!F963</f>
        <v>8.3205629539376907E-2</v>
      </c>
      <c r="F963" s="2">
        <f>'Moving Avg'!D963</f>
        <v>10.879200000000001</v>
      </c>
      <c r="G963" s="2">
        <f>'Moving Avg'!F963</f>
        <v>11.004699999999996</v>
      </c>
      <c r="H963" s="2">
        <f>'Moving Avg'!G963</f>
        <v>11.789679999999997</v>
      </c>
      <c r="I963" s="2">
        <f>'Moving Avg'!H963</f>
        <v>10.81781</v>
      </c>
      <c r="J963" s="5" t="str">
        <f>OBV!F963</f>
        <v>BEARISH</v>
      </c>
      <c r="K963" s="5" t="str">
        <f>OBV!G963</f>
        <v>NEUTRAL</v>
      </c>
      <c r="L963" s="5" t="str">
        <f>OBV!H963</f>
        <v>CONFIRMED BEARISH</v>
      </c>
      <c r="M963" s="7">
        <f t="shared" si="150"/>
        <v>50</v>
      </c>
      <c r="N963" s="7">
        <f t="shared" si="151"/>
        <v>100</v>
      </c>
      <c r="O963" s="7">
        <f t="shared" si="152"/>
        <v>50</v>
      </c>
      <c r="P963" s="7">
        <f t="shared" si="153"/>
        <v>16.5</v>
      </c>
      <c r="Q963" s="8">
        <f t="shared" ref="Q963:Q1026" si="154">0.35*M963+N963*0.35+O963*0.15+P963*0.15</f>
        <v>62.475000000000001</v>
      </c>
      <c r="R963" s="8">
        <f t="shared" ref="R963:R1026" si="155">M963*0.2+N963*0.2+O963*0.35+P963*0.25</f>
        <v>51.625</v>
      </c>
      <c r="S963" s="8">
        <f t="shared" ref="S963:S1026" si="156">M963*0.15+N963*0.15+O963*0.25+P963*0.45</f>
        <v>42.424999999999997</v>
      </c>
      <c r="T963" s="8">
        <f t="shared" ref="T963:T1026" si="157">0.25*SUM(M963:P963)</f>
        <v>54.125</v>
      </c>
      <c r="U963" s="7">
        <f t="shared" ref="U963:U1026" si="158">SUM(Q963:S963)/3</f>
        <v>52.17499999999999</v>
      </c>
      <c r="V963" s="7">
        <f t="shared" ref="V963:V1026" si="159">SUM(Q963:T963)/4</f>
        <v>52.662499999999994</v>
      </c>
    </row>
    <row r="964" spans="1:22" ht="13.5" x14ac:dyDescent="0.25">
      <c r="A964" s="3">
        <f>RSI!A964</f>
        <v>43410</v>
      </c>
      <c r="B964" s="2">
        <f>RSI!B964</f>
        <v>10.832000000000001</v>
      </c>
      <c r="C964" s="2">
        <f>RSI!I964</f>
        <v>24.263858882391645</v>
      </c>
      <c r="D964" s="2">
        <f>MACD!E964</f>
        <v>-5.6493336984733133E-3</v>
      </c>
      <c r="E964" s="2">
        <f>MACD!F964</f>
        <v>6.5434636891806869E-2</v>
      </c>
      <c r="F964" s="2">
        <f>'Moving Avg'!D964</f>
        <v>10.8674</v>
      </c>
      <c r="G964" s="2">
        <f>'Moving Avg'!F964</f>
        <v>10.984899999999996</v>
      </c>
      <c r="H964" s="2">
        <f>'Moving Avg'!G964</f>
        <v>11.755339999999999</v>
      </c>
      <c r="I964" s="2">
        <f>'Moving Avg'!H964</f>
        <v>10.828419999999999</v>
      </c>
      <c r="J964" s="5" t="str">
        <f>OBV!F964</f>
        <v>BEARISH</v>
      </c>
      <c r="K964" s="5" t="str">
        <f>OBV!G964</f>
        <v>NEUTRAL</v>
      </c>
      <c r="L964" s="5" t="str">
        <f>OBV!H964</f>
        <v>CONFIRMED BEARISH</v>
      </c>
      <c r="M964" s="7">
        <f t="shared" si="150"/>
        <v>50</v>
      </c>
      <c r="N964" s="7">
        <f t="shared" si="151"/>
        <v>100</v>
      </c>
      <c r="O964" s="7">
        <f t="shared" si="152"/>
        <v>50</v>
      </c>
      <c r="P964" s="7">
        <f t="shared" si="153"/>
        <v>16.5</v>
      </c>
      <c r="Q964" s="8">
        <f t="shared" si="154"/>
        <v>62.475000000000001</v>
      </c>
      <c r="R964" s="8">
        <f t="shared" si="155"/>
        <v>51.625</v>
      </c>
      <c r="S964" s="8">
        <f t="shared" si="156"/>
        <v>42.424999999999997</v>
      </c>
      <c r="T964" s="8">
        <f t="shared" si="157"/>
        <v>54.125</v>
      </c>
      <c r="U964" s="7">
        <f t="shared" si="158"/>
        <v>52.17499999999999</v>
      </c>
      <c r="V964" s="7">
        <f t="shared" si="159"/>
        <v>52.662499999999994</v>
      </c>
    </row>
    <row r="965" spans="1:22" ht="13.5" x14ac:dyDescent="0.25">
      <c r="A965" s="3">
        <f>RSI!A965</f>
        <v>43411</v>
      </c>
      <c r="B965" s="2">
        <f>RSI!B965</f>
        <v>10.832000000000001</v>
      </c>
      <c r="C965" s="2">
        <f>RSI!I965</f>
        <v>24.263858882391645</v>
      </c>
      <c r="D965" s="2">
        <f>MACD!E965</f>
        <v>-2.1951134836639241E-2</v>
      </c>
      <c r="E965" s="2">
        <f>MACD!F965</f>
        <v>4.7957482546117654E-2</v>
      </c>
      <c r="F965" s="2">
        <f>'Moving Avg'!D965</f>
        <v>10.855600000000001</v>
      </c>
      <c r="G965" s="2">
        <f>'Moving Avg'!F965</f>
        <v>10.965099999999996</v>
      </c>
      <c r="H965" s="2">
        <f>'Moving Avg'!G965</f>
        <v>11.714399999999998</v>
      </c>
      <c r="I965" s="2">
        <f>'Moving Avg'!H965</f>
        <v>10.839029999999998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50</v>
      </c>
      <c r="N965" s="7">
        <f t="shared" si="151"/>
        <v>100</v>
      </c>
      <c r="O965" s="7">
        <f t="shared" si="152"/>
        <v>50</v>
      </c>
      <c r="P965" s="7">
        <f t="shared" si="153"/>
        <v>16.5</v>
      </c>
      <c r="Q965" s="8">
        <f t="shared" si="154"/>
        <v>62.475000000000001</v>
      </c>
      <c r="R965" s="8">
        <f t="shared" si="155"/>
        <v>51.625</v>
      </c>
      <c r="S965" s="8">
        <f t="shared" si="156"/>
        <v>42.424999999999997</v>
      </c>
      <c r="T965" s="8">
        <f t="shared" si="157"/>
        <v>54.125</v>
      </c>
      <c r="U965" s="7">
        <f t="shared" si="158"/>
        <v>52.17499999999999</v>
      </c>
      <c r="V965" s="7">
        <f t="shared" si="159"/>
        <v>52.662499999999994</v>
      </c>
    </row>
    <row r="966" spans="1:22" ht="13.5" x14ac:dyDescent="0.25">
      <c r="A966" s="3">
        <f>RSI!A966</f>
        <v>43412</v>
      </c>
      <c r="B966" s="2">
        <f>RSI!B966</f>
        <v>10.832000000000001</v>
      </c>
      <c r="C966" s="2">
        <f>RSI!I966</f>
        <v>24.263858882391645</v>
      </c>
      <c r="D966" s="2">
        <f>MACD!E966</f>
        <v>-3.3720909120539488E-2</v>
      </c>
      <c r="E966" s="2">
        <f>MACD!F966</f>
        <v>3.1621804212786223E-2</v>
      </c>
      <c r="F966" s="2">
        <f>'Moving Avg'!D966</f>
        <v>10.8438</v>
      </c>
      <c r="G966" s="2">
        <f>'Moving Avg'!F966</f>
        <v>10.945299999999996</v>
      </c>
      <c r="H966" s="2">
        <f>'Moving Avg'!G966</f>
        <v>11.672140000000002</v>
      </c>
      <c r="I966" s="2">
        <f>'Moving Avg'!H966</f>
        <v>10.849949999999996</v>
      </c>
      <c r="J966" s="5" t="str">
        <f>OBV!F966</f>
        <v>BEARISH</v>
      </c>
      <c r="K966" s="5" t="str">
        <f>OBV!G966</f>
        <v>NEUTRAL</v>
      </c>
      <c r="L966" s="5" t="str">
        <f>OBV!H966</f>
        <v>CONFIRMED BEARISH</v>
      </c>
      <c r="M966" s="7">
        <f t="shared" si="150"/>
        <v>50</v>
      </c>
      <c r="N966" s="7">
        <f t="shared" si="151"/>
        <v>100</v>
      </c>
      <c r="O966" s="7">
        <f t="shared" si="152"/>
        <v>0</v>
      </c>
      <c r="P966" s="7">
        <f t="shared" si="153"/>
        <v>16.5</v>
      </c>
      <c r="Q966" s="8">
        <f t="shared" si="154"/>
        <v>54.975000000000001</v>
      </c>
      <c r="R966" s="8">
        <f t="shared" si="155"/>
        <v>34.125</v>
      </c>
      <c r="S966" s="8">
        <f t="shared" si="156"/>
        <v>29.925000000000001</v>
      </c>
      <c r="T966" s="8">
        <f t="shared" si="157"/>
        <v>41.625</v>
      </c>
      <c r="U966" s="7">
        <f t="shared" si="158"/>
        <v>39.674999999999997</v>
      </c>
      <c r="V966" s="7">
        <f t="shared" si="159"/>
        <v>40.162499999999994</v>
      </c>
    </row>
    <row r="967" spans="1:22" ht="13.5" x14ac:dyDescent="0.25">
      <c r="A967" s="3">
        <f>RSI!A967</f>
        <v>43413</v>
      </c>
      <c r="B967" s="2">
        <f>RSI!B967</f>
        <v>10.832000000000001</v>
      </c>
      <c r="C967" s="2">
        <f>RSI!I967</f>
        <v>24.263858882391645</v>
      </c>
      <c r="D967" s="2">
        <f>MACD!E967</f>
        <v>-4.2882744709116238E-2</v>
      </c>
      <c r="E967" s="2">
        <f>MACD!F967</f>
        <v>1.6720894428405731E-2</v>
      </c>
      <c r="F967" s="2">
        <f>'Moving Avg'!D967</f>
        <v>10.832000000000001</v>
      </c>
      <c r="G967" s="2">
        <f>'Moving Avg'!F967</f>
        <v>10.925499999999996</v>
      </c>
      <c r="H967" s="2">
        <f>'Moving Avg'!G967</f>
        <v>11.62988</v>
      </c>
      <c r="I967" s="2">
        <f>'Moving Avg'!H967</f>
        <v>10.860559999999996</v>
      </c>
      <c r="J967" s="5" t="str">
        <f>OBV!F967</f>
        <v>BEARISH</v>
      </c>
      <c r="K967" s="5" t="str">
        <f>OBV!G967</f>
        <v>NEUTRAL</v>
      </c>
      <c r="L967" s="5" t="str">
        <f>OBV!H967</f>
        <v>CONFIRMED BEARISH</v>
      </c>
      <c r="M967" s="7">
        <f t="shared" si="150"/>
        <v>50</v>
      </c>
      <c r="N967" s="7">
        <f t="shared" si="151"/>
        <v>100</v>
      </c>
      <c r="O967" s="7">
        <f t="shared" si="152"/>
        <v>0</v>
      </c>
      <c r="P967" s="7">
        <f t="shared" si="153"/>
        <v>16.5</v>
      </c>
      <c r="Q967" s="8">
        <f t="shared" si="154"/>
        <v>54.975000000000001</v>
      </c>
      <c r="R967" s="8">
        <f t="shared" si="155"/>
        <v>34.125</v>
      </c>
      <c r="S967" s="8">
        <f t="shared" si="156"/>
        <v>29.925000000000001</v>
      </c>
      <c r="T967" s="8">
        <f t="shared" si="157"/>
        <v>41.625</v>
      </c>
      <c r="U967" s="7">
        <f t="shared" si="158"/>
        <v>39.674999999999997</v>
      </c>
      <c r="V967" s="7">
        <f t="shared" si="159"/>
        <v>40.162499999999994</v>
      </c>
    </row>
    <row r="968" spans="1:22" ht="13.5" x14ac:dyDescent="0.25">
      <c r="A968" s="3">
        <f>RSI!A968</f>
        <v>43416</v>
      </c>
      <c r="B968" s="2">
        <f>RSI!B968</f>
        <v>10.507999999999999</v>
      </c>
      <c r="C968" s="2">
        <f>RSI!I968</f>
        <v>15.390105372823484</v>
      </c>
      <c r="D968" s="2">
        <f>MACD!E968</f>
        <v>-2.4899764105189348E-2</v>
      </c>
      <c r="E968" s="2">
        <f>MACD!F968</f>
        <v>8.3967627216867159E-3</v>
      </c>
      <c r="F968" s="2">
        <f>'Moving Avg'!D968</f>
        <v>10.767199999999999</v>
      </c>
      <c r="G968" s="2">
        <f>'Moving Avg'!F968</f>
        <v>10.889499999999998</v>
      </c>
      <c r="H968" s="2">
        <f>'Moving Avg'!G968</f>
        <v>11.578500000000004</v>
      </c>
      <c r="I968" s="2">
        <f>'Moving Avg'!H968</f>
        <v>10.869549999999993</v>
      </c>
      <c r="J968" s="5" t="str">
        <f>OBV!F968</f>
        <v>BEARISH</v>
      </c>
      <c r="K968" s="5" t="str">
        <f>OBV!G968</f>
        <v>NEUTRAL</v>
      </c>
      <c r="L968" s="5" t="str">
        <f>OBV!H968</f>
        <v>CONFIRMED BEARISH</v>
      </c>
      <c r="M968" s="7">
        <f t="shared" si="150"/>
        <v>50</v>
      </c>
      <c r="N968" s="7">
        <f t="shared" si="151"/>
        <v>100</v>
      </c>
      <c r="O968" s="7">
        <f t="shared" si="152"/>
        <v>0</v>
      </c>
      <c r="P968" s="7">
        <f t="shared" si="153"/>
        <v>16.5</v>
      </c>
      <c r="Q968" s="8">
        <f t="shared" si="154"/>
        <v>54.975000000000001</v>
      </c>
      <c r="R968" s="8">
        <f t="shared" si="155"/>
        <v>34.125</v>
      </c>
      <c r="S968" s="8">
        <f t="shared" si="156"/>
        <v>29.925000000000001</v>
      </c>
      <c r="T968" s="8">
        <f t="shared" si="157"/>
        <v>41.625</v>
      </c>
      <c r="U968" s="7">
        <f t="shared" si="158"/>
        <v>39.674999999999997</v>
      </c>
      <c r="V968" s="7">
        <f t="shared" si="159"/>
        <v>40.162499999999994</v>
      </c>
    </row>
    <row r="969" spans="1:22" ht="13.5" x14ac:dyDescent="0.25">
      <c r="A969" s="3">
        <f>RSI!A969</f>
        <v>43417</v>
      </c>
      <c r="B969" s="2">
        <f>RSI!B969</f>
        <v>10.494999999999999</v>
      </c>
      <c r="C969" s="2">
        <f>RSI!I969</f>
        <v>15.150684087697655</v>
      </c>
      <c r="D969" s="2">
        <f>MACD!E969</f>
        <v>-5.1991409641622965E-3</v>
      </c>
      <c r="E969" s="2">
        <f>MACD!F969</f>
        <v>5.6775819845169134E-3</v>
      </c>
      <c r="F969" s="2">
        <f>'Moving Avg'!D969</f>
        <v>10.6998</v>
      </c>
      <c r="G969" s="2">
        <f>'Moving Avg'!F969</f>
        <v>10.85285</v>
      </c>
      <c r="H969" s="2">
        <f>'Moving Avg'!G969</f>
        <v>11.528180000000006</v>
      </c>
      <c r="I969" s="2">
        <f>'Moving Avg'!H969</f>
        <v>10.878504999999993</v>
      </c>
      <c r="J969" s="5" t="str">
        <f>OBV!F969</f>
        <v>BEARISH</v>
      </c>
      <c r="K969" s="5" t="str">
        <f>OBV!G969</f>
        <v>STRONG</v>
      </c>
      <c r="L969" s="5" t="str">
        <f>OBV!H969</f>
        <v>CONFIRMED BEARISH</v>
      </c>
      <c r="M969" s="7">
        <f t="shared" si="150"/>
        <v>50</v>
      </c>
      <c r="N969" s="7">
        <f t="shared" si="151"/>
        <v>45</v>
      </c>
      <c r="O969" s="7">
        <f t="shared" si="152"/>
        <v>0</v>
      </c>
      <c r="P969" s="7">
        <f t="shared" si="153"/>
        <v>33</v>
      </c>
      <c r="Q969" s="8">
        <f t="shared" si="154"/>
        <v>38.200000000000003</v>
      </c>
      <c r="R969" s="8">
        <f t="shared" si="155"/>
        <v>27.25</v>
      </c>
      <c r="S969" s="8">
        <f t="shared" si="156"/>
        <v>29.1</v>
      </c>
      <c r="T969" s="8">
        <f t="shared" si="157"/>
        <v>32</v>
      </c>
      <c r="U969" s="7">
        <f t="shared" si="158"/>
        <v>31.516666666666669</v>
      </c>
      <c r="V969" s="7">
        <f t="shared" si="159"/>
        <v>31.637500000000003</v>
      </c>
    </row>
    <row r="970" spans="1:22" ht="13.5" x14ac:dyDescent="0.25">
      <c r="A970" s="3">
        <f>RSI!A970</f>
        <v>43418</v>
      </c>
      <c r="B970" s="2">
        <f>RSI!B970</f>
        <v>10.567</v>
      </c>
      <c r="C970" s="2">
        <f>RSI!I970</f>
        <v>22.35523889933468</v>
      </c>
      <c r="D970" s="2">
        <f>MACD!E970</f>
        <v>9.4745568353804543E-3</v>
      </c>
      <c r="E970" s="2">
        <f>MACD!F970</f>
        <v>6.4369769546896221E-3</v>
      </c>
      <c r="F970" s="2">
        <f>'Moving Avg'!D970</f>
        <v>10.646799999999999</v>
      </c>
      <c r="G970" s="2">
        <f>'Moving Avg'!F970</f>
        <v>10.844900000000001</v>
      </c>
      <c r="H970" s="2">
        <f>'Moving Avg'!G970</f>
        <v>11.485900000000004</v>
      </c>
      <c r="I970" s="2">
        <f>'Moving Avg'!H970</f>
        <v>10.888409999999991</v>
      </c>
      <c r="J970" s="5" t="str">
        <f>OBV!F970</f>
        <v>BEARISH</v>
      </c>
      <c r="K970" s="5" t="str">
        <f>OBV!G970</f>
        <v>NEUTRAL</v>
      </c>
      <c r="L970" s="5" t="str">
        <f>OBV!H970</f>
        <v>CONFIRMED BEARISH</v>
      </c>
      <c r="M970" s="7">
        <f t="shared" si="150"/>
        <v>50</v>
      </c>
      <c r="N970" s="7">
        <f t="shared" si="151"/>
        <v>0</v>
      </c>
      <c r="O970" s="7">
        <f t="shared" si="152"/>
        <v>0</v>
      </c>
      <c r="P970" s="7">
        <f t="shared" si="153"/>
        <v>16.5</v>
      </c>
      <c r="Q970" s="8">
        <f t="shared" si="154"/>
        <v>19.975000000000001</v>
      </c>
      <c r="R970" s="8">
        <f t="shared" si="155"/>
        <v>14.125</v>
      </c>
      <c r="S970" s="8">
        <f t="shared" si="156"/>
        <v>14.925000000000001</v>
      </c>
      <c r="T970" s="8">
        <f t="shared" si="157"/>
        <v>16.625</v>
      </c>
      <c r="U970" s="7">
        <f t="shared" si="158"/>
        <v>16.341666666666669</v>
      </c>
      <c r="V970" s="7">
        <f t="shared" si="159"/>
        <v>16.412500000000001</v>
      </c>
    </row>
    <row r="971" spans="1:22" ht="13.5" x14ac:dyDescent="0.25">
      <c r="A971" s="3">
        <f>RSI!A971</f>
        <v>43419</v>
      </c>
      <c r="B971" s="2">
        <f>RSI!B971</f>
        <v>10.494999999999999</v>
      </c>
      <c r="C971" s="2">
        <f>RSI!I971</f>
        <v>20.482305527301847</v>
      </c>
      <c r="D971" s="2">
        <f>MACD!E971</f>
        <v>2.988871258333603E-2</v>
      </c>
      <c r="E971" s="2">
        <f>MACD!F971</f>
        <v>1.1127324080418905E-2</v>
      </c>
      <c r="F971" s="2">
        <f>'Moving Avg'!D971</f>
        <v>10.5794</v>
      </c>
      <c r="G971" s="2">
        <f>'Moving Avg'!F971</f>
        <v>10.817850000000002</v>
      </c>
      <c r="H971" s="2">
        <f>'Moving Avg'!G971</f>
        <v>11.442320000000006</v>
      </c>
      <c r="I971" s="2">
        <f>'Moving Avg'!H971</f>
        <v>10.897429999999993</v>
      </c>
      <c r="J971" s="5" t="str">
        <f>OBV!F971</f>
        <v>BEARISH</v>
      </c>
      <c r="K971" s="5" t="str">
        <f>OBV!G971</f>
        <v>STRONG</v>
      </c>
      <c r="L971" s="5" t="str">
        <f>OBV!H971</f>
        <v>CONFIRMED BEARISH</v>
      </c>
      <c r="M971" s="7">
        <f t="shared" si="150"/>
        <v>50</v>
      </c>
      <c r="N971" s="7">
        <f t="shared" si="151"/>
        <v>0</v>
      </c>
      <c r="O971" s="7">
        <f t="shared" si="152"/>
        <v>0</v>
      </c>
      <c r="P971" s="7">
        <f t="shared" si="153"/>
        <v>33</v>
      </c>
      <c r="Q971" s="8">
        <f t="shared" si="154"/>
        <v>22.45</v>
      </c>
      <c r="R971" s="8">
        <f t="shared" si="155"/>
        <v>18.25</v>
      </c>
      <c r="S971" s="8">
        <f t="shared" si="156"/>
        <v>22.35</v>
      </c>
      <c r="T971" s="8">
        <f t="shared" si="157"/>
        <v>20.75</v>
      </c>
      <c r="U971" s="7">
        <f t="shared" si="158"/>
        <v>21.016666666666669</v>
      </c>
      <c r="V971" s="7">
        <f t="shared" si="159"/>
        <v>20.950000000000003</v>
      </c>
    </row>
    <row r="972" spans="1:22" ht="13.5" x14ac:dyDescent="0.25">
      <c r="A972" s="3">
        <f>RSI!A972</f>
        <v>43420</v>
      </c>
      <c r="B972" s="2">
        <f>RSI!B972</f>
        <v>10.494999999999999</v>
      </c>
      <c r="C972" s="2">
        <f>RSI!I972</f>
        <v>20.482305527301847</v>
      </c>
      <c r="D972" s="2">
        <f>MACD!E972</f>
        <v>5.0054917655570463E-2</v>
      </c>
      <c r="E972" s="2">
        <f>MACD!F972</f>
        <v>1.891284279544922E-2</v>
      </c>
      <c r="F972" s="2">
        <f>'Moving Avg'!D972</f>
        <v>10.511999999999999</v>
      </c>
      <c r="G972" s="2">
        <f>'Moving Avg'!F972</f>
        <v>10.790800000000001</v>
      </c>
      <c r="H972" s="2">
        <f>'Moving Avg'!G972</f>
        <v>11.401240000000005</v>
      </c>
      <c r="I972" s="2">
        <f>'Moving Avg'!H972</f>
        <v>10.906449999999992</v>
      </c>
      <c r="J972" s="5" t="str">
        <f>OBV!F972</f>
        <v>BEARISH</v>
      </c>
      <c r="K972" s="5" t="str">
        <f>OBV!G972</f>
        <v>STRONG</v>
      </c>
      <c r="L972" s="5" t="str">
        <f>OBV!H972</f>
        <v>CONFIRMED BEARISH</v>
      </c>
      <c r="M972" s="7">
        <f t="shared" si="150"/>
        <v>50</v>
      </c>
      <c r="N972" s="7">
        <f t="shared" si="151"/>
        <v>0</v>
      </c>
      <c r="O972" s="7">
        <f t="shared" si="152"/>
        <v>0</v>
      </c>
      <c r="P972" s="7">
        <f t="shared" si="153"/>
        <v>33</v>
      </c>
      <c r="Q972" s="8">
        <f t="shared" si="154"/>
        <v>22.45</v>
      </c>
      <c r="R972" s="8">
        <f t="shared" si="155"/>
        <v>18.25</v>
      </c>
      <c r="S972" s="8">
        <f t="shared" si="156"/>
        <v>22.35</v>
      </c>
      <c r="T972" s="8">
        <f t="shared" si="157"/>
        <v>20.75</v>
      </c>
      <c r="U972" s="7">
        <f t="shared" si="158"/>
        <v>21.016666666666669</v>
      </c>
      <c r="V972" s="7">
        <f t="shared" si="159"/>
        <v>20.950000000000003</v>
      </c>
    </row>
    <row r="973" spans="1:22" ht="13.5" x14ac:dyDescent="0.25">
      <c r="A973" s="3">
        <f>RSI!A973</f>
        <v>43423</v>
      </c>
      <c r="B973" s="2">
        <f>RSI!B973</f>
        <v>10.554</v>
      </c>
      <c r="C973" s="2">
        <f>RSI!I973</f>
        <v>26.346711617636046</v>
      </c>
      <c r="D973" s="2">
        <f>MACD!E973</f>
        <v>5.6349751627770672E-2</v>
      </c>
      <c r="E973" s="2">
        <f>MACD!F973</f>
        <v>2.6400224561913509E-2</v>
      </c>
      <c r="F973" s="2">
        <f>'Moving Avg'!D973</f>
        <v>10.521199999999999</v>
      </c>
      <c r="G973" s="2">
        <f>'Moving Avg'!F973</f>
        <v>10.770300000000002</v>
      </c>
      <c r="H973" s="2">
        <f>'Moving Avg'!G973</f>
        <v>11.361740000000005</v>
      </c>
      <c r="I973" s="2">
        <f>'Moving Avg'!H973</f>
        <v>10.916199999999995</v>
      </c>
      <c r="J973" s="5" t="str">
        <f>OBV!F973</f>
        <v>BEARISH</v>
      </c>
      <c r="K973" s="5" t="str">
        <f>OBV!G973</f>
        <v>NEUTRAL</v>
      </c>
      <c r="L973" s="5" t="str">
        <f>OBV!H973</f>
        <v>BEARISH DIVERGENCE</v>
      </c>
      <c r="M973" s="7">
        <f t="shared" si="150"/>
        <v>50</v>
      </c>
      <c r="N973" s="7">
        <f t="shared" si="151"/>
        <v>0</v>
      </c>
      <c r="O973" s="7">
        <f t="shared" si="152"/>
        <v>0</v>
      </c>
      <c r="P973" s="7">
        <f t="shared" si="153"/>
        <v>16.5</v>
      </c>
      <c r="Q973" s="8">
        <f t="shared" si="154"/>
        <v>19.975000000000001</v>
      </c>
      <c r="R973" s="8">
        <f t="shared" si="155"/>
        <v>14.125</v>
      </c>
      <c r="S973" s="8">
        <f t="shared" si="156"/>
        <v>14.925000000000001</v>
      </c>
      <c r="T973" s="8">
        <f t="shared" si="157"/>
        <v>16.625</v>
      </c>
      <c r="U973" s="7">
        <f t="shared" si="158"/>
        <v>16.341666666666669</v>
      </c>
      <c r="V973" s="7">
        <f t="shared" si="159"/>
        <v>16.412500000000001</v>
      </c>
    </row>
    <row r="974" spans="1:22" ht="13.5" x14ac:dyDescent="0.25">
      <c r="A974" s="3">
        <f>RSI!A974</f>
        <v>43425</v>
      </c>
      <c r="B974" s="2">
        <f>RSI!B974</f>
        <v>10.488</v>
      </c>
      <c r="C974" s="2">
        <f>RSI!I974</f>
        <v>24.196917330785737</v>
      </c>
      <c r="D974" s="2">
        <f>MACD!E974</f>
        <v>6.8696419251256913E-2</v>
      </c>
      <c r="E974" s="2">
        <f>MACD!F974</f>
        <v>3.4859463499782188E-2</v>
      </c>
      <c r="F974" s="2">
        <f>'Moving Avg'!D974</f>
        <v>10.5198</v>
      </c>
      <c r="G974" s="2">
        <f>'Moving Avg'!F974</f>
        <v>10.745200000000001</v>
      </c>
      <c r="H974" s="2">
        <f>'Moving Avg'!G974</f>
        <v>11.320920000000001</v>
      </c>
      <c r="I974" s="2">
        <f>'Moving Avg'!H974</f>
        <v>10.925774999999994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  <c r="M974" s="7">
        <f t="shared" si="150"/>
        <v>50</v>
      </c>
      <c r="N974" s="7">
        <f t="shared" si="151"/>
        <v>0</v>
      </c>
      <c r="O974" s="7">
        <f t="shared" si="152"/>
        <v>0</v>
      </c>
      <c r="P974" s="7">
        <f t="shared" si="153"/>
        <v>16.5</v>
      </c>
      <c r="Q974" s="8">
        <f t="shared" si="154"/>
        <v>19.975000000000001</v>
      </c>
      <c r="R974" s="8">
        <f t="shared" si="155"/>
        <v>14.125</v>
      </c>
      <c r="S974" s="8">
        <f t="shared" si="156"/>
        <v>14.925000000000001</v>
      </c>
      <c r="T974" s="8">
        <f t="shared" si="157"/>
        <v>16.625</v>
      </c>
      <c r="U974" s="7">
        <f t="shared" si="158"/>
        <v>16.341666666666669</v>
      </c>
      <c r="V974" s="7">
        <f t="shared" si="159"/>
        <v>16.412500000000001</v>
      </c>
    </row>
    <row r="975" spans="1:22" ht="13.5" x14ac:dyDescent="0.25">
      <c r="A975" s="3">
        <f>RSI!A975</f>
        <v>43426</v>
      </c>
      <c r="B975" s="2">
        <f>RSI!B975</f>
        <v>10.488</v>
      </c>
      <c r="C975" s="2">
        <f>RSI!I975</f>
        <v>24.196917330785737</v>
      </c>
      <c r="D975" s="2">
        <f>MACD!E975</f>
        <v>8.1507097084458024E-2</v>
      </c>
      <c r="E975" s="2">
        <f>MACD!F975</f>
        <v>4.4188990216717357E-2</v>
      </c>
      <c r="F975" s="2">
        <f>'Moving Avg'!D975</f>
        <v>10.504</v>
      </c>
      <c r="G975" s="2">
        <f>'Moving Avg'!F975</f>
        <v>10.7247</v>
      </c>
      <c r="H975" s="2">
        <f>'Moving Avg'!G975</f>
        <v>11.282340000000003</v>
      </c>
      <c r="I975" s="2">
        <f>'Moving Avg'!H975</f>
        <v>10.935349999999993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50</v>
      </c>
      <c r="N975" s="7">
        <f t="shared" si="151"/>
        <v>0</v>
      </c>
      <c r="O975" s="7">
        <f t="shared" si="152"/>
        <v>0</v>
      </c>
      <c r="P975" s="7">
        <f t="shared" si="153"/>
        <v>16.5</v>
      </c>
      <c r="Q975" s="8">
        <f t="shared" si="154"/>
        <v>19.975000000000001</v>
      </c>
      <c r="R975" s="8">
        <f t="shared" si="155"/>
        <v>14.125</v>
      </c>
      <c r="S975" s="8">
        <f t="shared" si="156"/>
        <v>14.925000000000001</v>
      </c>
      <c r="T975" s="8">
        <f t="shared" si="157"/>
        <v>16.625</v>
      </c>
      <c r="U975" s="7">
        <f t="shared" si="158"/>
        <v>16.341666666666669</v>
      </c>
      <c r="V975" s="7">
        <f t="shared" si="159"/>
        <v>16.412500000000001</v>
      </c>
    </row>
    <row r="976" spans="1:22" ht="13.5" x14ac:dyDescent="0.25">
      <c r="A976" s="3">
        <f>RSI!A976</f>
        <v>43427</v>
      </c>
      <c r="B976" s="2">
        <f>RSI!B976</f>
        <v>10.488</v>
      </c>
      <c r="C976" s="2">
        <f>RSI!I976</f>
        <v>24.196917330785737</v>
      </c>
      <c r="D976" s="2">
        <f>MACD!E976</f>
        <v>9.453532504967832E-2</v>
      </c>
      <c r="E976" s="2">
        <f>MACD!F976</f>
        <v>5.4258257183309552E-2</v>
      </c>
      <c r="F976" s="2">
        <f>'Moving Avg'!D976</f>
        <v>10.502599999999999</v>
      </c>
      <c r="G976" s="2">
        <f>'Moving Avg'!F976</f>
        <v>10.7042</v>
      </c>
      <c r="H976" s="2">
        <f>'Moving Avg'!G976</f>
        <v>11.247720000000005</v>
      </c>
      <c r="I976" s="2">
        <f>'Moving Avg'!H976</f>
        <v>10.945174999999992</v>
      </c>
      <c r="J976" s="5" t="str">
        <f>OBV!F976</f>
        <v>BULLISH</v>
      </c>
      <c r="K976" s="5" t="str">
        <f>OBV!G976</f>
        <v>NEUTRAL</v>
      </c>
      <c r="L976" s="5" t="str">
        <f>OBV!H976</f>
        <v>BULLISH DIVERGENCE</v>
      </c>
      <c r="M976" s="7">
        <f t="shared" si="150"/>
        <v>50</v>
      </c>
      <c r="N976" s="7">
        <f t="shared" si="151"/>
        <v>0</v>
      </c>
      <c r="O976" s="7">
        <f t="shared" si="152"/>
        <v>0</v>
      </c>
      <c r="P976" s="7">
        <f t="shared" si="153"/>
        <v>66.5</v>
      </c>
      <c r="Q976" s="8">
        <f t="shared" si="154"/>
        <v>27.475000000000001</v>
      </c>
      <c r="R976" s="8">
        <f t="shared" si="155"/>
        <v>26.625</v>
      </c>
      <c r="S976" s="8">
        <f t="shared" si="156"/>
        <v>37.424999999999997</v>
      </c>
      <c r="T976" s="8">
        <f t="shared" si="157"/>
        <v>29.125</v>
      </c>
      <c r="U976" s="7">
        <f t="shared" si="158"/>
        <v>30.508333333333336</v>
      </c>
      <c r="V976" s="7">
        <f t="shared" si="159"/>
        <v>30.162500000000001</v>
      </c>
    </row>
    <row r="977" spans="1:22" ht="13.5" x14ac:dyDescent="0.25">
      <c r="A977" s="3">
        <f>RSI!A977</f>
        <v>43430</v>
      </c>
      <c r="B977" s="2">
        <f>RSI!B977</f>
        <v>10.435</v>
      </c>
      <c r="C977" s="2">
        <f>RSI!I977</f>
        <v>22.366482932591467</v>
      </c>
      <c r="D977" s="2">
        <f>MACD!E977</f>
        <v>0.11151145436659426</v>
      </c>
      <c r="E977" s="2">
        <f>MACD!F977</f>
        <v>6.5708896619966498E-2</v>
      </c>
      <c r="F977" s="2">
        <f>'Moving Avg'!D977</f>
        <v>10.490600000000001</v>
      </c>
      <c r="G977" s="2">
        <f>'Moving Avg'!F977</f>
        <v>10.6814</v>
      </c>
      <c r="H977" s="2">
        <f>'Moving Avg'!G977</f>
        <v>11.212040000000007</v>
      </c>
      <c r="I977" s="2">
        <f>'Moving Avg'!H977</f>
        <v>10.955044999999993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50</v>
      </c>
      <c r="N977" s="7">
        <f t="shared" si="151"/>
        <v>0</v>
      </c>
      <c r="O977" s="7">
        <f t="shared" si="152"/>
        <v>0</v>
      </c>
      <c r="P977" s="7">
        <f t="shared" si="153"/>
        <v>16.5</v>
      </c>
      <c r="Q977" s="8">
        <f t="shared" si="154"/>
        <v>19.975000000000001</v>
      </c>
      <c r="R977" s="8">
        <f t="shared" si="155"/>
        <v>14.125</v>
      </c>
      <c r="S977" s="8">
        <f t="shared" si="156"/>
        <v>14.925000000000001</v>
      </c>
      <c r="T977" s="8">
        <f t="shared" si="157"/>
        <v>16.625</v>
      </c>
      <c r="U977" s="7">
        <f t="shared" si="158"/>
        <v>16.341666666666669</v>
      </c>
      <c r="V977" s="7">
        <f t="shared" si="159"/>
        <v>16.412500000000001</v>
      </c>
    </row>
    <row r="978" spans="1:22" ht="13.5" x14ac:dyDescent="0.25">
      <c r="A978" s="3">
        <f>RSI!A978</f>
        <v>43431</v>
      </c>
      <c r="B978" s="2">
        <f>RSI!B978</f>
        <v>10.435</v>
      </c>
      <c r="C978" s="2">
        <f>RSI!I978</f>
        <v>22.366482932591467</v>
      </c>
      <c r="D978" s="2">
        <f>MACD!E978</f>
        <v>7.8219117456864495E-2</v>
      </c>
      <c r="E978" s="2">
        <f>MACD!F978</f>
        <v>6.8210940787346103E-2</v>
      </c>
      <c r="F978" s="2">
        <f>'Moving Avg'!D978</f>
        <v>10.466800000000001</v>
      </c>
      <c r="G978" s="2">
        <f>'Moving Avg'!F978</f>
        <v>10.6586</v>
      </c>
      <c r="H978" s="2">
        <f>'Moving Avg'!G978</f>
        <v>11.176500000000001</v>
      </c>
      <c r="I978" s="2">
        <f>'Moving Avg'!H978</f>
        <v>10.965069999999995</v>
      </c>
      <c r="J978" s="5" t="str">
        <f>OBV!F978</f>
        <v>BEARISH</v>
      </c>
      <c r="K978" s="5" t="str">
        <f>OBV!G978</f>
        <v>STRONG</v>
      </c>
      <c r="L978" s="5" t="str">
        <f>OBV!H978</f>
        <v>CONFIRMED BEARISH</v>
      </c>
      <c r="M978" s="7">
        <f t="shared" si="150"/>
        <v>50</v>
      </c>
      <c r="N978" s="7">
        <f t="shared" si="151"/>
        <v>0</v>
      </c>
      <c r="O978" s="7">
        <f t="shared" si="152"/>
        <v>0</v>
      </c>
      <c r="P978" s="7">
        <f t="shared" si="153"/>
        <v>33</v>
      </c>
      <c r="Q978" s="8">
        <f t="shared" si="154"/>
        <v>22.45</v>
      </c>
      <c r="R978" s="8">
        <f t="shared" si="155"/>
        <v>18.25</v>
      </c>
      <c r="S978" s="8">
        <f t="shared" si="156"/>
        <v>22.35</v>
      </c>
      <c r="T978" s="8">
        <f t="shared" si="157"/>
        <v>20.75</v>
      </c>
      <c r="U978" s="7">
        <f t="shared" si="158"/>
        <v>21.016666666666669</v>
      </c>
      <c r="V978" s="7">
        <f t="shared" si="159"/>
        <v>20.950000000000003</v>
      </c>
    </row>
    <row r="979" spans="1:22" ht="13.5" x14ac:dyDescent="0.25">
      <c r="A979" s="3">
        <f>RSI!A979</f>
        <v>43432</v>
      </c>
      <c r="B979" s="2">
        <f>RSI!B979</f>
        <v>10.435</v>
      </c>
      <c r="C979" s="2">
        <f>RSI!I979</f>
        <v>22.366482932591467</v>
      </c>
      <c r="D979" s="2">
        <f>MACD!E979</f>
        <v>5.0075900590758948E-2</v>
      </c>
      <c r="E979" s="2">
        <f>MACD!F979</f>
        <v>6.4583932748028677E-2</v>
      </c>
      <c r="F979" s="2">
        <f>'Moving Avg'!D979</f>
        <v>10.456200000000001</v>
      </c>
      <c r="G979" s="2">
        <f>'Moving Avg'!F979</f>
        <v>10.6358</v>
      </c>
      <c r="H979" s="2">
        <f>'Moving Avg'!G979</f>
        <v>11.136860000000002</v>
      </c>
      <c r="I979" s="2">
        <f>'Moving Avg'!H979</f>
        <v>10.975559999999998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50</v>
      </c>
      <c r="N979" s="7">
        <f t="shared" si="151"/>
        <v>45</v>
      </c>
      <c r="O979" s="7">
        <f t="shared" si="152"/>
        <v>0</v>
      </c>
      <c r="P979" s="7">
        <f t="shared" si="153"/>
        <v>16.5</v>
      </c>
      <c r="Q979" s="8">
        <f t="shared" si="154"/>
        <v>35.725000000000001</v>
      </c>
      <c r="R979" s="8">
        <f t="shared" si="155"/>
        <v>23.125</v>
      </c>
      <c r="S979" s="8">
        <f t="shared" si="156"/>
        <v>21.675000000000001</v>
      </c>
      <c r="T979" s="8">
        <f t="shared" si="157"/>
        <v>27.875</v>
      </c>
      <c r="U979" s="7">
        <f t="shared" si="158"/>
        <v>26.841666666666669</v>
      </c>
      <c r="V979" s="7">
        <f t="shared" si="159"/>
        <v>27.1</v>
      </c>
    </row>
    <row r="980" spans="1:22" ht="13.5" x14ac:dyDescent="0.25">
      <c r="A980" s="3">
        <f>RSI!A980</f>
        <v>43433</v>
      </c>
      <c r="B980" s="2">
        <f>RSI!B980</f>
        <v>10.429</v>
      </c>
      <c r="C980" s="2">
        <f>RSI!I980</f>
        <v>22.129781608777392</v>
      </c>
      <c r="D980" s="2">
        <f>MACD!E980</f>
        <v>3.9660834378388188E-2</v>
      </c>
      <c r="E980" s="2">
        <f>MACD!F980</f>
        <v>5.9599313074100581E-2</v>
      </c>
      <c r="F980" s="2">
        <f>'Moving Avg'!D980</f>
        <v>10.444400000000002</v>
      </c>
      <c r="G980" s="2">
        <f>'Moving Avg'!F980</f>
        <v>10.6127</v>
      </c>
      <c r="H980" s="2">
        <f>'Moving Avg'!G980</f>
        <v>11.098559999999999</v>
      </c>
      <c r="I980" s="2">
        <f>'Moving Avg'!H980</f>
        <v>10.987264999999997</v>
      </c>
      <c r="J980" s="5" t="str">
        <f>OBV!F980</f>
        <v>BEARISH</v>
      </c>
      <c r="K980" s="5" t="str">
        <f>OBV!G980</f>
        <v>STRONG</v>
      </c>
      <c r="L980" s="5" t="str">
        <f>OBV!H980</f>
        <v>CONFIRMED BEARISH</v>
      </c>
      <c r="M980" s="7">
        <f t="shared" si="150"/>
        <v>50</v>
      </c>
      <c r="N980" s="7">
        <f t="shared" si="151"/>
        <v>45</v>
      </c>
      <c r="O980" s="7">
        <f t="shared" si="152"/>
        <v>0</v>
      </c>
      <c r="P980" s="7">
        <f t="shared" si="153"/>
        <v>33</v>
      </c>
      <c r="Q980" s="8">
        <f t="shared" si="154"/>
        <v>38.200000000000003</v>
      </c>
      <c r="R980" s="8">
        <f t="shared" si="155"/>
        <v>27.25</v>
      </c>
      <c r="S980" s="8">
        <f t="shared" si="156"/>
        <v>29.1</v>
      </c>
      <c r="T980" s="8">
        <f t="shared" si="157"/>
        <v>32</v>
      </c>
      <c r="U980" s="7">
        <f t="shared" si="158"/>
        <v>31.516666666666669</v>
      </c>
      <c r="V980" s="7">
        <f t="shared" si="159"/>
        <v>31.637500000000003</v>
      </c>
    </row>
    <row r="981" spans="1:22" ht="13.5" x14ac:dyDescent="0.25">
      <c r="A981" s="3">
        <f>RSI!A981</f>
        <v>43434</v>
      </c>
      <c r="B981" s="2">
        <f>RSI!B981</f>
        <v>10.422000000000001</v>
      </c>
      <c r="C981" s="2">
        <f>RSI!I981</f>
        <v>21.839396002783744</v>
      </c>
      <c r="D981" s="2">
        <f>MACD!E981</f>
        <v>2.2063151911392964E-2</v>
      </c>
      <c r="E981" s="2">
        <f>MACD!F981</f>
        <v>5.2092080841559057E-2</v>
      </c>
      <c r="F981" s="2">
        <f>'Moving Avg'!D981</f>
        <v>10.4312</v>
      </c>
      <c r="G981" s="2">
        <f>'Moving Avg'!F981</f>
        <v>10.589250000000002</v>
      </c>
      <c r="H981" s="2">
        <f>'Moving Avg'!G981</f>
        <v>11.058940000000002</v>
      </c>
      <c r="I981" s="2">
        <f>'Moving Avg'!H981</f>
        <v>10.99878</v>
      </c>
      <c r="J981" s="5" t="str">
        <f>OBV!F981</f>
        <v>BEARISH</v>
      </c>
      <c r="K981" s="5" t="str">
        <f>OBV!G981</f>
        <v>STRONG</v>
      </c>
      <c r="L981" s="5" t="str">
        <f>OBV!H981</f>
        <v>CONFIRMED BEARISH</v>
      </c>
      <c r="M981" s="7">
        <f t="shared" si="150"/>
        <v>50</v>
      </c>
      <c r="N981" s="7">
        <f t="shared" si="151"/>
        <v>100</v>
      </c>
      <c r="O981" s="7">
        <f t="shared" si="152"/>
        <v>0</v>
      </c>
      <c r="P981" s="7">
        <f t="shared" si="153"/>
        <v>33</v>
      </c>
      <c r="Q981" s="8">
        <f t="shared" si="154"/>
        <v>57.45</v>
      </c>
      <c r="R981" s="8">
        <f t="shared" si="155"/>
        <v>38.25</v>
      </c>
      <c r="S981" s="8">
        <f t="shared" si="156"/>
        <v>37.35</v>
      </c>
      <c r="T981" s="8">
        <f t="shared" si="157"/>
        <v>45.75</v>
      </c>
      <c r="U981" s="7">
        <f t="shared" si="158"/>
        <v>44.35</v>
      </c>
      <c r="V981" s="7">
        <f t="shared" si="159"/>
        <v>44.7</v>
      </c>
    </row>
    <row r="982" spans="1:22" ht="13.5" x14ac:dyDescent="0.25">
      <c r="A982" s="3">
        <f>RSI!A982</f>
        <v>43437</v>
      </c>
      <c r="B982" s="2">
        <f>RSI!B982</f>
        <v>10.409000000000001</v>
      </c>
      <c r="C982" s="2">
        <f>RSI!I982</f>
        <v>21.280902663334487</v>
      </c>
      <c r="D982" s="2">
        <f>MACD!E982</f>
        <v>9.8192337174651811E-3</v>
      </c>
      <c r="E982" s="2">
        <f>MACD!F982</f>
        <v>4.3637511416740285E-2</v>
      </c>
      <c r="F982" s="2">
        <f>'Moving Avg'!D982</f>
        <v>10.426</v>
      </c>
      <c r="G982" s="2">
        <f>'Moving Avg'!F982</f>
        <v>10.565150000000001</v>
      </c>
      <c r="H982" s="2">
        <f>'Moving Avg'!G982</f>
        <v>11.020500000000002</v>
      </c>
      <c r="I982" s="2">
        <f>'Moving Avg'!H982</f>
        <v>11.009170000000001</v>
      </c>
      <c r="J982" s="5" t="str">
        <f>OBV!F982</f>
        <v>BEARISH</v>
      </c>
      <c r="K982" s="5" t="str">
        <f>OBV!G982</f>
        <v>STRONG</v>
      </c>
      <c r="L982" s="5" t="str">
        <f>OBV!H982</f>
        <v>CONFIRMED BEARISH</v>
      </c>
      <c r="M982" s="7">
        <f t="shared" si="150"/>
        <v>50</v>
      </c>
      <c r="N982" s="7">
        <f t="shared" si="151"/>
        <v>100</v>
      </c>
      <c r="O982" s="7">
        <f t="shared" si="152"/>
        <v>0</v>
      </c>
      <c r="P982" s="7">
        <f t="shared" si="153"/>
        <v>33</v>
      </c>
      <c r="Q982" s="8">
        <f t="shared" si="154"/>
        <v>57.45</v>
      </c>
      <c r="R982" s="8">
        <f t="shared" si="155"/>
        <v>38.25</v>
      </c>
      <c r="S982" s="8">
        <f t="shared" si="156"/>
        <v>37.35</v>
      </c>
      <c r="T982" s="8">
        <f t="shared" si="157"/>
        <v>45.75</v>
      </c>
      <c r="U982" s="7">
        <f t="shared" si="158"/>
        <v>44.35</v>
      </c>
      <c r="V982" s="7">
        <f t="shared" si="159"/>
        <v>44.7</v>
      </c>
    </row>
    <row r="983" spans="1:22" ht="13.5" x14ac:dyDescent="0.25">
      <c r="A983" s="3">
        <f>RSI!A983</f>
        <v>43438</v>
      </c>
      <c r="B983" s="2">
        <f>RSI!B983</f>
        <v>10.211</v>
      </c>
      <c r="C983" s="2">
        <f>RSI!I983</f>
        <v>14.992320352112685</v>
      </c>
      <c r="D983" s="2">
        <f>MACD!E983</f>
        <v>2.483816694196328E-2</v>
      </c>
      <c r="E983" s="2">
        <f>MACD!F983</f>
        <v>3.9877642521784884E-2</v>
      </c>
      <c r="F983" s="2">
        <f>'Moving Avg'!D983</f>
        <v>10.3812</v>
      </c>
      <c r="G983" s="2">
        <f>'Moving Avg'!F983</f>
        <v>10.5341</v>
      </c>
      <c r="H983" s="2">
        <f>'Moving Avg'!G983</f>
        <v>10.978100000000005</v>
      </c>
      <c r="I983" s="2">
        <f>'Moving Avg'!H983</f>
        <v>11.01857</v>
      </c>
      <c r="J983" s="5" t="str">
        <f>OBV!F983</f>
        <v>BEARISH</v>
      </c>
      <c r="K983" s="5" t="str">
        <f>OBV!G983</f>
        <v>STRONG</v>
      </c>
      <c r="L983" s="5" t="str">
        <f>OBV!H983</f>
        <v>CONFIRMED BEARISH</v>
      </c>
      <c r="M983" s="7">
        <f t="shared" si="150"/>
        <v>50</v>
      </c>
      <c r="N983" s="7">
        <f t="shared" si="151"/>
        <v>45</v>
      </c>
      <c r="O983" s="7">
        <f t="shared" si="152"/>
        <v>0</v>
      </c>
      <c r="P983" s="7">
        <f t="shared" si="153"/>
        <v>33</v>
      </c>
      <c r="Q983" s="8">
        <f t="shared" si="154"/>
        <v>38.200000000000003</v>
      </c>
      <c r="R983" s="8">
        <f t="shared" si="155"/>
        <v>27.25</v>
      </c>
      <c r="S983" s="8">
        <f t="shared" si="156"/>
        <v>29.1</v>
      </c>
      <c r="T983" s="8">
        <f t="shared" si="157"/>
        <v>32</v>
      </c>
      <c r="U983" s="7">
        <f t="shared" si="158"/>
        <v>31.516666666666669</v>
      </c>
      <c r="V983" s="7">
        <f t="shared" si="159"/>
        <v>31.637500000000003</v>
      </c>
    </row>
    <row r="984" spans="1:22" ht="13.5" x14ac:dyDescent="0.25">
      <c r="A984" s="3">
        <f>RSI!A984</f>
        <v>43439</v>
      </c>
      <c r="B984" s="2">
        <f>RSI!B984</f>
        <v>10.211</v>
      </c>
      <c r="C984" s="2">
        <f>RSI!I984</f>
        <v>14.992320352112685</v>
      </c>
      <c r="D984" s="2">
        <f>MACD!E984</f>
        <v>3.0077067138456925E-2</v>
      </c>
      <c r="E984" s="2">
        <f>MACD!F984</f>
        <v>3.7917527445119295E-2</v>
      </c>
      <c r="F984" s="2">
        <f>'Moving Avg'!D984</f>
        <v>10.336399999999999</v>
      </c>
      <c r="G984" s="2">
        <f>'Moving Avg'!F984</f>
        <v>10.503050000000002</v>
      </c>
      <c r="H984" s="2">
        <f>'Moving Avg'!G984</f>
        <v>10.936760000000001</v>
      </c>
      <c r="I984" s="2">
        <f>'Moving Avg'!H984</f>
        <v>11.027939999999999</v>
      </c>
      <c r="J984" s="5" t="str">
        <f>OBV!F984</f>
        <v>BEARISH</v>
      </c>
      <c r="K984" s="5" t="str">
        <f>OBV!G984</f>
        <v>STRONG</v>
      </c>
      <c r="L984" s="5" t="str">
        <f>OBV!H984</f>
        <v>CONFIRMED BEARISH</v>
      </c>
      <c r="M984" s="7">
        <f t="shared" si="150"/>
        <v>50</v>
      </c>
      <c r="N984" s="7">
        <f t="shared" si="151"/>
        <v>45</v>
      </c>
      <c r="O984" s="7">
        <f t="shared" si="152"/>
        <v>0</v>
      </c>
      <c r="P984" s="7">
        <f t="shared" si="153"/>
        <v>33</v>
      </c>
      <c r="Q984" s="8">
        <f t="shared" si="154"/>
        <v>38.200000000000003</v>
      </c>
      <c r="R984" s="8">
        <f t="shared" si="155"/>
        <v>27.25</v>
      </c>
      <c r="S984" s="8">
        <f t="shared" si="156"/>
        <v>29.1</v>
      </c>
      <c r="T984" s="8">
        <f t="shared" si="157"/>
        <v>32</v>
      </c>
      <c r="U984" s="7">
        <f t="shared" si="158"/>
        <v>31.516666666666669</v>
      </c>
      <c r="V984" s="7">
        <f t="shared" si="159"/>
        <v>31.637500000000003</v>
      </c>
    </row>
    <row r="985" spans="1:22" ht="13.5" x14ac:dyDescent="0.25">
      <c r="A985" s="3">
        <f>RSI!A985</f>
        <v>43440</v>
      </c>
      <c r="B985" s="2">
        <f>RSI!B985</f>
        <v>10.409000000000001</v>
      </c>
      <c r="C985" s="2">
        <f>RSI!I985</f>
        <v>36.689668543616854</v>
      </c>
      <c r="D985" s="2">
        <f>MACD!E985</f>
        <v>2.2328888464617336E-2</v>
      </c>
      <c r="E985" s="2">
        <f>MACD!F985</f>
        <v>3.4799799649018907E-2</v>
      </c>
      <c r="F985" s="2">
        <f>'Moving Avg'!D985</f>
        <v>10.3324</v>
      </c>
      <c r="G985" s="2">
        <f>'Moving Avg'!F985</f>
        <v>10.4819</v>
      </c>
      <c r="H985" s="2">
        <f>'Moving Avg'!G985</f>
        <v>10.899640000000002</v>
      </c>
      <c r="I985" s="2">
        <f>'Moving Avg'!H985</f>
        <v>11.038299999999998</v>
      </c>
      <c r="J985" s="5" t="str">
        <f>OBV!F985</f>
        <v>BEARISH</v>
      </c>
      <c r="K985" s="5" t="str">
        <f>OBV!G985</f>
        <v>STRONG</v>
      </c>
      <c r="L985" s="5" t="str">
        <f>OBV!H985</f>
        <v>CONFIRMED BEARISH</v>
      </c>
      <c r="M985" s="7">
        <f t="shared" si="150"/>
        <v>25</v>
      </c>
      <c r="N985" s="7">
        <f t="shared" si="151"/>
        <v>45</v>
      </c>
      <c r="O985" s="7">
        <f t="shared" si="152"/>
        <v>0</v>
      </c>
      <c r="P985" s="7">
        <f t="shared" si="153"/>
        <v>33</v>
      </c>
      <c r="Q985" s="8">
        <f t="shared" si="154"/>
        <v>29.45</v>
      </c>
      <c r="R985" s="8">
        <f t="shared" si="155"/>
        <v>22.25</v>
      </c>
      <c r="S985" s="8">
        <f t="shared" si="156"/>
        <v>25.35</v>
      </c>
      <c r="T985" s="8">
        <f t="shared" si="157"/>
        <v>25.75</v>
      </c>
      <c r="U985" s="7">
        <f t="shared" si="158"/>
        <v>25.683333333333337</v>
      </c>
      <c r="V985" s="7">
        <f t="shared" si="159"/>
        <v>25.700000000000003</v>
      </c>
    </row>
    <row r="986" spans="1:22" ht="13.5" x14ac:dyDescent="0.25">
      <c r="A986" s="3">
        <f>RSI!A986</f>
        <v>43441</v>
      </c>
      <c r="B986" s="2">
        <f>RSI!B986</f>
        <v>10.435</v>
      </c>
      <c r="C986" s="2">
        <f>RSI!I986</f>
        <v>38.895216705793445</v>
      </c>
      <c r="D986" s="2">
        <f>MACD!E986</f>
        <v>1.4978276814575864E-2</v>
      </c>
      <c r="E986" s="2">
        <f>MACD!F986</f>
        <v>3.08354950821303E-2</v>
      </c>
      <c r="F986" s="2">
        <f>'Moving Avg'!D986</f>
        <v>10.335000000000001</v>
      </c>
      <c r="G986" s="2">
        <f>'Moving Avg'!F986</f>
        <v>10.462050000000001</v>
      </c>
      <c r="H986" s="2">
        <f>'Moving Avg'!G986</f>
        <v>10.866619999999998</v>
      </c>
      <c r="I986" s="2">
        <f>'Moving Avg'!H986</f>
        <v>11.048789999999999</v>
      </c>
      <c r="J986" s="5" t="str">
        <f>OBV!F986</f>
        <v>BULLISH</v>
      </c>
      <c r="K986" s="5" t="str">
        <f>OBV!G986</f>
        <v>NEUTRAL</v>
      </c>
      <c r="L986" s="5" t="str">
        <f>OBV!H986</f>
        <v>CONFIRMED BULLISH</v>
      </c>
      <c r="M986" s="7">
        <f t="shared" si="150"/>
        <v>25</v>
      </c>
      <c r="N986" s="7">
        <f t="shared" si="151"/>
        <v>45</v>
      </c>
      <c r="O986" s="7">
        <f t="shared" si="152"/>
        <v>0</v>
      </c>
      <c r="P986" s="7">
        <f t="shared" si="153"/>
        <v>83.5</v>
      </c>
      <c r="Q986" s="8">
        <f t="shared" si="154"/>
        <v>37.024999999999999</v>
      </c>
      <c r="R986" s="8">
        <f t="shared" si="155"/>
        <v>34.875</v>
      </c>
      <c r="S986" s="8">
        <f t="shared" si="156"/>
        <v>48.075000000000003</v>
      </c>
      <c r="T986" s="8">
        <f t="shared" si="157"/>
        <v>38.375</v>
      </c>
      <c r="U986" s="7">
        <f t="shared" si="158"/>
        <v>39.991666666666667</v>
      </c>
      <c r="V986" s="7">
        <f t="shared" si="159"/>
        <v>39.587500000000006</v>
      </c>
    </row>
    <row r="987" spans="1:22" ht="13.5" x14ac:dyDescent="0.25">
      <c r="A987" s="3">
        <f>RSI!A987</f>
        <v>43444</v>
      </c>
      <c r="B987" s="2">
        <f>RSI!B987</f>
        <v>10.435</v>
      </c>
      <c r="C987" s="2">
        <f>RSI!I987</f>
        <v>38.895216705793445</v>
      </c>
      <c r="D987" s="2">
        <f>MACD!E987</f>
        <v>1.4987004299058526E-3</v>
      </c>
      <c r="E987" s="2">
        <f>MACD!F987</f>
        <v>2.4968136151685413E-2</v>
      </c>
      <c r="F987" s="2">
        <f>'Moving Avg'!D987</f>
        <v>10.340200000000001</v>
      </c>
      <c r="G987" s="2">
        <f>'Moving Avg'!F987</f>
        <v>10.442200000000001</v>
      </c>
      <c r="H987" s="2">
        <f>'Moving Avg'!G987</f>
        <v>10.833599999999997</v>
      </c>
      <c r="I987" s="2">
        <f>'Moving Avg'!H987</f>
        <v>11.059279999999999</v>
      </c>
      <c r="J987" s="5" t="str">
        <f>OBV!F987</f>
        <v>BULLISH</v>
      </c>
      <c r="K987" s="5" t="str">
        <f>OBV!G987</f>
        <v>NEUTRAL</v>
      </c>
      <c r="L987" s="5" t="str">
        <f>OBV!H987</f>
        <v>CONFIRMED BULLISH</v>
      </c>
      <c r="M987" s="7">
        <f t="shared" si="150"/>
        <v>25</v>
      </c>
      <c r="N987" s="7">
        <f t="shared" si="151"/>
        <v>100</v>
      </c>
      <c r="O987" s="7">
        <f t="shared" si="152"/>
        <v>0</v>
      </c>
      <c r="P987" s="7">
        <f t="shared" si="153"/>
        <v>83.5</v>
      </c>
      <c r="Q987" s="8">
        <f t="shared" si="154"/>
        <v>56.274999999999999</v>
      </c>
      <c r="R987" s="8">
        <f t="shared" si="155"/>
        <v>45.875</v>
      </c>
      <c r="S987" s="8">
        <f t="shared" si="156"/>
        <v>56.325000000000003</v>
      </c>
      <c r="T987" s="8">
        <f t="shared" si="157"/>
        <v>52.125</v>
      </c>
      <c r="U987" s="7">
        <f t="shared" si="158"/>
        <v>52.82500000000001</v>
      </c>
      <c r="V987" s="7">
        <f t="shared" si="159"/>
        <v>52.650000000000006</v>
      </c>
    </row>
    <row r="988" spans="1:22" ht="13.5" x14ac:dyDescent="0.25">
      <c r="A988" s="3">
        <f>RSI!A988</f>
        <v>43445</v>
      </c>
      <c r="B988" s="2">
        <f>RSI!B988</f>
        <v>10.435</v>
      </c>
      <c r="C988" s="2">
        <f>RSI!I988</f>
        <v>38.895216705793445</v>
      </c>
      <c r="D988" s="2">
        <f>MACD!E988</f>
        <v>-9.0793004461726667E-3</v>
      </c>
      <c r="E988" s="2">
        <f>MACD!F988</f>
        <v>1.8158648832113801E-2</v>
      </c>
      <c r="F988" s="2">
        <f>'Moving Avg'!D988</f>
        <v>10.385000000000002</v>
      </c>
      <c r="G988" s="2">
        <f>'Moving Avg'!F988</f>
        <v>10.438550000000001</v>
      </c>
      <c r="H988" s="2">
        <f>'Moving Avg'!G988</f>
        <v>10.804539999999996</v>
      </c>
      <c r="I988" s="2">
        <f>'Moving Avg'!H988</f>
        <v>11.070394999999996</v>
      </c>
      <c r="J988" s="5" t="str">
        <f>OBV!F988</f>
        <v>BULLISH</v>
      </c>
      <c r="K988" s="5" t="str">
        <f>OBV!G988</f>
        <v>WEAK</v>
      </c>
      <c r="L988" s="5" t="str">
        <f>OBV!H988</f>
        <v>CONFIRMED BULLISH</v>
      </c>
      <c r="M988" s="7">
        <f t="shared" si="150"/>
        <v>25</v>
      </c>
      <c r="N988" s="7">
        <f t="shared" si="151"/>
        <v>100</v>
      </c>
      <c r="O988" s="7">
        <f t="shared" si="152"/>
        <v>0</v>
      </c>
      <c r="P988" s="7">
        <f t="shared" si="153"/>
        <v>67</v>
      </c>
      <c r="Q988" s="8">
        <f t="shared" si="154"/>
        <v>53.8</v>
      </c>
      <c r="R988" s="8">
        <f t="shared" si="155"/>
        <v>41.75</v>
      </c>
      <c r="S988" s="8">
        <f t="shared" si="156"/>
        <v>48.900000000000006</v>
      </c>
      <c r="T988" s="8">
        <f t="shared" si="157"/>
        <v>48</v>
      </c>
      <c r="U988" s="7">
        <f t="shared" si="158"/>
        <v>48.15</v>
      </c>
      <c r="V988" s="7">
        <f t="shared" si="159"/>
        <v>48.112499999999997</v>
      </c>
    </row>
    <row r="989" spans="1:22" ht="13.5" x14ac:dyDescent="0.25">
      <c r="A989" s="3">
        <f>RSI!A989</f>
        <v>43446</v>
      </c>
      <c r="B989" s="2">
        <f>RSI!B989</f>
        <v>10.435</v>
      </c>
      <c r="C989" s="2">
        <f>RSI!I989</f>
        <v>38.895216705793445</v>
      </c>
      <c r="D989" s="2">
        <f>MACD!E989</f>
        <v>-1.7263440158815868E-2</v>
      </c>
      <c r="E989" s="2">
        <f>MACD!F989</f>
        <v>1.1074231033927868E-2</v>
      </c>
      <c r="F989" s="2">
        <f>'Moving Avg'!D989</f>
        <v>10.429800000000002</v>
      </c>
      <c r="G989" s="2">
        <f>'Moving Avg'!F989</f>
        <v>10.435550000000001</v>
      </c>
      <c r="H989" s="2">
        <f>'Moving Avg'!G989</f>
        <v>10.778119999999994</v>
      </c>
      <c r="I989" s="2">
        <f>'Moving Avg'!H989</f>
        <v>11.081509999999998</v>
      </c>
      <c r="J989" s="5" t="str">
        <f>OBV!F989</f>
        <v>BULLISH</v>
      </c>
      <c r="K989" s="5" t="str">
        <f>OBV!G989</f>
        <v>WEAK</v>
      </c>
      <c r="L989" s="5" t="str">
        <f>OBV!H989</f>
        <v>CONFIRMED BULLISH</v>
      </c>
      <c r="M989" s="7">
        <f t="shared" si="150"/>
        <v>25</v>
      </c>
      <c r="N989" s="7">
        <f t="shared" si="151"/>
        <v>100</v>
      </c>
      <c r="O989" s="7">
        <f t="shared" si="152"/>
        <v>0</v>
      </c>
      <c r="P989" s="7">
        <f t="shared" si="153"/>
        <v>67</v>
      </c>
      <c r="Q989" s="8">
        <f t="shared" si="154"/>
        <v>53.8</v>
      </c>
      <c r="R989" s="8">
        <f t="shared" si="155"/>
        <v>41.75</v>
      </c>
      <c r="S989" s="8">
        <f t="shared" si="156"/>
        <v>48.900000000000006</v>
      </c>
      <c r="T989" s="8">
        <f t="shared" si="157"/>
        <v>48</v>
      </c>
      <c r="U989" s="7">
        <f t="shared" si="158"/>
        <v>48.15</v>
      </c>
      <c r="V989" s="7">
        <f t="shared" si="159"/>
        <v>48.112499999999997</v>
      </c>
    </row>
    <row r="990" spans="1:22" ht="13.5" x14ac:dyDescent="0.25">
      <c r="A990" s="3">
        <f>RSI!A990</f>
        <v>43447</v>
      </c>
      <c r="B990" s="2">
        <f>RSI!B990</f>
        <v>10.303000000000001</v>
      </c>
      <c r="C990" s="2">
        <f>RSI!I990</f>
        <v>31.420505148940975</v>
      </c>
      <c r="D990" s="2">
        <f>MACD!E990</f>
        <v>-1.4624080216767865E-2</v>
      </c>
      <c r="E990" s="2">
        <f>MACD!F990</f>
        <v>5.9345687837887226E-3</v>
      </c>
      <c r="F990" s="2">
        <f>'Moving Avg'!D990</f>
        <v>10.408600000000002</v>
      </c>
      <c r="G990" s="2">
        <f>'Moving Avg'!F990</f>
        <v>10.422350000000002</v>
      </c>
      <c r="H990" s="2">
        <f>'Moving Avg'!G990</f>
        <v>10.751699999999996</v>
      </c>
      <c r="I990" s="2">
        <f>'Moving Avg'!H990</f>
        <v>11.092209999999998</v>
      </c>
      <c r="J990" s="5" t="str">
        <f>OBV!F990</f>
        <v>BULLISH</v>
      </c>
      <c r="K990" s="5" t="str">
        <f>OBV!G990</f>
        <v>NEUTRAL</v>
      </c>
      <c r="L990" s="5" t="str">
        <f>OBV!H990</f>
        <v>BULLISH DIVERGENCE</v>
      </c>
      <c r="M990" s="7">
        <f t="shared" si="150"/>
        <v>25</v>
      </c>
      <c r="N990" s="7">
        <f t="shared" si="151"/>
        <v>100</v>
      </c>
      <c r="O990" s="7">
        <f t="shared" si="152"/>
        <v>0</v>
      </c>
      <c r="P990" s="7">
        <f t="shared" si="153"/>
        <v>66.5</v>
      </c>
      <c r="Q990" s="8">
        <f t="shared" si="154"/>
        <v>53.725000000000001</v>
      </c>
      <c r="R990" s="8">
        <f t="shared" si="155"/>
        <v>41.625</v>
      </c>
      <c r="S990" s="8">
        <f t="shared" si="156"/>
        <v>48.674999999999997</v>
      </c>
      <c r="T990" s="8">
        <f t="shared" si="157"/>
        <v>47.875</v>
      </c>
      <c r="U990" s="7">
        <f t="shared" si="158"/>
        <v>48.008333333333326</v>
      </c>
      <c r="V990" s="7">
        <f t="shared" si="159"/>
        <v>47.974999999999994</v>
      </c>
    </row>
    <row r="991" spans="1:22" ht="13.5" x14ac:dyDescent="0.25">
      <c r="A991" s="3">
        <f>RSI!A991</f>
        <v>43448</v>
      </c>
      <c r="B991" s="2">
        <f>RSI!B991</f>
        <v>10.303000000000001</v>
      </c>
      <c r="C991" s="2">
        <f>RSI!I991</f>
        <v>31.420505148940975</v>
      </c>
      <c r="D991" s="2">
        <f>MACD!E991</f>
        <v>-1.2030575074515326E-2</v>
      </c>
      <c r="E991" s="2">
        <f>MACD!F991</f>
        <v>2.3415400121279129E-3</v>
      </c>
      <c r="F991" s="2">
        <f>'Moving Avg'!D991</f>
        <v>10.382200000000001</v>
      </c>
      <c r="G991" s="2">
        <f>'Moving Avg'!F991</f>
        <v>10.412749999999999</v>
      </c>
      <c r="H991" s="2">
        <f>'Moving Avg'!G991</f>
        <v>10.727919999999997</v>
      </c>
      <c r="I991" s="2">
        <f>'Moving Avg'!H991</f>
        <v>11.102974999999999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45</v>
      </c>
      <c r="O991" s="7">
        <f t="shared" si="152"/>
        <v>0</v>
      </c>
      <c r="P991" s="7">
        <f t="shared" si="153"/>
        <v>16.5</v>
      </c>
      <c r="Q991" s="8">
        <f t="shared" si="154"/>
        <v>26.975000000000001</v>
      </c>
      <c r="R991" s="8">
        <f t="shared" si="155"/>
        <v>18.125</v>
      </c>
      <c r="S991" s="8">
        <f t="shared" si="156"/>
        <v>17.925000000000001</v>
      </c>
      <c r="T991" s="8">
        <f t="shared" si="157"/>
        <v>21.625</v>
      </c>
      <c r="U991" s="7">
        <f t="shared" si="158"/>
        <v>21.008333333333336</v>
      </c>
      <c r="V991" s="7">
        <f t="shared" si="159"/>
        <v>21.162500000000001</v>
      </c>
    </row>
    <row r="992" spans="1:22" ht="13.5" x14ac:dyDescent="0.25">
      <c r="A992" s="3">
        <f>RSI!A992</f>
        <v>43451</v>
      </c>
      <c r="B992" s="2">
        <f>RSI!B992</f>
        <v>10.303000000000001</v>
      </c>
      <c r="C992" s="2">
        <f>RSI!I992</f>
        <v>31.420505148940975</v>
      </c>
      <c r="D992" s="2">
        <f>MACD!E992</f>
        <v>-1.0505400674466259E-2</v>
      </c>
      <c r="E992" s="2">
        <f>MACD!F992</f>
        <v>-2.2784812519092154E-4</v>
      </c>
      <c r="F992" s="2">
        <f>'Moving Avg'!D992</f>
        <v>10.355799999999999</v>
      </c>
      <c r="G992" s="2">
        <f>'Moving Avg'!F992</f>
        <v>10.40315</v>
      </c>
      <c r="H992" s="2">
        <f>'Moving Avg'!G992</f>
        <v>10.705459999999999</v>
      </c>
      <c r="I992" s="2">
        <f>'Moving Avg'!H992</f>
        <v>11.113799999999999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25</v>
      </c>
      <c r="N992" s="7">
        <f t="shared" si="151"/>
        <v>45</v>
      </c>
      <c r="O992" s="7">
        <f t="shared" si="152"/>
        <v>0</v>
      </c>
      <c r="P992" s="7">
        <f t="shared" si="153"/>
        <v>16.5</v>
      </c>
      <c r="Q992" s="8">
        <f t="shared" si="154"/>
        <v>26.975000000000001</v>
      </c>
      <c r="R992" s="8">
        <f t="shared" si="155"/>
        <v>18.125</v>
      </c>
      <c r="S992" s="8">
        <f t="shared" si="156"/>
        <v>17.925000000000001</v>
      </c>
      <c r="T992" s="8">
        <f t="shared" si="157"/>
        <v>21.625</v>
      </c>
      <c r="U992" s="7">
        <f t="shared" si="158"/>
        <v>21.008333333333336</v>
      </c>
      <c r="V992" s="7">
        <f t="shared" si="159"/>
        <v>21.162500000000001</v>
      </c>
    </row>
    <row r="993" spans="1:22" ht="13.5" x14ac:dyDescent="0.25">
      <c r="A993" s="3">
        <f>RSI!A993</f>
        <v>43452</v>
      </c>
      <c r="B993" s="2">
        <f>RSI!B993</f>
        <v>9.9990000000000006</v>
      </c>
      <c r="C993" s="2">
        <f>RSI!I993</f>
        <v>20.235007432360177</v>
      </c>
      <c r="D993" s="2">
        <f>MACD!E993</f>
        <v>-1.5925786535689213E-2</v>
      </c>
      <c r="E993" s="2">
        <f>MACD!F993</f>
        <v>-3.3674358072905797E-3</v>
      </c>
      <c r="F993" s="2">
        <f>'Moving Avg'!D993</f>
        <v>10.268600000000001</v>
      </c>
      <c r="G993" s="2">
        <f>'Moving Avg'!F993</f>
        <v>10.375400000000001</v>
      </c>
      <c r="H993" s="2">
        <f>'Moving Avg'!G993</f>
        <v>10.68088</v>
      </c>
      <c r="I993" s="2">
        <f>'Moving Avg'!H993</f>
        <v>11.123354999999998</v>
      </c>
      <c r="J993" s="5" t="str">
        <f>OBV!F993</f>
        <v>BEARISH</v>
      </c>
      <c r="K993" s="5" t="str">
        <f>OBV!G993</f>
        <v>STRONG</v>
      </c>
      <c r="L993" s="5" t="str">
        <f>OBV!H993</f>
        <v>CONFIRMED BEARISH</v>
      </c>
      <c r="M993" s="7">
        <f t="shared" si="150"/>
        <v>50</v>
      </c>
      <c r="N993" s="7">
        <f t="shared" si="151"/>
        <v>45</v>
      </c>
      <c r="O993" s="7">
        <f t="shared" si="152"/>
        <v>0</v>
      </c>
      <c r="P993" s="7">
        <f t="shared" si="153"/>
        <v>33</v>
      </c>
      <c r="Q993" s="8">
        <f t="shared" si="154"/>
        <v>38.200000000000003</v>
      </c>
      <c r="R993" s="8">
        <f t="shared" si="155"/>
        <v>27.25</v>
      </c>
      <c r="S993" s="8">
        <f t="shared" si="156"/>
        <v>29.1</v>
      </c>
      <c r="T993" s="8">
        <f t="shared" si="157"/>
        <v>32</v>
      </c>
      <c r="U993" s="7">
        <f t="shared" si="158"/>
        <v>31.516666666666669</v>
      </c>
      <c r="V993" s="7">
        <f t="shared" si="159"/>
        <v>31.637500000000003</v>
      </c>
    </row>
    <row r="994" spans="1:22" ht="13.5" x14ac:dyDescent="0.25">
      <c r="A994" s="3">
        <f>RSI!A994</f>
        <v>43453</v>
      </c>
      <c r="B994" s="2">
        <f>RSI!B994</f>
        <v>9.9990000000000006</v>
      </c>
      <c r="C994" s="2">
        <f>RSI!I994</f>
        <v>20.235007432360177</v>
      </c>
      <c r="D994" s="2">
        <f>MACD!E994</f>
        <v>-1.7575082734245129E-2</v>
      </c>
      <c r="E994" s="2">
        <f>MACD!F994</f>
        <v>-6.2089651926814891E-3</v>
      </c>
      <c r="F994" s="2">
        <f>'Moving Avg'!D994</f>
        <v>10.1814</v>
      </c>
      <c r="G994" s="2">
        <f>'Moving Avg'!F994</f>
        <v>10.350950000000001</v>
      </c>
      <c r="H994" s="2">
        <f>'Moving Avg'!G994</f>
        <v>10.656299999999998</v>
      </c>
      <c r="I994" s="2">
        <f>'Moving Avg'!H994</f>
        <v>11.133064999999998</v>
      </c>
      <c r="J994" s="5" t="str">
        <f>OBV!F994</f>
        <v>BEARISH</v>
      </c>
      <c r="K994" s="5" t="str">
        <f>OBV!G994</f>
        <v>STRONG</v>
      </c>
      <c r="L994" s="5" t="str">
        <f>OBV!H994</f>
        <v>CONFIRMED BEARISH</v>
      </c>
      <c r="M994" s="7">
        <f t="shared" si="150"/>
        <v>50</v>
      </c>
      <c r="N994" s="7">
        <f t="shared" si="151"/>
        <v>45</v>
      </c>
      <c r="O994" s="7">
        <f t="shared" si="152"/>
        <v>0</v>
      </c>
      <c r="P994" s="7">
        <f t="shared" si="153"/>
        <v>33</v>
      </c>
      <c r="Q994" s="8">
        <f t="shared" si="154"/>
        <v>38.200000000000003</v>
      </c>
      <c r="R994" s="8">
        <f t="shared" si="155"/>
        <v>27.25</v>
      </c>
      <c r="S994" s="8">
        <f t="shared" si="156"/>
        <v>29.1</v>
      </c>
      <c r="T994" s="8">
        <f t="shared" si="157"/>
        <v>32</v>
      </c>
      <c r="U994" s="7">
        <f t="shared" si="158"/>
        <v>31.516666666666669</v>
      </c>
      <c r="V994" s="7">
        <f t="shared" si="159"/>
        <v>31.637500000000003</v>
      </c>
    </row>
    <row r="995" spans="1:22" ht="13.5" x14ac:dyDescent="0.25">
      <c r="A995" s="3">
        <f>RSI!A995</f>
        <v>43454</v>
      </c>
      <c r="B995" s="2">
        <f>RSI!B995</f>
        <v>9.92</v>
      </c>
      <c r="C995" s="2">
        <f>RSI!I995</f>
        <v>18.274328621567662</v>
      </c>
      <c r="D995" s="2">
        <f>MACD!E995</f>
        <v>2.0062364206879124E-2</v>
      </c>
      <c r="E995" s="2">
        <f>MACD!F995</f>
        <v>-9.5469931276936666E-4</v>
      </c>
      <c r="F995" s="2">
        <f>'Moving Avg'!D995</f>
        <v>10.104800000000001</v>
      </c>
      <c r="G995" s="2">
        <f>'Moving Avg'!F995</f>
        <v>10.32255</v>
      </c>
      <c r="H995" s="2">
        <f>'Moving Avg'!G995</f>
        <v>10.630139999999997</v>
      </c>
      <c r="I995" s="2">
        <f>'Moving Avg'!H995</f>
        <v>11.142474999999999</v>
      </c>
      <c r="J995" s="5" t="str">
        <f>OBV!F995</f>
        <v>BEARISH</v>
      </c>
      <c r="K995" s="5" t="str">
        <f>OBV!G995</f>
        <v>STRONG</v>
      </c>
      <c r="L995" s="5" t="str">
        <f>OBV!H995</f>
        <v>CONFIRMED BEARISH</v>
      </c>
      <c r="M995" s="7">
        <f t="shared" si="150"/>
        <v>50</v>
      </c>
      <c r="N995" s="7">
        <f t="shared" si="151"/>
        <v>0</v>
      </c>
      <c r="O995" s="7">
        <f t="shared" si="152"/>
        <v>0</v>
      </c>
      <c r="P995" s="7">
        <f t="shared" si="153"/>
        <v>33</v>
      </c>
      <c r="Q995" s="8">
        <f t="shared" si="154"/>
        <v>22.45</v>
      </c>
      <c r="R995" s="8">
        <f t="shared" si="155"/>
        <v>18.25</v>
      </c>
      <c r="S995" s="8">
        <f t="shared" si="156"/>
        <v>22.35</v>
      </c>
      <c r="T995" s="8">
        <f t="shared" si="157"/>
        <v>20.75</v>
      </c>
      <c r="U995" s="7">
        <f t="shared" si="158"/>
        <v>21.016666666666669</v>
      </c>
      <c r="V995" s="7">
        <f t="shared" si="159"/>
        <v>20.950000000000003</v>
      </c>
    </row>
    <row r="996" spans="1:22" ht="13.5" x14ac:dyDescent="0.25">
      <c r="A996" s="3">
        <f>RSI!A996</f>
        <v>43455</v>
      </c>
      <c r="B996" s="2">
        <f>RSI!B996</f>
        <v>9.92</v>
      </c>
      <c r="C996" s="2">
        <f>RSI!I996</f>
        <v>18.274328621567662</v>
      </c>
      <c r="D996" s="2">
        <f>MACD!E996</f>
        <v>5.8894411078618703E-2</v>
      </c>
      <c r="E996" s="2">
        <f>MACD!F996</f>
        <v>1.1015122765508249E-2</v>
      </c>
      <c r="F996" s="2">
        <f>'Moving Avg'!D996</f>
        <v>10.028200000000002</v>
      </c>
      <c r="G996" s="2">
        <f>'Moving Avg'!F996</f>
        <v>10.294149999999998</v>
      </c>
      <c r="H996" s="2">
        <f>'Moving Avg'!G996</f>
        <v>10.60398</v>
      </c>
      <c r="I996" s="2">
        <f>'Moving Avg'!H996</f>
        <v>11.151045</v>
      </c>
      <c r="J996" s="5" t="str">
        <f>OBV!F996</f>
        <v>BEARISH</v>
      </c>
      <c r="K996" s="5" t="str">
        <f>OBV!G996</f>
        <v>STRONG</v>
      </c>
      <c r="L996" s="5" t="str">
        <f>OBV!H996</f>
        <v>CONFIRMED BEARISH</v>
      </c>
      <c r="M996" s="7">
        <f t="shared" si="150"/>
        <v>50</v>
      </c>
      <c r="N996" s="7">
        <f t="shared" si="151"/>
        <v>0</v>
      </c>
      <c r="O996" s="7">
        <f t="shared" si="152"/>
        <v>0</v>
      </c>
      <c r="P996" s="7">
        <f t="shared" si="153"/>
        <v>33</v>
      </c>
      <c r="Q996" s="8">
        <f t="shared" si="154"/>
        <v>22.45</v>
      </c>
      <c r="R996" s="8">
        <f t="shared" si="155"/>
        <v>18.25</v>
      </c>
      <c r="S996" s="8">
        <f t="shared" si="156"/>
        <v>22.35</v>
      </c>
      <c r="T996" s="8">
        <f t="shared" si="157"/>
        <v>20.75</v>
      </c>
      <c r="U996" s="7">
        <f t="shared" si="158"/>
        <v>21.016666666666669</v>
      </c>
      <c r="V996" s="7">
        <f t="shared" si="159"/>
        <v>20.950000000000003</v>
      </c>
    </row>
    <row r="997" spans="1:22" ht="13.5" x14ac:dyDescent="0.25">
      <c r="A997" s="3">
        <f>RSI!A997</f>
        <v>43458</v>
      </c>
      <c r="B997" s="2">
        <f>RSI!B997</f>
        <v>9.7810000000000006</v>
      </c>
      <c r="C997" s="2">
        <f>RSI!I997</f>
        <v>15.257541167472354</v>
      </c>
      <c r="D997" s="2">
        <f>MACD!E997</f>
        <v>0.10481246021085333</v>
      </c>
      <c r="E997" s="2">
        <f>MACD!F997</f>
        <v>2.9774590254577269E-2</v>
      </c>
      <c r="F997" s="2">
        <f>'Moving Avg'!D997</f>
        <v>9.9238</v>
      </c>
      <c r="G997" s="2">
        <f>'Moving Avg'!F997</f>
        <v>10.26145</v>
      </c>
      <c r="H997" s="2">
        <f>'Moving Avg'!G997</f>
        <v>10.57504</v>
      </c>
      <c r="I997" s="2">
        <f>'Moving Avg'!H997</f>
        <v>11.160129999999999</v>
      </c>
      <c r="J997" s="5" t="str">
        <f>OBV!F997</f>
        <v>BEARISH</v>
      </c>
      <c r="K997" s="5" t="str">
        <f>OBV!G997</f>
        <v>STRONG</v>
      </c>
      <c r="L997" s="5" t="str">
        <f>OBV!H997</f>
        <v>CONFIRMED BEARISH</v>
      </c>
      <c r="M997" s="7">
        <f t="shared" si="150"/>
        <v>50</v>
      </c>
      <c r="N997" s="7">
        <f t="shared" si="151"/>
        <v>0</v>
      </c>
      <c r="O997" s="7">
        <f t="shared" si="152"/>
        <v>0</v>
      </c>
      <c r="P997" s="7">
        <f t="shared" si="153"/>
        <v>33</v>
      </c>
      <c r="Q997" s="8">
        <f t="shared" si="154"/>
        <v>22.45</v>
      </c>
      <c r="R997" s="8">
        <f t="shared" si="155"/>
        <v>18.25</v>
      </c>
      <c r="S997" s="8">
        <f t="shared" si="156"/>
        <v>22.35</v>
      </c>
      <c r="T997" s="8">
        <f t="shared" si="157"/>
        <v>20.75</v>
      </c>
      <c r="U997" s="7">
        <f t="shared" si="158"/>
        <v>21.016666666666669</v>
      </c>
      <c r="V997" s="7">
        <f t="shared" si="159"/>
        <v>20.950000000000003</v>
      </c>
    </row>
    <row r="998" spans="1:22" ht="13.5" x14ac:dyDescent="0.25">
      <c r="A998" s="3">
        <f>RSI!A998</f>
        <v>43459</v>
      </c>
      <c r="B998" s="2">
        <f>RSI!B998</f>
        <v>9.5830000000000002</v>
      </c>
      <c r="C998" s="2">
        <f>RSI!I998</f>
        <v>12.174442411886815</v>
      </c>
      <c r="D998" s="2">
        <f>MACD!E998</f>
        <v>0.16171335385906183</v>
      </c>
      <c r="E998" s="2">
        <f>MACD!F998</f>
        <v>5.6162342975474185E-2</v>
      </c>
      <c r="F998" s="2">
        <f>'Moving Avg'!D998</f>
        <v>9.8405999999999985</v>
      </c>
      <c r="G998" s="2">
        <f>'Moving Avg'!F998</f>
        <v>10.21885</v>
      </c>
      <c r="H998" s="2">
        <f>'Moving Avg'!G998</f>
        <v>10.54214</v>
      </c>
      <c r="I998" s="2">
        <f>'Moving Avg'!H998</f>
        <v>11.167914999999999</v>
      </c>
      <c r="J998" s="5" t="str">
        <f>OBV!F998</f>
        <v>BEARISH</v>
      </c>
      <c r="K998" s="5" t="str">
        <f>OBV!G998</f>
        <v>STRONG</v>
      </c>
      <c r="L998" s="5" t="str">
        <f>OBV!H998</f>
        <v>CONFIRMED BEARISH</v>
      </c>
      <c r="M998" s="7">
        <f t="shared" si="150"/>
        <v>50</v>
      </c>
      <c r="N998" s="7">
        <f t="shared" si="151"/>
        <v>0</v>
      </c>
      <c r="O998" s="7">
        <f t="shared" si="152"/>
        <v>0</v>
      </c>
      <c r="P998" s="7">
        <f t="shared" si="153"/>
        <v>33</v>
      </c>
      <c r="Q998" s="8">
        <f t="shared" si="154"/>
        <v>22.45</v>
      </c>
      <c r="R998" s="8">
        <f t="shared" si="155"/>
        <v>18.25</v>
      </c>
      <c r="S998" s="8">
        <f t="shared" si="156"/>
        <v>22.35</v>
      </c>
      <c r="T998" s="8">
        <f t="shared" si="157"/>
        <v>20.75</v>
      </c>
      <c r="U998" s="7">
        <f t="shared" si="158"/>
        <v>21.016666666666669</v>
      </c>
      <c r="V998" s="7">
        <f t="shared" si="159"/>
        <v>20.950000000000003</v>
      </c>
    </row>
    <row r="999" spans="1:22" ht="13.5" x14ac:dyDescent="0.25">
      <c r="A999" s="3">
        <f>RSI!A999</f>
        <v>43460</v>
      </c>
      <c r="B999" s="2">
        <f>RSI!B999</f>
        <v>9.4049999999999994</v>
      </c>
      <c r="C999" s="2">
        <f>RSI!I999</f>
        <v>10.182423194411967</v>
      </c>
      <c r="D999" s="2">
        <f>MACD!E999</f>
        <v>0.22734552576168632</v>
      </c>
      <c r="E999" s="2">
        <f>MACD!F999</f>
        <v>9.0398979532716611E-2</v>
      </c>
      <c r="F999" s="2">
        <f>'Moving Avg'!D999</f>
        <v>9.7218</v>
      </c>
      <c r="G999" s="2">
        <f>'Moving Avg'!F999</f>
        <v>10.167349999999999</v>
      </c>
      <c r="H999" s="2">
        <f>'Moving Avg'!G999</f>
        <v>10.505680000000002</v>
      </c>
      <c r="I999" s="2">
        <f>'Moving Avg'!H999</f>
        <v>11.17366</v>
      </c>
      <c r="J999" s="5" t="str">
        <f>OBV!F999</f>
        <v>BEARISH</v>
      </c>
      <c r="K999" s="5" t="str">
        <f>OBV!G999</f>
        <v>STRONG</v>
      </c>
      <c r="L999" s="5" t="str">
        <f>OBV!H999</f>
        <v>CONFIRMED BEARISH</v>
      </c>
      <c r="M999" s="7">
        <f t="shared" si="150"/>
        <v>50</v>
      </c>
      <c r="N999" s="7">
        <f t="shared" si="151"/>
        <v>0</v>
      </c>
      <c r="O999" s="7">
        <f t="shared" si="152"/>
        <v>0</v>
      </c>
      <c r="P999" s="7">
        <f t="shared" si="153"/>
        <v>33</v>
      </c>
      <c r="Q999" s="8">
        <f t="shared" si="154"/>
        <v>22.45</v>
      </c>
      <c r="R999" s="8">
        <f t="shared" si="155"/>
        <v>18.25</v>
      </c>
      <c r="S999" s="8">
        <f t="shared" si="156"/>
        <v>22.35</v>
      </c>
      <c r="T999" s="8">
        <f t="shared" si="157"/>
        <v>20.75</v>
      </c>
      <c r="U999" s="7">
        <f t="shared" si="158"/>
        <v>21.016666666666669</v>
      </c>
      <c r="V999" s="7">
        <f t="shared" si="159"/>
        <v>20.950000000000003</v>
      </c>
    </row>
    <row r="1000" spans="1:22" ht="13.5" x14ac:dyDescent="0.25">
      <c r="A1000" s="3">
        <f>RSI!A1000</f>
        <v>43461</v>
      </c>
      <c r="B1000" s="2">
        <f>RSI!B1000</f>
        <v>9.49</v>
      </c>
      <c r="C1000" s="2">
        <f>RSI!I1000</f>
        <v>17.153534775647785</v>
      </c>
      <c r="D1000" s="2">
        <f>MACD!E1000</f>
        <v>0.26130981399580477</v>
      </c>
      <c r="E1000" s="2">
        <f>MACD!F1000</f>
        <v>0.12458114642533424</v>
      </c>
      <c r="F1000" s="2">
        <f>'Moving Avg'!D1000</f>
        <v>9.6357999999999997</v>
      </c>
      <c r="G1000" s="2">
        <f>'Moving Avg'!F1000</f>
        <v>10.1204</v>
      </c>
      <c r="H1000" s="2">
        <f>'Moving Avg'!G1000</f>
        <v>10.480960000000005</v>
      </c>
      <c r="I1000" s="2">
        <f>'Moving Avg'!H1000</f>
        <v>11.178615000000001</v>
      </c>
      <c r="J1000" s="5" t="str">
        <f>OBV!F1000</f>
        <v>BEARISH</v>
      </c>
      <c r="K1000" s="5" t="str">
        <f>OBV!G1000</f>
        <v>STRONG</v>
      </c>
      <c r="L1000" s="5" t="str">
        <f>OBV!H1000</f>
        <v>CONFIRMED BEARISH</v>
      </c>
      <c r="M1000" s="7">
        <f t="shared" si="150"/>
        <v>50</v>
      </c>
      <c r="N1000" s="7">
        <f t="shared" si="151"/>
        <v>0</v>
      </c>
      <c r="O1000" s="7">
        <f t="shared" si="152"/>
        <v>0</v>
      </c>
      <c r="P1000" s="7">
        <f t="shared" si="153"/>
        <v>33</v>
      </c>
      <c r="Q1000" s="8">
        <f t="shared" si="154"/>
        <v>22.45</v>
      </c>
      <c r="R1000" s="8">
        <f t="shared" si="155"/>
        <v>18.25</v>
      </c>
      <c r="S1000" s="8">
        <f t="shared" si="156"/>
        <v>22.35</v>
      </c>
      <c r="T1000" s="8">
        <f t="shared" si="157"/>
        <v>20.75</v>
      </c>
      <c r="U1000" s="7">
        <f t="shared" si="158"/>
        <v>21.016666666666669</v>
      </c>
      <c r="V1000" s="7">
        <f t="shared" si="159"/>
        <v>20.950000000000003</v>
      </c>
    </row>
    <row r="1001" spans="1:22" ht="13.5" x14ac:dyDescent="0.25">
      <c r="A1001" s="3">
        <f>RSI!A1001</f>
        <v>43462</v>
      </c>
      <c r="B1001" s="2">
        <f>RSI!B1001</f>
        <v>9.7750000000000004</v>
      </c>
      <c r="C1001" s="2">
        <f>RSI!I1001</f>
        <v>35.289023749228221</v>
      </c>
      <c r="D1001" s="2">
        <f>MACD!E1001</f>
        <v>0.27309596786588664</v>
      </c>
      <c r="E1001" s="2">
        <f>MACD!F1001</f>
        <v>0.15428411071344472</v>
      </c>
      <c r="F1001" s="2">
        <f>'Moving Avg'!D1001</f>
        <v>9.6067999999999998</v>
      </c>
      <c r="G1001" s="2">
        <f>'Moving Avg'!F1001</f>
        <v>10.088049999999999</v>
      </c>
      <c r="H1001" s="2">
        <f>'Moving Avg'!G1001</f>
        <v>10.455740000000002</v>
      </c>
      <c r="I1001" s="2">
        <f>'Moving Avg'!H1001</f>
        <v>11.185495000000001</v>
      </c>
      <c r="J1001" s="5" t="str">
        <f>OBV!F1001</f>
        <v>BEARISH</v>
      </c>
      <c r="K1001" s="5" t="str">
        <f>OBV!G1001</f>
        <v>NEUTRAL</v>
      </c>
      <c r="L1001" s="5" t="str">
        <f>OBV!H1001</f>
        <v>CONFIRMED BEARISH</v>
      </c>
      <c r="M1001" s="7">
        <f t="shared" si="150"/>
        <v>25</v>
      </c>
      <c r="N1001" s="7">
        <f t="shared" si="151"/>
        <v>0</v>
      </c>
      <c r="O1001" s="7">
        <f t="shared" si="152"/>
        <v>0</v>
      </c>
      <c r="P1001" s="7">
        <f t="shared" si="153"/>
        <v>16.5</v>
      </c>
      <c r="Q1001" s="8">
        <f t="shared" si="154"/>
        <v>11.225</v>
      </c>
      <c r="R1001" s="8">
        <f t="shared" si="155"/>
        <v>9.125</v>
      </c>
      <c r="S1001" s="8">
        <f t="shared" si="156"/>
        <v>11.175000000000001</v>
      </c>
      <c r="T1001" s="8">
        <f t="shared" si="157"/>
        <v>10.375</v>
      </c>
      <c r="U1001" s="7">
        <f t="shared" si="158"/>
        <v>10.508333333333335</v>
      </c>
      <c r="V1001" s="7">
        <f t="shared" si="159"/>
        <v>10.475000000000001</v>
      </c>
    </row>
    <row r="1002" spans="1:22" ht="13.5" x14ac:dyDescent="0.25">
      <c r="A1002" s="3">
        <f>RSI!A1002</f>
        <v>43465</v>
      </c>
      <c r="B1002" s="2">
        <f>RSI!B1002</f>
        <v>9.7810000000000006</v>
      </c>
      <c r="C1002" s="2">
        <f>RSI!I1002</f>
        <v>35.608599802573607</v>
      </c>
      <c r="D1002" s="2">
        <f>MACD!E1002</f>
        <v>0.284790578814059</v>
      </c>
      <c r="E1002" s="2">
        <f>MACD!F1002</f>
        <v>0.18038540433356759</v>
      </c>
      <c r="F1002" s="2">
        <f>'Moving Avg'!D1002</f>
        <v>9.6067999999999998</v>
      </c>
      <c r="G1002" s="2">
        <f>'Moving Avg'!F1002</f>
        <v>10.056650000000001</v>
      </c>
      <c r="H1002" s="2">
        <f>'Moving Avg'!G1002</f>
        <v>10.430640000000004</v>
      </c>
      <c r="I1002" s="2">
        <f>'Moving Avg'!H1002</f>
        <v>11.192745000000002</v>
      </c>
      <c r="J1002" s="5" t="str">
        <f>OBV!F1002</f>
        <v>BULLISH</v>
      </c>
      <c r="K1002" s="5" t="str">
        <f>OBV!G1002</f>
        <v>NEUTRAL</v>
      </c>
      <c r="L1002" s="5" t="str">
        <f>OBV!H1002</f>
        <v>NEUTRAL</v>
      </c>
      <c r="M1002" s="7">
        <f t="shared" si="150"/>
        <v>25</v>
      </c>
      <c r="N1002" s="7">
        <f t="shared" si="151"/>
        <v>0</v>
      </c>
      <c r="O1002" s="7">
        <f t="shared" si="152"/>
        <v>0</v>
      </c>
      <c r="P1002" s="7">
        <f t="shared" si="153"/>
        <v>49.5</v>
      </c>
      <c r="Q1002" s="8">
        <f t="shared" si="154"/>
        <v>16.175000000000001</v>
      </c>
      <c r="R1002" s="8">
        <f t="shared" si="155"/>
        <v>17.375</v>
      </c>
      <c r="S1002" s="8">
        <f t="shared" si="156"/>
        <v>26.025000000000002</v>
      </c>
      <c r="T1002" s="8">
        <f t="shared" si="157"/>
        <v>18.625</v>
      </c>
      <c r="U1002" s="7">
        <f t="shared" si="158"/>
        <v>19.858333333333334</v>
      </c>
      <c r="V1002" s="7">
        <f t="shared" si="159"/>
        <v>19.55</v>
      </c>
    </row>
    <row r="1003" spans="1:22" ht="13.5" x14ac:dyDescent="0.25">
      <c r="A1003" s="3">
        <f>RSI!A1003</f>
        <v>43467</v>
      </c>
      <c r="B1003" s="2">
        <f>RSI!B1003</f>
        <v>9.49</v>
      </c>
      <c r="C1003" s="2">
        <f>RSI!I1003</f>
        <v>28.307019802003964</v>
      </c>
      <c r="D1003" s="2">
        <f>MACD!E1003</f>
        <v>0.27144258934252363</v>
      </c>
      <c r="E1003" s="2">
        <f>MACD!F1003</f>
        <v>0.19859684133535879</v>
      </c>
      <c r="F1003" s="2">
        <f>'Moving Avg'!D1003</f>
        <v>9.5882000000000005</v>
      </c>
      <c r="G1003" s="2">
        <f>'Moving Avg'!F1003</f>
        <v>10.020600000000002</v>
      </c>
      <c r="H1003" s="2">
        <f>'Moving Avg'!G1003</f>
        <v>10.401160000000003</v>
      </c>
      <c r="I1003" s="2">
        <f>'Moving Avg'!H1003</f>
        <v>11.198540000000003</v>
      </c>
      <c r="J1003" s="5" t="str">
        <f>OBV!F1003</f>
        <v>BULLISH</v>
      </c>
      <c r="K1003" s="5" t="str">
        <f>OBV!G1003</f>
        <v>NEUTRAL</v>
      </c>
      <c r="L1003" s="5" t="str">
        <f>OBV!H1003</f>
        <v>BULLISH DIVERGENCE</v>
      </c>
      <c r="M1003" s="7">
        <f t="shared" si="150"/>
        <v>50</v>
      </c>
      <c r="N1003" s="7">
        <f t="shared" si="151"/>
        <v>0</v>
      </c>
      <c r="O1003" s="7">
        <f t="shared" si="152"/>
        <v>0</v>
      </c>
      <c r="P1003" s="7">
        <f t="shared" si="153"/>
        <v>66.5</v>
      </c>
      <c r="Q1003" s="8">
        <f t="shared" si="154"/>
        <v>27.475000000000001</v>
      </c>
      <c r="R1003" s="8">
        <f t="shared" si="155"/>
        <v>26.625</v>
      </c>
      <c r="S1003" s="8">
        <f t="shared" si="156"/>
        <v>37.424999999999997</v>
      </c>
      <c r="T1003" s="8">
        <f t="shared" si="157"/>
        <v>29.125</v>
      </c>
      <c r="U1003" s="7">
        <f t="shared" si="158"/>
        <v>30.508333333333336</v>
      </c>
      <c r="V1003" s="7">
        <f t="shared" si="159"/>
        <v>30.162500000000001</v>
      </c>
    </row>
    <row r="1004" spans="1:22" ht="13.5" x14ac:dyDescent="0.25">
      <c r="A1004" s="3">
        <f>RSI!A1004</f>
        <v>43468</v>
      </c>
      <c r="B1004" s="2">
        <f>RSI!B1004</f>
        <v>9.6029999999999998</v>
      </c>
      <c r="C1004" s="2">
        <f>RSI!I1004</f>
        <v>33.969139498514949</v>
      </c>
      <c r="D1004" s="2">
        <f>MACD!E1004</f>
        <v>0.25532159942217447</v>
      </c>
      <c r="E1004" s="2">
        <f>MACD!F1004</f>
        <v>0.20994179295272192</v>
      </c>
      <c r="F1004" s="2">
        <f>'Moving Avg'!D1004</f>
        <v>9.6278000000000006</v>
      </c>
      <c r="G1004" s="2">
        <f>'Moving Avg'!F1004</f>
        <v>9.9902000000000015</v>
      </c>
      <c r="H1004" s="2">
        <f>'Moving Avg'!G1004</f>
        <v>10.373420000000001</v>
      </c>
      <c r="I1004" s="2">
        <f>'Moving Avg'!H1004</f>
        <v>11.205495000000001</v>
      </c>
      <c r="J1004" s="5" t="str">
        <f>OBV!F1004</f>
        <v>BULLISH</v>
      </c>
      <c r="K1004" s="5" t="str">
        <f>OBV!G1004</f>
        <v>WEAK</v>
      </c>
      <c r="L1004" s="5" t="str">
        <f>OBV!H1004</f>
        <v>CONFIRMED BULLISH</v>
      </c>
      <c r="M1004" s="7">
        <f t="shared" si="150"/>
        <v>25</v>
      </c>
      <c r="N1004" s="7">
        <f t="shared" si="151"/>
        <v>0</v>
      </c>
      <c r="O1004" s="7">
        <f t="shared" si="152"/>
        <v>0</v>
      </c>
      <c r="P1004" s="7">
        <f t="shared" si="153"/>
        <v>67</v>
      </c>
      <c r="Q1004" s="8">
        <f t="shared" si="154"/>
        <v>18.799999999999997</v>
      </c>
      <c r="R1004" s="8">
        <f t="shared" si="155"/>
        <v>21.75</v>
      </c>
      <c r="S1004" s="8">
        <f t="shared" si="156"/>
        <v>33.900000000000006</v>
      </c>
      <c r="T1004" s="8">
        <f t="shared" si="157"/>
        <v>23</v>
      </c>
      <c r="U1004" s="7">
        <f t="shared" si="158"/>
        <v>24.816666666666666</v>
      </c>
      <c r="V1004" s="7">
        <f t="shared" si="159"/>
        <v>24.362500000000001</v>
      </c>
    </row>
    <row r="1005" spans="1:22" ht="13.5" x14ac:dyDescent="0.25">
      <c r="A1005" s="3">
        <f>RSI!A1005</f>
        <v>43469</v>
      </c>
      <c r="B1005" s="2">
        <f>RSI!B1005</f>
        <v>9.7810000000000006</v>
      </c>
      <c r="C1005" s="2">
        <f>RSI!I1005</f>
        <v>41.770521673123426</v>
      </c>
      <c r="D1005" s="2">
        <f>MACD!E1005</f>
        <v>0.21895533553105295</v>
      </c>
      <c r="E1005" s="2">
        <f>MACD!F1005</f>
        <v>0.21174450146838814</v>
      </c>
      <c r="F1005" s="2">
        <f>'Moving Avg'!D1005</f>
        <v>9.6859999999999999</v>
      </c>
      <c r="G1005" s="2">
        <f>'Moving Avg'!F1005</f>
        <v>9.9588000000000019</v>
      </c>
      <c r="H1005" s="2">
        <f>'Moving Avg'!G1005</f>
        <v>10.351080000000001</v>
      </c>
      <c r="I1005" s="2">
        <f>'Moving Avg'!H1005</f>
        <v>11.213340000000002</v>
      </c>
      <c r="J1005" s="5" t="str">
        <f>OBV!F1005</f>
        <v>BULLISH</v>
      </c>
      <c r="K1005" s="5" t="str">
        <f>OBV!G1005</f>
        <v>WEAK</v>
      </c>
      <c r="L1005" s="5" t="str">
        <f>OBV!H1005</f>
        <v>CONFIRMED BULLISH</v>
      </c>
      <c r="M1005" s="7">
        <f t="shared" si="150"/>
        <v>25</v>
      </c>
      <c r="N1005" s="7">
        <f t="shared" si="151"/>
        <v>0</v>
      </c>
      <c r="O1005" s="7">
        <f t="shared" si="152"/>
        <v>0</v>
      </c>
      <c r="P1005" s="7">
        <f t="shared" si="153"/>
        <v>67</v>
      </c>
      <c r="Q1005" s="8">
        <f t="shared" si="154"/>
        <v>18.799999999999997</v>
      </c>
      <c r="R1005" s="8">
        <f t="shared" si="155"/>
        <v>21.75</v>
      </c>
      <c r="S1005" s="8">
        <f t="shared" si="156"/>
        <v>33.900000000000006</v>
      </c>
      <c r="T1005" s="8">
        <f t="shared" si="157"/>
        <v>23</v>
      </c>
      <c r="U1005" s="7">
        <f t="shared" si="158"/>
        <v>24.816666666666666</v>
      </c>
      <c r="V1005" s="7">
        <f t="shared" si="159"/>
        <v>24.362500000000001</v>
      </c>
    </row>
    <row r="1006" spans="1:22" ht="13.5" x14ac:dyDescent="0.25">
      <c r="A1006" s="3">
        <f>RSI!A1006</f>
        <v>43472</v>
      </c>
      <c r="B1006" s="2">
        <f>RSI!B1006</f>
        <v>9.6560000000000006</v>
      </c>
      <c r="C1006" s="2">
        <f>RSI!I1006</f>
        <v>38.344411188007214</v>
      </c>
      <c r="D1006" s="2">
        <f>MACD!E1006</f>
        <v>0.19881133578124377</v>
      </c>
      <c r="E1006" s="2">
        <f>MACD!F1006</f>
        <v>0.20915786833095928</v>
      </c>
      <c r="F1006" s="2">
        <f>'Moving Avg'!D1006</f>
        <v>9.6622000000000003</v>
      </c>
      <c r="G1006" s="2">
        <f>'Moving Avg'!F1006</f>
        <v>9.9198500000000021</v>
      </c>
      <c r="H1006" s="2">
        <f>'Moving Avg'!G1006</f>
        <v>10.326240000000002</v>
      </c>
      <c r="I1006" s="2">
        <f>'Moving Avg'!H1006</f>
        <v>11.218100000000003</v>
      </c>
      <c r="J1006" s="5" t="str">
        <f>OBV!F1006</f>
        <v>BULLISH</v>
      </c>
      <c r="K1006" s="5" t="str">
        <f>OBV!G1006</f>
        <v>NEUTRAL</v>
      </c>
      <c r="L1006" s="5" t="str">
        <f>OBV!H1006</f>
        <v>BULLISH DIVERGENCE</v>
      </c>
      <c r="M1006" s="7">
        <f t="shared" si="150"/>
        <v>25</v>
      </c>
      <c r="N1006" s="7">
        <f t="shared" si="151"/>
        <v>45</v>
      </c>
      <c r="O1006" s="7">
        <f t="shared" si="152"/>
        <v>0</v>
      </c>
      <c r="P1006" s="7">
        <f t="shared" si="153"/>
        <v>66.5</v>
      </c>
      <c r="Q1006" s="8">
        <f t="shared" si="154"/>
        <v>34.475000000000001</v>
      </c>
      <c r="R1006" s="8">
        <f t="shared" si="155"/>
        <v>30.625</v>
      </c>
      <c r="S1006" s="8">
        <f t="shared" si="156"/>
        <v>40.424999999999997</v>
      </c>
      <c r="T1006" s="8">
        <f t="shared" si="157"/>
        <v>34.125</v>
      </c>
      <c r="U1006" s="7">
        <f t="shared" si="158"/>
        <v>35.174999999999997</v>
      </c>
      <c r="V1006" s="7">
        <f t="shared" si="159"/>
        <v>34.912499999999994</v>
      </c>
    </row>
    <row r="1007" spans="1:22" ht="13.5" x14ac:dyDescent="0.25">
      <c r="A1007" s="3">
        <f>RSI!A1007</f>
        <v>43473</v>
      </c>
      <c r="B1007" s="2">
        <f>RSI!B1007</f>
        <v>9.9469999999999992</v>
      </c>
      <c r="C1007" s="2">
        <f>RSI!I1007</f>
        <v>48.86052724274851</v>
      </c>
      <c r="D1007" s="2">
        <f>MACD!E1007</f>
        <v>0.14083171961508079</v>
      </c>
      <c r="E1007" s="2">
        <f>MACD!F1007</f>
        <v>0.1954926385877836</v>
      </c>
      <c r="F1007" s="2">
        <f>'Moving Avg'!D1007</f>
        <v>9.6954000000000011</v>
      </c>
      <c r="G1007" s="2">
        <f>'Moving Avg'!F1007</f>
        <v>9.8954500000000021</v>
      </c>
      <c r="H1007" s="2">
        <f>'Moving Avg'!G1007</f>
        <v>10.307360000000001</v>
      </c>
      <c r="I1007" s="2">
        <f>'Moving Avg'!H1007</f>
        <v>11.222105000000004</v>
      </c>
      <c r="J1007" s="5" t="str">
        <f>OBV!F1007</f>
        <v>BULLISH</v>
      </c>
      <c r="K1007" s="5" t="str">
        <f>OBV!G1007</f>
        <v>NEUTRAL</v>
      </c>
      <c r="L1007" s="5" t="str">
        <f>OBV!H1007</f>
        <v>CONFIRMED BULLISH</v>
      </c>
      <c r="M1007" s="7">
        <f t="shared" si="150"/>
        <v>25</v>
      </c>
      <c r="N1007" s="7">
        <f t="shared" si="151"/>
        <v>100</v>
      </c>
      <c r="O1007" s="7">
        <f t="shared" si="152"/>
        <v>0</v>
      </c>
      <c r="P1007" s="7">
        <f t="shared" si="153"/>
        <v>83.5</v>
      </c>
      <c r="Q1007" s="8">
        <f t="shared" si="154"/>
        <v>56.274999999999999</v>
      </c>
      <c r="R1007" s="8">
        <f t="shared" si="155"/>
        <v>45.875</v>
      </c>
      <c r="S1007" s="8">
        <f t="shared" si="156"/>
        <v>56.325000000000003</v>
      </c>
      <c r="T1007" s="8">
        <f t="shared" si="157"/>
        <v>52.125</v>
      </c>
      <c r="U1007" s="7">
        <f t="shared" si="158"/>
        <v>52.82500000000001</v>
      </c>
      <c r="V1007" s="7">
        <f t="shared" si="159"/>
        <v>52.650000000000006</v>
      </c>
    </row>
    <row r="1008" spans="1:22" ht="13.5" x14ac:dyDescent="0.25">
      <c r="A1008" s="3">
        <f>RSI!A1008</f>
        <v>43474</v>
      </c>
      <c r="B1008" s="2">
        <f>RSI!B1008</f>
        <v>9.94</v>
      </c>
      <c r="C1008" s="2">
        <f>RSI!I1008</f>
        <v>48.64558780396888</v>
      </c>
      <c r="D1008" s="2">
        <f>MACD!E1008</f>
        <v>6.1966416697259774E-2</v>
      </c>
      <c r="E1008" s="2">
        <f>MACD!F1008</f>
        <v>0.16878739420967884</v>
      </c>
      <c r="F1008" s="2">
        <f>'Moving Avg'!D1008</f>
        <v>9.7853999999999992</v>
      </c>
      <c r="G1008" s="2">
        <f>'Moving Avg'!F1008</f>
        <v>9.8707000000000029</v>
      </c>
      <c r="H1008" s="2">
        <f>'Moving Avg'!G1008</f>
        <v>10.288340000000003</v>
      </c>
      <c r="I1008" s="2">
        <f>'Moving Avg'!H1008</f>
        <v>11.224520000000005</v>
      </c>
      <c r="J1008" s="5" t="str">
        <f>OBV!F1008</f>
        <v>BULLISH</v>
      </c>
      <c r="K1008" s="5" t="str">
        <f>OBV!G1008</f>
        <v>NEUTRAL</v>
      </c>
      <c r="L1008" s="5" t="str">
        <f>OBV!H1008</f>
        <v>CONFIRMED BULLISH</v>
      </c>
      <c r="M1008" s="7">
        <f t="shared" si="150"/>
        <v>25</v>
      </c>
      <c r="N1008" s="7">
        <f t="shared" si="151"/>
        <v>100</v>
      </c>
      <c r="O1008" s="7">
        <f t="shared" si="152"/>
        <v>0</v>
      </c>
      <c r="P1008" s="7">
        <f t="shared" si="153"/>
        <v>83.5</v>
      </c>
      <c r="Q1008" s="8">
        <f t="shared" si="154"/>
        <v>56.274999999999999</v>
      </c>
      <c r="R1008" s="8">
        <f t="shared" si="155"/>
        <v>45.875</v>
      </c>
      <c r="S1008" s="8">
        <f t="shared" si="156"/>
        <v>56.325000000000003</v>
      </c>
      <c r="T1008" s="8">
        <f t="shared" si="157"/>
        <v>52.125</v>
      </c>
      <c r="U1008" s="7">
        <f t="shared" si="158"/>
        <v>52.82500000000001</v>
      </c>
      <c r="V1008" s="7">
        <f t="shared" si="159"/>
        <v>52.650000000000006</v>
      </c>
    </row>
    <row r="1009" spans="1:22" ht="13.5" x14ac:dyDescent="0.25">
      <c r="A1009" s="3">
        <f>RSI!A1009</f>
        <v>43475</v>
      </c>
      <c r="B1009" s="2">
        <f>RSI!B1009</f>
        <v>9.9130000000000003</v>
      </c>
      <c r="C1009" s="2">
        <f>RSI!I1009</f>
        <v>47.772641314471272</v>
      </c>
      <c r="D1009" s="2">
        <f>MACD!E1009</f>
        <v>-2.9981799739175585E-2</v>
      </c>
      <c r="E1009" s="2">
        <f>MACD!F1009</f>
        <v>0.12903355541990796</v>
      </c>
      <c r="F1009" s="2">
        <f>'Moving Avg'!D1009</f>
        <v>9.8473999999999986</v>
      </c>
      <c r="G1009" s="2">
        <f>'Moving Avg'!F1009</f>
        <v>9.8446000000000033</v>
      </c>
      <c r="H1009" s="2">
        <f>'Moving Avg'!G1009</f>
        <v>10.268780000000001</v>
      </c>
      <c r="I1009" s="2">
        <f>'Moving Avg'!H1009</f>
        <v>11.227425000000006</v>
      </c>
      <c r="J1009" s="5" t="str">
        <f>OBV!F1009</f>
        <v>BEARISH</v>
      </c>
      <c r="K1009" s="5" t="str">
        <f>OBV!G1009</f>
        <v>NEUTRAL</v>
      </c>
      <c r="L1009" s="5" t="str">
        <f>OBV!H1009</f>
        <v>BEARISH DIVERGENCE</v>
      </c>
      <c r="M1009" s="7">
        <f t="shared" si="150"/>
        <v>25</v>
      </c>
      <c r="N1009" s="7">
        <f t="shared" si="151"/>
        <v>100</v>
      </c>
      <c r="O1009" s="7">
        <f t="shared" si="152"/>
        <v>0</v>
      </c>
      <c r="P1009" s="7">
        <f t="shared" si="153"/>
        <v>16.5</v>
      </c>
      <c r="Q1009" s="8">
        <f t="shared" si="154"/>
        <v>46.225000000000001</v>
      </c>
      <c r="R1009" s="8">
        <f t="shared" si="155"/>
        <v>29.125</v>
      </c>
      <c r="S1009" s="8">
        <f t="shared" si="156"/>
        <v>26.175000000000001</v>
      </c>
      <c r="T1009" s="8">
        <f t="shared" si="157"/>
        <v>35.375</v>
      </c>
      <c r="U1009" s="7">
        <f t="shared" si="158"/>
        <v>33.841666666666661</v>
      </c>
      <c r="V1009" s="7">
        <f t="shared" si="159"/>
        <v>34.224999999999994</v>
      </c>
    </row>
    <row r="1010" spans="1:22" ht="13.5" x14ac:dyDescent="0.25">
      <c r="A1010" s="3">
        <f>RSI!A1010</f>
        <v>43476</v>
      </c>
      <c r="B1010" s="2">
        <f>RSI!B1010</f>
        <v>9.9130000000000003</v>
      </c>
      <c r="C1010" s="2">
        <f>RSI!I1010</f>
        <v>47.772641314471272</v>
      </c>
      <c r="D1010" s="2">
        <f>MACD!E1010</f>
        <v>-9.4391578431663348E-2</v>
      </c>
      <c r="E1010" s="2">
        <f>MACD!F1010</f>
        <v>8.4348528649593718E-2</v>
      </c>
      <c r="F1010" s="2">
        <f>'Moving Avg'!D1010</f>
        <v>9.8737999999999992</v>
      </c>
      <c r="G1010" s="2">
        <f>'Moving Avg'!F1010</f>
        <v>9.8251000000000026</v>
      </c>
      <c r="H1010" s="2">
        <f>'Moving Avg'!G1010</f>
        <v>10.249220000000003</v>
      </c>
      <c r="I1010" s="2">
        <f>'Moving Avg'!H1010</f>
        <v>11.229860000000004</v>
      </c>
      <c r="J1010" s="5" t="str">
        <f>OBV!F1010</f>
        <v>BEARISH</v>
      </c>
      <c r="K1010" s="5" t="str">
        <f>OBV!G1010</f>
        <v>STRONG</v>
      </c>
      <c r="L1010" s="5" t="str">
        <f>OBV!H1010</f>
        <v>BEARISH DIVERGENCE</v>
      </c>
      <c r="M1010" s="7">
        <f t="shared" si="150"/>
        <v>25</v>
      </c>
      <c r="N1010" s="7">
        <f t="shared" si="151"/>
        <v>100</v>
      </c>
      <c r="O1010" s="7">
        <f t="shared" si="152"/>
        <v>0</v>
      </c>
      <c r="P1010" s="7">
        <f t="shared" si="153"/>
        <v>33</v>
      </c>
      <c r="Q1010" s="8">
        <f t="shared" si="154"/>
        <v>48.7</v>
      </c>
      <c r="R1010" s="8">
        <f t="shared" si="155"/>
        <v>33.25</v>
      </c>
      <c r="S1010" s="8">
        <f t="shared" si="156"/>
        <v>33.6</v>
      </c>
      <c r="T1010" s="8">
        <f t="shared" si="157"/>
        <v>39.5</v>
      </c>
      <c r="U1010" s="7">
        <f t="shared" si="158"/>
        <v>38.516666666666673</v>
      </c>
      <c r="V1010" s="7">
        <f t="shared" si="159"/>
        <v>38.762500000000003</v>
      </c>
    </row>
    <row r="1011" spans="1:22" ht="13.5" x14ac:dyDescent="0.25">
      <c r="A1011" s="3">
        <f>RSI!A1011</f>
        <v>43480</v>
      </c>
      <c r="B1011" s="2">
        <f>RSI!B1011</f>
        <v>9.9130000000000003</v>
      </c>
      <c r="C1011" s="2">
        <f>RSI!I1011</f>
        <v>47.772641314471272</v>
      </c>
      <c r="D1011" s="2">
        <f>MACD!E1011</f>
        <v>-0.10475375172712731</v>
      </c>
      <c r="E1011" s="2">
        <f>MACD!F1011</f>
        <v>4.652807257424952E-2</v>
      </c>
      <c r="F1011" s="2">
        <f>'Moving Avg'!D1011</f>
        <v>9.9252000000000002</v>
      </c>
      <c r="G1011" s="2">
        <f>'Moving Avg'!F1011</f>
        <v>9.8056000000000019</v>
      </c>
      <c r="H1011" s="2">
        <f>'Moving Avg'!G1011</f>
        <v>10.229660000000003</v>
      </c>
      <c r="I1011" s="2">
        <f>'Moving Avg'!H1011</f>
        <v>11.230895000000006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  <c r="M1011" s="7">
        <f t="shared" si="150"/>
        <v>25</v>
      </c>
      <c r="N1011" s="7">
        <f t="shared" si="151"/>
        <v>100</v>
      </c>
      <c r="O1011" s="7">
        <f t="shared" si="152"/>
        <v>0</v>
      </c>
      <c r="P1011" s="7">
        <f t="shared" si="153"/>
        <v>16.5</v>
      </c>
      <c r="Q1011" s="8">
        <f t="shared" si="154"/>
        <v>46.225000000000001</v>
      </c>
      <c r="R1011" s="8">
        <f t="shared" si="155"/>
        <v>29.125</v>
      </c>
      <c r="S1011" s="8">
        <f t="shared" si="156"/>
        <v>26.175000000000001</v>
      </c>
      <c r="T1011" s="8">
        <f t="shared" si="157"/>
        <v>35.375</v>
      </c>
      <c r="U1011" s="7">
        <f t="shared" si="158"/>
        <v>33.841666666666661</v>
      </c>
      <c r="V1011" s="7">
        <f t="shared" si="159"/>
        <v>34.224999999999994</v>
      </c>
    </row>
    <row r="1012" spans="1:22" ht="13.5" x14ac:dyDescent="0.25">
      <c r="A1012" s="3">
        <f>RSI!A1012</f>
        <v>43481</v>
      </c>
      <c r="B1012" s="2">
        <f>RSI!B1012</f>
        <v>9.9130000000000003</v>
      </c>
      <c r="C1012" s="2">
        <f>RSI!I1012</f>
        <v>47.772641314471272</v>
      </c>
      <c r="D1012" s="2">
        <f>MACD!E1012</f>
        <v>-0.11232806126941952</v>
      </c>
      <c r="E1012" s="2">
        <f>MACD!F1012</f>
        <v>1.4756845805515711E-2</v>
      </c>
      <c r="F1012" s="2">
        <f>'Moving Avg'!D1012</f>
        <v>9.9184000000000001</v>
      </c>
      <c r="G1012" s="2">
        <f>'Moving Avg'!F1012</f>
        <v>9.7861000000000011</v>
      </c>
      <c r="H1012" s="2">
        <f>'Moving Avg'!G1012</f>
        <v>10.210100000000004</v>
      </c>
      <c r="I1012" s="2">
        <f>'Moving Avg'!H1012</f>
        <v>11.231000000000005</v>
      </c>
      <c r="J1012" s="5" t="str">
        <f>OBV!F1012</f>
        <v>BEARISH</v>
      </c>
      <c r="K1012" s="5" t="str">
        <f>OBV!G1012</f>
        <v>STRONG</v>
      </c>
      <c r="L1012" s="5" t="str">
        <f>OBV!H1012</f>
        <v>CONFIRMED BEARISH</v>
      </c>
      <c r="M1012" s="7">
        <f t="shared" si="150"/>
        <v>25</v>
      </c>
      <c r="N1012" s="7">
        <f t="shared" si="151"/>
        <v>100</v>
      </c>
      <c r="O1012" s="7">
        <f t="shared" si="152"/>
        <v>0</v>
      </c>
      <c r="P1012" s="7">
        <f t="shared" si="153"/>
        <v>33</v>
      </c>
      <c r="Q1012" s="8">
        <f t="shared" si="154"/>
        <v>48.7</v>
      </c>
      <c r="R1012" s="8">
        <f t="shared" si="155"/>
        <v>33.25</v>
      </c>
      <c r="S1012" s="8">
        <f t="shared" si="156"/>
        <v>33.6</v>
      </c>
      <c r="T1012" s="8">
        <f t="shared" si="157"/>
        <v>39.5</v>
      </c>
      <c r="U1012" s="7">
        <f t="shared" si="158"/>
        <v>38.516666666666673</v>
      </c>
      <c r="V1012" s="7">
        <f t="shared" si="159"/>
        <v>38.762500000000003</v>
      </c>
    </row>
    <row r="1013" spans="1:22" ht="13.5" x14ac:dyDescent="0.25">
      <c r="A1013" s="3">
        <f>RSI!A1013</f>
        <v>43482</v>
      </c>
      <c r="B1013" s="2">
        <f>RSI!B1013</f>
        <v>9.8469999999999995</v>
      </c>
      <c r="C1013" s="2">
        <f>RSI!I1013</f>
        <v>45.111023163069781</v>
      </c>
      <c r="D1013" s="2">
        <f>MACD!E1013</f>
        <v>-0.15836687289064955</v>
      </c>
      <c r="E1013" s="2">
        <f>MACD!F1013</f>
        <v>-1.9867897933717342E-2</v>
      </c>
      <c r="F1013" s="2">
        <f>'Moving Avg'!D1013</f>
        <v>9.8998000000000008</v>
      </c>
      <c r="G1013" s="2">
        <f>'Moving Avg'!F1013</f>
        <v>9.7785000000000029</v>
      </c>
      <c r="H1013" s="2">
        <f>'Moving Avg'!G1013</f>
        <v>10.190400000000004</v>
      </c>
      <c r="I1013" s="2">
        <f>'Moving Avg'!H1013</f>
        <v>11.23111500000001</v>
      </c>
      <c r="J1013" s="5" t="str">
        <f>OBV!F1013</f>
        <v>BEARISH</v>
      </c>
      <c r="K1013" s="5" t="str">
        <f>OBV!G1013</f>
        <v>STRONG</v>
      </c>
      <c r="L1013" s="5" t="str">
        <f>OBV!H1013</f>
        <v>CONFIRMED BEARISH</v>
      </c>
      <c r="M1013" s="7">
        <f t="shared" si="150"/>
        <v>25</v>
      </c>
      <c r="N1013" s="7">
        <f t="shared" si="151"/>
        <v>100</v>
      </c>
      <c r="O1013" s="7">
        <f t="shared" si="152"/>
        <v>0</v>
      </c>
      <c r="P1013" s="7">
        <f t="shared" si="153"/>
        <v>33</v>
      </c>
      <c r="Q1013" s="8">
        <f t="shared" si="154"/>
        <v>48.7</v>
      </c>
      <c r="R1013" s="8">
        <f t="shared" si="155"/>
        <v>33.25</v>
      </c>
      <c r="S1013" s="8">
        <f t="shared" si="156"/>
        <v>33.6</v>
      </c>
      <c r="T1013" s="8">
        <f t="shared" si="157"/>
        <v>39.5</v>
      </c>
      <c r="U1013" s="7">
        <f t="shared" si="158"/>
        <v>38.516666666666673</v>
      </c>
      <c r="V1013" s="7">
        <f t="shared" si="159"/>
        <v>38.762500000000003</v>
      </c>
    </row>
    <row r="1014" spans="1:22" ht="13.5" x14ac:dyDescent="0.25">
      <c r="A1014" s="3">
        <f>RSI!A1014</f>
        <v>43483</v>
      </c>
      <c r="B1014" s="2">
        <f>RSI!B1014</f>
        <v>9.8469999999999995</v>
      </c>
      <c r="C1014" s="2">
        <f>RSI!I1014</f>
        <v>45.111023163069781</v>
      </c>
      <c r="D1014" s="2">
        <f>MACD!E1014</f>
        <v>-0.17931617689143664</v>
      </c>
      <c r="E1014" s="2">
        <f>MACD!F1014</f>
        <v>-5.175755372526121E-2</v>
      </c>
      <c r="F1014" s="2">
        <f>'Moving Avg'!D1014</f>
        <v>9.8865999999999996</v>
      </c>
      <c r="G1014" s="2">
        <f>'Moving Avg'!F1014</f>
        <v>9.7709000000000046</v>
      </c>
      <c r="H1014" s="2">
        <f>'Moving Avg'!G1014</f>
        <v>10.170700000000004</v>
      </c>
      <c r="I1014" s="2">
        <f>'Moving Avg'!H1014</f>
        <v>11.23064000000001</v>
      </c>
      <c r="J1014" s="5" t="str">
        <f>OBV!F1014</f>
        <v>BEARISH</v>
      </c>
      <c r="K1014" s="5" t="str">
        <f>OBV!G1014</f>
        <v>NEUTRAL</v>
      </c>
      <c r="L1014" s="5" t="str">
        <f>OBV!H1014</f>
        <v>CONFIRMED BEARISH</v>
      </c>
      <c r="M1014" s="7">
        <f t="shared" si="150"/>
        <v>25</v>
      </c>
      <c r="N1014" s="7">
        <f t="shared" si="151"/>
        <v>100</v>
      </c>
      <c r="O1014" s="7">
        <f t="shared" si="152"/>
        <v>0</v>
      </c>
      <c r="P1014" s="7">
        <f t="shared" si="153"/>
        <v>16.5</v>
      </c>
      <c r="Q1014" s="8">
        <f t="shared" si="154"/>
        <v>46.225000000000001</v>
      </c>
      <c r="R1014" s="8">
        <f t="shared" si="155"/>
        <v>29.125</v>
      </c>
      <c r="S1014" s="8">
        <f t="shared" si="156"/>
        <v>26.175000000000001</v>
      </c>
      <c r="T1014" s="8">
        <f t="shared" si="157"/>
        <v>35.375</v>
      </c>
      <c r="U1014" s="7">
        <f t="shared" si="158"/>
        <v>33.841666666666661</v>
      </c>
      <c r="V1014" s="7">
        <f t="shared" si="159"/>
        <v>34.224999999999994</v>
      </c>
    </row>
    <row r="1015" spans="1:22" ht="13.5" x14ac:dyDescent="0.25">
      <c r="A1015" s="3">
        <f>RSI!A1015</f>
        <v>43486</v>
      </c>
      <c r="B1015" s="2">
        <f>RSI!B1015</f>
        <v>9.5830000000000002</v>
      </c>
      <c r="C1015" s="2">
        <f>RSI!I1015</f>
        <v>35.846168756423992</v>
      </c>
      <c r="D1015" s="2">
        <f>MACD!E1015</f>
        <v>-0.14952641590183546</v>
      </c>
      <c r="E1015" s="2">
        <f>MACD!F1015</f>
        <v>-7.1311326160576061E-2</v>
      </c>
      <c r="F1015" s="2">
        <f>'Moving Avg'!D1015</f>
        <v>9.8206000000000007</v>
      </c>
      <c r="G1015" s="2">
        <f>'Moving Avg'!F1015</f>
        <v>9.754050000000003</v>
      </c>
      <c r="H1015" s="2">
        <f>'Moving Avg'!G1015</f>
        <v>10.145720000000004</v>
      </c>
      <c r="I1015" s="2">
        <f>'Moving Avg'!H1015</f>
        <v>11.228940000000012</v>
      </c>
      <c r="J1015" s="5" t="str">
        <f>OBV!F1015</f>
        <v>BEARISH</v>
      </c>
      <c r="K1015" s="5" t="str">
        <f>OBV!G1015</f>
        <v>NEUTRAL</v>
      </c>
      <c r="L1015" s="5" t="str">
        <f>OBV!H1015</f>
        <v>CONFIRMED BEARISH</v>
      </c>
      <c r="M1015" s="7">
        <f t="shared" si="150"/>
        <v>25</v>
      </c>
      <c r="N1015" s="7">
        <f t="shared" si="151"/>
        <v>100</v>
      </c>
      <c r="O1015" s="7">
        <f t="shared" si="152"/>
        <v>0</v>
      </c>
      <c r="P1015" s="7">
        <f t="shared" si="153"/>
        <v>16.5</v>
      </c>
      <c r="Q1015" s="8">
        <f t="shared" si="154"/>
        <v>46.225000000000001</v>
      </c>
      <c r="R1015" s="8">
        <f t="shared" si="155"/>
        <v>29.125</v>
      </c>
      <c r="S1015" s="8">
        <f t="shared" si="156"/>
        <v>26.175000000000001</v>
      </c>
      <c r="T1015" s="8">
        <f t="shared" si="157"/>
        <v>35.375</v>
      </c>
      <c r="U1015" s="7">
        <f t="shared" si="158"/>
        <v>33.841666666666661</v>
      </c>
      <c r="V1015" s="7">
        <f t="shared" si="159"/>
        <v>34.224999999999994</v>
      </c>
    </row>
    <row r="1016" spans="1:22" ht="13.5" x14ac:dyDescent="0.25">
      <c r="A1016" s="3">
        <f>RSI!A1016</f>
        <v>43487</v>
      </c>
      <c r="B1016" s="2">
        <f>RSI!B1016</f>
        <v>9.2460000000000004</v>
      </c>
      <c r="C1016" s="2">
        <f>RSI!I1016</f>
        <v>27.953799095447835</v>
      </c>
      <c r="D1016" s="2">
        <f>MACD!E1016</f>
        <v>-0.1164942508427238</v>
      </c>
      <c r="E1016" s="2">
        <f>MACD!F1016</f>
        <v>-8.0347911097005606E-2</v>
      </c>
      <c r="F1016" s="2">
        <f>'Moving Avg'!D1016</f>
        <v>9.6872000000000007</v>
      </c>
      <c r="G1016" s="2">
        <f>'Moving Avg'!F1016</f>
        <v>9.7203500000000016</v>
      </c>
      <c r="H1016" s="2">
        <f>'Moving Avg'!G1016</f>
        <v>10.114000000000003</v>
      </c>
      <c r="I1016" s="2">
        <f>'Moving Avg'!H1016</f>
        <v>11.225865000000013</v>
      </c>
      <c r="J1016" s="5" t="str">
        <f>OBV!F1016</f>
        <v>BEARISH</v>
      </c>
      <c r="K1016" s="5" t="str">
        <f>OBV!G1016</f>
        <v>STRONG</v>
      </c>
      <c r="L1016" s="5" t="str">
        <f>OBV!H1016</f>
        <v>CONFIRMED BEARISH</v>
      </c>
      <c r="M1016" s="7">
        <f t="shared" si="150"/>
        <v>50</v>
      </c>
      <c r="N1016" s="7">
        <f t="shared" si="151"/>
        <v>100</v>
      </c>
      <c r="O1016" s="7">
        <f t="shared" si="152"/>
        <v>0</v>
      </c>
      <c r="P1016" s="7">
        <f t="shared" si="153"/>
        <v>33</v>
      </c>
      <c r="Q1016" s="8">
        <f t="shared" si="154"/>
        <v>57.45</v>
      </c>
      <c r="R1016" s="8">
        <f t="shared" si="155"/>
        <v>38.25</v>
      </c>
      <c r="S1016" s="8">
        <f t="shared" si="156"/>
        <v>37.35</v>
      </c>
      <c r="T1016" s="8">
        <f t="shared" si="157"/>
        <v>45.75</v>
      </c>
      <c r="U1016" s="7">
        <f t="shared" si="158"/>
        <v>44.35</v>
      </c>
      <c r="V1016" s="7">
        <f t="shared" si="159"/>
        <v>44.7</v>
      </c>
    </row>
    <row r="1017" spans="1:22" ht="13.5" x14ac:dyDescent="0.25">
      <c r="A1017" s="3">
        <f>RSI!A1017</f>
        <v>43488</v>
      </c>
      <c r="B1017" s="2">
        <f>RSI!B1017</f>
        <v>9.0869999999999997</v>
      </c>
      <c r="C1017" s="2">
        <f>RSI!I1017</f>
        <v>25.141230576969392</v>
      </c>
      <c r="D1017" s="2">
        <f>MACD!E1017</f>
        <v>-2.8067406413590845E-2</v>
      </c>
      <c r="E1017" s="2">
        <f>MACD!F1017</f>
        <v>-6.9891810160322657E-2</v>
      </c>
      <c r="F1017" s="2">
        <f>'Moving Avg'!D1017</f>
        <v>9.5220000000000002</v>
      </c>
      <c r="G1017" s="2">
        <f>'Moving Avg'!F1017</f>
        <v>9.6856500000000008</v>
      </c>
      <c r="H1017" s="2">
        <f>'Moving Avg'!G1017</f>
        <v>10.079100000000004</v>
      </c>
      <c r="I1017" s="2">
        <f>'Moving Avg'!H1017</f>
        <v>11.222335000000012</v>
      </c>
      <c r="J1017" s="5" t="str">
        <f>OBV!F1017</f>
        <v>BEARISH</v>
      </c>
      <c r="K1017" s="5" t="str">
        <f>OBV!G1017</f>
        <v>STRONG</v>
      </c>
      <c r="L1017" s="5" t="str">
        <f>OBV!H1017</f>
        <v>CONFIRMED BEARISH</v>
      </c>
      <c r="M1017" s="7">
        <f t="shared" si="150"/>
        <v>50</v>
      </c>
      <c r="N1017" s="7">
        <f t="shared" si="151"/>
        <v>0</v>
      </c>
      <c r="O1017" s="7">
        <f t="shared" si="152"/>
        <v>0</v>
      </c>
      <c r="P1017" s="7">
        <f t="shared" si="153"/>
        <v>33</v>
      </c>
      <c r="Q1017" s="8">
        <f t="shared" si="154"/>
        <v>22.45</v>
      </c>
      <c r="R1017" s="8">
        <f t="shared" si="155"/>
        <v>18.25</v>
      </c>
      <c r="S1017" s="8">
        <f t="shared" si="156"/>
        <v>22.35</v>
      </c>
      <c r="T1017" s="8">
        <f t="shared" si="157"/>
        <v>20.75</v>
      </c>
      <c r="U1017" s="7">
        <f t="shared" si="158"/>
        <v>21.016666666666669</v>
      </c>
      <c r="V1017" s="7">
        <f t="shared" si="159"/>
        <v>20.950000000000003</v>
      </c>
    </row>
    <row r="1018" spans="1:22" ht="13.5" x14ac:dyDescent="0.25">
      <c r="A1018" s="3">
        <f>RSI!A1018</f>
        <v>43489</v>
      </c>
      <c r="B1018" s="2">
        <f>RSI!B1018</f>
        <v>9.2460000000000004</v>
      </c>
      <c r="C1018" s="2">
        <f>RSI!I1018</f>
        <v>32.45954306371128</v>
      </c>
      <c r="D1018" s="2">
        <f>MACD!E1018</f>
        <v>3.8478610235030075E-2</v>
      </c>
      <c r="E1018" s="2">
        <f>MACD!F1018</f>
        <v>-4.8217726081252119E-2</v>
      </c>
      <c r="F1018" s="2">
        <f>'Moving Avg'!D1018</f>
        <v>9.4018000000000015</v>
      </c>
      <c r="G1018" s="2">
        <f>'Moving Avg'!F1018</f>
        <v>9.6688000000000009</v>
      </c>
      <c r="H1018" s="2">
        <f>'Moving Avg'!G1018</f>
        <v>10.053860000000002</v>
      </c>
      <c r="I1018" s="2">
        <f>'Moving Avg'!H1018</f>
        <v>11.220350000000012</v>
      </c>
      <c r="J1018" s="5" t="str">
        <f>OBV!F1018</f>
        <v>BEARISH</v>
      </c>
      <c r="K1018" s="5" t="str">
        <f>OBV!G1018</f>
        <v>NEUTRAL</v>
      </c>
      <c r="L1018" s="5" t="str">
        <f>OBV!H1018</f>
        <v>CONFIRMED BEARISH</v>
      </c>
      <c r="M1018" s="7">
        <f t="shared" si="150"/>
        <v>25</v>
      </c>
      <c r="N1018" s="7">
        <f t="shared" si="151"/>
        <v>0</v>
      </c>
      <c r="O1018" s="7">
        <f t="shared" si="152"/>
        <v>0</v>
      </c>
      <c r="P1018" s="7">
        <f t="shared" si="153"/>
        <v>16.5</v>
      </c>
      <c r="Q1018" s="8">
        <f t="shared" si="154"/>
        <v>11.225</v>
      </c>
      <c r="R1018" s="8">
        <f t="shared" si="155"/>
        <v>9.125</v>
      </c>
      <c r="S1018" s="8">
        <f t="shared" si="156"/>
        <v>11.175000000000001</v>
      </c>
      <c r="T1018" s="8">
        <f t="shared" si="157"/>
        <v>10.375</v>
      </c>
      <c r="U1018" s="7">
        <f t="shared" si="158"/>
        <v>10.508333333333335</v>
      </c>
      <c r="V1018" s="7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9.4570000000000007</v>
      </c>
      <c r="C1019" s="2">
        <f>RSI!I1019</f>
        <v>40.739090401507987</v>
      </c>
      <c r="D1019" s="2">
        <f>MACD!E1019</f>
        <v>7.8302656210615496E-2</v>
      </c>
      <c r="E1019" s="2">
        <f>MACD!F1019</f>
        <v>-2.2913649622878594E-2</v>
      </c>
      <c r="F1019" s="2">
        <f>'Moving Avg'!D1019</f>
        <v>9.3238000000000003</v>
      </c>
      <c r="G1019" s="2">
        <f>'Moving Avg'!F1019</f>
        <v>9.6714000000000002</v>
      </c>
      <c r="H1019" s="2">
        <f>'Moving Avg'!G1019</f>
        <v>10.033100000000001</v>
      </c>
      <c r="I1019" s="2">
        <f>'Moving Avg'!H1019</f>
        <v>11.219045000000012</v>
      </c>
      <c r="J1019" s="5" t="str">
        <f>OBV!F1019</f>
        <v>BEARISH</v>
      </c>
      <c r="K1019" s="5" t="str">
        <f>OBV!G1019</f>
        <v>NEUTRAL</v>
      </c>
      <c r="L1019" s="5" t="str">
        <f>OBV!H1019</f>
        <v>CONFIRMED BEARISH</v>
      </c>
      <c r="M1019" s="7">
        <f t="shared" si="150"/>
        <v>25</v>
      </c>
      <c r="N1019" s="7">
        <f t="shared" si="151"/>
        <v>0</v>
      </c>
      <c r="O1019" s="7">
        <f t="shared" si="152"/>
        <v>0</v>
      </c>
      <c r="P1019" s="7">
        <f t="shared" si="153"/>
        <v>16.5</v>
      </c>
      <c r="Q1019" s="8">
        <f t="shared" si="154"/>
        <v>11.225</v>
      </c>
      <c r="R1019" s="8">
        <f t="shared" si="155"/>
        <v>9.125</v>
      </c>
      <c r="S1019" s="8">
        <f t="shared" si="156"/>
        <v>11.175000000000001</v>
      </c>
      <c r="T1019" s="8">
        <f t="shared" si="157"/>
        <v>10.375</v>
      </c>
      <c r="U1019" s="7">
        <f t="shared" si="158"/>
        <v>10.508333333333335</v>
      </c>
      <c r="V1019" s="7">
        <f t="shared" si="159"/>
        <v>10.475000000000001</v>
      </c>
    </row>
    <row r="1020" spans="1:22" ht="13.5" x14ac:dyDescent="0.25">
      <c r="A1020" s="3">
        <f>RSI!A1020</f>
        <v>43493</v>
      </c>
      <c r="B1020" s="2">
        <f>RSI!B1020</f>
        <v>10.006</v>
      </c>
      <c r="C1020" s="2">
        <f>RSI!I1020</f>
        <v>55.890403077226537</v>
      </c>
      <c r="D1020" s="2">
        <f>MACD!E1020</f>
        <v>7.3141408399912677E-2</v>
      </c>
      <c r="E1020" s="2">
        <f>MACD!F1020</f>
        <v>-3.7026380183203395E-3</v>
      </c>
      <c r="F1020" s="2">
        <f>'Moving Avg'!D1020</f>
        <v>9.4084000000000003</v>
      </c>
      <c r="G1020" s="2">
        <f>'Moving Avg'!F1020</f>
        <v>9.6971999999999987</v>
      </c>
      <c r="H1020" s="2">
        <f>'Moving Avg'!G1020</f>
        <v>10.021880000000001</v>
      </c>
      <c r="I1020" s="2">
        <f>'Moving Avg'!H1020</f>
        <v>11.220235000000011</v>
      </c>
      <c r="J1020" s="5" t="str">
        <f>OBV!F1020</f>
        <v>BULLISH</v>
      </c>
      <c r="K1020" s="5" t="str">
        <f>OBV!G1020</f>
        <v>NEUTRAL</v>
      </c>
      <c r="L1020" s="5" t="str">
        <f>OBV!H1020</f>
        <v>CONFIRMED BULLISH</v>
      </c>
      <c r="M1020" s="7">
        <f t="shared" si="150"/>
        <v>25</v>
      </c>
      <c r="N1020" s="7">
        <f t="shared" si="151"/>
        <v>0</v>
      </c>
      <c r="O1020" s="7">
        <f t="shared" si="152"/>
        <v>0</v>
      </c>
      <c r="P1020" s="7">
        <f t="shared" si="153"/>
        <v>83.5</v>
      </c>
      <c r="Q1020" s="8">
        <f t="shared" si="154"/>
        <v>21.274999999999999</v>
      </c>
      <c r="R1020" s="8">
        <f t="shared" si="155"/>
        <v>25.875</v>
      </c>
      <c r="S1020" s="8">
        <f t="shared" si="156"/>
        <v>41.325000000000003</v>
      </c>
      <c r="T1020" s="8">
        <f t="shared" si="157"/>
        <v>27.125</v>
      </c>
      <c r="U1020" s="7">
        <f t="shared" si="158"/>
        <v>29.491666666666664</v>
      </c>
      <c r="V1020" s="7">
        <f t="shared" si="159"/>
        <v>28.9</v>
      </c>
    </row>
    <row r="1021" spans="1:22" ht="13.5" x14ac:dyDescent="0.25">
      <c r="A1021" s="3">
        <f>RSI!A1021</f>
        <v>43494</v>
      </c>
      <c r="B1021" s="2">
        <f>RSI!B1021</f>
        <v>9.9930000000000003</v>
      </c>
      <c r="C1021" s="2">
        <f>RSI!I1021</f>
        <v>55.528366428512406</v>
      </c>
      <c r="D1021" s="2">
        <f>MACD!E1021</f>
        <v>6.8167309307199275E-2</v>
      </c>
      <c r="E1021" s="2">
        <f>MACD!F1021</f>
        <v>1.0671351446783585E-2</v>
      </c>
      <c r="F1021" s="2">
        <f>'Moving Avg'!D1021</f>
        <v>9.5578000000000003</v>
      </c>
      <c r="G1021" s="2">
        <f>'Moving Avg'!F1021</f>
        <v>9.7080999999999982</v>
      </c>
      <c r="H1021" s="2">
        <f>'Moving Avg'!G1021</f>
        <v>10.011839999999999</v>
      </c>
      <c r="I1021" s="2">
        <f>'Moving Avg'!H1021</f>
        <v>11.22158000000001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25</v>
      </c>
      <c r="N1021" s="7">
        <f t="shared" si="151"/>
        <v>0</v>
      </c>
      <c r="O1021" s="7">
        <f t="shared" si="152"/>
        <v>0</v>
      </c>
      <c r="P1021" s="7">
        <f t="shared" si="153"/>
        <v>83.5</v>
      </c>
      <c r="Q1021" s="8">
        <f t="shared" si="154"/>
        <v>21.274999999999999</v>
      </c>
      <c r="R1021" s="8">
        <f t="shared" si="155"/>
        <v>25.875</v>
      </c>
      <c r="S1021" s="8">
        <f t="shared" si="156"/>
        <v>41.325000000000003</v>
      </c>
      <c r="T1021" s="8">
        <f t="shared" si="157"/>
        <v>27.125</v>
      </c>
      <c r="U1021" s="7">
        <f t="shared" si="158"/>
        <v>29.491666666666664</v>
      </c>
      <c r="V1021" s="7">
        <f t="shared" si="159"/>
        <v>28.9</v>
      </c>
    </row>
    <row r="1022" spans="1:22" ht="13.5" x14ac:dyDescent="0.25">
      <c r="A1022" s="3">
        <f>RSI!A1022</f>
        <v>43495</v>
      </c>
      <c r="B1022" s="2">
        <f>RSI!B1022</f>
        <v>9.9130000000000003</v>
      </c>
      <c r="C1022" s="2">
        <f>RSI!I1022</f>
        <v>53.242731116013438</v>
      </c>
      <c r="D1022" s="2">
        <f>MACD!E1022</f>
        <v>6.8507632703994403E-2</v>
      </c>
      <c r="E1022" s="2">
        <f>MACD!F1022</f>
        <v>2.2238607698225749E-2</v>
      </c>
      <c r="F1022" s="2">
        <f>'Moving Avg'!D1022</f>
        <v>9.7230000000000025</v>
      </c>
      <c r="G1022" s="2">
        <f>'Moving Avg'!F1022</f>
        <v>9.7146999999999988</v>
      </c>
      <c r="H1022" s="2">
        <f>'Moving Avg'!G1022</f>
        <v>10.0002</v>
      </c>
      <c r="I1022" s="2">
        <f>'Moving Avg'!H1022</f>
        <v>11.221405000000011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83.5</v>
      </c>
      <c r="Q1022" s="8">
        <f t="shared" si="154"/>
        <v>21.274999999999999</v>
      </c>
      <c r="R1022" s="8">
        <f t="shared" si="155"/>
        <v>25.875</v>
      </c>
      <c r="S1022" s="8">
        <f t="shared" si="156"/>
        <v>41.325000000000003</v>
      </c>
      <c r="T1022" s="8">
        <f t="shared" si="157"/>
        <v>27.125</v>
      </c>
      <c r="U1022" s="7">
        <f t="shared" si="158"/>
        <v>29.491666666666664</v>
      </c>
      <c r="V1022" s="7">
        <f t="shared" si="159"/>
        <v>28.9</v>
      </c>
    </row>
    <row r="1023" spans="1:22" ht="13.5" x14ac:dyDescent="0.25">
      <c r="A1023" s="3">
        <f>RSI!A1023</f>
        <v>43496</v>
      </c>
      <c r="B1023" s="2">
        <f>RSI!B1023</f>
        <v>9.9</v>
      </c>
      <c r="C1023" s="2">
        <f>RSI!I1023</f>
        <v>52.861951857872178</v>
      </c>
      <c r="D1023" s="2">
        <f>MACD!E1023</f>
        <v>5.8802670890042208E-2</v>
      </c>
      <c r="E1023" s="2">
        <f>MACD!F1023</f>
        <v>2.9551420336589043E-2</v>
      </c>
      <c r="F1023" s="2">
        <f>'Moving Avg'!D1023</f>
        <v>9.8537999999999997</v>
      </c>
      <c r="G1023" s="2">
        <f>'Moving Avg'!F1023</f>
        <v>9.735199999999999</v>
      </c>
      <c r="H1023" s="2">
        <f>'Moving Avg'!G1023</f>
        <v>9.9871199999999991</v>
      </c>
      <c r="I1023" s="2">
        <f>'Moving Avg'!H1023</f>
        <v>11.221165000000012</v>
      </c>
      <c r="J1023" s="5" t="str">
        <f>OBV!F1023</f>
        <v>BEARISH</v>
      </c>
      <c r="K1023" s="5" t="str">
        <f>OBV!G1023</f>
        <v>NEUTRAL</v>
      </c>
      <c r="L1023" s="5" t="str">
        <f>OBV!H1023</f>
        <v>BEARISH DIVERGENCE</v>
      </c>
      <c r="M1023" s="7">
        <f t="shared" si="150"/>
        <v>25</v>
      </c>
      <c r="N1023" s="7">
        <f t="shared" si="151"/>
        <v>0</v>
      </c>
      <c r="O1023" s="7">
        <f t="shared" si="152"/>
        <v>0</v>
      </c>
      <c r="P1023" s="7">
        <f t="shared" si="153"/>
        <v>16.5</v>
      </c>
      <c r="Q1023" s="8">
        <f t="shared" si="154"/>
        <v>11.225</v>
      </c>
      <c r="R1023" s="8">
        <f t="shared" si="155"/>
        <v>9.125</v>
      </c>
      <c r="S1023" s="8">
        <f t="shared" si="156"/>
        <v>11.175000000000001</v>
      </c>
      <c r="T1023" s="8">
        <f t="shared" si="157"/>
        <v>10.375</v>
      </c>
      <c r="U1023" s="7">
        <f t="shared" si="158"/>
        <v>10.508333333333335</v>
      </c>
      <c r="V1023" s="7">
        <f t="shared" si="159"/>
        <v>10.475000000000001</v>
      </c>
    </row>
    <row r="1024" spans="1:22" ht="13.5" x14ac:dyDescent="0.25">
      <c r="A1024" s="3">
        <f>RSI!A1024</f>
        <v>43497</v>
      </c>
      <c r="B1024" s="2">
        <f>RSI!B1024</f>
        <v>9.9</v>
      </c>
      <c r="C1024" s="2">
        <f>RSI!I1024</f>
        <v>52.861951857872178</v>
      </c>
      <c r="D1024" s="2">
        <f>MACD!E1024</f>
        <v>4.9924963817685963E-2</v>
      </c>
      <c r="E1024" s="2">
        <f>MACD!F1024</f>
        <v>3.3626129032808427E-2</v>
      </c>
      <c r="F1024" s="2">
        <f>'Moving Avg'!D1024</f>
        <v>9.942400000000001</v>
      </c>
      <c r="G1024" s="2">
        <f>'Moving Avg'!F1024</f>
        <v>9.7500499999999981</v>
      </c>
      <c r="H1024" s="2">
        <f>'Moving Avg'!G1024</f>
        <v>9.9753600000000002</v>
      </c>
      <c r="I1024" s="2">
        <f>'Moving Avg'!H1024</f>
        <v>11.220955000000012</v>
      </c>
      <c r="J1024" s="5" t="str">
        <f>OBV!F1024</f>
        <v>BEARISH</v>
      </c>
      <c r="K1024" s="5" t="str">
        <f>OBV!G1024</f>
        <v>STRONG</v>
      </c>
      <c r="L1024" s="5" t="str">
        <f>OBV!H1024</f>
        <v>BEARISH DIVERGENCE</v>
      </c>
      <c r="M1024" s="7">
        <f t="shared" si="150"/>
        <v>25</v>
      </c>
      <c r="N1024" s="7">
        <f t="shared" si="151"/>
        <v>0</v>
      </c>
      <c r="O1024" s="7">
        <f t="shared" si="152"/>
        <v>0</v>
      </c>
      <c r="P1024" s="7">
        <f t="shared" si="153"/>
        <v>33</v>
      </c>
      <c r="Q1024" s="8">
        <f t="shared" si="154"/>
        <v>13.7</v>
      </c>
      <c r="R1024" s="8">
        <f t="shared" si="155"/>
        <v>13.25</v>
      </c>
      <c r="S1024" s="8">
        <f t="shared" si="156"/>
        <v>18.600000000000001</v>
      </c>
      <c r="T1024" s="8">
        <f t="shared" si="157"/>
        <v>14.5</v>
      </c>
      <c r="U1024" s="7">
        <f t="shared" si="158"/>
        <v>15.183333333333332</v>
      </c>
      <c r="V1024" s="7">
        <f t="shared" si="159"/>
        <v>15.012499999999999</v>
      </c>
    </row>
    <row r="1025" spans="1:22" ht="13.5" x14ac:dyDescent="0.25">
      <c r="A1025" s="3">
        <f>RSI!A1025</f>
        <v>43500</v>
      </c>
      <c r="B1025" s="2">
        <f>RSI!B1025</f>
        <v>9.9</v>
      </c>
      <c r="C1025" s="2">
        <f>RSI!I1025</f>
        <v>52.861951857872178</v>
      </c>
      <c r="D1025" s="2">
        <f>MACD!E1025</f>
        <v>1.1811766377167743E-3</v>
      </c>
      <c r="E1025" s="2">
        <f>MACD!F1025</f>
        <v>2.7137138553790099E-2</v>
      </c>
      <c r="F1025" s="2">
        <f>'Moving Avg'!D1025</f>
        <v>9.9211999999999989</v>
      </c>
      <c r="G1025" s="2">
        <f>'Moving Avg'!F1025</f>
        <v>9.7560000000000002</v>
      </c>
      <c r="H1025" s="2">
        <f>'Moving Avg'!G1025</f>
        <v>9.9635999999999978</v>
      </c>
      <c r="I1025" s="2">
        <f>'Moving Avg'!H1025</f>
        <v>11.220435000000014</v>
      </c>
      <c r="J1025" s="5" t="str">
        <f>OBV!F1025</f>
        <v>BEARISH</v>
      </c>
      <c r="K1025" s="5" t="str">
        <f>OBV!G1025</f>
        <v>STRONG</v>
      </c>
      <c r="L1025" s="5" t="str">
        <f>OBV!H1025</f>
        <v>CONFIRMED BEARISH</v>
      </c>
      <c r="M1025" s="7">
        <f t="shared" si="150"/>
        <v>25</v>
      </c>
      <c r="N1025" s="7">
        <f t="shared" si="151"/>
        <v>100</v>
      </c>
      <c r="O1025" s="7">
        <f t="shared" si="152"/>
        <v>0</v>
      </c>
      <c r="P1025" s="7">
        <f t="shared" si="153"/>
        <v>33</v>
      </c>
      <c r="Q1025" s="8">
        <f t="shared" si="154"/>
        <v>48.7</v>
      </c>
      <c r="R1025" s="8">
        <f t="shared" si="155"/>
        <v>33.25</v>
      </c>
      <c r="S1025" s="8">
        <f t="shared" si="156"/>
        <v>33.6</v>
      </c>
      <c r="T1025" s="8">
        <f t="shared" si="157"/>
        <v>39.5</v>
      </c>
      <c r="U1025" s="7">
        <f t="shared" si="158"/>
        <v>38.516666666666673</v>
      </c>
      <c r="V1025" s="7">
        <f t="shared" si="159"/>
        <v>38.762500000000003</v>
      </c>
    </row>
    <row r="1026" spans="1:22" ht="13.5" x14ac:dyDescent="0.25">
      <c r="A1026" s="3">
        <f>RSI!A1026</f>
        <v>43501</v>
      </c>
      <c r="B1026" s="2">
        <f>RSI!B1026</f>
        <v>9.8940000000000001</v>
      </c>
      <c r="C1026" s="2">
        <f>RSI!I1026</f>
        <v>52.644916073865126</v>
      </c>
      <c r="D1026" s="2">
        <f>MACD!E1026</f>
        <v>-9.2036105929354406E-2</v>
      </c>
      <c r="E1026" s="2">
        <f>MACD!F1026</f>
        <v>3.3024896571611992E-3</v>
      </c>
      <c r="F1026" s="2">
        <f>'Moving Avg'!D1026</f>
        <v>9.9013999999999989</v>
      </c>
      <c r="G1026" s="2">
        <f>'Moving Avg'!F1026</f>
        <v>9.7679000000000009</v>
      </c>
      <c r="H1026" s="2">
        <f>'Moving Avg'!G1026</f>
        <v>9.9517199999999999</v>
      </c>
      <c r="I1026" s="2">
        <f>'Moving Avg'!H1026</f>
        <v>11.219915000000013</v>
      </c>
      <c r="J1026" s="5" t="str">
        <f>OBV!F1026</f>
        <v>BEARISH</v>
      </c>
      <c r="K1026" s="5" t="str">
        <f>OBV!G1026</f>
        <v>STRONG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100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33</v>
      </c>
      <c r="Q1026" s="8">
        <f t="shared" si="154"/>
        <v>48.7</v>
      </c>
      <c r="R1026" s="8">
        <f t="shared" si="155"/>
        <v>33.25</v>
      </c>
      <c r="S1026" s="8">
        <f t="shared" si="156"/>
        <v>33.6</v>
      </c>
      <c r="T1026" s="8">
        <f t="shared" si="157"/>
        <v>39.5</v>
      </c>
      <c r="U1026" s="7">
        <f t="shared" si="158"/>
        <v>38.516666666666673</v>
      </c>
      <c r="V1026" s="7">
        <f t="shared" si="159"/>
        <v>38.762500000000003</v>
      </c>
    </row>
    <row r="1027" spans="1:22" ht="13.5" x14ac:dyDescent="0.25">
      <c r="A1027" s="3">
        <f>RSI!A1027</f>
        <v>43502</v>
      </c>
      <c r="B1027" s="2">
        <f>RSI!B1027</f>
        <v>9.6029999999999998</v>
      </c>
      <c r="C1027" s="2">
        <f>RSI!I1027</f>
        <v>43.348974251737516</v>
      </c>
      <c r="D1027" s="2">
        <f>MACD!E1027</f>
        <v>-0.17431134320065844</v>
      </c>
      <c r="E1027" s="2">
        <f>MACD!F1027</f>
        <v>-3.2220276914402733E-2</v>
      </c>
      <c r="F1027" s="2">
        <f>'Moving Avg'!D1027</f>
        <v>9.8394000000000013</v>
      </c>
      <c r="G1027" s="2">
        <f>'Moving Avg'!F1027</f>
        <v>9.7507000000000019</v>
      </c>
      <c r="H1027" s="2">
        <f>'Moving Avg'!G1027</f>
        <v>9.9350799999999975</v>
      </c>
      <c r="I1027" s="2">
        <f>'Moving Avg'!H1027</f>
        <v>11.217940000000009</v>
      </c>
      <c r="J1027" s="5" t="str">
        <f>OBV!F1027</f>
        <v>BEARISH</v>
      </c>
      <c r="K1027" s="5" t="str">
        <f>OBV!G1027</f>
        <v>STRONG</v>
      </c>
      <c r="L1027" s="5" t="str">
        <f>OBV!H1027</f>
        <v>CONFIRMED BEARISH</v>
      </c>
      <c r="M1027" s="7">
        <f t="shared" si="160"/>
        <v>25</v>
      </c>
      <c r="N1027" s="7">
        <f t="shared" si="161"/>
        <v>100</v>
      </c>
      <c r="O1027" s="7">
        <f t="shared" si="162"/>
        <v>0</v>
      </c>
      <c r="P1027" s="7">
        <f t="shared" si="163"/>
        <v>33</v>
      </c>
      <c r="Q1027" s="8">
        <f t="shared" ref="Q1027:Q1090" si="164">0.35*M1027+N1027*0.35+O1027*0.15+P1027*0.15</f>
        <v>48.7</v>
      </c>
      <c r="R1027" s="8">
        <f t="shared" ref="R1027:R1090" si="165">M1027*0.2+N1027*0.2+O1027*0.35+P1027*0.25</f>
        <v>33.25</v>
      </c>
      <c r="S1027" s="8">
        <f t="shared" ref="S1027:S1090" si="166">M1027*0.15+N1027*0.15+O1027*0.25+P1027*0.45</f>
        <v>33.6</v>
      </c>
      <c r="T1027" s="8">
        <f t="shared" ref="T1027:T1090" si="167">0.25*SUM(M1027:P1027)</f>
        <v>39.5</v>
      </c>
      <c r="U1027" s="7">
        <f t="shared" ref="U1027:U1090" si="168">SUM(Q1027:S1027)/3</f>
        <v>38.516666666666673</v>
      </c>
      <c r="V1027" s="7">
        <f t="shared" ref="V1027:V1090" si="169">SUM(Q1027:T1027)/4</f>
        <v>38.762500000000003</v>
      </c>
    </row>
    <row r="1028" spans="1:22" ht="13.5" x14ac:dyDescent="0.25">
      <c r="A1028" s="3">
        <f>RSI!A1028</f>
        <v>43503</v>
      </c>
      <c r="B1028" s="2">
        <f>RSI!B1028</f>
        <v>9.5830000000000002</v>
      </c>
      <c r="C1028" s="2">
        <f>RSI!I1028</f>
        <v>42.789734236898447</v>
      </c>
      <c r="D1028" s="2">
        <f>MACD!E1028</f>
        <v>-0.21672286706620092</v>
      </c>
      <c r="E1028" s="2">
        <f>MACD!F1028</f>
        <v>-6.9120794944762379E-2</v>
      </c>
      <c r="F1028" s="2">
        <f>'Moving Avg'!D1028</f>
        <v>9.7759999999999998</v>
      </c>
      <c r="G1028" s="2">
        <f>'Moving Avg'!F1028</f>
        <v>9.7328500000000027</v>
      </c>
      <c r="H1028" s="2">
        <f>'Moving Avg'!G1028</f>
        <v>9.9180399999999995</v>
      </c>
      <c r="I1028" s="2">
        <f>'Moving Avg'!H1028</f>
        <v>11.21608500000001</v>
      </c>
      <c r="J1028" s="5" t="str">
        <f>OBV!F1028</f>
        <v>BEARISH</v>
      </c>
      <c r="K1028" s="5" t="str">
        <f>OBV!G1028</f>
        <v>STRONG</v>
      </c>
      <c r="L1028" s="5" t="str">
        <f>OBV!H1028</f>
        <v>CONFIRMED BEARISH</v>
      </c>
      <c r="M1028" s="7">
        <f t="shared" si="160"/>
        <v>25</v>
      </c>
      <c r="N1028" s="7">
        <f t="shared" si="161"/>
        <v>100</v>
      </c>
      <c r="O1028" s="7">
        <f t="shared" si="162"/>
        <v>0</v>
      </c>
      <c r="P1028" s="7">
        <f t="shared" si="163"/>
        <v>33</v>
      </c>
      <c r="Q1028" s="8">
        <f t="shared" si="164"/>
        <v>48.7</v>
      </c>
      <c r="R1028" s="8">
        <f t="shared" si="165"/>
        <v>33.25</v>
      </c>
      <c r="S1028" s="8">
        <f t="shared" si="166"/>
        <v>33.6</v>
      </c>
      <c r="T1028" s="8">
        <f t="shared" si="167"/>
        <v>39.5</v>
      </c>
      <c r="U1028" s="7">
        <f t="shared" si="168"/>
        <v>38.516666666666673</v>
      </c>
      <c r="V1028" s="7">
        <f t="shared" si="169"/>
        <v>38.762500000000003</v>
      </c>
    </row>
    <row r="1029" spans="1:22" ht="13.5" x14ac:dyDescent="0.25">
      <c r="A1029" s="3">
        <f>RSI!A1029</f>
        <v>43504</v>
      </c>
      <c r="B1029" s="2">
        <f>RSI!B1029</f>
        <v>9.5500000000000007</v>
      </c>
      <c r="C1029" s="2">
        <f>RSI!I1029</f>
        <v>41.830809958214104</v>
      </c>
      <c r="D1029" s="2">
        <f>MACD!E1029</f>
        <v>-0.21641596562676924</v>
      </c>
      <c r="E1029" s="2">
        <f>MACD!F1029</f>
        <v>-9.857982908116375E-2</v>
      </c>
      <c r="F1029" s="2">
        <f>'Moving Avg'!D1029</f>
        <v>9.7059999999999995</v>
      </c>
      <c r="G1029" s="2">
        <f>'Moving Avg'!F1029</f>
        <v>9.7147000000000006</v>
      </c>
      <c r="H1029" s="2">
        <f>'Moving Avg'!G1029</f>
        <v>9.9003399999999981</v>
      </c>
      <c r="I1029" s="2">
        <f>'Moving Avg'!H1029</f>
        <v>11.214065000000012</v>
      </c>
      <c r="J1029" s="5" t="str">
        <f>OBV!F1029</f>
        <v>BEARISH</v>
      </c>
      <c r="K1029" s="5" t="str">
        <f>OBV!G1029</f>
        <v>STRONG</v>
      </c>
      <c r="L1029" s="5" t="str">
        <f>OBV!H1029</f>
        <v>CONFIRMED BEARISH</v>
      </c>
      <c r="M1029" s="7">
        <f t="shared" si="160"/>
        <v>25</v>
      </c>
      <c r="N1029" s="7">
        <f t="shared" si="161"/>
        <v>100</v>
      </c>
      <c r="O1029" s="7">
        <f t="shared" si="162"/>
        <v>0</v>
      </c>
      <c r="P1029" s="7">
        <f t="shared" si="163"/>
        <v>33</v>
      </c>
      <c r="Q1029" s="8">
        <f t="shared" si="164"/>
        <v>48.7</v>
      </c>
      <c r="R1029" s="8">
        <f t="shared" si="165"/>
        <v>33.25</v>
      </c>
      <c r="S1029" s="8">
        <f t="shared" si="166"/>
        <v>33.6</v>
      </c>
      <c r="T1029" s="8">
        <f t="shared" si="167"/>
        <v>39.5</v>
      </c>
      <c r="U1029" s="7">
        <f t="shared" si="168"/>
        <v>38.516666666666673</v>
      </c>
      <c r="V1029" s="7">
        <f t="shared" si="169"/>
        <v>38.762500000000003</v>
      </c>
    </row>
    <row r="1030" spans="1:22" ht="13.5" x14ac:dyDescent="0.25">
      <c r="A1030" s="3">
        <f>RSI!A1030</f>
        <v>43507</v>
      </c>
      <c r="B1030" s="2">
        <f>RSI!B1030</f>
        <v>9.2590000000000003</v>
      </c>
      <c r="C1030" s="2">
        <f>RSI!I1030</f>
        <v>34.490589900398234</v>
      </c>
      <c r="D1030" s="2">
        <f>MACD!E1030</f>
        <v>-0.10875197201323417</v>
      </c>
      <c r="E1030" s="2">
        <f>MACD!F1030</f>
        <v>-0.10061425766757784</v>
      </c>
      <c r="F1030" s="2">
        <f>'Moving Avg'!D1030</f>
        <v>9.5777999999999999</v>
      </c>
      <c r="G1030" s="2">
        <f>'Moving Avg'!F1030</f>
        <v>9.6820000000000022</v>
      </c>
      <c r="H1030" s="2">
        <f>'Moving Avg'!G1030</f>
        <v>9.8769399999999994</v>
      </c>
      <c r="I1030" s="2">
        <f>'Moving Avg'!H1030</f>
        <v>11.21059000000001</v>
      </c>
      <c r="J1030" s="5" t="str">
        <f>OBV!F1030</f>
        <v>BEARISH</v>
      </c>
      <c r="K1030" s="5" t="str">
        <f>OBV!G1030</f>
        <v>STRONG</v>
      </c>
      <c r="L1030" s="5" t="str">
        <f>OBV!H1030</f>
        <v>CONFIRMED BEARISH</v>
      </c>
      <c r="M1030" s="7">
        <f t="shared" si="160"/>
        <v>25</v>
      </c>
      <c r="N1030" s="7">
        <f t="shared" si="161"/>
        <v>45</v>
      </c>
      <c r="O1030" s="7">
        <f t="shared" si="162"/>
        <v>0</v>
      </c>
      <c r="P1030" s="7">
        <f t="shared" si="163"/>
        <v>33</v>
      </c>
      <c r="Q1030" s="8">
        <f t="shared" si="164"/>
        <v>29.45</v>
      </c>
      <c r="R1030" s="8">
        <f t="shared" si="165"/>
        <v>22.25</v>
      </c>
      <c r="S1030" s="8">
        <f t="shared" si="166"/>
        <v>25.35</v>
      </c>
      <c r="T1030" s="8">
        <f t="shared" si="167"/>
        <v>25.75</v>
      </c>
      <c r="U1030" s="7">
        <f t="shared" si="168"/>
        <v>25.683333333333337</v>
      </c>
      <c r="V1030" s="7">
        <f t="shared" si="169"/>
        <v>25.700000000000003</v>
      </c>
    </row>
    <row r="1031" spans="1:22" ht="13.5" x14ac:dyDescent="0.25">
      <c r="A1031" s="3">
        <f>RSI!A1031</f>
        <v>43508</v>
      </c>
      <c r="B1031" s="2">
        <f>RSI!B1031</f>
        <v>9.1199999999999992</v>
      </c>
      <c r="C1031" s="2">
        <f>RSI!I1031</f>
        <v>31.635052452849081</v>
      </c>
      <c r="D1031" s="2">
        <f>MACD!E1031</f>
        <v>-6.3513847432190573E-3</v>
      </c>
      <c r="E1031" s="2">
        <f>MACD!F1031</f>
        <v>-8.1761683082706094E-2</v>
      </c>
      <c r="F1031" s="2">
        <f>'Moving Avg'!D1031</f>
        <v>9.423</v>
      </c>
      <c r="G1031" s="2">
        <f>'Moving Avg'!F1031</f>
        <v>9.6423500000000022</v>
      </c>
      <c r="H1031" s="2">
        <f>'Moving Avg'!G1031</f>
        <v>9.8508999999999993</v>
      </c>
      <c r="I1031" s="2">
        <f>'Moving Avg'!H1031</f>
        <v>11.206420000000012</v>
      </c>
      <c r="J1031" s="5" t="str">
        <f>OBV!F1031</f>
        <v>BEARISH</v>
      </c>
      <c r="K1031" s="5" t="str">
        <f>OBV!G1031</f>
        <v>STRONG</v>
      </c>
      <c r="L1031" s="5" t="str">
        <f>OBV!H1031</f>
        <v>CONFIRMED BEARISH</v>
      </c>
      <c r="M1031" s="7">
        <f t="shared" si="160"/>
        <v>25</v>
      </c>
      <c r="N1031" s="7">
        <f t="shared" si="161"/>
        <v>0</v>
      </c>
      <c r="O1031" s="7">
        <f t="shared" si="162"/>
        <v>0</v>
      </c>
      <c r="P1031" s="7">
        <f t="shared" si="163"/>
        <v>33</v>
      </c>
      <c r="Q1031" s="8">
        <f t="shared" si="164"/>
        <v>13.7</v>
      </c>
      <c r="R1031" s="8">
        <f t="shared" si="165"/>
        <v>13.25</v>
      </c>
      <c r="S1031" s="8">
        <f t="shared" si="166"/>
        <v>18.600000000000001</v>
      </c>
      <c r="T1031" s="8">
        <f t="shared" si="167"/>
        <v>14.5</v>
      </c>
      <c r="U1031" s="7">
        <f t="shared" si="168"/>
        <v>15.183333333333332</v>
      </c>
      <c r="V1031" s="7">
        <f t="shared" si="169"/>
        <v>15.012499999999999</v>
      </c>
    </row>
    <row r="1032" spans="1:22" ht="13.5" x14ac:dyDescent="0.25">
      <c r="A1032" s="3">
        <f>RSI!A1032</f>
        <v>43509</v>
      </c>
      <c r="B1032" s="2">
        <f>RSI!B1032</f>
        <v>8.9879999999999995</v>
      </c>
      <c r="C1032" s="2">
        <f>RSI!I1032</f>
        <v>29.165593192593008</v>
      </c>
      <c r="D1032" s="2">
        <f>MACD!E1032</f>
        <v>8.1368179468253032E-2</v>
      </c>
      <c r="E1032" s="2">
        <f>MACD!F1032</f>
        <v>-4.9135710572514271E-2</v>
      </c>
      <c r="F1032" s="2">
        <f>'Moving Avg'!D1032</f>
        <v>9.3000000000000007</v>
      </c>
      <c r="G1032" s="2">
        <f>'Moving Avg'!F1032</f>
        <v>9.5961000000000016</v>
      </c>
      <c r="H1032" s="2">
        <f>'Moving Avg'!G1032</f>
        <v>9.8224800000000023</v>
      </c>
      <c r="I1032" s="2">
        <f>'Moving Avg'!H1032</f>
        <v>11.20159000000001</v>
      </c>
      <c r="J1032" s="5" t="str">
        <f>OBV!F1032</f>
        <v>BEARISH</v>
      </c>
      <c r="K1032" s="5" t="str">
        <f>OBV!G1032</f>
        <v>STRONG</v>
      </c>
      <c r="L1032" s="5" t="str">
        <f>OBV!H1032</f>
        <v>CONFIRMED BEARISH</v>
      </c>
      <c r="M1032" s="7">
        <f t="shared" si="160"/>
        <v>50</v>
      </c>
      <c r="N1032" s="7">
        <f t="shared" si="161"/>
        <v>0</v>
      </c>
      <c r="O1032" s="7">
        <f t="shared" si="162"/>
        <v>0</v>
      </c>
      <c r="P1032" s="7">
        <f t="shared" si="163"/>
        <v>33</v>
      </c>
      <c r="Q1032" s="8">
        <f t="shared" si="164"/>
        <v>22.45</v>
      </c>
      <c r="R1032" s="8">
        <f t="shared" si="165"/>
        <v>18.25</v>
      </c>
      <c r="S1032" s="8">
        <f t="shared" si="166"/>
        <v>22.35</v>
      </c>
      <c r="T1032" s="8">
        <f t="shared" si="167"/>
        <v>20.75</v>
      </c>
      <c r="U1032" s="7">
        <f t="shared" si="168"/>
        <v>21.016666666666669</v>
      </c>
      <c r="V1032" s="7">
        <f t="shared" si="169"/>
        <v>20.950000000000003</v>
      </c>
    </row>
    <row r="1033" spans="1:22" ht="13.5" x14ac:dyDescent="0.25">
      <c r="A1033" s="3">
        <f>RSI!A1033</f>
        <v>43510</v>
      </c>
      <c r="B1033" s="2">
        <f>RSI!B1033</f>
        <v>9.2200000000000006</v>
      </c>
      <c r="C1033" s="2">
        <f>RSI!I1033</f>
        <v>38.284198491493612</v>
      </c>
      <c r="D1033" s="2">
        <f>MACD!E1033</f>
        <v>0.14052318642062289</v>
      </c>
      <c r="E1033" s="2">
        <f>MACD!F1033</f>
        <v>-1.1203931173886843E-2</v>
      </c>
      <c r="F1033" s="2">
        <f>'Moving Avg'!D1033</f>
        <v>9.2273999999999994</v>
      </c>
      <c r="G1033" s="2">
        <f>'Moving Avg'!F1033</f>
        <v>9.5647500000000019</v>
      </c>
      <c r="H1033" s="2">
        <f>'Moving Avg'!G1033</f>
        <v>9.8026600000000013</v>
      </c>
      <c r="I1033" s="2">
        <f>'Moving Avg'!H1033</f>
        <v>11.197920000000009</v>
      </c>
      <c r="J1033" s="5" t="str">
        <f>OBV!F1033</f>
        <v>BEARISH</v>
      </c>
      <c r="K1033" s="5" t="str">
        <f>OBV!G1033</f>
        <v>STRONG</v>
      </c>
      <c r="L1033" s="5" t="str">
        <f>OBV!H1033</f>
        <v>CONFIRMED BEARISH</v>
      </c>
      <c r="M1033" s="7">
        <f t="shared" si="160"/>
        <v>25</v>
      </c>
      <c r="N1033" s="7">
        <f t="shared" si="161"/>
        <v>0</v>
      </c>
      <c r="O1033" s="7">
        <f t="shared" si="162"/>
        <v>0</v>
      </c>
      <c r="P1033" s="7">
        <f t="shared" si="163"/>
        <v>33</v>
      </c>
      <c r="Q1033" s="8">
        <f t="shared" si="164"/>
        <v>13.7</v>
      </c>
      <c r="R1033" s="8">
        <f t="shared" si="165"/>
        <v>13.25</v>
      </c>
      <c r="S1033" s="8">
        <f t="shared" si="166"/>
        <v>18.600000000000001</v>
      </c>
      <c r="T1033" s="8">
        <f t="shared" si="167"/>
        <v>14.5</v>
      </c>
      <c r="U1033" s="7">
        <f t="shared" si="168"/>
        <v>15.183333333333332</v>
      </c>
      <c r="V1033" s="7">
        <f t="shared" si="169"/>
        <v>15.012499999999999</v>
      </c>
    </row>
    <row r="1034" spans="1:22" ht="13.5" x14ac:dyDescent="0.25">
      <c r="A1034" s="3">
        <f>RSI!A1034</f>
        <v>43511</v>
      </c>
      <c r="B1034" s="2">
        <f>RSI!B1034</f>
        <v>9.2200000000000006</v>
      </c>
      <c r="C1034" s="2">
        <f>RSI!I1034</f>
        <v>38.284198491493612</v>
      </c>
      <c r="D1034" s="2">
        <f>MACD!E1034</f>
        <v>0.19301758575458017</v>
      </c>
      <c r="E1034" s="2">
        <f>MACD!F1034</f>
        <v>2.9640372211806557E-2</v>
      </c>
      <c r="F1034" s="2">
        <f>'Moving Avg'!D1034</f>
        <v>9.1613999999999987</v>
      </c>
      <c r="G1034" s="2">
        <f>'Moving Avg'!F1034</f>
        <v>9.5334000000000003</v>
      </c>
      <c r="H1034" s="2">
        <f>'Moving Avg'!G1034</f>
        <v>9.782840000000002</v>
      </c>
      <c r="I1034" s="2">
        <f>'Moving Avg'!H1034</f>
        <v>11.194250000000006</v>
      </c>
      <c r="J1034" s="5" t="str">
        <f>OBV!F1034</f>
        <v>BEARISH</v>
      </c>
      <c r="K1034" s="5" t="str">
        <f>OBV!G1034</f>
        <v>NEUTRAL</v>
      </c>
      <c r="L1034" s="5" t="str">
        <f>OBV!H1034</f>
        <v>CONFIRMED BEARISH</v>
      </c>
      <c r="M1034" s="7">
        <f t="shared" si="160"/>
        <v>25</v>
      </c>
      <c r="N1034" s="7">
        <f t="shared" si="161"/>
        <v>0</v>
      </c>
      <c r="O1034" s="7">
        <f t="shared" si="162"/>
        <v>0</v>
      </c>
      <c r="P1034" s="7">
        <f t="shared" si="163"/>
        <v>16.5</v>
      </c>
      <c r="Q1034" s="8">
        <f t="shared" si="164"/>
        <v>11.225</v>
      </c>
      <c r="R1034" s="8">
        <f t="shared" si="165"/>
        <v>9.125</v>
      </c>
      <c r="S1034" s="8">
        <f t="shared" si="166"/>
        <v>11.175000000000001</v>
      </c>
      <c r="T1034" s="8">
        <f t="shared" si="167"/>
        <v>10.375</v>
      </c>
      <c r="U1034" s="7">
        <f t="shared" si="168"/>
        <v>10.508333333333335</v>
      </c>
      <c r="V1034" s="7">
        <f t="shared" si="169"/>
        <v>10.475000000000001</v>
      </c>
    </row>
    <row r="1035" spans="1:22" ht="13.5" x14ac:dyDescent="0.25">
      <c r="A1035" s="3">
        <f>RSI!A1035</f>
        <v>43514</v>
      </c>
      <c r="B1035" s="2">
        <f>RSI!B1035</f>
        <v>9.1859999999999999</v>
      </c>
      <c r="C1035" s="2">
        <f>RSI!I1035</f>
        <v>37.464481049066727</v>
      </c>
      <c r="D1035" s="2">
        <f>MACD!E1035</f>
        <v>0.24221385206176116</v>
      </c>
      <c r="E1035" s="2">
        <f>MACD!F1035</f>
        <v>7.2155068181797483E-2</v>
      </c>
      <c r="F1035" s="2">
        <f>'Moving Avg'!D1035</f>
        <v>9.1467999999999989</v>
      </c>
      <c r="G1035" s="2">
        <f>'Moving Avg'!F1035</f>
        <v>9.5135500000000022</v>
      </c>
      <c r="H1035" s="2">
        <f>'Moving Avg'!G1035</f>
        <v>9.7583800000000025</v>
      </c>
      <c r="I1035" s="2">
        <f>'Moving Avg'!H1035</f>
        <v>11.190410000000007</v>
      </c>
      <c r="J1035" s="5" t="str">
        <f>OBV!F1035</f>
        <v>BEARISH</v>
      </c>
      <c r="K1035" s="5" t="str">
        <f>OBV!G1035</f>
        <v>NEUTRAL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0</v>
      </c>
      <c r="P1035" s="7">
        <f t="shared" si="163"/>
        <v>16.5</v>
      </c>
      <c r="Q1035" s="8">
        <f t="shared" si="164"/>
        <v>11.225</v>
      </c>
      <c r="R1035" s="8">
        <f t="shared" si="165"/>
        <v>9.125</v>
      </c>
      <c r="S1035" s="8">
        <f t="shared" si="166"/>
        <v>11.175000000000001</v>
      </c>
      <c r="T1035" s="8">
        <f t="shared" si="167"/>
        <v>10.375</v>
      </c>
      <c r="U1035" s="7">
        <f t="shared" si="168"/>
        <v>10.508333333333335</v>
      </c>
      <c r="V1035" s="7">
        <f t="shared" si="169"/>
        <v>10.475000000000001</v>
      </c>
    </row>
    <row r="1036" spans="1:22" ht="13.5" x14ac:dyDescent="0.25">
      <c r="A1036" s="3">
        <f>RSI!A1036</f>
        <v>43515</v>
      </c>
      <c r="B1036" s="2">
        <f>RSI!B1036</f>
        <v>9.0869999999999997</v>
      </c>
      <c r="C1036" s="2">
        <f>RSI!I1036</f>
        <v>35.107350516786084</v>
      </c>
      <c r="D1036" s="2">
        <f>MACD!E1036</f>
        <v>0.29254467207950263</v>
      </c>
      <c r="E1036" s="2">
        <f>MACD!F1036</f>
        <v>0.11623298896133852</v>
      </c>
      <c r="F1036" s="2">
        <f>'Moving Avg'!D1036</f>
        <v>9.1401999999999983</v>
      </c>
      <c r="G1036" s="2">
        <f>'Moving Avg'!F1036</f>
        <v>9.5055999999999994</v>
      </c>
      <c r="H1036" s="2">
        <f>'Moving Avg'!G1036</f>
        <v>9.73142</v>
      </c>
      <c r="I1036" s="2">
        <f>'Moving Avg'!H1036</f>
        <v>11.186075000000008</v>
      </c>
      <c r="J1036" s="5" t="str">
        <f>OBV!F1036</f>
        <v>BEARISH</v>
      </c>
      <c r="K1036" s="5" t="str">
        <f>OBV!G1036</f>
        <v>NEUTRAL</v>
      </c>
      <c r="L1036" s="5" t="str">
        <f>OBV!H1036</f>
        <v>CONFIRMED BEARISH</v>
      </c>
      <c r="M1036" s="7">
        <f t="shared" si="160"/>
        <v>25</v>
      </c>
      <c r="N1036" s="7">
        <f t="shared" si="161"/>
        <v>0</v>
      </c>
      <c r="O1036" s="7">
        <f t="shared" si="162"/>
        <v>0</v>
      </c>
      <c r="P1036" s="7">
        <f t="shared" si="163"/>
        <v>16.5</v>
      </c>
      <c r="Q1036" s="8">
        <f t="shared" si="164"/>
        <v>11.225</v>
      </c>
      <c r="R1036" s="8">
        <f t="shared" si="165"/>
        <v>9.125</v>
      </c>
      <c r="S1036" s="8">
        <f t="shared" si="166"/>
        <v>11.175000000000001</v>
      </c>
      <c r="T1036" s="8">
        <f t="shared" si="167"/>
        <v>10.375</v>
      </c>
      <c r="U1036" s="7">
        <f t="shared" si="168"/>
        <v>10.508333333333335</v>
      </c>
      <c r="V1036" s="7">
        <f t="shared" si="169"/>
        <v>10.475000000000001</v>
      </c>
    </row>
    <row r="1037" spans="1:22" ht="13.5" x14ac:dyDescent="0.25">
      <c r="A1037" s="3">
        <f>RSI!A1037</f>
        <v>43516</v>
      </c>
      <c r="B1037" s="2">
        <f>RSI!B1037</f>
        <v>8.8160000000000007</v>
      </c>
      <c r="C1037" s="2">
        <f>RSI!I1037</f>
        <v>29.614613983816952</v>
      </c>
      <c r="D1037" s="2">
        <f>MACD!E1037</f>
        <v>0.31314523281044515</v>
      </c>
      <c r="E1037" s="2">
        <f>MACD!F1037</f>
        <v>0.15561543773115985</v>
      </c>
      <c r="F1037" s="2">
        <f>'Moving Avg'!D1037</f>
        <v>9.1058000000000003</v>
      </c>
      <c r="G1037" s="2">
        <f>'Moving Avg'!F1037</f>
        <v>9.4920500000000008</v>
      </c>
      <c r="H1037" s="2">
        <f>'Moving Avg'!G1037</f>
        <v>9.6990400000000019</v>
      </c>
      <c r="I1037" s="2">
        <f>'Moving Avg'!H1037</f>
        <v>11.180385000000006</v>
      </c>
      <c r="J1037" s="5" t="str">
        <f>OBV!F1037</f>
        <v>BEARISH</v>
      </c>
      <c r="K1037" s="5" t="str">
        <f>OBV!G1037</f>
        <v>NEUTRAL</v>
      </c>
      <c r="L1037" s="5" t="str">
        <f>OBV!H1037</f>
        <v>CONFIRMED BEARISH</v>
      </c>
      <c r="M1037" s="7">
        <f t="shared" si="160"/>
        <v>50</v>
      </c>
      <c r="N1037" s="7">
        <f t="shared" si="161"/>
        <v>0</v>
      </c>
      <c r="O1037" s="7">
        <f t="shared" si="162"/>
        <v>0</v>
      </c>
      <c r="P1037" s="7">
        <f t="shared" si="163"/>
        <v>16.5</v>
      </c>
      <c r="Q1037" s="8">
        <f t="shared" si="164"/>
        <v>19.975000000000001</v>
      </c>
      <c r="R1037" s="8">
        <f t="shared" si="165"/>
        <v>14.125</v>
      </c>
      <c r="S1037" s="8">
        <f t="shared" si="166"/>
        <v>14.925000000000001</v>
      </c>
      <c r="T1037" s="8">
        <f t="shared" si="167"/>
        <v>16.625</v>
      </c>
      <c r="U1037" s="7">
        <f t="shared" si="168"/>
        <v>16.341666666666669</v>
      </c>
      <c r="V1037" s="7">
        <f t="shared" si="169"/>
        <v>16.412500000000001</v>
      </c>
    </row>
    <row r="1038" spans="1:22" ht="13.5" x14ac:dyDescent="0.25">
      <c r="A1038" s="3">
        <f>RSI!A1038</f>
        <v>43517</v>
      </c>
      <c r="B1038" s="2">
        <f>RSI!B1038</f>
        <v>8.4659999999999993</v>
      </c>
      <c r="C1038" s="2">
        <f>RSI!I1038</f>
        <v>24.321967835140612</v>
      </c>
      <c r="D1038" s="2">
        <f>MACD!E1038</f>
        <v>0.35753433044510885</v>
      </c>
      <c r="E1038" s="2">
        <f>MACD!F1038</f>
        <v>0.19599921627394967</v>
      </c>
      <c r="F1038" s="2">
        <f>'Moving Avg'!D1038</f>
        <v>8.9550000000000001</v>
      </c>
      <c r="G1038" s="2">
        <f>'Moving Avg'!F1038</f>
        <v>9.4530500000000011</v>
      </c>
      <c r="H1038" s="2">
        <f>'Moving Avg'!G1038</f>
        <v>9.6596600000000024</v>
      </c>
      <c r="I1038" s="2">
        <f>'Moving Avg'!H1038</f>
        <v>11.172975000000006</v>
      </c>
      <c r="J1038" s="5" t="str">
        <f>OBV!F1038</f>
        <v>BEARISH</v>
      </c>
      <c r="K1038" s="5" t="str">
        <f>OBV!G1038</f>
        <v>STRONG</v>
      </c>
      <c r="L1038" s="5" t="str">
        <f>OBV!H1038</f>
        <v>CONFIRMED BEARISH</v>
      </c>
      <c r="M1038" s="7">
        <f t="shared" si="160"/>
        <v>50</v>
      </c>
      <c r="N1038" s="7">
        <f t="shared" si="161"/>
        <v>0</v>
      </c>
      <c r="O1038" s="7">
        <f t="shared" si="162"/>
        <v>0</v>
      </c>
      <c r="P1038" s="7">
        <f t="shared" si="163"/>
        <v>33</v>
      </c>
      <c r="Q1038" s="8">
        <f t="shared" si="164"/>
        <v>22.45</v>
      </c>
      <c r="R1038" s="8">
        <f t="shared" si="165"/>
        <v>18.25</v>
      </c>
      <c r="S1038" s="8">
        <f t="shared" si="166"/>
        <v>22.35</v>
      </c>
      <c r="T1038" s="8">
        <f t="shared" si="167"/>
        <v>20.75</v>
      </c>
      <c r="U1038" s="7">
        <f t="shared" si="168"/>
        <v>21.016666666666669</v>
      </c>
      <c r="V1038" s="7">
        <f t="shared" si="169"/>
        <v>20.950000000000003</v>
      </c>
    </row>
    <row r="1039" spans="1:22" ht="13.5" x14ac:dyDescent="0.25">
      <c r="A1039" s="3">
        <f>RSI!A1039</f>
        <v>43518</v>
      </c>
      <c r="B1039" s="2">
        <f>RSI!B1039</f>
        <v>8.2609999999999992</v>
      </c>
      <c r="C1039" s="2">
        <f>RSI!I1039</f>
        <v>21.857935395118105</v>
      </c>
      <c r="D1039" s="2">
        <f>MACD!E1039</f>
        <v>0.41107525502560094</v>
      </c>
      <c r="E1039" s="2">
        <f>MACD!F1039</f>
        <v>0.23901442402427994</v>
      </c>
      <c r="F1039" s="2">
        <f>'Moving Avg'!D1039</f>
        <v>8.7632000000000012</v>
      </c>
      <c r="G1039" s="2">
        <f>'Moving Avg'!F1039</f>
        <v>9.3932500000000001</v>
      </c>
      <c r="H1039" s="2">
        <f>'Moving Avg'!G1039</f>
        <v>9.6161800000000017</v>
      </c>
      <c r="I1039" s="2">
        <f>'Moving Avg'!H1039</f>
        <v>11.164540000000006</v>
      </c>
      <c r="J1039" s="5" t="str">
        <f>OBV!F1039</f>
        <v>BEARISH</v>
      </c>
      <c r="K1039" s="5" t="str">
        <f>OBV!G1039</f>
        <v>STRONG</v>
      </c>
      <c r="L1039" s="5" t="str">
        <f>OBV!H1039</f>
        <v>CONFIRMED BEARISH</v>
      </c>
      <c r="M1039" s="7">
        <f t="shared" si="160"/>
        <v>50</v>
      </c>
      <c r="N1039" s="7">
        <f t="shared" si="161"/>
        <v>0</v>
      </c>
      <c r="O1039" s="7">
        <f t="shared" si="162"/>
        <v>0</v>
      </c>
      <c r="P1039" s="7">
        <f t="shared" si="163"/>
        <v>33</v>
      </c>
      <c r="Q1039" s="8">
        <f t="shared" si="164"/>
        <v>22.45</v>
      </c>
      <c r="R1039" s="8">
        <f t="shared" si="165"/>
        <v>18.25</v>
      </c>
      <c r="S1039" s="8">
        <f t="shared" si="166"/>
        <v>22.35</v>
      </c>
      <c r="T1039" s="8">
        <f t="shared" si="167"/>
        <v>20.75</v>
      </c>
      <c r="U1039" s="7">
        <f t="shared" si="168"/>
        <v>21.016666666666669</v>
      </c>
      <c r="V1039" s="7">
        <f t="shared" si="169"/>
        <v>20.950000000000003</v>
      </c>
    </row>
    <row r="1040" spans="1:22" ht="13.5" x14ac:dyDescent="0.25">
      <c r="A1040" s="3">
        <f>RSI!A1040</f>
        <v>43521</v>
      </c>
      <c r="B1040" s="2">
        <f>RSI!B1040</f>
        <v>8.0169999999999995</v>
      </c>
      <c r="C1040" s="2">
        <f>RSI!I1040</f>
        <v>19.345738507332243</v>
      </c>
      <c r="D1040" s="2">
        <f>MACD!E1040</f>
        <v>0.43633295656273319</v>
      </c>
      <c r="E1040" s="2">
        <f>MACD!F1040</f>
        <v>0.27847813053197062</v>
      </c>
      <c r="F1040" s="2">
        <f>'Moving Avg'!D1040</f>
        <v>8.529399999999999</v>
      </c>
      <c r="G1040" s="2">
        <f>'Moving Avg'!F1040</f>
        <v>9.2938000000000009</v>
      </c>
      <c r="H1040" s="2">
        <f>'Moving Avg'!G1040</f>
        <v>9.5704600000000024</v>
      </c>
      <c r="I1040" s="2">
        <f>'Moving Avg'!H1040</f>
        <v>11.154855000000007</v>
      </c>
      <c r="J1040" s="5" t="str">
        <f>OBV!F1040</f>
        <v>BEARISH</v>
      </c>
      <c r="K1040" s="5" t="str">
        <f>OBV!G1040</f>
        <v>STRONG</v>
      </c>
      <c r="L1040" s="5" t="str">
        <f>OBV!H1040</f>
        <v>CONFIRMED BEARISH</v>
      </c>
      <c r="M1040" s="7">
        <f t="shared" si="160"/>
        <v>50</v>
      </c>
      <c r="N1040" s="7">
        <f t="shared" si="161"/>
        <v>0</v>
      </c>
      <c r="O1040" s="7">
        <f t="shared" si="162"/>
        <v>0</v>
      </c>
      <c r="P1040" s="7">
        <f t="shared" si="163"/>
        <v>33</v>
      </c>
      <c r="Q1040" s="8">
        <f t="shared" si="164"/>
        <v>22.45</v>
      </c>
      <c r="R1040" s="8">
        <f t="shared" si="165"/>
        <v>18.25</v>
      </c>
      <c r="S1040" s="8">
        <f t="shared" si="166"/>
        <v>22.35</v>
      </c>
      <c r="T1040" s="8">
        <f t="shared" si="167"/>
        <v>20.75</v>
      </c>
      <c r="U1040" s="7">
        <f t="shared" si="168"/>
        <v>21.016666666666669</v>
      </c>
      <c r="V1040" s="7">
        <f t="shared" si="169"/>
        <v>20.950000000000003</v>
      </c>
    </row>
    <row r="1041" spans="1:22" ht="13.5" x14ac:dyDescent="0.25">
      <c r="A1041" s="3">
        <f>RSI!A1041</f>
        <v>43522</v>
      </c>
      <c r="B1041" s="2">
        <f>RSI!B1041</f>
        <v>7.931</v>
      </c>
      <c r="C1041" s="2">
        <f>RSI!I1041</f>
        <v>18.537055007069839</v>
      </c>
      <c r="D1041" s="2">
        <f>MACD!E1041</f>
        <v>0.4502888998574921</v>
      </c>
      <c r="E1041" s="2">
        <f>MACD!F1041</f>
        <v>0.31284028439707495</v>
      </c>
      <c r="F1041" s="2">
        <f>'Moving Avg'!D1041</f>
        <v>8.2981999999999996</v>
      </c>
      <c r="G1041" s="2">
        <f>'Moving Avg'!F1041</f>
        <v>9.1906999999999996</v>
      </c>
      <c r="H1041" s="2">
        <f>'Moving Avg'!G1041</f>
        <v>9.5230200000000007</v>
      </c>
      <c r="I1041" s="2">
        <f>'Moving Avg'!H1041</f>
        <v>11.144740000000006</v>
      </c>
      <c r="J1041" s="5" t="str">
        <f>OBV!F1041</f>
        <v>BEARISH</v>
      </c>
      <c r="K1041" s="5" t="str">
        <f>OBV!G1041</f>
        <v>STRONG</v>
      </c>
      <c r="L1041" s="5" t="str">
        <f>OBV!H1041</f>
        <v>CONFIRMED BEARISH</v>
      </c>
      <c r="M1041" s="7">
        <f t="shared" si="160"/>
        <v>50</v>
      </c>
      <c r="N1041" s="7">
        <f t="shared" si="161"/>
        <v>0</v>
      </c>
      <c r="O1041" s="7">
        <f t="shared" si="162"/>
        <v>0</v>
      </c>
      <c r="P1041" s="7">
        <f t="shared" si="163"/>
        <v>33</v>
      </c>
      <c r="Q1041" s="8">
        <f t="shared" si="164"/>
        <v>22.45</v>
      </c>
      <c r="R1041" s="8">
        <f t="shared" si="165"/>
        <v>18.25</v>
      </c>
      <c r="S1041" s="8">
        <f t="shared" si="166"/>
        <v>22.35</v>
      </c>
      <c r="T1041" s="8">
        <f t="shared" si="167"/>
        <v>20.75</v>
      </c>
      <c r="U1041" s="7">
        <f t="shared" si="168"/>
        <v>21.016666666666669</v>
      </c>
      <c r="V1041" s="7">
        <f t="shared" si="169"/>
        <v>20.950000000000003</v>
      </c>
    </row>
    <row r="1042" spans="1:22" ht="13.5" x14ac:dyDescent="0.25">
      <c r="A1042" s="3">
        <f>RSI!A1042</f>
        <v>43523</v>
      </c>
      <c r="B1042" s="2">
        <f>RSI!B1042</f>
        <v>7.7789999999999999</v>
      </c>
      <c r="C1042" s="2">
        <f>RSI!I1042</f>
        <v>17.170852882598709</v>
      </c>
      <c r="D1042" s="2">
        <f>MACD!E1042</f>
        <v>0.46059297053164627</v>
      </c>
      <c r="E1042" s="2">
        <f>MACD!F1042</f>
        <v>0.34239082162398926</v>
      </c>
      <c r="F1042" s="2">
        <f>'Moving Avg'!D1042</f>
        <v>8.090799999999998</v>
      </c>
      <c r="G1042" s="2">
        <f>'Moving Avg'!F1042</f>
        <v>9.0839999999999996</v>
      </c>
      <c r="H1042" s="2">
        <f>'Moving Avg'!G1042</f>
        <v>9.4725400000000022</v>
      </c>
      <c r="I1042" s="2">
        <f>'Moving Avg'!H1042</f>
        <v>11.133865000000005</v>
      </c>
      <c r="J1042" s="5" t="str">
        <f>OBV!F1042</f>
        <v>BEARISH</v>
      </c>
      <c r="K1042" s="5" t="str">
        <f>OBV!G1042</f>
        <v>STRONG</v>
      </c>
      <c r="L1042" s="5" t="str">
        <f>OBV!H1042</f>
        <v>CONFIRMED BEARISH</v>
      </c>
      <c r="M1042" s="7">
        <f t="shared" si="160"/>
        <v>50</v>
      </c>
      <c r="N1042" s="7">
        <f t="shared" si="161"/>
        <v>0</v>
      </c>
      <c r="O1042" s="7">
        <f t="shared" si="162"/>
        <v>0</v>
      </c>
      <c r="P1042" s="7">
        <f t="shared" si="163"/>
        <v>33</v>
      </c>
      <c r="Q1042" s="8">
        <f t="shared" si="164"/>
        <v>22.45</v>
      </c>
      <c r="R1042" s="8">
        <f t="shared" si="165"/>
        <v>18.25</v>
      </c>
      <c r="S1042" s="8">
        <f t="shared" si="166"/>
        <v>22.35</v>
      </c>
      <c r="T1042" s="8">
        <f t="shared" si="167"/>
        <v>20.75</v>
      </c>
      <c r="U1042" s="7">
        <f t="shared" si="168"/>
        <v>21.016666666666669</v>
      </c>
      <c r="V1042" s="7">
        <f t="shared" si="169"/>
        <v>20.950000000000003</v>
      </c>
    </row>
    <row r="1043" spans="1:22" ht="13.5" x14ac:dyDescent="0.25">
      <c r="A1043" s="3">
        <f>RSI!A1043</f>
        <v>43524</v>
      </c>
      <c r="B1043" s="2">
        <f>RSI!B1043</f>
        <v>7.97</v>
      </c>
      <c r="C1043" s="2">
        <f>RSI!I1043</f>
        <v>24.682647826101643</v>
      </c>
      <c r="D1043" s="2">
        <f>MACD!E1043</f>
        <v>0.49873897495690578</v>
      </c>
      <c r="E1043" s="2">
        <f>MACD!F1043</f>
        <v>0.37366045229057254</v>
      </c>
      <c r="F1043" s="2">
        <f>'Moving Avg'!D1043</f>
        <v>7.9916</v>
      </c>
      <c r="G1043" s="2">
        <f>'Moving Avg'!F1043</f>
        <v>8.9875000000000007</v>
      </c>
      <c r="H1043" s="2">
        <f>'Moving Avg'!G1043</f>
        <v>9.4319600000000019</v>
      </c>
      <c r="I1043" s="2">
        <f>'Moving Avg'!H1043</f>
        <v>11.123945000000006</v>
      </c>
      <c r="J1043" s="5" t="str">
        <f>OBV!F1043</f>
        <v>BEARISH</v>
      </c>
      <c r="K1043" s="5" t="str">
        <f>OBV!G1043</f>
        <v>STRONG</v>
      </c>
      <c r="L1043" s="5" t="str">
        <f>OBV!H1043</f>
        <v>CONFIRMED BEARISH</v>
      </c>
      <c r="M1043" s="7">
        <f t="shared" si="160"/>
        <v>50</v>
      </c>
      <c r="N1043" s="7">
        <f t="shared" si="161"/>
        <v>0</v>
      </c>
      <c r="O1043" s="7">
        <f t="shared" si="162"/>
        <v>0</v>
      </c>
      <c r="P1043" s="7">
        <f t="shared" si="163"/>
        <v>33</v>
      </c>
      <c r="Q1043" s="8">
        <f t="shared" si="164"/>
        <v>22.45</v>
      </c>
      <c r="R1043" s="8">
        <f t="shared" si="165"/>
        <v>18.25</v>
      </c>
      <c r="S1043" s="8">
        <f t="shared" si="166"/>
        <v>22.35</v>
      </c>
      <c r="T1043" s="8">
        <f t="shared" si="167"/>
        <v>20.75</v>
      </c>
      <c r="U1043" s="7">
        <f t="shared" si="168"/>
        <v>21.016666666666669</v>
      </c>
      <c r="V1043" s="7">
        <f t="shared" si="169"/>
        <v>20.950000000000003</v>
      </c>
    </row>
    <row r="1044" spans="1:22" ht="13.5" x14ac:dyDescent="0.25">
      <c r="A1044" s="3">
        <f>RSI!A1044</f>
        <v>43525</v>
      </c>
      <c r="B1044" s="2">
        <f>RSI!B1044</f>
        <v>7.97</v>
      </c>
      <c r="C1044" s="2">
        <f>RSI!I1044</f>
        <v>24.682647826101643</v>
      </c>
      <c r="D1044" s="2">
        <f>MACD!E1044</f>
        <v>0.53718682486322678</v>
      </c>
      <c r="E1044" s="2">
        <f>MACD!F1044</f>
        <v>0.40636572680510341</v>
      </c>
      <c r="F1044" s="2">
        <f>'Moving Avg'!D1044</f>
        <v>7.9334000000000007</v>
      </c>
      <c r="G1044" s="2">
        <f>'Moving Avg'!F1044</f>
        <v>8.891</v>
      </c>
      <c r="H1044" s="2">
        <f>'Moving Avg'!G1044</f>
        <v>9.3913800000000034</v>
      </c>
      <c r="I1044" s="2">
        <f>'Moving Avg'!H1044</f>
        <v>11.112780000000004</v>
      </c>
      <c r="J1044" s="5" t="str">
        <f>OBV!F1044</f>
        <v>BEARISH</v>
      </c>
      <c r="K1044" s="5" t="str">
        <f>OBV!G1044</f>
        <v>NEUTRAL</v>
      </c>
      <c r="L1044" s="5" t="str">
        <f>OBV!H1044</f>
        <v>CONFIRMED BEARISH</v>
      </c>
      <c r="M1044" s="7">
        <f t="shared" si="160"/>
        <v>50</v>
      </c>
      <c r="N1044" s="7">
        <f t="shared" si="161"/>
        <v>0</v>
      </c>
      <c r="O1044" s="7">
        <f t="shared" si="162"/>
        <v>0</v>
      </c>
      <c r="P1044" s="7">
        <f t="shared" si="163"/>
        <v>16.5</v>
      </c>
      <c r="Q1044" s="8">
        <f t="shared" si="164"/>
        <v>19.975000000000001</v>
      </c>
      <c r="R1044" s="8">
        <f t="shared" si="165"/>
        <v>14.125</v>
      </c>
      <c r="S1044" s="8">
        <f t="shared" si="166"/>
        <v>14.925000000000001</v>
      </c>
      <c r="T1044" s="8">
        <f t="shared" si="167"/>
        <v>16.625</v>
      </c>
      <c r="U1044" s="7">
        <f t="shared" si="168"/>
        <v>16.341666666666669</v>
      </c>
      <c r="V1044" s="7">
        <f t="shared" si="169"/>
        <v>16.412500000000001</v>
      </c>
    </row>
    <row r="1045" spans="1:22" ht="13.5" x14ac:dyDescent="0.25">
      <c r="A1045" s="3">
        <f>RSI!A1045</f>
        <v>43528</v>
      </c>
      <c r="B1045" s="2">
        <f>RSI!B1045</f>
        <v>7.931</v>
      </c>
      <c r="C1045" s="2">
        <f>RSI!I1045</f>
        <v>24.163698971423102</v>
      </c>
      <c r="D1045" s="2">
        <f>MACD!E1045</f>
        <v>0.57309113091674568</v>
      </c>
      <c r="E1045" s="2">
        <f>MACD!F1045</f>
        <v>0.43971080762743192</v>
      </c>
      <c r="F1045" s="2">
        <f>'Moving Avg'!D1045</f>
        <v>7.916199999999999</v>
      </c>
      <c r="G1045" s="2">
        <f>'Moving Avg'!F1045</f>
        <v>8.7925500000000003</v>
      </c>
      <c r="H1045" s="2">
        <f>'Moving Avg'!G1045</f>
        <v>9.3516000000000012</v>
      </c>
      <c r="I1045" s="2">
        <f>'Moving Avg'!H1045</f>
        <v>11.100175000000005</v>
      </c>
      <c r="J1045" s="5" t="str">
        <f>OBV!F1045</f>
        <v>BEARISH</v>
      </c>
      <c r="K1045" s="5" t="str">
        <f>OBV!G1045</f>
        <v>NEUTRAL</v>
      </c>
      <c r="L1045" s="5" t="str">
        <f>OBV!H1045</f>
        <v>CONFIRMED BEARISH</v>
      </c>
      <c r="M1045" s="7">
        <f t="shared" si="160"/>
        <v>50</v>
      </c>
      <c r="N1045" s="7">
        <f t="shared" si="161"/>
        <v>0</v>
      </c>
      <c r="O1045" s="7">
        <f t="shared" si="162"/>
        <v>0</v>
      </c>
      <c r="P1045" s="7">
        <f t="shared" si="163"/>
        <v>16.5</v>
      </c>
      <c r="Q1045" s="8">
        <f t="shared" si="164"/>
        <v>19.975000000000001</v>
      </c>
      <c r="R1045" s="8">
        <f t="shared" si="165"/>
        <v>14.125</v>
      </c>
      <c r="S1045" s="8">
        <f t="shared" si="166"/>
        <v>14.925000000000001</v>
      </c>
      <c r="T1045" s="8">
        <f t="shared" si="167"/>
        <v>16.625</v>
      </c>
      <c r="U1045" s="7">
        <f t="shared" si="168"/>
        <v>16.341666666666669</v>
      </c>
      <c r="V1045" s="7">
        <f t="shared" si="169"/>
        <v>16.412500000000001</v>
      </c>
    </row>
    <row r="1046" spans="1:22" ht="13.5" x14ac:dyDescent="0.25">
      <c r="A1046" s="3">
        <f>RSI!A1046</f>
        <v>43529</v>
      </c>
      <c r="B1046" s="2">
        <f>RSI!B1046</f>
        <v>7.9180000000000001</v>
      </c>
      <c r="C1046" s="2">
        <f>RSI!I1046</f>
        <v>23.982692468323307</v>
      </c>
      <c r="D1046" s="2">
        <f>MACD!E1046</f>
        <v>0.59472452020748889</v>
      </c>
      <c r="E1046" s="2">
        <f>MACD!F1046</f>
        <v>0.47071355014344335</v>
      </c>
      <c r="F1046" s="2">
        <f>'Moving Avg'!D1046</f>
        <v>7.9135999999999997</v>
      </c>
      <c r="G1046" s="2">
        <f>'Moving Avg'!F1046</f>
        <v>8.6937500000000014</v>
      </c>
      <c r="H1046" s="2">
        <f>'Moving Avg'!G1046</f>
        <v>9.3115600000000018</v>
      </c>
      <c r="I1046" s="2">
        <f>'Moving Avg'!H1046</f>
        <v>11.086135000000006</v>
      </c>
      <c r="J1046" s="5" t="str">
        <f>OBV!F1046</f>
        <v>BEARISH</v>
      </c>
      <c r="K1046" s="5" t="str">
        <f>OBV!G1046</f>
        <v>NEUTRAL</v>
      </c>
      <c r="L1046" s="5" t="str">
        <f>OBV!H1046</f>
        <v>CONFIRMED BEARISH</v>
      </c>
      <c r="M1046" s="7">
        <f t="shared" si="160"/>
        <v>50</v>
      </c>
      <c r="N1046" s="7">
        <f t="shared" si="161"/>
        <v>0</v>
      </c>
      <c r="O1046" s="7">
        <f t="shared" si="162"/>
        <v>0</v>
      </c>
      <c r="P1046" s="7">
        <f t="shared" si="163"/>
        <v>16.5</v>
      </c>
      <c r="Q1046" s="8">
        <f t="shared" si="164"/>
        <v>19.975000000000001</v>
      </c>
      <c r="R1046" s="8">
        <f t="shared" si="165"/>
        <v>14.125</v>
      </c>
      <c r="S1046" s="8">
        <f t="shared" si="166"/>
        <v>14.925000000000001</v>
      </c>
      <c r="T1046" s="8">
        <f t="shared" si="167"/>
        <v>16.625</v>
      </c>
      <c r="U1046" s="7">
        <f t="shared" si="168"/>
        <v>16.341666666666669</v>
      </c>
      <c r="V1046" s="7">
        <f t="shared" si="169"/>
        <v>16.412500000000001</v>
      </c>
    </row>
    <row r="1047" spans="1:22" ht="13.5" x14ac:dyDescent="0.25">
      <c r="A1047" s="3">
        <f>RSI!A1047</f>
        <v>43530</v>
      </c>
      <c r="B1047" s="2">
        <f>RSI!B1047</f>
        <v>7.6859999999999999</v>
      </c>
      <c r="C1047" s="2">
        <f>RSI!I1047</f>
        <v>20.964514243028347</v>
      </c>
      <c r="D1047" s="2">
        <f>MACD!E1047</f>
        <v>0.59371108423633423</v>
      </c>
      <c r="E1047" s="2">
        <f>MACD!F1047</f>
        <v>0.49531305696202155</v>
      </c>
      <c r="F1047" s="2">
        <f>'Moving Avg'!D1047</f>
        <v>7.8949999999999987</v>
      </c>
      <c r="G1047" s="2">
        <f>'Moving Avg'!F1047</f>
        <v>8.597900000000001</v>
      </c>
      <c r="H1047" s="2">
        <f>'Moving Avg'!G1047</f>
        <v>9.2696600000000018</v>
      </c>
      <c r="I1047" s="2">
        <f>'Moving Avg'!H1047</f>
        <v>11.069515000000008</v>
      </c>
      <c r="J1047" s="5" t="str">
        <f>OBV!F1047</f>
        <v>BEARISH</v>
      </c>
      <c r="K1047" s="5" t="str">
        <f>OBV!G1047</f>
        <v>NEUTRAL</v>
      </c>
      <c r="L1047" s="5" t="str">
        <f>OBV!H1047</f>
        <v>CONFIRMED BEARISH</v>
      </c>
      <c r="M1047" s="7">
        <f t="shared" si="160"/>
        <v>50</v>
      </c>
      <c r="N1047" s="7">
        <f t="shared" si="161"/>
        <v>0</v>
      </c>
      <c r="O1047" s="7">
        <f t="shared" si="162"/>
        <v>0</v>
      </c>
      <c r="P1047" s="7">
        <f t="shared" si="163"/>
        <v>16.5</v>
      </c>
      <c r="Q1047" s="8">
        <f t="shared" si="164"/>
        <v>19.975000000000001</v>
      </c>
      <c r="R1047" s="8">
        <f t="shared" si="165"/>
        <v>14.125</v>
      </c>
      <c r="S1047" s="8">
        <f t="shared" si="166"/>
        <v>14.925000000000001</v>
      </c>
      <c r="T1047" s="8">
        <f t="shared" si="167"/>
        <v>16.625</v>
      </c>
      <c r="U1047" s="7">
        <f t="shared" si="168"/>
        <v>16.341666666666669</v>
      </c>
      <c r="V1047" s="7">
        <f t="shared" si="169"/>
        <v>16.412500000000001</v>
      </c>
    </row>
    <row r="1048" spans="1:22" ht="13.5" x14ac:dyDescent="0.25">
      <c r="A1048" s="3">
        <f>RSI!A1048</f>
        <v>43531</v>
      </c>
      <c r="B1048" s="2">
        <f>RSI!B1048</f>
        <v>7.68</v>
      </c>
      <c r="C1048" s="2">
        <f>RSI!I1048</f>
        <v>20.89128911641842</v>
      </c>
      <c r="D1048" s="2">
        <f>MACD!E1048</f>
        <v>0.54562692688871728</v>
      </c>
      <c r="E1048" s="2">
        <f>MACD!F1048</f>
        <v>0.50537583094736072</v>
      </c>
      <c r="F1048" s="2">
        <f>'Moving Avg'!D1048</f>
        <v>7.8370000000000006</v>
      </c>
      <c r="G1048" s="2">
        <f>'Moving Avg'!F1048</f>
        <v>8.5027500000000025</v>
      </c>
      <c r="H1048" s="2">
        <f>'Moving Avg'!G1048</f>
        <v>9.2316000000000038</v>
      </c>
      <c r="I1048" s="2">
        <f>'Moving Avg'!H1048</f>
        <v>11.052930000000009</v>
      </c>
      <c r="J1048" s="5" t="str">
        <f>OBV!F1048</f>
        <v>BEARISH</v>
      </c>
      <c r="K1048" s="5" t="str">
        <f>OBV!G1048</f>
        <v>STRONG</v>
      </c>
      <c r="L1048" s="5" t="str">
        <f>OBV!H1048</f>
        <v>CONFIRMED BEARISH</v>
      </c>
      <c r="M1048" s="7">
        <f t="shared" si="160"/>
        <v>50</v>
      </c>
      <c r="N1048" s="7">
        <f t="shared" si="161"/>
        <v>0</v>
      </c>
      <c r="O1048" s="7">
        <f t="shared" si="162"/>
        <v>0</v>
      </c>
      <c r="P1048" s="7">
        <f t="shared" si="163"/>
        <v>33</v>
      </c>
      <c r="Q1048" s="8">
        <f t="shared" si="164"/>
        <v>22.45</v>
      </c>
      <c r="R1048" s="8">
        <f t="shared" si="165"/>
        <v>18.25</v>
      </c>
      <c r="S1048" s="8">
        <f t="shared" si="166"/>
        <v>22.35</v>
      </c>
      <c r="T1048" s="8">
        <f t="shared" si="167"/>
        <v>20.75</v>
      </c>
      <c r="U1048" s="7">
        <f t="shared" si="168"/>
        <v>21.016666666666669</v>
      </c>
      <c r="V1048" s="7">
        <f t="shared" si="169"/>
        <v>20.950000000000003</v>
      </c>
    </row>
    <row r="1049" spans="1:22" ht="13.5" x14ac:dyDescent="0.25">
      <c r="A1049" s="3">
        <f>RSI!A1049</f>
        <v>43532</v>
      </c>
      <c r="B1049" s="2">
        <f>RSI!B1049</f>
        <v>7.5339999999999998</v>
      </c>
      <c r="C1049" s="2">
        <f>RSI!I1049</f>
        <v>19.13946164030483</v>
      </c>
      <c r="D1049" s="2">
        <f>MACD!E1049</f>
        <v>0.48996980159484593</v>
      </c>
      <c r="E1049" s="2">
        <f>MACD!F1049</f>
        <v>0.50229462507685785</v>
      </c>
      <c r="F1049" s="2">
        <f>'Moving Avg'!D1049</f>
        <v>7.7498000000000005</v>
      </c>
      <c r="G1049" s="2">
        <f>'Moving Avg'!F1049</f>
        <v>8.4019500000000011</v>
      </c>
      <c r="H1049" s="2">
        <f>'Moving Avg'!G1049</f>
        <v>9.1941800000000029</v>
      </c>
      <c r="I1049" s="2">
        <f>'Moving Avg'!H1049</f>
        <v>11.036805000000006</v>
      </c>
      <c r="J1049" s="5" t="str">
        <f>OBV!F1049</f>
        <v>BEARISH</v>
      </c>
      <c r="K1049" s="5" t="str">
        <f>OBV!G1049</f>
        <v>STRONG</v>
      </c>
      <c r="L1049" s="5" t="str">
        <f>OBV!H1049</f>
        <v>CONFIRMED BEARISH</v>
      </c>
      <c r="M1049" s="7">
        <f t="shared" si="160"/>
        <v>50</v>
      </c>
      <c r="N1049" s="7">
        <f t="shared" si="161"/>
        <v>45</v>
      </c>
      <c r="O1049" s="7">
        <f t="shared" si="162"/>
        <v>0</v>
      </c>
      <c r="P1049" s="7">
        <f t="shared" si="163"/>
        <v>33</v>
      </c>
      <c r="Q1049" s="8">
        <f t="shared" si="164"/>
        <v>38.200000000000003</v>
      </c>
      <c r="R1049" s="8">
        <f t="shared" si="165"/>
        <v>27.25</v>
      </c>
      <c r="S1049" s="8">
        <f t="shared" si="166"/>
        <v>29.1</v>
      </c>
      <c r="T1049" s="8">
        <f t="shared" si="167"/>
        <v>32</v>
      </c>
      <c r="U1049" s="7">
        <f t="shared" si="168"/>
        <v>31.516666666666669</v>
      </c>
      <c r="V1049" s="7">
        <f t="shared" si="169"/>
        <v>31.637500000000003</v>
      </c>
    </row>
    <row r="1050" spans="1:22" ht="13.5" x14ac:dyDescent="0.25">
      <c r="A1050" s="3">
        <f>RSI!A1050</f>
        <v>43535</v>
      </c>
      <c r="B1050" s="2">
        <f>RSI!B1050</f>
        <v>7.31</v>
      </c>
      <c r="C1050" s="2">
        <f>RSI!I1050</f>
        <v>16.810385845059869</v>
      </c>
      <c r="D1050" s="2">
        <f>MACD!E1050</f>
        <v>0.42811912164557242</v>
      </c>
      <c r="E1050" s="2">
        <f>MACD!F1050</f>
        <v>0.48745952439060075</v>
      </c>
      <c r="F1050" s="2">
        <f>'Moving Avg'!D1050</f>
        <v>7.6256000000000004</v>
      </c>
      <c r="G1050" s="2">
        <f>'Moving Avg'!F1050</f>
        <v>8.3044999999999991</v>
      </c>
      <c r="H1050" s="2">
        <f>'Moving Avg'!G1050</f>
        <v>9.1505800000000015</v>
      </c>
      <c r="I1050" s="2">
        <f>'Moving Avg'!H1050</f>
        <v>11.019525000000009</v>
      </c>
      <c r="J1050" s="5" t="str">
        <f>OBV!F1050</f>
        <v>BEARISH</v>
      </c>
      <c r="K1050" s="5" t="str">
        <f>OBV!G1050</f>
        <v>STRONG</v>
      </c>
      <c r="L1050" s="5" t="str">
        <f>OBV!H1050</f>
        <v>CONFIRMED BEARISH</v>
      </c>
      <c r="M1050" s="7">
        <f t="shared" si="160"/>
        <v>50</v>
      </c>
      <c r="N1050" s="7">
        <f t="shared" si="161"/>
        <v>100</v>
      </c>
      <c r="O1050" s="7">
        <f t="shared" si="162"/>
        <v>0</v>
      </c>
      <c r="P1050" s="7">
        <f t="shared" si="163"/>
        <v>33</v>
      </c>
      <c r="Q1050" s="8">
        <f t="shared" si="164"/>
        <v>57.45</v>
      </c>
      <c r="R1050" s="8">
        <f t="shared" si="165"/>
        <v>38.25</v>
      </c>
      <c r="S1050" s="8">
        <f t="shared" si="166"/>
        <v>37.35</v>
      </c>
      <c r="T1050" s="8">
        <f t="shared" si="167"/>
        <v>45.75</v>
      </c>
      <c r="U1050" s="7">
        <f t="shared" si="168"/>
        <v>44.35</v>
      </c>
      <c r="V1050" s="7">
        <f t="shared" si="169"/>
        <v>44.7</v>
      </c>
    </row>
    <row r="1051" spans="1:22" ht="13.5" x14ac:dyDescent="0.25">
      <c r="A1051" s="3">
        <f>RSI!A1051</f>
        <v>43536</v>
      </c>
      <c r="B1051" s="2">
        <f>RSI!B1051</f>
        <v>7.3949999999999996</v>
      </c>
      <c r="C1051" s="2">
        <f>RSI!I1051</f>
        <v>20.751340345073018</v>
      </c>
      <c r="D1051" s="2">
        <f>MACD!E1051</f>
        <v>0.36331167585459845</v>
      </c>
      <c r="E1051" s="2">
        <f>MACD!F1051</f>
        <v>0.46262995468340029</v>
      </c>
      <c r="F1051" s="2">
        <f>'Moving Avg'!D1051</f>
        <v>7.520999999999999</v>
      </c>
      <c r="G1051" s="2">
        <f>'Moving Avg'!F1051</f>
        <v>8.2182500000000012</v>
      </c>
      <c r="H1051" s="2">
        <f>'Moving Avg'!G1051</f>
        <v>9.1029800000000005</v>
      </c>
      <c r="I1051" s="2">
        <f>'Moving Avg'!H1051</f>
        <v>11.003005000000009</v>
      </c>
      <c r="J1051" s="5" t="str">
        <f>OBV!F1051</f>
        <v>BEARISH</v>
      </c>
      <c r="K1051" s="5" t="str">
        <f>OBV!G1051</f>
        <v>STRONG</v>
      </c>
      <c r="L1051" s="5" t="str">
        <f>OBV!H1051</f>
        <v>CONFIRMED BEARISH</v>
      </c>
      <c r="M1051" s="7">
        <f t="shared" si="160"/>
        <v>50</v>
      </c>
      <c r="N1051" s="7">
        <f t="shared" si="161"/>
        <v>100</v>
      </c>
      <c r="O1051" s="7">
        <f t="shared" si="162"/>
        <v>0</v>
      </c>
      <c r="P1051" s="7">
        <f t="shared" si="163"/>
        <v>33</v>
      </c>
      <c r="Q1051" s="8">
        <f t="shared" si="164"/>
        <v>57.45</v>
      </c>
      <c r="R1051" s="8">
        <f t="shared" si="165"/>
        <v>38.25</v>
      </c>
      <c r="S1051" s="8">
        <f t="shared" si="166"/>
        <v>37.35</v>
      </c>
      <c r="T1051" s="8">
        <f t="shared" si="167"/>
        <v>45.75</v>
      </c>
      <c r="U1051" s="7">
        <f t="shared" si="168"/>
        <v>44.35</v>
      </c>
      <c r="V1051" s="7">
        <f t="shared" si="169"/>
        <v>44.7</v>
      </c>
    </row>
    <row r="1052" spans="1:22" ht="13.5" x14ac:dyDescent="0.25">
      <c r="A1052" s="3">
        <f>RSI!A1052</f>
        <v>43537</v>
      </c>
      <c r="B1052" s="2">
        <f>RSI!B1052</f>
        <v>7.3689999999999998</v>
      </c>
      <c r="C1052" s="2">
        <f>RSI!I1052</f>
        <v>20.432485792605377</v>
      </c>
      <c r="D1052" s="2">
        <f>MACD!E1052</f>
        <v>0.29304588013968136</v>
      </c>
      <c r="E1052" s="2">
        <f>MACD!F1052</f>
        <v>0.42871313977465653</v>
      </c>
      <c r="F1052" s="2">
        <f>'Moving Avg'!D1052</f>
        <v>7.4575999999999993</v>
      </c>
      <c r="G1052" s="2">
        <f>'Moving Avg'!F1052</f>
        <v>8.1372999999999998</v>
      </c>
      <c r="H1052" s="2">
        <f>'Moving Avg'!G1052</f>
        <v>9.0547400000000025</v>
      </c>
      <c r="I1052" s="2">
        <f>'Moving Avg'!H1052</f>
        <v>10.986355000000012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50</v>
      </c>
      <c r="N1052" s="7">
        <f t="shared" si="161"/>
        <v>100</v>
      </c>
      <c r="O1052" s="7">
        <f t="shared" si="162"/>
        <v>0</v>
      </c>
      <c r="P1052" s="7">
        <f t="shared" si="163"/>
        <v>16.5</v>
      </c>
      <c r="Q1052" s="8">
        <f t="shared" si="164"/>
        <v>54.975000000000001</v>
      </c>
      <c r="R1052" s="8">
        <f t="shared" si="165"/>
        <v>34.125</v>
      </c>
      <c r="S1052" s="8">
        <f t="shared" si="166"/>
        <v>29.925000000000001</v>
      </c>
      <c r="T1052" s="8">
        <f t="shared" si="167"/>
        <v>41.625</v>
      </c>
      <c r="U1052" s="7">
        <f t="shared" si="168"/>
        <v>39.674999999999997</v>
      </c>
      <c r="V1052" s="7">
        <f t="shared" si="169"/>
        <v>40.162499999999994</v>
      </c>
    </row>
    <row r="1053" spans="1:22" ht="13.5" x14ac:dyDescent="0.25">
      <c r="A1053" s="3">
        <f>RSI!A1053</f>
        <v>43538</v>
      </c>
      <c r="B1053" s="2">
        <f>RSI!B1053</f>
        <v>7.5140000000000002</v>
      </c>
      <c r="C1053" s="2">
        <f>RSI!I1053</f>
        <v>27.154912495288301</v>
      </c>
      <c r="D1053" s="2">
        <f>MACD!E1053</f>
        <v>0.25797101591700056</v>
      </c>
      <c r="E1053" s="2">
        <f>MACD!F1053</f>
        <v>0.3945647150031254</v>
      </c>
      <c r="F1053" s="2">
        <f>'Moving Avg'!D1053</f>
        <v>7.4244000000000003</v>
      </c>
      <c r="G1053" s="2">
        <f>'Moving Avg'!F1053</f>
        <v>8.0520000000000014</v>
      </c>
      <c r="H1053" s="2">
        <f>'Moving Avg'!G1053</f>
        <v>9.0152200000000011</v>
      </c>
      <c r="I1053" s="2">
        <f>'Moving Avg'!H1053</f>
        <v>10.970430000000011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50</v>
      </c>
      <c r="N1053" s="7">
        <f t="shared" si="161"/>
        <v>100</v>
      </c>
      <c r="O1053" s="7">
        <f t="shared" si="162"/>
        <v>0</v>
      </c>
      <c r="P1053" s="7">
        <f t="shared" si="163"/>
        <v>16.5</v>
      </c>
      <c r="Q1053" s="8">
        <f t="shared" si="164"/>
        <v>54.975000000000001</v>
      </c>
      <c r="R1053" s="8">
        <f t="shared" si="165"/>
        <v>34.125</v>
      </c>
      <c r="S1053" s="8">
        <f t="shared" si="166"/>
        <v>29.925000000000001</v>
      </c>
      <c r="T1053" s="8">
        <f t="shared" si="167"/>
        <v>41.625</v>
      </c>
      <c r="U1053" s="7">
        <f t="shared" si="168"/>
        <v>39.674999999999997</v>
      </c>
      <c r="V1053" s="7">
        <f t="shared" si="169"/>
        <v>40.162499999999994</v>
      </c>
    </row>
    <row r="1054" spans="1:22" ht="13.5" x14ac:dyDescent="0.25">
      <c r="A1054" s="3">
        <f>RSI!A1054</f>
        <v>43539</v>
      </c>
      <c r="B1054" s="2">
        <f>RSI!B1054</f>
        <v>7.468</v>
      </c>
      <c r="C1054" s="2">
        <f>RSI!I1054</f>
        <v>26.393087878475953</v>
      </c>
      <c r="D1054" s="2">
        <f>MACD!E1054</f>
        <v>0.23615485715658657</v>
      </c>
      <c r="E1054" s="2">
        <f>MACD!F1054</f>
        <v>0.36288274343381766</v>
      </c>
      <c r="F1054" s="2">
        <f>'Moving Avg'!D1054</f>
        <v>7.4111999999999991</v>
      </c>
      <c r="G1054" s="2">
        <f>'Moving Avg'!F1054</f>
        <v>7.9644000000000004</v>
      </c>
      <c r="H1054" s="2">
        <f>'Moving Avg'!G1054</f>
        <v>8.9725200000000012</v>
      </c>
      <c r="I1054" s="2">
        <f>'Moving Avg'!H1054</f>
        <v>10.953940000000012</v>
      </c>
      <c r="J1054" s="5" t="str">
        <f>OBV!F1054</f>
        <v>BEARISH</v>
      </c>
      <c r="K1054" s="5" t="str">
        <f>OBV!G1054</f>
        <v>NEUTRAL</v>
      </c>
      <c r="L1054" s="5" t="str">
        <f>OBV!H1054</f>
        <v>CONFIRMED BEARISH</v>
      </c>
      <c r="M1054" s="7">
        <f t="shared" si="160"/>
        <v>50</v>
      </c>
      <c r="N1054" s="7">
        <f t="shared" si="161"/>
        <v>100</v>
      </c>
      <c r="O1054" s="7">
        <f t="shared" si="162"/>
        <v>0</v>
      </c>
      <c r="P1054" s="7">
        <f t="shared" si="163"/>
        <v>16.5</v>
      </c>
      <c r="Q1054" s="8">
        <f t="shared" si="164"/>
        <v>54.975000000000001</v>
      </c>
      <c r="R1054" s="8">
        <f t="shared" si="165"/>
        <v>34.125</v>
      </c>
      <c r="S1054" s="8">
        <f t="shared" si="166"/>
        <v>29.925000000000001</v>
      </c>
      <c r="T1054" s="8">
        <f t="shared" si="167"/>
        <v>41.625</v>
      </c>
      <c r="U1054" s="7">
        <f t="shared" si="168"/>
        <v>39.674999999999997</v>
      </c>
      <c r="V1054" s="7">
        <f t="shared" si="169"/>
        <v>40.162499999999994</v>
      </c>
    </row>
    <row r="1055" spans="1:22" ht="13.5" x14ac:dyDescent="0.25">
      <c r="A1055" s="3">
        <f>RSI!A1055</f>
        <v>43542</v>
      </c>
      <c r="B1055" s="2">
        <f>RSI!B1055</f>
        <v>7.3890000000000002</v>
      </c>
      <c r="C1055" s="2">
        <f>RSI!I1055</f>
        <v>25.091176101087868</v>
      </c>
      <c r="D1055" s="2">
        <f>MACD!E1055</f>
        <v>0.22194385120860893</v>
      </c>
      <c r="E1055" s="2">
        <f>MACD!F1055</f>
        <v>0.33469496498877593</v>
      </c>
      <c r="F1055" s="2">
        <f>'Moving Avg'!D1055</f>
        <v>7.4269999999999996</v>
      </c>
      <c r="G1055" s="2">
        <f>'Moving Avg'!F1055</f>
        <v>7.874550000000001</v>
      </c>
      <c r="H1055" s="2">
        <f>'Moving Avg'!G1055</f>
        <v>8.9246800000000022</v>
      </c>
      <c r="I1055" s="2">
        <f>'Moving Avg'!H1055</f>
        <v>10.935505000000012</v>
      </c>
      <c r="J1055" s="5" t="str">
        <f>OBV!F1055</f>
        <v>BEARISH</v>
      </c>
      <c r="K1055" s="5" t="str">
        <f>OBV!G1055</f>
        <v>NEUTRAL</v>
      </c>
      <c r="L1055" s="5" t="str">
        <f>OBV!H1055</f>
        <v>BEARISH DIVERGENCE</v>
      </c>
      <c r="M1055" s="7">
        <f t="shared" si="160"/>
        <v>50</v>
      </c>
      <c r="N1055" s="7">
        <f t="shared" si="161"/>
        <v>100</v>
      </c>
      <c r="O1055" s="7">
        <f t="shared" si="162"/>
        <v>0</v>
      </c>
      <c r="P1055" s="7">
        <f t="shared" si="163"/>
        <v>16.5</v>
      </c>
      <c r="Q1055" s="8">
        <f t="shared" si="164"/>
        <v>54.975000000000001</v>
      </c>
      <c r="R1055" s="8">
        <f t="shared" si="165"/>
        <v>34.125</v>
      </c>
      <c r="S1055" s="8">
        <f t="shared" si="166"/>
        <v>29.925000000000001</v>
      </c>
      <c r="T1055" s="8">
        <f t="shared" si="167"/>
        <v>41.625</v>
      </c>
      <c r="U1055" s="7">
        <f t="shared" si="168"/>
        <v>39.674999999999997</v>
      </c>
      <c r="V1055" s="7">
        <f t="shared" si="169"/>
        <v>40.162499999999994</v>
      </c>
    </row>
    <row r="1056" spans="1:22" ht="13.5" x14ac:dyDescent="0.25">
      <c r="A1056" s="3">
        <f>RSI!A1056</f>
        <v>43543</v>
      </c>
      <c r="B1056" s="2">
        <f>RSI!B1056</f>
        <v>7.3819999999999997</v>
      </c>
      <c r="C1056" s="2">
        <f>RSI!I1056</f>
        <v>24.973624496561058</v>
      </c>
      <c r="D1056" s="2">
        <f>MACD!E1056</f>
        <v>0.21297575422704718</v>
      </c>
      <c r="E1056" s="2">
        <f>MACD!F1056</f>
        <v>0.31035112283643018</v>
      </c>
      <c r="F1056" s="2">
        <f>'Moving Avg'!D1056</f>
        <v>7.4244000000000003</v>
      </c>
      <c r="G1056" s="2">
        <f>'Moving Avg'!F1056</f>
        <v>7.7893000000000017</v>
      </c>
      <c r="H1056" s="2">
        <f>'Moving Avg'!G1056</f>
        <v>8.8792000000000009</v>
      </c>
      <c r="I1056" s="2">
        <f>'Moving Avg'!H1056</f>
        <v>10.917035000000013</v>
      </c>
      <c r="J1056" s="5" t="str">
        <f>OBV!F1056</f>
        <v>BEARISH</v>
      </c>
      <c r="K1056" s="5" t="str">
        <f>OBV!G1056</f>
        <v>NEUTRAL</v>
      </c>
      <c r="L1056" s="5" t="str">
        <f>OBV!H1056</f>
        <v>CONFIRMED BEARISH</v>
      </c>
      <c r="M1056" s="7">
        <f t="shared" si="160"/>
        <v>50</v>
      </c>
      <c r="N1056" s="7">
        <f t="shared" si="161"/>
        <v>100</v>
      </c>
      <c r="O1056" s="7">
        <f t="shared" si="162"/>
        <v>0</v>
      </c>
      <c r="P1056" s="7">
        <f t="shared" si="163"/>
        <v>16.5</v>
      </c>
      <c r="Q1056" s="8">
        <f t="shared" si="164"/>
        <v>54.975000000000001</v>
      </c>
      <c r="R1056" s="8">
        <f t="shared" si="165"/>
        <v>34.125</v>
      </c>
      <c r="S1056" s="8">
        <f t="shared" si="166"/>
        <v>29.925000000000001</v>
      </c>
      <c r="T1056" s="8">
        <f t="shared" si="167"/>
        <v>41.625</v>
      </c>
      <c r="U1056" s="7">
        <f t="shared" si="168"/>
        <v>39.674999999999997</v>
      </c>
      <c r="V1056" s="7">
        <f t="shared" si="169"/>
        <v>40.162499999999994</v>
      </c>
    </row>
    <row r="1057" spans="1:22" ht="13.5" x14ac:dyDescent="0.25">
      <c r="A1057" s="3">
        <f>RSI!A1057</f>
        <v>43545</v>
      </c>
      <c r="B1057" s="2">
        <f>RSI!B1057</f>
        <v>7.1909999999999998</v>
      </c>
      <c r="C1057" s="2">
        <f>RSI!I1057</f>
        <v>21.951625973181066</v>
      </c>
      <c r="D1057" s="2">
        <f>MACD!E1057</f>
        <v>0.18808649585998705</v>
      </c>
      <c r="E1057" s="2">
        <f>MACD!F1057</f>
        <v>0.28589819744114153</v>
      </c>
      <c r="F1057" s="2">
        <f>'Moving Avg'!D1057</f>
        <v>7.3888000000000007</v>
      </c>
      <c r="G1057" s="2">
        <f>'Moving Avg'!F1057</f>
        <v>7.7080500000000018</v>
      </c>
      <c r="H1057" s="2">
        <f>'Moving Avg'!G1057</f>
        <v>8.8240800000000004</v>
      </c>
      <c r="I1057" s="2">
        <f>'Moving Avg'!H1057</f>
        <v>10.897610000000011</v>
      </c>
      <c r="J1057" s="5" t="str">
        <f>OBV!F1057</f>
        <v>BEARISH</v>
      </c>
      <c r="K1057" s="5" t="str">
        <f>OBV!G1057</f>
        <v>NEUTRAL</v>
      </c>
      <c r="L1057" s="5" t="str">
        <f>OBV!H1057</f>
        <v>CONFIRMED BEARISH</v>
      </c>
      <c r="M1057" s="7">
        <f t="shared" si="160"/>
        <v>50</v>
      </c>
      <c r="N1057" s="7">
        <f t="shared" si="161"/>
        <v>100</v>
      </c>
      <c r="O1057" s="7">
        <f t="shared" si="162"/>
        <v>0</v>
      </c>
      <c r="P1057" s="7">
        <f t="shared" si="163"/>
        <v>16.5</v>
      </c>
      <c r="Q1057" s="8">
        <f t="shared" si="164"/>
        <v>54.975000000000001</v>
      </c>
      <c r="R1057" s="8">
        <f t="shared" si="165"/>
        <v>34.125</v>
      </c>
      <c r="S1057" s="8">
        <f t="shared" si="166"/>
        <v>29.925000000000001</v>
      </c>
      <c r="T1057" s="8">
        <f t="shared" si="167"/>
        <v>41.625</v>
      </c>
      <c r="U1057" s="7">
        <f t="shared" si="168"/>
        <v>39.674999999999997</v>
      </c>
      <c r="V1057" s="7">
        <f t="shared" si="169"/>
        <v>40.162499999999994</v>
      </c>
    </row>
    <row r="1058" spans="1:22" ht="13.5" x14ac:dyDescent="0.25">
      <c r="A1058" s="3">
        <f>RSI!A1058</f>
        <v>43546</v>
      </c>
      <c r="B1058" s="2">
        <f>RSI!B1058</f>
        <v>6.9790000000000001</v>
      </c>
      <c r="C1058" s="2">
        <f>RSI!I1058</f>
        <v>19.177691624006854</v>
      </c>
      <c r="D1058" s="2">
        <f>MACD!E1058</f>
        <v>0.18686458123212013</v>
      </c>
      <c r="E1058" s="2">
        <f>MACD!F1058</f>
        <v>0.26609147419933726</v>
      </c>
      <c r="F1058" s="2">
        <f>'Moving Avg'!D1058</f>
        <v>7.2817999999999996</v>
      </c>
      <c r="G1058" s="2">
        <f>'Moving Avg'!F1058</f>
        <v>7.6337000000000019</v>
      </c>
      <c r="H1058" s="2">
        <f>'Moving Avg'!G1058</f>
        <v>8.7648600000000005</v>
      </c>
      <c r="I1058" s="2">
        <f>'Moving Avg'!H1058</f>
        <v>10.877125000000012</v>
      </c>
      <c r="J1058" s="5" t="str">
        <f>OBV!F1058</f>
        <v>BEARISH</v>
      </c>
      <c r="K1058" s="5" t="str">
        <f>OBV!G1058</f>
        <v>STRONG</v>
      </c>
      <c r="L1058" s="5" t="str">
        <f>OBV!H1058</f>
        <v>CONFIRMED BEARISH</v>
      </c>
      <c r="M1058" s="7">
        <f t="shared" si="160"/>
        <v>50</v>
      </c>
      <c r="N1058" s="7">
        <f t="shared" si="161"/>
        <v>100</v>
      </c>
      <c r="O1058" s="7">
        <f t="shared" si="162"/>
        <v>0</v>
      </c>
      <c r="P1058" s="7">
        <f t="shared" si="163"/>
        <v>33</v>
      </c>
      <c r="Q1058" s="8">
        <f t="shared" si="164"/>
        <v>57.45</v>
      </c>
      <c r="R1058" s="8">
        <f t="shared" si="165"/>
        <v>38.25</v>
      </c>
      <c r="S1058" s="8">
        <f t="shared" si="166"/>
        <v>37.35</v>
      </c>
      <c r="T1058" s="8">
        <f t="shared" si="167"/>
        <v>45.75</v>
      </c>
      <c r="U1058" s="7">
        <f t="shared" si="168"/>
        <v>44.35</v>
      </c>
      <c r="V1058" s="7">
        <f t="shared" si="169"/>
        <v>44.7</v>
      </c>
    </row>
    <row r="1059" spans="1:22" ht="13.5" x14ac:dyDescent="0.25">
      <c r="A1059" s="3">
        <f>RSI!A1059</f>
        <v>43549</v>
      </c>
      <c r="B1059" s="2">
        <f>RSI!B1059</f>
        <v>7.3949999999999996</v>
      </c>
      <c r="C1059" s="2">
        <f>RSI!I1059</f>
        <v>36.211570257986338</v>
      </c>
      <c r="D1059" s="2">
        <f>MACD!E1059</f>
        <v>0.13848998052672989</v>
      </c>
      <c r="E1059" s="2">
        <f>MACD!F1059</f>
        <v>0.2405711754648158</v>
      </c>
      <c r="F1059" s="2">
        <f>'Moving Avg'!D1059</f>
        <v>7.2671999999999999</v>
      </c>
      <c r="G1059" s="2">
        <f>'Moving Avg'!F1059</f>
        <v>7.5904000000000007</v>
      </c>
      <c r="H1059" s="2">
        <f>'Moving Avg'!G1059</f>
        <v>8.714500000000001</v>
      </c>
      <c r="I1059" s="2">
        <f>'Moving Avg'!H1059</f>
        <v>10.859610000000011</v>
      </c>
      <c r="J1059" s="5" t="str">
        <f>OBV!F1059</f>
        <v>BEARISH</v>
      </c>
      <c r="K1059" s="5" t="str">
        <f>OBV!G1059</f>
        <v>NEUTRAL</v>
      </c>
      <c r="L1059" s="5" t="str">
        <f>OBV!H1059</f>
        <v>CONFIRMED BEARISH</v>
      </c>
      <c r="M1059" s="7">
        <f t="shared" si="160"/>
        <v>25</v>
      </c>
      <c r="N1059" s="7">
        <f t="shared" si="161"/>
        <v>100</v>
      </c>
      <c r="O1059" s="7">
        <f t="shared" si="162"/>
        <v>0</v>
      </c>
      <c r="P1059" s="7">
        <f t="shared" si="163"/>
        <v>16.5</v>
      </c>
      <c r="Q1059" s="8">
        <f t="shared" si="164"/>
        <v>46.225000000000001</v>
      </c>
      <c r="R1059" s="8">
        <f t="shared" si="165"/>
        <v>29.125</v>
      </c>
      <c r="S1059" s="8">
        <f t="shared" si="166"/>
        <v>26.175000000000001</v>
      </c>
      <c r="T1059" s="8">
        <f t="shared" si="167"/>
        <v>35.375</v>
      </c>
      <c r="U1059" s="7">
        <f t="shared" si="168"/>
        <v>33.841666666666661</v>
      </c>
      <c r="V1059" s="7">
        <f t="shared" si="169"/>
        <v>34.224999999999994</v>
      </c>
    </row>
    <row r="1060" spans="1:22" ht="13.5" x14ac:dyDescent="0.25">
      <c r="A1060" s="3">
        <f>RSI!A1060</f>
        <v>43550</v>
      </c>
      <c r="B1060" s="2">
        <f>RSI!B1060</f>
        <v>7.5940000000000003</v>
      </c>
      <c r="C1060" s="2">
        <f>RSI!I1060</f>
        <v>42.459035709796815</v>
      </c>
      <c r="D1060" s="2">
        <f>MACD!E1060</f>
        <v>5.1393185324196011E-2</v>
      </c>
      <c r="E1060" s="2">
        <f>MACD!F1060</f>
        <v>0.20273557743669185</v>
      </c>
      <c r="F1060" s="2">
        <f>'Moving Avg'!D1060</f>
        <v>7.3081999999999994</v>
      </c>
      <c r="G1060" s="2">
        <f>'Moving Avg'!F1060</f>
        <v>7.5692500000000011</v>
      </c>
      <c r="H1060" s="2">
        <f>'Moving Avg'!G1060</f>
        <v>8.66812</v>
      </c>
      <c r="I1060" s="2">
        <f>'Moving Avg'!H1060</f>
        <v>10.843090000000013</v>
      </c>
      <c r="J1060" s="5" t="str">
        <f>OBV!F1060</f>
        <v>BEARISH</v>
      </c>
      <c r="K1060" s="5" t="str">
        <f>OBV!G1060</f>
        <v>NEUTRAL</v>
      </c>
      <c r="L1060" s="5" t="str">
        <f>OBV!H1060</f>
        <v>BEARISH DIVERGENCE</v>
      </c>
      <c r="M1060" s="7">
        <f t="shared" si="160"/>
        <v>25</v>
      </c>
      <c r="N1060" s="7">
        <f t="shared" si="161"/>
        <v>100</v>
      </c>
      <c r="O1060" s="7">
        <f t="shared" si="162"/>
        <v>0</v>
      </c>
      <c r="P1060" s="7">
        <f t="shared" si="163"/>
        <v>16.5</v>
      </c>
      <c r="Q1060" s="8">
        <f t="shared" si="164"/>
        <v>46.225000000000001</v>
      </c>
      <c r="R1060" s="8">
        <f t="shared" si="165"/>
        <v>29.125</v>
      </c>
      <c r="S1060" s="8">
        <f t="shared" si="166"/>
        <v>26.175000000000001</v>
      </c>
      <c r="T1060" s="8">
        <f t="shared" si="167"/>
        <v>35.375</v>
      </c>
      <c r="U1060" s="7">
        <f t="shared" si="168"/>
        <v>33.841666666666661</v>
      </c>
      <c r="V1060" s="7">
        <f t="shared" si="169"/>
        <v>34.224999999999994</v>
      </c>
    </row>
    <row r="1061" spans="1:22" ht="13.5" x14ac:dyDescent="0.25">
      <c r="A1061" s="3">
        <f>RSI!A1061</f>
        <v>43551</v>
      </c>
      <c r="B1061" s="2">
        <f>RSI!B1061</f>
        <v>7.66</v>
      </c>
      <c r="C1061" s="2">
        <f>RSI!I1061</f>
        <v>44.403867632827385</v>
      </c>
      <c r="D1061" s="2">
        <f>MACD!E1061</f>
        <v>-1.2479154909403434E-2</v>
      </c>
      <c r="E1061" s="2">
        <f>MACD!F1061</f>
        <v>0.1596926309674728</v>
      </c>
      <c r="F1061" s="2">
        <f>'Moving Avg'!D1061</f>
        <v>7.3638000000000003</v>
      </c>
      <c r="G1061" s="2">
        <f>'Moving Avg'!F1061</f>
        <v>7.5556999999999999</v>
      </c>
      <c r="H1061" s="2">
        <f>'Moving Avg'!G1061</f>
        <v>8.6230600000000006</v>
      </c>
      <c r="I1061" s="2">
        <f>'Moving Avg'!H1061</f>
        <v>10.826970000000012</v>
      </c>
      <c r="J1061" s="5" t="str">
        <f>OBV!F1061</f>
        <v>BULLISH</v>
      </c>
      <c r="K1061" s="5" t="str">
        <f>OBV!G1061</f>
        <v>NEUTRAL</v>
      </c>
      <c r="L1061" s="5" t="str">
        <f>OBV!H1061</f>
        <v>CONFIRMED BULLISH</v>
      </c>
      <c r="M1061" s="7">
        <f t="shared" si="160"/>
        <v>25</v>
      </c>
      <c r="N1061" s="7">
        <f t="shared" si="161"/>
        <v>100</v>
      </c>
      <c r="O1061" s="7">
        <f t="shared" si="162"/>
        <v>0</v>
      </c>
      <c r="P1061" s="7">
        <f t="shared" si="163"/>
        <v>83.5</v>
      </c>
      <c r="Q1061" s="8">
        <f t="shared" si="164"/>
        <v>56.274999999999999</v>
      </c>
      <c r="R1061" s="8">
        <f t="shared" si="165"/>
        <v>45.875</v>
      </c>
      <c r="S1061" s="8">
        <f t="shared" si="166"/>
        <v>56.325000000000003</v>
      </c>
      <c r="T1061" s="8">
        <f t="shared" si="167"/>
        <v>52.125</v>
      </c>
      <c r="U1061" s="7">
        <f t="shared" si="168"/>
        <v>52.82500000000001</v>
      </c>
      <c r="V1061" s="7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7.4349999999999996</v>
      </c>
      <c r="C1062" s="2">
        <f>RSI!I1062</f>
        <v>39.502143485292464</v>
      </c>
      <c r="D1062" s="2">
        <f>MACD!E1062</f>
        <v>-5.2732650478071186E-2</v>
      </c>
      <c r="E1062" s="2">
        <f>MACD!F1062</f>
        <v>0.11720757467836401</v>
      </c>
      <c r="F1062" s="2">
        <f>'Moving Avg'!D1062</f>
        <v>7.4126000000000003</v>
      </c>
      <c r="G1062" s="2">
        <f>'Moving Avg'!F1062</f>
        <v>7.5384999999999991</v>
      </c>
      <c r="H1062" s="2">
        <f>'Moving Avg'!G1062</f>
        <v>8.573500000000001</v>
      </c>
      <c r="I1062" s="2">
        <f>'Moving Avg'!H1062</f>
        <v>10.810650000000011</v>
      </c>
      <c r="J1062" s="5" t="str">
        <f>OBV!F1062</f>
        <v>BULLISH</v>
      </c>
      <c r="K1062" s="5" t="str">
        <f>OBV!G1062</f>
        <v>NEUTRAL</v>
      </c>
      <c r="L1062" s="5" t="str">
        <f>OBV!H1062</f>
        <v>CONFIRMED BULLISH</v>
      </c>
      <c r="M1062" s="7">
        <f t="shared" si="160"/>
        <v>25</v>
      </c>
      <c r="N1062" s="7">
        <f t="shared" si="161"/>
        <v>100</v>
      </c>
      <c r="O1062" s="7">
        <f t="shared" si="162"/>
        <v>0</v>
      </c>
      <c r="P1062" s="7">
        <f t="shared" si="163"/>
        <v>83.5</v>
      </c>
      <c r="Q1062" s="8">
        <f t="shared" si="164"/>
        <v>56.274999999999999</v>
      </c>
      <c r="R1062" s="8">
        <f t="shared" si="165"/>
        <v>45.875</v>
      </c>
      <c r="S1062" s="8">
        <f t="shared" si="166"/>
        <v>56.325000000000003</v>
      </c>
      <c r="T1062" s="8">
        <f t="shared" si="167"/>
        <v>52.125</v>
      </c>
      <c r="U1062" s="7">
        <f t="shared" si="168"/>
        <v>52.82500000000001</v>
      </c>
      <c r="V1062" s="7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7.2169999999999996</v>
      </c>
      <c r="C1063" s="2">
        <f>RSI!I1063</f>
        <v>35.422131680213468</v>
      </c>
      <c r="D1063" s="2">
        <f>MACD!E1063</f>
        <v>-4.5965643866878736E-2</v>
      </c>
      <c r="E1063" s="2">
        <f>MACD!F1063</f>
        <v>8.4572930969315466E-2</v>
      </c>
      <c r="F1063" s="2">
        <f>'Moving Avg'!D1063</f>
        <v>7.4602000000000004</v>
      </c>
      <c r="G1063" s="2">
        <f>'Moving Avg'!F1063</f>
        <v>7.5008500000000016</v>
      </c>
      <c r="H1063" s="2">
        <f>'Moving Avg'!G1063</f>
        <v>8.520900000000001</v>
      </c>
      <c r="I1063" s="2">
        <f>'Moving Avg'!H1063</f>
        <v>10.790165000000011</v>
      </c>
      <c r="J1063" s="5" t="str">
        <f>OBV!F1063</f>
        <v>BULLISH</v>
      </c>
      <c r="K1063" s="5" t="str">
        <f>OBV!G1063</f>
        <v>NEUTRAL</v>
      </c>
      <c r="L1063" s="5" t="str">
        <f>OBV!H1063</f>
        <v>CONFIRMED BULLISH</v>
      </c>
      <c r="M1063" s="7">
        <f t="shared" si="160"/>
        <v>25</v>
      </c>
      <c r="N1063" s="7">
        <f t="shared" si="161"/>
        <v>100</v>
      </c>
      <c r="O1063" s="7">
        <f t="shared" si="162"/>
        <v>0</v>
      </c>
      <c r="P1063" s="7">
        <f t="shared" si="163"/>
        <v>83.5</v>
      </c>
      <c r="Q1063" s="8">
        <f t="shared" si="164"/>
        <v>56.274999999999999</v>
      </c>
      <c r="R1063" s="8">
        <f t="shared" si="165"/>
        <v>45.875</v>
      </c>
      <c r="S1063" s="8">
        <f t="shared" si="166"/>
        <v>56.325000000000003</v>
      </c>
      <c r="T1063" s="8">
        <f t="shared" si="167"/>
        <v>52.125</v>
      </c>
      <c r="U1063" s="7">
        <f t="shared" si="168"/>
        <v>52.82500000000001</v>
      </c>
      <c r="V1063" s="7">
        <f t="shared" si="169"/>
        <v>52.650000000000006</v>
      </c>
    </row>
    <row r="1064" spans="1:22" ht="13.5" x14ac:dyDescent="0.25">
      <c r="A1064" s="3">
        <f>RSI!A1064</f>
        <v>43556</v>
      </c>
      <c r="B1064" s="2">
        <f>RSI!B1064</f>
        <v>7.0060000000000002</v>
      </c>
      <c r="C1064" s="2">
        <f>RSI!I1064</f>
        <v>31.979267327532213</v>
      </c>
      <c r="D1064" s="2">
        <f>MACD!E1064</f>
        <v>-2.8202711121734225E-2</v>
      </c>
      <c r="E1064" s="2">
        <f>MACD!F1064</f>
        <v>6.2017802551105533E-2</v>
      </c>
      <c r="F1064" s="2">
        <f>'Moving Avg'!D1064</f>
        <v>7.3823999999999996</v>
      </c>
      <c r="G1064" s="2">
        <f>'Moving Avg'!F1064</f>
        <v>7.4526500000000002</v>
      </c>
      <c r="H1064" s="2">
        <f>'Moving Avg'!G1064</f>
        <v>8.4640800000000009</v>
      </c>
      <c r="I1064" s="2">
        <f>'Moving Avg'!H1064</f>
        <v>10.768395000000012</v>
      </c>
      <c r="J1064" s="5" t="str">
        <f>OBV!F1064</f>
        <v>BEARISH</v>
      </c>
      <c r="K1064" s="5" t="str">
        <f>OBV!G1064</f>
        <v>NEUTRAL</v>
      </c>
      <c r="L1064" s="5" t="str">
        <f>OBV!H1064</f>
        <v>CONFIRMED BEARISH</v>
      </c>
      <c r="M1064" s="7">
        <f t="shared" si="160"/>
        <v>25</v>
      </c>
      <c r="N1064" s="7">
        <f t="shared" si="161"/>
        <v>100</v>
      </c>
      <c r="O1064" s="7">
        <f t="shared" si="162"/>
        <v>0</v>
      </c>
      <c r="P1064" s="7">
        <f t="shared" si="163"/>
        <v>16.5</v>
      </c>
      <c r="Q1064" s="8">
        <f t="shared" si="164"/>
        <v>46.225000000000001</v>
      </c>
      <c r="R1064" s="8">
        <f t="shared" si="165"/>
        <v>29.125</v>
      </c>
      <c r="S1064" s="8">
        <f t="shared" si="166"/>
        <v>26.175000000000001</v>
      </c>
      <c r="T1064" s="8">
        <f t="shared" si="167"/>
        <v>35.375</v>
      </c>
      <c r="U1064" s="7">
        <f t="shared" si="168"/>
        <v>33.841666666666661</v>
      </c>
      <c r="V1064" s="7">
        <f t="shared" si="169"/>
        <v>34.224999999999994</v>
      </c>
    </row>
    <row r="1065" spans="1:22" ht="13.5" x14ac:dyDescent="0.25">
      <c r="A1065" s="3">
        <f>RSI!A1065</f>
        <v>43557</v>
      </c>
      <c r="B1065" s="2">
        <f>RSI!B1065</f>
        <v>6.8010000000000002</v>
      </c>
      <c r="C1065" s="2">
        <f>RSI!I1065</f>
        <v>29.027322192388354</v>
      </c>
      <c r="D1065" s="2">
        <f>MACD!E1065</f>
        <v>-5.6681887587659574E-3</v>
      </c>
      <c r="E1065" s="2">
        <f>MACD!F1065</f>
        <v>4.8480604289131236E-2</v>
      </c>
      <c r="F1065" s="2">
        <f>'Moving Avg'!D1065</f>
        <v>7.2237999999999998</v>
      </c>
      <c r="G1065" s="2">
        <f>'Moving Avg'!F1065</f>
        <v>7.3961499999999987</v>
      </c>
      <c r="H1065" s="2">
        <f>'Moving Avg'!G1065</f>
        <v>8.4084400000000024</v>
      </c>
      <c r="I1065" s="2">
        <f>'Moving Avg'!H1065</f>
        <v>10.744180000000011</v>
      </c>
      <c r="J1065" s="5" t="str">
        <f>OBV!F1065</f>
        <v>BEARISH</v>
      </c>
      <c r="K1065" s="5" t="str">
        <f>OBV!G1065</f>
        <v>NEUTRAL</v>
      </c>
      <c r="L1065" s="5" t="str">
        <f>OBV!H1065</f>
        <v>CONFIRMED BEARISH</v>
      </c>
      <c r="M1065" s="7">
        <f t="shared" si="160"/>
        <v>50</v>
      </c>
      <c r="N1065" s="7">
        <f t="shared" si="161"/>
        <v>100</v>
      </c>
      <c r="O1065" s="7">
        <f t="shared" si="162"/>
        <v>0</v>
      </c>
      <c r="P1065" s="7">
        <f t="shared" si="163"/>
        <v>16.5</v>
      </c>
      <c r="Q1065" s="8">
        <f t="shared" si="164"/>
        <v>54.975000000000001</v>
      </c>
      <c r="R1065" s="8">
        <f t="shared" si="165"/>
        <v>34.125</v>
      </c>
      <c r="S1065" s="8">
        <f t="shared" si="166"/>
        <v>29.925000000000001</v>
      </c>
      <c r="T1065" s="8">
        <f t="shared" si="167"/>
        <v>41.625</v>
      </c>
      <c r="U1065" s="7">
        <f t="shared" si="168"/>
        <v>39.674999999999997</v>
      </c>
      <c r="V1065" s="7">
        <f t="shared" si="169"/>
        <v>40.162499999999994</v>
      </c>
    </row>
    <row r="1066" spans="1:22" ht="13.5" x14ac:dyDescent="0.25">
      <c r="A1066" s="3">
        <f>RSI!A1066</f>
        <v>43558</v>
      </c>
      <c r="B1066" s="2">
        <f>RSI!B1066</f>
        <v>6.7939999999999996</v>
      </c>
      <c r="C1066" s="2">
        <f>RSI!I1066</f>
        <v>28.929123904487099</v>
      </c>
      <c r="D1066" s="2">
        <f>MACD!E1066</f>
        <v>1.8194108690952504E-2</v>
      </c>
      <c r="E1066" s="2">
        <f>MACD!F1066</f>
        <v>4.2423305169495495E-2</v>
      </c>
      <c r="F1066" s="2">
        <f>'Moving Avg'!D1066</f>
        <v>7.0506000000000002</v>
      </c>
      <c r="G1066" s="2">
        <f>'Moving Avg'!F1066</f>
        <v>7.33995</v>
      </c>
      <c r="H1066" s="2">
        <f>'Moving Avg'!G1066</f>
        <v>8.3593999999999991</v>
      </c>
      <c r="I1066" s="2">
        <f>'Moving Avg'!H1066</f>
        <v>10.719435000000008</v>
      </c>
      <c r="J1066" s="5" t="str">
        <f>OBV!F1066</f>
        <v>BEARISH</v>
      </c>
      <c r="K1066" s="5" t="str">
        <f>OBV!G1066</f>
        <v>STRONG</v>
      </c>
      <c r="L1066" s="5" t="str">
        <f>OBV!H1066</f>
        <v>CONFIRMED BEARISH</v>
      </c>
      <c r="M1066" s="7">
        <f t="shared" si="160"/>
        <v>50</v>
      </c>
      <c r="N1066" s="7">
        <f t="shared" si="161"/>
        <v>100</v>
      </c>
      <c r="O1066" s="7">
        <f t="shared" si="162"/>
        <v>0</v>
      </c>
      <c r="P1066" s="7">
        <f t="shared" si="163"/>
        <v>33</v>
      </c>
      <c r="Q1066" s="8">
        <f t="shared" si="164"/>
        <v>57.45</v>
      </c>
      <c r="R1066" s="8">
        <f t="shared" si="165"/>
        <v>38.25</v>
      </c>
      <c r="S1066" s="8">
        <f t="shared" si="166"/>
        <v>37.35</v>
      </c>
      <c r="T1066" s="8">
        <f t="shared" si="167"/>
        <v>45.75</v>
      </c>
      <c r="U1066" s="7">
        <f t="shared" si="168"/>
        <v>44.35</v>
      </c>
      <c r="V1066" s="7">
        <f t="shared" si="169"/>
        <v>44.7</v>
      </c>
    </row>
    <row r="1067" spans="1:22" ht="13.5" x14ac:dyDescent="0.25">
      <c r="A1067" s="3">
        <f>RSI!A1067</f>
        <v>43559</v>
      </c>
      <c r="B1067" s="2">
        <f>RSI!B1067</f>
        <v>6.9790000000000001</v>
      </c>
      <c r="C1067" s="2">
        <f>RSI!I1067</f>
        <v>35.171124460120524</v>
      </c>
      <c r="D1067" s="2">
        <f>MACD!E1067</f>
        <v>2.948362234551638E-4</v>
      </c>
      <c r="E1067" s="2">
        <f>MACD!F1067</f>
        <v>3.3997611380287431E-2</v>
      </c>
      <c r="F1067" s="2">
        <f>'Moving Avg'!D1067</f>
        <v>6.9594000000000005</v>
      </c>
      <c r="G1067" s="2">
        <f>'Moving Avg'!F1067</f>
        <v>7.3046000000000006</v>
      </c>
      <c r="H1067" s="2">
        <f>'Moving Avg'!G1067</f>
        <v>8.31724</v>
      </c>
      <c r="I1067" s="2">
        <f>'Moving Avg'!H1067</f>
        <v>10.695780000000005</v>
      </c>
      <c r="J1067" s="5" t="str">
        <f>OBV!F1067</f>
        <v>BEARISH</v>
      </c>
      <c r="K1067" s="5" t="str">
        <f>OBV!G1067</f>
        <v>NEUTRAL</v>
      </c>
      <c r="L1067" s="5" t="str">
        <f>OBV!H1067</f>
        <v>CONFIRMED BEARISH</v>
      </c>
      <c r="M1067" s="7">
        <f t="shared" si="160"/>
        <v>25</v>
      </c>
      <c r="N1067" s="7">
        <f t="shared" si="161"/>
        <v>100</v>
      </c>
      <c r="O1067" s="7">
        <f t="shared" si="162"/>
        <v>0</v>
      </c>
      <c r="P1067" s="7">
        <f t="shared" si="163"/>
        <v>16.5</v>
      </c>
      <c r="Q1067" s="8">
        <f t="shared" si="164"/>
        <v>46.225000000000001</v>
      </c>
      <c r="R1067" s="8">
        <f t="shared" si="165"/>
        <v>29.125</v>
      </c>
      <c r="S1067" s="8">
        <f t="shared" si="166"/>
        <v>26.175000000000001</v>
      </c>
      <c r="T1067" s="8">
        <f t="shared" si="167"/>
        <v>35.375</v>
      </c>
      <c r="U1067" s="7">
        <f t="shared" si="168"/>
        <v>33.841666666666661</v>
      </c>
      <c r="V1067" s="7">
        <f t="shared" si="169"/>
        <v>34.224999999999994</v>
      </c>
    </row>
    <row r="1068" spans="1:22" ht="13.5" x14ac:dyDescent="0.25">
      <c r="A1068" s="3">
        <f>RSI!A1068</f>
        <v>43560</v>
      </c>
      <c r="B1068" s="2">
        <f>RSI!B1068</f>
        <v>6.774</v>
      </c>
      <c r="C1068" s="2">
        <f>RSI!I1068</f>
        <v>31.834571946200583</v>
      </c>
      <c r="D1068" s="2">
        <f>MACD!E1068</f>
        <v>-2.8746415267870695E-2</v>
      </c>
      <c r="E1068" s="2">
        <f>MACD!F1068</f>
        <v>2.1448806050655807E-2</v>
      </c>
      <c r="F1068" s="2">
        <f>'Moving Avg'!D1068</f>
        <v>6.8708</v>
      </c>
      <c r="G1068" s="2">
        <f>'Moving Avg'!F1068</f>
        <v>7.2593000000000005</v>
      </c>
      <c r="H1068" s="2">
        <f>'Moving Avg'!G1068</f>
        <v>8.2677999999999994</v>
      </c>
      <c r="I1068" s="2">
        <f>'Moving Avg'!H1068</f>
        <v>10.669350000000003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100</v>
      </c>
      <c r="O1068" s="7">
        <f t="shared" si="162"/>
        <v>0</v>
      </c>
      <c r="P1068" s="7">
        <f t="shared" si="163"/>
        <v>16.5</v>
      </c>
      <c r="Q1068" s="8">
        <f t="shared" si="164"/>
        <v>46.225000000000001</v>
      </c>
      <c r="R1068" s="8">
        <f t="shared" si="165"/>
        <v>29.125</v>
      </c>
      <c r="S1068" s="8">
        <f t="shared" si="166"/>
        <v>26.175000000000001</v>
      </c>
      <c r="T1068" s="8">
        <f t="shared" si="167"/>
        <v>35.375</v>
      </c>
      <c r="U1068" s="7">
        <f t="shared" si="168"/>
        <v>33.841666666666661</v>
      </c>
      <c r="V1068" s="7">
        <f t="shared" si="169"/>
        <v>34.224999999999994</v>
      </c>
    </row>
    <row r="1069" spans="1:22" ht="13.5" x14ac:dyDescent="0.25">
      <c r="A1069" s="3">
        <f>RSI!A1069</f>
        <v>43563</v>
      </c>
      <c r="B1069" s="2">
        <f>RSI!B1069</f>
        <v>6.609</v>
      </c>
      <c r="C1069" s="2">
        <f>RSI!I1069</f>
        <v>29.415737117441267</v>
      </c>
      <c r="D1069" s="2">
        <f>MACD!E1069</f>
        <v>2.7386466501236661E-2</v>
      </c>
      <c r="E1069" s="2">
        <f>MACD!F1069</f>
        <v>2.2636338140771976E-2</v>
      </c>
      <c r="F1069" s="2">
        <f>'Moving Avg'!D1069</f>
        <v>6.7914000000000003</v>
      </c>
      <c r="G1069" s="2">
        <f>'Moving Avg'!F1069</f>
        <v>7.21305</v>
      </c>
      <c r="H1069" s="2">
        <f>'Moving Avg'!G1069</f>
        <v>8.2108399999999993</v>
      </c>
      <c r="I1069" s="2">
        <f>'Moving Avg'!H1069</f>
        <v>10.642130000000003</v>
      </c>
      <c r="J1069" s="5" t="str">
        <f>OBV!F1069</f>
        <v>BEARISH</v>
      </c>
      <c r="K1069" s="5" t="str">
        <f>OBV!G1069</f>
        <v>NEUTRAL</v>
      </c>
      <c r="L1069" s="5" t="str">
        <f>OBV!H1069</f>
        <v>CONFIRMED BEARISH</v>
      </c>
      <c r="M1069" s="7">
        <f t="shared" si="160"/>
        <v>50</v>
      </c>
      <c r="N1069" s="7">
        <f t="shared" si="161"/>
        <v>0</v>
      </c>
      <c r="O1069" s="7">
        <f t="shared" si="162"/>
        <v>0</v>
      </c>
      <c r="P1069" s="7">
        <f t="shared" si="163"/>
        <v>16.5</v>
      </c>
      <c r="Q1069" s="8">
        <f t="shared" si="164"/>
        <v>19.975000000000001</v>
      </c>
      <c r="R1069" s="8">
        <f t="shared" si="165"/>
        <v>14.125</v>
      </c>
      <c r="S1069" s="8">
        <f t="shared" si="166"/>
        <v>14.925000000000001</v>
      </c>
      <c r="T1069" s="8">
        <f t="shared" si="167"/>
        <v>16.625</v>
      </c>
      <c r="U1069" s="7">
        <f t="shared" si="168"/>
        <v>16.341666666666669</v>
      </c>
      <c r="V1069" s="7">
        <f t="shared" si="169"/>
        <v>16.412500000000001</v>
      </c>
    </row>
    <row r="1070" spans="1:22" ht="13.5" x14ac:dyDescent="0.25">
      <c r="A1070" s="3">
        <f>RSI!A1070</f>
        <v>43565</v>
      </c>
      <c r="B1070" s="2">
        <f>RSI!B1070</f>
        <v>6.609</v>
      </c>
      <c r="C1070" s="2">
        <f>RSI!I1070</f>
        <v>29.415737117441267</v>
      </c>
      <c r="D1070" s="2">
        <f>MACD!E1070</f>
        <v>0.11062577311234723</v>
      </c>
      <c r="E1070" s="2">
        <f>MACD!F1070</f>
        <v>4.0234225135087023E-2</v>
      </c>
      <c r="F1070" s="2">
        <f>'Moving Avg'!D1070</f>
        <v>6.7530000000000001</v>
      </c>
      <c r="G1070" s="2">
        <f>'Moving Avg'!F1070</f>
        <v>7.1779999999999999</v>
      </c>
      <c r="H1070" s="2">
        <f>'Moving Avg'!G1070</f>
        <v>8.1428999999999991</v>
      </c>
      <c r="I1070" s="2">
        <f>'Moving Avg'!H1070</f>
        <v>10.612495000000003</v>
      </c>
      <c r="J1070" s="5" t="str">
        <f>OBV!F1070</f>
        <v>BEARISH</v>
      </c>
      <c r="K1070" s="5" t="str">
        <f>OBV!G1070</f>
        <v>NEUTRAL</v>
      </c>
      <c r="L1070" s="5" t="str">
        <f>OBV!H1070</f>
        <v>CONFIRMED BEARISH</v>
      </c>
      <c r="M1070" s="7">
        <f t="shared" si="160"/>
        <v>50</v>
      </c>
      <c r="N1070" s="7">
        <f t="shared" si="161"/>
        <v>0</v>
      </c>
      <c r="O1070" s="7">
        <f t="shared" si="162"/>
        <v>0</v>
      </c>
      <c r="P1070" s="7">
        <f t="shared" si="163"/>
        <v>16.5</v>
      </c>
      <c r="Q1070" s="8">
        <f t="shared" si="164"/>
        <v>19.975000000000001</v>
      </c>
      <c r="R1070" s="8">
        <f t="shared" si="165"/>
        <v>14.125</v>
      </c>
      <c r="S1070" s="8">
        <f t="shared" si="166"/>
        <v>14.925000000000001</v>
      </c>
      <c r="T1070" s="8">
        <f t="shared" si="167"/>
        <v>16.625</v>
      </c>
      <c r="U1070" s="7">
        <f t="shared" si="168"/>
        <v>16.341666666666669</v>
      </c>
      <c r="V1070" s="7">
        <f t="shared" si="169"/>
        <v>16.412500000000001</v>
      </c>
    </row>
    <row r="1071" spans="1:22" ht="13.5" x14ac:dyDescent="0.25">
      <c r="A1071" s="3">
        <f>RSI!A1071</f>
        <v>43566</v>
      </c>
      <c r="B1071" s="2">
        <f>RSI!B1071</f>
        <v>6.609</v>
      </c>
      <c r="C1071" s="2">
        <f>RSI!I1071</f>
        <v>29.415737117441267</v>
      </c>
      <c r="D1071" s="2">
        <f>MACD!E1071</f>
        <v>0.19595997888330441</v>
      </c>
      <c r="E1071" s="2">
        <f>MACD!F1071</f>
        <v>7.1379375884730506E-2</v>
      </c>
      <c r="F1071" s="2">
        <f>'Moving Avg'!D1071</f>
        <v>6.7160000000000011</v>
      </c>
      <c r="G1071" s="2">
        <f>'Moving Avg'!F1071</f>
        <v>7.1387</v>
      </c>
      <c r="H1071" s="2">
        <f>'Moving Avg'!G1071</f>
        <v>8.0752199999999981</v>
      </c>
      <c r="I1071" s="2">
        <f>'Moving Avg'!H1071</f>
        <v>10.583555000000006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50</v>
      </c>
      <c r="N1071" s="7">
        <f t="shared" si="161"/>
        <v>0</v>
      </c>
      <c r="O1071" s="7">
        <f t="shared" si="162"/>
        <v>0</v>
      </c>
      <c r="P1071" s="7">
        <f t="shared" si="163"/>
        <v>16.5</v>
      </c>
      <c r="Q1071" s="8">
        <f t="shared" si="164"/>
        <v>19.975000000000001</v>
      </c>
      <c r="R1071" s="8">
        <f t="shared" si="165"/>
        <v>14.125</v>
      </c>
      <c r="S1071" s="8">
        <f t="shared" si="166"/>
        <v>14.925000000000001</v>
      </c>
      <c r="T1071" s="8">
        <f t="shared" si="167"/>
        <v>16.625</v>
      </c>
      <c r="U1071" s="7">
        <f t="shared" si="168"/>
        <v>16.341666666666669</v>
      </c>
      <c r="V1071" s="7">
        <f t="shared" si="169"/>
        <v>16.412500000000001</v>
      </c>
    </row>
    <row r="1072" spans="1:22" ht="13.5" x14ac:dyDescent="0.25">
      <c r="A1072" s="3">
        <f>RSI!A1072</f>
        <v>43567</v>
      </c>
      <c r="B1072" s="2">
        <f>RSI!B1072</f>
        <v>6.609</v>
      </c>
      <c r="C1072" s="2">
        <f>RSI!I1072</f>
        <v>29.415737117441267</v>
      </c>
      <c r="D1072" s="2">
        <f>MACD!E1072</f>
        <v>0.23794592381629531</v>
      </c>
      <c r="E1072" s="2">
        <f>MACD!F1072</f>
        <v>0.10469268547104348</v>
      </c>
      <c r="F1072" s="2">
        <f>'Moving Avg'!D1072</f>
        <v>6.6420000000000003</v>
      </c>
      <c r="G1072" s="2">
        <f>'Moving Avg'!F1072</f>
        <v>7.1007000000000007</v>
      </c>
      <c r="H1072" s="2">
        <f>'Moving Avg'!G1072</f>
        <v>8.0091399999999968</v>
      </c>
      <c r="I1072" s="2">
        <f>'Moving Avg'!H1072</f>
        <v>10.554615000000005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50</v>
      </c>
      <c r="N1072" s="7">
        <f t="shared" si="161"/>
        <v>0</v>
      </c>
      <c r="O1072" s="7">
        <f t="shared" si="162"/>
        <v>0</v>
      </c>
      <c r="P1072" s="7">
        <f t="shared" si="163"/>
        <v>16.5</v>
      </c>
      <c r="Q1072" s="8">
        <f t="shared" si="164"/>
        <v>19.975000000000001</v>
      </c>
      <c r="R1072" s="8">
        <f t="shared" si="165"/>
        <v>14.125</v>
      </c>
      <c r="S1072" s="8">
        <f t="shared" si="166"/>
        <v>14.925000000000001</v>
      </c>
      <c r="T1072" s="8">
        <f t="shared" si="167"/>
        <v>16.625</v>
      </c>
      <c r="U1072" s="7">
        <f t="shared" si="168"/>
        <v>16.341666666666669</v>
      </c>
      <c r="V1072" s="7">
        <f t="shared" si="169"/>
        <v>16.412500000000001</v>
      </c>
    </row>
    <row r="1073" spans="1:22" ht="13.5" x14ac:dyDescent="0.25">
      <c r="A1073" s="3">
        <f>RSI!A1073</f>
        <v>43570</v>
      </c>
      <c r="B1073" s="2">
        <f>RSI!B1073</f>
        <v>6.8070000000000004</v>
      </c>
      <c r="C1073" s="2">
        <f>RSI!I1073</f>
        <v>37.126459943353773</v>
      </c>
      <c r="D1073" s="2">
        <f>MACD!E1073</f>
        <v>0.22933723766617309</v>
      </c>
      <c r="E1073" s="2">
        <f>MACD!F1073</f>
        <v>0.12962159591006941</v>
      </c>
      <c r="F1073" s="2">
        <f>'Moving Avg'!D1073</f>
        <v>6.6486000000000001</v>
      </c>
      <c r="G1073" s="2">
        <f>'Moving Avg'!F1073</f>
        <v>7.0653499999999996</v>
      </c>
      <c r="H1073" s="2">
        <f>'Moving Avg'!G1073</f>
        <v>7.9472799999999983</v>
      </c>
      <c r="I1073" s="2">
        <f>'Moving Avg'!H1073</f>
        <v>10.526895000000007</v>
      </c>
      <c r="J1073" s="5" t="str">
        <f>OBV!F1073</f>
        <v>BULLISH</v>
      </c>
      <c r="K1073" s="5" t="str">
        <f>OBV!G1073</f>
        <v>NEUTRAL</v>
      </c>
      <c r="L1073" s="5" t="str">
        <f>OBV!H1073</f>
        <v>CONFIRMED BULLISH</v>
      </c>
      <c r="M1073" s="7">
        <f t="shared" si="160"/>
        <v>25</v>
      </c>
      <c r="N1073" s="7">
        <f t="shared" si="161"/>
        <v>0</v>
      </c>
      <c r="O1073" s="7">
        <f t="shared" si="162"/>
        <v>0</v>
      </c>
      <c r="P1073" s="7">
        <f t="shared" si="163"/>
        <v>83.5</v>
      </c>
      <c r="Q1073" s="8">
        <f t="shared" si="164"/>
        <v>21.274999999999999</v>
      </c>
      <c r="R1073" s="8">
        <f t="shared" si="165"/>
        <v>25.875</v>
      </c>
      <c r="S1073" s="8">
        <f t="shared" si="166"/>
        <v>41.325000000000003</v>
      </c>
      <c r="T1073" s="8">
        <f t="shared" si="167"/>
        <v>27.125</v>
      </c>
      <c r="U1073" s="7">
        <f t="shared" si="168"/>
        <v>29.491666666666664</v>
      </c>
      <c r="V1073" s="7">
        <f t="shared" si="169"/>
        <v>28.9</v>
      </c>
    </row>
    <row r="1074" spans="1:22" ht="13.5" x14ac:dyDescent="0.25">
      <c r="A1074" s="3">
        <f>RSI!A1074</f>
        <v>43571</v>
      </c>
      <c r="B1074" s="2">
        <f>RSI!B1074</f>
        <v>6.7939999999999996</v>
      </c>
      <c r="C1074" s="2">
        <f>RSI!I1074</f>
        <v>36.841888096246521</v>
      </c>
      <c r="D1074" s="2">
        <f>MACD!E1074</f>
        <v>0.19315279993982593</v>
      </c>
      <c r="E1074" s="2">
        <f>MACD!F1074</f>
        <v>0.14232783671602073</v>
      </c>
      <c r="F1074" s="2">
        <f>'Moving Avg'!D1074</f>
        <v>6.6855999999999991</v>
      </c>
      <c r="G1074" s="2">
        <f>'Moving Avg'!F1074</f>
        <v>7.0316499999999991</v>
      </c>
      <c r="H1074" s="2">
        <f>'Moving Avg'!G1074</f>
        <v>7.8851599999999964</v>
      </c>
      <c r="I1074" s="2">
        <f>'Moving Avg'!H1074</f>
        <v>10.499475000000007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  <c r="M1074" s="7">
        <f t="shared" si="160"/>
        <v>25</v>
      </c>
      <c r="N1074" s="7">
        <f t="shared" si="161"/>
        <v>0</v>
      </c>
      <c r="O1074" s="7">
        <f t="shared" si="162"/>
        <v>0</v>
      </c>
      <c r="P1074" s="7">
        <f t="shared" si="163"/>
        <v>83.5</v>
      </c>
      <c r="Q1074" s="8">
        <f t="shared" si="164"/>
        <v>21.274999999999999</v>
      </c>
      <c r="R1074" s="8">
        <f t="shared" si="165"/>
        <v>25.875</v>
      </c>
      <c r="S1074" s="8">
        <f t="shared" si="166"/>
        <v>41.325000000000003</v>
      </c>
      <c r="T1074" s="8">
        <f t="shared" si="167"/>
        <v>27.125</v>
      </c>
      <c r="U1074" s="7">
        <f t="shared" si="168"/>
        <v>29.491666666666664</v>
      </c>
      <c r="V1074" s="7">
        <f t="shared" si="169"/>
        <v>28.9</v>
      </c>
    </row>
    <row r="1075" spans="1:22" ht="13.5" x14ac:dyDescent="0.25">
      <c r="A1075" s="3">
        <f>RSI!A1075</f>
        <v>43572</v>
      </c>
      <c r="B1075" s="2">
        <f>RSI!B1075</f>
        <v>6.5430000000000001</v>
      </c>
      <c r="C1075" s="2">
        <f>RSI!I1075</f>
        <v>31.777337127426577</v>
      </c>
      <c r="D1075" s="2">
        <f>MACD!E1075</f>
        <v>0.15207208320334509</v>
      </c>
      <c r="E1075" s="2">
        <f>MACD!F1075</f>
        <v>0.14427668601348559</v>
      </c>
      <c r="F1075" s="2">
        <f>'Moving Avg'!D1075</f>
        <v>6.6724000000000006</v>
      </c>
      <c r="G1075" s="2">
        <f>'Moving Avg'!F1075</f>
        <v>6.9893499999999991</v>
      </c>
      <c r="H1075" s="2">
        <f>'Moving Avg'!G1075</f>
        <v>7.8180199999999971</v>
      </c>
      <c r="I1075" s="2">
        <f>'Moving Avg'!H1075</f>
        <v>10.470800000000008</v>
      </c>
      <c r="J1075" s="5" t="str">
        <f>OBV!F1075</f>
        <v>BEARISH</v>
      </c>
      <c r="K1075" s="5" t="str">
        <f>OBV!G1075</f>
        <v>NEUTRAL</v>
      </c>
      <c r="L1075" s="5" t="str">
        <f>OBV!H1075</f>
        <v>CONFIRMED BEARISH</v>
      </c>
      <c r="M1075" s="7">
        <f t="shared" si="160"/>
        <v>25</v>
      </c>
      <c r="N1075" s="7">
        <f t="shared" si="161"/>
        <v>0</v>
      </c>
      <c r="O1075" s="7">
        <f t="shared" si="162"/>
        <v>0</v>
      </c>
      <c r="P1075" s="7">
        <f t="shared" si="163"/>
        <v>16.5</v>
      </c>
      <c r="Q1075" s="8">
        <f t="shared" si="164"/>
        <v>11.225</v>
      </c>
      <c r="R1075" s="8">
        <f t="shared" si="165"/>
        <v>9.125</v>
      </c>
      <c r="S1075" s="8">
        <f t="shared" si="166"/>
        <v>11.175000000000001</v>
      </c>
      <c r="T1075" s="8">
        <f t="shared" si="167"/>
        <v>10.375</v>
      </c>
      <c r="U1075" s="7">
        <f t="shared" si="168"/>
        <v>10.508333333333335</v>
      </c>
      <c r="V1075" s="7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6.4770000000000003</v>
      </c>
      <c r="C1076" s="2">
        <f>RSI!I1076</f>
        <v>30.586681087377116</v>
      </c>
      <c r="D1076" s="2">
        <f>MACD!E1076</f>
        <v>0.12490545803141995</v>
      </c>
      <c r="E1076" s="2">
        <f>MACD!F1076</f>
        <v>0.14040244041707245</v>
      </c>
      <c r="F1076" s="2">
        <f>'Moving Avg'!D1076</f>
        <v>6.6460000000000008</v>
      </c>
      <c r="G1076" s="2">
        <f>'Moving Avg'!F1076</f>
        <v>6.9440999999999988</v>
      </c>
      <c r="H1076" s="2">
        <f>'Moving Avg'!G1076</f>
        <v>7.7496799999999988</v>
      </c>
      <c r="I1076" s="2">
        <f>'Moving Avg'!H1076</f>
        <v>10.440440000000008</v>
      </c>
      <c r="J1076" s="5" t="str">
        <f>OBV!F1076</f>
        <v>BEARISH</v>
      </c>
      <c r="K1076" s="5" t="str">
        <f>OBV!G1076</f>
        <v>NEUTRAL</v>
      </c>
      <c r="L1076" s="5" t="str">
        <f>OBV!H1076</f>
        <v>CONFIRMED BEARISH</v>
      </c>
      <c r="M1076" s="7">
        <f t="shared" si="160"/>
        <v>25</v>
      </c>
      <c r="N1076" s="7">
        <f t="shared" si="161"/>
        <v>45</v>
      </c>
      <c r="O1076" s="7">
        <f t="shared" si="162"/>
        <v>0</v>
      </c>
      <c r="P1076" s="7">
        <f t="shared" si="163"/>
        <v>16.5</v>
      </c>
      <c r="Q1076" s="8">
        <f t="shared" si="164"/>
        <v>26.975000000000001</v>
      </c>
      <c r="R1076" s="8">
        <f t="shared" si="165"/>
        <v>18.125</v>
      </c>
      <c r="S1076" s="8">
        <f t="shared" si="166"/>
        <v>17.925000000000001</v>
      </c>
      <c r="T1076" s="8">
        <f t="shared" si="167"/>
        <v>21.625</v>
      </c>
      <c r="U1076" s="7">
        <f t="shared" si="168"/>
        <v>21.008333333333336</v>
      </c>
      <c r="V1076" s="7">
        <f t="shared" si="169"/>
        <v>21.162500000000001</v>
      </c>
    </row>
    <row r="1077" spans="1:22" ht="13.5" x14ac:dyDescent="0.25">
      <c r="A1077" s="3">
        <f>RSI!A1077</f>
        <v>43574</v>
      </c>
      <c r="B1077" s="2">
        <f>RSI!B1077</f>
        <v>6.6219999999999999</v>
      </c>
      <c r="C1077" s="2">
        <f>RSI!I1077</f>
        <v>36.239072093918217</v>
      </c>
      <c r="D1077" s="2">
        <f>MACD!E1077</f>
        <v>0.12353097440063632</v>
      </c>
      <c r="E1077" s="2">
        <f>MACD!F1077</f>
        <v>0.13702814721378523</v>
      </c>
      <c r="F1077" s="2">
        <f>'Moving Avg'!D1077</f>
        <v>6.6485999999999992</v>
      </c>
      <c r="G1077" s="2">
        <f>'Moving Avg'!F1077</f>
        <v>6.9156499999999994</v>
      </c>
      <c r="H1077" s="2">
        <f>'Moving Avg'!G1077</f>
        <v>7.6900599999999999</v>
      </c>
      <c r="I1077" s="2">
        <f>'Moving Avg'!H1077</f>
        <v>10.410310000000006</v>
      </c>
      <c r="J1077" s="5" t="str">
        <f>OBV!F1077</f>
        <v>BEARISH</v>
      </c>
      <c r="K1077" s="5" t="str">
        <f>OBV!G1077</f>
        <v>NEUTRAL</v>
      </c>
      <c r="L1077" s="5" t="str">
        <f>OBV!H1077</f>
        <v>BEARISH DIVERGENCE</v>
      </c>
      <c r="M1077" s="7">
        <f t="shared" si="160"/>
        <v>25</v>
      </c>
      <c r="N1077" s="7">
        <f t="shared" si="161"/>
        <v>45</v>
      </c>
      <c r="O1077" s="7">
        <f t="shared" si="162"/>
        <v>0</v>
      </c>
      <c r="P1077" s="7">
        <f t="shared" si="163"/>
        <v>16.5</v>
      </c>
      <c r="Q1077" s="8">
        <f t="shared" si="164"/>
        <v>26.975000000000001</v>
      </c>
      <c r="R1077" s="8">
        <f t="shared" si="165"/>
        <v>18.125</v>
      </c>
      <c r="S1077" s="8">
        <f t="shared" si="166"/>
        <v>17.925000000000001</v>
      </c>
      <c r="T1077" s="8">
        <f t="shared" si="167"/>
        <v>21.625</v>
      </c>
      <c r="U1077" s="7">
        <f t="shared" si="168"/>
        <v>21.008333333333336</v>
      </c>
      <c r="V1077" s="7">
        <f t="shared" si="169"/>
        <v>21.162500000000001</v>
      </c>
    </row>
    <row r="1078" spans="1:22" ht="13.5" x14ac:dyDescent="0.25">
      <c r="A1078" s="3">
        <f>RSI!A1078</f>
        <v>43577</v>
      </c>
      <c r="B1078" s="2">
        <f>RSI!B1078</f>
        <v>6.609</v>
      </c>
      <c r="C1078" s="2">
        <f>RSI!I1078</f>
        <v>35.956372431325931</v>
      </c>
      <c r="D1078" s="2">
        <f>MACD!E1078</f>
        <v>9.4539216861980968E-2</v>
      </c>
      <c r="E1078" s="2">
        <f>MACD!F1078</f>
        <v>0.12853036114342439</v>
      </c>
      <c r="F1078" s="2">
        <f>'Moving Avg'!D1078</f>
        <v>6.609</v>
      </c>
      <c r="G1078" s="2">
        <f>'Moving Avg'!F1078</f>
        <v>6.8971500000000008</v>
      </c>
      <c r="H1078" s="2">
        <f>'Moving Avg'!G1078</f>
        <v>7.6305800000000001</v>
      </c>
      <c r="I1078" s="2">
        <f>'Moving Avg'!H1078</f>
        <v>10.380115000000005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  <c r="M1078" s="7">
        <f t="shared" si="160"/>
        <v>25</v>
      </c>
      <c r="N1078" s="7">
        <f t="shared" si="161"/>
        <v>100</v>
      </c>
      <c r="O1078" s="7">
        <f t="shared" si="162"/>
        <v>0</v>
      </c>
      <c r="P1078" s="7">
        <f t="shared" si="163"/>
        <v>16.5</v>
      </c>
      <c r="Q1078" s="8">
        <f t="shared" si="164"/>
        <v>46.225000000000001</v>
      </c>
      <c r="R1078" s="8">
        <f t="shared" si="165"/>
        <v>29.125</v>
      </c>
      <c r="S1078" s="8">
        <f t="shared" si="166"/>
        <v>26.175000000000001</v>
      </c>
      <c r="T1078" s="8">
        <f t="shared" si="167"/>
        <v>35.375</v>
      </c>
      <c r="U1078" s="7">
        <f t="shared" si="168"/>
        <v>33.841666666666661</v>
      </c>
      <c r="V1078" s="7">
        <f t="shared" si="169"/>
        <v>34.224999999999994</v>
      </c>
    </row>
    <row r="1079" spans="1:22" ht="13.5" x14ac:dyDescent="0.25">
      <c r="A1079" s="3">
        <f>RSI!A1079</f>
        <v>43578</v>
      </c>
      <c r="B1079" s="2">
        <f>RSI!B1079</f>
        <v>6.4770000000000003</v>
      </c>
      <c r="C1079" s="2">
        <f>RSI!I1079</f>
        <v>33.130266642320578</v>
      </c>
      <c r="D1079" s="2">
        <f>MACD!E1079</f>
        <v>5.7021011190818705E-2</v>
      </c>
      <c r="E1079" s="2">
        <f>MACD!F1079</f>
        <v>0.11422849115290326</v>
      </c>
      <c r="F1079" s="2">
        <f>'Moving Avg'!D1079</f>
        <v>6.5455999999999985</v>
      </c>
      <c r="G1079" s="2">
        <f>'Moving Avg'!F1079</f>
        <v>6.8512499999999985</v>
      </c>
      <c r="H1079" s="2">
        <f>'Moving Avg'!G1079</f>
        <v>7.5691199999999981</v>
      </c>
      <c r="I1079" s="2">
        <f>'Moving Avg'!H1079</f>
        <v>10.349095000000004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100</v>
      </c>
      <c r="O1079" s="7">
        <f t="shared" si="162"/>
        <v>0</v>
      </c>
      <c r="P1079" s="7">
        <f t="shared" si="163"/>
        <v>16.5</v>
      </c>
      <c r="Q1079" s="8">
        <f t="shared" si="164"/>
        <v>46.225000000000001</v>
      </c>
      <c r="R1079" s="8">
        <f t="shared" si="165"/>
        <v>29.125</v>
      </c>
      <c r="S1079" s="8">
        <f t="shared" si="166"/>
        <v>26.175000000000001</v>
      </c>
      <c r="T1079" s="8">
        <f t="shared" si="167"/>
        <v>35.375</v>
      </c>
      <c r="U1079" s="7">
        <f t="shared" si="168"/>
        <v>33.841666666666661</v>
      </c>
      <c r="V1079" s="7">
        <f t="shared" si="169"/>
        <v>34.224999999999994</v>
      </c>
    </row>
    <row r="1080" spans="1:22" ht="13.5" x14ac:dyDescent="0.25">
      <c r="A1080" s="3">
        <f>RSI!A1080</f>
        <v>43579</v>
      </c>
      <c r="B1080" s="2">
        <f>RSI!B1080</f>
        <v>6.6680000000000001</v>
      </c>
      <c r="C1080" s="2">
        <f>RSI!I1080</f>
        <v>40.426665602012854</v>
      </c>
      <c r="D1080" s="2">
        <f>MACD!E1080</f>
        <v>1.4332718870782024E-2</v>
      </c>
      <c r="E1080" s="2">
        <f>MACD!F1080</f>
        <v>9.4249336696479016E-2</v>
      </c>
      <c r="F1080" s="2">
        <f>'Moving Avg'!D1080</f>
        <v>6.5706000000000007</v>
      </c>
      <c r="G1080" s="2">
        <f>'Moving Avg'!F1080</f>
        <v>6.8049499999999998</v>
      </c>
      <c r="H1080" s="2">
        <f>'Moving Avg'!G1080</f>
        <v>7.5172999999999979</v>
      </c>
      <c r="I1080" s="2">
        <f>'Moving Avg'!H1080</f>
        <v>10.319360000000007</v>
      </c>
      <c r="J1080" s="5" t="str">
        <f>OBV!F1080</f>
        <v>BEARISH</v>
      </c>
      <c r="K1080" s="5" t="str">
        <f>OBV!G1080</f>
        <v>NEUTRAL</v>
      </c>
      <c r="L1080" s="5" t="str">
        <f>OBV!H1080</f>
        <v>BEARISH DIVERGENCE</v>
      </c>
      <c r="M1080" s="7">
        <f t="shared" si="160"/>
        <v>25</v>
      </c>
      <c r="N1080" s="7">
        <f t="shared" si="161"/>
        <v>100</v>
      </c>
      <c r="O1080" s="7">
        <f t="shared" si="162"/>
        <v>0</v>
      </c>
      <c r="P1080" s="7">
        <f t="shared" si="163"/>
        <v>16.5</v>
      </c>
      <c r="Q1080" s="8">
        <f t="shared" si="164"/>
        <v>46.225000000000001</v>
      </c>
      <c r="R1080" s="8">
        <f t="shared" si="165"/>
        <v>29.125</v>
      </c>
      <c r="S1080" s="8">
        <f t="shared" si="166"/>
        <v>26.175000000000001</v>
      </c>
      <c r="T1080" s="8">
        <f t="shared" si="167"/>
        <v>35.375</v>
      </c>
      <c r="U1080" s="7">
        <f t="shared" si="168"/>
        <v>33.841666666666661</v>
      </c>
      <c r="V1080" s="7">
        <f t="shared" si="169"/>
        <v>34.224999999999994</v>
      </c>
    </row>
    <row r="1081" spans="1:22" ht="13.5" x14ac:dyDescent="0.25">
      <c r="A1081" s="3">
        <f>RSI!A1081</f>
        <v>43580</v>
      </c>
      <c r="B1081" s="2">
        <f>RSI!B1081</f>
        <v>6.7869999999999999</v>
      </c>
      <c r="C1081" s="2">
        <f>RSI!I1081</f>
        <v>44.490574741806036</v>
      </c>
      <c r="D1081" s="2">
        <f>MACD!E1081</f>
        <v>-2.8763039714668537E-2</v>
      </c>
      <c r="E1081" s="2">
        <f>MACD!F1081</f>
        <v>6.9646861414249514E-2</v>
      </c>
      <c r="F1081" s="2">
        <f>'Moving Avg'!D1081</f>
        <v>6.6325999999999992</v>
      </c>
      <c r="G1081" s="2">
        <f>'Moving Avg'!F1081</f>
        <v>6.7613000000000003</v>
      </c>
      <c r="H1081" s="2">
        <f>'Moving Avg'!G1081</f>
        <v>7.4706399999999977</v>
      </c>
      <c r="I1081" s="2">
        <f>'Moving Avg'!H1081</f>
        <v>10.290550000000005</v>
      </c>
      <c r="J1081" s="5" t="str">
        <f>OBV!F1081</f>
        <v>BULLISH</v>
      </c>
      <c r="K1081" s="5" t="str">
        <f>OBV!G1081</f>
        <v>NEUTRAL</v>
      </c>
      <c r="L1081" s="5" t="str">
        <f>OBV!H1081</f>
        <v>CONFIRMED BULLISH</v>
      </c>
      <c r="M1081" s="7">
        <f t="shared" si="160"/>
        <v>25</v>
      </c>
      <c r="N1081" s="7">
        <f t="shared" si="161"/>
        <v>100</v>
      </c>
      <c r="O1081" s="7">
        <f t="shared" si="162"/>
        <v>0</v>
      </c>
      <c r="P1081" s="7">
        <f t="shared" si="163"/>
        <v>83.5</v>
      </c>
      <c r="Q1081" s="8">
        <f t="shared" si="164"/>
        <v>56.274999999999999</v>
      </c>
      <c r="R1081" s="8">
        <f t="shared" si="165"/>
        <v>45.875</v>
      </c>
      <c r="S1081" s="8">
        <f t="shared" si="166"/>
        <v>56.325000000000003</v>
      </c>
      <c r="T1081" s="8">
        <f t="shared" si="167"/>
        <v>52.125</v>
      </c>
      <c r="U1081" s="7">
        <f t="shared" si="168"/>
        <v>52.82500000000001</v>
      </c>
      <c r="V1081" s="7">
        <f t="shared" si="169"/>
        <v>52.650000000000006</v>
      </c>
    </row>
    <row r="1082" spans="1:22" ht="13.5" x14ac:dyDescent="0.25">
      <c r="A1082" s="3">
        <f>RSI!A1082</f>
        <v>43581</v>
      </c>
      <c r="B1082" s="2">
        <f>RSI!B1082</f>
        <v>6.702</v>
      </c>
      <c r="C1082" s="2">
        <f>RSI!I1082</f>
        <v>42.272352062122089</v>
      </c>
      <c r="D1082" s="2">
        <f>MACD!E1082</f>
        <v>-5.7931932740708625E-2</v>
      </c>
      <c r="E1082" s="2">
        <f>MACD!F1082</f>
        <v>4.4131102583257892E-2</v>
      </c>
      <c r="F1082" s="2">
        <f>'Moving Avg'!D1082</f>
        <v>6.6486000000000001</v>
      </c>
      <c r="G1082" s="2">
        <f>'Moving Avg'!F1082</f>
        <v>6.7246500000000013</v>
      </c>
      <c r="H1082" s="2">
        <f>'Moving Avg'!G1082</f>
        <v>7.4249199999999975</v>
      </c>
      <c r="I1082" s="2">
        <f>'Moving Avg'!H1082</f>
        <v>10.261315000000003</v>
      </c>
      <c r="J1082" s="5" t="str">
        <f>OBV!F1082</f>
        <v>BEARISH</v>
      </c>
      <c r="K1082" s="5" t="str">
        <f>OBV!G1082</f>
        <v>NEUTRAL</v>
      </c>
      <c r="L1082" s="5" t="str">
        <f>OBV!H1082</f>
        <v>BEARISH DIVERGENCE</v>
      </c>
      <c r="M1082" s="7">
        <f t="shared" si="160"/>
        <v>25</v>
      </c>
      <c r="N1082" s="7">
        <f t="shared" si="161"/>
        <v>100</v>
      </c>
      <c r="O1082" s="7">
        <f t="shared" si="162"/>
        <v>0</v>
      </c>
      <c r="P1082" s="7">
        <f t="shared" si="163"/>
        <v>16.5</v>
      </c>
      <c r="Q1082" s="8">
        <f t="shared" si="164"/>
        <v>46.225000000000001</v>
      </c>
      <c r="R1082" s="8">
        <f t="shared" si="165"/>
        <v>29.125</v>
      </c>
      <c r="S1082" s="8">
        <f t="shared" si="166"/>
        <v>26.175000000000001</v>
      </c>
      <c r="T1082" s="8">
        <f t="shared" si="167"/>
        <v>35.375</v>
      </c>
      <c r="U1082" s="7">
        <f t="shared" si="168"/>
        <v>33.841666666666661</v>
      </c>
      <c r="V1082" s="7">
        <f t="shared" si="169"/>
        <v>34.224999999999994</v>
      </c>
    </row>
    <row r="1083" spans="1:22" ht="13.5" x14ac:dyDescent="0.25">
      <c r="A1083" s="3">
        <f>RSI!A1083</f>
        <v>43584</v>
      </c>
      <c r="B1083" s="2">
        <f>RSI!B1083</f>
        <v>6.6749999999999998</v>
      </c>
      <c r="C1083" s="2">
        <f>RSI!I1083</f>
        <v>41.563462844803389</v>
      </c>
      <c r="D1083" s="2">
        <f>MACD!E1083</f>
        <v>-4.8723151689991973E-2</v>
      </c>
      <c r="E1083" s="2">
        <f>MACD!F1083</f>
        <v>2.5560251728607916E-2</v>
      </c>
      <c r="F1083" s="2">
        <f>'Moving Avg'!D1083</f>
        <v>6.6617999999999995</v>
      </c>
      <c r="G1083" s="2">
        <f>'Moving Avg'!F1083</f>
        <v>6.6975500000000014</v>
      </c>
      <c r="H1083" s="2">
        <f>'Moving Avg'!G1083</f>
        <v>7.374019999999998</v>
      </c>
      <c r="I1083" s="2">
        <f>'Moving Avg'!H1083</f>
        <v>10.231945000000003</v>
      </c>
      <c r="J1083" s="5" t="str">
        <f>OBV!F1083</f>
        <v>BEARISH</v>
      </c>
      <c r="K1083" s="5" t="str">
        <f>OBV!G1083</f>
        <v>NEUTRAL</v>
      </c>
      <c r="L1083" s="5" t="str">
        <f>OBV!H1083</f>
        <v>BEARISH DIVERGENCE</v>
      </c>
      <c r="M1083" s="7">
        <f t="shared" si="160"/>
        <v>25</v>
      </c>
      <c r="N1083" s="7">
        <f t="shared" si="161"/>
        <v>100</v>
      </c>
      <c r="O1083" s="7">
        <f t="shared" si="162"/>
        <v>0</v>
      </c>
      <c r="P1083" s="7">
        <f t="shared" si="163"/>
        <v>16.5</v>
      </c>
      <c r="Q1083" s="8">
        <f t="shared" si="164"/>
        <v>46.225000000000001</v>
      </c>
      <c r="R1083" s="8">
        <f t="shared" si="165"/>
        <v>29.125</v>
      </c>
      <c r="S1083" s="8">
        <f t="shared" si="166"/>
        <v>26.175000000000001</v>
      </c>
      <c r="T1083" s="8">
        <f t="shared" si="167"/>
        <v>35.375</v>
      </c>
      <c r="U1083" s="7">
        <f t="shared" si="168"/>
        <v>33.841666666666661</v>
      </c>
      <c r="V1083" s="7">
        <f t="shared" si="169"/>
        <v>34.224999999999994</v>
      </c>
    </row>
    <row r="1084" spans="1:22" ht="13.5" x14ac:dyDescent="0.25">
      <c r="A1084" s="3">
        <f>RSI!A1084</f>
        <v>43585</v>
      </c>
      <c r="B1084" s="2">
        <f>RSI!B1084</f>
        <v>6.4770000000000003</v>
      </c>
      <c r="C1084" s="2">
        <f>RSI!I1084</f>
        <v>36.702683707851982</v>
      </c>
      <c r="D1084" s="2">
        <f>MACD!E1084</f>
        <v>-2.6782104978576804E-2</v>
      </c>
      <c r="E1084" s="2">
        <f>MACD!F1084</f>
        <v>1.5091780387170971E-2</v>
      </c>
      <c r="F1084" s="2">
        <f>'Moving Avg'!D1084</f>
        <v>6.6617999999999995</v>
      </c>
      <c r="G1084" s="2">
        <f>'Moving Avg'!F1084</f>
        <v>6.6711000000000009</v>
      </c>
      <c r="H1084" s="2">
        <f>'Moving Avg'!G1084</f>
        <v>7.3191599999999983</v>
      </c>
      <c r="I1084" s="2">
        <f>'Moving Avg'!H1084</f>
        <v>10.200265000000003</v>
      </c>
      <c r="J1084" s="5" t="str">
        <f>OBV!F1084</f>
        <v>BEARISH</v>
      </c>
      <c r="K1084" s="5" t="str">
        <f>OBV!G1084</f>
        <v>NEUTRAL</v>
      </c>
      <c r="L1084" s="5" t="str">
        <f>OBV!H1084</f>
        <v>NEUTRAL</v>
      </c>
      <c r="M1084" s="7">
        <f t="shared" si="160"/>
        <v>25</v>
      </c>
      <c r="N1084" s="7">
        <f t="shared" si="161"/>
        <v>100</v>
      </c>
      <c r="O1084" s="7">
        <f t="shared" si="162"/>
        <v>0</v>
      </c>
      <c r="P1084" s="7">
        <f t="shared" si="163"/>
        <v>16.5</v>
      </c>
      <c r="Q1084" s="8">
        <f t="shared" si="164"/>
        <v>46.225000000000001</v>
      </c>
      <c r="R1084" s="8">
        <f t="shared" si="165"/>
        <v>29.125</v>
      </c>
      <c r="S1084" s="8">
        <f t="shared" si="166"/>
        <v>26.175000000000001</v>
      </c>
      <c r="T1084" s="8">
        <f t="shared" si="167"/>
        <v>35.375</v>
      </c>
      <c r="U1084" s="7">
        <f t="shared" si="168"/>
        <v>33.841666666666661</v>
      </c>
      <c r="V1084" s="7">
        <f t="shared" si="169"/>
        <v>34.224999999999994</v>
      </c>
    </row>
    <row r="1085" spans="1:22" ht="13.5" x14ac:dyDescent="0.25">
      <c r="A1085" s="3">
        <f>RSI!A1085</f>
        <v>43587</v>
      </c>
      <c r="B1085" s="2">
        <f>RSI!B1085</f>
        <v>6.4109999999999996</v>
      </c>
      <c r="C1085" s="2">
        <f>RSI!I1085</f>
        <v>35.223931450544768</v>
      </c>
      <c r="D1085" s="2">
        <f>MACD!E1085</f>
        <v>-3.9400577156485816E-2</v>
      </c>
      <c r="E1085" s="2">
        <f>MACD!F1085</f>
        <v>4.1933088784396142E-3</v>
      </c>
      <c r="F1085" s="2">
        <f>'Moving Avg'!D1085</f>
        <v>6.6104000000000003</v>
      </c>
      <c r="G1085" s="2">
        <f>'Moving Avg'!F1085</f>
        <v>6.6516000000000002</v>
      </c>
      <c r="H1085" s="2">
        <f>'Moving Avg'!G1085</f>
        <v>7.2636599999999989</v>
      </c>
      <c r="I1085" s="2">
        <f>'Moving Avg'!H1085</f>
        <v>10.167960000000004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100</v>
      </c>
      <c r="O1085" s="7">
        <f t="shared" si="162"/>
        <v>0</v>
      </c>
      <c r="P1085" s="7">
        <f t="shared" si="163"/>
        <v>16.5</v>
      </c>
      <c r="Q1085" s="8">
        <f t="shared" si="164"/>
        <v>46.225000000000001</v>
      </c>
      <c r="R1085" s="8">
        <f t="shared" si="165"/>
        <v>29.125</v>
      </c>
      <c r="S1085" s="8">
        <f t="shared" si="166"/>
        <v>26.175000000000001</v>
      </c>
      <c r="T1085" s="8">
        <f t="shared" si="167"/>
        <v>35.375</v>
      </c>
      <c r="U1085" s="7">
        <f t="shared" si="168"/>
        <v>33.841666666666661</v>
      </c>
      <c r="V1085" s="7">
        <f t="shared" si="169"/>
        <v>34.224999999999994</v>
      </c>
    </row>
    <row r="1086" spans="1:22" ht="13.5" x14ac:dyDescent="0.25">
      <c r="A1086" s="3">
        <f>RSI!A1086</f>
        <v>43588</v>
      </c>
      <c r="B1086" s="2">
        <f>RSI!B1086</f>
        <v>6.4109999999999996</v>
      </c>
      <c r="C1086" s="2">
        <f>RSI!I1086</f>
        <v>35.223931450544768</v>
      </c>
      <c r="D1086" s="2">
        <f>MACD!E1086</f>
        <v>-5.7487407755628439E-2</v>
      </c>
      <c r="E1086" s="2">
        <f>MACD!F1086</f>
        <v>-8.1428344483739975E-3</v>
      </c>
      <c r="F1086" s="2">
        <f>'Moving Avg'!D1086</f>
        <v>6.5352000000000006</v>
      </c>
      <c r="G1086" s="2">
        <f>'Moving Avg'!F1086</f>
        <v>6.6324500000000004</v>
      </c>
      <c r="H1086" s="2">
        <f>'Moving Avg'!G1086</f>
        <v>7.21014</v>
      </c>
      <c r="I1086" s="2">
        <f>'Moving Avg'!H1086</f>
        <v>10.135325000000005</v>
      </c>
      <c r="J1086" s="5" t="str">
        <f>OBV!F1086</f>
        <v>BEARISH</v>
      </c>
      <c r="K1086" s="5" t="str">
        <f>OBV!G1086</f>
        <v>STRONG</v>
      </c>
      <c r="L1086" s="5" t="str">
        <f>OBV!H1086</f>
        <v>CONFIRMED BEARISH</v>
      </c>
      <c r="M1086" s="7">
        <f t="shared" si="160"/>
        <v>25</v>
      </c>
      <c r="N1086" s="7">
        <f t="shared" si="161"/>
        <v>100</v>
      </c>
      <c r="O1086" s="7">
        <f t="shared" si="162"/>
        <v>0</v>
      </c>
      <c r="P1086" s="7">
        <f t="shared" si="163"/>
        <v>33</v>
      </c>
      <c r="Q1086" s="8">
        <f t="shared" si="164"/>
        <v>48.7</v>
      </c>
      <c r="R1086" s="8">
        <f t="shared" si="165"/>
        <v>33.25</v>
      </c>
      <c r="S1086" s="8">
        <f t="shared" si="166"/>
        <v>33.6</v>
      </c>
      <c r="T1086" s="8">
        <f t="shared" si="167"/>
        <v>39.5</v>
      </c>
      <c r="U1086" s="7">
        <f t="shared" si="168"/>
        <v>38.516666666666673</v>
      </c>
      <c r="V1086" s="7">
        <f t="shared" si="169"/>
        <v>38.762500000000003</v>
      </c>
    </row>
    <row r="1087" spans="1:22" ht="13.5" x14ac:dyDescent="0.25">
      <c r="A1087" s="3">
        <f>RSI!A1087</f>
        <v>43591</v>
      </c>
      <c r="B1087" s="2">
        <f>RSI!B1087</f>
        <v>6.4109999999999996</v>
      </c>
      <c r="C1087" s="2">
        <f>RSI!I1087</f>
        <v>35.223931450544768</v>
      </c>
      <c r="D1087" s="2">
        <f>MACD!E1087</f>
        <v>-4.794304531614646E-2</v>
      </c>
      <c r="E1087" s="2">
        <f>MACD!F1087</f>
        <v>-1.610287662192849E-2</v>
      </c>
      <c r="F1087" s="2">
        <f>'Moving Avg'!D1087</f>
        <v>6.4770000000000012</v>
      </c>
      <c r="G1087" s="2">
        <f>'Moving Avg'!F1087</f>
        <v>6.6040500000000009</v>
      </c>
      <c r="H1087" s="2">
        <f>'Moving Avg'!G1087</f>
        <v>7.1620400000000011</v>
      </c>
      <c r="I1087" s="2">
        <f>'Moving Avg'!H1087</f>
        <v>10.102690000000006</v>
      </c>
      <c r="J1087" s="5" t="str">
        <f>OBV!F1087</f>
        <v>BEARISH</v>
      </c>
      <c r="K1087" s="5" t="str">
        <f>OBV!G1087</f>
        <v>NEUTRAL</v>
      </c>
      <c r="L1087" s="5" t="str">
        <f>OBV!H1087</f>
        <v>CONFIRMED BEARISH</v>
      </c>
      <c r="M1087" s="7">
        <f t="shared" si="160"/>
        <v>25</v>
      </c>
      <c r="N1087" s="7">
        <f t="shared" si="161"/>
        <v>100</v>
      </c>
      <c r="O1087" s="7">
        <f t="shared" si="162"/>
        <v>0</v>
      </c>
      <c r="P1087" s="7">
        <f t="shared" si="163"/>
        <v>16.5</v>
      </c>
      <c r="Q1087" s="8">
        <f t="shared" si="164"/>
        <v>46.225000000000001</v>
      </c>
      <c r="R1087" s="8">
        <f t="shared" si="165"/>
        <v>29.125</v>
      </c>
      <c r="S1087" s="8">
        <f t="shared" si="166"/>
        <v>26.175000000000001</v>
      </c>
      <c r="T1087" s="8">
        <f t="shared" si="167"/>
        <v>35.375</v>
      </c>
      <c r="U1087" s="7">
        <f t="shared" si="168"/>
        <v>33.841666666666661</v>
      </c>
      <c r="V1087" s="7">
        <f t="shared" si="169"/>
        <v>34.224999999999994</v>
      </c>
    </row>
    <row r="1088" spans="1:22" ht="13.5" x14ac:dyDescent="0.25">
      <c r="A1088" s="3">
        <f>RSI!A1088</f>
        <v>43592</v>
      </c>
      <c r="B1088" s="2">
        <f>RSI!B1088</f>
        <v>6.4109999999999996</v>
      </c>
      <c r="C1088" s="2">
        <f>RSI!I1088</f>
        <v>35.223931450544768</v>
      </c>
      <c r="D1088" s="2">
        <f>MACD!E1088</f>
        <v>-3.9514350580755142E-2</v>
      </c>
      <c r="E1088" s="2">
        <f>MACD!F1088</f>
        <v>-2.078517141369382E-2</v>
      </c>
      <c r="F1088" s="2">
        <f>'Moving Avg'!D1088</f>
        <v>6.4242000000000008</v>
      </c>
      <c r="G1088" s="2">
        <f>'Moving Avg'!F1088</f>
        <v>6.5859000000000005</v>
      </c>
      <c r="H1088" s="2">
        <f>'Moving Avg'!G1088</f>
        <v>7.1209400000000009</v>
      </c>
      <c r="I1088" s="2">
        <f>'Moving Avg'!H1088</f>
        <v>10.069625000000006</v>
      </c>
      <c r="J1088" s="5" t="str">
        <f>OBV!F1088</f>
        <v>BEARISH</v>
      </c>
      <c r="K1088" s="5" t="str">
        <f>OBV!G1088</f>
        <v>NEUTRAL</v>
      </c>
      <c r="L1088" s="5" t="str">
        <f>OBV!H1088</f>
        <v>CONFIRMED BEARISH</v>
      </c>
      <c r="M1088" s="7">
        <f t="shared" si="160"/>
        <v>25</v>
      </c>
      <c r="N1088" s="7">
        <f t="shared" si="161"/>
        <v>45</v>
      </c>
      <c r="O1088" s="7">
        <f t="shared" si="162"/>
        <v>0</v>
      </c>
      <c r="P1088" s="7">
        <f t="shared" si="163"/>
        <v>16.5</v>
      </c>
      <c r="Q1088" s="8">
        <f t="shared" si="164"/>
        <v>26.975000000000001</v>
      </c>
      <c r="R1088" s="8">
        <f t="shared" si="165"/>
        <v>18.125</v>
      </c>
      <c r="S1088" s="8">
        <f t="shared" si="166"/>
        <v>17.925000000000001</v>
      </c>
      <c r="T1088" s="8">
        <f t="shared" si="167"/>
        <v>21.625</v>
      </c>
      <c r="U1088" s="7">
        <f t="shared" si="168"/>
        <v>21.008333333333336</v>
      </c>
      <c r="V1088" s="7">
        <f t="shared" si="169"/>
        <v>21.162500000000001</v>
      </c>
    </row>
    <row r="1089" spans="1:22" ht="13.5" x14ac:dyDescent="0.25">
      <c r="A1089" s="3">
        <f>RSI!A1089</f>
        <v>43593</v>
      </c>
      <c r="B1089" s="2">
        <f>RSI!B1089</f>
        <v>6.6020000000000003</v>
      </c>
      <c r="C1089" s="2">
        <f>RSI!I1089</f>
        <v>44.00548321734022</v>
      </c>
      <c r="D1089" s="2">
        <f>MACD!E1089</f>
        <v>-6.465979657917309E-2</v>
      </c>
      <c r="E1089" s="2">
        <f>MACD!F1089</f>
        <v>-2.9560096446789676E-2</v>
      </c>
      <c r="F1089" s="2">
        <f>'Moving Avg'!D1089</f>
        <v>6.4491999999999994</v>
      </c>
      <c r="G1089" s="2">
        <f>'Moving Avg'!F1089</f>
        <v>6.5855500000000005</v>
      </c>
      <c r="H1089" s="2">
        <f>'Moving Avg'!G1089</f>
        <v>7.0877599999999994</v>
      </c>
      <c r="I1089" s="2">
        <f>'Moving Avg'!H1089</f>
        <v>10.037580000000005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  <c r="M1089" s="7">
        <f t="shared" si="160"/>
        <v>25</v>
      </c>
      <c r="N1089" s="7">
        <f t="shared" si="161"/>
        <v>100</v>
      </c>
      <c r="O1089" s="7">
        <f t="shared" si="162"/>
        <v>0</v>
      </c>
      <c r="P1089" s="7">
        <f t="shared" si="163"/>
        <v>83.5</v>
      </c>
      <c r="Q1089" s="8">
        <f t="shared" si="164"/>
        <v>56.274999999999999</v>
      </c>
      <c r="R1089" s="8">
        <f t="shared" si="165"/>
        <v>45.875</v>
      </c>
      <c r="S1089" s="8">
        <f t="shared" si="166"/>
        <v>56.325000000000003</v>
      </c>
      <c r="T1089" s="8">
        <f t="shared" si="167"/>
        <v>52.125</v>
      </c>
      <c r="U1089" s="7">
        <f t="shared" si="168"/>
        <v>52.82500000000001</v>
      </c>
      <c r="V1089" s="7">
        <f t="shared" si="169"/>
        <v>52.650000000000006</v>
      </c>
    </row>
    <row r="1090" spans="1:22" ht="13.5" x14ac:dyDescent="0.25">
      <c r="A1090" s="3">
        <f>RSI!A1090</f>
        <v>43594</v>
      </c>
      <c r="B1090" s="2">
        <f>RSI!B1090</f>
        <v>6.5960000000000001</v>
      </c>
      <c r="C1090" s="2">
        <f>RSI!I1090</f>
        <v>43.804583741238915</v>
      </c>
      <c r="D1090" s="2">
        <f>MACD!E1090</f>
        <v>-5.5219222400392454E-2</v>
      </c>
      <c r="E1090" s="2">
        <f>MACD!F1090</f>
        <v>-3.4691921637510233E-2</v>
      </c>
      <c r="F1090" s="2">
        <f>'Moving Avg'!D1090</f>
        <v>6.4861999999999993</v>
      </c>
      <c r="G1090" s="2">
        <f>'Moving Avg'!F1090</f>
        <v>6.5849000000000002</v>
      </c>
      <c r="H1090" s="2">
        <f>'Moving Avg'!G1090</f>
        <v>7.0593399999999997</v>
      </c>
      <c r="I1090" s="2">
        <f>'Moving Avg'!H1090</f>
        <v>10.005505000000005</v>
      </c>
      <c r="J1090" s="5" t="str">
        <f>OBV!F1090</f>
        <v>BEARISH</v>
      </c>
      <c r="K1090" s="5" t="str">
        <f>OBV!G1090</f>
        <v>NEUTRAL</v>
      </c>
      <c r="L1090" s="5" t="str">
        <f>OBV!H1090</f>
        <v>BEARISH DIVERGENCE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100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46.225000000000001</v>
      </c>
      <c r="R1090" s="8">
        <f t="shared" si="165"/>
        <v>29.125</v>
      </c>
      <c r="S1090" s="8">
        <f t="shared" si="166"/>
        <v>26.175000000000001</v>
      </c>
      <c r="T1090" s="8">
        <f t="shared" si="167"/>
        <v>35.375</v>
      </c>
      <c r="U1090" s="7">
        <f t="shared" si="168"/>
        <v>33.841666666666661</v>
      </c>
      <c r="V1090" s="7">
        <f t="shared" si="169"/>
        <v>34.224999999999994</v>
      </c>
    </row>
    <row r="1091" spans="1:22" ht="13.5" x14ac:dyDescent="0.25">
      <c r="A1091" s="3">
        <f>RSI!A1091</f>
        <v>43595</v>
      </c>
      <c r="B1091" s="2">
        <f>RSI!B1091</f>
        <v>6.4109999999999996</v>
      </c>
      <c r="C1091" s="2">
        <f>RSI!I1091</f>
        <v>38.038273923037913</v>
      </c>
      <c r="D1091" s="2">
        <f>MACD!E1091</f>
        <v>-1.4361573429549246E-2</v>
      </c>
      <c r="E1091" s="2">
        <f>MACD!F1091</f>
        <v>-3.0625851995918038E-2</v>
      </c>
      <c r="F1091" s="2">
        <f>'Moving Avg'!D1091</f>
        <v>6.4861999999999993</v>
      </c>
      <c r="G1091" s="2">
        <f>'Moving Avg'!F1091</f>
        <v>6.5750000000000002</v>
      </c>
      <c r="H1091" s="2">
        <f>'Moving Avg'!G1091</f>
        <v>7.0289400000000004</v>
      </c>
      <c r="I1091" s="2">
        <f>'Moving Avg'!H1091</f>
        <v>9.9725700000000046</v>
      </c>
      <c r="J1091" s="5" t="str">
        <f>OBV!F1091</f>
        <v>BEARISH</v>
      </c>
      <c r="K1091" s="5" t="str">
        <f>OBV!G1091</f>
        <v>NEUTRAL</v>
      </c>
      <c r="L1091" s="5" t="str">
        <f>OBV!H1091</f>
        <v>NEUTRAL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16.5</v>
      </c>
      <c r="Q1091" s="8">
        <f t="shared" ref="Q1091:Q1154" si="174">0.35*M1091+N1091*0.35+O1091*0.15+P1091*0.15</f>
        <v>11.225</v>
      </c>
      <c r="R1091" s="8">
        <f t="shared" ref="R1091:R1154" si="175">M1091*0.2+N1091*0.2+O1091*0.35+P1091*0.25</f>
        <v>9.125</v>
      </c>
      <c r="S1091" s="8">
        <f t="shared" ref="S1091:S1154" si="176">M1091*0.15+N1091*0.15+O1091*0.25+P1091*0.45</f>
        <v>11.175000000000001</v>
      </c>
      <c r="T1091" s="8">
        <f t="shared" ref="T1091:T1154" si="177">0.25*SUM(M1091:P1091)</f>
        <v>10.375</v>
      </c>
      <c r="U1091" s="7">
        <f t="shared" ref="U1091:U1154" si="178">SUM(Q1091:S1091)/3</f>
        <v>10.508333333333335</v>
      </c>
      <c r="V1091" s="7">
        <f t="shared" ref="V1091:V1154" si="179">SUM(Q1091:T1091)/4</f>
        <v>10.475000000000001</v>
      </c>
    </row>
    <row r="1092" spans="1:22" ht="13.5" x14ac:dyDescent="0.25">
      <c r="A1092" s="3">
        <f>RSI!A1092</f>
        <v>43598</v>
      </c>
      <c r="B1092" s="2">
        <f>RSI!B1092</f>
        <v>6.5960000000000001</v>
      </c>
      <c r="C1092" s="2">
        <f>RSI!I1092</f>
        <v>45.731537564670461</v>
      </c>
      <c r="D1092" s="2">
        <f>MACD!E1092</f>
        <v>-4.6826567323980939E-3</v>
      </c>
      <c r="E1092" s="2">
        <f>MACD!F1092</f>
        <v>-2.5437212943214053E-2</v>
      </c>
      <c r="F1092" s="2">
        <f>'Moving Avg'!D1092</f>
        <v>6.5232000000000001</v>
      </c>
      <c r="G1092" s="2">
        <f>'Moving Avg'!F1092</f>
        <v>6.5743499999999999</v>
      </c>
      <c r="H1092" s="2">
        <f>'Moving Avg'!G1092</f>
        <v>7.0052799999999991</v>
      </c>
      <c r="I1092" s="2">
        <f>'Moving Avg'!H1092</f>
        <v>9.9405300000000043</v>
      </c>
      <c r="J1092" s="5" t="str">
        <f>OBV!F1092</f>
        <v>BEARISH</v>
      </c>
      <c r="K1092" s="5" t="str">
        <f>OBV!G1092</f>
        <v>NEUTRAL</v>
      </c>
      <c r="L1092" s="5" t="str">
        <f>OBV!H1092</f>
        <v>BEARISH DIVERGENCE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16.5</v>
      </c>
      <c r="Q1092" s="8">
        <f t="shared" si="174"/>
        <v>11.225</v>
      </c>
      <c r="R1092" s="8">
        <f t="shared" si="175"/>
        <v>9.125</v>
      </c>
      <c r="S1092" s="8">
        <f t="shared" si="176"/>
        <v>11.175000000000001</v>
      </c>
      <c r="T1092" s="8">
        <f t="shared" si="177"/>
        <v>10.375</v>
      </c>
      <c r="U1092" s="7">
        <f t="shared" si="178"/>
        <v>10.508333333333335</v>
      </c>
      <c r="V1092" s="7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6.4039999999999999</v>
      </c>
      <c r="C1093" s="2">
        <f>RSI!I1093</f>
        <v>40.158648697558732</v>
      </c>
      <c r="D1093" s="2">
        <f>MACD!E1093</f>
        <v>1.4230256995938717E-2</v>
      </c>
      <c r="E1093" s="2">
        <f>MACD!F1093</f>
        <v>-1.7503718955383499E-2</v>
      </c>
      <c r="F1093" s="2">
        <f>'Moving Avg'!D1093</f>
        <v>6.5218000000000007</v>
      </c>
      <c r="G1093" s="2">
        <f>'Moving Avg'!F1093</f>
        <v>6.5542000000000016</v>
      </c>
      <c r="H1093" s="2">
        <f>'Moving Avg'!G1093</f>
        <v>6.9739600000000008</v>
      </c>
      <c r="I1093" s="2">
        <f>'Moving Avg'!H1093</f>
        <v>9.9076600000000052</v>
      </c>
      <c r="J1093" s="5" t="str">
        <f>OBV!F1093</f>
        <v>BEARISH</v>
      </c>
      <c r="K1093" s="5" t="str">
        <f>OBV!G1093</f>
        <v>NEUTRAL</v>
      </c>
      <c r="L1093" s="5" t="str">
        <f>OBV!H1093</f>
        <v>CONFIRMED BEARISH</v>
      </c>
      <c r="M1093" s="7">
        <f t="shared" si="170"/>
        <v>25</v>
      </c>
      <c r="N1093" s="7">
        <f t="shared" si="171"/>
        <v>0</v>
      </c>
      <c r="O1093" s="7">
        <f t="shared" si="172"/>
        <v>0</v>
      </c>
      <c r="P1093" s="7">
        <f t="shared" si="173"/>
        <v>16.5</v>
      </c>
      <c r="Q1093" s="8">
        <f t="shared" si="174"/>
        <v>11.225</v>
      </c>
      <c r="R1093" s="8">
        <f t="shared" si="175"/>
        <v>9.125</v>
      </c>
      <c r="S1093" s="8">
        <f t="shared" si="176"/>
        <v>11.175000000000001</v>
      </c>
      <c r="T1093" s="8">
        <f t="shared" si="177"/>
        <v>10.375</v>
      </c>
      <c r="U1093" s="7">
        <f t="shared" si="178"/>
        <v>10.508333333333335</v>
      </c>
      <c r="V1093" s="7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6.5430000000000001</v>
      </c>
      <c r="C1094" s="2">
        <f>RSI!I1094</f>
        <v>45.350792394580928</v>
      </c>
      <c r="D1094" s="2">
        <f>MACD!E1094</f>
        <v>-8.7836169433517242E-3</v>
      </c>
      <c r="E1094" s="2">
        <f>MACD!F1094</f>
        <v>-1.5759698552977146E-2</v>
      </c>
      <c r="F1094" s="2">
        <f>'Moving Avg'!D1094</f>
        <v>6.5100000000000007</v>
      </c>
      <c r="G1094" s="2">
        <f>'Moving Avg'!F1094</f>
        <v>6.5416499999999997</v>
      </c>
      <c r="H1094" s="2">
        <f>'Moving Avg'!G1094</f>
        <v>6.9454200000000004</v>
      </c>
      <c r="I1094" s="2">
        <f>'Moving Avg'!H1094</f>
        <v>9.8754850000000047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0</v>
      </c>
      <c r="P1094" s="7">
        <f t="shared" si="173"/>
        <v>16.5</v>
      </c>
      <c r="Q1094" s="8">
        <f t="shared" si="174"/>
        <v>11.225</v>
      </c>
      <c r="R1094" s="8">
        <f t="shared" si="175"/>
        <v>9.125</v>
      </c>
      <c r="S1094" s="8">
        <f t="shared" si="176"/>
        <v>11.175000000000001</v>
      </c>
      <c r="T1094" s="8">
        <f t="shared" si="177"/>
        <v>10.375</v>
      </c>
      <c r="U1094" s="7">
        <f t="shared" si="178"/>
        <v>10.508333333333335</v>
      </c>
      <c r="V1094" s="7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6.8330000000000002</v>
      </c>
      <c r="C1095" s="2">
        <f>RSI!I1095</f>
        <v>54.26635937757132</v>
      </c>
      <c r="D1095" s="2">
        <f>MACD!E1095</f>
        <v>-5.9101796047431598E-2</v>
      </c>
      <c r="E1095" s="2">
        <f>MACD!F1095</f>
        <v>-2.4428118051868036E-2</v>
      </c>
      <c r="F1095" s="2">
        <f>'Moving Avg'!D1095</f>
        <v>6.5573999999999995</v>
      </c>
      <c r="G1095" s="2">
        <f>'Moving Avg'!F1095</f>
        <v>6.5561500000000006</v>
      </c>
      <c r="H1095" s="2">
        <f>'Moving Avg'!G1095</f>
        <v>6.9234600000000022</v>
      </c>
      <c r="I1095" s="2">
        <f>'Moving Avg'!H1095</f>
        <v>9.8449250000000035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100</v>
      </c>
      <c r="O1095" s="7">
        <f t="shared" si="172"/>
        <v>0</v>
      </c>
      <c r="P1095" s="7">
        <f t="shared" si="173"/>
        <v>16.5</v>
      </c>
      <c r="Q1095" s="8">
        <f t="shared" si="174"/>
        <v>46.225000000000001</v>
      </c>
      <c r="R1095" s="8">
        <f t="shared" si="175"/>
        <v>29.125</v>
      </c>
      <c r="S1095" s="8">
        <f t="shared" si="176"/>
        <v>26.175000000000001</v>
      </c>
      <c r="T1095" s="8">
        <f t="shared" si="177"/>
        <v>35.375</v>
      </c>
      <c r="U1095" s="7">
        <f t="shared" si="178"/>
        <v>33.841666666666661</v>
      </c>
      <c r="V1095" s="7">
        <f t="shared" si="179"/>
        <v>34.224999999999994</v>
      </c>
    </row>
    <row r="1096" spans="1:22" ht="13.5" x14ac:dyDescent="0.25">
      <c r="A1096" s="3">
        <f>RSI!A1096</f>
        <v>43602</v>
      </c>
      <c r="B1096" s="2">
        <f>RSI!B1096</f>
        <v>6.8609999999999998</v>
      </c>
      <c r="C1096" s="2">
        <f>RSI!I1096</f>
        <v>55.02921142803536</v>
      </c>
      <c r="D1096" s="2">
        <f>MACD!E1096</f>
        <v>-0.10473453698598423</v>
      </c>
      <c r="E1096" s="2">
        <f>MACD!F1096</f>
        <v>-4.0489401838691277E-2</v>
      </c>
      <c r="F1096" s="2">
        <f>'Moving Avg'!D1096</f>
        <v>6.6473999999999993</v>
      </c>
      <c r="G1096" s="2">
        <f>'Moving Avg'!F1096</f>
        <v>6.5753500000000003</v>
      </c>
      <c r="H1096" s="2">
        <f>'Moving Avg'!G1096</f>
        <v>6.9023200000000005</v>
      </c>
      <c r="I1096" s="2">
        <f>'Moving Avg'!H1096</f>
        <v>9.814505000000004</v>
      </c>
      <c r="J1096" s="5" t="str">
        <f>OBV!F1096</f>
        <v>BULLISH</v>
      </c>
      <c r="K1096" s="5" t="str">
        <f>OBV!G1096</f>
        <v>NEUTRAL</v>
      </c>
      <c r="L1096" s="5" t="str">
        <f>OBV!H1096</f>
        <v>NEUTRAL</v>
      </c>
      <c r="M1096" s="7">
        <f t="shared" si="170"/>
        <v>25</v>
      </c>
      <c r="N1096" s="7">
        <f t="shared" si="171"/>
        <v>100</v>
      </c>
      <c r="O1096" s="7">
        <f t="shared" si="172"/>
        <v>0</v>
      </c>
      <c r="P1096" s="7">
        <f t="shared" si="173"/>
        <v>49.5</v>
      </c>
      <c r="Q1096" s="8">
        <f t="shared" si="174"/>
        <v>51.174999999999997</v>
      </c>
      <c r="R1096" s="8">
        <f t="shared" si="175"/>
        <v>37.375</v>
      </c>
      <c r="S1096" s="8">
        <f t="shared" si="176"/>
        <v>41.025000000000006</v>
      </c>
      <c r="T1096" s="8">
        <f t="shared" si="177"/>
        <v>43.625</v>
      </c>
      <c r="U1096" s="7">
        <f t="shared" si="178"/>
        <v>43.191666666666663</v>
      </c>
      <c r="V1096" s="7">
        <f t="shared" si="179"/>
        <v>43.3</v>
      </c>
    </row>
    <row r="1097" spans="1:22" ht="13.5" x14ac:dyDescent="0.25">
      <c r="A1097" s="3">
        <f>RSI!A1097</f>
        <v>43605</v>
      </c>
      <c r="B1097" s="2">
        <f>RSI!B1097</f>
        <v>6.8609999999999998</v>
      </c>
      <c r="C1097" s="2">
        <f>RSI!I1097</f>
        <v>55.029211428035346</v>
      </c>
      <c r="D1097" s="2">
        <f>MACD!E1097</f>
        <v>-0.14442133359612086</v>
      </c>
      <c r="E1097" s="2">
        <f>MACD!F1097</f>
        <v>-6.1275788190177198E-2</v>
      </c>
      <c r="F1097" s="2">
        <f>'Moving Avg'!D1097</f>
        <v>6.7004000000000001</v>
      </c>
      <c r="G1097" s="2">
        <f>'Moving Avg'!F1097</f>
        <v>6.5873000000000008</v>
      </c>
      <c r="H1097" s="2">
        <f>'Moving Avg'!G1097</f>
        <v>6.8858200000000025</v>
      </c>
      <c r="I1097" s="2">
        <f>'Moving Avg'!H1097</f>
        <v>9.7860000000000049</v>
      </c>
      <c r="J1097" s="5" t="str">
        <f>OBV!F1097</f>
        <v>BULLISH</v>
      </c>
      <c r="K1097" s="5" t="str">
        <f>OBV!G1097</f>
        <v>NEUTRAL</v>
      </c>
      <c r="L1097" s="5" t="str">
        <f>OBV!H1097</f>
        <v>BULLISH DIVERGENCE</v>
      </c>
      <c r="M1097" s="7">
        <f t="shared" si="170"/>
        <v>25</v>
      </c>
      <c r="N1097" s="7">
        <f t="shared" si="171"/>
        <v>100</v>
      </c>
      <c r="O1097" s="7">
        <f t="shared" si="172"/>
        <v>0</v>
      </c>
      <c r="P1097" s="7">
        <f t="shared" si="173"/>
        <v>66.5</v>
      </c>
      <c r="Q1097" s="8">
        <f t="shared" si="174"/>
        <v>53.725000000000001</v>
      </c>
      <c r="R1097" s="8">
        <f t="shared" si="175"/>
        <v>41.625</v>
      </c>
      <c r="S1097" s="8">
        <f t="shared" si="176"/>
        <v>48.674999999999997</v>
      </c>
      <c r="T1097" s="8">
        <f t="shared" si="177"/>
        <v>47.875</v>
      </c>
      <c r="U1097" s="7">
        <f t="shared" si="178"/>
        <v>48.008333333333326</v>
      </c>
      <c r="V1097" s="7">
        <f t="shared" si="179"/>
        <v>47.974999999999994</v>
      </c>
    </row>
    <row r="1098" spans="1:22" ht="13.5" x14ac:dyDescent="0.25">
      <c r="A1098" s="3">
        <f>RSI!A1098</f>
        <v>43606</v>
      </c>
      <c r="B1098" s="2">
        <f>RSI!B1098</f>
        <v>6.8609999999999998</v>
      </c>
      <c r="C1098" s="2">
        <f>RSI!I1098</f>
        <v>55.02921142803536</v>
      </c>
      <c r="D1098" s="2">
        <f>MACD!E1098</f>
        <v>-0.17899735562860819</v>
      </c>
      <c r="E1098" s="2">
        <f>MACD!F1098</f>
        <v>-8.4820101677863399E-2</v>
      </c>
      <c r="F1098" s="2">
        <f>'Moving Avg'!D1098</f>
        <v>6.7918000000000003</v>
      </c>
      <c r="G1098" s="2">
        <f>'Moving Avg'!F1098</f>
        <v>6.5999000000000008</v>
      </c>
      <c r="H1098" s="2">
        <f>'Moving Avg'!G1098</f>
        <v>6.8694400000000018</v>
      </c>
      <c r="I1098" s="2">
        <f>'Moving Avg'!H1098</f>
        <v>9.7574950000000058</v>
      </c>
      <c r="J1098" s="5" t="str">
        <f>OBV!F1098</f>
        <v>BULLISH</v>
      </c>
      <c r="K1098" s="5" t="str">
        <f>OBV!G1098</f>
        <v>NEUTRAL</v>
      </c>
      <c r="L1098" s="5" t="str">
        <f>OBV!H1098</f>
        <v>CONFIRMED BULLISH</v>
      </c>
      <c r="M1098" s="7">
        <f t="shared" si="170"/>
        <v>25</v>
      </c>
      <c r="N1098" s="7">
        <f t="shared" si="171"/>
        <v>100</v>
      </c>
      <c r="O1098" s="7">
        <f t="shared" si="172"/>
        <v>0</v>
      </c>
      <c r="P1098" s="7">
        <f t="shared" si="173"/>
        <v>83.5</v>
      </c>
      <c r="Q1098" s="8">
        <f t="shared" si="174"/>
        <v>56.274999999999999</v>
      </c>
      <c r="R1098" s="8">
        <f t="shared" si="175"/>
        <v>45.875</v>
      </c>
      <c r="S1098" s="8">
        <f t="shared" si="176"/>
        <v>56.325000000000003</v>
      </c>
      <c r="T1098" s="8">
        <f t="shared" si="177"/>
        <v>52.125</v>
      </c>
      <c r="U1098" s="7">
        <f t="shared" si="178"/>
        <v>52.82500000000001</v>
      </c>
      <c r="V1098" s="7">
        <f t="shared" si="179"/>
        <v>52.650000000000006</v>
      </c>
    </row>
    <row r="1099" spans="1:22" ht="13.5" x14ac:dyDescent="0.25">
      <c r="A1099" s="3">
        <f>RSI!A1099</f>
        <v>43607</v>
      </c>
      <c r="B1099" s="2">
        <f>RSI!B1099</f>
        <v>6.8609999999999998</v>
      </c>
      <c r="C1099" s="2">
        <f>RSI!I1099</f>
        <v>55.029211428035367</v>
      </c>
      <c r="D1099" s="2">
        <f>MACD!E1099</f>
        <v>-0.17979056541897709</v>
      </c>
      <c r="E1099" s="2">
        <f>MACD!F1099</f>
        <v>-0.10381419442608614</v>
      </c>
      <c r="F1099" s="2">
        <f>'Moving Avg'!D1099</f>
        <v>6.8554000000000004</v>
      </c>
      <c r="G1099" s="2">
        <f>'Moving Avg'!F1099</f>
        <v>6.6191000000000013</v>
      </c>
      <c r="H1099" s="2">
        <f>'Moving Avg'!G1099</f>
        <v>6.8559800000000006</v>
      </c>
      <c r="I1099" s="2">
        <f>'Moving Avg'!H1099</f>
        <v>9.727110000000005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  <c r="M1099" s="7">
        <f t="shared" si="170"/>
        <v>25</v>
      </c>
      <c r="N1099" s="7">
        <f t="shared" si="171"/>
        <v>100</v>
      </c>
      <c r="O1099" s="7">
        <f t="shared" si="172"/>
        <v>0</v>
      </c>
      <c r="P1099" s="7">
        <f t="shared" si="173"/>
        <v>66.5</v>
      </c>
      <c r="Q1099" s="8">
        <f t="shared" si="174"/>
        <v>53.725000000000001</v>
      </c>
      <c r="R1099" s="8">
        <f t="shared" si="175"/>
        <v>41.625</v>
      </c>
      <c r="S1099" s="8">
        <f t="shared" si="176"/>
        <v>48.674999999999997</v>
      </c>
      <c r="T1099" s="8">
        <f t="shared" si="177"/>
        <v>47.875</v>
      </c>
      <c r="U1099" s="7">
        <f t="shared" si="178"/>
        <v>48.008333333333326</v>
      </c>
      <c r="V1099" s="7">
        <f t="shared" si="179"/>
        <v>47.974999999999994</v>
      </c>
    </row>
    <row r="1100" spans="1:22" ht="13.5" x14ac:dyDescent="0.25">
      <c r="A1100" s="3">
        <f>RSI!A1100</f>
        <v>43608</v>
      </c>
      <c r="B1100" s="2">
        <f>RSI!B1100</f>
        <v>7.0380000000000003</v>
      </c>
      <c r="C1100" s="2">
        <f>RSI!I1100</f>
        <v>60.615054837953444</v>
      </c>
      <c r="D1100" s="2">
        <f>MACD!E1100</f>
        <v>-0.1953488857342931</v>
      </c>
      <c r="E1100" s="2">
        <f>MACD!F1100</f>
        <v>-0.12212113268772753</v>
      </c>
      <c r="F1100" s="2">
        <f>'Moving Avg'!D1100</f>
        <v>6.8963999999999999</v>
      </c>
      <c r="G1100" s="2">
        <f>'Moving Avg'!F1100</f>
        <v>6.6376000000000017</v>
      </c>
      <c r="H1100" s="2">
        <f>'Moving Avg'!G1100</f>
        <v>6.8505400000000005</v>
      </c>
      <c r="I1100" s="2">
        <f>'Moving Avg'!H1100</f>
        <v>9.6988950000000056</v>
      </c>
      <c r="J1100" s="5" t="str">
        <f>OBV!F1100</f>
        <v>BULLISH</v>
      </c>
      <c r="K1100" s="5" t="str">
        <f>OBV!G1100</f>
        <v>NEUTRAL</v>
      </c>
      <c r="L1100" s="5" t="str">
        <f>OBV!H1100</f>
        <v>CONFIRMED BULLISH</v>
      </c>
      <c r="M1100" s="7">
        <f t="shared" si="170"/>
        <v>25</v>
      </c>
      <c r="N1100" s="7">
        <f t="shared" si="171"/>
        <v>100</v>
      </c>
      <c r="O1100" s="7">
        <f t="shared" si="172"/>
        <v>0</v>
      </c>
      <c r="P1100" s="7">
        <f t="shared" si="173"/>
        <v>83.5</v>
      </c>
      <c r="Q1100" s="8">
        <f t="shared" si="174"/>
        <v>56.274999999999999</v>
      </c>
      <c r="R1100" s="8">
        <f t="shared" si="175"/>
        <v>45.875</v>
      </c>
      <c r="S1100" s="8">
        <f t="shared" si="176"/>
        <v>56.325000000000003</v>
      </c>
      <c r="T1100" s="8">
        <f t="shared" si="177"/>
        <v>52.125</v>
      </c>
      <c r="U1100" s="7">
        <f t="shared" si="178"/>
        <v>52.82500000000001</v>
      </c>
      <c r="V1100" s="7">
        <f t="shared" si="179"/>
        <v>52.650000000000006</v>
      </c>
    </row>
    <row r="1101" spans="1:22" ht="13.5" x14ac:dyDescent="0.25">
      <c r="A1101" s="3">
        <f>RSI!A1101</f>
        <v>43609</v>
      </c>
      <c r="B1101" s="2">
        <f>RSI!B1101</f>
        <v>6.8259999999999996</v>
      </c>
      <c r="C1101" s="2">
        <f>RSI!I1101</f>
        <v>52.244635175328362</v>
      </c>
      <c r="D1101" s="2">
        <f>MACD!E1101</f>
        <v>-0.2231071265997473</v>
      </c>
      <c r="E1101" s="2">
        <f>MACD!F1101</f>
        <v>-0.14231833147013151</v>
      </c>
      <c r="F1101" s="2">
        <f>'Moving Avg'!D1101</f>
        <v>6.8893999999999993</v>
      </c>
      <c r="G1101" s="2">
        <f>'Moving Avg'!F1101</f>
        <v>6.6395500000000016</v>
      </c>
      <c r="H1101" s="2">
        <f>'Moving Avg'!G1101</f>
        <v>6.8391600000000015</v>
      </c>
      <c r="I1101" s="2">
        <f>'Moving Avg'!H1101</f>
        <v>9.6679700000000039</v>
      </c>
      <c r="J1101" s="5" t="str">
        <f>OBV!F1101</f>
        <v>BULLISH</v>
      </c>
      <c r="K1101" s="5" t="str">
        <f>OBV!G1101</f>
        <v>NEUTRAL</v>
      </c>
      <c r="L1101" s="5" t="str">
        <f>OBV!H1101</f>
        <v>BULLISH DIVERGENCE</v>
      </c>
      <c r="M1101" s="7">
        <f t="shared" si="170"/>
        <v>25</v>
      </c>
      <c r="N1101" s="7">
        <f t="shared" si="171"/>
        <v>100</v>
      </c>
      <c r="O1101" s="7">
        <f t="shared" si="172"/>
        <v>0</v>
      </c>
      <c r="P1101" s="7">
        <f t="shared" si="173"/>
        <v>66.5</v>
      </c>
      <c r="Q1101" s="8">
        <f t="shared" si="174"/>
        <v>53.725000000000001</v>
      </c>
      <c r="R1101" s="8">
        <f t="shared" si="175"/>
        <v>41.625</v>
      </c>
      <c r="S1101" s="8">
        <f t="shared" si="176"/>
        <v>48.674999999999997</v>
      </c>
      <c r="T1101" s="8">
        <f t="shared" si="177"/>
        <v>47.875</v>
      </c>
      <c r="U1101" s="7">
        <f t="shared" si="178"/>
        <v>48.008333333333326</v>
      </c>
      <c r="V1101" s="7">
        <f t="shared" si="179"/>
        <v>47.974999999999994</v>
      </c>
    </row>
    <row r="1102" spans="1:22" ht="13.5" x14ac:dyDescent="0.25">
      <c r="A1102" s="3">
        <f>RSI!A1102</f>
        <v>43612</v>
      </c>
      <c r="B1102" s="2">
        <f>RSI!B1102</f>
        <v>6.8259999999999996</v>
      </c>
      <c r="C1102" s="2">
        <f>RSI!I1102</f>
        <v>52.244635175328362</v>
      </c>
      <c r="D1102" s="2">
        <f>MACD!E1102</f>
        <v>-0.21858031102026221</v>
      </c>
      <c r="E1102" s="2">
        <f>MACD!F1102</f>
        <v>-0.15757072738015765</v>
      </c>
      <c r="F1102" s="2">
        <f>'Moving Avg'!D1102</f>
        <v>6.8823999999999996</v>
      </c>
      <c r="G1102" s="2">
        <f>'Moving Avg'!F1102</f>
        <v>6.6457500000000014</v>
      </c>
      <c r="H1102" s="2">
        <f>'Moving Avg'!G1102</f>
        <v>6.8283000000000014</v>
      </c>
      <c r="I1102" s="2">
        <f>'Moving Avg'!H1102</f>
        <v>9.6370800000000045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  <c r="M1102" s="7">
        <f t="shared" si="170"/>
        <v>25</v>
      </c>
      <c r="N1102" s="7">
        <f t="shared" si="171"/>
        <v>100</v>
      </c>
      <c r="O1102" s="7">
        <f t="shared" si="172"/>
        <v>0</v>
      </c>
      <c r="P1102" s="7">
        <f t="shared" si="173"/>
        <v>66.5</v>
      </c>
      <c r="Q1102" s="8">
        <f t="shared" si="174"/>
        <v>53.725000000000001</v>
      </c>
      <c r="R1102" s="8">
        <f t="shared" si="175"/>
        <v>41.625</v>
      </c>
      <c r="S1102" s="8">
        <f t="shared" si="176"/>
        <v>48.674999999999997</v>
      </c>
      <c r="T1102" s="8">
        <f t="shared" si="177"/>
        <v>47.875</v>
      </c>
      <c r="U1102" s="7">
        <f t="shared" si="178"/>
        <v>48.008333333333326</v>
      </c>
      <c r="V1102" s="7">
        <f t="shared" si="179"/>
        <v>47.974999999999994</v>
      </c>
    </row>
    <row r="1103" spans="1:22" ht="13.5" x14ac:dyDescent="0.25">
      <c r="A1103" s="3">
        <f>RSI!A1103</f>
        <v>43613</v>
      </c>
      <c r="B1103" s="2">
        <f>RSI!B1103</f>
        <v>6.8609999999999998</v>
      </c>
      <c r="C1103" s="2">
        <f>RSI!I1103</f>
        <v>53.474781302066006</v>
      </c>
      <c r="D1103" s="2">
        <f>MACD!E1103</f>
        <v>-0.24729485367428072</v>
      </c>
      <c r="E1103" s="2">
        <f>MACD!F1103</f>
        <v>-0.17551555263898228</v>
      </c>
      <c r="F1103" s="2">
        <f>'Moving Avg'!D1103</f>
        <v>6.8823999999999996</v>
      </c>
      <c r="G1103" s="2">
        <f>'Moving Avg'!F1103</f>
        <v>6.6550500000000001</v>
      </c>
      <c r="H1103" s="2">
        <f>'Moving Avg'!G1103</f>
        <v>6.8152400000000011</v>
      </c>
      <c r="I1103" s="2">
        <f>'Moving Avg'!H1103</f>
        <v>9.6053400000000053</v>
      </c>
      <c r="J1103" s="5" t="str">
        <f>OBV!F1103</f>
        <v>BULLISH</v>
      </c>
      <c r="K1103" s="5" t="str">
        <f>OBV!G1103</f>
        <v>NEUTRAL</v>
      </c>
      <c r="L1103" s="5" t="str">
        <f>OBV!H1103</f>
        <v>NEUTRAL</v>
      </c>
      <c r="M1103" s="7">
        <f t="shared" si="170"/>
        <v>25</v>
      </c>
      <c r="N1103" s="7">
        <f t="shared" si="171"/>
        <v>100</v>
      </c>
      <c r="O1103" s="7">
        <f t="shared" si="172"/>
        <v>0</v>
      </c>
      <c r="P1103" s="7">
        <f t="shared" si="173"/>
        <v>49.5</v>
      </c>
      <c r="Q1103" s="8">
        <f t="shared" si="174"/>
        <v>51.174999999999997</v>
      </c>
      <c r="R1103" s="8">
        <f t="shared" si="175"/>
        <v>37.375</v>
      </c>
      <c r="S1103" s="8">
        <f t="shared" si="176"/>
        <v>41.025000000000006</v>
      </c>
      <c r="T1103" s="8">
        <f t="shared" si="177"/>
        <v>43.625</v>
      </c>
      <c r="U1103" s="7">
        <f t="shared" si="178"/>
        <v>43.191666666666663</v>
      </c>
      <c r="V1103" s="7">
        <f t="shared" si="179"/>
        <v>43.3</v>
      </c>
    </row>
    <row r="1104" spans="1:22" ht="13.5" x14ac:dyDescent="0.25">
      <c r="A1104" s="3">
        <f>RSI!A1104</f>
        <v>43614</v>
      </c>
      <c r="B1104" s="2">
        <f>RSI!B1104</f>
        <v>6.8609999999999998</v>
      </c>
      <c r="C1104" s="2">
        <f>RSI!I1104</f>
        <v>53.474781302066006</v>
      </c>
      <c r="D1104" s="2">
        <f>MACD!E1104</f>
        <v>-0.25079718933000184</v>
      </c>
      <c r="E1104" s="2">
        <f>MACD!F1104</f>
        <v>-0.19057187997718622</v>
      </c>
      <c r="F1104" s="2">
        <f>'Moving Avg'!D1104</f>
        <v>6.8823999999999996</v>
      </c>
      <c r="G1104" s="2">
        <f>'Moving Avg'!F1104</f>
        <v>6.6742500000000007</v>
      </c>
      <c r="H1104" s="2">
        <f>'Moving Avg'!G1104</f>
        <v>6.8031000000000006</v>
      </c>
      <c r="I1104" s="2">
        <f>'Moving Avg'!H1104</f>
        <v>9.5736000000000061</v>
      </c>
      <c r="J1104" s="5" t="str">
        <f>OBV!F1104</f>
        <v>BULLISH</v>
      </c>
      <c r="K1104" s="5" t="str">
        <f>OBV!G1104</f>
        <v>NEUTRAL</v>
      </c>
      <c r="L1104" s="5" t="str">
        <f>OBV!H1104</f>
        <v>NEUTRAL</v>
      </c>
      <c r="M1104" s="7">
        <f t="shared" si="170"/>
        <v>25</v>
      </c>
      <c r="N1104" s="7">
        <f t="shared" si="171"/>
        <v>100</v>
      </c>
      <c r="O1104" s="7">
        <f t="shared" si="172"/>
        <v>0</v>
      </c>
      <c r="P1104" s="7">
        <f t="shared" si="173"/>
        <v>49.5</v>
      </c>
      <c r="Q1104" s="8">
        <f t="shared" si="174"/>
        <v>51.174999999999997</v>
      </c>
      <c r="R1104" s="8">
        <f t="shared" si="175"/>
        <v>37.375</v>
      </c>
      <c r="S1104" s="8">
        <f t="shared" si="176"/>
        <v>41.025000000000006</v>
      </c>
      <c r="T1104" s="8">
        <f t="shared" si="177"/>
        <v>43.625</v>
      </c>
      <c r="U1104" s="7">
        <f t="shared" si="178"/>
        <v>43.191666666666663</v>
      </c>
      <c r="V1104" s="7">
        <f t="shared" si="179"/>
        <v>43.3</v>
      </c>
    </row>
    <row r="1105" spans="1:22" ht="13.5" x14ac:dyDescent="0.25">
      <c r="A1105" s="3">
        <f>RSI!A1105</f>
        <v>43615</v>
      </c>
      <c r="B1105" s="2">
        <f>RSI!B1105</f>
        <v>7.0449999999999999</v>
      </c>
      <c r="C1105" s="2">
        <f>RSI!I1105</f>
        <v>59.789991956105631</v>
      </c>
      <c r="D1105" s="2">
        <f>MACD!E1105</f>
        <v>-0.22332127351234732</v>
      </c>
      <c r="E1105" s="2">
        <f>MACD!F1105</f>
        <v>-0.19712175868421844</v>
      </c>
      <c r="F1105" s="2">
        <f>'Moving Avg'!D1105</f>
        <v>6.883799999999999</v>
      </c>
      <c r="G1105" s="2">
        <f>'Moving Avg'!F1105</f>
        <v>6.7059499999999996</v>
      </c>
      <c r="H1105" s="2">
        <f>'Moving Avg'!G1105</f>
        <v>6.7962200000000017</v>
      </c>
      <c r="I1105" s="2">
        <f>'Moving Avg'!H1105</f>
        <v>9.5427800000000076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100</v>
      </c>
      <c r="O1105" s="7">
        <f t="shared" si="172"/>
        <v>0</v>
      </c>
      <c r="P1105" s="7">
        <f t="shared" si="173"/>
        <v>83.5</v>
      </c>
      <c r="Q1105" s="8">
        <f t="shared" si="174"/>
        <v>56.274999999999999</v>
      </c>
      <c r="R1105" s="8">
        <f t="shared" si="175"/>
        <v>45.875</v>
      </c>
      <c r="S1105" s="8">
        <f t="shared" si="176"/>
        <v>56.325000000000003</v>
      </c>
      <c r="T1105" s="8">
        <f t="shared" si="177"/>
        <v>52.125</v>
      </c>
      <c r="U1105" s="7">
        <f t="shared" si="178"/>
        <v>52.82500000000001</v>
      </c>
      <c r="V1105" s="7">
        <f t="shared" si="179"/>
        <v>52.650000000000006</v>
      </c>
    </row>
    <row r="1106" spans="1:22" ht="13.5" x14ac:dyDescent="0.25">
      <c r="A1106" s="3">
        <f>RSI!A1106</f>
        <v>43616</v>
      </c>
      <c r="B1106" s="2">
        <f>RSI!B1106</f>
        <v>7.0449999999999999</v>
      </c>
      <c r="C1106" s="2">
        <f>RSI!I1106</f>
        <v>59.789991956105624</v>
      </c>
      <c r="D1106" s="2">
        <f>MACD!E1106</f>
        <v>-0.19735784917074017</v>
      </c>
      <c r="E1106" s="2">
        <f>MACD!F1106</f>
        <v>-0.19716897678152281</v>
      </c>
      <c r="F1106" s="2">
        <f>'Moving Avg'!D1106</f>
        <v>6.9276</v>
      </c>
      <c r="G1106" s="2">
        <f>'Moving Avg'!F1106</f>
        <v>6.7376499999999995</v>
      </c>
      <c r="H1106" s="2">
        <f>'Moving Avg'!G1106</f>
        <v>6.7894800000000011</v>
      </c>
      <c r="I1106" s="2">
        <f>'Moving Avg'!H1106</f>
        <v>9.5126200000000054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45</v>
      </c>
      <c r="O1106" s="7">
        <f t="shared" si="172"/>
        <v>0</v>
      </c>
      <c r="P1106" s="7">
        <f t="shared" si="173"/>
        <v>83.5</v>
      </c>
      <c r="Q1106" s="8">
        <f t="shared" si="174"/>
        <v>37.024999999999999</v>
      </c>
      <c r="R1106" s="8">
        <f t="shared" si="175"/>
        <v>34.875</v>
      </c>
      <c r="S1106" s="8">
        <f t="shared" si="176"/>
        <v>48.075000000000003</v>
      </c>
      <c r="T1106" s="8">
        <f t="shared" si="177"/>
        <v>38.375</v>
      </c>
      <c r="U1106" s="7">
        <f t="shared" si="178"/>
        <v>39.991666666666667</v>
      </c>
      <c r="V1106" s="7">
        <f t="shared" si="179"/>
        <v>39.587500000000006</v>
      </c>
    </row>
    <row r="1107" spans="1:22" ht="13.5" x14ac:dyDescent="0.25">
      <c r="A1107" s="3">
        <f>RSI!A1107</f>
        <v>43619</v>
      </c>
      <c r="B1107" s="2">
        <f>RSI!B1107</f>
        <v>7.0449999999999999</v>
      </c>
      <c r="C1107" s="2">
        <f>RSI!I1107</f>
        <v>59.789991956105624</v>
      </c>
      <c r="D1107" s="2">
        <f>MACD!E1107</f>
        <v>-0.17686390874160907</v>
      </c>
      <c r="E1107" s="2">
        <f>MACD!F1107</f>
        <v>-0.19310796317354006</v>
      </c>
      <c r="F1107" s="2">
        <f>'Moving Avg'!D1107</f>
        <v>6.9714</v>
      </c>
      <c r="G1107" s="2">
        <f>'Moving Avg'!F1107</f>
        <v>6.7693499999999984</v>
      </c>
      <c r="H1107" s="2">
        <f>'Moving Avg'!G1107</f>
        <v>6.7865600000000015</v>
      </c>
      <c r="I1107" s="2">
        <f>'Moving Avg'!H1107</f>
        <v>9.4851000000000063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25</v>
      </c>
      <c r="N1107" s="7">
        <f t="shared" si="171"/>
        <v>0</v>
      </c>
      <c r="O1107" s="7">
        <f t="shared" si="172"/>
        <v>0</v>
      </c>
      <c r="P1107" s="7">
        <f t="shared" si="173"/>
        <v>83.5</v>
      </c>
      <c r="Q1107" s="8">
        <f t="shared" si="174"/>
        <v>21.274999999999999</v>
      </c>
      <c r="R1107" s="8">
        <f t="shared" si="175"/>
        <v>25.875</v>
      </c>
      <c r="S1107" s="8">
        <f t="shared" si="176"/>
        <v>41.325000000000003</v>
      </c>
      <c r="T1107" s="8">
        <f t="shared" si="177"/>
        <v>27.125</v>
      </c>
      <c r="U1107" s="7">
        <f t="shared" si="178"/>
        <v>29.491666666666664</v>
      </c>
      <c r="V1107" s="7">
        <f t="shared" si="179"/>
        <v>28.9</v>
      </c>
    </row>
    <row r="1108" spans="1:22" ht="13.5" x14ac:dyDescent="0.25">
      <c r="A1108" s="3">
        <f>RSI!A1108</f>
        <v>43623</v>
      </c>
      <c r="B1108" s="2">
        <f>RSI!B1108</f>
        <v>7.0449999999999999</v>
      </c>
      <c r="C1108" s="2">
        <f>RSI!I1108</f>
        <v>59.789991956105624</v>
      </c>
      <c r="D1108" s="2">
        <f>MACD!E1108</f>
        <v>-0.16088872568469359</v>
      </c>
      <c r="E1108" s="2">
        <f>MACD!F1108</f>
        <v>-0.18666411567577079</v>
      </c>
      <c r="F1108" s="2">
        <f>'Moving Avg'!D1108</f>
        <v>7.0082000000000004</v>
      </c>
      <c r="G1108" s="2">
        <f>'Moving Avg'!F1108</f>
        <v>6.8010499999999992</v>
      </c>
      <c r="H1108" s="2">
        <f>'Moving Avg'!G1108</f>
        <v>6.7878800000000021</v>
      </c>
      <c r="I1108" s="2">
        <f>'Moving Avg'!H1108</f>
        <v>9.4559300000000075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0</v>
      </c>
      <c r="O1108" s="7">
        <f t="shared" si="172"/>
        <v>0</v>
      </c>
      <c r="P1108" s="7">
        <f t="shared" si="173"/>
        <v>83.5</v>
      </c>
      <c r="Q1108" s="8">
        <f t="shared" si="174"/>
        <v>21.274999999999999</v>
      </c>
      <c r="R1108" s="8">
        <f t="shared" si="175"/>
        <v>25.875</v>
      </c>
      <c r="S1108" s="8">
        <f t="shared" si="176"/>
        <v>41.325000000000003</v>
      </c>
      <c r="T1108" s="8">
        <f t="shared" si="177"/>
        <v>27.125</v>
      </c>
      <c r="U1108" s="7">
        <f t="shared" si="178"/>
        <v>29.491666666666664</v>
      </c>
      <c r="V1108" s="7">
        <f t="shared" si="179"/>
        <v>28.9</v>
      </c>
    </row>
    <row r="1109" spans="1:22" ht="13.5" x14ac:dyDescent="0.25">
      <c r="A1109" s="3">
        <f>RSI!A1109</f>
        <v>43626</v>
      </c>
      <c r="B1109" s="2">
        <f>RSI!B1109</f>
        <v>6.9320000000000004</v>
      </c>
      <c r="C1109" s="2">
        <f>RSI!I1109</f>
        <v>53.761980969023867</v>
      </c>
      <c r="D1109" s="2">
        <f>MACD!E1109</f>
        <v>-0.14026556259810974</v>
      </c>
      <c r="E1109" s="2">
        <f>MACD!F1109</f>
        <v>-0.17738440506023859</v>
      </c>
      <c r="F1109" s="2">
        <f>'Moving Avg'!D1109</f>
        <v>7.0224000000000002</v>
      </c>
      <c r="G1109" s="2">
        <f>'Moving Avg'!F1109</f>
        <v>6.8175499999999989</v>
      </c>
      <c r="H1109" s="2">
        <f>'Moving Avg'!G1109</f>
        <v>6.7786200000000019</v>
      </c>
      <c r="I1109" s="2">
        <f>'Moving Avg'!H1109</f>
        <v>9.426195000000007</v>
      </c>
      <c r="J1109" s="5" t="str">
        <f>OBV!F1109</f>
        <v>BULLISH</v>
      </c>
      <c r="K1109" s="5" t="str">
        <f>OBV!G1109</f>
        <v>NEUTRAL</v>
      </c>
      <c r="L1109" s="5" t="str">
        <f>OBV!H1109</f>
        <v>CONFIRMED BULLISH</v>
      </c>
      <c r="M1109" s="7">
        <f t="shared" si="170"/>
        <v>25</v>
      </c>
      <c r="N1109" s="7">
        <f t="shared" si="171"/>
        <v>0</v>
      </c>
      <c r="O1109" s="7">
        <f t="shared" si="172"/>
        <v>0</v>
      </c>
      <c r="P1109" s="7">
        <f t="shared" si="173"/>
        <v>83.5</v>
      </c>
      <c r="Q1109" s="8">
        <f t="shared" si="174"/>
        <v>21.274999999999999</v>
      </c>
      <c r="R1109" s="8">
        <f t="shared" si="175"/>
        <v>25.875</v>
      </c>
      <c r="S1109" s="8">
        <f t="shared" si="176"/>
        <v>41.325000000000003</v>
      </c>
      <c r="T1109" s="8">
        <f t="shared" si="177"/>
        <v>27.125</v>
      </c>
      <c r="U1109" s="7">
        <f t="shared" si="178"/>
        <v>29.491666666666664</v>
      </c>
      <c r="V1109" s="7">
        <f t="shared" si="179"/>
        <v>28.9</v>
      </c>
    </row>
    <row r="1110" spans="1:22" ht="13.5" x14ac:dyDescent="0.25">
      <c r="A1110" s="3">
        <f>RSI!A1110</f>
        <v>43627</v>
      </c>
      <c r="B1110" s="2">
        <f>RSI!B1110</f>
        <v>6.9320000000000004</v>
      </c>
      <c r="C1110" s="2">
        <f>RSI!I1110</f>
        <v>53.76198096902386</v>
      </c>
      <c r="D1110" s="2">
        <f>MACD!E1110</f>
        <v>-9.6087693369612204E-2</v>
      </c>
      <c r="E1110" s="2">
        <f>MACD!F1110</f>
        <v>-0.16112506272211333</v>
      </c>
      <c r="F1110" s="2">
        <f>'Moving Avg'!D1110</f>
        <v>6.9998000000000005</v>
      </c>
      <c r="G1110" s="2">
        <f>'Moving Avg'!F1110</f>
        <v>6.8343499999999988</v>
      </c>
      <c r="H1110" s="2">
        <f>'Moving Avg'!G1110</f>
        <v>6.7653800000000022</v>
      </c>
      <c r="I1110" s="2">
        <f>'Moving Avg'!H1110</f>
        <v>9.3964950000000069</v>
      </c>
      <c r="J1110" s="5" t="str">
        <f>OBV!F1110</f>
        <v>BEARISH</v>
      </c>
      <c r="K1110" s="5" t="str">
        <f>OBV!G1110</f>
        <v>NEUTRAL</v>
      </c>
      <c r="L1110" s="5" t="str">
        <f>OBV!H1110</f>
        <v>CONFIRMED BEARISH</v>
      </c>
      <c r="M1110" s="7">
        <f t="shared" si="170"/>
        <v>25</v>
      </c>
      <c r="N1110" s="7">
        <f t="shared" si="171"/>
        <v>0</v>
      </c>
      <c r="O1110" s="7">
        <f t="shared" si="172"/>
        <v>0</v>
      </c>
      <c r="P1110" s="7">
        <f t="shared" si="173"/>
        <v>16.5</v>
      </c>
      <c r="Q1110" s="8">
        <f t="shared" si="174"/>
        <v>11.225</v>
      </c>
      <c r="R1110" s="8">
        <f t="shared" si="175"/>
        <v>9.125</v>
      </c>
      <c r="S1110" s="8">
        <f t="shared" si="176"/>
        <v>11.175000000000001</v>
      </c>
      <c r="T1110" s="8">
        <f t="shared" si="177"/>
        <v>10.375</v>
      </c>
      <c r="U1110" s="7">
        <f t="shared" si="178"/>
        <v>10.508333333333335</v>
      </c>
      <c r="V1110" s="7">
        <f t="shared" si="179"/>
        <v>10.475000000000001</v>
      </c>
    </row>
    <row r="1111" spans="1:22" ht="13.5" x14ac:dyDescent="0.25">
      <c r="A1111" s="3">
        <f>RSI!A1111</f>
        <v>43628</v>
      </c>
      <c r="B1111" s="2">
        <f>RSI!B1111</f>
        <v>6.9320000000000004</v>
      </c>
      <c r="C1111" s="2">
        <f>RSI!I1111</f>
        <v>53.76198096902386</v>
      </c>
      <c r="D1111" s="2">
        <f>MACD!E1111</f>
        <v>-9.1787793622274627E-2</v>
      </c>
      <c r="E1111" s="2">
        <f>MACD!F1111</f>
        <v>-0.14725760890214559</v>
      </c>
      <c r="F1111" s="2">
        <f>'Moving Avg'!D1111</f>
        <v>6.9772000000000007</v>
      </c>
      <c r="G1111" s="2">
        <f>'Moving Avg'!F1111</f>
        <v>6.8603999999999985</v>
      </c>
      <c r="H1111" s="2">
        <f>'Moving Avg'!G1111</f>
        <v>6.7508200000000018</v>
      </c>
      <c r="I1111" s="2">
        <f>'Moving Avg'!H1111</f>
        <v>9.3667950000000069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25</v>
      </c>
      <c r="N1111" s="7">
        <f t="shared" si="171"/>
        <v>0</v>
      </c>
      <c r="O1111" s="7">
        <f t="shared" si="172"/>
        <v>0</v>
      </c>
      <c r="P1111" s="7">
        <f t="shared" si="173"/>
        <v>16.5</v>
      </c>
      <c r="Q1111" s="8">
        <f t="shared" si="174"/>
        <v>11.225</v>
      </c>
      <c r="R1111" s="8">
        <f t="shared" si="175"/>
        <v>9.125</v>
      </c>
      <c r="S1111" s="8">
        <f t="shared" si="176"/>
        <v>11.175000000000001</v>
      </c>
      <c r="T1111" s="8">
        <f t="shared" si="177"/>
        <v>10.375</v>
      </c>
      <c r="U1111" s="7">
        <f t="shared" si="178"/>
        <v>10.508333333333335</v>
      </c>
      <c r="V1111" s="7">
        <f t="shared" si="179"/>
        <v>10.475000000000001</v>
      </c>
    </row>
    <row r="1112" spans="1:22" ht="13.5" x14ac:dyDescent="0.25">
      <c r="A1112" s="3">
        <f>RSI!A1112</f>
        <v>43629</v>
      </c>
      <c r="B1112" s="2">
        <f>RSI!B1112</f>
        <v>6.9320000000000004</v>
      </c>
      <c r="C1112" s="2">
        <f>RSI!I1112</f>
        <v>53.76198096902386</v>
      </c>
      <c r="D1112" s="2">
        <f>MACD!E1112</f>
        <v>-8.8580888764704824E-2</v>
      </c>
      <c r="E1112" s="2">
        <f>MACD!F1112</f>
        <v>-0.13552226487465743</v>
      </c>
      <c r="F1112" s="2">
        <f>'Moving Avg'!D1112</f>
        <v>6.954600000000001</v>
      </c>
      <c r="G1112" s="2">
        <f>'Moving Avg'!F1112</f>
        <v>6.8772000000000002</v>
      </c>
      <c r="H1112" s="2">
        <f>'Moving Avg'!G1112</f>
        <v>6.7407600000000034</v>
      </c>
      <c r="I1112" s="2">
        <f>'Moving Avg'!H1112</f>
        <v>9.3370950000000068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  <c r="M1112" s="7">
        <f t="shared" si="170"/>
        <v>25</v>
      </c>
      <c r="N1112" s="7">
        <f t="shared" si="171"/>
        <v>0</v>
      </c>
      <c r="O1112" s="7">
        <f t="shared" si="172"/>
        <v>0</v>
      </c>
      <c r="P1112" s="7">
        <f t="shared" si="173"/>
        <v>16.5</v>
      </c>
      <c r="Q1112" s="8">
        <f t="shared" si="174"/>
        <v>11.225</v>
      </c>
      <c r="R1112" s="8">
        <f t="shared" si="175"/>
        <v>9.125</v>
      </c>
      <c r="S1112" s="8">
        <f t="shared" si="176"/>
        <v>11.175000000000001</v>
      </c>
      <c r="T1112" s="8">
        <f t="shared" si="177"/>
        <v>10.375</v>
      </c>
      <c r="U1112" s="7">
        <f t="shared" si="178"/>
        <v>10.508333333333335</v>
      </c>
      <c r="V1112" s="7">
        <f t="shared" si="179"/>
        <v>10.475000000000001</v>
      </c>
    </row>
    <row r="1113" spans="1:22" ht="13.5" x14ac:dyDescent="0.25">
      <c r="A1113" s="3">
        <f>RSI!A1113</f>
        <v>43630</v>
      </c>
      <c r="B1113" s="2">
        <f>RSI!B1113</f>
        <v>6.9320000000000004</v>
      </c>
      <c r="C1113" s="2">
        <f>RSI!I1113</f>
        <v>53.76198096902386</v>
      </c>
      <c r="D1113" s="2">
        <f>MACD!E1113</f>
        <v>-8.0882249474418799E-2</v>
      </c>
      <c r="E1113" s="2">
        <f>MACD!F1113</f>
        <v>-0.12459426179460971</v>
      </c>
      <c r="F1113" s="2">
        <f>'Moving Avg'!D1113</f>
        <v>6.9320000000000004</v>
      </c>
      <c r="G1113" s="2">
        <f>'Moving Avg'!F1113</f>
        <v>6.9036</v>
      </c>
      <c r="H1113" s="2">
        <f>'Moving Avg'!G1113</f>
        <v>6.7350600000000034</v>
      </c>
      <c r="I1113" s="2">
        <f>'Moving Avg'!H1113</f>
        <v>9.309010000000006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25</v>
      </c>
      <c r="N1113" s="7">
        <f t="shared" si="171"/>
        <v>0</v>
      </c>
      <c r="O1113" s="7">
        <f t="shared" si="172"/>
        <v>0</v>
      </c>
      <c r="P1113" s="7">
        <f t="shared" si="173"/>
        <v>16.5</v>
      </c>
      <c r="Q1113" s="8">
        <f t="shared" si="174"/>
        <v>11.225</v>
      </c>
      <c r="R1113" s="8">
        <f t="shared" si="175"/>
        <v>9.125</v>
      </c>
      <c r="S1113" s="8">
        <f t="shared" si="176"/>
        <v>11.175000000000001</v>
      </c>
      <c r="T1113" s="8">
        <f t="shared" si="177"/>
        <v>10.375</v>
      </c>
      <c r="U1113" s="7">
        <f t="shared" si="178"/>
        <v>10.508333333333335</v>
      </c>
      <c r="V1113" s="7">
        <f t="shared" si="179"/>
        <v>10.475000000000001</v>
      </c>
    </row>
    <row r="1114" spans="1:22" ht="13.5" x14ac:dyDescent="0.25">
      <c r="A1114" s="3">
        <f>RSI!A1114</f>
        <v>43633</v>
      </c>
      <c r="B1114" s="2">
        <f>RSI!B1114</f>
        <v>6.9320000000000004</v>
      </c>
      <c r="C1114" s="2">
        <f>RSI!I1114</f>
        <v>53.76198096902386</v>
      </c>
      <c r="D1114" s="2">
        <f>MACD!E1114</f>
        <v>-7.4737933797136336E-2</v>
      </c>
      <c r="E1114" s="2">
        <f>MACD!F1114</f>
        <v>-0.11462299619511504</v>
      </c>
      <c r="F1114" s="2">
        <f>'Moving Avg'!D1114</f>
        <v>6.9320000000000004</v>
      </c>
      <c r="G1114" s="2">
        <f>'Moving Avg'!F1114</f>
        <v>6.923049999999999</v>
      </c>
      <c r="H1114" s="2">
        <f>'Moving Avg'!G1114</f>
        <v>6.7335800000000026</v>
      </c>
      <c r="I1114" s="2">
        <f>'Moving Avg'!H1114</f>
        <v>9.280925000000007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  <c r="M1114" s="7">
        <f t="shared" si="170"/>
        <v>25</v>
      </c>
      <c r="N1114" s="7">
        <f t="shared" si="171"/>
        <v>0</v>
      </c>
      <c r="O1114" s="7">
        <f t="shared" si="172"/>
        <v>0</v>
      </c>
      <c r="P1114" s="7">
        <f t="shared" si="173"/>
        <v>33</v>
      </c>
      <c r="Q1114" s="8">
        <f t="shared" si="174"/>
        <v>13.7</v>
      </c>
      <c r="R1114" s="8">
        <f t="shared" si="175"/>
        <v>13.25</v>
      </c>
      <c r="S1114" s="8">
        <f t="shared" si="176"/>
        <v>18.600000000000001</v>
      </c>
      <c r="T1114" s="8">
        <f t="shared" si="177"/>
        <v>14.5</v>
      </c>
      <c r="U1114" s="7">
        <f t="shared" si="178"/>
        <v>15.183333333333332</v>
      </c>
      <c r="V1114" s="7">
        <f t="shared" si="179"/>
        <v>15.012499999999999</v>
      </c>
    </row>
    <row r="1115" spans="1:22" ht="13.5" x14ac:dyDescent="0.25">
      <c r="A1115" s="3">
        <f>RSI!A1115</f>
        <v>43634</v>
      </c>
      <c r="B1115" s="2">
        <f>RSI!B1115</f>
        <v>6.9320000000000004</v>
      </c>
      <c r="C1115" s="2">
        <f>RSI!I1115</f>
        <v>53.76198096902386</v>
      </c>
      <c r="D1115" s="2">
        <f>MACD!E1115</f>
        <v>-4.1573721414112086E-2</v>
      </c>
      <c r="E1115" s="2">
        <f>MACD!F1115</f>
        <v>-0.10001314123891446</v>
      </c>
      <c r="F1115" s="2">
        <f>'Moving Avg'!D1115</f>
        <v>6.9320000000000004</v>
      </c>
      <c r="G1115" s="2">
        <f>'Moving Avg'!F1115</f>
        <v>6.9279999999999999</v>
      </c>
      <c r="H1115" s="2">
        <f>'Moving Avg'!G1115</f>
        <v>6.7362000000000037</v>
      </c>
      <c r="I1115" s="2">
        <f>'Moving Avg'!H1115</f>
        <v>9.2511900000000065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  <c r="M1115" s="7">
        <f t="shared" si="170"/>
        <v>25</v>
      </c>
      <c r="N1115" s="7">
        <f t="shared" si="171"/>
        <v>0</v>
      </c>
      <c r="O1115" s="7">
        <f t="shared" si="172"/>
        <v>0</v>
      </c>
      <c r="P1115" s="7">
        <f t="shared" si="173"/>
        <v>33</v>
      </c>
      <c r="Q1115" s="8">
        <f t="shared" si="174"/>
        <v>13.7</v>
      </c>
      <c r="R1115" s="8">
        <f t="shared" si="175"/>
        <v>13.25</v>
      </c>
      <c r="S1115" s="8">
        <f t="shared" si="176"/>
        <v>18.600000000000001</v>
      </c>
      <c r="T1115" s="8">
        <f t="shared" si="177"/>
        <v>14.5</v>
      </c>
      <c r="U1115" s="7">
        <f t="shared" si="178"/>
        <v>15.183333333333332</v>
      </c>
      <c r="V1115" s="7">
        <f t="shared" si="179"/>
        <v>15.012499999999999</v>
      </c>
    </row>
    <row r="1116" spans="1:22" ht="13.5" x14ac:dyDescent="0.25">
      <c r="A1116" s="3">
        <f>RSI!A1116</f>
        <v>43635</v>
      </c>
      <c r="B1116" s="2">
        <f>RSI!B1116</f>
        <v>6.9180000000000001</v>
      </c>
      <c r="C1116" s="2">
        <f>RSI!I1116</f>
        <v>52.657026837760846</v>
      </c>
      <c r="D1116" s="2">
        <f>MACD!E1116</f>
        <v>-1.279180320616824E-2</v>
      </c>
      <c r="E1116" s="2">
        <f>MACD!F1116</f>
        <v>-8.2568873632365217E-2</v>
      </c>
      <c r="F1116" s="2">
        <f>'Moving Avg'!D1116</f>
        <v>6.9291999999999998</v>
      </c>
      <c r="G1116" s="2">
        <f>'Moving Avg'!F1116</f>
        <v>6.9308500000000013</v>
      </c>
      <c r="H1116" s="2">
        <f>'Moving Avg'!G1116</f>
        <v>6.7386800000000031</v>
      </c>
      <c r="I1116" s="2">
        <f>'Moving Avg'!H1116</f>
        <v>9.2210550000000087</v>
      </c>
      <c r="J1116" s="5" t="str">
        <f>OBV!F1116</f>
        <v>BEARISH</v>
      </c>
      <c r="K1116" s="5" t="str">
        <f>OBV!G1116</f>
        <v>NEUTRAL</v>
      </c>
      <c r="L1116" s="5" t="str">
        <f>OBV!H1116</f>
        <v>CONFIRMED BEARISH</v>
      </c>
      <c r="M1116" s="7">
        <f t="shared" si="170"/>
        <v>25</v>
      </c>
      <c r="N1116" s="7">
        <f t="shared" si="171"/>
        <v>0</v>
      </c>
      <c r="O1116" s="7">
        <f t="shared" si="172"/>
        <v>0</v>
      </c>
      <c r="P1116" s="7">
        <f t="shared" si="173"/>
        <v>16.5</v>
      </c>
      <c r="Q1116" s="8">
        <f t="shared" si="174"/>
        <v>11.225</v>
      </c>
      <c r="R1116" s="8">
        <f t="shared" si="175"/>
        <v>9.125</v>
      </c>
      <c r="S1116" s="8">
        <f t="shared" si="176"/>
        <v>11.175000000000001</v>
      </c>
      <c r="T1116" s="8">
        <f t="shared" si="177"/>
        <v>10.375</v>
      </c>
      <c r="U1116" s="7">
        <f t="shared" si="178"/>
        <v>10.508333333333335</v>
      </c>
      <c r="V1116" s="7">
        <f t="shared" si="179"/>
        <v>10.475000000000001</v>
      </c>
    </row>
    <row r="1117" spans="1:22" ht="13.5" x14ac:dyDescent="0.25">
      <c r="A1117" s="3">
        <f>RSI!A1117</f>
        <v>43636</v>
      </c>
      <c r="B1117" s="2">
        <f>RSI!B1117</f>
        <v>6.9180000000000001</v>
      </c>
      <c r="C1117" s="2">
        <f>RSI!I1117</f>
        <v>52.657026837760846</v>
      </c>
      <c r="D1117" s="2">
        <f>MACD!E1117</f>
        <v>1.135120169414261E-2</v>
      </c>
      <c r="E1117" s="2">
        <f>MACD!F1117</f>
        <v>-6.3784858567063646E-2</v>
      </c>
      <c r="F1117" s="2">
        <f>'Moving Avg'!D1117</f>
        <v>6.9263999999999992</v>
      </c>
      <c r="G1117" s="2">
        <f>'Moving Avg'!F1117</f>
        <v>6.9337</v>
      </c>
      <c r="H1117" s="2">
        <f>'Moving Avg'!G1117</f>
        <v>6.7374600000000022</v>
      </c>
      <c r="I1117" s="2">
        <f>'Moving Avg'!H1117</f>
        <v>9.1909200000000073</v>
      </c>
      <c r="J1117" s="5" t="str">
        <f>OBV!F1117</f>
        <v>BEARISH</v>
      </c>
      <c r="K1117" s="5" t="str">
        <f>OBV!G1117</f>
        <v>NEUTRAL</v>
      </c>
      <c r="L1117" s="5" t="str">
        <f>OBV!H1117</f>
        <v>CONFIRMED BEARISH</v>
      </c>
      <c r="M1117" s="7">
        <f t="shared" si="170"/>
        <v>25</v>
      </c>
      <c r="N1117" s="7">
        <f t="shared" si="171"/>
        <v>0</v>
      </c>
      <c r="O1117" s="7">
        <f t="shared" si="172"/>
        <v>0</v>
      </c>
      <c r="P1117" s="7">
        <f t="shared" si="173"/>
        <v>16.5</v>
      </c>
      <c r="Q1117" s="8">
        <f t="shared" si="174"/>
        <v>11.225</v>
      </c>
      <c r="R1117" s="8">
        <f t="shared" si="175"/>
        <v>9.125</v>
      </c>
      <c r="S1117" s="8">
        <f t="shared" si="176"/>
        <v>11.175000000000001</v>
      </c>
      <c r="T1117" s="8">
        <f t="shared" si="177"/>
        <v>10.375</v>
      </c>
      <c r="U1117" s="7">
        <f t="shared" si="178"/>
        <v>10.508333333333335</v>
      </c>
      <c r="V1117" s="7">
        <f t="shared" si="179"/>
        <v>10.475000000000001</v>
      </c>
    </row>
    <row r="1118" spans="1:22" ht="13.5" x14ac:dyDescent="0.25">
      <c r="A1118" s="3">
        <f>RSI!A1118</f>
        <v>43637</v>
      </c>
      <c r="B1118" s="2">
        <f>RSI!B1118</f>
        <v>7.0730000000000004</v>
      </c>
      <c r="C1118" s="2">
        <f>RSI!I1118</f>
        <v>62.542200027107292</v>
      </c>
      <c r="D1118" s="2">
        <f>MACD!E1118</f>
        <v>2.0103114915819731E-2</v>
      </c>
      <c r="E1118" s="2">
        <f>MACD!F1118</f>
        <v>-4.7007263870486975E-2</v>
      </c>
      <c r="F1118" s="2">
        <f>'Moving Avg'!D1118</f>
        <v>6.9545999999999992</v>
      </c>
      <c r="G1118" s="2">
        <f>'Moving Avg'!F1118</f>
        <v>6.944300000000001</v>
      </c>
      <c r="H1118" s="2">
        <f>'Moving Avg'!G1118</f>
        <v>6.7434400000000014</v>
      </c>
      <c r="I1118" s="2">
        <f>'Moving Avg'!H1118</f>
        <v>9.1609000000000087</v>
      </c>
      <c r="J1118" s="5" t="str">
        <f>OBV!F1118</f>
        <v>BULLISH</v>
      </c>
      <c r="K1118" s="5" t="str">
        <f>OBV!G1118</f>
        <v>NEUTRAL</v>
      </c>
      <c r="L1118" s="5" t="str">
        <f>OBV!H1118</f>
        <v>CONFIRMED BULLISH</v>
      </c>
      <c r="M1118" s="7">
        <f t="shared" si="170"/>
        <v>25</v>
      </c>
      <c r="N1118" s="7">
        <f t="shared" si="171"/>
        <v>0</v>
      </c>
      <c r="O1118" s="7">
        <f t="shared" si="172"/>
        <v>0</v>
      </c>
      <c r="P1118" s="7">
        <f t="shared" si="173"/>
        <v>83.5</v>
      </c>
      <c r="Q1118" s="8">
        <f t="shared" si="174"/>
        <v>21.274999999999999</v>
      </c>
      <c r="R1118" s="8">
        <f t="shared" si="175"/>
        <v>25.875</v>
      </c>
      <c r="S1118" s="8">
        <f t="shared" si="176"/>
        <v>41.325000000000003</v>
      </c>
      <c r="T1118" s="8">
        <f t="shared" si="177"/>
        <v>27.125</v>
      </c>
      <c r="U1118" s="7">
        <f t="shared" si="178"/>
        <v>29.491666666666664</v>
      </c>
      <c r="V1118" s="7">
        <f t="shared" si="179"/>
        <v>28.9</v>
      </c>
    </row>
    <row r="1119" spans="1:22" ht="13.5" x14ac:dyDescent="0.25">
      <c r="A1119" s="3">
        <f>RSI!A1119</f>
        <v>43640</v>
      </c>
      <c r="B1119" s="2">
        <f>RSI!B1119</f>
        <v>7.0730000000000004</v>
      </c>
      <c r="C1119" s="2">
        <f>RSI!I1119</f>
        <v>62.542200027107299</v>
      </c>
      <c r="D1119" s="2">
        <f>MACD!E1119</f>
        <v>9.0272279537062516E-3</v>
      </c>
      <c r="E1119" s="2">
        <f>MACD!F1119</f>
        <v>-3.5800365505648329E-2</v>
      </c>
      <c r="F1119" s="2">
        <f>'Moving Avg'!D1119</f>
        <v>6.9828000000000001</v>
      </c>
      <c r="G1119" s="2">
        <f>'Moving Avg'!F1119</f>
        <v>6.9549000000000021</v>
      </c>
      <c r="H1119" s="2">
        <f>'Moving Avg'!G1119</f>
        <v>6.7527200000000001</v>
      </c>
      <c r="I1119" s="2">
        <f>'Moving Avg'!H1119</f>
        <v>9.1312100000000083</v>
      </c>
      <c r="J1119" s="5" t="str">
        <f>OBV!F1119</f>
        <v>BULLISH</v>
      </c>
      <c r="K1119" s="5" t="str">
        <f>OBV!G1119</f>
        <v>NEUTRAL</v>
      </c>
      <c r="L1119" s="5" t="str">
        <f>OBV!H1119</f>
        <v>CONFIRMED BULLISH</v>
      </c>
      <c r="M1119" s="7">
        <f t="shared" si="170"/>
        <v>25</v>
      </c>
      <c r="N1119" s="7">
        <f t="shared" si="171"/>
        <v>0</v>
      </c>
      <c r="O1119" s="7">
        <f t="shared" si="172"/>
        <v>0</v>
      </c>
      <c r="P1119" s="7">
        <f t="shared" si="173"/>
        <v>83.5</v>
      </c>
      <c r="Q1119" s="8">
        <f t="shared" si="174"/>
        <v>21.274999999999999</v>
      </c>
      <c r="R1119" s="8">
        <f t="shared" si="175"/>
        <v>25.875</v>
      </c>
      <c r="S1119" s="8">
        <f t="shared" si="176"/>
        <v>41.325000000000003</v>
      </c>
      <c r="T1119" s="8">
        <f t="shared" si="177"/>
        <v>27.125</v>
      </c>
      <c r="U1119" s="7">
        <f t="shared" si="178"/>
        <v>29.491666666666664</v>
      </c>
      <c r="V1119" s="7">
        <f t="shared" si="179"/>
        <v>28.9</v>
      </c>
    </row>
    <row r="1120" spans="1:22" ht="13.5" x14ac:dyDescent="0.25">
      <c r="A1120" s="3">
        <f>RSI!A1120</f>
        <v>43641</v>
      </c>
      <c r="B1120" s="2">
        <f>RSI!B1120</f>
        <v>7.0380000000000003</v>
      </c>
      <c r="C1120" s="2">
        <f>RSI!I1120</f>
        <v>59.299650623017691</v>
      </c>
      <c r="D1120" s="2">
        <f>MACD!E1120</f>
        <v>1.2324193314947607E-3</v>
      </c>
      <c r="E1120" s="2">
        <f>MACD!F1120</f>
        <v>-2.8393808538219715E-2</v>
      </c>
      <c r="F1120" s="2">
        <f>'Moving Avg'!D1120</f>
        <v>7.0039999999999996</v>
      </c>
      <c r="G1120" s="2">
        <f>'Moving Avg'!F1120</f>
        <v>6.9549000000000021</v>
      </c>
      <c r="H1120" s="2">
        <f>'Moving Avg'!G1120</f>
        <v>6.7613000000000003</v>
      </c>
      <c r="I1120" s="2">
        <f>'Moving Avg'!H1120</f>
        <v>9.1029950000000088</v>
      </c>
      <c r="J1120" s="5" t="str">
        <f>OBV!F1120</f>
        <v>BEARISH</v>
      </c>
      <c r="K1120" s="5" t="str">
        <f>OBV!G1120</f>
        <v>NEUTRAL</v>
      </c>
      <c r="L1120" s="5" t="str">
        <f>OBV!H1120</f>
        <v>BEARISH DIVERGENCE</v>
      </c>
      <c r="M1120" s="7">
        <f t="shared" si="170"/>
        <v>25</v>
      </c>
      <c r="N1120" s="7">
        <f t="shared" si="171"/>
        <v>0</v>
      </c>
      <c r="O1120" s="7">
        <f t="shared" si="172"/>
        <v>0</v>
      </c>
      <c r="P1120" s="7">
        <f t="shared" si="173"/>
        <v>16.5</v>
      </c>
      <c r="Q1120" s="8">
        <f t="shared" si="174"/>
        <v>11.225</v>
      </c>
      <c r="R1120" s="8">
        <f t="shared" si="175"/>
        <v>9.125</v>
      </c>
      <c r="S1120" s="8">
        <f t="shared" si="176"/>
        <v>11.175000000000001</v>
      </c>
      <c r="T1120" s="8">
        <f t="shared" si="177"/>
        <v>10.375</v>
      </c>
      <c r="U1120" s="7">
        <f t="shared" si="178"/>
        <v>10.508333333333335</v>
      </c>
      <c r="V1120" s="7">
        <f t="shared" si="179"/>
        <v>10.475000000000001</v>
      </c>
    </row>
    <row r="1121" spans="1:22" ht="13.5" x14ac:dyDescent="0.25">
      <c r="A1121" s="3">
        <f>RSI!A1121</f>
        <v>43642</v>
      </c>
      <c r="B1121" s="2">
        <f>RSI!B1121</f>
        <v>6.8330000000000002</v>
      </c>
      <c r="C1121" s="2">
        <f>RSI!I1121</f>
        <v>44.686083458065653</v>
      </c>
      <c r="D1121" s="2">
        <f>MACD!E1121</f>
        <v>9.0885388516257493E-3</v>
      </c>
      <c r="E1121" s="2">
        <f>MACD!F1121</f>
        <v>-2.0897339060250625E-2</v>
      </c>
      <c r="F1121" s="2">
        <f>'Moving Avg'!D1121</f>
        <v>6.9870000000000001</v>
      </c>
      <c r="G1121" s="2">
        <f>'Moving Avg'!F1121</f>
        <v>6.9552500000000022</v>
      </c>
      <c r="H1121" s="2">
        <f>'Moving Avg'!G1121</f>
        <v>6.7657799999999995</v>
      </c>
      <c r="I1121" s="2">
        <f>'Moving Avg'!H1121</f>
        <v>9.0737900000000078</v>
      </c>
      <c r="J1121" s="5" t="str">
        <f>OBV!F1121</f>
        <v>BEARISH</v>
      </c>
      <c r="K1121" s="5" t="str">
        <f>OBV!G1121</f>
        <v>NEUTRAL</v>
      </c>
      <c r="L1121" s="5" t="str">
        <f>OBV!H1121</f>
        <v>CONFIRMED BEARISH</v>
      </c>
      <c r="M1121" s="7">
        <f t="shared" si="170"/>
        <v>25</v>
      </c>
      <c r="N1121" s="7">
        <f t="shared" si="171"/>
        <v>0</v>
      </c>
      <c r="O1121" s="7">
        <f t="shared" si="172"/>
        <v>0</v>
      </c>
      <c r="P1121" s="7">
        <f t="shared" si="173"/>
        <v>16.5</v>
      </c>
      <c r="Q1121" s="8">
        <f t="shared" si="174"/>
        <v>11.225</v>
      </c>
      <c r="R1121" s="8">
        <f t="shared" si="175"/>
        <v>9.125</v>
      </c>
      <c r="S1121" s="8">
        <f t="shared" si="176"/>
        <v>11.175000000000001</v>
      </c>
      <c r="T1121" s="8">
        <f t="shared" si="177"/>
        <v>10.375</v>
      </c>
      <c r="U1121" s="7">
        <f t="shared" si="178"/>
        <v>10.508333333333335</v>
      </c>
      <c r="V1121" s="7">
        <f t="shared" si="179"/>
        <v>10.475000000000001</v>
      </c>
    </row>
    <row r="1122" spans="1:22" ht="13.5" x14ac:dyDescent="0.25">
      <c r="A1122" s="3">
        <f>RSI!A1122</f>
        <v>43643</v>
      </c>
      <c r="B1122" s="2">
        <f>RSI!B1122</f>
        <v>6.8609999999999998</v>
      </c>
      <c r="C1122" s="2">
        <f>RSI!I1122</f>
        <v>46.621004965740688</v>
      </c>
      <c r="D1122" s="2">
        <f>MACD!E1122</f>
        <v>1.4194176209544551E-2</v>
      </c>
      <c r="E1122" s="2">
        <f>MACD!F1122</f>
        <v>-1.387903600629159E-2</v>
      </c>
      <c r="F1122" s="2">
        <f>'Moving Avg'!D1122</f>
        <v>6.9756</v>
      </c>
      <c r="G1122" s="2">
        <f>'Moving Avg'!F1122</f>
        <v>6.9570000000000025</v>
      </c>
      <c r="H1122" s="2">
        <f>'Moving Avg'!G1122</f>
        <v>6.7708199999999987</v>
      </c>
      <c r="I1122" s="2">
        <f>'Moving Avg'!H1122</f>
        <v>9.045350000000008</v>
      </c>
      <c r="J1122" s="5" t="str">
        <f>OBV!F1122</f>
        <v>BEARISH</v>
      </c>
      <c r="K1122" s="5" t="str">
        <f>OBV!G1122</f>
        <v>NEUTRAL</v>
      </c>
      <c r="L1122" s="5" t="str">
        <f>OBV!H1122</f>
        <v>CONFIRMED BEARISH</v>
      </c>
      <c r="M1122" s="7">
        <f t="shared" si="170"/>
        <v>25</v>
      </c>
      <c r="N1122" s="7">
        <f t="shared" si="171"/>
        <v>0</v>
      </c>
      <c r="O1122" s="7">
        <f t="shared" si="172"/>
        <v>0</v>
      </c>
      <c r="P1122" s="7">
        <f t="shared" si="173"/>
        <v>16.5</v>
      </c>
      <c r="Q1122" s="8">
        <f t="shared" si="174"/>
        <v>11.225</v>
      </c>
      <c r="R1122" s="8">
        <f t="shared" si="175"/>
        <v>9.125</v>
      </c>
      <c r="S1122" s="8">
        <f t="shared" si="176"/>
        <v>11.175000000000001</v>
      </c>
      <c r="T1122" s="8">
        <f t="shared" si="177"/>
        <v>10.375</v>
      </c>
      <c r="U1122" s="7">
        <f t="shared" si="178"/>
        <v>10.508333333333335</v>
      </c>
      <c r="V1122" s="7">
        <f t="shared" si="179"/>
        <v>10.475000000000001</v>
      </c>
    </row>
    <row r="1123" spans="1:22" ht="13.5" x14ac:dyDescent="0.25">
      <c r="A1123" s="3">
        <f>RSI!A1123</f>
        <v>43644</v>
      </c>
      <c r="B1123" s="2">
        <f>RSI!B1123</f>
        <v>7.0460000000000003</v>
      </c>
      <c r="C1123" s="2">
        <f>RSI!I1123</f>
        <v>57.259239639890282</v>
      </c>
      <c r="D1123" s="2">
        <f>MACD!E1123</f>
        <v>5.1379755502560798E-3</v>
      </c>
      <c r="E1123" s="2">
        <f>MACD!F1123</f>
        <v>-1.0075633694982057E-2</v>
      </c>
      <c r="F1123" s="2">
        <f>'Moving Avg'!D1123</f>
        <v>6.9702000000000011</v>
      </c>
      <c r="G1123" s="2">
        <f>'Moving Avg'!F1123</f>
        <v>6.9662500000000005</v>
      </c>
      <c r="H1123" s="2">
        <f>'Moving Avg'!G1123</f>
        <v>6.7755999999999981</v>
      </c>
      <c r="I1123" s="2">
        <f>'Moving Avg'!H1123</f>
        <v>9.0179350000000085</v>
      </c>
      <c r="J1123" s="5" t="str">
        <f>OBV!F1123</f>
        <v>BEARISH</v>
      </c>
      <c r="K1123" s="5" t="str">
        <f>OBV!G1123</f>
        <v>NEUTRAL</v>
      </c>
      <c r="L1123" s="5" t="str">
        <f>OBV!H1123</f>
        <v>CONFIRMED BEARISH</v>
      </c>
      <c r="M1123" s="7">
        <f t="shared" si="170"/>
        <v>25</v>
      </c>
      <c r="N1123" s="7">
        <f t="shared" si="171"/>
        <v>0</v>
      </c>
      <c r="O1123" s="7">
        <f t="shared" si="172"/>
        <v>0</v>
      </c>
      <c r="P1123" s="7">
        <f t="shared" si="173"/>
        <v>16.5</v>
      </c>
      <c r="Q1123" s="8">
        <f t="shared" si="174"/>
        <v>11.225</v>
      </c>
      <c r="R1123" s="8">
        <f t="shared" si="175"/>
        <v>9.125</v>
      </c>
      <c r="S1123" s="8">
        <f t="shared" si="176"/>
        <v>11.175000000000001</v>
      </c>
      <c r="T1123" s="8">
        <f t="shared" si="177"/>
        <v>10.375</v>
      </c>
      <c r="U1123" s="7">
        <f t="shared" si="178"/>
        <v>10.508333333333335</v>
      </c>
      <c r="V1123" s="7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7.0460000000000003</v>
      </c>
      <c r="C1124" s="2">
        <f>RSI!I1124</f>
        <v>57.259239639890282</v>
      </c>
      <c r="D1124" s="2">
        <f>MACD!E1124</f>
        <v>-3.3150360836629034E-3</v>
      </c>
      <c r="E1124" s="2">
        <f>MACD!F1124</f>
        <v>-8.7235141727182251E-3</v>
      </c>
      <c r="F1124" s="2">
        <f>'Moving Avg'!D1124</f>
        <v>6.9647999999999994</v>
      </c>
      <c r="G1124" s="2">
        <f>'Moving Avg'!F1124</f>
        <v>6.9755000000000011</v>
      </c>
      <c r="H1124" s="2">
        <f>'Moving Avg'!G1124</f>
        <v>6.7806399999999973</v>
      </c>
      <c r="I1124" s="2">
        <f>'Moving Avg'!H1124</f>
        <v>8.9905200000000072</v>
      </c>
      <c r="J1124" s="5" t="str">
        <f>OBV!F1124</f>
        <v>BEARISH</v>
      </c>
      <c r="K1124" s="5" t="str">
        <f>OBV!G1124</f>
        <v>NEUTRAL</v>
      </c>
      <c r="L1124" s="5" t="str">
        <f>OBV!H1124</f>
        <v>CONFIRMED BEARISH</v>
      </c>
      <c r="M1124" s="7">
        <f t="shared" si="170"/>
        <v>25</v>
      </c>
      <c r="N1124" s="7">
        <f t="shared" si="171"/>
        <v>0</v>
      </c>
      <c r="O1124" s="7">
        <f t="shared" si="172"/>
        <v>0</v>
      </c>
      <c r="P1124" s="7">
        <f t="shared" si="173"/>
        <v>16.5</v>
      </c>
      <c r="Q1124" s="8">
        <f t="shared" si="174"/>
        <v>11.225</v>
      </c>
      <c r="R1124" s="8">
        <f t="shared" si="175"/>
        <v>9.125</v>
      </c>
      <c r="S1124" s="8">
        <f t="shared" si="176"/>
        <v>11.175000000000001</v>
      </c>
      <c r="T1124" s="8">
        <f t="shared" si="177"/>
        <v>10.375</v>
      </c>
      <c r="U1124" s="7">
        <f t="shared" si="178"/>
        <v>10.508333333333335</v>
      </c>
      <c r="V1124" s="7">
        <f t="shared" si="179"/>
        <v>10.475000000000001</v>
      </c>
    </row>
    <row r="1125" spans="1:22" ht="13.5" x14ac:dyDescent="0.25">
      <c r="A1125" s="3">
        <f>RSI!A1125</f>
        <v>43648</v>
      </c>
      <c r="B1125" s="2">
        <f>RSI!B1125</f>
        <v>7.0460000000000003</v>
      </c>
      <c r="C1125" s="2">
        <f>RSI!I1125</f>
        <v>57.259239639890275</v>
      </c>
      <c r="D1125" s="2">
        <f>MACD!E1125</f>
        <v>-1.1199133106434722E-2</v>
      </c>
      <c r="E1125" s="2">
        <f>MACD!F1125</f>
        <v>-9.2186379594615241E-3</v>
      </c>
      <c r="F1125" s="2">
        <f>'Moving Avg'!D1125</f>
        <v>6.9664000000000001</v>
      </c>
      <c r="G1125" s="2">
        <f>'Moving Avg'!F1125</f>
        <v>6.975550000000001</v>
      </c>
      <c r="H1125" s="2">
        <f>'Moving Avg'!G1125</f>
        <v>6.7906999999999975</v>
      </c>
      <c r="I1125" s="2">
        <f>'Moving Avg'!H1125</f>
        <v>8.9636650000000078</v>
      </c>
      <c r="J1125" s="5" t="str">
        <f>OBV!F1125</f>
        <v>BEARISH</v>
      </c>
      <c r="K1125" s="5" t="str">
        <f>OBV!G1125</f>
        <v>NEUTRAL</v>
      </c>
      <c r="L1125" s="5" t="str">
        <f>OBV!H1125</f>
        <v>CONFIRMED BEARISH</v>
      </c>
      <c r="M1125" s="7">
        <f t="shared" si="170"/>
        <v>25</v>
      </c>
      <c r="N1125" s="7">
        <f t="shared" si="171"/>
        <v>45</v>
      </c>
      <c r="O1125" s="7">
        <f t="shared" si="172"/>
        <v>0</v>
      </c>
      <c r="P1125" s="7">
        <f t="shared" si="173"/>
        <v>16.5</v>
      </c>
      <c r="Q1125" s="8">
        <f t="shared" si="174"/>
        <v>26.975000000000001</v>
      </c>
      <c r="R1125" s="8">
        <f t="shared" si="175"/>
        <v>18.125</v>
      </c>
      <c r="S1125" s="8">
        <f t="shared" si="176"/>
        <v>17.925000000000001</v>
      </c>
      <c r="T1125" s="8">
        <f t="shared" si="177"/>
        <v>21.625</v>
      </c>
      <c r="U1125" s="7">
        <f t="shared" si="178"/>
        <v>21.008333333333336</v>
      </c>
      <c r="V1125" s="7">
        <f t="shared" si="179"/>
        <v>21.162500000000001</v>
      </c>
    </row>
    <row r="1126" spans="1:22" ht="13.5" x14ac:dyDescent="0.25">
      <c r="A1126" s="3">
        <f>RSI!A1126</f>
        <v>43649</v>
      </c>
      <c r="B1126" s="2">
        <f>RSI!B1126</f>
        <v>6.891</v>
      </c>
      <c r="C1126" s="2">
        <f>RSI!I1126</f>
        <v>47.37840503712502</v>
      </c>
      <c r="D1126" s="2">
        <f>MACD!E1126</f>
        <v>-9.2200167213540851E-3</v>
      </c>
      <c r="E1126" s="2">
        <f>MACD!F1126</f>
        <v>-9.218913711840037E-3</v>
      </c>
      <c r="F1126" s="2">
        <f>'Moving Avg'!D1126</f>
        <v>6.9779999999999998</v>
      </c>
      <c r="G1126" s="2">
        <f>'Moving Avg'!F1126</f>
        <v>6.9678500000000012</v>
      </c>
      <c r="H1126" s="2">
        <f>'Moving Avg'!G1126</f>
        <v>6.7989799999999967</v>
      </c>
      <c r="I1126" s="2">
        <f>'Moving Avg'!H1126</f>
        <v>8.9370250000000073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45</v>
      </c>
      <c r="O1126" s="7">
        <f t="shared" si="172"/>
        <v>0</v>
      </c>
      <c r="P1126" s="7">
        <f t="shared" si="173"/>
        <v>16.5</v>
      </c>
      <c r="Q1126" s="8">
        <f t="shared" si="174"/>
        <v>26.975000000000001</v>
      </c>
      <c r="R1126" s="8">
        <f t="shared" si="175"/>
        <v>18.125</v>
      </c>
      <c r="S1126" s="8">
        <f t="shared" si="176"/>
        <v>17.925000000000001</v>
      </c>
      <c r="T1126" s="8">
        <f t="shared" si="177"/>
        <v>21.625</v>
      </c>
      <c r="U1126" s="7">
        <f t="shared" si="178"/>
        <v>21.008333333333336</v>
      </c>
      <c r="V1126" s="7">
        <f t="shared" si="179"/>
        <v>21.162500000000001</v>
      </c>
    </row>
    <row r="1127" spans="1:22" ht="13.5" x14ac:dyDescent="0.25">
      <c r="A1127" s="3">
        <f>RSI!A1127</f>
        <v>43650</v>
      </c>
      <c r="B1127" s="2">
        <f>RSI!B1127</f>
        <v>6.883</v>
      </c>
      <c r="C1127" s="2">
        <f>RSI!I1127</f>
        <v>46.928287707805232</v>
      </c>
      <c r="D1127" s="2">
        <f>MACD!E1127</f>
        <v>-6.6640706450504794E-3</v>
      </c>
      <c r="E1127" s="2">
        <f>MACD!F1127</f>
        <v>-8.7079450984821269E-3</v>
      </c>
      <c r="F1127" s="2">
        <f>'Moving Avg'!D1127</f>
        <v>6.9824000000000011</v>
      </c>
      <c r="G1127" s="2">
        <f>'Moving Avg'!F1127</f>
        <v>6.9597500000000023</v>
      </c>
      <c r="H1127" s="2">
        <f>'Moving Avg'!G1127</f>
        <v>6.8041999999999963</v>
      </c>
      <c r="I1127" s="2">
        <f>'Moving Avg'!H1127</f>
        <v>8.9103450000000084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0</v>
      </c>
      <c r="P1127" s="7">
        <f t="shared" si="173"/>
        <v>16.5</v>
      </c>
      <c r="Q1127" s="8">
        <f t="shared" si="174"/>
        <v>11.225</v>
      </c>
      <c r="R1127" s="8">
        <f t="shared" si="175"/>
        <v>9.125</v>
      </c>
      <c r="S1127" s="8">
        <f t="shared" si="176"/>
        <v>11.175000000000001</v>
      </c>
      <c r="T1127" s="8">
        <f t="shared" si="177"/>
        <v>10.375</v>
      </c>
      <c r="U1127" s="7">
        <f t="shared" si="178"/>
        <v>10.508333333333335</v>
      </c>
      <c r="V1127" s="7">
        <f t="shared" si="179"/>
        <v>10.475000000000001</v>
      </c>
    </row>
    <row r="1128" spans="1:22" ht="13.5" x14ac:dyDescent="0.25">
      <c r="A1128" s="3">
        <f>RSI!A1128</f>
        <v>43651</v>
      </c>
      <c r="B1128" s="2">
        <f>RSI!B1128</f>
        <v>6.883</v>
      </c>
      <c r="C1128" s="2">
        <f>RSI!I1128</f>
        <v>46.928287707805232</v>
      </c>
      <c r="D1128" s="2">
        <f>MACD!E1128</f>
        <v>1.9659409279632278E-2</v>
      </c>
      <c r="E1128" s="2">
        <f>MACD!F1128</f>
        <v>-3.0344742228592464E-3</v>
      </c>
      <c r="F1128" s="2">
        <f>'Moving Avg'!D1128</f>
        <v>6.9498000000000006</v>
      </c>
      <c r="G1128" s="2">
        <f>'Moving Avg'!F1128</f>
        <v>6.9516500000000025</v>
      </c>
      <c r="H1128" s="2">
        <f>'Moving Avg'!G1128</f>
        <v>6.8096799999999966</v>
      </c>
      <c r="I1128" s="2">
        <f>'Moving Avg'!H1128</f>
        <v>8.8837000000000064</v>
      </c>
      <c r="J1128" s="5" t="str">
        <f>OBV!F1128</f>
        <v>BEARISH</v>
      </c>
      <c r="K1128" s="5" t="str">
        <f>OBV!G1128</f>
        <v>NEUTRAL</v>
      </c>
      <c r="L1128" s="5" t="str">
        <f>OBV!H1128</f>
        <v>CONFIRMED BEARISH</v>
      </c>
      <c r="M1128" s="7">
        <f t="shared" si="170"/>
        <v>25</v>
      </c>
      <c r="N1128" s="7">
        <f t="shared" si="171"/>
        <v>0</v>
      </c>
      <c r="O1128" s="7">
        <f t="shared" si="172"/>
        <v>0</v>
      </c>
      <c r="P1128" s="7">
        <f t="shared" si="173"/>
        <v>16.5</v>
      </c>
      <c r="Q1128" s="8">
        <f t="shared" si="174"/>
        <v>11.225</v>
      </c>
      <c r="R1128" s="8">
        <f t="shared" si="175"/>
        <v>9.125</v>
      </c>
      <c r="S1128" s="8">
        <f t="shared" si="176"/>
        <v>11.175000000000001</v>
      </c>
      <c r="T1128" s="8">
        <f t="shared" si="177"/>
        <v>10.375</v>
      </c>
      <c r="U1128" s="7">
        <f t="shared" si="178"/>
        <v>10.508333333333335</v>
      </c>
      <c r="V1128" s="7">
        <f t="shared" si="179"/>
        <v>10.475000000000001</v>
      </c>
    </row>
    <row r="1129" spans="1:22" ht="13.5" x14ac:dyDescent="0.25">
      <c r="A1129" s="3">
        <f>RSI!A1129</f>
        <v>43654</v>
      </c>
      <c r="B1129" s="2">
        <f>RSI!B1129</f>
        <v>6.7359999999999998</v>
      </c>
      <c r="C1129" s="2">
        <f>RSI!I1129</f>
        <v>39.026859228291592</v>
      </c>
      <c r="D1129" s="2">
        <f>MACD!E1129</f>
        <v>5.3113310539374403E-2</v>
      </c>
      <c r="E1129" s="2">
        <f>MACD!F1129</f>
        <v>8.1950827295874835E-3</v>
      </c>
      <c r="F1129" s="2">
        <f>'Moving Avg'!D1129</f>
        <v>6.8878000000000004</v>
      </c>
      <c r="G1129" s="2">
        <f>'Moving Avg'!F1129</f>
        <v>6.9418500000000005</v>
      </c>
      <c r="H1129" s="2">
        <f>'Moving Avg'!G1129</f>
        <v>6.8148599999999968</v>
      </c>
      <c r="I1129" s="2">
        <f>'Moving Avg'!H1129</f>
        <v>8.855295000000007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0</v>
      </c>
      <c r="O1129" s="7">
        <f t="shared" si="172"/>
        <v>0</v>
      </c>
      <c r="P1129" s="7">
        <f t="shared" si="173"/>
        <v>16.5</v>
      </c>
      <c r="Q1129" s="8">
        <f t="shared" si="174"/>
        <v>11.225</v>
      </c>
      <c r="R1129" s="8">
        <f t="shared" si="175"/>
        <v>9.125</v>
      </c>
      <c r="S1129" s="8">
        <f t="shared" si="176"/>
        <v>11.175000000000001</v>
      </c>
      <c r="T1129" s="8">
        <f t="shared" si="177"/>
        <v>10.375</v>
      </c>
      <c r="U1129" s="7">
        <f t="shared" si="178"/>
        <v>10.508333333333335</v>
      </c>
      <c r="V1129" s="7">
        <f t="shared" si="179"/>
        <v>10.475000000000001</v>
      </c>
    </row>
    <row r="1130" spans="1:22" ht="13.5" x14ac:dyDescent="0.25">
      <c r="A1130" s="3">
        <f>RSI!A1130</f>
        <v>43655</v>
      </c>
      <c r="B1130" s="2">
        <f>RSI!B1130</f>
        <v>6.7210000000000001</v>
      </c>
      <c r="C1130" s="2">
        <f>RSI!I1130</f>
        <v>38.317884047949498</v>
      </c>
      <c r="D1130" s="2">
        <f>MACD!E1130</f>
        <v>7.8285303713936827E-2</v>
      </c>
      <c r="E1130" s="2">
        <f>MACD!F1130</f>
        <v>2.2213126926457355E-2</v>
      </c>
      <c r="F1130" s="2">
        <f>'Moving Avg'!D1130</f>
        <v>6.8228000000000009</v>
      </c>
      <c r="G1130" s="2">
        <f>'Moving Avg'!F1130</f>
        <v>6.931300000000002</v>
      </c>
      <c r="H1130" s="2">
        <f>'Moving Avg'!G1130</f>
        <v>6.8159199999999966</v>
      </c>
      <c r="I1130" s="2">
        <f>'Moving Avg'!H1130</f>
        <v>8.8271800000000056</v>
      </c>
      <c r="J1130" s="5" t="str">
        <f>OBV!F1130</f>
        <v>BEARISH</v>
      </c>
      <c r="K1130" s="5" t="str">
        <f>OBV!G1130</f>
        <v>STRONG</v>
      </c>
      <c r="L1130" s="5" t="str">
        <f>OBV!H1130</f>
        <v>CONFIRMED BEARISH</v>
      </c>
      <c r="M1130" s="7">
        <f t="shared" si="170"/>
        <v>25</v>
      </c>
      <c r="N1130" s="7">
        <f t="shared" si="171"/>
        <v>0</v>
      </c>
      <c r="O1130" s="7">
        <f t="shared" si="172"/>
        <v>0</v>
      </c>
      <c r="P1130" s="7">
        <f t="shared" si="173"/>
        <v>33</v>
      </c>
      <c r="Q1130" s="8">
        <f t="shared" si="174"/>
        <v>13.7</v>
      </c>
      <c r="R1130" s="8">
        <f t="shared" si="175"/>
        <v>13.25</v>
      </c>
      <c r="S1130" s="8">
        <f t="shared" si="176"/>
        <v>18.600000000000001</v>
      </c>
      <c r="T1130" s="8">
        <f t="shared" si="177"/>
        <v>14.5</v>
      </c>
      <c r="U1130" s="7">
        <f t="shared" si="178"/>
        <v>15.183333333333332</v>
      </c>
      <c r="V1130" s="7">
        <f t="shared" si="179"/>
        <v>15.012499999999999</v>
      </c>
    </row>
    <row r="1131" spans="1:22" ht="13.5" x14ac:dyDescent="0.25">
      <c r="A1131" s="3">
        <f>RSI!A1131</f>
        <v>43656</v>
      </c>
      <c r="B1131" s="2">
        <f>RSI!B1131</f>
        <v>6.6470000000000002</v>
      </c>
      <c r="C1131" s="2">
        <f>RSI!I1131</f>
        <v>34.945168513236382</v>
      </c>
      <c r="D1131" s="2">
        <f>MACD!E1131</f>
        <v>7.4670366130315635E-2</v>
      </c>
      <c r="E1131" s="2">
        <f>MACD!F1131</f>
        <v>3.270457476722901E-2</v>
      </c>
      <c r="F1131" s="2">
        <f>'Moving Avg'!D1131</f>
        <v>6.7739999999999991</v>
      </c>
      <c r="G1131" s="2">
        <f>'Moving Avg'!F1131</f>
        <v>6.9170500000000006</v>
      </c>
      <c r="H1131" s="2">
        <f>'Moving Avg'!G1131</f>
        <v>6.813119999999997</v>
      </c>
      <c r="I1131" s="2">
        <f>'Moving Avg'!H1131</f>
        <v>8.7984000000000062</v>
      </c>
      <c r="J1131" s="5" t="str">
        <f>OBV!F1131</f>
        <v>BEARISH</v>
      </c>
      <c r="K1131" s="5" t="str">
        <f>OBV!G1131</f>
        <v>STRONG</v>
      </c>
      <c r="L1131" s="5" t="str">
        <f>OBV!H1131</f>
        <v>CONFIRMED BEARISH</v>
      </c>
      <c r="M1131" s="7">
        <f t="shared" si="170"/>
        <v>25</v>
      </c>
      <c r="N1131" s="7">
        <f t="shared" si="171"/>
        <v>0</v>
      </c>
      <c r="O1131" s="7">
        <f t="shared" si="172"/>
        <v>0</v>
      </c>
      <c r="P1131" s="7">
        <f t="shared" si="173"/>
        <v>33</v>
      </c>
      <c r="Q1131" s="8">
        <f t="shared" si="174"/>
        <v>13.7</v>
      </c>
      <c r="R1131" s="8">
        <f t="shared" si="175"/>
        <v>13.25</v>
      </c>
      <c r="S1131" s="8">
        <f t="shared" si="176"/>
        <v>18.600000000000001</v>
      </c>
      <c r="T1131" s="8">
        <f t="shared" si="177"/>
        <v>14.5</v>
      </c>
      <c r="U1131" s="7">
        <f t="shared" si="178"/>
        <v>15.183333333333332</v>
      </c>
      <c r="V1131" s="7">
        <f t="shared" si="179"/>
        <v>15.012499999999999</v>
      </c>
    </row>
    <row r="1132" spans="1:22" ht="13.5" x14ac:dyDescent="0.25">
      <c r="A1132" s="3">
        <f>RSI!A1132</f>
        <v>43657</v>
      </c>
      <c r="B1132" s="2">
        <f>RSI!B1132</f>
        <v>6.6470000000000002</v>
      </c>
      <c r="C1132" s="2">
        <f>RSI!I1132</f>
        <v>34.945168513236382</v>
      </c>
      <c r="D1132" s="2">
        <f>MACD!E1132</f>
        <v>7.7414556158756476E-2</v>
      </c>
      <c r="E1132" s="2">
        <f>MACD!F1132</f>
        <v>4.1646571045534507E-2</v>
      </c>
      <c r="F1132" s="2">
        <f>'Moving Avg'!D1132</f>
        <v>6.7267999999999999</v>
      </c>
      <c r="G1132" s="2">
        <f>'Moving Avg'!F1132</f>
        <v>6.9028000000000009</v>
      </c>
      <c r="H1132" s="2">
        <f>'Moving Avg'!G1132</f>
        <v>6.8120199999999969</v>
      </c>
      <c r="I1132" s="2">
        <f>'Moving Avg'!H1132</f>
        <v>8.7699800000000057</v>
      </c>
      <c r="J1132" s="5" t="str">
        <f>OBV!F1132</f>
        <v>BEARISH</v>
      </c>
      <c r="K1132" s="5" t="str">
        <f>OBV!G1132</f>
        <v>NEUTRAL</v>
      </c>
      <c r="L1132" s="5" t="str">
        <f>OBV!H1132</f>
        <v>CONFIRMED BEARISH</v>
      </c>
      <c r="M1132" s="7">
        <f t="shared" si="170"/>
        <v>25</v>
      </c>
      <c r="N1132" s="7">
        <f t="shared" si="171"/>
        <v>0</v>
      </c>
      <c r="O1132" s="7">
        <f t="shared" si="172"/>
        <v>0</v>
      </c>
      <c r="P1132" s="7">
        <f t="shared" si="173"/>
        <v>16.5</v>
      </c>
      <c r="Q1132" s="8">
        <f t="shared" si="174"/>
        <v>11.225</v>
      </c>
      <c r="R1132" s="8">
        <f t="shared" si="175"/>
        <v>9.125</v>
      </c>
      <c r="S1132" s="8">
        <f t="shared" si="176"/>
        <v>11.175000000000001</v>
      </c>
      <c r="T1132" s="8">
        <f t="shared" si="177"/>
        <v>10.375</v>
      </c>
      <c r="U1132" s="7">
        <f t="shared" si="178"/>
        <v>10.508333333333335</v>
      </c>
      <c r="V1132" s="7">
        <f t="shared" si="179"/>
        <v>10.475000000000001</v>
      </c>
    </row>
    <row r="1133" spans="1:22" ht="13.5" x14ac:dyDescent="0.25">
      <c r="A1133" s="3">
        <f>RSI!A1133</f>
        <v>43658</v>
      </c>
      <c r="B1133" s="2">
        <f>RSI!B1133</f>
        <v>6.7130000000000001</v>
      </c>
      <c r="C1133" s="2">
        <f>RSI!I1133</f>
        <v>40.37387501739002</v>
      </c>
      <c r="D1133" s="2">
        <f>MACD!E1133</f>
        <v>0.10469374143848942</v>
      </c>
      <c r="E1133" s="2">
        <f>MACD!F1133</f>
        <v>5.4256005124125491E-2</v>
      </c>
      <c r="F1133" s="2">
        <f>'Moving Avg'!D1133</f>
        <v>6.6928000000000001</v>
      </c>
      <c r="G1133" s="2">
        <f>'Moving Avg'!F1133</f>
        <v>6.8918500000000007</v>
      </c>
      <c r="H1133" s="2">
        <f>'Moving Avg'!G1133</f>
        <v>6.8127799999999965</v>
      </c>
      <c r="I1133" s="2">
        <f>'Moving Avg'!H1133</f>
        <v>8.7418900000000068</v>
      </c>
      <c r="J1133" s="5" t="str">
        <f>OBV!F1133</f>
        <v>BEARISH</v>
      </c>
      <c r="K1133" s="5" t="str">
        <f>OBV!G1133</f>
        <v>NEUTRAL</v>
      </c>
      <c r="L1133" s="5" t="str">
        <f>OBV!H1133</f>
        <v>CONFIRMED BEARISH</v>
      </c>
      <c r="M1133" s="7">
        <f t="shared" si="170"/>
        <v>25</v>
      </c>
      <c r="N1133" s="7">
        <f t="shared" si="171"/>
        <v>0</v>
      </c>
      <c r="O1133" s="7">
        <f t="shared" si="172"/>
        <v>0</v>
      </c>
      <c r="P1133" s="7">
        <f t="shared" si="173"/>
        <v>16.5</v>
      </c>
      <c r="Q1133" s="8">
        <f t="shared" si="174"/>
        <v>11.225</v>
      </c>
      <c r="R1133" s="8">
        <f t="shared" si="175"/>
        <v>9.125</v>
      </c>
      <c r="S1133" s="8">
        <f t="shared" si="176"/>
        <v>11.175000000000001</v>
      </c>
      <c r="T1133" s="8">
        <f t="shared" si="177"/>
        <v>10.375</v>
      </c>
      <c r="U1133" s="7">
        <f t="shared" si="178"/>
        <v>10.508333333333335</v>
      </c>
      <c r="V1133" s="7">
        <f t="shared" si="179"/>
        <v>10.475000000000001</v>
      </c>
    </row>
    <row r="1134" spans="1:22" ht="13.5" x14ac:dyDescent="0.25">
      <c r="A1134" s="3">
        <f>RSI!A1134</f>
        <v>43661</v>
      </c>
      <c r="B1134" s="2">
        <f>RSI!B1134</f>
        <v>6.6539999999999999</v>
      </c>
      <c r="C1134" s="2">
        <f>RSI!I1134</f>
        <v>37.371594974485312</v>
      </c>
      <c r="D1134" s="2">
        <f>MACD!E1134</f>
        <v>0.13303847359282805</v>
      </c>
      <c r="E1134" s="2">
        <f>MACD!F1134</f>
        <v>7.0012498817866003E-2</v>
      </c>
      <c r="F1134" s="2">
        <f>'Moving Avg'!D1134</f>
        <v>6.676400000000001</v>
      </c>
      <c r="G1134" s="2">
        <f>'Moving Avg'!F1134</f>
        <v>6.8779500000000011</v>
      </c>
      <c r="H1134" s="2">
        <f>'Moving Avg'!G1134</f>
        <v>6.8163199999999975</v>
      </c>
      <c r="I1134" s="2">
        <f>'Moving Avg'!H1134</f>
        <v>8.7137700000000056</v>
      </c>
      <c r="J1134" s="5" t="str">
        <f>OBV!F1134</f>
        <v>BEARISH</v>
      </c>
      <c r="K1134" s="5" t="str">
        <f>OBV!G1134</f>
        <v>NEUTRAL</v>
      </c>
      <c r="L1134" s="5" t="str">
        <f>OBV!H1134</f>
        <v>CONFIRMED BEARISH</v>
      </c>
      <c r="M1134" s="7">
        <f t="shared" si="170"/>
        <v>25</v>
      </c>
      <c r="N1134" s="7">
        <f t="shared" si="171"/>
        <v>0</v>
      </c>
      <c r="O1134" s="7">
        <f t="shared" si="172"/>
        <v>0</v>
      </c>
      <c r="P1134" s="7">
        <f t="shared" si="173"/>
        <v>16.5</v>
      </c>
      <c r="Q1134" s="8">
        <f t="shared" si="174"/>
        <v>11.225</v>
      </c>
      <c r="R1134" s="8">
        <f t="shared" si="175"/>
        <v>9.125</v>
      </c>
      <c r="S1134" s="8">
        <f t="shared" si="176"/>
        <v>11.175000000000001</v>
      </c>
      <c r="T1134" s="8">
        <f t="shared" si="177"/>
        <v>10.375</v>
      </c>
      <c r="U1134" s="7">
        <f t="shared" si="178"/>
        <v>10.508333333333335</v>
      </c>
      <c r="V1134" s="7">
        <f t="shared" si="179"/>
        <v>10.475000000000001</v>
      </c>
    </row>
    <row r="1135" spans="1:22" ht="13.5" x14ac:dyDescent="0.25">
      <c r="A1135" s="3">
        <f>RSI!A1135</f>
        <v>43662</v>
      </c>
      <c r="B1135" s="2">
        <f>RSI!B1135</f>
        <v>6.6470000000000002</v>
      </c>
      <c r="C1135" s="2">
        <f>RSI!I1135</f>
        <v>37.019859442674239</v>
      </c>
      <c r="D1135" s="2">
        <f>MACD!E1135</f>
        <v>0.15871553184944265</v>
      </c>
      <c r="E1135" s="2">
        <f>MACD!F1135</f>
        <v>8.7753105424181327E-2</v>
      </c>
      <c r="F1135" s="2">
        <f>'Moving Avg'!D1135</f>
        <v>6.6616</v>
      </c>
      <c r="G1135" s="2">
        <f>'Moving Avg'!F1135</f>
        <v>6.8636999999999997</v>
      </c>
      <c r="H1135" s="2">
        <f>'Moving Avg'!G1135</f>
        <v>6.8210399999999973</v>
      </c>
      <c r="I1135" s="2">
        <f>'Moving Avg'!H1135</f>
        <v>8.685680000000005</v>
      </c>
      <c r="J1135" s="5" t="str">
        <f>OBV!F1135</f>
        <v>BEARISH</v>
      </c>
      <c r="K1135" s="5" t="str">
        <f>OBV!G1135</f>
        <v>NEUTRAL</v>
      </c>
      <c r="L1135" s="5" t="str">
        <f>OBV!H1135</f>
        <v>CONFIRMED BEARISH</v>
      </c>
      <c r="M1135" s="7">
        <f t="shared" si="170"/>
        <v>25</v>
      </c>
      <c r="N1135" s="7">
        <f t="shared" si="171"/>
        <v>0</v>
      </c>
      <c r="O1135" s="7">
        <f t="shared" si="172"/>
        <v>0</v>
      </c>
      <c r="P1135" s="7">
        <f t="shared" si="173"/>
        <v>16.5</v>
      </c>
      <c r="Q1135" s="8">
        <f t="shared" si="174"/>
        <v>11.225</v>
      </c>
      <c r="R1135" s="8">
        <f t="shared" si="175"/>
        <v>9.125</v>
      </c>
      <c r="S1135" s="8">
        <f t="shared" si="176"/>
        <v>11.175000000000001</v>
      </c>
      <c r="T1135" s="8">
        <f t="shared" si="177"/>
        <v>10.375</v>
      </c>
      <c r="U1135" s="7">
        <f t="shared" si="178"/>
        <v>10.508333333333335</v>
      </c>
      <c r="V1135" s="7">
        <f t="shared" si="179"/>
        <v>10.475000000000001</v>
      </c>
    </row>
    <row r="1136" spans="1:22" ht="13.5" x14ac:dyDescent="0.25">
      <c r="A1136" s="3">
        <f>RSI!A1136</f>
        <v>43663</v>
      </c>
      <c r="B1136" s="2">
        <f>RSI!B1136</f>
        <v>6.7130000000000001</v>
      </c>
      <c r="C1136" s="2">
        <f>RSI!I1136</f>
        <v>42.513624874649956</v>
      </c>
      <c r="D1136" s="2">
        <f>MACD!E1136</f>
        <v>0.15283612698668314</v>
      </c>
      <c r="E1136" s="2">
        <f>MACD!F1136</f>
        <v>0.10076970973668169</v>
      </c>
      <c r="F1136" s="2">
        <f>'Moving Avg'!D1136</f>
        <v>6.6748000000000003</v>
      </c>
      <c r="G1136" s="2">
        <f>'Moving Avg'!F1136</f>
        <v>6.8534499999999996</v>
      </c>
      <c r="H1136" s="2">
        <f>'Moving Avg'!G1136</f>
        <v>6.8270799999999978</v>
      </c>
      <c r="I1136" s="2">
        <f>'Moving Avg'!H1136</f>
        <v>8.6588150000000059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0</v>
      </c>
      <c r="O1136" s="7">
        <f t="shared" si="172"/>
        <v>0</v>
      </c>
      <c r="P1136" s="7">
        <f t="shared" si="173"/>
        <v>83.5</v>
      </c>
      <c r="Q1136" s="8">
        <f t="shared" si="174"/>
        <v>21.274999999999999</v>
      </c>
      <c r="R1136" s="8">
        <f t="shared" si="175"/>
        <v>25.875</v>
      </c>
      <c r="S1136" s="8">
        <f t="shared" si="176"/>
        <v>41.325000000000003</v>
      </c>
      <c r="T1136" s="8">
        <f t="shared" si="177"/>
        <v>27.125</v>
      </c>
      <c r="U1136" s="7">
        <f t="shared" si="178"/>
        <v>29.491666666666664</v>
      </c>
      <c r="V1136" s="7">
        <f t="shared" si="179"/>
        <v>28.9</v>
      </c>
    </row>
    <row r="1137" spans="1:22" ht="13.5" x14ac:dyDescent="0.25">
      <c r="A1137" s="3">
        <f>RSI!A1137</f>
        <v>43664</v>
      </c>
      <c r="B1137" s="2">
        <f>RSI!B1137</f>
        <v>6.7130000000000001</v>
      </c>
      <c r="C1137" s="2">
        <f>RSI!I1137</f>
        <v>42.513624874649956</v>
      </c>
      <c r="D1137" s="2">
        <f>MACD!E1137</f>
        <v>0.14728575420831902</v>
      </c>
      <c r="E1137" s="2">
        <f>MACD!F1137</f>
        <v>0.11007291863100917</v>
      </c>
      <c r="F1137" s="2">
        <f>'Moving Avg'!D1137</f>
        <v>6.6880000000000006</v>
      </c>
      <c r="G1137" s="2">
        <f>'Moving Avg'!F1137</f>
        <v>6.8432000000000004</v>
      </c>
      <c r="H1137" s="2">
        <f>'Moving Avg'!G1137</f>
        <v>6.8331199999999974</v>
      </c>
      <c r="I1137" s="2">
        <f>'Moving Avg'!H1137</f>
        <v>8.6319500000000033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0</v>
      </c>
      <c r="O1137" s="7">
        <f t="shared" si="172"/>
        <v>0</v>
      </c>
      <c r="P1137" s="7">
        <f t="shared" si="173"/>
        <v>83.5</v>
      </c>
      <c r="Q1137" s="8">
        <f t="shared" si="174"/>
        <v>21.274999999999999</v>
      </c>
      <c r="R1137" s="8">
        <f t="shared" si="175"/>
        <v>25.875</v>
      </c>
      <c r="S1137" s="8">
        <f t="shared" si="176"/>
        <v>41.325000000000003</v>
      </c>
      <c r="T1137" s="8">
        <f t="shared" si="177"/>
        <v>27.125</v>
      </c>
      <c r="U1137" s="7">
        <f t="shared" si="178"/>
        <v>29.491666666666664</v>
      </c>
      <c r="V1137" s="7">
        <f t="shared" si="179"/>
        <v>28.9</v>
      </c>
    </row>
    <row r="1138" spans="1:22" ht="13.5" x14ac:dyDescent="0.25">
      <c r="A1138" s="3">
        <f>RSI!A1138</f>
        <v>43665</v>
      </c>
      <c r="B1138" s="2">
        <f>RSI!B1138</f>
        <v>6.7210000000000001</v>
      </c>
      <c r="C1138" s="2">
        <f>RSI!I1138</f>
        <v>43.21001667068446</v>
      </c>
      <c r="D1138" s="2">
        <f>MACD!E1138</f>
        <v>0.14260343075850823</v>
      </c>
      <c r="E1138" s="2">
        <f>MACD!F1138</f>
        <v>0.116579021056509</v>
      </c>
      <c r="F1138" s="2">
        <f>'Moving Avg'!D1138</f>
        <v>6.6896000000000004</v>
      </c>
      <c r="G1138" s="2">
        <f>'Moving Avg'!F1138</f>
        <v>6.8256000000000014</v>
      </c>
      <c r="H1138" s="2">
        <f>'Moving Avg'!G1138</f>
        <v>6.8393199999999981</v>
      </c>
      <c r="I1138" s="2">
        <f>'Moving Avg'!H1138</f>
        <v>8.6061150000000062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  <c r="M1138" s="7">
        <f t="shared" si="170"/>
        <v>25</v>
      </c>
      <c r="N1138" s="7">
        <f t="shared" si="171"/>
        <v>0</v>
      </c>
      <c r="O1138" s="7">
        <f t="shared" si="172"/>
        <v>0</v>
      </c>
      <c r="P1138" s="7">
        <f t="shared" si="173"/>
        <v>83.5</v>
      </c>
      <c r="Q1138" s="8">
        <f t="shared" si="174"/>
        <v>21.274999999999999</v>
      </c>
      <c r="R1138" s="8">
        <f t="shared" si="175"/>
        <v>25.875</v>
      </c>
      <c r="S1138" s="8">
        <f t="shared" si="176"/>
        <v>41.325000000000003</v>
      </c>
      <c r="T1138" s="8">
        <f t="shared" si="177"/>
        <v>27.125</v>
      </c>
      <c r="U1138" s="7">
        <f t="shared" si="178"/>
        <v>29.491666666666664</v>
      </c>
      <c r="V1138" s="7">
        <f t="shared" si="179"/>
        <v>28.9</v>
      </c>
    </row>
    <row r="1139" spans="1:22" ht="13.5" x14ac:dyDescent="0.25">
      <c r="A1139" s="3">
        <f>RSI!A1139</f>
        <v>43668</v>
      </c>
      <c r="B1139" s="2">
        <f>RSI!B1139</f>
        <v>6.7130000000000001</v>
      </c>
      <c r="C1139" s="2">
        <f>RSI!I1139</f>
        <v>42.653563368603088</v>
      </c>
      <c r="D1139" s="2">
        <f>MACD!E1139</f>
        <v>0.11713319522650956</v>
      </c>
      <c r="E1139" s="2">
        <f>MACD!F1139</f>
        <v>0.11668985589050912</v>
      </c>
      <c r="F1139" s="2">
        <f>'Moving Avg'!D1139</f>
        <v>6.7013999999999996</v>
      </c>
      <c r="G1139" s="2">
        <f>'Moving Avg'!F1139</f>
        <v>6.807599999999999</v>
      </c>
      <c r="H1139" s="2">
        <f>'Moving Avg'!G1139</f>
        <v>6.8415399999999984</v>
      </c>
      <c r="I1139" s="2">
        <f>'Moving Avg'!H1139</f>
        <v>8.5809000000000051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  <c r="M1139" s="7">
        <f t="shared" si="170"/>
        <v>25</v>
      </c>
      <c r="N1139" s="7">
        <f t="shared" si="171"/>
        <v>0</v>
      </c>
      <c r="O1139" s="7">
        <f t="shared" si="172"/>
        <v>0</v>
      </c>
      <c r="P1139" s="7">
        <f t="shared" si="173"/>
        <v>83.5</v>
      </c>
      <c r="Q1139" s="8">
        <f t="shared" si="174"/>
        <v>21.274999999999999</v>
      </c>
      <c r="R1139" s="8">
        <f t="shared" si="175"/>
        <v>25.875</v>
      </c>
      <c r="S1139" s="8">
        <f t="shared" si="176"/>
        <v>41.325000000000003</v>
      </c>
      <c r="T1139" s="8">
        <f t="shared" si="177"/>
        <v>27.125</v>
      </c>
      <c r="U1139" s="7">
        <f t="shared" si="178"/>
        <v>29.491666666666664</v>
      </c>
      <c r="V1139" s="7">
        <f t="shared" si="179"/>
        <v>28.9</v>
      </c>
    </row>
    <row r="1140" spans="1:22" ht="13.5" x14ac:dyDescent="0.25">
      <c r="A1140" s="3">
        <f>RSI!A1140</f>
        <v>43669</v>
      </c>
      <c r="B1140" s="2">
        <f>RSI!B1140</f>
        <v>6.6470000000000002</v>
      </c>
      <c r="C1140" s="2">
        <f>RSI!I1140</f>
        <v>38.274398497548056</v>
      </c>
      <c r="D1140" s="2">
        <f>MACD!E1140</f>
        <v>9.8686336103415151E-2</v>
      </c>
      <c r="E1140" s="2">
        <f>MACD!F1140</f>
        <v>0.11308915193309033</v>
      </c>
      <c r="F1140" s="2">
        <f>'Moving Avg'!D1140</f>
        <v>6.7013999999999996</v>
      </c>
      <c r="G1140" s="2">
        <f>'Moving Avg'!F1140</f>
        <v>6.7880500000000001</v>
      </c>
      <c r="H1140" s="2">
        <f>'Moving Avg'!G1140</f>
        <v>6.8425599999999998</v>
      </c>
      <c r="I1140" s="2">
        <f>'Moving Avg'!H1140</f>
        <v>8.5560150000000057</v>
      </c>
      <c r="J1140" s="5" t="str">
        <f>OBV!F1140</f>
        <v>BULLISH</v>
      </c>
      <c r="K1140" s="5" t="str">
        <f>OBV!G1140</f>
        <v>NEUTRAL</v>
      </c>
      <c r="L1140" s="5" t="str">
        <f>OBV!H1140</f>
        <v>NEUTRAL</v>
      </c>
      <c r="M1140" s="7">
        <f t="shared" si="170"/>
        <v>25</v>
      </c>
      <c r="N1140" s="7">
        <f t="shared" si="171"/>
        <v>45</v>
      </c>
      <c r="O1140" s="7">
        <f t="shared" si="172"/>
        <v>0</v>
      </c>
      <c r="P1140" s="7">
        <f t="shared" si="173"/>
        <v>49.5</v>
      </c>
      <c r="Q1140" s="8">
        <f t="shared" si="174"/>
        <v>31.925000000000001</v>
      </c>
      <c r="R1140" s="8">
        <f t="shared" si="175"/>
        <v>26.375</v>
      </c>
      <c r="S1140" s="8">
        <f t="shared" si="176"/>
        <v>32.775000000000006</v>
      </c>
      <c r="T1140" s="8">
        <f t="shared" si="177"/>
        <v>29.875</v>
      </c>
      <c r="U1140" s="7">
        <f t="shared" si="178"/>
        <v>30.358333333333334</v>
      </c>
      <c r="V1140" s="7">
        <f t="shared" si="179"/>
        <v>30.237500000000001</v>
      </c>
    </row>
    <row r="1141" spans="1:22" ht="13.5" x14ac:dyDescent="0.25">
      <c r="A1141" s="3">
        <f>RSI!A1141</f>
        <v>43670</v>
      </c>
      <c r="B1141" s="2">
        <f>RSI!B1141</f>
        <v>6.8689999999999998</v>
      </c>
      <c r="C1141" s="2">
        <f>RSI!I1141</f>
        <v>55.007314066423838</v>
      </c>
      <c r="D1141" s="2">
        <f>MACD!E1141</f>
        <v>5.6123283102662569E-2</v>
      </c>
      <c r="E1141" s="2">
        <f>MACD!F1141</f>
        <v>0.10169597816700478</v>
      </c>
      <c r="F1141" s="2">
        <f>'Moving Avg'!D1141</f>
        <v>6.7326000000000006</v>
      </c>
      <c r="G1141" s="2">
        <f>'Moving Avg'!F1141</f>
        <v>6.7898499999999995</v>
      </c>
      <c r="H1141" s="2">
        <f>'Moving Avg'!G1141</f>
        <v>6.8517200000000003</v>
      </c>
      <c r="I1141" s="2">
        <f>'Moving Avg'!H1141</f>
        <v>8.532900000000005</v>
      </c>
      <c r="J1141" s="5" t="str">
        <f>OBV!F1141</f>
        <v>BULLISH</v>
      </c>
      <c r="K1141" s="5" t="str">
        <f>OBV!G1141</f>
        <v>NEUTRAL</v>
      </c>
      <c r="L1141" s="5" t="str">
        <f>OBV!H1141</f>
        <v>CONFIRMED BULLISH</v>
      </c>
      <c r="M1141" s="7">
        <f t="shared" si="170"/>
        <v>25</v>
      </c>
      <c r="N1141" s="7">
        <f t="shared" si="171"/>
        <v>100</v>
      </c>
      <c r="O1141" s="7">
        <f t="shared" si="172"/>
        <v>0</v>
      </c>
      <c r="P1141" s="7">
        <f t="shared" si="173"/>
        <v>83.5</v>
      </c>
      <c r="Q1141" s="8">
        <f t="shared" si="174"/>
        <v>56.274999999999999</v>
      </c>
      <c r="R1141" s="8">
        <f t="shared" si="175"/>
        <v>45.875</v>
      </c>
      <c r="S1141" s="8">
        <f t="shared" si="176"/>
        <v>56.325000000000003</v>
      </c>
      <c r="T1141" s="8">
        <f t="shared" si="177"/>
        <v>52.125</v>
      </c>
      <c r="U1141" s="7">
        <f t="shared" si="178"/>
        <v>52.82500000000001</v>
      </c>
      <c r="V1141" s="7">
        <f t="shared" si="179"/>
        <v>52.650000000000006</v>
      </c>
    </row>
    <row r="1142" spans="1:22" ht="13.5" x14ac:dyDescent="0.25">
      <c r="A1142" s="3">
        <f>RSI!A1142</f>
        <v>43672</v>
      </c>
      <c r="B1142" s="2">
        <f>RSI!B1142</f>
        <v>6.8689999999999998</v>
      </c>
      <c r="C1142" s="2">
        <f>RSI!I1142</f>
        <v>55.007314066423838</v>
      </c>
      <c r="D1142" s="2">
        <f>MACD!E1142</f>
        <v>1.9606665702042392E-2</v>
      </c>
      <c r="E1142" s="2">
        <f>MACD!F1142</f>
        <v>8.5278115674012306E-2</v>
      </c>
      <c r="F1142" s="2">
        <f>'Moving Avg'!D1142</f>
        <v>6.7638000000000007</v>
      </c>
      <c r="G1142" s="2">
        <f>'Moving Avg'!F1142</f>
        <v>6.7902499999999986</v>
      </c>
      <c r="H1142" s="2">
        <f>'Moving Avg'!G1142</f>
        <v>6.8571800000000005</v>
      </c>
      <c r="I1142" s="2">
        <f>'Moving Avg'!H1142</f>
        <v>8.5101150000000061</v>
      </c>
      <c r="J1142" s="5" t="str">
        <f>OBV!F1142</f>
        <v>BULLISH</v>
      </c>
      <c r="K1142" s="5" t="str">
        <f>OBV!G1142</f>
        <v>NEUTRAL</v>
      </c>
      <c r="L1142" s="5" t="str">
        <f>OBV!H1142</f>
        <v>CONFIRMED BULLISH</v>
      </c>
      <c r="M1142" s="7">
        <f t="shared" si="170"/>
        <v>25</v>
      </c>
      <c r="N1142" s="7">
        <f t="shared" si="171"/>
        <v>100</v>
      </c>
      <c r="O1142" s="7">
        <f t="shared" si="172"/>
        <v>0</v>
      </c>
      <c r="P1142" s="7">
        <f t="shared" si="173"/>
        <v>83.5</v>
      </c>
      <c r="Q1142" s="8">
        <f t="shared" si="174"/>
        <v>56.274999999999999</v>
      </c>
      <c r="R1142" s="8">
        <f t="shared" si="175"/>
        <v>45.875</v>
      </c>
      <c r="S1142" s="8">
        <f t="shared" si="176"/>
        <v>56.325000000000003</v>
      </c>
      <c r="T1142" s="8">
        <f t="shared" si="177"/>
        <v>52.125</v>
      </c>
      <c r="U1142" s="7">
        <f t="shared" si="178"/>
        <v>52.82500000000001</v>
      </c>
      <c r="V1142" s="7">
        <f t="shared" si="179"/>
        <v>52.650000000000006</v>
      </c>
    </row>
    <row r="1143" spans="1:22" ht="13.5" x14ac:dyDescent="0.25">
      <c r="A1143" s="3">
        <f>RSI!A1143</f>
        <v>43675</v>
      </c>
      <c r="B1143" s="2">
        <f>RSI!B1143</f>
        <v>6.8979999999999997</v>
      </c>
      <c r="C1143" s="2">
        <f>RSI!I1143</f>
        <v>56.782250589990205</v>
      </c>
      <c r="D1143" s="2">
        <f>MACD!E1143</f>
        <v>-3.7508740357896642E-3</v>
      </c>
      <c r="E1143" s="2">
        <f>MACD!F1143</f>
        <v>6.7472317732051923E-2</v>
      </c>
      <c r="F1143" s="2">
        <f>'Moving Avg'!D1143</f>
        <v>6.799199999999999</v>
      </c>
      <c r="G1143" s="2">
        <f>'Moving Avg'!F1143</f>
        <v>6.7828499999999989</v>
      </c>
      <c r="H1143" s="2">
        <f>'Moving Avg'!G1143</f>
        <v>6.8670600000000013</v>
      </c>
      <c r="I1143" s="2">
        <f>'Moving Avg'!H1143</f>
        <v>8.488465000000005</v>
      </c>
      <c r="J1143" s="5" t="str">
        <f>OBV!F1143</f>
        <v>BULLISH</v>
      </c>
      <c r="K1143" s="5" t="str">
        <f>OBV!G1143</f>
        <v>NEUTRAL</v>
      </c>
      <c r="L1143" s="5" t="str">
        <f>OBV!H1143</f>
        <v>CONFIRMED BULLISH</v>
      </c>
      <c r="M1143" s="7">
        <f t="shared" si="170"/>
        <v>25</v>
      </c>
      <c r="N1143" s="7">
        <f t="shared" si="171"/>
        <v>100</v>
      </c>
      <c r="O1143" s="7">
        <f t="shared" si="172"/>
        <v>0</v>
      </c>
      <c r="P1143" s="7">
        <f t="shared" si="173"/>
        <v>83.5</v>
      </c>
      <c r="Q1143" s="8">
        <f t="shared" si="174"/>
        <v>56.274999999999999</v>
      </c>
      <c r="R1143" s="8">
        <f t="shared" si="175"/>
        <v>45.875</v>
      </c>
      <c r="S1143" s="8">
        <f t="shared" si="176"/>
        <v>56.325000000000003</v>
      </c>
      <c r="T1143" s="8">
        <f t="shared" si="177"/>
        <v>52.125</v>
      </c>
      <c r="U1143" s="7">
        <f t="shared" si="178"/>
        <v>52.82500000000001</v>
      </c>
      <c r="V1143" s="7">
        <f t="shared" si="179"/>
        <v>52.650000000000006</v>
      </c>
    </row>
    <row r="1144" spans="1:22" ht="13.5" x14ac:dyDescent="0.25">
      <c r="A1144" s="3">
        <f>RSI!A1144</f>
        <v>43676</v>
      </c>
      <c r="B1144" s="2">
        <f>RSI!B1144</f>
        <v>6.8689999999999998</v>
      </c>
      <c r="C1144" s="2">
        <f>RSI!I1144</f>
        <v>54.468221652742585</v>
      </c>
      <c r="D1144" s="2">
        <f>MACD!E1144</f>
        <v>-3.1045232815734458E-2</v>
      </c>
      <c r="E1144" s="2">
        <f>MACD!F1144</f>
        <v>4.776880762249465E-2</v>
      </c>
      <c r="F1144" s="2">
        <f>'Moving Avg'!D1144</f>
        <v>6.8304</v>
      </c>
      <c r="G1144" s="2">
        <f>'Moving Avg'!F1144</f>
        <v>6.7739999999999991</v>
      </c>
      <c r="H1144" s="2">
        <f>'Moving Avg'!G1144</f>
        <v>6.8735800000000014</v>
      </c>
      <c r="I1144" s="2">
        <f>'Moving Avg'!H1144</f>
        <v>8.4666700000000041</v>
      </c>
      <c r="J1144" s="5" t="str">
        <f>OBV!F1144</f>
        <v>BULLISH</v>
      </c>
      <c r="K1144" s="5" t="str">
        <f>OBV!G1144</f>
        <v>NEUTRAL</v>
      </c>
      <c r="L1144" s="5" t="str">
        <f>OBV!H1144</f>
        <v>CONFIRMED BULLISH</v>
      </c>
      <c r="M1144" s="7">
        <f t="shared" si="170"/>
        <v>25</v>
      </c>
      <c r="N1144" s="7">
        <f t="shared" si="171"/>
        <v>100</v>
      </c>
      <c r="O1144" s="7">
        <f t="shared" si="172"/>
        <v>0</v>
      </c>
      <c r="P1144" s="7">
        <f t="shared" si="173"/>
        <v>83.5</v>
      </c>
      <c r="Q1144" s="8">
        <f t="shared" si="174"/>
        <v>56.274999999999999</v>
      </c>
      <c r="R1144" s="8">
        <f t="shared" si="175"/>
        <v>45.875</v>
      </c>
      <c r="S1144" s="8">
        <f t="shared" si="176"/>
        <v>56.325000000000003</v>
      </c>
      <c r="T1144" s="8">
        <f t="shared" si="177"/>
        <v>52.125</v>
      </c>
      <c r="U1144" s="7">
        <f t="shared" si="178"/>
        <v>52.82500000000001</v>
      </c>
      <c r="V1144" s="7">
        <f t="shared" si="179"/>
        <v>52.650000000000006</v>
      </c>
    </row>
    <row r="1145" spans="1:22" ht="13.5" x14ac:dyDescent="0.25">
      <c r="A1145" s="3">
        <f>RSI!A1145</f>
        <v>43677</v>
      </c>
      <c r="B1145" s="2">
        <f>RSI!B1145</f>
        <v>6.8689999999999998</v>
      </c>
      <c r="C1145" s="2">
        <f>RSI!I1145</f>
        <v>54.468221652742585</v>
      </c>
      <c r="D1145" s="2">
        <f>MACD!E1145</f>
        <v>-5.5602975645426156E-2</v>
      </c>
      <c r="E1145" s="2">
        <f>MACD!F1145</f>
        <v>2.7094450968910493E-2</v>
      </c>
      <c r="F1145" s="2">
        <f>'Moving Avg'!D1145</f>
        <v>6.8747999999999987</v>
      </c>
      <c r="G1145" s="2">
        <f>'Moving Avg'!F1145</f>
        <v>6.7651500000000002</v>
      </c>
      <c r="H1145" s="2">
        <f>'Moving Avg'!G1145</f>
        <v>6.8743000000000025</v>
      </c>
      <c r="I1145" s="2">
        <f>'Moving Avg'!H1145</f>
        <v>8.4448750000000032</v>
      </c>
      <c r="J1145" s="5" t="str">
        <f>OBV!F1145</f>
        <v>BULLISH</v>
      </c>
      <c r="K1145" s="5" t="str">
        <f>OBV!G1145</f>
        <v>NEUTRAL</v>
      </c>
      <c r="L1145" s="5" t="str">
        <f>OBV!H1145</f>
        <v>CONFIRMED BULLISH</v>
      </c>
      <c r="M1145" s="7">
        <f t="shared" si="170"/>
        <v>25</v>
      </c>
      <c r="N1145" s="7">
        <f t="shared" si="171"/>
        <v>100</v>
      </c>
      <c r="O1145" s="7">
        <f t="shared" si="172"/>
        <v>0</v>
      </c>
      <c r="P1145" s="7">
        <f t="shared" si="173"/>
        <v>83.5</v>
      </c>
      <c r="Q1145" s="8">
        <f t="shared" si="174"/>
        <v>56.274999999999999</v>
      </c>
      <c r="R1145" s="8">
        <f t="shared" si="175"/>
        <v>45.875</v>
      </c>
      <c r="S1145" s="8">
        <f t="shared" si="176"/>
        <v>56.325000000000003</v>
      </c>
      <c r="T1145" s="8">
        <f t="shared" si="177"/>
        <v>52.125</v>
      </c>
      <c r="U1145" s="7">
        <f t="shared" si="178"/>
        <v>52.82500000000001</v>
      </c>
      <c r="V1145" s="7">
        <f t="shared" si="179"/>
        <v>52.650000000000006</v>
      </c>
    </row>
    <row r="1146" spans="1:22" ht="13.5" x14ac:dyDescent="0.25">
      <c r="A1146" s="3">
        <f>RSI!A1146</f>
        <v>43678</v>
      </c>
      <c r="B1146" s="2">
        <f>RSI!B1146</f>
        <v>6.8609999999999998</v>
      </c>
      <c r="C1146" s="2">
        <f>RSI!I1146</f>
        <v>53.767194379152649</v>
      </c>
      <c r="D1146" s="2">
        <f>MACD!E1146</f>
        <v>-6.5993196088684591E-2</v>
      </c>
      <c r="E1146" s="2">
        <f>MACD!F1146</f>
        <v>8.4769215573914768E-3</v>
      </c>
      <c r="F1146" s="2">
        <f>'Moving Avg'!D1146</f>
        <v>6.8731999999999998</v>
      </c>
      <c r="G1146" s="2">
        <f>'Moving Avg'!F1146</f>
        <v>6.7636499999999984</v>
      </c>
      <c r="H1146" s="2">
        <f>'Moving Avg'!G1146</f>
        <v>6.8743000000000025</v>
      </c>
      <c r="I1146" s="2">
        <f>'Moving Avg'!H1146</f>
        <v>8.4230400000000039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100</v>
      </c>
      <c r="O1146" s="7">
        <f t="shared" si="172"/>
        <v>0</v>
      </c>
      <c r="P1146" s="7">
        <f t="shared" si="173"/>
        <v>16.5</v>
      </c>
      <c r="Q1146" s="8">
        <f t="shared" si="174"/>
        <v>46.225000000000001</v>
      </c>
      <c r="R1146" s="8">
        <f t="shared" si="175"/>
        <v>29.125</v>
      </c>
      <c r="S1146" s="8">
        <f t="shared" si="176"/>
        <v>26.175000000000001</v>
      </c>
      <c r="T1146" s="8">
        <f t="shared" si="177"/>
        <v>35.375</v>
      </c>
      <c r="U1146" s="7">
        <f t="shared" si="178"/>
        <v>33.841666666666661</v>
      </c>
      <c r="V1146" s="7">
        <f t="shared" si="179"/>
        <v>34.224999999999994</v>
      </c>
    </row>
    <row r="1147" spans="1:22" ht="13.5" x14ac:dyDescent="0.25">
      <c r="A1147" s="3">
        <f>RSI!A1147</f>
        <v>43679</v>
      </c>
      <c r="B1147" s="2">
        <f>RSI!B1147</f>
        <v>6.8609999999999998</v>
      </c>
      <c r="C1147" s="2">
        <f>RSI!I1147</f>
        <v>53.767194379152649</v>
      </c>
      <c r="D1147" s="2">
        <f>MACD!E1147</f>
        <v>-7.5068232662876433E-2</v>
      </c>
      <c r="E1147" s="2">
        <f>MACD!F1147</f>
        <v>-8.2321092866621051E-3</v>
      </c>
      <c r="F1147" s="2">
        <f>'Moving Avg'!D1147</f>
        <v>6.871599999999999</v>
      </c>
      <c r="G1147" s="2">
        <f>'Moving Avg'!F1147</f>
        <v>6.7625499999999992</v>
      </c>
      <c r="H1147" s="2">
        <f>'Moving Avg'!G1147</f>
        <v>6.8743000000000025</v>
      </c>
      <c r="I1147" s="2">
        <f>'Moving Avg'!H1147</f>
        <v>8.4012050000000063</v>
      </c>
      <c r="J1147" s="5" t="str">
        <f>OBV!F1147</f>
        <v>BEARISH</v>
      </c>
      <c r="K1147" s="5" t="str">
        <f>OBV!G1147</f>
        <v>NEUTRAL</v>
      </c>
      <c r="L1147" s="5" t="str">
        <f>OBV!H1147</f>
        <v>CONFIRMED BEARISH</v>
      </c>
      <c r="M1147" s="7">
        <f t="shared" si="170"/>
        <v>25</v>
      </c>
      <c r="N1147" s="7">
        <f t="shared" si="171"/>
        <v>100</v>
      </c>
      <c r="O1147" s="7">
        <f t="shared" si="172"/>
        <v>0</v>
      </c>
      <c r="P1147" s="7">
        <f t="shared" si="173"/>
        <v>16.5</v>
      </c>
      <c r="Q1147" s="8">
        <f t="shared" si="174"/>
        <v>46.225000000000001</v>
      </c>
      <c r="R1147" s="8">
        <f t="shared" si="175"/>
        <v>29.125</v>
      </c>
      <c r="S1147" s="8">
        <f t="shared" si="176"/>
        <v>26.175000000000001</v>
      </c>
      <c r="T1147" s="8">
        <f t="shared" si="177"/>
        <v>35.375</v>
      </c>
      <c r="U1147" s="7">
        <f t="shared" si="178"/>
        <v>33.841666666666661</v>
      </c>
      <c r="V1147" s="7">
        <f t="shared" si="179"/>
        <v>34.224999999999994</v>
      </c>
    </row>
    <row r="1148" spans="1:22" ht="13.5" x14ac:dyDescent="0.25">
      <c r="A1148" s="3">
        <f>RSI!A1148</f>
        <v>43682</v>
      </c>
      <c r="B1148" s="2">
        <f>RSI!B1148</f>
        <v>6.6840000000000002</v>
      </c>
      <c r="C1148" s="2">
        <f>RSI!I1148</f>
        <v>40.418828865235241</v>
      </c>
      <c r="D1148" s="2">
        <f>MACD!E1148</f>
        <v>-6.8667554962736688E-2</v>
      </c>
      <c r="E1148" s="2">
        <f>MACD!F1148</f>
        <v>-2.0319198421877023E-2</v>
      </c>
      <c r="F1148" s="2">
        <f>'Moving Avg'!D1148</f>
        <v>6.8287999999999993</v>
      </c>
      <c r="G1148" s="2">
        <f>'Moving Avg'!F1148</f>
        <v>6.7525999999999993</v>
      </c>
      <c r="H1148" s="2">
        <f>'Moving Avg'!G1148</f>
        <v>6.8707600000000033</v>
      </c>
      <c r="I1148" s="2">
        <f>'Moving Avg'!H1148</f>
        <v>8.3784850000000066</v>
      </c>
      <c r="J1148" s="5" t="str">
        <f>OBV!F1148</f>
        <v>BEARISH</v>
      </c>
      <c r="K1148" s="5" t="str">
        <f>OBV!G1148</f>
        <v>NEUTRAL</v>
      </c>
      <c r="L1148" s="5" t="str">
        <f>OBV!H1148</f>
        <v>CONFIRMED BEARISH</v>
      </c>
      <c r="M1148" s="7">
        <f t="shared" si="170"/>
        <v>25</v>
      </c>
      <c r="N1148" s="7">
        <f t="shared" si="171"/>
        <v>100</v>
      </c>
      <c r="O1148" s="7">
        <f t="shared" si="172"/>
        <v>0</v>
      </c>
      <c r="P1148" s="7">
        <f t="shared" si="173"/>
        <v>16.5</v>
      </c>
      <c r="Q1148" s="8">
        <f t="shared" si="174"/>
        <v>46.225000000000001</v>
      </c>
      <c r="R1148" s="8">
        <f t="shared" si="175"/>
        <v>29.125</v>
      </c>
      <c r="S1148" s="8">
        <f t="shared" si="176"/>
        <v>26.175000000000001</v>
      </c>
      <c r="T1148" s="8">
        <f t="shared" si="177"/>
        <v>35.375</v>
      </c>
      <c r="U1148" s="7">
        <f t="shared" si="178"/>
        <v>33.841666666666661</v>
      </c>
      <c r="V1148" s="7">
        <f t="shared" si="179"/>
        <v>34.224999999999994</v>
      </c>
    </row>
    <row r="1149" spans="1:22" ht="13.5" x14ac:dyDescent="0.25">
      <c r="A1149" s="3">
        <f>RSI!A1149</f>
        <v>43683</v>
      </c>
      <c r="B1149" s="2">
        <f>RSI!B1149</f>
        <v>6.6470000000000002</v>
      </c>
      <c r="C1149" s="2">
        <f>RSI!I1149</f>
        <v>38.279441395905934</v>
      </c>
      <c r="D1149" s="2">
        <f>MACD!E1149</f>
        <v>-6.0938618816328116E-2</v>
      </c>
      <c r="E1149" s="2">
        <f>MACD!F1149</f>
        <v>-2.8443082500767242E-2</v>
      </c>
      <c r="F1149" s="2">
        <f>'Moving Avg'!D1149</f>
        <v>6.7844000000000007</v>
      </c>
      <c r="G1149" s="2">
        <f>'Moving Avg'!F1149</f>
        <v>6.7481499999999999</v>
      </c>
      <c r="H1149" s="2">
        <f>'Moving Avg'!G1149</f>
        <v>6.866480000000001</v>
      </c>
      <c r="I1149" s="2">
        <f>'Moving Avg'!H1149</f>
        <v>8.3555800000000069</v>
      </c>
      <c r="J1149" s="5" t="str">
        <f>OBV!F1149</f>
        <v>BEARISH</v>
      </c>
      <c r="K1149" s="5" t="str">
        <f>OBV!G1149</f>
        <v>NEUTRAL</v>
      </c>
      <c r="L1149" s="5" t="str">
        <f>OBV!H1149</f>
        <v>CONFIRMED BEARISH</v>
      </c>
      <c r="M1149" s="7">
        <f t="shared" si="170"/>
        <v>25</v>
      </c>
      <c r="N1149" s="7">
        <f t="shared" si="171"/>
        <v>100</v>
      </c>
      <c r="O1149" s="7">
        <f t="shared" si="172"/>
        <v>0</v>
      </c>
      <c r="P1149" s="7">
        <f t="shared" si="173"/>
        <v>16.5</v>
      </c>
      <c r="Q1149" s="8">
        <f t="shared" si="174"/>
        <v>46.225000000000001</v>
      </c>
      <c r="R1149" s="8">
        <f t="shared" si="175"/>
        <v>29.125</v>
      </c>
      <c r="S1149" s="8">
        <f t="shared" si="176"/>
        <v>26.175000000000001</v>
      </c>
      <c r="T1149" s="8">
        <f t="shared" si="177"/>
        <v>35.375</v>
      </c>
      <c r="U1149" s="7">
        <f t="shared" si="178"/>
        <v>33.841666666666661</v>
      </c>
      <c r="V1149" s="7">
        <f t="shared" si="179"/>
        <v>34.224999999999994</v>
      </c>
    </row>
    <row r="1150" spans="1:22" ht="13.5" x14ac:dyDescent="0.25">
      <c r="A1150" s="3">
        <f>RSI!A1150</f>
        <v>43684</v>
      </c>
      <c r="B1150" s="2">
        <f>RSI!B1150</f>
        <v>6.6319999999999997</v>
      </c>
      <c r="C1150" s="2">
        <f>RSI!I1150</f>
        <v>37.414824626825293</v>
      </c>
      <c r="D1150" s="2">
        <f>MACD!E1150</f>
        <v>-6.2479325609696268E-2</v>
      </c>
      <c r="E1150" s="2">
        <f>MACD!F1150</f>
        <v>-3.5250331122553047E-2</v>
      </c>
      <c r="F1150" s="2">
        <f>'Moving Avg'!D1150</f>
        <v>6.7369999999999992</v>
      </c>
      <c r="G1150" s="2">
        <f>'Moving Avg'!F1150</f>
        <v>6.7436999999999996</v>
      </c>
      <c r="H1150" s="2">
        <f>'Moving Avg'!G1150</f>
        <v>6.8583600000000011</v>
      </c>
      <c r="I1150" s="2">
        <f>'Moving Avg'!H1150</f>
        <v>8.3351100000000073</v>
      </c>
      <c r="J1150" s="5" t="str">
        <f>OBV!F1150</f>
        <v>BEARISH</v>
      </c>
      <c r="K1150" s="5" t="str">
        <f>OBV!G1150</f>
        <v>STRONG</v>
      </c>
      <c r="L1150" s="5" t="str">
        <f>OBV!H1150</f>
        <v>CONFIRMED BEARISH</v>
      </c>
      <c r="M1150" s="7">
        <f t="shared" si="170"/>
        <v>25</v>
      </c>
      <c r="N1150" s="7">
        <f t="shared" si="171"/>
        <v>100</v>
      </c>
      <c r="O1150" s="7">
        <f t="shared" si="172"/>
        <v>0</v>
      </c>
      <c r="P1150" s="7">
        <f t="shared" si="173"/>
        <v>33</v>
      </c>
      <c r="Q1150" s="8">
        <f t="shared" si="174"/>
        <v>48.7</v>
      </c>
      <c r="R1150" s="8">
        <f t="shared" si="175"/>
        <v>33.25</v>
      </c>
      <c r="S1150" s="8">
        <f t="shared" si="176"/>
        <v>33.6</v>
      </c>
      <c r="T1150" s="8">
        <f t="shared" si="177"/>
        <v>39.5</v>
      </c>
      <c r="U1150" s="7">
        <f t="shared" si="178"/>
        <v>38.516666666666673</v>
      </c>
      <c r="V1150" s="7">
        <f t="shared" si="179"/>
        <v>38.762500000000003</v>
      </c>
    </row>
    <row r="1151" spans="1:22" ht="13.5" x14ac:dyDescent="0.25">
      <c r="A1151" s="3">
        <f>RSI!A1151</f>
        <v>43685</v>
      </c>
      <c r="B1151" s="2">
        <f>RSI!B1151</f>
        <v>6.4989999999999997</v>
      </c>
      <c r="C1151" s="2">
        <f>RSI!I1151</f>
        <v>30.776954254144428</v>
      </c>
      <c r="D1151" s="2">
        <f>MACD!E1151</f>
        <v>-1.8797778788436581E-2</v>
      </c>
      <c r="E1151" s="2">
        <f>MACD!F1151</f>
        <v>-3.1959820655729755E-2</v>
      </c>
      <c r="F1151" s="2">
        <f>'Moving Avg'!D1151</f>
        <v>6.6646000000000001</v>
      </c>
      <c r="G1151" s="2">
        <f>'Moving Avg'!F1151</f>
        <v>6.7363</v>
      </c>
      <c r="H1151" s="2">
        <f>'Moving Avg'!G1151</f>
        <v>6.8518200000000009</v>
      </c>
      <c r="I1151" s="2">
        <f>'Moving Avg'!H1151</f>
        <v>8.3124250000000064</v>
      </c>
      <c r="J1151" s="5" t="str">
        <f>OBV!F1151</f>
        <v>BEARISH</v>
      </c>
      <c r="K1151" s="5" t="str">
        <f>OBV!G1151</f>
        <v>STRONG</v>
      </c>
      <c r="L1151" s="5" t="str">
        <f>OBV!H1151</f>
        <v>CONFIRMED BEARISH</v>
      </c>
      <c r="M1151" s="7">
        <f t="shared" si="170"/>
        <v>25</v>
      </c>
      <c r="N1151" s="7">
        <f t="shared" si="171"/>
        <v>0</v>
      </c>
      <c r="O1151" s="7">
        <f t="shared" si="172"/>
        <v>0</v>
      </c>
      <c r="P1151" s="7">
        <f t="shared" si="173"/>
        <v>33</v>
      </c>
      <c r="Q1151" s="8">
        <f t="shared" si="174"/>
        <v>13.7</v>
      </c>
      <c r="R1151" s="8">
        <f t="shared" si="175"/>
        <v>13.25</v>
      </c>
      <c r="S1151" s="8">
        <f t="shared" si="176"/>
        <v>18.600000000000001</v>
      </c>
      <c r="T1151" s="8">
        <f t="shared" si="177"/>
        <v>14.5</v>
      </c>
      <c r="U1151" s="7">
        <f t="shared" si="178"/>
        <v>15.183333333333332</v>
      </c>
      <c r="V1151" s="7">
        <f t="shared" si="179"/>
        <v>15.012499999999999</v>
      </c>
    </row>
    <row r="1152" spans="1:22" ht="13.5" x14ac:dyDescent="0.25">
      <c r="A1152" s="3">
        <f>RSI!A1152</f>
        <v>43686</v>
      </c>
      <c r="B1152" s="2">
        <f>RSI!B1152</f>
        <v>6.6470000000000002</v>
      </c>
      <c r="C1152" s="2">
        <f>RSI!I1152</f>
        <v>42.913917845381022</v>
      </c>
      <c r="D1152" s="2">
        <f>MACD!E1152</f>
        <v>8.8934362856383231E-3</v>
      </c>
      <c r="E1152" s="2">
        <f>MACD!F1152</f>
        <v>-2.3789169267456143E-2</v>
      </c>
      <c r="F1152" s="2">
        <f>'Moving Avg'!D1152</f>
        <v>6.6218000000000004</v>
      </c>
      <c r="G1152" s="2">
        <f>'Moving Avg'!F1152</f>
        <v>6.7363</v>
      </c>
      <c r="H1152" s="2">
        <f>'Moving Avg'!G1152</f>
        <v>6.8482400000000032</v>
      </c>
      <c r="I1152" s="2">
        <f>'Moving Avg'!H1152</f>
        <v>8.2904800000000076</v>
      </c>
      <c r="J1152" s="5" t="str">
        <f>OBV!F1152</f>
        <v>BEARISH</v>
      </c>
      <c r="K1152" s="5" t="str">
        <f>OBV!G1152</f>
        <v>NEUTRAL</v>
      </c>
      <c r="L1152" s="5" t="str">
        <f>OBV!H1152</f>
        <v>CONFIRMED BEARISH</v>
      </c>
      <c r="M1152" s="7">
        <f t="shared" si="170"/>
        <v>25</v>
      </c>
      <c r="N1152" s="7">
        <f t="shared" si="171"/>
        <v>0</v>
      </c>
      <c r="O1152" s="7">
        <f t="shared" si="172"/>
        <v>0</v>
      </c>
      <c r="P1152" s="7">
        <f t="shared" si="173"/>
        <v>16.5</v>
      </c>
      <c r="Q1152" s="8">
        <f t="shared" si="174"/>
        <v>11.225</v>
      </c>
      <c r="R1152" s="8">
        <f t="shared" si="175"/>
        <v>9.125</v>
      </c>
      <c r="S1152" s="8">
        <f t="shared" si="176"/>
        <v>11.175000000000001</v>
      </c>
      <c r="T1152" s="8">
        <f t="shared" si="177"/>
        <v>10.375</v>
      </c>
      <c r="U1152" s="7">
        <f t="shared" si="178"/>
        <v>10.508333333333335</v>
      </c>
      <c r="V1152" s="7">
        <f t="shared" si="179"/>
        <v>10.475000000000001</v>
      </c>
    </row>
    <row r="1153" spans="1:22" ht="13.5" x14ac:dyDescent="0.25">
      <c r="A1153" s="3">
        <f>RSI!A1153</f>
        <v>43691</v>
      </c>
      <c r="B1153" s="2">
        <f>RSI!B1153</f>
        <v>6.6470000000000002</v>
      </c>
      <c r="C1153" s="2">
        <f>RSI!I1153</f>
        <v>42.913917845381022</v>
      </c>
      <c r="D1153" s="2">
        <f>MACD!E1153</f>
        <v>3.747893600138763E-2</v>
      </c>
      <c r="E1153" s="2">
        <f>MACD!F1153</f>
        <v>-1.1535548213687387E-2</v>
      </c>
      <c r="F1153" s="2">
        <f>'Moving Avg'!D1153</f>
        <v>6.6143999999999989</v>
      </c>
      <c r="G1153" s="2">
        <f>'Moving Avg'!F1153</f>
        <v>6.7329999999999997</v>
      </c>
      <c r="H1153" s="2">
        <f>'Moving Avg'!G1153</f>
        <v>6.8439600000000009</v>
      </c>
      <c r="I1153" s="2">
        <f>'Moving Avg'!H1153</f>
        <v>8.2688950000000059</v>
      </c>
      <c r="J1153" s="5" t="str">
        <f>OBV!F1153</f>
        <v>BEARISH</v>
      </c>
      <c r="K1153" s="5" t="str">
        <f>OBV!G1153</f>
        <v>NEUTRAL</v>
      </c>
      <c r="L1153" s="5" t="str">
        <f>OBV!H1153</f>
        <v>CONFIRMED BEARISH</v>
      </c>
      <c r="M1153" s="7">
        <f t="shared" si="170"/>
        <v>25</v>
      </c>
      <c r="N1153" s="7">
        <f t="shared" si="171"/>
        <v>0</v>
      </c>
      <c r="O1153" s="7">
        <f t="shared" si="172"/>
        <v>0</v>
      </c>
      <c r="P1153" s="7">
        <f t="shared" si="173"/>
        <v>16.5</v>
      </c>
      <c r="Q1153" s="8">
        <f t="shared" si="174"/>
        <v>11.225</v>
      </c>
      <c r="R1153" s="8">
        <f t="shared" si="175"/>
        <v>9.125</v>
      </c>
      <c r="S1153" s="8">
        <f t="shared" si="176"/>
        <v>11.175000000000001</v>
      </c>
      <c r="T1153" s="8">
        <f t="shared" si="177"/>
        <v>10.375</v>
      </c>
      <c r="U1153" s="7">
        <f t="shared" si="178"/>
        <v>10.508333333333335</v>
      </c>
      <c r="V1153" s="7">
        <f t="shared" si="179"/>
        <v>10.475000000000001</v>
      </c>
    </row>
    <row r="1154" spans="1:22" ht="13.5" x14ac:dyDescent="0.25">
      <c r="A1154" s="3">
        <f>RSI!A1154</f>
        <v>43692</v>
      </c>
      <c r="B1154" s="2">
        <f>RSI!B1154</f>
        <v>6.6470000000000002</v>
      </c>
      <c r="C1154" s="2">
        <f>RSI!I1154</f>
        <v>42.913917845381022</v>
      </c>
      <c r="D1154" s="2">
        <f>MACD!E1154</f>
        <v>5.7846732804309298E-2</v>
      </c>
      <c r="E1154" s="2">
        <f>MACD!F1154</f>
        <v>2.3409079899119507E-3</v>
      </c>
      <c r="F1154" s="2">
        <f>'Moving Avg'!D1154</f>
        <v>6.6143999999999989</v>
      </c>
      <c r="G1154" s="2">
        <f>'Moving Avg'!F1154</f>
        <v>6.7326499999999996</v>
      </c>
      <c r="H1154" s="2">
        <f>'Moving Avg'!G1154</f>
        <v>6.8396800000000004</v>
      </c>
      <c r="I1154" s="2">
        <f>'Moving Avg'!H1154</f>
        <v>8.2471800000000055</v>
      </c>
      <c r="J1154" s="5" t="str">
        <f>OBV!F1154</f>
        <v>BEARISH</v>
      </c>
      <c r="K1154" s="5" t="str">
        <f>OBV!G1154</f>
        <v>NEUTRAL</v>
      </c>
      <c r="L1154" s="5" t="str">
        <f>OBV!H1154</f>
        <v>NEUTRAL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16.5</v>
      </c>
      <c r="Q1154" s="8">
        <f t="shared" si="174"/>
        <v>11.225</v>
      </c>
      <c r="R1154" s="8">
        <f t="shared" si="175"/>
        <v>9.125</v>
      </c>
      <c r="S1154" s="8">
        <f t="shared" si="176"/>
        <v>11.175000000000001</v>
      </c>
      <c r="T1154" s="8">
        <f t="shared" si="177"/>
        <v>10.375</v>
      </c>
      <c r="U1154" s="7">
        <f t="shared" si="178"/>
        <v>10.508333333333335</v>
      </c>
      <c r="V1154" s="7">
        <f t="shared" si="179"/>
        <v>10.475000000000001</v>
      </c>
    </row>
    <row r="1155" spans="1:22" ht="13.5" x14ac:dyDescent="0.25">
      <c r="A1155" s="3">
        <f>RSI!A1155</f>
        <v>43693</v>
      </c>
      <c r="B1155" s="2">
        <f>RSI!B1155</f>
        <v>6.6470000000000002</v>
      </c>
      <c r="C1155" s="2">
        <f>RSI!I1155</f>
        <v>42.913917845381022</v>
      </c>
      <c r="D1155" s="2">
        <f>MACD!E1155</f>
        <v>7.5675100865808531E-2</v>
      </c>
      <c r="E1155" s="2">
        <f>MACD!F1155</f>
        <v>1.7007746565091266E-2</v>
      </c>
      <c r="F1155" s="2">
        <f>'Moving Avg'!D1155</f>
        <v>6.6173999999999991</v>
      </c>
      <c r="G1155" s="2">
        <f>'Moving Avg'!F1155</f>
        <v>6.7326500000000014</v>
      </c>
      <c r="H1155" s="2">
        <f>'Moving Avg'!G1155</f>
        <v>6.8317199999999989</v>
      </c>
      <c r="I1155" s="2">
        <f>'Moving Avg'!H1155</f>
        <v>8.2259250000000037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  <c r="M1155" s="7">
        <f t="shared" si="180"/>
        <v>25</v>
      </c>
      <c r="N1155" s="7">
        <f t="shared" si="181"/>
        <v>0</v>
      </c>
      <c r="O1155" s="7">
        <f t="shared" si="182"/>
        <v>0</v>
      </c>
      <c r="P1155" s="7">
        <f t="shared" si="183"/>
        <v>83.5</v>
      </c>
      <c r="Q1155" s="8">
        <f t="shared" ref="Q1155:Q1218" si="184">0.35*M1155+N1155*0.35+O1155*0.15+P1155*0.15</f>
        <v>21.274999999999999</v>
      </c>
      <c r="R1155" s="8">
        <f t="shared" ref="R1155:R1218" si="185">M1155*0.2+N1155*0.2+O1155*0.35+P1155*0.25</f>
        <v>25.875</v>
      </c>
      <c r="S1155" s="8">
        <f t="shared" ref="S1155:S1218" si="186">M1155*0.15+N1155*0.15+O1155*0.25+P1155*0.45</f>
        <v>41.325000000000003</v>
      </c>
      <c r="T1155" s="8">
        <f t="shared" ref="T1155:T1218" si="187">0.25*SUM(M1155:P1155)</f>
        <v>27.125</v>
      </c>
      <c r="U1155" s="7">
        <f t="shared" ref="U1155:U1218" si="188">SUM(Q1155:S1155)/3</f>
        <v>29.491666666666664</v>
      </c>
      <c r="V1155" s="7">
        <f t="shared" ref="V1155:V1218" si="189">SUM(Q1155:T1155)/4</f>
        <v>28.9</v>
      </c>
    </row>
    <row r="1156" spans="1:22" ht="13.5" x14ac:dyDescent="0.25">
      <c r="A1156" s="3">
        <f>RSI!A1156</f>
        <v>43696</v>
      </c>
      <c r="B1156" s="2">
        <f>RSI!B1156</f>
        <v>6.6470000000000002</v>
      </c>
      <c r="C1156" s="2">
        <f>RSI!I1156</f>
        <v>42.913917845381022</v>
      </c>
      <c r="D1156" s="2">
        <f>MACD!E1156</f>
        <v>9.0079946488170748E-2</v>
      </c>
      <c r="E1156" s="2">
        <f>MACD!F1156</f>
        <v>3.1622186549707165E-2</v>
      </c>
      <c r="F1156" s="2">
        <f>'Moving Avg'!D1156</f>
        <v>6.6470000000000002</v>
      </c>
      <c r="G1156" s="2">
        <f>'Moving Avg'!F1156</f>
        <v>6.7293500000000019</v>
      </c>
      <c r="H1156" s="2">
        <f>'Moving Avg'!G1156</f>
        <v>6.82376</v>
      </c>
      <c r="I1156" s="2">
        <f>'Moving Avg'!H1156</f>
        <v>8.2046700000000037</v>
      </c>
      <c r="J1156" s="5" t="str">
        <f>OBV!F1156</f>
        <v>BULLISH</v>
      </c>
      <c r="K1156" s="5" t="str">
        <f>OBV!G1156</f>
        <v>NEUTRAL</v>
      </c>
      <c r="L1156" s="5" t="str">
        <f>OBV!H1156</f>
        <v>CONFIRMED BULLISH</v>
      </c>
      <c r="M1156" s="7">
        <f t="shared" si="180"/>
        <v>25</v>
      </c>
      <c r="N1156" s="7">
        <f t="shared" si="181"/>
        <v>0</v>
      </c>
      <c r="O1156" s="7">
        <f t="shared" si="182"/>
        <v>0</v>
      </c>
      <c r="P1156" s="7">
        <f t="shared" si="183"/>
        <v>83.5</v>
      </c>
      <c r="Q1156" s="8">
        <f t="shared" si="184"/>
        <v>21.274999999999999</v>
      </c>
      <c r="R1156" s="8">
        <f t="shared" si="185"/>
        <v>25.875</v>
      </c>
      <c r="S1156" s="8">
        <f t="shared" si="186"/>
        <v>41.325000000000003</v>
      </c>
      <c r="T1156" s="8">
        <f t="shared" si="187"/>
        <v>27.125</v>
      </c>
      <c r="U1156" s="7">
        <f t="shared" si="188"/>
        <v>29.491666666666664</v>
      </c>
      <c r="V1156" s="7">
        <f t="shared" si="189"/>
        <v>28.9</v>
      </c>
    </row>
    <row r="1157" spans="1:22" ht="13.5" x14ac:dyDescent="0.25">
      <c r="A1157" s="3">
        <f>RSI!A1157</f>
        <v>43697</v>
      </c>
      <c r="B1157" s="2">
        <f>RSI!B1157</f>
        <v>6.5439999999999996</v>
      </c>
      <c r="C1157" s="2">
        <f>RSI!I1157</f>
        <v>36.468183496478304</v>
      </c>
      <c r="D1157" s="2">
        <f>MACD!E1157</f>
        <v>0.11040761816964384</v>
      </c>
      <c r="E1157" s="2">
        <f>MACD!F1157</f>
        <v>4.7379272873694506E-2</v>
      </c>
      <c r="F1157" s="2">
        <f>'Moving Avg'!D1157</f>
        <v>6.6263999999999994</v>
      </c>
      <c r="G1157" s="2">
        <f>'Moving Avg'!F1157</f>
        <v>6.7209000000000021</v>
      </c>
      <c r="H1157" s="2">
        <f>'Moving Avg'!G1157</f>
        <v>6.8137399999999992</v>
      </c>
      <c r="I1157" s="2">
        <f>'Moving Avg'!H1157</f>
        <v>8.1829350000000041</v>
      </c>
      <c r="J1157" s="5" t="str">
        <f>OBV!F1157</f>
        <v>BEARISH</v>
      </c>
      <c r="K1157" s="5" t="str">
        <f>OBV!G1157</f>
        <v>NEUTRAL</v>
      </c>
      <c r="L1157" s="5" t="str">
        <f>OBV!H1157</f>
        <v>CONFIRMED BEARISH</v>
      </c>
      <c r="M1157" s="7">
        <f t="shared" si="180"/>
        <v>25</v>
      </c>
      <c r="N1157" s="7">
        <f t="shared" si="181"/>
        <v>0</v>
      </c>
      <c r="O1157" s="7">
        <f t="shared" si="182"/>
        <v>0</v>
      </c>
      <c r="P1157" s="7">
        <f t="shared" si="183"/>
        <v>16.5</v>
      </c>
      <c r="Q1157" s="8">
        <f t="shared" si="184"/>
        <v>11.225</v>
      </c>
      <c r="R1157" s="8">
        <f t="shared" si="185"/>
        <v>9.125</v>
      </c>
      <c r="S1157" s="8">
        <f t="shared" si="186"/>
        <v>11.175000000000001</v>
      </c>
      <c r="T1157" s="8">
        <f t="shared" si="187"/>
        <v>10.375</v>
      </c>
      <c r="U1157" s="7">
        <f t="shared" si="188"/>
        <v>10.508333333333335</v>
      </c>
      <c r="V1157" s="7">
        <f t="shared" si="189"/>
        <v>10.475000000000001</v>
      </c>
    </row>
    <row r="1158" spans="1:22" ht="13.5" x14ac:dyDescent="0.25">
      <c r="A1158" s="3">
        <f>RSI!A1158</f>
        <v>43698</v>
      </c>
      <c r="B1158" s="2">
        <f>RSI!B1158</f>
        <v>6.6470000000000002</v>
      </c>
      <c r="C1158" s="2">
        <f>RSI!I1158</f>
        <v>45.313950079184515</v>
      </c>
      <c r="D1158" s="2">
        <f>MACD!E1158</f>
        <v>9.3827786943793789E-2</v>
      </c>
      <c r="E1158" s="2">
        <f>MACD!F1158</f>
        <v>5.6668975687714368E-2</v>
      </c>
      <c r="F1158" s="2">
        <f>'Moving Avg'!D1158</f>
        <v>6.6264000000000012</v>
      </c>
      <c r="G1158" s="2">
        <f>'Moving Avg'!F1158</f>
        <v>6.7172000000000009</v>
      </c>
      <c r="H1158" s="2">
        <f>'Moving Avg'!G1158</f>
        <v>6.8057799999999986</v>
      </c>
      <c r="I1158" s="2">
        <f>'Moving Avg'!H1158</f>
        <v>8.1617150000000045</v>
      </c>
      <c r="J1158" s="5" t="str">
        <f>OBV!F1158</f>
        <v>BULLISH</v>
      </c>
      <c r="K1158" s="5" t="str">
        <f>OBV!G1158</f>
        <v>NEUTRAL</v>
      </c>
      <c r="L1158" s="5" t="str">
        <f>OBV!H1158</f>
        <v>NEUTRAL</v>
      </c>
      <c r="M1158" s="7">
        <f t="shared" si="180"/>
        <v>25</v>
      </c>
      <c r="N1158" s="7">
        <f t="shared" si="181"/>
        <v>0</v>
      </c>
      <c r="O1158" s="7">
        <f t="shared" si="182"/>
        <v>0</v>
      </c>
      <c r="P1158" s="7">
        <f t="shared" si="183"/>
        <v>49.5</v>
      </c>
      <c r="Q1158" s="8">
        <f t="shared" si="184"/>
        <v>16.175000000000001</v>
      </c>
      <c r="R1158" s="8">
        <f t="shared" si="185"/>
        <v>17.375</v>
      </c>
      <c r="S1158" s="8">
        <f t="shared" si="186"/>
        <v>26.025000000000002</v>
      </c>
      <c r="T1158" s="8">
        <f t="shared" si="187"/>
        <v>18.625</v>
      </c>
      <c r="U1158" s="7">
        <f t="shared" si="188"/>
        <v>19.858333333333334</v>
      </c>
      <c r="V1158" s="7">
        <f t="shared" si="189"/>
        <v>19.55</v>
      </c>
    </row>
    <row r="1159" spans="1:22" ht="13.5" x14ac:dyDescent="0.25">
      <c r="A1159" s="3">
        <f>RSI!A1159</f>
        <v>43699</v>
      </c>
      <c r="B1159" s="2">
        <f>RSI!B1159</f>
        <v>6.6470000000000002</v>
      </c>
      <c r="C1159" s="2">
        <f>RSI!I1159</f>
        <v>45.313950079184515</v>
      </c>
      <c r="D1159" s="2">
        <f>MACD!E1159</f>
        <v>7.4497972884294938E-2</v>
      </c>
      <c r="E1159" s="2">
        <f>MACD!F1159</f>
        <v>6.0234775127030481E-2</v>
      </c>
      <c r="F1159" s="2">
        <f>'Moving Avg'!D1159</f>
        <v>6.6263999999999994</v>
      </c>
      <c r="G1159" s="2">
        <f>'Moving Avg'!F1159</f>
        <v>6.7139000000000006</v>
      </c>
      <c r="H1159" s="2">
        <f>'Moving Avg'!G1159</f>
        <v>6.8000799999999977</v>
      </c>
      <c r="I1159" s="2">
        <f>'Moving Avg'!H1159</f>
        <v>8.1404950000000049</v>
      </c>
      <c r="J1159" s="5" t="str">
        <f>OBV!F1159</f>
        <v>BULLISH</v>
      </c>
      <c r="K1159" s="5" t="str">
        <f>OBV!G1159</f>
        <v>NEUTRAL</v>
      </c>
      <c r="L1159" s="5" t="str">
        <f>OBV!H1159</f>
        <v>NEUTRAL</v>
      </c>
      <c r="M1159" s="7">
        <f t="shared" si="180"/>
        <v>25</v>
      </c>
      <c r="N1159" s="7">
        <f t="shared" si="181"/>
        <v>0</v>
      </c>
      <c r="O1159" s="7">
        <f t="shared" si="182"/>
        <v>0</v>
      </c>
      <c r="P1159" s="7">
        <f t="shared" si="183"/>
        <v>49.5</v>
      </c>
      <c r="Q1159" s="8">
        <f t="shared" si="184"/>
        <v>16.175000000000001</v>
      </c>
      <c r="R1159" s="8">
        <f t="shared" si="185"/>
        <v>17.375</v>
      </c>
      <c r="S1159" s="8">
        <f t="shared" si="186"/>
        <v>26.025000000000002</v>
      </c>
      <c r="T1159" s="8">
        <f t="shared" si="187"/>
        <v>18.625</v>
      </c>
      <c r="U1159" s="7">
        <f t="shared" si="188"/>
        <v>19.858333333333334</v>
      </c>
      <c r="V1159" s="7">
        <f t="shared" si="189"/>
        <v>19.55</v>
      </c>
    </row>
    <row r="1160" spans="1:22" ht="13.5" x14ac:dyDescent="0.25">
      <c r="A1160" s="3">
        <f>RSI!A1160</f>
        <v>43700</v>
      </c>
      <c r="B1160" s="2">
        <f>RSI!B1160</f>
        <v>6.5730000000000004</v>
      </c>
      <c r="C1160" s="2">
        <f>RSI!I1160</f>
        <v>40.603411269708488</v>
      </c>
      <c r="D1160" s="2">
        <f>MACD!E1160</f>
        <v>6.1678341095406708E-2</v>
      </c>
      <c r="E1160" s="2">
        <f>MACD!F1160</f>
        <v>6.0523488320705733E-2</v>
      </c>
      <c r="F1160" s="2">
        <f>'Moving Avg'!D1160</f>
        <v>6.6116000000000001</v>
      </c>
      <c r="G1160" s="2">
        <f>'Moving Avg'!F1160</f>
        <v>6.7102000000000004</v>
      </c>
      <c r="H1160" s="2">
        <f>'Moving Avg'!G1160</f>
        <v>6.7928999999999977</v>
      </c>
      <c r="I1160" s="2">
        <f>'Moving Avg'!H1160</f>
        <v>8.1189050000000069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  <c r="M1160" s="7">
        <f t="shared" si="180"/>
        <v>25</v>
      </c>
      <c r="N1160" s="7">
        <f t="shared" si="181"/>
        <v>0</v>
      </c>
      <c r="O1160" s="7">
        <f t="shared" si="182"/>
        <v>0</v>
      </c>
      <c r="P1160" s="7">
        <f t="shared" si="183"/>
        <v>16.5</v>
      </c>
      <c r="Q1160" s="8">
        <f t="shared" si="184"/>
        <v>11.225</v>
      </c>
      <c r="R1160" s="8">
        <f t="shared" si="185"/>
        <v>9.125</v>
      </c>
      <c r="S1160" s="8">
        <f t="shared" si="186"/>
        <v>11.175000000000001</v>
      </c>
      <c r="T1160" s="8">
        <f t="shared" si="187"/>
        <v>10.375</v>
      </c>
      <c r="U1160" s="7">
        <f t="shared" si="188"/>
        <v>10.508333333333335</v>
      </c>
      <c r="V1160" s="7">
        <f t="shared" si="189"/>
        <v>10.475000000000001</v>
      </c>
    </row>
    <row r="1161" spans="1:22" ht="13.5" x14ac:dyDescent="0.25">
      <c r="A1161" s="3">
        <f>RSI!A1161</f>
        <v>43703</v>
      </c>
      <c r="B1161" s="2">
        <f>RSI!B1161</f>
        <v>6.5579999999999998</v>
      </c>
      <c r="C1161" s="2">
        <f>RSI!I1161</f>
        <v>39.702462023895137</v>
      </c>
      <c r="D1161" s="2">
        <f>MACD!E1161</f>
        <v>3.2253520279663661E-2</v>
      </c>
      <c r="E1161" s="2">
        <f>MACD!F1161</f>
        <v>5.4869494712497323E-2</v>
      </c>
      <c r="F1161" s="2">
        <f>'Moving Avg'!D1161</f>
        <v>6.5937999999999999</v>
      </c>
      <c r="G1161" s="2">
        <f>'Moving Avg'!F1161</f>
        <v>6.6946500000000011</v>
      </c>
      <c r="H1161" s="2">
        <f>'Moving Avg'!G1161</f>
        <v>6.7854199999999967</v>
      </c>
      <c r="I1161" s="2">
        <f>'Moving Avg'!H1161</f>
        <v>8.0972400000000064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100</v>
      </c>
      <c r="O1161" s="7">
        <f t="shared" si="182"/>
        <v>0</v>
      </c>
      <c r="P1161" s="7">
        <f t="shared" si="183"/>
        <v>16.5</v>
      </c>
      <c r="Q1161" s="8">
        <f t="shared" si="184"/>
        <v>46.225000000000001</v>
      </c>
      <c r="R1161" s="8">
        <f t="shared" si="185"/>
        <v>29.125</v>
      </c>
      <c r="S1161" s="8">
        <f t="shared" si="186"/>
        <v>26.175000000000001</v>
      </c>
      <c r="T1161" s="8">
        <f t="shared" si="187"/>
        <v>35.375</v>
      </c>
      <c r="U1161" s="7">
        <f t="shared" si="188"/>
        <v>33.841666666666661</v>
      </c>
      <c r="V1161" s="7">
        <f t="shared" si="189"/>
        <v>34.224999999999994</v>
      </c>
    </row>
    <row r="1162" spans="1:22" ht="13.5" x14ac:dyDescent="0.25">
      <c r="A1162" s="3">
        <f>RSI!A1162</f>
        <v>43704</v>
      </c>
      <c r="B1162" s="2">
        <f>RSI!B1162</f>
        <v>6.4619999999999997</v>
      </c>
      <c r="C1162" s="2">
        <f>RSI!I1162</f>
        <v>34.436039929874568</v>
      </c>
      <c r="D1162" s="2">
        <f>MACD!E1162</f>
        <v>3.8040301460724457E-2</v>
      </c>
      <c r="E1162" s="2">
        <f>MACD!F1162</f>
        <v>5.1503656062142751E-2</v>
      </c>
      <c r="F1162" s="2">
        <f>'Moving Avg'!D1162</f>
        <v>6.5773999999999999</v>
      </c>
      <c r="G1162" s="2">
        <f>'Moving Avg'!F1162</f>
        <v>6.6743000000000006</v>
      </c>
      <c r="H1162" s="2">
        <f>'Moving Avg'!G1162</f>
        <v>6.7760199999999964</v>
      </c>
      <c r="I1162" s="2">
        <f>'Moving Avg'!H1162</f>
        <v>8.0750950000000064</v>
      </c>
      <c r="J1162" s="5" t="str">
        <f>OBV!F1162</f>
        <v>BEARISH</v>
      </c>
      <c r="K1162" s="5" t="str">
        <f>OBV!G1162</f>
        <v>NEUTRAL</v>
      </c>
      <c r="L1162" s="5" t="str">
        <f>OBV!H1162</f>
        <v>CONFIRMED BEARISH</v>
      </c>
      <c r="M1162" s="7">
        <f t="shared" si="180"/>
        <v>25</v>
      </c>
      <c r="N1162" s="7">
        <f t="shared" si="181"/>
        <v>45</v>
      </c>
      <c r="O1162" s="7">
        <f t="shared" si="182"/>
        <v>0</v>
      </c>
      <c r="P1162" s="7">
        <f t="shared" si="183"/>
        <v>16.5</v>
      </c>
      <c r="Q1162" s="8">
        <f t="shared" si="184"/>
        <v>26.975000000000001</v>
      </c>
      <c r="R1162" s="8">
        <f t="shared" si="185"/>
        <v>18.125</v>
      </c>
      <c r="S1162" s="8">
        <f t="shared" si="186"/>
        <v>17.925000000000001</v>
      </c>
      <c r="T1162" s="8">
        <f t="shared" si="187"/>
        <v>21.625</v>
      </c>
      <c r="U1162" s="7">
        <f t="shared" si="188"/>
        <v>21.008333333333336</v>
      </c>
      <c r="V1162" s="7">
        <f t="shared" si="189"/>
        <v>21.162500000000001</v>
      </c>
    </row>
    <row r="1163" spans="1:22" ht="13.5" x14ac:dyDescent="0.25">
      <c r="A1163" s="3">
        <f>RSI!A1163</f>
        <v>43705</v>
      </c>
      <c r="B1163" s="2">
        <f>RSI!B1163</f>
        <v>6.492</v>
      </c>
      <c r="C1163" s="2">
        <f>RSI!I1163</f>
        <v>37.237800908027388</v>
      </c>
      <c r="D1163" s="2">
        <f>MACD!E1163</f>
        <v>4.2026636557443986E-2</v>
      </c>
      <c r="E1163" s="2">
        <f>MACD!F1163</f>
        <v>4.9608252161203001E-2</v>
      </c>
      <c r="F1163" s="2">
        <f>'Moving Avg'!D1163</f>
        <v>6.5464000000000002</v>
      </c>
      <c r="G1163" s="2">
        <f>'Moving Avg'!F1163</f>
        <v>6.6540000000000008</v>
      </c>
      <c r="H1163" s="2">
        <f>'Moving Avg'!G1163</f>
        <v>6.7672199999999973</v>
      </c>
      <c r="I1163" s="2">
        <f>'Moving Avg'!H1163</f>
        <v>8.0533950000000072</v>
      </c>
      <c r="J1163" s="5" t="str">
        <f>OBV!F1163</f>
        <v>BEARISH</v>
      </c>
      <c r="K1163" s="5" t="str">
        <f>OBV!G1163</f>
        <v>NEUTRAL</v>
      </c>
      <c r="L1163" s="5" t="str">
        <f>OBV!H1163</f>
        <v>CONFIRMED BEARISH</v>
      </c>
      <c r="M1163" s="7">
        <f t="shared" si="180"/>
        <v>25</v>
      </c>
      <c r="N1163" s="7">
        <f t="shared" si="181"/>
        <v>45</v>
      </c>
      <c r="O1163" s="7">
        <f t="shared" si="182"/>
        <v>0</v>
      </c>
      <c r="P1163" s="7">
        <f t="shared" si="183"/>
        <v>16.5</v>
      </c>
      <c r="Q1163" s="8">
        <f t="shared" si="184"/>
        <v>26.975000000000001</v>
      </c>
      <c r="R1163" s="8">
        <f t="shared" si="185"/>
        <v>18.125</v>
      </c>
      <c r="S1163" s="8">
        <f t="shared" si="186"/>
        <v>17.925000000000001</v>
      </c>
      <c r="T1163" s="8">
        <f t="shared" si="187"/>
        <v>21.625</v>
      </c>
      <c r="U1163" s="7">
        <f t="shared" si="188"/>
        <v>21.008333333333336</v>
      </c>
      <c r="V1163" s="7">
        <f t="shared" si="189"/>
        <v>21.162500000000001</v>
      </c>
    </row>
    <row r="1164" spans="1:22" ht="13.5" x14ac:dyDescent="0.25">
      <c r="A1164" s="3">
        <f>RSI!A1164</f>
        <v>43706</v>
      </c>
      <c r="B1164" s="2">
        <f>RSI!B1164</f>
        <v>6.4989999999999997</v>
      </c>
      <c r="C1164" s="2">
        <f>RSI!I1164</f>
        <v>37.904587548656707</v>
      </c>
      <c r="D1164" s="2">
        <f>MACD!E1164</f>
        <v>4.5918760789262159E-2</v>
      </c>
      <c r="E1164" s="2">
        <f>MACD!F1164</f>
        <v>4.8870353886814835E-2</v>
      </c>
      <c r="F1164" s="2">
        <f>'Moving Avg'!D1164</f>
        <v>6.5168000000000008</v>
      </c>
      <c r="G1164" s="2">
        <f>'Moving Avg'!F1164</f>
        <v>6.6355000000000004</v>
      </c>
      <c r="H1164" s="2">
        <f>'Moving Avg'!G1164</f>
        <v>6.7585599999999975</v>
      </c>
      <c r="I1164" s="2">
        <f>'Moving Avg'!H1164</f>
        <v>8.0317300000000067</v>
      </c>
      <c r="J1164" s="5" t="str">
        <f>OBV!F1164</f>
        <v>BEARISH</v>
      </c>
      <c r="K1164" s="5" t="str">
        <f>OBV!G1164</f>
        <v>NEUTRAL</v>
      </c>
      <c r="L1164" s="5" t="str">
        <f>OBV!H1164</f>
        <v>CONFIRMED BEARISH</v>
      </c>
      <c r="M1164" s="7">
        <f t="shared" si="180"/>
        <v>25</v>
      </c>
      <c r="N1164" s="7">
        <f t="shared" si="181"/>
        <v>45</v>
      </c>
      <c r="O1164" s="7">
        <f t="shared" si="182"/>
        <v>0</v>
      </c>
      <c r="P1164" s="7">
        <f t="shared" si="183"/>
        <v>16.5</v>
      </c>
      <c r="Q1164" s="8">
        <f t="shared" si="184"/>
        <v>26.975000000000001</v>
      </c>
      <c r="R1164" s="8">
        <f t="shared" si="185"/>
        <v>18.125</v>
      </c>
      <c r="S1164" s="8">
        <f t="shared" si="186"/>
        <v>17.925000000000001</v>
      </c>
      <c r="T1164" s="8">
        <f t="shared" si="187"/>
        <v>21.625</v>
      </c>
      <c r="U1164" s="7">
        <f t="shared" si="188"/>
        <v>21.008333333333336</v>
      </c>
      <c r="V1164" s="7">
        <f t="shared" si="189"/>
        <v>21.162500000000001</v>
      </c>
    </row>
    <row r="1165" spans="1:22" ht="13.5" x14ac:dyDescent="0.25">
      <c r="A1165" s="3">
        <f>RSI!A1165</f>
        <v>43707</v>
      </c>
      <c r="B1165" s="2">
        <f>RSI!B1165</f>
        <v>6.3150000000000004</v>
      </c>
      <c r="C1165" s="2">
        <f>RSI!I1165</f>
        <v>29.140756041600241</v>
      </c>
      <c r="D1165" s="2">
        <f>MACD!E1165</f>
        <v>6.3761094466165069E-2</v>
      </c>
      <c r="E1165" s="2">
        <f>MACD!F1165</f>
        <v>5.1848502002684885E-2</v>
      </c>
      <c r="F1165" s="2">
        <f>'Moving Avg'!D1165</f>
        <v>6.4652000000000003</v>
      </c>
      <c r="G1165" s="2">
        <f>'Moving Avg'!F1165</f>
        <v>6.6078000000000001</v>
      </c>
      <c r="H1165" s="2">
        <f>'Moving Avg'!G1165</f>
        <v>6.7462199999999974</v>
      </c>
      <c r="I1165" s="2">
        <f>'Moving Avg'!H1165</f>
        <v>8.0091450000000073</v>
      </c>
      <c r="J1165" s="5" t="str">
        <f>OBV!F1165</f>
        <v>BEARISH</v>
      </c>
      <c r="K1165" s="5" t="str">
        <f>OBV!G1165</f>
        <v>NEUTRAL</v>
      </c>
      <c r="L1165" s="5" t="str">
        <f>OBV!H1165</f>
        <v>CONFIRMED BEARISH</v>
      </c>
      <c r="M1165" s="7">
        <f t="shared" si="180"/>
        <v>50</v>
      </c>
      <c r="N1165" s="7">
        <f t="shared" si="181"/>
        <v>0</v>
      </c>
      <c r="O1165" s="7">
        <f t="shared" si="182"/>
        <v>0</v>
      </c>
      <c r="P1165" s="7">
        <f t="shared" si="183"/>
        <v>16.5</v>
      </c>
      <c r="Q1165" s="8">
        <f t="shared" si="184"/>
        <v>19.975000000000001</v>
      </c>
      <c r="R1165" s="8">
        <f t="shared" si="185"/>
        <v>14.125</v>
      </c>
      <c r="S1165" s="8">
        <f t="shared" si="186"/>
        <v>14.925000000000001</v>
      </c>
      <c r="T1165" s="8">
        <f t="shared" si="187"/>
        <v>16.625</v>
      </c>
      <c r="U1165" s="7">
        <f t="shared" si="188"/>
        <v>16.341666666666669</v>
      </c>
      <c r="V1165" s="7">
        <f t="shared" si="189"/>
        <v>16.412500000000001</v>
      </c>
    </row>
    <row r="1166" spans="1:22" ht="13.5" x14ac:dyDescent="0.25">
      <c r="A1166" s="3">
        <f>RSI!A1166</f>
        <v>43710</v>
      </c>
      <c r="B1166" s="2">
        <f>RSI!B1166</f>
        <v>6.5579999999999998</v>
      </c>
      <c r="C1166" s="2">
        <f>RSI!I1166</f>
        <v>46.675583286945994</v>
      </c>
      <c r="D1166" s="2">
        <f>MACD!E1166</f>
        <v>6.2796984447031079E-2</v>
      </c>
      <c r="E1166" s="2">
        <f>MACD!F1166</f>
        <v>5.4038198491554126E-2</v>
      </c>
      <c r="F1166" s="2">
        <f>'Moving Avg'!D1166</f>
        <v>6.4652000000000003</v>
      </c>
      <c r="G1166" s="2">
        <f>'Moving Avg'!F1166</f>
        <v>6.592649999999999</v>
      </c>
      <c r="H1166" s="2">
        <f>'Moving Avg'!G1166</f>
        <v>6.7390199999999973</v>
      </c>
      <c r="I1166" s="2">
        <f>'Moving Avg'!H1166</f>
        <v>7.9877750000000072</v>
      </c>
      <c r="J1166" s="5" t="str">
        <f>OBV!F1166</f>
        <v>BULLISH</v>
      </c>
      <c r="K1166" s="5" t="str">
        <f>OBV!G1166</f>
        <v>NEUTRAL</v>
      </c>
      <c r="L1166" s="5" t="str">
        <f>OBV!H1166</f>
        <v>NEUTRAL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49.5</v>
      </c>
      <c r="Q1166" s="8">
        <f t="shared" si="184"/>
        <v>16.175000000000001</v>
      </c>
      <c r="R1166" s="8">
        <f t="shared" si="185"/>
        <v>17.375</v>
      </c>
      <c r="S1166" s="8">
        <f t="shared" si="186"/>
        <v>26.025000000000002</v>
      </c>
      <c r="T1166" s="8">
        <f t="shared" si="187"/>
        <v>18.625</v>
      </c>
      <c r="U1166" s="7">
        <f t="shared" si="188"/>
        <v>19.858333333333334</v>
      </c>
      <c r="V1166" s="7">
        <f t="shared" si="189"/>
        <v>19.55</v>
      </c>
    </row>
    <row r="1167" spans="1:22" ht="13.5" x14ac:dyDescent="0.25">
      <c r="A1167" s="3">
        <f>RSI!A1167</f>
        <v>43711</v>
      </c>
      <c r="B1167" s="2">
        <f>RSI!B1167</f>
        <v>6.7430000000000003</v>
      </c>
      <c r="C1167" s="2">
        <f>RSI!I1167</f>
        <v>55.669652944502793</v>
      </c>
      <c r="D1167" s="2">
        <f>MACD!E1167</f>
        <v>3.2790379908425926E-2</v>
      </c>
      <c r="E1167" s="2">
        <f>MACD!F1167</f>
        <v>4.9788634774928495E-2</v>
      </c>
      <c r="F1167" s="2">
        <f>'Moving Avg'!D1167</f>
        <v>6.5213999999999999</v>
      </c>
      <c r="G1167" s="2">
        <f>'Moving Avg'!F1167</f>
        <v>6.5867499999999994</v>
      </c>
      <c r="H1167" s="2">
        <f>'Moving Avg'!G1167</f>
        <v>6.7355199999999975</v>
      </c>
      <c r="I1167" s="2">
        <f>'Moving Avg'!H1167</f>
        <v>7.9673300000000076</v>
      </c>
      <c r="J1167" s="5" t="str">
        <f>OBV!F1167</f>
        <v>BULLISH</v>
      </c>
      <c r="K1167" s="5" t="str">
        <f>OBV!G1167</f>
        <v>NEUTRAL</v>
      </c>
      <c r="L1167" s="5" t="str">
        <f>OBV!H1167</f>
        <v>CONFIRMED BULLISH</v>
      </c>
      <c r="M1167" s="7">
        <f t="shared" si="180"/>
        <v>25</v>
      </c>
      <c r="N1167" s="7">
        <f t="shared" si="181"/>
        <v>45</v>
      </c>
      <c r="O1167" s="7">
        <f t="shared" si="182"/>
        <v>0</v>
      </c>
      <c r="P1167" s="7">
        <f t="shared" si="183"/>
        <v>83.5</v>
      </c>
      <c r="Q1167" s="8">
        <f t="shared" si="184"/>
        <v>37.024999999999999</v>
      </c>
      <c r="R1167" s="8">
        <f t="shared" si="185"/>
        <v>34.875</v>
      </c>
      <c r="S1167" s="8">
        <f t="shared" si="186"/>
        <v>48.075000000000003</v>
      </c>
      <c r="T1167" s="8">
        <f t="shared" si="187"/>
        <v>38.375</v>
      </c>
      <c r="U1167" s="7">
        <f t="shared" si="188"/>
        <v>39.991666666666667</v>
      </c>
      <c r="V1167" s="7">
        <f t="shared" si="189"/>
        <v>39.587500000000006</v>
      </c>
    </row>
    <row r="1168" spans="1:22" ht="13.5" x14ac:dyDescent="0.25">
      <c r="A1168" s="3">
        <f>RSI!A1168</f>
        <v>43712</v>
      </c>
      <c r="B1168" s="2">
        <f>RSI!B1168</f>
        <v>7.016</v>
      </c>
      <c r="C1168" s="2">
        <f>RSI!I1168</f>
        <v>65.040365541404526</v>
      </c>
      <c r="D1168" s="2">
        <f>MACD!E1168</f>
        <v>2.2633777211042982E-3</v>
      </c>
      <c r="E1168" s="2">
        <f>MACD!F1168</f>
        <v>4.0283583364163662E-2</v>
      </c>
      <c r="F1168" s="2">
        <f>'Moving Avg'!D1168</f>
        <v>6.6261999999999999</v>
      </c>
      <c r="G1168" s="2">
        <f>'Moving Avg'!F1168</f>
        <v>6.6033499999999989</v>
      </c>
      <c r="H1168" s="2">
        <f>'Moving Avg'!G1168</f>
        <v>6.7343799999999989</v>
      </c>
      <c r="I1168" s="2">
        <f>'Moving Avg'!H1168</f>
        <v>7.9498700000000069</v>
      </c>
      <c r="J1168" s="5" t="str">
        <f>OBV!F1168</f>
        <v>BULLISH</v>
      </c>
      <c r="K1168" s="5" t="str">
        <f>OBV!G1168</f>
        <v>NEUTRAL</v>
      </c>
      <c r="L1168" s="5" t="str">
        <f>OBV!H1168</f>
        <v>CONFIRMED BULLISH</v>
      </c>
      <c r="M1168" s="7">
        <f t="shared" si="180"/>
        <v>25</v>
      </c>
      <c r="N1168" s="7">
        <f t="shared" si="181"/>
        <v>100</v>
      </c>
      <c r="O1168" s="7">
        <f t="shared" si="182"/>
        <v>0</v>
      </c>
      <c r="P1168" s="7">
        <f t="shared" si="183"/>
        <v>83.5</v>
      </c>
      <c r="Q1168" s="8">
        <f t="shared" si="184"/>
        <v>56.274999999999999</v>
      </c>
      <c r="R1168" s="8">
        <f t="shared" si="185"/>
        <v>45.875</v>
      </c>
      <c r="S1168" s="8">
        <f t="shared" si="186"/>
        <v>56.325000000000003</v>
      </c>
      <c r="T1168" s="8">
        <f t="shared" si="187"/>
        <v>52.125</v>
      </c>
      <c r="U1168" s="7">
        <f t="shared" si="188"/>
        <v>52.82500000000001</v>
      </c>
      <c r="V1168" s="7">
        <f t="shared" si="189"/>
        <v>52.650000000000006</v>
      </c>
    </row>
    <row r="1169" spans="1:22" ht="13.5" x14ac:dyDescent="0.25">
      <c r="A1169" s="3">
        <f>RSI!A1169</f>
        <v>43713</v>
      </c>
      <c r="B1169" s="2">
        <f>RSI!B1169</f>
        <v>7.2160000000000002</v>
      </c>
      <c r="C1169" s="2">
        <f>RSI!I1169</f>
        <v>70.037308003348514</v>
      </c>
      <c r="D1169" s="2">
        <f>MACD!E1169</f>
        <v>-4.0699525733019826E-2</v>
      </c>
      <c r="E1169" s="2">
        <f>MACD!F1169</f>
        <v>2.4086961544726962E-2</v>
      </c>
      <c r="F1169" s="2">
        <f>'Moving Avg'!D1169</f>
        <v>6.7695999999999996</v>
      </c>
      <c r="G1169" s="2">
        <f>'Moving Avg'!F1169</f>
        <v>6.6317999999999984</v>
      </c>
      <c r="H1169" s="2">
        <f>'Moving Avg'!G1169</f>
        <v>6.7372399999999981</v>
      </c>
      <c r="I1169" s="2">
        <f>'Moving Avg'!H1169</f>
        <v>7.9334750000000049</v>
      </c>
      <c r="J1169" s="5" t="str">
        <f>OBV!F1169</f>
        <v>BULLISH</v>
      </c>
      <c r="K1169" s="5" t="str">
        <f>OBV!G1169</f>
        <v>NEUTRAL</v>
      </c>
      <c r="L1169" s="5" t="str">
        <f>OBV!H1169</f>
        <v>CONFIRMED BULLISH</v>
      </c>
      <c r="M1169" s="7">
        <f t="shared" si="180"/>
        <v>0</v>
      </c>
      <c r="N1169" s="7">
        <f t="shared" si="181"/>
        <v>100</v>
      </c>
      <c r="O1169" s="7">
        <f t="shared" si="182"/>
        <v>0</v>
      </c>
      <c r="P1169" s="7">
        <f t="shared" si="183"/>
        <v>83.5</v>
      </c>
      <c r="Q1169" s="8">
        <f t="shared" si="184"/>
        <v>47.524999999999999</v>
      </c>
      <c r="R1169" s="8">
        <f t="shared" si="185"/>
        <v>40.875</v>
      </c>
      <c r="S1169" s="8">
        <f t="shared" si="186"/>
        <v>52.575000000000003</v>
      </c>
      <c r="T1169" s="8">
        <f t="shared" si="187"/>
        <v>45.875</v>
      </c>
      <c r="U1169" s="7">
        <f t="shared" si="188"/>
        <v>46.991666666666674</v>
      </c>
      <c r="V1169" s="7">
        <f t="shared" si="189"/>
        <v>46.712500000000006</v>
      </c>
    </row>
    <row r="1170" spans="1:22" ht="13.5" x14ac:dyDescent="0.25">
      <c r="A1170" s="3">
        <f>RSI!A1170</f>
        <v>43714</v>
      </c>
      <c r="B1170" s="2">
        <f>RSI!B1170</f>
        <v>7.2160000000000002</v>
      </c>
      <c r="C1170" s="2">
        <f>RSI!I1170</f>
        <v>70.037308003348514</v>
      </c>
      <c r="D1170" s="2">
        <f>MACD!E1170</f>
        <v>-9.1765053787014494E-2</v>
      </c>
      <c r="E1170" s="2">
        <f>MACD!F1170</f>
        <v>9.1655847837867135E-4</v>
      </c>
      <c r="F1170" s="2">
        <f>'Moving Avg'!D1170</f>
        <v>6.9498000000000006</v>
      </c>
      <c r="G1170" s="2">
        <f>'Moving Avg'!F1170</f>
        <v>6.6609999999999987</v>
      </c>
      <c r="H1170" s="2">
        <f>'Moving Avg'!G1170</f>
        <v>6.7407999999999992</v>
      </c>
      <c r="I1170" s="2">
        <f>'Moving Avg'!H1170</f>
        <v>7.9167200000000033</v>
      </c>
      <c r="J1170" s="5" t="str">
        <f>OBV!F1170</f>
        <v>BULLISH</v>
      </c>
      <c r="K1170" s="5" t="str">
        <f>OBV!G1170</f>
        <v>WEAK</v>
      </c>
      <c r="L1170" s="5" t="str">
        <f>OBV!H1170</f>
        <v>CONFIRMED BULLISH</v>
      </c>
      <c r="M1170" s="7">
        <f t="shared" si="180"/>
        <v>0</v>
      </c>
      <c r="N1170" s="7">
        <f t="shared" si="181"/>
        <v>100</v>
      </c>
      <c r="O1170" s="7">
        <f t="shared" si="182"/>
        <v>0</v>
      </c>
      <c r="P1170" s="7">
        <f t="shared" si="183"/>
        <v>67</v>
      </c>
      <c r="Q1170" s="8">
        <f t="shared" si="184"/>
        <v>45.05</v>
      </c>
      <c r="R1170" s="8">
        <f t="shared" si="185"/>
        <v>36.75</v>
      </c>
      <c r="S1170" s="8">
        <f t="shared" si="186"/>
        <v>45.150000000000006</v>
      </c>
      <c r="T1170" s="8">
        <f t="shared" si="187"/>
        <v>41.75</v>
      </c>
      <c r="U1170" s="7">
        <f t="shared" si="188"/>
        <v>42.31666666666667</v>
      </c>
      <c r="V1170" s="7">
        <f t="shared" si="189"/>
        <v>42.174999999999997</v>
      </c>
    </row>
    <row r="1171" spans="1:22" ht="13.5" x14ac:dyDescent="0.25">
      <c r="A1171" s="3">
        <f>RSI!A1171</f>
        <v>43717</v>
      </c>
      <c r="B1171" s="2">
        <f>RSI!B1171</f>
        <v>7.3780000000000001</v>
      </c>
      <c r="C1171" s="2">
        <f>RSI!I1171</f>
        <v>73.584255116903449</v>
      </c>
      <c r="D1171" s="2">
        <f>MACD!E1171</f>
        <v>-0.15236323042433852</v>
      </c>
      <c r="E1171" s="2">
        <f>MACD!F1171</f>
        <v>-2.9739399302164769E-2</v>
      </c>
      <c r="F1171" s="2">
        <f>'Moving Avg'!D1171</f>
        <v>7.1138000000000003</v>
      </c>
      <c r="G1171" s="2">
        <f>'Moving Avg'!F1171</f>
        <v>6.7049499999999993</v>
      </c>
      <c r="H1171" s="2">
        <f>'Moving Avg'!G1171</f>
        <v>6.7516999999999987</v>
      </c>
      <c r="I1171" s="2">
        <f>'Moving Avg'!H1171</f>
        <v>7.9011350000000018</v>
      </c>
      <c r="J1171" s="5" t="str">
        <f>OBV!F1171</f>
        <v>BULLISH</v>
      </c>
      <c r="K1171" s="5" t="str">
        <f>OBV!G1171</f>
        <v>WEAK</v>
      </c>
      <c r="L1171" s="5" t="str">
        <f>OBV!H1171</f>
        <v>CONFIRMED BULLISH</v>
      </c>
      <c r="M1171" s="7">
        <f t="shared" si="180"/>
        <v>0</v>
      </c>
      <c r="N1171" s="7">
        <f t="shared" si="181"/>
        <v>100</v>
      </c>
      <c r="O1171" s="7">
        <f t="shared" si="182"/>
        <v>0</v>
      </c>
      <c r="P1171" s="7">
        <f t="shared" si="183"/>
        <v>67</v>
      </c>
      <c r="Q1171" s="8">
        <f t="shared" si="184"/>
        <v>45.05</v>
      </c>
      <c r="R1171" s="8">
        <f t="shared" si="185"/>
        <v>36.75</v>
      </c>
      <c r="S1171" s="8">
        <f t="shared" si="186"/>
        <v>45.150000000000006</v>
      </c>
      <c r="T1171" s="8">
        <f t="shared" si="187"/>
        <v>41.75</v>
      </c>
      <c r="U1171" s="7">
        <f t="shared" si="188"/>
        <v>42.31666666666667</v>
      </c>
      <c r="V1171" s="7">
        <f t="shared" si="189"/>
        <v>42.174999999999997</v>
      </c>
    </row>
    <row r="1172" spans="1:22" ht="13.5" x14ac:dyDescent="0.25">
      <c r="A1172" s="3">
        <f>RSI!A1172</f>
        <v>43718</v>
      </c>
      <c r="B1172" s="2">
        <f>RSI!B1172</f>
        <v>7.3780000000000001</v>
      </c>
      <c r="C1172" s="2">
        <f>RSI!I1172</f>
        <v>73.584255116903449</v>
      </c>
      <c r="D1172" s="2">
        <f>MACD!E1172</f>
        <v>-0.22221806134618127</v>
      </c>
      <c r="E1172" s="2">
        <f>MACD!F1172</f>
        <v>-6.8235131710968067E-2</v>
      </c>
      <c r="F1172" s="2">
        <f>'Moving Avg'!D1172</f>
        <v>7.2408000000000001</v>
      </c>
      <c r="G1172" s="2">
        <f>'Moving Avg'!F1172</f>
        <v>6.7414999999999994</v>
      </c>
      <c r="H1172" s="2">
        <f>'Moving Avg'!G1172</f>
        <v>6.7620399999999981</v>
      </c>
      <c r="I1172" s="2">
        <f>'Moving Avg'!H1172</f>
        <v>7.8855500000000021</v>
      </c>
      <c r="J1172" s="5" t="str">
        <f>OBV!F1172</f>
        <v>BULLISH</v>
      </c>
      <c r="K1172" s="5" t="str">
        <f>OBV!G1172</f>
        <v>NEUTRAL</v>
      </c>
      <c r="L1172" s="5" t="str">
        <f>OBV!H1172</f>
        <v>CONFIRMED BULLISH</v>
      </c>
      <c r="M1172" s="7">
        <f t="shared" si="180"/>
        <v>0</v>
      </c>
      <c r="N1172" s="7">
        <f t="shared" si="181"/>
        <v>100</v>
      </c>
      <c r="O1172" s="7">
        <f t="shared" si="182"/>
        <v>0</v>
      </c>
      <c r="P1172" s="7">
        <f t="shared" si="183"/>
        <v>83.5</v>
      </c>
      <c r="Q1172" s="8">
        <f t="shared" si="184"/>
        <v>47.524999999999999</v>
      </c>
      <c r="R1172" s="8">
        <f t="shared" si="185"/>
        <v>40.875</v>
      </c>
      <c r="S1172" s="8">
        <f t="shared" si="186"/>
        <v>52.575000000000003</v>
      </c>
      <c r="T1172" s="8">
        <f t="shared" si="187"/>
        <v>45.875</v>
      </c>
      <c r="U1172" s="7">
        <f t="shared" si="188"/>
        <v>46.991666666666674</v>
      </c>
      <c r="V1172" s="7">
        <f t="shared" si="189"/>
        <v>46.712500000000006</v>
      </c>
    </row>
    <row r="1173" spans="1:22" ht="13.5" x14ac:dyDescent="0.25">
      <c r="A1173" s="3">
        <f>RSI!A1173</f>
        <v>43719</v>
      </c>
      <c r="B1173" s="2">
        <f>RSI!B1173</f>
        <v>7.1639999999999997</v>
      </c>
      <c r="C1173" s="2">
        <f>RSI!I1173</f>
        <v>62.28773792278907</v>
      </c>
      <c r="D1173" s="2">
        <f>MACD!E1173</f>
        <v>-0.26438674014425079</v>
      </c>
      <c r="E1173" s="2">
        <f>MACD!F1173</f>
        <v>-0.10746545339762462</v>
      </c>
      <c r="F1173" s="2">
        <f>'Moving Avg'!D1173</f>
        <v>7.2704000000000004</v>
      </c>
      <c r="G1173" s="2">
        <f>'Moving Avg'!F1173</f>
        <v>6.7673499999999986</v>
      </c>
      <c r="H1173" s="2">
        <f>'Moving Avg'!G1173</f>
        <v>6.7643999999999984</v>
      </c>
      <c r="I1173" s="2">
        <f>'Moving Avg'!H1173</f>
        <v>7.8686000000000016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100</v>
      </c>
      <c r="O1173" s="7">
        <f t="shared" si="182"/>
        <v>0</v>
      </c>
      <c r="P1173" s="7">
        <f t="shared" si="183"/>
        <v>83.5</v>
      </c>
      <c r="Q1173" s="8">
        <f t="shared" si="184"/>
        <v>56.274999999999999</v>
      </c>
      <c r="R1173" s="8">
        <f t="shared" si="185"/>
        <v>45.875</v>
      </c>
      <c r="S1173" s="8">
        <f t="shared" si="186"/>
        <v>56.325000000000003</v>
      </c>
      <c r="T1173" s="8">
        <f t="shared" si="187"/>
        <v>52.125</v>
      </c>
      <c r="U1173" s="7">
        <f t="shared" si="188"/>
        <v>52.82500000000001</v>
      </c>
      <c r="V1173" s="7">
        <f t="shared" si="189"/>
        <v>52.650000000000006</v>
      </c>
    </row>
    <row r="1174" spans="1:22" ht="13.5" x14ac:dyDescent="0.25">
      <c r="A1174" s="3">
        <f>RSI!A1174</f>
        <v>43720</v>
      </c>
      <c r="B1174" s="2">
        <f>RSI!B1174</f>
        <v>7.3780000000000001</v>
      </c>
      <c r="C1174" s="2">
        <f>RSI!I1174</f>
        <v>67.638049165336724</v>
      </c>
      <c r="D1174" s="2">
        <f>MACD!E1174</f>
        <v>-0.31684497293311686</v>
      </c>
      <c r="E1174" s="2">
        <f>MACD!F1174</f>
        <v>-0.14934135730472309</v>
      </c>
      <c r="F1174" s="2">
        <f>'Moving Avg'!D1174</f>
        <v>7.3028000000000004</v>
      </c>
      <c r="G1174" s="2">
        <f>'Moving Avg'!F1174</f>
        <v>6.8038999999999987</v>
      </c>
      <c r="H1174" s="2">
        <f>'Moving Avg'!G1174</f>
        <v>6.7710399999999984</v>
      </c>
      <c r="I1174" s="2">
        <f>'Moving Avg'!H1174</f>
        <v>7.8530500000000005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100</v>
      </c>
      <c r="O1174" s="7">
        <f t="shared" si="182"/>
        <v>0</v>
      </c>
      <c r="P1174" s="7">
        <f t="shared" si="183"/>
        <v>83.5</v>
      </c>
      <c r="Q1174" s="8">
        <f t="shared" si="184"/>
        <v>56.274999999999999</v>
      </c>
      <c r="R1174" s="8">
        <f t="shared" si="185"/>
        <v>45.875</v>
      </c>
      <c r="S1174" s="8">
        <f t="shared" si="186"/>
        <v>56.325000000000003</v>
      </c>
      <c r="T1174" s="8">
        <f t="shared" si="187"/>
        <v>52.125</v>
      </c>
      <c r="U1174" s="7">
        <f t="shared" si="188"/>
        <v>52.82500000000001</v>
      </c>
      <c r="V1174" s="7">
        <f t="shared" si="189"/>
        <v>52.650000000000006</v>
      </c>
    </row>
    <row r="1175" spans="1:22" ht="13.5" x14ac:dyDescent="0.25">
      <c r="A1175" s="3">
        <f>RSI!A1175</f>
        <v>43721</v>
      </c>
      <c r="B1175" s="2">
        <f>RSI!B1175</f>
        <v>7.3780000000000001</v>
      </c>
      <c r="C1175" s="2">
        <f>RSI!I1175</f>
        <v>67.638049165336724</v>
      </c>
      <c r="D1175" s="2">
        <f>MACD!E1175</f>
        <v>-0.39265874536959977</v>
      </c>
      <c r="E1175" s="2">
        <f>MACD!F1175</f>
        <v>-0.19800483491769844</v>
      </c>
      <c r="F1175" s="2">
        <f>'Moving Avg'!D1175</f>
        <v>7.3352000000000004</v>
      </c>
      <c r="G1175" s="2">
        <f>'Moving Avg'!F1175</f>
        <v>6.8404499999999988</v>
      </c>
      <c r="H1175" s="2">
        <f>'Moving Avg'!G1175</f>
        <v>6.7776799999999966</v>
      </c>
      <c r="I1175" s="2">
        <f>'Moving Avg'!H1175</f>
        <v>7.8375000000000004</v>
      </c>
      <c r="J1175" s="5" t="str">
        <f>OBV!F1175</f>
        <v>BULLISH</v>
      </c>
      <c r="K1175" s="5" t="str">
        <f>OBV!G1175</f>
        <v>NEUTRAL</v>
      </c>
      <c r="L1175" s="5" t="str">
        <f>OBV!H1175</f>
        <v>CONFIRMED BULLISH</v>
      </c>
      <c r="M1175" s="7">
        <f t="shared" si="180"/>
        <v>25</v>
      </c>
      <c r="N1175" s="7">
        <f t="shared" si="181"/>
        <v>100</v>
      </c>
      <c r="O1175" s="7">
        <f t="shared" si="182"/>
        <v>0</v>
      </c>
      <c r="P1175" s="7">
        <f t="shared" si="183"/>
        <v>83.5</v>
      </c>
      <c r="Q1175" s="8">
        <f t="shared" si="184"/>
        <v>56.274999999999999</v>
      </c>
      <c r="R1175" s="8">
        <f t="shared" si="185"/>
        <v>45.875</v>
      </c>
      <c r="S1175" s="8">
        <f t="shared" si="186"/>
        <v>56.325000000000003</v>
      </c>
      <c r="T1175" s="8">
        <f t="shared" si="187"/>
        <v>52.125</v>
      </c>
      <c r="U1175" s="7">
        <f t="shared" si="188"/>
        <v>52.82500000000001</v>
      </c>
      <c r="V1175" s="7">
        <f t="shared" si="189"/>
        <v>52.650000000000006</v>
      </c>
    </row>
    <row r="1176" spans="1:22" ht="13.5" x14ac:dyDescent="0.25">
      <c r="A1176" s="3">
        <f>RSI!A1176</f>
        <v>43724</v>
      </c>
      <c r="B1176" s="2">
        <f>RSI!B1176</f>
        <v>7.1639999999999997</v>
      </c>
      <c r="C1176" s="2">
        <f>RSI!I1176</f>
        <v>58.081451707483019</v>
      </c>
      <c r="D1176" s="2">
        <f>MACD!E1176</f>
        <v>-0.40645974946804575</v>
      </c>
      <c r="E1176" s="2">
        <f>MACD!F1176</f>
        <v>-0.23969581782776792</v>
      </c>
      <c r="F1176" s="2">
        <f>'Moving Avg'!D1176</f>
        <v>7.2924000000000007</v>
      </c>
      <c r="G1176" s="2">
        <f>'Moving Avg'!F1176</f>
        <v>6.8662999999999981</v>
      </c>
      <c r="H1176" s="2">
        <f>'Moving Avg'!G1176</f>
        <v>6.783139999999996</v>
      </c>
      <c r="I1176" s="2">
        <f>'Moving Avg'!H1176</f>
        <v>7.8208799999999989</v>
      </c>
      <c r="J1176" s="5" t="str">
        <f>OBV!F1176</f>
        <v>BEARISH</v>
      </c>
      <c r="K1176" s="5" t="str">
        <f>OBV!G1176</f>
        <v>NEUTRAL</v>
      </c>
      <c r="L1176" s="5" t="str">
        <f>OBV!H1176</f>
        <v>CONFIRMED BEARISH</v>
      </c>
      <c r="M1176" s="7">
        <f t="shared" si="180"/>
        <v>25</v>
      </c>
      <c r="N1176" s="7">
        <f t="shared" si="181"/>
        <v>100</v>
      </c>
      <c r="O1176" s="7">
        <f t="shared" si="182"/>
        <v>0</v>
      </c>
      <c r="P1176" s="7">
        <f t="shared" si="183"/>
        <v>16.5</v>
      </c>
      <c r="Q1176" s="8">
        <f t="shared" si="184"/>
        <v>46.225000000000001</v>
      </c>
      <c r="R1176" s="8">
        <f t="shared" si="185"/>
        <v>29.125</v>
      </c>
      <c r="S1176" s="8">
        <f t="shared" si="186"/>
        <v>26.175000000000001</v>
      </c>
      <c r="T1176" s="8">
        <f t="shared" si="187"/>
        <v>35.375</v>
      </c>
      <c r="U1176" s="7">
        <f t="shared" si="188"/>
        <v>33.841666666666661</v>
      </c>
      <c r="V1176" s="7">
        <f t="shared" si="189"/>
        <v>34.224999999999994</v>
      </c>
    </row>
    <row r="1177" spans="1:22" ht="13.5" x14ac:dyDescent="0.25">
      <c r="A1177" s="3">
        <f>RSI!A1177</f>
        <v>43725</v>
      </c>
      <c r="B1177" s="2">
        <f>RSI!B1177</f>
        <v>7.3120000000000003</v>
      </c>
      <c r="C1177" s="2">
        <f>RSI!I1177</f>
        <v>62.072600440183663</v>
      </c>
      <c r="D1177" s="2">
        <f>MACD!E1177</f>
        <v>-0.40204788943727721</v>
      </c>
      <c r="E1177" s="2">
        <f>MACD!F1177</f>
        <v>-0.27216623214966978</v>
      </c>
      <c r="F1177" s="2">
        <f>'Moving Avg'!D1177</f>
        <v>7.2792000000000003</v>
      </c>
      <c r="G1177" s="2">
        <f>'Moving Avg'!F1177</f>
        <v>6.9047000000000001</v>
      </c>
      <c r="H1177" s="2">
        <f>'Moving Avg'!G1177</f>
        <v>6.7917199999999971</v>
      </c>
      <c r="I1177" s="2">
        <f>'Moving Avg'!H1177</f>
        <v>7.8052649999999986</v>
      </c>
      <c r="J1177" s="5" t="str">
        <f>OBV!F1177</f>
        <v>BEARISH</v>
      </c>
      <c r="K1177" s="5" t="str">
        <f>OBV!G1177</f>
        <v>NEUTRAL</v>
      </c>
      <c r="L1177" s="5" t="str">
        <f>OBV!H1177</f>
        <v>CONFIRMED BEARISH</v>
      </c>
      <c r="M1177" s="7">
        <f t="shared" si="180"/>
        <v>25</v>
      </c>
      <c r="N1177" s="7">
        <f t="shared" si="181"/>
        <v>100</v>
      </c>
      <c r="O1177" s="7">
        <f t="shared" si="182"/>
        <v>0</v>
      </c>
      <c r="P1177" s="7">
        <f t="shared" si="183"/>
        <v>16.5</v>
      </c>
      <c r="Q1177" s="8">
        <f t="shared" si="184"/>
        <v>46.225000000000001</v>
      </c>
      <c r="R1177" s="8">
        <f t="shared" si="185"/>
        <v>29.125</v>
      </c>
      <c r="S1177" s="8">
        <f t="shared" si="186"/>
        <v>26.175000000000001</v>
      </c>
      <c r="T1177" s="8">
        <f t="shared" si="187"/>
        <v>35.375</v>
      </c>
      <c r="U1177" s="7">
        <f t="shared" si="188"/>
        <v>33.841666666666661</v>
      </c>
      <c r="V1177" s="7">
        <f t="shared" si="189"/>
        <v>34.224999999999994</v>
      </c>
    </row>
    <row r="1178" spans="1:22" ht="13.5" x14ac:dyDescent="0.25">
      <c r="A1178" s="3">
        <f>RSI!A1178</f>
        <v>43726</v>
      </c>
      <c r="B1178" s="2">
        <f>RSI!B1178</f>
        <v>7.3120000000000003</v>
      </c>
      <c r="C1178" s="2">
        <f>RSI!I1178</f>
        <v>62.072600440183663</v>
      </c>
      <c r="D1178" s="2">
        <f>MACD!E1178</f>
        <v>-0.35849389209764659</v>
      </c>
      <c r="E1178" s="2">
        <f>MACD!F1178</f>
        <v>-0.28943176413926519</v>
      </c>
      <c r="F1178" s="2">
        <f>'Moving Avg'!D1178</f>
        <v>7.3088000000000006</v>
      </c>
      <c r="G1178" s="2">
        <f>'Moving Avg'!F1178</f>
        <v>6.9379500000000007</v>
      </c>
      <c r="H1178" s="2">
        <f>'Moving Avg'!G1178</f>
        <v>6.8002999999999973</v>
      </c>
      <c r="I1178" s="2">
        <f>'Moving Avg'!H1178</f>
        <v>7.7896499999999973</v>
      </c>
      <c r="J1178" s="5" t="str">
        <f>OBV!F1178</f>
        <v>BULLISH</v>
      </c>
      <c r="K1178" s="5" t="str">
        <f>OBV!G1178</f>
        <v>NEUTRAL</v>
      </c>
      <c r="L1178" s="5" t="str">
        <f>OBV!H1178</f>
        <v>CONFIRMED BULLISH</v>
      </c>
      <c r="M1178" s="7">
        <f t="shared" si="180"/>
        <v>25</v>
      </c>
      <c r="N1178" s="7">
        <f t="shared" si="181"/>
        <v>100</v>
      </c>
      <c r="O1178" s="7">
        <f t="shared" si="182"/>
        <v>0</v>
      </c>
      <c r="P1178" s="7">
        <f t="shared" si="183"/>
        <v>83.5</v>
      </c>
      <c r="Q1178" s="8">
        <f t="shared" si="184"/>
        <v>56.274999999999999</v>
      </c>
      <c r="R1178" s="8">
        <f t="shared" si="185"/>
        <v>45.875</v>
      </c>
      <c r="S1178" s="8">
        <f t="shared" si="186"/>
        <v>56.325000000000003</v>
      </c>
      <c r="T1178" s="8">
        <f t="shared" si="187"/>
        <v>52.125</v>
      </c>
      <c r="U1178" s="7">
        <f t="shared" si="188"/>
        <v>52.82500000000001</v>
      </c>
      <c r="V1178" s="7">
        <f t="shared" si="189"/>
        <v>52.650000000000006</v>
      </c>
    </row>
    <row r="1179" spans="1:22" ht="13.5" x14ac:dyDescent="0.25">
      <c r="A1179" s="3">
        <f>RSI!A1179</f>
        <v>43727</v>
      </c>
      <c r="B1179" s="2">
        <f>RSI!B1179</f>
        <v>7.016</v>
      </c>
      <c r="C1179" s="2">
        <f>RSI!I1179</f>
        <v>50.843891510626626</v>
      </c>
      <c r="D1179" s="2">
        <f>MACD!E1179</f>
        <v>-0.27096305210679539</v>
      </c>
      <c r="E1179" s="2">
        <f>MACD!F1179</f>
        <v>-0.28573802173277124</v>
      </c>
      <c r="F1179" s="2">
        <f>'Moving Avg'!D1179</f>
        <v>7.2364000000000006</v>
      </c>
      <c r="G1179" s="2">
        <f>'Moving Avg'!F1179</f>
        <v>6.9563999999999995</v>
      </c>
      <c r="H1179" s="2">
        <f>'Moving Avg'!G1179</f>
        <v>6.8058999999999976</v>
      </c>
      <c r="I1179" s="2">
        <f>'Moving Avg'!H1179</f>
        <v>7.7725549999999979</v>
      </c>
      <c r="J1179" s="5" t="str">
        <f>OBV!F1179</f>
        <v>BEARISH</v>
      </c>
      <c r="K1179" s="5" t="str">
        <f>OBV!G1179</f>
        <v>NEUTRAL</v>
      </c>
      <c r="L1179" s="5" t="str">
        <f>OBV!H1179</f>
        <v>CONFIRMED BEARISH</v>
      </c>
      <c r="M1179" s="7">
        <f t="shared" si="180"/>
        <v>25</v>
      </c>
      <c r="N1179" s="7">
        <f t="shared" si="181"/>
        <v>0</v>
      </c>
      <c r="O1179" s="7">
        <f t="shared" si="182"/>
        <v>0</v>
      </c>
      <c r="P1179" s="7">
        <f t="shared" si="183"/>
        <v>16.5</v>
      </c>
      <c r="Q1179" s="8">
        <f t="shared" si="184"/>
        <v>11.225</v>
      </c>
      <c r="R1179" s="8">
        <f t="shared" si="185"/>
        <v>9.125</v>
      </c>
      <c r="S1179" s="8">
        <f t="shared" si="186"/>
        <v>11.175000000000001</v>
      </c>
      <c r="T1179" s="8">
        <f t="shared" si="187"/>
        <v>10.375</v>
      </c>
      <c r="U1179" s="7">
        <f t="shared" si="188"/>
        <v>10.508333333333335</v>
      </c>
      <c r="V1179" s="7">
        <f t="shared" si="189"/>
        <v>10.475000000000001</v>
      </c>
    </row>
    <row r="1180" spans="1:22" ht="13.5" x14ac:dyDescent="0.25">
      <c r="A1180" s="3">
        <f>RSI!A1180</f>
        <v>43728</v>
      </c>
      <c r="B1180" s="2">
        <f>RSI!B1180</f>
        <v>7.016</v>
      </c>
      <c r="C1180" s="2">
        <f>RSI!I1180</f>
        <v>50.843891510626626</v>
      </c>
      <c r="D1180" s="2">
        <f>MACD!E1180</f>
        <v>-0.19701765835776008</v>
      </c>
      <c r="E1180" s="2">
        <f>MACD!F1180</f>
        <v>-0.26799394905776902</v>
      </c>
      <c r="F1180" s="2">
        <f>'Moving Avg'!D1180</f>
        <v>7.1639999999999997</v>
      </c>
      <c r="G1180" s="2">
        <f>'Moving Avg'!F1180</f>
        <v>6.9785500000000003</v>
      </c>
      <c r="H1180" s="2">
        <f>'Moving Avg'!G1180</f>
        <v>6.8117999999999972</v>
      </c>
      <c r="I1180" s="2">
        <f>'Moving Avg'!H1180</f>
        <v>7.7554899999999973</v>
      </c>
      <c r="J1180" s="5" t="str">
        <f>OBV!F1180</f>
        <v>BEARISH</v>
      </c>
      <c r="K1180" s="5" t="str">
        <f>OBV!G1180</f>
        <v>NEUTRAL</v>
      </c>
      <c r="L1180" s="5" t="str">
        <f>OBV!H1180</f>
        <v>CONFIRMED BEARISH</v>
      </c>
      <c r="M1180" s="7">
        <f t="shared" si="180"/>
        <v>25</v>
      </c>
      <c r="N1180" s="7">
        <f t="shared" si="181"/>
        <v>0</v>
      </c>
      <c r="O1180" s="7">
        <f t="shared" si="182"/>
        <v>0</v>
      </c>
      <c r="P1180" s="7">
        <f t="shared" si="183"/>
        <v>16.5</v>
      </c>
      <c r="Q1180" s="8">
        <f t="shared" si="184"/>
        <v>11.225</v>
      </c>
      <c r="R1180" s="8">
        <f t="shared" si="185"/>
        <v>9.125</v>
      </c>
      <c r="S1180" s="8">
        <f t="shared" si="186"/>
        <v>11.175000000000001</v>
      </c>
      <c r="T1180" s="8">
        <f t="shared" si="187"/>
        <v>10.375</v>
      </c>
      <c r="U1180" s="7">
        <f t="shared" si="188"/>
        <v>10.508333333333335</v>
      </c>
      <c r="V1180" s="7">
        <f t="shared" si="189"/>
        <v>10.475000000000001</v>
      </c>
    </row>
    <row r="1181" spans="1:22" ht="13.5" x14ac:dyDescent="0.25">
      <c r="A1181" s="3">
        <f>RSI!A1181</f>
        <v>43731</v>
      </c>
      <c r="B1181" s="2">
        <f>RSI!B1181</f>
        <v>7.2229999999999999</v>
      </c>
      <c r="C1181" s="2">
        <f>RSI!I1181</f>
        <v>57.133150152310023</v>
      </c>
      <c r="D1181" s="2">
        <f>MACD!E1181</f>
        <v>-0.12496907170700222</v>
      </c>
      <c r="E1181" s="2">
        <f>MACD!F1181</f>
        <v>-0.23938897358761566</v>
      </c>
      <c r="F1181" s="2">
        <f>'Moving Avg'!D1181</f>
        <v>7.1757999999999997</v>
      </c>
      <c r="G1181" s="2">
        <f>'Moving Avg'!F1181</f>
        <v>7.0118000000000009</v>
      </c>
      <c r="H1181" s="2">
        <f>'Moving Avg'!G1181</f>
        <v>6.8233199999999981</v>
      </c>
      <c r="I1181" s="2">
        <f>'Moving Avg'!H1181</f>
        <v>7.7394949999999962</v>
      </c>
      <c r="J1181" s="5" t="str">
        <f>OBV!F1181</f>
        <v>BEARISH</v>
      </c>
      <c r="K1181" s="5" t="str">
        <f>OBV!G1181</f>
        <v>NEUTRAL</v>
      </c>
      <c r="L1181" s="5" t="str">
        <f>OBV!H1181</f>
        <v>BEARISH DIVERGENCE</v>
      </c>
      <c r="M1181" s="7">
        <f t="shared" si="180"/>
        <v>25</v>
      </c>
      <c r="N1181" s="7">
        <f t="shared" si="181"/>
        <v>0</v>
      </c>
      <c r="O1181" s="7">
        <f t="shared" si="182"/>
        <v>0</v>
      </c>
      <c r="P1181" s="7">
        <f t="shared" si="183"/>
        <v>16.5</v>
      </c>
      <c r="Q1181" s="8">
        <f t="shared" si="184"/>
        <v>11.225</v>
      </c>
      <c r="R1181" s="8">
        <f t="shared" si="185"/>
        <v>9.125</v>
      </c>
      <c r="S1181" s="8">
        <f t="shared" si="186"/>
        <v>11.175000000000001</v>
      </c>
      <c r="T1181" s="8">
        <f t="shared" si="187"/>
        <v>10.375</v>
      </c>
      <c r="U1181" s="7">
        <f t="shared" si="188"/>
        <v>10.508333333333335</v>
      </c>
      <c r="V1181" s="7">
        <f t="shared" si="189"/>
        <v>10.475000000000001</v>
      </c>
    </row>
    <row r="1182" spans="1:22" ht="13.5" x14ac:dyDescent="0.25">
      <c r="A1182" s="3">
        <f>RSI!A1182</f>
        <v>43732</v>
      </c>
      <c r="B1182" s="2">
        <f>RSI!B1182</f>
        <v>7.2380000000000004</v>
      </c>
      <c r="C1182" s="2">
        <f>RSI!I1182</f>
        <v>57.556924248954815</v>
      </c>
      <c r="D1182" s="2">
        <f>MACD!E1182</f>
        <v>-6.6441329211884614E-2</v>
      </c>
      <c r="E1182" s="2">
        <f>MACD!F1182</f>
        <v>-0.20479944471246944</v>
      </c>
      <c r="F1182" s="2">
        <f>'Moving Avg'!D1182</f>
        <v>7.1609999999999996</v>
      </c>
      <c r="G1182" s="2">
        <f>'Moving Avg'!F1182</f>
        <v>7.0506000000000011</v>
      </c>
      <c r="H1182" s="2">
        <f>'Moving Avg'!G1182</f>
        <v>6.8351399999999991</v>
      </c>
      <c r="I1182" s="2">
        <f>'Moving Avg'!H1182</f>
        <v>7.7236399999999961</v>
      </c>
      <c r="J1182" s="5" t="str">
        <f>OBV!F1182</f>
        <v>BULLISH</v>
      </c>
      <c r="K1182" s="5" t="str">
        <f>OBV!G1182</f>
        <v>NEUTRAL</v>
      </c>
      <c r="L1182" s="5" t="str">
        <f>OBV!H1182</f>
        <v>BULLISH DIVERGENCE</v>
      </c>
      <c r="M1182" s="7">
        <f t="shared" si="180"/>
        <v>25</v>
      </c>
      <c r="N1182" s="7">
        <f t="shared" si="181"/>
        <v>0</v>
      </c>
      <c r="O1182" s="7">
        <f t="shared" si="182"/>
        <v>0</v>
      </c>
      <c r="P1182" s="7">
        <f t="shared" si="183"/>
        <v>66.5</v>
      </c>
      <c r="Q1182" s="8">
        <f t="shared" si="184"/>
        <v>18.725000000000001</v>
      </c>
      <c r="R1182" s="8">
        <f t="shared" si="185"/>
        <v>21.625</v>
      </c>
      <c r="S1182" s="8">
        <f t="shared" si="186"/>
        <v>33.674999999999997</v>
      </c>
      <c r="T1182" s="8">
        <f t="shared" si="187"/>
        <v>22.875</v>
      </c>
      <c r="U1182" s="7">
        <f t="shared" si="188"/>
        <v>24.675000000000001</v>
      </c>
      <c r="V1182" s="7">
        <f t="shared" si="189"/>
        <v>24.225000000000001</v>
      </c>
    </row>
    <row r="1183" spans="1:22" ht="13.5" x14ac:dyDescent="0.25">
      <c r="A1183" s="3">
        <f>RSI!A1183</f>
        <v>43733</v>
      </c>
      <c r="B1183" s="2">
        <f>RSI!B1183</f>
        <v>7.024</v>
      </c>
      <c r="C1183" s="2">
        <f>RSI!I1183</f>
        <v>49.967517821781279</v>
      </c>
      <c r="D1183" s="2">
        <f>MACD!E1183</f>
        <v>-3.5304877636371579E-2</v>
      </c>
      <c r="E1183" s="2">
        <f>MACD!F1183</f>
        <v>-0.17090053129724986</v>
      </c>
      <c r="F1183" s="2">
        <f>'Moving Avg'!D1183</f>
        <v>7.1033999999999988</v>
      </c>
      <c r="G1183" s="2">
        <f>'Moving Avg'!F1183</f>
        <v>7.0772000000000004</v>
      </c>
      <c r="H1183" s="2">
        <f>'Moving Avg'!G1183</f>
        <v>6.8413599999999981</v>
      </c>
      <c r="I1183" s="2">
        <f>'Moving Avg'!H1183</f>
        <v>7.7077049999999954</v>
      </c>
      <c r="J1183" s="5" t="str">
        <f>OBV!F1183</f>
        <v>BULLISH</v>
      </c>
      <c r="K1183" s="5" t="str">
        <f>OBV!G1183</f>
        <v>NEUTRAL</v>
      </c>
      <c r="L1183" s="5" t="str">
        <f>OBV!H1183</f>
        <v>BULLISH DIVERGENCE</v>
      </c>
      <c r="M1183" s="7">
        <f t="shared" si="180"/>
        <v>25</v>
      </c>
      <c r="N1183" s="7">
        <f t="shared" si="181"/>
        <v>0</v>
      </c>
      <c r="O1183" s="7">
        <f t="shared" si="182"/>
        <v>0</v>
      </c>
      <c r="P1183" s="7">
        <f t="shared" si="183"/>
        <v>66.5</v>
      </c>
      <c r="Q1183" s="8">
        <f t="shared" si="184"/>
        <v>18.725000000000001</v>
      </c>
      <c r="R1183" s="8">
        <f t="shared" si="185"/>
        <v>21.625</v>
      </c>
      <c r="S1183" s="8">
        <f t="shared" si="186"/>
        <v>33.674999999999997</v>
      </c>
      <c r="T1183" s="8">
        <f t="shared" si="187"/>
        <v>22.875</v>
      </c>
      <c r="U1183" s="7">
        <f t="shared" si="188"/>
        <v>24.675000000000001</v>
      </c>
      <c r="V1183" s="7">
        <f t="shared" si="189"/>
        <v>24.225000000000001</v>
      </c>
    </row>
    <row r="1184" spans="1:22" ht="13.5" x14ac:dyDescent="0.25">
      <c r="A1184" s="3">
        <f>RSI!A1184</f>
        <v>43734</v>
      </c>
      <c r="B1184" s="2">
        <f>RSI!B1184</f>
        <v>7.1420000000000003</v>
      </c>
      <c r="C1184" s="2">
        <f>RSI!I1184</f>
        <v>53.600602276035445</v>
      </c>
      <c r="D1184" s="2">
        <f>MACD!E1184</f>
        <v>1.5269890722064972E-2</v>
      </c>
      <c r="E1184" s="2">
        <f>MACD!F1184</f>
        <v>-0.13366644689338689</v>
      </c>
      <c r="F1184" s="2">
        <f>'Moving Avg'!D1184</f>
        <v>7.1286000000000005</v>
      </c>
      <c r="G1184" s="2">
        <f>'Moving Avg'!F1184</f>
        <v>7.1093500000000009</v>
      </c>
      <c r="H1184" s="2">
        <f>'Moving Avg'!G1184</f>
        <v>6.8511199999999981</v>
      </c>
      <c r="I1184" s="2">
        <f>'Moving Avg'!H1184</f>
        <v>7.6923599999999945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0</v>
      </c>
      <c r="O1184" s="7">
        <f t="shared" si="182"/>
        <v>0</v>
      </c>
      <c r="P1184" s="7">
        <f t="shared" si="183"/>
        <v>83.5</v>
      </c>
      <c r="Q1184" s="8">
        <f t="shared" si="184"/>
        <v>21.274999999999999</v>
      </c>
      <c r="R1184" s="8">
        <f t="shared" si="185"/>
        <v>25.875</v>
      </c>
      <c r="S1184" s="8">
        <f t="shared" si="186"/>
        <v>41.325000000000003</v>
      </c>
      <c r="T1184" s="8">
        <f t="shared" si="187"/>
        <v>27.125</v>
      </c>
      <c r="U1184" s="7">
        <f t="shared" si="188"/>
        <v>29.491666666666664</v>
      </c>
      <c r="V1184" s="7">
        <f t="shared" si="189"/>
        <v>28.9</v>
      </c>
    </row>
    <row r="1185" spans="1:22" ht="13.5" x14ac:dyDescent="0.25">
      <c r="A1185" s="3">
        <f>RSI!A1185</f>
        <v>43735</v>
      </c>
      <c r="B1185" s="2">
        <f>RSI!B1185</f>
        <v>6.9420000000000002</v>
      </c>
      <c r="C1185" s="2">
        <f>RSI!I1185</f>
        <v>47.327661821960767</v>
      </c>
      <c r="D1185" s="2">
        <f>MACD!E1185</f>
        <v>7.2224254641386487E-2</v>
      </c>
      <c r="E1185" s="2">
        <f>MACD!F1185</f>
        <v>-9.2488306586432215E-2</v>
      </c>
      <c r="F1185" s="2">
        <f>'Moving Avg'!D1185</f>
        <v>7.1138000000000003</v>
      </c>
      <c r="G1185" s="2">
        <f>'Moving Avg'!F1185</f>
        <v>7.1406999999999998</v>
      </c>
      <c r="H1185" s="2">
        <f>'Moving Avg'!G1185</f>
        <v>6.8570200000000003</v>
      </c>
      <c r="I1185" s="2">
        <f>'Moving Avg'!H1185</f>
        <v>7.6750249999999935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  <c r="M1185" s="7">
        <f t="shared" si="180"/>
        <v>25</v>
      </c>
      <c r="N1185" s="7">
        <f t="shared" si="181"/>
        <v>0</v>
      </c>
      <c r="O1185" s="7">
        <f t="shared" si="182"/>
        <v>0</v>
      </c>
      <c r="P1185" s="7">
        <f t="shared" si="183"/>
        <v>66.5</v>
      </c>
      <c r="Q1185" s="8">
        <f t="shared" si="184"/>
        <v>18.725000000000001</v>
      </c>
      <c r="R1185" s="8">
        <f t="shared" si="185"/>
        <v>21.625</v>
      </c>
      <c r="S1185" s="8">
        <f t="shared" si="186"/>
        <v>33.674999999999997</v>
      </c>
      <c r="T1185" s="8">
        <f t="shared" si="187"/>
        <v>22.875</v>
      </c>
      <c r="U1185" s="7">
        <f t="shared" si="188"/>
        <v>24.675000000000001</v>
      </c>
      <c r="V1185" s="7">
        <f t="shared" si="189"/>
        <v>24.225000000000001</v>
      </c>
    </row>
    <row r="1186" spans="1:22" ht="13.5" x14ac:dyDescent="0.25">
      <c r="A1186" s="3">
        <f>RSI!A1186</f>
        <v>43738</v>
      </c>
      <c r="B1186" s="2">
        <f>RSI!B1186</f>
        <v>6.9420000000000002</v>
      </c>
      <c r="C1186" s="2">
        <f>RSI!I1186</f>
        <v>47.327661821960767</v>
      </c>
      <c r="D1186" s="2">
        <f>MACD!E1186</f>
        <v>8.8069135152064604E-2</v>
      </c>
      <c r="E1186" s="2">
        <f>MACD!F1186</f>
        <v>-5.6376818238732848E-2</v>
      </c>
      <c r="F1186" s="2">
        <f>'Moving Avg'!D1186</f>
        <v>7.057599999999999</v>
      </c>
      <c r="G1186" s="2">
        <f>'Moving Avg'!F1186</f>
        <v>7.1599000000000022</v>
      </c>
      <c r="H1186" s="2">
        <f>'Moving Avg'!G1186</f>
        <v>6.861600000000001</v>
      </c>
      <c r="I1186" s="2">
        <f>'Moving Avg'!H1186</f>
        <v>7.6575599999999939</v>
      </c>
      <c r="J1186" s="5" t="str">
        <f>OBV!F1186</f>
        <v>BULLISH</v>
      </c>
      <c r="K1186" s="5" t="str">
        <f>OBV!G1186</f>
        <v>NEUTRAL</v>
      </c>
      <c r="L1186" s="5" t="str">
        <f>OBV!H1186</f>
        <v>BULLISH DIVERGENCE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66.5</v>
      </c>
      <c r="Q1186" s="8">
        <f t="shared" si="184"/>
        <v>18.725000000000001</v>
      </c>
      <c r="R1186" s="8">
        <f t="shared" si="185"/>
        <v>21.625</v>
      </c>
      <c r="S1186" s="8">
        <f t="shared" si="186"/>
        <v>33.674999999999997</v>
      </c>
      <c r="T1186" s="8">
        <f t="shared" si="187"/>
        <v>22.875</v>
      </c>
      <c r="U1186" s="7">
        <f t="shared" si="188"/>
        <v>24.675000000000001</v>
      </c>
      <c r="V1186" s="7">
        <f t="shared" si="189"/>
        <v>24.225000000000001</v>
      </c>
    </row>
    <row r="1187" spans="1:22" ht="13.5" x14ac:dyDescent="0.25">
      <c r="A1187" s="3">
        <f>RSI!A1187</f>
        <v>43739</v>
      </c>
      <c r="B1187" s="2">
        <f>RSI!B1187</f>
        <v>6.9349999999999996</v>
      </c>
      <c r="C1187" s="2">
        <f>RSI!I1187</f>
        <v>47.103894983149608</v>
      </c>
      <c r="D1187" s="2">
        <f>MACD!E1187</f>
        <v>0.12529724227408146</v>
      </c>
      <c r="E1187" s="2">
        <f>MACD!F1187</f>
        <v>-2.0042006136169986E-2</v>
      </c>
      <c r="F1187" s="2">
        <f>'Moving Avg'!D1187</f>
        <v>6.9969999999999999</v>
      </c>
      <c r="G1187" s="2">
        <f>'Moving Avg'!F1187</f>
        <v>7.1695000000000011</v>
      </c>
      <c r="H1187" s="2">
        <f>'Moving Avg'!G1187</f>
        <v>6.8660400000000008</v>
      </c>
      <c r="I1187" s="2">
        <f>'Moving Avg'!H1187</f>
        <v>7.6400599999999939</v>
      </c>
      <c r="J1187" s="5" t="str">
        <f>OBV!F1187</f>
        <v>BEARISH</v>
      </c>
      <c r="K1187" s="5" t="str">
        <f>OBV!G1187</f>
        <v>NEUTRAL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16.5</v>
      </c>
      <c r="Q1187" s="8">
        <f t="shared" si="184"/>
        <v>11.225</v>
      </c>
      <c r="R1187" s="8">
        <f t="shared" si="185"/>
        <v>9.125</v>
      </c>
      <c r="S1187" s="8">
        <f t="shared" si="186"/>
        <v>11.175000000000001</v>
      </c>
      <c r="T1187" s="8">
        <f t="shared" si="187"/>
        <v>10.375</v>
      </c>
      <c r="U1187" s="7">
        <f t="shared" si="188"/>
        <v>10.508333333333335</v>
      </c>
      <c r="V1187" s="7">
        <f t="shared" si="189"/>
        <v>10.475000000000001</v>
      </c>
    </row>
    <row r="1188" spans="1:22" ht="13.5" x14ac:dyDescent="0.25">
      <c r="A1188" s="3">
        <f>RSI!A1188</f>
        <v>43740</v>
      </c>
      <c r="B1188" s="2">
        <f>RSI!B1188</f>
        <v>6.9349999999999996</v>
      </c>
      <c r="C1188" s="2">
        <f>RSI!I1188</f>
        <v>47.103894983149608</v>
      </c>
      <c r="D1188" s="2">
        <f>MACD!E1188</f>
        <v>0.15733297016427716</v>
      </c>
      <c r="E1188" s="2">
        <f>MACD!F1188</f>
        <v>1.5432989123919445E-2</v>
      </c>
      <c r="F1188" s="2">
        <f>'Moving Avg'!D1188</f>
        <v>6.9792000000000005</v>
      </c>
      <c r="G1188" s="2">
        <f>'Moving Avg'!F1188</f>
        <v>7.1654500000000017</v>
      </c>
      <c r="H1188" s="2">
        <f>'Moving Avg'!G1188</f>
        <v>6.8703200000000004</v>
      </c>
      <c r="I1188" s="2">
        <f>'Moving Avg'!H1188</f>
        <v>7.6225599999999938</v>
      </c>
      <c r="J1188" s="5" t="str">
        <f>OBV!F1188</f>
        <v>BEARISH</v>
      </c>
      <c r="K1188" s="5" t="str">
        <f>OBV!G1188</f>
        <v>NEUTRAL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16.5</v>
      </c>
      <c r="Q1188" s="8">
        <f t="shared" si="184"/>
        <v>11.225</v>
      </c>
      <c r="R1188" s="8">
        <f t="shared" si="185"/>
        <v>9.125</v>
      </c>
      <c r="S1188" s="8">
        <f t="shared" si="186"/>
        <v>11.175000000000001</v>
      </c>
      <c r="T1188" s="8">
        <f t="shared" si="187"/>
        <v>10.375</v>
      </c>
      <c r="U1188" s="7">
        <f t="shared" si="188"/>
        <v>10.508333333333335</v>
      </c>
      <c r="V1188" s="7">
        <f t="shared" si="189"/>
        <v>10.475000000000001</v>
      </c>
    </row>
    <row r="1189" spans="1:22" ht="13.5" x14ac:dyDescent="0.25">
      <c r="A1189" s="3">
        <f>RSI!A1189</f>
        <v>43741</v>
      </c>
      <c r="B1189" s="2">
        <f>RSI!B1189</f>
        <v>6.9349999999999996</v>
      </c>
      <c r="C1189" s="2">
        <f>RSI!I1189</f>
        <v>47.103894983149608</v>
      </c>
      <c r="D1189" s="2">
        <f>MACD!E1189</f>
        <v>0.13939705360913823</v>
      </c>
      <c r="E1189" s="2">
        <f>MACD!F1189</f>
        <v>4.0225802020963201E-2</v>
      </c>
      <c r="F1189" s="2">
        <f>'Moving Avg'!D1189</f>
        <v>6.9378000000000002</v>
      </c>
      <c r="G1189" s="2">
        <f>'Moving Avg'!F1189</f>
        <v>7.1514000000000006</v>
      </c>
      <c r="H1189" s="2">
        <f>'Moving Avg'!G1189</f>
        <v>6.8747600000000002</v>
      </c>
      <c r="I1189" s="2">
        <f>'Moving Avg'!H1189</f>
        <v>7.6050599999999937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16.5</v>
      </c>
      <c r="Q1189" s="8">
        <f t="shared" si="184"/>
        <v>11.225</v>
      </c>
      <c r="R1189" s="8">
        <f t="shared" si="185"/>
        <v>9.125</v>
      </c>
      <c r="S1189" s="8">
        <f t="shared" si="186"/>
        <v>11.175000000000001</v>
      </c>
      <c r="T1189" s="8">
        <f t="shared" si="187"/>
        <v>10.375</v>
      </c>
      <c r="U1189" s="7">
        <f t="shared" si="188"/>
        <v>10.508333333333335</v>
      </c>
      <c r="V1189" s="7">
        <f t="shared" si="189"/>
        <v>10.475000000000001</v>
      </c>
    </row>
    <row r="1190" spans="1:22" ht="13.5" x14ac:dyDescent="0.25">
      <c r="A1190" s="3">
        <f>RSI!A1190</f>
        <v>43742</v>
      </c>
      <c r="B1190" s="2">
        <f>RSI!B1190</f>
        <v>6.7359999999999998</v>
      </c>
      <c r="C1190" s="2">
        <f>RSI!I1190</f>
        <v>40.332943765876429</v>
      </c>
      <c r="D1190" s="2">
        <f>MACD!E1190</f>
        <v>0.13941994458606288</v>
      </c>
      <c r="E1190" s="2">
        <f>MACD!F1190</f>
        <v>6.0064630533983143E-2</v>
      </c>
      <c r="F1190" s="2">
        <f>'Moving Avg'!D1190</f>
        <v>6.8965999999999994</v>
      </c>
      <c r="G1190" s="2">
        <f>'Moving Avg'!F1190</f>
        <v>7.1273999999999997</v>
      </c>
      <c r="H1190" s="2">
        <f>'Moving Avg'!G1190</f>
        <v>6.8765400000000003</v>
      </c>
      <c r="I1190" s="2">
        <f>'Moving Avg'!H1190</f>
        <v>7.5872249999999939</v>
      </c>
      <c r="J1190" s="5" t="str">
        <f>OBV!F1190</f>
        <v>BEARISH</v>
      </c>
      <c r="K1190" s="5" t="str">
        <f>OBV!G1190</f>
        <v>NEUTRAL</v>
      </c>
      <c r="L1190" s="5" t="str">
        <f>OBV!H1190</f>
        <v>CONFIRMED BEARISH</v>
      </c>
      <c r="M1190" s="7">
        <f t="shared" si="180"/>
        <v>25</v>
      </c>
      <c r="N1190" s="7">
        <f t="shared" si="181"/>
        <v>0</v>
      </c>
      <c r="O1190" s="7">
        <f t="shared" si="182"/>
        <v>0</v>
      </c>
      <c r="P1190" s="7">
        <f t="shared" si="183"/>
        <v>16.5</v>
      </c>
      <c r="Q1190" s="8">
        <f t="shared" si="184"/>
        <v>11.225</v>
      </c>
      <c r="R1190" s="8">
        <f t="shared" si="185"/>
        <v>9.125</v>
      </c>
      <c r="S1190" s="8">
        <f t="shared" si="186"/>
        <v>11.175000000000001</v>
      </c>
      <c r="T1190" s="8">
        <f t="shared" si="187"/>
        <v>10.375</v>
      </c>
      <c r="U1190" s="7">
        <f t="shared" si="188"/>
        <v>10.508333333333335</v>
      </c>
      <c r="V1190" s="7">
        <f t="shared" si="189"/>
        <v>10.475000000000001</v>
      </c>
    </row>
    <row r="1191" spans="1:22" ht="13.5" x14ac:dyDescent="0.25">
      <c r="A1191" s="3">
        <f>RSI!A1191</f>
        <v>43745</v>
      </c>
      <c r="B1191" s="2">
        <f>RSI!B1191</f>
        <v>6.7359999999999998</v>
      </c>
      <c r="C1191" s="2">
        <f>RSI!I1191</f>
        <v>40.332943765876429</v>
      </c>
      <c r="D1191" s="2">
        <f>MACD!E1191</f>
        <v>0.17288608487184565</v>
      </c>
      <c r="E1191" s="2">
        <f>MACD!F1191</f>
        <v>8.2628921401555644E-2</v>
      </c>
      <c r="F1191" s="2">
        <f>'Moving Avg'!D1191</f>
        <v>6.8554000000000004</v>
      </c>
      <c r="G1191" s="2">
        <f>'Moving Avg'!F1191</f>
        <v>7.0952999999999991</v>
      </c>
      <c r="H1191" s="2">
        <f>'Moving Avg'!G1191</f>
        <v>6.8738800000000007</v>
      </c>
      <c r="I1191" s="2">
        <f>'Moving Avg'!H1191</f>
        <v>7.5693899999999941</v>
      </c>
      <c r="J1191" s="5" t="str">
        <f>OBV!F1191</f>
        <v>BEARISH</v>
      </c>
      <c r="K1191" s="5" t="str">
        <f>OBV!G1191</f>
        <v>NEUTRAL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0</v>
      </c>
      <c r="P1191" s="7">
        <f t="shared" si="183"/>
        <v>16.5</v>
      </c>
      <c r="Q1191" s="8">
        <f t="shared" si="184"/>
        <v>11.225</v>
      </c>
      <c r="R1191" s="8">
        <f t="shared" si="185"/>
        <v>9.125</v>
      </c>
      <c r="S1191" s="8">
        <f t="shared" si="186"/>
        <v>11.175000000000001</v>
      </c>
      <c r="T1191" s="8">
        <f t="shared" si="187"/>
        <v>10.375</v>
      </c>
      <c r="U1191" s="7">
        <f t="shared" si="188"/>
        <v>10.508333333333335</v>
      </c>
      <c r="V1191" s="7">
        <f t="shared" si="189"/>
        <v>10.475000000000001</v>
      </c>
    </row>
    <row r="1192" spans="1:22" ht="13.5" x14ac:dyDescent="0.25">
      <c r="A1192" s="3">
        <f>RSI!A1192</f>
        <v>43746</v>
      </c>
      <c r="B1192" s="2">
        <f>RSI!B1192</f>
        <v>6.7359999999999998</v>
      </c>
      <c r="C1192" s="2">
        <f>RSI!I1192</f>
        <v>40.332943765876429</v>
      </c>
      <c r="D1192" s="2">
        <f>MACD!E1192</f>
        <v>0.204993333416299</v>
      </c>
      <c r="E1192" s="2">
        <f>MACD!F1192</f>
        <v>0.10710180380450432</v>
      </c>
      <c r="F1192" s="2">
        <f>'Moving Avg'!D1192</f>
        <v>6.815599999999999</v>
      </c>
      <c r="G1192" s="2">
        <f>'Moving Avg'!F1192</f>
        <v>7.0632000000000001</v>
      </c>
      <c r="H1192" s="2">
        <f>'Moving Avg'!G1192</f>
        <v>6.8712199999999983</v>
      </c>
      <c r="I1192" s="2">
        <f>'Moving Avg'!H1192</f>
        <v>7.5515549999999942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16.5</v>
      </c>
      <c r="Q1192" s="8">
        <f t="shared" si="184"/>
        <v>11.225</v>
      </c>
      <c r="R1192" s="8">
        <f t="shared" si="185"/>
        <v>9.125</v>
      </c>
      <c r="S1192" s="8">
        <f t="shared" si="186"/>
        <v>11.175000000000001</v>
      </c>
      <c r="T1192" s="8">
        <f t="shared" si="187"/>
        <v>10.375</v>
      </c>
      <c r="U1192" s="7">
        <f t="shared" si="188"/>
        <v>10.508333333333335</v>
      </c>
      <c r="V1192" s="7">
        <f t="shared" si="189"/>
        <v>10.475000000000001</v>
      </c>
    </row>
    <row r="1193" spans="1:22" ht="13.5" x14ac:dyDescent="0.25">
      <c r="A1193" s="3">
        <f>RSI!A1193</f>
        <v>43747</v>
      </c>
      <c r="B1193" s="2">
        <f>RSI!B1193</f>
        <v>6.7359999999999998</v>
      </c>
      <c r="C1193" s="2">
        <f>RSI!I1193</f>
        <v>40.332943765876429</v>
      </c>
      <c r="D1193" s="2">
        <f>MACD!E1193</f>
        <v>0.20061019955891801</v>
      </c>
      <c r="E1193" s="2">
        <f>MACD!F1193</f>
        <v>0.12580348295538707</v>
      </c>
      <c r="F1193" s="2">
        <f>'Moving Avg'!D1193</f>
        <v>6.7757999999999994</v>
      </c>
      <c r="G1193" s="2">
        <f>'Moving Avg'!F1193</f>
        <v>7.0418000000000003</v>
      </c>
      <c r="H1193" s="2">
        <f>'Moving Avg'!G1193</f>
        <v>6.8679799999999993</v>
      </c>
      <c r="I1193" s="2">
        <f>'Moving Avg'!H1193</f>
        <v>7.5352399999999946</v>
      </c>
      <c r="J1193" s="5" t="str">
        <f>OBV!F1193</f>
        <v>BEARISH</v>
      </c>
      <c r="K1193" s="5" t="str">
        <f>OBV!G1193</f>
        <v>NEUTRAL</v>
      </c>
      <c r="L1193" s="5" t="str">
        <f>OBV!H1193</f>
        <v>CONFIRMED BEARISH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16.5</v>
      </c>
      <c r="Q1193" s="8">
        <f t="shared" si="184"/>
        <v>11.225</v>
      </c>
      <c r="R1193" s="8">
        <f t="shared" si="185"/>
        <v>9.125</v>
      </c>
      <c r="S1193" s="8">
        <f t="shared" si="186"/>
        <v>11.175000000000001</v>
      </c>
      <c r="T1193" s="8">
        <f t="shared" si="187"/>
        <v>10.375</v>
      </c>
      <c r="U1193" s="7">
        <f t="shared" si="188"/>
        <v>10.508333333333335</v>
      </c>
      <c r="V1193" s="7">
        <f t="shared" si="189"/>
        <v>10.475000000000001</v>
      </c>
    </row>
    <row r="1194" spans="1:22" ht="13.5" x14ac:dyDescent="0.25">
      <c r="A1194" s="3">
        <f>RSI!A1194</f>
        <v>43748</v>
      </c>
      <c r="B1194" s="2">
        <f>RSI!B1194</f>
        <v>6.7359999999999998</v>
      </c>
      <c r="C1194" s="2">
        <f>RSI!I1194</f>
        <v>40.332943765876436</v>
      </c>
      <c r="D1194" s="2">
        <f>MACD!E1194</f>
        <v>0.21632586164149537</v>
      </c>
      <c r="E1194" s="2">
        <f>MACD!F1194</f>
        <v>0.14390795869260875</v>
      </c>
      <c r="F1194" s="2">
        <f>'Moving Avg'!D1194</f>
        <v>6.7359999999999998</v>
      </c>
      <c r="G1194" s="2">
        <f>'Moving Avg'!F1194</f>
        <v>7.0097000000000005</v>
      </c>
      <c r="H1194" s="2">
        <f>'Moving Avg'!G1194</f>
        <v>6.8653199999999979</v>
      </c>
      <c r="I1194" s="2">
        <f>'Moving Avg'!H1194</f>
        <v>7.518924999999995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16.5</v>
      </c>
      <c r="Q1194" s="8">
        <f t="shared" si="184"/>
        <v>11.225</v>
      </c>
      <c r="R1194" s="8">
        <f t="shared" si="185"/>
        <v>9.125</v>
      </c>
      <c r="S1194" s="8">
        <f t="shared" si="186"/>
        <v>11.175000000000001</v>
      </c>
      <c r="T1194" s="8">
        <f t="shared" si="187"/>
        <v>10.375</v>
      </c>
      <c r="U1194" s="7">
        <f t="shared" si="188"/>
        <v>10.508333333333335</v>
      </c>
      <c r="V1194" s="7">
        <f t="shared" si="189"/>
        <v>10.475000000000001</v>
      </c>
    </row>
    <row r="1195" spans="1:22" ht="13.5" x14ac:dyDescent="0.25">
      <c r="A1195" s="3">
        <f>RSI!A1195</f>
        <v>43749</v>
      </c>
      <c r="B1195" s="2">
        <f>RSI!B1195</f>
        <v>6.7359999999999998</v>
      </c>
      <c r="C1195" s="2">
        <f>RSI!I1195</f>
        <v>40.332943765876429</v>
      </c>
      <c r="D1195" s="2">
        <f>MACD!E1195</f>
        <v>0.20003100017751496</v>
      </c>
      <c r="E1195" s="2">
        <f>MACD!F1195</f>
        <v>0.15513256698958999</v>
      </c>
      <c r="F1195" s="2">
        <f>'Moving Avg'!D1195</f>
        <v>6.7359999999999998</v>
      </c>
      <c r="G1195" s="2">
        <f>'Moving Avg'!F1195</f>
        <v>6.9776000000000007</v>
      </c>
      <c r="H1195" s="2">
        <f>'Moving Avg'!G1195</f>
        <v>6.8626599999999982</v>
      </c>
      <c r="I1195" s="2">
        <f>'Moving Avg'!H1195</f>
        <v>7.5030049999999946</v>
      </c>
      <c r="J1195" s="5" t="str">
        <f>OBV!F1195</f>
        <v>NEUTRAL</v>
      </c>
      <c r="K1195" s="5" t="str">
        <f>OBV!G1195</f>
        <v>NEUTRAL</v>
      </c>
      <c r="L1195" s="5" t="str">
        <f>OBV!H1195</f>
        <v>NEUTRAL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33</v>
      </c>
      <c r="Q1195" s="8">
        <f t="shared" si="184"/>
        <v>13.7</v>
      </c>
      <c r="R1195" s="8">
        <f t="shared" si="185"/>
        <v>13.25</v>
      </c>
      <c r="S1195" s="8">
        <f t="shared" si="186"/>
        <v>18.600000000000001</v>
      </c>
      <c r="T1195" s="8">
        <f t="shared" si="187"/>
        <v>14.5</v>
      </c>
      <c r="U1195" s="7">
        <f t="shared" si="188"/>
        <v>15.183333333333332</v>
      </c>
      <c r="V1195" s="7">
        <f t="shared" si="189"/>
        <v>15.012499999999999</v>
      </c>
    </row>
    <row r="1196" spans="1:22" ht="13.5" x14ac:dyDescent="0.25">
      <c r="A1196" s="3">
        <f>RSI!A1196</f>
        <v>43752</v>
      </c>
      <c r="B1196" s="2">
        <f>RSI!B1196</f>
        <v>6.8689999999999998</v>
      </c>
      <c r="C1196" s="2">
        <f>RSI!I1196</f>
        <v>48.109501061388919</v>
      </c>
      <c r="D1196" s="2">
        <f>MACD!E1196</f>
        <v>0.17748054176354167</v>
      </c>
      <c r="E1196" s="2">
        <f>MACD!F1196</f>
        <v>0.15960216194438032</v>
      </c>
      <c r="F1196" s="2">
        <f>'Moving Avg'!D1196</f>
        <v>6.7626000000000008</v>
      </c>
      <c r="G1196" s="2">
        <f>'Moving Avg'!F1196</f>
        <v>6.9628500000000013</v>
      </c>
      <c r="H1196" s="2">
        <f>'Moving Avg'!G1196</f>
        <v>6.8628199999999966</v>
      </c>
      <c r="I1196" s="2">
        <f>'Moving Avg'!H1196</f>
        <v>7.4877499999999939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  <c r="M1196" s="7">
        <f t="shared" si="180"/>
        <v>25</v>
      </c>
      <c r="N1196" s="7">
        <f t="shared" si="181"/>
        <v>0</v>
      </c>
      <c r="O1196" s="7">
        <f t="shared" si="182"/>
        <v>0</v>
      </c>
      <c r="P1196" s="7">
        <f t="shared" si="183"/>
        <v>83.5</v>
      </c>
      <c r="Q1196" s="8">
        <f t="shared" si="184"/>
        <v>21.274999999999999</v>
      </c>
      <c r="R1196" s="8">
        <f t="shared" si="185"/>
        <v>25.875</v>
      </c>
      <c r="S1196" s="8">
        <f t="shared" si="186"/>
        <v>41.325000000000003</v>
      </c>
      <c r="T1196" s="8">
        <f t="shared" si="187"/>
        <v>27.125</v>
      </c>
      <c r="U1196" s="7">
        <f t="shared" si="188"/>
        <v>29.491666666666664</v>
      </c>
      <c r="V1196" s="7">
        <f t="shared" si="189"/>
        <v>28.9</v>
      </c>
    </row>
    <row r="1197" spans="1:22" ht="13.5" x14ac:dyDescent="0.25">
      <c r="A1197" s="3">
        <f>RSI!A1197</f>
        <v>43754</v>
      </c>
      <c r="B1197" s="2">
        <f>RSI!B1197</f>
        <v>6.758</v>
      </c>
      <c r="C1197" s="2">
        <f>RSI!I1197</f>
        <v>43.064843835050482</v>
      </c>
      <c r="D1197" s="2">
        <f>MACD!E1197</f>
        <v>0.16576744139061539</v>
      </c>
      <c r="E1197" s="2">
        <f>MACD!F1197</f>
        <v>0.16083521783362734</v>
      </c>
      <c r="F1197" s="2">
        <f>'Moving Avg'!D1197</f>
        <v>6.7670000000000003</v>
      </c>
      <c r="G1197" s="2">
        <f>'Moving Avg'!F1197</f>
        <v>6.9351500000000028</v>
      </c>
      <c r="H1197" s="2">
        <f>'Moving Avg'!G1197</f>
        <v>6.8607599999999964</v>
      </c>
      <c r="I1197" s="2">
        <f>'Moving Avg'!H1197</f>
        <v>7.4726349999999941</v>
      </c>
      <c r="J1197" s="5" t="str">
        <f>OBV!F1197</f>
        <v>BULLISH</v>
      </c>
      <c r="K1197" s="5" t="str">
        <f>OBV!G1197</f>
        <v>NEUTRAL</v>
      </c>
      <c r="L1197" s="5" t="str">
        <f>OBV!H1197</f>
        <v>CONFIRMED BULLISH</v>
      </c>
      <c r="M1197" s="7">
        <f t="shared" si="180"/>
        <v>25</v>
      </c>
      <c r="N1197" s="7">
        <f t="shared" si="181"/>
        <v>0</v>
      </c>
      <c r="O1197" s="7">
        <f t="shared" si="182"/>
        <v>0</v>
      </c>
      <c r="P1197" s="7">
        <f t="shared" si="183"/>
        <v>83.5</v>
      </c>
      <c r="Q1197" s="8">
        <f t="shared" si="184"/>
        <v>21.274999999999999</v>
      </c>
      <c r="R1197" s="8">
        <f t="shared" si="185"/>
        <v>25.875</v>
      </c>
      <c r="S1197" s="8">
        <f t="shared" si="186"/>
        <v>41.325000000000003</v>
      </c>
      <c r="T1197" s="8">
        <f t="shared" si="187"/>
        <v>27.125</v>
      </c>
      <c r="U1197" s="7">
        <f t="shared" si="188"/>
        <v>29.491666666666664</v>
      </c>
      <c r="V1197" s="7">
        <f t="shared" si="189"/>
        <v>28.9</v>
      </c>
    </row>
    <row r="1198" spans="1:22" ht="13.5" x14ac:dyDescent="0.25">
      <c r="A1198" s="3">
        <f>RSI!A1198</f>
        <v>43755</v>
      </c>
      <c r="B1198" s="2">
        <f>RSI!B1198</f>
        <v>6.9279999999999999</v>
      </c>
      <c r="C1198" s="2">
        <f>RSI!I1198</f>
        <v>51.45971041397992</v>
      </c>
      <c r="D1198" s="2">
        <f>MACD!E1198</f>
        <v>0.14412592467233232</v>
      </c>
      <c r="E1198" s="2">
        <f>MACD!F1198</f>
        <v>0.15749335920136837</v>
      </c>
      <c r="F1198" s="2">
        <f>'Moving Avg'!D1198</f>
        <v>6.8054000000000006</v>
      </c>
      <c r="G1198" s="2">
        <f>'Moving Avg'!F1198</f>
        <v>6.9159500000000005</v>
      </c>
      <c r="H1198" s="2">
        <f>'Moving Avg'!G1198</f>
        <v>6.8656399999999973</v>
      </c>
      <c r="I1198" s="2">
        <f>'Moving Avg'!H1198</f>
        <v>7.4593599999999949</v>
      </c>
      <c r="J1198" s="5" t="str">
        <f>OBV!F1198</f>
        <v>BULLISH</v>
      </c>
      <c r="K1198" s="5" t="str">
        <f>OBV!G1198</f>
        <v>NEUTRAL</v>
      </c>
      <c r="L1198" s="5" t="str">
        <f>OBV!H1198</f>
        <v>CONFIRMED BULLISH</v>
      </c>
      <c r="M1198" s="7">
        <f t="shared" si="180"/>
        <v>25</v>
      </c>
      <c r="N1198" s="7">
        <f t="shared" si="181"/>
        <v>45</v>
      </c>
      <c r="O1198" s="7">
        <f t="shared" si="182"/>
        <v>0</v>
      </c>
      <c r="P1198" s="7">
        <f t="shared" si="183"/>
        <v>83.5</v>
      </c>
      <c r="Q1198" s="8">
        <f t="shared" si="184"/>
        <v>37.024999999999999</v>
      </c>
      <c r="R1198" s="8">
        <f t="shared" si="185"/>
        <v>34.875</v>
      </c>
      <c r="S1198" s="8">
        <f t="shared" si="186"/>
        <v>48.075000000000003</v>
      </c>
      <c r="T1198" s="8">
        <f t="shared" si="187"/>
        <v>38.375</v>
      </c>
      <c r="U1198" s="7">
        <f t="shared" si="188"/>
        <v>39.991666666666667</v>
      </c>
      <c r="V1198" s="7">
        <f t="shared" si="189"/>
        <v>39.587500000000006</v>
      </c>
    </row>
    <row r="1199" spans="1:22" ht="13.5" x14ac:dyDescent="0.25">
      <c r="A1199" s="3">
        <f>RSI!A1199</f>
        <v>43756</v>
      </c>
      <c r="B1199" s="2">
        <f>RSI!B1199</f>
        <v>6.9279999999999999</v>
      </c>
      <c r="C1199" s="2">
        <f>RSI!I1199</f>
        <v>51.45971041397992</v>
      </c>
      <c r="D1199" s="2">
        <f>MACD!E1199</f>
        <v>0.12560763180561718</v>
      </c>
      <c r="E1199" s="2">
        <f>MACD!F1199</f>
        <v>0.15111621372221815</v>
      </c>
      <c r="F1199" s="2">
        <f>'Moving Avg'!D1199</f>
        <v>6.8437999999999999</v>
      </c>
      <c r="G1199" s="2">
        <f>'Moving Avg'!F1199</f>
        <v>6.911550000000001</v>
      </c>
      <c r="H1199" s="2">
        <f>'Moving Avg'!G1199</f>
        <v>6.8712599999999959</v>
      </c>
      <c r="I1199" s="2">
        <f>'Moving Avg'!H1199</f>
        <v>7.4469749999999966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100</v>
      </c>
      <c r="O1199" s="7">
        <f t="shared" si="182"/>
        <v>0</v>
      </c>
      <c r="P1199" s="7">
        <f t="shared" si="183"/>
        <v>83.5</v>
      </c>
      <c r="Q1199" s="8">
        <f t="shared" si="184"/>
        <v>56.274999999999999</v>
      </c>
      <c r="R1199" s="8">
        <f t="shared" si="185"/>
        <v>45.875</v>
      </c>
      <c r="S1199" s="8">
        <f t="shared" si="186"/>
        <v>56.325000000000003</v>
      </c>
      <c r="T1199" s="8">
        <f t="shared" si="187"/>
        <v>52.125</v>
      </c>
      <c r="U1199" s="7">
        <f t="shared" si="188"/>
        <v>52.82500000000001</v>
      </c>
      <c r="V1199" s="7">
        <f t="shared" si="189"/>
        <v>52.650000000000006</v>
      </c>
    </row>
    <row r="1200" spans="1:22" ht="13.5" x14ac:dyDescent="0.25">
      <c r="A1200" s="3">
        <f>RSI!A1200</f>
        <v>43759</v>
      </c>
      <c r="B1200" s="2">
        <f>RSI!B1200</f>
        <v>6.9279999999999999</v>
      </c>
      <c r="C1200" s="2">
        <f>RSI!I1200</f>
        <v>51.45971041397992</v>
      </c>
      <c r="D1200" s="2">
        <f>MACD!E1200</f>
        <v>7.9131959254138629E-2</v>
      </c>
      <c r="E1200" s="2">
        <f>MACD!F1200</f>
        <v>0.13671936282860225</v>
      </c>
      <c r="F1200" s="2">
        <f>'Moving Avg'!D1200</f>
        <v>6.8822000000000001</v>
      </c>
      <c r="G1200" s="2">
        <f>'Moving Avg'!F1200</f>
        <v>6.9071500000000015</v>
      </c>
      <c r="H1200" s="2">
        <f>'Moving Avg'!G1200</f>
        <v>6.8771799999999974</v>
      </c>
      <c r="I1200" s="2">
        <f>'Moving Avg'!H1200</f>
        <v>7.4341649999999966</v>
      </c>
      <c r="J1200" s="5" t="str">
        <f>OBV!F1200</f>
        <v>BULLISH</v>
      </c>
      <c r="K1200" s="5" t="str">
        <f>OBV!G1200</f>
        <v>NEUTRAL</v>
      </c>
      <c r="L1200" s="5" t="str">
        <f>OBV!H1200</f>
        <v>CONFIRMED BULLISH</v>
      </c>
      <c r="M1200" s="7">
        <f t="shared" si="180"/>
        <v>25</v>
      </c>
      <c r="N1200" s="7">
        <f t="shared" si="181"/>
        <v>100</v>
      </c>
      <c r="O1200" s="7">
        <f t="shared" si="182"/>
        <v>0</v>
      </c>
      <c r="P1200" s="7">
        <f t="shared" si="183"/>
        <v>83.5</v>
      </c>
      <c r="Q1200" s="8">
        <f t="shared" si="184"/>
        <v>56.274999999999999</v>
      </c>
      <c r="R1200" s="8">
        <f t="shared" si="185"/>
        <v>45.875</v>
      </c>
      <c r="S1200" s="8">
        <f t="shared" si="186"/>
        <v>56.325000000000003</v>
      </c>
      <c r="T1200" s="8">
        <f t="shared" si="187"/>
        <v>52.125</v>
      </c>
      <c r="U1200" s="7">
        <f t="shared" si="188"/>
        <v>52.82500000000001</v>
      </c>
      <c r="V1200" s="7">
        <f t="shared" si="189"/>
        <v>52.650000000000006</v>
      </c>
    </row>
    <row r="1201" spans="1:22" ht="13.5" x14ac:dyDescent="0.25">
      <c r="A1201" s="3">
        <f>RSI!A1201</f>
        <v>43760</v>
      </c>
      <c r="B1201" s="2">
        <f>RSI!B1201</f>
        <v>6.7210000000000001</v>
      </c>
      <c r="C1201" s="2">
        <f>RSI!I1201</f>
        <v>42.03408184519737</v>
      </c>
      <c r="D1201" s="2">
        <f>MACD!E1201</f>
        <v>5.4962905725155942E-2</v>
      </c>
      <c r="E1201" s="2">
        <f>MACD!F1201</f>
        <v>0.120368071407913</v>
      </c>
      <c r="F1201" s="2">
        <f>'Moving Avg'!D1201</f>
        <v>6.8526000000000007</v>
      </c>
      <c r="G1201" s="2">
        <f>'Moving Avg'!F1201</f>
        <v>6.8820500000000013</v>
      </c>
      <c r="H1201" s="2">
        <f>'Moving Avg'!G1201</f>
        <v>6.8816199999999972</v>
      </c>
      <c r="I1201" s="2">
        <f>'Moving Avg'!H1201</f>
        <v>7.4188949999999965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100</v>
      </c>
      <c r="O1201" s="7">
        <f t="shared" si="182"/>
        <v>0</v>
      </c>
      <c r="P1201" s="7">
        <f t="shared" si="183"/>
        <v>16.5</v>
      </c>
      <c r="Q1201" s="8">
        <f t="shared" si="184"/>
        <v>46.225000000000001</v>
      </c>
      <c r="R1201" s="8">
        <f t="shared" si="185"/>
        <v>29.125</v>
      </c>
      <c r="S1201" s="8">
        <f t="shared" si="186"/>
        <v>26.175000000000001</v>
      </c>
      <c r="T1201" s="8">
        <f t="shared" si="187"/>
        <v>35.375</v>
      </c>
      <c r="U1201" s="7">
        <f t="shared" si="188"/>
        <v>33.841666666666661</v>
      </c>
      <c r="V1201" s="7">
        <f t="shared" si="189"/>
        <v>34.224999999999994</v>
      </c>
    </row>
    <row r="1202" spans="1:22" ht="13.5" x14ac:dyDescent="0.25">
      <c r="A1202" s="3">
        <f>RSI!A1202</f>
        <v>43761</v>
      </c>
      <c r="B1202" s="2">
        <f>RSI!B1202</f>
        <v>6.7210000000000001</v>
      </c>
      <c r="C1202" s="2">
        <f>RSI!I1202</f>
        <v>42.03408184519737</v>
      </c>
      <c r="D1202" s="2">
        <f>MACD!E1202</f>
        <v>3.5571619846605174E-2</v>
      </c>
      <c r="E1202" s="2">
        <f>MACD!F1202</f>
        <v>0.10340878109565144</v>
      </c>
      <c r="F1202" s="2">
        <f>'Moving Avg'!D1202</f>
        <v>6.8452000000000002</v>
      </c>
      <c r="G1202" s="2">
        <f>'Moving Avg'!F1202</f>
        <v>6.8561999999999994</v>
      </c>
      <c r="H1202" s="2">
        <f>'Moving Avg'!G1202</f>
        <v>6.883099999999998</v>
      </c>
      <c r="I1202" s="2">
        <f>'Moving Avg'!H1202</f>
        <v>7.4035949999999984</v>
      </c>
      <c r="J1202" s="5" t="str">
        <f>OBV!F1202</f>
        <v>BULLISH</v>
      </c>
      <c r="K1202" s="5" t="str">
        <f>OBV!G1202</f>
        <v>NEUTRAL</v>
      </c>
      <c r="L1202" s="5" t="str">
        <f>OBV!H1202</f>
        <v>BULLISH DIVERGENCE</v>
      </c>
      <c r="M1202" s="7">
        <f t="shared" si="180"/>
        <v>25</v>
      </c>
      <c r="N1202" s="7">
        <f t="shared" si="181"/>
        <v>100</v>
      </c>
      <c r="O1202" s="7">
        <f t="shared" si="182"/>
        <v>0</v>
      </c>
      <c r="P1202" s="7">
        <f t="shared" si="183"/>
        <v>66.5</v>
      </c>
      <c r="Q1202" s="8">
        <f t="shared" si="184"/>
        <v>53.725000000000001</v>
      </c>
      <c r="R1202" s="8">
        <f t="shared" si="185"/>
        <v>41.625</v>
      </c>
      <c r="S1202" s="8">
        <f t="shared" si="186"/>
        <v>48.674999999999997</v>
      </c>
      <c r="T1202" s="8">
        <f t="shared" si="187"/>
        <v>47.875</v>
      </c>
      <c r="U1202" s="7">
        <f t="shared" si="188"/>
        <v>48.008333333333326</v>
      </c>
      <c r="V1202" s="7">
        <f t="shared" si="189"/>
        <v>47.974999999999994</v>
      </c>
    </row>
    <row r="1203" spans="1:22" ht="13.5" x14ac:dyDescent="0.25">
      <c r="A1203" s="3">
        <f>RSI!A1203</f>
        <v>43762</v>
      </c>
      <c r="B1203" s="2">
        <f>RSI!B1203</f>
        <v>6.6470000000000002</v>
      </c>
      <c r="C1203" s="2">
        <f>RSI!I1203</f>
        <v>39.067290415385202</v>
      </c>
      <c r="D1203" s="2">
        <f>MACD!E1203</f>
        <v>2.5626064017579608E-2</v>
      </c>
      <c r="E1203" s="2">
        <f>MACD!F1203</f>
        <v>8.7852237680037082E-2</v>
      </c>
      <c r="F1203" s="2">
        <f>'Moving Avg'!D1203</f>
        <v>6.7889999999999997</v>
      </c>
      <c r="G1203" s="2">
        <f>'Moving Avg'!F1203</f>
        <v>6.8373499999999989</v>
      </c>
      <c r="H1203" s="2">
        <f>'Moving Avg'!G1203</f>
        <v>6.8830999999999971</v>
      </c>
      <c r="I1203" s="2">
        <f>'Moving Avg'!H1203</f>
        <v>7.3893799999999974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100</v>
      </c>
      <c r="O1203" s="7">
        <f t="shared" si="182"/>
        <v>0</v>
      </c>
      <c r="P1203" s="7">
        <f t="shared" si="183"/>
        <v>16.5</v>
      </c>
      <c r="Q1203" s="8">
        <f t="shared" si="184"/>
        <v>46.225000000000001</v>
      </c>
      <c r="R1203" s="8">
        <f t="shared" si="185"/>
        <v>29.125</v>
      </c>
      <c r="S1203" s="8">
        <f t="shared" si="186"/>
        <v>26.175000000000001</v>
      </c>
      <c r="T1203" s="8">
        <f t="shared" si="187"/>
        <v>35.375</v>
      </c>
      <c r="U1203" s="7">
        <f t="shared" si="188"/>
        <v>33.841666666666661</v>
      </c>
      <c r="V1203" s="7">
        <f t="shared" si="189"/>
        <v>34.224999999999994</v>
      </c>
    </row>
    <row r="1204" spans="1:22" ht="13.5" x14ac:dyDescent="0.25">
      <c r="A1204" s="3">
        <f>RSI!A1204</f>
        <v>43763</v>
      </c>
      <c r="B1204" s="2">
        <f>RSI!B1204</f>
        <v>6.6470000000000002</v>
      </c>
      <c r="C1204" s="2">
        <f>RSI!I1204</f>
        <v>39.067290415385202</v>
      </c>
      <c r="D1204" s="2">
        <f>MACD!E1204</f>
        <v>1.8556171968998392E-2</v>
      </c>
      <c r="E1204" s="2">
        <f>MACD!F1204</f>
        <v>7.3993024537829355E-2</v>
      </c>
      <c r="F1204" s="2">
        <f>'Moving Avg'!D1204</f>
        <v>6.7328000000000001</v>
      </c>
      <c r="G1204" s="2">
        <f>'Moving Avg'!F1204</f>
        <v>6.8125999999999989</v>
      </c>
      <c r="H1204" s="2">
        <f>'Moving Avg'!G1204</f>
        <v>6.883099999999998</v>
      </c>
      <c r="I1204" s="2">
        <f>'Moving Avg'!H1204</f>
        <v>7.3745999999999974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100</v>
      </c>
      <c r="O1204" s="7">
        <f t="shared" si="182"/>
        <v>0</v>
      </c>
      <c r="P1204" s="7">
        <f t="shared" si="183"/>
        <v>16.5</v>
      </c>
      <c r="Q1204" s="8">
        <f t="shared" si="184"/>
        <v>46.225000000000001</v>
      </c>
      <c r="R1204" s="8">
        <f t="shared" si="185"/>
        <v>29.125</v>
      </c>
      <c r="S1204" s="8">
        <f t="shared" si="186"/>
        <v>26.175000000000001</v>
      </c>
      <c r="T1204" s="8">
        <f t="shared" si="187"/>
        <v>35.375</v>
      </c>
      <c r="U1204" s="7">
        <f t="shared" si="188"/>
        <v>33.841666666666661</v>
      </c>
      <c r="V1204" s="7">
        <f t="shared" si="189"/>
        <v>34.224999999999994</v>
      </c>
    </row>
    <row r="1205" spans="1:22" ht="13.5" x14ac:dyDescent="0.25">
      <c r="A1205" s="3">
        <f>RSI!A1205</f>
        <v>43766</v>
      </c>
      <c r="B1205" s="2">
        <f>RSI!B1205</f>
        <v>6.61</v>
      </c>
      <c r="C1205" s="2">
        <f>RSI!I1205</f>
        <v>37.531198326439764</v>
      </c>
      <c r="D1205" s="2">
        <f>MACD!E1205</f>
        <v>1.6560602164908289E-2</v>
      </c>
      <c r="E1205" s="2">
        <f>MACD!F1205</f>
        <v>6.2506540063245145E-2</v>
      </c>
      <c r="F1205" s="2">
        <f>'Moving Avg'!D1205</f>
        <v>6.6691999999999991</v>
      </c>
      <c r="G1205" s="2">
        <f>'Moving Avg'!F1205</f>
        <v>6.7959999999999994</v>
      </c>
      <c r="H1205" s="2">
        <f>'Moving Avg'!G1205</f>
        <v>6.8823599999999976</v>
      </c>
      <c r="I1205" s="2">
        <f>'Moving Avg'!H1205</f>
        <v>7.3587449999999963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25</v>
      </c>
      <c r="N1205" s="7">
        <f t="shared" si="181"/>
        <v>100</v>
      </c>
      <c r="O1205" s="7">
        <f t="shared" si="182"/>
        <v>0</v>
      </c>
      <c r="P1205" s="7">
        <f t="shared" si="183"/>
        <v>16.5</v>
      </c>
      <c r="Q1205" s="8">
        <f t="shared" si="184"/>
        <v>46.225000000000001</v>
      </c>
      <c r="R1205" s="8">
        <f t="shared" si="185"/>
        <v>29.125</v>
      </c>
      <c r="S1205" s="8">
        <f t="shared" si="186"/>
        <v>26.175000000000001</v>
      </c>
      <c r="T1205" s="8">
        <f t="shared" si="187"/>
        <v>35.375</v>
      </c>
      <c r="U1205" s="7">
        <f t="shared" si="188"/>
        <v>33.841666666666661</v>
      </c>
      <c r="V1205" s="7">
        <f t="shared" si="189"/>
        <v>34.224999999999994</v>
      </c>
    </row>
    <row r="1206" spans="1:22" ht="13.5" x14ac:dyDescent="0.25">
      <c r="A1206" s="3">
        <f>RSI!A1206</f>
        <v>43767</v>
      </c>
      <c r="B1206" s="2">
        <f>RSI!B1206</f>
        <v>6.5359999999999996</v>
      </c>
      <c r="C1206" s="2">
        <f>RSI!I1206</f>
        <v>34.600936085738113</v>
      </c>
      <c r="D1206" s="2">
        <f>MACD!E1206</f>
        <v>4.2187314117088093E-2</v>
      </c>
      <c r="E1206" s="2">
        <f>MACD!F1206</f>
        <v>5.844269487401374E-2</v>
      </c>
      <c r="F1206" s="2">
        <f>'Moving Avg'!D1206</f>
        <v>6.6322000000000001</v>
      </c>
      <c r="G1206" s="2">
        <f>'Moving Avg'!F1206</f>
        <v>6.7757000000000005</v>
      </c>
      <c r="H1206" s="2">
        <f>'Moving Avg'!G1206</f>
        <v>6.880139999999999</v>
      </c>
      <c r="I1206" s="2">
        <f>'Moving Avg'!H1206</f>
        <v>7.343144999999998</v>
      </c>
      <c r="J1206" s="5" t="str">
        <f>OBV!F1206</f>
        <v>BEARISH</v>
      </c>
      <c r="K1206" s="5" t="str">
        <f>OBV!G1206</f>
        <v>NEUTRAL</v>
      </c>
      <c r="L1206" s="5" t="str">
        <f>OBV!H1206</f>
        <v>CONFIRMED BEARISH</v>
      </c>
      <c r="M1206" s="7">
        <f t="shared" si="180"/>
        <v>25</v>
      </c>
      <c r="N1206" s="7">
        <f t="shared" si="181"/>
        <v>45</v>
      </c>
      <c r="O1206" s="7">
        <f t="shared" si="182"/>
        <v>0</v>
      </c>
      <c r="P1206" s="7">
        <f t="shared" si="183"/>
        <v>16.5</v>
      </c>
      <c r="Q1206" s="8">
        <f t="shared" si="184"/>
        <v>26.975000000000001</v>
      </c>
      <c r="R1206" s="8">
        <f t="shared" si="185"/>
        <v>18.125</v>
      </c>
      <c r="S1206" s="8">
        <f t="shared" si="186"/>
        <v>17.925000000000001</v>
      </c>
      <c r="T1206" s="8">
        <f t="shared" si="187"/>
        <v>21.625</v>
      </c>
      <c r="U1206" s="7">
        <f t="shared" si="188"/>
        <v>21.008333333333336</v>
      </c>
      <c r="V1206" s="7">
        <f t="shared" si="189"/>
        <v>21.162500000000001</v>
      </c>
    </row>
    <row r="1207" spans="1:22" ht="13.5" x14ac:dyDescent="0.25">
      <c r="A1207" s="3">
        <f>RSI!A1207</f>
        <v>43768</v>
      </c>
      <c r="B1207" s="2">
        <f>RSI!B1207</f>
        <v>6.5359999999999996</v>
      </c>
      <c r="C1207" s="2">
        <f>RSI!I1207</f>
        <v>34.600936085738113</v>
      </c>
      <c r="D1207" s="2">
        <f>MACD!E1207</f>
        <v>4.8502403947234818E-2</v>
      </c>
      <c r="E1207" s="2">
        <f>MACD!F1207</f>
        <v>5.645463668865796E-2</v>
      </c>
      <c r="F1207" s="2">
        <f>'Moving Avg'!D1207</f>
        <v>6.5952000000000002</v>
      </c>
      <c r="G1207" s="2">
        <f>'Moving Avg'!F1207</f>
        <v>6.755749999999999</v>
      </c>
      <c r="H1207" s="2">
        <f>'Moving Avg'!G1207</f>
        <v>6.8799799999999998</v>
      </c>
      <c r="I1207" s="2">
        <f>'Moving Avg'!H1207</f>
        <v>7.326089999999998</v>
      </c>
      <c r="J1207" s="5" t="str">
        <f>OBV!F1207</f>
        <v>BEARISH</v>
      </c>
      <c r="K1207" s="5" t="str">
        <f>OBV!G1207</f>
        <v>NEUTRAL</v>
      </c>
      <c r="L1207" s="5" t="str">
        <f>OBV!H1207</f>
        <v>CONFIRMED BEARISH</v>
      </c>
      <c r="M1207" s="7">
        <f t="shared" si="180"/>
        <v>25</v>
      </c>
      <c r="N1207" s="7">
        <f t="shared" si="181"/>
        <v>45</v>
      </c>
      <c r="O1207" s="7">
        <f t="shared" si="182"/>
        <v>0</v>
      </c>
      <c r="P1207" s="7">
        <f t="shared" si="183"/>
        <v>16.5</v>
      </c>
      <c r="Q1207" s="8">
        <f t="shared" si="184"/>
        <v>26.975000000000001</v>
      </c>
      <c r="R1207" s="8">
        <f t="shared" si="185"/>
        <v>18.125</v>
      </c>
      <c r="S1207" s="8">
        <f t="shared" si="186"/>
        <v>17.925000000000001</v>
      </c>
      <c r="T1207" s="8">
        <f t="shared" si="187"/>
        <v>21.625</v>
      </c>
      <c r="U1207" s="7">
        <f t="shared" si="188"/>
        <v>21.008333333333336</v>
      </c>
      <c r="V1207" s="7">
        <f t="shared" si="189"/>
        <v>21.162500000000001</v>
      </c>
    </row>
    <row r="1208" spans="1:22" ht="13.5" x14ac:dyDescent="0.25">
      <c r="A1208" s="3">
        <f>RSI!A1208</f>
        <v>43769</v>
      </c>
      <c r="B1208" s="2">
        <f>RSI!B1208</f>
        <v>6.5359999999999996</v>
      </c>
      <c r="C1208" s="2">
        <f>RSI!I1208</f>
        <v>34.600936085738113</v>
      </c>
      <c r="D1208" s="2">
        <f>MACD!E1208</f>
        <v>8.1581150635273048E-2</v>
      </c>
      <c r="E1208" s="2">
        <f>MACD!F1208</f>
        <v>6.1479939477980979E-2</v>
      </c>
      <c r="F1208" s="2">
        <f>'Moving Avg'!D1208</f>
        <v>6.5730000000000004</v>
      </c>
      <c r="G1208" s="2">
        <f>'Moving Avg'!F1208</f>
        <v>6.7358000000000002</v>
      </c>
      <c r="H1208" s="2">
        <f>'Moving Avg'!G1208</f>
        <v>6.8777599999999985</v>
      </c>
      <c r="I1208" s="2">
        <f>'Moving Avg'!H1208</f>
        <v>7.3090699999999993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16.5</v>
      </c>
      <c r="Q1208" s="8">
        <f t="shared" si="184"/>
        <v>11.225</v>
      </c>
      <c r="R1208" s="8">
        <f t="shared" si="185"/>
        <v>9.125</v>
      </c>
      <c r="S1208" s="8">
        <f t="shared" si="186"/>
        <v>11.175000000000001</v>
      </c>
      <c r="T1208" s="8">
        <f t="shared" si="187"/>
        <v>10.375</v>
      </c>
      <c r="U1208" s="7">
        <f t="shared" si="188"/>
        <v>10.508333333333335</v>
      </c>
      <c r="V1208" s="7">
        <f t="shared" si="189"/>
        <v>10.475000000000001</v>
      </c>
    </row>
    <row r="1209" spans="1:22" ht="13.5" x14ac:dyDescent="0.25">
      <c r="A1209" s="3">
        <f>RSI!A1209</f>
        <v>43770</v>
      </c>
      <c r="B1209" s="2">
        <f>RSI!B1209</f>
        <v>6.3150000000000004</v>
      </c>
      <c r="C1209" s="2">
        <f>RSI!I1209</f>
        <v>26.796984216891246</v>
      </c>
      <c r="D1209" s="2">
        <f>MACD!E1209</f>
        <v>0.12740545472834786</v>
      </c>
      <c r="E1209" s="2">
        <f>MACD!F1209</f>
        <v>7.4665042528054351E-2</v>
      </c>
      <c r="F1209" s="2">
        <f>'Moving Avg'!D1209</f>
        <v>6.5066000000000006</v>
      </c>
      <c r="G1209" s="2">
        <f>'Moving Avg'!F1209</f>
        <v>6.7048000000000014</v>
      </c>
      <c r="H1209" s="2">
        <f>'Moving Avg'!G1209</f>
        <v>6.8711199999999986</v>
      </c>
      <c r="I1209" s="2">
        <f>'Moving Avg'!H1209</f>
        <v>7.2910799999999991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50</v>
      </c>
      <c r="N1209" s="7">
        <f t="shared" si="181"/>
        <v>0</v>
      </c>
      <c r="O1209" s="7">
        <f t="shared" si="182"/>
        <v>0</v>
      </c>
      <c r="P1209" s="7">
        <f t="shared" si="183"/>
        <v>16.5</v>
      </c>
      <c r="Q1209" s="8">
        <f t="shared" si="184"/>
        <v>19.975000000000001</v>
      </c>
      <c r="R1209" s="8">
        <f t="shared" si="185"/>
        <v>14.125</v>
      </c>
      <c r="S1209" s="8">
        <f t="shared" si="186"/>
        <v>14.925000000000001</v>
      </c>
      <c r="T1209" s="8">
        <f t="shared" si="187"/>
        <v>16.625</v>
      </c>
      <c r="U1209" s="7">
        <f t="shared" si="188"/>
        <v>16.341666666666669</v>
      </c>
      <c r="V1209" s="7">
        <f t="shared" si="189"/>
        <v>16.412500000000001</v>
      </c>
    </row>
    <row r="1210" spans="1:22" ht="13.5" x14ac:dyDescent="0.25">
      <c r="A1210" s="3">
        <f>RSI!A1210</f>
        <v>43773</v>
      </c>
      <c r="B1210" s="2">
        <f>RSI!B1210</f>
        <v>6.13</v>
      </c>
      <c r="C1210" s="2">
        <f>RSI!I1210</f>
        <v>22.269115382334789</v>
      </c>
      <c r="D1210" s="2">
        <f>MACD!E1210</f>
        <v>0.18254523195536265</v>
      </c>
      <c r="E1210" s="2">
        <f>MACD!F1210</f>
        <v>9.6241080413516006E-2</v>
      </c>
      <c r="F1210" s="2">
        <f>'Moving Avg'!D1210</f>
        <v>6.4105999999999996</v>
      </c>
      <c r="G1210" s="2">
        <f>'Moving Avg'!F1210</f>
        <v>6.6745000000000001</v>
      </c>
      <c r="H1210" s="2">
        <f>'Moving Avg'!G1210</f>
        <v>6.8622599999999991</v>
      </c>
      <c r="I1210" s="2">
        <f>'Moving Avg'!H1210</f>
        <v>7.2721649999999984</v>
      </c>
      <c r="J1210" s="5" t="str">
        <f>OBV!F1210</f>
        <v>BEARISH</v>
      </c>
      <c r="K1210" s="5" t="str">
        <f>OBV!G1210</f>
        <v>NEUTRAL</v>
      </c>
      <c r="L1210" s="5" t="str">
        <f>OBV!H1210</f>
        <v>CONFIRMED BEARISH</v>
      </c>
      <c r="M1210" s="7">
        <f t="shared" si="180"/>
        <v>50</v>
      </c>
      <c r="N1210" s="7">
        <f t="shared" si="181"/>
        <v>0</v>
      </c>
      <c r="O1210" s="7">
        <f t="shared" si="182"/>
        <v>0</v>
      </c>
      <c r="P1210" s="7">
        <f t="shared" si="183"/>
        <v>16.5</v>
      </c>
      <c r="Q1210" s="8">
        <f t="shared" si="184"/>
        <v>19.975000000000001</v>
      </c>
      <c r="R1210" s="8">
        <f t="shared" si="185"/>
        <v>14.125</v>
      </c>
      <c r="S1210" s="8">
        <f t="shared" si="186"/>
        <v>14.925000000000001</v>
      </c>
      <c r="T1210" s="8">
        <f t="shared" si="187"/>
        <v>16.625</v>
      </c>
      <c r="U1210" s="7">
        <f t="shared" si="188"/>
        <v>16.341666666666669</v>
      </c>
      <c r="V1210" s="7">
        <f t="shared" si="189"/>
        <v>16.412500000000001</v>
      </c>
    </row>
    <row r="1211" spans="1:22" ht="13.5" x14ac:dyDescent="0.25">
      <c r="A1211" s="3">
        <f>RSI!A1211</f>
        <v>43774</v>
      </c>
      <c r="B1211" s="2">
        <f>RSI!B1211</f>
        <v>6.3890000000000002</v>
      </c>
      <c r="C1211" s="2">
        <f>RSI!I1211</f>
        <v>38.050886254184562</v>
      </c>
      <c r="D1211" s="2">
        <f>MACD!E1211</f>
        <v>0.18172830263800499</v>
      </c>
      <c r="E1211" s="2">
        <f>MACD!F1211</f>
        <v>0.11333852485841381</v>
      </c>
      <c r="F1211" s="2">
        <f>'Moving Avg'!D1211</f>
        <v>6.3811999999999998</v>
      </c>
      <c r="G1211" s="2">
        <f>'Moving Avg'!F1211</f>
        <v>6.6571499999999997</v>
      </c>
      <c r="H1211" s="2">
        <f>'Moving Avg'!G1211</f>
        <v>6.8588800000000001</v>
      </c>
      <c r="I1211" s="2">
        <f>'Moving Avg'!H1211</f>
        <v>7.2545449999999985</v>
      </c>
      <c r="J1211" s="5" t="str">
        <f>OBV!F1211</f>
        <v>BEARISH</v>
      </c>
      <c r="K1211" s="5" t="str">
        <f>OBV!G1211</f>
        <v>NEUTRAL</v>
      </c>
      <c r="L1211" s="5" t="str">
        <f>OBV!H1211</f>
        <v>CONFIRMED BEARISH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16.5</v>
      </c>
      <c r="Q1211" s="8">
        <f t="shared" si="184"/>
        <v>11.225</v>
      </c>
      <c r="R1211" s="8">
        <f t="shared" si="185"/>
        <v>9.125</v>
      </c>
      <c r="S1211" s="8">
        <f t="shared" si="186"/>
        <v>11.175000000000001</v>
      </c>
      <c r="T1211" s="8">
        <f t="shared" si="187"/>
        <v>10.375</v>
      </c>
      <c r="U1211" s="7">
        <f t="shared" si="188"/>
        <v>10.508333333333335</v>
      </c>
      <c r="V1211" s="7">
        <f t="shared" si="189"/>
        <v>10.475000000000001</v>
      </c>
    </row>
    <row r="1212" spans="1:22" ht="13.5" x14ac:dyDescent="0.25">
      <c r="A1212" s="3">
        <f>RSI!A1212</f>
        <v>43775</v>
      </c>
      <c r="B1212" s="2">
        <f>RSI!B1212</f>
        <v>6.4989999999999997</v>
      </c>
      <c r="C1212" s="2">
        <f>RSI!I1212</f>
        <v>43.314807174918634</v>
      </c>
      <c r="D1212" s="2">
        <f>MACD!E1212</f>
        <v>0.17465260812853156</v>
      </c>
      <c r="E1212" s="2">
        <f>MACD!F1212</f>
        <v>0.12560134151243735</v>
      </c>
      <c r="F1212" s="2">
        <f>'Moving Avg'!D1212</f>
        <v>6.3737999999999992</v>
      </c>
      <c r="G1212" s="2">
        <f>'Moving Avg'!F1212</f>
        <v>6.6453000000000007</v>
      </c>
      <c r="H1212" s="2">
        <f>'Moving Avg'!G1212</f>
        <v>6.8596200000000014</v>
      </c>
      <c r="I1212" s="2">
        <f>'Moving Avg'!H1212</f>
        <v>7.2374749999999981</v>
      </c>
      <c r="J1212" s="5" t="str">
        <f>OBV!F1212</f>
        <v>BULLISH</v>
      </c>
      <c r="K1212" s="5" t="str">
        <f>OBV!G1212</f>
        <v>NEUTRAL</v>
      </c>
      <c r="L1212" s="5" t="str">
        <f>OBV!H1212</f>
        <v>BULLISH DIVERGENCE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66.5</v>
      </c>
      <c r="Q1212" s="8">
        <f t="shared" si="184"/>
        <v>18.725000000000001</v>
      </c>
      <c r="R1212" s="8">
        <f t="shared" si="185"/>
        <v>21.625</v>
      </c>
      <c r="S1212" s="8">
        <f t="shared" si="186"/>
        <v>33.674999999999997</v>
      </c>
      <c r="T1212" s="8">
        <f t="shared" si="187"/>
        <v>22.875</v>
      </c>
      <c r="U1212" s="7">
        <f t="shared" si="188"/>
        <v>24.675000000000001</v>
      </c>
      <c r="V1212" s="7">
        <f t="shared" si="189"/>
        <v>24.225000000000001</v>
      </c>
    </row>
    <row r="1213" spans="1:22" ht="13.5" x14ac:dyDescent="0.25">
      <c r="A1213" s="3">
        <f>RSI!A1213</f>
        <v>43776</v>
      </c>
      <c r="B1213" s="2">
        <f>RSI!B1213</f>
        <v>6.4989999999999997</v>
      </c>
      <c r="C1213" s="2">
        <f>RSI!I1213</f>
        <v>43.314807174918634</v>
      </c>
      <c r="D1213" s="2">
        <f>MACD!E1213</f>
        <v>0.15826392886180951</v>
      </c>
      <c r="E1213" s="2">
        <f>MACD!F1213</f>
        <v>0.13213385898231178</v>
      </c>
      <c r="F1213" s="2">
        <f>'Moving Avg'!D1213</f>
        <v>6.3663999999999996</v>
      </c>
      <c r="G1213" s="2">
        <f>'Moving Avg'!F1213</f>
        <v>6.6334500000000007</v>
      </c>
      <c r="H1213" s="2">
        <f>'Moving Avg'!G1213</f>
        <v>6.8597600000000014</v>
      </c>
      <c r="I1213" s="2">
        <f>'Moving Avg'!H1213</f>
        <v>7.2207349999999986</v>
      </c>
      <c r="J1213" s="5" t="str">
        <f>OBV!F1213</f>
        <v>BULLISH</v>
      </c>
      <c r="K1213" s="5" t="str">
        <f>OBV!G1213</f>
        <v>NEUTRAL</v>
      </c>
      <c r="L1213" s="5" t="str">
        <f>OBV!H1213</f>
        <v>BULLISH DIVERGENCE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66.5</v>
      </c>
      <c r="Q1213" s="8">
        <f t="shared" si="184"/>
        <v>18.725000000000001</v>
      </c>
      <c r="R1213" s="8">
        <f t="shared" si="185"/>
        <v>21.625</v>
      </c>
      <c r="S1213" s="8">
        <f t="shared" si="186"/>
        <v>33.674999999999997</v>
      </c>
      <c r="T1213" s="8">
        <f t="shared" si="187"/>
        <v>22.875</v>
      </c>
      <c r="U1213" s="7">
        <f t="shared" si="188"/>
        <v>24.675000000000001</v>
      </c>
      <c r="V1213" s="7">
        <f t="shared" si="189"/>
        <v>24.225000000000001</v>
      </c>
    </row>
    <row r="1214" spans="1:22" ht="13.5" x14ac:dyDescent="0.25">
      <c r="A1214" s="3">
        <f>RSI!A1214</f>
        <v>43777</v>
      </c>
      <c r="B1214" s="2">
        <f>RSI!B1214</f>
        <v>6.492</v>
      </c>
      <c r="C1214" s="2">
        <f>RSI!I1214</f>
        <v>43.044865254698891</v>
      </c>
      <c r="D1214" s="2">
        <f>MACD!E1214</f>
        <v>0.1458253462014234</v>
      </c>
      <c r="E1214" s="2">
        <f>MACD!F1214</f>
        <v>0.13487215642613409</v>
      </c>
      <c r="F1214" s="2">
        <f>'Moving Avg'!D1214</f>
        <v>6.4017999999999997</v>
      </c>
      <c r="G1214" s="2">
        <f>'Moving Avg'!F1214</f>
        <v>6.621249999999999</v>
      </c>
      <c r="H1214" s="2">
        <f>'Moving Avg'!G1214</f>
        <v>6.8596200000000014</v>
      </c>
      <c r="I1214" s="2">
        <f>'Moving Avg'!H1214</f>
        <v>7.2039599999999995</v>
      </c>
      <c r="J1214" s="5" t="str">
        <f>OBV!F1214</f>
        <v>BULLISH</v>
      </c>
      <c r="K1214" s="5" t="str">
        <f>OBV!G1214</f>
        <v>NEUTRAL</v>
      </c>
      <c r="L1214" s="5" t="str">
        <f>OBV!H1214</f>
        <v>CONFIRMED BULLISH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83.5</v>
      </c>
      <c r="Q1214" s="8">
        <f t="shared" si="184"/>
        <v>21.274999999999999</v>
      </c>
      <c r="R1214" s="8">
        <f t="shared" si="185"/>
        <v>25.875</v>
      </c>
      <c r="S1214" s="8">
        <f t="shared" si="186"/>
        <v>41.325000000000003</v>
      </c>
      <c r="T1214" s="8">
        <f t="shared" si="187"/>
        <v>27.125</v>
      </c>
      <c r="U1214" s="7">
        <f t="shared" si="188"/>
        <v>29.491666666666664</v>
      </c>
      <c r="V1214" s="7">
        <f t="shared" si="189"/>
        <v>28.9</v>
      </c>
    </row>
    <row r="1215" spans="1:22" ht="13.5" x14ac:dyDescent="0.25">
      <c r="A1215" s="3">
        <f>RSI!A1215</f>
        <v>43780</v>
      </c>
      <c r="B1215" s="2">
        <f>RSI!B1215</f>
        <v>6.3070000000000004</v>
      </c>
      <c r="C1215" s="2">
        <f>RSI!I1215</f>
        <v>36.560031074688325</v>
      </c>
      <c r="D1215" s="2">
        <f>MACD!E1215</f>
        <v>0.14419596837688786</v>
      </c>
      <c r="E1215" s="2">
        <f>MACD!F1215</f>
        <v>0.13673691881628486</v>
      </c>
      <c r="F1215" s="2">
        <f>'Moving Avg'!D1215</f>
        <v>6.4371999999999998</v>
      </c>
      <c r="G1215" s="2">
        <f>'Moving Avg'!F1215</f>
        <v>6.5997999999999992</v>
      </c>
      <c r="H1215" s="2">
        <f>'Moving Avg'!G1215</f>
        <v>6.8594600000000003</v>
      </c>
      <c r="I1215" s="2">
        <f>'Moving Avg'!H1215</f>
        <v>7.1875800000000005</v>
      </c>
      <c r="J1215" s="5" t="str">
        <f>OBV!F1215</f>
        <v>BULLISH</v>
      </c>
      <c r="K1215" s="5" t="str">
        <f>OBV!G1215</f>
        <v>NEUTRAL</v>
      </c>
      <c r="L1215" s="5" t="str">
        <f>OBV!H1215</f>
        <v>CONFIRMED BULLISH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83.5</v>
      </c>
      <c r="Q1215" s="8">
        <f t="shared" si="184"/>
        <v>21.274999999999999</v>
      </c>
      <c r="R1215" s="8">
        <f t="shared" si="185"/>
        <v>25.875</v>
      </c>
      <c r="S1215" s="8">
        <f t="shared" si="186"/>
        <v>41.325000000000003</v>
      </c>
      <c r="T1215" s="8">
        <f t="shared" si="187"/>
        <v>27.125</v>
      </c>
      <c r="U1215" s="7">
        <f t="shared" si="188"/>
        <v>29.491666666666664</v>
      </c>
      <c r="V1215" s="7">
        <f t="shared" si="189"/>
        <v>28.9</v>
      </c>
    </row>
    <row r="1216" spans="1:22" ht="13.5" x14ac:dyDescent="0.25">
      <c r="A1216" s="3">
        <f>RSI!A1216</f>
        <v>43781</v>
      </c>
      <c r="B1216" s="2">
        <f>RSI!B1216</f>
        <v>6.2039999999999997</v>
      </c>
      <c r="C1216" s="2">
        <f>RSI!I1216</f>
        <v>33.531188830770816</v>
      </c>
      <c r="D1216" s="2">
        <f>MACD!E1216</f>
        <v>0.14097413710835482</v>
      </c>
      <c r="E1216" s="2">
        <f>MACD!F1216</f>
        <v>0.13758436247469885</v>
      </c>
      <c r="F1216" s="2">
        <f>'Moving Avg'!D1216</f>
        <v>6.4001999999999999</v>
      </c>
      <c r="G1216" s="2">
        <f>'Moving Avg'!F1216</f>
        <v>6.5665499999999994</v>
      </c>
      <c r="H1216" s="2">
        <f>'Moving Avg'!G1216</f>
        <v>6.8523800000000019</v>
      </c>
      <c r="I1216" s="2">
        <f>'Moving Avg'!H1216</f>
        <v>7.1723700000000008</v>
      </c>
      <c r="J1216" s="5" t="str">
        <f>OBV!F1216</f>
        <v>BEARISH</v>
      </c>
      <c r="K1216" s="5" t="str">
        <f>OBV!G1216</f>
        <v>NEUTRAL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0</v>
      </c>
      <c r="P1216" s="7">
        <f t="shared" si="183"/>
        <v>16.5</v>
      </c>
      <c r="Q1216" s="8">
        <f t="shared" si="184"/>
        <v>11.225</v>
      </c>
      <c r="R1216" s="8">
        <f t="shared" si="185"/>
        <v>9.125</v>
      </c>
      <c r="S1216" s="8">
        <f t="shared" si="186"/>
        <v>11.175000000000001</v>
      </c>
      <c r="T1216" s="8">
        <f t="shared" si="187"/>
        <v>10.375</v>
      </c>
      <c r="U1216" s="7">
        <f t="shared" si="188"/>
        <v>10.508333333333335</v>
      </c>
      <c r="V1216" s="7">
        <f t="shared" si="189"/>
        <v>10.475000000000001</v>
      </c>
    </row>
    <row r="1217" spans="1:22" ht="13.5" x14ac:dyDescent="0.25">
      <c r="A1217" s="3">
        <f>RSI!A1217</f>
        <v>43782</v>
      </c>
      <c r="B1217" s="2">
        <f>RSI!B1217</f>
        <v>6.0339999999999998</v>
      </c>
      <c r="C1217" s="2">
        <f>RSI!I1217</f>
        <v>29.227350704639449</v>
      </c>
      <c r="D1217" s="2">
        <f>MACD!E1217</f>
        <v>0.15321943583405329</v>
      </c>
      <c r="E1217" s="2">
        <f>MACD!F1217</f>
        <v>0.14071137714656973</v>
      </c>
      <c r="F1217" s="2">
        <f>'Moving Avg'!D1217</f>
        <v>6.3071999999999999</v>
      </c>
      <c r="G1217" s="2">
        <f>'Moving Avg'!F1217</f>
        <v>6.5303499999999985</v>
      </c>
      <c r="H1217" s="2">
        <f>'Moving Avg'!G1217</f>
        <v>6.8382000000000014</v>
      </c>
      <c r="I1217" s="2">
        <f>'Moving Avg'!H1217</f>
        <v>7.1571050000000014</v>
      </c>
      <c r="J1217" s="5" t="str">
        <f>OBV!F1217</f>
        <v>BEARISH</v>
      </c>
      <c r="K1217" s="5" t="str">
        <f>OBV!G1217</f>
        <v>NEUTRAL</v>
      </c>
      <c r="L1217" s="5" t="str">
        <f>OBV!H1217</f>
        <v>CONFIRMED BEARISH</v>
      </c>
      <c r="M1217" s="7">
        <f t="shared" si="180"/>
        <v>50</v>
      </c>
      <c r="N1217" s="7">
        <f t="shared" si="181"/>
        <v>0</v>
      </c>
      <c r="O1217" s="7">
        <f t="shared" si="182"/>
        <v>0</v>
      </c>
      <c r="P1217" s="7">
        <f t="shared" si="183"/>
        <v>16.5</v>
      </c>
      <c r="Q1217" s="8">
        <f t="shared" si="184"/>
        <v>19.975000000000001</v>
      </c>
      <c r="R1217" s="8">
        <f t="shared" si="185"/>
        <v>14.125</v>
      </c>
      <c r="S1217" s="8">
        <f t="shared" si="186"/>
        <v>14.925000000000001</v>
      </c>
      <c r="T1217" s="8">
        <f t="shared" si="187"/>
        <v>16.625</v>
      </c>
      <c r="U1217" s="7">
        <f t="shared" si="188"/>
        <v>16.341666666666669</v>
      </c>
      <c r="V1217" s="7">
        <f t="shared" si="189"/>
        <v>16.412500000000001</v>
      </c>
    </row>
    <row r="1218" spans="1:22" ht="13.5" x14ac:dyDescent="0.25">
      <c r="A1218" s="3">
        <f>RSI!A1218</f>
        <v>43783</v>
      </c>
      <c r="B1218" s="2">
        <f>RSI!B1218</f>
        <v>6.2110000000000003</v>
      </c>
      <c r="C1218" s="2">
        <f>RSI!I1218</f>
        <v>38.131377388573327</v>
      </c>
      <c r="D1218" s="2">
        <f>MACD!E1218</f>
        <v>0.15367692701989544</v>
      </c>
      <c r="E1218" s="2">
        <f>MACD!F1218</f>
        <v>0.14330448712123489</v>
      </c>
      <c r="F1218" s="2">
        <f>'Moving Avg'!D1218</f>
        <v>6.2495999999999992</v>
      </c>
      <c r="G1218" s="2">
        <f>'Moving Avg'!F1218</f>
        <v>6.4944999999999995</v>
      </c>
      <c r="H1218" s="2">
        <f>'Moving Avg'!G1218</f>
        <v>6.8221000000000016</v>
      </c>
      <c r="I1218" s="2">
        <f>'Moving Avg'!H1218</f>
        <v>7.1419300000000021</v>
      </c>
      <c r="J1218" s="5" t="str">
        <f>OBV!F1218</f>
        <v>BEARISH</v>
      </c>
      <c r="K1218" s="5" t="str">
        <f>OBV!G1218</f>
        <v>NEUTRAL</v>
      </c>
      <c r="L1218" s="5" t="str">
        <f>OBV!H1218</f>
        <v>CONFIRMED BEARISH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0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11.225</v>
      </c>
      <c r="R1218" s="8">
        <f t="shared" si="185"/>
        <v>9.125</v>
      </c>
      <c r="S1218" s="8">
        <f t="shared" si="186"/>
        <v>11.175000000000001</v>
      </c>
      <c r="T1218" s="8">
        <f t="shared" si="187"/>
        <v>10.375</v>
      </c>
      <c r="U1218" s="7">
        <f t="shared" si="188"/>
        <v>10.508333333333335</v>
      </c>
      <c r="V1218" s="7">
        <f t="shared" si="189"/>
        <v>10.475000000000001</v>
      </c>
    </row>
    <row r="1219" spans="1:22" ht="13.5" x14ac:dyDescent="0.25">
      <c r="A1219" s="3">
        <f>RSI!A1219</f>
        <v>43784</v>
      </c>
      <c r="B1219" s="2">
        <f>RSI!B1219</f>
        <v>6.2779999999999996</v>
      </c>
      <c r="C1219" s="2">
        <f>RSI!I1219</f>
        <v>41.149635499497904</v>
      </c>
      <c r="D1219" s="2">
        <f>MACD!E1219</f>
        <v>0.11702479701427482</v>
      </c>
      <c r="E1219" s="2">
        <f>MACD!F1219</f>
        <v>0.13804854909984288</v>
      </c>
      <c r="F1219" s="2">
        <f>'Moving Avg'!D1219</f>
        <v>6.2067999999999994</v>
      </c>
      <c r="G1219" s="2">
        <f>'Moving Avg'!F1219</f>
        <v>6.4619999999999989</v>
      </c>
      <c r="H1219" s="2">
        <f>'Moving Avg'!G1219</f>
        <v>6.8033400000000022</v>
      </c>
      <c r="I1219" s="2">
        <f>'Moving Avg'!H1219</f>
        <v>7.1260350000000017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25</v>
      </c>
      <c r="N1219" s="7">
        <f t="shared" si="191"/>
        <v>100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46.225000000000001</v>
      </c>
      <c r="R1219" s="8">
        <f t="shared" ref="R1219:R1282" si="195">M1219*0.2+N1219*0.2+O1219*0.35+P1219*0.25</f>
        <v>29.125</v>
      </c>
      <c r="S1219" s="8">
        <f t="shared" ref="S1219:S1282" si="196">M1219*0.15+N1219*0.15+O1219*0.25+P1219*0.45</f>
        <v>26.175000000000001</v>
      </c>
      <c r="T1219" s="8">
        <f t="shared" ref="T1219:T1282" si="197">0.25*SUM(M1219:P1219)</f>
        <v>35.375</v>
      </c>
      <c r="U1219" s="7">
        <f t="shared" ref="U1219:U1282" si="198">SUM(Q1219:S1219)/3</f>
        <v>33.841666666666661</v>
      </c>
      <c r="V1219" s="7">
        <f t="shared" ref="V1219:V1282" si="199">SUM(Q1219:T1219)/4</f>
        <v>34.224999999999994</v>
      </c>
    </row>
    <row r="1220" spans="1:22" ht="13.5" x14ac:dyDescent="0.25">
      <c r="A1220" s="3">
        <f>RSI!A1220</f>
        <v>43787</v>
      </c>
      <c r="B1220" s="2">
        <f>RSI!B1220</f>
        <v>6.093</v>
      </c>
      <c r="C1220" s="2">
        <f>RSI!I1220</f>
        <v>35.936454902122307</v>
      </c>
      <c r="D1220" s="2">
        <f>MACD!E1220</f>
        <v>7.2638942485492741E-2</v>
      </c>
      <c r="E1220" s="2">
        <f>MACD!F1220</f>
        <v>0.12496662777697284</v>
      </c>
      <c r="F1220" s="2">
        <f>'Moving Avg'!D1220</f>
        <v>6.1639999999999997</v>
      </c>
      <c r="G1220" s="2">
        <f>'Moving Avg'!F1220</f>
        <v>6.4202500000000002</v>
      </c>
      <c r="H1220" s="2">
        <f>'Moving Avg'!G1220</f>
        <v>6.7808800000000016</v>
      </c>
      <c r="I1220" s="2">
        <f>'Moving Avg'!H1220</f>
        <v>7.1064700000000025</v>
      </c>
      <c r="J1220" s="5" t="str">
        <f>OBV!F1220</f>
        <v>BEARISH</v>
      </c>
      <c r="K1220" s="5" t="str">
        <f>OBV!G1220</f>
        <v>NEUTRAL</v>
      </c>
      <c r="L1220" s="5" t="str">
        <f>OBV!H1220</f>
        <v>CONFIRMED BEARISH</v>
      </c>
      <c r="M1220" s="7">
        <f t="shared" si="190"/>
        <v>25</v>
      </c>
      <c r="N1220" s="7">
        <f t="shared" si="191"/>
        <v>100</v>
      </c>
      <c r="O1220" s="7">
        <f t="shared" si="192"/>
        <v>0</v>
      </c>
      <c r="P1220" s="7">
        <f t="shared" si="193"/>
        <v>16.5</v>
      </c>
      <c r="Q1220" s="8">
        <f t="shared" si="194"/>
        <v>46.225000000000001</v>
      </c>
      <c r="R1220" s="8">
        <f t="shared" si="195"/>
        <v>29.125</v>
      </c>
      <c r="S1220" s="8">
        <f t="shared" si="196"/>
        <v>26.175000000000001</v>
      </c>
      <c r="T1220" s="8">
        <f t="shared" si="197"/>
        <v>35.375</v>
      </c>
      <c r="U1220" s="7">
        <f t="shared" si="198"/>
        <v>33.841666666666661</v>
      </c>
      <c r="V1220" s="7">
        <f t="shared" si="199"/>
        <v>34.224999999999994</v>
      </c>
    </row>
    <row r="1221" spans="1:22" ht="13.5" x14ac:dyDescent="0.25">
      <c r="A1221" s="3">
        <f>RSI!A1221</f>
        <v>43788</v>
      </c>
      <c r="B1221" s="2">
        <f>RSI!B1221</f>
        <v>5.9820000000000002</v>
      </c>
      <c r="C1221" s="2">
        <f>RSI!I1221</f>
        <v>33.217282108865135</v>
      </c>
      <c r="D1221" s="2">
        <f>MACD!E1221</f>
        <v>8.5525934606981657E-2</v>
      </c>
      <c r="E1221" s="2">
        <f>MACD!F1221</f>
        <v>0.11707848914297461</v>
      </c>
      <c r="F1221" s="2">
        <f>'Moving Avg'!D1221</f>
        <v>6.1196000000000002</v>
      </c>
      <c r="G1221" s="2">
        <f>'Moving Avg'!F1221</f>
        <v>6.3833000000000002</v>
      </c>
      <c r="H1221" s="2">
        <f>'Moving Avg'!G1221</f>
        <v>6.7529600000000016</v>
      </c>
      <c r="I1221" s="2">
        <f>'Moving Avg'!H1221</f>
        <v>7.0864150000000032</v>
      </c>
      <c r="J1221" s="5" t="str">
        <f>OBV!F1221</f>
        <v>BEARISH</v>
      </c>
      <c r="K1221" s="5" t="str">
        <f>OBV!G1221</f>
        <v>NEUTRAL</v>
      </c>
      <c r="L1221" s="5" t="str">
        <f>OBV!H1221</f>
        <v>CONFIRMED BEARISH</v>
      </c>
      <c r="M1221" s="7">
        <f t="shared" si="190"/>
        <v>25</v>
      </c>
      <c r="N1221" s="7">
        <f t="shared" si="191"/>
        <v>100</v>
      </c>
      <c r="O1221" s="7">
        <f t="shared" si="192"/>
        <v>0</v>
      </c>
      <c r="P1221" s="7">
        <f t="shared" si="193"/>
        <v>16.5</v>
      </c>
      <c r="Q1221" s="8">
        <f t="shared" si="194"/>
        <v>46.225000000000001</v>
      </c>
      <c r="R1221" s="8">
        <f t="shared" si="195"/>
        <v>29.125</v>
      </c>
      <c r="S1221" s="8">
        <f t="shared" si="196"/>
        <v>26.175000000000001</v>
      </c>
      <c r="T1221" s="8">
        <f t="shared" si="197"/>
        <v>35.375</v>
      </c>
      <c r="U1221" s="7">
        <f t="shared" si="198"/>
        <v>33.841666666666661</v>
      </c>
      <c r="V1221" s="7">
        <f t="shared" si="199"/>
        <v>34.224999999999994</v>
      </c>
    </row>
    <row r="1222" spans="1:22" ht="13.5" x14ac:dyDescent="0.25">
      <c r="A1222" s="3">
        <f>RSI!A1222</f>
        <v>43789</v>
      </c>
      <c r="B1222" s="2">
        <f>RSI!B1222</f>
        <v>5.9080000000000004</v>
      </c>
      <c r="C1222" s="2">
        <f>RSI!I1222</f>
        <v>31.505750860032464</v>
      </c>
      <c r="D1222" s="2">
        <f>MACD!E1222</f>
        <v>0.12169066137331086</v>
      </c>
      <c r="E1222" s="2">
        <f>MACD!F1222</f>
        <v>0.11800092358904188</v>
      </c>
      <c r="F1222" s="2">
        <f>'Moving Avg'!D1222</f>
        <v>6.0944000000000003</v>
      </c>
      <c r="G1222" s="2">
        <f>'Moving Avg'!F1222</f>
        <v>6.3426500000000008</v>
      </c>
      <c r="H1222" s="2">
        <f>'Moving Avg'!G1222</f>
        <v>6.7235600000000035</v>
      </c>
      <c r="I1222" s="2">
        <f>'Moving Avg'!H1222</f>
        <v>7.0663900000000019</v>
      </c>
      <c r="J1222" s="5" t="str">
        <f>OBV!F1222</f>
        <v>BEARISH</v>
      </c>
      <c r="K1222" s="5" t="str">
        <f>OBV!G1222</f>
        <v>NEUTRAL</v>
      </c>
      <c r="L1222" s="5" t="str">
        <f>OBV!H1222</f>
        <v>CONFIRMED BEARISH</v>
      </c>
      <c r="M1222" s="7">
        <f t="shared" si="190"/>
        <v>25</v>
      </c>
      <c r="N1222" s="7">
        <f t="shared" si="191"/>
        <v>0</v>
      </c>
      <c r="O1222" s="7">
        <f t="shared" si="192"/>
        <v>0</v>
      </c>
      <c r="P1222" s="7">
        <f t="shared" si="193"/>
        <v>16.5</v>
      </c>
      <c r="Q1222" s="8">
        <f t="shared" si="194"/>
        <v>11.225</v>
      </c>
      <c r="R1222" s="8">
        <f t="shared" si="195"/>
        <v>9.125</v>
      </c>
      <c r="S1222" s="8">
        <f t="shared" si="196"/>
        <v>11.175000000000001</v>
      </c>
      <c r="T1222" s="8">
        <f t="shared" si="197"/>
        <v>10.375</v>
      </c>
      <c r="U1222" s="7">
        <f t="shared" si="198"/>
        <v>10.508333333333335</v>
      </c>
      <c r="V1222" s="7">
        <f t="shared" si="199"/>
        <v>10.475000000000001</v>
      </c>
    </row>
    <row r="1223" spans="1:22" ht="13.5" x14ac:dyDescent="0.25">
      <c r="A1223" s="3">
        <f>RSI!A1223</f>
        <v>43790</v>
      </c>
      <c r="B1223" s="2">
        <f>RSI!B1223</f>
        <v>5.9080000000000004</v>
      </c>
      <c r="C1223" s="2">
        <f>RSI!I1223</f>
        <v>31.505750860032464</v>
      </c>
      <c r="D1223" s="2">
        <f>MACD!E1223</f>
        <v>0.15537310358199363</v>
      </c>
      <c r="E1223" s="2">
        <f>MACD!F1223</f>
        <v>0.12547535958763223</v>
      </c>
      <c r="F1223" s="2">
        <f>'Moving Avg'!D1223</f>
        <v>6.0338000000000003</v>
      </c>
      <c r="G1223" s="2">
        <f>'Moving Avg'!F1223</f>
        <v>6.3057000000000007</v>
      </c>
      <c r="H1223" s="2">
        <f>'Moving Avg'!G1223</f>
        <v>6.6984400000000042</v>
      </c>
      <c r="I1223" s="2">
        <f>'Moving Avg'!H1223</f>
        <v>7.0464300000000026</v>
      </c>
      <c r="J1223" s="5" t="str">
        <f>OBV!F1223</f>
        <v>BEARISH</v>
      </c>
      <c r="K1223" s="5" t="str">
        <f>OBV!G1223</f>
        <v>NEUTRAL</v>
      </c>
      <c r="L1223" s="5" t="str">
        <f>OBV!H1223</f>
        <v>CONFIRMED BEARISH</v>
      </c>
      <c r="M1223" s="7">
        <f t="shared" si="190"/>
        <v>25</v>
      </c>
      <c r="N1223" s="7">
        <f t="shared" si="191"/>
        <v>0</v>
      </c>
      <c r="O1223" s="7">
        <f t="shared" si="192"/>
        <v>0</v>
      </c>
      <c r="P1223" s="7">
        <f t="shared" si="193"/>
        <v>16.5</v>
      </c>
      <c r="Q1223" s="8">
        <f t="shared" si="194"/>
        <v>11.225</v>
      </c>
      <c r="R1223" s="8">
        <f t="shared" si="195"/>
        <v>9.125</v>
      </c>
      <c r="S1223" s="8">
        <f t="shared" si="196"/>
        <v>11.175000000000001</v>
      </c>
      <c r="T1223" s="8">
        <f t="shared" si="197"/>
        <v>10.375</v>
      </c>
      <c r="U1223" s="7">
        <f t="shared" si="198"/>
        <v>10.508333333333335</v>
      </c>
      <c r="V1223" s="7">
        <f t="shared" si="199"/>
        <v>10.475000000000001</v>
      </c>
    </row>
    <row r="1224" spans="1:22" ht="13.5" x14ac:dyDescent="0.25">
      <c r="A1224" s="3">
        <f>RSI!A1224</f>
        <v>43791</v>
      </c>
      <c r="B1224" s="2">
        <f>RSI!B1224</f>
        <v>5.9080000000000004</v>
      </c>
      <c r="C1224" s="2">
        <f>RSI!I1224</f>
        <v>31.505750860032464</v>
      </c>
      <c r="D1224" s="2">
        <f>MACD!E1224</f>
        <v>0.18564996737988437</v>
      </c>
      <c r="E1224" s="2">
        <f>MACD!F1224</f>
        <v>0.13751028114608266</v>
      </c>
      <c r="F1224" s="2">
        <f>'Moving Avg'!D1224</f>
        <v>5.9598000000000004</v>
      </c>
      <c r="G1224" s="2">
        <f>'Moving Avg'!F1224</f>
        <v>6.2687500000000016</v>
      </c>
      <c r="H1224" s="2">
        <f>'Moving Avg'!G1224</f>
        <v>6.6690400000000043</v>
      </c>
      <c r="I1224" s="2">
        <f>'Moving Avg'!H1224</f>
        <v>7.0264700000000015</v>
      </c>
      <c r="J1224" s="5" t="str">
        <f>OBV!F1224</f>
        <v>BEARISH</v>
      </c>
      <c r="K1224" s="5" t="str">
        <f>OBV!G1224</f>
        <v>NEUTRAL</v>
      </c>
      <c r="L1224" s="5" t="str">
        <f>OBV!H1224</f>
        <v>CONFIRMED BEARISH</v>
      </c>
      <c r="M1224" s="7">
        <f t="shared" si="190"/>
        <v>25</v>
      </c>
      <c r="N1224" s="7">
        <f t="shared" si="191"/>
        <v>0</v>
      </c>
      <c r="O1224" s="7">
        <f t="shared" si="192"/>
        <v>0</v>
      </c>
      <c r="P1224" s="7">
        <f t="shared" si="193"/>
        <v>16.5</v>
      </c>
      <c r="Q1224" s="8">
        <f t="shared" si="194"/>
        <v>11.225</v>
      </c>
      <c r="R1224" s="8">
        <f t="shared" si="195"/>
        <v>9.125</v>
      </c>
      <c r="S1224" s="8">
        <f t="shared" si="196"/>
        <v>11.175000000000001</v>
      </c>
      <c r="T1224" s="8">
        <f t="shared" si="197"/>
        <v>10.375</v>
      </c>
      <c r="U1224" s="7">
        <f t="shared" si="198"/>
        <v>10.508333333333335</v>
      </c>
      <c r="V1224" s="7">
        <f t="shared" si="199"/>
        <v>10.475000000000001</v>
      </c>
    </row>
    <row r="1225" spans="1:22" ht="13.5" x14ac:dyDescent="0.25">
      <c r="A1225" s="3">
        <f>RSI!A1225</f>
        <v>43794</v>
      </c>
      <c r="B1225" s="2">
        <f>RSI!B1225</f>
        <v>5.9080000000000004</v>
      </c>
      <c r="C1225" s="2">
        <f>RSI!I1225</f>
        <v>31.505750860032464</v>
      </c>
      <c r="D1225" s="2">
        <f>MACD!E1225</f>
        <v>0.18544922001492736</v>
      </c>
      <c r="E1225" s="2">
        <f>MACD!F1225</f>
        <v>0.14709806891985161</v>
      </c>
      <c r="F1225" s="2">
        <f>'Moving Avg'!D1225</f>
        <v>5.9228000000000005</v>
      </c>
      <c r="G1225" s="2">
        <f>'Moving Avg'!F1225</f>
        <v>6.2336500000000008</v>
      </c>
      <c r="H1225" s="2">
        <f>'Moving Avg'!G1225</f>
        <v>6.6396400000000035</v>
      </c>
      <c r="I1225" s="2">
        <f>'Moving Avg'!H1225</f>
        <v>7.0065100000000005</v>
      </c>
      <c r="J1225" s="5" t="str">
        <f>OBV!F1225</f>
        <v>BEARISH</v>
      </c>
      <c r="K1225" s="5" t="str">
        <f>OBV!G1225</f>
        <v>NEUTRAL</v>
      </c>
      <c r="L1225" s="5" t="str">
        <f>OBV!H1225</f>
        <v>CONFIRMED BEARISH</v>
      </c>
      <c r="M1225" s="7">
        <f t="shared" si="190"/>
        <v>25</v>
      </c>
      <c r="N1225" s="7">
        <f t="shared" si="191"/>
        <v>0</v>
      </c>
      <c r="O1225" s="7">
        <f t="shared" si="192"/>
        <v>0</v>
      </c>
      <c r="P1225" s="7">
        <f t="shared" si="193"/>
        <v>16.5</v>
      </c>
      <c r="Q1225" s="8">
        <f t="shared" si="194"/>
        <v>11.225</v>
      </c>
      <c r="R1225" s="8">
        <f t="shared" si="195"/>
        <v>9.125</v>
      </c>
      <c r="S1225" s="8">
        <f t="shared" si="196"/>
        <v>11.175000000000001</v>
      </c>
      <c r="T1225" s="8">
        <f t="shared" si="197"/>
        <v>10.375</v>
      </c>
      <c r="U1225" s="7">
        <f t="shared" si="198"/>
        <v>10.508333333333335</v>
      </c>
      <c r="V1225" s="7">
        <f t="shared" si="199"/>
        <v>10.475000000000001</v>
      </c>
    </row>
    <row r="1226" spans="1:22" ht="13.5" x14ac:dyDescent="0.25">
      <c r="A1226" s="3">
        <f>RSI!A1226</f>
        <v>43795</v>
      </c>
      <c r="B1226" s="2">
        <f>RSI!B1226</f>
        <v>5.9080000000000004</v>
      </c>
      <c r="C1226" s="2">
        <f>RSI!I1226</f>
        <v>31.505750860032464</v>
      </c>
      <c r="D1226" s="2">
        <f>MACD!E1226</f>
        <v>0.17187941259207129</v>
      </c>
      <c r="E1226" s="2">
        <f>MACD!F1226</f>
        <v>0.15205433765429555</v>
      </c>
      <c r="F1226" s="2">
        <f>'Moving Avg'!D1226</f>
        <v>5.9080000000000004</v>
      </c>
      <c r="G1226" s="2">
        <f>'Moving Avg'!F1226</f>
        <v>6.2022500000000012</v>
      </c>
      <c r="H1226" s="2">
        <f>'Moving Avg'!G1226</f>
        <v>6.6145200000000042</v>
      </c>
      <c r="I1226" s="2">
        <f>'Moving Avg'!H1226</f>
        <v>6.9865800000000027</v>
      </c>
      <c r="J1226" s="5" t="str">
        <f>OBV!F1226</f>
        <v>BEARISH</v>
      </c>
      <c r="K1226" s="5" t="str">
        <f>OBV!G1226</f>
        <v>NEUTRAL</v>
      </c>
      <c r="L1226" s="5" t="str">
        <f>OBV!H1226</f>
        <v>CONFIRMED BEARISH</v>
      </c>
      <c r="M1226" s="7">
        <f t="shared" si="190"/>
        <v>25</v>
      </c>
      <c r="N1226" s="7">
        <f t="shared" si="191"/>
        <v>0</v>
      </c>
      <c r="O1226" s="7">
        <f t="shared" si="192"/>
        <v>0</v>
      </c>
      <c r="P1226" s="7">
        <f t="shared" si="193"/>
        <v>16.5</v>
      </c>
      <c r="Q1226" s="8">
        <f t="shared" si="194"/>
        <v>11.225</v>
      </c>
      <c r="R1226" s="8">
        <f t="shared" si="195"/>
        <v>9.125</v>
      </c>
      <c r="S1226" s="8">
        <f t="shared" si="196"/>
        <v>11.175000000000001</v>
      </c>
      <c r="T1226" s="8">
        <f t="shared" si="197"/>
        <v>10.375</v>
      </c>
      <c r="U1226" s="7">
        <f t="shared" si="198"/>
        <v>10.508333333333335</v>
      </c>
      <c r="V1226" s="7">
        <f t="shared" si="199"/>
        <v>10.475000000000001</v>
      </c>
    </row>
    <row r="1227" spans="1:22" ht="13.5" x14ac:dyDescent="0.25">
      <c r="A1227" s="3">
        <f>RSI!A1227</f>
        <v>43796</v>
      </c>
      <c r="B1227" s="2">
        <f>RSI!B1227</f>
        <v>5.9080000000000004</v>
      </c>
      <c r="C1227" s="2">
        <f>RSI!I1227</f>
        <v>31.505750860032464</v>
      </c>
      <c r="D1227" s="2">
        <f>MACD!E1227</f>
        <v>0.13650843056456718</v>
      </c>
      <c r="E1227" s="2">
        <f>MACD!F1227</f>
        <v>0.14894515623634988</v>
      </c>
      <c r="F1227" s="2">
        <f>'Moving Avg'!D1227</f>
        <v>5.9080000000000004</v>
      </c>
      <c r="G1227" s="2">
        <f>'Moving Avg'!F1227</f>
        <v>6.1708500000000006</v>
      </c>
      <c r="H1227" s="2">
        <f>'Moving Avg'!G1227</f>
        <v>6.586440000000005</v>
      </c>
      <c r="I1227" s="2">
        <f>'Moving Avg'!H1227</f>
        <v>6.9681050000000031</v>
      </c>
      <c r="J1227" s="5" t="str">
        <f>OBV!F1227</f>
        <v>NEUTRAL</v>
      </c>
      <c r="K1227" s="5" t="str">
        <f>OBV!G1227</f>
        <v>NEUTRAL</v>
      </c>
      <c r="L1227" s="5" t="str">
        <f>OBV!H1227</f>
        <v>NEUTRAL</v>
      </c>
      <c r="M1227" s="7">
        <f t="shared" si="190"/>
        <v>25</v>
      </c>
      <c r="N1227" s="7">
        <f t="shared" si="191"/>
        <v>45</v>
      </c>
      <c r="O1227" s="7">
        <f t="shared" si="192"/>
        <v>0</v>
      </c>
      <c r="P1227" s="7">
        <f t="shared" si="193"/>
        <v>33</v>
      </c>
      <c r="Q1227" s="8">
        <f t="shared" si="194"/>
        <v>29.45</v>
      </c>
      <c r="R1227" s="8">
        <f t="shared" si="195"/>
        <v>22.25</v>
      </c>
      <c r="S1227" s="8">
        <f t="shared" si="196"/>
        <v>25.35</v>
      </c>
      <c r="T1227" s="8">
        <f t="shared" si="197"/>
        <v>25.75</v>
      </c>
      <c r="U1227" s="7">
        <f t="shared" si="198"/>
        <v>25.683333333333337</v>
      </c>
      <c r="V1227" s="7">
        <f t="shared" si="199"/>
        <v>25.700000000000003</v>
      </c>
    </row>
    <row r="1228" spans="1:22" ht="13.5" x14ac:dyDescent="0.25">
      <c r="A1228" s="3">
        <f>RSI!A1228</f>
        <v>43797</v>
      </c>
      <c r="B1228" s="2">
        <f>RSI!B1228</f>
        <v>5.9009999999999998</v>
      </c>
      <c r="C1228" s="2">
        <f>RSI!I1228</f>
        <v>31.268014579238482</v>
      </c>
      <c r="D1228" s="2">
        <f>MACD!E1228</f>
        <v>0.13642565626308034</v>
      </c>
      <c r="E1228" s="2">
        <f>MACD!F1228</f>
        <v>0.14644125624169596</v>
      </c>
      <c r="F1228" s="2">
        <f>'Moving Avg'!D1228</f>
        <v>5.9066000000000001</v>
      </c>
      <c r="G1228" s="2">
        <f>'Moving Avg'!F1228</f>
        <v>6.1391000000000009</v>
      </c>
      <c r="H1228" s="2">
        <f>'Moving Avg'!G1228</f>
        <v>6.558220000000003</v>
      </c>
      <c r="I1228" s="2">
        <f>'Moving Avg'!H1228</f>
        <v>6.9496950000000037</v>
      </c>
      <c r="J1228" s="5" t="str">
        <f>OBV!F1228</f>
        <v>BEARISH</v>
      </c>
      <c r="K1228" s="5" t="str">
        <f>OBV!G1228</f>
        <v>NEUTRAL</v>
      </c>
      <c r="L1228" s="5" t="str">
        <f>OBV!H1228</f>
        <v>CONFIRMED BEARISH</v>
      </c>
      <c r="M1228" s="7">
        <f t="shared" si="190"/>
        <v>25</v>
      </c>
      <c r="N1228" s="7">
        <f t="shared" si="191"/>
        <v>45</v>
      </c>
      <c r="O1228" s="7">
        <f t="shared" si="192"/>
        <v>0</v>
      </c>
      <c r="P1228" s="7">
        <f t="shared" si="193"/>
        <v>16.5</v>
      </c>
      <c r="Q1228" s="8">
        <f t="shared" si="194"/>
        <v>26.975000000000001</v>
      </c>
      <c r="R1228" s="8">
        <f t="shared" si="195"/>
        <v>18.125</v>
      </c>
      <c r="S1228" s="8">
        <f t="shared" si="196"/>
        <v>17.925000000000001</v>
      </c>
      <c r="T1228" s="8">
        <f t="shared" si="197"/>
        <v>21.625</v>
      </c>
      <c r="U1228" s="7">
        <f t="shared" si="198"/>
        <v>21.008333333333336</v>
      </c>
      <c r="V1228" s="7">
        <f t="shared" si="199"/>
        <v>21.162500000000001</v>
      </c>
    </row>
    <row r="1229" spans="1:22" ht="13.5" x14ac:dyDescent="0.25">
      <c r="A1229" s="3">
        <f>RSI!A1229</f>
        <v>43798</v>
      </c>
      <c r="B1229" s="2">
        <f>RSI!B1229</f>
        <v>5.9080000000000004</v>
      </c>
      <c r="C1229" s="2">
        <f>RSI!I1229</f>
        <v>31.822045850281071</v>
      </c>
      <c r="D1229" s="2">
        <f>MACD!E1229</f>
        <v>0.14812803359082594</v>
      </c>
      <c r="E1229" s="2">
        <f>MACD!F1229</f>
        <v>0.14677861171152196</v>
      </c>
      <c r="F1229" s="2">
        <f>'Moving Avg'!D1229</f>
        <v>5.9066000000000001</v>
      </c>
      <c r="G1229" s="2">
        <f>'Moving Avg'!F1229</f>
        <v>6.1187500000000004</v>
      </c>
      <c r="H1229" s="2">
        <f>'Moving Avg'!G1229</f>
        <v>6.5360600000000035</v>
      </c>
      <c r="I1229" s="2">
        <f>'Moving Avg'!H1229</f>
        <v>6.9314850000000039</v>
      </c>
      <c r="J1229" s="5" t="str">
        <f>OBV!F1229</f>
        <v>BULLISH</v>
      </c>
      <c r="K1229" s="5" t="str">
        <f>OBV!G1229</f>
        <v>NEUTRAL</v>
      </c>
      <c r="L1229" s="5" t="str">
        <f>OBV!H1229</f>
        <v>NEUTRAL</v>
      </c>
      <c r="M1229" s="7">
        <f t="shared" si="190"/>
        <v>25</v>
      </c>
      <c r="N1229" s="7">
        <f t="shared" si="191"/>
        <v>0</v>
      </c>
      <c r="O1229" s="7">
        <f t="shared" si="192"/>
        <v>0</v>
      </c>
      <c r="P1229" s="7">
        <f t="shared" si="193"/>
        <v>49.5</v>
      </c>
      <c r="Q1229" s="8">
        <f t="shared" si="194"/>
        <v>16.175000000000001</v>
      </c>
      <c r="R1229" s="8">
        <f t="shared" si="195"/>
        <v>17.375</v>
      </c>
      <c r="S1229" s="8">
        <f t="shared" si="196"/>
        <v>26.025000000000002</v>
      </c>
      <c r="T1229" s="8">
        <f t="shared" si="197"/>
        <v>18.625</v>
      </c>
      <c r="U1229" s="7">
        <f t="shared" si="198"/>
        <v>19.858333333333334</v>
      </c>
      <c r="V1229" s="7">
        <f t="shared" si="199"/>
        <v>19.55</v>
      </c>
    </row>
    <row r="1230" spans="1:22" ht="13.5" x14ac:dyDescent="0.25">
      <c r="A1230" s="3">
        <f>RSI!A1230</f>
        <v>43801</v>
      </c>
      <c r="B1230" s="2">
        <f>RSI!B1230</f>
        <v>5.9009999999999998</v>
      </c>
      <c r="C1230" s="2">
        <f>RSI!I1230</f>
        <v>31.548182187431379</v>
      </c>
      <c r="D1230" s="2">
        <f>MACD!E1230</f>
        <v>0.13188199835084635</v>
      </c>
      <c r="E1230" s="2">
        <f>MACD!F1230</f>
        <v>0.14379928903938685</v>
      </c>
      <c r="F1230" s="2">
        <f>'Moving Avg'!D1230</f>
        <v>5.9051999999999998</v>
      </c>
      <c r="G1230" s="2">
        <f>'Moving Avg'!F1230</f>
        <v>6.1073000000000004</v>
      </c>
      <c r="H1230" s="2">
        <f>'Moving Avg'!G1230</f>
        <v>6.513760000000004</v>
      </c>
      <c r="I1230" s="2">
        <f>'Moving Avg'!H1230</f>
        <v>6.9146950000000054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  <c r="M1230" s="7">
        <f t="shared" si="190"/>
        <v>25</v>
      </c>
      <c r="N1230" s="7">
        <f t="shared" si="191"/>
        <v>45</v>
      </c>
      <c r="O1230" s="7">
        <f t="shared" si="192"/>
        <v>0</v>
      </c>
      <c r="P1230" s="7">
        <f t="shared" si="193"/>
        <v>16.5</v>
      </c>
      <c r="Q1230" s="8">
        <f t="shared" si="194"/>
        <v>26.975000000000001</v>
      </c>
      <c r="R1230" s="8">
        <f t="shared" si="195"/>
        <v>18.125</v>
      </c>
      <c r="S1230" s="8">
        <f t="shared" si="196"/>
        <v>17.925000000000001</v>
      </c>
      <c r="T1230" s="8">
        <f t="shared" si="197"/>
        <v>21.625</v>
      </c>
      <c r="U1230" s="7">
        <f t="shared" si="198"/>
        <v>21.008333333333336</v>
      </c>
      <c r="V1230" s="7">
        <f t="shared" si="199"/>
        <v>21.162500000000001</v>
      </c>
    </row>
    <row r="1231" spans="1:22" ht="13.5" x14ac:dyDescent="0.25">
      <c r="A1231" s="3">
        <f>RSI!A1231</f>
        <v>43802</v>
      </c>
      <c r="B1231" s="2">
        <f>RSI!B1231</f>
        <v>5.9080000000000004</v>
      </c>
      <c r="C1231" s="2">
        <f>RSI!I1231</f>
        <v>32.176775034996112</v>
      </c>
      <c r="D1231" s="2">
        <f>MACD!E1231</f>
        <v>0.10224328699928442</v>
      </c>
      <c r="E1231" s="2">
        <f>MACD!F1231</f>
        <v>0.13548808863136638</v>
      </c>
      <c r="F1231" s="2">
        <f>'Moving Avg'!D1231</f>
        <v>5.9052000000000007</v>
      </c>
      <c r="G1231" s="2">
        <f>'Moving Avg'!F1231</f>
        <v>6.0832499999999996</v>
      </c>
      <c r="H1231" s="2">
        <f>'Moving Avg'!G1231</f>
        <v>6.4874600000000031</v>
      </c>
      <c r="I1231" s="2">
        <f>'Moving Avg'!H1231</f>
        <v>6.8986350000000041</v>
      </c>
      <c r="J1231" s="5" t="str">
        <f>OBV!F1231</f>
        <v>BULLISH</v>
      </c>
      <c r="K1231" s="5" t="str">
        <f>OBV!G1231</f>
        <v>NEUTRAL</v>
      </c>
      <c r="L1231" s="5" t="str">
        <f>OBV!H1231</f>
        <v>NEUTRAL</v>
      </c>
      <c r="M1231" s="7">
        <f t="shared" si="190"/>
        <v>25</v>
      </c>
      <c r="N1231" s="7">
        <f t="shared" si="191"/>
        <v>100</v>
      </c>
      <c r="O1231" s="7">
        <f t="shared" si="192"/>
        <v>0</v>
      </c>
      <c r="P1231" s="7">
        <f t="shared" si="193"/>
        <v>49.5</v>
      </c>
      <c r="Q1231" s="8">
        <f t="shared" si="194"/>
        <v>51.174999999999997</v>
      </c>
      <c r="R1231" s="8">
        <f t="shared" si="195"/>
        <v>37.375</v>
      </c>
      <c r="S1231" s="8">
        <f t="shared" si="196"/>
        <v>41.025000000000006</v>
      </c>
      <c r="T1231" s="8">
        <f t="shared" si="197"/>
        <v>43.625</v>
      </c>
      <c r="U1231" s="7">
        <f t="shared" si="198"/>
        <v>43.191666666666663</v>
      </c>
      <c r="V1231" s="7">
        <f t="shared" si="199"/>
        <v>43.3</v>
      </c>
    </row>
    <row r="1232" spans="1:22" ht="13.5" x14ac:dyDescent="0.25">
      <c r="A1232" s="3">
        <f>RSI!A1232</f>
        <v>43803</v>
      </c>
      <c r="B1232" s="2">
        <f>RSI!B1232</f>
        <v>5.9080000000000004</v>
      </c>
      <c r="C1232" s="2">
        <f>RSI!I1232</f>
        <v>32.176775034996112</v>
      </c>
      <c r="D1232" s="2">
        <f>MACD!E1232</f>
        <v>6.7315598196787896E-2</v>
      </c>
      <c r="E1232" s="2">
        <f>MACD!F1232</f>
        <v>0.12185359054445069</v>
      </c>
      <c r="F1232" s="2">
        <f>'Moving Avg'!D1232</f>
        <v>5.9052000000000007</v>
      </c>
      <c r="G1232" s="2">
        <f>'Moving Avg'!F1232</f>
        <v>6.0537000000000001</v>
      </c>
      <c r="H1232" s="2">
        <f>'Moving Avg'!G1232</f>
        <v>6.460860000000002</v>
      </c>
      <c r="I1232" s="2">
        <f>'Moving Avg'!H1232</f>
        <v>6.8832350000000044</v>
      </c>
      <c r="J1232" s="5" t="str">
        <f>OBV!F1232</f>
        <v>BULLISH</v>
      </c>
      <c r="K1232" s="5" t="str">
        <f>OBV!G1232</f>
        <v>NEUTRAL</v>
      </c>
      <c r="L1232" s="5" t="str">
        <f>OBV!H1232</f>
        <v>NEUTRAL</v>
      </c>
      <c r="M1232" s="7">
        <f t="shared" si="190"/>
        <v>25</v>
      </c>
      <c r="N1232" s="7">
        <f t="shared" si="191"/>
        <v>100</v>
      </c>
      <c r="O1232" s="7">
        <f t="shared" si="192"/>
        <v>0</v>
      </c>
      <c r="P1232" s="7">
        <f t="shared" si="193"/>
        <v>49.5</v>
      </c>
      <c r="Q1232" s="8">
        <f t="shared" si="194"/>
        <v>51.174999999999997</v>
      </c>
      <c r="R1232" s="8">
        <f t="shared" si="195"/>
        <v>37.375</v>
      </c>
      <c r="S1232" s="8">
        <f t="shared" si="196"/>
        <v>41.025000000000006</v>
      </c>
      <c r="T1232" s="8">
        <f t="shared" si="197"/>
        <v>43.625</v>
      </c>
      <c r="U1232" s="7">
        <f t="shared" si="198"/>
        <v>43.191666666666663</v>
      </c>
      <c r="V1232" s="7">
        <f t="shared" si="199"/>
        <v>43.3</v>
      </c>
    </row>
    <row r="1233" spans="1:22" ht="13.5" x14ac:dyDescent="0.25">
      <c r="A1233" s="3">
        <f>RSI!A1233</f>
        <v>43804</v>
      </c>
      <c r="B1233" s="2">
        <f>RSI!B1233</f>
        <v>6.0860000000000003</v>
      </c>
      <c r="C1233" s="2">
        <f>RSI!I1233</f>
        <v>46.630215228562221</v>
      </c>
      <c r="D1233" s="2">
        <f>MACD!E1233</f>
        <v>2.5998285337888838E-2</v>
      </c>
      <c r="E1233" s="2">
        <f>MACD!F1233</f>
        <v>0.10268252950313833</v>
      </c>
      <c r="F1233" s="2">
        <f>'Moving Avg'!D1233</f>
        <v>5.9422000000000015</v>
      </c>
      <c r="G1233" s="2">
        <f>'Moving Avg'!F1233</f>
        <v>6.0330500000000002</v>
      </c>
      <c r="H1233" s="2">
        <f>'Moving Avg'!G1233</f>
        <v>6.4421000000000026</v>
      </c>
      <c r="I1233" s="2">
        <f>'Moving Avg'!H1233</f>
        <v>6.8675650000000044</v>
      </c>
      <c r="J1233" s="5" t="str">
        <f>OBV!F1233</f>
        <v>BULLISH</v>
      </c>
      <c r="K1233" s="5" t="str">
        <f>OBV!G1233</f>
        <v>NEUTRAL</v>
      </c>
      <c r="L1233" s="5" t="str">
        <f>OBV!H1233</f>
        <v>CONFIRMED BULLISH</v>
      </c>
      <c r="M1233" s="7">
        <f t="shared" si="190"/>
        <v>25</v>
      </c>
      <c r="N1233" s="7">
        <f t="shared" si="191"/>
        <v>100</v>
      </c>
      <c r="O1233" s="7">
        <f t="shared" si="192"/>
        <v>0</v>
      </c>
      <c r="P1233" s="7">
        <f t="shared" si="193"/>
        <v>83.5</v>
      </c>
      <c r="Q1233" s="8">
        <f t="shared" si="194"/>
        <v>56.274999999999999</v>
      </c>
      <c r="R1233" s="8">
        <f t="shared" si="195"/>
        <v>45.875</v>
      </c>
      <c r="S1233" s="8">
        <f t="shared" si="196"/>
        <v>56.325000000000003</v>
      </c>
      <c r="T1233" s="8">
        <f t="shared" si="197"/>
        <v>52.125</v>
      </c>
      <c r="U1233" s="7">
        <f t="shared" si="198"/>
        <v>52.82500000000001</v>
      </c>
      <c r="V1233" s="7">
        <f t="shared" si="199"/>
        <v>52.650000000000006</v>
      </c>
    </row>
    <row r="1234" spans="1:22" ht="13.5" x14ac:dyDescent="0.25">
      <c r="A1234" s="3">
        <f>RSI!A1234</f>
        <v>43805</v>
      </c>
      <c r="B1234" s="2">
        <f>RSI!B1234</f>
        <v>6.093</v>
      </c>
      <c r="C1234" s="2">
        <f>RSI!I1234</f>
        <v>47.107578460146378</v>
      </c>
      <c r="D1234" s="2">
        <f>MACD!E1234</f>
        <v>-9.2161140283479881E-3</v>
      </c>
      <c r="E1234" s="2">
        <f>MACD!F1234</f>
        <v>8.0302800796841073E-2</v>
      </c>
      <c r="F1234" s="2">
        <f>'Moving Avg'!D1234</f>
        <v>5.9792000000000005</v>
      </c>
      <c r="G1234" s="2">
        <f>'Moving Avg'!F1234</f>
        <v>6.0130999999999997</v>
      </c>
      <c r="H1234" s="2">
        <f>'Moving Avg'!G1234</f>
        <v>6.4211200000000019</v>
      </c>
      <c r="I1234" s="2">
        <f>'Moving Avg'!H1234</f>
        <v>6.8519300000000047</v>
      </c>
      <c r="J1234" s="5" t="str">
        <f>OBV!F1234</f>
        <v>BULLISH</v>
      </c>
      <c r="K1234" s="5" t="str">
        <f>OBV!G1234</f>
        <v>NEUTRAL</v>
      </c>
      <c r="L1234" s="5" t="str">
        <f>OBV!H1234</f>
        <v>CONFIRMED BULLISH</v>
      </c>
      <c r="M1234" s="7">
        <f t="shared" si="190"/>
        <v>25</v>
      </c>
      <c r="N1234" s="7">
        <f t="shared" si="191"/>
        <v>100</v>
      </c>
      <c r="O1234" s="7">
        <f t="shared" si="192"/>
        <v>0</v>
      </c>
      <c r="P1234" s="7">
        <f t="shared" si="193"/>
        <v>83.5</v>
      </c>
      <c r="Q1234" s="8">
        <f t="shared" si="194"/>
        <v>56.274999999999999</v>
      </c>
      <c r="R1234" s="8">
        <f t="shared" si="195"/>
        <v>45.875</v>
      </c>
      <c r="S1234" s="8">
        <f t="shared" si="196"/>
        <v>56.325000000000003</v>
      </c>
      <c r="T1234" s="8">
        <f t="shared" si="197"/>
        <v>52.125</v>
      </c>
      <c r="U1234" s="7">
        <f t="shared" si="198"/>
        <v>52.82500000000001</v>
      </c>
      <c r="V1234" s="7">
        <f t="shared" si="199"/>
        <v>52.650000000000006</v>
      </c>
    </row>
    <row r="1235" spans="1:22" ht="13.5" x14ac:dyDescent="0.25">
      <c r="A1235" s="3">
        <f>RSI!A1235</f>
        <v>43808</v>
      </c>
      <c r="B1235" s="2">
        <f>RSI!B1235</f>
        <v>5.9160000000000004</v>
      </c>
      <c r="C1235" s="2">
        <f>RSI!I1235</f>
        <v>37.88109944201851</v>
      </c>
      <c r="D1235" s="2">
        <f>MACD!E1235</f>
        <v>-2.5697867218096526E-2</v>
      </c>
      <c r="E1235" s="2">
        <f>MACD!F1235</f>
        <v>5.9102667193853556E-2</v>
      </c>
      <c r="F1235" s="2">
        <f>'Moving Avg'!D1235</f>
        <v>5.9822000000000006</v>
      </c>
      <c r="G1235" s="2">
        <f>'Moving Avg'!F1235</f>
        <v>5.9935499999999999</v>
      </c>
      <c r="H1235" s="2">
        <f>'Moving Avg'!G1235</f>
        <v>6.4006000000000007</v>
      </c>
      <c r="I1235" s="2">
        <f>'Moving Avg'!H1235</f>
        <v>6.8355800000000047</v>
      </c>
      <c r="J1235" s="5" t="str">
        <f>OBV!F1235</f>
        <v>BULLISH</v>
      </c>
      <c r="K1235" s="5" t="str">
        <f>OBV!G1235</f>
        <v>NEUTRAL</v>
      </c>
      <c r="L1235" s="5" t="str">
        <f>OBV!H1235</f>
        <v>CONFIRMED BULLISH</v>
      </c>
      <c r="M1235" s="7">
        <f t="shared" si="190"/>
        <v>25</v>
      </c>
      <c r="N1235" s="7">
        <f t="shared" si="191"/>
        <v>100</v>
      </c>
      <c r="O1235" s="7">
        <f t="shared" si="192"/>
        <v>0</v>
      </c>
      <c r="P1235" s="7">
        <f t="shared" si="193"/>
        <v>83.5</v>
      </c>
      <c r="Q1235" s="8">
        <f t="shared" si="194"/>
        <v>56.274999999999999</v>
      </c>
      <c r="R1235" s="8">
        <f t="shared" si="195"/>
        <v>45.875</v>
      </c>
      <c r="S1235" s="8">
        <f t="shared" si="196"/>
        <v>56.325000000000003</v>
      </c>
      <c r="T1235" s="8">
        <f t="shared" si="197"/>
        <v>52.125</v>
      </c>
      <c r="U1235" s="7">
        <f t="shared" si="198"/>
        <v>52.82500000000001</v>
      </c>
      <c r="V1235" s="7">
        <f t="shared" si="199"/>
        <v>52.650000000000006</v>
      </c>
    </row>
    <row r="1236" spans="1:22" ht="13.5" x14ac:dyDescent="0.25">
      <c r="A1236" s="3">
        <f>RSI!A1236</f>
        <v>43809</v>
      </c>
      <c r="B1236" s="2">
        <f>RSI!B1236</f>
        <v>6.0860000000000003</v>
      </c>
      <c r="C1236" s="2">
        <f>RSI!I1236</f>
        <v>48.345487246510679</v>
      </c>
      <c r="D1236" s="2">
        <f>MACD!E1236</f>
        <v>-5.1001829207579341E-2</v>
      </c>
      <c r="E1236" s="2">
        <f>MACD!F1236</f>
        <v>3.7081767913566981E-2</v>
      </c>
      <c r="F1236" s="2">
        <f>'Moving Avg'!D1236</f>
        <v>6.0177999999999994</v>
      </c>
      <c r="G1236" s="2">
        <f>'Moving Avg'!F1236</f>
        <v>5.9876500000000004</v>
      </c>
      <c r="H1236" s="2">
        <f>'Moving Avg'!G1236</f>
        <v>6.3834800000000005</v>
      </c>
      <c r="I1236" s="2">
        <f>'Moving Avg'!H1236</f>
        <v>6.820575000000006</v>
      </c>
      <c r="J1236" s="5" t="str">
        <f>OBV!F1236</f>
        <v>BULLISH</v>
      </c>
      <c r="K1236" s="5" t="str">
        <f>OBV!G1236</f>
        <v>NEUTRAL</v>
      </c>
      <c r="L1236" s="5" t="str">
        <f>OBV!H1236</f>
        <v>CONFIRMED BULLISH</v>
      </c>
      <c r="M1236" s="7">
        <f t="shared" si="190"/>
        <v>25</v>
      </c>
      <c r="N1236" s="7">
        <f t="shared" si="191"/>
        <v>100</v>
      </c>
      <c r="O1236" s="7">
        <f t="shared" si="192"/>
        <v>0</v>
      </c>
      <c r="P1236" s="7">
        <f t="shared" si="193"/>
        <v>83.5</v>
      </c>
      <c r="Q1236" s="8">
        <f t="shared" si="194"/>
        <v>56.274999999999999</v>
      </c>
      <c r="R1236" s="8">
        <f t="shared" si="195"/>
        <v>45.875</v>
      </c>
      <c r="S1236" s="8">
        <f t="shared" si="196"/>
        <v>56.325000000000003</v>
      </c>
      <c r="T1236" s="8">
        <f t="shared" si="197"/>
        <v>52.125</v>
      </c>
      <c r="U1236" s="7">
        <f t="shared" si="198"/>
        <v>52.82500000000001</v>
      </c>
      <c r="V1236" s="7">
        <f t="shared" si="199"/>
        <v>52.650000000000006</v>
      </c>
    </row>
    <row r="1237" spans="1:22" ht="13.5" x14ac:dyDescent="0.25">
      <c r="A1237" s="3">
        <f>RSI!A1237</f>
        <v>43810</v>
      </c>
      <c r="B1237" s="2">
        <f>RSI!B1237</f>
        <v>6.1820000000000004</v>
      </c>
      <c r="C1237" s="2">
        <f>RSI!I1237</f>
        <v>53.145559921388283</v>
      </c>
      <c r="D1237" s="2">
        <f>MACD!E1237</f>
        <v>-7.9385254365064384E-2</v>
      </c>
      <c r="E1237" s="2">
        <f>MACD!F1237</f>
        <v>1.3788363457840708E-2</v>
      </c>
      <c r="F1237" s="2">
        <f>'Moving Avg'!D1237</f>
        <v>6.0725999999999996</v>
      </c>
      <c r="G1237" s="2">
        <f>'Moving Avg'!F1237</f>
        <v>5.9950500000000009</v>
      </c>
      <c r="H1237" s="2">
        <f>'Moving Avg'!G1237</f>
        <v>6.3684199999999995</v>
      </c>
      <c r="I1237" s="2">
        <f>'Moving Avg'!H1237</f>
        <v>6.8074050000000055</v>
      </c>
      <c r="J1237" s="5" t="str">
        <f>OBV!F1237</f>
        <v>BULLISH</v>
      </c>
      <c r="K1237" s="5" t="str">
        <f>OBV!G1237</f>
        <v>NEUTRAL</v>
      </c>
      <c r="L1237" s="5" t="str">
        <f>OBV!H1237</f>
        <v>CONFIRMED BULLISH</v>
      </c>
      <c r="M1237" s="7">
        <f t="shared" si="190"/>
        <v>25</v>
      </c>
      <c r="N1237" s="7">
        <f t="shared" si="191"/>
        <v>100</v>
      </c>
      <c r="O1237" s="7">
        <f t="shared" si="192"/>
        <v>0</v>
      </c>
      <c r="P1237" s="7">
        <f t="shared" si="193"/>
        <v>83.5</v>
      </c>
      <c r="Q1237" s="8">
        <f t="shared" si="194"/>
        <v>56.274999999999999</v>
      </c>
      <c r="R1237" s="8">
        <f t="shared" si="195"/>
        <v>45.875</v>
      </c>
      <c r="S1237" s="8">
        <f t="shared" si="196"/>
        <v>56.325000000000003</v>
      </c>
      <c r="T1237" s="8">
        <f t="shared" si="197"/>
        <v>52.125</v>
      </c>
      <c r="U1237" s="7">
        <f t="shared" si="198"/>
        <v>52.82500000000001</v>
      </c>
      <c r="V1237" s="7">
        <f t="shared" si="199"/>
        <v>52.650000000000006</v>
      </c>
    </row>
    <row r="1238" spans="1:22" ht="13.5" x14ac:dyDescent="0.25">
      <c r="A1238" s="3">
        <f>RSI!A1238</f>
        <v>43811</v>
      </c>
      <c r="B1238" s="2">
        <f>RSI!B1238</f>
        <v>6.3150000000000004</v>
      </c>
      <c r="C1238" s="2">
        <f>RSI!I1238</f>
        <v>58.850708934318469</v>
      </c>
      <c r="D1238" s="2">
        <f>MACD!E1238</f>
        <v>-0.11476958741591403</v>
      </c>
      <c r="E1238" s="2">
        <f>MACD!F1238</f>
        <v>-1.192322671691024E-2</v>
      </c>
      <c r="F1238" s="2">
        <f>'Moving Avg'!D1238</f>
        <v>6.1184000000000003</v>
      </c>
      <c r="G1238" s="2">
        <f>'Moving Avg'!F1238</f>
        <v>6.0002499999999994</v>
      </c>
      <c r="H1238" s="2">
        <f>'Moving Avg'!G1238</f>
        <v>6.35602</v>
      </c>
      <c r="I1238" s="2">
        <f>'Moving Avg'!H1238</f>
        <v>6.7966500000000067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  <c r="M1238" s="7">
        <f t="shared" si="190"/>
        <v>25</v>
      </c>
      <c r="N1238" s="7">
        <f t="shared" si="191"/>
        <v>100</v>
      </c>
      <c r="O1238" s="7">
        <f t="shared" si="192"/>
        <v>0</v>
      </c>
      <c r="P1238" s="7">
        <f t="shared" si="193"/>
        <v>83.5</v>
      </c>
      <c r="Q1238" s="8">
        <f t="shared" si="194"/>
        <v>56.274999999999999</v>
      </c>
      <c r="R1238" s="8">
        <f t="shared" si="195"/>
        <v>45.875</v>
      </c>
      <c r="S1238" s="8">
        <f t="shared" si="196"/>
        <v>56.325000000000003</v>
      </c>
      <c r="T1238" s="8">
        <f t="shared" si="197"/>
        <v>52.125</v>
      </c>
      <c r="U1238" s="7">
        <f t="shared" si="198"/>
        <v>52.82500000000001</v>
      </c>
      <c r="V1238" s="7">
        <f t="shared" si="199"/>
        <v>52.650000000000006</v>
      </c>
    </row>
    <row r="1239" spans="1:22" ht="13.5" x14ac:dyDescent="0.25">
      <c r="A1239" s="3">
        <f>RSI!A1239</f>
        <v>43812</v>
      </c>
      <c r="B1239" s="2">
        <f>RSI!B1239</f>
        <v>6.4989999999999997</v>
      </c>
      <c r="C1239" s="2">
        <f>RSI!I1239</f>
        <v>65.169411561776656</v>
      </c>
      <c r="D1239" s="2">
        <f>MACD!E1239</f>
        <v>-0.15845509522024415</v>
      </c>
      <c r="E1239" s="2">
        <f>MACD!F1239</f>
        <v>-4.122960041757702E-2</v>
      </c>
      <c r="F1239" s="2">
        <f>'Moving Avg'!D1239</f>
        <v>6.1996000000000002</v>
      </c>
      <c r="G1239" s="2">
        <f>'Moving Avg'!F1239</f>
        <v>6.0113000000000003</v>
      </c>
      <c r="H1239" s="2">
        <f>'Moving Avg'!G1239</f>
        <v>6.3473000000000015</v>
      </c>
      <c r="I1239" s="2">
        <f>'Moving Avg'!H1239</f>
        <v>6.7878400000000063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  <c r="M1239" s="7">
        <f t="shared" si="190"/>
        <v>25</v>
      </c>
      <c r="N1239" s="7">
        <f t="shared" si="191"/>
        <v>100</v>
      </c>
      <c r="O1239" s="7">
        <f t="shared" si="192"/>
        <v>0</v>
      </c>
      <c r="P1239" s="7">
        <f t="shared" si="193"/>
        <v>83.5</v>
      </c>
      <c r="Q1239" s="8">
        <f t="shared" si="194"/>
        <v>56.274999999999999</v>
      </c>
      <c r="R1239" s="8">
        <f t="shared" si="195"/>
        <v>45.875</v>
      </c>
      <c r="S1239" s="8">
        <f t="shared" si="196"/>
        <v>56.325000000000003</v>
      </c>
      <c r="T1239" s="8">
        <f t="shared" si="197"/>
        <v>52.125</v>
      </c>
      <c r="U1239" s="7">
        <f t="shared" si="198"/>
        <v>52.82500000000001</v>
      </c>
      <c r="V1239" s="7">
        <f t="shared" si="199"/>
        <v>52.650000000000006</v>
      </c>
    </row>
    <row r="1240" spans="1:22" ht="13.5" x14ac:dyDescent="0.25">
      <c r="A1240" s="3">
        <f>RSI!A1240</f>
        <v>43815</v>
      </c>
      <c r="B1240" s="2">
        <f>RSI!B1240</f>
        <v>6.4989999999999997</v>
      </c>
      <c r="C1240" s="2">
        <f>RSI!I1240</f>
        <v>65.16941156177667</v>
      </c>
      <c r="D1240" s="2">
        <f>MACD!E1240</f>
        <v>-0.19868784241485926</v>
      </c>
      <c r="E1240" s="2">
        <f>MACD!F1240</f>
        <v>-7.2721248817033485E-2</v>
      </c>
      <c r="F1240" s="2">
        <f>'Moving Avg'!D1240</f>
        <v>6.3162000000000003</v>
      </c>
      <c r="G1240" s="2">
        <f>'Moving Avg'!F1240</f>
        <v>6.0315999999999992</v>
      </c>
      <c r="H1240" s="2">
        <f>'Moving Avg'!G1240</f>
        <v>6.3425600000000006</v>
      </c>
      <c r="I1240" s="2">
        <f>'Moving Avg'!H1240</f>
        <v>6.7802500000000068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  <c r="M1240" s="7">
        <f t="shared" si="190"/>
        <v>25</v>
      </c>
      <c r="N1240" s="7">
        <f t="shared" si="191"/>
        <v>100</v>
      </c>
      <c r="O1240" s="7">
        <f t="shared" si="192"/>
        <v>0</v>
      </c>
      <c r="P1240" s="7">
        <f t="shared" si="193"/>
        <v>83.5</v>
      </c>
      <c r="Q1240" s="8">
        <f t="shared" si="194"/>
        <v>56.274999999999999</v>
      </c>
      <c r="R1240" s="8">
        <f t="shared" si="195"/>
        <v>45.875</v>
      </c>
      <c r="S1240" s="8">
        <f t="shared" si="196"/>
        <v>56.325000000000003</v>
      </c>
      <c r="T1240" s="8">
        <f t="shared" si="197"/>
        <v>52.125</v>
      </c>
      <c r="U1240" s="7">
        <f t="shared" si="198"/>
        <v>52.82500000000001</v>
      </c>
      <c r="V1240" s="7">
        <f t="shared" si="199"/>
        <v>52.650000000000006</v>
      </c>
    </row>
    <row r="1241" spans="1:22" ht="13.5" x14ac:dyDescent="0.25">
      <c r="A1241" s="3">
        <f>RSI!A1241</f>
        <v>43816</v>
      </c>
      <c r="B1241" s="2">
        <f>RSI!B1241</f>
        <v>6.4850000000000003</v>
      </c>
      <c r="C1241" s="2">
        <f>RSI!I1241</f>
        <v>64.298159773648422</v>
      </c>
      <c r="D1241" s="2">
        <f>MACD!E1241</f>
        <v>-0.2326458313289903</v>
      </c>
      <c r="E1241" s="2">
        <f>MACD!F1241</f>
        <v>-0.10470616531942485</v>
      </c>
      <c r="F1241" s="2">
        <f>'Moving Avg'!D1241</f>
        <v>6.395999999999999</v>
      </c>
      <c r="G1241" s="2">
        <f>'Moving Avg'!F1241</f>
        <v>6.0567499999999992</v>
      </c>
      <c r="H1241" s="2">
        <f>'Moving Avg'!G1241</f>
        <v>6.3375400000000006</v>
      </c>
      <c r="I1241" s="2">
        <f>'Moving Avg'!H1241</f>
        <v>6.773020000000006</v>
      </c>
      <c r="J1241" s="5" t="str">
        <f>OBV!F1241</f>
        <v>BULLISH</v>
      </c>
      <c r="K1241" s="5" t="str">
        <f>OBV!G1241</f>
        <v>NEUTRAL</v>
      </c>
      <c r="L1241" s="5" t="str">
        <f>OBV!H1241</f>
        <v>CONFIRMED BULLISH</v>
      </c>
      <c r="M1241" s="7">
        <f t="shared" si="190"/>
        <v>25</v>
      </c>
      <c r="N1241" s="7">
        <f t="shared" si="191"/>
        <v>100</v>
      </c>
      <c r="O1241" s="7">
        <f t="shared" si="192"/>
        <v>0</v>
      </c>
      <c r="P1241" s="7">
        <f t="shared" si="193"/>
        <v>83.5</v>
      </c>
      <c r="Q1241" s="8">
        <f t="shared" si="194"/>
        <v>56.274999999999999</v>
      </c>
      <c r="R1241" s="8">
        <f t="shared" si="195"/>
        <v>45.875</v>
      </c>
      <c r="S1241" s="8">
        <f t="shared" si="196"/>
        <v>56.325000000000003</v>
      </c>
      <c r="T1241" s="8">
        <f t="shared" si="197"/>
        <v>52.125</v>
      </c>
      <c r="U1241" s="7">
        <f t="shared" si="198"/>
        <v>52.82500000000001</v>
      </c>
      <c r="V1241" s="7">
        <f t="shared" si="199"/>
        <v>52.650000000000006</v>
      </c>
    </row>
    <row r="1242" spans="1:22" ht="13.5" x14ac:dyDescent="0.25">
      <c r="A1242" s="3">
        <f>RSI!A1242</f>
        <v>43817</v>
      </c>
      <c r="B1242" s="2">
        <f>RSI!B1242</f>
        <v>6.4770000000000003</v>
      </c>
      <c r="C1242" s="2">
        <f>RSI!I1242</f>
        <v>63.773489213023574</v>
      </c>
      <c r="D1242" s="2">
        <f>MACD!E1242</f>
        <v>-0.26258276473659592</v>
      </c>
      <c r="E1242" s="2">
        <f>MACD!F1242</f>
        <v>-0.13628148520285907</v>
      </c>
      <c r="F1242" s="2">
        <f>'Moving Avg'!D1242</f>
        <v>6.4550000000000001</v>
      </c>
      <c r="G1242" s="2">
        <f>'Moving Avg'!F1242</f>
        <v>6.0851999999999995</v>
      </c>
      <c r="H1242" s="2">
        <f>'Moving Avg'!G1242</f>
        <v>6.3323599999999987</v>
      </c>
      <c r="I1242" s="2">
        <f>'Moving Avg'!H1242</f>
        <v>6.7665100000000056</v>
      </c>
      <c r="J1242" s="5" t="str">
        <f>OBV!F1242</f>
        <v>BEARISH</v>
      </c>
      <c r="K1242" s="5" t="str">
        <f>OBV!G1242</f>
        <v>NEUTRAL</v>
      </c>
      <c r="L1242" s="5" t="str">
        <f>OBV!H1242</f>
        <v>BEARISH DIVERGENCE</v>
      </c>
      <c r="M1242" s="7">
        <f t="shared" si="190"/>
        <v>25</v>
      </c>
      <c r="N1242" s="7">
        <f t="shared" si="191"/>
        <v>100</v>
      </c>
      <c r="O1242" s="7">
        <f t="shared" si="192"/>
        <v>0</v>
      </c>
      <c r="P1242" s="7">
        <f t="shared" si="193"/>
        <v>16.5</v>
      </c>
      <c r="Q1242" s="8">
        <f t="shared" si="194"/>
        <v>46.225000000000001</v>
      </c>
      <c r="R1242" s="8">
        <f t="shared" si="195"/>
        <v>29.125</v>
      </c>
      <c r="S1242" s="8">
        <f t="shared" si="196"/>
        <v>26.175000000000001</v>
      </c>
      <c r="T1242" s="8">
        <f t="shared" si="197"/>
        <v>35.375</v>
      </c>
      <c r="U1242" s="7">
        <f t="shared" si="198"/>
        <v>33.841666666666661</v>
      </c>
      <c r="V1242" s="7">
        <f t="shared" si="199"/>
        <v>34.224999999999994</v>
      </c>
    </row>
    <row r="1243" spans="1:22" ht="13.5" x14ac:dyDescent="0.25">
      <c r="A1243" s="3">
        <f>RSI!A1243</f>
        <v>43818</v>
      </c>
      <c r="B1243" s="2">
        <f>RSI!B1243</f>
        <v>6.492</v>
      </c>
      <c r="C1243" s="2">
        <f>RSI!I1243</f>
        <v>64.360712302905441</v>
      </c>
      <c r="D1243" s="2">
        <f>MACD!E1243</f>
        <v>-0.2632560571244742</v>
      </c>
      <c r="E1243" s="2">
        <f>MACD!F1243</f>
        <v>-0.16167639958718211</v>
      </c>
      <c r="F1243" s="2">
        <f>'Moving Avg'!D1243</f>
        <v>6.4903999999999993</v>
      </c>
      <c r="G1243" s="2">
        <f>'Moving Avg'!F1243</f>
        <v>6.1143999999999998</v>
      </c>
      <c r="H1243" s="2">
        <f>'Moving Avg'!G1243</f>
        <v>6.3274799999999995</v>
      </c>
      <c r="I1243" s="2">
        <f>'Moving Avg'!H1243</f>
        <v>6.7591200000000047</v>
      </c>
      <c r="J1243" s="5" t="str">
        <f>OBV!F1243</f>
        <v>BEARISH</v>
      </c>
      <c r="K1243" s="5" t="str">
        <f>OBV!G1243</f>
        <v>NEUTRAL</v>
      </c>
      <c r="L1243" s="5" t="str">
        <f>OBV!H1243</f>
        <v>BEARISH DIVERGENCE</v>
      </c>
      <c r="M1243" s="7">
        <f t="shared" si="190"/>
        <v>25</v>
      </c>
      <c r="N1243" s="7">
        <f t="shared" si="191"/>
        <v>100</v>
      </c>
      <c r="O1243" s="7">
        <f t="shared" si="192"/>
        <v>0</v>
      </c>
      <c r="P1243" s="7">
        <f t="shared" si="193"/>
        <v>16.5</v>
      </c>
      <c r="Q1243" s="8">
        <f t="shared" si="194"/>
        <v>46.225000000000001</v>
      </c>
      <c r="R1243" s="8">
        <f t="shared" si="195"/>
        <v>29.125</v>
      </c>
      <c r="S1243" s="8">
        <f t="shared" si="196"/>
        <v>26.175000000000001</v>
      </c>
      <c r="T1243" s="8">
        <f t="shared" si="197"/>
        <v>35.375</v>
      </c>
      <c r="U1243" s="7">
        <f t="shared" si="198"/>
        <v>33.841666666666661</v>
      </c>
      <c r="V1243" s="7">
        <f t="shared" si="199"/>
        <v>34.224999999999994</v>
      </c>
    </row>
    <row r="1244" spans="1:22" ht="13.5" x14ac:dyDescent="0.25">
      <c r="A1244" s="3">
        <f>RSI!A1244</f>
        <v>43819</v>
      </c>
      <c r="B1244" s="2">
        <f>RSI!B1244</f>
        <v>6.4249999999999998</v>
      </c>
      <c r="C1244" s="2">
        <f>RSI!I1244</f>
        <v>59.705304181207545</v>
      </c>
      <c r="D1244" s="2">
        <f>MACD!E1244</f>
        <v>-0.2593703909654117</v>
      </c>
      <c r="E1244" s="2">
        <f>MACD!F1244</f>
        <v>-0.18121519786282803</v>
      </c>
      <c r="F1244" s="2">
        <f>'Moving Avg'!D1244</f>
        <v>6.4756</v>
      </c>
      <c r="G1244" s="2">
        <f>'Moving Avg'!F1244</f>
        <v>6.14025</v>
      </c>
      <c r="H1244" s="2">
        <f>'Moving Avg'!G1244</f>
        <v>6.3212599999999997</v>
      </c>
      <c r="I1244" s="2">
        <f>'Moving Avg'!H1244</f>
        <v>6.7513950000000049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100</v>
      </c>
      <c r="O1244" s="7">
        <f t="shared" si="192"/>
        <v>0</v>
      </c>
      <c r="P1244" s="7">
        <f t="shared" si="193"/>
        <v>16.5</v>
      </c>
      <c r="Q1244" s="8">
        <f t="shared" si="194"/>
        <v>46.225000000000001</v>
      </c>
      <c r="R1244" s="8">
        <f t="shared" si="195"/>
        <v>29.125</v>
      </c>
      <c r="S1244" s="8">
        <f t="shared" si="196"/>
        <v>26.175000000000001</v>
      </c>
      <c r="T1244" s="8">
        <f t="shared" si="197"/>
        <v>35.375</v>
      </c>
      <c r="U1244" s="7">
        <f t="shared" si="198"/>
        <v>33.841666666666661</v>
      </c>
      <c r="V1244" s="7">
        <f t="shared" si="199"/>
        <v>34.224999999999994</v>
      </c>
    </row>
    <row r="1245" spans="1:22" ht="13.5" x14ac:dyDescent="0.25">
      <c r="A1245" s="3">
        <f>RSI!A1245</f>
        <v>43822</v>
      </c>
      <c r="B1245" s="2">
        <f>RSI!B1245</f>
        <v>6.4249999999999998</v>
      </c>
      <c r="C1245" s="2">
        <f>RSI!I1245</f>
        <v>59.705304181207552</v>
      </c>
      <c r="D1245" s="2">
        <f>MACD!E1245</f>
        <v>-0.28438452271012871</v>
      </c>
      <c r="E1245" s="2">
        <f>MACD!F1245</f>
        <v>-0.20184906283228815</v>
      </c>
      <c r="F1245" s="2">
        <f>'Moving Avg'!D1245</f>
        <v>6.4608000000000008</v>
      </c>
      <c r="G1245" s="2">
        <f>'Moving Avg'!F1245</f>
        <v>6.1660999999999992</v>
      </c>
      <c r="H1245" s="2">
        <f>'Moving Avg'!G1245</f>
        <v>6.3150399999999989</v>
      </c>
      <c r="I1245" s="2">
        <f>'Moving Avg'!H1245</f>
        <v>6.743865000000004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25</v>
      </c>
      <c r="N1245" s="7">
        <f t="shared" si="191"/>
        <v>100</v>
      </c>
      <c r="O1245" s="7">
        <f t="shared" si="192"/>
        <v>0</v>
      </c>
      <c r="P1245" s="7">
        <f t="shared" si="193"/>
        <v>16.5</v>
      </c>
      <c r="Q1245" s="8">
        <f t="shared" si="194"/>
        <v>46.225000000000001</v>
      </c>
      <c r="R1245" s="8">
        <f t="shared" si="195"/>
        <v>29.125</v>
      </c>
      <c r="S1245" s="8">
        <f t="shared" si="196"/>
        <v>26.175000000000001</v>
      </c>
      <c r="T1245" s="8">
        <f t="shared" si="197"/>
        <v>35.375</v>
      </c>
      <c r="U1245" s="7">
        <f t="shared" si="198"/>
        <v>33.841666666666661</v>
      </c>
      <c r="V1245" s="7">
        <f t="shared" si="199"/>
        <v>34.224999999999994</v>
      </c>
    </row>
    <row r="1246" spans="1:22" ht="13.5" x14ac:dyDescent="0.25">
      <c r="A1246" s="3">
        <f>RSI!A1246</f>
        <v>43823</v>
      </c>
      <c r="B1246" s="2">
        <f>RSI!B1246</f>
        <v>6.2409999999999997</v>
      </c>
      <c r="C1246" s="2">
        <f>RSI!I1246</f>
        <v>48.525811167333316</v>
      </c>
      <c r="D1246" s="2">
        <f>MACD!E1246</f>
        <v>-0.26675873393222727</v>
      </c>
      <c r="E1246" s="2">
        <f>MACD!F1246</f>
        <v>-0.21483099705227598</v>
      </c>
      <c r="F1246" s="2">
        <f>'Moving Avg'!D1246</f>
        <v>6.4120000000000008</v>
      </c>
      <c r="G1246" s="2">
        <f>'Moving Avg'!F1246</f>
        <v>6.1827499999999995</v>
      </c>
      <c r="H1246" s="2">
        <f>'Moving Avg'!G1246</f>
        <v>6.3024799999999992</v>
      </c>
      <c r="I1246" s="2">
        <f>'Moving Avg'!H1246</f>
        <v>6.7354800000000035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25</v>
      </c>
      <c r="N1246" s="7">
        <f t="shared" si="191"/>
        <v>100</v>
      </c>
      <c r="O1246" s="7">
        <f t="shared" si="192"/>
        <v>0</v>
      </c>
      <c r="P1246" s="7">
        <f t="shared" si="193"/>
        <v>16.5</v>
      </c>
      <c r="Q1246" s="8">
        <f t="shared" si="194"/>
        <v>46.225000000000001</v>
      </c>
      <c r="R1246" s="8">
        <f t="shared" si="195"/>
        <v>29.125</v>
      </c>
      <c r="S1246" s="8">
        <f t="shared" si="196"/>
        <v>26.175000000000001</v>
      </c>
      <c r="T1246" s="8">
        <f t="shared" si="197"/>
        <v>35.375</v>
      </c>
      <c r="U1246" s="7">
        <f t="shared" si="198"/>
        <v>33.841666666666661</v>
      </c>
      <c r="V1246" s="7">
        <f t="shared" si="199"/>
        <v>34.224999999999994</v>
      </c>
    </row>
    <row r="1247" spans="1:22" ht="13.5" x14ac:dyDescent="0.25">
      <c r="A1247" s="3">
        <f>RSI!A1247</f>
        <v>43824</v>
      </c>
      <c r="B1247" s="2">
        <f>RSI!B1247</f>
        <v>6.226</v>
      </c>
      <c r="C1247" s="2">
        <f>RSI!I1247</f>
        <v>47.741011288420246</v>
      </c>
      <c r="D1247" s="2">
        <f>MACD!E1247</f>
        <v>-0.23579540957424605</v>
      </c>
      <c r="E1247" s="2">
        <f>MACD!F1247</f>
        <v>-0.21902387955667002</v>
      </c>
      <c r="F1247" s="2">
        <f>'Moving Avg'!D1247</f>
        <v>6.3617999999999997</v>
      </c>
      <c r="G1247" s="2">
        <f>'Moving Avg'!F1247</f>
        <v>6.1986499999999989</v>
      </c>
      <c r="H1247" s="2">
        <f>'Moving Avg'!G1247</f>
        <v>6.2918399999999988</v>
      </c>
      <c r="I1247" s="2">
        <f>'Moving Avg'!H1247</f>
        <v>6.7281800000000045</v>
      </c>
      <c r="J1247" s="5" t="str">
        <f>OBV!F1247</f>
        <v>BEARISH</v>
      </c>
      <c r="K1247" s="5" t="str">
        <f>OBV!G1247</f>
        <v>NEUTRAL</v>
      </c>
      <c r="L1247" s="5" t="str">
        <f>OBV!H1247</f>
        <v>CONFIRMED BEARISH</v>
      </c>
      <c r="M1247" s="7">
        <f t="shared" si="190"/>
        <v>25</v>
      </c>
      <c r="N1247" s="7">
        <f t="shared" si="191"/>
        <v>45</v>
      </c>
      <c r="O1247" s="7">
        <f t="shared" si="192"/>
        <v>0</v>
      </c>
      <c r="P1247" s="7">
        <f t="shared" si="193"/>
        <v>16.5</v>
      </c>
      <c r="Q1247" s="8">
        <f t="shared" si="194"/>
        <v>26.975000000000001</v>
      </c>
      <c r="R1247" s="8">
        <f t="shared" si="195"/>
        <v>18.125</v>
      </c>
      <c r="S1247" s="8">
        <f t="shared" si="196"/>
        <v>17.925000000000001</v>
      </c>
      <c r="T1247" s="8">
        <f t="shared" si="197"/>
        <v>21.625</v>
      </c>
      <c r="U1247" s="7">
        <f t="shared" si="198"/>
        <v>21.008333333333336</v>
      </c>
      <c r="V1247" s="7">
        <f t="shared" si="199"/>
        <v>21.162500000000001</v>
      </c>
    </row>
    <row r="1248" spans="1:22" ht="13.5" x14ac:dyDescent="0.25">
      <c r="A1248" s="3">
        <f>RSI!A1248</f>
        <v>43825</v>
      </c>
      <c r="B1248" s="2">
        <f>RSI!B1248</f>
        <v>6.0410000000000004</v>
      </c>
      <c r="C1248" s="2">
        <f>RSI!I1248</f>
        <v>39.299210458866163</v>
      </c>
      <c r="D1248" s="2">
        <f>MACD!E1248</f>
        <v>-0.17518544992540797</v>
      </c>
      <c r="E1248" s="2">
        <f>MACD!F1248</f>
        <v>-0.21025619363041761</v>
      </c>
      <c r="F1248" s="2">
        <f>'Moving Avg'!D1248</f>
        <v>6.2716000000000003</v>
      </c>
      <c r="G1248" s="2">
        <f>'Moving Avg'!F1248</f>
        <v>6.2056499999999994</v>
      </c>
      <c r="H1248" s="2">
        <f>'Moving Avg'!G1248</f>
        <v>6.2740999999999989</v>
      </c>
      <c r="I1248" s="2">
        <f>'Moving Avg'!H1248</f>
        <v>6.7199850000000039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11.225</v>
      </c>
      <c r="R1248" s="8">
        <f t="shared" si="195"/>
        <v>9.125</v>
      </c>
      <c r="S1248" s="8">
        <f t="shared" si="196"/>
        <v>11.175000000000001</v>
      </c>
      <c r="T1248" s="8">
        <f t="shared" si="197"/>
        <v>10.375</v>
      </c>
      <c r="U1248" s="7">
        <f t="shared" si="198"/>
        <v>10.508333333333335</v>
      </c>
      <c r="V1248" s="7">
        <f t="shared" si="199"/>
        <v>10.475000000000001</v>
      </c>
    </row>
    <row r="1249" spans="1:22" ht="13.5" x14ac:dyDescent="0.25">
      <c r="A1249" s="3">
        <f>RSI!A1249</f>
        <v>43826</v>
      </c>
      <c r="B1249" s="2">
        <f>RSI!B1249</f>
        <v>6.1740000000000004</v>
      </c>
      <c r="C1249" s="2">
        <f>RSI!I1249</f>
        <v>46.608574603189119</v>
      </c>
      <c r="D1249" s="2">
        <f>MACD!E1249</f>
        <v>-0.1041242513409868</v>
      </c>
      <c r="E1249" s="2">
        <f>MACD!F1249</f>
        <v>-0.18902980517253146</v>
      </c>
      <c r="F1249" s="2">
        <f>'Moving Avg'!D1249</f>
        <v>6.2214</v>
      </c>
      <c r="G1249" s="2">
        <f>'Moving Avg'!F1249</f>
        <v>6.2189500000000004</v>
      </c>
      <c r="H1249" s="2">
        <f>'Moving Avg'!G1249</f>
        <v>6.2590199999999969</v>
      </c>
      <c r="I1249" s="2">
        <f>'Moving Avg'!H1249</f>
        <v>6.713185000000002</v>
      </c>
      <c r="J1249" s="5" t="str">
        <f>OBV!F1249</f>
        <v>BEARISH</v>
      </c>
      <c r="K1249" s="5" t="str">
        <f>OBV!G1249</f>
        <v>NEUTRAL</v>
      </c>
      <c r="L1249" s="5" t="str">
        <f>OBV!H1249</f>
        <v>CONFIRMED BEARISH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16.5</v>
      </c>
      <c r="Q1249" s="8">
        <f t="shared" si="194"/>
        <v>11.225</v>
      </c>
      <c r="R1249" s="8">
        <f t="shared" si="195"/>
        <v>9.125</v>
      </c>
      <c r="S1249" s="8">
        <f t="shared" si="196"/>
        <v>11.175000000000001</v>
      </c>
      <c r="T1249" s="8">
        <f t="shared" si="197"/>
        <v>10.375</v>
      </c>
      <c r="U1249" s="7">
        <f t="shared" si="198"/>
        <v>10.508333333333335</v>
      </c>
      <c r="V1249" s="7">
        <f t="shared" si="199"/>
        <v>10.475000000000001</v>
      </c>
    </row>
    <row r="1250" spans="1:22" ht="13.5" x14ac:dyDescent="0.25">
      <c r="A1250" s="3">
        <f>RSI!A1250</f>
        <v>43829</v>
      </c>
      <c r="B1250" s="2">
        <f>RSI!B1250</f>
        <v>6.2039999999999997</v>
      </c>
      <c r="C1250" s="2">
        <f>RSI!I1250</f>
        <v>48.125938709256509</v>
      </c>
      <c r="D1250" s="2">
        <f>MACD!E1250</f>
        <v>-4.5781440468963375E-2</v>
      </c>
      <c r="E1250" s="2">
        <f>MACD!F1250</f>
        <v>-0.16038013223181785</v>
      </c>
      <c r="F1250" s="2">
        <f>'Moving Avg'!D1250</f>
        <v>6.1772</v>
      </c>
      <c r="G1250" s="2">
        <f>'Moving Avg'!F1250</f>
        <v>6.2340999999999998</v>
      </c>
      <c r="H1250" s="2">
        <f>'Moving Avg'!G1250</f>
        <v>6.244539999999998</v>
      </c>
      <c r="I1250" s="2">
        <f>'Moving Avg'!H1250</f>
        <v>6.7076550000000008</v>
      </c>
      <c r="J1250" s="5" t="str">
        <f>OBV!F1250</f>
        <v>BEARISH</v>
      </c>
      <c r="K1250" s="5" t="str">
        <f>OBV!G1250</f>
        <v>NEUTRAL</v>
      </c>
      <c r="L1250" s="5" t="str">
        <f>OBV!H1250</f>
        <v>CONFIRMED BEARISH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16.5</v>
      </c>
      <c r="Q1250" s="8">
        <f t="shared" si="194"/>
        <v>11.225</v>
      </c>
      <c r="R1250" s="8">
        <f t="shared" si="195"/>
        <v>9.125</v>
      </c>
      <c r="S1250" s="8">
        <f t="shared" si="196"/>
        <v>11.175000000000001</v>
      </c>
      <c r="T1250" s="8">
        <f t="shared" si="197"/>
        <v>10.375</v>
      </c>
      <c r="U1250" s="7">
        <f t="shared" si="198"/>
        <v>10.508333333333335</v>
      </c>
      <c r="V1250" s="7">
        <f t="shared" si="199"/>
        <v>10.475000000000001</v>
      </c>
    </row>
    <row r="1251" spans="1:22" ht="13.5" x14ac:dyDescent="0.25">
      <c r="A1251" s="3">
        <f>RSI!A1251</f>
        <v>43830</v>
      </c>
      <c r="B1251" s="2">
        <f>RSI!B1251</f>
        <v>6.2039999999999997</v>
      </c>
      <c r="C1251" s="2">
        <f>RSI!I1251</f>
        <v>48.125938709256502</v>
      </c>
      <c r="D1251" s="2">
        <f>MACD!E1251</f>
        <v>1.6584420144614143E-3</v>
      </c>
      <c r="E1251" s="2">
        <f>MACD!F1251</f>
        <v>-0.12797241738256201</v>
      </c>
      <c r="F1251" s="2">
        <f>'Moving Avg'!D1251</f>
        <v>6.1698000000000004</v>
      </c>
      <c r="G1251" s="2">
        <f>'Moving Avg'!F1251</f>
        <v>6.2488999999999999</v>
      </c>
      <c r="H1251" s="2">
        <f>'Moving Avg'!G1251</f>
        <v>6.2341999999999986</v>
      </c>
      <c r="I1251" s="2">
        <f>'Moving Avg'!H1251</f>
        <v>6.7017000000000007</v>
      </c>
      <c r="J1251" s="5" t="str">
        <f>OBV!F1251</f>
        <v>BULLISH</v>
      </c>
      <c r="K1251" s="5" t="str">
        <f>OBV!G1251</f>
        <v>NEUTRAL</v>
      </c>
      <c r="L1251" s="5" t="str">
        <f>OBV!H1251</f>
        <v>BULLISH DIVERGENCE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66.5</v>
      </c>
      <c r="Q1251" s="8">
        <f t="shared" si="194"/>
        <v>18.725000000000001</v>
      </c>
      <c r="R1251" s="8">
        <f t="shared" si="195"/>
        <v>21.625</v>
      </c>
      <c r="S1251" s="8">
        <f t="shared" si="196"/>
        <v>33.674999999999997</v>
      </c>
      <c r="T1251" s="8">
        <f t="shared" si="197"/>
        <v>22.875</v>
      </c>
      <c r="U1251" s="7">
        <f t="shared" si="198"/>
        <v>24.675000000000001</v>
      </c>
      <c r="V1251" s="7">
        <f t="shared" si="199"/>
        <v>24.225000000000001</v>
      </c>
    </row>
    <row r="1252" spans="1:22" ht="13.5" x14ac:dyDescent="0.25">
      <c r="A1252" s="3">
        <f>RSI!A1252</f>
        <v>43832</v>
      </c>
      <c r="B1252" s="2">
        <f>RSI!B1252</f>
        <v>6.0640000000000001</v>
      </c>
      <c r="C1252" s="2">
        <f>RSI!I1252</f>
        <v>41.710327486819047</v>
      </c>
      <c r="D1252" s="2">
        <f>MACD!E1252</f>
        <v>5.1149421828945663E-2</v>
      </c>
      <c r="E1252" s="2">
        <f>MACD!F1252</f>
        <v>-9.2148049540260485E-2</v>
      </c>
      <c r="F1252" s="2">
        <f>'Moving Avg'!D1252</f>
        <v>6.1374000000000004</v>
      </c>
      <c r="G1252" s="2">
        <f>'Moving Avg'!F1252</f>
        <v>6.2566999999999995</v>
      </c>
      <c r="H1252" s="2">
        <f>'Moving Avg'!G1252</f>
        <v>6.2210599999999987</v>
      </c>
      <c r="I1252" s="2">
        <f>'Moving Avg'!H1252</f>
        <v>6.6951750000000008</v>
      </c>
      <c r="J1252" s="5" t="str">
        <f>OBV!F1252</f>
        <v>BEARISH</v>
      </c>
      <c r="K1252" s="5" t="str">
        <f>OBV!G1252</f>
        <v>NEUTRAL</v>
      </c>
      <c r="L1252" s="5" t="str">
        <f>OBV!H1252</f>
        <v>CONFIRMED BEARISH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16.5</v>
      </c>
      <c r="Q1252" s="8">
        <f t="shared" si="194"/>
        <v>11.225</v>
      </c>
      <c r="R1252" s="8">
        <f t="shared" si="195"/>
        <v>9.125</v>
      </c>
      <c r="S1252" s="8">
        <f t="shared" si="196"/>
        <v>11.175000000000001</v>
      </c>
      <c r="T1252" s="8">
        <f t="shared" si="197"/>
        <v>10.375</v>
      </c>
      <c r="U1252" s="7">
        <f t="shared" si="198"/>
        <v>10.508333333333335</v>
      </c>
      <c r="V1252" s="7">
        <f t="shared" si="199"/>
        <v>10.475000000000001</v>
      </c>
    </row>
    <row r="1253" spans="1:22" ht="13.5" x14ac:dyDescent="0.25">
      <c r="A1253" s="3">
        <f>RSI!A1253</f>
        <v>43833</v>
      </c>
      <c r="B1253" s="2">
        <f>RSI!B1253</f>
        <v>6.4180000000000001</v>
      </c>
      <c r="C1253" s="2">
        <f>RSI!I1253</f>
        <v>57.234600399780717</v>
      </c>
      <c r="D1253" s="2">
        <f>MACD!E1253</f>
        <v>7.0133529412043316E-2</v>
      </c>
      <c r="E1253" s="2">
        <f>MACD!F1253</f>
        <v>-5.9691733749799733E-2</v>
      </c>
      <c r="F1253" s="2">
        <f>'Moving Avg'!D1253</f>
        <v>6.2127999999999997</v>
      </c>
      <c r="G1253" s="2">
        <f>'Moving Avg'!F1253</f>
        <v>6.2733000000000008</v>
      </c>
      <c r="H1253" s="2">
        <f>'Moving Avg'!G1253</f>
        <v>6.2164799999999989</v>
      </c>
      <c r="I1253" s="2">
        <f>'Moving Avg'!H1253</f>
        <v>6.6896950000000004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83.5</v>
      </c>
      <c r="Q1253" s="8">
        <f t="shared" si="194"/>
        <v>21.274999999999999</v>
      </c>
      <c r="R1253" s="8">
        <f t="shared" si="195"/>
        <v>25.875</v>
      </c>
      <c r="S1253" s="8">
        <f t="shared" si="196"/>
        <v>41.325000000000003</v>
      </c>
      <c r="T1253" s="8">
        <f t="shared" si="197"/>
        <v>27.125</v>
      </c>
      <c r="U1253" s="7">
        <f t="shared" si="198"/>
        <v>29.491666666666664</v>
      </c>
      <c r="V1253" s="7">
        <f t="shared" si="199"/>
        <v>28.9</v>
      </c>
    </row>
    <row r="1254" spans="1:22" ht="13.5" x14ac:dyDescent="0.25">
      <c r="A1254" s="3">
        <f>RSI!A1254</f>
        <v>43836</v>
      </c>
      <c r="B1254" s="2">
        <f>RSI!B1254</f>
        <v>6.226</v>
      </c>
      <c r="C1254" s="2">
        <f>RSI!I1254</f>
        <v>49.529685075635413</v>
      </c>
      <c r="D1254" s="2">
        <f>MACD!E1254</f>
        <v>8.8965710231711626E-2</v>
      </c>
      <c r="E1254" s="2">
        <f>MACD!F1254</f>
        <v>-2.9960244953497462E-2</v>
      </c>
      <c r="F1254" s="2">
        <f>'Moving Avg'!D1254</f>
        <v>6.2232000000000003</v>
      </c>
      <c r="G1254" s="2">
        <f>'Moving Avg'!F1254</f>
        <v>6.2799499999999995</v>
      </c>
      <c r="H1254" s="2">
        <f>'Moving Avg'!G1254</f>
        <v>6.2080600000000006</v>
      </c>
      <c r="I1254" s="2">
        <f>'Moving Avg'!H1254</f>
        <v>6.6834850000000019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25</v>
      </c>
      <c r="N1254" s="7">
        <f t="shared" si="191"/>
        <v>0</v>
      </c>
      <c r="O1254" s="7">
        <f t="shared" si="192"/>
        <v>0</v>
      </c>
      <c r="P1254" s="7">
        <f t="shared" si="193"/>
        <v>83.5</v>
      </c>
      <c r="Q1254" s="8">
        <f t="shared" si="194"/>
        <v>21.274999999999999</v>
      </c>
      <c r="R1254" s="8">
        <f t="shared" si="195"/>
        <v>25.875</v>
      </c>
      <c r="S1254" s="8">
        <f t="shared" si="196"/>
        <v>41.325000000000003</v>
      </c>
      <c r="T1254" s="8">
        <f t="shared" si="197"/>
        <v>27.125</v>
      </c>
      <c r="U1254" s="7">
        <f t="shared" si="198"/>
        <v>29.491666666666664</v>
      </c>
      <c r="V1254" s="7">
        <f t="shared" si="199"/>
        <v>28.9</v>
      </c>
    </row>
    <row r="1255" spans="1:22" ht="13.5" x14ac:dyDescent="0.25">
      <c r="A1255" s="3">
        <f>RSI!A1255</f>
        <v>43837</v>
      </c>
      <c r="B1255" s="2">
        <f>RSI!B1255</f>
        <v>6.16</v>
      </c>
      <c r="C1255" s="2">
        <f>RSI!I1255</f>
        <v>47.178531364300326</v>
      </c>
      <c r="D1255" s="2">
        <f>MACD!E1255</f>
        <v>0.10986310876300021</v>
      </c>
      <c r="E1255" s="2">
        <f>MACD!F1255</f>
        <v>-1.9955742101979285E-3</v>
      </c>
      <c r="F1255" s="2">
        <f>'Moving Avg'!D1255</f>
        <v>6.2143999999999995</v>
      </c>
      <c r="G1255" s="2">
        <f>'Moving Avg'!F1255</f>
        <v>6.2921499999999995</v>
      </c>
      <c r="H1255" s="2">
        <f>'Moving Avg'!G1255</f>
        <v>6.1990600000000002</v>
      </c>
      <c r="I1255" s="2">
        <f>'Moving Avg'!H1255</f>
        <v>6.6773400000000027</v>
      </c>
      <c r="J1255" s="5" t="str">
        <f>OBV!F1255</f>
        <v>BEARISH</v>
      </c>
      <c r="K1255" s="5" t="str">
        <f>OBV!G1255</f>
        <v>NEUTRAL</v>
      </c>
      <c r="L1255" s="5" t="str">
        <f>OBV!H1255</f>
        <v>CONFIRMED BEARISH</v>
      </c>
      <c r="M1255" s="7">
        <f t="shared" si="190"/>
        <v>25</v>
      </c>
      <c r="N1255" s="7">
        <f t="shared" si="191"/>
        <v>0</v>
      </c>
      <c r="O1255" s="7">
        <f t="shared" si="192"/>
        <v>0</v>
      </c>
      <c r="P1255" s="7">
        <f t="shared" si="193"/>
        <v>16.5</v>
      </c>
      <c r="Q1255" s="8">
        <f t="shared" si="194"/>
        <v>11.225</v>
      </c>
      <c r="R1255" s="8">
        <f t="shared" si="195"/>
        <v>9.125</v>
      </c>
      <c r="S1255" s="8">
        <f t="shared" si="196"/>
        <v>11.175000000000001</v>
      </c>
      <c r="T1255" s="8">
        <f t="shared" si="197"/>
        <v>10.375</v>
      </c>
      <c r="U1255" s="7">
        <f t="shared" si="198"/>
        <v>10.508333333333335</v>
      </c>
      <c r="V1255" s="7">
        <f t="shared" si="199"/>
        <v>10.475000000000001</v>
      </c>
    </row>
    <row r="1256" spans="1:22" ht="13.5" x14ac:dyDescent="0.25">
      <c r="A1256" s="3">
        <f>RSI!A1256</f>
        <v>43838</v>
      </c>
      <c r="B1256" s="2">
        <f>RSI!B1256</f>
        <v>6.16</v>
      </c>
      <c r="C1256" s="2">
        <f>RSI!I1256</f>
        <v>47.178531364300326</v>
      </c>
      <c r="D1256" s="2">
        <f>MACD!E1256</f>
        <v>9.9695963922694197E-2</v>
      </c>
      <c r="E1256" s="2">
        <f>MACD!F1256</f>
        <v>1.8342733416380499E-2</v>
      </c>
      <c r="F1256" s="2">
        <f>'Moving Avg'!D1256</f>
        <v>6.2055999999999996</v>
      </c>
      <c r="G1256" s="2">
        <f>'Moving Avg'!F1256</f>
        <v>6.2958499999999988</v>
      </c>
      <c r="H1256" s="2">
        <f>'Moving Avg'!G1256</f>
        <v>6.1915400000000007</v>
      </c>
      <c r="I1256" s="2">
        <f>'Moving Avg'!H1256</f>
        <v>6.6712300000000031</v>
      </c>
      <c r="J1256" s="5" t="str">
        <f>OBV!F1256</f>
        <v>BEARISH</v>
      </c>
      <c r="K1256" s="5" t="str">
        <f>OBV!G1256</f>
        <v>NEUTRAL</v>
      </c>
      <c r="L1256" s="5" t="str">
        <f>OBV!H1256</f>
        <v>CONFIRMED BEARISH</v>
      </c>
      <c r="M1256" s="7">
        <f t="shared" si="190"/>
        <v>25</v>
      </c>
      <c r="N1256" s="7">
        <f t="shared" si="191"/>
        <v>0</v>
      </c>
      <c r="O1256" s="7">
        <f t="shared" si="192"/>
        <v>0</v>
      </c>
      <c r="P1256" s="7">
        <f t="shared" si="193"/>
        <v>16.5</v>
      </c>
      <c r="Q1256" s="8">
        <f t="shared" si="194"/>
        <v>11.225</v>
      </c>
      <c r="R1256" s="8">
        <f t="shared" si="195"/>
        <v>9.125</v>
      </c>
      <c r="S1256" s="8">
        <f t="shared" si="196"/>
        <v>11.175000000000001</v>
      </c>
      <c r="T1256" s="8">
        <f t="shared" si="197"/>
        <v>10.375</v>
      </c>
      <c r="U1256" s="7">
        <f t="shared" si="198"/>
        <v>10.508333333333335</v>
      </c>
      <c r="V1256" s="7">
        <f t="shared" si="199"/>
        <v>10.475000000000001</v>
      </c>
    </row>
    <row r="1257" spans="1:22" ht="13.5" x14ac:dyDescent="0.25">
      <c r="A1257" s="3">
        <f>RSI!A1257</f>
        <v>43839</v>
      </c>
      <c r="B1257" s="2">
        <f>RSI!B1257</f>
        <v>6.1230000000000002</v>
      </c>
      <c r="C1257" s="2">
        <f>RSI!I1257</f>
        <v>45.766039539069389</v>
      </c>
      <c r="D1257" s="2">
        <f>MACD!E1257</f>
        <v>9.1950241168347269E-2</v>
      </c>
      <c r="E1257" s="2">
        <f>MACD!F1257</f>
        <v>3.3064234966773853E-2</v>
      </c>
      <c r="F1257" s="2">
        <f>'Moving Avg'!D1257</f>
        <v>6.2174000000000005</v>
      </c>
      <c r="G1257" s="2">
        <f>'Moving Avg'!F1257</f>
        <v>6.2928999999999995</v>
      </c>
      <c r="H1257" s="2">
        <f>'Moving Avg'!G1257</f>
        <v>6.1832800000000008</v>
      </c>
      <c r="I1257" s="2">
        <f>'Moving Avg'!H1257</f>
        <v>6.6658900000000019</v>
      </c>
      <c r="J1257" s="5" t="str">
        <f>OBV!F1257</f>
        <v>BEARISH</v>
      </c>
      <c r="K1257" s="5" t="str">
        <f>OBV!G1257</f>
        <v>NEUTRAL</v>
      </c>
      <c r="L1257" s="5" t="str">
        <f>OBV!H1257</f>
        <v>BEARISH DIVERGENCE</v>
      </c>
      <c r="M1257" s="7">
        <f t="shared" si="190"/>
        <v>25</v>
      </c>
      <c r="N1257" s="7">
        <f t="shared" si="191"/>
        <v>0</v>
      </c>
      <c r="O1257" s="7">
        <f t="shared" si="192"/>
        <v>0</v>
      </c>
      <c r="P1257" s="7">
        <f t="shared" si="193"/>
        <v>16.5</v>
      </c>
      <c r="Q1257" s="8">
        <f t="shared" si="194"/>
        <v>11.225</v>
      </c>
      <c r="R1257" s="8">
        <f t="shared" si="195"/>
        <v>9.125</v>
      </c>
      <c r="S1257" s="8">
        <f t="shared" si="196"/>
        <v>11.175000000000001</v>
      </c>
      <c r="T1257" s="8">
        <f t="shared" si="197"/>
        <v>10.375</v>
      </c>
      <c r="U1257" s="7">
        <f t="shared" si="198"/>
        <v>10.508333333333335</v>
      </c>
      <c r="V1257" s="7">
        <f t="shared" si="199"/>
        <v>10.475000000000001</v>
      </c>
    </row>
    <row r="1258" spans="1:22" ht="13.5" x14ac:dyDescent="0.25">
      <c r="A1258" s="3">
        <f>RSI!A1258</f>
        <v>43840</v>
      </c>
      <c r="B1258" s="2">
        <f>RSI!B1258</f>
        <v>6.1230000000000002</v>
      </c>
      <c r="C1258" s="2">
        <f>RSI!I1258</f>
        <v>45.766039539069389</v>
      </c>
      <c r="D1258" s="2">
        <f>MACD!E1258</f>
        <v>5.7546039680829608E-2</v>
      </c>
      <c r="E1258" s="2">
        <f>MACD!F1258</f>
        <v>3.7960595909585004E-2</v>
      </c>
      <c r="F1258" s="2">
        <f>'Moving Avg'!D1258</f>
        <v>6.1584000000000003</v>
      </c>
      <c r="G1258" s="2">
        <f>'Moving Avg'!F1258</f>
        <v>6.2832999999999997</v>
      </c>
      <c r="H1258" s="2">
        <f>'Moving Avg'!G1258</f>
        <v>6.1750200000000008</v>
      </c>
      <c r="I1258" s="2">
        <f>'Moving Avg'!H1258</f>
        <v>6.6616100000000014</v>
      </c>
      <c r="J1258" s="5" t="str">
        <f>OBV!F1258</f>
        <v>BEARISH</v>
      </c>
      <c r="K1258" s="5" t="str">
        <f>OBV!G1258</f>
        <v>NEUTRAL</v>
      </c>
      <c r="L1258" s="5" t="str">
        <f>OBV!H1258</f>
        <v>CONFIRMED BEARISH</v>
      </c>
      <c r="M1258" s="7">
        <f t="shared" si="190"/>
        <v>25</v>
      </c>
      <c r="N1258" s="7">
        <f t="shared" si="191"/>
        <v>0</v>
      </c>
      <c r="O1258" s="7">
        <f t="shared" si="192"/>
        <v>0</v>
      </c>
      <c r="P1258" s="7">
        <f t="shared" si="193"/>
        <v>16.5</v>
      </c>
      <c r="Q1258" s="8">
        <f t="shared" si="194"/>
        <v>11.225</v>
      </c>
      <c r="R1258" s="8">
        <f t="shared" si="195"/>
        <v>9.125</v>
      </c>
      <c r="S1258" s="8">
        <f t="shared" si="196"/>
        <v>11.175000000000001</v>
      </c>
      <c r="T1258" s="8">
        <f t="shared" si="197"/>
        <v>10.375</v>
      </c>
      <c r="U1258" s="7">
        <f t="shared" si="198"/>
        <v>10.508333333333335</v>
      </c>
      <c r="V1258" s="7">
        <f t="shared" si="199"/>
        <v>10.475000000000001</v>
      </c>
    </row>
    <row r="1259" spans="1:22" ht="13.5" x14ac:dyDescent="0.25">
      <c r="A1259" s="3">
        <f>RSI!A1259</f>
        <v>43843</v>
      </c>
      <c r="B1259" s="2">
        <f>RSI!B1259</f>
        <v>5.9080000000000004</v>
      </c>
      <c r="C1259" s="2">
        <f>RSI!I1259</f>
        <v>38.082327040979912</v>
      </c>
      <c r="D1259" s="2">
        <f>MACD!E1259</f>
        <v>6.5388377094532046E-2</v>
      </c>
      <c r="E1259" s="2">
        <f>MACD!F1259</f>
        <v>4.3446152146574414E-2</v>
      </c>
      <c r="F1259" s="2">
        <f>'Moving Avg'!D1259</f>
        <v>6.0948000000000011</v>
      </c>
      <c r="G1259" s="2">
        <f>'Moving Avg'!F1259</f>
        <v>6.2537500000000001</v>
      </c>
      <c r="H1259" s="2">
        <f>'Moving Avg'!G1259</f>
        <v>6.1668800000000008</v>
      </c>
      <c r="I1259" s="2">
        <f>'Moving Avg'!H1259</f>
        <v>6.6541750000000004</v>
      </c>
      <c r="J1259" s="5" t="str">
        <f>OBV!F1259</f>
        <v>BEARISH</v>
      </c>
      <c r="K1259" s="5" t="str">
        <f>OBV!G1259</f>
        <v>NEUTRAL</v>
      </c>
      <c r="L1259" s="5" t="str">
        <f>OBV!H1259</f>
        <v>CONFIRMED BEARISH</v>
      </c>
      <c r="M1259" s="7">
        <f t="shared" si="190"/>
        <v>25</v>
      </c>
      <c r="N1259" s="7">
        <f t="shared" si="191"/>
        <v>0</v>
      </c>
      <c r="O1259" s="7">
        <f t="shared" si="192"/>
        <v>0</v>
      </c>
      <c r="P1259" s="7">
        <f t="shared" si="193"/>
        <v>16.5</v>
      </c>
      <c r="Q1259" s="8">
        <f t="shared" si="194"/>
        <v>11.225</v>
      </c>
      <c r="R1259" s="8">
        <f t="shared" si="195"/>
        <v>9.125</v>
      </c>
      <c r="S1259" s="8">
        <f t="shared" si="196"/>
        <v>11.175000000000001</v>
      </c>
      <c r="T1259" s="8">
        <f t="shared" si="197"/>
        <v>10.375</v>
      </c>
      <c r="U1259" s="7">
        <f t="shared" si="198"/>
        <v>10.508333333333335</v>
      </c>
      <c r="V1259" s="7">
        <f t="shared" si="199"/>
        <v>10.475000000000001</v>
      </c>
    </row>
    <row r="1260" spans="1:22" ht="13.5" x14ac:dyDescent="0.25">
      <c r="A1260" s="3">
        <f>RSI!A1260</f>
        <v>43845</v>
      </c>
      <c r="B1260" s="2">
        <f>RSI!B1260</f>
        <v>5.9080000000000004</v>
      </c>
      <c r="C1260" s="2">
        <f>RSI!I1260</f>
        <v>38.082327040979912</v>
      </c>
      <c r="D1260" s="2">
        <f>MACD!E1260</f>
        <v>7.8434215500202242E-2</v>
      </c>
      <c r="E1260" s="2">
        <f>MACD!F1260</f>
        <v>5.044376481729998E-2</v>
      </c>
      <c r="F1260" s="2">
        <f>'Moving Avg'!D1260</f>
        <v>6.0444000000000013</v>
      </c>
      <c r="G1260" s="2">
        <f>'Moving Avg'!F1260</f>
        <v>6.2242000000000006</v>
      </c>
      <c r="H1260" s="2">
        <f>'Moving Avg'!G1260</f>
        <v>6.162440000000001</v>
      </c>
      <c r="I1260" s="2">
        <f>'Moving Avg'!H1260</f>
        <v>6.6457450000000007</v>
      </c>
      <c r="J1260" s="5" t="str">
        <f>OBV!F1260</f>
        <v>BEARISH</v>
      </c>
      <c r="K1260" s="5" t="str">
        <f>OBV!G1260</f>
        <v>NEUTRAL</v>
      </c>
      <c r="L1260" s="5" t="str">
        <f>OBV!H1260</f>
        <v>CONFIRMED BEARISH</v>
      </c>
      <c r="M1260" s="7">
        <f t="shared" si="190"/>
        <v>25</v>
      </c>
      <c r="N1260" s="7">
        <f t="shared" si="191"/>
        <v>0</v>
      </c>
      <c r="O1260" s="7">
        <f t="shared" si="192"/>
        <v>0</v>
      </c>
      <c r="P1260" s="7">
        <f t="shared" si="193"/>
        <v>16.5</v>
      </c>
      <c r="Q1260" s="8">
        <f t="shared" si="194"/>
        <v>11.225</v>
      </c>
      <c r="R1260" s="8">
        <f t="shared" si="195"/>
        <v>9.125</v>
      </c>
      <c r="S1260" s="8">
        <f t="shared" si="196"/>
        <v>11.175000000000001</v>
      </c>
      <c r="T1260" s="8">
        <f t="shared" si="197"/>
        <v>10.375</v>
      </c>
      <c r="U1260" s="7">
        <f t="shared" si="198"/>
        <v>10.508333333333335</v>
      </c>
      <c r="V1260" s="7">
        <f t="shared" si="199"/>
        <v>10.475000000000001</v>
      </c>
    </row>
    <row r="1261" spans="1:22" ht="13.5" x14ac:dyDescent="0.25">
      <c r="A1261" s="3">
        <f>RSI!A1261</f>
        <v>43846</v>
      </c>
      <c r="B1261" s="2">
        <f>RSI!B1261</f>
        <v>6.0860000000000003</v>
      </c>
      <c r="C1261" s="2">
        <f>RSI!I1261</f>
        <v>46.67808916484789</v>
      </c>
      <c r="D1261" s="2">
        <f>MACD!E1261</f>
        <v>7.7949510940539035E-2</v>
      </c>
      <c r="E1261" s="2">
        <f>MACD!F1261</f>
        <v>5.5944914041947798E-2</v>
      </c>
      <c r="F1261" s="2">
        <f>'Moving Avg'!D1261</f>
        <v>6.0296000000000003</v>
      </c>
      <c r="G1261" s="2">
        <f>'Moving Avg'!F1261</f>
        <v>6.20425</v>
      </c>
      <c r="H1261" s="2">
        <f>'Moving Avg'!G1261</f>
        <v>6.1563800000000013</v>
      </c>
      <c r="I1261" s="2">
        <f>'Moving Avg'!H1261</f>
        <v>6.6378750000000002</v>
      </c>
      <c r="J1261" s="5" t="str">
        <f>OBV!F1261</f>
        <v>BEARISH</v>
      </c>
      <c r="K1261" s="5" t="str">
        <f>OBV!G1261</f>
        <v>NEUTRAL</v>
      </c>
      <c r="L1261" s="5" t="str">
        <f>OBV!H1261</f>
        <v>CONFIRMED BEARISH</v>
      </c>
      <c r="M1261" s="7">
        <f t="shared" si="190"/>
        <v>25</v>
      </c>
      <c r="N1261" s="7">
        <f t="shared" si="191"/>
        <v>0</v>
      </c>
      <c r="O1261" s="7">
        <f t="shared" si="192"/>
        <v>0</v>
      </c>
      <c r="P1261" s="7">
        <f t="shared" si="193"/>
        <v>16.5</v>
      </c>
      <c r="Q1261" s="8">
        <f t="shared" si="194"/>
        <v>11.225</v>
      </c>
      <c r="R1261" s="8">
        <f t="shared" si="195"/>
        <v>9.125</v>
      </c>
      <c r="S1261" s="8">
        <f t="shared" si="196"/>
        <v>11.175000000000001</v>
      </c>
      <c r="T1261" s="8">
        <f t="shared" si="197"/>
        <v>10.375</v>
      </c>
      <c r="U1261" s="7">
        <f t="shared" si="198"/>
        <v>10.508333333333335</v>
      </c>
      <c r="V1261" s="7">
        <f t="shared" si="199"/>
        <v>10.475000000000001</v>
      </c>
    </row>
    <row r="1262" spans="1:22" ht="13.5" x14ac:dyDescent="0.25">
      <c r="A1262" s="3">
        <f>RSI!A1262</f>
        <v>43847</v>
      </c>
      <c r="B1262" s="2">
        <f>RSI!B1262</f>
        <v>6.13</v>
      </c>
      <c r="C1262" s="2">
        <f>RSI!I1262</f>
        <v>48.578434015919093</v>
      </c>
      <c r="D1262" s="2">
        <f>MACD!E1262</f>
        <v>5.3228451687918898E-2</v>
      </c>
      <c r="E1262" s="2">
        <f>MACD!F1262</f>
        <v>5.5401621571142021E-2</v>
      </c>
      <c r="F1262" s="2">
        <f>'Moving Avg'!D1262</f>
        <v>6.0309999999999997</v>
      </c>
      <c r="G1262" s="2">
        <f>'Moving Avg'!F1262</f>
        <v>6.1868999999999996</v>
      </c>
      <c r="H1262" s="2">
        <f>'Moving Avg'!G1262</f>
        <v>6.1490000000000018</v>
      </c>
      <c r="I1262" s="2">
        <f>'Moving Avg'!H1262</f>
        <v>6.6313500000000012</v>
      </c>
      <c r="J1262" s="5" t="str">
        <f>OBV!F1262</f>
        <v>BULLISH</v>
      </c>
      <c r="K1262" s="5" t="str">
        <f>OBV!G1262</f>
        <v>NEUTRAL</v>
      </c>
      <c r="L1262" s="5" t="str">
        <f>OBV!H1262</f>
        <v>CONFIRMED BULLISH</v>
      </c>
      <c r="M1262" s="7">
        <f t="shared" si="190"/>
        <v>25</v>
      </c>
      <c r="N1262" s="7">
        <f t="shared" si="191"/>
        <v>45</v>
      </c>
      <c r="O1262" s="7">
        <f t="shared" si="192"/>
        <v>0</v>
      </c>
      <c r="P1262" s="7">
        <f t="shared" si="193"/>
        <v>83.5</v>
      </c>
      <c r="Q1262" s="8">
        <f t="shared" si="194"/>
        <v>37.024999999999999</v>
      </c>
      <c r="R1262" s="8">
        <f t="shared" si="195"/>
        <v>34.875</v>
      </c>
      <c r="S1262" s="8">
        <f t="shared" si="196"/>
        <v>48.075000000000003</v>
      </c>
      <c r="T1262" s="8">
        <f t="shared" si="197"/>
        <v>38.375</v>
      </c>
      <c r="U1262" s="7">
        <f t="shared" si="198"/>
        <v>39.991666666666667</v>
      </c>
      <c r="V1262" s="7">
        <f t="shared" si="199"/>
        <v>39.587500000000006</v>
      </c>
    </row>
    <row r="1263" spans="1:22" ht="13.5" x14ac:dyDescent="0.25">
      <c r="A1263" s="3">
        <f>RSI!A1263</f>
        <v>43850</v>
      </c>
      <c r="B1263" s="2">
        <f>RSI!B1263</f>
        <v>6.226</v>
      </c>
      <c r="C1263" s="2">
        <f>RSI!I1263</f>
        <v>52.55172508791123</v>
      </c>
      <c r="D1263" s="2">
        <f>MACD!E1263</f>
        <v>7.9851798977885302E-2</v>
      </c>
      <c r="E1263" s="2">
        <f>MACD!F1263</f>
        <v>6.0291657052490677E-2</v>
      </c>
      <c r="F1263" s="2">
        <f>'Moving Avg'!D1263</f>
        <v>6.0515999999999996</v>
      </c>
      <c r="G1263" s="2">
        <f>'Moving Avg'!F1263</f>
        <v>6.1736000000000004</v>
      </c>
      <c r="H1263" s="2">
        <f>'Moving Avg'!G1263</f>
        <v>6.1435400000000024</v>
      </c>
      <c r="I1263" s="2">
        <f>'Moving Avg'!H1263</f>
        <v>6.6263950000000023</v>
      </c>
      <c r="J1263" s="5" t="str">
        <f>OBV!F1263</f>
        <v>BULLISH</v>
      </c>
      <c r="K1263" s="5" t="str">
        <f>OBV!G1263</f>
        <v>NEUTRAL</v>
      </c>
      <c r="L1263" s="5" t="str">
        <f>OBV!H1263</f>
        <v>CONFIRMED BULLISH</v>
      </c>
      <c r="M1263" s="7">
        <f t="shared" si="190"/>
        <v>25</v>
      </c>
      <c r="N1263" s="7">
        <f t="shared" si="191"/>
        <v>0</v>
      </c>
      <c r="O1263" s="7">
        <f t="shared" si="192"/>
        <v>0</v>
      </c>
      <c r="P1263" s="7">
        <f t="shared" si="193"/>
        <v>83.5</v>
      </c>
      <c r="Q1263" s="8">
        <f t="shared" si="194"/>
        <v>21.274999999999999</v>
      </c>
      <c r="R1263" s="8">
        <f t="shared" si="195"/>
        <v>25.875</v>
      </c>
      <c r="S1263" s="8">
        <f t="shared" si="196"/>
        <v>41.325000000000003</v>
      </c>
      <c r="T1263" s="8">
        <f t="shared" si="197"/>
        <v>27.125</v>
      </c>
      <c r="U1263" s="7">
        <f t="shared" si="198"/>
        <v>29.491666666666664</v>
      </c>
      <c r="V1263" s="7">
        <f t="shared" si="199"/>
        <v>28.9</v>
      </c>
    </row>
    <row r="1264" spans="1:22" ht="13.5" x14ac:dyDescent="0.25">
      <c r="A1264" s="3">
        <f>RSI!A1264</f>
        <v>43851</v>
      </c>
      <c r="B1264" s="2">
        <f>RSI!B1264</f>
        <v>6.3659999999999997</v>
      </c>
      <c r="C1264" s="2">
        <f>RSI!I1264</f>
        <v>57.686543316310875</v>
      </c>
      <c r="D1264" s="2">
        <f>MACD!E1264</f>
        <v>6.2079757122696755E-2</v>
      </c>
      <c r="E1264" s="2">
        <f>MACD!F1264</f>
        <v>6.0649277066531893E-2</v>
      </c>
      <c r="F1264" s="2">
        <f>'Moving Avg'!D1264</f>
        <v>6.1431999999999993</v>
      </c>
      <c r="G1264" s="2">
        <f>'Moving Avg'!F1264</f>
        <v>6.1706500000000002</v>
      </c>
      <c r="H1264" s="2">
        <f>'Moving Avg'!G1264</f>
        <v>6.141020000000001</v>
      </c>
      <c r="I1264" s="2">
        <f>'Moving Avg'!H1264</f>
        <v>6.6231950000000017</v>
      </c>
      <c r="J1264" s="5" t="str">
        <f>OBV!F1264</f>
        <v>BULLISH</v>
      </c>
      <c r="K1264" s="5" t="str">
        <f>OBV!G1264</f>
        <v>NEUTRAL</v>
      </c>
      <c r="L1264" s="5" t="str">
        <f>OBV!H1264</f>
        <v>CONFIRMED BULLISH</v>
      </c>
      <c r="M1264" s="7">
        <f t="shared" si="190"/>
        <v>25</v>
      </c>
      <c r="N1264" s="7">
        <f t="shared" si="191"/>
        <v>0</v>
      </c>
      <c r="O1264" s="7">
        <f t="shared" si="192"/>
        <v>0</v>
      </c>
      <c r="P1264" s="7">
        <f t="shared" si="193"/>
        <v>83.5</v>
      </c>
      <c r="Q1264" s="8">
        <f t="shared" si="194"/>
        <v>21.274999999999999</v>
      </c>
      <c r="R1264" s="8">
        <f t="shared" si="195"/>
        <v>25.875</v>
      </c>
      <c r="S1264" s="8">
        <f t="shared" si="196"/>
        <v>41.325000000000003</v>
      </c>
      <c r="T1264" s="8">
        <f t="shared" si="197"/>
        <v>27.125</v>
      </c>
      <c r="U1264" s="7">
        <f t="shared" si="198"/>
        <v>29.491666666666664</v>
      </c>
      <c r="V1264" s="7">
        <f t="shared" si="199"/>
        <v>28.9</v>
      </c>
    </row>
    <row r="1265" spans="1:22" ht="13.5" x14ac:dyDescent="0.25">
      <c r="A1265" s="3">
        <f>RSI!A1265</f>
        <v>43852</v>
      </c>
      <c r="B1265" s="2">
        <f>RSI!B1265</f>
        <v>6.4989999999999997</v>
      </c>
      <c r="C1265" s="2">
        <f>RSI!I1265</f>
        <v>61.904364453322671</v>
      </c>
      <c r="D1265" s="2">
        <f>MACD!E1265</f>
        <v>2.5847191485468102E-2</v>
      </c>
      <c r="E1265" s="2">
        <f>MACD!F1265</f>
        <v>5.3688859950319134E-2</v>
      </c>
      <c r="F1265" s="2">
        <f>'Moving Avg'!D1265</f>
        <v>6.2614000000000001</v>
      </c>
      <c r="G1265" s="2">
        <f>'Moving Avg'!F1265</f>
        <v>6.1743499999999996</v>
      </c>
      <c r="H1265" s="2">
        <f>'Moving Avg'!G1265</f>
        <v>6.1448600000000013</v>
      </c>
      <c r="I1265" s="2">
        <f>'Moving Avg'!H1265</f>
        <v>6.6216850000000012</v>
      </c>
      <c r="J1265" s="5" t="str">
        <f>OBV!F1265</f>
        <v>BULLISH</v>
      </c>
      <c r="K1265" s="5" t="str">
        <f>OBV!G1265</f>
        <v>NEUTRAL</v>
      </c>
      <c r="L1265" s="5" t="str">
        <f>OBV!H1265</f>
        <v>CONFIRMED BULLISH</v>
      </c>
      <c r="M1265" s="7">
        <f t="shared" si="190"/>
        <v>25</v>
      </c>
      <c r="N1265" s="7">
        <f t="shared" si="191"/>
        <v>100</v>
      </c>
      <c r="O1265" s="7">
        <f t="shared" si="192"/>
        <v>0</v>
      </c>
      <c r="P1265" s="7">
        <f t="shared" si="193"/>
        <v>83.5</v>
      </c>
      <c r="Q1265" s="8">
        <f t="shared" si="194"/>
        <v>56.274999999999999</v>
      </c>
      <c r="R1265" s="8">
        <f t="shared" si="195"/>
        <v>45.875</v>
      </c>
      <c r="S1265" s="8">
        <f t="shared" si="196"/>
        <v>56.325000000000003</v>
      </c>
      <c r="T1265" s="8">
        <f t="shared" si="197"/>
        <v>52.125</v>
      </c>
      <c r="U1265" s="7">
        <f t="shared" si="198"/>
        <v>52.82500000000001</v>
      </c>
      <c r="V1265" s="7">
        <f t="shared" si="199"/>
        <v>52.650000000000006</v>
      </c>
    </row>
    <row r="1266" spans="1:22" ht="13.5" x14ac:dyDescent="0.25">
      <c r="A1266" s="3">
        <f>RSI!A1266</f>
        <v>43853</v>
      </c>
      <c r="B1266" s="2">
        <f>RSI!B1266</f>
        <v>6.7869999999999999</v>
      </c>
      <c r="C1266" s="2">
        <f>RSI!I1266</f>
        <v>69.089583879475782</v>
      </c>
      <c r="D1266" s="2">
        <f>MACD!E1266</f>
        <v>-2.8031282349801678E-2</v>
      </c>
      <c r="E1266" s="2">
        <f>MACD!F1266</f>
        <v>3.7344831490294973E-2</v>
      </c>
      <c r="F1266" s="2">
        <f>'Moving Avg'!D1266</f>
        <v>6.4016000000000002</v>
      </c>
      <c r="G1266" s="2">
        <f>'Moving Avg'!F1266</f>
        <v>6.2016499999999999</v>
      </c>
      <c r="H1266" s="2">
        <f>'Moving Avg'!G1266</f>
        <v>6.1565200000000004</v>
      </c>
      <c r="I1266" s="2">
        <f>'Moving Avg'!H1266</f>
        <v>6.6216500000000007</v>
      </c>
      <c r="J1266" s="5" t="str">
        <f>OBV!F1266</f>
        <v>BULLISH</v>
      </c>
      <c r="K1266" s="5" t="str">
        <f>OBV!G1266</f>
        <v>WEAK</v>
      </c>
      <c r="L1266" s="5" t="str">
        <f>OBV!H1266</f>
        <v>CONFIRMED BULLISH</v>
      </c>
      <c r="M1266" s="7">
        <f t="shared" si="190"/>
        <v>25</v>
      </c>
      <c r="N1266" s="7">
        <f t="shared" si="191"/>
        <v>100</v>
      </c>
      <c r="O1266" s="7">
        <f t="shared" si="192"/>
        <v>0</v>
      </c>
      <c r="P1266" s="7">
        <f t="shared" si="193"/>
        <v>67</v>
      </c>
      <c r="Q1266" s="8">
        <f t="shared" si="194"/>
        <v>53.8</v>
      </c>
      <c r="R1266" s="8">
        <f t="shared" si="195"/>
        <v>41.75</v>
      </c>
      <c r="S1266" s="8">
        <f t="shared" si="196"/>
        <v>48.900000000000006</v>
      </c>
      <c r="T1266" s="8">
        <f t="shared" si="197"/>
        <v>48</v>
      </c>
      <c r="U1266" s="7">
        <f t="shared" si="198"/>
        <v>48.15</v>
      </c>
      <c r="V1266" s="7">
        <f t="shared" si="199"/>
        <v>48.112499999999997</v>
      </c>
    </row>
    <row r="1267" spans="1:22" ht="13.5" x14ac:dyDescent="0.25">
      <c r="A1267" s="3">
        <f>RSI!A1267</f>
        <v>43854</v>
      </c>
      <c r="B1267" s="2">
        <f>RSI!B1267</f>
        <v>7.1710000000000003</v>
      </c>
      <c r="C1267" s="2">
        <f>RSI!I1267</f>
        <v>75.676883911244474</v>
      </c>
      <c r="D1267" s="2">
        <f>MACD!E1267</f>
        <v>-0.11120636831931829</v>
      </c>
      <c r="E1267" s="2">
        <f>MACD!F1267</f>
        <v>7.6345915283723177E-3</v>
      </c>
      <c r="F1267" s="2">
        <f>'Moving Avg'!D1267</f>
        <v>6.6097999999999999</v>
      </c>
      <c r="G1267" s="2">
        <f>'Moving Avg'!F1267</f>
        <v>6.2488999999999999</v>
      </c>
      <c r="H1267" s="2">
        <f>'Moving Avg'!G1267</f>
        <v>6.1792600000000002</v>
      </c>
      <c r="I1267" s="2">
        <f>'Moving Avg'!H1267</f>
        <v>6.6226100000000008</v>
      </c>
      <c r="J1267" s="5" t="str">
        <f>OBV!F1267</f>
        <v>BULLISH</v>
      </c>
      <c r="K1267" s="5" t="str">
        <f>OBV!G1267</f>
        <v>WEAK</v>
      </c>
      <c r="L1267" s="5" t="str">
        <f>OBV!H1267</f>
        <v>CONFIRMED BULLISH</v>
      </c>
      <c r="M1267" s="7">
        <f t="shared" si="190"/>
        <v>0</v>
      </c>
      <c r="N1267" s="7">
        <f t="shared" si="191"/>
        <v>100</v>
      </c>
      <c r="O1267" s="7">
        <f t="shared" si="192"/>
        <v>0</v>
      </c>
      <c r="P1267" s="7">
        <f t="shared" si="193"/>
        <v>67</v>
      </c>
      <c r="Q1267" s="8">
        <f t="shared" si="194"/>
        <v>45.05</v>
      </c>
      <c r="R1267" s="8">
        <f t="shared" si="195"/>
        <v>36.75</v>
      </c>
      <c r="S1267" s="8">
        <f t="shared" si="196"/>
        <v>45.150000000000006</v>
      </c>
      <c r="T1267" s="8">
        <f t="shared" si="197"/>
        <v>41.75</v>
      </c>
      <c r="U1267" s="7">
        <f t="shared" si="198"/>
        <v>42.31666666666667</v>
      </c>
      <c r="V1267" s="7">
        <f t="shared" si="199"/>
        <v>42.174999999999997</v>
      </c>
    </row>
    <row r="1268" spans="1:22" ht="13.5" x14ac:dyDescent="0.25">
      <c r="A1268" s="3">
        <f>RSI!A1268</f>
        <v>43857</v>
      </c>
      <c r="B1268" s="2">
        <f>RSI!B1268</f>
        <v>7.6070000000000002</v>
      </c>
      <c r="C1268" s="2">
        <f>RSI!I1268</f>
        <v>80.70483494302934</v>
      </c>
      <c r="D1268" s="2">
        <f>MACD!E1268</f>
        <v>-0.21934404116359119</v>
      </c>
      <c r="E1268" s="2">
        <f>MACD!F1268</f>
        <v>-3.7761135010020389E-2</v>
      </c>
      <c r="F1268" s="2">
        <f>'Moving Avg'!D1268</f>
        <v>6.8860000000000001</v>
      </c>
      <c r="G1268" s="2">
        <f>'Moving Avg'!F1268</f>
        <v>6.3271999999999995</v>
      </c>
      <c r="H1268" s="2">
        <f>'Moving Avg'!G1268</f>
        <v>6.2071799999999993</v>
      </c>
      <c r="I1268" s="2">
        <f>'Moving Avg'!H1268</f>
        <v>6.6267750000000012</v>
      </c>
      <c r="J1268" s="5" t="str">
        <f>OBV!F1268</f>
        <v>BULLISH</v>
      </c>
      <c r="K1268" s="5" t="str">
        <f>OBV!G1268</f>
        <v>WEAK</v>
      </c>
      <c r="L1268" s="5" t="str">
        <f>OBV!H1268</f>
        <v>CONFIRMED BULLISH</v>
      </c>
      <c r="M1268" s="7">
        <f t="shared" si="190"/>
        <v>0</v>
      </c>
      <c r="N1268" s="7">
        <f t="shared" si="191"/>
        <v>100</v>
      </c>
      <c r="O1268" s="7">
        <f t="shared" si="192"/>
        <v>50</v>
      </c>
      <c r="P1268" s="7">
        <f t="shared" si="193"/>
        <v>67</v>
      </c>
      <c r="Q1268" s="8">
        <f t="shared" si="194"/>
        <v>52.55</v>
      </c>
      <c r="R1268" s="8">
        <f t="shared" si="195"/>
        <v>54.25</v>
      </c>
      <c r="S1268" s="8">
        <f t="shared" si="196"/>
        <v>57.650000000000006</v>
      </c>
      <c r="T1268" s="8">
        <f t="shared" si="197"/>
        <v>54.25</v>
      </c>
      <c r="U1268" s="7">
        <f t="shared" si="198"/>
        <v>54.816666666666663</v>
      </c>
      <c r="V1268" s="7">
        <f t="shared" si="199"/>
        <v>54.674999999999997</v>
      </c>
    </row>
    <row r="1269" spans="1:22" ht="13.5" x14ac:dyDescent="0.25">
      <c r="A1269" s="3">
        <f>RSI!A1269</f>
        <v>43858</v>
      </c>
      <c r="B1269" s="2">
        <f>RSI!B1269</f>
        <v>7.9249999999999998</v>
      </c>
      <c r="C1269" s="2">
        <f>RSI!I1269</f>
        <v>83.400106042648446</v>
      </c>
      <c r="D1269" s="2">
        <f>MACD!E1269</f>
        <v>-0.37511180146991752</v>
      </c>
      <c r="E1269" s="2">
        <f>MACD!F1269</f>
        <v>-0.10523126830199983</v>
      </c>
      <c r="F1269" s="2">
        <f>'Moving Avg'!D1269</f>
        <v>7.1977999999999991</v>
      </c>
      <c r="G1269" s="2">
        <f>'Moving Avg'!F1269</f>
        <v>6.4147499999999997</v>
      </c>
      <c r="H1269" s="2">
        <f>'Moving Avg'!G1269</f>
        <v>6.240120000000001</v>
      </c>
      <c r="I1269" s="2">
        <f>'Moving Avg'!H1269</f>
        <v>6.6333549999999999</v>
      </c>
      <c r="J1269" s="5" t="str">
        <f>OBV!F1269</f>
        <v>BULLISH</v>
      </c>
      <c r="K1269" s="5" t="str">
        <f>OBV!G1269</f>
        <v>WEAK</v>
      </c>
      <c r="L1269" s="5" t="str">
        <f>OBV!H1269</f>
        <v>CONFIRMED BULLISH</v>
      </c>
      <c r="M1269" s="7">
        <f t="shared" si="190"/>
        <v>0</v>
      </c>
      <c r="N1269" s="7">
        <f t="shared" si="191"/>
        <v>100</v>
      </c>
      <c r="O1269" s="7">
        <f t="shared" si="192"/>
        <v>50</v>
      </c>
      <c r="P1269" s="7">
        <f t="shared" si="193"/>
        <v>67</v>
      </c>
      <c r="Q1269" s="8">
        <f t="shared" si="194"/>
        <v>52.55</v>
      </c>
      <c r="R1269" s="8">
        <f t="shared" si="195"/>
        <v>54.25</v>
      </c>
      <c r="S1269" s="8">
        <f t="shared" si="196"/>
        <v>57.650000000000006</v>
      </c>
      <c r="T1269" s="8">
        <f t="shared" si="197"/>
        <v>54.25</v>
      </c>
      <c r="U1269" s="7">
        <f t="shared" si="198"/>
        <v>54.816666666666663</v>
      </c>
      <c r="V1269" s="7">
        <f t="shared" si="199"/>
        <v>54.674999999999997</v>
      </c>
    </row>
    <row r="1270" spans="1:22" ht="13.5" x14ac:dyDescent="0.25">
      <c r="A1270" s="3">
        <f>RSI!A1270</f>
        <v>43859</v>
      </c>
      <c r="B1270" s="2">
        <f>RSI!B1270</f>
        <v>8.1609999999999996</v>
      </c>
      <c r="C1270" s="2">
        <f>RSI!I1270</f>
        <v>85.067216209142543</v>
      </c>
      <c r="D1270" s="2">
        <f>MACD!E1270</f>
        <v>-0.53334452761909201</v>
      </c>
      <c r="E1270" s="2">
        <f>MACD!F1270</f>
        <v>-0.1908539201654183</v>
      </c>
      <c r="F1270" s="2">
        <f>'Moving Avg'!D1270</f>
        <v>7.5302000000000007</v>
      </c>
      <c r="G1270" s="2">
        <f>'Moving Avg'!F1270</f>
        <v>6.5125999999999991</v>
      </c>
      <c r="H1270" s="2">
        <f>'Moving Avg'!G1270</f>
        <v>6.2814800000000002</v>
      </c>
      <c r="I1270" s="2">
        <f>'Moving Avg'!H1270</f>
        <v>6.641115000000001</v>
      </c>
      <c r="J1270" s="5" t="str">
        <f>OBV!F1270</f>
        <v>BULLISH</v>
      </c>
      <c r="K1270" s="5" t="str">
        <f>OBV!G1270</f>
        <v>WEAK</v>
      </c>
      <c r="L1270" s="5" t="str">
        <f>OBV!H1270</f>
        <v>CONFIRMED BULLISH</v>
      </c>
      <c r="M1270" s="7">
        <f t="shared" si="190"/>
        <v>0</v>
      </c>
      <c r="N1270" s="7">
        <f t="shared" si="191"/>
        <v>100</v>
      </c>
      <c r="O1270" s="7">
        <f t="shared" si="192"/>
        <v>50</v>
      </c>
      <c r="P1270" s="7">
        <f t="shared" si="193"/>
        <v>67</v>
      </c>
      <c r="Q1270" s="8">
        <f t="shared" si="194"/>
        <v>52.55</v>
      </c>
      <c r="R1270" s="8">
        <f t="shared" si="195"/>
        <v>54.25</v>
      </c>
      <c r="S1270" s="8">
        <f t="shared" si="196"/>
        <v>57.650000000000006</v>
      </c>
      <c r="T1270" s="8">
        <f t="shared" si="197"/>
        <v>54.25</v>
      </c>
      <c r="U1270" s="7">
        <f t="shared" si="198"/>
        <v>54.816666666666663</v>
      </c>
      <c r="V1270" s="7">
        <f t="shared" si="199"/>
        <v>54.674999999999997</v>
      </c>
    </row>
    <row r="1271" spans="1:22" ht="13.5" x14ac:dyDescent="0.25">
      <c r="A1271" s="3">
        <f>RSI!A1271</f>
        <v>43860</v>
      </c>
      <c r="B1271" s="2">
        <f>RSI!B1271</f>
        <v>8.4860000000000007</v>
      </c>
      <c r="C1271" s="2">
        <f>RSI!I1271</f>
        <v>87.00300503389056</v>
      </c>
      <c r="D1271" s="2">
        <f>MACD!E1271</f>
        <v>-0.67360270876024941</v>
      </c>
      <c r="E1271" s="2">
        <f>MACD!F1271</f>
        <v>-0.28740367788438453</v>
      </c>
      <c r="F1271" s="2">
        <f>'Moving Avg'!D1271</f>
        <v>7.8699999999999992</v>
      </c>
      <c r="G1271" s="2">
        <f>'Moving Avg'!F1271</f>
        <v>6.6266999999999996</v>
      </c>
      <c r="H1271" s="2">
        <f>'Moving Avg'!G1271</f>
        <v>6.3315599999999996</v>
      </c>
      <c r="I1271" s="2">
        <f>'Moving Avg'!H1271</f>
        <v>6.6505000000000019</v>
      </c>
      <c r="J1271" s="5" t="str">
        <f>OBV!F1271</f>
        <v>BULLISH</v>
      </c>
      <c r="K1271" s="5" t="str">
        <f>OBV!G1271</f>
        <v>WEAK</v>
      </c>
      <c r="L1271" s="5" t="str">
        <f>OBV!H1271</f>
        <v>CONFIRMED BULLISH</v>
      </c>
      <c r="M1271" s="7">
        <f t="shared" si="190"/>
        <v>0</v>
      </c>
      <c r="N1271" s="7">
        <f t="shared" si="191"/>
        <v>100</v>
      </c>
      <c r="O1271" s="7">
        <f t="shared" si="192"/>
        <v>50</v>
      </c>
      <c r="P1271" s="7">
        <f t="shared" si="193"/>
        <v>67</v>
      </c>
      <c r="Q1271" s="8">
        <f t="shared" si="194"/>
        <v>52.55</v>
      </c>
      <c r="R1271" s="8">
        <f t="shared" si="195"/>
        <v>54.25</v>
      </c>
      <c r="S1271" s="8">
        <f t="shared" si="196"/>
        <v>57.650000000000006</v>
      </c>
      <c r="T1271" s="8">
        <f t="shared" si="197"/>
        <v>54.25</v>
      </c>
      <c r="U1271" s="7">
        <f t="shared" si="198"/>
        <v>54.816666666666663</v>
      </c>
      <c r="V1271" s="7">
        <f t="shared" si="199"/>
        <v>54.674999999999997</v>
      </c>
    </row>
    <row r="1272" spans="1:22" ht="13.5" x14ac:dyDescent="0.25">
      <c r="A1272" s="3">
        <f>RSI!A1272</f>
        <v>43861</v>
      </c>
      <c r="B1272" s="2">
        <f>RSI!B1272</f>
        <v>8.4789999999999992</v>
      </c>
      <c r="C1272" s="2">
        <f>RSI!I1272</f>
        <v>86.742181422778913</v>
      </c>
      <c r="D1272" s="2">
        <f>MACD!E1272</f>
        <v>-0.79587789103596851</v>
      </c>
      <c r="E1272" s="2">
        <f>MACD!F1272</f>
        <v>-0.3890985205147014</v>
      </c>
      <c r="F1272" s="2">
        <f>'Moving Avg'!D1272</f>
        <v>8.1316000000000006</v>
      </c>
      <c r="G1272" s="2">
        <f>'Moving Avg'!F1272</f>
        <v>6.7474500000000006</v>
      </c>
      <c r="H1272" s="2">
        <f>'Moving Avg'!G1272</f>
        <v>6.3829799999999999</v>
      </c>
      <c r="I1272" s="2">
        <f>'Moving Avg'!H1272</f>
        <v>6.6598500000000023</v>
      </c>
      <c r="J1272" s="5" t="str">
        <f>OBV!F1272</f>
        <v>BULLISH</v>
      </c>
      <c r="K1272" s="5" t="str">
        <f>OBV!G1272</f>
        <v>NEUTRAL</v>
      </c>
      <c r="L1272" s="5" t="str">
        <f>OBV!H1272</f>
        <v>CONFIRMED BULLISH</v>
      </c>
      <c r="M1272" s="7">
        <f t="shared" si="190"/>
        <v>0</v>
      </c>
      <c r="N1272" s="7">
        <f t="shared" si="191"/>
        <v>100</v>
      </c>
      <c r="O1272" s="7">
        <f t="shared" si="192"/>
        <v>50</v>
      </c>
      <c r="P1272" s="7">
        <f t="shared" si="193"/>
        <v>83.5</v>
      </c>
      <c r="Q1272" s="8">
        <f t="shared" si="194"/>
        <v>55.024999999999999</v>
      </c>
      <c r="R1272" s="8">
        <f t="shared" si="195"/>
        <v>58.375</v>
      </c>
      <c r="S1272" s="8">
        <f t="shared" si="196"/>
        <v>65.075000000000003</v>
      </c>
      <c r="T1272" s="8">
        <f t="shared" si="197"/>
        <v>58.375</v>
      </c>
      <c r="U1272" s="7">
        <f t="shared" si="198"/>
        <v>59.491666666666674</v>
      </c>
      <c r="V1272" s="7">
        <f t="shared" si="199"/>
        <v>59.212500000000006</v>
      </c>
    </row>
    <row r="1273" spans="1:22" ht="13.5" x14ac:dyDescent="0.25">
      <c r="A1273" s="3">
        <f>RSI!A1273</f>
        <v>43864</v>
      </c>
      <c r="B1273" s="2">
        <f>RSI!B1273</f>
        <v>8.2279999999999998</v>
      </c>
      <c r="C1273" s="2">
        <f>RSI!I1273</f>
        <v>77.742418629834958</v>
      </c>
      <c r="D1273" s="2">
        <f>MACD!E1273</f>
        <v>-0.87601510916041025</v>
      </c>
      <c r="E1273" s="2">
        <f>MACD!F1273</f>
        <v>-0.48648183824384317</v>
      </c>
      <c r="F1273" s="2">
        <f>'Moving Avg'!D1273</f>
        <v>8.2558000000000007</v>
      </c>
      <c r="G1273" s="2">
        <f>'Moving Avg'!F1273</f>
        <v>6.8379500000000011</v>
      </c>
      <c r="H1273" s="2">
        <f>'Moving Avg'!G1273</f>
        <v>6.4293800000000001</v>
      </c>
      <c r="I1273" s="2">
        <f>'Moving Avg'!H1273</f>
        <v>6.6669550000000042</v>
      </c>
      <c r="J1273" s="5" t="str">
        <f>OBV!F1273</f>
        <v>BULLISH</v>
      </c>
      <c r="K1273" s="5" t="str">
        <f>OBV!G1273</f>
        <v>NEUTRAL</v>
      </c>
      <c r="L1273" s="5" t="str">
        <f>OBV!H1273</f>
        <v>CONFIRMED BULLISH</v>
      </c>
      <c r="M1273" s="7">
        <f t="shared" si="190"/>
        <v>0</v>
      </c>
      <c r="N1273" s="7">
        <f t="shared" si="191"/>
        <v>100</v>
      </c>
      <c r="O1273" s="7">
        <f t="shared" si="192"/>
        <v>50</v>
      </c>
      <c r="P1273" s="7">
        <f t="shared" si="193"/>
        <v>83.5</v>
      </c>
      <c r="Q1273" s="8">
        <f t="shared" si="194"/>
        <v>55.024999999999999</v>
      </c>
      <c r="R1273" s="8">
        <f t="shared" si="195"/>
        <v>58.375</v>
      </c>
      <c r="S1273" s="8">
        <f t="shared" si="196"/>
        <v>65.075000000000003</v>
      </c>
      <c r="T1273" s="8">
        <f t="shared" si="197"/>
        <v>58.375</v>
      </c>
      <c r="U1273" s="7">
        <f t="shared" si="198"/>
        <v>59.491666666666674</v>
      </c>
      <c r="V1273" s="7">
        <f t="shared" si="199"/>
        <v>59.212500000000006</v>
      </c>
    </row>
    <row r="1274" spans="1:22" ht="13.5" x14ac:dyDescent="0.25">
      <c r="A1274" s="3">
        <f>RSI!A1274</f>
        <v>43865</v>
      </c>
      <c r="B1274" s="2">
        <f>RSI!B1274</f>
        <v>7.984</v>
      </c>
      <c r="C1274" s="2">
        <f>RSI!I1274</f>
        <v>70.125529013262721</v>
      </c>
      <c r="D1274" s="2">
        <f>MACD!E1274</f>
        <v>-0.91201987995123535</v>
      </c>
      <c r="E1274" s="2">
        <f>MACD!F1274</f>
        <v>-0.57158944658532163</v>
      </c>
      <c r="F1274" s="2">
        <f>'Moving Avg'!D1274</f>
        <v>8.2675999999999998</v>
      </c>
      <c r="G1274" s="2">
        <f>'Moving Avg'!F1274</f>
        <v>6.9258500000000014</v>
      </c>
      <c r="H1274" s="2">
        <f>'Moving Avg'!G1274</f>
        <v>6.4708999999999994</v>
      </c>
      <c r="I1274" s="2">
        <f>'Moving Avg'!H1274</f>
        <v>6.6729050000000028</v>
      </c>
      <c r="J1274" s="5" t="str">
        <f>OBV!F1274</f>
        <v>BEARISH</v>
      </c>
      <c r="K1274" s="5" t="str">
        <f>OBV!G1274</f>
        <v>NEUTRAL</v>
      </c>
      <c r="L1274" s="5" t="str">
        <f>OBV!H1274</f>
        <v>BEARISH DIVERGENCE</v>
      </c>
      <c r="M1274" s="7">
        <f t="shared" si="190"/>
        <v>0</v>
      </c>
      <c r="N1274" s="7">
        <f t="shared" si="191"/>
        <v>100</v>
      </c>
      <c r="O1274" s="7">
        <f t="shared" si="192"/>
        <v>50</v>
      </c>
      <c r="P1274" s="7">
        <f t="shared" si="193"/>
        <v>16.5</v>
      </c>
      <c r="Q1274" s="8">
        <f t="shared" si="194"/>
        <v>44.975000000000001</v>
      </c>
      <c r="R1274" s="8">
        <f t="shared" si="195"/>
        <v>41.625</v>
      </c>
      <c r="S1274" s="8">
        <f t="shared" si="196"/>
        <v>34.924999999999997</v>
      </c>
      <c r="T1274" s="8">
        <f t="shared" si="197"/>
        <v>41.625</v>
      </c>
      <c r="U1274" s="7">
        <f t="shared" si="198"/>
        <v>40.508333333333333</v>
      </c>
      <c r="V1274" s="7">
        <f t="shared" si="199"/>
        <v>40.787499999999994</v>
      </c>
    </row>
    <row r="1275" spans="1:22" ht="13.5" x14ac:dyDescent="0.25">
      <c r="A1275" s="3">
        <f>RSI!A1275</f>
        <v>43866</v>
      </c>
      <c r="B1275" s="2">
        <f>RSI!B1275</f>
        <v>8.3239999999999998</v>
      </c>
      <c r="C1275" s="2">
        <f>RSI!I1275</f>
        <v>73.954838309811038</v>
      </c>
      <c r="D1275" s="2">
        <f>MACD!E1275</f>
        <v>-0.95299775017252308</v>
      </c>
      <c r="E1275" s="2">
        <f>MACD!F1275</f>
        <v>-0.64787110730276187</v>
      </c>
      <c r="F1275" s="2">
        <f>'Moving Avg'!D1275</f>
        <v>8.3002000000000002</v>
      </c>
      <c r="G1275" s="2">
        <f>'Moving Avg'!F1275</f>
        <v>7.0340500000000024</v>
      </c>
      <c r="H1275" s="2">
        <f>'Moving Avg'!G1275</f>
        <v>6.5192199999999989</v>
      </c>
      <c r="I1275" s="2">
        <f>'Moving Avg'!H1275</f>
        <v>6.681810000000004</v>
      </c>
      <c r="J1275" s="5" t="str">
        <f>OBV!F1275</f>
        <v>BEARISH</v>
      </c>
      <c r="K1275" s="5" t="str">
        <f>OBV!G1275</f>
        <v>NEUTRAL</v>
      </c>
      <c r="L1275" s="5" t="str">
        <f>OBV!H1275</f>
        <v>BEARISH DIVERGENCE</v>
      </c>
      <c r="M1275" s="7">
        <f t="shared" si="190"/>
        <v>0</v>
      </c>
      <c r="N1275" s="7">
        <f t="shared" si="191"/>
        <v>100</v>
      </c>
      <c r="O1275" s="7">
        <f t="shared" si="192"/>
        <v>50</v>
      </c>
      <c r="P1275" s="7">
        <f t="shared" si="193"/>
        <v>16.5</v>
      </c>
      <c r="Q1275" s="8">
        <f t="shared" si="194"/>
        <v>44.975000000000001</v>
      </c>
      <c r="R1275" s="8">
        <f t="shared" si="195"/>
        <v>41.625</v>
      </c>
      <c r="S1275" s="8">
        <f t="shared" si="196"/>
        <v>34.924999999999997</v>
      </c>
      <c r="T1275" s="8">
        <f t="shared" si="197"/>
        <v>41.625</v>
      </c>
      <c r="U1275" s="7">
        <f t="shared" si="198"/>
        <v>40.508333333333333</v>
      </c>
      <c r="V1275" s="7">
        <f t="shared" si="199"/>
        <v>40.787499999999994</v>
      </c>
    </row>
    <row r="1276" spans="1:22" ht="13.5" x14ac:dyDescent="0.25">
      <c r="A1276" s="3">
        <f>RSI!A1276</f>
        <v>43867</v>
      </c>
      <c r="B1276" s="2">
        <f>RSI!B1276</f>
        <v>8.3239999999999998</v>
      </c>
      <c r="C1276" s="2">
        <f>RSI!I1276</f>
        <v>73.954838309811038</v>
      </c>
      <c r="D1276" s="2">
        <f>MACD!E1276</f>
        <v>-0.95073257441800507</v>
      </c>
      <c r="E1276" s="2">
        <f>MACD!F1276</f>
        <v>-0.70844340072581058</v>
      </c>
      <c r="F1276" s="2">
        <f>'Moving Avg'!D1276</f>
        <v>8.2677999999999994</v>
      </c>
      <c r="G1276" s="2">
        <f>'Moving Avg'!F1276</f>
        <v>7.1422500000000015</v>
      </c>
      <c r="H1276" s="2">
        <f>'Moving Avg'!G1276</f>
        <v>6.5675400000000002</v>
      </c>
      <c r="I1276" s="2">
        <f>'Moving Avg'!H1276</f>
        <v>6.6910450000000035</v>
      </c>
      <c r="J1276" s="5" t="str">
        <f>OBV!F1276</f>
        <v>BEARISH</v>
      </c>
      <c r="K1276" s="5" t="str">
        <f>OBV!G1276</f>
        <v>NEUTRAL</v>
      </c>
      <c r="L1276" s="5" t="str">
        <f>OBV!H1276</f>
        <v>CONFIRMED BEARISH</v>
      </c>
      <c r="M1276" s="7">
        <f t="shared" si="190"/>
        <v>0</v>
      </c>
      <c r="N1276" s="7">
        <f t="shared" si="191"/>
        <v>100</v>
      </c>
      <c r="O1276" s="7">
        <f t="shared" si="192"/>
        <v>50</v>
      </c>
      <c r="P1276" s="7">
        <f t="shared" si="193"/>
        <v>16.5</v>
      </c>
      <c r="Q1276" s="8">
        <f t="shared" si="194"/>
        <v>44.975000000000001</v>
      </c>
      <c r="R1276" s="8">
        <f t="shared" si="195"/>
        <v>41.625</v>
      </c>
      <c r="S1276" s="8">
        <f t="shared" si="196"/>
        <v>34.924999999999997</v>
      </c>
      <c r="T1276" s="8">
        <f t="shared" si="197"/>
        <v>41.625</v>
      </c>
      <c r="U1276" s="7">
        <f t="shared" si="198"/>
        <v>40.508333333333333</v>
      </c>
      <c r="V1276" s="7">
        <f t="shared" si="199"/>
        <v>40.787499999999994</v>
      </c>
    </row>
    <row r="1277" spans="1:22" ht="13.5" x14ac:dyDescent="0.25">
      <c r="A1277" s="3">
        <f>RSI!A1277</f>
        <v>43868</v>
      </c>
      <c r="B1277" s="2">
        <f>RSI!B1277</f>
        <v>8.3010000000000002</v>
      </c>
      <c r="C1277" s="2">
        <f>RSI!I1277</f>
        <v>73.218530316035853</v>
      </c>
      <c r="D1277" s="2">
        <f>MACD!E1277</f>
        <v>-0.89485834755143934</v>
      </c>
      <c r="E1277" s="2">
        <f>MACD!F1277</f>
        <v>-0.74572639009093633</v>
      </c>
      <c r="F1277" s="2">
        <f>'Moving Avg'!D1277</f>
        <v>8.2322000000000006</v>
      </c>
      <c r="G1277" s="2">
        <f>'Moving Avg'!F1277</f>
        <v>7.25115</v>
      </c>
      <c r="H1277" s="2">
        <f>'Moving Avg'!G1277</f>
        <v>6.6153999999999993</v>
      </c>
      <c r="I1277" s="2">
        <f>'Moving Avg'!H1277</f>
        <v>6.6994400000000027</v>
      </c>
      <c r="J1277" s="5" t="str">
        <f>OBV!F1277</f>
        <v>BEARISH</v>
      </c>
      <c r="K1277" s="5" t="str">
        <f>OBV!G1277</f>
        <v>NEUTRAL</v>
      </c>
      <c r="L1277" s="5" t="str">
        <f>OBV!H1277</f>
        <v>CONFIRMED BEARISH</v>
      </c>
      <c r="M1277" s="7">
        <f t="shared" si="190"/>
        <v>0</v>
      </c>
      <c r="N1277" s="7">
        <f t="shared" si="191"/>
        <v>100</v>
      </c>
      <c r="O1277" s="7">
        <f t="shared" si="192"/>
        <v>50</v>
      </c>
      <c r="P1277" s="7">
        <f t="shared" si="193"/>
        <v>16.5</v>
      </c>
      <c r="Q1277" s="8">
        <f t="shared" si="194"/>
        <v>44.975000000000001</v>
      </c>
      <c r="R1277" s="8">
        <f t="shared" si="195"/>
        <v>41.625</v>
      </c>
      <c r="S1277" s="8">
        <f t="shared" si="196"/>
        <v>34.924999999999997</v>
      </c>
      <c r="T1277" s="8">
        <f t="shared" si="197"/>
        <v>41.625</v>
      </c>
      <c r="U1277" s="7">
        <f t="shared" si="198"/>
        <v>40.508333333333333</v>
      </c>
      <c r="V1277" s="7">
        <f t="shared" si="199"/>
        <v>40.787499999999994</v>
      </c>
    </row>
    <row r="1278" spans="1:22" ht="13.5" x14ac:dyDescent="0.25">
      <c r="A1278" s="3">
        <f>RSI!A1278</f>
        <v>43871</v>
      </c>
      <c r="B1278" s="2">
        <f>RSI!B1278</f>
        <v>8.0579999999999998</v>
      </c>
      <c r="C1278" s="2">
        <f>RSI!I1278</f>
        <v>65.768254357424809</v>
      </c>
      <c r="D1278" s="2">
        <f>MACD!E1278</f>
        <v>-0.7686849977551109</v>
      </c>
      <c r="E1278" s="2">
        <f>MACD!F1278</f>
        <v>-0.75031811162377127</v>
      </c>
      <c r="F1278" s="2">
        <f>'Moving Avg'!D1278</f>
        <v>8.1981999999999999</v>
      </c>
      <c r="G1278" s="2">
        <f>'Moving Avg'!F1278</f>
        <v>7.3478999999999983</v>
      </c>
      <c r="H1278" s="2">
        <f>'Moving Avg'!G1278</f>
        <v>6.6585399999999986</v>
      </c>
      <c r="I1278" s="2">
        <f>'Moving Avg'!H1278</f>
        <v>6.7066850000000038</v>
      </c>
      <c r="J1278" s="5" t="str">
        <f>OBV!F1278</f>
        <v>BEARISH</v>
      </c>
      <c r="K1278" s="5" t="str">
        <f>OBV!G1278</f>
        <v>NEUTRAL</v>
      </c>
      <c r="L1278" s="5" t="str">
        <f>OBV!H1278</f>
        <v>CONFIRMED BEARISH</v>
      </c>
      <c r="M1278" s="7">
        <f t="shared" si="190"/>
        <v>25</v>
      </c>
      <c r="N1278" s="7">
        <f t="shared" si="191"/>
        <v>45</v>
      </c>
      <c r="O1278" s="7">
        <f t="shared" si="192"/>
        <v>50</v>
      </c>
      <c r="P1278" s="7">
        <f t="shared" si="193"/>
        <v>16.5</v>
      </c>
      <c r="Q1278" s="8">
        <f t="shared" si="194"/>
        <v>34.475000000000001</v>
      </c>
      <c r="R1278" s="8">
        <f t="shared" si="195"/>
        <v>35.625</v>
      </c>
      <c r="S1278" s="8">
        <f t="shared" si="196"/>
        <v>30.425000000000001</v>
      </c>
      <c r="T1278" s="8">
        <f t="shared" si="197"/>
        <v>34.125</v>
      </c>
      <c r="U1278" s="7">
        <f t="shared" si="198"/>
        <v>33.508333333333333</v>
      </c>
      <c r="V1278" s="7">
        <f t="shared" si="199"/>
        <v>33.662499999999994</v>
      </c>
    </row>
    <row r="1279" spans="1:22" ht="13.5" x14ac:dyDescent="0.25">
      <c r="A1279" s="3">
        <f>RSI!A1279</f>
        <v>43872</v>
      </c>
      <c r="B1279" s="2">
        <f>RSI!B1279</f>
        <v>8.109</v>
      </c>
      <c r="C1279" s="2">
        <f>RSI!I1279</f>
        <v>66.537834721248942</v>
      </c>
      <c r="D1279" s="2">
        <f>MACD!E1279</f>
        <v>-0.62106559266961003</v>
      </c>
      <c r="E1279" s="2">
        <f>MACD!F1279</f>
        <v>-0.72446760783293906</v>
      </c>
      <c r="F1279" s="2">
        <f>'Moving Avg'!D1279</f>
        <v>8.2232000000000003</v>
      </c>
      <c r="G1279" s="2">
        <f>'Moving Avg'!F1279</f>
        <v>7.4579499999999994</v>
      </c>
      <c r="H1279" s="2">
        <f>'Moving Avg'!G1279</f>
        <v>6.7025599999999974</v>
      </c>
      <c r="I1279" s="2">
        <f>'Moving Avg'!H1279</f>
        <v>6.7148450000000039</v>
      </c>
      <c r="J1279" s="5" t="str">
        <f>OBV!F1279</f>
        <v>BEARISH</v>
      </c>
      <c r="K1279" s="5" t="str">
        <f>OBV!G1279</f>
        <v>NEUTRAL</v>
      </c>
      <c r="L1279" s="5" t="str">
        <f>OBV!H1279</f>
        <v>BEARISH DIVERGENCE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16.5</v>
      </c>
      <c r="Q1279" s="8">
        <f t="shared" si="194"/>
        <v>18.725000000000001</v>
      </c>
      <c r="R1279" s="8">
        <f t="shared" si="195"/>
        <v>26.625</v>
      </c>
      <c r="S1279" s="8">
        <f t="shared" si="196"/>
        <v>23.675000000000001</v>
      </c>
      <c r="T1279" s="8">
        <f t="shared" si="197"/>
        <v>22.875</v>
      </c>
      <c r="U1279" s="7">
        <f t="shared" si="198"/>
        <v>23.008333333333336</v>
      </c>
      <c r="V1279" s="7">
        <f t="shared" si="199"/>
        <v>22.975000000000001</v>
      </c>
    </row>
    <row r="1280" spans="1:22" ht="13.5" x14ac:dyDescent="0.25">
      <c r="A1280" s="3">
        <f>RSI!A1280</f>
        <v>43873</v>
      </c>
      <c r="B1280" s="2">
        <f>RSI!B1280</f>
        <v>7.8730000000000002</v>
      </c>
      <c r="C1280" s="2">
        <f>RSI!I1280</f>
        <v>59.834330631886026</v>
      </c>
      <c r="D1280" s="2">
        <f>MACD!E1280</f>
        <v>-0.44663938534997705</v>
      </c>
      <c r="E1280" s="2">
        <f>MACD!F1280</f>
        <v>-0.66890196333634677</v>
      </c>
      <c r="F1280" s="2">
        <f>'Moving Avg'!D1280</f>
        <v>8.1329999999999991</v>
      </c>
      <c r="G1280" s="2">
        <f>'Moving Avg'!F1280</f>
        <v>7.5561999999999996</v>
      </c>
      <c r="H1280" s="2">
        <f>'Moving Avg'!G1280</f>
        <v>6.7419999999999982</v>
      </c>
      <c r="I1280" s="2">
        <f>'Moving Avg'!H1280</f>
        <v>6.7208700000000032</v>
      </c>
      <c r="J1280" s="5" t="str">
        <f>OBV!F1280</f>
        <v>BEARISH</v>
      </c>
      <c r="K1280" s="5" t="str">
        <f>OBV!G1280</f>
        <v>NEUTRAL</v>
      </c>
      <c r="L1280" s="5" t="str">
        <f>OBV!H1280</f>
        <v>CONFIRMED BEARISH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16.5</v>
      </c>
      <c r="Q1280" s="8">
        <f t="shared" si="194"/>
        <v>18.725000000000001</v>
      </c>
      <c r="R1280" s="8">
        <f t="shared" si="195"/>
        <v>26.625</v>
      </c>
      <c r="S1280" s="8">
        <f t="shared" si="196"/>
        <v>23.675000000000001</v>
      </c>
      <c r="T1280" s="8">
        <f t="shared" si="197"/>
        <v>22.875</v>
      </c>
      <c r="U1280" s="7">
        <f t="shared" si="198"/>
        <v>23.008333333333336</v>
      </c>
      <c r="V1280" s="7">
        <f t="shared" si="199"/>
        <v>22.975000000000001</v>
      </c>
    </row>
    <row r="1281" spans="1:22" ht="13.5" x14ac:dyDescent="0.25">
      <c r="A1281" s="3">
        <f>RSI!A1281</f>
        <v>43874</v>
      </c>
      <c r="B1281" s="2">
        <f>RSI!B1281</f>
        <v>7.9029999999999996</v>
      </c>
      <c r="C1281" s="2">
        <f>RSI!I1281</f>
        <v>60.380759078576382</v>
      </c>
      <c r="D1281" s="2">
        <f>MACD!E1281</f>
        <v>-0.25383093932633294</v>
      </c>
      <c r="E1281" s="2">
        <f>MACD!F1281</f>
        <v>-0.58588775853434394</v>
      </c>
      <c r="F1281" s="2">
        <f>'Moving Avg'!D1281</f>
        <v>8.0488</v>
      </c>
      <c r="G1281" s="2">
        <f>'Moving Avg'!F1281</f>
        <v>7.6470499999999983</v>
      </c>
      <c r="H1281" s="2">
        <f>'Moving Avg'!G1281</f>
        <v>6.7818999999999994</v>
      </c>
      <c r="I1281" s="2">
        <f>'Moving Avg'!H1281</f>
        <v>6.7264500000000034</v>
      </c>
      <c r="J1281" s="5" t="str">
        <f>OBV!F1281</f>
        <v>BEARISH</v>
      </c>
      <c r="K1281" s="5" t="str">
        <f>OBV!G1281</f>
        <v>NEUTRAL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16.5</v>
      </c>
      <c r="Q1281" s="8">
        <f t="shared" si="194"/>
        <v>18.725000000000001</v>
      </c>
      <c r="R1281" s="8">
        <f t="shared" si="195"/>
        <v>26.625</v>
      </c>
      <c r="S1281" s="8">
        <f t="shared" si="196"/>
        <v>23.675000000000001</v>
      </c>
      <c r="T1281" s="8">
        <f t="shared" si="197"/>
        <v>22.875</v>
      </c>
      <c r="U1281" s="7">
        <f t="shared" si="198"/>
        <v>23.008333333333336</v>
      </c>
      <c r="V1281" s="7">
        <f t="shared" si="199"/>
        <v>22.975000000000001</v>
      </c>
    </row>
    <row r="1282" spans="1:22" ht="13.5" x14ac:dyDescent="0.25">
      <c r="A1282" s="3">
        <f>RSI!A1282</f>
        <v>43875</v>
      </c>
      <c r="B1282" s="2">
        <f>RSI!B1282</f>
        <v>7.8949999999999996</v>
      </c>
      <c r="C1282" s="2">
        <f>RSI!I1282</f>
        <v>60.145775865135441</v>
      </c>
      <c r="D1282" s="2">
        <f>MACD!E1282</f>
        <v>-9.3717986580442947E-2</v>
      </c>
      <c r="E1282" s="2">
        <f>MACD!F1282</f>
        <v>-0.48745380414356376</v>
      </c>
      <c r="F1282" s="2">
        <f>'Moving Avg'!D1282</f>
        <v>7.9676</v>
      </c>
      <c r="G1282" s="2">
        <f>'Moving Avg'!F1282</f>
        <v>7.7352999999999996</v>
      </c>
      <c r="H1282" s="2">
        <f>'Moving Avg'!G1282</f>
        <v>6.8216399999999986</v>
      </c>
      <c r="I1282" s="2">
        <f>'Moving Avg'!H1282</f>
        <v>6.7324150000000031</v>
      </c>
      <c r="J1282" s="5" t="str">
        <f>OBV!F1282</f>
        <v>BEARISH</v>
      </c>
      <c r="K1282" s="5" t="str">
        <f>OBV!G1282</f>
        <v>NEUTRAL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16.5</v>
      </c>
      <c r="Q1282" s="8">
        <f t="shared" si="194"/>
        <v>18.725000000000001</v>
      </c>
      <c r="R1282" s="8">
        <f t="shared" si="195"/>
        <v>26.625</v>
      </c>
      <c r="S1282" s="8">
        <f t="shared" si="196"/>
        <v>23.675000000000001</v>
      </c>
      <c r="T1282" s="8">
        <f t="shared" si="197"/>
        <v>22.875</v>
      </c>
      <c r="U1282" s="7">
        <f t="shared" si="198"/>
        <v>23.008333333333336</v>
      </c>
      <c r="V1282" s="7">
        <f t="shared" si="199"/>
        <v>22.975000000000001</v>
      </c>
    </row>
    <row r="1283" spans="1:22" ht="13.5" x14ac:dyDescent="0.25">
      <c r="A1283" s="3">
        <f>RSI!A1283</f>
        <v>43878</v>
      </c>
      <c r="B1283" s="2">
        <f>RSI!B1283</f>
        <v>7.8949999999999996</v>
      </c>
      <c r="C1283" s="2">
        <f>RSI!I1283</f>
        <v>60.145775865135441</v>
      </c>
      <c r="D1283" s="2">
        <f>MACD!E1283</f>
        <v>8.3453179973247416E-4</v>
      </c>
      <c r="E1283" s="2">
        <f>MACD!F1283</f>
        <v>-0.38979613695490456</v>
      </c>
      <c r="F1283" s="2">
        <f>'Moving Avg'!D1283</f>
        <v>7.9349999999999996</v>
      </c>
      <c r="G1283" s="2">
        <f>'Moving Avg'!F1283</f>
        <v>7.8187499999999996</v>
      </c>
      <c r="H1283" s="2">
        <f>'Moving Avg'!G1283</f>
        <v>6.8578199999999985</v>
      </c>
      <c r="I1283" s="2">
        <f>'Moving Avg'!H1283</f>
        <v>6.7385150000000023</v>
      </c>
      <c r="J1283" s="5" t="str">
        <f>OBV!F1283</f>
        <v>BEARISH</v>
      </c>
      <c r="K1283" s="5" t="str">
        <f>OBV!G1283</f>
        <v>NEUTRAL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16.5</v>
      </c>
      <c r="Q1283" s="8">
        <f t="shared" ref="Q1283:Q1346" si="204">0.35*M1283+N1283*0.35+O1283*0.15+P1283*0.15</f>
        <v>18.725000000000001</v>
      </c>
      <c r="R1283" s="8">
        <f t="shared" ref="R1283:R1346" si="205">M1283*0.2+N1283*0.2+O1283*0.35+P1283*0.25</f>
        <v>26.625</v>
      </c>
      <c r="S1283" s="8">
        <f t="shared" ref="S1283:S1346" si="206">M1283*0.15+N1283*0.15+O1283*0.25+P1283*0.45</f>
        <v>23.675000000000001</v>
      </c>
      <c r="T1283" s="8">
        <f t="shared" ref="T1283:T1346" si="207">0.25*SUM(M1283:P1283)</f>
        <v>22.875</v>
      </c>
      <c r="U1283" s="7">
        <f t="shared" ref="U1283:U1346" si="208">SUM(Q1283:S1283)/3</f>
        <v>23.008333333333336</v>
      </c>
      <c r="V1283" s="7">
        <f t="shared" ref="V1283:V1346" si="209">SUM(Q1283:T1283)/4</f>
        <v>22.975000000000001</v>
      </c>
    </row>
    <row r="1284" spans="1:22" ht="13.5" x14ac:dyDescent="0.25">
      <c r="A1284" s="3">
        <f>RSI!A1284</f>
        <v>43879</v>
      </c>
      <c r="B1284" s="2">
        <f>RSI!B1284</f>
        <v>7.8949999999999996</v>
      </c>
      <c r="C1284" s="2">
        <f>RSI!I1284</f>
        <v>60.145775865135441</v>
      </c>
      <c r="D1284" s="2">
        <f>MACD!E1284</f>
        <v>4.1161040139758853E-2</v>
      </c>
      <c r="E1284" s="2">
        <f>MACD!F1284</f>
        <v>-0.30360470153597191</v>
      </c>
      <c r="F1284" s="2">
        <f>'Moving Avg'!D1284</f>
        <v>7.8921999999999999</v>
      </c>
      <c r="G1284" s="2">
        <f>'Moving Avg'!F1284</f>
        <v>7.8952</v>
      </c>
      <c r="H1284" s="2">
        <f>'Moving Avg'!G1284</f>
        <v>6.8938599999999974</v>
      </c>
      <c r="I1284" s="2">
        <f>'Moving Avg'!H1284</f>
        <v>6.745605000000003</v>
      </c>
      <c r="J1284" s="5" t="str">
        <f>OBV!F1284</f>
        <v>BEARISH</v>
      </c>
      <c r="K1284" s="5" t="str">
        <f>OBV!G1284</f>
        <v>NEUTRAL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16.5</v>
      </c>
      <c r="Q1284" s="8">
        <f t="shared" si="204"/>
        <v>18.725000000000001</v>
      </c>
      <c r="R1284" s="8">
        <f t="shared" si="205"/>
        <v>26.625</v>
      </c>
      <c r="S1284" s="8">
        <f t="shared" si="206"/>
        <v>23.675000000000001</v>
      </c>
      <c r="T1284" s="8">
        <f t="shared" si="207"/>
        <v>22.875</v>
      </c>
      <c r="U1284" s="7">
        <f t="shared" si="208"/>
        <v>23.008333333333336</v>
      </c>
      <c r="V1284" s="7">
        <f t="shared" si="209"/>
        <v>22.975000000000001</v>
      </c>
    </row>
    <row r="1285" spans="1:22" ht="13.5" x14ac:dyDescent="0.25">
      <c r="A1285" s="3">
        <f>RSI!A1285</f>
        <v>43880</v>
      </c>
      <c r="B1285" s="2">
        <f>RSI!B1285</f>
        <v>7.7549999999999999</v>
      </c>
      <c r="C1285" s="2">
        <f>RSI!I1285</f>
        <v>55.430779574344584</v>
      </c>
      <c r="D1285" s="2">
        <f>MACD!E1285</f>
        <v>0.13597911886610792</v>
      </c>
      <c r="E1285" s="2">
        <f>MACD!F1285</f>
        <v>-0.21568793745555595</v>
      </c>
      <c r="F1285" s="2">
        <f>'Moving Avg'!D1285</f>
        <v>7.8685999999999989</v>
      </c>
      <c r="G1285" s="2">
        <f>'Moving Avg'!F1285</f>
        <v>7.9580000000000011</v>
      </c>
      <c r="H1285" s="2">
        <f>'Moving Avg'!G1285</f>
        <v>6.9306399999999977</v>
      </c>
      <c r="I1285" s="2">
        <f>'Moving Avg'!H1285</f>
        <v>6.7523250000000026</v>
      </c>
      <c r="J1285" s="5" t="str">
        <f>OBV!F1285</f>
        <v>BEARISH</v>
      </c>
      <c r="K1285" s="5" t="str">
        <f>OBV!G1285</f>
        <v>NEUTRAL</v>
      </c>
      <c r="L1285" s="5" t="str">
        <f>OBV!H1285</f>
        <v>CONFIRMED BEARISH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16.5</v>
      </c>
      <c r="Q1285" s="8">
        <f t="shared" si="204"/>
        <v>18.725000000000001</v>
      </c>
      <c r="R1285" s="8">
        <f t="shared" si="205"/>
        <v>26.625</v>
      </c>
      <c r="S1285" s="8">
        <f t="shared" si="206"/>
        <v>23.675000000000001</v>
      </c>
      <c r="T1285" s="8">
        <f t="shared" si="207"/>
        <v>22.875</v>
      </c>
      <c r="U1285" s="7">
        <f t="shared" si="208"/>
        <v>23.008333333333336</v>
      </c>
      <c r="V1285" s="7">
        <f t="shared" si="209"/>
        <v>22.975000000000001</v>
      </c>
    </row>
    <row r="1286" spans="1:22" ht="13.5" x14ac:dyDescent="0.25">
      <c r="A1286" s="3">
        <f>RSI!A1286</f>
        <v>43881</v>
      </c>
      <c r="B1286" s="2">
        <f>RSI!B1286</f>
        <v>7.5330000000000004</v>
      </c>
      <c r="C1286" s="2">
        <f>RSI!I1286</f>
        <v>48.886327935631961</v>
      </c>
      <c r="D1286" s="2">
        <f>MACD!E1286</f>
        <v>0.23164594272445882</v>
      </c>
      <c r="E1286" s="2">
        <f>MACD!F1286</f>
        <v>-0.126221161419553</v>
      </c>
      <c r="F1286" s="2">
        <f>'Moving Avg'!D1286</f>
        <v>7.7946</v>
      </c>
      <c r="G1286" s="2">
        <f>'Moving Avg'!F1286</f>
        <v>7.9953000000000003</v>
      </c>
      <c r="H1286" s="2">
        <f>'Moving Avg'!G1286</f>
        <v>6.9595799999999972</v>
      </c>
      <c r="I1286" s="2">
        <f>'Moving Avg'!H1286</f>
        <v>6.7579350000000025</v>
      </c>
      <c r="J1286" s="5" t="str">
        <f>OBV!F1286</f>
        <v>BEARISH</v>
      </c>
      <c r="K1286" s="5" t="str">
        <f>OBV!G1286</f>
        <v>NEUTRAL</v>
      </c>
      <c r="L1286" s="5" t="str">
        <f>OBV!H1286</f>
        <v>CONFIRMED BEARISH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16.5</v>
      </c>
      <c r="Q1286" s="8">
        <f t="shared" si="204"/>
        <v>18.725000000000001</v>
      </c>
      <c r="R1286" s="8">
        <f t="shared" si="205"/>
        <v>26.625</v>
      </c>
      <c r="S1286" s="8">
        <f t="shared" si="206"/>
        <v>23.675000000000001</v>
      </c>
      <c r="T1286" s="8">
        <f t="shared" si="207"/>
        <v>22.875</v>
      </c>
      <c r="U1286" s="7">
        <f t="shared" si="208"/>
        <v>23.008333333333336</v>
      </c>
      <c r="V1286" s="7">
        <f t="shared" si="209"/>
        <v>22.975000000000001</v>
      </c>
    </row>
    <row r="1287" spans="1:22" ht="13.5" x14ac:dyDescent="0.25">
      <c r="A1287" s="3">
        <f>RSI!A1287</f>
        <v>43882</v>
      </c>
      <c r="B1287" s="2">
        <f>RSI!B1287</f>
        <v>7.3860000000000001</v>
      </c>
      <c r="C1287" s="2">
        <f>RSI!I1287</f>
        <v>45.090098083932133</v>
      </c>
      <c r="D1287" s="2">
        <f>MACD!E1287</f>
        <v>0.32032341506106476</v>
      </c>
      <c r="E1287" s="2">
        <f>MACD!F1287</f>
        <v>-3.6912246123429457E-2</v>
      </c>
      <c r="F1287" s="2">
        <f>'Moving Avg'!D1287</f>
        <v>7.6928000000000001</v>
      </c>
      <c r="G1287" s="2">
        <f>'Moving Avg'!F1287</f>
        <v>8.0060500000000001</v>
      </c>
      <c r="H1287" s="2">
        <f>'Moving Avg'!G1287</f>
        <v>6.9836599999999986</v>
      </c>
      <c r="I1287" s="2">
        <f>'Moving Avg'!H1287</f>
        <v>6.7628100000000027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16.5</v>
      </c>
      <c r="Q1287" s="8">
        <f t="shared" si="204"/>
        <v>18.725000000000001</v>
      </c>
      <c r="R1287" s="8">
        <f t="shared" si="205"/>
        <v>26.625</v>
      </c>
      <c r="S1287" s="8">
        <f t="shared" si="206"/>
        <v>23.675000000000001</v>
      </c>
      <c r="T1287" s="8">
        <f t="shared" si="207"/>
        <v>22.875</v>
      </c>
      <c r="U1287" s="7">
        <f t="shared" si="208"/>
        <v>23.008333333333336</v>
      </c>
      <c r="V1287" s="7">
        <f t="shared" si="209"/>
        <v>22.975000000000001</v>
      </c>
    </row>
    <row r="1288" spans="1:22" ht="13.5" x14ac:dyDescent="0.25">
      <c r="A1288" s="3">
        <f>RSI!A1288</f>
        <v>43885</v>
      </c>
      <c r="B1288" s="2">
        <f>RSI!B1288</f>
        <v>7.6070000000000002</v>
      </c>
      <c r="C1288" s="2">
        <f>RSI!I1288</f>
        <v>51.222670999029148</v>
      </c>
      <c r="D1288" s="2">
        <f>MACD!E1288</f>
        <v>0.34282202256055871</v>
      </c>
      <c r="E1288" s="2">
        <f>MACD!F1288</f>
        <v>3.9034607613368189E-2</v>
      </c>
      <c r="F1288" s="2">
        <f>'Moving Avg'!D1288</f>
        <v>7.6352000000000002</v>
      </c>
      <c r="G1288" s="2">
        <f>'Moving Avg'!F1288</f>
        <v>8.0060499999999983</v>
      </c>
      <c r="H1288" s="2">
        <f>'Moving Avg'!G1288</f>
        <v>7.0094999999999992</v>
      </c>
      <c r="I1288" s="2">
        <f>'Moving Avg'!H1288</f>
        <v>6.7687900000000027</v>
      </c>
      <c r="J1288" s="5" t="str">
        <f>OBV!F1288</f>
        <v>BEARISH</v>
      </c>
      <c r="K1288" s="5" t="str">
        <f>OBV!G1288</f>
        <v>NEUTRAL</v>
      </c>
      <c r="L1288" s="5" t="str">
        <f>OBV!H1288</f>
        <v>CONFIRMED BEARISH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16.5</v>
      </c>
      <c r="Q1288" s="8">
        <f t="shared" si="204"/>
        <v>18.725000000000001</v>
      </c>
      <c r="R1288" s="8">
        <f t="shared" si="205"/>
        <v>26.625</v>
      </c>
      <c r="S1288" s="8">
        <f t="shared" si="206"/>
        <v>23.675000000000001</v>
      </c>
      <c r="T1288" s="8">
        <f t="shared" si="207"/>
        <v>22.875</v>
      </c>
      <c r="U1288" s="7">
        <f t="shared" si="208"/>
        <v>23.008333333333336</v>
      </c>
      <c r="V1288" s="7">
        <f t="shared" si="209"/>
        <v>22.975000000000001</v>
      </c>
    </row>
    <row r="1289" spans="1:22" ht="13.5" x14ac:dyDescent="0.25">
      <c r="A1289" s="3">
        <f>RSI!A1289</f>
        <v>43886</v>
      </c>
      <c r="B1289" s="2">
        <f>RSI!B1289</f>
        <v>7.74</v>
      </c>
      <c r="C1289" s="2">
        <f>RSI!I1289</f>
        <v>54.515007597825303</v>
      </c>
      <c r="D1289" s="2">
        <f>MACD!E1289</f>
        <v>0.35967623615633748</v>
      </c>
      <c r="E1289" s="2">
        <f>MACD!F1289</f>
        <v>0.10316293332196205</v>
      </c>
      <c r="F1289" s="2">
        <f>'Moving Avg'!D1289</f>
        <v>7.6042000000000005</v>
      </c>
      <c r="G1289" s="2">
        <f>'Moving Avg'!F1289</f>
        <v>7.9967999999999986</v>
      </c>
      <c r="H1289" s="2">
        <f>'Moving Avg'!G1289</f>
        <v>7.034320000000001</v>
      </c>
      <c r="I1289" s="2">
        <f>'Moving Avg'!H1289</f>
        <v>6.7744800000000032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16.5</v>
      </c>
      <c r="Q1289" s="8">
        <f t="shared" si="204"/>
        <v>18.725000000000001</v>
      </c>
      <c r="R1289" s="8">
        <f t="shared" si="205"/>
        <v>26.625</v>
      </c>
      <c r="S1289" s="8">
        <f t="shared" si="206"/>
        <v>23.675000000000001</v>
      </c>
      <c r="T1289" s="8">
        <f t="shared" si="207"/>
        <v>22.875</v>
      </c>
      <c r="U1289" s="7">
        <f t="shared" si="208"/>
        <v>23.008333333333336</v>
      </c>
      <c r="V1289" s="7">
        <f t="shared" si="209"/>
        <v>22.975000000000001</v>
      </c>
    </row>
    <row r="1290" spans="1:22" ht="13.5" x14ac:dyDescent="0.25">
      <c r="A1290" s="3">
        <f>RSI!A1290</f>
        <v>43887</v>
      </c>
      <c r="B1290" s="2">
        <f>RSI!B1290</f>
        <v>7.74</v>
      </c>
      <c r="C1290" s="2">
        <f>RSI!I1290</f>
        <v>54.515007597825303</v>
      </c>
      <c r="D1290" s="2">
        <f>MACD!E1290</f>
        <v>0.33667966576948327</v>
      </c>
      <c r="E1290" s="2">
        <f>MACD!F1290</f>
        <v>0.1498662798114663</v>
      </c>
      <c r="F1290" s="2">
        <f>'Moving Avg'!D1290</f>
        <v>7.6012000000000004</v>
      </c>
      <c r="G1290" s="2">
        <f>'Moving Avg'!F1290</f>
        <v>7.9757499999999997</v>
      </c>
      <c r="H1290" s="2">
        <f>'Moving Avg'!G1290</f>
        <v>7.059140000000002</v>
      </c>
      <c r="I1290" s="2">
        <f>'Moving Avg'!H1290</f>
        <v>6.7802000000000033</v>
      </c>
      <c r="J1290" s="5" t="str">
        <f>OBV!F1290</f>
        <v>BULLISH</v>
      </c>
      <c r="K1290" s="5" t="str">
        <f>OBV!G1290</f>
        <v>NEUTRAL</v>
      </c>
      <c r="L1290" s="5" t="str">
        <f>OBV!H1290</f>
        <v>BULLISH DIVERGENCE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66.5</v>
      </c>
      <c r="Q1290" s="8">
        <f t="shared" si="204"/>
        <v>26.225000000000001</v>
      </c>
      <c r="R1290" s="8">
        <f t="shared" si="205"/>
        <v>39.125</v>
      </c>
      <c r="S1290" s="8">
        <f t="shared" si="206"/>
        <v>46.174999999999997</v>
      </c>
      <c r="T1290" s="8">
        <f t="shared" si="207"/>
        <v>35.375</v>
      </c>
      <c r="U1290" s="7">
        <f t="shared" si="208"/>
        <v>37.174999999999997</v>
      </c>
      <c r="V1290" s="7">
        <f t="shared" si="209"/>
        <v>36.724999999999994</v>
      </c>
    </row>
    <row r="1291" spans="1:22" ht="13.5" x14ac:dyDescent="0.25">
      <c r="A1291" s="3">
        <f>RSI!A1291</f>
        <v>43888</v>
      </c>
      <c r="B1291" s="2">
        <f>RSI!B1291</f>
        <v>7.7329999999999997</v>
      </c>
      <c r="C1291" s="2">
        <f>RSI!I1291</f>
        <v>54.291324885378181</v>
      </c>
      <c r="D1291" s="2">
        <f>MACD!E1291</f>
        <v>0.32147517711004436</v>
      </c>
      <c r="E1291" s="2">
        <f>MACD!F1291</f>
        <v>0.18418805927118193</v>
      </c>
      <c r="F1291" s="2">
        <f>'Moving Avg'!D1291</f>
        <v>7.6411999999999995</v>
      </c>
      <c r="G1291" s="2">
        <f>'Moving Avg'!F1291</f>
        <v>7.9381000000000013</v>
      </c>
      <c r="H1291" s="2">
        <f>'Moving Avg'!G1291</f>
        <v>7.0841000000000021</v>
      </c>
      <c r="I1291" s="2">
        <f>'Moving Avg'!H1291</f>
        <v>6.7868100000000027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  <c r="M1291" s="7">
        <f t="shared" si="200"/>
        <v>25</v>
      </c>
      <c r="N1291" s="7">
        <f t="shared" si="201"/>
        <v>0</v>
      </c>
      <c r="O1291" s="7">
        <f t="shared" si="202"/>
        <v>50</v>
      </c>
      <c r="P1291" s="7">
        <f t="shared" si="203"/>
        <v>83.5</v>
      </c>
      <c r="Q1291" s="8">
        <f t="shared" si="204"/>
        <v>28.774999999999999</v>
      </c>
      <c r="R1291" s="8">
        <f t="shared" si="205"/>
        <v>43.375</v>
      </c>
      <c r="S1291" s="8">
        <f t="shared" si="206"/>
        <v>53.825000000000003</v>
      </c>
      <c r="T1291" s="8">
        <f t="shared" si="207"/>
        <v>39.625</v>
      </c>
      <c r="U1291" s="7">
        <f t="shared" si="208"/>
        <v>41.991666666666667</v>
      </c>
      <c r="V1291" s="7">
        <f t="shared" si="209"/>
        <v>41.400000000000006</v>
      </c>
    </row>
    <row r="1292" spans="1:22" ht="13.5" x14ac:dyDescent="0.25">
      <c r="A1292" s="3">
        <f>RSI!A1292</f>
        <v>43889</v>
      </c>
      <c r="B1292" s="2">
        <f>RSI!B1292</f>
        <v>7.8360000000000003</v>
      </c>
      <c r="C1292" s="2">
        <f>RSI!I1292</f>
        <v>57.081821459714057</v>
      </c>
      <c r="D1292" s="2">
        <f>MACD!E1292</f>
        <v>0.29897621674028407</v>
      </c>
      <c r="E1292" s="2">
        <f>MACD!F1292</f>
        <v>0.20714569076500239</v>
      </c>
      <c r="F1292" s="2">
        <f>'Moving Avg'!D1292</f>
        <v>7.7312000000000012</v>
      </c>
      <c r="G1292" s="2">
        <f>'Moving Avg'!F1292</f>
        <v>7.9059500000000016</v>
      </c>
      <c r="H1292" s="2">
        <f>'Moving Avg'!G1292</f>
        <v>7.1112800000000016</v>
      </c>
      <c r="I1292" s="2">
        <f>'Moving Avg'!H1292</f>
        <v>6.7930100000000024</v>
      </c>
      <c r="J1292" s="5" t="str">
        <f>OBV!F1292</f>
        <v>BULLISH</v>
      </c>
      <c r="K1292" s="5" t="str">
        <f>OBV!G1292</f>
        <v>NEUTRAL</v>
      </c>
      <c r="L1292" s="5" t="str">
        <f>OBV!H1292</f>
        <v>CONFIRMED BULLISH</v>
      </c>
      <c r="M1292" s="7">
        <f t="shared" si="200"/>
        <v>25</v>
      </c>
      <c r="N1292" s="7">
        <f t="shared" si="201"/>
        <v>0</v>
      </c>
      <c r="O1292" s="7">
        <f t="shared" si="202"/>
        <v>50</v>
      </c>
      <c r="P1292" s="7">
        <f t="shared" si="203"/>
        <v>83.5</v>
      </c>
      <c r="Q1292" s="8">
        <f t="shared" si="204"/>
        <v>28.774999999999999</v>
      </c>
      <c r="R1292" s="8">
        <f t="shared" si="205"/>
        <v>43.375</v>
      </c>
      <c r="S1292" s="8">
        <f t="shared" si="206"/>
        <v>53.825000000000003</v>
      </c>
      <c r="T1292" s="8">
        <f t="shared" si="207"/>
        <v>39.625</v>
      </c>
      <c r="U1292" s="7">
        <f t="shared" si="208"/>
        <v>41.991666666666667</v>
      </c>
      <c r="V1292" s="7">
        <f t="shared" si="209"/>
        <v>41.400000000000006</v>
      </c>
    </row>
    <row r="1293" spans="1:22" ht="13.5" x14ac:dyDescent="0.25">
      <c r="A1293" s="3">
        <f>RSI!A1293</f>
        <v>43892</v>
      </c>
      <c r="B1293" s="2">
        <f>RSI!B1293</f>
        <v>7.8209999999999997</v>
      </c>
      <c r="C1293" s="2">
        <f>RSI!I1293</f>
        <v>56.540467925348239</v>
      </c>
      <c r="D1293" s="2">
        <f>MACD!E1293</f>
        <v>0.27972516554756321</v>
      </c>
      <c r="E1293" s="2">
        <f>MACD!F1293</f>
        <v>0.22166158572151456</v>
      </c>
      <c r="F1293" s="2">
        <f>'Moving Avg'!D1293</f>
        <v>7.7739999999999991</v>
      </c>
      <c r="G1293" s="2">
        <f>'Moving Avg'!F1293</f>
        <v>7.8855999999999993</v>
      </c>
      <c r="H1293" s="2">
        <f>'Moving Avg'!G1293</f>
        <v>7.1378600000000025</v>
      </c>
      <c r="I1293" s="2">
        <f>'Moving Avg'!H1293</f>
        <v>6.8000950000000024</v>
      </c>
      <c r="J1293" s="5" t="str">
        <f>OBV!F1293</f>
        <v>BULLISH</v>
      </c>
      <c r="K1293" s="5" t="str">
        <f>OBV!G1293</f>
        <v>NEUTRAL</v>
      </c>
      <c r="L1293" s="5" t="str">
        <f>OBV!H1293</f>
        <v>CONFIRMED BULLISH</v>
      </c>
      <c r="M1293" s="7">
        <f t="shared" si="200"/>
        <v>25</v>
      </c>
      <c r="N1293" s="7">
        <f t="shared" si="201"/>
        <v>0</v>
      </c>
      <c r="O1293" s="7">
        <f t="shared" si="202"/>
        <v>50</v>
      </c>
      <c r="P1293" s="7">
        <f t="shared" si="203"/>
        <v>83.5</v>
      </c>
      <c r="Q1293" s="8">
        <f t="shared" si="204"/>
        <v>28.774999999999999</v>
      </c>
      <c r="R1293" s="8">
        <f t="shared" si="205"/>
        <v>43.375</v>
      </c>
      <c r="S1293" s="8">
        <f t="shared" si="206"/>
        <v>53.825000000000003</v>
      </c>
      <c r="T1293" s="8">
        <f t="shared" si="207"/>
        <v>39.625</v>
      </c>
      <c r="U1293" s="7">
        <f t="shared" si="208"/>
        <v>41.991666666666667</v>
      </c>
      <c r="V1293" s="7">
        <f t="shared" si="209"/>
        <v>41.400000000000006</v>
      </c>
    </row>
    <row r="1294" spans="1:22" ht="13.5" x14ac:dyDescent="0.25">
      <c r="A1294" s="3">
        <f>RSI!A1294</f>
        <v>43893</v>
      </c>
      <c r="B1294" s="2">
        <f>RSI!B1294</f>
        <v>7.8209999999999997</v>
      </c>
      <c r="C1294" s="2">
        <f>RSI!I1294</f>
        <v>56.540467925348239</v>
      </c>
      <c r="D1294" s="2">
        <f>MACD!E1294</f>
        <v>0.26229798680058725</v>
      </c>
      <c r="E1294" s="2">
        <f>MACD!F1294</f>
        <v>0.22978886593732911</v>
      </c>
      <c r="F1294" s="2">
        <f>'Moving Avg'!D1294</f>
        <v>7.7901999999999987</v>
      </c>
      <c r="G1294" s="2">
        <f>'Moving Avg'!F1294</f>
        <v>7.8774499999999987</v>
      </c>
      <c r="H1294" s="2">
        <f>'Moving Avg'!G1294</f>
        <v>7.1657800000000034</v>
      </c>
      <c r="I1294" s="2">
        <f>'Moving Avg'!H1294</f>
        <v>6.8064850000000012</v>
      </c>
      <c r="J1294" s="5" t="str">
        <f>OBV!F1294</f>
        <v>BEARISH</v>
      </c>
      <c r="K1294" s="5" t="str">
        <f>OBV!G1294</f>
        <v>NEUTRAL</v>
      </c>
      <c r="L1294" s="5" t="str">
        <f>OBV!H1294</f>
        <v>BEARISH DIVERGENCE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16.5</v>
      </c>
      <c r="Q1294" s="8">
        <f t="shared" si="204"/>
        <v>18.725000000000001</v>
      </c>
      <c r="R1294" s="8">
        <f t="shared" si="205"/>
        <v>26.625</v>
      </c>
      <c r="S1294" s="8">
        <f t="shared" si="206"/>
        <v>23.675000000000001</v>
      </c>
      <c r="T1294" s="8">
        <f t="shared" si="207"/>
        <v>22.875</v>
      </c>
      <c r="U1294" s="7">
        <f t="shared" si="208"/>
        <v>23.008333333333336</v>
      </c>
      <c r="V1294" s="7">
        <f t="shared" si="209"/>
        <v>22.975000000000001</v>
      </c>
    </row>
    <row r="1295" spans="1:22" ht="13.5" x14ac:dyDescent="0.25">
      <c r="A1295" s="3">
        <f>RSI!A1295</f>
        <v>43894</v>
      </c>
      <c r="B1295" s="2">
        <f>RSI!B1295</f>
        <v>7.8209999999999997</v>
      </c>
      <c r="C1295" s="2">
        <f>RSI!I1295</f>
        <v>56.540467925348231</v>
      </c>
      <c r="D1295" s="2">
        <f>MACD!E1295</f>
        <v>0.22495990673613964</v>
      </c>
      <c r="E1295" s="2">
        <f>MACD!F1295</f>
        <v>0.22882307409709124</v>
      </c>
      <c r="F1295" s="2">
        <f>'Moving Avg'!D1295</f>
        <v>7.8063999999999991</v>
      </c>
      <c r="G1295" s="2">
        <f>'Moving Avg'!F1295</f>
        <v>7.8522999999999978</v>
      </c>
      <c r="H1295" s="2">
        <f>'Moving Avg'!G1295</f>
        <v>7.1937000000000033</v>
      </c>
      <c r="I1295" s="2">
        <f>'Moving Avg'!H1295</f>
        <v>6.8114250000000016</v>
      </c>
      <c r="J1295" s="5" t="str">
        <f>OBV!F1295</f>
        <v>BEARISH</v>
      </c>
      <c r="K1295" s="5" t="str">
        <f>OBV!G1295</f>
        <v>NEUTRAL</v>
      </c>
      <c r="L1295" s="5" t="str">
        <f>OBV!H1295</f>
        <v>BEARISH DIVERGENCE</v>
      </c>
      <c r="M1295" s="7">
        <f t="shared" si="200"/>
        <v>25</v>
      </c>
      <c r="N1295" s="7">
        <f t="shared" si="201"/>
        <v>45</v>
      </c>
      <c r="O1295" s="7">
        <f t="shared" si="202"/>
        <v>50</v>
      </c>
      <c r="P1295" s="7">
        <f t="shared" si="203"/>
        <v>16.5</v>
      </c>
      <c r="Q1295" s="8">
        <f t="shared" si="204"/>
        <v>34.475000000000001</v>
      </c>
      <c r="R1295" s="8">
        <f t="shared" si="205"/>
        <v>35.625</v>
      </c>
      <c r="S1295" s="8">
        <f t="shared" si="206"/>
        <v>30.425000000000001</v>
      </c>
      <c r="T1295" s="8">
        <f t="shared" si="207"/>
        <v>34.125</v>
      </c>
      <c r="U1295" s="7">
        <f t="shared" si="208"/>
        <v>33.508333333333333</v>
      </c>
      <c r="V1295" s="7">
        <f t="shared" si="209"/>
        <v>33.662499999999994</v>
      </c>
    </row>
    <row r="1296" spans="1:22" ht="13.5" x14ac:dyDescent="0.25">
      <c r="A1296" s="3">
        <f>RSI!A1296</f>
        <v>43895</v>
      </c>
      <c r="B1296" s="2">
        <f>RSI!B1296</f>
        <v>7.7110000000000003</v>
      </c>
      <c r="C1296" s="2">
        <f>RSI!I1296</f>
        <v>52.021670009371029</v>
      </c>
      <c r="D1296" s="2">
        <f>MACD!E1296</f>
        <v>0.16638494478552079</v>
      </c>
      <c r="E1296" s="2">
        <f>MACD!F1296</f>
        <v>0.21633544823477716</v>
      </c>
      <c r="F1296" s="2">
        <f>'Moving Avg'!D1296</f>
        <v>7.8019999999999996</v>
      </c>
      <c r="G1296" s="2">
        <f>'Moving Avg'!F1296</f>
        <v>7.82165</v>
      </c>
      <c r="H1296" s="2">
        <f>'Moving Avg'!G1296</f>
        <v>7.2231000000000041</v>
      </c>
      <c r="I1296" s="2">
        <f>'Moving Avg'!H1296</f>
        <v>6.8156750000000015</v>
      </c>
      <c r="J1296" s="5" t="str">
        <f>OBV!F1296</f>
        <v>BEARISH</v>
      </c>
      <c r="K1296" s="5" t="str">
        <f>OBV!G1296</f>
        <v>NEUTRAL</v>
      </c>
      <c r="L1296" s="5" t="str">
        <f>OBV!H1296</f>
        <v>CONFIRMED BEARISH</v>
      </c>
      <c r="M1296" s="7">
        <f t="shared" si="200"/>
        <v>25</v>
      </c>
      <c r="N1296" s="7">
        <f t="shared" si="201"/>
        <v>100</v>
      </c>
      <c r="O1296" s="7">
        <f t="shared" si="202"/>
        <v>50</v>
      </c>
      <c r="P1296" s="7">
        <f t="shared" si="203"/>
        <v>16.5</v>
      </c>
      <c r="Q1296" s="8">
        <f t="shared" si="204"/>
        <v>53.725000000000001</v>
      </c>
      <c r="R1296" s="8">
        <f t="shared" si="205"/>
        <v>46.625</v>
      </c>
      <c r="S1296" s="8">
        <f t="shared" si="206"/>
        <v>38.674999999999997</v>
      </c>
      <c r="T1296" s="8">
        <f t="shared" si="207"/>
        <v>47.875</v>
      </c>
      <c r="U1296" s="7">
        <f t="shared" si="208"/>
        <v>46.341666666666661</v>
      </c>
      <c r="V1296" s="7">
        <f t="shared" si="209"/>
        <v>46.724999999999994</v>
      </c>
    </row>
    <row r="1297" spans="1:22" ht="13.5" x14ac:dyDescent="0.25">
      <c r="A1297" s="3">
        <f>RSI!A1297</f>
        <v>43896</v>
      </c>
      <c r="B1297" s="2">
        <f>RSI!B1297</f>
        <v>7.7110000000000003</v>
      </c>
      <c r="C1297" s="2">
        <f>RSI!I1297</f>
        <v>52.021670009371029</v>
      </c>
      <c r="D1297" s="2">
        <f>MACD!E1297</f>
        <v>9.3952881208419825E-2</v>
      </c>
      <c r="E1297" s="2">
        <f>MACD!F1297</f>
        <v>0.19185893482950572</v>
      </c>
      <c r="F1297" s="2">
        <f>'Moving Avg'!D1297</f>
        <v>7.7769999999999992</v>
      </c>
      <c r="G1297" s="2">
        <f>'Moving Avg'!F1297</f>
        <v>7.7921500000000012</v>
      </c>
      <c r="H1297" s="2">
        <f>'Moving Avg'!G1297</f>
        <v>7.252800000000005</v>
      </c>
      <c r="I1297" s="2">
        <f>'Moving Avg'!H1297</f>
        <v>6.8199250000000013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  <c r="M1297" s="7">
        <f t="shared" si="200"/>
        <v>25</v>
      </c>
      <c r="N1297" s="7">
        <f t="shared" si="201"/>
        <v>100</v>
      </c>
      <c r="O1297" s="7">
        <f t="shared" si="202"/>
        <v>50</v>
      </c>
      <c r="P1297" s="7">
        <f t="shared" si="203"/>
        <v>16.5</v>
      </c>
      <c r="Q1297" s="8">
        <f t="shared" si="204"/>
        <v>53.725000000000001</v>
      </c>
      <c r="R1297" s="8">
        <f t="shared" si="205"/>
        <v>46.625</v>
      </c>
      <c r="S1297" s="8">
        <f t="shared" si="206"/>
        <v>38.674999999999997</v>
      </c>
      <c r="T1297" s="8">
        <f t="shared" si="207"/>
        <v>47.875</v>
      </c>
      <c r="U1297" s="7">
        <f t="shared" si="208"/>
        <v>46.341666666666661</v>
      </c>
      <c r="V1297" s="7">
        <f t="shared" si="209"/>
        <v>46.724999999999994</v>
      </c>
    </row>
    <row r="1298" spans="1:22" ht="13.5" x14ac:dyDescent="0.25">
      <c r="A1298" s="3">
        <f>RSI!A1298</f>
        <v>43899</v>
      </c>
      <c r="B1298" s="2">
        <f>RSI!B1298</f>
        <v>7.7110000000000003</v>
      </c>
      <c r="C1298" s="2">
        <f>RSI!I1298</f>
        <v>52.021670009371029</v>
      </c>
      <c r="D1298" s="2">
        <f>MACD!E1298</f>
        <v>6.6429721639940098E-2</v>
      </c>
      <c r="E1298" s="2">
        <f>MACD!F1298</f>
        <v>0.16677309219159261</v>
      </c>
      <c r="F1298" s="2">
        <f>'Moving Avg'!D1298</f>
        <v>7.7549999999999999</v>
      </c>
      <c r="G1298" s="2">
        <f>'Moving Avg'!F1298</f>
        <v>7.7748000000000017</v>
      </c>
      <c r="H1298" s="2">
        <f>'Moving Avg'!G1298</f>
        <v>7.2862000000000045</v>
      </c>
      <c r="I1298" s="2">
        <f>'Moving Avg'!H1298</f>
        <v>6.8241750000000012</v>
      </c>
      <c r="J1298" s="5" t="str">
        <f>OBV!F1298</f>
        <v>BEARISH</v>
      </c>
      <c r="K1298" s="5" t="str">
        <f>OBV!G1298</f>
        <v>NEUTRAL</v>
      </c>
      <c r="L1298" s="5" t="str">
        <f>OBV!H1298</f>
        <v>CONFIRMED BEARISH</v>
      </c>
      <c r="M1298" s="7">
        <f t="shared" si="200"/>
        <v>25</v>
      </c>
      <c r="N1298" s="7">
        <f t="shared" si="201"/>
        <v>100</v>
      </c>
      <c r="O1298" s="7">
        <f t="shared" si="202"/>
        <v>50</v>
      </c>
      <c r="P1298" s="7">
        <f t="shared" si="203"/>
        <v>16.5</v>
      </c>
      <c r="Q1298" s="8">
        <f t="shared" si="204"/>
        <v>53.725000000000001</v>
      </c>
      <c r="R1298" s="8">
        <f t="shared" si="205"/>
        <v>46.625</v>
      </c>
      <c r="S1298" s="8">
        <f t="shared" si="206"/>
        <v>38.674999999999997</v>
      </c>
      <c r="T1298" s="8">
        <f t="shared" si="207"/>
        <v>47.875</v>
      </c>
      <c r="U1298" s="7">
        <f t="shared" si="208"/>
        <v>46.341666666666661</v>
      </c>
      <c r="V1298" s="7">
        <f t="shared" si="209"/>
        <v>46.724999999999994</v>
      </c>
    </row>
    <row r="1299" spans="1:22" ht="13.5" x14ac:dyDescent="0.25">
      <c r="A1299" s="3">
        <f>RSI!A1299</f>
        <v>43900</v>
      </c>
      <c r="B1299" s="2">
        <f>RSI!B1299</f>
        <v>7.7110000000000003</v>
      </c>
      <c r="C1299" s="2">
        <f>RSI!I1299</f>
        <v>52.021670009371029</v>
      </c>
      <c r="D1299" s="2">
        <f>MACD!E1299</f>
        <v>6.3385312044807129E-2</v>
      </c>
      <c r="E1299" s="2">
        <f>MACD!F1299</f>
        <v>0.14609553616223553</v>
      </c>
      <c r="F1299" s="2">
        <f>'Moving Avg'!D1299</f>
        <v>7.7329999999999997</v>
      </c>
      <c r="G1299" s="2">
        <f>'Moving Avg'!F1299</f>
        <v>7.7549000000000019</v>
      </c>
      <c r="H1299" s="2">
        <f>'Moving Avg'!G1299</f>
        <v>7.3169400000000051</v>
      </c>
      <c r="I1299" s="2">
        <f>'Moving Avg'!H1299</f>
        <v>6.8284250000000011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100</v>
      </c>
      <c r="O1299" s="7">
        <f t="shared" si="202"/>
        <v>50</v>
      </c>
      <c r="P1299" s="7">
        <f t="shared" si="203"/>
        <v>16.5</v>
      </c>
      <c r="Q1299" s="8">
        <f t="shared" si="204"/>
        <v>53.725000000000001</v>
      </c>
      <c r="R1299" s="8">
        <f t="shared" si="205"/>
        <v>46.625</v>
      </c>
      <c r="S1299" s="8">
        <f t="shared" si="206"/>
        <v>38.674999999999997</v>
      </c>
      <c r="T1299" s="8">
        <f t="shared" si="207"/>
        <v>47.875</v>
      </c>
      <c r="U1299" s="7">
        <f t="shared" si="208"/>
        <v>46.341666666666661</v>
      </c>
      <c r="V1299" s="7">
        <f t="shared" si="209"/>
        <v>46.724999999999994</v>
      </c>
    </row>
    <row r="1300" spans="1:22" ht="13.5" x14ac:dyDescent="0.25">
      <c r="A1300" s="3">
        <f>RSI!A1300</f>
        <v>43901</v>
      </c>
      <c r="B1300" s="2">
        <f>RSI!B1300</f>
        <v>7.7110000000000003</v>
      </c>
      <c r="C1300" s="2">
        <f>RSI!I1300</f>
        <v>52.021670009371043</v>
      </c>
      <c r="D1300" s="2">
        <f>MACD!E1300</f>
        <v>6.0608235444121306E-2</v>
      </c>
      <c r="E1300" s="2">
        <f>MACD!F1300</f>
        <v>0.12899807601861268</v>
      </c>
      <c r="F1300" s="2">
        <f>'Moving Avg'!D1300</f>
        <v>7.7110000000000003</v>
      </c>
      <c r="G1300" s="2">
        <f>'Moving Avg'!F1300</f>
        <v>7.7468000000000021</v>
      </c>
      <c r="H1300" s="2">
        <f>'Moving Avg'!G1300</f>
        <v>7.3470800000000054</v>
      </c>
      <c r="I1300" s="2">
        <f>'Moving Avg'!H1300</f>
        <v>6.8317899999999998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100</v>
      </c>
      <c r="O1300" s="7">
        <f t="shared" si="202"/>
        <v>50</v>
      </c>
      <c r="P1300" s="7">
        <f t="shared" si="203"/>
        <v>16.5</v>
      </c>
      <c r="Q1300" s="8">
        <f t="shared" si="204"/>
        <v>53.725000000000001</v>
      </c>
      <c r="R1300" s="8">
        <f t="shared" si="205"/>
        <v>46.625</v>
      </c>
      <c r="S1300" s="8">
        <f t="shared" si="206"/>
        <v>38.674999999999997</v>
      </c>
      <c r="T1300" s="8">
        <f t="shared" si="207"/>
        <v>47.875</v>
      </c>
      <c r="U1300" s="7">
        <f t="shared" si="208"/>
        <v>46.341666666666661</v>
      </c>
      <c r="V1300" s="7">
        <f t="shared" si="209"/>
        <v>46.724999999999994</v>
      </c>
    </row>
    <row r="1301" spans="1:22" ht="13.5" x14ac:dyDescent="0.25">
      <c r="A1301" s="3">
        <f>RSI!A1301</f>
        <v>43902</v>
      </c>
      <c r="B1301" s="2">
        <f>RSI!B1301</f>
        <v>7.4820000000000002</v>
      </c>
      <c r="C1301" s="2">
        <f>RSI!I1301</f>
        <v>41.918915991849524</v>
      </c>
      <c r="D1301" s="2">
        <f>MACD!E1301</f>
        <v>7.3958295253336637E-2</v>
      </c>
      <c r="E1301" s="2">
        <f>MACD!F1301</f>
        <v>0.11799011986555748</v>
      </c>
      <c r="F1301" s="2">
        <f>'Moving Avg'!D1301</f>
        <v>7.6652000000000005</v>
      </c>
      <c r="G1301" s="2">
        <f>'Moving Avg'!F1301</f>
        <v>7.7257500000000006</v>
      </c>
      <c r="H1301" s="2">
        <f>'Moving Avg'!G1301</f>
        <v>7.372640000000005</v>
      </c>
      <c r="I1301" s="2">
        <f>'Moving Avg'!H1301</f>
        <v>6.8350699999999982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100</v>
      </c>
      <c r="O1301" s="7">
        <f t="shared" si="202"/>
        <v>50</v>
      </c>
      <c r="P1301" s="7">
        <f t="shared" si="203"/>
        <v>16.5</v>
      </c>
      <c r="Q1301" s="8">
        <f t="shared" si="204"/>
        <v>53.725000000000001</v>
      </c>
      <c r="R1301" s="8">
        <f t="shared" si="205"/>
        <v>46.625</v>
      </c>
      <c r="S1301" s="8">
        <f t="shared" si="206"/>
        <v>38.674999999999997</v>
      </c>
      <c r="T1301" s="8">
        <f t="shared" si="207"/>
        <v>47.875</v>
      </c>
      <c r="U1301" s="7">
        <f t="shared" si="208"/>
        <v>46.341666666666661</v>
      </c>
      <c r="V1301" s="7">
        <f t="shared" si="209"/>
        <v>46.724999999999994</v>
      </c>
    </row>
    <row r="1302" spans="1:22" ht="13.5" x14ac:dyDescent="0.25">
      <c r="A1302" s="3">
        <f>RSI!A1302</f>
        <v>43903</v>
      </c>
      <c r="B1302" s="2">
        <f>RSI!B1302</f>
        <v>7.0609999999999999</v>
      </c>
      <c r="C1302" s="2">
        <f>RSI!I1302</f>
        <v>30.277480829038126</v>
      </c>
      <c r="D1302" s="2">
        <f>MACD!E1302</f>
        <v>0.13346665213801234</v>
      </c>
      <c r="E1302" s="2">
        <f>MACD!F1302</f>
        <v>0.12108542632004846</v>
      </c>
      <c r="F1302" s="2">
        <f>'Moving Avg'!D1302</f>
        <v>7.5352000000000006</v>
      </c>
      <c r="G1302" s="2">
        <f>'Moving Avg'!F1302</f>
        <v>7.6840500000000009</v>
      </c>
      <c r="H1302" s="2">
        <f>'Moving Avg'!G1302</f>
        <v>7.392580000000005</v>
      </c>
      <c r="I1302" s="2">
        <f>'Moving Avg'!H1302</f>
        <v>6.8362449999999981</v>
      </c>
      <c r="J1302" s="5" t="str">
        <f>OBV!F1302</f>
        <v>BEARISH</v>
      </c>
      <c r="K1302" s="5" t="str">
        <f>OBV!G1302</f>
        <v>NEUTRAL</v>
      </c>
      <c r="L1302" s="5" t="str">
        <f>OBV!H1302</f>
        <v>CONFIRMED BEARISH</v>
      </c>
      <c r="M1302" s="7">
        <f t="shared" si="200"/>
        <v>25</v>
      </c>
      <c r="N1302" s="7">
        <f t="shared" si="201"/>
        <v>0</v>
      </c>
      <c r="O1302" s="7">
        <f t="shared" si="202"/>
        <v>50</v>
      </c>
      <c r="P1302" s="7">
        <f t="shared" si="203"/>
        <v>16.5</v>
      </c>
      <c r="Q1302" s="8">
        <f t="shared" si="204"/>
        <v>18.725000000000001</v>
      </c>
      <c r="R1302" s="8">
        <f t="shared" si="205"/>
        <v>26.625</v>
      </c>
      <c r="S1302" s="8">
        <f t="shared" si="206"/>
        <v>23.675000000000001</v>
      </c>
      <c r="T1302" s="8">
        <f t="shared" si="207"/>
        <v>22.875</v>
      </c>
      <c r="U1302" s="7">
        <f t="shared" si="208"/>
        <v>23.008333333333336</v>
      </c>
      <c r="V1302" s="7">
        <f t="shared" si="209"/>
        <v>22.975000000000001</v>
      </c>
    </row>
    <row r="1303" spans="1:22" ht="13.5" x14ac:dyDescent="0.25">
      <c r="A1303" s="3">
        <f>RSI!A1303</f>
        <v>43906</v>
      </c>
      <c r="B1303" s="2">
        <f>RSI!B1303</f>
        <v>6.8540000000000001</v>
      </c>
      <c r="C1303" s="2">
        <f>RSI!I1303</f>
        <v>26.395921400975638</v>
      </c>
      <c r="D1303" s="2">
        <f>MACD!E1303</f>
        <v>0.20042657104038764</v>
      </c>
      <c r="E1303" s="2">
        <f>MACD!F1303</f>
        <v>0.13695365526411629</v>
      </c>
      <c r="F1303" s="2">
        <f>'Moving Avg'!D1303</f>
        <v>7.3638000000000003</v>
      </c>
      <c r="G1303" s="2">
        <f>'Moving Avg'!F1303</f>
        <v>7.6320000000000006</v>
      </c>
      <c r="H1303" s="2">
        <f>'Moving Avg'!G1303</f>
        <v>7.4013000000000035</v>
      </c>
      <c r="I1303" s="2">
        <f>'Moving Avg'!H1303</f>
        <v>6.8362099999999977</v>
      </c>
      <c r="J1303" s="5" t="str">
        <f>OBV!F1303</f>
        <v>BEARISH</v>
      </c>
      <c r="K1303" s="5" t="str">
        <f>OBV!G1303</f>
        <v>NEUTRAL</v>
      </c>
      <c r="L1303" s="5" t="str">
        <f>OBV!H1303</f>
        <v>CONFIRMED BEARISH</v>
      </c>
      <c r="M1303" s="7">
        <f t="shared" si="200"/>
        <v>50</v>
      </c>
      <c r="N1303" s="7">
        <f t="shared" si="201"/>
        <v>0</v>
      </c>
      <c r="O1303" s="7">
        <f t="shared" si="202"/>
        <v>50</v>
      </c>
      <c r="P1303" s="7">
        <f t="shared" si="203"/>
        <v>16.5</v>
      </c>
      <c r="Q1303" s="8">
        <f t="shared" si="204"/>
        <v>27.475000000000001</v>
      </c>
      <c r="R1303" s="8">
        <f t="shared" si="205"/>
        <v>31.625</v>
      </c>
      <c r="S1303" s="8">
        <f t="shared" si="206"/>
        <v>27.425000000000001</v>
      </c>
      <c r="T1303" s="8">
        <f t="shared" si="207"/>
        <v>29.125</v>
      </c>
      <c r="U1303" s="7">
        <f t="shared" si="208"/>
        <v>28.841666666666669</v>
      </c>
      <c r="V1303" s="7">
        <f t="shared" si="209"/>
        <v>28.912500000000001</v>
      </c>
    </row>
    <row r="1304" spans="1:22" ht="13.5" x14ac:dyDescent="0.25">
      <c r="A1304" s="3">
        <f>RSI!A1304</f>
        <v>43907</v>
      </c>
      <c r="B1304" s="2">
        <f>RSI!B1304</f>
        <v>6.8540000000000001</v>
      </c>
      <c r="C1304" s="2">
        <f>RSI!I1304</f>
        <v>26.395921400975638</v>
      </c>
      <c r="D1304" s="2">
        <f>MACD!E1304</f>
        <v>0.26162392549620428</v>
      </c>
      <c r="E1304" s="2">
        <f>MACD!F1304</f>
        <v>0.16188770931053389</v>
      </c>
      <c r="F1304" s="2">
        <f>'Moving Avg'!D1304</f>
        <v>7.192400000000001</v>
      </c>
      <c r="G1304" s="2">
        <f>'Moving Avg'!F1304</f>
        <v>7.5799500000000011</v>
      </c>
      <c r="H1304" s="2">
        <f>'Moving Avg'!G1304</f>
        <v>7.4138600000000032</v>
      </c>
      <c r="I1304" s="2">
        <f>'Moving Avg'!H1304</f>
        <v>6.8361749999999981</v>
      </c>
      <c r="J1304" s="5" t="str">
        <f>OBV!F1304</f>
        <v>BEARISH</v>
      </c>
      <c r="K1304" s="5" t="str">
        <f>OBV!G1304</f>
        <v>NEUTRAL</v>
      </c>
      <c r="L1304" s="5" t="str">
        <f>OBV!H1304</f>
        <v>CONFIRMED BEARISH</v>
      </c>
      <c r="M1304" s="7">
        <f t="shared" si="200"/>
        <v>50</v>
      </c>
      <c r="N1304" s="7">
        <f t="shared" si="201"/>
        <v>0</v>
      </c>
      <c r="O1304" s="7">
        <f t="shared" si="202"/>
        <v>50</v>
      </c>
      <c r="P1304" s="7">
        <f t="shared" si="203"/>
        <v>16.5</v>
      </c>
      <c r="Q1304" s="8">
        <f t="shared" si="204"/>
        <v>27.475000000000001</v>
      </c>
      <c r="R1304" s="8">
        <f t="shared" si="205"/>
        <v>31.625</v>
      </c>
      <c r="S1304" s="8">
        <f t="shared" si="206"/>
        <v>27.425000000000001</v>
      </c>
      <c r="T1304" s="8">
        <f t="shared" si="207"/>
        <v>29.125</v>
      </c>
      <c r="U1304" s="7">
        <f t="shared" si="208"/>
        <v>28.841666666666669</v>
      </c>
      <c r="V1304" s="7">
        <f t="shared" si="209"/>
        <v>28.912500000000001</v>
      </c>
    </row>
    <row r="1305" spans="1:22" ht="13.5" x14ac:dyDescent="0.25">
      <c r="A1305" s="3">
        <f>RSI!A1305</f>
        <v>43908</v>
      </c>
      <c r="B1305" s="2">
        <f>RSI!B1305</f>
        <v>6.6539999999999999</v>
      </c>
      <c r="C1305" s="2">
        <f>RSI!I1305</f>
        <v>23.080353175220836</v>
      </c>
      <c r="D1305" s="2">
        <f>MACD!E1305</f>
        <v>0.33242385932345453</v>
      </c>
      <c r="E1305" s="2">
        <f>MACD!F1305</f>
        <v>0.19599493931311801</v>
      </c>
      <c r="F1305" s="2">
        <f>'Moving Avg'!D1305</f>
        <v>6.9809999999999999</v>
      </c>
      <c r="G1305" s="2">
        <f>'Moving Avg'!F1305</f>
        <v>7.5249000000000006</v>
      </c>
      <c r="H1305" s="2">
        <f>'Moving Avg'!G1305</f>
        <v>7.423740000000004</v>
      </c>
      <c r="I1305" s="2">
        <f>'Moving Avg'!H1305</f>
        <v>6.8342199999999993</v>
      </c>
      <c r="J1305" s="5" t="str">
        <f>OBV!F1305</f>
        <v>BEARISH</v>
      </c>
      <c r="K1305" s="5" t="str">
        <f>OBV!G1305</f>
        <v>STRONG</v>
      </c>
      <c r="L1305" s="5" t="str">
        <f>OBV!H1305</f>
        <v>CONFIRMED BEARISH</v>
      </c>
      <c r="M1305" s="7">
        <f t="shared" si="200"/>
        <v>50</v>
      </c>
      <c r="N1305" s="7">
        <f t="shared" si="201"/>
        <v>0</v>
      </c>
      <c r="O1305" s="7">
        <f t="shared" si="202"/>
        <v>50</v>
      </c>
      <c r="P1305" s="7">
        <f t="shared" si="203"/>
        <v>33</v>
      </c>
      <c r="Q1305" s="8">
        <f t="shared" si="204"/>
        <v>29.95</v>
      </c>
      <c r="R1305" s="8">
        <f t="shared" si="205"/>
        <v>35.75</v>
      </c>
      <c r="S1305" s="8">
        <f t="shared" si="206"/>
        <v>34.85</v>
      </c>
      <c r="T1305" s="8">
        <f t="shared" si="207"/>
        <v>33.25</v>
      </c>
      <c r="U1305" s="7">
        <f t="shared" si="208"/>
        <v>33.516666666666673</v>
      </c>
      <c r="V1305" s="7">
        <f t="shared" si="209"/>
        <v>33.450000000000003</v>
      </c>
    </row>
    <row r="1306" spans="1:22" ht="13.5" x14ac:dyDescent="0.25">
      <c r="A1306" s="3">
        <f>RSI!A1306</f>
        <v>43909</v>
      </c>
      <c r="B1306" s="2">
        <f>RSI!B1306</f>
        <v>6.6539999999999999</v>
      </c>
      <c r="C1306" s="2">
        <f>RSI!I1306</f>
        <v>23.080353175220836</v>
      </c>
      <c r="D1306" s="2">
        <f>MACD!E1306</f>
        <v>0.38048165523570532</v>
      </c>
      <c r="E1306" s="2">
        <f>MACD!F1306</f>
        <v>0.23289228249763549</v>
      </c>
      <c r="F1306" s="2">
        <f>'Moving Avg'!D1306</f>
        <v>6.8153999999999995</v>
      </c>
      <c r="G1306" s="2">
        <f>'Moving Avg'!F1306</f>
        <v>7.48095</v>
      </c>
      <c r="H1306" s="2">
        <f>'Moving Avg'!G1306</f>
        <v>7.433620000000003</v>
      </c>
      <c r="I1306" s="2">
        <f>'Moving Avg'!H1306</f>
        <v>6.8322649999999996</v>
      </c>
      <c r="J1306" s="5" t="str">
        <f>OBV!F1306</f>
        <v>BEARISH</v>
      </c>
      <c r="K1306" s="5" t="str">
        <f>OBV!G1306</f>
        <v>NEUTRAL</v>
      </c>
      <c r="L1306" s="5" t="str">
        <f>OBV!H1306</f>
        <v>CONFIRMED BEARISH</v>
      </c>
      <c r="M1306" s="7">
        <f t="shared" si="200"/>
        <v>50</v>
      </c>
      <c r="N1306" s="7">
        <f t="shared" si="201"/>
        <v>0</v>
      </c>
      <c r="O1306" s="7">
        <f t="shared" si="202"/>
        <v>0</v>
      </c>
      <c r="P1306" s="7">
        <f t="shared" si="203"/>
        <v>16.5</v>
      </c>
      <c r="Q1306" s="8">
        <f t="shared" si="204"/>
        <v>19.975000000000001</v>
      </c>
      <c r="R1306" s="8">
        <f t="shared" si="205"/>
        <v>14.125</v>
      </c>
      <c r="S1306" s="8">
        <f t="shared" si="206"/>
        <v>14.925000000000001</v>
      </c>
      <c r="T1306" s="8">
        <f t="shared" si="207"/>
        <v>16.625</v>
      </c>
      <c r="U1306" s="7">
        <f t="shared" si="208"/>
        <v>16.341666666666669</v>
      </c>
      <c r="V1306" s="7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6.8540000000000001</v>
      </c>
      <c r="C1307" s="2">
        <f>RSI!I1307</f>
        <v>32.860956766487789</v>
      </c>
      <c r="D1307" s="2">
        <f>MACD!E1307</f>
        <v>0.41102857049190522</v>
      </c>
      <c r="E1307" s="2">
        <f>MACD!F1307</f>
        <v>0.26851954009648948</v>
      </c>
      <c r="F1307" s="2">
        <f>'Moving Avg'!D1307</f>
        <v>6.7740000000000009</v>
      </c>
      <c r="G1307" s="2">
        <f>'Moving Avg'!F1307</f>
        <v>7.4543499999999998</v>
      </c>
      <c r="H1307" s="2">
        <f>'Moving Avg'!G1307</f>
        <v>7.448240000000002</v>
      </c>
      <c r="I1307" s="2">
        <f>'Moving Avg'!H1307</f>
        <v>6.8313099999999993</v>
      </c>
      <c r="J1307" s="5" t="str">
        <f>OBV!F1307</f>
        <v>BEARISH</v>
      </c>
      <c r="K1307" s="5" t="str">
        <f>OBV!G1307</f>
        <v>NEUTRAL</v>
      </c>
      <c r="L1307" s="5" t="str">
        <f>OBV!H1307</f>
        <v>CONFIRMED BEARISH</v>
      </c>
      <c r="M1307" s="7">
        <f t="shared" si="200"/>
        <v>25</v>
      </c>
      <c r="N1307" s="7">
        <f t="shared" si="201"/>
        <v>0</v>
      </c>
      <c r="O1307" s="7">
        <f t="shared" si="202"/>
        <v>0</v>
      </c>
      <c r="P1307" s="7">
        <f t="shared" si="203"/>
        <v>16.5</v>
      </c>
      <c r="Q1307" s="8">
        <f t="shared" si="204"/>
        <v>11.225</v>
      </c>
      <c r="R1307" s="8">
        <f t="shared" si="205"/>
        <v>9.125</v>
      </c>
      <c r="S1307" s="8">
        <f t="shared" si="206"/>
        <v>11.175000000000001</v>
      </c>
      <c r="T1307" s="8">
        <f t="shared" si="207"/>
        <v>10.375</v>
      </c>
      <c r="U1307" s="7">
        <f t="shared" si="208"/>
        <v>10.508333333333335</v>
      </c>
      <c r="V1307" s="7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7.0529999999999999</v>
      </c>
      <c r="C1308" s="2">
        <f>RSI!I1308</f>
        <v>40.911727073790573</v>
      </c>
      <c r="D1308" s="2">
        <f>MACD!E1308</f>
        <v>0.42530289360725337</v>
      </c>
      <c r="E1308" s="2">
        <f>MACD!F1308</f>
        <v>0.29987621079864224</v>
      </c>
      <c r="F1308" s="2">
        <f>'Moving Avg'!D1308</f>
        <v>6.8137999999999987</v>
      </c>
      <c r="G1308" s="2">
        <f>'Moving Avg'!F1308</f>
        <v>7.4266499999999995</v>
      </c>
      <c r="H1308" s="2">
        <f>'Moving Avg'!G1308</f>
        <v>7.4668400000000021</v>
      </c>
      <c r="I1308" s="2">
        <f>'Moving Avg'!H1308</f>
        <v>6.8313499999999996</v>
      </c>
      <c r="J1308" s="5" t="str">
        <f>OBV!F1308</f>
        <v>BULLISH</v>
      </c>
      <c r="K1308" s="5" t="str">
        <f>OBV!G1308</f>
        <v>NEUTRAL</v>
      </c>
      <c r="L1308" s="5" t="str">
        <f>OBV!H1308</f>
        <v>CONFIRMED BULLISH</v>
      </c>
      <c r="M1308" s="7">
        <f t="shared" si="200"/>
        <v>25</v>
      </c>
      <c r="N1308" s="7">
        <f t="shared" si="201"/>
        <v>0</v>
      </c>
      <c r="O1308" s="7">
        <f t="shared" si="202"/>
        <v>0</v>
      </c>
      <c r="P1308" s="7">
        <f t="shared" si="203"/>
        <v>83.5</v>
      </c>
      <c r="Q1308" s="8">
        <f t="shared" si="204"/>
        <v>21.274999999999999</v>
      </c>
      <c r="R1308" s="8">
        <f t="shared" si="205"/>
        <v>25.875</v>
      </c>
      <c r="S1308" s="8">
        <f t="shared" si="206"/>
        <v>41.325000000000003</v>
      </c>
      <c r="T1308" s="8">
        <f t="shared" si="207"/>
        <v>27.125</v>
      </c>
      <c r="U1308" s="7">
        <f t="shared" si="208"/>
        <v>29.491666666666664</v>
      </c>
      <c r="V1308" s="7">
        <f t="shared" si="209"/>
        <v>28.9</v>
      </c>
    </row>
    <row r="1309" spans="1:22" ht="13.5" x14ac:dyDescent="0.25">
      <c r="A1309" s="3">
        <f>RSI!A1309</f>
        <v>43915</v>
      </c>
      <c r="B1309" s="2">
        <f>RSI!B1309</f>
        <v>7.26</v>
      </c>
      <c r="C1309" s="2">
        <f>RSI!I1309</f>
        <v>47.9089733187894</v>
      </c>
      <c r="D1309" s="2">
        <f>MACD!E1309</f>
        <v>0.42380496563657477</v>
      </c>
      <c r="E1309" s="2">
        <f>MACD!F1309</f>
        <v>0.32466196176622875</v>
      </c>
      <c r="F1309" s="2">
        <f>'Moving Avg'!D1309</f>
        <v>6.8950000000000005</v>
      </c>
      <c r="G1309" s="2">
        <f>'Moving Avg'!F1309</f>
        <v>7.4026499999999986</v>
      </c>
      <c r="H1309" s="2">
        <f>'Moving Avg'!G1309</f>
        <v>7.4938800000000017</v>
      </c>
      <c r="I1309" s="2">
        <f>'Moving Avg'!H1309</f>
        <v>6.8329899999999988</v>
      </c>
      <c r="J1309" s="5" t="str">
        <f>OBV!F1309</f>
        <v>BULLISH</v>
      </c>
      <c r="K1309" s="5" t="str">
        <f>OBV!G1309</f>
        <v>NEUTRAL</v>
      </c>
      <c r="L1309" s="5" t="str">
        <f>OBV!H1309</f>
        <v>CONFIRMED BULLISH</v>
      </c>
      <c r="M1309" s="7">
        <f t="shared" si="200"/>
        <v>25</v>
      </c>
      <c r="N1309" s="7">
        <f t="shared" si="201"/>
        <v>0</v>
      </c>
      <c r="O1309" s="7">
        <f t="shared" si="202"/>
        <v>50</v>
      </c>
      <c r="P1309" s="7">
        <f t="shared" si="203"/>
        <v>83.5</v>
      </c>
      <c r="Q1309" s="8">
        <f t="shared" si="204"/>
        <v>28.774999999999999</v>
      </c>
      <c r="R1309" s="8">
        <f t="shared" si="205"/>
        <v>43.375</v>
      </c>
      <c r="S1309" s="8">
        <f t="shared" si="206"/>
        <v>53.825000000000003</v>
      </c>
      <c r="T1309" s="8">
        <f t="shared" si="207"/>
        <v>39.625</v>
      </c>
      <c r="U1309" s="7">
        <f t="shared" si="208"/>
        <v>41.991666666666667</v>
      </c>
      <c r="V1309" s="7">
        <f t="shared" si="209"/>
        <v>41.400000000000006</v>
      </c>
    </row>
    <row r="1310" spans="1:22" ht="13.5" x14ac:dyDescent="0.25">
      <c r="A1310" s="3">
        <f>RSI!A1310</f>
        <v>43916</v>
      </c>
      <c r="B1310" s="2">
        <f>RSI!B1310</f>
        <v>7.0460000000000003</v>
      </c>
      <c r="C1310" s="2">
        <f>RSI!I1310</f>
        <v>42.328320449980467</v>
      </c>
      <c r="D1310" s="2">
        <f>MACD!E1310</f>
        <v>0.43879314211952991</v>
      </c>
      <c r="E1310" s="2">
        <f>MACD!F1310</f>
        <v>0.347488197836889</v>
      </c>
      <c r="F1310" s="2">
        <f>'Moving Avg'!D1310</f>
        <v>6.9733999999999998</v>
      </c>
      <c r="G1310" s="2">
        <f>'Moving Avg'!F1310</f>
        <v>7.3679499999999987</v>
      </c>
      <c r="H1310" s="2">
        <f>'Moving Avg'!G1310</f>
        <v>7.5166400000000007</v>
      </c>
      <c r="I1310" s="2">
        <f>'Moving Avg'!H1310</f>
        <v>6.8335599999999985</v>
      </c>
      <c r="J1310" s="5" t="str">
        <f>OBV!F1310</f>
        <v>BULLISH</v>
      </c>
      <c r="K1310" s="5" t="str">
        <f>OBV!G1310</f>
        <v>NEUTRAL</v>
      </c>
      <c r="L1310" s="5" t="str">
        <f>OBV!H1310</f>
        <v>CONFIRMED BULLISH</v>
      </c>
      <c r="M1310" s="7">
        <f t="shared" si="200"/>
        <v>25</v>
      </c>
      <c r="N1310" s="7">
        <f t="shared" si="201"/>
        <v>0</v>
      </c>
      <c r="O1310" s="7">
        <f t="shared" si="202"/>
        <v>50</v>
      </c>
      <c r="P1310" s="7">
        <f t="shared" si="203"/>
        <v>83.5</v>
      </c>
      <c r="Q1310" s="8">
        <f t="shared" si="204"/>
        <v>28.774999999999999</v>
      </c>
      <c r="R1310" s="8">
        <f t="shared" si="205"/>
        <v>43.375</v>
      </c>
      <c r="S1310" s="8">
        <f t="shared" si="206"/>
        <v>53.825000000000003</v>
      </c>
      <c r="T1310" s="8">
        <f t="shared" si="207"/>
        <v>39.625</v>
      </c>
      <c r="U1310" s="7">
        <f t="shared" si="208"/>
        <v>41.991666666666667</v>
      </c>
      <c r="V1310" s="7">
        <f t="shared" si="209"/>
        <v>41.400000000000006</v>
      </c>
    </row>
    <row r="1311" spans="1:22" ht="13.5" x14ac:dyDescent="0.25">
      <c r="A1311" s="3">
        <f>RSI!A1311</f>
        <v>43917</v>
      </c>
      <c r="B1311" s="2">
        <f>RSI!B1311</f>
        <v>6.8390000000000004</v>
      </c>
      <c r="C1311" s="2">
        <f>RSI!I1311</f>
        <v>37.747929614375309</v>
      </c>
      <c r="D1311" s="2">
        <f>MACD!E1311</f>
        <v>0.43321643546521216</v>
      </c>
      <c r="E1311" s="2">
        <f>MACD!F1311</f>
        <v>0.36463384536255361</v>
      </c>
      <c r="F1311" s="2">
        <f>'Moving Avg'!D1311</f>
        <v>7.0103999999999997</v>
      </c>
      <c r="G1311" s="2">
        <f>'Moving Avg'!F1311</f>
        <v>7.3232499999999989</v>
      </c>
      <c r="H1311" s="2">
        <f>'Moving Avg'!G1311</f>
        <v>7.5317000000000007</v>
      </c>
      <c r="I1311" s="2">
        <f>'Moving Avg'!H1311</f>
        <v>6.8330949999999984</v>
      </c>
      <c r="J1311" s="5" t="str">
        <f>OBV!F1311</f>
        <v>BULLISH</v>
      </c>
      <c r="K1311" s="5" t="str">
        <f>OBV!G1311</f>
        <v>NEUTRAL</v>
      </c>
      <c r="L1311" s="5" t="str">
        <f>OBV!H1311</f>
        <v>CONFIRMED BULLISH</v>
      </c>
      <c r="M1311" s="7">
        <f t="shared" si="200"/>
        <v>25</v>
      </c>
      <c r="N1311" s="7">
        <f t="shared" si="201"/>
        <v>0</v>
      </c>
      <c r="O1311" s="7">
        <f t="shared" si="202"/>
        <v>50</v>
      </c>
      <c r="P1311" s="7">
        <f t="shared" si="203"/>
        <v>83.5</v>
      </c>
      <c r="Q1311" s="8">
        <f t="shared" si="204"/>
        <v>28.774999999999999</v>
      </c>
      <c r="R1311" s="8">
        <f t="shared" si="205"/>
        <v>43.375</v>
      </c>
      <c r="S1311" s="8">
        <f t="shared" si="206"/>
        <v>53.825000000000003</v>
      </c>
      <c r="T1311" s="8">
        <f t="shared" si="207"/>
        <v>39.625</v>
      </c>
      <c r="U1311" s="7">
        <f t="shared" si="208"/>
        <v>41.991666666666667</v>
      </c>
      <c r="V1311" s="7">
        <f t="shared" si="209"/>
        <v>41.400000000000006</v>
      </c>
    </row>
    <row r="1312" spans="1:22" ht="13.5" x14ac:dyDescent="0.25">
      <c r="A1312" s="3">
        <f>RSI!A1312</f>
        <v>43920</v>
      </c>
      <c r="B1312" s="2">
        <f>RSI!B1312</f>
        <v>6.6470000000000002</v>
      </c>
      <c r="C1312" s="2">
        <f>RSI!I1312</f>
        <v>34.065749595168171</v>
      </c>
      <c r="D1312" s="2">
        <f>MACD!E1312</f>
        <v>0.38069090819513196</v>
      </c>
      <c r="E1312" s="2">
        <f>MACD!F1312</f>
        <v>0.3678452579290693</v>
      </c>
      <c r="F1312" s="2">
        <f>'Moving Avg'!D1312</f>
        <v>6.9689999999999994</v>
      </c>
      <c r="G1312" s="2">
        <f>'Moving Avg'!F1312</f>
        <v>7.2637999999999989</v>
      </c>
      <c r="H1312" s="2">
        <f>'Moving Avg'!G1312</f>
        <v>7.5420399999999992</v>
      </c>
      <c r="I1312" s="2">
        <f>'Moving Avg'!H1312</f>
        <v>6.831669999999999</v>
      </c>
      <c r="J1312" s="5" t="str">
        <f>OBV!F1312</f>
        <v>BEARISH</v>
      </c>
      <c r="K1312" s="5" t="str">
        <f>OBV!G1312</f>
        <v>NEUTRAL</v>
      </c>
      <c r="L1312" s="5" t="str">
        <f>OBV!H1312</f>
        <v>CONFIRMED BEARISH</v>
      </c>
      <c r="M1312" s="7">
        <f t="shared" si="200"/>
        <v>25</v>
      </c>
      <c r="N1312" s="7">
        <f t="shared" si="201"/>
        <v>0</v>
      </c>
      <c r="O1312" s="7">
        <f t="shared" si="202"/>
        <v>50</v>
      </c>
      <c r="P1312" s="7">
        <f t="shared" si="203"/>
        <v>16.5</v>
      </c>
      <c r="Q1312" s="8">
        <f t="shared" si="204"/>
        <v>18.725000000000001</v>
      </c>
      <c r="R1312" s="8">
        <f t="shared" si="205"/>
        <v>26.625</v>
      </c>
      <c r="S1312" s="8">
        <f t="shared" si="206"/>
        <v>23.675000000000001</v>
      </c>
      <c r="T1312" s="8">
        <f t="shared" si="207"/>
        <v>22.875</v>
      </c>
      <c r="U1312" s="7">
        <f t="shared" si="208"/>
        <v>23.008333333333336</v>
      </c>
      <c r="V1312" s="7">
        <f t="shared" si="209"/>
        <v>22.975000000000001</v>
      </c>
    </row>
    <row r="1313" spans="1:22" ht="13.5" x14ac:dyDescent="0.25">
      <c r="A1313" s="3">
        <f>RSI!A1313</f>
        <v>43921</v>
      </c>
      <c r="B1313" s="2">
        <f>RSI!B1313</f>
        <v>6.4550000000000001</v>
      </c>
      <c r="C1313" s="2">
        <f>RSI!I1313</f>
        <v>30.827334341391136</v>
      </c>
      <c r="D1313" s="2">
        <f>MACD!E1313</f>
        <v>0.32229408873059473</v>
      </c>
      <c r="E1313" s="2">
        <f>MACD!F1313</f>
        <v>0.35873502408937441</v>
      </c>
      <c r="F1313" s="2">
        <f>'Moving Avg'!D1313</f>
        <v>6.8494000000000002</v>
      </c>
      <c r="G1313" s="2">
        <f>'Moving Avg'!F1313</f>
        <v>7.1955</v>
      </c>
      <c r="H1313" s="2">
        <f>'Moving Avg'!G1313</f>
        <v>7.546619999999999</v>
      </c>
      <c r="I1313" s="2">
        <f>'Moving Avg'!H1313</f>
        <v>6.8292849999999987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  <c r="M1313" s="7">
        <f t="shared" si="200"/>
        <v>25</v>
      </c>
      <c r="N1313" s="7">
        <f t="shared" si="201"/>
        <v>100</v>
      </c>
      <c r="O1313" s="7">
        <f t="shared" si="202"/>
        <v>50</v>
      </c>
      <c r="P1313" s="7">
        <f t="shared" si="203"/>
        <v>16.5</v>
      </c>
      <c r="Q1313" s="8">
        <f t="shared" si="204"/>
        <v>53.725000000000001</v>
      </c>
      <c r="R1313" s="8">
        <f t="shared" si="205"/>
        <v>46.625</v>
      </c>
      <c r="S1313" s="8">
        <f t="shared" si="206"/>
        <v>38.674999999999997</v>
      </c>
      <c r="T1313" s="8">
        <f t="shared" si="207"/>
        <v>47.875</v>
      </c>
      <c r="U1313" s="7">
        <f t="shared" si="208"/>
        <v>46.341666666666661</v>
      </c>
      <c r="V1313" s="7">
        <f t="shared" si="209"/>
        <v>46.724999999999994</v>
      </c>
    </row>
    <row r="1314" spans="1:22" ht="13.5" x14ac:dyDescent="0.25">
      <c r="A1314" s="3">
        <f>RSI!A1314</f>
        <v>43922</v>
      </c>
      <c r="B1314" s="2">
        <f>RSI!B1314</f>
        <v>6.6470000000000002</v>
      </c>
      <c r="C1314" s="2">
        <f>RSI!I1314</f>
        <v>37.251310629702864</v>
      </c>
      <c r="D1314" s="2">
        <f>MACD!E1314</f>
        <v>0.26319351406486735</v>
      </c>
      <c r="E1314" s="2">
        <f>MACD!F1314</f>
        <v>0.33962672208447298</v>
      </c>
      <c r="F1314" s="2">
        <f>'Moving Avg'!D1314</f>
        <v>6.7267999999999999</v>
      </c>
      <c r="G1314" s="2">
        <f>'Moving Avg'!F1314</f>
        <v>7.1367999999999991</v>
      </c>
      <c r="H1314" s="2">
        <f>'Moving Avg'!G1314</f>
        <v>7.5522399999999994</v>
      </c>
      <c r="I1314" s="2">
        <f>'Moving Avg'!H1314</f>
        <v>6.8278599999999985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25</v>
      </c>
      <c r="N1314" s="7">
        <f t="shared" si="201"/>
        <v>100</v>
      </c>
      <c r="O1314" s="7">
        <f t="shared" si="202"/>
        <v>0</v>
      </c>
      <c r="P1314" s="7">
        <f t="shared" si="203"/>
        <v>16.5</v>
      </c>
      <c r="Q1314" s="8">
        <f t="shared" si="204"/>
        <v>46.225000000000001</v>
      </c>
      <c r="R1314" s="8">
        <f t="shared" si="205"/>
        <v>29.125</v>
      </c>
      <c r="S1314" s="8">
        <f t="shared" si="206"/>
        <v>26.175000000000001</v>
      </c>
      <c r="T1314" s="8">
        <f t="shared" si="207"/>
        <v>35.375</v>
      </c>
      <c r="U1314" s="7">
        <f t="shared" si="208"/>
        <v>33.841666666666661</v>
      </c>
      <c r="V1314" s="7">
        <f t="shared" si="209"/>
        <v>34.224999999999994</v>
      </c>
    </row>
    <row r="1315" spans="1:22" ht="13.5" x14ac:dyDescent="0.25">
      <c r="A1315" s="3">
        <f>RSI!A1315</f>
        <v>43923</v>
      </c>
      <c r="B1315" s="2">
        <f>RSI!B1315</f>
        <v>6.6470000000000002</v>
      </c>
      <c r="C1315" s="2">
        <f>RSI!I1315</f>
        <v>37.251310629702864</v>
      </c>
      <c r="D1315" s="2">
        <f>MACD!E1315</f>
        <v>0.18548003232887211</v>
      </c>
      <c r="E1315" s="2">
        <f>MACD!F1315</f>
        <v>0.30879738413335284</v>
      </c>
      <c r="F1315" s="2">
        <f>'Moving Avg'!D1315</f>
        <v>6.6470000000000002</v>
      </c>
      <c r="G1315" s="2">
        <f>'Moving Avg'!F1315</f>
        <v>7.0780999999999992</v>
      </c>
      <c r="H1315" s="2">
        <f>'Moving Avg'!G1315</f>
        <v>7.5552000000000001</v>
      </c>
      <c r="I1315" s="2">
        <f>'Moving Avg'!H1315</f>
        <v>6.8264349999999983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25</v>
      </c>
      <c r="N1315" s="7">
        <f t="shared" si="201"/>
        <v>100</v>
      </c>
      <c r="O1315" s="7">
        <f t="shared" si="202"/>
        <v>0</v>
      </c>
      <c r="P1315" s="7">
        <f t="shared" si="203"/>
        <v>16.5</v>
      </c>
      <c r="Q1315" s="8">
        <f t="shared" si="204"/>
        <v>46.225000000000001</v>
      </c>
      <c r="R1315" s="8">
        <f t="shared" si="205"/>
        <v>29.125</v>
      </c>
      <c r="S1315" s="8">
        <f t="shared" si="206"/>
        <v>26.175000000000001</v>
      </c>
      <c r="T1315" s="8">
        <f t="shared" si="207"/>
        <v>35.375</v>
      </c>
      <c r="U1315" s="7">
        <f t="shared" si="208"/>
        <v>33.841666666666661</v>
      </c>
      <c r="V1315" s="7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6.4619999999999997</v>
      </c>
      <c r="C1316" s="2">
        <f>RSI!I1316</f>
        <v>33.748886531181867</v>
      </c>
      <c r="D1316" s="2">
        <f>MACD!E1316</f>
        <v>0.13626314456045563</v>
      </c>
      <c r="E1316" s="2">
        <f>MACD!F1316</f>
        <v>0.27429053621877342</v>
      </c>
      <c r="F1316" s="2">
        <f>'Moving Avg'!D1316</f>
        <v>6.571600000000001</v>
      </c>
      <c r="G1316" s="2">
        <f>'Moving Avg'!F1316</f>
        <v>7.0156499999999991</v>
      </c>
      <c r="H1316" s="2">
        <f>'Moving Avg'!G1316</f>
        <v>7.5486999999999993</v>
      </c>
      <c r="I1316" s="2">
        <f>'Moving Avg'!H1316</f>
        <v>6.8241549999999975</v>
      </c>
      <c r="J1316" s="5" t="str">
        <f>OBV!F1316</f>
        <v>BEARISH</v>
      </c>
      <c r="K1316" s="5" t="str">
        <f>OBV!G1316</f>
        <v>NEUTRAL</v>
      </c>
      <c r="L1316" s="5" t="str">
        <f>OBV!H1316</f>
        <v>CONFIRMED BEARISH</v>
      </c>
      <c r="M1316" s="7">
        <f t="shared" si="200"/>
        <v>25</v>
      </c>
      <c r="N1316" s="7">
        <f t="shared" si="201"/>
        <v>100</v>
      </c>
      <c r="O1316" s="7">
        <f t="shared" si="202"/>
        <v>0</v>
      </c>
      <c r="P1316" s="7">
        <f t="shared" si="203"/>
        <v>16.5</v>
      </c>
      <c r="Q1316" s="8">
        <f t="shared" si="204"/>
        <v>46.225000000000001</v>
      </c>
      <c r="R1316" s="8">
        <f t="shared" si="205"/>
        <v>29.125</v>
      </c>
      <c r="S1316" s="8">
        <f t="shared" si="206"/>
        <v>26.175000000000001</v>
      </c>
      <c r="T1316" s="8">
        <f t="shared" si="207"/>
        <v>35.375</v>
      </c>
      <c r="U1316" s="7">
        <f t="shared" si="208"/>
        <v>33.841666666666661</v>
      </c>
      <c r="V1316" s="7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6.6470000000000002</v>
      </c>
      <c r="C1317" s="2">
        <f>RSI!I1317</f>
        <v>39.840292881403244</v>
      </c>
      <c r="D1317" s="2">
        <f>MACD!E1317</f>
        <v>0.11540360976114972</v>
      </c>
      <c r="E1317" s="2">
        <f>MACD!F1317</f>
        <v>0.24251315092724868</v>
      </c>
      <c r="F1317" s="2">
        <f>'Moving Avg'!D1317</f>
        <v>6.571600000000001</v>
      </c>
      <c r="G1317" s="2">
        <f>'Moving Avg'!F1317</f>
        <v>6.9624499999999996</v>
      </c>
      <c r="H1317" s="2">
        <f>'Moving Avg'!G1317</f>
        <v>7.538219999999999</v>
      </c>
      <c r="I1317" s="2">
        <f>'Moving Avg'!H1317</f>
        <v>6.8227999999999964</v>
      </c>
      <c r="J1317" s="5" t="str">
        <f>OBV!F1317</f>
        <v>BEARISH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100</v>
      </c>
      <c r="O1317" s="7">
        <f t="shared" si="202"/>
        <v>0</v>
      </c>
      <c r="P1317" s="7">
        <f t="shared" si="203"/>
        <v>16.5</v>
      </c>
      <c r="Q1317" s="8">
        <f t="shared" si="204"/>
        <v>46.225000000000001</v>
      </c>
      <c r="R1317" s="8">
        <f t="shared" si="205"/>
        <v>29.125</v>
      </c>
      <c r="S1317" s="8">
        <f t="shared" si="206"/>
        <v>26.175000000000001</v>
      </c>
      <c r="T1317" s="8">
        <f t="shared" si="207"/>
        <v>35.375</v>
      </c>
      <c r="U1317" s="7">
        <f t="shared" si="208"/>
        <v>33.841666666666661</v>
      </c>
      <c r="V1317" s="7">
        <f t="shared" si="209"/>
        <v>34.224999999999994</v>
      </c>
    </row>
    <row r="1318" spans="1:22" ht="13.5" x14ac:dyDescent="0.25">
      <c r="A1318" s="3">
        <f>RSI!A1318</f>
        <v>43928</v>
      </c>
      <c r="B1318" s="2">
        <f>RSI!B1318</f>
        <v>6.8460000000000001</v>
      </c>
      <c r="C1318" s="2">
        <f>RSI!I1318</f>
        <v>45.631122511319255</v>
      </c>
      <c r="D1318" s="2">
        <f>MACD!E1318</f>
        <v>0.11597914677296206</v>
      </c>
      <c r="E1318" s="2">
        <f>MACD!F1318</f>
        <v>0.21720635009639136</v>
      </c>
      <c r="F1318" s="2">
        <f>'Moving Avg'!D1318</f>
        <v>6.649799999999999</v>
      </c>
      <c r="G1318" s="2">
        <f>'Moving Avg'!F1318</f>
        <v>6.9192000000000009</v>
      </c>
      <c r="H1318" s="2">
        <f>'Moving Avg'!G1318</f>
        <v>7.5229999999999988</v>
      </c>
      <c r="I1318" s="2">
        <f>'Moving Avg'!H1318</f>
        <v>6.8216649999999968</v>
      </c>
      <c r="J1318" s="5" t="str">
        <f>OBV!F1318</f>
        <v>BULLISH</v>
      </c>
      <c r="K1318" s="5" t="str">
        <f>OBV!G1318</f>
        <v>NEUTRAL</v>
      </c>
      <c r="L1318" s="5" t="str">
        <f>OBV!H1318</f>
        <v>CONFIRMED BULLISH</v>
      </c>
      <c r="M1318" s="7">
        <f t="shared" si="200"/>
        <v>25</v>
      </c>
      <c r="N1318" s="7">
        <f t="shared" si="201"/>
        <v>100</v>
      </c>
      <c r="O1318" s="7">
        <f t="shared" si="202"/>
        <v>0</v>
      </c>
      <c r="P1318" s="7">
        <f t="shared" si="203"/>
        <v>83.5</v>
      </c>
      <c r="Q1318" s="8">
        <f t="shared" si="204"/>
        <v>56.274999999999999</v>
      </c>
      <c r="R1318" s="8">
        <f t="shared" si="205"/>
        <v>45.875</v>
      </c>
      <c r="S1318" s="8">
        <f t="shared" si="206"/>
        <v>56.325000000000003</v>
      </c>
      <c r="T1318" s="8">
        <f t="shared" si="207"/>
        <v>52.125</v>
      </c>
      <c r="U1318" s="7">
        <f t="shared" si="208"/>
        <v>52.82500000000001</v>
      </c>
      <c r="V1318" s="7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6.8460000000000001</v>
      </c>
      <c r="C1319" s="2">
        <f>RSI!I1319</f>
        <v>45.631122511319255</v>
      </c>
      <c r="D1319" s="2">
        <f>MACD!E1319</f>
        <v>0.14931349461101462</v>
      </c>
      <c r="E1319" s="2">
        <f>MACD!F1319</f>
        <v>0.20362777899931603</v>
      </c>
      <c r="F1319" s="2">
        <f>'Moving Avg'!D1319</f>
        <v>6.6896000000000004</v>
      </c>
      <c r="G1319" s="2">
        <f>'Moving Avg'!F1319</f>
        <v>6.8759500000000013</v>
      </c>
      <c r="H1319" s="2">
        <f>'Moving Avg'!G1319</f>
        <v>7.5014199999999986</v>
      </c>
      <c r="I1319" s="2">
        <f>'Moving Avg'!H1319</f>
        <v>6.8205299999999962</v>
      </c>
      <c r="J1319" s="5" t="str">
        <f>OBV!F1319</f>
        <v>BULLISH</v>
      </c>
      <c r="K1319" s="5" t="str">
        <f>OBV!G1319</f>
        <v>NEUTRAL</v>
      </c>
      <c r="L1319" s="5" t="str">
        <f>OBV!H1319</f>
        <v>CONFIRMED BULLISH</v>
      </c>
      <c r="M1319" s="7">
        <f t="shared" si="200"/>
        <v>25</v>
      </c>
      <c r="N1319" s="7">
        <f t="shared" si="201"/>
        <v>100</v>
      </c>
      <c r="O1319" s="7">
        <f t="shared" si="202"/>
        <v>0</v>
      </c>
      <c r="P1319" s="7">
        <f t="shared" si="203"/>
        <v>83.5</v>
      </c>
      <c r="Q1319" s="8">
        <f t="shared" si="204"/>
        <v>56.274999999999999</v>
      </c>
      <c r="R1319" s="8">
        <f t="shared" si="205"/>
        <v>45.875</v>
      </c>
      <c r="S1319" s="8">
        <f t="shared" si="206"/>
        <v>56.325000000000003</v>
      </c>
      <c r="T1319" s="8">
        <f t="shared" si="207"/>
        <v>52.125</v>
      </c>
      <c r="U1319" s="7">
        <f t="shared" si="208"/>
        <v>52.82500000000001</v>
      </c>
      <c r="V1319" s="7">
        <f t="shared" si="209"/>
        <v>52.650000000000006</v>
      </c>
    </row>
    <row r="1320" spans="1:22" ht="13.5" x14ac:dyDescent="0.25">
      <c r="A1320" s="3">
        <f>RSI!A1320</f>
        <v>43934</v>
      </c>
      <c r="B1320" s="2">
        <f>RSI!B1320</f>
        <v>7.016</v>
      </c>
      <c r="C1320" s="2">
        <f>RSI!I1320</f>
        <v>50.364714393940709</v>
      </c>
      <c r="D1320" s="2">
        <f>MACD!E1320</f>
        <v>0.13293084981620051</v>
      </c>
      <c r="E1320" s="2">
        <f>MACD!F1320</f>
        <v>0.18948839316269295</v>
      </c>
      <c r="F1320" s="2">
        <f>'Moving Avg'!D1320</f>
        <v>6.7633999999999999</v>
      </c>
      <c r="G1320" s="2">
        <f>'Moving Avg'!F1320</f>
        <v>6.8412000000000006</v>
      </c>
      <c r="H1320" s="2">
        <f>'Moving Avg'!G1320</f>
        <v>7.4785199999999996</v>
      </c>
      <c r="I1320" s="2">
        <f>'Moving Avg'!H1320</f>
        <v>6.8204199999999968</v>
      </c>
      <c r="J1320" s="5" t="str">
        <f>OBV!F1320</f>
        <v>BULLISH</v>
      </c>
      <c r="K1320" s="5" t="str">
        <f>OBV!G1320</f>
        <v>NEUTRAL</v>
      </c>
      <c r="L1320" s="5" t="str">
        <f>OBV!H1320</f>
        <v>CONFIRMED BULLISH</v>
      </c>
      <c r="M1320" s="7">
        <f t="shared" si="200"/>
        <v>25</v>
      </c>
      <c r="N1320" s="7">
        <f t="shared" si="201"/>
        <v>100</v>
      </c>
      <c r="O1320" s="7">
        <f t="shared" si="202"/>
        <v>0</v>
      </c>
      <c r="P1320" s="7">
        <f t="shared" si="203"/>
        <v>83.5</v>
      </c>
      <c r="Q1320" s="8">
        <f t="shared" si="204"/>
        <v>56.274999999999999</v>
      </c>
      <c r="R1320" s="8">
        <f t="shared" si="205"/>
        <v>45.875</v>
      </c>
      <c r="S1320" s="8">
        <f t="shared" si="206"/>
        <v>56.325000000000003</v>
      </c>
      <c r="T1320" s="8">
        <f t="shared" si="207"/>
        <v>52.125</v>
      </c>
      <c r="U1320" s="7">
        <f t="shared" si="208"/>
        <v>52.82500000000001</v>
      </c>
      <c r="V1320" s="7">
        <f t="shared" si="209"/>
        <v>52.650000000000006</v>
      </c>
    </row>
    <row r="1321" spans="1:22" ht="13.5" x14ac:dyDescent="0.25">
      <c r="A1321" s="3">
        <f>RSI!A1321</f>
        <v>43935</v>
      </c>
      <c r="B1321" s="2">
        <f>RSI!B1321</f>
        <v>6.8090000000000002</v>
      </c>
      <c r="C1321" s="2">
        <f>RSI!I1321</f>
        <v>45.203855015200944</v>
      </c>
      <c r="D1321" s="2">
        <f>MACD!E1321</f>
        <v>0.10240962269985143</v>
      </c>
      <c r="E1321" s="2">
        <f>MACD!F1321</f>
        <v>0.17207263907012466</v>
      </c>
      <c r="F1321" s="2">
        <f>'Moving Avg'!D1321</f>
        <v>6.8327999999999989</v>
      </c>
      <c r="G1321" s="2">
        <f>'Moving Avg'!F1321</f>
        <v>6.8075500000000009</v>
      </c>
      <c r="H1321" s="2">
        <f>'Moving Avg'!G1321</f>
        <v>7.4449800000000019</v>
      </c>
      <c r="I1321" s="2">
        <f>'Moving Avg'!H1321</f>
        <v>6.820299999999996</v>
      </c>
      <c r="J1321" s="5" t="str">
        <f>OBV!F1321</f>
        <v>BULLISH</v>
      </c>
      <c r="K1321" s="5" t="str">
        <f>OBV!G1321</f>
        <v>NEUTRAL</v>
      </c>
      <c r="L1321" s="5" t="str">
        <f>OBV!H1321</f>
        <v>CONFIRMED BULLISH</v>
      </c>
      <c r="M1321" s="7">
        <f t="shared" si="200"/>
        <v>25</v>
      </c>
      <c r="N1321" s="7">
        <f t="shared" si="201"/>
        <v>100</v>
      </c>
      <c r="O1321" s="7">
        <f t="shared" si="202"/>
        <v>50</v>
      </c>
      <c r="P1321" s="7">
        <f t="shared" si="203"/>
        <v>83.5</v>
      </c>
      <c r="Q1321" s="8">
        <f t="shared" si="204"/>
        <v>63.774999999999999</v>
      </c>
      <c r="R1321" s="8">
        <f t="shared" si="205"/>
        <v>63.375</v>
      </c>
      <c r="S1321" s="8">
        <f t="shared" si="206"/>
        <v>68.825000000000003</v>
      </c>
      <c r="T1321" s="8">
        <f t="shared" si="207"/>
        <v>64.625</v>
      </c>
      <c r="U1321" s="7">
        <f t="shared" si="208"/>
        <v>65.325000000000003</v>
      </c>
      <c r="V1321" s="7">
        <f t="shared" si="209"/>
        <v>65.150000000000006</v>
      </c>
    </row>
    <row r="1322" spans="1:22" ht="13.5" x14ac:dyDescent="0.25">
      <c r="A1322" s="3">
        <f>RSI!A1322</f>
        <v>43936</v>
      </c>
      <c r="B1322" s="2">
        <f>RSI!B1322</f>
        <v>6.6470000000000002</v>
      </c>
      <c r="C1322" s="2">
        <f>RSI!I1322</f>
        <v>41.610288181977651</v>
      </c>
      <c r="D1322" s="2">
        <f>MACD!E1322</f>
        <v>6.0133337948298227E-2</v>
      </c>
      <c r="E1322" s="2">
        <f>MACD!F1322</f>
        <v>0.14968477884575937</v>
      </c>
      <c r="F1322" s="2">
        <f>'Moving Avg'!D1322</f>
        <v>6.8328000000000007</v>
      </c>
      <c r="G1322" s="2">
        <f>'Moving Avg'!F1322</f>
        <v>6.7868500000000012</v>
      </c>
      <c r="H1322" s="2">
        <f>'Moving Avg'!G1322</f>
        <v>7.4083400000000017</v>
      </c>
      <c r="I1322" s="2">
        <f>'Moving Avg'!H1322</f>
        <v>6.8192299999999957</v>
      </c>
      <c r="J1322" s="5" t="str">
        <f>OBV!F1322</f>
        <v>BULLISH</v>
      </c>
      <c r="K1322" s="5" t="str">
        <f>OBV!G1322</f>
        <v>NEUTRAL</v>
      </c>
      <c r="L1322" s="5" t="str">
        <f>OBV!H1322</f>
        <v>NEUTRAL</v>
      </c>
      <c r="M1322" s="7">
        <f t="shared" si="200"/>
        <v>25</v>
      </c>
      <c r="N1322" s="7">
        <f t="shared" si="201"/>
        <v>100</v>
      </c>
      <c r="O1322" s="7">
        <f t="shared" si="202"/>
        <v>50</v>
      </c>
      <c r="P1322" s="7">
        <f t="shared" si="203"/>
        <v>49.5</v>
      </c>
      <c r="Q1322" s="8">
        <f t="shared" si="204"/>
        <v>58.674999999999997</v>
      </c>
      <c r="R1322" s="8">
        <f t="shared" si="205"/>
        <v>54.875</v>
      </c>
      <c r="S1322" s="8">
        <f t="shared" si="206"/>
        <v>53.525000000000006</v>
      </c>
      <c r="T1322" s="8">
        <f t="shared" si="207"/>
        <v>56.125</v>
      </c>
      <c r="U1322" s="7">
        <f t="shared" si="208"/>
        <v>55.691666666666663</v>
      </c>
      <c r="V1322" s="7">
        <f t="shared" si="209"/>
        <v>55.8</v>
      </c>
    </row>
    <row r="1323" spans="1:22" ht="13.5" x14ac:dyDescent="0.25">
      <c r="A1323" s="3">
        <f>RSI!A1323</f>
        <v>43937</v>
      </c>
      <c r="B1323" s="2">
        <f>RSI!B1323</f>
        <v>6.6470000000000002</v>
      </c>
      <c r="C1323" s="2">
        <f>RSI!I1323</f>
        <v>41.610288181977644</v>
      </c>
      <c r="D1323" s="2">
        <f>MACD!E1323</f>
        <v>-3.2128491128702308E-3</v>
      </c>
      <c r="E1323" s="2">
        <f>MACD!F1323</f>
        <v>0.11910525325403346</v>
      </c>
      <c r="F1323" s="2">
        <f>'Moving Avg'!D1323</f>
        <v>6.7929999999999993</v>
      </c>
      <c r="G1323" s="2">
        <f>'Moving Avg'!F1323</f>
        <v>6.7765000000000004</v>
      </c>
      <c r="H1323" s="2">
        <f>'Moving Avg'!G1323</f>
        <v>7.3767200000000006</v>
      </c>
      <c r="I1323" s="2">
        <f>'Moving Avg'!H1323</f>
        <v>6.8172349999999957</v>
      </c>
      <c r="J1323" s="5" t="str">
        <f>OBV!F1323</f>
        <v>BULLISH</v>
      </c>
      <c r="K1323" s="5" t="str">
        <f>OBV!G1323</f>
        <v>NEUTRAL</v>
      </c>
      <c r="L1323" s="5" t="str">
        <f>OBV!H1323</f>
        <v>BULLISH DIVERGENCE</v>
      </c>
      <c r="M1323" s="7">
        <f t="shared" si="200"/>
        <v>25</v>
      </c>
      <c r="N1323" s="7">
        <f t="shared" si="201"/>
        <v>100</v>
      </c>
      <c r="O1323" s="7">
        <f t="shared" si="202"/>
        <v>0</v>
      </c>
      <c r="P1323" s="7">
        <f t="shared" si="203"/>
        <v>66.5</v>
      </c>
      <c r="Q1323" s="8">
        <f t="shared" si="204"/>
        <v>53.725000000000001</v>
      </c>
      <c r="R1323" s="8">
        <f t="shared" si="205"/>
        <v>41.625</v>
      </c>
      <c r="S1323" s="8">
        <f t="shared" si="206"/>
        <v>48.674999999999997</v>
      </c>
      <c r="T1323" s="8">
        <f t="shared" si="207"/>
        <v>47.875</v>
      </c>
      <c r="U1323" s="7">
        <f t="shared" si="208"/>
        <v>48.008333333333326</v>
      </c>
      <c r="V1323" s="7">
        <f t="shared" si="209"/>
        <v>47.974999999999994</v>
      </c>
    </row>
    <row r="1324" spans="1:22" ht="13.5" x14ac:dyDescent="0.25">
      <c r="A1324" s="3">
        <f>RSI!A1324</f>
        <v>43938</v>
      </c>
      <c r="B1324" s="2">
        <f>RSI!B1324</f>
        <v>6.6470000000000002</v>
      </c>
      <c r="C1324" s="2">
        <f>RSI!I1324</f>
        <v>41.610288181977644</v>
      </c>
      <c r="D1324" s="2">
        <f>MACD!E1324</f>
        <v>-2.5456011635291986E-2</v>
      </c>
      <c r="E1324" s="2">
        <f>MACD!F1324</f>
        <v>9.0193000276168375E-2</v>
      </c>
      <c r="F1324" s="2">
        <f>'Moving Avg'!D1324</f>
        <v>6.7531999999999996</v>
      </c>
      <c r="G1324" s="2">
        <f>'Moving Avg'!F1324</f>
        <v>6.7661500000000006</v>
      </c>
      <c r="H1324" s="2">
        <f>'Moving Avg'!G1324</f>
        <v>7.3499800000000004</v>
      </c>
      <c r="I1324" s="2">
        <f>'Moving Avg'!H1324</f>
        <v>6.8152399999999957</v>
      </c>
      <c r="J1324" s="5" t="str">
        <f>OBV!F1324</f>
        <v>BULLISH</v>
      </c>
      <c r="K1324" s="5" t="str">
        <f>OBV!G1324</f>
        <v>NEUTRAL</v>
      </c>
      <c r="L1324" s="5" t="str">
        <f>OBV!H1324</f>
        <v>BULLISH DIVERGENCE</v>
      </c>
      <c r="M1324" s="7">
        <f t="shared" si="200"/>
        <v>25</v>
      </c>
      <c r="N1324" s="7">
        <f t="shared" si="201"/>
        <v>100</v>
      </c>
      <c r="O1324" s="7">
        <f t="shared" si="202"/>
        <v>0</v>
      </c>
      <c r="P1324" s="7">
        <f t="shared" si="203"/>
        <v>66.5</v>
      </c>
      <c r="Q1324" s="8">
        <f t="shared" si="204"/>
        <v>53.725000000000001</v>
      </c>
      <c r="R1324" s="8">
        <f t="shared" si="205"/>
        <v>41.625</v>
      </c>
      <c r="S1324" s="8">
        <f t="shared" si="206"/>
        <v>48.674999999999997</v>
      </c>
      <c r="T1324" s="8">
        <f t="shared" si="207"/>
        <v>47.875</v>
      </c>
      <c r="U1324" s="7">
        <f t="shared" si="208"/>
        <v>48.008333333333326</v>
      </c>
      <c r="V1324" s="7">
        <f t="shared" si="209"/>
        <v>47.974999999999994</v>
      </c>
    </row>
    <row r="1325" spans="1:22" ht="13.5" x14ac:dyDescent="0.25">
      <c r="A1325" s="3">
        <f>RSI!A1325</f>
        <v>43941</v>
      </c>
      <c r="B1325" s="2">
        <f>RSI!B1325</f>
        <v>6.6470000000000002</v>
      </c>
      <c r="C1325" s="2">
        <f>RSI!I1325</f>
        <v>41.610288181977644</v>
      </c>
      <c r="D1325" s="2">
        <f>MACD!E1325</f>
        <v>-4.2592893820833311E-2</v>
      </c>
      <c r="E1325" s="2">
        <f>MACD!F1325</f>
        <v>6.3635821456768049E-2</v>
      </c>
      <c r="F1325" s="2">
        <f>'Moving Avg'!D1325</f>
        <v>6.6793999999999993</v>
      </c>
      <c r="G1325" s="2">
        <f>'Moving Avg'!F1325</f>
        <v>6.7658000000000005</v>
      </c>
      <c r="H1325" s="2">
        <f>'Moving Avg'!G1325</f>
        <v>7.3164400000000001</v>
      </c>
      <c r="I1325" s="2">
        <f>'Moving Avg'!H1325</f>
        <v>6.8132449999999949</v>
      </c>
      <c r="J1325" s="5" t="str">
        <f>OBV!F1325</f>
        <v>BEARISH</v>
      </c>
      <c r="K1325" s="5" t="str">
        <f>OBV!G1325</f>
        <v>NEUTRAL</v>
      </c>
      <c r="L1325" s="5" t="str">
        <f>OBV!H1325</f>
        <v>CONFIRMED BEARISH</v>
      </c>
      <c r="M1325" s="7">
        <f t="shared" si="200"/>
        <v>25</v>
      </c>
      <c r="N1325" s="7">
        <f t="shared" si="201"/>
        <v>100</v>
      </c>
      <c r="O1325" s="7">
        <f t="shared" si="202"/>
        <v>0</v>
      </c>
      <c r="P1325" s="7">
        <f t="shared" si="203"/>
        <v>16.5</v>
      </c>
      <c r="Q1325" s="8">
        <f t="shared" si="204"/>
        <v>46.225000000000001</v>
      </c>
      <c r="R1325" s="8">
        <f t="shared" si="205"/>
        <v>29.125</v>
      </c>
      <c r="S1325" s="8">
        <f t="shared" si="206"/>
        <v>26.175000000000001</v>
      </c>
      <c r="T1325" s="8">
        <f t="shared" si="207"/>
        <v>35.375</v>
      </c>
      <c r="U1325" s="7">
        <f t="shared" si="208"/>
        <v>33.841666666666661</v>
      </c>
      <c r="V1325" s="7">
        <f t="shared" si="209"/>
        <v>34.224999999999994</v>
      </c>
    </row>
    <row r="1326" spans="1:22" ht="13.5" x14ac:dyDescent="0.25">
      <c r="A1326" s="3">
        <f>RSI!A1326</f>
        <v>43942</v>
      </c>
      <c r="B1326" s="2">
        <f>RSI!B1326</f>
        <v>6.4480000000000004</v>
      </c>
      <c r="C1326" s="2">
        <f>RSI!I1326</f>
        <v>36.779353757354386</v>
      </c>
      <c r="D1326" s="2">
        <f>MACD!E1326</f>
        <v>-6.9254634634908108E-2</v>
      </c>
      <c r="E1326" s="2">
        <f>MACD!F1326</f>
        <v>3.7057730238432819E-2</v>
      </c>
      <c r="F1326" s="2">
        <f>'Moving Avg'!D1326</f>
        <v>6.6072000000000006</v>
      </c>
      <c r="G1326" s="2">
        <f>'Moving Avg'!F1326</f>
        <v>6.7555000000000023</v>
      </c>
      <c r="H1326" s="2">
        <f>'Moving Avg'!G1326</f>
        <v>7.2789200000000003</v>
      </c>
      <c r="I1326" s="2">
        <f>'Moving Avg'!H1326</f>
        <v>6.8110299999999953</v>
      </c>
      <c r="J1326" s="5" t="str">
        <f>OBV!F1326</f>
        <v>BEARISH</v>
      </c>
      <c r="K1326" s="5" t="str">
        <f>OBV!G1326</f>
        <v>NEUTRAL</v>
      </c>
      <c r="L1326" s="5" t="str">
        <f>OBV!H1326</f>
        <v>CONFIRMED BEARISH</v>
      </c>
      <c r="M1326" s="7">
        <f t="shared" si="200"/>
        <v>25</v>
      </c>
      <c r="N1326" s="7">
        <f t="shared" si="201"/>
        <v>100</v>
      </c>
      <c r="O1326" s="7">
        <f t="shared" si="202"/>
        <v>0</v>
      </c>
      <c r="P1326" s="7">
        <f t="shared" si="203"/>
        <v>16.5</v>
      </c>
      <c r="Q1326" s="8">
        <f t="shared" si="204"/>
        <v>46.225000000000001</v>
      </c>
      <c r="R1326" s="8">
        <f t="shared" si="205"/>
        <v>29.125</v>
      </c>
      <c r="S1326" s="8">
        <f t="shared" si="206"/>
        <v>26.175000000000001</v>
      </c>
      <c r="T1326" s="8">
        <f t="shared" si="207"/>
        <v>35.375</v>
      </c>
      <c r="U1326" s="7">
        <f t="shared" si="208"/>
        <v>33.841666666666661</v>
      </c>
      <c r="V1326" s="7">
        <f t="shared" si="209"/>
        <v>34.224999999999994</v>
      </c>
    </row>
    <row r="1327" spans="1:22" ht="13.5" x14ac:dyDescent="0.25">
      <c r="A1327" s="3">
        <f>RSI!A1327</f>
        <v>43943</v>
      </c>
      <c r="B1327" s="2">
        <f>RSI!B1327</f>
        <v>6.2779999999999996</v>
      </c>
      <c r="C1327" s="2">
        <f>RSI!I1327</f>
        <v>33.230059059814963</v>
      </c>
      <c r="D1327" s="2">
        <f>MACD!E1327</f>
        <v>-4.8140561088843015E-2</v>
      </c>
      <c r="E1327" s="2">
        <f>MACD!F1327</f>
        <v>2.0018071972977655E-2</v>
      </c>
      <c r="F1327" s="2">
        <f>'Moving Avg'!D1327</f>
        <v>6.5334000000000003</v>
      </c>
      <c r="G1327" s="2">
        <f>'Moving Avg'!F1327</f>
        <v>6.726700000000001</v>
      </c>
      <c r="H1327" s="2">
        <f>'Moving Avg'!G1327</f>
        <v>7.2384600000000008</v>
      </c>
      <c r="I1327" s="2">
        <f>'Moving Avg'!H1327</f>
        <v>6.8080049999999952</v>
      </c>
      <c r="J1327" s="5" t="str">
        <f>OBV!F1327</f>
        <v>BEARISH</v>
      </c>
      <c r="K1327" s="5" t="str">
        <f>OBV!G1327</f>
        <v>NEUTRAL</v>
      </c>
      <c r="L1327" s="5" t="str">
        <f>OBV!H1327</f>
        <v>CONFIRMED BEARISH</v>
      </c>
      <c r="M1327" s="7">
        <f t="shared" si="200"/>
        <v>25</v>
      </c>
      <c r="N1327" s="7">
        <f t="shared" si="201"/>
        <v>100</v>
      </c>
      <c r="O1327" s="7">
        <f t="shared" si="202"/>
        <v>0</v>
      </c>
      <c r="P1327" s="7">
        <f t="shared" si="203"/>
        <v>16.5</v>
      </c>
      <c r="Q1327" s="8">
        <f t="shared" si="204"/>
        <v>46.225000000000001</v>
      </c>
      <c r="R1327" s="8">
        <f t="shared" si="205"/>
        <v>29.125</v>
      </c>
      <c r="S1327" s="8">
        <f t="shared" si="206"/>
        <v>26.175000000000001</v>
      </c>
      <c r="T1327" s="8">
        <f t="shared" si="207"/>
        <v>35.375</v>
      </c>
      <c r="U1327" s="7">
        <f t="shared" si="208"/>
        <v>33.841666666666661</v>
      </c>
      <c r="V1327" s="7">
        <f t="shared" si="209"/>
        <v>34.224999999999994</v>
      </c>
    </row>
    <row r="1328" spans="1:22" ht="13.5" x14ac:dyDescent="0.25">
      <c r="A1328" s="3">
        <f>RSI!A1328</f>
        <v>43944</v>
      </c>
      <c r="B1328" s="2">
        <f>RSI!B1328</f>
        <v>6.4619999999999997</v>
      </c>
      <c r="C1328" s="2">
        <f>RSI!I1328</f>
        <v>39.981223539139883</v>
      </c>
      <c r="D1328" s="2">
        <f>MACD!E1328</f>
        <v>-9.8587022013125747E-3</v>
      </c>
      <c r="E1328" s="2">
        <f>MACD!F1328</f>
        <v>1.4042717138119611E-2</v>
      </c>
      <c r="F1328" s="2">
        <f>'Moving Avg'!D1328</f>
        <v>6.4963999999999995</v>
      </c>
      <c r="G1328" s="2">
        <f>'Moving Avg'!F1328</f>
        <v>6.6971500000000024</v>
      </c>
      <c r="H1328" s="2">
        <f>'Moving Avg'!G1328</f>
        <v>7.2065400000000013</v>
      </c>
      <c r="I1328" s="2">
        <f>'Moving Avg'!H1328</f>
        <v>6.8058999999999958</v>
      </c>
      <c r="J1328" s="5" t="str">
        <f>OBV!F1328</f>
        <v>BEARISH</v>
      </c>
      <c r="K1328" s="5" t="str">
        <f>OBV!G1328</f>
        <v>NEUTRAL</v>
      </c>
      <c r="L1328" s="5" t="str">
        <f>OBV!H1328</f>
        <v>CONFIRMED BEARISH</v>
      </c>
      <c r="M1328" s="7">
        <f t="shared" si="200"/>
        <v>25</v>
      </c>
      <c r="N1328" s="7">
        <f t="shared" si="201"/>
        <v>100</v>
      </c>
      <c r="O1328" s="7">
        <f t="shared" si="202"/>
        <v>0</v>
      </c>
      <c r="P1328" s="7">
        <f t="shared" si="203"/>
        <v>16.5</v>
      </c>
      <c r="Q1328" s="8">
        <f t="shared" si="204"/>
        <v>46.225000000000001</v>
      </c>
      <c r="R1328" s="8">
        <f t="shared" si="205"/>
        <v>29.125</v>
      </c>
      <c r="S1328" s="8">
        <f t="shared" si="206"/>
        <v>26.175000000000001</v>
      </c>
      <c r="T1328" s="8">
        <f t="shared" si="207"/>
        <v>35.375</v>
      </c>
      <c r="U1328" s="7">
        <f t="shared" si="208"/>
        <v>33.841666666666661</v>
      </c>
      <c r="V1328" s="7">
        <f t="shared" si="209"/>
        <v>34.224999999999994</v>
      </c>
    </row>
    <row r="1329" spans="1:22" ht="13.5" x14ac:dyDescent="0.25">
      <c r="A1329" s="3">
        <f>RSI!A1329</f>
        <v>43945</v>
      </c>
      <c r="B1329" s="2">
        <f>RSI!B1329</f>
        <v>6.4619999999999997</v>
      </c>
      <c r="C1329" s="2">
        <f>RSI!I1329</f>
        <v>39.981223539139876</v>
      </c>
      <c r="D1329" s="2">
        <f>MACD!E1329</f>
        <v>2.4622625442209056E-2</v>
      </c>
      <c r="E1329" s="2">
        <f>MACD!F1329</f>
        <v>1.6158698798937502E-2</v>
      </c>
      <c r="F1329" s="2">
        <f>'Moving Avg'!D1329</f>
        <v>6.4593999999999996</v>
      </c>
      <c r="G1329" s="2">
        <f>'Moving Avg'!F1329</f>
        <v>6.6572500000000003</v>
      </c>
      <c r="H1329" s="2">
        <f>'Moving Avg'!G1329</f>
        <v>7.1736000000000013</v>
      </c>
      <c r="I1329" s="2">
        <f>'Moving Avg'!H1329</f>
        <v>6.8045299999999962</v>
      </c>
      <c r="J1329" s="5" t="str">
        <f>OBV!F1329</f>
        <v>BEARISH</v>
      </c>
      <c r="K1329" s="5" t="str">
        <f>OBV!G1329</f>
        <v>NEUTRAL</v>
      </c>
      <c r="L1329" s="5" t="str">
        <f>OBV!H1329</f>
        <v>CONFIRMED BEARISH</v>
      </c>
      <c r="M1329" s="7">
        <f t="shared" si="200"/>
        <v>25</v>
      </c>
      <c r="N1329" s="7">
        <f t="shared" si="201"/>
        <v>0</v>
      </c>
      <c r="O1329" s="7">
        <f t="shared" si="202"/>
        <v>0</v>
      </c>
      <c r="P1329" s="7">
        <f t="shared" si="203"/>
        <v>16.5</v>
      </c>
      <c r="Q1329" s="8">
        <f t="shared" si="204"/>
        <v>11.225</v>
      </c>
      <c r="R1329" s="8">
        <f t="shared" si="205"/>
        <v>9.125</v>
      </c>
      <c r="S1329" s="8">
        <f t="shared" si="206"/>
        <v>11.175000000000001</v>
      </c>
      <c r="T1329" s="8">
        <f t="shared" si="207"/>
        <v>10.375</v>
      </c>
      <c r="U1329" s="7">
        <f t="shared" si="208"/>
        <v>10.508333333333335</v>
      </c>
      <c r="V1329" s="7">
        <f t="shared" si="209"/>
        <v>10.475000000000001</v>
      </c>
    </row>
    <row r="1330" spans="1:22" ht="13.5" x14ac:dyDescent="0.25">
      <c r="A1330" s="3">
        <f>RSI!A1330</f>
        <v>43948</v>
      </c>
      <c r="B1330" s="2">
        <f>RSI!B1330</f>
        <v>6.4619999999999997</v>
      </c>
      <c r="C1330" s="2">
        <f>RSI!I1330</f>
        <v>39.981223539139876</v>
      </c>
      <c r="D1330" s="2">
        <f>MACD!E1330</f>
        <v>8.1887225442778266E-2</v>
      </c>
      <c r="E1330" s="2">
        <f>MACD!F1330</f>
        <v>2.9304404127705658E-2</v>
      </c>
      <c r="F1330" s="2">
        <f>'Moving Avg'!D1330</f>
        <v>6.4223999999999988</v>
      </c>
      <c r="G1330" s="2">
        <f>'Moving Avg'!F1330</f>
        <v>6.6280500000000018</v>
      </c>
      <c r="H1330" s="2">
        <f>'Moving Avg'!G1330</f>
        <v>7.1453800000000003</v>
      </c>
      <c r="I1330" s="2">
        <f>'Moving Avg'!H1330</f>
        <v>6.8032349999999955</v>
      </c>
      <c r="J1330" s="5" t="str">
        <f>OBV!F1330</f>
        <v>BEARISH</v>
      </c>
      <c r="K1330" s="5" t="str">
        <f>OBV!G1330</f>
        <v>NEUTRAL</v>
      </c>
      <c r="L1330" s="5" t="str">
        <f>OBV!H1330</f>
        <v>CONFIRMED BEARISH</v>
      </c>
      <c r="M1330" s="7">
        <f t="shared" si="200"/>
        <v>25</v>
      </c>
      <c r="N1330" s="7">
        <f t="shared" si="201"/>
        <v>0</v>
      </c>
      <c r="O1330" s="7">
        <f t="shared" si="202"/>
        <v>0</v>
      </c>
      <c r="P1330" s="7">
        <f t="shared" si="203"/>
        <v>16.5</v>
      </c>
      <c r="Q1330" s="8">
        <f t="shared" si="204"/>
        <v>11.225</v>
      </c>
      <c r="R1330" s="8">
        <f t="shared" si="205"/>
        <v>9.125</v>
      </c>
      <c r="S1330" s="8">
        <f t="shared" si="206"/>
        <v>11.175000000000001</v>
      </c>
      <c r="T1330" s="8">
        <f t="shared" si="207"/>
        <v>10.375</v>
      </c>
      <c r="U1330" s="7">
        <f t="shared" si="208"/>
        <v>10.508333333333335</v>
      </c>
      <c r="V1330" s="7">
        <f t="shared" si="209"/>
        <v>10.475000000000001</v>
      </c>
    </row>
    <row r="1331" spans="1:22" ht="13.5" x14ac:dyDescent="0.25">
      <c r="A1331" s="3">
        <f>RSI!A1331</f>
        <v>43949</v>
      </c>
      <c r="B1331" s="2">
        <f>RSI!B1331</f>
        <v>6.4619999999999997</v>
      </c>
      <c r="C1331" s="2">
        <f>RSI!I1331</f>
        <v>39.981223539139876</v>
      </c>
      <c r="D1331" s="2">
        <f>MACD!E1331</f>
        <v>0.10028670150655472</v>
      </c>
      <c r="E1331" s="2">
        <f>MACD!F1331</f>
        <v>4.3500863603475472E-2</v>
      </c>
      <c r="F1331" s="2">
        <f>'Moving Avg'!D1331</f>
        <v>6.4251999999999994</v>
      </c>
      <c r="G1331" s="2">
        <f>'Moving Avg'!F1331</f>
        <v>6.6092000000000013</v>
      </c>
      <c r="H1331" s="2">
        <f>'Moving Avg'!G1331</f>
        <v>7.1165599999999998</v>
      </c>
      <c r="I1331" s="2">
        <f>'Moving Avg'!H1331</f>
        <v>6.802309999999995</v>
      </c>
      <c r="J1331" s="5" t="str">
        <f>OBV!F1331</f>
        <v>BULLISH</v>
      </c>
      <c r="K1331" s="5" t="str">
        <f>OBV!G1331</f>
        <v>NEUTRAL</v>
      </c>
      <c r="L1331" s="5" t="str">
        <f>OBV!H1331</f>
        <v>CONFIRMED BULLISH</v>
      </c>
      <c r="M1331" s="7">
        <f t="shared" si="200"/>
        <v>25</v>
      </c>
      <c r="N1331" s="7">
        <f t="shared" si="201"/>
        <v>0</v>
      </c>
      <c r="O1331" s="7">
        <f t="shared" si="202"/>
        <v>0</v>
      </c>
      <c r="P1331" s="7">
        <f t="shared" si="203"/>
        <v>83.5</v>
      </c>
      <c r="Q1331" s="8">
        <f t="shared" si="204"/>
        <v>21.274999999999999</v>
      </c>
      <c r="R1331" s="8">
        <f t="shared" si="205"/>
        <v>25.875</v>
      </c>
      <c r="S1331" s="8">
        <f t="shared" si="206"/>
        <v>41.325000000000003</v>
      </c>
      <c r="T1331" s="8">
        <f t="shared" si="207"/>
        <v>27.125</v>
      </c>
      <c r="U1331" s="7">
        <f t="shared" si="208"/>
        <v>29.491666666666664</v>
      </c>
      <c r="V1331" s="7">
        <f t="shared" si="209"/>
        <v>28.9</v>
      </c>
    </row>
    <row r="1332" spans="1:22" ht="13.5" x14ac:dyDescent="0.25">
      <c r="A1332" s="3">
        <f>RSI!A1332</f>
        <v>43950</v>
      </c>
      <c r="B1332" s="2">
        <f>RSI!B1332</f>
        <v>6.4619999999999997</v>
      </c>
      <c r="C1332" s="2">
        <f>RSI!I1332</f>
        <v>39.981223539139876</v>
      </c>
      <c r="D1332" s="2">
        <f>MACD!E1332</f>
        <v>9.2590716069268275E-2</v>
      </c>
      <c r="E1332" s="2">
        <f>MACD!F1332</f>
        <v>5.331883409663403E-2</v>
      </c>
      <c r="F1332" s="2">
        <f>'Moving Avg'!D1332</f>
        <v>6.4620000000000006</v>
      </c>
      <c r="G1332" s="2">
        <f>'Moving Avg'!F1332</f>
        <v>6.5999500000000024</v>
      </c>
      <c r="H1332" s="2">
        <f>'Moving Avg'!G1332</f>
        <v>7.0878999999999985</v>
      </c>
      <c r="I1332" s="2">
        <f>'Moving Avg'!H1332</f>
        <v>6.8013849999999954</v>
      </c>
      <c r="J1332" s="5" t="str">
        <f>OBV!F1332</f>
        <v>BULLISH</v>
      </c>
      <c r="K1332" s="5" t="str">
        <f>OBV!G1332</f>
        <v>NEUTRAL</v>
      </c>
      <c r="L1332" s="5" t="str">
        <f>OBV!H1332</f>
        <v>CONFIRMED BULLISH</v>
      </c>
      <c r="M1332" s="7">
        <f t="shared" si="200"/>
        <v>25</v>
      </c>
      <c r="N1332" s="7">
        <f t="shared" si="201"/>
        <v>0</v>
      </c>
      <c r="O1332" s="7">
        <f t="shared" si="202"/>
        <v>0</v>
      </c>
      <c r="P1332" s="7">
        <f t="shared" si="203"/>
        <v>83.5</v>
      </c>
      <c r="Q1332" s="8">
        <f t="shared" si="204"/>
        <v>21.274999999999999</v>
      </c>
      <c r="R1332" s="8">
        <f t="shared" si="205"/>
        <v>25.875</v>
      </c>
      <c r="S1332" s="8">
        <f t="shared" si="206"/>
        <v>41.325000000000003</v>
      </c>
      <c r="T1332" s="8">
        <f t="shared" si="207"/>
        <v>27.125</v>
      </c>
      <c r="U1332" s="7">
        <f t="shared" si="208"/>
        <v>29.491666666666664</v>
      </c>
      <c r="V1332" s="7">
        <f t="shared" si="209"/>
        <v>28.9</v>
      </c>
    </row>
    <row r="1333" spans="1:22" ht="13.5" x14ac:dyDescent="0.25">
      <c r="A1333" s="3">
        <f>RSI!A1333</f>
        <v>43951</v>
      </c>
      <c r="B1333" s="2">
        <f>RSI!B1333</f>
        <v>6.4619999999999997</v>
      </c>
      <c r="C1333" s="2">
        <f>RSI!I1333</f>
        <v>39.981223539139876</v>
      </c>
      <c r="D1333" s="2">
        <f>MACD!E1333</f>
        <v>8.7614195101943793E-2</v>
      </c>
      <c r="E1333" s="2">
        <f>MACD!F1333</f>
        <v>6.0177906297695982E-2</v>
      </c>
      <c r="F1333" s="2">
        <f>'Moving Avg'!D1333</f>
        <v>6.4620000000000006</v>
      </c>
      <c r="G1333" s="2">
        <f>'Moving Avg'!F1333</f>
        <v>6.6003000000000016</v>
      </c>
      <c r="H1333" s="2">
        <f>'Moving Avg'!G1333</f>
        <v>7.0592399999999991</v>
      </c>
      <c r="I1333" s="2">
        <f>'Moving Avg'!H1333</f>
        <v>6.8001299999999958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0</v>
      </c>
      <c r="O1333" s="7">
        <f t="shared" si="202"/>
        <v>0</v>
      </c>
      <c r="P1333" s="7">
        <f t="shared" si="203"/>
        <v>33</v>
      </c>
      <c r="Q1333" s="8">
        <f t="shared" si="204"/>
        <v>13.7</v>
      </c>
      <c r="R1333" s="8">
        <f t="shared" si="205"/>
        <v>13.25</v>
      </c>
      <c r="S1333" s="8">
        <f t="shared" si="206"/>
        <v>18.600000000000001</v>
      </c>
      <c r="T1333" s="8">
        <f t="shared" si="207"/>
        <v>14.5</v>
      </c>
      <c r="U1333" s="7">
        <f t="shared" si="208"/>
        <v>15.183333333333332</v>
      </c>
      <c r="V1333" s="7">
        <f t="shared" si="209"/>
        <v>15.012499999999999</v>
      </c>
    </row>
    <row r="1334" spans="1:22" ht="13.5" x14ac:dyDescent="0.25">
      <c r="A1334" s="3">
        <f>RSI!A1334</f>
        <v>43955</v>
      </c>
      <c r="B1334" s="2">
        <f>RSI!B1334</f>
        <v>6.4619999999999997</v>
      </c>
      <c r="C1334" s="2">
        <f>RSI!I1334</f>
        <v>39.981223539139883</v>
      </c>
      <c r="D1334" s="2">
        <f>MACD!E1334</f>
        <v>8.4825021180513716E-2</v>
      </c>
      <c r="E1334" s="2">
        <f>MACD!F1334</f>
        <v>6.5107329274259537E-2</v>
      </c>
      <c r="F1334" s="2">
        <f>'Moving Avg'!D1334</f>
        <v>6.4620000000000006</v>
      </c>
      <c r="G1334" s="2">
        <f>'Moving Avg'!F1334</f>
        <v>6.591050000000001</v>
      </c>
      <c r="H1334" s="2">
        <f>'Moving Avg'!G1334</f>
        <v>7.0305799999999978</v>
      </c>
      <c r="I1334" s="2">
        <f>'Moving Avg'!H1334</f>
        <v>6.7991699999999957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0</v>
      </c>
      <c r="O1334" s="7">
        <f t="shared" si="202"/>
        <v>0</v>
      </c>
      <c r="P1334" s="7">
        <f t="shared" si="203"/>
        <v>33</v>
      </c>
      <c r="Q1334" s="8">
        <f t="shared" si="204"/>
        <v>13.7</v>
      </c>
      <c r="R1334" s="8">
        <f t="shared" si="205"/>
        <v>13.25</v>
      </c>
      <c r="S1334" s="8">
        <f t="shared" si="206"/>
        <v>18.600000000000001</v>
      </c>
      <c r="T1334" s="8">
        <f t="shared" si="207"/>
        <v>14.5</v>
      </c>
      <c r="U1334" s="7">
        <f t="shared" si="208"/>
        <v>15.183333333333332</v>
      </c>
      <c r="V1334" s="7">
        <f t="shared" si="209"/>
        <v>15.012499999999999</v>
      </c>
    </row>
    <row r="1335" spans="1:22" ht="13.5" x14ac:dyDescent="0.25">
      <c r="A1335" s="3">
        <f>RSI!A1335</f>
        <v>43956</v>
      </c>
      <c r="B1335" s="2">
        <f>RSI!B1335</f>
        <v>6.4619999999999997</v>
      </c>
      <c r="C1335" s="2">
        <f>RSI!I1335</f>
        <v>39.981223539139883</v>
      </c>
      <c r="D1335" s="2">
        <f>MACD!E1335</f>
        <v>8.37813661573934E-2</v>
      </c>
      <c r="E1335" s="2">
        <f>MACD!F1335</f>
        <v>6.8842136650886315E-2</v>
      </c>
      <c r="F1335" s="2">
        <f>'Moving Avg'!D1335</f>
        <v>6.4620000000000006</v>
      </c>
      <c r="G1335" s="2">
        <f>'Moving Avg'!F1335</f>
        <v>6.5818000000000012</v>
      </c>
      <c r="H1335" s="2">
        <f>'Moving Avg'!G1335</f>
        <v>7.0047199999999972</v>
      </c>
      <c r="I1335" s="2">
        <f>'Moving Avg'!H1335</f>
        <v>6.7982449999999961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  <c r="M1335" s="7">
        <f t="shared" si="200"/>
        <v>25</v>
      </c>
      <c r="N1335" s="7">
        <f t="shared" si="201"/>
        <v>0</v>
      </c>
      <c r="O1335" s="7">
        <f t="shared" si="202"/>
        <v>0</v>
      </c>
      <c r="P1335" s="7">
        <f t="shared" si="203"/>
        <v>33</v>
      </c>
      <c r="Q1335" s="8">
        <f t="shared" si="204"/>
        <v>13.7</v>
      </c>
      <c r="R1335" s="8">
        <f t="shared" si="205"/>
        <v>13.25</v>
      </c>
      <c r="S1335" s="8">
        <f t="shared" si="206"/>
        <v>18.600000000000001</v>
      </c>
      <c r="T1335" s="8">
        <f t="shared" si="207"/>
        <v>14.5</v>
      </c>
      <c r="U1335" s="7">
        <f t="shared" si="208"/>
        <v>15.183333333333332</v>
      </c>
      <c r="V1335" s="7">
        <f t="shared" si="209"/>
        <v>15.012499999999999</v>
      </c>
    </row>
    <row r="1336" spans="1:22" ht="13.5" x14ac:dyDescent="0.25">
      <c r="A1336" s="3">
        <f>RSI!A1336</f>
        <v>43957</v>
      </c>
      <c r="B1336" s="2">
        <f>RSI!B1336</f>
        <v>6.4619999999999997</v>
      </c>
      <c r="C1336" s="2">
        <f>RSI!I1336</f>
        <v>39.981223539139883</v>
      </c>
      <c r="D1336" s="2">
        <f>MACD!E1336</f>
        <v>5.3501791809849486E-2</v>
      </c>
      <c r="E1336" s="2">
        <f>MACD!F1336</f>
        <v>6.5774067682678961E-2</v>
      </c>
      <c r="F1336" s="2">
        <f>'Moving Avg'!D1336</f>
        <v>6.4620000000000006</v>
      </c>
      <c r="G1336" s="2">
        <f>'Moving Avg'!F1336</f>
        <v>6.5818000000000012</v>
      </c>
      <c r="H1336" s="2">
        <f>'Moving Avg'!G1336</f>
        <v>6.9832999999999972</v>
      </c>
      <c r="I1336" s="2">
        <f>'Moving Avg'!H1336</f>
        <v>6.7969899999999965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25</v>
      </c>
      <c r="N1336" s="7">
        <f t="shared" si="201"/>
        <v>45</v>
      </c>
      <c r="O1336" s="7">
        <f t="shared" si="202"/>
        <v>0</v>
      </c>
      <c r="P1336" s="7">
        <f t="shared" si="203"/>
        <v>33</v>
      </c>
      <c r="Q1336" s="8">
        <f t="shared" si="204"/>
        <v>29.45</v>
      </c>
      <c r="R1336" s="8">
        <f t="shared" si="205"/>
        <v>22.25</v>
      </c>
      <c r="S1336" s="8">
        <f t="shared" si="206"/>
        <v>25.35</v>
      </c>
      <c r="T1336" s="8">
        <f t="shared" si="207"/>
        <v>25.75</v>
      </c>
      <c r="U1336" s="7">
        <f t="shared" si="208"/>
        <v>25.683333333333337</v>
      </c>
      <c r="V1336" s="7">
        <f t="shared" si="209"/>
        <v>25.700000000000003</v>
      </c>
    </row>
    <row r="1337" spans="1:22" ht="13.5" x14ac:dyDescent="0.25">
      <c r="A1337" s="3">
        <f>RSI!A1337</f>
        <v>43958</v>
      </c>
      <c r="B1337" s="2">
        <f>RSI!B1337</f>
        <v>6.4619999999999997</v>
      </c>
      <c r="C1337" s="2">
        <f>RSI!I1337</f>
        <v>39.981223539139883</v>
      </c>
      <c r="D1337" s="2">
        <f>MACD!E1337</f>
        <v>2.8553812320319949E-3</v>
      </c>
      <c r="E1337" s="2">
        <f>MACD!F1337</f>
        <v>5.319033039254957E-2</v>
      </c>
      <c r="F1337" s="2">
        <f>'Moving Avg'!D1337</f>
        <v>6.4620000000000006</v>
      </c>
      <c r="G1337" s="2">
        <f>'Moving Avg'!F1337</f>
        <v>6.5725500000000014</v>
      </c>
      <c r="H1337" s="2">
        <f>'Moving Avg'!G1337</f>
        <v>6.964819999999996</v>
      </c>
      <c r="I1337" s="2">
        <f>'Moving Avg'!H1337</f>
        <v>6.7957349999999952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  <c r="M1337" s="7">
        <f t="shared" si="200"/>
        <v>25</v>
      </c>
      <c r="N1337" s="7">
        <f t="shared" si="201"/>
        <v>100</v>
      </c>
      <c r="O1337" s="7">
        <f t="shared" si="202"/>
        <v>0</v>
      </c>
      <c r="P1337" s="7">
        <f t="shared" si="203"/>
        <v>33</v>
      </c>
      <c r="Q1337" s="8">
        <f t="shared" si="204"/>
        <v>48.7</v>
      </c>
      <c r="R1337" s="8">
        <f t="shared" si="205"/>
        <v>33.25</v>
      </c>
      <c r="S1337" s="8">
        <f t="shared" si="206"/>
        <v>33.6</v>
      </c>
      <c r="T1337" s="8">
        <f t="shared" si="207"/>
        <v>39.5</v>
      </c>
      <c r="U1337" s="7">
        <f t="shared" si="208"/>
        <v>38.516666666666673</v>
      </c>
      <c r="V1337" s="7">
        <f t="shared" si="209"/>
        <v>38.762500000000003</v>
      </c>
    </row>
    <row r="1338" spans="1:22" ht="13.5" x14ac:dyDescent="0.25">
      <c r="A1338" s="3">
        <f>RSI!A1338</f>
        <v>43959</v>
      </c>
      <c r="B1338" s="2">
        <f>RSI!B1338</f>
        <v>6.4619999999999997</v>
      </c>
      <c r="C1338" s="2">
        <f>RSI!I1338</f>
        <v>39.981223539139883</v>
      </c>
      <c r="D1338" s="2">
        <f>MACD!E1338</f>
        <v>-1.0646568721893068E-2</v>
      </c>
      <c r="E1338" s="2">
        <f>MACD!F1338</f>
        <v>4.0422950569661047E-2</v>
      </c>
      <c r="F1338" s="2">
        <f>'Moving Avg'!D1338</f>
        <v>6.4620000000000006</v>
      </c>
      <c r="G1338" s="2">
        <f>'Moving Avg'!F1338</f>
        <v>6.55335</v>
      </c>
      <c r="H1338" s="2">
        <f>'Moving Avg'!G1338</f>
        <v>6.9419199999999952</v>
      </c>
      <c r="I1338" s="2">
        <f>'Moving Avg'!H1338</f>
        <v>6.7944399999999963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  <c r="M1338" s="7">
        <f t="shared" si="200"/>
        <v>25</v>
      </c>
      <c r="N1338" s="7">
        <f t="shared" si="201"/>
        <v>100</v>
      </c>
      <c r="O1338" s="7">
        <f t="shared" si="202"/>
        <v>0</v>
      </c>
      <c r="P1338" s="7">
        <f t="shared" si="203"/>
        <v>33</v>
      </c>
      <c r="Q1338" s="8">
        <f t="shared" si="204"/>
        <v>48.7</v>
      </c>
      <c r="R1338" s="8">
        <f t="shared" si="205"/>
        <v>33.25</v>
      </c>
      <c r="S1338" s="8">
        <f t="shared" si="206"/>
        <v>33.6</v>
      </c>
      <c r="T1338" s="8">
        <f t="shared" si="207"/>
        <v>39.5</v>
      </c>
      <c r="U1338" s="7">
        <f t="shared" si="208"/>
        <v>38.516666666666673</v>
      </c>
      <c r="V1338" s="7">
        <f t="shared" si="209"/>
        <v>38.762500000000003</v>
      </c>
    </row>
    <row r="1339" spans="1:22" ht="13.5" x14ac:dyDescent="0.25">
      <c r="A1339" s="3">
        <f>RSI!A1339</f>
        <v>43962</v>
      </c>
      <c r="B1339" s="2">
        <f>RSI!B1339</f>
        <v>6.27</v>
      </c>
      <c r="C1339" s="2">
        <f>RSI!I1339</f>
        <v>32.284488594076663</v>
      </c>
      <c r="D1339" s="2">
        <f>MACD!E1339</f>
        <v>-6.881468899790022E-3</v>
      </c>
      <c r="E1339" s="2">
        <f>MACD!F1339</f>
        <v>3.0962066675770835E-2</v>
      </c>
      <c r="F1339" s="2">
        <f>'Moving Avg'!D1339</f>
        <v>6.4235999999999986</v>
      </c>
      <c r="G1339" s="2">
        <f>'Moving Avg'!F1339</f>
        <v>6.5245500000000023</v>
      </c>
      <c r="H1339" s="2">
        <f>'Moving Avg'!G1339</f>
        <v>6.9125199999999953</v>
      </c>
      <c r="I1339" s="2">
        <f>'Moving Avg'!H1339</f>
        <v>6.7922249999999966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100</v>
      </c>
      <c r="O1339" s="7">
        <f t="shared" si="202"/>
        <v>0</v>
      </c>
      <c r="P1339" s="7">
        <f t="shared" si="203"/>
        <v>16.5</v>
      </c>
      <c r="Q1339" s="8">
        <f t="shared" si="204"/>
        <v>46.225000000000001</v>
      </c>
      <c r="R1339" s="8">
        <f t="shared" si="205"/>
        <v>29.125</v>
      </c>
      <c r="S1339" s="8">
        <f t="shared" si="206"/>
        <v>26.175000000000001</v>
      </c>
      <c r="T1339" s="8">
        <f t="shared" si="207"/>
        <v>35.375</v>
      </c>
      <c r="U1339" s="7">
        <f t="shared" si="208"/>
        <v>33.841666666666661</v>
      </c>
      <c r="V1339" s="7">
        <f t="shared" si="209"/>
        <v>34.224999999999994</v>
      </c>
    </row>
    <row r="1340" spans="1:22" ht="13.5" x14ac:dyDescent="0.25">
      <c r="A1340" s="3">
        <f>RSI!A1340</f>
        <v>43963</v>
      </c>
      <c r="B1340" s="2">
        <f>RSI!B1340</f>
        <v>6.27</v>
      </c>
      <c r="C1340" s="2">
        <f>RSI!I1340</f>
        <v>32.284488594076663</v>
      </c>
      <c r="D1340" s="2">
        <f>MACD!E1340</f>
        <v>-1.6651488807655213E-3</v>
      </c>
      <c r="E1340" s="2">
        <f>MACD!F1340</f>
        <v>2.4436623564463564E-2</v>
      </c>
      <c r="F1340" s="2">
        <f>'Moving Avg'!D1340</f>
        <v>6.3851999999999993</v>
      </c>
      <c r="G1340" s="2">
        <f>'Moving Avg'!F1340</f>
        <v>6.4872500000000013</v>
      </c>
      <c r="H1340" s="2">
        <f>'Moving Avg'!G1340</f>
        <v>6.8831199999999955</v>
      </c>
      <c r="I1340" s="2">
        <f>'Moving Avg'!H1340</f>
        <v>6.7903399999999952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  <c r="M1340" s="7">
        <f t="shared" si="200"/>
        <v>25</v>
      </c>
      <c r="N1340" s="7">
        <f t="shared" si="201"/>
        <v>100</v>
      </c>
      <c r="O1340" s="7">
        <f t="shared" si="202"/>
        <v>0</v>
      </c>
      <c r="P1340" s="7">
        <f t="shared" si="203"/>
        <v>16.5</v>
      </c>
      <c r="Q1340" s="8">
        <f t="shared" si="204"/>
        <v>46.225000000000001</v>
      </c>
      <c r="R1340" s="8">
        <f t="shared" si="205"/>
        <v>29.125</v>
      </c>
      <c r="S1340" s="8">
        <f t="shared" si="206"/>
        <v>26.175000000000001</v>
      </c>
      <c r="T1340" s="8">
        <f t="shared" si="207"/>
        <v>35.375</v>
      </c>
      <c r="U1340" s="7">
        <f t="shared" si="208"/>
        <v>33.841666666666661</v>
      </c>
      <c r="V1340" s="7">
        <f t="shared" si="209"/>
        <v>34.224999999999994</v>
      </c>
    </row>
    <row r="1341" spans="1:22" ht="13.5" x14ac:dyDescent="0.25">
      <c r="A1341" s="3">
        <f>RSI!A1341</f>
        <v>43964</v>
      </c>
      <c r="B1341" s="2">
        <f>RSI!B1341</f>
        <v>6.27</v>
      </c>
      <c r="C1341" s="2">
        <f>RSI!I1341</f>
        <v>32.284488594076663</v>
      </c>
      <c r="D1341" s="2">
        <f>MACD!E1341</f>
        <v>4.628721776655631E-3</v>
      </c>
      <c r="E1341" s="2">
        <f>MACD!F1341</f>
        <v>2.0475043206901977E-2</v>
      </c>
      <c r="F1341" s="2">
        <f>'Moving Avg'!D1341</f>
        <v>6.3468</v>
      </c>
      <c r="G1341" s="2">
        <f>'Moving Avg'!F1341</f>
        <v>6.460300000000001</v>
      </c>
      <c r="H1341" s="2">
        <f>'Moving Avg'!G1341</f>
        <v>6.8538599999999947</v>
      </c>
      <c r="I1341" s="2">
        <f>'Moving Avg'!H1341</f>
        <v>6.7873449999999966</v>
      </c>
      <c r="J1341" s="5" t="str">
        <f>OBV!F1341</f>
        <v>BEARISH</v>
      </c>
      <c r="K1341" s="5" t="str">
        <f>OBV!G1341</f>
        <v>NEUTRAL</v>
      </c>
      <c r="L1341" s="5" t="str">
        <f>OBV!H1341</f>
        <v>CONFIRMED BEARISH</v>
      </c>
      <c r="M1341" s="7">
        <f t="shared" si="200"/>
        <v>25</v>
      </c>
      <c r="N1341" s="7">
        <f t="shared" si="201"/>
        <v>45</v>
      </c>
      <c r="O1341" s="7">
        <f t="shared" si="202"/>
        <v>0</v>
      </c>
      <c r="P1341" s="7">
        <f t="shared" si="203"/>
        <v>16.5</v>
      </c>
      <c r="Q1341" s="8">
        <f t="shared" si="204"/>
        <v>26.975000000000001</v>
      </c>
      <c r="R1341" s="8">
        <f t="shared" si="205"/>
        <v>18.125</v>
      </c>
      <c r="S1341" s="8">
        <f t="shared" si="206"/>
        <v>17.925000000000001</v>
      </c>
      <c r="T1341" s="8">
        <f t="shared" si="207"/>
        <v>21.625</v>
      </c>
      <c r="U1341" s="7">
        <f t="shared" si="208"/>
        <v>21.008333333333336</v>
      </c>
      <c r="V1341" s="7">
        <f t="shared" si="209"/>
        <v>21.162500000000001</v>
      </c>
    </row>
    <row r="1342" spans="1:22" ht="13.5" x14ac:dyDescent="0.25">
      <c r="A1342" s="3">
        <f>RSI!A1342</f>
        <v>43965</v>
      </c>
      <c r="B1342" s="2">
        <f>RSI!B1342</f>
        <v>6.4249999999999998</v>
      </c>
      <c r="C1342" s="2">
        <f>RSI!I1342</f>
        <v>43.291791064151965</v>
      </c>
      <c r="D1342" s="2">
        <f>MACD!E1342</f>
        <v>2.136207615102137E-4</v>
      </c>
      <c r="E1342" s="2">
        <f>MACD!F1342</f>
        <v>1.6422758717823626E-2</v>
      </c>
      <c r="F1342" s="2">
        <f>'Moving Avg'!D1342</f>
        <v>6.3393999999999995</v>
      </c>
      <c r="G1342" s="2">
        <f>'Moving Avg'!F1342</f>
        <v>6.449200000000002</v>
      </c>
      <c r="H1342" s="2">
        <f>'Moving Avg'!G1342</f>
        <v>6.8256399999999955</v>
      </c>
      <c r="I1342" s="2">
        <f>'Moving Avg'!H1342</f>
        <v>6.7851249999999963</v>
      </c>
      <c r="J1342" s="5" t="str">
        <f>OBV!F1342</f>
        <v>BULLISH</v>
      </c>
      <c r="K1342" s="5" t="str">
        <f>OBV!G1342</f>
        <v>NEUTRAL</v>
      </c>
      <c r="L1342" s="5" t="str">
        <f>OBV!H1342</f>
        <v>BULLISH DIVERGENCE</v>
      </c>
      <c r="M1342" s="7">
        <f t="shared" si="200"/>
        <v>25</v>
      </c>
      <c r="N1342" s="7">
        <f t="shared" si="201"/>
        <v>45</v>
      </c>
      <c r="O1342" s="7">
        <f t="shared" si="202"/>
        <v>0</v>
      </c>
      <c r="P1342" s="7">
        <f t="shared" si="203"/>
        <v>66.5</v>
      </c>
      <c r="Q1342" s="8">
        <f t="shared" si="204"/>
        <v>34.475000000000001</v>
      </c>
      <c r="R1342" s="8">
        <f t="shared" si="205"/>
        <v>30.625</v>
      </c>
      <c r="S1342" s="8">
        <f t="shared" si="206"/>
        <v>40.424999999999997</v>
      </c>
      <c r="T1342" s="8">
        <f t="shared" si="207"/>
        <v>34.125</v>
      </c>
      <c r="U1342" s="7">
        <f t="shared" si="208"/>
        <v>35.174999999999997</v>
      </c>
      <c r="V1342" s="7">
        <f t="shared" si="209"/>
        <v>34.912499999999994</v>
      </c>
    </row>
    <row r="1343" spans="1:22" ht="13.5" x14ac:dyDescent="0.25">
      <c r="A1343" s="3">
        <f>RSI!A1343</f>
        <v>43966</v>
      </c>
      <c r="B1343" s="2">
        <f>RSI!B1343</f>
        <v>6.3150000000000004</v>
      </c>
      <c r="C1343" s="2">
        <f>RSI!I1343</f>
        <v>38.507831785256784</v>
      </c>
      <c r="D1343" s="2">
        <f>MACD!E1343</f>
        <v>5.3218621797128662E-3</v>
      </c>
      <c r="E1343" s="2">
        <f>MACD!F1343</f>
        <v>1.4202579410201475E-2</v>
      </c>
      <c r="F1343" s="2">
        <f>'Moving Avg'!D1343</f>
        <v>6.3100000000000005</v>
      </c>
      <c r="G1343" s="2">
        <f>'Moving Avg'!F1343</f>
        <v>6.4326000000000008</v>
      </c>
      <c r="H1343" s="2">
        <f>'Moving Avg'!G1343</f>
        <v>6.7955199999999953</v>
      </c>
      <c r="I1343" s="2">
        <f>'Moving Avg'!H1343</f>
        <v>6.7822099999999965</v>
      </c>
      <c r="J1343" s="5" t="str">
        <f>OBV!F1343</f>
        <v>BEARISH</v>
      </c>
      <c r="K1343" s="5" t="str">
        <f>OBV!G1343</f>
        <v>NEUTRAL</v>
      </c>
      <c r="L1343" s="5" t="str">
        <f>OBV!H1343</f>
        <v>CONFIRMED BEARISH</v>
      </c>
      <c r="M1343" s="7">
        <f t="shared" si="200"/>
        <v>25</v>
      </c>
      <c r="N1343" s="7">
        <f t="shared" si="201"/>
        <v>45</v>
      </c>
      <c r="O1343" s="7">
        <f t="shared" si="202"/>
        <v>0</v>
      </c>
      <c r="P1343" s="7">
        <f t="shared" si="203"/>
        <v>16.5</v>
      </c>
      <c r="Q1343" s="8">
        <f t="shared" si="204"/>
        <v>26.975000000000001</v>
      </c>
      <c r="R1343" s="8">
        <f t="shared" si="205"/>
        <v>18.125</v>
      </c>
      <c r="S1343" s="8">
        <f t="shared" si="206"/>
        <v>17.925000000000001</v>
      </c>
      <c r="T1343" s="8">
        <f t="shared" si="207"/>
        <v>21.625</v>
      </c>
      <c r="U1343" s="7">
        <f t="shared" si="208"/>
        <v>21.008333333333336</v>
      </c>
      <c r="V1343" s="7">
        <f t="shared" si="209"/>
        <v>21.162500000000001</v>
      </c>
    </row>
    <row r="1344" spans="1:22" ht="13.5" x14ac:dyDescent="0.25">
      <c r="A1344" s="3">
        <f>RSI!A1344</f>
        <v>43969</v>
      </c>
      <c r="B1344" s="2">
        <f>RSI!B1344</f>
        <v>6.3150000000000004</v>
      </c>
      <c r="C1344" s="2">
        <f>RSI!I1344</f>
        <v>38.507831785256784</v>
      </c>
      <c r="D1344" s="2">
        <f>MACD!E1344</f>
        <v>1.0938611300187695E-2</v>
      </c>
      <c r="E1344" s="2">
        <f>MACD!F1344</f>
        <v>1.354978578819872E-2</v>
      </c>
      <c r="F1344" s="2">
        <f>'Moving Avg'!D1344</f>
        <v>6.3190000000000008</v>
      </c>
      <c r="G1344" s="2">
        <f>'Moving Avg'!F1344</f>
        <v>6.4160000000000013</v>
      </c>
      <c r="H1344" s="2">
        <f>'Moving Avg'!G1344</f>
        <v>6.7653999999999952</v>
      </c>
      <c r="I1344" s="2">
        <f>'Moving Avg'!H1344</f>
        <v>6.7794399999999975</v>
      </c>
      <c r="J1344" s="5" t="str">
        <f>OBV!F1344</f>
        <v>BULLISH</v>
      </c>
      <c r="K1344" s="5" t="str">
        <f>OBV!G1344</f>
        <v>NEUTRAL</v>
      </c>
      <c r="L1344" s="5" t="str">
        <f>OBV!H1344</f>
        <v>CONFIRMED BULLISH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83.5</v>
      </c>
      <c r="Q1344" s="8">
        <f t="shared" si="204"/>
        <v>37.024999999999999</v>
      </c>
      <c r="R1344" s="8">
        <f t="shared" si="205"/>
        <v>34.875</v>
      </c>
      <c r="S1344" s="8">
        <f t="shared" si="206"/>
        <v>48.075000000000003</v>
      </c>
      <c r="T1344" s="8">
        <f t="shared" si="207"/>
        <v>38.375</v>
      </c>
      <c r="U1344" s="7">
        <f t="shared" si="208"/>
        <v>39.991666666666667</v>
      </c>
      <c r="V1344" s="7">
        <f t="shared" si="209"/>
        <v>39.587500000000006</v>
      </c>
    </row>
    <row r="1345" spans="1:22" ht="13.5" x14ac:dyDescent="0.25">
      <c r="A1345" s="3">
        <f>RSI!A1345</f>
        <v>43970</v>
      </c>
      <c r="B1345" s="2">
        <f>RSI!B1345</f>
        <v>6.3150000000000004</v>
      </c>
      <c r="C1345" s="2">
        <f>RSI!I1345</f>
        <v>38.507831785256784</v>
      </c>
      <c r="D1345" s="2">
        <f>MACD!E1345</f>
        <v>1.6889755354118741E-2</v>
      </c>
      <c r="E1345" s="2">
        <f>MACD!F1345</f>
        <v>1.4217779701382724E-2</v>
      </c>
      <c r="F1345" s="2">
        <f>'Moving Avg'!D1345</f>
        <v>6.3280000000000012</v>
      </c>
      <c r="G1345" s="2">
        <f>'Moving Avg'!F1345</f>
        <v>6.3994</v>
      </c>
      <c r="H1345" s="2">
        <f>'Moving Avg'!G1345</f>
        <v>6.7352799999999959</v>
      </c>
      <c r="I1345" s="2">
        <f>'Moving Avg'!H1345</f>
        <v>6.7766699999999984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  <c r="M1345" s="7">
        <f t="shared" si="200"/>
        <v>25</v>
      </c>
      <c r="N1345" s="7">
        <f t="shared" si="201"/>
        <v>0</v>
      </c>
      <c r="O1345" s="7">
        <f t="shared" si="202"/>
        <v>0</v>
      </c>
      <c r="P1345" s="7">
        <f t="shared" si="203"/>
        <v>83.5</v>
      </c>
      <c r="Q1345" s="8">
        <f t="shared" si="204"/>
        <v>21.274999999999999</v>
      </c>
      <c r="R1345" s="8">
        <f t="shared" si="205"/>
        <v>25.875</v>
      </c>
      <c r="S1345" s="8">
        <f t="shared" si="206"/>
        <v>41.325000000000003</v>
      </c>
      <c r="T1345" s="8">
        <f t="shared" si="207"/>
        <v>27.125</v>
      </c>
      <c r="U1345" s="7">
        <f t="shared" si="208"/>
        <v>29.491666666666664</v>
      </c>
      <c r="V1345" s="7">
        <f t="shared" si="209"/>
        <v>28.9</v>
      </c>
    </row>
    <row r="1346" spans="1:22" ht="13.5" x14ac:dyDescent="0.25">
      <c r="A1346" s="3">
        <f>RSI!A1346</f>
        <v>43971</v>
      </c>
      <c r="B1346" s="2">
        <f>RSI!B1346</f>
        <v>6.3150000000000004</v>
      </c>
      <c r="C1346" s="2">
        <f>RSI!I1346</f>
        <v>38.507831785256776</v>
      </c>
      <c r="D1346" s="2">
        <f>MACD!E1346</f>
        <v>2.3035070435072136E-2</v>
      </c>
      <c r="E1346" s="2">
        <f>MACD!F1346</f>
        <v>1.5981237848120607E-2</v>
      </c>
      <c r="F1346" s="2">
        <f>'Moving Avg'!D1346</f>
        <v>6.3370000000000006</v>
      </c>
      <c r="G1346" s="2">
        <f>'Moving Avg'!F1346</f>
        <v>6.3927499999999995</v>
      </c>
      <c r="H1346" s="2">
        <f>'Moving Avg'!G1346</f>
        <v>6.7073599999999951</v>
      </c>
      <c r="I1346" s="2">
        <f>'Moving Avg'!H1346</f>
        <v>6.7739399999999979</v>
      </c>
      <c r="J1346" s="5" t="str">
        <f>OBV!F1346</f>
        <v>BULLISH</v>
      </c>
      <c r="K1346" s="5" t="str">
        <f>OBV!G1346</f>
        <v>NEUTRAL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83.5</v>
      </c>
      <c r="Q1346" s="8">
        <f t="shared" si="204"/>
        <v>21.274999999999999</v>
      </c>
      <c r="R1346" s="8">
        <f t="shared" si="205"/>
        <v>25.875</v>
      </c>
      <c r="S1346" s="8">
        <f t="shared" si="206"/>
        <v>41.325000000000003</v>
      </c>
      <c r="T1346" s="8">
        <f t="shared" si="207"/>
        <v>27.125</v>
      </c>
      <c r="U1346" s="7">
        <f t="shared" si="208"/>
        <v>29.491666666666664</v>
      </c>
      <c r="V1346" s="7">
        <f t="shared" si="209"/>
        <v>28.9</v>
      </c>
    </row>
    <row r="1347" spans="1:22" ht="13.5" x14ac:dyDescent="0.25">
      <c r="A1347" s="3">
        <f>RSI!A1347</f>
        <v>43972</v>
      </c>
      <c r="B1347" s="2">
        <f>RSI!B1347</f>
        <v>6.13</v>
      </c>
      <c r="C1347" s="2">
        <f>RSI!I1347</f>
        <v>30.806837303027393</v>
      </c>
      <c r="D1347" s="2">
        <f>MACD!E1347</f>
        <v>4.2966185436558391E-2</v>
      </c>
      <c r="E1347" s="2">
        <f>MACD!F1347</f>
        <v>2.1378227365808165E-2</v>
      </c>
      <c r="F1347" s="2">
        <f>'Moving Avg'!D1347</f>
        <v>6.2780000000000005</v>
      </c>
      <c r="G1347" s="2">
        <f>'Moving Avg'!F1347</f>
        <v>6.3853499999999999</v>
      </c>
      <c r="H1347" s="2">
        <f>'Moving Avg'!G1347</f>
        <v>6.6757399999999958</v>
      </c>
      <c r="I1347" s="2">
        <f>'Moving Avg'!H1347</f>
        <v>6.7702849999999986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0</v>
      </c>
      <c r="O1347" s="7">
        <f t="shared" si="212"/>
        <v>0</v>
      </c>
      <c r="P1347" s="7">
        <f t="shared" si="213"/>
        <v>16.5</v>
      </c>
      <c r="Q1347" s="8">
        <f t="shared" ref="Q1347:Q1410" si="214">0.35*M1347+N1347*0.35+O1347*0.15+P1347*0.15</f>
        <v>11.225</v>
      </c>
      <c r="R1347" s="8">
        <f t="shared" ref="R1347:R1410" si="215">M1347*0.2+N1347*0.2+O1347*0.35+P1347*0.25</f>
        <v>9.125</v>
      </c>
      <c r="S1347" s="8">
        <f t="shared" ref="S1347:S1410" si="216">M1347*0.15+N1347*0.15+O1347*0.25+P1347*0.45</f>
        <v>11.175000000000001</v>
      </c>
      <c r="T1347" s="8">
        <f t="shared" ref="T1347:T1410" si="217">0.25*SUM(M1347:P1347)</f>
        <v>10.375</v>
      </c>
      <c r="U1347" s="7">
        <f t="shared" ref="U1347:U1410" si="218">SUM(Q1347:S1347)/3</f>
        <v>10.508333333333335</v>
      </c>
      <c r="V1347" s="7">
        <f t="shared" ref="V1347:V1410" si="219">SUM(Q1347:T1347)/4</f>
        <v>10.475000000000001</v>
      </c>
    </row>
    <row r="1348" spans="1:22" ht="13.5" x14ac:dyDescent="0.25">
      <c r="A1348" s="3">
        <f>RSI!A1348</f>
        <v>43973</v>
      </c>
      <c r="B1348" s="2">
        <f>RSI!B1348</f>
        <v>6.13</v>
      </c>
      <c r="C1348" s="2">
        <f>RSI!I1348</f>
        <v>30.806837303027393</v>
      </c>
      <c r="D1348" s="2">
        <f>MACD!E1348</f>
        <v>6.1875564022491503E-2</v>
      </c>
      <c r="E1348" s="2">
        <f>MACD!F1348</f>
        <v>2.9477694697144834E-2</v>
      </c>
      <c r="F1348" s="2">
        <f>'Moving Avg'!D1348</f>
        <v>6.2409999999999997</v>
      </c>
      <c r="G1348" s="2">
        <f>'Moving Avg'!F1348</f>
        <v>6.3687499999999995</v>
      </c>
      <c r="H1348" s="2">
        <f>'Moving Avg'!G1348</f>
        <v>6.6441199999999956</v>
      </c>
      <c r="I1348" s="2">
        <f>'Moving Avg'!H1348</f>
        <v>6.7675149999999995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25</v>
      </c>
      <c r="N1348" s="7">
        <f t="shared" si="211"/>
        <v>0</v>
      </c>
      <c r="O1348" s="7">
        <f t="shared" si="212"/>
        <v>0</v>
      </c>
      <c r="P1348" s="7">
        <f t="shared" si="213"/>
        <v>16.5</v>
      </c>
      <c r="Q1348" s="8">
        <f t="shared" si="214"/>
        <v>11.225</v>
      </c>
      <c r="R1348" s="8">
        <f t="shared" si="215"/>
        <v>9.125</v>
      </c>
      <c r="S1348" s="8">
        <f t="shared" si="216"/>
        <v>11.175000000000001</v>
      </c>
      <c r="T1348" s="8">
        <f t="shared" si="217"/>
        <v>10.375</v>
      </c>
      <c r="U1348" s="7">
        <f t="shared" si="218"/>
        <v>10.508333333333335</v>
      </c>
      <c r="V1348" s="7">
        <f t="shared" si="219"/>
        <v>10.475000000000001</v>
      </c>
    </row>
    <row r="1349" spans="1:22" ht="13.5" x14ac:dyDescent="0.25">
      <c r="A1349" s="3">
        <f>RSI!A1349</f>
        <v>43977</v>
      </c>
      <c r="B1349" s="2">
        <f>RSI!B1349</f>
        <v>6.13</v>
      </c>
      <c r="C1349" s="2">
        <f>RSI!I1349</f>
        <v>30.806837303027393</v>
      </c>
      <c r="D1349" s="2">
        <f>MACD!E1349</f>
        <v>5.0230483837425233E-2</v>
      </c>
      <c r="E1349" s="2">
        <f>MACD!F1349</f>
        <v>3.3628252525200915E-2</v>
      </c>
      <c r="F1349" s="2">
        <f>'Moving Avg'!D1349</f>
        <v>6.2039999999999997</v>
      </c>
      <c r="G1349" s="2">
        <f>'Moving Avg'!F1349</f>
        <v>6.3521499999999991</v>
      </c>
      <c r="H1349" s="2">
        <f>'Moving Avg'!G1349</f>
        <v>6.6124999999999963</v>
      </c>
      <c r="I1349" s="2">
        <f>'Moving Avg'!H1349</f>
        <v>6.7649299999999997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  <c r="M1349" s="7">
        <f t="shared" si="210"/>
        <v>25</v>
      </c>
      <c r="N1349" s="7">
        <f t="shared" si="211"/>
        <v>0</v>
      </c>
      <c r="O1349" s="7">
        <f t="shared" si="212"/>
        <v>0</v>
      </c>
      <c r="P1349" s="7">
        <f t="shared" si="213"/>
        <v>16.5</v>
      </c>
      <c r="Q1349" s="8">
        <f t="shared" si="214"/>
        <v>11.225</v>
      </c>
      <c r="R1349" s="8">
        <f t="shared" si="215"/>
        <v>9.125</v>
      </c>
      <c r="S1349" s="8">
        <f t="shared" si="216"/>
        <v>11.175000000000001</v>
      </c>
      <c r="T1349" s="8">
        <f t="shared" si="217"/>
        <v>10.375</v>
      </c>
      <c r="U1349" s="7">
        <f t="shared" si="218"/>
        <v>10.508333333333335</v>
      </c>
      <c r="V1349" s="7">
        <f t="shared" si="219"/>
        <v>10.475000000000001</v>
      </c>
    </row>
    <row r="1350" spans="1:22" ht="13.5" x14ac:dyDescent="0.25">
      <c r="A1350" s="3">
        <f>RSI!A1350</f>
        <v>43978</v>
      </c>
      <c r="B1350" s="2">
        <f>RSI!B1350</f>
        <v>6.13</v>
      </c>
      <c r="C1350" s="2">
        <f>RSI!I1350</f>
        <v>30.806837303027393</v>
      </c>
      <c r="D1350" s="2">
        <f>MACD!E1350</f>
        <v>4.2129859944994408E-2</v>
      </c>
      <c r="E1350" s="2">
        <f>MACD!F1350</f>
        <v>3.5328574009159612E-2</v>
      </c>
      <c r="F1350" s="2">
        <f>'Moving Avg'!D1350</f>
        <v>6.1669999999999998</v>
      </c>
      <c r="G1350" s="2">
        <f>'Moving Avg'!F1350</f>
        <v>6.3355499999999987</v>
      </c>
      <c r="H1350" s="2">
        <f>'Moving Avg'!G1350</f>
        <v>6.5808799999999961</v>
      </c>
      <c r="I1350" s="2">
        <f>'Moving Avg'!H1350</f>
        <v>6.7624200000000005</v>
      </c>
      <c r="J1350" s="5" t="str">
        <f>OBV!F1350</f>
        <v>BEARISH</v>
      </c>
      <c r="K1350" s="5" t="str">
        <f>OBV!G1350</f>
        <v>NEUTRAL</v>
      </c>
      <c r="L1350" s="5" t="str">
        <f>OBV!H1350</f>
        <v>CONFIRMED BEARISH</v>
      </c>
      <c r="M1350" s="7">
        <f t="shared" si="210"/>
        <v>25</v>
      </c>
      <c r="N1350" s="7">
        <f t="shared" si="211"/>
        <v>0</v>
      </c>
      <c r="O1350" s="7">
        <f t="shared" si="212"/>
        <v>0</v>
      </c>
      <c r="P1350" s="7">
        <f t="shared" si="213"/>
        <v>16.5</v>
      </c>
      <c r="Q1350" s="8">
        <f t="shared" si="214"/>
        <v>11.225</v>
      </c>
      <c r="R1350" s="8">
        <f t="shared" si="215"/>
        <v>9.125</v>
      </c>
      <c r="S1350" s="8">
        <f t="shared" si="216"/>
        <v>11.175000000000001</v>
      </c>
      <c r="T1350" s="8">
        <f t="shared" si="217"/>
        <v>10.375</v>
      </c>
      <c r="U1350" s="7">
        <f t="shared" si="218"/>
        <v>10.508333333333335</v>
      </c>
      <c r="V1350" s="7">
        <f t="shared" si="219"/>
        <v>10.475000000000001</v>
      </c>
    </row>
    <row r="1351" spans="1:22" ht="13.5" x14ac:dyDescent="0.25">
      <c r="A1351" s="3">
        <f>RSI!A1351</f>
        <v>43979</v>
      </c>
      <c r="B1351" s="2">
        <f>RSI!B1351</f>
        <v>6.13</v>
      </c>
      <c r="C1351" s="2">
        <f>RSI!I1351</f>
        <v>30.806837303027393</v>
      </c>
      <c r="D1351" s="2">
        <f>MACD!E1351</f>
        <v>3.6898546525627296E-2</v>
      </c>
      <c r="E1351" s="2">
        <f>MACD!F1351</f>
        <v>3.5642568512453149E-2</v>
      </c>
      <c r="F1351" s="2">
        <f>'Moving Avg'!D1351</f>
        <v>6.13</v>
      </c>
      <c r="G1351" s="2">
        <f>'Moving Avg'!F1351</f>
        <v>6.3189499999999983</v>
      </c>
      <c r="H1351" s="2">
        <f>'Moving Avg'!G1351</f>
        <v>6.5538399999999966</v>
      </c>
      <c r="I1351" s="2">
        <f>'Moving Avg'!H1351</f>
        <v>6.760575000000002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0</v>
      </c>
      <c r="O1351" s="7">
        <f t="shared" si="212"/>
        <v>0</v>
      </c>
      <c r="P1351" s="7">
        <f t="shared" si="213"/>
        <v>16.5</v>
      </c>
      <c r="Q1351" s="8">
        <f t="shared" si="214"/>
        <v>11.225</v>
      </c>
      <c r="R1351" s="8">
        <f t="shared" si="215"/>
        <v>9.125</v>
      </c>
      <c r="S1351" s="8">
        <f t="shared" si="216"/>
        <v>11.175000000000001</v>
      </c>
      <c r="T1351" s="8">
        <f t="shared" si="217"/>
        <v>10.375</v>
      </c>
      <c r="U1351" s="7">
        <f t="shared" si="218"/>
        <v>10.508333333333335</v>
      </c>
      <c r="V1351" s="7">
        <f t="shared" si="219"/>
        <v>10.475000000000001</v>
      </c>
    </row>
    <row r="1352" spans="1:22" ht="13.5" x14ac:dyDescent="0.25">
      <c r="A1352" s="3">
        <f>RSI!A1352</f>
        <v>43980</v>
      </c>
      <c r="B1352" s="2">
        <f>RSI!B1352</f>
        <v>6.2779999999999996</v>
      </c>
      <c r="C1352" s="2">
        <f>RSI!I1352</f>
        <v>43.825110393138715</v>
      </c>
      <c r="D1352" s="2">
        <f>MACD!E1352</f>
        <v>4.6858075367709695E-2</v>
      </c>
      <c r="E1352" s="2">
        <f>MACD!F1352</f>
        <v>3.7885669883504461E-2</v>
      </c>
      <c r="F1352" s="2">
        <f>'Moving Avg'!D1352</f>
        <v>6.1595999999999993</v>
      </c>
      <c r="G1352" s="2">
        <f>'Moving Avg'!F1352</f>
        <v>6.3097499999999984</v>
      </c>
      <c r="H1352" s="2">
        <f>'Moving Avg'!G1352</f>
        <v>6.5381799999999979</v>
      </c>
      <c r="I1352" s="2">
        <f>'Moving Avg'!H1352</f>
        <v>6.7587300000000026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25</v>
      </c>
      <c r="N1352" s="7">
        <f t="shared" si="211"/>
        <v>0</v>
      </c>
      <c r="O1352" s="7">
        <f t="shared" si="212"/>
        <v>0</v>
      </c>
      <c r="P1352" s="7">
        <f t="shared" si="213"/>
        <v>83.5</v>
      </c>
      <c r="Q1352" s="8">
        <f t="shared" si="214"/>
        <v>21.274999999999999</v>
      </c>
      <c r="R1352" s="8">
        <f t="shared" si="215"/>
        <v>25.875</v>
      </c>
      <c r="S1352" s="8">
        <f t="shared" si="216"/>
        <v>41.325000000000003</v>
      </c>
      <c r="T1352" s="8">
        <f t="shared" si="217"/>
        <v>27.125</v>
      </c>
      <c r="U1352" s="7">
        <f t="shared" si="218"/>
        <v>29.491666666666664</v>
      </c>
      <c r="V1352" s="7">
        <f t="shared" si="219"/>
        <v>28.9</v>
      </c>
    </row>
    <row r="1353" spans="1:22" ht="13.5" x14ac:dyDescent="0.25">
      <c r="A1353" s="3">
        <f>RSI!A1353</f>
        <v>43983</v>
      </c>
      <c r="B1353" s="2">
        <f>RSI!B1353</f>
        <v>6.1</v>
      </c>
      <c r="C1353" s="2">
        <f>RSI!I1353</f>
        <v>35.238041792960303</v>
      </c>
      <c r="D1353" s="2">
        <f>MACD!E1353</f>
        <v>5.2064451806746348E-2</v>
      </c>
      <c r="E1353" s="2">
        <f>MACD!F1353</f>
        <v>4.0721426268152838E-2</v>
      </c>
      <c r="F1353" s="2">
        <f>'Moving Avg'!D1353</f>
        <v>6.1536</v>
      </c>
      <c r="G1353" s="2">
        <f>'Moving Avg'!F1353</f>
        <v>6.291649999999998</v>
      </c>
      <c r="H1353" s="2">
        <f>'Moving Avg'!G1353</f>
        <v>6.5230999999999986</v>
      </c>
      <c r="I1353" s="2">
        <f>'Moving Avg'!H1353</f>
        <v>6.7559950000000013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  <c r="M1353" s="7">
        <f t="shared" si="210"/>
        <v>25</v>
      </c>
      <c r="N1353" s="7">
        <f t="shared" si="211"/>
        <v>0</v>
      </c>
      <c r="O1353" s="7">
        <f t="shared" si="212"/>
        <v>0</v>
      </c>
      <c r="P1353" s="7">
        <f t="shared" si="213"/>
        <v>66.5</v>
      </c>
      <c r="Q1353" s="8">
        <f t="shared" si="214"/>
        <v>18.725000000000001</v>
      </c>
      <c r="R1353" s="8">
        <f t="shared" si="215"/>
        <v>21.625</v>
      </c>
      <c r="S1353" s="8">
        <f t="shared" si="216"/>
        <v>33.674999999999997</v>
      </c>
      <c r="T1353" s="8">
        <f t="shared" si="217"/>
        <v>22.875</v>
      </c>
      <c r="U1353" s="7">
        <f t="shared" si="218"/>
        <v>24.675000000000001</v>
      </c>
      <c r="V1353" s="7">
        <f t="shared" si="219"/>
        <v>24.225000000000001</v>
      </c>
    </row>
    <row r="1354" spans="1:22" ht="13.5" x14ac:dyDescent="0.25">
      <c r="A1354" s="3">
        <f>RSI!A1354</f>
        <v>43984</v>
      </c>
      <c r="B1354" s="2">
        <f>RSI!B1354</f>
        <v>6.2779999999999996</v>
      </c>
      <c r="C1354" s="2">
        <f>RSI!I1354</f>
        <v>46.522435224541987</v>
      </c>
      <c r="D1354" s="2">
        <f>MACD!E1354</f>
        <v>4.4815151845231327E-2</v>
      </c>
      <c r="E1354" s="2">
        <f>MACD!F1354</f>
        <v>4.1540171383568539E-2</v>
      </c>
      <c r="F1354" s="2">
        <f>'Moving Avg'!D1354</f>
        <v>6.1831999999999994</v>
      </c>
      <c r="G1354" s="2">
        <f>'Moving Avg'!F1354</f>
        <v>6.2824499999999981</v>
      </c>
      <c r="H1354" s="2">
        <f>'Moving Avg'!G1354</f>
        <v>6.5115799999999986</v>
      </c>
      <c r="I1354" s="2">
        <f>'Moving Avg'!H1354</f>
        <v>6.7541500000000019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  <c r="M1354" s="7">
        <f t="shared" si="210"/>
        <v>25</v>
      </c>
      <c r="N1354" s="7">
        <f t="shared" si="211"/>
        <v>0</v>
      </c>
      <c r="O1354" s="7">
        <f t="shared" si="212"/>
        <v>0</v>
      </c>
      <c r="P1354" s="7">
        <f t="shared" si="213"/>
        <v>83.5</v>
      </c>
      <c r="Q1354" s="8">
        <f t="shared" si="214"/>
        <v>21.274999999999999</v>
      </c>
      <c r="R1354" s="8">
        <f t="shared" si="215"/>
        <v>25.875</v>
      </c>
      <c r="S1354" s="8">
        <f t="shared" si="216"/>
        <v>41.325000000000003</v>
      </c>
      <c r="T1354" s="8">
        <f t="shared" si="217"/>
        <v>27.125</v>
      </c>
      <c r="U1354" s="7">
        <f t="shared" si="218"/>
        <v>29.491666666666664</v>
      </c>
      <c r="V1354" s="7">
        <f t="shared" si="219"/>
        <v>28.9</v>
      </c>
    </row>
    <row r="1355" spans="1:22" ht="13.5" x14ac:dyDescent="0.25">
      <c r="A1355" s="3">
        <f>RSI!A1355</f>
        <v>43985</v>
      </c>
      <c r="B1355" s="2">
        <f>RSI!B1355</f>
        <v>6.4619999999999997</v>
      </c>
      <c r="C1355" s="2">
        <f>RSI!I1355</f>
        <v>55.210398056326817</v>
      </c>
      <c r="D1355" s="2">
        <f>MACD!E1355</f>
        <v>2.5416809689112974E-2</v>
      </c>
      <c r="E1355" s="2">
        <f>MACD!F1355</f>
        <v>3.8315499044677431E-2</v>
      </c>
      <c r="F1355" s="2">
        <f>'Moving Avg'!D1355</f>
        <v>6.2495999999999992</v>
      </c>
      <c r="G1355" s="2">
        <f>'Moving Avg'!F1355</f>
        <v>6.282449999999999</v>
      </c>
      <c r="H1355" s="2">
        <f>'Moving Avg'!G1355</f>
        <v>6.5077399999999992</v>
      </c>
      <c r="I1355" s="2">
        <f>'Moving Avg'!H1355</f>
        <v>6.7532250000000023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  <c r="M1355" s="7">
        <f t="shared" si="210"/>
        <v>25</v>
      </c>
      <c r="N1355" s="7">
        <f t="shared" si="211"/>
        <v>45</v>
      </c>
      <c r="O1355" s="7">
        <f t="shared" si="212"/>
        <v>0</v>
      </c>
      <c r="P1355" s="7">
        <f t="shared" si="213"/>
        <v>83.5</v>
      </c>
      <c r="Q1355" s="8">
        <f t="shared" si="214"/>
        <v>37.024999999999999</v>
      </c>
      <c r="R1355" s="8">
        <f t="shared" si="215"/>
        <v>34.875</v>
      </c>
      <c r="S1355" s="8">
        <f t="shared" si="216"/>
        <v>48.075000000000003</v>
      </c>
      <c r="T1355" s="8">
        <f t="shared" si="217"/>
        <v>38.375</v>
      </c>
      <c r="U1355" s="7">
        <f t="shared" si="218"/>
        <v>39.991666666666667</v>
      </c>
      <c r="V1355" s="7">
        <f t="shared" si="219"/>
        <v>39.587500000000006</v>
      </c>
    </row>
    <row r="1356" spans="1:22" ht="13.5" x14ac:dyDescent="0.25">
      <c r="A1356" s="3">
        <f>RSI!A1356</f>
        <v>43986</v>
      </c>
      <c r="B1356" s="2">
        <f>RSI!B1356</f>
        <v>6.27</v>
      </c>
      <c r="C1356" s="2">
        <f>RSI!I1356</f>
        <v>46.687039534889863</v>
      </c>
      <c r="D1356" s="2">
        <f>MACD!E1356</f>
        <v>2.2476036664357935E-2</v>
      </c>
      <c r="E1356" s="2">
        <f>MACD!F1356</f>
        <v>3.5147606568613536E-2</v>
      </c>
      <c r="F1356" s="2">
        <f>'Moving Avg'!D1356</f>
        <v>6.2775999999999996</v>
      </c>
      <c r="G1356" s="2">
        <f>'Moving Avg'!F1356</f>
        <v>6.2728499999999991</v>
      </c>
      <c r="H1356" s="2">
        <f>'Moving Avg'!G1356</f>
        <v>6.5000599999999995</v>
      </c>
      <c r="I1356" s="2">
        <f>'Moving Avg'!H1356</f>
        <v>6.7513400000000034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  <c r="M1356" s="7">
        <f t="shared" si="210"/>
        <v>25</v>
      </c>
      <c r="N1356" s="7">
        <f t="shared" si="211"/>
        <v>45</v>
      </c>
      <c r="O1356" s="7">
        <f t="shared" si="212"/>
        <v>0</v>
      </c>
      <c r="P1356" s="7">
        <f t="shared" si="213"/>
        <v>83.5</v>
      </c>
      <c r="Q1356" s="8">
        <f t="shared" si="214"/>
        <v>37.024999999999999</v>
      </c>
      <c r="R1356" s="8">
        <f t="shared" si="215"/>
        <v>34.875</v>
      </c>
      <c r="S1356" s="8">
        <f t="shared" si="216"/>
        <v>48.075000000000003</v>
      </c>
      <c r="T1356" s="8">
        <f t="shared" si="217"/>
        <v>38.375</v>
      </c>
      <c r="U1356" s="7">
        <f t="shared" si="218"/>
        <v>39.991666666666667</v>
      </c>
      <c r="V1356" s="7">
        <f t="shared" si="219"/>
        <v>39.587500000000006</v>
      </c>
    </row>
    <row r="1357" spans="1:22" ht="13.5" x14ac:dyDescent="0.25">
      <c r="A1357" s="3">
        <f>RSI!A1357</f>
        <v>43987</v>
      </c>
      <c r="B1357" s="2">
        <f>RSI!B1357</f>
        <v>6.3520000000000003</v>
      </c>
      <c r="C1357" s="2">
        <f>RSI!I1357</f>
        <v>50.221544551625335</v>
      </c>
      <c r="D1357" s="2">
        <f>MACD!E1357</f>
        <v>-1.4106916977992157E-2</v>
      </c>
      <c r="E1357" s="2">
        <f>MACD!F1357</f>
        <v>2.5296701859292399E-2</v>
      </c>
      <c r="F1357" s="2">
        <f>'Moving Avg'!D1357</f>
        <v>6.2923999999999998</v>
      </c>
      <c r="G1357" s="2">
        <f>'Moving Avg'!F1357</f>
        <v>6.2673499999999995</v>
      </c>
      <c r="H1357" s="2">
        <f>'Moving Avg'!G1357</f>
        <v>6.4900199999999986</v>
      </c>
      <c r="I1357" s="2">
        <f>'Moving Avg'!H1357</f>
        <v>6.7503800000000034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100</v>
      </c>
      <c r="O1357" s="7">
        <f t="shared" si="212"/>
        <v>0</v>
      </c>
      <c r="P1357" s="7">
        <f t="shared" si="213"/>
        <v>83.5</v>
      </c>
      <c r="Q1357" s="8">
        <f t="shared" si="214"/>
        <v>56.274999999999999</v>
      </c>
      <c r="R1357" s="8">
        <f t="shared" si="215"/>
        <v>45.875</v>
      </c>
      <c r="S1357" s="8">
        <f t="shared" si="216"/>
        <v>56.325000000000003</v>
      </c>
      <c r="T1357" s="8">
        <f t="shared" si="217"/>
        <v>52.125</v>
      </c>
      <c r="U1357" s="7">
        <f t="shared" si="218"/>
        <v>52.82500000000001</v>
      </c>
      <c r="V1357" s="7">
        <f t="shared" si="219"/>
        <v>52.650000000000006</v>
      </c>
    </row>
    <row r="1358" spans="1:22" ht="13.5" x14ac:dyDescent="0.25">
      <c r="A1358" s="3">
        <f>RSI!A1358</f>
        <v>43990</v>
      </c>
      <c r="B1358" s="2">
        <f>RSI!B1358</f>
        <v>6.3520000000000003</v>
      </c>
      <c r="C1358" s="2">
        <f>RSI!I1358</f>
        <v>50.221544551625335</v>
      </c>
      <c r="D1358" s="2">
        <f>MACD!E1358</f>
        <v>-4.5137927188061866E-2</v>
      </c>
      <c r="E1358" s="2">
        <f>MACD!F1358</f>
        <v>1.1209776049821549E-2</v>
      </c>
      <c r="F1358" s="2">
        <f>'Moving Avg'!D1358</f>
        <v>6.3427999999999995</v>
      </c>
      <c r="G1358" s="2">
        <f>'Moving Avg'!F1358</f>
        <v>6.2618500000000008</v>
      </c>
      <c r="H1358" s="2">
        <f>'Moving Avg'!G1358</f>
        <v>6.4759999999999991</v>
      </c>
      <c r="I1358" s="2">
        <f>'Moving Avg'!H1358</f>
        <v>6.7489050000000033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  <c r="M1358" s="7">
        <f t="shared" si="210"/>
        <v>25</v>
      </c>
      <c r="N1358" s="7">
        <f t="shared" si="211"/>
        <v>100</v>
      </c>
      <c r="O1358" s="7">
        <f t="shared" si="212"/>
        <v>0</v>
      </c>
      <c r="P1358" s="7">
        <f t="shared" si="213"/>
        <v>83.5</v>
      </c>
      <c r="Q1358" s="8">
        <f t="shared" si="214"/>
        <v>56.274999999999999</v>
      </c>
      <c r="R1358" s="8">
        <f t="shared" si="215"/>
        <v>45.875</v>
      </c>
      <c r="S1358" s="8">
        <f t="shared" si="216"/>
        <v>56.325000000000003</v>
      </c>
      <c r="T1358" s="8">
        <f t="shared" si="217"/>
        <v>52.125</v>
      </c>
      <c r="U1358" s="7">
        <f t="shared" si="218"/>
        <v>52.82500000000001</v>
      </c>
      <c r="V1358" s="7">
        <f t="shared" si="219"/>
        <v>52.650000000000006</v>
      </c>
    </row>
    <row r="1359" spans="1:22" ht="13.5" x14ac:dyDescent="0.25">
      <c r="A1359" s="3">
        <f>RSI!A1359</f>
        <v>43991</v>
      </c>
      <c r="B1359" s="2">
        <f>RSI!B1359</f>
        <v>6.27</v>
      </c>
      <c r="C1359" s="2">
        <f>RSI!I1359</f>
        <v>46.635759720813518</v>
      </c>
      <c r="D1359" s="2">
        <f>MACD!E1359</f>
        <v>-6.539142034765355E-2</v>
      </c>
      <c r="E1359" s="2">
        <f>MACD!F1359</f>
        <v>-4.1104632296734712E-3</v>
      </c>
      <c r="F1359" s="2">
        <f>'Moving Avg'!D1359</f>
        <v>6.3411999999999997</v>
      </c>
      <c r="G1359" s="2">
        <f>'Moving Avg'!F1359</f>
        <v>6.2618500000000008</v>
      </c>
      <c r="H1359" s="2">
        <f>'Moving Avg'!G1359</f>
        <v>6.4561999999999982</v>
      </c>
      <c r="I1359" s="2">
        <f>'Moving Avg'!H1359</f>
        <v>6.7470200000000036</v>
      </c>
      <c r="J1359" s="5" t="str">
        <f>OBV!F1359</f>
        <v>BEARISH</v>
      </c>
      <c r="K1359" s="5" t="str">
        <f>OBV!G1359</f>
        <v>NEUTRAL</v>
      </c>
      <c r="L1359" s="5" t="str">
        <f>OBV!H1359</f>
        <v>CONFIRMED BEARISH</v>
      </c>
      <c r="M1359" s="7">
        <f t="shared" si="210"/>
        <v>25</v>
      </c>
      <c r="N1359" s="7">
        <f t="shared" si="211"/>
        <v>100</v>
      </c>
      <c r="O1359" s="7">
        <f t="shared" si="212"/>
        <v>0</v>
      </c>
      <c r="P1359" s="7">
        <f t="shared" si="213"/>
        <v>16.5</v>
      </c>
      <c r="Q1359" s="8">
        <f t="shared" si="214"/>
        <v>46.225000000000001</v>
      </c>
      <c r="R1359" s="8">
        <f t="shared" si="215"/>
        <v>29.125</v>
      </c>
      <c r="S1359" s="8">
        <f t="shared" si="216"/>
        <v>26.175000000000001</v>
      </c>
      <c r="T1359" s="8">
        <f t="shared" si="217"/>
        <v>35.375</v>
      </c>
      <c r="U1359" s="7">
        <f t="shared" si="218"/>
        <v>33.841666666666661</v>
      </c>
      <c r="V1359" s="7">
        <f t="shared" si="219"/>
        <v>34.224999999999994</v>
      </c>
    </row>
    <row r="1360" spans="1:22" ht="13.5" x14ac:dyDescent="0.25">
      <c r="A1360" s="3">
        <f>RSI!A1360</f>
        <v>43992</v>
      </c>
      <c r="B1360" s="2">
        <f>RSI!B1360</f>
        <v>6.2110000000000003</v>
      </c>
      <c r="C1360" s="2">
        <f>RSI!I1360</f>
        <v>44.190921849052749</v>
      </c>
      <c r="D1360" s="2">
        <f>MACD!E1360</f>
        <v>-7.7739411622574472E-2</v>
      </c>
      <c r="E1360" s="2">
        <f>MACD!F1360</f>
        <v>-1.8836252908253671E-2</v>
      </c>
      <c r="F1360" s="2">
        <f>'Moving Avg'!D1360</f>
        <v>6.2909999999999995</v>
      </c>
      <c r="G1360" s="2">
        <f>'Moving Avg'!F1360</f>
        <v>6.2589000000000015</v>
      </c>
      <c r="H1360" s="2">
        <f>'Moving Avg'!G1360</f>
        <v>6.4394999999999989</v>
      </c>
      <c r="I1360" s="2">
        <f>'Moving Avg'!H1360</f>
        <v>6.7452100000000028</v>
      </c>
      <c r="J1360" s="5" t="str">
        <f>OBV!F1360</f>
        <v>BEARISH</v>
      </c>
      <c r="K1360" s="5" t="str">
        <f>OBV!G1360</f>
        <v>NEUTRAL</v>
      </c>
      <c r="L1360" s="5" t="str">
        <f>OBV!H1360</f>
        <v>CONFIRMED BEARISH</v>
      </c>
      <c r="M1360" s="7">
        <f t="shared" si="210"/>
        <v>25</v>
      </c>
      <c r="N1360" s="7">
        <f t="shared" si="211"/>
        <v>100</v>
      </c>
      <c r="O1360" s="7">
        <f t="shared" si="212"/>
        <v>0</v>
      </c>
      <c r="P1360" s="7">
        <f t="shared" si="213"/>
        <v>16.5</v>
      </c>
      <c r="Q1360" s="8">
        <f t="shared" si="214"/>
        <v>46.225000000000001</v>
      </c>
      <c r="R1360" s="8">
        <f t="shared" si="215"/>
        <v>29.125</v>
      </c>
      <c r="S1360" s="8">
        <f t="shared" si="216"/>
        <v>26.175000000000001</v>
      </c>
      <c r="T1360" s="8">
        <f t="shared" si="217"/>
        <v>35.375</v>
      </c>
      <c r="U1360" s="7">
        <f t="shared" si="218"/>
        <v>33.841666666666661</v>
      </c>
      <c r="V1360" s="7">
        <f t="shared" si="219"/>
        <v>34.224999999999994</v>
      </c>
    </row>
    <row r="1361" spans="1:22" ht="13.5" x14ac:dyDescent="0.25">
      <c r="A1361" s="3">
        <f>RSI!A1361</f>
        <v>43993</v>
      </c>
      <c r="B1361" s="2">
        <f>RSI!B1361</f>
        <v>6.2039999999999997</v>
      </c>
      <c r="C1361" s="2">
        <f>RSI!I1361</f>
        <v>43.896889261857979</v>
      </c>
      <c r="D1361" s="2">
        <f>MACD!E1361</f>
        <v>-8.6932402944833953E-2</v>
      </c>
      <c r="E1361" s="2">
        <f>MACD!F1361</f>
        <v>-3.2455482915569725E-2</v>
      </c>
      <c r="F1361" s="2">
        <f>'Moving Avg'!D1361</f>
        <v>6.2778000000000009</v>
      </c>
      <c r="G1361" s="2">
        <f>'Moving Avg'!F1361</f>
        <v>6.2556000000000003</v>
      </c>
      <c r="H1361" s="2">
        <f>'Moving Avg'!G1361</f>
        <v>6.4267999999999992</v>
      </c>
      <c r="I1361" s="2">
        <f>'Moving Avg'!H1361</f>
        <v>6.7434400000000032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100</v>
      </c>
      <c r="O1361" s="7">
        <f t="shared" si="212"/>
        <v>0</v>
      </c>
      <c r="P1361" s="7">
        <f t="shared" si="213"/>
        <v>16.5</v>
      </c>
      <c r="Q1361" s="8">
        <f t="shared" si="214"/>
        <v>46.225000000000001</v>
      </c>
      <c r="R1361" s="8">
        <f t="shared" si="215"/>
        <v>29.125</v>
      </c>
      <c r="S1361" s="8">
        <f t="shared" si="216"/>
        <v>26.175000000000001</v>
      </c>
      <c r="T1361" s="8">
        <f t="shared" si="217"/>
        <v>35.375</v>
      </c>
      <c r="U1361" s="7">
        <f t="shared" si="218"/>
        <v>33.841666666666661</v>
      </c>
      <c r="V1361" s="7">
        <f t="shared" si="219"/>
        <v>34.224999999999994</v>
      </c>
    </row>
    <row r="1362" spans="1:22" ht="13.5" x14ac:dyDescent="0.25">
      <c r="A1362" s="3">
        <f>RSI!A1362</f>
        <v>43994</v>
      </c>
      <c r="B1362" s="2">
        <f>RSI!B1362</f>
        <v>6.13</v>
      </c>
      <c r="C1362" s="2">
        <f>RSI!I1362</f>
        <v>40.805858770178389</v>
      </c>
      <c r="D1362" s="2">
        <f>MACD!E1362</f>
        <v>-6.5736798961478549E-2</v>
      </c>
      <c r="E1362" s="2">
        <f>MACD!F1362</f>
        <v>-3.911174612475149E-2</v>
      </c>
      <c r="F1362" s="2">
        <f>'Moving Avg'!D1362</f>
        <v>6.2333999999999996</v>
      </c>
      <c r="G1362" s="2">
        <f>'Moving Avg'!F1362</f>
        <v>6.24085</v>
      </c>
      <c r="H1362" s="2">
        <f>'Moving Avg'!G1362</f>
        <v>6.4164599999999998</v>
      </c>
      <c r="I1362" s="2">
        <f>'Moving Avg'!H1362</f>
        <v>6.7417800000000048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100</v>
      </c>
      <c r="O1362" s="7">
        <f t="shared" si="212"/>
        <v>0</v>
      </c>
      <c r="P1362" s="7">
        <f t="shared" si="213"/>
        <v>16.5</v>
      </c>
      <c r="Q1362" s="8">
        <f t="shared" si="214"/>
        <v>46.225000000000001</v>
      </c>
      <c r="R1362" s="8">
        <f t="shared" si="215"/>
        <v>29.125</v>
      </c>
      <c r="S1362" s="8">
        <f t="shared" si="216"/>
        <v>26.175000000000001</v>
      </c>
      <c r="T1362" s="8">
        <f t="shared" si="217"/>
        <v>35.375</v>
      </c>
      <c r="U1362" s="7">
        <f t="shared" si="218"/>
        <v>33.841666666666661</v>
      </c>
      <c r="V1362" s="7">
        <f t="shared" si="219"/>
        <v>34.224999999999994</v>
      </c>
    </row>
    <row r="1363" spans="1:22" ht="13.5" x14ac:dyDescent="0.25">
      <c r="A1363" s="3">
        <f>RSI!A1363</f>
        <v>43997</v>
      </c>
      <c r="B1363" s="2">
        <f>RSI!B1363</f>
        <v>6.2930000000000001</v>
      </c>
      <c r="C1363" s="2">
        <f>RSI!I1363</f>
        <v>49.278222237958211</v>
      </c>
      <c r="D1363" s="2">
        <f>MACD!E1363</f>
        <v>-8.6153498986353938E-2</v>
      </c>
      <c r="E1363" s="2">
        <f>MACD!F1363</f>
        <v>-4.8520096697071982E-2</v>
      </c>
      <c r="F1363" s="2">
        <f>'Moving Avg'!D1363</f>
        <v>6.2215999999999996</v>
      </c>
      <c r="G1363" s="2">
        <f>'Moving Avg'!F1363</f>
        <v>6.2397499999999999</v>
      </c>
      <c r="H1363" s="2">
        <f>'Moving Avg'!G1363</f>
        <v>6.413219999999999</v>
      </c>
      <c r="I1363" s="2">
        <f>'Moving Avg'!H1363</f>
        <v>6.7407850000000042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100</v>
      </c>
      <c r="O1363" s="7">
        <f t="shared" si="212"/>
        <v>0</v>
      </c>
      <c r="P1363" s="7">
        <f t="shared" si="213"/>
        <v>16.5</v>
      </c>
      <c r="Q1363" s="8">
        <f t="shared" si="214"/>
        <v>46.225000000000001</v>
      </c>
      <c r="R1363" s="8">
        <f t="shared" si="215"/>
        <v>29.125</v>
      </c>
      <c r="S1363" s="8">
        <f t="shared" si="216"/>
        <v>26.175000000000001</v>
      </c>
      <c r="T1363" s="8">
        <f t="shared" si="217"/>
        <v>35.375</v>
      </c>
      <c r="U1363" s="7">
        <f t="shared" si="218"/>
        <v>33.841666666666661</v>
      </c>
      <c r="V1363" s="7">
        <f t="shared" si="219"/>
        <v>34.224999999999994</v>
      </c>
    </row>
    <row r="1364" spans="1:22" ht="13.5" x14ac:dyDescent="0.25">
      <c r="A1364" s="3">
        <f>RSI!A1364</f>
        <v>43998</v>
      </c>
      <c r="B1364" s="2">
        <f>RSI!B1364</f>
        <v>6.5730000000000004</v>
      </c>
      <c r="C1364" s="2">
        <f>RSI!I1364</f>
        <v>59.896677075309604</v>
      </c>
      <c r="D1364" s="2">
        <f>MACD!E1364</f>
        <v>-9.672323833363361E-2</v>
      </c>
      <c r="E1364" s="2">
        <f>MACD!F1364</f>
        <v>-5.816072502438431E-2</v>
      </c>
      <c r="F1364" s="2">
        <f>'Moving Avg'!D1364</f>
        <v>6.2821999999999996</v>
      </c>
      <c r="G1364" s="2">
        <f>'Moving Avg'!F1364</f>
        <v>6.25265</v>
      </c>
      <c r="H1364" s="2">
        <f>'Moving Avg'!G1364</f>
        <v>6.4117399999999973</v>
      </c>
      <c r="I1364" s="2">
        <f>'Moving Avg'!H1364</f>
        <v>6.7411550000000053</v>
      </c>
      <c r="J1364" s="5" t="str">
        <f>OBV!F1364</f>
        <v>BEARISH</v>
      </c>
      <c r="K1364" s="5" t="str">
        <f>OBV!G1364</f>
        <v>NEUTRAL</v>
      </c>
      <c r="L1364" s="5" t="str">
        <f>OBV!H1364</f>
        <v>BEARISH DIVERGENCE</v>
      </c>
      <c r="M1364" s="7">
        <f t="shared" si="210"/>
        <v>25</v>
      </c>
      <c r="N1364" s="7">
        <f t="shared" si="211"/>
        <v>100</v>
      </c>
      <c r="O1364" s="7">
        <f t="shared" si="212"/>
        <v>0</v>
      </c>
      <c r="P1364" s="7">
        <f t="shared" si="213"/>
        <v>16.5</v>
      </c>
      <c r="Q1364" s="8">
        <f t="shared" si="214"/>
        <v>46.225000000000001</v>
      </c>
      <c r="R1364" s="8">
        <f t="shared" si="215"/>
        <v>29.125</v>
      </c>
      <c r="S1364" s="8">
        <f t="shared" si="216"/>
        <v>26.175000000000001</v>
      </c>
      <c r="T1364" s="8">
        <f t="shared" si="217"/>
        <v>35.375</v>
      </c>
      <c r="U1364" s="7">
        <f t="shared" si="218"/>
        <v>33.841666666666661</v>
      </c>
      <c r="V1364" s="7">
        <f t="shared" si="219"/>
        <v>34.224999999999994</v>
      </c>
    </row>
    <row r="1365" spans="1:22" ht="13.5" x14ac:dyDescent="0.25">
      <c r="A1365" s="3">
        <f>RSI!A1365</f>
        <v>43999</v>
      </c>
      <c r="B1365" s="2">
        <f>RSI!B1365</f>
        <v>6.6470000000000002</v>
      </c>
      <c r="C1365" s="2">
        <f>RSI!I1365</f>
        <v>62.151801172552148</v>
      </c>
      <c r="D1365" s="2">
        <f>MACD!E1365</f>
        <v>-8.4437726559181137E-2</v>
      </c>
      <c r="E1365" s="2">
        <f>MACD!F1365</f>
        <v>-6.3416125331343678E-2</v>
      </c>
      <c r="F1365" s="2">
        <f>'Moving Avg'!D1365</f>
        <v>6.3694000000000006</v>
      </c>
      <c r="G1365" s="2">
        <f>'Moving Avg'!F1365</f>
        <v>6.2692500000000004</v>
      </c>
      <c r="H1365" s="2">
        <f>'Moving Avg'!G1365</f>
        <v>6.4117399999999973</v>
      </c>
      <c r="I1365" s="2">
        <f>'Moving Avg'!H1365</f>
        <v>6.7428150000000047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  <c r="M1365" s="7">
        <f t="shared" si="210"/>
        <v>25</v>
      </c>
      <c r="N1365" s="7">
        <f t="shared" si="211"/>
        <v>100</v>
      </c>
      <c r="O1365" s="7">
        <f t="shared" si="212"/>
        <v>0</v>
      </c>
      <c r="P1365" s="7">
        <f t="shared" si="213"/>
        <v>83.5</v>
      </c>
      <c r="Q1365" s="8">
        <f t="shared" si="214"/>
        <v>56.274999999999999</v>
      </c>
      <c r="R1365" s="8">
        <f t="shared" si="215"/>
        <v>45.875</v>
      </c>
      <c r="S1365" s="8">
        <f t="shared" si="216"/>
        <v>56.325000000000003</v>
      </c>
      <c r="T1365" s="8">
        <f t="shared" si="217"/>
        <v>52.125</v>
      </c>
      <c r="U1365" s="7">
        <f t="shared" si="218"/>
        <v>52.82500000000001</v>
      </c>
      <c r="V1365" s="7">
        <f t="shared" si="219"/>
        <v>52.650000000000006</v>
      </c>
    </row>
    <row r="1366" spans="1:22" ht="13.5" x14ac:dyDescent="0.25">
      <c r="A1366" s="3">
        <f>RSI!A1366</f>
        <v>44000</v>
      </c>
      <c r="B1366" s="2">
        <f>RSI!B1366</f>
        <v>6.8460000000000001</v>
      </c>
      <c r="C1366" s="2">
        <f>RSI!I1366</f>
        <v>67.452296724670049</v>
      </c>
      <c r="D1366" s="2">
        <f>MACD!E1366</f>
        <v>-0.12023753668963444</v>
      </c>
      <c r="E1366" s="2">
        <f>MACD!F1366</f>
        <v>-7.4780407603001836E-2</v>
      </c>
      <c r="F1366" s="2">
        <f>'Moving Avg'!D1366</f>
        <v>6.4978000000000007</v>
      </c>
      <c r="G1366" s="2">
        <f>'Moving Avg'!F1366</f>
        <v>6.2958000000000007</v>
      </c>
      <c r="H1366" s="2">
        <f>'Moving Avg'!G1366</f>
        <v>6.4194199999999979</v>
      </c>
      <c r="I1366" s="2">
        <f>'Moving Avg'!H1366</f>
        <v>6.7442550000000061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  <c r="M1366" s="7">
        <f t="shared" si="210"/>
        <v>25</v>
      </c>
      <c r="N1366" s="7">
        <f t="shared" si="211"/>
        <v>100</v>
      </c>
      <c r="O1366" s="7">
        <f t="shared" si="212"/>
        <v>0</v>
      </c>
      <c r="P1366" s="7">
        <f t="shared" si="213"/>
        <v>83.5</v>
      </c>
      <c r="Q1366" s="8">
        <f t="shared" si="214"/>
        <v>56.274999999999999</v>
      </c>
      <c r="R1366" s="8">
        <f t="shared" si="215"/>
        <v>45.875</v>
      </c>
      <c r="S1366" s="8">
        <f t="shared" si="216"/>
        <v>56.325000000000003</v>
      </c>
      <c r="T1366" s="8">
        <f t="shared" si="217"/>
        <v>52.125</v>
      </c>
      <c r="U1366" s="7">
        <f t="shared" si="218"/>
        <v>52.82500000000001</v>
      </c>
      <c r="V1366" s="7">
        <f t="shared" si="219"/>
        <v>52.650000000000006</v>
      </c>
    </row>
    <row r="1367" spans="1:22" ht="13.5" x14ac:dyDescent="0.25">
      <c r="A1367" s="3">
        <f>RSI!A1367</f>
        <v>44001</v>
      </c>
      <c r="B1367" s="2">
        <f>RSI!B1367</f>
        <v>7.0460000000000003</v>
      </c>
      <c r="C1367" s="2">
        <f>RSI!I1367</f>
        <v>71.736403486198896</v>
      </c>
      <c r="D1367" s="2">
        <f>MACD!E1367</f>
        <v>-0.15567912540506512</v>
      </c>
      <c r="E1367" s="2">
        <f>MACD!F1367</f>
        <v>-9.0960151163414493E-2</v>
      </c>
      <c r="F1367" s="2">
        <f>'Moving Avg'!D1367</f>
        <v>6.681</v>
      </c>
      <c r="G1367" s="2">
        <f>'Moving Avg'!F1367</f>
        <v>6.3415999999999997</v>
      </c>
      <c r="H1367" s="2">
        <f>'Moving Avg'!G1367</f>
        <v>6.4273999999999987</v>
      </c>
      <c r="I1367" s="2">
        <f>'Moving Avg'!H1367</f>
        <v>6.7457700000000065</v>
      </c>
      <c r="J1367" s="5" t="str">
        <f>OBV!F1367</f>
        <v>BULLISH</v>
      </c>
      <c r="K1367" s="5" t="str">
        <f>OBV!G1367</f>
        <v>WEAK</v>
      </c>
      <c r="L1367" s="5" t="str">
        <f>OBV!H1367</f>
        <v>CONFIRMED BULLISH</v>
      </c>
      <c r="M1367" s="7">
        <f t="shared" si="210"/>
        <v>0</v>
      </c>
      <c r="N1367" s="7">
        <f t="shared" si="211"/>
        <v>100</v>
      </c>
      <c r="O1367" s="7">
        <f t="shared" si="212"/>
        <v>0</v>
      </c>
      <c r="P1367" s="7">
        <f t="shared" si="213"/>
        <v>67</v>
      </c>
      <c r="Q1367" s="8">
        <f t="shared" si="214"/>
        <v>45.05</v>
      </c>
      <c r="R1367" s="8">
        <f t="shared" si="215"/>
        <v>36.75</v>
      </c>
      <c r="S1367" s="8">
        <f t="shared" si="216"/>
        <v>45.150000000000006</v>
      </c>
      <c r="T1367" s="8">
        <f t="shared" si="217"/>
        <v>41.75</v>
      </c>
      <c r="U1367" s="7">
        <f t="shared" si="218"/>
        <v>42.31666666666667</v>
      </c>
      <c r="V1367" s="7">
        <f t="shared" si="219"/>
        <v>42.174999999999997</v>
      </c>
    </row>
    <row r="1368" spans="1:22" ht="13.5" x14ac:dyDescent="0.25">
      <c r="A1368" s="3">
        <f>RSI!A1368</f>
        <v>44004</v>
      </c>
      <c r="B1368" s="2">
        <f>RSI!B1368</f>
        <v>7.2380000000000004</v>
      </c>
      <c r="C1368" s="2">
        <f>RSI!I1368</f>
        <v>75.121836130276307</v>
      </c>
      <c r="D1368" s="2">
        <f>MACD!E1368</f>
        <v>-0.20380368493533041</v>
      </c>
      <c r="E1368" s="2">
        <f>MACD!F1368</f>
        <v>-0.11352885791779768</v>
      </c>
      <c r="F1368" s="2">
        <f>'Moving Avg'!D1368</f>
        <v>6.87</v>
      </c>
      <c r="G1368" s="2">
        <f>'Moving Avg'!F1368</f>
        <v>6.3970000000000002</v>
      </c>
      <c r="H1368" s="2">
        <f>'Moving Avg'!G1368</f>
        <v>6.4352399999999985</v>
      </c>
      <c r="I1368" s="2">
        <f>'Moving Avg'!H1368</f>
        <v>6.746880000000008</v>
      </c>
      <c r="J1368" s="5" t="str">
        <f>OBV!F1368</f>
        <v>BULLISH</v>
      </c>
      <c r="K1368" s="5" t="str">
        <f>OBV!G1368</f>
        <v>WEAK</v>
      </c>
      <c r="L1368" s="5" t="str">
        <f>OBV!H1368</f>
        <v>CONFIRMED BULLISH</v>
      </c>
      <c r="M1368" s="7">
        <f t="shared" si="210"/>
        <v>0</v>
      </c>
      <c r="N1368" s="7">
        <f t="shared" si="211"/>
        <v>100</v>
      </c>
      <c r="O1368" s="7">
        <f t="shared" si="212"/>
        <v>50</v>
      </c>
      <c r="P1368" s="7">
        <f t="shared" si="213"/>
        <v>67</v>
      </c>
      <c r="Q1368" s="8">
        <f t="shared" si="214"/>
        <v>52.55</v>
      </c>
      <c r="R1368" s="8">
        <f t="shared" si="215"/>
        <v>54.25</v>
      </c>
      <c r="S1368" s="8">
        <f t="shared" si="216"/>
        <v>57.650000000000006</v>
      </c>
      <c r="T1368" s="8">
        <f t="shared" si="217"/>
        <v>54.25</v>
      </c>
      <c r="U1368" s="7">
        <f t="shared" si="218"/>
        <v>54.816666666666663</v>
      </c>
      <c r="V1368" s="7">
        <f t="shared" si="219"/>
        <v>54.674999999999997</v>
      </c>
    </row>
    <row r="1369" spans="1:22" ht="13.5" x14ac:dyDescent="0.25">
      <c r="A1369" s="3">
        <f>RSI!A1369</f>
        <v>44005</v>
      </c>
      <c r="B1369" s="2">
        <f>RSI!B1369</f>
        <v>7.4080000000000004</v>
      </c>
      <c r="C1369" s="2">
        <f>RSI!I1369</f>
        <v>77.672004553868447</v>
      </c>
      <c r="D1369" s="2">
        <f>MACD!E1369</f>
        <v>-0.27449040610650144</v>
      </c>
      <c r="E1369" s="2">
        <f>MACD!F1369</f>
        <v>-0.14572116755553843</v>
      </c>
      <c r="F1369" s="2">
        <f>'Moving Avg'!D1369</f>
        <v>7.0370000000000008</v>
      </c>
      <c r="G1369" s="2">
        <f>'Moving Avg'!F1369</f>
        <v>6.4608999999999996</v>
      </c>
      <c r="H1369" s="2">
        <f>'Moving Avg'!G1369</f>
        <v>6.4464800000000002</v>
      </c>
      <c r="I1369" s="2">
        <f>'Moving Avg'!H1369</f>
        <v>6.7478400000000072</v>
      </c>
      <c r="J1369" s="5" t="str">
        <f>OBV!F1369</f>
        <v>BULLISH</v>
      </c>
      <c r="K1369" s="5" t="str">
        <f>OBV!G1369</f>
        <v>WEAK</v>
      </c>
      <c r="L1369" s="5" t="str">
        <f>OBV!H1369</f>
        <v>CONFIRMED BULLISH</v>
      </c>
      <c r="M1369" s="7">
        <f t="shared" si="210"/>
        <v>0</v>
      </c>
      <c r="N1369" s="7">
        <f t="shared" si="211"/>
        <v>100</v>
      </c>
      <c r="O1369" s="7">
        <f t="shared" si="212"/>
        <v>50</v>
      </c>
      <c r="P1369" s="7">
        <f t="shared" si="213"/>
        <v>67</v>
      </c>
      <c r="Q1369" s="8">
        <f t="shared" si="214"/>
        <v>52.55</v>
      </c>
      <c r="R1369" s="8">
        <f t="shared" si="215"/>
        <v>54.25</v>
      </c>
      <c r="S1369" s="8">
        <f t="shared" si="216"/>
        <v>57.650000000000006</v>
      </c>
      <c r="T1369" s="8">
        <f t="shared" si="217"/>
        <v>54.25</v>
      </c>
      <c r="U1369" s="7">
        <f t="shared" si="218"/>
        <v>54.816666666666663</v>
      </c>
      <c r="V1369" s="7">
        <f t="shared" si="219"/>
        <v>54.674999999999997</v>
      </c>
    </row>
    <row r="1370" spans="1:22" ht="13.5" x14ac:dyDescent="0.25">
      <c r="A1370" s="3">
        <f>RSI!A1370</f>
        <v>44006</v>
      </c>
      <c r="B1370" s="2">
        <f>RSI!B1370</f>
        <v>7.6070000000000002</v>
      </c>
      <c r="C1370" s="2">
        <f>RSI!I1370</f>
        <v>80.227113651705395</v>
      </c>
      <c r="D1370" s="2">
        <f>MACD!E1370</f>
        <v>-0.36352996934765969</v>
      </c>
      <c r="E1370" s="2">
        <f>MACD!F1370</f>
        <v>-0.1892829279139627</v>
      </c>
      <c r="F1370" s="2">
        <f>'Moving Avg'!D1370</f>
        <v>7.229000000000001</v>
      </c>
      <c r="G1370" s="2">
        <f>'Moving Avg'!F1370</f>
        <v>6.5347500000000007</v>
      </c>
      <c r="H1370" s="2">
        <f>'Moving Avg'!G1370</f>
        <v>6.4583000000000004</v>
      </c>
      <c r="I1370" s="2">
        <f>'Moving Avg'!H1370</f>
        <v>6.749795000000006</v>
      </c>
      <c r="J1370" s="5" t="str">
        <f>OBV!F1370</f>
        <v>BULLISH</v>
      </c>
      <c r="K1370" s="5" t="str">
        <f>OBV!G1370</f>
        <v>WEAK</v>
      </c>
      <c r="L1370" s="5" t="str">
        <f>OBV!H1370</f>
        <v>CONFIRMED BULLISH</v>
      </c>
      <c r="M1370" s="7">
        <f t="shared" si="210"/>
        <v>0</v>
      </c>
      <c r="N1370" s="7">
        <f t="shared" si="211"/>
        <v>100</v>
      </c>
      <c r="O1370" s="7">
        <f t="shared" si="212"/>
        <v>50</v>
      </c>
      <c r="P1370" s="7">
        <f t="shared" si="213"/>
        <v>67</v>
      </c>
      <c r="Q1370" s="8">
        <f t="shared" si="214"/>
        <v>52.55</v>
      </c>
      <c r="R1370" s="8">
        <f t="shared" si="215"/>
        <v>54.25</v>
      </c>
      <c r="S1370" s="8">
        <f t="shared" si="216"/>
        <v>57.650000000000006</v>
      </c>
      <c r="T1370" s="8">
        <f t="shared" si="217"/>
        <v>54.25</v>
      </c>
      <c r="U1370" s="7">
        <f t="shared" si="218"/>
        <v>54.816666666666663</v>
      </c>
      <c r="V1370" s="7">
        <f t="shared" si="219"/>
        <v>54.674999999999997</v>
      </c>
    </row>
    <row r="1371" spans="1:22" ht="13.5" x14ac:dyDescent="0.25">
      <c r="A1371" s="3">
        <f>RSI!A1371</f>
        <v>44007</v>
      </c>
      <c r="B1371" s="2">
        <f>RSI!B1371</f>
        <v>7.3929999999999998</v>
      </c>
      <c r="C1371" s="2">
        <f>RSI!I1371</f>
        <v>70.839015707190697</v>
      </c>
      <c r="D1371" s="2">
        <f>MACD!E1371</f>
        <v>-0.43028142237879319</v>
      </c>
      <c r="E1371" s="2">
        <f>MACD!F1371</f>
        <v>-0.2374826268069288</v>
      </c>
      <c r="F1371" s="2">
        <f>'Moving Avg'!D1371</f>
        <v>7.3384</v>
      </c>
      <c r="G1371" s="2">
        <f>'Moving Avg'!F1371</f>
        <v>6.5979000000000001</v>
      </c>
      <c r="H1371" s="2">
        <f>'Moving Avg'!G1371</f>
        <v>6.4699800000000005</v>
      </c>
      <c r="I1371" s="2">
        <f>'Moving Avg'!H1371</f>
        <v>6.7498700000000067</v>
      </c>
      <c r="J1371" s="5" t="str">
        <f>OBV!F1371</f>
        <v>BULLISH</v>
      </c>
      <c r="K1371" s="5" t="str">
        <f>OBV!G1371</f>
        <v>NEUTRAL</v>
      </c>
      <c r="L1371" s="5" t="str">
        <f>OBV!H1371</f>
        <v>CONFIRMED BULLISH</v>
      </c>
      <c r="M1371" s="7">
        <f t="shared" si="210"/>
        <v>0</v>
      </c>
      <c r="N1371" s="7">
        <f t="shared" si="211"/>
        <v>100</v>
      </c>
      <c r="O1371" s="7">
        <f t="shared" si="212"/>
        <v>50</v>
      </c>
      <c r="P1371" s="7">
        <f t="shared" si="213"/>
        <v>83.5</v>
      </c>
      <c r="Q1371" s="8">
        <f t="shared" si="214"/>
        <v>55.024999999999999</v>
      </c>
      <c r="R1371" s="8">
        <f t="shared" si="215"/>
        <v>58.375</v>
      </c>
      <c r="S1371" s="8">
        <f t="shared" si="216"/>
        <v>65.075000000000003</v>
      </c>
      <c r="T1371" s="8">
        <f t="shared" si="217"/>
        <v>58.375</v>
      </c>
      <c r="U1371" s="7">
        <f t="shared" si="218"/>
        <v>59.491666666666674</v>
      </c>
      <c r="V1371" s="7">
        <f t="shared" si="219"/>
        <v>59.212500000000006</v>
      </c>
    </row>
    <row r="1372" spans="1:22" ht="13.5" x14ac:dyDescent="0.25">
      <c r="A1372" s="3">
        <f>RSI!A1372</f>
        <v>44008</v>
      </c>
      <c r="B1372" s="2">
        <f>RSI!B1372</f>
        <v>7.6070000000000002</v>
      </c>
      <c r="C1372" s="2">
        <f>RSI!I1372</f>
        <v>74.102616403715302</v>
      </c>
      <c r="D1372" s="2">
        <f>MACD!E1372</f>
        <v>-0.51846240213391237</v>
      </c>
      <c r="E1372" s="2">
        <f>MACD!F1372</f>
        <v>-0.29367858187232554</v>
      </c>
      <c r="F1372" s="2">
        <f>'Moving Avg'!D1372</f>
        <v>7.4505999999999997</v>
      </c>
      <c r="G1372" s="2">
        <f>'Moving Avg'!F1372</f>
        <v>6.6643500000000016</v>
      </c>
      <c r="H1372" s="2">
        <f>'Moving Avg'!G1372</f>
        <v>6.4891800000000002</v>
      </c>
      <c r="I1372" s="2">
        <f>'Moving Avg'!H1372</f>
        <v>6.7510150000000069</v>
      </c>
      <c r="J1372" s="5" t="str">
        <f>OBV!F1372</f>
        <v>BULLISH</v>
      </c>
      <c r="K1372" s="5" t="str">
        <f>OBV!G1372</f>
        <v>NEUTRAL</v>
      </c>
      <c r="L1372" s="5" t="str">
        <f>OBV!H1372</f>
        <v>CONFIRMED BULLISH</v>
      </c>
      <c r="M1372" s="7">
        <f t="shared" si="210"/>
        <v>0</v>
      </c>
      <c r="N1372" s="7">
        <f t="shared" si="211"/>
        <v>100</v>
      </c>
      <c r="O1372" s="7">
        <f t="shared" si="212"/>
        <v>50</v>
      </c>
      <c r="P1372" s="7">
        <f t="shared" si="213"/>
        <v>83.5</v>
      </c>
      <c r="Q1372" s="8">
        <f t="shared" si="214"/>
        <v>55.024999999999999</v>
      </c>
      <c r="R1372" s="8">
        <f t="shared" si="215"/>
        <v>58.375</v>
      </c>
      <c r="S1372" s="8">
        <f t="shared" si="216"/>
        <v>65.075000000000003</v>
      </c>
      <c r="T1372" s="8">
        <f t="shared" si="217"/>
        <v>58.375</v>
      </c>
      <c r="U1372" s="7">
        <f t="shared" si="218"/>
        <v>59.491666666666674</v>
      </c>
      <c r="V1372" s="7">
        <f t="shared" si="219"/>
        <v>59.212500000000006</v>
      </c>
    </row>
    <row r="1373" spans="1:22" ht="13.5" x14ac:dyDescent="0.25">
      <c r="A1373" s="3">
        <f>RSI!A1373</f>
        <v>44011</v>
      </c>
      <c r="B1373" s="2">
        <f>RSI!B1373</f>
        <v>7.7110000000000003</v>
      </c>
      <c r="C1373" s="2">
        <f>RSI!I1373</f>
        <v>75.53557642799359</v>
      </c>
      <c r="D1373" s="2">
        <f>MACD!E1373</f>
        <v>-0.58110035035078322</v>
      </c>
      <c r="E1373" s="2">
        <f>MACD!F1373</f>
        <v>-0.35116293556801709</v>
      </c>
      <c r="F1373" s="2">
        <f>'Moving Avg'!D1373</f>
        <v>7.5451999999999995</v>
      </c>
      <c r="G1373" s="2">
        <f>'Moving Avg'!F1373</f>
        <v>6.7449000000000012</v>
      </c>
      <c r="H1373" s="2">
        <f>'Moving Avg'!G1373</f>
        <v>6.5104600000000001</v>
      </c>
      <c r="I1373" s="2">
        <f>'Moving Avg'!H1373</f>
        <v>6.7537500000000081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0</v>
      </c>
      <c r="N1373" s="7">
        <f t="shared" si="211"/>
        <v>100</v>
      </c>
      <c r="O1373" s="7">
        <f t="shared" si="212"/>
        <v>50</v>
      </c>
      <c r="P1373" s="7">
        <f t="shared" si="213"/>
        <v>83.5</v>
      </c>
      <c r="Q1373" s="8">
        <f t="shared" si="214"/>
        <v>55.024999999999999</v>
      </c>
      <c r="R1373" s="8">
        <f t="shared" si="215"/>
        <v>58.375</v>
      </c>
      <c r="S1373" s="8">
        <f t="shared" si="216"/>
        <v>65.075000000000003</v>
      </c>
      <c r="T1373" s="8">
        <f t="shared" si="217"/>
        <v>58.375</v>
      </c>
      <c r="U1373" s="7">
        <f t="shared" si="218"/>
        <v>59.491666666666674</v>
      </c>
      <c r="V1373" s="7">
        <f t="shared" si="219"/>
        <v>59.212500000000006</v>
      </c>
    </row>
    <row r="1374" spans="1:22" ht="13.5" x14ac:dyDescent="0.25">
      <c r="A1374" s="3">
        <f>RSI!A1374</f>
        <v>44012</v>
      </c>
      <c r="B1374" s="2">
        <f>RSI!B1374</f>
        <v>7.7030000000000003</v>
      </c>
      <c r="C1374" s="2">
        <f>RSI!I1374</f>
        <v>75.190921159452756</v>
      </c>
      <c r="D1374" s="2">
        <f>MACD!E1374</f>
        <v>-0.59604346818051646</v>
      </c>
      <c r="E1374" s="2">
        <f>MACD!F1374</f>
        <v>-0.40013904209051698</v>
      </c>
      <c r="F1374" s="2">
        <f>'Moving Avg'!D1374</f>
        <v>7.6042000000000005</v>
      </c>
      <c r="G1374" s="2">
        <f>'Moving Avg'!F1374</f>
        <v>6.8161500000000022</v>
      </c>
      <c r="H1374" s="2">
        <f>'Moving Avg'!G1374</f>
        <v>6.5315800000000017</v>
      </c>
      <c r="I1374" s="2">
        <f>'Moving Avg'!H1374</f>
        <v>6.7553750000000079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0</v>
      </c>
      <c r="N1374" s="7">
        <f t="shared" si="211"/>
        <v>100</v>
      </c>
      <c r="O1374" s="7">
        <f t="shared" si="212"/>
        <v>50</v>
      </c>
      <c r="P1374" s="7">
        <f t="shared" si="213"/>
        <v>83.5</v>
      </c>
      <c r="Q1374" s="8">
        <f t="shared" si="214"/>
        <v>55.024999999999999</v>
      </c>
      <c r="R1374" s="8">
        <f t="shared" si="215"/>
        <v>58.375</v>
      </c>
      <c r="S1374" s="8">
        <f t="shared" si="216"/>
        <v>65.075000000000003</v>
      </c>
      <c r="T1374" s="8">
        <f t="shared" si="217"/>
        <v>58.375</v>
      </c>
      <c r="U1374" s="7">
        <f t="shared" si="218"/>
        <v>59.491666666666674</v>
      </c>
      <c r="V1374" s="7">
        <f t="shared" si="219"/>
        <v>59.212500000000006</v>
      </c>
    </row>
    <row r="1375" spans="1:22" ht="13.5" x14ac:dyDescent="0.25">
      <c r="A1375" s="3">
        <f>RSI!A1375</f>
        <v>44013</v>
      </c>
      <c r="B1375" s="2">
        <f>RSI!B1375</f>
        <v>7.4960000000000004</v>
      </c>
      <c r="C1375" s="2">
        <f>RSI!I1375</f>
        <v>66.709197270731309</v>
      </c>
      <c r="D1375" s="2">
        <f>MACD!E1375</f>
        <v>-0.58711806513337805</v>
      </c>
      <c r="E1375" s="2">
        <f>MACD!F1375</f>
        <v>-0.43753484669908926</v>
      </c>
      <c r="F1375" s="2">
        <f>'Moving Avg'!D1375</f>
        <v>7.581999999999999</v>
      </c>
      <c r="G1375" s="2">
        <f>'Moving Avg'!F1375</f>
        <v>6.8678499999999998</v>
      </c>
      <c r="H1375" s="2">
        <f>'Moving Avg'!G1375</f>
        <v>6.5485600000000002</v>
      </c>
      <c r="I1375" s="2">
        <f>'Moving Avg'!H1375</f>
        <v>6.7559650000000087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100</v>
      </c>
      <c r="O1375" s="7">
        <f t="shared" si="212"/>
        <v>50</v>
      </c>
      <c r="P1375" s="7">
        <f t="shared" si="213"/>
        <v>16.5</v>
      </c>
      <c r="Q1375" s="8">
        <f t="shared" si="214"/>
        <v>53.725000000000001</v>
      </c>
      <c r="R1375" s="8">
        <f t="shared" si="215"/>
        <v>46.625</v>
      </c>
      <c r="S1375" s="8">
        <f t="shared" si="216"/>
        <v>38.674999999999997</v>
      </c>
      <c r="T1375" s="8">
        <f t="shared" si="217"/>
        <v>47.875</v>
      </c>
      <c r="U1375" s="7">
        <f t="shared" si="218"/>
        <v>46.341666666666661</v>
      </c>
      <c r="V1375" s="7">
        <f t="shared" si="219"/>
        <v>46.724999999999994</v>
      </c>
    </row>
    <row r="1376" spans="1:22" ht="13.5" x14ac:dyDescent="0.25">
      <c r="A1376" s="3">
        <f>RSI!A1376</f>
        <v>44014</v>
      </c>
      <c r="B1376" s="2">
        <f>RSI!B1376</f>
        <v>7.6740000000000004</v>
      </c>
      <c r="C1376" s="2">
        <f>RSI!I1376</f>
        <v>69.85786659417127</v>
      </c>
      <c r="D1376" s="2">
        <f>MACD!E1376</f>
        <v>-0.56567943807213528</v>
      </c>
      <c r="E1376" s="2">
        <f>MACD!F1376</f>
        <v>-0.46316376497369849</v>
      </c>
      <c r="F1376" s="2">
        <f>'Moving Avg'!D1376</f>
        <v>7.6382000000000003</v>
      </c>
      <c r="G1376" s="2">
        <f>'Moving Avg'!F1376</f>
        <v>6.9380500000000014</v>
      </c>
      <c r="H1376" s="2">
        <f>'Moving Avg'!G1376</f>
        <v>6.57308</v>
      </c>
      <c r="I1376" s="2">
        <f>'Moving Avg'!H1376</f>
        <v>6.7585150000000089</v>
      </c>
      <c r="J1376" s="5" t="str">
        <f>OBV!F1376</f>
        <v>BULLISH</v>
      </c>
      <c r="K1376" s="5" t="str">
        <f>OBV!G1376</f>
        <v>NEUTRAL</v>
      </c>
      <c r="L1376" s="5" t="str">
        <f>OBV!H1376</f>
        <v>CONFIRMED BULLISH</v>
      </c>
      <c r="M1376" s="7">
        <f t="shared" si="210"/>
        <v>25</v>
      </c>
      <c r="N1376" s="7">
        <f t="shared" si="211"/>
        <v>100</v>
      </c>
      <c r="O1376" s="7">
        <f t="shared" si="212"/>
        <v>50</v>
      </c>
      <c r="P1376" s="7">
        <f t="shared" si="213"/>
        <v>83.5</v>
      </c>
      <c r="Q1376" s="8">
        <f t="shared" si="214"/>
        <v>63.774999999999999</v>
      </c>
      <c r="R1376" s="8">
        <f t="shared" si="215"/>
        <v>63.375</v>
      </c>
      <c r="S1376" s="8">
        <f t="shared" si="216"/>
        <v>68.825000000000003</v>
      </c>
      <c r="T1376" s="8">
        <f t="shared" si="217"/>
        <v>64.625</v>
      </c>
      <c r="U1376" s="7">
        <f t="shared" si="218"/>
        <v>65.325000000000003</v>
      </c>
      <c r="V1376" s="7">
        <f t="shared" si="219"/>
        <v>65.150000000000006</v>
      </c>
    </row>
    <row r="1377" spans="1:22" ht="13.5" x14ac:dyDescent="0.25">
      <c r="A1377" s="3">
        <f>RSI!A1377</f>
        <v>44015</v>
      </c>
      <c r="B1377" s="2">
        <f>RSI!B1377</f>
        <v>7.4589999999999996</v>
      </c>
      <c r="C1377" s="2">
        <f>RSI!I1377</f>
        <v>62.204888932618651</v>
      </c>
      <c r="D1377" s="2">
        <f>MACD!E1377</f>
        <v>-0.50517704435666388</v>
      </c>
      <c r="E1377" s="2">
        <f>MACD!F1377</f>
        <v>-0.4715664208502916</v>
      </c>
      <c r="F1377" s="2">
        <f>'Moving Avg'!D1377</f>
        <v>7.6086000000000009</v>
      </c>
      <c r="G1377" s="2">
        <f>'Moving Avg'!F1377</f>
        <v>6.9933999999999994</v>
      </c>
      <c r="H1377" s="2">
        <f>'Moving Avg'!G1377</f>
        <v>6.5966999999999993</v>
      </c>
      <c r="I1377" s="2">
        <f>'Moving Avg'!H1377</f>
        <v>6.7592500000000095</v>
      </c>
      <c r="J1377" s="5" t="str">
        <f>OBV!F1377</f>
        <v>BEARISH</v>
      </c>
      <c r="K1377" s="5" t="str">
        <f>OBV!G1377</f>
        <v>NEUTRAL</v>
      </c>
      <c r="L1377" s="5" t="str">
        <f>OBV!H1377</f>
        <v>CONFIRMED BEARISH</v>
      </c>
      <c r="M1377" s="7">
        <f t="shared" si="210"/>
        <v>25</v>
      </c>
      <c r="N1377" s="7">
        <f t="shared" si="211"/>
        <v>100</v>
      </c>
      <c r="O1377" s="7">
        <f t="shared" si="212"/>
        <v>50</v>
      </c>
      <c r="P1377" s="7">
        <f t="shared" si="213"/>
        <v>16.5</v>
      </c>
      <c r="Q1377" s="8">
        <f t="shared" si="214"/>
        <v>53.725000000000001</v>
      </c>
      <c r="R1377" s="8">
        <f t="shared" si="215"/>
        <v>46.625</v>
      </c>
      <c r="S1377" s="8">
        <f t="shared" si="216"/>
        <v>38.674999999999997</v>
      </c>
      <c r="T1377" s="8">
        <f t="shared" si="217"/>
        <v>47.875</v>
      </c>
      <c r="U1377" s="7">
        <f t="shared" si="218"/>
        <v>46.341666666666661</v>
      </c>
      <c r="V1377" s="7">
        <f t="shared" si="219"/>
        <v>46.724999999999994</v>
      </c>
    </row>
    <row r="1378" spans="1:22" ht="13.5" x14ac:dyDescent="0.25">
      <c r="A1378" s="3">
        <f>RSI!A1378</f>
        <v>44018</v>
      </c>
      <c r="B1378" s="2">
        <f>RSI!B1378</f>
        <v>7.6</v>
      </c>
      <c r="C1378" s="2">
        <f>RSI!I1378</f>
        <v>64.919143929953137</v>
      </c>
      <c r="D1378" s="2">
        <f>MACD!E1378</f>
        <v>-0.43763041629631783</v>
      </c>
      <c r="E1378" s="2">
        <f>MACD!F1378</f>
        <v>-0.46477921993949689</v>
      </c>
      <c r="F1378" s="2">
        <f>'Moving Avg'!D1378</f>
        <v>7.5864000000000003</v>
      </c>
      <c r="G1378" s="2">
        <f>'Moving Avg'!F1378</f>
        <v>7.0557999999999996</v>
      </c>
      <c r="H1378" s="2">
        <f>'Moving Avg'!G1378</f>
        <v>6.6194600000000001</v>
      </c>
      <c r="I1378" s="2">
        <f>'Moving Avg'!H1378</f>
        <v>6.7606900000000083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0</v>
      </c>
      <c r="O1378" s="7">
        <f t="shared" si="212"/>
        <v>50</v>
      </c>
      <c r="P1378" s="7">
        <f t="shared" si="213"/>
        <v>16.5</v>
      </c>
      <c r="Q1378" s="8">
        <f t="shared" si="214"/>
        <v>18.725000000000001</v>
      </c>
      <c r="R1378" s="8">
        <f t="shared" si="215"/>
        <v>26.625</v>
      </c>
      <c r="S1378" s="8">
        <f t="shared" si="216"/>
        <v>23.675000000000001</v>
      </c>
      <c r="T1378" s="8">
        <f t="shared" si="217"/>
        <v>22.875</v>
      </c>
      <c r="U1378" s="7">
        <f t="shared" si="218"/>
        <v>23.008333333333336</v>
      </c>
      <c r="V1378" s="7">
        <f t="shared" si="219"/>
        <v>22.975000000000001</v>
      </c>
    </row>
    <row r="1379" spans="1:22" ht="13.5" x14ac:dyDescent="0.25">
      <c r="A1379" s="3">
        <f>RSI!A1379</f>
        <v>44019</v>
      </c>
      <c r="B1379" s="2">
        <f>RSI!B1379</f>
        <v>7.6070000000000002</v>
      </c>
      <c r="C1379" s="2">
        <f>RSI!I1379</f>
        <v>65.05332291975688</v>
      </c>
      <c r="D1379" s="2">
        <f>MACD!E1379</f>
        <v>-0.35821205623426611</v>
      </c>
      <c r="E1379" s="2">
        <f>MACD!F1379</f>
        <v>-0.44346578719845076</v>
      </c>
      <c r="F1379" s="2">
        <f>'Moving Avg'!D1379</f>
        <v>7.5671999999999997</v>
      </c>
      <c r="G1379" s="2">
        <f>'Moving Avg'!F1379</f>
        <v>7.1226500000000001</v>
      </c>
      <c r="H1379" s="2">
        <f>'Moving Avg'!G1379</f>
        <v>6.64236</v>
      </c>
      <c r="I1379" s="2">
        <f>'Moving Avg'!H1379</f>
        <v>6.7636450000000083</v>
      </c>
      <c r="J1379" s="5" t="str">
        <f>OBV!F1379</f>
        <v>BULLISH</v>
      </c>
      <c r="K1379" s="5" t="str">
        <f>OBV!G1379</f>
        <v>NEUTRAL</v>
      </c>
      <c r="L1379" s="5" t="str">
        <f>OBV!H1379</f>
        <v>BULLISH DIVERGENCE</v>
      </c>
      <c r="M1379" s="7">
        <f t="shared" si="210"/>
        <v>25</v>
      </c>
      <c r="N1379" s="7">
        <f t="shared" si="211"/>
        <v>0</v>
      </c>
      <c r="O1379" s="7">
        <f t="shared" si="212"/>
        <v>50</v>
      </c>
      <c r="P1379" s="7">
        <f t="shared" si="213"/>
        <v>66.5</v>
      </c>
      <c r="Q1379" s="8">
        <f t="shared" si="214"/>
        <v>26.225000000000001</v>
      </c>
      <c r="R1379" s="8">
        <f t="shared" si="215"/>
        <v>39.125</v>
      </c>
      <c r="S1379" s="8">
        <f t="shared" si="216"/>
        <v>46.174999999999997</v>
      </c>
      <c r="T1379" s="8">
        <f t="shared" si="217"/>
        <v>35.375</v>
      </c>
      <c r="U1379" s="7">
        <f t="shared" si="218"/>
        <v>37.174999999999997</v>
      </c>
      <c r="V1379" s="7">
        <f t="shared" si="219"/>
        <v>36.724999999999994</v>
      </c>
    </row>
    <row r="1380" spans="1:22" ht="13.5" x14ac:dyDescent="0.25">
      <c r="A1380" s="3">
        <f>RSI!A1380</f>
        <v>44020</v>
      </c>
      <c r="B1380" s="2">
        <f>RSI!B1380</f>
        <v>7.6</v>
      </c>
      <c r="C1380" s="2">
        <f>RSI!I1380</f>
        <v>64.786463038106191</v>
      </c>
      <c r="D1380" s="2">
        <f>MACD!E1380</f>
        <v>-0.26304140882115679</v>
      </c>
      <c r="E1380" s="2">
        <f>MACD!F1380</f>
        <v>-0.407380911522992</v>
      </c>
      <c r="F1380" s="2">
        <f>'Moving Avg'!D1380</f>
        <v>7.5879999999999992</v>
      </c>
      <c r="G1380" s="2">
        <f>'Moving Avg'!F1380</f>
        <v>7.1921000000000008</v>
      </c>
      <c r="H1380" s="2">
        <f>'Moving Avg'!G1380</f>
        <v>6.6651200000000008</v>
      </c>
      <c r="I1380" s="2">
        <f>'Moving Avg'!H1380</f>
        <v>6.7665650000000088</v>
      </c>
      <c r="J1380" s="5" t="str">
        <f>OBV!F1380</f>
        <v>BULLISH</v>
      </c>
      <c r="K1380" s="5" t="str">
        <f>OBV!G1380</f>
        <v>NEUTRAL</v>
      </c>
      <c r="L1380" s="5" t="str">
        <f>OBV!H1380</f>
        <v>CONFIRMED BULLISH</v>
      </c>
      <c r="M1380" s="7">
        <f t="shared" si="210"/>
        <v>25</v>
      </c>
      <c r="N1380" s="7">
        <f t="shared" si="211"/>
        <v>0</v>
      </c>
      <c r="O1380" s="7">
        <f t="shared" si="212"/>
        <v>50</v>
      </c>
      <c r="P1380" s="7">
        <f t="shared" si="213"/>
        <v>83.5</v>
      </c>
      <c r="Q1380" s="8">
        <f t="shared" si="214"/>
        <v>28.774999999999999</v>
      </c>
      <c r="R1380" s="8">
        <f t="shared" si="215"/>
        <v>43.375</v>
      </c>
      <c r="S1380" s="8">
        <f t="shared" si="216"/>
        <v>53.825000000000003</v>
      </c>
      <c r="T1380" s="8">
        <f t="shared" si="217"/>
        <v>39.625</v>
      </c>
      <c r="U1380" s="7">
        <f t="shared" si="218"/>
        <v>41.991666666666667</v>
      </c>
      <c r="V1380" s="7">
        <f t="shared" si="219"/>
        <v>41.400000000000006</v>
      </c>
    </row>
    <row r="1381" spans="1:22" ht="13.5" x14ac:dyDescent="0.25">
      <c r="A1381" s="3">
        <f>RSI!A1381</f>
        <v>44021</v>
      </c>
      <c r="B1381" s="2">
        <f>RSI!B1381</f>
        <v>7.6660000000000004</v>
      </c>
      <c r="C1381" s="2">
        <f>RSI!I1381</f>
        <v>66.194555064220097</v>
      </c>
      <c r="D1381" s="2">
        <f>MACD!E1381</f>
        <v>-0.22321208211491772</v>
      </c>
      <c r="E1381" s="2">
        <f>MACD!F1381</f>
        <v>-0.3705471456413772</v>
      </c>
      <c r="F1381" s="2">
        <f>'Moving Avg'!D1381</f>
        <v>7.5864000000000003</v>
      </c>
      <c r="G1381" s="2">
        <f>'Moving Avg'!F1381</f>
        <v>7.2652000000000001</v>
      </c>
      <c r="H1381" s="2">
        <f>'Moving Avg'!G1381</f>
        <v>6.6891999999999996</v>
      </c>
      <c r="I1381" s="2">
        <f>'Moving Avg'!H1381</f>
        <v>6.7687800000000076</v>
      </c>
      <c r="J1381" s="5" t="str">
        <f>OBV!F1381</f>
        <v>BULLISH</v>
      </c>
      <c r="K1381" s="5" t="str">
        <f>OBV!G1381</f>
        <v>NEUTRAL</v>
      </c>
      <c r="L1381" s="5" t="str">
        <f>OBV!H1381</f>
        <v>BULLISH DIVERGENCE</v>
      </c>
      <c r="M1381" s="7">
        <f t="shared" si="210"/>
        <v>25</v>
      </c>
      <c r="N1381" s="7">
        <f t="shared" si="211"/>
        <v>0</v>
      </c>
      <c r="O1381" s="7">
        <f t="shared" si="212"/>
        <v>50</v>
      </c>
      <c r="P1381" s="7">
        <f t="shared" si="213"/>
        <v>66.5</v>
      </c>
      <c r="Q1381" s="8">
        <f t="shared" si="214"/>
        <v>26.225000000000001</v>
      </c>
      <c r="R1381" s="8">
        <f t="shared" si="215"/>
        <v>39.125</v>
      </c>
      <c r="S1381" s="8">
        <f t="shared" si="216"/>
        <v>46.174999999999997</v>
      </c>
      <c r="T1381" s="8">
        <f t="shared" si="217"/>
        <v>35.375</v>
      </c>
      <c r="U1381" s="7">
        <f t="shared" si="218"/>
        <v>37.174999999999997</v>
      </c>
      <c r="V1381" s="7">
        <f t="shared" si="219"/>
        <v>36.724999999999994</v>
      </c>
    </row>
    <row r="1382" spans="1:22" ht="13.5" x14ac:dyDescent="0.25">
      <c r="A1382" s="3">
        <f>RSI!A1382</f>
        <v>44022</v>
      </c>
      <c r="B1382" s="2">
        <f>RSI!B1382</f>
        <v>7.6660000000000004</v>
      </c>
      <c r="C1382" s="2">
        <f>RSI!I1382</f>
        <v>66.194555064220097</v>
      </c>
      <c r="D1382" s="2">
        <f>MACD!E1382</f>
        <v>-0.15965107592495986</v>
      </c>
      <c r="E1382" s="2">
        <f>MACD!F1382</f>
        <v>-0.3283679316980937</v>
      </c>
      <c r="F1382" s="2">
        <f>'Moving Avg'!D1382</f>
        <v>7.6278000000000006</v>
      </c>
      <c r="G1382" s="2">
        <f>'Moving Avg'!F1382</f>
        <v>7.3420000000000005</v>
      </c>
      <c r="H1382" s="2">
        <f>'Moving Avg'!G1382</f>
        <v>6.7132800000000001</v>
      </c>
      <c r="I1382" s="2">
        <f>'Moving Avg'!H1382</f>
        <v>6.7709200000000065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0</v>
      </c>
      <c r="O1382" s="7">
        <f t="shared" si="212"/>
        <v>50</v>
      </c>
      <c r="P1382" s="7">
        <f t="shared" si="213"/>
        <v>83.5</v>
      </c>
      <c r="Q1382" s="8">
        <f t="shared" si="214"/>
        <v>28.774999999999999</v>
      </c>
      <c r="R1382" s="8">
        <f t="shared" si="215"/>
        <v>43.375</v>
      </c>
      <c r="S1382" s="8">
        <f t="shared" si="216"/>
        <v>53.825000000000003</v>
      </c>
      <c r="T1382" s="8">
        <f t="shared" si="217"/>
        <v>39.625</v>
      </c>
      <c r="U1382" s="7">
        <f t="shared" si="218"/>
        <v>41.991666666666667</v>
      </c>
      <c r="V1382" s="7">
        <f t="shared" si="219"/>
        <v>41.400000000000006</v>
      </c>
    </row>
    <row r="1383" spans="1:22" ht="13.5" x14ac:dyDescent="0.25">
      <c r="A1383" s="3">
        <f>RSI!A1383</f>
        <v>44025</v>
      </c>
      <c r="B1383" s="2">
        <f>RSI!B1383</f>
        <v>7.4370000000000003</v>
      </c>
      <c r="C1383" s="2">
        <f>RSI!I1383</f>
        <v>57.019554070020689</v>
      </c>
      <c r="D1383" s="2">
        <f>MACD!E1383</f>
        <v>-7.5742583030549149E-2</v>
      </c>
      <c r="E1383" s="2">
        <f>MACD!F1383</f>
        <v>-0.2778428619645848</v>
      </c>
      <c r="F1383" s="2">
        <f>'Moving Avg'!D1383</f>
        <v>7.5952000000000002</v>
      </c>
      <c r="G1383" s="2">
        <f>'Moving Avg'!F1383</f>
        <v>7.3992000000000004</v>
      </c>
      <c r="H1383" s="2">
        <f>'Moving Avg'!G1383</f>
        <v>6.73278</v>
      </c>
      <c r="I1383" s="2">
        <f>'Moving Avg'!H1383</f>
        <v>6.7729850000000065</v>
      </c>
      <c r="J1383" s="5" t="str">
        <f>OBV!F1383</f>
        <v>BULLISH</v>
      </c>
      <c r="K1383" s="5" t="str">
        <f>OBV!G1383</f>
        <v>NEUTRAL</v>
      </c>
      <c r="L1383" s="5" t="str">
        <f>OBV!H1383</f>
        <v>BULLISH DIVERGENCE</v>
      </c>
      <c r="M1383" s="7">
        <f t="shared" si="210"/>
        <v>25</v>
      </c>
      <c r="N1383" s="7">
        <f t="shared" si="211"/>
        <v>0</v>
      </c>
      <c r="O1383" s="7">
        <f t="shared" si="212"/>
        <v>50</v>
      </c>
      <c r="P1383" s="7">
        <f t="shared" si="213"/>
        <v>66.5</v>
      </c>
      <c r="Q1383" s="8">
        <f t="shared" si="214"/>
        <v>26.225000000000001</v>
      </c>
      <c r="R1383" s="8">
        <f t="shared" si="215"/>
        <v>39.125</v>
      </c>
      <c r="S1383" s="8">
        <f t="shared" si="216"/>
        <v>46.174999999999997</v>
      </c>
      <c r="T1383" s="8">
        <f t="shared" si="217"/>
        <v>35.375</v>
      </c>
      <c r="U1383" s="7">
        <f t="shared" si="218"/>
        <v>37.174999999999997</v>
      </c>
      <c r="V1383" s="7">
        <f t="shared" si="219"/>
        <v>36.724999999999994</v>
      </c>
    </row>
    <row r="1384" spans="1:22" ht="13.5" x14ac:dyDescent="0.25">
      <c r="A1384" s="3">
        <f>RSI!A1384</f>
        <v>44026</v>
      </c>
      <c r="B1384" s="2">
        <f>RSI!B1384</f>
        <v>7.3120000000000003</v>
      </c>
      <c r="C1384" s="2">
        <f>RSI!I1384</f>
        <v>52.723705241613047</v>
      </c>
      <c r="D1384" s="2">
        <f>MACD!E1384</f>
        <v>2.0118496705476829E-3</v>
      </c>
      <c r="E1384" s="2">
        <f>MACD!F1384</f>
        <v>-0.22187191963755831</v>
      </c>
      <c r="F1384" s="2">
        <f>'Moving Avg'!D1384</f>
        <v>7.5362000000000009</v>
      </c>
      <c r="G1384" s="2">
        <f>'Moving Avg'!F1384</f>
        <v>7.4361500000000005</v>
      </c>
      <c r="H1384" s="2">
        <f>'Moving Avg'!G1384</f>
        <v>6.7497800000000003</v>
      </c>
      <c r="I1384" s="2">
        <f>'Moving Avg'!H1384</f>
        <v>6.7738350000000063</v>
      </c>
      <c r="J1384" s="5" t="str">
        <f>OBV!F1384</f>
        <v>BEARISH</v>
      </c>
      <c r="K1384" s="5" t="str">
        <f>OBV!G1384</f>
        <v>NEUTRAL</v>
      </c>
      <c r="L1384" s="5" t="str">
        <f>OBV!H1384</f>
        <v>CONFIRMED BEARISH</v>
      </c>
      <c r="M1384" s="7">
        <f t="shared" si="210"/>
        <v>25</v>
      </c>
      <c r="N1384" s="7">
        <f t="shared" si="211"/>
        <v>0</v>
      </c>
      <c r="O1384" s="7">
        <f t="shared" si="212"/>
        <v>50</v>
      </c>
      <c r="P1384" s="7">
        <f t="shared" si="213"/>
        <v>16.5</v>
      </c>
      <c r="Q1384" s="8">
        <f t="shared" si="214"/>
        <v>18.725000000000001</v>
      </c>
      <c r="R1384" s="8">
        <f t="shared" si="215"/>
        <v>26.625</v>
      </c>
      <c r="S1384" s="8">
        <f t="shared" si="216"/>
        <v>23.675000000000001</v>
      </c>
      <c r="T1384" s="8">
        <f t="shared" si="217"/>
        <v>22.875</v>
      </c>
      <c r="U1384" s="7">
        <f t="shared" si="218"/>
        <v>23.008333333333336</v>
      </c>
      <c r="V1384" s="7">
        <f t="shared" si="219"/>
        <v>22.975000000000001</v>
      </c>
    </row>
    <row r="1385" spans="1:22" ht="13.5" x14ac:dyDescent="0.25">
      <c r="A1385" s="3">
        <f>RSI!A1385</f>
        <v>44027</v>
      </c>
      <c r="B1385" s="2">
        <f>RSI!B1385</f>
        <v>7.4960000000000004</v>
      </c>
      <c r="C1385" s="2">
        <f>RSI!I1385</f>
        <v>57.767573159503073</v>
      </c>
      <c r="D1385" s="2">
        <f>MACD!E1385</f>
        <v>2.188769466803997E-2</v>
      </c>
      <c r="E1385" s="2">
        <f>MACD!F1385</f>
        <v>-0.17311999677643869</v>
      </c>
      <c r="F1385" s="2">
        <f>'Moving Avg'!D1385</f>
        <v>7.5154000000000014</v>
      </c>
      <c r="G1385" s="2">
        <f>'Moving Avg'!F1385</f>
        <v>7.4786000000000001</v>
      </c>
      <c r="H1385" s="2">
        <f>'Moving Avg'!G1385</f>
        <v>6.7704600000000017</v>
      </c>
      <c r="I1385" s="2">
        <f>'Moving Avg'!H1385</f>
        <v>6.7766050000000053</v>
      </c>
      <c r="J1385" s="5" t="str">
        <f>OBV!F1385</f>
        <v>BULLISH</v>
      </c>
      <c r="K1385" s="5" t="str">
        <f>OBV!G1385</f>
        <v>NEUTRAL</v>
      </c>
      <c r="L1385" s="5" t="str">
        <f>OBV!H1385</f>
        <v>BULLISH DIVERGENCE</v>
      </c>
      <c r="M1385" s="7">
        <f t="shared" si="210"/>
        <v>25</v>
      </c>
      <c r="N1385" s="7">
        <f t="shared" si="211"/>
        <v>0</v>
      </c>
      <c r="O1385" s="7">
        <f t="shared" si="212"/>
        <v>50</v>
      </c>
      <c r="P1385" s="7">
        <f t="shared" si="213"/>
        <v>66.5</v>
      </c>
      <c r="Q1385" s="8">
        <f t="shared" si="214"/>
        <v>26.225000000000001</v>
      </c>
      <c r="R1385" s="8">
        <f t="shared" si="215"/>
        <v>39.125</v>
      </c>
      <c r="S1385" s="8">
        <f t="shared" si="216"/>
        <v>46.174999999999997</v>
      </c>
      <c r="T1385" s="8">
        <f t="shared" si="217"/>
        <v>35.375</v>
      </c>
      <c r="U1385" s="7">
        <f t="shared" si="218"/>
        <v>37.174999999999997</v>
      </c>
      <c r="V1385" s="7">
        <f t="shared" si="219"/>
        <v>36.724999999999994</v>
      </c>
    </row>
    <row r="1386" spans="1:22" ht="13.5" x14ac:dyDescent="0.25">
      <c r="A1386" s="3">
        <f>RSI!A1386</f>
        <v>44028</v>
      </c>
      <c r="B1386" s="2">
        <f>RSI!B1386</f>
        <v>7.6070000000000002</v>
      </c>
      <c r="C1386" s="2">
        <f>RSI!I1386</f>
        <v>60.505057235378878</v>
      </c>
      <c r="D1386" s="2">
        <f>MACD!E1386</f>
        <v>5.6372898644217351E-2</v>
      </c>
      <c r="E1386" s="2">
        <f>MACD!F1386</f>
        <v>-0.12722141769230749</v>
      </c>
      <c r="F1386" s="2">
        <f>'Moving Avg'!D1386</f>
        <v>7.5036000000000005</v>
      </c>
      <c r="G1386" s="2">
        <f>'Moving Avg'!F1386</f>
        <v>7.5166500000000003</v>
      </c>
      <c r="H1386" s="2">
        <f>'Moving Avg'!G1386</f>
        <v>6.7933600000000016</v>
      </c>
      <c r="I1386" s="2">
        <f>'Moving Avg'!H1386</f>
        <v>6.7799300000000047</v>
      </c>
      <c r="J1386" s="5" t="str">
        <f>OBV!F1386</f>
        <v>BULLISH</v>
      </c>
      <c r="K1386" s="5" t="str">
        <f>OBV!G1386</f>
        <v>NEUTRAL</v>
      </c>
      <c r="L1386" s="5" t="str">
        <f>OBV!H1386</f>
        <v>BULLISH DIVERGENCE</v>
      </c>
      <c r="M1386" s="7">
        <f t="shared" si="210"/>
        <v>25</v>
      </c>
      <c r="N1386" s="7">
        <f t="shared" si="211"/>
        <v>0</v>
      </c>
      <c r="O1386" s="7">
        <f t="shared" si="212"/>
        <v>50</v>
      </c>
      <c r="P1386" s="7">
        <f t="shared" si="213"/>
        <v>66.5</v>
      </c>
      <c r="Q1386" s="8">
        <f t="shared" si="214"/>
        <v>26.225000000000001</v>
      </c>
      <c r="R1386" s="8">
        <f t="shared" si="215"/>
        <v>39.125</v>
      </c>
      <c r="S1386" s="8">
        <f t="shared" si="216"/>
        <v>46.174999999999997</v>
      </c>
      <c r="T1386" s="8">
        <f t="shared" si="217"/>
        <v>35.375</v>
      </c>
      <c r="U1386" s="7">
        <f t="shared" si="218"/>
        <v>37.174999999999997</v>
      </c>
      <c r="V1386" s="7">
        <f t="shared" si="219"/>
        <v>36.724999999999994</v>
      </c>
    </row>
    <row r="1387" spans="1:22" ht="13.5" x14ac:dyDescent="0.25">
      <c r="A1387" s="3">
        <f>RSI!A1387</f>
        <v>44029</v>
      </c>
      <c r="B1387" s="2">
        <f>RSI!B1387</f>
        <v>7.6740000000000004</v>
      </c>
      <c r="C1387" s="2">
        <f>RSI!I1387</f>
        <v>62.101890660863852</v>
      </c>
      <c r="D1387" s="2">
        <f>MACD!E1387</f>
        <v>4.5472441376046113E-2</v>
      </c>
      <c r="E1387" s="2">
        <f>MACD!F1387</f>
        <v>-9.2682645878636769E-2</v>
      </c>
      <c r="F1387" s="2">
        <f>'Moving Avg'!D1387</f>
        <v>7.5052000000000003</v>
      </c>
      <c r="G1387" s="2">
        <f>'Moving Avg'!F1387</f>
        <v>7.5480500000000008</v>
      </c>
      <c r="H1387" s="2">
        <f>'Moving Avg'!G1387</f>
        <v>6.8176000000000023</v>
      </c>
      <c r="I1387" s="2">
        <f>'Moving Avg'!H1387</f>
        <v>6.7836250000000051</v>
      </c>
      <c r="J1387" s="5" t="str">
        <f>OBV!F1387</f>
        <v>BULLISH</v>
      </c>
      <c r="K1387" s="5" t="str">
        <f>OBV!G1387</f>
        <v>NEUTRAL</v>
      </c>
      <c r="L1387" s="5" t="str">
        <f>OBV!H1387</f>
        <v>CONFIRMED BULLISH</v>
      </c>
      <c r="M1387" s="7">
        <f t="shared" si="210"/>
        <v>25</v>
      </c>
      <c r="N1387" s="7">
        <f t="shared" si="211"/>
        <v>0</v>
      </c>
      <c r="O1387" s="7">
        <f t="shared" si="212"/>
        <v>50</v>
      </c>
      <c r="P1387" s="7">
        <f t="shared" si="213"/>
        <v>83.5</v>
      </c>
      <c r="Q1387" s="8">
        <f t="shared" si="214"/>
        <v>28.774999999999999</v>
      </c>
      <c r="R1387" s="8">
        <f t="shared" si="215"/>
        <v>43.375</v>
      </c>
      <c r="S1387" s="8">
        <f t="shared" si="216"/>
        <v>53.825000000000003</v>
      </c>
      <c r="T1387" s="8">
        <f t="shared" si="217"/>
        <v>39.625</v>
      </c>
      <c r="U1387" s="7">
        <f t="shared" si="218"/>
        <v>41.991666666666667</v>
      </c>
      <c r="V1387" s="7">
        <f t="shared" si="219"/>
        <v>41.400000000000006</v>
      </c>
    </row>
    <row r="1388" spans="1:22" ht="13.5" x14ac:dyDescent="0.25">
      <c r="A1388" s="3">
        <f>RSI!A1388</f>
        <v>44032</v>
      </c>
      <c r="B1388" s="2">
        <f>RSI!B1388</f>
        <v>7.681</v>
      </c>
      <c r="C1388" s="2">
        <f>RSI!I1388</f>
        <v>62.273512447863077</v>
      </c>
      <c r="D1388" s="2">
        <f>MACD!E1388</f>
        <v>5.513763934114202E-2</v>
      </c>
      <c r="E1388" s="2">
        <f>MACD!F1388</f>
        <v>-6.3118588834681022E-2</v>
      </c>
      <c r="F1388" s="2">
        <f>'Moving Avg'!D1388</f>
        <v>7.5539999999999994</v>
      </c>
      <c r="G1388" s="2">
        <f>'Moving Avg'!F1388</f>
        <v>7.5701999999999998</v>
      </c>
      <c r="H1388" s="2">
        <f>'Moving Avg'!G1388</f>
        <v>6.8419800000000022</v>
      </c>
      <c r="I1388" s="2">
        <f>'Moving Avg'!H1388</f>
        <v>6.787355000000006</v>
      </c>
      <c r="J1388" s="5" t="str">
        <f>OBV!F1388</f>
        <v>BULLISH</v>
      </c>
      <c r="K1388" s="5" t="str">
        <f>OBV!G1388</f>
        <v>NEUTRAL</v>
      </c>
      <c r="L1388" s="5" t="str">
        <f>OBV!H1388</f>
        <v>CONFIRMED BULLISH</v>
      </c>
      <c r="M1388" s="7">
        <f t="shared" si="210"/>
        <v>25</v>
      </c>
      <c r="N1388" s="7">
        <f t="shared" si="211"/>
        <v>0</v>
      </c>
      <c r="O1388" s="7">
        <f t="shared" si="212"/>
        <v>50</v>
      </c>
      <c r="P1388" s="7">
        <f t="shared" si="213"/>
        <v>83.5</v>
      </c>
      <c r="Q1388" s="8">
        <f t="shared" si="214"/>
        <v>28.774999999999999</v>
      </c>
      <c r="R1388" s="8">
        <f t="shared" si="215"/>
        <v>43.375</v>
      </c>
      <c r="S1388" s="8">
        <f t="shared" si="216"/>
        <v>53.825000000000003</v>
      </c>
      <c r="T1388" s="8">
        <f t="shared" si="217"/>
        <v>39.625</v>
      </c>
      <c r="U1388" s="7">
        <f t="shared" si="218"/>
        <v>41.991666666666667</v>
      </c>
      <c r="V1388" s="7">
        <f t="shared" si="219"/>
        <v>41.400000000000006</v>
      </c>
    </row>
    <row r="1389" spans="1:22" ht="13.5" x14ac:dyDescent="0.25">
      <c r="A1389" s="3">
        <f>RSI!A1389</f>
        <v>44033</v>
      </c>
      <c r="B1389" s="2">
        <f>RSI!B1389</f>
        <v>7.681</v>
      </c>
      <c r="C1389" s="2">
        <f>RSI!I1389</f>
        <v>62.273512447863077</v>
      </c>
      <c r="D1389" s="2">
        <f>MACD!E1389</f>
        <v>6.2235584876859207E-2</v>
      </c>
      <c r="E1389" s="2">
        <f>MACD!F1389</f>
        <v>-3.804775409237298E-2</v>
      </c>
      <c r="F1389" s="2">
        <f>'Moving Avg'!D1389</f>
        <v>7.6278000000000006</v>
      </c>
      <c r="G1389" s="2">
        <f>'Moving Avg'!F1389</f>
        <v>7.5838500000000009</v>
      </c>
      <c r="H1389" s="2">
        <f>'Moving Avg'!G1389</f>
        <v>6.8702000000000005</v>
      </c>
      <c r="I1389" s="2">
        <f>'Moving Avg'!H1389</f>
        <v>6.791085000000006</v>
      </c>
      <c r="J1389" s="5" t="str">
        <f>OBV!F1389</f>
        <v>BULLISH</v>
      </c>
      <c r="K1389" s="5" t="str">
        <f>OBV!G1389</f>
        <v>WEAK</v>
      </c>
      <c r="L1389" s="5" t="str">
        <f>OBV!H1389</f>
        <v>CONFIRMED BULLISH</v>
      </c>
      <c r="M1389" s="7">
        <f t="shared" si="210"/>
        <v>25</v>
      </c>
      <c r="N1389" s="7">
        <f t="shared" si="211"/>
        <v>0</v>
      </c>
      <c r="O1389" s="7">
        <f t="shared" si="212"/>
        <v>50</v>
      </c>
      <c r="P1389" s="7">
        <f t="shared" si="213"/>
        <v>67</v>
      </c>
      <c r="Q1389" s="8">
        <f t="shared" si="214"/>
        <v>26.299999999999997</v>
      </c>
      <c r="R1389" s="8">
        <f t="shared" si="215"/>
        <v>39.25</v>
      </c>
      <c r="S1389" s="8">
        <f t="shared" si="216"/>
        <v>46.400000000000006</v>
      </c>
      <c r="T1389" s="8">
        <f t="shared" si="217"/>
        <v>35.5</v>
      </c>
      <c r="U1389" s="7">
        <f t="shared" si="218"/>
        <v>37.31666666666667</v>
      </c>
      <c r="V1389" s="7">
        <f t="shared" si="219"/>
        <v>36.862499999999997</v>
      </c>
    </row>
    <row r="1390" spans="1:22" ht="13.5" x14ac:dyDescent="0.25">
      <c r="A1390" s="3">
        <f>RSI!A1390</f>
        <v>44034</v>
      </c>
      <c r="B1390" s="2">
        <f>RSI!B1390</f>
        <v>7.6740000000000004</v>
      </c>
      <c r="C1390" s="2">
        <f>RSI!I1390</f>
        <v>61.948161062096936</v>
      </c>
      <c r="D1390" s="2">
        <f>MACD!E1390</f>
        <v>6.5685706480319794E-2</v>
      </c>
      <c r="E1390" s="2">
        <f>MACD!F1390</f>
        <v>-1.7301061977834428E-2</v>
      </c>
      <c r="F1390" s="2">
        <f>'Moving Avg'!D1390</f>
        <v>7.6634000000000002</v>
      </c>
      <c r="G1390" s="2">
        <f>'Moving Avg'!F1390</f>
        <v>7.5872000000000002</v>
      </c>
      <c r="H1390" s="2">
        <f>'Moving Avg'!G1390</f>
        <v>6.8982800000000006</v>
      </c>
      <c r="I1390" s="2">
        <f>'Moving Avg'!H1390</f>
        <v>6.7957750000000052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0</v>
      </c>
      <c r="O1390" s="7">
        <f t="shared" si="212"/>
        <v>50</v>
      </c>
      <c r="P1390" s="7">
        <f t="shared" si="213"/>
        <v>83.5</v>
      </c>
      <c r="Q1390" s="8">
        <f t="shared" si="214"/>
        <v>28.774999999999999</v>
      </c>
      <c r="R1390" s="8">
        <f t="shared" si="215"/>
        <v>43.375</v>
      </c>
      <c r="S1390" s="8">
        <f t="shared" si="216"/>
        <v>53.825000000000003</v>
      </c>
      <c r="T1390" s="8">
        <f t="shared" si="217"/>
        <v>39.625</v>
      </c>
      <c r="U1390" s="7">
        <f t="shared" si="218"/>
        <v>41.991666666666667</v>
      </c>
      <c r="V1390" s="7">
        <f t="shared" si="219"/>
        <v>41.400000000000006</v>
      </c>
    </row>
    <row r="1391" spans="1:22" ht="13.5" x14ac:dyDescent="0.25">
      <c r="A1391" s="3">
        <f>RSI!A1391</f>
        <v>44035</v>
      </c>
      <c r="B1391" s="2">
        <f>RSI!B1391</f>
        <v>7.9029999999999996</v>
      </c>
      <c r="C1391" s="2">
        <f>RSI!I1391</f>
        <v>67.863389182030133</v>
      </c>
      <c r="D1391" s="2">
        <f>MACD!E1391</f>
        <v>5.9987816494651014E-2</v>
      </c>
      <c r="E1391" s="2">
        <f>MACD!F1391</f>
        <v>-1.8432862833373392E-3</v>
      </c>
      <c r="F1391" s="2">
        <f>'Moving Avg'!D1391</f>
        <v>7.7225999999999999</v>
      </c>
      <c r="G1391" s="2">
        <f>'Moving Avg'!F1391</f>
        <v>7.6127000000000011</v>
      </c>
      <c r="H1391" s="2">
        <f>'Moving Avg'!G1391</f>
        <v>6.9309400000000005</v>
      </c>
      <c r="I1391" s="2">
        <f>'Moving Avg'!H1391</f>
        <v>6.8016100000000055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0</v>
      </c>
      <c r="O1391" s="7">
        <f t="shared" si="212"/>
        <v>50</v>
      </c>
      <c r="P1391" s="7">
        <f t="shared" si="213"/>
        <v>83.5</v>
      </c>
      <c r="Q1391" s="8">
        <f t="shared" si="214"/>
        <v>28.774999999999999</v>
      </c>
      <c r="R1391" s="8">
        <f t="shared" si="215"/>
        <v>43.375</v>
      </c>
      <c r="S1391" s="8">
        <f t="shared" si="216"/>
        <v>53.825000000000003</v>
      </c>
      <c r="T1391" s="8">
        <f t="shared" si="217"/>
        <v>39.625</v>
      </c>
      <c r="U1391" s="7">
        <f t="shared" si="218"/>
        <v>41.991666666666667</v>
      </c>
      <c r="V1391" s="7">
        <f t="shared" si="219"/>
        <v>41.400000000000006</v>
      </c>
    </row>
    <row r="1392" spans="1:22" ht="13.5" x14ac:dyDescent="0.25">
      <c r="A1392" s="3">
        <f>RSI!A1392</f>
        <v>44036</v>
      </c>
      <c r="B1392" s="2">
        <f>RSI!B1392</f>
        <v>7.8659999999999997</v>
      </c>
      <c r="C1392" s="2">
        <f>RSI!I1392</f>
        <v>66.076114633056903</v>
      </c>
      <c r="D1392" s="2">
        <f>MACD!E1392</f>
        <v>5.487992187346169E-2</v>
      </c>
      <c r="E1392" s="2">
        <f>MACD!F1392</f>
        <v>9.501355348022468E-3</v>
      </c>
      <c r="F1392" s="2">
        <f>'Moving Avg'!D1392</f>
        <v>7.7610000000000001</v>
      </c>
      <c r="G1392" s="2">
        <f>'Moving Avg'!F1392</f>
        <v>7.6256499999999985</v>
      </c>
      <c r="H1392" s="2">
        <f>'Moving Avg'!G1392</f>
        <v>6.9597600000000002</v>
      </c>
      <c r="I1392" s="2">
        <f>'Moving Avg'!H1392</f>
        <v>6.8072600000000048</v>
      </c>
      <c r="J1392" s="5" t="str">
        <f>OBV!F1392</f>
        <v>BEARISH</v>
      </c>
      <c r="K1392" s="5" t="str">
        <f>OBV!G1392</f>
        <v>NEUTRAL</v>
      </c>
      <c r="L1392" s="5" t="str">
        <f>OBV!H1392</f>
        <v>BEARISH DIVERGENCE</v>
      </c>
      <c r="M1392" s="7">
        <f t="shared" si="210"/>
        <v>25</v>
      </c>
      <c r="N1392" s="7">
        <f t="shared" si="211"/>
        <v>0</v>
      </c>
      <c r="O1392" s="7">
        <f t="shared" si="212"/>
        <v>50</v>
      </c>
      <c r="P1392" s="7">
        <f t="shared" si="213"/>
        <v>16.5</v>
      </c>
      <c r="Q1392" s="8">
        <f t="shared" si="214"/>
        <v>18.725000000000001</v>
      </c>
      <c r="R1392" s="8">
        <f t="shared" si="215"/>
        <v>26.625</v>
      </c>
      <c r="S1392" s="8">
        <f t="shared" si="216"/>
        <v>23.675000000000001</v>
      </c>
      <c r="T1392" s="8">
        <f t="shared" si="217"/>
        <v>22.875</v>
      </c>
      <c r="U1392" s="7">
        <f t="shared" si="218"/>
        <v>23.008333333333336</v>
      </c>
      <c r="V1392" s="7">
        <f t="shared" si="219"/>
        <v>22.975000000000001</v>
      </c>
    </row>
    <row r="1393" spans="1:22" ht="13.5" x14ac:dyDescent="0.25">
      <c r="A1393" s="3">
        <f>RSI!A1393</f>
        <v>44039</v>
      </c>
      <c r="B1393" s="2">
        <f>RSI!B1393</f>
        <v>7.8659999999999997</v>
      </c>
      <c r="C1393" s="2">
        <f>RSI!I1393</f>
        <v>66.076114633056903</v>
      </c>
      <c r="D1393" s="2">
        <f>MACD!E1393</f>
        <v>1.2742626408161151E-2</v>
      </c>
      <c r="E1393" s="2">
        <f>MACD!F1393</f>
        <v>1.0149609560050205E-2</v>
      </c>
      <c r="F1393" s="2">
        <f>'Moving Avg'!D1393</f>
        <v>7.7979999999999992</v>
      </c>
      <c r="G1393" s="2">
        <f>'Moving Avg'!F1393</f>
        <v>7.6333999999999973</v>
      </c>
      <c r="H1393" s="2">
        <f>'Moving Avg'!G1393</f>
        <v>6.9907799999999982</v>
      </c>
      <c r="I1393" s="2">
        <f>'Moving Avg'!H1393</f>
        <v>6.8129100000000049</v>
      </c>
      <c r="J1393" s="5" t="str">
        <f>OBV!F1393</f>
        <v>BEARISH</v>
      </c>
      <c r="K1393" s="5" t="str">
        <f>OBV!G1393</f>
        <v>NEUTRAL</v>
      </c>
      <c r="L1393" s="5" t="str">
        <f>OBV!H1393</f>
        <v>BEARISH DIVERGENCE</v>
      </c>
      <c r="M1393" s="7">
        <f t="shared" si="210"/>
        <v>25</v>
      </c>
      <c r="N1393" s="7">
        <f t="shared" si="211"/>
        <v>0</v>
      </c>
      <c r="O1393" s="7">
        <f t="shared" si="212"/>
        <v>50</v>
      </c>
      <c r="P1393" s="7">
        <f t="shared" si="213"/>
        <v>16.5</v>
      </c>
      <c r="Q1393" s="8">
        <f t="shared" si="214"/>
        <v>18.725000000000001</v>
      </c>
      <c r="R1393" s="8">
        <f t="shared" si="215"/>
        <v>26.625</v>
      </c>
      <c r="S1393" s="8">
        <f t="shared" si="216"/>
        <v>23.675000000000001</v>
      </c>
      <c r="T1393" s="8">
        <f t="shared" si="217"/>
        <v>22.875</v>
      </c>
      <c r="U1393" s="7">
        <f t="shared" si="218"/>
        <v>23.008333333333336</v>
      </c>
      <c r="V1393" s="7">
        <f t="shared" si="219"/>
        <v>22.975000000000001</v>
      </c>
    </row>
    <row r="1394" spans="1:22" ht="13.5" x14ac:dyDescent="0.25">
      <c r="A1394" s="3">
        <f>RSI!A1394</f>
        <v>44040</v>
      </c>
      <c r="B1394" s="2">
        <f>RSI!B1394</f>
        <v>7.8659999999999997</v>
      </c>
      <c r="C1394" s="2">
        <f>RSI!I1394</f>
        <v>66.076114633056903</v>
      </c>
      <c r="D1394" s="2">
        <f>MACD!E1394</f>
        <v>-4.4535797405487187E-2</v>
      </c>
      <c r="E1394" s="2">
        <f>MACD!F1394</f>
        <v>-7.8747183305727386E-4</v>
      </c>
      <c r="F1394" s="2">
        <f>'Moving Avg'!D1394</f>
        <v>7.8349999999999991</v>
      </c>
      <c r="G1394" s="2">
        <f>'Moving Avg'!F1394</f>
        <v>7.6415499999999978</v>
      </c>
      <c r="H1394" s="2">
        <f>'Moving Avg'!G1394</f>
        <v>7.021799999999998</v>
      </c>
      <c r="I1394" s="2">
        <f>'Moving Avg'!H1394</f>
        <v>6.8185600000000042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  <c r="M1394" s="7">
        <f t="shared" si="210"/>
        <v>25</v>
      </c>
      <c r="N1394" s="7">
        <f t="shared" si="211"/>
        <v>100</v>
      </c>
      <c r="O1394" s="7">
        <f t="shared" si="212"/>
        <v>50</v>
      </c>
      <c r="P1394" s="7">
        <f t="shared" si="213"/>
        <v>16.5</v>
      </c>
      <c r="Q1394" s="8">
        <f t="shared" si="214"/>
        <v>53.725000000000001</v>
      </c>
      <c r="R1394" s="8">
        <f t="shared" si="215"/>
        <v>46.625</v>
      </c>
      <c r="S1394" s="8">
        <f t="shared" si="216"/>
        <v>38.674999999999997</v>
      </c>
      <c r="T1394" s="8">
        <f t="shared" si="217"/>
        <v>47.875</v>
      </c>
      <c r="U1394" s="7">
        <f t="shared" si="218"/>
        <v>46.341666666666661</v>
      </c>
      <c r="V1394" s="7">
        <f t="shared" si="219"/>
        <v>46.724999999999994</v>
      </c>
    </row>
    <row r="1395" spans="1:22" ht="13.5" x14ac:dyDescent="0.25">
      <c r="A1395" s="3">
        <f>RSI!A1395</f>
        <v>44041</v>
      </c>
      <c r="B1395" s="2">
        <f>RSI!B1395</f>
        <v>7.9249999999999998</v>
      </c>
      <c r="C1395" s="2">
        <f>RSI!I1395</f>
        <v>67.766802562318674</v>
      </c>
      <c r="D1395" s="2">
        <f>MACD!E1395</f>
        <v>-7.128059330044767E-2</v>
      </c>
      <c r="E1395" s="2">
        <f>MACD!F1395</f>
        <v>-1.4886096126535355E-2</v>
      </c>
      <c r="F1395" s="2">
        <f>'Moving Avg'!D1395</f>
        <v>7.8851999999999993</v>
      </c>
      <c r="G1395" s="2">
        <f>'Moving Avg'!F1395</f>
        <v>7.6629999999999994</v>
      </c>
      <c r="H1395" s="2">
        <f>'Moving Avg'!G1395</f>
        <v>7.0539999999999985</v>
      </c>
      <c r="I1395" s="2">
        <f>'Moving Avg'!H1395</f>
        <v>6.8245050000000038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  <c r="M1395" s="7">
        <f t="shared" si="210"/>
        <v>25</v>
      </c>
      <c r="N1395" s="7">
        <f t="shared" si="211"/>
        <v>100</v>
      </c>
      <c r="O1395" s="7">
        <f t="shared" si="212"/>
        <v>50</v>
      </c>
      <c r="P1395" s="7">
        <f t="shared" si="213"/>
        <v>83.5</v>
      </c>
      <c r="Q1395" s="8">
        <f t="shared" si="214"/>
        <v>63.774999999999999</v>
      </c>
      <c r="R1395" s="8">
        <f t="shared" si="215"/>
        <v>63.375</v>
      </c>
      <c r="S1395" s="8">
        <f t="shared" si="216"/>
        <v>68.825000000000003</v>
      </c>
      <c r="T1395" s="8">
        <f t="shared" si="217"/>
        <v>64.625</v>
      </c>
      <c r="U1395" s="7">
        <f t="shared" si="218"/>
        <v>65.325000000000003</v>
      </c>
      <c r="V1395" s="7">
        <f t="shared" si="219"/>
        <v>65.150000000000006</v>
      </c>
    </row>
    <row r="1396" spans="1:22" ht="13.5" x14ac:dyDescent="0.25">
      <c r="A1396" s="3">
        <f>RSI!A1396</f>
        <v>44042</v>
      </c>
      <c r="B1396" s="2">
        <f>RSI!B1396</f>
        <v>7.9249999999999998</v>
      </c>
      <c r="C1396" s="2">
        <f>RSI!I1396</f>
        <v>67.766802562318674</v>
      </c>
      <c r="D1396" s="2">
        <f>MACD!E1396</f>
        <v>-7.9234144576551202E-2</v>
      </c>
      <c r="E1396" s="2">
        <f>MACD!F1396</f>
        <v>-2.7755705816538526E-2</v>
      </c>
      <c r="F1396" s="2">
        <f>'Moving Avg'!D1396</f>
        <v>7.8895999999999997</v>
      </c>
      <c r="G1396" s="2">
        <f>'Moving Avg'!F1396</f>
        <v>7.6755500000000012</v>
      </c>
      <c r="H1396" s="2">
        <f>'Moving Avg'!G1396</f>
        <v>7.0861999999999989</v>
      </c>
      <c r="I1396" s="2">
        <f>'Moving Avg'!H1396</f>
        <v>6.8297850000000029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  <c r="M1396" s="7">
        <f t="shared" si="210"/>
        <v>25</v>
      </c>
      <c r="N1396" s="7">
        <f t="shared" si="211"/>
        <v>100</v>
      </c>
      <c r="O1396" s="7">
        <f t="shared" si="212"/>
        <v>50</v>
      </c>
      <c r="P1396" s="7">
        <f t="shared" si="213"/>
        <v>83.5</v>
      </c>
      <c r="Q1396" s="8">
        <f t="shared" si="214"/>
        <v>63.774999999999999</v>
      </c>
      <c r="R1396" s="8">
        <f t="shared" si="215"/>
        <v>63.375</v>
      </c>
      <c r="S1396" s="8">
        <f t="shared" si="216"/>
        <v>68.825000000000003</v>
      </c>
      <c r="T1396" s="8">
        <f t="shared" si="217"/>
        <v>64.625</v>
      </c>
      <c r="U1396" s="7">
        <f t="shared" si="218"/>
        <v>65.325000000000003</v>
      </c>
      <c r="V1396" s="7">
        <f t="shared" si="219"/>
        <v>65.150000000000006</v>
      </c>
    </row>
    <row r="1397" spans="1:22" ht="13.5" x14ac:dyDescent="0.25">
      <c r="A1397" s="3">
        <f>RSI!A1397</f>
        <v>44046</v>
      </c>
      <c r="B1397" s="2">
        <f>RSI!B1397</f>
        <v>7.9249999999999998</v>
      </c>
      <c r="C1397" s="2">
        <f>RSI!I1397</f>
        <v>67.766802562318674</v>
      </c>
      <c r="D1397" s="2">
        <f>MACD!E1397</f>
        <v>-7.7878845495702897E-2</v>
      </c>
      <c r="E1397" s="2">
        <f>MACD!F1397</f>
        <v>-3.7780333752371401E-2</v>
      </c>
      <c r="F1397" s="2">
        <f>'Moving Avg'!D1397</f>
        <v>7.9013999999999998</v>
      </c>
      <c r="G1397" s="2">
        <f>'Moving Avg'!F1397</f>
        <v>7.698850000000002</v>
      </c>
      <c r="H1397" s="2">
        <f>'Moving Avg'!G1397</f>
        <v>7.1220999999999997</v>
      </c>
      <c r="I1397" s="2">
        <f>'Moving Avg'!H1397</f>
        <v>6.8356200000000022</v>
      </c>
      <c r="J1397" s="5" t="str">
        <f>OBV!F1397</f>
        <v>BULLISH</v>
      </c>
      <c r="K1397" s="5" t="str">
        <f>OBV!G1397</f>
        <v>NEUTRAL</v>
      </c>
      <c r="L1397" s="5" t="str">
        <f>OBV!H1397</f>
        <v>CONFIRMED BULLISH</v>
      </c>
      <c r="M1397" s="7">
        <f t="shared" si="210"/>
        <v>25</v>
      </c>
      <c r="N1397" s="7">
        <f t="shared" si="211"/>
        <v>100</v>
      </c>
      <c r="O1397" s="7">
        <f t="shared" si="212"/>
        <v>50</v>
      </c>
      <c r="P1397" s="7">
        <f t="shared" si="213"/>
        <v>83.5</v>
      </c>
      <c r="Q1397" s="8">
        <f t="shared" si="214"/>
        <v>63.774999999999999</v>
      </c>
      <c r="R1397" s="8">
        <f t="shared" si="215"/>
        <v>63.375</v>
      </c>
      <c r="S1397" s="8">
        <f t="shared" si="216"/>
        <v>68.825000000000003</v>
      </c>
      <c r="T1397" s="8">
        <f t="shared" si="217"/>
        <v>64.625</v>
      </c>
      <c r="U1397" s="7">
        <f t="shared" si="218"/>
        <v>65.325000000000003</v>
      </c>
      <c r="V1397" s="7">
        <f t="shared" si="219"/>
        <v>65.150000000000006</v>
      </c>
    </row>
    <row r="1398" spans="1:22" ht="13.5" x14ac:dyDescent="0.25">
      <c r="A1398" s="3">
        <f>RSI!A1398</f>
        <v>44047</v>
      </c>
      <c r="B1398" s="2">
        <f>RSI!B1398</f>
        <v>8.1609999999999996</v>
      </c>
      <c r="C1398" s="2">
        <f>RSI!I1398</f>
        <v>74.192471214757177</v>
      </c>
      <c r="D1398" s="2">
        <f>MACD!E1398</f>
        <v>-9.5194450540670772E-2</v>
      </c>
      <c r="E1398" s="2">
        <f>MACD!F1398</f>
        <v>-4.9263157110031278E-2</v>
      </c>
      <c r="F1398" s="2">
        <f>'Moving Avg'!D1398</f>
        <v>7.9603999999999999</v>
      </c>
      <c r="G1398" s="2">
        <f>'Moving Avg'!F1398</f>
        <v>7.7269000000000023</v>
      </c>
      <c r="H1398" s="2">
        <f>'Moving Avg'!G1398</f>
        <v>7.1627199999999993</v>
      </c>
      <c r="I1398" s="2">
        <f>'Moving Avg'!H1398</f>
        <v>6.8417850000000024</v>
      </c>
      <c r="J1398" s="5" t="str">
        <f>OBV!F1398</f>
        <v>BULLISH</v>
      </c>
      <c r="K1398" s="5" t="str">
        <f>OBV!G1398</f>
        <v>NEUTRAL</v>
      </c>
      <c r="L1398" s="5" t="str">
        <f>OBV!H1398</f>
        <v>CONFIRMED BULLISH</v>
      </c>
      <c r="M1398" s="7">
        <f t="shared" si="210"/>
        <v>0</v>
      </c>
      <c r="N1398" s="7">
        <f t="shared" si="211"/>
        <v>100</v>
      </c>
      <c r="O1398" s="7">
        <f t="shared" si="212"/>
        <v>50</v>
      </c>
      <c r="P1398" s="7">
        <f t="shared" si="213"/>
        <v>83.5</v>
      </c>
      <c r="Q1398" s="8">
        <f t="shared" si="214"/>
        <v>55.024999999999999</v>
      </c>
      <c r="R1398" s="8">
        <f t="shared" si="215"/>
        <v>58.375</v>
      </c>
      <c r="S1398" s="8">
        <f t="shared" si="216"/>
        <v>65.075000000000003</v>
      </c>
      <c r="T1398" s="8">
        <f t="shared" si="217"/>
        <v>58.375</v>
      </c>
      <c r="U1398" s="7">
        <f t="shared" si="218"/>
        <v>59.491666666666674</v>
      </c>
      <c r="V1398" s="7">
        <f t="shared" si="219"/>
        <v>59.212500000000006</v>
      </c>
    </row>
    <row r="1399" spans="1:22" ht="13.5" x14ac:dyDescent="0.25">
      <c r="A1399" s="3">
        <f>RSI!A1399</f>
        <v>44048</v>
      </c>
      <c r="B1399" s="2">
        <f>RSI!B1399</f>
        <v>8.1980000000000004</v>
      </c>
      <c r="C1399" s="2">
        <f>RSI!I1399</f>
        <v>75.032818612204068</v>
      </c>
      <c r="D1399" s="2">
        <f>MACD!E1399</f>
        <v>-0.11588679693726256</v>
      </c>
      <c r="E1399" s="2">
        <f>MACD!F1399</f>
        <v>-6.2587885075477537E-2</v>
      </c>
      <c r="F1399" s="2">
        <f>'Moving Avg'!D1399</f>
        <v>8.0267999999999997</v>
      </c>
      <c r="G1399" s="2">
        <f>'Moving Avg'!F1399</f>
        <v>7.7564500000000027</v>
      </c>
      <c r="H1399" s="2">
        <f>'Moving Avg'!G1399</f>
        <v>7.2040799999999994</v>
      </c>
      <c r="I1399" s="2">
        <f>'Moving Avg'!H1399</f>
        <v>6.8481350000000019</v>
      </c>
      <c r="J1399" s="5" t="str">
        <f>OBV!F1399</f>
        <v>BULLISH</v>
      </c>
      <c r="K1399" s="5" t="str">
        <f>OBV!G1399</f>
        <v>NEUTRAL</v>
      </c>
      <c r="L1399" s="5" t="str">
        <f>OBV!H1399</f>
        <v>CONFIRMED BULLISH</v>
      </c>
      <c r="M1399" s="7">
        <f t="shared" si="210"/>
        <v>0</v>
      </c>
      <c r="N1399" s="7">
        <f t="shared" si="211"/>
        <v>100</v>
      </c>
      <c r="O1399" s="7">
        <f t="shared" si="212"/>
        <v>50</v>
      </c>
      <c r="P1399" s="7">
        <f t="shared" si="213"/>
        <v>83.5</v>
      </c>
      <c r="Q1399" s="8">
        <f t="shared" si="214"/>
        <v>55.024999999999999</v>
      </c>
      <c r="R1399" s="8">
        <f t="shared" si="215"/>
        <v>58.375</v>
      </c>
      <c r="S1399" s="8">
        <f t="shared" si="216"/>
        <v>65.075000000000003</v>
      </c>
      <c r="T1399" s="8">
        <f t="shared" si="217"/>
        <v>58.375</v>
      </c>
      <c r="U1399" s="7">
        <f t="shared" si="218"/>
        <v>59.491666666666674</v>
      </c>
      <c r="V1399" s="7">
        <f t="shared" si="219"/>
        <v>59.212500000000006</v>
      </c>
    </row>
    <row r="1400" spans="1:22" ht="13.5" x14ac:dyDescent="0.25">
      <c r="A1400" s="3">
        <f>RSI!A1400</f>
        <v>44049</v>
      </c>
      <c r="B1400" s="2">
        <f>RSI!B1400</f>
        <v>8.2720000000000002</v>
      </c>
      <c r="C1400" s="2">
        <f>RSI!I1400</f>
        <v>76.669102182146133</v>
      </c>
      <c r="D1400" s="2">
        <f>MACD!E1400</f>
        <v>-0.14322824443388171</v>
      </c>
      <c r="E1400" s="2">
        <f>MACD!F1400</f>
        <v>-7.8715956947158383E-2</v>
      </c>
      <c r="F1400" s="2">
        <f>'Moving Avg'!D1400</f>
        <v>8.0961999999999996</v>
      </c>
      <c r="G1400" s="2">
        <f>'Moving Avg'!F1400</f>
        <v>7.7900500000000008</v>
      </c>
      <c r="H1400" s="2">
        <f>'Moving Avg'!G1400</f>
        <v>7.2469200000000003</v>
      </c>
      <c r="I1400" s="2">
        <f>'Moving Avg'!H1400</f>
        <v>6.8548550000000024</v>
      </c>
      <c r="J1400" s="5" t="str">
        <f>OBV!F1400</f>
        <v>BULLISH</v>
      </c>
      <c r="K1400" s="5" t="str">
        <f>OBV!G1400</f>
        <v>NEUTRAL</v>
      </c>
      <c r="L1400" s="5" t="str">
        <f>OBV!H1400</f>
        <v>CONFIRMED BULLISH</v>
      </c>
      <c r="M1400" s="7">
        <f t="shared" si="210"/>
        <v>0</v>
      </c>
      <c r="N1400" s="7">
        <f t="shared" si="211"/>
        <v>100</v>
      </c>
      <c r="O1400" s="7">
        <f t="shared" si="212"/>
        <v>50</v>
      </c>
      <c r="P1400" s="7">
        <f t="shared" si="213"/>
        <v>83.5</v>
      </c>
      <c r="Q1400" s="8">
        <f t="shared" si="214"/>
        <v>55.024999999999999</v>
      </c>
      <c r="R1400" s="8">
        <f t="shared" si="215"/>
        <v>58.375</v>
      </c>
      <c r="S1400" s="8">
        <f t="shared" si="216"/>
        <v>65.075000000000003</v>
      </c>
      <c r="T1400" s="8">
        <f t="shared" si="217"/>
        <v>58.375</v>
      </c>
      <c r="U1400" s="7">
        <f t="shared" si="218"/>
        <v>59.491666666666674</v>
      </c>
      <c r="V1400" s="7">
        <f t="shared" si="219"/>
        <v>59.212500000000006</v>
      </c>
    </row>
    <row r="1401" spans="1:22" ht="13.5" x14ac:dyDescent="0.25">
      <c r="A1401" s="3">
        <f>RSI!A1401</f>
        <v>44050</v>
      </c>
      <c r="B1401" s="2">
        <f>RSI!B1401</f>
        <v>8.1240000000000006</v>
      </c>
      <c r="C1401" s="2">
        <f>RSI!I1401</f>
        <v>67.185385991613657</v>
      </c>
      <c r="D1401" s="2">
        <f>MACD!E1401</f>
        <v>-0.12363845834794152</v>
      </c>
      <c r="E1401" s="2">
        <f>MACD!F1401</f>
        <v>-8.770045722731501E-2</v>
      </c>
      <c r="F1401" s="2">
        <f>'Moving Avg'!D1401</f>
        <v>8.1359999999999992</v>
      </c>
      <c r="G1401" s="2">
        <f>'Moving Avg'!F1401</f>
        <v>7.812949999999999</v>
      </c>
      <c r="H1401" s="2">
        <f>'Moving Avg'!G1401</f>
        <v>7.2868000000000004</v>
      </c>
      <c r="I1401" s="2">
        <f>'Moving Avg'!H1401</f>
        <v>6.8618700000000015</v>
      </c>
      <c r="J1401" s="5" t="str">
        <f>OBV!F1401</f>
        <v>BULLISH</v>
      </c>
      <c r="K1401" s="5" t="str">
        <f>OBV!G1401</f>
        <v>NEUTRAL</v>
      </c>
      <c r="L1401" s="5" t="str">
        <f>OBV!H1401</f>
        <v>CONFIRMED BULLISH</v>
      </c>
      <c r="M1401" s="7">
        <f t="shared" si="210"/>
        <v>25</v>
      </c>
      <c r="N1401" s="7">
        <f t="shared" si="211"/>
        <v>100</v>
      </c>
      <c r="O1401" s="7">
        <f t="shared" si="212"/>
        <v>50</v>
      </c>
      <c r="P1401" s="7">
        <f t="shared" si="213"/>
        <v>83.5</v>
      </c>
      <c r="Q1401" s="8">
        <f t="shared" si="214"/>
        <v>63.774999999999999</v>
      </c>
      <c r="R1401" s="8">
        <f t="shared" si="215"/>
        <v>63.375</v>
      </c>
      <c r="S1401" s="8">
        <f t="shared" si="216"/>
        <v>68.825000000000003</v>
      </c>
      <c r="T1401" s="8">
        <f t="shared" si="217"/>
        <v>64.625</v>
      </c>
      <c r="U1401" s="7">
        <f t="shared" si="218"/>
        <v>65.325000000000003</v>
      </c>
      <c r="V1401" s="7">
        <f t="shared" si="219"/>
        <v>65.150000000000006</v>
      </c>
    </row>
    <row r="1402" spans="1:22" ht="13.5" x14ac:dyDescent="0.25">
      <c r="A1402" s="3">
        <f>RSI!A1402</f>
        <v>44053</v>
      </c>
      <c r="B1402" s="2">
        <f>RSI!B1402</f>
        <v>8.1240000000000006</v>
      </c>
      <c r="C1402" s="2">
        <f>RSI!I1402</f>
        <v>67.185385991613657</v>
      </c>
      <c r="D1402" s="2">
        <f>MACD!E1402</f>
        <v>-0.11509217627664459</v>
      </c>
      <c r="E1402" s="2">
        <f>MACD!F1402</f>
        <v>-9.3178801037180931E-2</v>
      </c>
      <c r="F1402" s="2">
        <f>'Moving Avg'!D1402</f>
        <v>8.1758000000000006</v>
      </c>
      <c r="G1402" s="2">
        <f>'Moving Avg'!F1402</f>
        <v>7.8358499999999989</v>
      </c>
      <c r="H1402" s="2">
        <f>'Moving Avg'!G1402</f>
        <v>7.3237200000000016</v>
      </c>
      <c r="I1402" s="2">
        <f>'Moving Avg'!H1402</f>
        <v>6.8688850000000023</v>
      </c>
      <c r="J1402" s="5" t="str">
        <f>OBV!F1402</f>
        <v>BULLISH</v>
      </c>
      <c r="K1402" s="5" t="str">
        <f>OBV!G1402</f>
        <v>NEUTRAL</v>
      </c>
      <c r="L1402" s="5" t="str">
        <f>OBV!H1402</f>
        <v>CONFIRMED BULLISH</v>
      </c>
      <c r="M1402" s="7">
        <f t="shared" si="210"/>
        <v>25</v>
      </c>
      <c r="N1402" s="7">
        <f t="shared" si="211"/>
        <v>100</v>
      </c>
      <c r="O1402" s="7">
        <f t="shared" si="212"/>
        <v>50</v>
      </c>
      <c r="P1402" s="7">
        <f t="shared" si="213"/>
        <v>83.5</v>
      </c>
      <c r="Q1402" s="8">
        <f t="shared" si="214"/>
        <v>63.774999999999999</v>
      </c>
      <c r="R1402" s="8">
        <f t="shared" si="215"/>
        <v>63.375</v>
      </c>
      <c r="S1402" s="8">
        <f t="shared" si="216"/>
        <v>68.825000000000003</v>
      </c>
      <c r="T1402" s="8">
        <f t="shared" si="217"/>
        <v>64.625</v>
      </c>
      <c r="U1402" s="7">
        <f t="shared" si="218"/>
        <v>65.325000000000003</v>
      </c>
      <c r="V1402" s="7">
        <f t="shared" si="219"/>
        <v>65.150000000000006</v>
      </c>
    </row>
    <row r="1403" spans="1:22" ht="13.5" x14ac:dyDescent="0.25">
      <c r="A1403" s="3">
        <f>RSI!A1403</f>
        <v>44054</v>
      </c>
      <c r="B1403" s="2">
        <f>RSI!B1403</f>
        <v>8.1240000000000006</v>
      </c>
      <c r="C1403" s="2">
        <f>RSI!I1403</f>
        <v>67.185385991613657</v>
      </c>
      <c r="D1403" s="2">
        <f>MACD!E1403</f>
        <v>-0.11002495042276017</v>
      </c>
      <c r="E1403" s="2">
        <f>MACD!F1403</f>
        <v>-9.6548030914296784E-2</v>
      </c>
      <c r="F1403" s="2">
        <f>'Moving Avg'!D1403</f>
        <v>8.1684000000000019</v>
      </c>
      <c r="G1403" s="2">
        <f>'Moving Avg'!F1403</f>
        <v>7.8701999999999988</v>
      </c>
      <c r="H1403" s="2">
        <f>'Moving Avg'!G1403</f>
        <v>7.3642000000000021</v>
      </c>
      <c r="I1403" s="2">
        <f>'Moving Avg'!H1403</f>
        <v>6.8762700000000017</v>
      </c>
      <c r="J1403" s="5" t="str">
        <f>OBV!F1403</f>
        <v>BULLISH</v>
      </c>
      <c r="K1403" s="5" t="str">
        <f>OBV!G1403</f>
        <v>NEUTRAL</v>
      </c>
      <c r="L1403" s="5" t="str">
        <f>OBV!H1403</f>
        <v>BULLISH DIVERGENCE</v>
      </c>
      <c r="M1403" s="7">
        <f t="shared" si="210"/>
        <v>25</v>
      </c>
      <c r="N1403" s="7">
        <f t="shared" si="211"/>
        <v>45</v>
      </c>
      <c r="O1403" s="7">
        <f t="shared" si="212"/>
        <v>50</v>
      </c>
      <c r="P1403" s="7">
        <f t="shared" si="213"/>
        <v>66.5</v>
      </c>
      <c r="Q1403" s="8">
        <f t="shared" si="214"/>
        <v>41.975000000000001</v>
      </c>
      <c r="R1403" s="8">
        <f t="shared" si="215"/>
        <v>48.125</v>
      </c>
      <c r="S1403" s="8">
        <f t="shared" si="216"/>
        <v>52.924999999999997</v>
      </c>
      <c r="T1403" s="8">
        <f t="shared" si="217"/>
        <v>46.625</v>
      </c>
      <c r="U1403" s="7">
        <f t="shared" si="218"/>
        <v>47.67499999999999</v>
      </c>
      <c r="V1403" s="7">
        <f t="shared" si="219"/>
        <v>47.412499999999994</v>
      </c>
    </row>
    <row r="1404" spans="1:22" ht="13.5" x14ac:dyDescent="0.25">
      <c r="A1404" s="3">
        <f>RSI!A1404</f>
        <v>44055</v>
      </c>
      <c r="B1404" s="2">
        <f>RSI!B1404</f>
        <v>8.1240000000000006</v>
      </c>
      <c r="C1404" s="2">
        <f>RSI!I1404</f>
        <v>67.185385991613657</v>
      </c>
      <c r="D1404" s="2">
        <f>MACD!E1404</f>
        <v>-0.10774122702814637</v>
      </c>
      <c r="E1404" s="2">
        <f>MACD!F1404</f>
        <v>-9.8786670137066712E-2</v>
      </c>
      <c r="F1404" s="2">
        <f>'Moving Avg'!D1404</f>
        <v>8.1536000000000008</v>
      </c>
      <c r="G1404" s="2">
        <f>'Moving Avg'!F1404</f>
        <v>7.9108000000000001</v>
      </c>
      <c r="H1404" s="2">
        <f>'Moving Avg'!G1404</f>
        <v>7.4011200000000033</v>
      </c>
      <c r="I1404" s="2">
        <f>'Moving Avg'!H1404</f>
        <v>6.8836550000000019</v>
      </c>
      <c r="J1404" s="5" t="str">
        <f>OBV!F1404</f>
        <v>BULLISH</v>
      </c>
      <c r="K1404" s="5" t="str">
        <f>OBV!G1404</f>
        <v>NEUTRAL</v>
      </c>
      <c r="L1404" s="5" t="str">
        <f>OBV!H1404</f>
        <v>BULLISH DIVERGENCE</v>
      </c>
      <c r="M1404" s="7">
        <f t="shared" si="210"/>
        <v>25</v>
      </c>
      <c r="N1404" s="7">
        <f t="shared" si="211"/>
        <v>45</v>
      </c>
      <c r="O1404" s="7">
        <f t="shared" si="212"/>
        <v>50</v>
      </c>
      <c r="P1404" s="7">
        <f t="shared" si="213"/>
        <v>66.5</v>
      </c>
      <c r="Q1404" s="8">
        <f t="shared" si="214"/>
        <v>41.975000000000001</v>
      </c>
      <c r="R1404" s="8">
        <f t="shared" si="215"/>
        <v>48.125</v>
      </c>
      <c r="S1404" s="8">
        <f t="shared" si="216"/>
        <v>52.924999999999997</v>
      </c>
      <c r="T1404" s="8">
        <f t="shared" si="217"/>
        <v>46.625</v>
      </c>
      <c r="U1404" s="7">
        <f t="shared" si="218"/>
        <v>47.67499999999999</v>
      </c>
      <c r="V1404" s="7">
        <f t="shared" si="219"/>
        <v>47.412499999999994</v>
      </c>
    </row>
    <row r="1405" spans="1:22" ht="13.5" x14ac:dyDescent="0.25">
      <c r="A1405" s="3">
        <f>RSI!A1405</f>
        <v>44057</v>
      </c>
      <c r="B1405" s="2">
        <f>RSI!B1405</f>
        <v>8.1240000000000006</v>
      </c>
      <c r="C1405" s="2">
        <f>RSI!I1405</f>
        <v>67.185385991613657</v>
      </c>
      <c r="D1405" s="2">
        <f>MACD!E1405</f>
        <v>-9.8587412664524088E-2</v>
      </c>
      <c r="E1405" s="2">
        <f>MACD!F1405</f>
        <v>-9.8746818642558187E-2</v>
      </c>
      <c r="F1405" s="2">
        <f>'Moving Avg'!D1405</f>
        <v>8.1240000000000006</v>
      </c>
      <c r="G1405" s="2">
        <f>'Moving Avg'!F1405</f>
        <v>7.9421999999999997</v>
      </c>
      <c r="H1405" s="2">
        <f>'Moving Avg'!G1405</f>
        <v>7.4343600000000025</v>
      </c>
      <c r="I1405" s="2">
        <f>'Moving Avg'!H1405</f>
        <v>6.8912250000000022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16.5</v>
      </c>
      <c r="Q1405" s="8">
        <f t="shared" si="214"/>
        <v>18.725000000000001</v>
      </c>
      <c r="R1405" s="8">
        <f t="shared" si="215"/>
        <v>26.625</v>
      </c>
      <c r="S1405" s="8">
        <f t="shared" si="216"/>
        <v>23.675000000000001</v>
      </c>
      <c r="T1405" s="8">
        <f t="shared" si="217"/>
        <v>22.875</v>
      </c>
      <c r="U1405" s="7">
        <f t="shared" si="218"/>
        <v>23.008333333333336</v>
      </c>
      <c r="V1405" s="7">
        <f t="shared" si="219"/>
        <v>22.975000000000001</v>
      </c>
    </row>
    <row r="1406" spans="1:22" ht="13.5" x14ac:dyDescent="0.25">
      <c r="A1406" s="3">
        <f>RSI!A1406</f>
        <v>44060</v>
      </c>
      <c r="B1406" s="2">
        <f>RSI!B1406</f>
        <v>8.3379999999999992</v>
      </c>
      <c r="C1406" s="2">
        <f>RSI!I1406</f>
        <v>73.937622886575866</v>
      </c>
      <c r="D1406" s="2">
        <f>MACD!E1406</f>
        <v>-0.10841177562562354</v>
      </c>
      <c r="E1406" s="2">
        <f>MACD!F1406</f>
        <v>-0.10067981003917126</v>
      </c>
      <c r="F1406" s="2">
        <f>'Moving Avg'!D1406</f>
        <v>8.1668000000000003</v>
      </c>
      <c r="G1406" s="2">
        <f>'Moving Avg'!F1406</f>
        <v>7.9787499999999998</v>
      </c>
      <c r="H1406" s="2">
        <f>'Moving Avg'!G1406</f>
        <v>7.4757200000000035</v>
      </c>
      <c r="I1406" s="2">
        <f>'Moving Avg'!H1406</f>
        <v>6.9002350000000012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  <c r="M1406" s="7">
        <f t="shared" si="210"/>
        <v>0</v>
      </c>
      <c r="N1406" s="7">
        <f t="shared" si="211"/>
        <v>45</v>
      </c>
      <c r="O1406" s="7">
        <f t="shared" si="212"/>
        <v>50</v>
      </c>
      <c r="P1406" s="7">
        <f t="shared" si="213"/>
        <v>83.5</v>
      </c>
      <c r="Q1406" s="8">
        <f t="shared" si="214"/>
        <v>35.774999999999999</v>
      </c>
      <c r="R1406" s="8">
        <f t="shared" si="215"/>
        <v>47.375</v>
      </c>
      <c r="S1406" s="8">
        <f t="shared" si="216"/>
        <v>56.825000000000003</v>
      </c>
      <c r="T1406" s="8">
        <f t="shared" si="217"/>
        <v>44.625</v>
      </c>
      <c r="U1406" s="7">
        <f t="shared" si="218"/>
        <v>46.658333333333339</v>
      </c>
      <c r="V1406" s="7">
        <f t="shared" si="219"/>
        <v>46.150000000000006</v>
      </c>
    </row>
    <row r="1407" spans="1:22" ht="13.5" x14ac:dyDescent="0.25">
      <c r="A1407" s="3">
        <f>RSI!A1407</f>
        <v>44061</v>
      </c>
      <c r="B1407" s="2">
        <f>RSI!B1407</f>
        <v>7.9690000000000003</v>
      </c>
      <c r="C1407" s="2">
        <f>RSI!I1407</f>
        <v>53.496559019873615</v>
      </c>
      <c r="D1407" s="2">
        <f>MACD!E1407</f>
        <v>-9.2246683636449944E-2</v>
      </c>
      <c r="E1407" s="2">
        <f>MACD!F1407</f>
        <v>-9.8993184758627006E-2</v>
      </c>
      <c r="F1407" s="2">
        <f>'Moving Avg'!D1407</f>
        <v>8.1357999999999997</v>
      </c>
      <c r="G1407" s="2">
        <f>'Moving Avg'!F1407</f>
        <v>7.9934999999999992</v>
      </c>
      <c r="H1407" s="2">
        <f>'Moving Avg'!G1407</f>
        <v>7.5080600000000031</v>
      </c>
      <c r="I1407" s="2">
        <f>'Moving Avg'!H1407</f>
        <v>6.9074000000000009</v>
      </c>
      <c r="J1407" s="5" t="str">
        <f>OBV!F1407</f>
        <v>BEARISH</v>
      </c>
      <c r="K1407" s="5" t="str">
        <f>OBV!G1407</f>
        <v>NEUTRAL</v>
      </c>
      <c r="L1407" s="5" t="str">
        <f>OBV!H1407</f>
        <v>CONFIRMED BEARISH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16.5</v>
      </c>
      <c r="Q1407" s="8">
        <f t="shared" si="214"/>
        <v>18.725000000000001</v>
      </c>
      <c r="R1407" s="8">
        <f t="shared" si="215"/>
        <v>26.625</v>
      </c>
      <c r="S1407" s="8">
        <f t="shared" si="216"/>
        <v>23.675000000000001</v>
      </c>
      <c r="T1407" s="8">
        <f t="shared" si="217"/>
        <v>22.875</v>
      </c>
      <c r="U1407" s="7">
        <f t="shared" si="218"/>
        <v>23.008333333333336</v>
      </c>
      <c r="V1407" s="7">
        <f t="shared" si="219"/>
        <v>22.975000000000001</v>
      </c>
    </row>
    <row r="1408" spans="1:22" ht="13.5" x14ac:dyDescent="0.25">
      <c r="A1408" s="3">
        <f>RSI!A1408</f>
        <v>44062</v>
      </c>
      <c r="B1408" s="2">
        <f>RSI!B1408</f>
        <v>8.1240000000000006</v>
      </c>
      <c r="C1408" s="2">
        <f>RSI!I1408</f>
        <v>58.665914097832726</v>
      </c>
      <c r="D1408" s="2">
        <f>MACD!E1408</f>
        <v>-5.4205694942522697E-2</v>
      </c>
      <c r="E1408" s="2">
        <f>MACD!F1408</f>
        <v>-9.0035686795406147E-2</v>
      </c>
      <c r="F1408" s="2">
        <f>'Moving Avg'!D1408</f>
        <v>8.1357999999999997</v>
      </c>
      <c r="G1408" s="2">
        <f>'Moving Avg'!F1408</f>
        <v>8.0156499999999973</v>
      </c>
      <c r="H1408" s="2">
        <f>'Moving Avg'!G1408</f>
        <v>7.5435000000000034</v>
      </c>
      <c r="I1408" s="2">
        <f>'Moving Avg'!H1408</f>
        <v>6.9153400000000023</v>
      </c>
      <c r="J1408" s="5" t="str">
        <f>OBV!F1408</f>
        <v>BULLISH</v>
      </c>
      <c r="K1408" s="5" t="str">
        <f>OBV!G1408</f>
        <v>NEUTRAL</v>
      </c>
      <c r="L1408" s="5" t="str">
        <f>OBV!H1408</f>
        <v>NEUTRAL</v>
      </c>
      <c r="M1408" s="7">
        <f t="shared" si="210"/>
        <v>25</v>
      </c>
      <c r="N1408" s="7">
        <f t="shared" si="211"/>
        <v>0</v>
      </c>
      <c r="O1408" s="7">
        <f t="shared" si="212"/>
        <v>50</v>
      </c>
      <c r="P1408" s="7">
        <f t="shared" si="213"/>
        <v>49.5</v>
      </c>
      <c r="Q1408" s="8">
        <f t="shared" si="214"/>
        <v>23.675000000000001</v>
      </c>
      <c r="R1408" s="8">
        <f t="shared" si="215"/>
        <v>34.875</v>
      </c>
      <c r="S1408" s="8">
        <f t="shared" si="216"/>
        <v>38.525000000000006</v>
      </c>
      <c r="T1408" s="8">
        <f t="shared" si="217"/>
        <v>31.125</v>
      </c>
      <c r="U1408" s="7">
        <f t="shared" si="218"/>
        <v>32.358333333333334</v>
      </c>
      <c r="V1408" s="7">
        <f t="shared" si="219"/>
        <v>32.049999999999997</v>
      </c>
    </row>
    <row r="1409" spans="1:22" ht="13.5" x14ac:dyDescent="0.25">
      <c r="A1409" s="3">
        <f>RSI!A1409</f>
        <v>44064</v>
      </c>
      <c r="B1409" s="2">
        <f>RSI!B1409</f>
        <v>7.88</v>
      </c>
      <c r="C1409" s="2">
        <f>RSI!I1409</f>
        <v>49.363421361979348</v>
      </c>
      <c r="D1409" s="2">
        <f>MACD!E1409</f>
        <v>4.0426138397364753E-4</v>
      </c>
      <c r="E1409" s="2">
        <f>MACD!F1409</f>
        <v>-7.1947697159530186E-2</v>
      </c>
      <c r="F1409" s="2">
        <f>'Moving Avg'!D1409</f>
        <v>8.0869999999999997</v>
      </c>
      <c r="G1409" s="2">
        <f>'Moving Avg'!F1409</f>
        <v>8.025599999999999</v>
      </c>
      <c r="H1409" s="2">
        <f>'Moving Avg'!G1409</f>
        <v>7.5757000000000039</v>
      </c>
      <c r="I1409" s="2">
        <f>'Moving Avg'!H1409</f>
        <v>6.9231650000000009</v>
      </c>
      <c r="J1409" s="5" t="str">
        <f>OBV!F1409</f>
        <v>BULLISH</v>
      </c>
      <c r="K1409" s="5" t="str">
        <f>OBV!G1409</f>
        <v>NEUTRAL</v>
      </c>
      <c r="L1409" s="5" t="str">
        <f>OBV!H1409</f>
        <v>BULLISH DIVERGENCE</v>
      </c>
      <c r="M1409" s="7">
        <f t="shared" si="210"/>
        <v>25</v>
      </c>
      <c r="N1409" s="7">
        <f t="shared" si="211"/>
        <v>0</v>
      </c>
      <c r="O1409" s="7">
        <f t="shared" si="212"/>
        <v>50</v>
      </c>
      <c r="P1409" s="7">
        <f t="shared" si="213"/>
        <v>66.5</v>
      </c>
      <c r="Q1409" s="8">
        <f t="shared" si="214"/>
        <v>26.225000000000001</v>
      </c>
      <c r="R1409" s="8">
        <f t="shared" si="215"/>
        <v>39.125</v>
      </c>
      <c r="S1409" s="8">
        <f t="shared" si="216"/>
        <v>46.174999999999997</v>
      </c>
      <c r="T1409" s="8">
        <f t="shared" si="217"/>
        <v>35.375</v>
      </c>
      <c r="U1409" s="7">
        <f t="shared" si="218"/>
        <v>37.174999999999997</v>
      </c>
      <c r="V1409" s="7">
        <f t="shared" si="219"/>
        <v>36.724999999999994</v>
      </c>
    </row>
    <row r="1410" spans="1:22" ht="13.5" x14ac:dyDescent="0.25">
      <c r="A1410" s="3">
        <f>RSI!A1410</f>
        <v>44067</v>
      </c>
      <c r="B1410" s="2">
        <f>RSI!B1410</f>
        <v>7.7549999999999999</v>
      </c>
      <c r="C1410" s="2">
        <f>RSI!I1410</f>
        <v>45.392405971661688</v>
      </c>
      <c r="D1410" s="2">
        <f>MACD!E1410</f>
        <v>6.7453039002921322E-2</v>
      </c>
      <c r="E1410" s="2">
        <f>MACD!F1410</f>
        <v>-4.4067549927039887E-2</v>
      </c>
      <c r="F1410" s="2">
        <f>'Moving Avg'!D1410</f>
        <v>8.0132000000000012</v>
      </c>
      <c r="G1410" s="2">
        <f>'Moving Avg'!F1410</f>
        <v>8.0296499999999984</v>
      </c>
      <c r="H1410" s="2">
        <f>'Moving Avg'!G1410</f>
        <v>7.6065800000000037</v>
      </c>
      <c r="I1410" s="2">
        <f>'Moving Avg'!H1410</f>
        <v>6.9312900000000024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18.725000000000001</v>
      </c>
      <c r="R1410" s="8">
        <f t="shared" si="215"/>
        <v>26.625</v>
      </c>
      <c r="S1410" s="8">
        <f t="shared" si="216"/>
        <v>23.675000000000001</v>
      </c>
      <c r="T1410" s="8">
        <f t="shared" si="217"/>
        <v>22.875</v>
      </c>
      <c r="U1410" s="7">
        <f t="shared" si="218"/>
        <v>23.008333333333336</v>
      </c>
      <c r="V1410" s="7">
        <f t="shared" si="219"/>
        <v>22.975000000000001</v>
      </c>
    </row>
    <row r="1411" spans="1:22" ht="13.5" x14ac:dyDescent="0.25">
      <c r="A1411" s="3">
        <f>RSI!A1411</f>
        <v>44068</v>
      </c>
      <c r="B1411" s="2">
        <f>RSI!B1411</f>
        <v>7.7030000000000003</v>
      </c>
      <c r="C1411" s="2">
        <f>RSI!I1411</f>
        <v>43.813408719132092</v>
      </c>
      <c r="D1411" s="2">
        <f>MACD!E1411</f>
        <v>0.1061897959522069</v>
      </c>
      <c r="E1411" s="2">
        <f>MACD!F1411</f>
        <v>-1.401608075119053E-2</v>
      </c>
      <c r="F1411" s="2">
        <f>'Moving Avg'!D1411</f>
        <v>7.8861999999999997</v>
      </c>
      <c r="G1411" s="2">
        <f>'Moving Avg'!F1411</f>
        <v>8.0196499999999986</v>
      </c>
      <c r="H1411" s="2">
        <f>'Moving Avg'!G1411</f>
        <v>7.6365600000000029</v>
      </c>
      <c r="I1411" s="2">
        <f>'Moving Avg'!H1411</f>
        <v>6.9378600000000032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50</v>
      </c>
      <c r="P1411" s="7">
        <f t="shared" si="223"/>
        <v>16.5</v>
      </c>
      <c r="Q1411" s="8">
        <f t="shared" ref="Q1411:Q1474" si="224">0.35*M1411+N1411*0.35+O1411*0.15+P1411*0.15</f>
        <v>18.725000000000001</v>
      </c>
      <c r="R1411" s="8">
        <f t="shared" ref="R1411:R1474" si="225">M1411*0.2+N1411*0.2+O1411*0.35+P1411*0.25</f>
        <v>26.625</v>
      </c>
      <c r="S1411" s="8">
        <f t="shared" ref="S1411:S1474" si="226">M1411*0.15+N1411*0.15+O1411*0.25+P1411*0.45</f>
        <v>23.675000000000001</v>
      </c>
      <c r="T1411" s="8">
        <f t="shared" ref="T1411:T1474" si="227">0.25*SUM(M1411:P1411)</f>
        <v>22.875</v>
      </c>
      <c r="U1411" s="7">
        <f t="shared" ref="U1411:U1474" si="228">SUM(Q1411:S1411)/3</f>
        <v>23.008333333333336</v>
      </c>
      <c r="V1411" s="7">
        <f t="shared" ref="V1411:V1474" si="229">SUM(Q1411:T1411)/4</f>
        <v>22.975000000000001</v>
      </c>
    </row>
    <row r="1412" spans="1:22" ht="13.5" x14ac:dyDescent="0.25">
      <c r="A1412" s="3">
        <f>RSI!A1412</f>
        <v>44069</v>
      </c>
      <c r="B1412" s="2">
        <f>RSI!B1412</f>
        <v>7.7030000000000003</v>
      </c>
      <c r="C1412" s="2">
        <f>RSI!I1412</f>
        <v>43.813408719132092</v>
      </c>
      <c r="D1412" s="2">
        <f>MACD!E1412</f>
        <v>0.14012668762526825</v>
      </c>
      <c r="E1412" s="2">
        <f>MACD!F1412</f>
        <v>1.6812472924101228E-2</v>
      </c>
      <c r="F1412" s="2">
        <f>'Moving Avg'!D1412</f>
        <v>7.8330000000000002</v>
      </c>
      <c r="G1412" s="2">
        <f>'Moving Avg'!F1412</f>
        <v>8.0114999999999981</v>
      </c>
      <c r="H1412" s="2">
        <f>'Moving Avg'!G1412</f>
        <v>7.6680200000000021</v>
      </c>
      <c r="I1412" s="2">
        <f>'Moving Avg'!H1412</f>
        <v>6.9438800000000027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25</v>
      </c>
      <c r="N1412" s="7">
        <f t="shared" si="221"/>
        <v>0</v>
      </c>
      <c r="O1412" s="7">
        <f t="shared" si="222"/>
        <v>50</v>
      </c>
      <c r="P1412" s="7">
        <f t="shared" si="223"/>
        <v>16.5</v>
      </c>
      <c r="Q1412" s="8">
        <f t="shared" si="224"/>
        <v>18.725000000000001</v>
      </c>
      <c r="R1412" s="8">
        <f t="shared" si="225"/>
        <v>26.625</v>
      </c>
      <c r="S1412" s="8">
        <f t="shared" si="226"/>
        <v>23.675000000000001</v>
      </c>
      <c r="T1412" s="8">
        <f t="shared" si="227"/>
        <v>22.875</v>
      </c>
      <c r="U1412" s="7">
        <f t="shared" si="228"/>
        <v>23.008333333333336</v>
      </c>
      <c r="V1412" s="7">
        <f t="shared" si="229"/>
        <v>22.975000000000001</v>
      </c>
    </row>
    <row r="1413" spans="1:22" ht="13.5" x14ac:dyDescent="0.25">
      <c r="A1413" s="3">
        <f>RSI!A1413</f>
        <v>44070</v>
      </c>
      <c r="B1413" s="2">
        <f>RSI!B1413</f>
        <v>7.9320000000000004</v>
      </c>
      <c r="C1413" s="2">
        <f>RSI!I1413</f>
        <v>52.289798644118342</v>
      </c>
      <c r="D1413" s="2">
        <f>MACD!E1413</f>
        <v>0.15295329292324755</v>
      </c>
      <c r="E1413" s="2">
        <f>MACD!F1413</f>
        <v>4.4040636923930496E-2</v>
      </c>
      <c r="F1413" s="2">
        <f>'Moving Avg'!D1413</f>
        <v>7.7946</v>
      </c>
      <c r="G1413" s="2">
        <f>'Moving Avg'!F1413</f>
        <v>8.0147999999999975</v>
      </c>
      <c r="H1413" s="2">
        <f>'Moving Avg'!G1413</f>
        <v>7.7008000000000028</v>
      </c>
      <c r="I1413" s="2">
        <f>'Moving Avg'!H1413</f>
        <v>6.9510450000000024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  <c r="M1413" s="7">
        <f t="shared" si="220"/>
        <v>25</v>
      </c>
      <c r="N1413" s="7">
        <f t="shared" si="221"/>
        <v>0</v>
      </c>
      <c r="O1413" s="7">
        <f t="shared" si="222"/>
        <v>50</v>
      </c>
      <c r="P1413" s="7">
        <f t="shared" si="223"/>
        <v>16.5</v>
      </c>
      <c r="Q1413" s="8">
        <f t="shared" si="224"/>
        <v>18.725000000000001</v>
      </c>
      <c r="R1413" s="8">
        <f t="shared" si="225"/>
        <v>26.625</v>
      </c>
      <c r="S1413" s="8">
        <f t="shared" si="226"/>
        <v>23.675000000000001</v>
      </c>
      <c r="T1413" s="8">
        <f t="shared" si="227"/>
        <v>22.875</v>
      </c>
      <c r="U1413" s="7">
        <f t="shared" si="228"/>
        <v>23.008333333333336</v>
      </c>
      <c r="V1413" s="7">
        <f t="shared" si="229"/>
        <v>22.975000000000001</v>
      </c>
    </row>
    <row r="1414" spans="1:22" ht="13.5" x14ac:dyDescent="0.25">
      <c r="A1414" s="3">
        <f>RSI!A1414</f>
        <v>44071</v>
      </c>
      <c r="B1414" s="2">
        <f>RSI!B1414</f>
        <v>7.7549999999999999</v>
      </c>
      <c r="C1414" s="2">
        <f>RSI!I1414</f>
        <v>46.45610637257559</v>
      </c>
      <c r="D1414" s="2">
        <f>MACD!E1414</f>
        <v>0.17655871538835122</v>
      </c>
      <c r="E1414" s="2">
        <f>MACD!F1414</f>
        <v>7.0544252616814643E-2</v>
      </c>
      <c r="F1414" s="2">
        <f>'Moving Avg'!D1414</f>
        <v>7.7696000000000014</v>
      </c>
      <c r="G1414" s="2">
        <f>'Moving Avg'!F1414</f>
        <v>8.009249999999998</v>
      </c>
      <c r="H1414" s="2">
        <f>'Moving Avg'!G1414</f>
        <v>7.7244400000000031</v>
      </c>
      <c r="I1414" s="2">
        <f>'Moving Avg'!H1414</f>
        <v>6.9573600000000031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16.5</v>
      </c>
      <c r="Q1414" s="8">
        <f t="shared" si="224"/>
        <v>18.725000000000001</v>
      </c>
      <c r="R1414" s="8">
        <f t="shared" si="225"/>
        <v>26.625</v>
      </c>
      <c r="S1414" s="8">
        <f t="shared" si="226"/>
        <v>23.675000000000001</v>
      </c>
      <c r="T1414" s="8">
        <f t="shared" si="227"/>
        <v>22.875</v>
      </c>
      <c r="U1414" s="7">
        <f t="shared" si="228"/>
        <v>23.008333333333336</v>
      </c>
      <c r="V1414" s="7">
        <f t="shared" si="229"/>
        <v>22.975000000000001</v>
      </c>
    </row>
    <row r="1415" spans="1:22" ht="13.5" x14ac:dyDescent="0.25">
      <c r="A1415" s="3">
        <f>RSI!A1415</f>
        <v>44074</v>
      </c>
      <c r="B1415" s="2">
        <f>RSI!B1415</f>
        <v>7.5330000000000004</v>
      </c>
      <c r="C1415" s="2">
        <f>RSI!I1415</f>
        <v>40.372311606857139</v>
      </c>
      <c r="D1415" s="2">
        <f>MACD!E1415</f>
        <v>0.21369049976541721</v>
      </c>
      <c r="E1415" s="2">
        <f>MACD!F1415</f>
        <v>9.9173502046535161E-2</v>
      </c>
      <c r="F1415" s="2">
        <f>'Moving Avg'!D1415</f>
        <v>7.7251999999999992</v>
      </c>
      <c r="G1415" s="2">
        <f>'Moving Avg'!F1415</f>
        <v>7.9896499999999975</v>
      </c>
      <c r="H1415" s="2">
        <f>'Moving Avg'!G1415</f>
        <v>7.7421600000000019</v>
      </c>
      <c r="I1415" s="2">
        <f>'Moving Avg'!H1415</f>
        <v>6.9634900000000028</v>
      </c>
      <c r="J1415" s="5" t="str">
        <f>OBV!F1415</f>
        <v>BEARISH</v>
      </c>
      <c r="K1415" s="5" t="str">
        <f>OBV!G1415</f>
        <v>NEUTRAL</v>
      </c>
      <c r="L1415" s="5" t="str">
        <f>OBV!H1415</f>
        <v>CONFIRMED BEARISH</v>
      </c>
      <c r="M1415" s="7">
        <f t="shared" si="220"/>
        <v>25</v>
      </c>
      <c r="N1415" s="7">
        <f t="shared" si="221"/>
        <v>0</v>
      </c>
      <c r="O1415" s="7">
        <f t="shared" si="222"/>
        <v>50</v>
      </c>
      <c r="P1415" s="7">
        <f t="shared" si="223"/>
        <v>16.5</v>
      </c>
      <c r="Q1415" s="8">
        <f t="shared" si="224"/>
        <v>18.725000000000001</v>
      </c>
      <c r="R1415" s="8">
        <f t="shared" si="225"/>
        <v>26.625</v>
      </c>
      <c r="S1415" s="8">
        <f t="shared" si="226"/>
        <v>23.675000000000001</v>
      </c>
      <c r="T1415" s="8">
        <f t="shared" si="227"/>
        <v>22.875</v>
      </c>
      <c r="U1415" s="7">
        <f t="shared" si="228"/>
        <v>23.008333333333336</v>
      </c>
      <c r="V1415" s="7">
        <f t="shared" si="229"/>
        <v>22.975000000000001</v>
      </c>
    </row>
    <row r="1416" spans="1:22" ht="13.5" x14ac:dyDescent="0.25">
      <c r="A1416" s="3">
        <f>RSI!A1416</f>
        <v>44075</v>
      </c>
      <c r="B1416" s="2">
        <f>RSI!B1416</f>
        <v>7.74</v>
      </c>
      <c r="C1416" s="2">
        <f>RSI!I1416</f>
        <v>47.302200654539774</v>
      </c>
      <c r="D1416" s="2">
        <f>MACD!E1416</f>
        <v>0.26467192057633326</v>
      </c>
      <c r="E1416" s="2">
        <f>MACD!F1416</f>
        <v>0.1322731857524948</v>
      </c>
      <c r="F1416" s="2">
        <f>'Moving Avg'!D1416</f>
        <v>7.7326000000000006</v>
      </c>
      <c r="G1416" s="2">
        <f>'Moving Avg'!F1416</f>
        <v>7.9803999999999977</v>
      </c>
      <c r="H1416" s="2">
        <f>'Moving Avg'!G1416</f>
        <v>7.7600400000000036</v>
      </c>
      <c r="I1416" s="2">
        <f>'Moving Avg'!H1416</f>
        <v>6.9711700000000034</v>
      </c>
      <c r="J1416" s="5" t="str">
        <f>OBV!F1416</f>
        <v>BULLISH</v>
      </c>
      <c r="K1416" s="5" t="str">
        <f>OBV!G1416</f>
        <v>NEUTRAL</v>
      </c>
      <c r="L1416" s="5" t="str">
        <f>OBV!H1416</f>
        <v>CONFIRMED BULLISH</v>
      </c>
      <c r="M1416" s="7">
        <f t="shared" si="220"/>
        <v>25</v>
      </c>
      <c r="N1416" s="7">
        <f t="shared" si="221"/>
        <v>0</v>
      </c>
      <c r="O1416" s="7">
        <f t="shared" si="222"/>
        <v>50</v>
      </c>
      <c r="P1416" s="7">
        <f t="shared" si="223"/>
        <v>83.5</v>
      </c>
      <c r="Q1416" s="8">
        <f t="shared" si="224"/>
        <v>28.774999999999999</v>
      </c>
      <c r="R1416" s="8">
        <f t="shared" si="225"/>
        <v>43.375</v>
      </c>
      <c r="S1416" s="8">
        <f t="shared" si="226"/>
        <v>53.825000000000003</v>
      </c>
      <c r="T1416" s="8">
        <f t="shared" si="227"/>
        <v>39.625</v>
      </c>
      <c r="U1416" s="7">
        <f t="shared" si="228"/>
        <v>41.991666666666667</v>
      </c>
      <c r="V1416" s="7">
        <f t="shared" si="229"/>
        <v>41.400000000000006</v>
      </c>
    </row>
    <row r="1417" spans="1:22" ht="13.5" x14ac:dyDescent="0.25">
      <c r="A1417" s="3">
        <f>RSI!A1417</f>
        <v>44076</v>
      </c>
      <c r="B1417" s="2">
        <f>RSI!B1417</f>
        <v>7.7329999999999997</v>
      </c>
      <c r="C1417" s="2">
        <f>RSI!I1417</f>
        <v>47.102840764170537</v>
      </c>
      <c r="D1417" s="2">
        <f>MACD!E1417</f>
        <v>0.252162527529884</v>
      </c>
      <c r="E1417" s="2">
        <f>MACD!F1417</f>
        <v>0.15625105410797266</v>
      </c>
      <c r="F1417" s="2">
        <f>'Moving Avg'!D1417</f>
        <v>7.7385999999999999</v>
      </c>
      <c r="G1417" s="2">
        <f>'Moving Avg'!F1417</f>
        <v>7.9707999999999988</v>
      </c>
      <c r="H1417" s="2">
        <f>'Moving Avg'!G1417</f>
        <v>7.773780000000003</v>
      </c>
      <c r="I1417" s="2">
        <f>'Moving Avg'!H1417</f>
        <v>6.9796650000000033</v>
      </c>
      <c r="J1417" s="5" t="str">
        <f>OBV!F1417</f>
        <v>BEARISH</v>
      </c>
      <c r="K1417" s="5" t="str">
        <f>OBV!G1417</f>
        <v>NEUTRAL</v>
      </c>
      <c r="L1417" s="5" t="str">
        <f>OBV!H1417</f>
        <v>BEARISH DIVERGENCE</v>
      </c>
      <c r="M1417" s="7">
        <f t="shared" si="220"/>
        <v>25</v>
      </c>
      <c r="N1417" s="7">
        <f t="shared" si="221"/>
        <v>0</v>
      </c>
      <c r="O1417" s="7">
        <f t="shared" si="222"/>
        <v>50</v>
      </c>
      <c r="P1417" s="7">
        <f t="shared" si="223"/>
        <v>16.5</v>
      </c>
      <c r="Q1417" s="8">
        <f t="shared" si="224"/>
        <v>18.725000000000001</v>
      </c>
      <c r="R1417" s="8">
        <f t="shared" si="225"/>
        <v>26.625</v>
      </c>
      <c r="S1417" s="8">
        <f t="shared" si="226"/>
        <v>23.675000000000001</v>
      </c>
      <c r="T1417" s="8">
        <f t="shared" si="227"/>
        <v>22.875</v>
      </c>
      <c r="U1417" s="7">
        <f t="shared" si="228"/>
        <v>23.008333333333336</v>
      </c>
      <c r="V1417" s="7">
        <f t="shared" si="229"/>
        <v>22.975000000000001</v>
      </c>
    </row>
    <row r="1418" spans="1:22" ht="13.5" x14ac:dyDescent="0.25">
      <c r="A1418" s="3">
        <f>RSI!A1418</f>
        <v>44077</v>
      </c>
      <c r="B1418" s="2">
        <f>RSI!B1418</f>
        <v>7.7249999999999996</v>
      </c>
      <c r="C1418" s="2">
        <f>RSI!I1418</f>
        <v>46.859769723389192</v>
      </c>
      <c r="D1418" s="2">
        <f>MACD!E1418</f>
        <v>0.26661627910283858</v>
      </c>
      <c r="E1418" s="2">
        <f>MACD!F1418</f>
        <v>0.17832409910694585</v>
      </c>
      <c r="F1418" s="2">
        <f>'Moving Avg'!D1418</f>
        <v>7.6971999999999996</v>
      </c>
      <c r="G1418" s="2">
        <f>'Moving Avg'!F1418</f>
        <v>7.9489999999999998</v>
      </c>
      <c r="H1418" s="2">
        <f>'Moving Avg'!G1418</f>
        <v>7.7835200000000029</v>
      </c>
      <c r="I1418" s="2">
        <f>'Moving Avg'!H1418</f>
        <v>6.9872350000000027</v>
      </c>
      <c r="J1418" s="5" t="str">
        <f>OBV!F1418</f>
        <v>BEARISH</v>
      </c>
      <c r="K1418" s="5" t="str">
        <f>OBV!G1418</f>
        <v>NEUTRAL</v>
      </c>
      <c r="L1418" s="5" t="str">
        <f>OBV!H1418</f>
        <v>CONFIRMED BEARISH</v>
      </c>
      <c r="M1418" s="7">
        <f t="shared" si="220"/>
        <v>25</v>
      </c>
      <c r="N1418" s="7">
        <f t="shared" si="221"/>
        <v>0</v>
      </c>
      <c r="O1418" s="7">
        <f t="shared" si="222"/>
        <v>50</v>
      </c>
      <c r="P1418" s="7">
        <f t="shared" si="223"/>
        <v>16.5</v>
      </c>
      <c r="Q1418" s="8">
        <f t="shared" si="224"/>
        <v>18.725000000000001</v>
      </c>
      <c r="R1418" s="8">
        <f t="shared" si="225"/>
        <v>26.625</v>
      </c>
      <c r="S1418" s="8">
        <f t="shared" si="226"/>
        <v>23.675000000000001</v>
      </c>
      <c r="T1418" s="8">
        <f t="shared" si="227"/>
        <v>22.875</v>
      </c>
      <c r="U1418" s="7">
        <f t="shared" si="228"/>
        <v>23.008333333333336</v>
      </c>
      <c r="V1418" s="7">
        <f t="shared" si="229"/>
        <v>22.975000000000001</v>
      </c>
    </row>
    <row r="1419" spans="1:22" ht="13.5" x14ac:dyDescent="0.25">
      <c r="A1419" s="3">
        <f>RSI!A1419</f>
        <v>44078</v>
      </c>
      <c r="B1419" s="2">
        <f>RSI!B1419</f>
        <v>7.6070000000000002</v>
      </c>
      <c r="C1419" s="2">
        <f>RSI!I1419</f>
        <v>43.309616010629526</v>
      </c>
      <c r="D1419" s="2">
        <f>MACD!E1419</f>
        <v>0.25065136903489194</v>
      </c>
      <c r="E1419" s="2">
        <f>MACD!F1419</f>
        <v>0.19278955309253509</v>
      </c>
      <c r="F1419" s="2">
        <f>'Moving Avg'!D1419</f>
        <v>7.6676000000000002</v>
      </c>
      <c r="G1419" s="2">
        <f>'Moving Avg'!F1419</f>
        <v>7.9194500000000003</v>
      </c>
      <c r="H1419" s="2">
        <f>'Moving Avg'!G1419</f>
        <v>7.7875000000000023</v>
      </c>
      <c r="I1419" s="2">
        <f>'Moving Avg'!H1419</f>
        <v>6.9938800000000025</v>
      </c>
      <c r="J1419" s="5" t="str">
        <f>OBV!F1419</f>
        <v>BEARISH</v>
      </c>
      <c r="K1419" s="5" t="str">
        <f>OBV!G1419</f>
        <v>NEUTRAL</v>
      </c>
      <c r="L1419" s="5" t="str">
        <f>OBV!H1419</f>
        <v>CONFIRMED BEARISH</v>
      </c>
      <c r="M1419" s="7">
        <f t="shared" si="220"/>
        <v>25</v>
      </c>
      <c r="N1419" s="7">
        <f t="shared" si="221"/>
        <v>0</v>
      </c>
      <c r="O1419" s="7">
        <f t="shared" si="222"/>
        <v>50</v>
      </c>
      <c r="P1419" s="7">
        <f t="shared" si="223"/>
        <v>16.5</v>
      </c>
      <c r="Q1419" s="8">
        <f t="shared" si="224"/>
        <v>18.725000000000001</v>
      </c>
      <c r="R1419" s="8">
        <f t="shared" si="225"/>
        <v>26.625</v>
      </c>
      <c r="S1419" s="8">
        <f t="shared" si="226"/>
        <v>23.675000000000001</v>
      </c>
      <c r="T1419" s="8">
        <f t="shared" si="227"/>
        <v>22.875</v>
      </c>
      <c r="U1419" s="7">
        <f t="shared" si="228"/>
        <v>23.008333333333336</v>
      </c>
      <c r="V1419" s="7">
        <f t="shared" si="229"/>
        <v>22.975000000000001</v>
      </c>
    </row>
    <row r="1420" spans="1:22" ht="13.5" x14ac:dyDescent="0.25">
      <c r="A1420" s="3">
        <f>RSI!A1420</f>
        <v>44081</v>
      </c>
      <c r="B1420" s="2">
        <f>RSI!B1420</f>
        <v>7.452</v>
      </c>
      <c r="C1420" s="2">
        <f>RSI!I1420</f>
        <v>39.117332777441256</v>
      </c>
      <c r="D1420" s="2">
        <f>MACD!E1420</f>
        <v>0.23064864611516356</v>
      </c>
      <c r="E1420" s="2">
        <f>MACD!F1420</f>
        <v>0.20036137169706081</v>
      </c>
      <c r="F1420" s="2">
        <f>'Moving Avg'!D1420</f>
        <v>7.6513999999999998</v>
      </c>
      <c r="G1420" s="2">
        <f>'Moving Avg'!F1420</f>
        <v>7.8784499999999991</v>
      </c>
      <c r="H1420" s="2">
        <f>'Moving Avg'!G1420</f>
        <v>7.7844000000000015</v>
      </c>
      <c r="I1420" s="2">
        <f>'Moving Avg'!H1420</f>
        <v>7.0006750000000038</v>
      </c>
      <c r="J1420" s="5" t="str">
        <f>OBV!F1420</f>
        <v>BEARISH</v>
      </c>
      <c r="K1420" s="5" t="str">
        <f>OBV!G1420</f>
        <v>NEUTRAL</v>
      </c>
      <c r="L1420" s="5" t="str">
        <f>OBV!H1420</f>
        <v>CONFIRMED BEARISH</v>
      </c>
      <c r="M1420" s="7">
        <f t="shared" si="220"/>
        <v>25</v>
      </c>
      <c r="N1420" s="7">
        <f t="shared" si="221"/>
        <v>0</v>
      </c>
      <c r="O1420" s="7">
        <f t="shared" si="222"/>
        <v>50</v>
      </c>
      <c r="P1420" s="7">
        <f t="shared" si="223"/>
        <v>16.5</v>
      </c>
      <c r="Q1420" s="8">
        <f t="shared" si="224"/>
        <v>18.725000000000001</v>
      </c>
      <c r="R1420" s="8">
        <f t="shared" si="225"/>
        <v>26.625</v>
      </c>
      <c r="S1420" s="8">
        <f t="shared" si="226"/>
        <v>23.675000000000001</v>
      </c>
      <c r="T1420" s="8">
        <f t="shared" si="227"/>
        <v>22.875</v>
      </c>
      <c r="U1420" s="7">
        <f t="shared" si="228"/>
        <v>23.008333333333336</v>
      </c>
      <c r="V1420" s="7">
        <f t="shared" si="229"/>
        <v>22.975000000000001</v>
      </c>
    </row>
    <row r="1421" spans="1:22" ht="13.5" x14ac:dyDescent="0.25">
      <c r="A1421" s="3">
        <f>RSI!A1421</f>
        <v>44082</v>
      </c>
      <c r="B1421" s="2">
        <f>RSI!B1421</f>
        <v>7.452</v>
      </c>
      <c r="C1421" s="2">
        <f>RSI!I1421</f>
        <v>39.117332777441263</v>
      </c>
      <c r="D1421" s="2">
        <f>MACD!E1421</f>
        <v>0.20780151395736901</v>
      </c>
      <c r="E1421" s="2">
        <f>MACD!F1421</f>
        <v>0.20184940014912245</v>
      </c>
      <c r="F1421" s="2">
        <f>'Moving Avg'!D1421</f>
        <v>7.593799999999999</v>
      </c>
      <c r="G1421" s="2">
        <f>'Moving Avg'!F1421</f>
        <v>7.8448499999999992</v>
      </c>
      <c r="H1421" s="2">
        <f>'Moving Avg'!G1421</f>
        <v>7.7855800000000022</v>
      </c>
      <c r="I1421" s="2">
        <f>'Moving Avg'!H1421</f>
        <v>7.0080250000000026</v>
      </c>
      <c r="J1421" s="5" t="str">
        <f>OBV!F1421</f>
        <v>BEARISH</v>
      </c>
      <c r="K1421" s="5" t="str">
        <f>OBV!G1421</f>
        <v>STRONG</v>
      </c>
      <c r="L1421" s="5" t="str">
        <f>OBV!H1421</f>
        <v>CONFIRMED BEARISH</v>
      </c>
      <c r="M1421" s="7">
        <f t="shared" si="220"/>
        <v>25</v>
      </c>
      <c r="N1421" s="7">
        <f t="shared" si="221"/>
        <v>0</v>
      </c>
      <c r="O1421" s="7">
        <f t="shared" si="222"/>
        <v>50</v>
      </c>
      <c r="P1421" s="7">
        <f t="shared" si="223"/>
        <v>33</v>
      </c>
      <c r="Q1421" s="8">
        <f t="shared" si="224"/>
        <v>21.2</v>
      </c>
      <c r="R1421" s="8">
        <f t="shared" si="225"/>
        <v>30.75</v>
      </c>
      <c r="S1421" s="8">
        <f t="shared" si="226"/>
        <v>31.1</v>
      </c>
      <c r="T1421" s="8">
        <f t="shared" si="227"/>
        <v>27</v>
      </c>
      <c r="U1421" s="7">
        <f t="shared" si="228"/>
        <v>27.683333333333337</v>
      </c>
      <c r="V1421" s="7">
        <f t="shared" si="229"/>
        <v>27.512500000000003</v>
      </c>
    </row>
    <row r="1422" spans="1:22" ht="13.5" x14ac:dyDescent="0.25">
      <c r="A1422" s="3">
        <f>RSI!A1422</f>
        <v>44083</v>
      </c>
      <c r="B1422" s="2">
        <f>RSI!B1422</f>
        <v>7.4450000000000003</v>
      </c>
      <c r="C1422" s="2">
        <f>RSI!I1422</f>
        <v>38.920011032998069</v>
      </c>
      <c r="D1422" s="2">
        <f>MACD!E1422</f>
        <v>0.19091214814761681</v>
      </c>
      <c r="E1422" s="2">
        <f>MACD!F1422</f>
        <v>0.19966194974882134</v>
      </c>
      <c r="F1422" s="2">
        <f>'Moving Avg'!D1422</f>
        <v>7.5361999999999991</v>
      </c>
      <c r="G1422" s="2">
        <f>'Moving Avg'!F1422</f>
        <v>7.8108999999999993</v>
      </c>
      <c r="H1422" s="2">
        <f>'Moving Avg'!G1422</f>
        <v>7.7823400000000005</v>
      </c>
      <c r="I1422" s="2">
        <f>'Moving Avg'!H1422</f>
        <v>7.0157100000000021</v>
      </c>
      <c r="J1422" s="5" t="str">
        <f>OBV!F1422</f>
        <v>BEARISH</v>
      </c>
      <c r="K1422" s="5" t="str">
        <f>OBV!G1422</f>
        <v>STRONG</v>
      </c>
      <c r="L1422" s="5" t="str">
        <f>OBV!H1422</f>
        <v>CONFIRMED BEARISH</v>
      </c>
      <c r="M1422" s="7">
        <f t="shared" si="220"/>
        <v>25</v>
      </c>
      <c r="N1422" s="7">
        <f t="shared" si="221"/>
        <v>45</v>
      </c>
      <c r="O1422" s="7">
        <f t="shared" si="222"/>
        <v>50</v>
      </c>
      <c r="P1422" s="7">
        <f t="shared" si="223"/>
        <v>33</v>
      </c>
      <c r="Q1422" s="8">
        <f t="shared" si="224"/>
        <v>36.950000000000003</v>
      </c>
      <c r="R1422" s="8">
        <f t="shared" si="225"/>
        <v>39.75</v>
      </c>
      <c r="S1422" s="8">
        <f t="shared" si="226"/>
        <v>37.85</v>
      </c>
      <c r="T1422" s="8">
        <f t="shared" si="227"/>
        <v>38.25</v>
      </c>
      <c r="U1422" s="7">
        <f t="shared" si="228"/>
        <v>38.183333333333337</v>
      </c>
      <c r="V1422" s="7">
        <f t="shared" si="229"/>
        <v>38.200000000000003</v>
      </c>
    </row>
    <row r="1423" spans="1:22" ht="13.5" x14ac:dyDescent="0.25">
      <c r="A1423" s="3">
        <f>RSI!A1423</f>
        <v>44084</v>
      </c>
      <c r="B1423" s="2">
        <f>RSI!B1423</f>
        <v>7.2229999999999999</v>
      </c>
      <c r="C1423" s="2">
        <f>RSI!I1423</f>
        <v>33.200151149023014</v>
      </c>
      <c r="D1423" s="2">
        <f>MACD!E1423</f>
        <v>0.23011948663686965</v>
      </c>
      <c r="E1423" s="2">
        <f>MACD!F1423</f>
        <v>0.20575345712643103</v>
      </c>
      <c r="F1423" s="2">
        <f>'Moving Avg'!D1423</f>
        <v>7.4358000000000004</v>
      </c>
      <c r="G1423" s="2">
        <f>'Moving Avg'!F1423</f>
        <v>7.7658500000000004</v>
      </c>
      <c r="H1423" s="2">
        <f>'Moving Avg'!G1423</f>
        <v>7.7725800000000005</v>
      </c>
      <c r="I1423" s="2">
        <f>'Moving Avg'!H1423</f>
        <v>7.0222850000000019</v>
      </c>
      <c r="J1423" s="5" t="str">
        <f>OBV!F1423</f>
        <v>BEARISH</v>
      </c>
      <c r="K1423" s="5" t="str">
        <f>OBV!G1423</f>
        <v>STRONG</v>
      </c>
      <c r="L1423" s="5" t="str">
        <f>OBV!H1423</f>
        <v>CONFIRMED BEARISH</v>
      </c>
      <c r="M1423" s="7">
        <f t="shared" si="220"/>
        <v>25</v>
      </c>
      <c r="N1423" s="7">
        <f t="shared" si="221"/>
        <v>0</v>
      </c>
      <c r="O1423" s="7">
        <f t="shared" si="222"/>
        <v>50</v>
      </c>
      <c r="P1423" s="7">
        <f t="shared" si="223"/>
        <v>33</v>
      </c>
      <c r="Q1423" s="8">
        <f t="shared" si="224"/>
        <v>21.2</v>
      </c>
      <c r="R1423" s="8">
        <f t="shared" si="225"/>
        <v>30.75</v>
      </c>
      <c r="S1423" s="8">
        <f t="shared" si="226"/>
        <v>31.1</v>
      </c>
      <c r="T1423" s="8">
        <f t="shared" si="227"/>
        <v>27</v>
      </c>
      <c r="U1423" s="7">
        <f t="shared" si="228"/>
        <v>27.683333333333337</v>
      </c>
      <c r="V1423" s="7">
        <f t="shared" si="229"/>
        <v>27.512500000000003</v>
      </c>
    </row>
    <row r="1424" spans="1:22" ht="13.5" x14ac:dyDescent="0.25">
      <c r="A1424" s="3">
        <f>RSI!A1424</f>
        <v>44085</v>
      </c>
      <c r="B1424" s="2">
        <f>RSI!B1424</f>
        <v>7.0309999999999997</v>
      </c>
      <c r="C1424" s="2">
        <f>RSI!I1424</f>
        <v>29.202819700927932</v>
      </c>
      <c r="D1424" s="2">
        <f>MACD!E1424</f>
        <v>0.2532862676568044</v>
      </c>
      <c r="E1424" s="2">
        <f>MACD!F1424</f>
        <v>0.21526001923250573</v>
      </c>
      <c r="F1424" s="2">
        <f>'Moving Avg'!D1424</f>
        <v>7.3206000000000007</v>
      </c>
      <c r="G1424" s="2">
        <f>'Moving Avg'!F1424</f>
        <v>7.7112000000000007</v>
      </c>
      <c r="H1424" s="2">
        <f>'Moving Avg'!G1424</f>
        <v>7.7591400000000013</v>
      </c>
      <c r="I1424" s="2">
        <f>'Moving Avg'!H1424</f>
        <v>7.0279000000000016</v>
      </c>
      <c r="J1424" s="5" t="str">
        <f>OBV!F1424</f>
        <v>BEARISH</v>
      </c>
      <c r="K1424" s="5" t="str">
        <f>OBV!G1424</f>
        <v>STRONG</v>
      </c>
      <c r="L1424" s="5" t="str">
        <f>OBV!H1424</f>
        <v>CONFIRMED BEARISH</v>
      </c>
      <c r="M1424" s="7">
        <f t="shared" si="220"/>
        <v>50</v>
      </c>
      <c r="N1424" s="7">
        <f t="shared" si="221"/>
        <v>0</v>
      </c>
      <c r="O1424" s="7">
        <f t="shared" si="222"/>
        <v>50</v>
      </c>
      <c r="P1424" s="7">
        <f t="shared" si="223"/>
        <v>33</v>
      </c>
      <c r="Q1424" s="8">
        <f t="shared" si="224"/>
        <v>29.95</v>
      </c>
      <c r="R1424" s="8">
        <f t="shared" si="225"/>
        <v>35.75</v>
      </c>
      <c r="S1424" s="8">
        <f t="shared" si="226"/>
        <v>34.85</v>
      </c>
      <c r="T1424" s="8">
        <f t="shared" si="227"/>
        <v>33.25</v>
      </c>
      <c r="U1424" s="7">
        <f t="shared" si="228"/>
        <v>33.516666666666673</v>
      </c>
      <c r="V1424" s="7">
        <f t="shared" si="229"/>
        <v>33.450000000000003</v>
      </c>
    </row>
    <row r="1425" spans="1:22" ht="13.5" x14ac:dyDescent="0.25">
      <c r="A1425" s="3">
        <f>RSI!A1425</f>
        <v>44088</v>
      </c>
      <c r="B1425" s="2">
        <f>RSI!B1425</f>
        <v>7.0309999999999997</v>
      </c>
      <c r="C1425" s="2">
        <f>RSI!I1425</f>
        <v>29.202819700927932</v>
      </c>
      <c r="D1425" s="2">
        <f>MACD!E1425</f>
        <v>0.24264729247120531</v>
      </c>
      <c r="E1425" s="2">
        <f>MACD!F1425</f>
        <v>0.22073747388024567</v>
      </c>
      <c r="F1425" s="2">
        <f>'Moving Avg'!D1425</f>
        <v>7.2364000000000006</v>
      </c>
      <c r="G1425" s="2">
        <f>'Moving Avg'!F1425</f>
        <v>7.6565500000000011</v>
      </c>
      <c r="H1425" s="2">
        <f>'Moving Avg'!G1425</f>
        <v>7.7498400000000007</v>
      </c>
      <c r="I1425" s="2">
        <f>'Moving Avg'!H1425</f>
        <v>7.0335150000000013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50</v>
      </c>
      <c r="N1425" s="7">
        <f t="shared" si="221"/>
        <v>0</v>
      </c>
      <c r="O1425" s="7">
        <f t="shared" si="222"/>
        <v>50</v>
      </c>
      <c r="P1425" s="7">
        <f t="shared" si="223"/>
        <v>16.5</v>
      </c>
      <c r="Q1425" s="8">
        <f t="shared" si="224"/>
        <v>27.475000000000001</v>
      </c>
      <c r="R1425" s="8">
        <f t="shared" si="225"/>
        <v>31.625</v>
      </c>
      <c r="S1425" s="8">
        <f t="shared" si="226"/>
        <v>27.425000000000001</v>
      </c>
      <c r="T1425" s="8">
        <f t="shared" si="227"/>
        <v>29.125</v>
      </c>
      <c r="U1425" s="7">
        <f t="shared" si="228"/>
        <v>28.841666666666669</v>
      </c>
      <c r="V1425" s="7">
        <f t="shared" si="229"/>
        <v>28.912500000000001</v>
      </c>
    </row>
    <row r="1426" spans="1:22" ht="13.5" x14ac:dyDescent="0.25">
      <c r="A1426" s="3">
        <f>RSI!A1426</f>
        <v>44089</v>
      </c>
      <c r="B1426" s="2">
        <f>RSI!B1426</f>
        <v>7.0309999999999997</v>
      </c>
      <c r="C1426" s="2">
        <f>RSI!I1426</f>
        <v>29.202819700927932</v>
      </c>
      <c r="D1426" s="2">
        <f>MACD!E1426</f>
        <v>0.26911365330902726</v>
      </c>
      <c r="E1426" s="2">
        <f>MACD!F1426</f>
        <v>0.23041270976600201</v>
      </c>
      <c r="F1426" s="2">
        <f>'Moving Avg'!D1426</f>
        <v>7.1521999999999988</v>
      </c>
      <c r="G1426" s="2">
        <f>'Moving Avg'!F1426</f>
        <v>7.5912000000000006</v>
      </c>
      <c r="H1426" s="2">
        <f>'Moving Avg'!G1426</f>
        <v>7.7369800000000009</v>
      </c>
      <c r="I1426" s="2">
        <f>'Moving Avg'!H1426</f>
        <v>7.0391300000000001</v>
      </c>
      <c r="J1426" s="5" t="str">
        <f>OBV!F1426</f>
        <v>BEARISH</v>
      </c>
      <c r="K1426" s="5" t="str">
        <f>OBV!G1426</f>
        <v>NEUTRAL</v>
      </c>
      <c r="L1426" s="5" t="str">
        <f>OBV!H1426</f>
        <v>CONFIRMED BEARISH</v>
      </c>
      <c r="M1426" s="7">
        <f t="shared" si="220"/>
        <v>50</v>
      </c>
      <c r="N1426" s="7">
        <f t="shared" si="221"/>
        <v>0</v>
      </c>
      <c r="O1426" s="7">
        <f t="shared" si="222"/>
        <v>50</v>
      </c>
      <c r="P1426" s="7">
        <f t="shared" si="223"/>
        <v>16.5</v>
      </c>
      <c r="Q1426" s="8">
        <f t="shared" si="224"/>
        <v>27.475000000000001</v>
      </c>
      <c r="R1426" s="8">
        <f t="shared" si="225"/>
        <v>31.625</v>
      </c>
      <c r="S1426" s="8">
        <f t="shared" si="226"/>
        <v>27.425000000000001</v>
      </c>
      <c r="T1426" s="8">
        <f t="shared" si="227"/>
        <v>29.125</v>
      </c>
      <c r="U1426" s="7">
        <f t="shared" si="228"/>
        <v>28.841666666666669</v>
      </c>
      <c r="V1426" s="7">
        <f t="shared" si="229"/>
        <v>28.912500000000001</v>
      </c>
    </row>
    <row r="1427" spans="1:22" ht="13.5" x14ac:dyDescent="0.25">
      <c r="A1427" s="3">
        <f>RSI!A1427</f>
        <v>44090</v>
      </c>
      <c r="B1427" s="2">
        <f>RSI!B1427</f>
        <v>7.016</v>
      </c>
      <c r="C1427" s="2">
        <f>RSI!I1427</f>
        <v>28.86372071308098</v>
      </c>
      <c r="D1427" s="2">
        <f>MACD!E1427</f>
        <v>0.29489654395622011</v>
      </c>
      <c r="E1427" s="2">
        <f>MACD!F1427</f>
        <v>0.24330947660404564</v>
      </c>
      <c r="F1427" s="2">
        <f>'Moving Avg'!D1427</f>
        <v>7.0663999999999998</v>
      </c>
      <c r="G1427" s="2">
        <f>'Moving Avg'!F1427</f>
        <v>7.5435499999999989</v>
      </c>
      <c r="H1427" s="2">
        <f>'Moving Avg'!G1427</f>
        <v>7.7281200000000014</v>
      </c>
      <c r="I1427" s="2">
        <f>'Moving Avg'!H1427</f>
        <v>7.0446700000000009</v>
      </c>
      <c r="J1427" s="5" t="str">
        <f>OBV!F1427</f>
        <v>BEARISH</v>
      </c>
      <c r="K1427" s="5" t="str">
        <f>OBV!G1427</f>
        <v>NEUTRAL</v>
      </c>
      <c r="L1427" s="5" t="str">
        <f>OBV!H1427</f>
        <v>CONFIRMED BEARISH</v>
      </c>
      <c r="M1427" s="7">
        <f t="shared" si="220"/>
        <v>50</v>
      </c>
      <c r="N1427" s="7">
        <f t="shared" si="221"/>
        <v>0</v>
      </c>
      <c r="O1427" s="7">
        <f t="shared" si="222"/>
        <v>50</v>
      </c>
      <c r="P1427" s="7">
        <f t="shared" si="223"/>
        <v>16.5</v>
      </c>
      <c r="Q1427" s="8">
        <f t="shared" si="224"/>
        <v>27.475000000000001</v>
      </c>
      <c r="R1427" s="8">
        <f t="shared" si="225"/>
        <v>31.625</v>
      </c>
      <c r="S1427" s="8">
        <f t="shared" si="226"/>
        <v>27.425000000000001</v>
      </c>
      <c r="T1427" s="8">
        <f t="shared" si="227"/>
        <v>29.125</v>
      </c>
      <c r="U1427" s="7">
        <f t="shared" si="228"/>
        <v>28.841666666666669</v>
      </c>
      <c r="V1427" s="7">
        <f t="shared" si="229"/>
        <v>28.912500000000001</v>
      </c>
    </row>
    <row r="1428" spans="1:22" ht="13.5" x14ac:dyDescent="0.25">
      <c r="A1428" s="3">
        <f>RSI!A1428</f>
        <v>44091</v>
      </c>
      <c r="B1428" s="2">
        <f>RSI!B1428</f>
        <v>7.0090000000000003</v>
      </c>
      <c r="C1428" s="2">
        <f>RSI!I1428</f>
        <v>28.696257878848201</v>
      </c>
      <c r="D1428" s="2">
        <f>MACD!E1428</f>
        <v>0.3191948594894205</v>
      </c>
      <c r="E1428" s="2">
        <f>MACD!F1428</f>
        <v>0.25848655318112063</v>
      </c>
      <c r="F1428" s="2">
        <f>'Moving Avg'!D1428</f>
        <v>7.0236000000000001</v>
      </c>
      <c r="G1428" s="2">
        <f>'Moving Avg'!F1428</f>
        <v>7.4877999999999982</v>
      </c>
      <c r="H1428" s="2">
        <f>'Moving Avg'!G1428</f>
        <v>7.7163000000000022</v>
      </c>
      <c r="I1428" s="2">
        <f>'Moving Avg'!H1428</f>
        <v>7.0502100000000008</v>
      </c>
      <c r="J1428" s="5" t="str">
        <f>OBV!F1428</f>
        <v>BEARISH</v>
      </c>
      <c r="K1428" s="5" t="str">
        <f>OBV!G1428</f>
        <v>NEUTRAL</v>
      </c>
      <c r="L1428" s="5" t="str">
        <f>OBV!H1428</f>
        <v>CONFIRMED BEARISH</v>
      </c>
      <c r="M1428" s="7">
        <f t="shared" si="220"/>
        <v>50</v>
      </c>
      <c r="N1428" s="7">
        <f t="shared" si="221"/>
        <v>0</v>
      </c>
      <c r="O1428" s="7">
        <f t="shared" si="222"/>
        <v>0</v>
      </c>
      <c r="P1428" s="7">
        <f t="shared" si="223"/>
        <v>16.5</v>
      </c>
      <c r="Q1428" s="8">
        <f t="shared" si="224"/>
        <v>19.975000000000001</v>
      </c>
      <c r="R1428" s="8">
        <f t="shared" si="225"/>
        <v>14.125</v>
      </c>
      <c r="S1428" s="8">
        <f t="shared" si="226"/>
        <v>14.925000000000001</v>
      </c>
      <c r="T1428" s="8">
        <f t="shared" si="227"/>
        <v>16.625</v>
      </c>
      <c r="U1428" s="7">
        <f t="shared" si="228"/>
        <v>16.341666666666669</v>
      </c>
      <c r="V1428" s="7">
        <f t="shared" si="229"/>
        <v>16.412500000000001</v>
      </c>
    </row>
    <row r="1429" spans="1:22" ht="13.5" x14ac:dyDescent="0.25">
      <c r="A1429" s="3">
        <f>RSI!A1429</f>
        <v>44092</v>
      </c>
      <c r="B1429" s="2">
        <f>RSI!B1429</f>
        <v>6.8019999999999996</v>
      </c>
      <c r="C1429" s="2">
        <f>RSI!I1429</f>
        <v>24.221025082106777</v>
      </c>
      <c r="D1429" s="2">
        <f>MACD!E1429</f>
        <v>0.33993348437167814</v>
      </c>
      <c r="E1429" s="2">
        <f>MACD!F1429</f>
        <v>0.27477593941923212</v>
      </c>
      <c r="F1429" s="2">
        <f>'Moving Avg'!D1429</f>
        <v>6.9777999999999993</v>
      </c>
      <c r="G1429" s="2">
        <f>'Moving Avg'!F1429</f>
        <v>7.4339000000000013</v>
      </c>
      <c r="H1429" s="2">
        <f>'Moving Avg'!G1429</f>
        <v>7.7002000000000033</v>
      </c>
      <c r="I1429" s="2">
        <f>'Moving Avg'!H1429</f>
        <v>7.0546800000000012</v>
      </c>
      <c r="J1429" s="5" t="str">
        <f>OBV!F1429</f>
        <v>BEARISH</v>
      </c>
      <c r="K1429" s="5" t="str">
        <f>OBV!G1429</f>
        <v>NEUTRAL</v>
      </c>
      <c r="L1429" s="5" t="str">
        <f>OBV!H1429</f>
        <v>CONFIRMED BEARISH</v>
      </c>
      <c r="M1429" s="7">
        <f t="shared" si="220"/>
        <v>50</v>
      </c>
      <c r="N1429" s="7">
        <f t="shared" si="221"/>
        <v>0</v>
      </c>
      <c r="O1429" s="7">
        <f t="shared" si="222"/>
        <v>0</v>
      </c>
      <c r="P1429" s="7">
        <f t="shared" si="223"/>
        <v>16.5</v>
      </c>
      <c r="Q1429" s="8">
        <f t="shared" si="224"/>
        <v>19.975000000000001</v>
      </c>
      <c r="R1429" s="8">
        <f t="shared" si="225"/>
        <v>14.125</v>
      </c>
      <c r="S1429" s="8">
        <f t="shared" si="226"/>
        <v>14.925000000000001</v>
      </c>
      <c r="T1429" s="8">
        <f t="shared" si="227"/>
        <v>16.625</v>
      </c>
      <c r="U1429" s="7">
        <f t="shared" si="228"/>
        <v>16.341666666666669</v>
      </c>
      <c r="V1429" s="7">
        <f t="shared" si="229"/>
        <v>16.412500000000001</v>
      </c>
    </row>
    <row r="1430" spans="1:22" ht="13.5" x14ac:dyDescent="0.25">
      <c r="A1430" s="3">
        <f>RSI!A1430</f>
        <v>44095</v>
      </c>
      <c r="B1430" s="2">
        <f>RSI!B1430</f>
        <v>7.0019999999999998</v>
      </c>
      <c r="C1430" s="2">
        <f>RSI!I1430</f>
        <v>34.800811266196618</v>
      </c>
      <c r="D1430" s="2">
        <f>MACD!E1430</f>
        <v>0.32282062940055045</v>
      </c>
      <c r="E1430" s="2">
        <f>MACD!F1430</f>
        <v>0.28438487741549578</v>
      </c>
      <c r="F1430" s="2">
        <f>'Moving Avg'!D1430</f>
        <v>6.9719999999999995</v>
      </c>
      <c r="G1430" s="2">
        <f>'Moving Avg'!F1430</f>
        <v>7.396250000000002</v>
      </c>
      <c r="H1430" s="2">
        <f>'Moving Avg'!G1430</f>
        <v>7.6882400000000031</v>
      </c>
      <c r="I1430" s="2">
        <f>'Moving Avg'!H1430</f>
        <v>7.0601850000000006</v>
      </c>
      <c r="J1430" s="5" t="str">
        <f>OBV!F1430</f>
        <v>BEARISH</v>
      </c>
      <c r="K1430" s="5" t="str">
        <f>OBV!G1430</f>
        <v>NEUTRAL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16.5</v>
      </c>
      <c r="Q1430" s="8">
        <f t="shared" si="224"/>
        <v>11.225</v>
      </c>
      <c r="R1430" s="8">
        <f t="shared" si="225"/>
        <v>9.125</v>
      </c>
      <c r="S1430" s="8">
        <f t="shared" si="226"/>
        <v>11.175000000000001</v>
      </c>
      <c r="T1430" s="8">
        <f t="shared" si="227"/>
        <v>10.375</v>
      </c>
      <c r="U1430" s="7">
        <f t="shared" si="228"/>
        <v>10.508333333333335</v>
      </c>
      <c r="V1430" s="7">
        <f t="shared" si="229"/>
        <v>10.475000000000001</v>
      </c>
    </row>
    <row r="1431" spans="1:22" ht="13.5" x14ac:dyDescent="0.25">
      <c r="A1431" s="3">
        <f>RSI!A1431</f>
        <v>44096</v>
      </c>
      <c r="B1431" s="2">
        <f>RSI!B1431</f>
        <v>7.0019999999999998</v>
      </c>
      <c r="C1431" s="2">
        <f>RSI!I1431</f>
        <v>34.800811266196618</v>
      </c>
      <c r="D1431" s="2">
        <f>MACD!E1431</f>
        <v>0.3108624595012266</v>
      </c>
      <c r="E1431" s="2">
        <f>MACD!F1431</f>
        <v>0.28968039383264199</v>
      </c>
      <c r="F1431" s="2">
        <f>'Moving Avg'!D1431</f>
        <v>6.9661999999999988</v>
      </c>
      <c r="G1431" s="2">
        <f>'Moving Avg'!F1431</f>
        <v>7.361200000000002</v>
      </c>
      <c r="H1431" s="2">
        <f>'Moving Avg'!G1431</f>
        <v>7.6749600000000022</v>
      </c>
      <c r="I1431" s="2">
        <f>'Moving Avg'!H1431</f>
        <v>7.0656550000000005</v>
      </c>
      <c r="J1431" s="5" t="str">
        <f>OBV!F1431</f>
        <v>BEARISH</v>
      </c>
      <c r="K1431" s="5" t="str">
        <f>OBV!G1431</f>
        <v>NEUTRAL</v>
      </c>
      <c r="L1431" s="5" t="str">
        <f>OBV!H1431</f>
        <v>CONFIRMED BEARISH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16.5</v>
      </c>
      <c r="Q1431" s="8">
        <f t="shared" si="224"/>
        <v>11.225</v>
      </c>
      <c r="R1431" s="8">
        <f t="shared" si="225"/>
        <v>9.125</v>
      </c>
      <c r="S1431" s="8">
        <f t="shared" si="226"/>
        <v>11.175000000000001</v>
      </c>
      <c r="T1431" s="8">
        <f t="shared" si="227"/>
        <v>10.375</v>
      </c>
      <c r="U1431" s="7">
        <f t="shared" si="228"/>
        <v>10.508333333333335</v>
      </c>
      <c r="V1431" s="7">
        <f t="shared" si="229"/>
        <v>10.475000000000001</v>
      </c>
    </row>
    <row r="1432" spans="1:22" ht="13.5" x14ac:dyDescent="0.25">
      <c r="A1432" s="3">
        <f>RSI!A1432</f>
        <v>44097</v>
      </c>
      <c r="B1432" s="2">
        <f>RSI!B1432</f>
        <v>7.0019999999999998</v>
      </c>
      <c r="C1432" s="2">
        <f>RSI!I1432</f>
        <v>34.800811266196618</v>
      </c>
      <c r="D1432" s="2">
        <f>MACD!E1432</f>
        <v>0.30200221289063212</v>
      </c>
      <c r="E1432" s="2">
        <f>MACD!F1432</f>
        <v>0.29214475764424003</v>
      </c>
      <c r="F1432" s="2">
        <f>'Moving Avg'!D1432</f>
        <v>6.9634</v>
      </c>
      <c r="G1432" s="2">
        <f>'Moving Avg'!F1432</f>
        <v>7.3261500000000028</v>
      </c>
      <c r="H1432" s="2">
        <f>'Moving Avg'!G1432</f>
        <v>7.6616800000000023</v>
      </c>
      <c r="I1432" s="2">
        <f>'Moving Avg'!H1432</f>
        <v>7.0711250000000003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16.5</v>
      </c>
      <c r="Q1432" s="8">
        <f t="shared" si="224"/>
        <v>11.225</v>
      </c>
      <c r="R1432" s="8">
        <f t="shared" si="225"/>
        <v>9.125</v>
      </c>
      <c r="S1432" s="8">
        <f t="shared" si="226"/>
        <v>11.175000000000001</v>
      </c>
      <c r="T1432" s="8">
        <f t="shared" si="227"/>
        <v>10.375</v>
      </c>
      <c r="U1432" s="7">
        <f t="shared" si="228"/>
        <v>10.508333333333335</v>
      </c>
      <c r="V1432" s="7">
        <f t="shared" si="229"/>
        <v>10.475000000000001</v>
      </c>
    </row>
    <row r="1433" spans="1:22" ht="13.5" x14ac:dyDescent="0.25">
      <c r="A1433" s="3">
        <f>RSI!A1433</f>
        <v>44098</v>
      </c>
      <c r="B1433" s="2">
        <f>RSI!B1433</f>
        <v>7.0019999999999998</v>
      </c>
      <c r="C1433" s="2">
        <f>RSI!I1433</f>
        <v>34.800811266196618</v>
      </c>
      <c r="D1433" s="2">
        <f>MACD!E1433</f>
        <v>0.26251339047047217</v>
      </c>
      <c r="E1433" s="2">
        <f>MACD!F1433</f>
        <v>0.28621848420948648</v>
      </c>
      <c r="F1433" s="2">
        <f>'Moving Avg'!D1433</f>
        <v>6.9619999999999989</v>
      </c>
      <c r="G1433" s="2">
        <f>'Moving Avg'!F1433</f>
        <v>7.2796500000000011</v>
      </c>
      <c r="H1433" s="2">
        <f>'Moving Avg'!G1433</f>
        <v>7.6529800000000012</v>
      </c>
      <c r="I1433" s="2">
        <f>'Moving Avg'!H1433</f>
        <v>7.0757050000000001</v>
      </c>
      <c r="J1433" s="5" t="str">
        <f>OBV!F1433</f>
        <v>BULLISH</v>
      </c>
      <c r="K1433" s="5" t="str">
        <f>OBV!G1433</f>
        <v>NEUTRAL</v>
      </c>
      <c r="L1433" s="5" t="str">
        <f>OBV!H1433</f>
        <v>BULLISH DIVERGENCE</v>
      </c>
      <c r="M1433" s="7">
        <f t="shared" si="220"/>
        <v>25</v>
      </c>
      <c r="N1433" s="7">
        <f t="shared" si="221"/>
        <v>100</v>
      </c>
      <c r="O1433" s="7">
        <f t="shared" si="222"/>
        <v>0</v>
      </c>
      <c r="P1433" s="7">
        <f t="shared" si="223"/>
        <v>66.5</v>
      </c>
      <c r="Q1433" s="8">
        <f t="shared" si="224"/>
        <v>53.725000000000001</v>
      </c>
      <c r="R1433" s="8">
        <f t="shared" si="225"/>
        <v>41.625</v>
      </c>
      <c r="S1433" s="8">
        <f t="shared" si="226"/>
        <v>48.674999999999997</v>
      </c>
      <c r="T1433" s="8">
        <f t="shared" si="227"/>
        <v>47.875</v>
      </c>
      <c r="U1433" s="7">
        <f t="shared" si="228"/>
        <v>48.008333333333326</v>
      </c>
      <c r="V1433" s="7">
        <f t="shared" si="229"/>
        <v>47.974999999999994</v>
      </c>
    </row>
    <row r="1434" spans="1:22" ht="13.5" x14ac:dyDescent="0.25">
      <c r="A1434" s="3">
        <f>RSI!A1434</f>
        <v>44099</v>
      </c>
      <c r="B1434" s="2">
        <f>RSI!B1434</f>
        <v>7.0019999999999998</v>
      </c>
      <c r="C1434" s="2">
        <f>RSI!I1434</f>
        <v>34.800811266196618</v>
      </c>
      <c r="D1434" s="2">
        <f>MACD!E1434</f>
        <v>0.20156330577695147</v>
      </c>
      <c r="E1434" s="2">
        <f>MACD!F1434</f>
        <v>0.26928744852297948</v>
      </c>
      <c r="F1434" s="2">
        <f>'Moving Avg'!D1434</f>
        <v>7.0019999999999998</v>
      </c>
      <c r="G1434" s="2">
        <f>'Moving Avg'!F1434</f>
        <v>7.2420000000000018</v>
      </c>
      <c r="H1434" s="2">
        <f>'Moving Avg'!G1434</f>
        <v>7.6467800000000024</v>
      </c>
      <c r="I1434" s="2">
        <f>'Moving Avg'!H1434</f>
        <v>7.0802500000000013</v>
      </c>
      <c r="J1434" s="5" t="str">
        <f>OBV!F1434</f>
        <v>BULLISH</v>
      </c>
      <c r="K1434" s="5" t="str">
        <f>OBV!G1434</f>
        <v>NEUTRAL</v>
      </c>
      <c r="L1434" s="5" t="str">
        <f>OBV!H1434</f>
        <v>CONFIRMED BULLISH</v>
      </c>
      <c r="M1434" s="7">
        <f t="shared" si="220"/>
        <v>25</v>
      </c>
      <c r="N1434" s="7">
        <f t="shared" si="221"/>
        <v>100</v>
      </c>
      <c r="O1434" s="7">
        <f t="shared" si="222"/>
        <v>0</v>
      </c>
      <c r="P1434" s="7">
        <f t="shared" si="223"/>
        <v>83.5</v>
      </c>
      <c r="Q1434" s="8">
        <f t="shared" si="224"/>
        <v>56.274999999999999</v>
      </c>
      <c r="R1434" s="8">
        <f t="shared" si="225"/>
        <v>45.875</v>
      </c>
      <c r="S1434" s="8">
        <f t="shared" si="226"/>
        <v>56.325000000000003</v>
      </c>
      <c r="T1434" s="8">
        <f t="shared" si="227"/>
        <v>52.125</v>
      </c>
      <c r="U1434" s="7">
        <f t="shared" si="228"/>
        <v>52.82500000000001</v>
      </c>
      <c r="V1434" s="7">
        <f t="shared" si="229"/>
        <v>52.650000000000006</v>
      </c>
    </row>
    <row r="1435" spans="1:22" ht="13.5" x14ac:dyDescent="0.25">
      <c r="A1435" s="3">
        <f>RSI!A1435</f>
        <v>44102</v>
      </c>
      <c r="B1435" s="2">
        <f>RSI!B1435</f>
        <v>7.0019999999999998</v>
      </c>
      <c r="C1435" s="2">
        <f>RSI!I1435</f>
        <v>34.800811266196618</v>
      </c>
      <c r="D1435" s="2">
        <f>MACD!E1435</f>
        <v>0.151843857019613</v>
      </c>
      <c r="E1435" s="2">
        <f>MACD!F1435</f>
        <v>0.24579873022230619</v>
      </c>
      <c r="F1435" s="2">
        <f>'Moving Avg'!D1435</f>
        <v>7.0019999999999998</v>
      </c>
      <c r="G1435" s="2">
        <f>'Moving Avg'!F1435</f>
        <v>7.2154500000000015</v>
      </c>
      <c r="H1435" s="2">
        <f>'Moving Avg'!G1435</f>
        <v>7.6369000000000025</v>
      </c>
      <c r="I1435" s="2">
        <f>'Moving Avg'!H1435</f>
        <v>7.0856800000000009</v>
      </c>
      <c r="J1435" s="5" t="str">
        <f>OBV!F1435</f>
        <v>NEUTRAL</v>
      </c>
      <c r="K1435" s="5" t="str">
        <f>OBV!G1435</f>
        <v>NEUTRAL</v>
      </c>
      <c r="L1435" s="5" t="str">
        <f>OBV!H1435</f>
        <v>NEUTRAL</v>
      </c>
      <c r="M1435" s="7">
        <f t="shared" si="220"/>
        <v>25</v>
      </c>
      <c r="N1435" s="7">
        <f t="shared" si="221"/>
        <v>100</v>
      </c>
      <c r="O1435" s="7">
        <f t="shared" si="222"/>
        <v>0</v>
      </c>
      <c r="P1435" s="7">
        <f t="shared" si="223"/>
        <v>33</v>
      </c>
      <c r="Q1435" s="8">
        <f t="shared" si="224"/>
        <v>48.7</v>
      </c>
      <c r="R1435" s="8">
        <f t="shared" si="225"/>
        <v>33.25</v>
      </c>
      <c r="S1435" s="8">
        <f t="shared" si="226"/>
        <v>33.6</v>
      </c>
      <c r="T1435" s="8">
        <f t="shared" si="227"/>
        <v>39.5</v>
      </c>
      <c r="U1435" s="7">
        <f t="shared" si="228"/>
        <v>38.516666666666673</v>
      </c>
      <c r="V1435" s="7">
        <f t="shared" si="229"/>
        <v>38.762500000000003</v>
      </c>
    </row>
    <row r="1436" spans="1:22" ht="13.5" x14ac:dyDescent="0.25">
      <c r="A1436" s="3">
        <f>RSI!A1436</f>
        <v>44103</v>
      </c>
      <c r="B1436" s="2">
        <f>RSI!B1436</f>
        <v>7.0019999999999998</v>
      </c>
      <c r="C1436" s="2">
        <f>RSI!I1436</f>
        <v>34.800811266196618</v>
      </c>
      <c r="D1436" s="2">
        <f>MACD!E1436</f>
        <v>0.11148994295594683</v>
      </c>
      <c r="E1436" s="2">
        <f>MACD!F1436</f>
        <v>0.21893697276903434</v>
      </c>
      <c r="F1436" s="2">
        <f>'Moving Avg'!D1436</f>
        <v>7.0019999999999998</v>
      </c>
      <c r="G1436" s="2">
        <f>'Moving Avg'!F1436</f>
        <v>7.1785500000000013</v>
      </c>
      <c r="H1436" s="2">
        <f>'Moving Avg'!G1436</f>
        <v>7.6248000000000022</v>
      </c>
      <c r="I1436" s="2">
        <f>'Moving Avg'!H1436</f>
        <v>7.0902600000000007</v>
      </c>
      <c r="J1436" s="5" t="str">
        <f>OBV!F1436</f>
        <v>NEUTRAL</v>
      </c>
      <c r="K1436" s="5" t="str">
        <f>OBV!G1436</f>
        <v>NEUTRAL</v>
      </c>
      <c r="L1436" s="5" t="str">
        <f>OBV!H1436</f>
        <v>NEUTRAL</v>
      </c>
      <c r="M1436" s="7">
        <f t="shared" si="220"/>
        <v>25</v>
      </c>
      <c r="N1436" s="7">
        <f t="shared" si="221"/>
        <v>100</v>
      </c>
      <c r="O1436" s="7">
        <f t="shared" si="222"/>
        <v>0</v>
      </c>
      <c r="P1436" s="7">
        <f t="shared" si="223"/>
        <v>33</v>
      </c>
      <c r="Q1436" s="8">
        <f t="shared" si="224"/>
        <v>48.7</v>
      </c>
      <c r="R1436" s="8">
        <f t="shared" si="225"/>
        <v>33.25</v>
      </c>
      <c r="S1436" s="8">
        <f t="shared" si="226"/>
        <v>33.6</v>
      </c>
      <c r="T1436" s="8">
        <f t="shared" si="227"/>
        <v>39.5</v>
      </c>
      <c r="U1436" s="7">
        <f t="shared" si="228"/>
        <v>38.516666666666673</v>
      </c>
      <c r="V1436" s="7">
        <f t="shared" si="229"/>
        <v>38.762500000000003</v>
      </c>
    </row>
    <row r="1437" spans="1:22" ht="13.5" x14ac:dyDescent="0.25">
      <c r="A1437" s="3">
        <f>RSI!A1437</f>
        <v>44104</v>
      </c>
      <c r="B1437" s="2">
        <f>RSI!B1437</f>
        <v>6.7949999999999999</v>
      </c>
      <c r="C1437" s="2">
        <f>RSI!I1437</f>
        <v>28.003040862173677</v>
      </c>
      <c r="D1437" s="2">
        <f>MACD!E1437</f>
        <v>9.1959213214260593E-2</v>
      </c>
      <c r="E1437" s="2">
        <f>MACD!F1437</f>
        <v>0.1935414208580796</v>
      </c>
      <c r="F1437" s="2">
        <f>'Moving Avg'!D1437</f>
        <v>6.9605999999999995</v>
      </c>
      <c r="G1437" s="2">
        <f>'Moving Avg'!F1437</f>
        <v>7.1316499999999987</v>
      </c>
      <c r="H1437" s="2">
        <f>'Moving Avg'!G1437</f>
        <v>7.6072200000000016</v>
      </c>
      <c r="I1437" s="2">
        <f>'Moving Avg'!H1437</f>
        <v>7.093325000000001</v>
      </c>
      <c r="J1437" s="5" t="str">
        <f>OBV!F1437</f>
        <v>BEARISH</v>
      </c>
      <c r="K1437" s="5" t="str">
        <f>OBV!G1437</f>
        <v>NEUTRAL</v>
      </c>
      <c r="L1437" s="5" t="str">
        <f>OBV!H1437</f>
        <v>CONFIRMED BEARISH</v>
      </c>
      <c r="M1437" s="7">
        <f t="shared" si="220"/>
        <v>50</v>
      </c>
      <c r="N1437" s="7">
        <f t="shared" si="221"/>
        <v>100</v>
      </c>
      <c r="O1437" s="7">
        <f t="shared" si="222"/>
        <v>0</v>
      </c>
      <c r="P1437" s="7">
        <f t="shared" si="223"/>
        <v>16.5</v>
      </c>
      <c r="Q1437" s="8">
        <f t="shared" si="224"/>
        <v>54.975000000000001</v>
      </c>
      <c r="R1437" s="8">
        <f t="shared" si="225"/>
        <v>34.125</v>
      </c>
      <c r="S1437" s="8">
        <f t="shared" si="226"/>
        <v>29.925000000000001</v>
      </c>
      <c r="T1437" s="8">
        <f t="shared" si="227"/>
        <v>41.625</v>
      </c>
      <c r="U1437" s="7">
        <f t="shared" si="228"/>
        <v>39.674999999999997</v>
      </c>
      <c r="V1437" s="7">
        <f t="shared" si="229"/>
        <v>40.162499999999994</v>
      </c>
    </row>
    <row r="1438" spans="1:22" ht="13.5" x14ac:dyDescent="0.25">
      <c r="A1438" s="3">
        <f>RSI!A1438</f>
        <v>44105</v>
      </c>
      <c r="B1438" s="2">
        <f>RSI!B1438</f>
        <v>6.7949999999999999</v>
      </c>
      <c r="C1438" s="2">
        <f>RSI!I1438</f>
        <v>28.003040862173677</v>
      </c>
      <c r="D1438" s="2">
        <f>MACD!E1438</f>
        <v>7.7050986627877904E-2</v>
      </c>
      <c r="E1438" s="2">
        <f>MACD!F1438</f>
        <v>0.17024333401203928</v>
      </c>
      <c r="F1438" s="2">
        <f>'Moving Avg'!D1438</f>
        <v>6.9192000000000009</v>
      </c>
      <c r="G1438" s="2">
        <f>'Moving Avg'!F1438</f>
        <v>7.085149999999997</v>
      </c>
      <c r="H1438" s="2">
        <f>'Moving Avg'!G1438</f>
        <v>7.5895000000000028</v>
      </c>
      <c r="I1438" s="2">
        <f>'Moving Avg'!H1438</f>
        <v>7.0957250000000007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50</v>
      </c>
      <c r="N1438" s="7">
        <f t="shared" si="221"/>
        <v>100</v>
      </c>
      <c r="O1438" s="7">
        <f t="shared" si="222"/>
        <v>0</v>
      </c>
      <c r="P1438" s="7">
        <f t="shared" si="223"/>
        <v>16.5</v>
      </c>
      <c r="Q1438" s="8">
        <f t="shared" si="224"/>
        <v>54.975000000000001</v>
      </c>
      <c r="R1438" s="8">
        <f t="shared" si="225"/>
        <v>34.125</v>
      </c>
      <c r="S1438" s="8">
        <f t="shared" si="226"/>
        <v>29.925000000000001</v>
      </c>
      <c r="T1438" s="8">
        <f t="shared" si="227"/>
        <v>41.625</v>
      </c>
      <c r="U1438" s="7">
        <f t="shared" si="228"/>
        <v>39.674999999999997</v>
      </c>
      <c r="V1438" s="7">
        <f t="shared" si="229"/>
        <v>40.162499999999994</v>
      </c>
    </row>
    <row r="1439" spans="1:22" ht="13.5" x14ac:dyDescent="0.25">
      <c r="A1439" s="3">
        <f>RSI!A1439</f>
        <v>44106</v>
      </c>
      <c r="B1439" s="2">
        <f>RSI!B1439</f>
        <v>6.7949999999999999</v>
      </c>
      <c r="C1439" s="2">
        <f>RSI!I1439</f>
        <v>28.003040862173677</v>
      </c>
      <c r="D1439" s="2">
        <f>MACD!E1439</f>
        <v>3.508527079378343E-2</v>
      </c>
      <c r="E1439" s="2">
        <f>MACD!F1439</f>
        <v>0.14321172136838814</v>
      </c>
      <c r="F1439" s="2">
        <f>'Moving Avg'!D1439</f>
        <v>6.8778000000000006</v>
      </c>
      <c r="G1439" s="2">
        <f>'Moving Avg'!F1439</f>
        <v>7.0445499999999965</v>
      </c>
      <c r="H1439" s="2">
        <f>'Moving Avg'!G1439</f>
        <v>7.5717800000000031</v>
      </c>
      <c r="I1439" s="2">
        <f>'Moving Avg'!H1439</f>
        <v>7.0972050000000024</v>
      </c>
      <c r="J1439" s="5" t="str">
        <f>OBV!F1439</f>
        <v>BEARISH</v>
      </c>
      <c r="K1439" s="5" t="str">
        <f>OBV!G1439</f>
        <v>NEUTRAL</v>
      </c>
      <c r="L1439" s="5" t="str">
        <f>OBV!H1439</f>
        <v>CONFIRMED BEARISH</v>
      </c>
      <c r="M1439" s="7">
        <f t="shared" si="220"/>
        <v>50</v>
      </c>
      <c r="N1439" s="7">
        <f t="shared" si="221"/>
        <v>100</v>
      </c>
      <c r="O1439" s="7">
        <f t="shared" si="222"/>
        <v>0</v>
      </c>
      <c r="P1439" s="7">
        <f t="shared" si="223"/>
        <v>16.5</v>
      </c>
      <c r="Q1439" s="8">
        <f t="shared" si="224"/>
        <v>54.975000000000001</v>
      </c>
      <c r="R1439" s="8">
        <f t="shared" si="225"/>
        <v>34.125</v>
      </c>
      <c r="S1439" s="8">
        <f t="shared" si="226"/>
        <v>29.925000000000001</v>
      </c>
      <c r="T1439" s="8">
        <f t="shared" si="227"/>
        <v>41.625</v>
      </c>
      <c r="U1439" s="7">
        <f t="shared" si="228"/>
        <v>39.674999999999997</v>
      </c>
      <c r="V1439" s="7">
        <f t="shared" si="229"/>
        <v>40.162499999999994</v>
      </c>
    </row>
    <row r="1440" spans="1:22" ht="13.5" x14ac:dyDescent="0.25">
      <c r="A1440" s="3">
        <f>RSI!A1440</f>
        <v>44109</v>
      </c>
      <c r="B1440" s="2">
        <f>RSI!B1440</f>
        <v>6.7949999999999999</v>
      </c>
      <c r="C1440" s="2">
        <f>RSI!I1440</f>
        <v>28.003040862173677</v>
      </c>
      <c r="D1440" s="2">
        <f>MACD!E1440</f>
        <v>3.2655319404749861E-2</v>
      </c>
      <c r="E1440" s="2">
        <f>MACD!F1440</f>
        <v>0.12110044097566049</v>
      </c>
      <c r="F1440" s="2">
        <f>'Moving Avg'!D1440</f>
        <v>6.8364000000000003</v>
      </c>
      <c r="G1440" s="2">
        <f>'Moving Avg'!F1440</f>
        <v>7.0116999999999976</v>
      </c>
      <c r="H1440" s="2">
        <f>'Moving Avg'!G1440</f>
        <v>7.5542000000000034</v>
      </c>
      <c r="I1440" s="2">
        <f>'Moving Avg'!H1440</f>
        <v>7.0986850000000015</v>
      </c>
      <c r="J1440" s="5" t="str">
        <f>OBV!F1440</f>
        <v>BEARISH</v>
      </c>
      <c r="K1440" s="5" t="str">
        <f>OBV!G1440</f>
        <v>NEUTRAL</v>
      </c>
      <c r="L1440" s="5" t="str">
        <f>OBV!H1440</f>
        <v>CONFIRMED BEARISH</v>
      </c>
      <c r="M1440" s="7">
        <f t="shared" si="220"/>
        <v>50</v>
      </c>
      <c r="N1440" s="7">
        <f t="shared" si="221"/>
        <v>100</v>
      </c>
      <c r="O1440" s="7">
        <f t="shared" si="222"/>
        <v>0</v>
      </c>
      <c r="P1440" s="7">
        <f t="shared" si="223"/>
        <v>16.5</v>
      </c>
      <c r="Q1440" s="8">
        <f t="shared" si="224"/>
        <v>54.975000000000001</v>
      </c>
      <c r="R1440" s="8">
        <f t="shared" si="225"/>
        <v>34.125</v>
      </c>
      <c r="S1440" s="8">
        <f t="shared" si="226"/>
        <v>29.925000000000001</v>
      </c>
      <c r="T1440" s="8">
        <f t="shared" si="227"/>
        <v>41.625</v>
      </c>
      <c r="U1440" s="7">
        <f t="shared" si="228"/>
        <v>39.674999999999997</v>
      </c>
      <c r="V1440" s="7">
        <f t="shared" si="229"/>
        <v>40.162499999999994</v>
      </c>
    </row>
    <row r="1441" spans="1:22" ht="13.5" x14ac:dyDescent="0.25">
      <c r="A1441" s="3">
        <f>RSI!A1441</f>
        <v>44110</v>
      </c>
      <c r="B1441" s="2">
        <f>RSI!B1441</f>
        <v>6.7949999999999999</v>
      </c>
      <c r="C1441" s="2">
        <f>RSI!I1441</f>
        <v>28.003040862173677</v>
      </c>
      <c r="D1441" s="2">
        <f>MACD!E1441</f>
        <v>3.2738345303315874E-2</v>
      </c>
      <c r="E1441" s="2">
        <f>MACD!F1441</f>
        <v>0.10342802184119157</v>
      </c>
      <c r="F1441" s="2">
        <f>'Moving Avg'!D1441</f>
        <v>6.7949999999999999</v>
      </c>
      <c r="G1441" s="2">
        <f>'Moving Avg'!F1441</f>
        <v>6.9788499999999987</v>
      </c>
      <c r="H1441" s="2">
        <f>'Moving Avg'!G1441</f>
        <v>7.532040000000003</v>
      </c>
      <c r="I1441" s="2">
        <f>'Moving Avg'!H1441</f>
        <v>7.1002350000000014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50</v>
      </c>
      <c r="N1441" s="7">
        <f t="shared" si="221"/>
        <v>100</v>
      </c>
      <c r="O1441" s="7">
        <f t="shared" si="222"/>
        <v>0</v>
      </c>
      <c r="P1441" s="7">
        <f t="shared" si="223"/>
        <v>16.5</v>
      </c>
      <c r="Q1441" s="8">
        <f t="shared" si="224"/>
        <v>54.975000000000001</v>
      </c>
      <c r="R1441" s="8">
        <f t="shared" si="225"/>
        <v>34.125</v>
      </c>
      <c r="S1441" s="8">
        <f t="shared" si="226"/>
        <v>29.925000000000001</v>
      </c>
      <c r="T1441" s="8">
        <f t="shared" si="227"/>
        <v>41.625</v>
      </c>
      <c r="U1441" s="7">
        <f t="shared" si="228"/>
        <v>39.674999999999997</v>
      </c>
      <c r="V1441" s="7">
        <f t="shared" si="229"/>
        <v>40.162499999999994</v>
      </c>
    </row>
    <row r="1442" spans="1:22" ht="13.5" x14ac:dyDescent="0.25">
      <c r="A1442" s="3">
        <f>RSI!A1442</f>
        <v>44111</v>
      </c>
      <c r="B1442" s="2">
        <f>RSI!B1442</f>
        <v>6.7949999999999999</v>
      </c>
      <c r="C1442" s="2">
        <f>RSI!I1442</f>
        <v>28.003040862173691</v>
      </c>
      <c r="D1442" s="2">
        <f>MACD!E1442</f>
        <v>3.478928188705499E-2</v>
      </c>
      <c r="E1442" s="2">
        <f>MACD!F1442</f>
        <v>8.9700273850364262E-2</v>
      </c>
      <c r="F1442" s="2">
        <f>'Moving Avg'!D1442</f>
        <v>6.7949999999999999</v>
      </c>
      <c r="G1442" s="2">
        <f>'Moving Avg'!F1442</f>
        <v>6.946349999999998</v>
      </c>
      <c r="H1442" s="2">
        <f>'Moving Avg'!G1442</f>
        <v>7.5106200000000038</v>
      </c>
      <c r="I1442" s="2">
        <f>'Moving Avg'!H1442</f>
        <v>7.1018250000000025</v>
      </c>
      <c r="J1442" s="5" t="str">
        <f>OBV!F1442</f>
        <v>NEUTRAL</v>
      </c>
      <c r="K1442" s="5" t="str">
        <f>OBV!G1442</f>
        <v>NEUTRAL</v>
      </c>
      <c r="L1442" s="5" t="str">
        <f>OBV!H1442</f>
        <v>NEUTRAL</v>
      </c>
      <c r="M1442" s="7">
        <f t="shared" si="220"/>
        <v>50</v>
      </c>
      <c r="N1442" s="7">
        <f t="shared" si="221"/>
        <v>100</v>
      </c>
      <c r="O1442" s="7">
        <f t="shared" si="222"/>
        <v>0</v>
      </c>
      <c r="P1442" s="7">
        <f t="shared" si="223"/>
        <v>33</v>
      </c>
      <c r="Q1442" s="8">
        <f t="shared" si="224"/>
        <v>57.45</v>
      </c>
      <c r="R1442" s="8">
        <f t="shared" si="225"/>
        <v>38.25</v>
      </c>
      <c r="S1442" s="8">
        <f t="shared" si="226"/>
        <v>37.35</v>
      </c>
      <c r="T1442" s="8">
        <f t="shared" si="227"/>
        <v>45.75</v>
      </c>
      <c r="U1442" s="7">
        <f t="shared" si="228"/>
        <v>44.35</v>
      </c>
      <c r="V1442" s="7">
        <f t="shared" si="229"/>
        <v>44.7</v>
      </c>
    </row>
    <row r="1443" spans="1:22" ht="13.5" x14ac:dyDescent="0.25">
      <c r="A1443" s="3">
        <f>RSI!A1443</f>
        <v>44112</v>
      </c>
      <c r="B1443" s="2">
        <f>RSI!B1443</f>
        <v>6.7949999999999999</v>
      </c>
      <c r="C1443" s="2">
        <f>RSI!I1443</f>
        <v>28.003040862173691</v>
      </c>
      <c r="D1443" s="2">
        <f>MACD!E1443</f>
        <v>3.8358656339989139E-2</v>
      </c>
      <c r="E1443" s="2">
        <f>MACD!F1443</f>
        <v>7.9431950348289246E-2</v>
      </c>
      <c r="F1443" s="2">
        <f>'Moving Avg'!D1443</f>
        <v>6.7949999999999999</v>
      </c>
      <c r="G1443" s="2">
        <f>'Moving Avg'!F1443</f>
        <v>6.9249499999999999</v>
      </c>
      <c r="H1443" s="2">
        <f>'Moving Avg'!G1443</f>
        <v>7.4892000000000039</v>
      </c>
      <c r="I1443" s="2">
        <f>'Moving Avg'!H1443</f>
        <v>7.103340000000002</v>
      </c>
      <c r="J1443" s="5" t="str">
        <f>OBV!F1443</f>
        <v>NEUTRAL</v>
      </c>
      <c r="K1443" s="5" t="str">
        <f>OBV!G1443</f>
        <v>NEUTRAL</v>
      </c>
      <c r="L1443" s="5" t="str">
        <f>OBV!H1443</f>
        <v>NEUTRAL</v>
      </c>
      <c r="M1443" s="7">
        <f t="shared" si="220"/>
        <v>50</v>
      </c>
      <c r="N1443" s="7">
        <f t="shared" si="221"/>
        <v>100</v>
      </c>
      <c r="O1443" s="7">
        <f t="shared" si="222"/>
        <v>0</v>
      </c>
      <c r="P1443" s="7">
        <f t="shared" si="223"/>
        <v>33</v>
      </c>
      <c r="Q1443" s="8">
        <f t="shared" si="224"/>
        <v>57.45</v>
      </c>
      <c r="R1443" s="8">
        <f t="shared" si="225"/>
        <v>38.25</v>
      </c>
      <c r="S1443" s="8">
        <f t="shared" si="226"/>
        <v>37.35</v>
      </c>
      <c r="T1443" s="8">
        <f t="shared" si="227"/>
        <v>45.75</v>
      </c>
      <c r="U1443" s="7">
        <f t="shared" si="228"/>
        <v>44.35</v>
      </c>
      <c r="V1443" s="7">
        <f t="shared" si="229"/>
        <v>44.7</v>
      </c>
    </row>
    <row r="1444" spans="1:22" ht="13.5" x14ac:dyDescent="0.25">
      <c r="A1444" s="3">
        <f>RSI!A1444</f>
        <v>44113</v>
      </c>
      <c r="B1444" s="2">
        <f>RSI!B1444</f>
        <v>6.7949999999999999</v>
      </c>
      <c r="C1444" s="2">
        <f>RSI!I1444</f>
        <v>28.003040862173691</v>
      </c>
      <c r="D1444" s="2">
        <f>MACD!E1444</f>
        <v>4.3077013460208313E-2</v>
      </c>
      <c r="E1444" s="2">
        <f>MACD!F1444</f>
        <v>7.2160962970673065E-2</v>
      </c>
      <c r="F1444" s="2">
        <f>'Moving Avg'!D1444</f>
        <v>6.7949999999999999</v>
      </c>
      <c r="G1444" s="2">
        <f>'Moving Avg'!F1444</f>
        <v>6.913149999999999</v>
      </c>
      <c r="H1444" s="2">
        <f>'Moving Avg'!G1444</f>
        <v>7.4677800000000039</v>
      </c>
      <c r="I1444" s="2">
        <f>'Moving Avg'!H1444</f>
        <v>7.1051900000000021</v>
      </c>
      <c r="J1444" s="5" t="str">
        <f>OBV!F1444</f>
        <v>NEUTRAL</v>
      </c>
      <c r="K1444" s="5" t="str">
        <f>OBV!G1444</f>
        <v>NEUTRAL</v>
      </c>
      <c r="L1444" s="5" t="str">
        <f>OBV!H1444</f>
        <v>NEUTRAL</v>
      </c>
      <c r="M1444" s="7">
        <f t="shared" si="220"/>
        <v>50</v>
      </c>
      <c r="N1444" s="7">
        <f t="shared" si="221"/>
        <v>100</v>
      </c>
      <c r="O1444" s="7">
        <f t="shared" si="222"/>
        <v>0</v>
      </c>
      <c r="P1444" s="7">
        <f t="shared" si="223"/>
        <v>33</v>
      </c>
      <c r="Q1444" s="8">
        <f t="shared" si="224"/>
        <v>57.45</v>
      </c>
      <c r="R1444" s="8">
        <f t="shared" si="225"/>
        <v>38.25</v>
      </c>
      <c r="S1444" s="8">
        <f t="shared" si="226"/>
        <v>37.35</v>
      </c>
      <c r="T1444" s="8">
        <f t="shared" si="227"/>
        <v>45.75</v>
      </c>
      <c r="U1444" s="7">
        <f t="shared" si="228"/>
        <v>44.35</v>
      </c>
      <c r="V1444" s="7">
        <f t="shared" si="229"/>
        <v>44.7</v>
      </c>
    </row>
    <row r="1445" spans="1:22" ht="13.5" x14ac:dyDescent="0.25">
      <c r="A1445" s="3">
        <f>RSI!A1445</f>
        <v>44116</v>
      </c>
      <c r="B1445" s="2">
        <f>RSI!B1445</f>
        <v>6.7949999999999999</v>
      </c>
      <c r="C1445" s="2">
        <f>RSI!I1445</f>
        <v>28.003040862173691</v>
      </c>
      <c r="D1445" s="2">
        <f>MACD!E1445</f>
        <v>4.8641800224366705E-2</v>
      </c>
      <c r="E1445" s="2">
        <f>MACD!F1445</f>
        <v>6.7457130421411798E-2</v>
      </c>
      <c r="F1445" s="2">
        <f>'Moving Avg'!D1445</f>
        <v>6.7949999999999999</v>
      </c>
      <c r="G1445" s="2">
        <f>'Moving Avg'!F1445</f>
        <v>6.901349999999999</v>
      </c>
      <c r="H1445" s="2">
        <f>'Moving Avg'!G1445</f>
        <v>7.4451800000000041</v>
      </c>
      <c r="I1445" s="2">
        <f>'Moving Avg'!H1445</f>
        <v>7.1070400000000031</v>
      </c>
      <c r="J1445" s="5" t="str">
        <f>OBV!F1445</f>
        <v>NEUTRAL</v>
      </c>
      <c r="K1445" s="5" t="str">
        <f>OBV!G1445</f>
        <v>NEUTRAL</v>
      </c>
      <c r="L1445" s="5" t="str">
        <f>OBV!H1445</f>
        <v>NEUTRAL</v>
      </c>
      <c r="M1445" s="7">
        <f t="shared" si="220"/>
        <v>50</v>
      </c>
      <c r="N1445" s="7">
        <f t="shared" si="221"/>
        <v>45</v>
      </c>
      <c r="O1445" s="7">
        <f t="shared" si="222"/>
        <v>0</v>
      </c>
      <c r="P1445" s="7">
        <f t="shared" si="223"/>
        <v>33</v>
      </c>
      <c r="Q1445" s="8">
        <f t="shared" si="224"/>
        <v>38.200000000000003</v>
      </c>
      <c r="R1445" s="8">
        <f t="shared" si="225"/>
        <v>27.25</v>
      </c>
      <c r="S1445" s="8">
        <f t="shared" si="226"/>
        <v>29.1</v>
      </c>
      <c r="T1445" s="8">
        <f t="shared" si="227"/>
        <v>32</v>
      </c>
      <c r="U1445" s="7">
        <f t="shared" si="228"/>
        <v>31.516666666666669</v>
      </c>
      <c r="V1445" s="7">
        <f t="shared" si="229"/>
        <v>31.637500000000003</v>
      </c>
    </row>
    <row r="1446" spans="1:22" ht="13.5" x14ac:dyDescent="0.25">
      <c r="A1446" s="3">
        <f>RSI!A1446</f>
        <v>44117</v>
      </c>
      <c r="B1446" s="2">
        <f>RSI!B1446</f>
        <v>6.7949999999999999</v>
      </c>
      <c r="C1446" s="2">
        <f>RSI!I1446</f>
        <v>28.003040862173691</v>
      </c>
      <c r="D1446" s="2">
        <f>MACD!E1446</f>
        <v>5.4806327743586181E-2</v>
      </c>
      <c r="E1446" s="2">
        <f>MACD!F1446</f>
        <v>6.4926969885846675E-2</v>
      </c>
      <c r="F1446" s="2">
        <f>'Moving Avg'!D1446</f>
        <v>6.7949999999999999</v>
      </c>
      <c r="G1446" s="2">
        <f>'Moving Avg'!F1446</f>
        <v>6.8895499999999998</v>
      </c>
      <c r="H1446" s="2">
        <f>'Moving Avg'!G1446</f>
        <v>7.4225800000000026</v>
      </c>
      <c r="I1446" s="2">
        <f>'Moving Avg'!H1446</f>
        <v>7.1098100000000031</v>
      </c>
      <c r="J1446" s="5" t="str">
        <f>OBV!F1446</f>
        <v>NEUTRAL</v>
      </c>
      <c r="K1446" s="5" t="str">
        <f>OBV!G1446</f>
        <v>NEUTRAL</v>
      </c>
      <c r="L1446" s="5" t="str">
        <f>OBV!H1446</f>
        <v>NEUTRAL</v>
      </c>
      <c r="M1446" s="7">
        <f t="shared" si="220"/>
        <v>50</v>
      </c>
      <c r="N1446" s="7">
        <f t="shared" si="221"/>
        <v>45</v>
      </c>
      <c r="O1446" s="7">
        <f t="shared" si="222"/>
        <v>0</v>
      </c>
      <c r="P1446" s="7">
        <f t="shared" si="223"/>
        <v>33</v>
      </c>
      <c r="Q1446" s="8">
        <f t="shared" si="224"/>
        <v>38.200000000000003</v>
      </c>
      <c r="R1446" s="8">
        <f t="shared" si="225"/>
        <v>27.25</v>
      </c>
      <c r="S1446" s="8">
        <f t="shared" si="226"/>
        <v>29.1</v>
      </c>
      <c r="T1446" s="8">
        <f t="shared" si="227"/>
        <v>32</v>
      </c>
      <c r="U1446" s="7">
        <f t="shared" si="228"/>
        <v>31.516666666666669</v>
      </c>
      <c r="V1446" s="7">
        <f t="shared" si="229"/>
        <v>31.637500000000003</v>
      </c>
    </row>
    <row r="1447" spans="1:22" ht="13.5" x14ac:dyDescent="0.25">
      <c r="A1447" s="3">
        <f>RSI!A1447</f>
        <v>44118</v>
      </c>
      <c r="B1447" s="2">
        <f>RSI!B1447</f>
        <v>6.7949999999999999</v>
      </c>
      <c r="C1447" s="2">
        <f>RSI!I1447</f>
        <v>28.003040862173677</v>
      </c>
      <c r="D1447" s="2">
        <f>MACD!E1447</f>
        <v>2.9524332748746218E-2</v>
      </c>
      <c r="E1447" s="2">
        <f>MACD!F1447</f>
        <v>5.7846442458426586E-2</v>
      </c>
      <c r="F1447" s="2">
        <f>'Moving Avg'!D1447</f>
        <v>6.7949999999999999</v>
      </c>
      <c r="G1447" s="2">
        <f>'Moving Avg'!F1447</f>
        <v>6.8784999999999998</v>
      </c>
      <c r="H1447" s="2">
        <f>'Moving Avg'!G1447</f>
        <v>7.3999800000000038</v>
      </c>
      <c r="I1447" s="2">
        <f>'Moving Avg'!H1447</f>
        <v>7.1126550000000028</v>
      </c>
      <c r="J1447" s="5" t="str">
        <f>OBV!F1447</f>
        <v>NEUTRAL</v>
      </c>
      <c r="K1447" s="5" t="str">
        <f>OBV!G1447</f>
        <v>NEUTRAL</v>
      </c>
      <c r="L1447" s="5" t="str">
        <f>OBV!H1447</f>
        <v>NEUTRAL</v>
      </c>
      <c r="M1447" s="7">
        <f t="shared" si="220"/>
        <v>50</v>
      </c>
      <c r="N1447" s="7">
        <f t="shared" si="221"/>
        <v>100</v>
      </c>
      <c r="O1447" s="7">
        <f t="shared" si="222"/>
        <v>0</v>
      </c>
      <c r="P1447" s="7">
        <f t="shared" si="223"/>
        <v>33</v>
      </c>
      <c r="Q1447" s="8">
        <f t="shared" si="224"/>
        <v>57.45</v>
      </c>
      <c r="R1447" s="8">
        <f t="shared" si="225"/>
        <v>38.25</v>
      </c>
      <c r="S1447" s="8">
        <f t="shared" si="226"/>
        <v>37.35</v>
      </c>
      <c r="T1447" s="8">
        <f t="shared" si="227"/>
        <v>45.75</v>
      </c>
      <c r="U1447" s="7">
        <f t="shared" si="228"/>
        <v>44.35</v>
      </c>
      <c r="V1447" s="7">
        <f t="shared" si="229"/>
        <v>44.7</v>
      </c>
    </row>
    <row r="1448" spans="1:22" ht="13.5" x14ac:dyDescent="0.25">
      <c r="A1448" s="3">
        <f>RSI!A1448</f>
        <v>44120</v>
      </c>
      <c r="B1448" s="2">
        <f>RSI!B1448</f>
        <v>6.7949999999999999</v>
      </c>
      <c r="C1448" s="2">
        <f>RSI!I1448</f>
        <v>28.003040862173691</v>
      </c>
      <c r="D1448" s="2">
        <f>MACD!E1448</f>
        <v>9.3800422798686611E-3</v>
      </c>
      <c r="E1448" s="2">
        <f>MACD!F1448</f>
        <v>4.8153162422715001E-2</v>
      </c>
      <c r="F1448" s="2">
        <f>'Moving Avg'!D1448</f>
        <v>6.7949999999999999</v>
      </c>
      <c r="G1448" s="2">
        <f>'Moving Avg'!F1448</f>
        <v>6.8677999999999999</v>
      </c>
      <c r="H1448" s="2">
        <f>'Moving Avg'!G1448</f>
        <v>7.3726600000000042</v>
      </c>
      <c r="I1448" s="2">
        <f>'Moving Avg'!H1448</f>
        <v>7.116425000000004</v>
      </c>
      <c r="J1448" s="5" t="str">
        <f>OBV!F1448</f>
        <v>NEUTRAL</v>
      </c>
      <c r="K1448" s="5" t="str">
        <f>OBV!G1448</f>
        <v>NEUTRAL</v>
      </c>
      <c r="L1448" s="5" t="str">
        <f>OBV!H1448</f>
        <v>NEUTRAL</v>
      </c>
      <c r="M1448" s="7">
        <f t="shared" si="220"/>
        <v>50</v>
      </c>
      <c r="N1448" s="7">
        <f t="shared" si="221"/>
        <v>100</v>
      </c>
      <c r="O1448" s="7">
        <f t="shared" si="222"/>
        <v>0</v>
      </c>
      <c r="P1448" s="7">
        <f t="shared" si="223"/>
        <v>33</v>
      </c>
      <c r="Q1448" s="8">
        <f t="shared" si="224"/>
        <v>57.45</v>
      </c>
      <c r="R1448" s="8">
        <f t="shared" si="225"/>
        <v>38.25</v>
      </c>
      <c r="S1448" s="8">
        <f t="shared" si="226"/>
        <v>37.35</v>
      </c>
      <c r="T1448" s="8">
        <f t="shared" si="227"/>
        <v>45.75</v>
      </c>
      <c r="U1448" s="7">
        <f t="shared" si="228"/>
        <v>44.35</v>
      </c>
      <c r="V1448" s="7">
        <f t="shared" si="229"/>
        <v>44.7</v>
      </c>
    </row>
    <row r="1449" spans="1:22" ht="13.5" x14ac:dyDescent="0.25">
      <c r="A1449" s="3">
        <f>RSI!A1449</f>
        <v>44123</v>
      </c>
      <c r="B1449" s="2">
        <f>RSI!B1449</f>
        <v>6.7949999999999999</v>
      </c>
      <c r="C1449" s="2">
        <f>RSI!I1449</f>
        <v>28.003040862173691</v>
      </c>
      <c r="D1449" s="2">
        <f>MACD!E1449</f>
        <v>-6.5094165465149345E-3</v>
      </c>
      <c r="E1449" s="2">
        <f>MACD!F1449</f>
        <v>3.7220646628869015E-2</v>
      </c>
      <c r="F1449" s="2">
        <f>'Moving Avg'!D1449</f>
        <v>6.7949999999999999</v>
      </c>
      <c r="G1449" s="2">
        <f>'Moving Avg'!F1449</f>
        <v>6.8674499999999998</v>
      </c>
      <c r="H1449" s="2">
        <f>'Moving Avg'!G1449</f>
        <v>7.3446000000000051</v>
      </c>
      <c r="I1449" s="2">
        <f>'Moving Avg'!H1449</f>
        <v>7.1195300000000046</v>
      </c>
      <c r="J1449" s="5" t="str">
        <f>OBV!F1449</f>
        <v>NEUTRAL</v>
      </c>
      <c r="K1449" s="5" t="str">
        <f>OBV!G1449</f>
        <v>NEUTRAL</v>
      </c>
      <c r="L1449" s="5" t="str">
        <f>OBV!H1449</f>
        <v>NEUTRAL</v>
      </c>
      <c r="M1449" s="7">
        <f t="shared" si="220"/>
        <v>50</v>
      </c>
      <c r="N1449" s="7">
        <f t="shared" si="221"/>
        <v>100</v>
      </c>
      <c r="O1449" s="7">
        <f t="shared" si="222"/>
        <v>0</v>
      </c>
      <c r="P1449" s="7">
        <f t="shared" si="223"/>
        <v>33</v>
      </c>
      <c r="Q1449" s="8">
        <f t="shared" si="224"/>
        <v>57.45</v>
      </c>
      <c r="R1449" s="8">
        <f t="shared" si="225"/>
        <v>38.25</v>
      </c>
      <c r="S1449" s="8">
        <f t="shared" si="226"/>
        <v>37.35</v>
      </c>
      <c r="T1449" s="8">
        <f t="shared" si="227"/>
        <v>45.75</v>
      </c>
      <c r="U1449" s="7">
        <f t="shared" si="228"/>
        <v>44.35</v>
      </c>
      <c r="V1449" s="7">
        <f t="shared" si="229"/>
        <v>44.7</v>
      </c>
    </row>
    <row r="1450" spans="1:22" ht="13.5" x14ac:dyDescent="0.25">
      <c r="A1450" s="3">
        <f>RSI!A1450</f>
        <v>44124</v>
      </c>
      <c r="B1450" s="2">
        <f>RSI!B1450</f>
        <v>6.8689999999999998</v>
      </c>
      <c r="C1450" s="2">
        <f>RSI!I1450</f>
        <v>39.140101965331908</v>
      </c>
      <c r="D1450" s="2">
        <f>MACD!E1450</f>
        <v>-2.4365722845858251E-2</v>
      </c>
      <c r="E1450" s="2">
        <f>MACD!F1450</f>
        <v>2.4903372733923564E-2</v>
      </c>
      <c r="F1450" s="2">
        <f>'Moving Avg'!D1450</f>
        <v>6.8098000000000001</v>
      </c>
      <c r="G1450" s="2">
        <f>'Moving Avg'!F1450</f>
        <v>6.8608000000000002</v>
      </c>
      <c r="H1450" s="2">
        <f>'Moving Avg'!G1450</f>
        <v>7.3165400000000043</v>
      </c>
      <c r="I1450" s="2">
        <f>'Moving Avg'!H1450</f>
        <v>7.1228550000000039</v>
      </c>
      <c r="J1450" s="5" t="str">
        <f>OBV!F1450</f>
        <v>BULLISH</v>
      </c>
      <c r="K1450" s="5" t="str">
        <f>OBV!G1450</f>
        <v>NEUTRAL</v>
      </c>
      <c r="L1450" s="5" t="str">
        <f>OBV!H1450</f>
        <v>CONFIRMED BULLISH</v>
      </c>
      <c r="M1450" s="7">
        <f t="shared" si="220"/>
        <v>25</v>
      </c>
      <c r="N1450" s="7">
        <f t="shared" si="221"/>
        <v>100</v>
      </c>
      <c r="O1450" s="7">
        <f t="shared" si="222"/>
        <v>0</v>
      </c>
      <c r="P1450" s="7">
        <f t="shared" si="223"/>
        <v>83.5</v>
      </c>
      <c r="Q1450" s="8">
        <f t="shared" si="224"/>
        <v>56.274999999999999</v>
      </c>
      <c r="R1450" s="8">
        <f t="shared" si="225"/>
        <v>45.875</v>
      </c>
      <c r="S1450" s="8">
        <f t="shared" si="226"/>
        <v>56.325000000000003</v>
      </c>
      <c r="T1450" s="8">
        <f t="shared" si="227"/>
        <v>52.125</v>
      </c>
      <c r="U1450" s="7">
        <f t="shared" si="228"/>
        <v>52.82500000000001</v>
      </c>
      <c r="V1450" s="7">
        <f t="shared" si="229"/>
        <v>52.650000000000006</v>
      </c>
    </row>
    <row r="1451" spans="1:22" ht="13.5" x14ac:dyDescent="0.25">
      <c r="A1451" s="3">
        <f>RSI!A1451</f>
        <v>44125</v>
      </c>
      <c r="B1451" s="2">
        <f>RSI!B1451</f>
        <v>6.9130000000000003</v>
      </c>
      <c r="C1451" s="2">
        <f>RSI!I1451</f>
        <v>44.625083535401465</v>
      </c>
      <c r="D1451" s="2">
        <f>MACD!E1451</f>
        <v>-4.218059846106037E-2</v>
      </c>
      <c r="E1451" s="2">
        <f>MACD!F1451</f>
        <v>1.1486578494926777E-2</v>
      </c>
      <c r="F1451" s="2">
        <f>'Moving Avg'!D1451</f>
        <v>6.8334000000000001</v>
      </c>
      <c r="G1451" s="2">
        <f>'Moving Avg'!F1451</f>
        <v>6.8563500000000008</v>
      </c>
      <c r="H1451" s="2">
        <f>'Moving Avg'!G1451</f>
        <v>7.2923200000000046</v>
      </c>
      <c r="I1451" s="2">
        <f>'Moving Avg'!H1451</f>
        <v>7.126400000000003</v>
      </c>
      <c r="J1451" s="5" t="str">
        <f>OBV!F1451</f>
        <v>BULLISH</v>
      </c>
      <c r="K1451" s="5" t="str">
        <f>OBV!G1451</f>
        <v>NEUTRAL</v>
      </c>
      <c r="L1451" s="5" t="str">
        <f>OBV!H1451</f>
        <v>CONFIRMED BULLISH</v>
      </c>
      <c r="M1451" s="7">
        <f t="shared" si="220"/>
        <v>25</v>
      </c>
      <c r="N1451" s="7">
        <f t="shared" si="221"/>
        <v>100</v>
      </c>
      <c r="O1451" s="7">
        <f t="shared" si="222"/>
        <v>0</v>
      </c>
      <c r="P1451" s="7">
        <f t="shared" si="223"/>
        <v>83.5</v>
      </c>
      <c r="Q1451" s="8">
        <f t="shared" si="224"/>
        <v>56.274999999999999</v>
      </c>
      <c r="R1451" s="8">
        <f t="shared" si="225"/>
        <v>45.875</v>
      </c>
      <c r="S1451" s="8">
        <f t="shared" si="226"/>
        <v>56.325000000000003</v>
      </c>
      <c r="T1451" s="8">
        <f t="shared" si="227"/>
        <v>52.125</v>
      </c>
      <c r="U1451" s="7">
        <f t="shared" si="228"/>
        <v>52.82500000000001</v>
      </c>
      <c r="V1451" s="7">
        <f t="shared" si="229"/>
        <v>52.650000000000006</v>
      </c>
    </row>
    <row r="1452" spans="1:22" ht="13.5" x14ac:dyDescent="0.25">
      <c r="A1452" s="3">
        <f>RSI!A1452</f>
        <v>44126</v>
      </c>
      <c r="B1452" s="2">
        <f>RSI!B1452</f>
        <v>6.9790000000000001</v>
      </c>
      <c r="C1452" s="2">
        <f>RSI!I1452</f>
        <v>51.662370250138963</v>
      </c>
      <c r="D1452" s="2">
        <f>MACD!E1452</f>
        <v>-6.1891049744070337E-2</v>
      </c>
      <c r="E1452" s="2">
        <f>MACD!F1452</f>
        <v>-3.1889471528726461E-3</v>
      </c>
      <c r="F1452" s="2">
        <f>'Moving Avg'!D1452</f>
        <v>6.8701999999999996</v>
      </c>
      <c r="G1452" s="2">
        <f>'Moving Avg'!F1452</f>
        <v>6.8552000000000017</v>
      </c>
      <c r="H1452" s="2">
        <f>'Moving Avg'!G1452</f>
        <v>7.2694200000000055</v>
      </c>
      <c r="I1452" s="2">
        <f>'Moving Avg'!H1452</f>
        <v>7.130975000000003</v>
      </c>
      <c r="J1452" s="5" t="str">
        <f>OBV!F1452</f>
        <v>BULLISH</v>
      </c>
      <c r="K1452" s="5" t="str">
        <f>OBV!G1452</f>
        <v>NEUTRAL</v>
      </c>
      <c r="L1452" s="5" t="str">
        <f>OBV!H1452</f>
        <v>CONFIRMED BULLISH</v>
      </c>
      <c r="M1452" s="7">
        <f t="shared" si="220"/>
        <v>25</v>
      </c>
      <c r="N1452" s="7">
        <f t="shared" si="221"/>
        <v>100</v>
      </c>
      <c r="O1452" s="7">
        <f t="shared" si="222"/>
        <v>0</v>
      </c>
      <c r="P1452" s="7">
        <f t="shared" si="223"/>
        <v>83.5</v>
      </c>
      <c r="Q1452" s="8">
        <f t="shared" si="224"/>
        <v>56.274999999999999</v>
      </c>
      <c r="R1452" s="8">
        <f t="shared" si="225"/>
        <v>45.875</v>
      </c>
      <c r="S1452" s="8">
        <f t="shared" si="226"/>
        <v>56.325000000000003</v>
      </c>
      <c r="T1452" s="8">
        <f t="shared" si="227"/>
        <v>52.125</v>
      </c>
      <c r="U1452" s="7">
        <f t="shared" si="228"/>
        <v>52.82500000000001</v>
      </c>
      <c r="V1452" s="7">
        <f t="shared" si="229"/>
        <v>52.650000000000006</v>
      </c>
    </row>
    <row r="1453" spans="1:22" ht="13.5" x14ac:dyDescent="0.25">
      <c r="A1453" s="3">
        <f>RSI!A1453</f>
        <v>44127</v>
      </c>
      <c r="B1453" s="2">
        <f>RSI!B1453</f>
        <v>7.3929999999999998</v>
      </c>
      <c r="C1453" s="2">
        <f>RSI!I1453</f>
        <v>73.990857051062704</v>
      </c>
      <c r="D1453" s="2">
        <f>MACD!E1453</f>
        <v>-0.1093919326610262</v>
      </c>
      <c r="E1453" s="2">
        <f>MACD!F1453</f>
        <v>-2.442954425450336E-2</v>
      </c>
      <c r="F1453" s="2">
        <f>'Moving Avg'!D1453</f>
        <v>6.9897999999999998</v>
      </c>
      <c r="G1453" s="2">
        <f>'Moving Avg'!F1453</f>
        <v>6.8747500000000015</v>
      </c>
      <c r="H1453" s="2">
        <f>'Moving Avg'!G1453</f>
        <v>7.2548000000000048</v>
      </c>
      <c r="I1453" s="2">
        <f>'Moving Avg'!H1453</f>
        <v>7.1358500000000022</v>
      </c>
      <c r="J1453" s="5" t="str">
        <f>OBV!F1453</f>
        <v>BULLISH</v>
      </c>
      <c r="K1453" s="5" t="str">
        <f>OBV!G1453</f>
        <v>WEAK</v>
      </c>
      <c r="L1453" s="5" t="str">
        <f>OBV!H1453</f>
        <v>CONFIRMED BULLISH</v>
      </c>
      <c r="M1453" s="7">
        <f t="shared" si="220"/>
        <v>0</v>
      </c>
      <c r="N1453" s="7">
        <f t="shared" si="221"/>
        <v>100</v>
      </c>
      <c r="O1453" s="7">
        <f t="shared" si="222"/>
        <v>0</v>
      </c>
      <c r="P1453" s="7">
        <f t="shared" si="223"/>
        <v>67</v>
      </c>
      <c r="Q1453" s="8">
        <f t="shared" si="224"/>
        <v>45.05</v>
      </c>
      <c r="R1453" s="8">
        <f t="shared" si="225"/>
        <v>36.75</v>
      </c>
      <c r="S1453" s="8">
        <f t="shared" si="226"/>
        <v>45.150000000000006</v>
      </c>
      <c r="T1453" s="8">
        <f t="shared" si="227"/>
        <v>41.75</v>
      </c>
      <c r="U1453" s="7">
        <f t="shared" si="228"/>
        <v>42.31666666666667</v>
      </c>
      <c r="V1453" s="7">
        <f t="shared" si="229"/>
        <v>42.174999999999997</v>
      </c>
    </row>
    <row r="1454" spans="1:22" ht="13.5" x14ac:dyDescent="0.25">
      <c r="A1454" s="3">
        <f>RSI!A1454</f>
        <v>44130</v>
      </c>
      <c r="B1454" s="2">
        <f>RSI!B1454</f>
        <v>7.4960000000000004</v>
      </c>
      <c r="C1454" s="2">
        <f>RSI!I1454</f>
        <v>76.855340422400459</v>
      </c>
      <c r="D1454" s="2">
        <f>MACD!E1454</f>
        <v>-0.15980553685338617</v>
      </c>
      <c r="E1454" s="2">
        <f>MACD!F1454</f>
        <v>-5.1504742774279924E-2</v>
      </c>
      <c r="F1454" s="2">
        <f>'Moving Avg'!D1454</f>
        <v>7.13</v>
      </c>
      <c r="G1454" s="2">
        <f>'Moving Avg'!F1454</f>
        <v>6.8994499999999999</v>
      </c>
      <c r="H1454" s="2">
        <f>'Moving Avg'!G1454</f>
        <v>7.2422400000000042</v>
      </c>
      <c r="I1454" s="2">
        <f>'Moving Avg'!H1454</f>
        <v>7.1422000000000025</v>
      </c>
      <c r="J1454" s="5" t="str">
        <f>OBV!F1454</f>
        <v>BULLISH</v>
      </c>
      <c r="K1454" s="5" t="str">
        <f>OBV!G1454</f>
        <v>WEAK</v>
      </c>
      <c r="L1454" s="5" t="str">
        <f>OBV!H1454</f>
        <v>CONFIRMED BULLISH</v>
      </c>
      <c r="M1454" s="7">
        <f t="shared" si="220"/>
        <v>0</v>
      </c>
      <c r="N1454" s="7">
        <f t="shared" si="221"/>
        <v>100</v>
      </c>
      <c r="O1454" s="7">
        <f t="shared" si="222"/>
        <v>0</v>
      </c>
      <c r="P1454" s="7">
        <f t="shared" si="223"/>
        <v>67</v>
      </c>
      <c r="Q1454" s="8">
        <f t="shared" si="224"/>
        <v>45.05</v>
      </c>
      <c r="R1454" s="8">
        <f t="shared" si="225"/>
        <v>36.75</v>
      </c>
      <c r="S1454" s="8">
        <f t="shared" si="226"/>
        <v>45.150000000000006</v>
      </c>
      <c r="T1454" s="8">
        <f t="shared" si="227"/>
        <v>41.75</v>
      </c>
      <c r="U1454" s="7">
        <f t="shared" si="228"/>
        <v>42.31666666666667</v>
      </c>
      <c r="V1454" s="7">
        <f t="shared" si="229"/>
        <v>42.174999999999997</v>
      </c>
    </row>
    <row r="1455" spans="1:22" ht="13.5" x14ac:dyDescent="0.25">
      <c r="A1455" s="3">
        <f>RSI!A1455</f>
        <v>44131</v>
      </c>
      <c r="B1455" s="2">
        <f>RSI!B1455</f>
        <v>7.57</v>
      </c>
      <c r="C1455" s="2">
        <f>RSI!I1455</f>
        <v>78.672678622864524</v>
      </c>
      <c r="D1455" s="2">
        <f>MACD!E1455</f>
        <v>-0.21095231464679287</v>
      </c>
      <c r="E1455" s="2">
        <f>MACD!F1455</f>
        <v>-8.3394257148782514E-2</v>
      </c>
      <c r="F1455" s="2">
        <f>'Moving Avg'!D1455</f>
        <v>7.2702</v>
      </c>
      <c r="G1455" s="2">
        <f>'Moving Avg'!F1455</f>
        <v>6.9278500000000012</v>
      </c>
      <c r="H1455" s="2">
        <f>'Moving Avg'!G1455</f>
        <v>7.2311600000000036</v>
      </c>
      <c r="I1455" s="2">
        <f>'Moving Avg'!H1455</f>
        <v>7.149250000000003</v>
      </c>
      <c r="J1455" s="5" t="str">
        <f>OBV!F1455</f>
        <v>BULLISH</v>
      </c>
      <c r="K1455" s="5" t="str">
        <f>OBV!G1455</f>
        <v>WEAK</v>
      </c>
      <c r="L1455" s="5" t="str">
        <f>OBV!H1455</f>
        <v>CONFIRMED BULLISH</v>
      </c>
      <c r="M1455" s="7">
        <f t="shared" si="220"/>
        <v>0</v>
      </c>
      <c r="N1455" s="7">
        <f t="shared" si="221"/>
        <v>100</v>
      </c>
      <c r="O1455" s="7">
        <f t="shared" si="222"/>
        <v>50</v>
      </c>
      <c r="P1455" s="7">
        <f t="shared" si="223"/>
        <v>67</v>
      </c>
      <c r="Q1455" s="8">
        <f t="shared" si="224"/>
        <v>52.55</v>
      </c>
      <c r="R1455" s="8">
        <f t="shared" si="225"/>
        <v>54.25</v>
      </c>
      <c r="S1455" s="8">
        <f t="shared" si="226"/>
        <v>57.650000000000006</v>
      </c>
      <c r="T1455" s="8">
        <f t="shared" si="227"/>
        <v>54.25</v>
      </c>
      <c r="U1455" s="7">
        <f t="shared" si="228"/>
        <v>54.816666666666663</v>
      </c>
      <c r="V1455" s="7">
        <f t="shared" si="229"/>
        <v>54.674999999999997</v>
      </c>
    </row>
    <row r="1456" spans="1:22" ht="13.5" x14ac:dyDescent="0.25">
      <c r="A1456" s="3">
        <f>RSI!A1456</f>
        <v>44132</v>
      </c>
      <c r="B1456" s="2">
        <f>RSI!B1456</f>
        <v>7.5259999999999998</v>
      </c>
      <c r="C1456" s="2">
        <f>RSI!I1456</f>
        <v>74.906424122983509</v>
      </c>
      <c r="D1456" s="2">
        <f>MACD!E1456</f>
        <v>-0.25419321104166315</v>
      </c>
      <c r="E1456" s="2">
        <f>MACD!F1456</f>
        <v>-0.11755404792735864</v>
      </c>
      <c r="F1456" s="2">
        <f>'Moving Avg'!D1456</f>
        <v>7.3927999999999994</v>
      </c>
      <c r="G1456" s="2">
        <f>'Moving Avg'!F1456</f>
        <v>6.9540500000000005</v>
      </c>
      <c r="H1456" s="2">
        <f>'Moving Avg'!G1456</f>
        <v>7.214920000000002</v>
      </c>
      <c r="I1456" s="2">
        <f>'Moving Avg'!H1456</f>
        <v>7.1560800000000029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0</v>
      </c>
      <c r="N1456" s="7">
        <f t="shared" si="221"/>
        <v>100</v>
      </c>
      <c r="O1456" s="7">
        <f t="shared" si="222"/>
        <v>50</v>
      </c>
      <c r="P1456" s="7">
        <f t="shared" si="223"/>
        <v>83.5</v>
      </c>
      <c r="Q1456" s="8">
        <f t="shared" si="224"/>
        <v>55.024999999999999</v>
      </c>
      <c r="R1456" s="8">
        <f t="shared" si="225"/>
        <v>58.375</v>
      </c>
      <c r="S1456" s="8">
        <f t="shared" si="226"/>
        <v>65.075000000000003</v>
      </c>
      <c r="T1456" s="8">
        <f t="shared" si="227"/>
        <v>58.375</v>
      </c>
      <c r="U1456" s="7">
        <f t="shared" si="228"/>
        <v>59.491666666666674</v>
      </c>
      <c r="V1456" s="7">
        <f t="shared" si="229"/>
        <v>59.212500000000006</v>
      </c>
    </row>
    <row r="1457" spans="1:22" ht="13.5" x14ac:dyDescent="0.25">
      <c r="A1457" s="3">
        <f>RSI!A1457</f>
        <v>44134</v>
      </c>
      <c r="B1457" s="2">
        <f>RSI!B1457</f>
        <v>7.3040000000000003</v>
      </c>
      <c r="C1457" s="2">
        <f>RSI!I1457</f>
        <v>59.443967457009919</v>
      </c>
      <c r="D1457" s="2">
        <f>MACD!E1457</f>
        <v>-0.27706065737905039</v>
      </c>
      <c r="E1457" s="2">
        <f>MACD!F1457</f>
        <v>-0.149455369817697</v>
      </c>
      <c r="F1457" s="2">
        <f>'Moving Avg'!D1457</f>
        <v>7.4578000000000007</v>
      </c>
      <c r="G1457" s="2">
        <f>'Moving Avg'!F1457</f>
        <v>6.9794999999999998</v>
      </c>
      <c r="H1457" s="2">
        <f>'Moving Avg'!G1457</f>
        <v>7.2016200000000001</v>
      </c>
      <c r="I1457" s="2">
        <f>'Moving Avg'!H1457</f>
        <v>7.1619850000000032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100</v>
      </c>
      <c r="O1457" s="7">
        <f t="shared" si="222"/>
        <v>50</v>
      </c>
      <c r="P1457" s="7">
        <f t="shared" si="223"/>
        <v>83.5</v>
      </c>
      <c r="Q1457" s="8">
        <f t="shared" si="224"/>
        <v>63.774999999999999</v>
      </c>
      <c r="R1457" s="8">
        <f t="shared" si="225"/>
        <v>63.375</v>
      </c>
      <c r="S1457" s="8">
        <f t="shared" si="226"/>
        <v>68.825000000000003</v>
      </c>
      <c r="T1457" s="8">
        <f t="shared" si="227"/>
        <v>64.625</v>
      </c>
      <c r="U1457" s="7">
        <f t="shared" si="228"/>
        <v>65.325000000000003</v>
      </c>
      <c r="V1457" s="7">
        <f t="shared" si="229"/>
        <v>65.150000000000006</v>
      </c>
    </row>
    <row r="1458" spans="1:22" ht="13.5" x14ac:dyDescent="0.25">
      <c r="A1458" s="3">
        <f>RSI!A1458</f>
        <v>44137</v>
      </c>
      <c r="B1458" s="2">
        <f>RSI!B1458</f>
        <v>7.3780000000000001</v>
      </c>
      <c r="C1458" s="2">
        <f>RSI!I1458</f>
        <v>62.241874518328942</v>
      </c>
      <c r="D1458" s="2">
        <f>MACD!E1458</f>
        <v>-0.30310141268749824</v>
      </c>
      <c r="E1458" s="2">
        <f>MACD!F1458</f>
        <v>-0.18018457839165725</v>
      </c>
      <c r="F1458" s="2">
        <f>'Moving Avg'!D1458</f>
        <v>7.4548000000000005</v>
      </c>
      <c r="G1458" s="2">
        <f>'Moving Avg'!F1458</f>
        <v>7.0086500000000003</v>
      </c>
      <c r="H1458" s="2">
        <f>'Moving Avg'!G1458</f>
        <v>7.1866999999999992</v>
      </c>
      <c r="I1458" s="2">
        <f>'Moving Avg'!H1458</f>
        <v>7.1682600000000027</v>
      </c>
      <c r="J1458" s="5" t="str">
        <f>OBV!F1458</f>
        <v>BULLISH</v>
      </c>
      <c r="K1458" s="5" t="str">
        <f>OBV!G1458</f>
        <v>NEUTRAL</v>
      </c>
      <c r="L1458" s="5" t="str">
        <f>OBV!H1458</f>
        <v>BULLISH DIVERGENCE</v>
      </c>
      <c r="M1458" s="7">
        <f t="shared" si="220"/>
        <v>25</v>
      </c>
      <c r="N1458" s="7">
        <f t="shared" si="221"/>
        <v>100</v>
      </c>
      <c r="O1458" s="7">
        <f t="shared" si="222"/>
        <v>50</v>
      </c>
      <c r="P1458" s="7">
        <f t="shared" si="223"/>
        <v>66.5</v>
      </c>
      <c r="Q1458" s="8">
        <f t="shared" si="224"/>
        <v>61.225000000000001</v>
      </c>
      <c r="R1458" s="8">
        <f t="shared" si="225"/>
        <v>59.125</v>
      </c>
      <c r="S1458" s="8">
        <f t="shared" si="226"/>
        <v>61.174999999999997</v>
      </c>
      <c r="T1458" s="8">
        <f t="shared" si="227"/>
        <v>60.375</v>
      </c>
      <c r="U1458" s="7">
        <f t="shared" si="228"/>
        <v>60.508333333333326</v>
      </c>
      <c r="V1458" s="7">
        <f t="shared" si="229"/>
        <v>60.474999999999994</v>
      </c>
    </row>
    <row r="1459" spans="1:22" ht="13.5" x14ac:dyDescent="0.25">
      <c r="A1459" s="3">
        <f>RSI!A1459</f>
        <v>44138</v>
      </c>
      <c r="B1459" s="2">
        <f>RSI!B1459</f>
        <v>7.3040000000000003</v>
      </c>
      <c r="C1459" s="2">
        <f>RSI!I1459</f>
        <v>57.937387401733929</v>
      </c>
      <c r="D1459" s="2">
        <f>MACD!E1459</f>
        <v>-0.32121195986434437</v>
      </c>
      <c r="E1459" s="2">
        <f>MACD!F1459</f>
        <v>-0.20839005468619468</v>
      </c>
      <c r="F1459" s="2">
        <f>'Moving Avg'!D1459</f>
        <v>7.4164000000000003</v>
      </c>
      <c r="G1459" s="2">
        <f>'Moving Avg'!F1459</f>
        <v>7.0340999999999996</v>
      </c>
      <c r="H1459" s="2">
        <f>'Moving Avg'!G1459</f>
        <v>7.1751799999999992</v>
      </c>
      <c r="I1459" s="2">
        <f>'Moving Avg'!H1459</f>
        <v>7.1752400000000032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100</v>
      </c>
      <c r="O1459" s="7">
        <f t="shared" si="222"/>
        <v>50</v>
      </c>
      <c r="P1459" s="7">
        <f t="shared" si="223"/>
        <v>16.5</v>
      </c>
      <c r="Q1459" s="8">
        <f t="shared" si="224"/>
        <v>53.725000000000001</v>
      </c>
      <c r="R1459" s="8">
        <f t="shared" si="225"/>
        <v>46.625</v>
      </c>
      <c r="S1459" s="8">
        <f t="shared" si="226"/>
        <v>38.674999999999997</v>
      </c>
      <c r="T1459" s="8">
        <f t="shared" si="227"/>
        <v>47.875</v>
      </c>
      <c r="U1459" s="7">
        <f t="shared" si="228"/>
        <v>46.341666666666661</v>
      </c>
      <c r="V1459" s="7">
        <f t="shared" si="229"/>
        <v>46.724999999999994</v>
      </c>
    </row>
    <row r="1460" spans="1:22" ht="13.5" x14ac:dyDescent="0.25">
      <c r="A1460" s="3">
        <f>RSI!A1460</f>
        <v>44139</v>
      </c>
      <c r="B1460" s="2">
        <f>RSI!B1460</f>
        <v>7.3040000000000003</v>
      </c>
      <c r="C1460" s="2">
        <f>RSI!I1460</f>
        <v>57.937387401733929</v>
      </c>
      <c r="D1460" s="2">
        <f>MACD!E1460</f>
        <v>-0.32615655426370527</v>
      </c>
      <c r="E1460" s="2">
        <f>MACD!F1460</f>
        <v>-0.23194335460169682</v>
      </c>
      <c r="F1460" s="2">
        <f>'Moving Avg'!D1460</f>
        <v>7.3632000000000009</v>
      </c>
      <c r="G1460" s="2">
        <f>'Moving Avg'!F1460</f>
        <v>7.0595499999999998</v>
      </c>
      <c r="H1460" s="2">
        <f>'Moving Avg'!G1460</f>
        <v>7.1661599999999988</v>
      </c>
      <c r="I1460" s="2">
        <f>'Moving Avg'!H1460</f>
        <v>7.1822200000000036</v>
      </c>
      <c r="J1460" s="5" t="str">
        <f>OBV!F1460</f>
        <v>BEARISH</v>
      </c>
      <c r="K1460" s="5" t="str">
        <f>OBV!G1460</f>
        <v>NEUTRAL</v>
      </c>
      <c r="L1460" s="5" t="str">
        <f>OBV!H1460</f>
        <v>CONFIRMED BEARISH</v>
      </c>
      <c r="M1460" s="7">
        <f t="shared" si="220"/>
        <v>25</v>
      </c>
      <c r="N1460" s="7">
        <f t="shared" si="221"/>
        <v>100</v>
      </c>
      <c r="O1460" s="7">
        <f t="shared" si="222"/>
        <v>50</v>
      </c>
      <c r="P1460" s="7">
        <f t="shared" si="223"/>
        <v>16.5</v>
      </c>
      <c r="Q1460" s="8">
        <f t="shared" si="224"/>
        <v>53.725000000000001</v>
      </c>
      <c r="R1460" s="8">
        <f t="shared" si="225"/>
        <v>46.625</v>
      </c>
      <c r="S1460" s="8">
        <f t="shared" si="226"/>
        <v>38.674999999999997</v>
      </c>
      <c r="T1460" s="8">
        <f t="shared" si="227"/>
        <v>47.875</v>
      </c>
      <c r="U1460" s="7">
        <f t="shared" si="228"/>
        <v>46.341666666666661</v>
      </c>
      <c r="V1460" s="7">
        <f t="shared" si="229"/>
        <v>46.724999999999994</v>
      </c>
    </row>
    <row r="1461" spans="1:22" ht="13.5" x14ac:dyDescent="0.25">
      <c r="A1461" s="3">
        <f>RSI!A1461</f>
        <v>44140</v>
      </c>
      <c r="B1461" s="2">
        <f>RSI!B1461</f>
        <v>7.2670000000000003</v>
      </c>
      <c r="C1461" s="2">
        <f>RSI!I1461</f>
        <v>55.703503339441468</v>
      </c>
      <c r="D1461" s="2">
        <f>MACD!E1461</f>
        <v>-0.32176093387273497</v>
      </c>
      <c r="E1461" s="2">
        <f>MACD!F1461</f>
        <v>-0.24990687045590448</v>
      </c>
      <c r="F1461" s="2">
        <f>'Moving Avg'!D1461</f>
        <v>7.3114000000000008</v>
      </c>
      <c r="G1461" s="2">
        <f>'Moving Avg'!F1461</f>
        <v>7.0831500000000007</v>
      </c>
      <c r="H1461" s="2">
        <f>'Moving Avg'!G1461</f>
        <v>7.1574399999999967</v>
      </c>
      <c r="I1461" s="2">
        <f>'Moving Avg'!H1461</f>
        <v>7.188125000000003</v>
      </c>
      <c r="J1461" s="5" t="str">
        <f>OBV!F1461</f>
        <v>BEARISH</v>
      </c>
      <c r="K1461" s="5" t="str">
        <f>OBV!G1461</f>
        <v>NEUTRAL</v>
      </c>
      <c r="L1461" s="5" t="str">
        <f>OBV!H1461</f>
        <v>CONFIRMED BEARISH</v>
      </c>
      <c r="M1461" s="7">
        <f t="shared" si="220"/>
        <v>25</v>
      </c>
      <c r="N1461" s="7">
        <f t="shared" si="221"/>
        <v>100</v>
      </c>
      <c r="O1461" s="7">
        <f t="shared" si="222"/>
        <v>50</v>
      </c>
      <c r="P1461" s="7">
        <f t="shared" si="223"/>
        <v>16.5</v>
      </c>
      <c r="Q1461" s="8">
        <f t="shared" si="224"/>
        <v>53.725000000000001</v>
      </c>
      <c r="R1461" s="8">
        <f t="shared" si="225"/>
        <v>46.625</v>
      </c>
      <c r="S1461" s="8">
        <f t="shared" si="226"/>
        <v>38.674999999999997</v>
      </c>
      <c r="T1461" s="8">
        <f t="shared" si="227"/>
        <v>47.875</v>
      </c>
      <c r="U1461" s="7">
        <f t="shared" si="228"/>
        <v>46.341666666666661</v>
      </c>
      <c r="V1461" s="7">
        <f t="shared" si="229"/>
        <v>46.724999999999994</v>
      </c>
    </row>
    <row r="1462" spans="1:22" ht="13.5" x14ac:dyDescent="0.25">
      <c r="A1462" s="3">
        <f>RSI!A1462</f>
        <v>44141</v>
      </c>
      <c r="B1462" s="2">
        <f>RSI!B1462</f>
        <v>7.0529999999999999</v>
      </c>
      <c r="C1462" s="2">
        <f>RSI!I1462</f>
        <v>44.916428913743587</v>
      </c>
      <c r="D1462" s="2">
        <f>MACD!E1462</f>
        <v>-0.29267877050234237</v>
      </c>
      <c r="E1462" s="2">
        <f>MACD!F1462</f>
        <v>-0.25846125046519208</v>
      </c>
      <c r="F1462" s="2">
        <f>'Moving Avg'!D1462</f>
        <v>7.2611999999999997</v>
      </c>
      <c r="G1462" s="2">
        <f>'Moving Avg'!F1462</f>
        <v>7.09605</v>
      </c>
      <c r="H1462" s="2">
        <f>'Moving Avg'!G1462</f>
        <v>7.1444399999999977</v>
      </c>
      <c r="I1462" s="2">
        <f>'Moving Avg'!H1462</f>
        <v>7.1927400000000032</v>
      </c>
      <c r="J1462" s="5" t="str">
        <f>OBV!F1462</f>
        <v>BEARISH</v>
      </c>
      <c r="K1462" s="5" t="str">
        <f>OBV!G1462</f>
        <v>NEUTRAL</v>
      </c>
      <c r="L1462" s="5" t="str">
        <f>OBV!H1462</f>
        <v>CONFIRMED BEARISH</v>
      </c>
      <c r="M1462" s="7">
        <f t="shared" si="220"/>
        <v>25</v>
      </c>
      <c r="N1462" s="7">
        <f t="shared" si="221"/>
        <v>100</v>
      </c>
      <c r="O1462" s="7">
        <f t="shared" si="222"/>
        <v>50</v>
      </c>
      <c r="P1462" s="7">
        <f t="shared" si="223"/>
        <v>16.5</v>
      </c>
      <c r="Q1462" s="8">
        <f t="shared" si="224"/>
        <v>53.725000000000001</v>
      </c>
      <c r="R1462" s="8">
        <f t="shared" si="225"/>
        <v>46.625</v>
      </c>
      <c r="S1462" s="8">
        <f t="shared" si="226"/>
        <v>38.674999999999997</v>
      </c>
      <c r="T1462" s="8">
        <f t="shared" si="227"/>
        <v>47.875</v>
      </c>
      <c r="U1462" s="7">
        <f t="shared" si="228"/>
        <v>46.341666666666661</v>
      </c>
      <c r="V1462" s="7">
        <f t="shared" si="229"/>
        <v>46.724999999999994</v>
      </c>
    </row>
    <row r="1463" spans="1:22" ht="13.5" x14ac:dyDescent="0.25">
      <c r="A1463" s="3">
        <f>RSI!A1463</f>
        <v>44144</v>
      </c>
      <c r="B1463" s="2">
        <f>RSI!B1463</f>
        <v>7.0019999999999998</v>
      </c>
      <c r="C1463" s="2">
        <f>RSI!I1463</f>
        <v>42.789749648077333</v>
      </c>
      <c r="D1463" s="2">
        <f>MACD!E1463</f>
        <v>-0.19993144853975675</v>
      </c>
      <c r="E1463" s="2">
        <f>MACD!F1463</f>
        <v>-0.24675529008010502</v>
      </c>
      <c r="F1463" s="2">
        <f>'Moving Avg'!D1463</f>
        <v>7.1859999999999999</v>
      </c>
      <c r="G1463" s="2">
        <f>'Moving Avg'!F1463</f>
        <v>7.1064000000000007</v>
      </c>
      <c r="H1463" s="2">
        <f>'Moving Avg'!G1463</f>
        <v>7.1258399999999948</v>
      </c>
      <c r="I1463" s="2">
        <f>'Moving Avg'!H1463</f>
        <v>7.1966200000000038</v>
      </c>
      <c r="J1463" s="5" t="str">
        <f>OBV!F1463</f>
        <v>BEARISH</v>
      </c>
      <c r="K1463" s="5" t="str">
        <f>OBV!G1463</f>
        <v>STRONG</v>
      </c>
      <c r="L1463" s="5" t="str">
        <f>OBV!H1463</f>
        <v>CONFIRMED BEARISH</v>
      </c>
      <c r="M1463" s="7">
        <f t="shared" si="220"/>
        <v>25</v>
      </c>
      <c r="N1463" s="7">
        <f t="shared" si="221"/>
        <v>0</v>
      </c>
      <c r="O1463" s="7">
        <f t="shared" si="222"/>
        <v>0</v>
      </c>
      <c r="P1463" s="7">
        <f t="shared" si="223"/>
        <v>33</v>
      </c>
      <c r="Q1463" s="8">
        <f t="shared" si="224"/>
        <v>13.7</v>
      </c>
      <c r="R1463" s="8">
        <f t="shared" si="225"/>
        <v>13.25</v>
      </c>
      <c r="S1463" s="8">
        <f t="shared" si="226"/>
        <v>18.600000000000001</v>
      </c>
      <c r="T1463" s="8">
        <f t="shared" si="227"/>
        <v>14.5</v>
      </c>
      <c r="U1463" s="7">
        <f t="shared" si="228"/>
        <v>15.183333333333332</v>
      </c>
      <c r="V1463" s="7">
        <f t="shared" si="229"/>
        <v>15.012499999999999</v>
      </c>
    </row>
    <row r="1464" spans="1:22" ht="13.5" x14ac:dyDescent="0.25">
      <c r="A1464" s="3">
        <f>RSI!A1464</f>
        <v>44145</v>
      </c>
      <c r="B1464" s="2">
        <f>RSI!B1464</f>
        <v>7.0529999999999999</v>
      </c>
      <c r="C1464" s="2">
        <f>RSI!I1464</f>
        <v>45.565349762325035</v>
      </c>
      <c r="D1464" s="2">
        <f>MACD!E1464</f>
        <v>-0.10846353020964195</v>
      </c>
      <c r="E1464" s="2">
        <f>MACD!F1464</f>
        <v>-0.21909693810601241</v>
      </c>
      <c r="F1464" s="2">
        <f>'Moving Avg'!D1464</f>
        <v>7.1358000000000006</v>
      </c>
      <c r="G1464" s="2">
        <f>'Moving Avg'!F1464</f>
        <v>7.1193</v>
      </c>
      <c r="H1464" s="2">
        <f>'Moving Avg'!G1464</f>
        <v>7.1117999999999952</v>
      </c>
      <c r="I1464" s="2">
        <f>'Moving Avg'!H1464</f>
        <v>7.2000550000000043</v>
      </c>
      <c r="J1464" s="5" t="str">
        <f>OBV!F1464</f>
        <v>BEARISH</v>
      </c>
      <c r="K1464" s="5" t="str">
        <f>OBV!G1464</f>
        <v>NEUTRAL</v>
      </c>
      <c r="L1464" s="5" t="str">
        <f>OBV!H1464</f>
        <v>CONFIRMED BEARISH</v>
      </c>
      <c r="M1464" s="7">
        <f t="shared" si="220"/>
        <v>25</v>
      </c>
      <c r="N1464" s="7">
        <f t="shared" si="221"/>
        <v>0</v>
      </c>
      <c r="O1464" s="7">
        <f t="shared" si="222"/>
        <v>0</v>
      </c>
      <c r="P1464" s="7">
        <f t="shared" si="223"/>
        <v>16.5</v>
      </c>
      <c r="Q1464" s="8">
        <f t="shared" si="224"/>
        <v>11.225</v>
      </c>
      <c r="R1464" s="8">
        <f t="shared" si="225"/>
        <v>9.125</v>
      </c>
      <c r="S1464" s="8">
        <f t="shared" si="226"/>
        <v>11.175000000000001</v>
      </c>
      <c r="T1464" s="8">
        <f t="shared" si="227"/>
        <v>10.375</v>
      </c>
      <c r="U1464" s="7">
        <f t="shared" si="228"/>
        <v>10.508333333333335</v>
      </c>
      <c r="V1464" s="7">
        <f t="shared" si="229"/>
        <v>10.475000000000001</v>
      </c>
    </row>
    <row r="1465" spans="1:22" ht="13.5" x14ac:dyDescent="0.25">
      <c r="A1465" s="3">
        <f>RSI!A1465</f>
        <v>44146</v>
      </c>
      <c r="B1465" s="2">
        <f>RSI!B1465</f>
        <v>7.0529999999999999</v>
      </c>
      <c r="C1465" s="2">
        <f>RSI!I1465</f>
        <v>45.565349762325035</v>
      </c>
      <c r="D1465" s="2">
        <f>MACD!E1465</f>
        <v>-1.9131531173687932E-2</v>
      </c>
      <c r="E1465" s="2">
        <f>MACD!F1465</f>
        <v>-0.17910385671954754</v>
      </c>
      <c r="F1465" s="2">
        <f>'Moving Avg'!D1465</f>
        <v>7.0855999999999995</v>
      </c>
      <c r="G1465" s="2">
        <f>'Moving Avg'!F1465</f>
        <v>7.1322000000000001</v>
      </c>
      <c r="H1465" s="2">
        <f>'Moving Avg'!G1465</f>
        <v>7.1021999999999945</v>
      </c>
      <c r="I1465" s="2">
        <f>'Moving Avg'!H1465</f>
        <v>7.2028250000000051</v>
      </c>
      <c r="J1465" s="5" t="str">
        <f>OBV!F1465</f>
        <v>BEARISH</v>
      </c>
      <c r="K1465" s="5" t="str">
        <f>OBV!G1465</f>
        <v>NEUTRAL</v>
      </c>
      <c r="L1465" s="5" t="str">
        <f>OBV!H1465</f>
        <v>CONFIRMED BEARISH</v>
      </c>
      <c r="M1465" s="7">
        <f t="shared" si="220"/>
        <v>25</v>
      </c>
      <c r="N1465" s="7">
        <f t="shared" si="221"/>
        <v>0</v>
      </c>
      <c r="O1465" s="7">
        <f t="shared" si="222"/>
        <v>0</v>
      </c>
      <c r="P1465" s="7">
        <f t="shared" si="223"/>
        <v>16.5</v>
      </c>
      <c r="Q1465" s="8">
        <f t="shared" si="224"/>
        <v>11.225</v>
      </c>
      <c r="R1465" s="8">
        <f t="shared" si="225"/>
        <v>9.125</v>
      </c>
      <c r="S1465" s="8">
        <f t="shared" si="226"/>
        <v>11.175000000000001</v>
      </c>
      <c r="T1465" s="8">
        <f t="shared" si="227"/>
        <v>10.375</v>
      </c>
      <c r="U1465" s="7">
        <f t="shared" si="228"/>
        <v>10.508333333333335</v>
      </c>
      <c r="V1465" s="7">
        <f t="shared" si="229"/>
        <v>10.475000000000001</v>
      </c>
    </row>
    <row r="1466" spans="1:22" ht="13.5" x14ac:dyDescent="0.25">
      <c r="A1466" s="3">
        <f>RSI!A1466</f>
        <v>44147</v>
      </c>
      <c r="B1466" s="2">
        <f>RSI!B1466</f>
        <v>7.0830000000000002</v>
      </c>
      <c r="C1466" s="2">
        <f>RSI!I1466</f>
        <v>47.309313112892596</v>
      </c>
      <c r="D1466" s="2">
        <f>MACD!E1466</f>
        <v>4.7976234808027485E-2</v>
      </c>
      <c r="E1466" s="2">
        <f>MACD!F1466</f>
        <v>-0.13368783841403253</v>
      </c>
      <c r="F1466" s="2">
        <f>'Moving Avg'!D1466</f>
        <v>7.0488</v>
      </c>
      <c r="G1466" s="2">
        <f>'Moving Avg'!F1466</f>
        <v>7.1465999999999994</v>
      </c>
      <c r="H1466" s="2">
        <f>'Moving Avg'!G1466</f>
        <v>7.0890599999999964</v>
      </c>
      <c r="I1466" s="2">
        <f>'Moving Avg'!H1466</f>
        <v>7.2043050000000051</v>
      </c>
      <c r="J1466" s="5" t="str">
        <f>OBV!F1466</f>
        <v>BEARISH</v>
      </c>
      <c r="K1466" s="5" t="str">
        <f>OBV!G1466</f>
        <v>NEUTRAL</v>
      </c>
      <c r="L1466" s="5" t="str">
        <f>OBV!H1466</f>
        <v>CONFIRMED BEARISH</v>
      </c>
      <c r="M1466" s="7">
        <f t="shared" si="220"/>
        <v>25</v>
      </c>
      <c r="N1466" s="7">
        <f t="shared" si="221"/>
        <v>0</v>
      </c>
      <c r="O1466" s="7">
        <f t="shared" si="222"/>
        <v>0</v>
      </c>
      <c r="P1466" s="7">
        <f t="shared" si="223"/>
        <v>16.5</v>
      </c>
      <c r="Q1466" s="8">
        <f t="shared" si="224"/>
        <v>11.225</v>
      </c>
      <c r="R1466" s="8">
        <f t="shared" si="225"/>
        <v>9.125</v>
      </c>
      <c r="S1466" s="8">
        <f t="shared" si="226"/>
        <v>11.175000000000001</v>
      </c>
      <c r="T1466" s="8">
        <f t="shared" si="227"/>
        <v>10.375</v>
      </c>
      <c r="U1466" s="7">
        <f t="shared" si="228"/>
        <v>10.508333333333335</v>
      </c>
      <c r="V1466" s="7">
        <f t="shared" si="229"/>
        <v>10.475000000000001</v>
      </c>
    </row>
    <row r="1467" spans="1:22" ht="13.5" x14ac:dyDescent="0.25">
      <c r="A1467" s="3">
        <f>RSI!A1467</f>
        <v>44148</v>
      </c>
      <c r="B1467" s="2">
        <f>RSI!B1467</f>
        <v>7.0529999999999999</v>
      </c>
      <c r="C1467" s="2">
        <f>RSI!I1467</f>
        <v>45.731477221585678</v>
      </c>
      <c r="D1467" s="2">
        <f>MACD!E1467</f>
        <v>7.3123615736061076E-2</v>
      </c>
      <c r="E1467" s="2">
        <f>MACD!F1467</f>
        <v>-9.2325547584013817E-2</v>
      </c>
      <c r="F1467" s="2">
        <f>'Moving Avg'!D1467</f>
        <v>7.0488</v>
      </c>
      <c r="G1467" s="2">
        <f>'Moving Avg'!F1467</f>
        <v>7.1594999999999995</v>
      </c>
      <c r="H1467" s="2">
        <f>'Moving Avg'!G1467</f>
        <v>7.0754599999999961</v>
      </c>
      <c r="I1467" s="2">
        <f>'Moving Avg'!H1467</f>
        <v>7.2037150000000052</v>
      </c>
      <c r="J1467" s="5" t="str">
        <f>OBV!F1467</f>
        <v>BEARISH</v>
      </c>
      <c r="K1467" s="5" t="str">
        <f>OBV!G1467</f>
        <v>NEUTRAL</v>
      </c>
      <c r="L1467" s="5" t="str">
        <f>OBV!H1467</f>
        <v>NEUTRAL</v>
      </c>
      <c r="M1467" s="7">
        <f t="shared" si="220"/>
        <v>25</v>
      </c>
      <c r="N1467" s="7">
        <f t="shared" si="221"/>
        <v>0</v>
      </c>
      <c r="O1467" s="7">
        <f t="shared" si="222"/>
        <v>0</v>
      </c>
      <c r="P1467" s="7">
        <f t="shared" si="223"/>
        <v>16.5</v>
      </c>
      <c r="Q1467" s="8">
        <f t="shared" si="224"/>
        <v>11.225</v>
      </c>
      <c r="R1467" s="8">
        <f t="shared" si="225"/>
        <v>9.125</v>
      </c>
      <c r="S1467" s="8">
        <f t="shared" si="226"/>
        <v>11.175000000000001</v>
      </c>
      <c r="T1467" s="8">
        <f t="shared" si="227"/>
        <v>10.375</v>
      </c>
      <c r="U1467" s="7">
        <f t="shared" si="228"/>
        <v>10.508333333333335</v>
      </c>
      <c r="V1467" s="7">
        <f t="shared" si="229"/>
        <v>10.475000000000001</v>
      </c>
    </row>
    <row r="1468" spans="1:22" ht="13.5" x14ac:dyDescent="0.25">
      <c r="A1468" s="3">
        <f>RSI!A1468</f>
        <v>44151</v>
      </c>
      <c r="B1468" s="2">
        <f>RSI!B1468</f>
        <v>7.09</v>
      </c>
      <c r="C1468" s="2">
        <f>RSI!I1468</f>
        <v>48.03347051992651</v>
      </c>
      <c r="D1468" s="2">
        <f>MACD!E1468</f>
        <v>0.10349693565704321</v>
      </c>
      <c r="E1468" s="2">
        <f>MACD!F1468</f>
        <v>-5.3161050935802409E-2</v>
      </c>
      <c r="F1468" s="2">
        <f>'Moving Avg'!D1468</f>
        <v>7.0663999999999998</v>
      </c>
      <c r="G1468" s="2">
        <f>'Moving Avg'!F1468</f>
        <v>7.1742499999999989</v>
      </c>
      <c r="H1468" s="2">
        <f>'Moving Avg'!G1468</f>
        <v>7.0627599999999946</v>
      </c>
      <c r="I1468" s="2">
        <f>'Moving Avg'!H1468</f>
        <v>7.2011300000000054</v>
      </c>
      <c r="J1468" s="5" t="str">
        <f>OBV!F1468</f>
        <v>BULLISH</v>
      </c>
      <c r="K1468" s="5" t="str">
        <f>OBV!G1468</f>
        <v>NEUTRAL</v>
      </c>
      <c r="L1468" s="5" t="str">
        <f>OBV!H1468</f>
        <v>CONFIRMED BULLISH</v>
      </c>
      <c r="M1468" s="7">
        <f t="shared" si="220"/>
        <v>25</v>
      </c>
      <c r="N1468" s="7">
        <f t="shared" si="221"/>
        <v>0</v>
      </c>
      <c r="O1468" s="7">
        <f t="shared" si="222"/>
        <v>0</v>
      </c>
      <c r="P1468" s="7">
        <f t="shared" si="223"/>
        <v>83.5</v>
      </c>
      <c r="Q1468" s="8">
        <f t="shared" si="224"/>
        <v>21.274999999999999</v>
      </c>
      <c r="R1468" s="8">
        <f t="shared" si="225"/>
        <v>25.875</v>
      </c>
      <c r="S1468" s="8">
        <f t="shared" si="226"/>
        <v>41.325000000000003</v>
      </c>
      <c r="T1468" s="8">
        <f t="shared" si="227"/>
        <v>27.125</v>
      </c>
      <c r="U1468" s="7">
        <f t="shared" si="228"/>
        <v>29.491666666666664</v>
      </c>
      <c r="V1468" s="7">
        <f t="shared" si="229"/>
        <v>28.9</v>
      </c>
    </row>
    <row r="1469" spans="1:22" ht="13.5" x14ac:dyDescent="0.25">
      <c r="A1469" s="3">
        <f>RSI!A1469</f>
        <v>44152</v>
      </c>
      <c r="B1469" s="2">
        <f>RSI!B1469</f>
        <v>7.0830000000000002</v>
      </c>
      <c r="C1469" s="2">
        <f>RSI!I1469</f>
        <v>47.621900457032076</v>
      </c>
      <c r="D1469" s="2">
        <f>MACD!E1469</f>
        <v>0.11853019843665091</v>
      </c>
      <c r="E1469" s="2">
        <f>MACD!F1469</f>
        <v>-1.8822801061311747E-2</v>
      </c>
      <c r="F1469" s="2">
        <f>'Moving Avg'!D1469</f>
        <v>7.0724</v>
      </c>
      <c r="G1469" s="2">
        <f>'Moving Avg'!F1469</f>
        <v>7.18865</v>
      </c>
      <c r="H1469" s="2">
        <f>'Moving Avg'!G1469</f>
        <v>7.0522799999999952</v>
      </c>
      <c r="I1469" s="2">
        <f>'Moving Avg'!H1469</f>
        <v>7.1969200000000049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25</v>
      </c>
      <c r="N1469" s="7">
        <f t="shared" si="221"/>
        <v>0</v>
      </c>
      <c r="O1469" s="7">
        <f t="shared" si="222"/>
        <v>0</v>
      </c>
      <c r="P1469" s="7">
        <f t="shared" si="223"/>
        <v>83.5</v>
      </c>
      <c r="Q1469" s="8">
        <f t="shared" si="224"/>
        <v>21.274999999999999</v>
      </c>
      <c r="R1469" s="8">
        <f t="shared" si="225"/>
        <v>25.875</v>
      </c>
      <c r="S1469" s="8">
        <f t="shared" si="226"/>
        <v>41.325000000000003</v>
      </c>
      <c r="T1469" s="8">
        <f t="shared" si="227"/>
        <v>27.125</v>
      </c>
      <c r="U1469" s="7">
        <f t="shared" si="228"/>
        <v>29.491666666666664</v>
      </c>
      <c r="V1469" s="7">
        <f t="shared" si="229"/>
        <v>28.9</v>
      </c>
    </row>
    <row r="1470" spans="1:22" ht="13.5" x14ac:dyDescent="0.25">
      <c r="A1470" s="3">
        <f>RSI!A1470</f>
        <v>44153</v>
      </c>
      <c r="B1470" s="2">
        <f>RSI!B1470</f>
        <v>6.9420000000000002</v>
      </c>
      <c r="C1470" s="2">
        <f>RSI!I1470</f>
        <v>40.157828936974184</v>
      </c>
      <c r="D1470" s="2">
        <f>MACD!E1470</f>
        <v>0.14192058724190826</v>
      </c>
      <c r="E1470" s="2">
        <f>MACD!F1470</f>
        <v>1.3325876599332253E-2</v>
      </c>
      <c r="F1470" s="2">
        <f>'Moving Avg'!D1470</f>
        <v>7.0501999999999994</v>
      </c>
      <c r="G1470" s="2">
        <f>'Moving Avg'!F1470</f>
        <v>7.1922999999999986</v>
      </c>
      <c r="H1470" s="2">
        <f>'Moving Avg'!G1470</f>
        <v>7.0420799999999959</v>
      </c>
      <c r="I1470" s="2">
        <f>'Moving Avg'!H1470</f>
        <v>7.1908250000000056</v>
      </c>
      <c r="J1470" s="5" t="str">
        <f>OBV!F1470</f>
        <v>BEARISH</v>
      </c>
      <c r="K1470" s="5" t="str">
        <f>OBV!G1470</f>
        <v>NEUTRAL</v>
      </c>
      <c r="L1470" s="5" t="str">
        <f>OBV!H1470</f>
        <v>CONFIRMED BEARISH</v>
      </c>
      <c r="M1470" s="7">
        <f t="shared" si="220"/>
        <v>25</v>
      </c>
      <c r="N1470" s="7">
        <f t="shared" si="221"/>
        <v>0</v>
      </c>
      <c r="O1470" s="7">
        <f t="shared" si="222"/>
        <v>0</v>
      </c>
      <c r="P1470" s="7">
        <f t="shared" si="223"/>
        <v>16.5</v>
      </c>
      <c r="Q1470" s="8">
        <f t="shared" si="224"/>
        <v>11.225</v>
      </c>
      <c r="R1470" s="8">
        <f t="shared" si="225"/>
        <v>9.125</v>
      </c>
      <c r="S1470" s="8">
        <f t="shared" si="226"/>
        <v>11.175000000000001</v>
      </c>
      <c r="T1470" s="8">
        <f t="shared" si="227"/>
        <v>10.375</v>
      </c>
      <c r="U1470" s="7">
        <f t="shared" si="228"/>
        <v>10.508333333333335</v>
      </c>
      <c r="V1470" s="7">
        <f t="shared" si="229"/>
        <v>10.475000000000001</v>
      </c>
    </row>
    <row r="1471" spans="1:22" ht="13.5" x14ac:dyDescent="0.25">
      <c r="A1471" s="3">
        <f>RSI!A1471</f>
        <v>44154</v>
      </c>
      <c r="B1471" s="2">
        <f>RSI!B1471</f>
        <v>7.0750000000000002</v>
      </c>
      <c r="C1471" s="2">
        <f>RSI!I1471</f>
        <v>48.377024503910086</v>
      </c>
      <c r="D1471" s="2">
        <f>MACD!E1471</f>
        <v>0.14721025838856949</v>
      </c>
      <c r="E1471" s="2">
        <f>MACD!F1471</f>
        <v>4.0102752957179702E-2</v>
      </c>
      <c r="F1471" s="2">
        <f>'Moving Avg'!D1471</f>
        <v>7.0486000000000004</v>
      </c>
      <c r="G1471" s="2">
        <f>'Moving Avg'!F1471</f>
        <v>7.2003999999999992</v>
      </c>
      <c r="H1471" s="2">
        <f>'Moving Avg'!G1471</f>
        <v>7.0345399999999971</v>
      </c>
      <c r="I1471" s="2">
        <f>'Moving Avg'!H1471</f>
        <v>7.1837700000000053</v>
      </c>
      <c r="J1471" s="5" t="str">
        <f>OBV!F1471</f>
        <v>BEARISH</v>
      </c>
      <c r="K1471" s="5" t="str">
        <f>OBV!G1471</f>
        <v>NEUTRAL</v>
      </c>
      <c r="L1471" s="5" t="str">
        <f>OBV!H1471</f>
        <v>CONFIRMED BEARISH</v>
      </c>
      <c r="M1471" s="7">
        <f t="shared" si="220"/>
        <v>25</v>
      </c>
      <c r="N1471" s="7">
        <f t="shared" si="221"/>
        <v>0</v>
      </c>
      <c r="O1471" s="7">
        <f t="shared" si="222"/>
        <v>0</v>
      </c>
      <c r="P1471" s="7">
        <f t="shared" si="223"/>
        <v>16.5</v>
      </c>
      <c r="Q1471" s="8">
        <f t="shared" si="224"/>
        <v>11.225</v>
      </c>
      <c r="R1471" s="8">
        <f t="shared" si="225"/>
        <v>9.125</v>
      </c>
      <c r="S1471" s="8">
        <f t="shared" si="226"/>
        <v>11.175000000000001</v>
      </c>
      <c r="T1471" s="8">
        <f t="shared" si="227"/>
        <v>10.375</v>
      </c>
      <c r="U1471" s="7">
        <f t="shared" si="228"/>
        <v>10.508333333333335</v>
      </c>
      <c r="V1471" s="7">
        <f t="shared" si="229"/>
        <v>10.475000000000001</v>
      </c>
    </row>
    <row r="1472" spans="1:22" ht="13.5" x14ac:dyDescent="0.25">
      <c r="A1472" s="3">
        <f>RSI!A1472</f>
        <v>44155</v>
      </c>
      <c r="B1472" s="2">
        <f>RSI!B1472</f>
        <v>7.024</v>
      </c>
      <c r="C1472" s="2">
        <f>RSI!I1472</f>
        <v>45.780424764077253</v>
      </c>
      <c r="D1472" s="2">
        <f>MACD!E1472</f>
        <v>0.12271971289505856</v>
      </c>
      <c r="E1472" s="2">
        <f>MACD!F1472</f>
        <v>5.6626144944755478E-2</v>
      </c>
      <c r="F1472" s="2">
        <f>'Moving Avg'!D1472</f>
        <v>7.0427999999999997</v>
      </c>
      <c r="G1472" s="2">
        <f>'Moving Avg'!F1472</f>
        <v>7.2026499999999984</v>
      </c>
      <c r="H1472" s="2">
        <f>'Moving Avg'!G1472</f>
        <v>7.026119999999997</v>
      </c>
      <c r="I1472" s="2">
        <f>'Moving Avg'!H1472</f>
        <v>7.1764950000000045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0</v>
      </c>
      <c r="P1472" s="7">
        <f t="shared" si="223"/>
        <v>16.5</v>
      </c>
      <c r="Q1472" s="8">
        <f t="shared" si="224"/>
        <v>11.225</v>
      </c>
      <c r="R1472" s="8">
        <f t="shared" si="225"/>
        <v>9.125</v>
      </c>
      <c r="S1472" s="8">
        <f t="shared" si="226"/>
        <v>11.175000000000001</v>
      </c>
      <c r="T1472" s="8">
        <f t="shared" si="227"/>
        <v>10.375</v>
      </c>
      <c r="U1472" s="7">
        <f t="shared" si="228"/>
        <v>10.508333333333335</v>
      </c>
      <c r="V1472" s="7">
        <f t="shared" si="229"/>
        <v>10.475000000000001</v>
      </c>
    </row>
    <row r="1473" spans="1:22" ht="13.5" x14ac:dyDescent="0.25">
      <c r="A1473" s="3">
        <f>RSI!A1473</f>
        <v>44158</v>
      </c>
      <c r="B1473" s="2">
        <f>RSI!B1473</f>
        <v>7.024</v>
      </c>
      <c r="C1473" s="2">
        <f>RSI!I1473</f>
        <v>45.780424764077253</v>
      </c>
      <c r="D1473" s="2">
        <f>MACD!E1473</f>
        <v>9.4617778814443554E-2</v>
      </c>
      <c r="E1473" s="2">
        <f>MACD!F1473</f>
        <v>6.4224471718693096E-2</v>
      </c>
      <c r="F1473" s="2">
        <f>'Moving Avg'!D1473</f>
        <v>7.0296000000000003</v>
      </c>
      <c r="G1473" s="2">
        <f>'Moving Avg'!F1473</f>
        <v>7.1841999999999997</v>
      </c>
      <c r="H1473" s="2">
        <f>'Moving Avg'!G1473</f>
        <v>7.0221399999999994</v>
      </c>
      <c r="I1473" s="2">
        <f>'Moving Avg'!H1473</f>
        <v>7.1704750000000033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0</v>
      </c>
      <c r="O1473" s="7">
        <f t="shared" si="222"/>
        <v>0</v>
      </c>
      <c r="P1473" s="7">
        <f t="shared" si="223"/>
        <v>16.5</v>
      </c>
      <c r="Q1473" s="8">
        <f t="shared" si="224"/>
        <v>11.225</v>
      </c>
      <c r="R1473" s="8">
        <f t="shared" si="225"/>
        <v>9.125</v>
      </c>
      <c r="S1473" s="8">
        <f t="shared" si="226"/>
        <v>11.175000000000001</v>
      </c>
      <c r="T1473" s="8">
        <f t="shared" si="227"/>
        <v>10.375</v>
      </c>
      <c r="U1473" s="7">
        <f t="shared" si="228"/>
        <v>10.508333333333335</v>
      </c>
      <c r="V1473" s="7">
        <f t="shared" si="229"/>
        <v>10.475000000000001</v>
      </c>
    </row>
    <row r="1474" spans="1:22" ht="13.5" x14ac:dyDescent="0.25">
      <c r="A1474" s="3">
        <f>RSI!A1474</f>
        <v>44159</v>
      </c>
      <c r="B1474" s="2">
        <f>RSI!B1474</f>
        <v>6.8170000000000002</v>
      </c>
      <c r="C1474" s="2">
        <f>RSI!I1474</f>
        <v>36.546587373772205</v>
      </c>
      <c r="D1474" s="2">
        <f>MACD!E1474</f>
        <v>9.4451103636589373E-2</v>
      </c>
      <c r="E1474" s="2">
        <f>MACD!F1474</f>
        <v>7.0269798102272352E-2</v>
      </c>
      <c r="F1474" s="2">
        <f>'Moving Avg'!D1474</f>
        <v>6.9764000000000008</v>
      </c>
      <c r="G1474" s="2">
        <f>'Moving Avg'!F1474</f>
        <v>7.1502499999999998</v>
      </c>
      <c r="H1474" s="2">
        <f>'Moving Avg'!G1474</f>
        <v>7.0178599999999998</v>
      </c>
      <c r="I1474" s="2">
        <f>'Moving Avg'!H1474</f>
        <v>7.1646400000000039</v>
      </c>
      <c r="J1474" s="5" t="str">
        <f>OBV!F1474</f>
        <v>BEARISH</v>
      </c>
      <c r="K1474" s="5" t="str">
        <f>OBV!G1474</f>
        <v>NEUTRAL</v>
      </c>
      <c r="L1474" s="5" t="str">
        <f>OBV!H1474</f>
        <v>CONFIRMED BEARISH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16.5</v>
      </c>
      <c r="Q1474" s="8">
        <f t="shared" si="224"/>
        <v>11.225</v>
      </c>
      <c r="R1474" s="8">
        <f t="shared" si="225"/>
        <v>9.125</v>
      </c>
      <c r="S1474" s="8">
        <f t="shared" si="226"/>
        <v>11.175000000000001</v>
      </c>
      <c r="T1474" s="8">
        <f t="shared" si="227"/>
        <v>10.375</v>
      </c>
      <c r="U1474" s="7">
        <f t="shared" si="228"/>
        <v>10.508333333333335</v>
      </c>
      <c r="V1474" s="7">
        <f t="shared" si="229"/>
        <v>10.475000000000001</v>
      </c>
    </row>
    <row r="1475" spans="1:22" ht="13.5" x14ac:dyDescent="0.25">
      <c r="A1475" s="3">
        <f>RSI!A1475</f>
        <v>44160</v>
      </c>
      <c r="B1475" s="2">
        <f>RSI!B1475</f>
        <v>7.016</v>
      </c>
      <c r="C1475" s="2">
        <f>RSI!I1475</f>
        <v>47.507925093929089</v>
      </c>
      <c r="D1475" s="2">
        <f>MACD!E1475</f>
        <v>8.1192869766343989E-2</v>
      </c>
      <c r="E1475" s="2">
        <f>MACD!F1475</f>
        <v>7.2454412435086685E-2</v>
      </c>
      <c r="F1475" s="2">
        <f>'Moving Avg'!D1475</f>
        <v>6.991200000000001</v>
      </c>
      <c r="G1475" s="2">
        <f>'Moving Avg'!F1475</f>
        <v>7.1225499999999995</v>
      </c>
      <c r="H1475" s="2">
        <f>'Moving Avg'!G1475</f>
        <v>7.0175600000000005</v>
      </c>
      <c r="I1475" s="2">
        <f>'Moving Avg'!H1475</f>
        <v>7.1581000000000037</v>
      </c>
      <c r="J1475" s="5" t="str">
        <f>OBV!F1475</f>
        <v>BULLISH</v>
      </c>
      <c r="K1475" s="5" t="str">
        <f>OBV!G1475</f>
        <v>NEUTRAL</v>
      </c>
      <c r="L1475" s="5" t="str">
        <f>OBV!H1475</f>
        <v>CONFIRMED BULLISH</v>
      </c>
      <c r="M1475" s="7">
        <f t="shared" si="230"/>
        <v>25</v>
      </c>
      <c r="N1475" s="7">
        <f t="shared" si="231"/>
        <v>0</v>
      </c>
      <c r="O1475" s="7">
        <f t="shared" si="232"/>
        <v>0</v>
      </c>
      <c r="P1475" s="7">
        <f t="shared" si="233"/>
        <v>83.5</v>
      </c>
      <c r="Q1475" s="8">
        <f t="shared" ref="Q1475:Q1538" si="234">0.35*M1475+N1475*0.35+O1475*0.15+P1475*0.15</f>
        <v>21.274999999999999</v>
      </c>
      <c r="R1475" s="8">
        <f t="shared" ref="R1475:R1538" si="235">M1475*0.2+N1475*0.2+O1475*0.35+P1475*0.25</f>
        <v>25.875</v>
      </c>
      <c r="S1475" s="8">
        <f t="shared" ref="S1475:S1538" si="236">M1475*0.15+N1475*0.15+O1475*0.25+P1475*0.45</f>
        <v>41.325000000000003</v>
      </c>
      <c r="T1475" s="8">
        <f t="shared" ref="T1475:T1538" si="237">0.25*SUM(M1475:P1475)</f>
        <v>27.125</v>
      </c>
      <c r="U1475" s="7">
        <f t="shared" ref="U1475:U1538" si="238">SUM(Q1475:S1475)/3</f>
        <v>29.491666666666664</v>
      </c>
      <c r="V1475" s="7">
        <f t="shared" ref="V1475:V1538" si="239">SUM(Q1475:T1475)/4</f>
        <v>28.9</v>
      </c>
    </row>
    <row r="1476" spans="1:22" ht="13.5" x14ac:dyDescent="0.25">
      <c r="A1476" s="3">
        <f>RSI!A1476</f>
        <v>44161</v>
      </c>
      <c r="B1476" s="2">
        <f>RSI!B1476</f>
        <v>7.016</v>
      </c>
      <c r="C1476" s="2">
        <f>RSI!I1476</f>
        <v>47.507925093929089</v>
      </c>
      <c r="D1476" s="2">
        <f>MACD!E1476</f>
        <v>7.4917126765251751E-2</v>
      </c>
      <c r="E1476" s="2">
        <f>MACD!F1476</f>
        <v>7.2946955301119706E-2</v>
      </c>
      <c r="F1476" s="2">
        <f>'Moving Avg'!D1476</f>
        <v>6.9794</v>
      </c>
      <c r="G1476" s="2">
        <f>'Moving Avg'!F1476</f>
        <v>7.0970499999999985</v>
      </c>
      <c r="H1476" s="2">
        <f>'Moving Avg'!G1476</f>
        <v>7.0172600000000012</v>
      </c>
      <c r="I1476" s="2">
        <f>'Moving Avg'!H1476</f>
        <v>7.1515600000000052</v>
      </c>
      <c r="J1476" s="5" t="str">
        <f>OBV!F1476</f>
        <v>BEARISH</v>
      </c>
      <c r="K1476" s="5" t="str">
        <f>OBV!G1476</f>
        <v>NEUTRAL</v>
      </c>
      <c r="L1476" s="5" t="str">
        <f>OBV!H1476</f>
        <v>CONFIRMED BEARISH</v>
      </c>
      <c r="M1476" s="7">
        <f t="shared" si="230"/>
        <v>25</v>
      </c>
      <c r="N1476" s="7">
        <f t="shared" si="231"/>
        <v>0</v>
      </c>
      <c r="O1476" s="7">
        <f t="shared" si="232"/>
        <v>0</v>
      </c>
      <c r="P1476" s="7">
        <f t="shared" si="233"/>
        <v>16.5</v>
      </c>
      <c r="Q1476" s="8">
        <f t="shared" si="234"/>
        <v>11.225</v>
      </c>
      <c r="R1476" s="8">
        <f t="shared" si="235"/>
        <v>9.125</v>
      </c>
      <c r="S1476" s="8">
        <f t="shared" si="236"/>
        <v>11.175000000000001</v>
      </c>
      <c r="T1476" s="8">
        <f t="shared" si="237"/>
        <v>10.375</v>
      </c>
      <c r="U1476" s="7">
        <f t="shared" si="238"/>
        <v>10.508333333333335</v>
      </c>
      <c r="V1476" s="7">
        <f t="shared" si="239"/>
        <v>10.475000000000001</v>
      </c>
    </row>
    <row r="1477" spans="1:22" ht="13.5" x14ac:dyDescent="0.25">
      <c r="A1477" s="3">
        <f>RSI!A1477</f>
        <v>44162</v>
      </c>
      <c r="B1477" s="2">
        <f>RSI!B1477</f>
        <v>6.9420000000000002</v>
      </c>
      <c r="C1477" s="2">
        <f>RSI!I1477</f>
        <v>44.213981134352451</v>
      </c>
      <c r="D1477" s="2">
        <f>MACD!E1477</f>
        <v>7.0776107299836077E-2</v>
      </c>
      <c r="E1477" s="2">
        <f>MACD!F1477</f>
        <v>7.2512785700862989E-2</v>
      </c>
      <c r="F1477" s="2">
        <f>'Moving Avg'!D1477</f>
        <v>6.9629999999999992</v>
      </c>
      <c r="G1477" s="2">
        <f>'Moving Avg'!F1477</f>
        <v>7.0789500000000007</v>
      </c>
      <c r="H1477" s="2">
        <f>'Moving Avg'!G1477</f>
        <v>7.0157800000000021</v>
      </c>
      <c r="I1477" s="2">
        <f>'Moving Avg'!H1477</f>
        <v>7.1447650000000058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25</v>
      </c>
      <c r="N1477" s="7">
        <f t="shared" si="231"/>
        <v>45</v>
      </c>
      <c r="O1477" s="7">
        <f t="shared" si="232"/>
        <v>0</v>
      </c>
      <c r="P1477" s="7">
        <f t="shared" si="233"/>
        <v>16.5</v>
      </c>
      <c r="Q1477" s="8">
        <f t="shared" si="234"/>
        <v>26.975000000000001</v>
      </c>
      <c r="R1477" s="8">
        <f t="shared" si="235"/>
        <v>18.125</v>
      </c>
      <c r="S1477" s="8">
        <f t="shared" si="236"/>
        <v>17.925000000000001</v>
      </c>
      <c r="T1477" s="8">
        <f t="shared" si="237"/>
        <v>21.625</v>
      </c>
      <c r="U1477" s="7">
        <f t="shared" si="238"/>
        <v>21.008333333333336</v>
      </c>
      <c r="V1477" s="7">
        <f t="shared" si="239"/>
        <v>21.162500000000001</v>
      </c>
    </row>
    <row r="1478" spans="1:22" ht="13.5" x14ac:dyDescent="0.25">
      <c r="A1478" s="3">
        <f>RSI!A1478</f>
        <v>44165</v>
      </c>
      <c r="B1478" s="2">
        <f>RSI!B1478</f>
        <v>6.8090000000000002</v>
      </c>
      <c r="C1478" s="2">
        <f>RSI!I1478</f>
        <v>38.982502423834987</v>
      </c>
      <c r="D1478" s="2">
        <f>MACD!E1478</f>
        <v>8.3534270313542436E-2</v>
      </c>
      <c r="E1478" s="2">
        <f>MACD!F1478</f>
        <v>7.4717082623398878E-2</v>
      </c>
      <c r="F1478" s="2">
        <f>'Moving Avg'!D1478</f>
        <v>6.92</v>
      </c>
      <c r="G1478" s="2">
        <f>'Moving Avg'!F1478</f>
        <v>7.0505000000000013</v>
      </c>
      <c r="H1478" s="2">
        <f>'Moving Avg'!G1478</f>
        <v>7.0117800000000026</v>
      </c>
      <c r="I1478" s="2">
        <f>'Moving Avg'!H1478</f>
        <v>7.1385200000000051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16.5</v>
      </c>
      <c r="Q1478" s="8">
        <f t="shared" si="234"/>
        <v>11.225</v>
      </c>
      <c r="R1478" s="8">
        <f t="shared" si="235"/>
        <v>9.125</v>
      </c>
      <c r="S1478" s="8">
        <f t="shared" si="236"/>
        <v>11.175000000000001</v>
      </c>
      <c r="T1478" s="8">
        <f t="shared" si="237"/>
        <v>10.375</v>
      </c>
      <c r="U1478" s="7">
        <f t="shared" si="238"/>
        <v>10.508333333333335</v>
      </c>
      <c r="V1478" s="7">
        <f t="shared" si="239"/>
        <v>10.475000000000001</v>
      </c>
    </row>
    <row r="1479" spans="1:22" ht="13.5" x14ac:dyDescent="0.25">
      <c r="A1479" s="3">
        <f>RSI!A1479</f>
        <v>44166</v>
      </c>
      <c r="B1479" s="2">
        <f>RSI!B1479</f>
        <v>6.9279999999999999</v>
      </c>
      <c r="C1479" s="2">
        <f>RSI!I1479</f>
        <v>45.227179043992955</v>
      </c>
      <c r="D1479" s="2">
        <f>MACD!E1479</f>
        <v>8.5888565890508417E-2</v>
      </c>
      <c r="E1479" s="2">
        <f>MACD!F1479</f>
        <v>7.6951379276820789E-2</v>
      </c>
      <c r="F1479" s="2">
        <f>'Moving Avg'!D1479</f>
        <v>6.9421999999999997</v>
      </c>
      <c r="G1479" s="2">
        <f>'Moving Avg'!F1479</f>
        <v>7.0317000000000007</v>
      </c>
      <c r="H1479" s="2">
        <f>'Moving Avg'!G1479</f>
        <v>7.0143000000000031</v>
      </c>
      <c r="I1479" s="2">
        <f>'Moving Avg'!H1479</f>
        <v>7.1326150000000048</v>
      </c>
      <c r="J1479" s="5" t="str">
        <f>OBV!F1479</f>
        <v>BULLISH</v>
      </c>
      <c r="K1479" s="5" t="str">
        <f>OBV!G1479</f>
        <v>NEUTRAL</v>
      </c>
      <c r="L1479" s="5" t="str">
        <f>OBV!H1479</f>
        <v>CONFIRMED BULLISH</v>
      </c>
      <c r="M1479" s="7">
        <f t="shared" si="230"/>
        <v>25</v>
      </c>
      <c r="N1479" s="7">
        <f t="shared" si="231"/>
        <v>0</v>
      </c>
      <c r="O1479" s="7">
        <f t="shared" si="232"/>
        <v>0</v>
      </c>
      <c r="P1479" s="7">
        <f t="shared" si="233"/>
        <v>83.5</v>
      </c>
      <c r="Q1479" s="8">
        <f t="shared" si="234"/>
        <v>21.274999999999999</v>
      </c>
      <c r="R1479" s="8">
        <f t="shared" si="235"/>
        <v>25.875</v>
      </c>
      <c r="S1479" s="8">
        <f t="shared" si="236"/>
        <v>41.325000000000003</v>
      </c>
      <c r="T1479" s="8">
        <f t="shared" si="237"/>
        <v>27.125</v>
      </c>
      <c r="U1479" s="7">
        <f t="shared" si="238"/>
        <v>29.491666666666664</v>
      </c>
      <c r="V1479" s="7">
        <f t="shared" si="239"/>
        <v>28.9</v>
      </c>
    </row>
    <row r="1480" spans="1:22" ht="13.5" x14ac:dyDescent="0.25">
      <c r="A1480" s="3">
        <f>RSI!A1480</f>
        <v>44167</v>
      </c>
      <c r="B1480" s="2">
        <f>RSI!B1480</f>
        <v>6.7279999999999998</v>
      </c>
      <c r="C1480" s="2">
        <f>RSI!I1480</f>
        <v>38.15882531333596</v>
      </c>
      <c r="D1480" s="2">
        <f>MACD!E1480</f>
        <v>8.1643201275420019E-2</v>
      </c>
      <c r="E1480" s="2">
        <f>MACD!F1480</f>
        <v>7.788974367654064E-2</v>
      </c>
      <c r="F1480" s="2">
        <f>'Moving Avg'!D1480</f>
        <v>6.8846000000000007</v>
      </c>
      <c r="G1480" s="2">
        <f>'Moving Avg'!F1480</f>
        <v>7.0029000000000012</v>
      </c>
      <c r="H1480" s="2">
        <f>'Moving Avg'!G1480</f>
        <v>7.0088200000000027</v>
      </c>
      <c r="I1480" s="2">
        <f>'Moving Avg'!H1480</f>
        <v>7.1268900000000066</v>
      </c>
      <c r="J1480" s="5" t="str">
        <f>OBV!F1480</f>
        <v>BEARISH</v>
      </c>
      <c r="K1480" s="5" t="str">
        <f>OBV!G1480</f>
        <v>NEUTRAL</v>
      </c>
      <c r="L1480" s="5" t="str">
        <f>OBV!H1480</f>
        <v>CONFIRMED BEARISH</v>
      </c>
      <c r="M1480" s="7">
        <f t="shared" si="230"/>
        <v>25</v>
      </c>
      <c r="N1480" s="7">
        <f t="shared" si="231"/>
        <v>0</v>
      </c>
      <c r="O1480" s="7">
        <f t="shared" si="232"/>
        <v>0</v>
      </c>
      <c r="P1480" s="7">
        <f t="shared" si="233"/>
        <v>16.5</v>
      </c>
      <c r="Q1480" s="8">
        <f t="shared" si="234"/>
        <v>11.225</v>
      </c>
      <c r="R1480" s="8">
        <f t="shared" si="235"/>
        <v>9.125</v>
      </c>
      <c r="S1480" s="8">
        <f t="shared" si="236"/>
        <v>11.175000000000001</v>
      </c>
      <c r="T1480" s="8">
        <f t="shared" si="237"/>
        <v>10.375</v>
      </c>
      <c r="U1480" s="7">
        <f t="shared" si="238"/>
        <v>10.508333333333335</v>
      </c>
      <c r="V1480" s="7">
        <f t="shared" si="239"/>
        <v>10.475000000000001</v>
      </c>
    </row>
    <row r="1481" spans="1:22" ht="13.5" x14ac:dyDescent="0.25">
      <c r="A1481" s="3">
        <f>RSI!A1481</f>
        <v>44168</v>
      </c>
      <c r="B1481" s="2">
        <f>RSI!B1481</f>
        <v>6.8319999999999999</v>
      </c>
      <c r="C1481" s="2">
        <f>RSI!I1481</f>
        <v>43.135592452206247</v>
      </c>
      <c r="D1481" s="2">
        <f>MACD!E1481</f>
        <v>9.2583235251912477E-2</v>
      </c>
      <c r="E1481" s="2">
        <f>MACD!F1481</f>
        <v>8.0828441991615013E-2</v>
      </c>
      <c r="F1481" s="2">
        <f>'Moving Avg'!D1481</f>
        <v>6.8478000000000012</v>
      </c>
      <c r="G1481" s="2">
        <f>'Moving Avg'!F1481</f>
        <v>6.9811500000000013</v>
      </c>
      <c r="H1481" s="2">
        <f>'Moving Avg'!G1481</f>
        <v>7.0054200000000026</v>
      </c>
      <c r="I1481" s="2">
        <f>'Moving Avg'!H1481</f>
        <v>7.1215350000000068</v>
      </c>
      <c r="J1481" s="5" t="str">
        <f>OBV!F1481</f>
        <v>BEARISH</v>
      </c>
      <c r="K1481" s="5" t="str">
        <f>OBV!G1481</f>
        <v>NEUTRAL</v>
      </c>
      <c r="L1481" s="5" t="str">
        <f>OBV!H1481</f>
        <v>CONFIRMED BEARISH</v>
      </c>
      <c r="M1481" s="7">
        <f t="shared" si="230"/>
        <v>25</v>
      </c>
      <c r="N1481" s="7">
        <f t="shared" si="231"/>
        <v>0</v>
      </c>
      <c r="O1481" s="7">
        <f t="shared" si="232"/>
        <v>0</v>
      </c>
      <c r="P1481" s="7">
        <f t="shared" si="233"/>
        <v>16.5</v>
      </c>
      <c r="Q1481" s="8">
        <f t="shared" si="234"/>
        <v>11.225</v>
      </c>
      <c r="R1481" s="8">
        <f t="shared" si="235"/>
        <v>9.125</v>
      </c>
      <c r="S1481" s="8">
        <f t="shared" si="236"/>
        <v>11.175000000000001</v>
      </c>
      <c r="T1481" s="8">
        <f t="shared" si="237"/>
        <v>10.375</v>
      </c>
      <c r="U1481" s="7">
        <f t="shared" si="238"/>
        <v>10.508333333333335</v>
      </c>
      <c r="V1481" s="7">
        <f t="shared" si="239"/>
        <v>10.475000000000001</v>
      </c>
    </row>
    <row r="1482" spans="1:22" ht="13.5" x14ac:dyDescent="0.25">
      <c r="A1482" s="3">
        <f>RSI!A1482</f>
        <v>44169</v>
      </c>
      <c r="B1482" s="2">
        <f>RSI!B1482</f>
        <v>6.9420000000000002</v>
      </c>
      <c r="C1482" s="2">
        <f>RSI!I1482</f>
        <v>47.910488327548542</v>
      </c>
      <c r="D1482" s="2">
        <f>MACD!E1482</f>
        <v>8.6874336113815787E-2</v>
      </c>
      <c r="E1482" s="2">
        <f>MACD!F1482</f>
        <v>8.2037620816055173E-2</v>
      </c>
      <c r="F1482" s="2">
        <f>'Moving Avg'!D1482</f>
        <v>6.8478000000000012</v>
      </c>
      <c r="G1482" s="2">
        <f>'Moving Avg'!F1482</f>
        <v>6.9756000000000018</v>
      </c>
      <c r="H1482" s="2">
        <f>'Moving Avg'!G1482</f>
        <v>7.0042200000000037</v>
      </c>
      <c r="I1482" s="2">
        <f>'Moving Avg'!H1482</f>
        <v>7.1167700000000069</v>
      </c>
      <c r="J1482" s="5" t="str">
        <f>OBV!F1482</f>
        <v>BULLISH</v>
      </c>
      <c r="K1482" s="5" t="str">
        <f>OBV!G1482</f>
        <v>NEUTRAL</v>
      </c>
      <c r="L1482" s="5" t="str">
        <f>OBV!H1482</f>
        <v>NEUTRAL</v>
      </c>
      <c r="M1482" s="7">
        <f t="shared" si="230"/>
        <v>25</v>
      </c>
      <c r="N1482" s="7">
        <f t="shared" si="231"/>
        <v>0</v>
      </c>
      <c r="O1482" s="7">
        <f t="shared" si="232"/>
        <v>0</v>
      </c>
      <c r="P1482" s="7">
        <f t="shared" si="233"/>
        <v>49.5</v>
      </c>
      <c r="Q1482" s="8">
        <f t="shared" si="234"/>
        <v>16.175000000000001</v>
      </c>
      <c r="R1482" s="8">
        <f t="shared" si="235"/>
        <v>17.375</v>
      </c>
      <c r="S1482" s="8">
        <f t="shared" si="236"/>
        <v>26.025000000000002</v>
      </c>
      <c r="T1482" s="8">
        <f t="shared" si="237"/>
        <v>18.625</v>
      </c>
      <c r="U1482" s="7">
        <f t="shared" si="238"/>
        <v>19.858333333333334</v>
      </c>
      <c r="V1482" s="7">
        <f t="shared" si="239"/>
        <v>19.55</v>
      </c>
    </row>
    <row r="1483" spans="1:22" ht="13.5" x14ac:dyDescent="0.25">
      <c r="A1483" s="3">
        <f>RSI!A1483</f>
        <v>44172</v>
      </c>
      <c r="B1483" s="2">
        <f>RSI!B1483</f>
        <v>6.8689999999999998</v>
      </c>
      <c r="C1483" s="2">
        <f>RSI!I1483</f>
        <v>45.198061366294219</v>
      </c>
      <c r="D1483" s="2">
        <f>MACD!E1483</f>
        <v>8.7753411306316309E-2</v>
      </c>
      <c r="E1483" s="2">
        <f>MACD!F1483</f>
        <v>8.3180778914107398E-2</v>
      </c>
      <c r="F1483" s="2">
        <f>'Moving Avg'!D1483</f>
        <v>6.8597999999999999</v>
      </c>
      <c r="G1483" s="2">
        <f>'Moving Avg'!F1483</f>
        <v>6.9689499999999995</v>
      </c>
      <c r="H1483" s="2">
        <f>'Moving Avg'!G1483</f>
        <v>7.0015600000000013</v>
      </c>
      <c r="I1483" s="2">
        <f>'Moving Avg'!H1483</f>
        <v>7.1116400000000057</v>
      </c>
      <c r="J1483" s="5" t="str">
        <f>OBV!F1483</f>
        <v>BULLISH</v>
      </c>
      <c r="K1483" s="5" t="str">
        <f>OBV!G1483</f>
        <v>NEUTRAL</v>
      </c>
      <c r="L1483" s="5" t="str">
        <f>OBV!H1483</f>
        <v>CONFIRMED BULLISH</v>
      </c>
      <c r="M1483" s="7">
        <f t="shared" si="230"/>
        <v>25</v>
      </c>
      <c r="N1483" s="7">
        <f t="shared" si="231"/>
        <v>0</v>
      </c>
      <c r="O1483" s="7">
        <f t="shared" si="232"/>
        <v>0</v>
      </c>
      <c r="P1483" s="7">
        <f t="shared" si="233"/>
        <v>83.5</v>
      </c>
      <c r="Q1483" s="8">
        <f t="shared" si="234"/>
        <v>21.274999999999999</v>
      </c>
      <c r="R1483" s="8">
        <f t="shared" si="235"/>
        <v>25.875</v>
      </c>
      <c r="S1483" s="8">
        <f t="shared" si="236"/>
        <v>41.325000000000003</v>
      </c>
      <c r="T1483" s="8">
        <f t="shared" si="237"/>
        <v>27.125</v>
      </c>
      <c r="U1483" s="7">
        <f t="shared" si="238"/>
        <v>29.491666666666664</v>
      </c>
      <c r="V1483" s="7">
        <f t="shared" si="239"/>
        <v>28.9</v>
      </c>
    </row>
    <row r="1484" spans="1:22" ht="13.5" x14ac:dyDescent="0.25">
      <c r="A1484" s="3">
        <f>RSI!A1484</f>
        <v>44173</v>
      </c>
      <c r="B1484" s="2">
        <f>RSI!B1484</f>
        <v>6.8609999999999998</v>
      </c>
      <c r="C1484" s="2">
        <f>RSI!I1484</f>
        <v>44.898071247369302</v>
      </c>
      <c r="D1484" s="2">
        <f>MACD!E1484</f>
        <v>5.7954927069030937E-2</v>
      </c>
      <c r="E1484" s="2">
        <f>MACD!F1484</f>
        <v>7.8135608545092106E-2</v>
      </c>
      <c r="F1484" s="2">
        <f>'Moving Avg'!D1484</f>
        <v>6.8464</v>
      </c>
      <c r="G1484" s="2">
        <f>'Moving Avg'!F1484</f>
        <v>6.9593499999999988</v>
      </c>
      <c r="H1484" s="2">
        <f>'Moving Avg'!G1484</f>
        <v>6.9987400000000024</v>
      </c>
      <c r="I1484" s="2">
        <f>'Moving Avg'!H1484</f>
        <v>7.1064700000000052</v>
      </c>
      <c r="J1484" s="5" t="str">
        <f>OBV!F1484</f>
        <v>BEARISH</v>
      </c>
      <c r="K1484" s="5" t="str">
        <f>OBV!G1484</f>
        <v>NEUTRAL</v>
      </c>
      <c r="L1484" s="5" t="str">
        <f>OBV!H1484</f>
        <v>CONFIRMED BEARISH</v>
      </c>
      <c r="M1484" s="7">
        <f t="shared" si="230"/>
        <v>25</v>
      </c>
      <c r="N1484" s="7">
        <f t="shared" si="231"/>
        <v>100</v>
      </c>
      <c r="O1484" s="7">
        <f t="shared" si="232"/>
        <v>0</v>
      </c>
      <c r="P1484" s="7">
        <f t="shared" si="233"/>
        <v>16.5</v>
      </c>
      <c r="Q1484" s="8">
        <f t="shared" si="234"/>
        <v>46.225000000000001</v>
      </c>
      <c r="R1484" s="8">
        <f t="shared" si="235"/>
        <v>29.125</v>
      </c>
      <c r="S1484" s="8">
        <f t="shared" si="236"/>
        <v>26.175000000000001</v>
      </c>
      <c r="T1484" s="8">
        <f t="shared" si="237"/>
        <v>35.375</v>
      </c>
      <c r="U1484" s="7">
        <f t="shared" si="238"/>
        <v>33.841666666666661</v>
      </c>
      <c r="V1484" s="7">
        <f t="shared" si="239"/>
        <v>34.224999999999994</v>
      </c>
    </row>
    <row r="1485" spans="1:22" ht="13.5" x14ac:dyDescent="0.25">
      <c r="A1485" s="3">
        <f>RSI!A1485</f>
        <v>44174</v>
      </c>
      <c r="B1485" s="2">
        <f>RSI!B1485</f>
        <v>6.7949999999999999</v>
      </c>
      <c r="C1485" s="2">
        <f>RSI!I1485</f>
        <v>42.397898018794699</v>
      </c>
      <c r="D1485" s="2">
        <f>MACD!E1485</f>
        <v>6.8950930278347755E-2</v>
      </c>
      <c r="E1485" s="2">
        <f>MACD!F1485</f>
        <v>7.6298672891743233E-2</v>
      </c>
      <c r="F1485" s="2">
        <f>'Moving Avg'!D1485</f>
        <v>6.8597999999999999</v>
      </c>
      <c r="G1485" s="2">
        <f>'Moving Avg'!F1485</f>
        <v>6.9464499999999987</v>
      </c>
      <c r="H1485" s="2">
        <f>'Moving Avg'!G1485</f>
        <v>6.9946000000000019</v>
      </c>
      <c r="I1485" s="2">
        <f>'Moving Avg'!H1485</f>
        <v>7.1016700000000075</v>
      </c>
      <c r="J1485" s="5" t="str">
        <f>OBV!F1485</f>
        <v>BEARISH</v>
      </c>
      <c r="K1485" s="5" t="str">
        <f>OBV!G1485</f>
        <v>NEUTRAL</v>
      </c>
      <c r="L1485" s="5" t="str">
        <f>OBV!H1485</f>
        <v>BEARISH DIVERGENCE</v>
      </c>
      <c r="M1485" s="7">
        <f t="shared" si="230"/>
        <v>25</v>
      </c>
      <c r="N1485" s="7">
        <f t="shared" si="231"/>
        <v>45</v>
      </c>
      <c r="O1485" s="7">
        <f t="shared" si="232"/>
        <v>0</v>
      </c>
      <c r="P1485" s="7">
        <f t="shared" si="233"/>
        <v>16.5</v>
      </c>
      <c r="Q1485" s="8">
        <f t="shared" si="234"/>
        <v>26.975000000000001</v>
      </c>
      <c r="R1485" s="8">
        <f t="shared" si="235"/>
        <v>18.125</v>
      </c>
      <c r="S1485" s="8">
        <f t="shared" si="236"/>
        <v>17.925000000000001</v>
      </c>
      <c r="T1485" s="8">
        <f t="shared" si="237"/>
        <v>21.625</v>
      </c>
      <c r="U1485" s="7">
        <f t="shared" si="238"/>
        <v>21.008333333333336</v>
      </c>
      <c r="V1485" s="7">
        <f t="shared" si="239"/>
        <v>21.162500000000001</v>
      </c>
    </row>
    <row r="1486" spans="1:22" ht="13.5" x14ac:dyDescent="0.25">
      <c r="A1486" s="3">
        <f>RSI!A1486</f>
        <v>44175</v>
      </c>
      <c r="B1486" s="2">
        <f>RSI!B1486</f>
        <v>6.7949999999999999</v>
      </c>
      <c r="C1486" s="2">
        <f>RSI!I1486</f>
        <v>42.397898018794699</v>
      </c>
      <c r="D1486" s="2">
        <f>MACD!E1486</f>
        <v>7.9298785439170238E-2</v>
      </c>
      <c r="E1486" s="2">
        <f>MACD!F1486</f>
        <v>7.6898695401228637E-2</v>
      </c>
      <c r="F1486" s="2">
        <f>'Moving Avg'!D1486</f>
        <v>6.8524000000000003</v>
      </c>
      <c r="G1486" s="2">
        <f>'Moving Avg'!F1486</f>
        <v>6.9320499999999985</v>
      </c>
      <c r="H1486" s="2">
        <f>'Moving Avg'!G1486</f>
        <v>6.9904600000000023</v>
      </c>
      <c r="I1486" s="2">
        <f>'Moving Avg'!H1486</f>
        <v>7.0979800000000077</v>
      </c>
      <c r="J1486" s="5" t="str">
        <f>OBV!F1486</f>
        <v>BEARISH</v>
      </c>
      <c r="K1486" s="5" t="str">
        <f>OBV!G1486</f>
        <v>NEUTRAL</v>
      </c>
      <c r="L1486" s="5" t="str">
        <f>OBV!H1486</f>
        <v>CONFIRMED BEARISH</v>
      </c>
      <c r="M1486" s="7">
        <f t="shared" si="230"/>
        <v>25</v>
      </c>
      <c r="N1486" s="7">
        <f t="shared" si="231"/>
        <v>0</v>
      </c>
      <c r="O1486" s="7">
        <f t="shared" si="232"/>
        <v>0</v>
      </c>
      <c r="P1486" s="7">
        <f t="shared" si="233"/>
        <v>16.5</v>
      </c>
      <c r="Q1486" s="8">
        <f t="shared" si="234"/>
        <v>11.225</v>
      </c>
      <c r="R1486" s="8">
        <f t="shared" si="235"/>
        <v>9.125</v>
      </c>
      <c r="S1486" s="8">
        <f t="shared" si="236"/>
        <v>11.175000000000001</v>
      </c>
      <c r="T1486" s="8">
        <f t="shared" si="237"/>
        <v>10.375</v>
      </c>
      <c r="U1486" s="7">
        <f t="shared" si="238"/>
        <v>10.508333333333335</v>
      </c>
      <c r="V1486" s="7">
        <f t="shared" si="239"/>
        <v>10.475000000000001</v>
      </c>
    </row>
    <row r="1487" spans="1:22" ht="13.5" x14ac:dyDescent="0.25">
      <c r="A1487" s="3">
        <f>RSI!A1487</f>
        <v>44176</v>
      </c>
      <c r="B1487" s="2">
        <f>RSI!B1487</f>
        <v>6.8609999999999998</v>
      </c>
      <c r="C1487" s="2">
        <f>RSI!I1487</f>
        <v>45.892284830887469</v>
      </c>
      <c r="D1487" s="2">
        <f>MACD!E1487</f>
        <v>7.2747403751049156E-2</v>
      </c>
      <c r="E1487" s="2">
        <f>MACD!F1487</f>
        <v>7.6068437071192749E-2</v>
      </c>
      <c r="F1487" s="2">
        <f>'Moving Avg'!D1487</f>
        <v>6.8361999999999998</v>
      </c>
      <c r="G1487" s="2">
        <f>'Moving Avg'!F1487</f>
        <v>6.9224499999999978</v>
      </c>
      <c r="H1487" s="2">
        <f>'Moving Avg'!G1487</f>
        <v>6.9917800000000012</v>
      </c>
      <c r="I1487" s="2">
        <f>'Moving Avg'!H1487</f>
        <v>7.0953550000000085</v>
      </c>
      <c r="J1487" s="5" t="str">
        <f>OBV!F1487</f>
        <v>BEARISH</v>
      </c>
      <c r="K1487" s="5" t="str">
        <f>OBV!G1487</f>
        <v>NEUTRAL</v>
      </c>
      <c r="L1487" s="5" t="str">
        <f>OBV!H1487</f>
        <v>CONFIRMED BEARISH</v>
      </c>
      <c r="M1487" s="7">
        <f t="shared" si="230"/>
        <v>25</v>
      </c>
      <c r="N1487" s="7">
        <f t="shared" si="231"/>
        <v>45</v>
      </c>
      <c r="O1487" s="7">
        <f t="shared" si="232"/>
        <v>0</v>
      </c>
      <c r="P1487" s="7">
        <f t="shared" si="233"/>
        <v>16.5</v>
      </c>
      <c r="Q1487" s="8">
        <f t="shared" si="234"/>
        <v>26.975000000000001</v>
      </c>
      <c r="R1487" s="8">
        <f t="shared" si="235"/>
        <v>18.125</v>
      </c>
      <c r="S1487" s="8">
        <f t="shared" si="236"/>
        <v>17.925000000000001</v>
      </c>
      <c r="T1487" s="8">
        <f t="shared" si="237"/>
        <v>21.625</v>
      </c>
      <c r="U1487" s="7">
        <f t="shared" si="238"/>
        <v>21.008333333333336</v>
      </c>
      <c r="V1487" s="7">
        <f t="shared" si="239"/>
        <v>21.162500000000001</v>
      </c>
    </row>
    <row r="1488" spans="1:22" ht="13.5" x14ac:dyDescent="0.25">
      <c r="A1488" s="3">
        <f>RSI!A1488</f>
        <v>44179</v>
      </c>
      <c r="B1488" s="2">
        <f>RSI!B1488</f>
        <v>6.7869999999999999</v>
      </c>
      <c r="C1488" s="2">
        <f>RSI!I1488</f>
        <v>42.760123897662439</v>
      </c>
      <c r="D1488" s="2">
        <f>MACD!E1488</f>
        <v>5.2728544550942225E-2</v>
      </c>
      <c r="E1488" s="2">
        <f>MACD!F1488</f>
        <v>7.1400458567142638E-2</v>
      </c>
      <c r="F1488" s="2">
        <f>'Moving Avg'!D1488</f>
        <v>6.8198000000000008</v>
      </c>
      <c r="G1488" s="2">
        <f>'Moving Avg'!F1488</f>
        <v>6.9073000000000011</v>
      </c>
      <c r="H1488" s="2">
        <f>'Moving Avg'!G1488</f>
        <v>6.9916200000000011</v>
      </c>
      <c r="I1488" s="2">
        <f>'Moving Avg'!H1488</f>
        <v>7.0912550000000074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45</v>
      </c>
      <c r="O1488" s="7">
        <f t="shared" si="232"/>
        <v>0</v>
      </c>
      <c r="P1488" s="7">
        <f t="shared" si="233"/>
        <v>16.5</v>
      </c>
      <c r="Q1488" s="8">
        <f t="shared" si="234"/>
        <v>26.975000000000001</v>
      </c>
      <c r="R1488" s="8">
        <f t="shared" si="235"/>
        <v>18.125</v>
      </c>
      <c r="S1488" s="8">
        <f t="shared" si="236"/>
        <v>17.925000000000001</v>
      </c>
      <c r="T1488" s="8">
        <f t="shared" si="237"/>
        <v>21.625</v>
      </c>
      <c r="U1488" s="7">
        <f t="shared" si="238"/>
        <v>21.008333333333336</v>
      </c>
      <c r="V1488" s="7">
        <f t="shared" si="239"/>
        <v>21.162500000000001</v>
      </c>
    </row>
    <row r="1489" spans="1:22" ht="13.5" x14ac:dyDescent="0.25">
      <c r="A1489" s="3">
        <f>RSI!A1489</f>
        <v>44180</v>
      </c>
      <c r="B1489" s="2">
        <f>RSI!B1489</f>
        <v>6.7869999999999999</v>
      </c>
      <c r="C1489" s="2">
        <f>RSI!I1489</f>
        <v>42.760123897662432</v>
      </c>
      <c r="D1489" s="2">
        <f>MACD!E1489</f>
        <v>5.5001762618653416E-2</v>
      </c>
      <c r="E1489" s="2">
        <f>MACD!F1489</f>
        <v>6.8120719377444794E-2</v>
      </c>
      <c r="F1489" s="2">
        <f>'Moving Avg'!D1489</f>
        <v>6.8049999999999997</v>
      </c>
      <c r="G1489" s="2">
        <f>'Moving Avg'!F1489</f>
        <v>6.892500000000001</v>
      </c>
      <c r="H1489" s="2">
        <f>'Moving Avg'!G1489</f>
        <v>6.99146</v>
      </c>
      <c r="I1489" s="2">
        <f>'Moving Avg'!H1489</f>
        <v>7.0864900000000084</v>
      </c>
      <c r="J1489" s="5" t="str">
        <f>OBV!F1489</f>
        <v>BEARISH</v>
      </c>
      <c r="K1489" s="5" t="str">
        <f>OBV!G1489</f>
        <v>NEUTRAL</v>
      </c>
      <c r="L1489" s="5" t="str">
        <f>OBV!H1489</f>
        <v>CONFIRMED BEARISH</v>
      </c>
      <c r="M1489" s="7">
        <f t="shared" si="230"/>
        <v>25</v>
      </c>
      <c r="N1489" s="7">
        <f t="shared" si="231"/>
        <v>45</v>
      </c>
      <c r="O1489" s="7">
        <f t="shared" si="232"/>
        <v>0</v>
      </c>
      <c r="P1489" s="7">
        <f t="shared" si="233"/>
        <v>16.5</v>
      </c>
      <c r="Q1489" s="8">
        <f t="shared" si="234"/>
        <v>26.975000000000001</v>
      </c>
      <c r="R1489" s="8">
        <f t="shared" si="235"/>
        <v>18.125</v>
      </c>
      <c r="S1489" s="8">
        <f t="shared" si="236"/>
        <v>17.925000000000001</v>
      </c>
      <c r="T1489" s="8">
        <f t="shared" si="237"/>
        <v>21.625</v>
      </c>
      <c r="U1489" s="7">
        <f t="shared" si="238"/>
        <v>21.008333333333336</v>
      </c>
      <c r="V1489" s="7">
        <f t="shared" si="239"/>
        <v>21.162500000000001</v>
      </c>
    </row>
    <row r="1490" spans="1:22" ht="13.5" x14ac:dyDescent="0.25">
      <c r="A1490" s="3">
        <f>RSI!A1490</f>
        <v>44181</v>
      </c>
      <c r="B1490" s="2">
        <f>RSI!B1490</f>
        <v>6.7729999999999997</v>
      </c>
      <c r="C1490" s="2">
        <f>RSI!I1490</f>
        <v>42.129233913651774</v>
      </c>
      <c r="D1490" s="2">
        <f>MACD!E1490</f>
        <v>2.8030617086306719E-2</v>
      </c>
      <c r="E1490" s="2">
        <f>MACD!F1490</f>
        <v>6.0102698919217185E-2</v>
      </c>
      <c r="F1490" s="2">
        <f>'Moving Avg'!D1490</f>
        <v>6.8006000000000002</v>
      </c>
      <c r="G1490" s="2">
        <f>'Moving Avg'!F1490</f>
        <v>6.8840500000000002</v>
      </c>
      <c r="H1490" s="2">
        <f>'Moving Avg'!G1490</f>
        <v>6.9910200000000007</v>
      </c>
      <c r="I1490" s="2">
        <f>'Moving Avg'!H1490</f>
        <v>7.0816550000000076</v>
      </c>
      <c r="J1490" s="5" t="str">
        <f>OBV!F1490</f>
        <v>BEARISH</v>
      </c>
      <c r="K1490" s="5" t="str">
        <f>OBV!G1490</f>
        <v>NEUTRAL</v>
      </c>
      <c r="L1490" s="5" t="str">
        <f>OBV!H1490</f>
        <v>CONFIRMED BEARISH</v>
      </c>
      <c r="M1490" s="7">
        <f t="shared" si="230"/>
        <v>25</v>
      </c>
      <c r="N1490" s="7">
        <f t="shared" si="231"/>
        <v>100</v>
      </c>
      <c r="O1490" s="7">
        <f t="shared" si="232"/>
        <v>0</v>
      </c>
      <c r="P1490" s="7">
        <f t="shared" si="233"/>
        <v>16.5</v>
      </c>
      <c r="Q1490" s="8">
        <f t="shared" si="234"/>
        <v>46.225000000000001</v>
      </c>
      <c r="R1490" s="8">
        <f t="shared" si="235"/>
        <v>29.125</v>
      </c>
      <c r="S1490" s="8">
        <f t="shared" si="236"/>
        <v>26.175000000000001</v>
      </c>
      <c r="T1490" s="8">
        <f t="shared" si="237"/>
        <v>35.375</v>
      </c>
      <c r="U1490" s="7">
        <f t="shared" si="238"/>
        <v>33.841666666666661</v>
      </c>
      <c r="V1490" s="7">
        <f t="shared" si="239"/>
        <v>34.224999999999994</v>
      </c>
    </row>
    <row r="1491" spans="1:22" ht="13.5" x14ac:dyDescent="0.25">
      <c r="A1491" s="3">
        <f>RSI!A1491</f>
        <v>44182</v>
      </c>
      <c r="B1491" s="2">
        <f>RSI!B1491</f>
        <v>6.9790000000000001</v>
      </c>
      <c r="C1491" s="2">
        <f>RSI!I1491</f>
        <v>53.095382876478944</v>
      </c>
      <c r="D1491" s="2">
        <f>MACD!E1491</f>
        <v>6.8078607052797224E-3</v>
      </c>
      <c r="E1491" s="2">
        <f>MACD!F1491</f>
        <v>4.9443731276429696E-2</v>
      </c>
      <c r="F1491" s="2">
        <f>'Moving Avg'!D1491</f>
        <v>6.8373999999999997</v>
      </c>
      <c r="G1491" s="2">
        <f>'Moving Avg'!F1491</f>
        <v>6.8792500000000016</v>
      </c>
      <c r="H1491" s="2">
        <f>'Moving Avg'!G1491</f>
        <v>6.994699999999999</v>
      </c>
      <c r="I1491" s="2">
        <f>'Moving Avg'!H1491</f>
        <v>7.0778850000000082</v>
      </c>
      <c r="J1491" s="5" t="str">
        <f>OBV!F1491</f>
        <v>BULLISH</v>
      </c>
      <c r="K1491" s="5" t="str">
        <f>OBV!G1491</f>
        <v>NEUTRAL</v>
      </c>
      <c r="L1491" s="5" t="str">
        <f>OBV!H1491</f>
        <v>CONFIRMED BULLISH</v>
      </c>
      <c r="M1491" s="7">
        <f t="shared" si="230"/>
        <v>25</v>
      </c>
      <c r="N1491" s="7">
        <f t="shared" si="231"/>
        <v>100</v>
      </c>
      <c r="O1491" s="7">
        <f t="shared" si="232"/>
        <v>0</v>
      </c>
      <c r="P1491" s="7">
        <f t="shared" si="233"/>
        <v>83.5</v>
      </c>
      <c r="Q1491" s="8">
        <f t="shared" si="234"/>
        <v>56.274999999999999</v>
      </c>
      <c r="R1491" s="8">
        <f t="shared" si="235"/>
        <v>45.875</v>
      </c>
      <c r="S1491" s="8">
        <f t="shared" si="236"/>
        <v>56.325000000000003</v>
      </c>
      <c r="T1491" s="8">
        <f t="shared" si="237"/>
        <v>52.125</v>
      </c>
      <c r="U1491" s="7">
        <f t="shared" si="238"/>
        <v>52.82500000000001</v>
      </c>
      <c r="V1491" s="7">
        <f t="shared" si="239"/>
        <v>52.650000000000006</v>
      </c>
    </row>
    <row r="1492" spans="1:22" ht="13.5" x14ac:dyDescent="0.25">
      <c r="A1492" s="3">
        <f>RSI!A1492</f>
        <v>44183</v>
      </c>
      <c r="B1492" s="2">
        <f>RSI!B1492</f>
        <v>6.9279999999999999</v>
      </c>
      <c r="C1492" s="2">
        <f>RSI!I1492</f>
        <v>50.541893491742776</v>
      </c>
      <c r="D1492" s="2">
        <f>MACD!E1492</f>
        <v>9.1284035896004312E-3</v>
      </c>
      <c r="E1492" s="2">
        <f>MACD!F1492</f>
        <v>4.1380665739063849E-2</v>
      </c>
      <c r="F1492" s="2">
        <f>'Moving Avg'!D1492</f>
        <v>6.8507999999999996</v>
      </c>
      <c r="G1492" s="2">
        <f>'Moving Avg'!F1492</f>
        <v>6.8744500000000013</v>
      </c>
      <c r="H1492" s="2">
        <f>'Moving Avg'!G1492</f>
        <v>6.9973599999999996</v>
      </c>
      <c r="I1492" s="2">
        <f>'Moving Avg'!H1492</f>
        <v>7.0733450000000069</v>
      </c>
      <c r="J1492" s="5" t="str">
        <f>OBV!F1492</f>
        <v>BEARISH</v>
      </c>
      <c r="K1492" s="5" t="str">
        <f>OBV!G1492</f>
        <v>NEUTRAL</v>
      </c>
      <c r="L1492" s="5" t="str">
        <f>OBV!H1492</f>
        <v>BEARISH DIVERGENCE</v>
      </c>
      <c r="M1492" s="7">
        <f t="shared" si="230"/>
        <v>25</v>
      </c>
      <c r="N1492" s="7">
        <f t="shared" si="231"/>
        <v>100</v>
      </c>
      <c r="O1492" s="7">
        <f t="shared" si="232"/>
        <v>0</v>
      </c>
      <c r="P1492" s="7">
        <f t="shared" si="233"/>
        <v>16.5</v>
      </c>
      <c r="Q1492" s="8">
        <f t="shared" si="234"/>
        <v>46.225000000000001</v>
      </c>
      <c r="R1492" s="8">
        <f t="shared" si="235"/>
        <v>29.125</v>
      </c>
      <c r="S1492" s="8">
        <f t="shared" si="236"/>
        <v>26.175000000000001</v>
      </c>
      <c r="T1492" s="8">
        <f t="shared" si="237"/>
        <v>35.375</v>
      </c>
      <c r="U1492" s="7">
        <f t="shared" si="238"/>
        <v>33.841666666666661</v>
      </c>
      <c r="V1492" s="7">
        <f t="shared" si="239"/>
        <v>34.224999999999994</v>
      </c>
    </row>
    <row r="1493" spans="1:22" ht="13.5" x14ac:dyDescent="0.25">
      <c r="A1493" s="3">
        <f>RSI!A1493</f>
        <v>44186</v>
      </c>
      <c r="B1493" s="2">
        <f>RSI!B1493</f>
        <v>7.0679999999999996</v>
      </c>
      <c r="C1493" s="2">
        <f>RSI!I1493</f>
        <v>56.698268985233724</v>
      </c>
      <c r="D1493" s="2">
        <f>MACD!E1493</f>
        <v>-1.0599130088948527E-2</v>
      </c>
      <c r="E1493" s="2">
        <f>MACD!F1493</f>
        <v>3.0984706573461376E-2</v>
      </c>
      <c r="F1493" s="2">
        <f>'Moving Avg'!D1493</f>
        <v>6.9069999999999991</v>
      </c>
      <c r="G1493" s="2">
        <f>'Moving Avg'!F1493</f>
        <v>6.8766500000000024</v>
      </c>
      <c r="H1493" s="2">
        <f>'Moving Avg'!G1493</f>
        <v>7.002819999999998</v>
      </c>
      <c r="I1493" s="2">
        <f>'Moving Avg'!H1493</f>
        <v>7.0695800000000064</v>
      </c>
      <c r="J1493" s="5" t="str">
        <f>OBV!F1493</f>
        <v>BULLISH</v>
      </c>
      <c r="K1493" s="5" t="str">
        <f>OBV!G1493</f>
        <v>NEUTRAL</v>
      </c>
      <c r="L1493" s="5" t="str">
        <f>OBV!H1493</f>
        <v>CONFIRMED BULLISH</v>
      </c>
      <c r="M1493" s="7">
        <f t="shared" si="230"/>
        <v>25</v>
      </c>
      <c r="N1493" s="7">
        <f t="shared" si="231"/>
        <v>100</v>
      </c>
      <c r="O1493" s="7">
        <f t="shared" si="232"/>
        <v>0</v>
      </c>
      <c r="P1493" s="7">
        <f t="shared" si="233"/>
        <v>83.5</v>
      </c>
      <c r="Q1493" s="8">
        <f t="shared" si="234"/>
        <v>56.274999999999999</v>
      </c>
      <c r="R1493" s="8">
        <f t="shared" si="235"/>
        <v>45.875</v>
      </c>
      <c r="S1493" s="8">
        <f t="shared" si="236"/>
        <v>56.325000000000003</v>
      </c>
      <c r="T1493" s="8">
        <f t="shared" si="237"/>
        <v>52.125</v>
      </c>
      <c r="U1493" s="7">
        <f t="shared" si="238"/>
        <v>52.82500000000001</v>
      </c>
      <c r="V1493" s="7">
        <f t="shared" si="239"/>
        <v>52.650000000000006</v>
      </c>
    </row>
    <row r="1494" spans="1:22" ht="13.5" x14ac:dyDescent="0.25">
      <c r="A1494" s="3">
        <f>RSI!A1494</f>
        <v>44187</v>
      </c>
      <c r="B1494" s="2">
        <f>RSI!B1494</f>
        <v>7.0679999999999996</v>
      </c>
      <c r="C1494" s="2">
        <f>RSI!I1494</f>
        <v>56.698268985233732</v>
      </c>
      <c r="D1494" s="2">
        <f>MACD!E1494</f>
        <v>-2.9432962685087993E-2</v>
      </c>
      <c r="E1494" s="2">
        <f>MACD!F1494</f>
        <v>1.8901172721751503E-2</v>
      </c>
      <c r="F1494" s="2">
        <f>'Moving Avg'!D1494</f>
        <v>6.9631999999999987</v>
      </c>
      <c r="G1494" s="2">
        <f>'Moving Avg'!F1494</f>
        <v>6.8892000000000007</v>
      </c>
      <c r="H1494" s="2">
        <f>'Moving Avg'!G1494</f>
        <v>7.0082799999999983</v>
      </c>
      <c r="I1494" s="2">
        <f>'Moving Avg'!H1494</f>
        <v>7.065815000000006</v>
      </c>
      <c r="J1494" s="5" t="str">
        <f>OBV!F1494</f>
        <v>BULLISH</v>
      </c>
      <c r="K1494" s="5" t="str">
        <f>OBV!G1494</f>
        <v>NEUTRAL</v>
      </c>
      <c r="L1494" s="5" t="str">
        <f>OBV!H1494</f>
        <v>CONFIRMED BULLISH</v>
      </c>
      <c r="M1494" s="7">
        <f t="shared" si="230"/>
        <v>25</v>
      </c>
      <c r="N1494" s="7">
        <f t="shared" si="231"/>
        <v>100</v>
      </c>
      <c r="O1494" s="7">
        <f t="shared" si="232"/>
        <v>0</v>
      </c>
      <c r="P1494" s="7">
        <f t="shared" si="233"/>
        <v>83.5</v>
      </c>
      <c r="Q1494" s="8">
        <f t="shared" si="234"/>
        <v>56.274999999999999</v>
      </c>
      <c r="R1494" s="8">
        <f t="shared" si="235"/>
        <v>45.875</v>
      </c>
      <c r="S1494" s="8">
        <f t="shared" si="236"/>
        <v>56.325000000000003</v>
      </c>
      <c r="T1494" s="8">
        <f t="shared" si="237"/>
        <v>52.125</v>
      </c>
      <c r="U1494" s="7">
        <f t="shared" si="238"/>
        <v>52.82500000000001</v>
      </c>
      <c r="V1494" s="7">
        <f t="shared" si="239"/>
        <v>52.650000000000006</v>
      </c>
    </row>
    <row r="1495" spans="1:22" ht="13.5" x14ac:dyDescent="0.25">
      <c r="A1495" s="3">
        <f>RSI!A1495</f>
        <v>44188</v>
      </c>
      <c r="B1495" s="2">
        <f>RSI!B1495</f>
        <v>7.0679999999999996</v>
      </c>
      <c r="C1495" s="2">
        <f>RSI!I1495</f>
        <v>56.698268985233739</v>
      </c>
      <c r="D1495" s="2">
        <f>MACD!E1495</f>
        <v>-5.6366216568843441E-2</v>
      </c>
      <c r="E1495" s="2">
        <f>MACD!F1495</f>
        <v>3.8476948636325149E-3</v>
      </c>
      <c r="F1495" s="2">
        <f>'Moving Avg'!D1495</f>
        <v>7.0221999999999998</v>
      </c>
      <c r="G1495" s="2">
        <f>'Moving Avg'!F1495</f>
        <v>6.8918000000000008</v>
      </c>
      <c r="H1495" s="2">
        <f>'Moving Avg'!G1495</f>
        <v>7.0137399999999994</v>
      </c>
      <c r="I1495" s="2">
        <f>'Moving Avg'!H1495</f>
        <v>7.0620500000000064</v>
      </c>
      <c r="J1495" s="5" t="str">
        <f>OBV!F1495</f>
        <v>BULLISH</v>
      </c>
      <c r="K1495" s="5" t="str">
        <f>OBV!G1495</f>
        <v>NEUTRAL</v>
      </c>
      <c r="L1495" s="5" t="str">
        <f>OBV!H1495</f>
        <v>CONFIRMED BULLISH</v>
      </c>
      <c r="M1495" s="7">
        <f t="shared" si="230"/>
        <v>25</v>
      </c>
      <c r="N1495" s="7">
        <f t="shared" si="231"/>
        <v>100</v>
      </c>
      <c r="O1495" s="7">
        <f t="shared" si="232"/>
        <v>0</v>
      </c>
      <c r="P1495" s="7">
        <f t="shared" si="233"/>
        <v>83.5</v>
      </c>
      <c r="Q1495" s="8">
        <f t="shared" si="234"/>
        <v>56.274999999999999</v>
      </c>
      <c r="R1495" s="8">
        <f t="shared" si="235"/>
        <v>45.875</v>
      </c>
      <c r="S1495" s="8">
        <f t="shared" si="236"/>
        <v>56.325000000000003</v>
      </c>
      <c r="T1495" s="8">
        <f t="shared" si="237"/>
        <v>52.125</v>
      </c>
      <c r="U1495" s="7">
        <f t="shared" si="238"/>
        <v>52.82500000000001</v>
      </c>
      <c r="V1495" s="7">
        <f t="shared" si="239"/>
        <v>52.650000000000006</v>
      </c>
    </row>
    <row r="1496" spans="1:22" ht="13.5" x14ac:dyDescent="0.25">
      <c r="A1496" s="3">
        <f>RSI!A1496</f>
        <v>44189</v>
      </c>
      <c r="B1496" s="2">
        <f>RSI!B1496</f>
        <v>7.3780000000000001</v>
      </c>
      <c r="C1496" s="2">
        <f>RSI!I1496</f>
        <v>67.78746816707077</v>
      </c>
      <c r="D1496" s="2">
        <f>MACD!E1496</f>
        <v>-0.10289949278467603</v>
      </c>
      <c r="E1496" s="2">
        <f>MACD!F1496</f>
        <v>-1.7501742666029194E-2</v>
      </c>
      <c r="F1496" s="2">
        <f>'Moving Avg'!D1496</f>
        <v>7.1019999999999994</v>
      </c>
      <c r="G1496" s="2">
        <f>'Moving Avg'!F1496</f>
        <v>6.9099000000000022</v>
      </c>
      <c r="H1496" s="2">
        <f>'Moving Avg'!G1496</f>
        <v>7.0253999999999976</v>
      </c>
      <c r="I1496" s="2">
        <f>'Moving Avg'!H1496</f>
        <v>7.0603850000000046</v>
      </c>
      <c r="J1496" s="5" t="str">
        <f>OBV!F1496</f>
        <v>BULLISH</v>
      </c>
      <c r="K1496" s="5" t="str">
        <f>OBV!G1496</f>
        <v>NEUTRAL</v>
      </c>
      <c r="L1496" s="5" t="str">
        <f>OBV!H1496</f>
        <v>CONFIRMED BULLISH</v>
      </c>
      <c r="M1496" s="7">
        <f t="shared" si="230"/>
        <v>25</v>
      </c>
      <c r="N1496" s="7">
        <f t="shared" si="231"/>
        <v>100</v>
      </c>
      <c r="O1496" s="7">
        <f t="shared" si="232"/>
        <v>50</v>
      </c>
      <c r="P1496" s="7">
        <f t="shared" si="233"/>
        <v>83.5</v>
      </c>
      <c r="Q1496" s="8">
        <f t="shared" si="234"/>
        <v>63.774999999999999</v>
      </c>
      <c r="R1496" s="8">
        <f t="shared" si="235"/>
        <v>63.375</v>
      </c>
      <c r="S1496" s="8">
        <f t="shared" si="236"/>
        <v>68.825000000000003</v>
      </c>
      <c r="T1496" s="8">
        <f t="shared" si="237"/>
        <v>64.625</v>
      </c>
      <c r="U1496" s="7">
        <f t="shared" si="238"/>
        <v>65.325000000000003</v>
      </c>
      <c r="V1496" s="7">
        <f t="shared" si="239"/>
        <v>65.150000000000006</v>
      </c>
    </row>
    <row r="1497" spans="1:22" ht="13.5" x14ac:dyDescent="0.25">
      <c r="A1497" s="3">
        <f>RSI!A1497</f>
        <v>44190</v>
      </c>
      <c r="B1497" s="2">
        <f>RSI!B1497</f>
        <v>7.1710000000000003</v>
      </c>
      <c r="C1497" s="2">
        <f>RSI!I1497</f>
        <v>57.245337774075281</v>
      </c>
      <c r="D1497" s="2">
        <f>MACD!E1497</f>
        <v>-0.11934123918984874</v>
      </c>
      <c r="E1497" s="2">
        <f>MACD!F1497</f>
        <v>-3.7869641970793108E-2</v>
      </c>
      <c r="F1497" s="2">
        <f>'Moving Avg'!D1497</f>
        <v>7.1505999999999998</v>
      </c>
      <c r="G1497" s="2">
        <f>'Moving Avg'!F1497</f>
        <v>6.9213499999999994</v>
      </c>
      <c r="H1497" s="2">
        <f>'Moving Avg'!G1497</f>
        <v>7.0329199999999981</v>
      </c>
      <c r="I1497" s="2">
        <f>'Moving Avg'!H1497</f>
        <v>7.0576850000000046</v>
      </c>
      <c r="J1497" s="5" t="str">
        <f>OBV!F1497</f>
        <v>BULLISH</v>
      </c>
      <c r="K1497" s="5" t="str">
        <f>OBV!G1497</f>
        <v>NEUTRAL</v>
      </c>
      <c r="L1497" s="5" t="str">
        <f>OBV!H1497</f>
        <v>CONFIRMED BULLISH</v>
      </c>
      <c r="M1497" s="7">
        <f t="shared" si="230"/>
        <v>25</v>
      </c>
      <c r="N1497" s="7">
        <f t="shared" si="231"/>
        <v>100</v>
      </c>
      <c r="O1497" s="7">
        <f t="shared" si="232"/>
        <v>50</v>
      </c>
      <c r="P1497" s="7">
        <f t="shared" si="233"/>
        <v>83.5</v>
      </c>
      <c r="Q1497" s="8">
        <f t="shared" si="234"/>
        <v>63.774999999999999</v>
      </c>
      <c r="R1497" s="8">
        <f t="shared" si="235"/>
        <v>63.375</v>
      </c>
      <c r="S1497" s="8">
        <f t="shared" si="236"/>
        <v>68.825000000000003</v>
      </c>
      <c r="T1497" s="8">
        <f t="shared" si="237"/>
        <v>64.625</v>
      </c>
      <c r="U1497" s="7">
        <f t="shared" si="238"/>
        <v>65.325000000000003</v>
      </c>
      <c r="V1497" s="7">
        <f t="shared" si="239"/>
        <v>65.150000000000006</v>
      </c>
    </row>
    <row r="1498" spans="1:22" ht="13.5" x14ac:dyDescent="0.25">
      <c r="A1498" s="3">
        <f>RSI!A1498</f>
        <v>44193</v>
      </c>
      <c r="B1498" s="2">
        <f>RSI!B1498</f>
        <v>7.3860000000000001</v>
      </c>
      <c r="C1498" s="2">
        <f>RSI!I1498</f>
        <v>63.580599488903573</v>
      </c>
      <c r="D1498" s="2">
        <f>MACD!E1498</f>
        <v>-0.16170624005783374</v>
      </c>
      <c r="E1498" s="2">
        <f>MACD!F1498</f>
        <v>-6.2636961588201243E-2</v>
      </c>
      <c r="F1498" s="2">
        <f>'Moving Avg'!D1498</f>
        <v>7.2141999999999999</v>
      </c>
      <c r="G1498" s="2">
        <f>'Moving Avg'!F1498</f>
        <v>6.9501999999999997</v>
      </c>
      <c r="H1498" s="2">
        <f>'Moving Avg'!G1498</f>
        <v>7.0447399999999982</v>
      </c>
      <c r="I1498" s="2">
        <f>'Moving Avg'!H1498</f>
        <v>7.0560600000000049</v>
      </c>
      <c r="J1498" s="5" t="str">
        <f>OBV!F1498</f>
        <v>BULLISH</v>
      </c>
      <c r="K1498" s="5" t="str">
        <f>OBV!G1498</f>
        <v>NEUTRAL</v>
      </c>
      <c r="L1498" s="5" t="str">
        <f>OBV!H1498</f>
        <v>CONFIRMED BULLISH</v>
      </c>
      <c r="M1498" s="7">
        <f t="shared" si="230"/>
        <v>25</v>
      </c>
      <c r="N1498" s="7">
        <f t="shared" si="231"/>
        <v>100</v>
      </c>
      <c r="O1498" s="7">
        <f t="shared" si="232"/>
        <v>50</v>
      </c>
      <c r="P1498" s="7">
        <f t="shared" si="233"/>
        <v>83.5</v>
      </c>
      <c r="Q1498" s="8">
        <f t="shared" si="234"/>
        <v>63.774999999999999</v>
      </c>
      <c r="R1498" s="8">
        <f t="shared" si="235"/>
        <v>63.375</v>
      </c>
      <c r="S1498" s="8">
        <f t="shared" si="236"/>
        <v>68.825000000000003</v>
      </c>
      <c r="T1498" s="8">
        <f t="shared" si="237"/>
        <v>64.625</v>
      </c>
      <c r="U1498" s="7">
        <f t="shared" si="238"/>
        <v>65.325000000000003</v>
      </c>
      <c r="V1498" s="7">
        <f t="shared" si="239"/>
        <v>65.150000000000006</v>
      </c>
    </row>
    <row r="1499" spans="1:22" ht="13.5" x14ac:dyDescent="0.25">
      <c r="A1499" s="3">
        <f>RSI!A1499</f>
        <v>44194</v>
      </c>
      <c r="B1499" s="2">
        <f>RSI!B1499</f>
        <v>7.3630000000000004</v>
      </c>
      <c r="C1499" s="2">
        <f>RSI!I1499</f>
        <v>62.513441913424522</v>
      </c>
      <c r="D1499" s="2">
        <f>MACD!E1499</f>
        <v>-0.19817789327283286</v>
      </c>
      <c r="E1499" s="2">
        <f>MACD!F1499</f>
        <v>-8.9745147925127569E-2</v>
      </c>
      <c r="F1499" s="2">
        <f>'Moving Avg'!D1499</f>
        <v>7.2732000000000001</v>
      </c>
      <c r="G1499" s="2">
        <f>'Moving Avg'!F1499</f>
        <v>6.9719499999999996</v>
      </c>
      <c r="H1499" s="2">
        <f>'Moving Avg'!G1499</f>
        <v>7.056099999999998</v>
      </c>
      <c r="I1499" s="2">
        <f>'Moving Avg'!H1499</f>
        <v>7.0543200000000033</v>
      </c>
      <c r="J1499" s="5" t="str">
        <f>OBV!F1499</f>
        <v>BULLISH</v>
      </c>
      <c r="K1499" s="5" t="str">
        <f>OBV!G1499</f>
        <v>NEUTRAL</v>
      </c>
      <c r="L1499" s="5" t="str">
        <f>OBV!H1499</f>
        <v>CONFIRMED BULLISH</v>
      </c>
      <c r="M1499" s="7">
        <f t="shared" si="230"/>
        <v>25</v>
      </c>
      <c r="N1499" s="7">
        <f t="shared" si="231"/>
        <v>100</v>
      </c>
      <c r="O1499" s="7">
        <f t="shared" si="232"/>
        <v>50</v>
      </c>
      <c r="P1499" s="7">
        <f t="shared" si="233"/>
        <v>83.5</v>
      </c>
      <c r="Q1499" s="8">
        <f t="shared" si="234"/>
        <v>63.774999999999999</v>
      </c>
      <c r="R1499" s="8">
        <f t="shared" si="235"/>
        <v>63.375</v>
      </c>
      <c r="S1499" s="8">
        <f t="shared" si="236"/>
        <v>68.825000000000003</v>
      </c>
      <c r="T1499" s="8">
        <f t="shared" si="237"/>
        <v>64.625</v>
      </c>
      <c r="U1499" s="7">
        <f t="shared" si="238"/>
        <v>65.325000000000003</v>
      </c>
      <c r="V1499" s="7">
        <f t="shared" si="239"/>
        <v>65.150000000000006</v>
      </c>
    </row>
    <row r="1500" spans="1:22" ht="13.5" x14ac:dyDescent="0.25">
      <c r="A1500" s="3">
        <f>RSI!A1500</f>
        <v>44195</v>
      </c>
      <c r="B1500" s="2">
        <f>RSI!B1500</f>
        <v>7.6</v>
      </c>
      <c r="C1500" s="2">
        <f>RSI!I1500</f>
        <v>68.399254790907435</v>
      </c>
      <c r="D1500" s="2">
        <f>MACD!E1500</f>
        <v>-0.25076761709344098</v>
      </c>
      <c r="E1500" s="2">
        <f>MACD!F1500</f>
        <v>-0.12194964175879026</v>
      </c>
      <c r="F1500" s="2">
        <f>'Moving Avg'!D1500</f>
        <v>7.379599999999999</v>
      </c>
      <c r="G1500" s="2">
        <f>'Moving Avg'!F1500</f>
        <v>7.0155499999999993</v>
      </c>
      <c r="H1500" s="2">
        <f>'Moving Avg'!G1500</f>
        <v>7.0707199999999979</v>
      </c>
      <c r="I1500" s="2">
        <f>'Moving Avg'!H1500</f>
        <v>7.0537650000000021</v>
      </c>
      <c r="J1500" s="5" t="str">
        <f>OBV!F1500</f>
        <v>BULLISH</v>
      </c>
      <c r="K1500" s="5" t="str">
        <f>OBV!G1500</f>
        <v>NEUTRAL</v>
      </c>
      <c r="L1500" s="5" t="str">
        <f>OBV!H1500</f>
        <v>CONFIRMED BULLISH</v>
      </c>
      <c r="M1500" s="7">
        <f t="shared" si="230"/>
        <v>25</v>
      </c>
      <c r="N1500" s="7">
        <f t="shared" si="231"/>
        <v>100</v>
      </c>
      <c r="O1500" s="7">
        <f t="shared" si="232"/>
        <v>50</v>
      </c>
      <c r="P1500" s="7">
        <f t="shared" si="233"/>
        <v>83.5</v>
      </c>
      <c r="Q1500" s="8">
        <f t="shared" si="234"/>
        <v>63.774999999999999</v>
      </c>
      <c r="R1500" s="8">
        <f t="shared" si="235"/>
        <v>63.375</v>
      </c>
      <c r="S1500" s="8">
        <f t="shared" si="236"/>
        <v>68.825000000000003</v>
      </c>
      <c r="T1500" s="8">
        <f t="shared" si="237"/>
        <v>64.625</v>
      </c>
      <c r="U1500" s="7">
        <f t="shared" si="238"/>
        <v>65.325000000000003</v>
      </c>
      <c r="V1500" s="7">
        <f t="shared" si="239"/>
        <v>65.150000000000006</v>
      </c>
    </row>
    <row r="1501" spans="1:22" ht="13.5" x14ac:dyDescent="0.25">
      <c r="A1501" s="3">
        <f>RSI!A1501</f>
        <v>44196</v>
      </c>
      <c r="B1501" s="2">
        <f>RSI!B1501</f>
        <v>7.6879999999999997</v>
      </c>
      <c r="C1501" s="2">
        <f>RSI!I1501</f>
        <v>70.266073551303805</v>
      </c>
      <c r="D1501" s="2">
        <f>MACD!E1501</f>
        <v>-0.27336335379513166</v>
      </c>
      <c r="E1501" s="2">
        <f>MACD!F1501</f>
        <v>-0.15223238416605855</v>
      </c>
      <c r="F1501" s="2">
        <f>'Moving Avg'!D1501</f>
        <v>7.4416000000000011</v>
      </c>
      <c r="G1501" s="2">
        <f>'Moving Avg'!F1501</f>
        <v>7.058349999999999</v>
      </c>
      <c r="H1501" s="2">
        <f>'Moving Avg'!G1501</f>
        <v>7.0862199999999973</v>
      </c>
      <c r="I1501" s="2">
        <f>'Moving Avg'!H1501</f>
        <v>7.0547950000000021</v>
      </c>
      <c r="J1501" s="5" t="str">
        <f>OBV!F1501</f>
        <v>BULLISH</v>
      </c>
      <c r="K1501" s="5" t="str">
        <f>OBV!G1501</f>
        <v>NEUTRAL</v>
      </c>
      <c r="L1501" s="5" t="str">
        <f>OBV!H1501</f>
        <v>CONFIRMED BULLISH</v>
      </c>
      <c r="M1501" s="7">
        <f t="shared" si="230"/>
        <v>0</v>
      </c>
      <c r="N1501" s="7">
        <f t="shared" si="231"/>
        <v>100</v>
      </c>
      <c r="O1501" s="7">
        <f t="shared" si="232"/>
        <v>50</v>
      </c>
      <c r="P1501" s="7">
        <f t="shared" si="233"/>
        <v>83.5</v>
      </c>
      <c r="Q1501" s="8">
        <f t="shared" si="234"/>
        <v>55.024999999999999</v>
      </c>
      <c r="R1501" s="8">
        <f t="shared" si="235"/>
        <v>58.375</v>
      </c>
      <c r="S1501" s="8">
        <f t="shared" si="236"/>
        <v>65.075000000000003</v>
      </c>
      <c r="T1501" s="8">
        <f t="shared" si="237"/>
        <v>58.375</v>
      </c>
      <c r="U1501" s="7">
        <f t="shared" si="238"/>
        <v>59.491666666666674</v>
      </c>
      <c r="V1501" s="7">
        <f t="shared" si="239"/>
        <v>59.212500000000006</v>
      </c>
    </row>
    <row r="1502" spans="1:22" ht="13.5" x14ac:dyDescent="0.25">
      <c r="A1502" s="3">
        <f>RSI!A1502</f>
        <v>44200</v>
      </c>
      <c r="B1502" s="2">
        <f>RSI!B1502</f>
        <v>7.718</v>
      </c>
      <c r="C1502" s="2">
        <f>RSI!I1502</f>
        <v>70.897266133183663</v>
      </c>
      <c r="D1502" s="2">
        <f>MACD!E1502</f>
        <v>-0.30609946256374787</v>
      </c>
      <c r="E1502" s="2">
        <f>MACD!F1502</f>
        <v>-0.18300579984559642</v>
      </c>
      <c r="F1502" s="2">
        <f>'Moving Avg'!D1502</f>
        <v>7.5509999999999993</v>
      </c>
      <c r="G1502" s="2">
        <f>'Moving Avg'!F1502</f>
        <v>7.0971499999999974</v>
      </c>
      <c r="H1502" s="2">
        <f>'Moving Avg'!G1502</f>
        <v>7.1009999999999982</v>
      </c>
      <c r="I1502" s="2">
        <f>'Moving Avg'!H1502</f>
        <v>7.0580800000000021</v>
      </c>
      <c r="J1502" s="5" t="str">
        <f>OBV!F1502</f>
        <v>BULLISH</v>
      </c>
      <c r="K1502" s="5" t="str">
        <f>OBV!G1502</f>
        <v>NEUTRAL</v>
      </c>
      <c r="L1502" s="5" t="str">
        <f>OBV!H1502</f>
        <v>CONFIRMED BULLISH</v>
      </c>
      <c r="M1502" s="7">
        <f t="shared" si="230"/>
        <v>0</v>
      </c>
      <c r="N1502" s="7">
        <f t="shared" si="231"/>
        <v>100</v>
      </c>
      <c r="O1502" s="7">
        <f t="shared" si="232"/>
        <v>50</v>
      </c>
      <c r="P1502" s="7">
        <f t="shared" si="233"/>
        <v>83.5</v>
      </c>
      <c r="Q1502" s="8">
        <f t="shared" si="234"/>
        <v>55.024999999999999</v>
      </c>
      <c r="R1502" s="8">
        <f t="shared" si="235"/>
        <v>58.375</v>
      </c>
      <c r="S1502" s="8">
        <f t="shared" si="236"/>
        <v>65.075000000000003</v>
      </c>
      <c r="T1502" s="8">
        <f t="shared" si="237"/>
        <v>58.375</v>
      </c>
      <c r="U1502" s="7">
        <f t="shared" si="238"/>
        <v>59.491666666666674</v>
      </c>
      <c r="V1502" s="7">
        <f t="shared" si="239"/>
        <v>59.212500000000006</v>
      </c>
    </row>
    <row r="1503" spans="1:22" ht="13.5" x14ac:dyDescent="0.25">
      <c r="A1503" s="3">
        <f>RSI!A1503</f>
        <v>44201</v>
      </c>
      <c r="B1503" s="2">
        <f>RSI!B1503</f>
        <v>7.6879999999999997</v>
      </c>
      <c r="C1503" s="2">
        <f>RSI!I1503</f>
        <v>69.312711579211339</v>
      </c>
      <c r="D1503" s="2">
        <f>MACD!E1503</f>
        <v>-0.31350126330766326</v>
      </c>
      <c r="E1503" s="2">
        <f>MACD!F1503</f>
        <v>-0.20910489253800979</v>
      </c>
      <c r="F1503" s="2">
        <f>'Moving Avg'!D1503</f>
        <v>7.6114000000000006</v>
      </c>
      <c r="G1503" s="2">
        <f>'Moving Avg'!F1503</f>
        <v>7.1380999999999988</v>
      </c>
      <c r="H1503" s="2">
        <f>'Moving Avg'!G1503</f>
        <v>7.1068999999999987</v>
      </c>
      <c r="I1503" s="2">
        <f>'Moving Avg'!H1503</f>
        <v>7.0622500000000024</v>
      </c>
      <c r="J1503" s="5" t="str">
        <f>OBV!F1503</f>
        <v>BULLISH</v>
      </c>
      <c r="K1503" s="5" t="str">
        <f>OBV!G1503</f>
        <v>NEUTRAL</v>
      </c>
      <c r="L1503" s="5" t="str">
        <f>OBV!H1503</f>
        <v>CONFIRMED BULLISH</v>
      </c>
      <c r="M1503" s="7">
        <f t="shared" si="230"/>
        <v>25</v>
      </c>
      <c r="N1503" s="7">
        <f t="shared" si="231"/>
        <v>100</v>
      </c>
      <c r="O1503" s="7">
        <f t="shared" si="232"/>
        <v>50</v>
      </c>
      <c r="P1503" s="7">
        <f t="shared" si="233"/>
        <v>83.5</v>
      </c>
      <c r="Q1503" s="8">
        <f t="shared" si="234"/>
        <v>63.774999999999999</v>
      </c>
      <c r="R1503" s="8">
        <f t="shared" si="235"/>
        <v>63.375</v>
      </c>
      <c r="S1503" s="8">
        <f t="shared" si="236"/>
        <v>68.825000000000003</v>
      </c>
      <c r="T1503" s="8">
        <f t="shared" si="237"/>
        <v>64.625</v>
      </c>
      <c r="U1503" s="7">
        <f t="shared" si="238"/>
        <v>65.325000000000003</v>
      </c>
      <c r="V1503" s="7">
        <f t="shared" si="239"/>
        <v>65.150000000000006</v>
      </c>
    </row>
    <row r="1504" spans="1:22" ht="13.5" x14ac:dyDescent="0.25">
      <c r="A1504" s="3">
        <f>RSI!A1504</f>
        <v>44202</v>
      </c>
      <c r="B1504" s="2">
        <f>RSI!B1504</f>
        <v>7.6879999999999997</v>
      </c>
      <c r="C1504" s="2">
        <f>RSI!I1504</f>
        <v>69.312711579211339</v>
      </c>
      <c r="D1504" s="2">
        <f>MACD!E1504</f>
        <v>-0.32279325804084458</v>
      </c>
      <c r="E1504" s="2">
        <f>MACD!F1504</f>
        <v>-0.23184256563857675</v>
      </c>
      <c r="F1504" s="2">
        <f>'Moving Avg'!D1504</f>
        <v>7.6763999999999992</v>
      </c>
      <c r="G1504" s="2">
        <f>'Moving Avg'!F1504</f>
        <v>7.1794499999999983</v>
      </c>
      <c r="H1504" s="2">
        <f>'Moving Avg'!G1504</f>
        <v>7.1107399999999981</v>
      </c>
      <c r="I1504" s="2">
        <f>'Moving Avg'!H1504</f>
        <v>7.0664200000000026</v>
      </c>
      <c r="J1504" s="5" t="str">
        <f>OBV!F1504</f>
        <v>BULLISH</v>
      </c>
      <c r="K1504" s="5" t="str">
        <f>OBV!G1504</f>
        <v>NEUTRAL</v>
      </c>
      <c r="L1504" s="5" t="str">
        <f>OBV!H1504</f>
        <v>CONFIRMED BULLISH</v>
      </c>
      <c r="M1504" s="7">
        <f t="shared" si="230"/>
        <v>25</v>
      </c>
      <c r="N1504" s="7">
        <f t="shared" si="231"/>
        <v>100</v>
      </c>
      <c r="O1504" s="7">
        <f t="shared" si="232"/>
        <v>50</v>
      </c>
      <c r="P1504" s="7">
        <f t="shared" si="233"/>
        <v>83.5</v>
      </c>
      <c r="Q1504" s="8">
        <f t="shared" si="234"/>
        <v>63.774999999999999</v>
      </c>
      <c r="R1504" s="8">
        <f t="shared" si="235"/>
        <v>63.375</v>
      </c>
      <c r="S1504" s="8">
        <f t="shared" si="236"/>
        <v>68.825000000000003</v>
      </c>
      <c r="T1504" s="8">
        <f t="shared" si="237"/>
        <v>64.625</v>
      </c>
      <c r="U1504" s="7">
        <f t="shared" si="238"/>
        <v>65.325000000000003</v>
      </c>
      <c r="V1504" s="7">
        <f t="shared" si="239"/>
        <v>65.150000000000006</v>
      </c>
    </row>
    <row r="1505" spans="1:22" ht="13.5" x14ac:dyDescent="0.25">
      <c r="A1505" s="3">
        <f>RSI!A1505</f>
        <v>44203</v>
      </c>
      <c r="B1505" s="2">
        <f>RSI!B1505</f>
        <v>7.5330000000000004</v>
      </c>
      <c r="C1505" s="2">
        <f>RSI!I1505</f>
        <v>61.126432146750581</v>
      </c>
      <c r="D1505" s="2">
        <f>MACD!E1505</f>
        <v>-0.32197880083133246</v>
      </c>
      <c r="E1505" s="2">
        <f>MACD!F1505</f>
        <v>-0.24986981267712791</v>
      </c>
      <c r="F1505" s="2">
        <f>'Moving Avg'!D1505</f>
        <v>7.6629999999999994</v>
      </c>
      <c r="G1505" s="2">
        <f>'Moving Avg'!F1505</f>
        <v>7.2163499999999985</v>
      </c>
      <c r="H1505" s="2">
        <f>'Moving Avg'!G1505</f>
        <v>7.1099999999999985</v>
      </c>
      <c r="I1505" s="2">
        <f>'Moving Avg'!H1505</f>
        <v>7.0708150000000023</v>
      </c>
      <c r="J1505" s="5" t="str">
        <f>OBV!F1505</f>
        <v>BULLISH</v>
      </c>
      <c r="K1505" s="5" t="str">
        <f>OBV!G1505</f>
        <v>NEUTRAL</v>
      </c>
      <c r="L1505" s="5" t="str">
        <f>OBV!H1505</f>
        <v>BULLISH DIVERGENCE</v>
      </c>
      <c r="M1505" s="7">
        <f t="shared" si="230"/>
        <v>25</v>
      </c>
      <c r="N1505" s="7">
        <f t="shared" si="231"/>
        <v>100</v>
      </c>
      <c r="O1505" s="7">
        <f t="shared" si="232"/>
        <v>50</v>
      </c>
      <c r="P1505" s="7">
        <f t="shared" si="233"/>
        <v>66.5</v>
      </c>
      <c r="Q1505" s="8">
        <f t="shared" si="234"/>
        <v>61.225000000000001</v>
      </c>
      <c r="R1505" s="8">
        <f t="shared" si="235"/>
        <v>59.125</v>
      </c>
      <c r="S1505" s="8">
        <f t="shared" si="236"/>
        <v>61.174999999999997</v>
      </c>
      <c r="T1505" s="8">
        <f t="shared" si="237"/>
        <v>60.375</v>
      </c>
      <c r="U1505" s="7">
        <f t="shared" si="238"/>
        <v>60.508333333333326</v>
      </c>
      <c r="V1505" s="7">
        <f t="shared" si="239"/>
        <v>60.474999999999994</v>
      </c>
    </row>
    <row r="1506" spans="1:22" ht="13.5" x14ac:dyDescent="0.25">
      <c r="A1506" s="3">
        <f>RSI!A1506</f>
        <v>44204</v>
      </c>
      <c r="B1506" s="2">
        <f>RSI!B1506</f>
        <v>7.3860000000000001</v>
      </c>
      <c r="C1506" s="2">
        <f>RSI!I1506</f>
        <v>54.546642368690605</v>
      </c>
      <c r="D1506" s="2">
        <f>MACD!E1506</f>
        <v>-0.26438936796540258</v>
      </c>
      <c r="E1506" s="2">
        <f>MACD!F1506</f>
        <v>-0.25277372373478285</v>
      </c>
      <c r="F1506" s="2">
        <f>'Moving Avg'!D1506</f>
        <v>7.6025999999999998</v>
      </c>
      <c r="G1506" s="2">
        <f>'Moving Avg'!F1506</f>
        <v>7.2458999999999989</v>
      </c>
      <c r="H1506" s="2">
        <f>'Moving Avg'!G1506</f>
        <v>7.1071999999999989</v>
      </c>
      <c r="I1506" s="2">
        <f>'Moving Avg'!H1506</f>
        <v>7.0744750000000023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25</v>
      </c>
      <c r="N1506" s="7">
        <f t="shared" si="231"/>
        <v>45</v>
      </c>
      <c r="O1506" s="7">
        <f t="shared" si="232"/>
        <v>50</v>
      </c>
      <c r="P1506" s="7">
        <f t="shared" si="233"/>
        <v>16.5</v>
      </c>
      <c r="Q1506" s="8">
        <f t="shared" si="234"/>
        <v>34.475000000000001</v>
      </c>
      <c r="R1506" s="8">
        <f t="shared" si="235"/>
        <v>35.625</v>
      </c>
      <c r="S1506" s="8">
        <f t="shared" si="236"/>
        <v>30.425000000000001</v>
      </c>
      <c r="T1506" s="8">
        <f t="shared" si="237"/>
        <v>34.125</v>
      </c>
      <c r="U1506" s="7">
        <f t="shared" si="238"/>
        <v>33.508333333333333</v>
      </c>
      <c r="V1506" s="7">
        <f t="shared" si="239"/>
        <v>33.662499999999994</v>
      </c>
    </row>
    <row r="1507" spans="1:22" ht="13.5" x14ac:dyDescent="0.25">
      <c r="A1507" s="3">
        <f>RSI!A1507</f>
        <v>44207</v>
      </c>
      <c r="B1507" s="2">
        <f>RSI!B1507</f>
        <v>7.1639999999999997</v>
      </c>
      <c r="C1507" s="2">
        <f>RSI!I1507</f>
        <v>46.420043283025528</v>
      </c>
      <c r="D1507" s="2">
        <f>MACD!E1507</f>
        <v>-0.23174933517340257</v>
      </c>
      <c r="E1507" s="2">
        <f>MACD!F1507</f>
        <v>-0.24856884602250681</v>
      </c>
      <c r="F1507" s="2">
        <f>'Moving Avg'!D1507</f>
        <v>7.4917999999999996</v>
      </c>
      <c r="G1507" s="2">
        <f>'Moving Avg'!F1507</f>
        <v>7.2610499999999991</v>
      </c>
      <c r="H1507" s="2">
        <f>'Moving Avg'!G1507</f>
        <v>7.1044000000000009</v>
      </c>
      <c r="I1507" s="2">
        <f>'Moving Avg'!H1507</f>
        <v>7.0760250000000022</v>
      </c>
      <c r="J1507" s="5" t="str">
        <f>OBV!F1507</f>
        <v>BEARISH</v>
      </c>
      <c r="K1507" s="5" t="str">
        <f>OBV!G1507</f>
        <v>STRONG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50</v>
      </c>
      <c r="P1507" s="7">
        <f t="shared" si="233"/>
        <v>33</v>
      </c>
      <c r="Q1507" s="8">
        <f t="shared" si="234"/>
        <v>21.2</v>
      </c>
      <c r="R1507" s="8">
        <f t="shared" si="235"/>
        <v>30.75</v>
      </c>
      <c r="S1507" s="8">
        <f t="shared" si="236"/>
        <v>31.1</v>
      </c>
      <c r="T1507" s="8">
        <f t="shared" si="237"/>
        <v>27</v>
      </c>
      <c r="U1507" s="7">
        <f t="shared" si="238"/>
        <v>27.683333333333337</v>
      </c>
      <c r="V1507" s="7">
        <f t="shared" si="239"/>
        <v>27.512500000000003</v>
      </c>
    </row>
    <row r="1508" spans="1:22" ht="13.5" x14ac:dyDescent="0.25">
      <c r="A1508" s="3">
        <f>RSI!A1508</f>
        <v>44208</v>
      </c>
      <c r="B1508" s="2">
        <f>RSI!B1508</f>
        <v>7.3120000000000003</v>
      </c>
      <c r="C1508" s="2">
        <f>RSI!I1508</f>
        <v>51.597344418155487</v>
      </c>
      <c r="D1508" s="2">
        <f>MACD!E1508</f>
        <v>-0.18134190965062835</v>
      </c>
      <c r="E1508" s="2">
        <f>MACD!F1508</f>
        <v>-0.23512345874813112</v>
      </c>
      <c r="F1508" s="2">
        <f>'Moving Avg'!D1508</f>
        <v>7.4165999999999999</v>
      </c>
      <c r="G1508" s="2">
        <f>'Moving Avg'!F1508</f>
        <v>7.2873000000000001</v>
      </c>
      <c r="H1508" s="2">
        <f>'Moving Avg'!G1508</f>
        <v>7.1030800000000012</v>
      </c>
      <c r="I1508" s="2">
        <f>'Moving Avg'!H1508</f>
        <v>7.0773200000000021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16.5</v>
      </c>
      <c r="Q1508" s="8">
        <f t="shared" si="234"/>
        <v>18.725000000000001</v>
      </c>
      <c r="R1508" s="8">
        <f t="shared" si="235"/>
        <v>26.625</v>
      </c>
      <c r="S1508" s="8">
        <f t="shared" si="236"/>
        <v>23.675000000000001</v>
      </c>
      <c r="T1508" s="8">
        <f t="shared" si="237"/>
        <v>22.875</v>
      </c>
      <c r="U1508" s="7">
        <f t="shared" si="238"/>
        <v>23.008333333333336</v>
      </c>
      <c r="V1508" s="7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7.3120000000000003</v>
      </c>
      <c r="C1509" s="2">
        <f>RSI!I1509</f>
        <v>51.597344418155487</v>
      </c>
      <c r="D1509" s="2">
        <f>MACD!E1509</f>
        <v>-0.14247749467237902</v>
      </c>
      <c r="E1509" s="2">
        <f>MACD!F1509</f>
        <v>-0.21659426593298073</v>
      </c>
      <c r="F1509" s="2">
        <f>'Moving Avg'!D1509</f>
        <v>7.3414000000000001</v>
      </c>
      <c r="G1509" s="2">
        <f>'Moving Avg'!F1509</f>
        <v>7.3135500000000011</v>
      </c>
      <c r="H1509" s="2">
        <f>'Moving Avg'!G1509</f>
        <v>7.1032400000000022</v>
      </c>
      <c r="I1509" s="2">
        <f>'Moving Avg'!H1509</f>
        <v>7.0775800000000011</v>
      </c>
      <c r="J1509" s="5" t="str">
        <f>OBV!F1509</f>
        <v>BEARISH</v>
      </c>
      <c r="K1509" s="5" t="str">
        <f>OBV!G1509</f>
        <v>NEUTRAL</v>
      </c>
      <c r="L1509" s="5" t="str">
        <f>OBV!H1509</f>
        <v>CONFIRMED BEARISH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16.5</v>
      </c>
      <c r="Q1509" s="8">
        <f t="shared" si="234"/>
        <v>18.725000000000001</v>
      </c>
      <c r="R1509" s="8">
        <f t="shared" si="235"/>
        <v>26.625</v>
      </c>
      <c r="S1509" s="8">
        <f t="shared" si="236"/>
        <v>23.675000000000001</v>
      </c>
      <c r="T1509" s="8">
        <f t="shared" si="237"/>
        <v>22.875</v>
      </c>
      <c r="U1509" s="7">
        <f t="shared" si="238"/>
        <v>23.008333333333336</v>
      </c>
      <c r="V1509" s="7">
        <f t="shared" si="239"/>
        <v>22.975000000000001</v>
      </c>
    </row>
    <row r="1510" spans="1:22" ht="13.5" x14ac:dyDescent="0.25">
      <c r="A1510" s="3">
        <f>RSI!A1510</f>
        <v>44211</v>
      </c>
      <c r="B1510" s="2">
        <f>RSI!B1510</f>
        <v>7.3120000000000003</v>
      </c>
      <c r="C1510" s="2">
        <f>RSI!I1510</f>
        <v>51.597344418155487</v>
      </c>
      <c r="D1510" s="2">
        <f>MACD!E1510</f>
        <v>-7.3361756502270836E-2</v>
      </c>
      <c r="E1510" s="2">
        <f>MACD!F1510</f>
        <v>-0.18794776404683874</v>
      </c>
      <c r="F1510" s="2">
        <f>'Moving Avg'!D1510</f>
        <v>7.297200000000001</v>
      </c>
      <c r="G1510" s="2">
        <f>'Moving Avg'!F1510</f>
        <v>7.3405000000000014</v>
      </c>
      <c r="H1510" s="2">
        <f>'Moving Avg'!G1510</f>
        <v>7.1034000000000024</v>
      </c>
      <c r="I1510" s="2">
        <f>'Moving Avg'!H1510</f>
        <v>7.0789100000000023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16.5</v>
      </c>
      <c r="Q1510" s="8">
        <f t="shared" si="234"/>
        <v>18.725000000000001</v>
      </c>
      <c r="R1510" s="8">
        <f t="shared" si="235"/>
        <v>26.625</v>
      </c>
      <c r="S1510" s="8">
        <f t="shared" si="236"/>
        <v>23.675000000000001</v>
      </c>
      <c r="T1510" s="8">
        <f t="shared" si="237"/>
        <v>22.875</v>
      </c>
      <c r="U1510" s="7">
        <f t="shared" si="238"/>
        <v>23.008333333333336</v>
      </c>
      <c r="V1510" s="7">
        <f t="shared" si="239"/>
        <v>22.975000000000001</v>
      </c>
    </row>
    <row r="1511" spans="1:22" ht="13.5" x14ac:dyDescent="0.25">
      <c r="A1511" s="3">
        <f>RSI!A1511</f>
        <v>44214</v>
      </c>
      <c r="B1511" s="2">
        <f>RSI!B1511</f>
        <v>7.3410000000000002</v>
      </c>
      <c r="C1511" s="2">
        <f>RSI!I1511</f>
        <v>52.715520034309186</v>
      </c>
      <c r="D1511" s="2">
        <f>MACD!E1511</f>
        <v>-3.7028533034417777E-3</v>
      </c>
      <c r="E1511" s="2">
        <f>MACD!F1511</f>
        <v>-0.15109878189815937</v>
      </c>
      <c r="F1511" s="2">
        <f>'Moving Avg'!D1511</f>
        <v>7.2882000000000007</v>
      </c>
      <c r="G1511" s="2">
        <f>'Moving Avg'!F1511</f>
        <v>7.3586000000000009</v>
      </c>
      <c r="H1511" s="2">
        <f>'Moving Avg'!G1511</f>
        <v>7.1048800000000032</v>
      </c>
      <c r="I1511" s="2">
        <f>'Moving Avg'!H1511</f>
        <v>7.0814200000000005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66.5</v>
      </c>
      <c r="Q1511" s="8">
        <f t="shared" si="234"/>
        <v>26.225000000000001</v>
      </c>
      <c r="R1511" s="8">
        <f t="shared" si="235"/>
        <v>39.125</v>
      </c>
      <c r="S1511" s="8">
        <f t="shared" si="236"/>
        <v>46.174999999999997</v>
      </c>
      <c r="T1511" s="8">
        <f t="shared" si="237"/>
        <v>35.375</v>
      </c>
      <c r="U1511" s="7">
        <f t="shared" si="238"/>
        <v>37.174999999999997</v>
      </c>
      <c r="V1511" s="7">
        <f t="shared" si="239"/>
        <v>36.724999999999994</v>
      </c>
    </row>
    <row r="1512" spans="1:22" ht="13.5" x14ac:dyDescent="0.25">
      <c r="A1512" s="3">
        <f>RSI!A1512</f>
        <v>44215</v>
      </c>
      <c r="B1512" s="2">
        <f>RSI!B1512</f>
        <v>7.2750000000000004</v>
      </c>
      <c r="C1512" s="2">
        <f>RSI!I1512</f>
        <v>49.89069838961894</v>
      </c>
      <c r="D1512" s="2">
        <f>MACD!E1512</f>
        <v>6.4374097673457698E-2</v>
      </c>
      <c r="E1512" s="2">
        <f>MACD!F1512</f>
        <v>-0.10800420598383596</v>
      </c>
      <c r="F1512" s="2">
        <f>'Moving Avg'!D1512</f>
        <v>7.3103999999999996</v>
      </c>
      <c r="G1512" s="2">
        <f>'Moving Avg'!F1512</f>
        <v>7.3759500000000013</v>
      </c>
      <c r="H1512" s="2">
        <f>'Moving Avg'!G1512</f>
        <v>7.1093200000000021</v>
      </c>
      <c r="I1512" s="2">
        <f>'Moving Avg'!H1512</f>
        <v>7.0845599999999997</v>
      </c>
      <c r="J1512" s="5" t="str">
        <f>OBV!F1512</f>
        <v>BULLISH</v>
      </c>
      <c r="K1512" s="5" t="str">
        <f>OBV!G1512</f>
        <v>NEUTRAL</v>
      </c>
      <c r="L1512" s="5" t="str">
        <f>OBV!H1512</f>
        <v>CONFIRMED BULLISH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83.5</v>
      </c>
      <c r="Q1512" s="8">
        <f t="shared" si="234"/>
        <v>28.774999999999999</v>
      </c>
      <c r="R1512" s="8">
        <f t="shared" si="235"/>
        <v>43.375</v>
      </c>
      <c r="S1512" s="8">
        <f t="shared" si="236"/>
        <v>53.825000000000003</v>
      </c>
      <c r="T1512" s="8">
        <f t="shared" si="237"/>
        <v>39.625</v>
      </c>
      <c r="U1512" s="7">
        <f t="shared" si="238"/>
        <v>41.991666666666667</v>
      </c>
      <c r="V1512" s="7">
        <f t="shared" si="239"/>
        <v>41.400000000000006</v>
      </c>
    </row>
    <row r="1513" spans="1:22" ht="13.5" x14ac:dyDescent="0.25">
      <c r="A1513" s="3">
        <f>RSI!A1513</f>
        <v>44216</v>
      </c>
      <c r="B1513" s="2">
        <f>RSI!B1513</f>
        <v>7.2969999999999997</v>
      </c>
      <c r="C1513" s="2">
        <f>RSI!I1513</f>
        <v>50.836411779983933</v>
      </c>
      <c r="D1513" s="2">
        <f>MACD!E1513</f>
        <v>0.11578055102945051</v>
      </c>
      <c r="E1513" s="2">
        <f>MACD!F1513</f>
        <v>-6.3247254581178677E-2</v>
      </c>
      <c r="F1513" s="2">
        <f>'Moving Avg'!D1513</f>
        <v>7.3073999999999995</v>
      </c>
      <c r="G1513" s="2">
        <f>'Moving Avg'!F1513</f>
        <v>7.3873999999999995</v>
      </c>
      <c r="H1513" s="2">
        <f>'Moving Avg'!G1513</f>
        <v>7.1152200000000008</v>
      </c>
      <c r="I1513" s="2">
        <f>'Moving Avg'!H1513</f>
        <v>7.0887700000000002</v>
      </c>
      <c r="J1513" s="5" t="str">
        <f>OBV!F1513</f>
        <v>BULLISH</v>
      </c>
      <c r="K1513" s="5" t="str">
        <f>OBV!G1513</f>
        <v>NEUTRAL</v>
      </c>
      <c r="L1513" s="5" t="str">
        <f>OBV!H1513</f>
        <v>BULLISH DIVERGENCE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66.5</v>
      </c>
      <c r="Q1513" s="8">
        <f t="shared" si="234"/>
        <v>26.225000000000001</v>
      </c>
      <c r="R1513" s="8">
        <f t="shared" si="235"/>
        <v>39.125</v>
      </c>
      <c r="S1513" s="8">
        <f t="shared" si="236"/>
        <v>46.174999999999997</v>
      </c>
      <c r="T1513" s="8">
        <f t="shared" si="237"/>
        <v>35.375</v>
      </c>
      <c r="U1513" s="7">
        <f t="shared" si="238"/>
        <v>37.174999999999997</v>
      </c>
      <c r="V1513" s="7">
        <f t="shared" si="239"/>
        <v>36.724999999999994</v>
      </c>
    </row>
    <row r="1514" spans="1:22" ht="13.5" x14ac:dyDescent="0.25">
      <c r="A1514" s="3">
        <f>RSI!A1514</f>
        <v>44217</v>
      </c>
      <c r="B1514" s="2">
        <f>RSI!B1514</f>
        <v>7.3120000000000003</v>
      </c>
      <c r="C1514" s="2">
        <f>RSI!I1514</f>
        <v>51.508398938004966</v>
      </c>
      <c r="D1514" s="2">
        <f>MACD!E1514</f>
        <v>0.15808155521400913</v>
      </c>
      <c r="E1514" s="2">
        <f>MACD!F1514</f>
        <v>-1.8981492622141119E-2</v>
      </c>
      <c r="F1514" s="2">
        <f>'Moving Avg'!D1514</f>
        <v>7.3073999999999995</v>
      </c>
      <c r="G1514" s="2">
        <f>'Moving Avg'!F1514</f>
        <v>7.3995999999999995</v>
      </c>
      <c r="H1514" s="2">
        <f>'Moving Avg'!G1514</f>
        <v>7.120400000000001</v>
      </c>
      <c r="I1514" s="2">
        <f>'Moving Avg'!H1514</f>
        <v>7.0920949999999996</v>
      </c>
      <c r="J1514" s="5" t="str">
        <f>OBV!F1514</f>
        <v>BULLISH</v>
      </c>
      <c r="K1514" s="5" t="str">
        <f>OBV!G1514</f>
        <v>NEUTRAL</v>
      </c>
      <c r="L1514" s="5" t="str">
        <f>OBV!H1514</f>
        <v>NEUTRAL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49.5</v>
      </c>
      <c r="Q1514" s="8">
        <f t="shared" si="234"/>
        <v>23.675000000000001</v>
      </c>
      <c r="R1514" s="8">
        <f t="shared" si="235"/>
        <v>34.875</v>
      </c>
      <c r="S1514" s="8">
        <f t="shared" si="236"/>
        <v>38.525000000000006</v>
      </c>
      <c r="T1514" s="8">
        <f t="shared" si="237"/>
        <v>31.125</v>
      </c>
      <c r="U1514" s="7">
        <f t="shared" si="238"/>
        <v>32.358333333333334</v>
      </c>
      <c r="V1514" s="7">
        <f t="shared" si="239"/>
        <v>32.049999999999997</v>
      </c>
    </row>
    <row r="1515" spans="1:22" ht="13.5" x14ac:dyDescent="0.25">
      <c r="A1515" s="3">
        <f>RSI!A1515</f>
        <v>44218</v>
      </c>
      <c r="B1515" s="2">
        <f>RSI!B1515</f>
        <v>7.0979999999999999</v>
      </c>
      <c r="C1515" s="2">
        <f>RSI!I1515</f>
        <v>42.568834512714666</v>
      </c>
      <c r="D1515" s="2">
        <f>MACD!E1515</f>
        <v>0.18571246669519947</v>
      </c>
      <c r="E1515" s="2">
        <f>MACD!F1515</f>
        <v>2.1957299241327003E-2</v>
      </c>
      <c r="F1515" s="2">
        <f>'Moving Avg'!D1515</f>
        <v>7.2645999999999997</v>
      </c>
      <c r="G1515" s="2">
        <f>'Moving Avg'!F1515</f>
        <v>7.4011000000000013</v>
      </c>
      <c r="H1515" s="2">
        <f>'Moving Avg'!G1515</f>
        <v>7.1213000000000015</v>
      </c>
      <c r="I1515" s="2">
        <f>'Moving Avg'!H1515</f>
        <v>7.0943499999999986</v>
      </c>
      <c r="J1515" s="5" t="str">
        <f>OBV!F1515</f>
        <v>BULLISH</v>
      </c>
      <c r="K1515" s="5" t="str">
        <f>OBV!G1515</f>
        <v>NEUTRAL</v>
      </c>
      <c r="L1515" s="5" t="str">
        <f>OBV!H1515</f>
        <v>BULLISH DIVERGENCE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66.5</v>
      </c>
      <c r="Q1515" s="8">
        <f t="shared" si="234"/>
        <v>26.225000000000001</v>
      </c>
      <c r="R1515" s="8">
        <f t="shared" si="235"/>
        <v>39.125</v>
      </c>
      <c r="S1515" s="8">
        <f t="shared" si="236"/>
        <v>46.174999999999997</v>
      </c>
      <c r="T1515" s="8">
        <f t="shared" si="237"/>
        <v>35.375</v>
      </c>
      <c r="U1515" s="7">
        <f t="shared" si="238"/>
        <v>37.174999999999997</v>
      </c>
      <c r="V1515" s="7">
        <f t="shared" si="239"/>
        <v>36.724999999999994</v>
      </c>
    </row>
    <row r="1516" spans="1:22" ht="13.5" x14ac:dyDescent="0.25">
      <c r="A1516" s="3">
        <f>RSI!A1516</f>
        <v>44221</v>
      </c>
      <c r="B1516" s="2">
        <f>RSI!B1516</f>
        <v>7.2380000000000004</v>
      </c>
      <c r="C1516" s="2">
        <f>RSI!I1516</f>
        <v>48.826115249485049</v>
      </c>
      <c r="D1516" s="2">
        <f>MACD!E1516</f>
        <v>0.17721574530074502</v>
      </c>
      <c r="E1516" s="2">
        <f>MACD!F1516</f>
        <v>5.3008988453210608E-2</v>
      </c>
      <c r="F1516" s="2">
        <f>'Moving Avg'!D1516</f>
        <v>7.2439999999999998</v>
      </c>
      <c r="G1516" s="2">
        <f>'Moving Avg'!F1516</f>
        <v>7.3940999999999999</v>
      </c>
      <c r="H1516" s="2">
        <f>'Moving Avg'!G1516</f>
        <v>7.1244000000000014</v>
      </c>
      <c r="I1516" s="2">
        <f>'Moving Avg'!H1516</f>
        <v>7.0982299999999983</v>
      </c>
      <c r="J1516" s="5" t="str">
        <f>OBV!F1516</f>
        <v>BULLISH</v>
      </c>
      <c r="K1516" s="5" t="str">
        <f>OBV!G1516</f>
        <v>NEUTRAL</v>
      </c>
      <c r="L1516" s="5" t="str">
        <f>OBV!H1516</f>
        <v>BULLISH DIVERGENCE</v>
      </c>
      <c r="M1516" s="7">
        <f t="shared" si="230"/>
        <v>25</v>
      </c>
      <c r="N1516" s="7">
        <f t="shared" si="231"/>
        <v>0</v>
      </c>
      <c r="O1516" s="7">
        <f t="shared" si="232"/>
        <v>50</v>
      </c>
      <c r="P1516" s="7">
        <f t="shared" si="233"/>
        <v>66.5</v>
      </c>
      <c r="Q1516" s="8">
        <f t="shared" si="234"/>
        <v>26.225000000000001</v>
      </c>
      <c r="R1516" s="8">
        <f t="shared" si="235"/>
        <v>39.125</v>
      </c>
      <c r="S1516" s="8">
        <f t="shared" si="236"/>
        <v>46.174999999999997</v>
      </c>
      <c r="T1516" s="8">
        <f t="shared" si="237"/>
        <v>35.375</v>
      </c>
      <c r="U1516" s="7">
        <f t="shared" si="238"/>
        <v>37.174999999999997</v>
      </c>
      <c r="V1516" s="7">
        <f t="shared" si="239"/>
        <v>36.724999999999994</v>
      </c>
    </row>
    <row r="1517" spans="1:22" ht="13.5" x14ac:dyDescent="0.25">
      <c r="A1517" s="3">
        <f>RSI!A1517</f>
        <v>44222</v>
      </c>
      <c r="B1517" s="2">
        <f>RSI!B1517</f>
        <v>7.024</v>
      </c>
      <c r="C1517" s="2">
        <f>RSI!I1517</f>
        <v>41.400767120630029</v>
      </c>
      <c r="D1517" s="2">
        <f>MACD!E1517</f>
        <v>0.15192383258086473</v>
      </c>
      <c r="E1517" s="2">
        <f>MACD!F1517</f>
        <v>7.2791957278741437E-2</v>
      </c>
      <c r="F1517" s="2">
        <f>'Moving Avg'!D1517</f>
        <v>7.1938000000000004</v>
      </c>
      <c r="G1517" s="2">
        <f>'Moving Avg'!F1517</f>
        <v>7.3867499999999993</v>
      </c>
      <c r="H1517" s="2">
        <f>'Moving Avg'!G1517</f>
        <v>7.123820000000002</v>
      </c>
      <c r="I1517" s="2">
        <f>'Moving Avg'!H1517</f>
        <v>7.1001149999999988</v>
      </c>
      <c r="J1517" s="5" t="str">
        <f>OBV!F1517</f>
        <v>BULLISH</v>
      </c>
      <c r="K1517" s="5" t="str">
        <f>OBV!G1517</f>
        <v>NEUTRAL</v>
      </c>
      <c r="L1517" s="5" t="str">
        <f>OBV!H1517</f>
        <v>BULLISH DIVERGENCE</v>
      </c>
      <c r="M1517" s="7">
        <f t="shared" si="230"/>
        <v>25</v>
      </c>
      <c r="N1517" s="7">
        <f t="shared" si="231"/>
        <v>0</v>
      </c>
      <c r="O1517" s="7">
        <f t="shared" si="232"/>
        <v>50</v>
      </c>
      <c r="P1517" s="7">
        <f t="shared" si="233"/>
        <v>66.5</v>
      </c>
      <c r="Q1517" s="8">
        <f t="shared" si="234"/>
        <v>26.225000000000001</v>
      </c>
      <c r="R1517" s="8">
        <f t="shared" si="235"/>
        <v>39.125</v>
      </c>
      <c r="S1517" s="8">
        <f t="shared" si="236"/>
        <v>46.174999999999997</v>
      </c>
      <c r="T1517" s="8">
        <f t="shared" si="237"/>
        <v>35.375</v>
      </c>
      <c r="U1517" s="7">
        <f t="shared" si="238"/>
        <v>37.174999999999997</v>
      </c>
      <c r="V1517" s="7">
        <f t="shared" si="239"/>
        <v>36.724999999999994</v>
      </c>
    </row>
    <row r="1518" spans="1:22" ht="13.5" x14ac:dyDescent="0.25">
      <c r="A1518" s="3">
        <f>RSI!A1518</f>
        <v>44223</v>
      </c>
      <c r="B1518" s="2">
        <f>RSI!B1518</f>
        <v>7.024</v>
      </c>
      <c r="C1518" s="2">
        <f>RSI!I1518</f>
        <v>41.400767120630029</v>
      </c>
      <c r="D1518" s="2">
        <f>MACD!E1518</f>
        <v>0.15474157808431155</v>
      </c>
      <c r="E1518" s="2">
        <f>MACD!F1518</f>
        <v>8.9181881439855462E-2</v>
      </c>
      <c r="F1518" s="2">
        <f>'Moving Avg'!D1518</f>
        <v>7.1391999999999998</v>
      </c>
      <c r="G1518" s="2">
        <f>'Moving Avg'!F1518</f>
        <v>7.3686499999999997</v>
      </c>
      <c r="H1518" s="2">
        <f>'Moving Avg'!G1518</f>
        <v>7.1225000000000014</v>
      </c>
      <c r="I1518" s="2">
        <f>'Moving Avg'!H1518</f>
        <v>7.101004999999998</v>
      </c>
      <c r="J1518" s="5" t="str">
        <f>OBV!F1518</f>
        <v>BULLISH</v>
      </c>
      <c r="K1518" s="5" t="str">
        <f>OBV!G1518</f>
        <v>NEUTRAL</v>
      </c>
      <c r="L1518" s="5" t="str">
        <f>OBV!H1518</f>
        <v>BULLISH DIVERGENCE</v>
      </c>
      <c r="M1518" s="7">
        <f t="shared" si="230"/>
        <v>25</v>
      </c>
      <c r="N1518" s="7">
        <f t="shared" si="231"/>
        <v>0</v>
      </c>
      <c r="O1518" s="7">
        <f t="shared" si="232"/>
        <v>50</v>
      </c>
      <c r="P1518" s="7">
        <f t="shared" si="233"/>
        <v>66.5</v>
      </c>
      <c r="Q1518" s="8">
        <f t="shared" si="234"/>
        <v>26.225000000000001</v>
      </c>
      <c r="R1518" s="8">
        <f t="shared" si="235"/>
        <v>39.125</v>
      </c>
      <c r="S1518" s="8">
        <f t="shared" si="236"/>
        <v>46.174999999999997</v>
      </c>
      <c r="T1518" s="8">
        <f t="shared" si="237"/>
        <v>35.375</v>
      </c>
      <c r="U1518" s="7">
        <f t="shared" si="238"/>
        <v>37.174999999999997</v>
      </c>
      <c r="V1518" s="7">
        <f t="shared" si="239"/>
        <v>36.724999999999994</v>
      </c>
    </row>
    <row r="1519" spans="1:22" ht="13.5" x14ac:dyDescent="0.25">
      <c r="A1519" s="3">
        <f>RSI!A1519</f>
        <v>44224</v>
      </c>
      <c r="B1519" s="2">
        <f>RSI!B1519</f>
        <v>7.2009999999999996</v>
      </c>
      <c r="C1519" s="2">
        <f>RSI!I1519</f>
        <v>48.860900376767127</v>
      </c>
      <c r="D1519" s="2">
        <f>MACD!E1519</f>
        <v>0.14535671683391271</v>
      </c>
      <c r="E1519" s="2">
        <f>MACD!F1519</f>
        <v>0.10041684851866692</v>
      </c>
      <c r="F1519" s="2">
        <f>'Moving Avg'!D1519</f>
        <v>7.117</v>
      </c>
      <c r="G1519" s="2">
        <f>'Moving Avg'!F1519</f>
        <v>7.360549999999999</v>
      </c>
      <c r="H1519" s="2">
        <f>'Moving Avg'!G1519</f>
        <v>7.1248600000000017</v>
      </c>
      <c r="I1519" s="2">
        <f>'Moving Avg'!H1519</f>
        <v>7.1027799999999983</v>
      </c>
      <c r="J1519" s="5" t="str">
        <f>OBV!F1519</f>
        <v>BULLISH</v>
      </c>
      <c r="K1519" s="5" t="str">
        <f>OBV!G1519</f>
        <v>NEUTRAL</v>
      </c>
      <c r="L1519" s="5" t="str">
        <f>OBV!H1519</f>
        <v>BULLISH DIVERGENCE</v>
      </c>
      <c r="M1519" s="7">
        <f t="shared" si="230"/>
        <v>25</v>
      </c>
      <c r="N1519" s="7">
        <f t="shared" si="231"/>
        <v>0</v>
      </c>
      <c r="O1519" s="7">
        <f t="shared" si="232"/>
        <v>50</v>
      </c>
      <c r="P1519" s="7">
        <f t="shared" si="233"/>
        <v>66.5</v>
      </c>
      <c r="Q1519" s="8">
        <f t="shared" si="234"/>
        <v>26.225000000000001</v>
      </c>
      <c r="R1519" s="8">
        <f t="shared" si="235"/>
        <v>39.125</v>
      </c>
      <c r="S1519" s="8">
        <f t="shared" si="236"/>
        <v>46.174999999999997</v>
      </c>
      <c r="T1519" s="8">
        <f t="shared" si="237"/>
        <v>35.375</v>
      </c>
      <c r="U1519" s="7">
        <f t="shared" si="238"/>
        <v>37.174999999999997</v>
      </c>
      <c r="V1519" s="7">
        <f t="shared" si="239"/>
        <v>36.724999999999994</v>
      </c>
    </row>
    <row r="1520" spans="1:22" ht="13.5" x14ac:dyDescent="0.25">
      <c r="A1520" s="3">
        <f>RSI!A1520</f>
        <v>44225</v>
      </c>
      <c r="B1520" s="2">
        <f>RSI!B1520</f>
        <v>7.2009999999999996</v>
      </c>
      <c r="C1520" s="2">
        <f>RSI!I1520</f>
        <v>48.860900376767127</v>
      </c>
      <c r="D1520" s="2">
        <f>MACD!E1520</f>
        <v>0.13761237577637608</v>
      </c>
      <c r="E1520" s="2">
        <f>MACD!F1520</f>
        <v>0.10785595397020875</v>
      </c>
      <c r="F1520" s="2">
        <f>'Moving Avg'!D1520</f>
        <v>7.1376000000000008</v>
      </c>
      <c r="G1520" s="2">
        <f>'Moving Avg'!F1520</f>
        <v>7.3405999999999993</v>
      </c>
      <c r="H1520" s="2">
        <f>'Moving Avg'!G1520</f>
        <v>7.1300400000000028</v>
      </c>
      <c r="I1520" s="2">
        <f>'Moving Avg'!H1520</f>
        <v>7.1037049999999962</v>
      </c>
      <c r="J1520" s="5" t="str">
        <f>OBV!F1520</f>
        <v>BULLISH</v>
      </c>
      <c r="K1520" s="5" t="str">
        <f>OBV!G1520</f>
        <v>NEUTRAL</v>
      </c>
      <c r="L1520" s="5" t="str">
        <f>OBV!H1520</f>
        <v>CONFIRMED BULLISH</v>
      </c>
      <c r="M1520" s="7">
        <f t="shared" si="230"/>
        <v>25</v>
      </c>
      <c r="N1520" s="7">
        <f t="shared" si="231"/>
        <v>0</v>
      </c>
      <c r="O1520" s="7">
        <f t="shared" si="232"/>
        <v>50</v>
      </c>
      <c r="P1520" s="7">
        <f t="shared" si="233"/>
        <v>83.5</v>
      </c>
      <c r="Q1520" s="8">
        <f t="shared" si="234"/>
        <v>28.774999999999999</v>
      </c>
      <c r="R1520" s="8">
        <f t="shared" si="235"/>
        <v>43.375</v>
      </c>
      <c r="S1520" s="8">
        <f t="shared" si="236"/>
        <v>53.825000000000003</v>
      </c>
      <c r="T1520" s="8">
        <f t="shared" si="237"/>
        <v>39.625</v>
      </c>
      <c r="U1520" s="7">
        <f t="shared" si="238"/>
        <v>41.991666666666667</v>
      </c>
      <c r="V1520" s="7">
        <f t="shared" si="239"/>
        <v>41.400000000000006</v>
      </c>
    </row>
    <row r="1521" spans="1:22" ht="13.5" x14ac:dyDescent="0.25">
      <c r="A1521" s="3">
        <f>RSI!A1521</f>
        <v>44228</v>
      </c>
      <c r="B1521" s="2">
        <f>RSI!B1521</f>
        <v>7.2009999999999996</v>
      </c>
      <c r="C1521" s="2">
        <f>RSI!I1521</f>
        <v>48.860900376767127</v>
      </c>
      <c r="D1521" s="2">
        <f>MACD!E1521</f>
        <v>0.13570313562273473</v>
      </c>
      <c r="E1521" s="2">
        <f>MACD!F1521</f>
        <v>0.11342539030071395</v>
      </c>
      <c r="F1521" s="2">
        <f>'Moving Avg'!D1521</f>
        <v>7.1301999999999994</v>
      </c>
      <c r="G1521" s="2">
        <f>'Moving Avg'!F1521</f>
        <v>7.3162499999999993</v>
      </c>
      <c r="H1521" s="2">
        <f>'Moving Avg'!G1521</f>
        <v>7.1325600000000016</v>
      </c>
      <c r="I1521" s="2">
        <f>'Moving Avg'!H1521</f>
        <v>7.1056649999999966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  <c r="M1521" s="7">
        <f t="shared" si="230"/>
        <v>25</v>
      </c>
      <c r="N1521" s="7">
        <f t="shared" si="231"/>
        <v>0</v>
      </c>
      <c r="O1521" s="7">
        <f t="shared" si="232"/>
        <v>50</v>
      </c>
      <c r="P1521" s="7">
        <f t="shared" si="233"/>
        <v>16.5</v>
      </c>
      <c r="Q1521" s="8">
        <f t="shared" si="234"/>
        <v>18.725000000000001</v>
      </c>
      <c r="R1521" s="8">
        <f t="shared" si="235"/>
        <v>26.625</v>
      </c>
      <c r="S1521" s="8">
        <f t="shared" si="236"/>
        <v>23.675000000000001</v>
      </c>
      <c r="T1521" s="8">
        <f t="shared" si="237"/>
        <v>22.875</v>
      </c>
      <c r="U1521" s="7">
        <f t="shared" si="238"/>
        <v>23.008333333333336</v>
      </c>
      <c r="V1521" s="7">
        <f t="shared" si="239"/>
        <v>22.975000000000001</v>
      </c>
    </row>
    <row r="1522" spans="1:22" ht="13.5" x14ac:dyDescent="0.25">
      <c r="A1522" s="3">
        <f>RSI!A1522</f>
        <v>44229</v>
      </c>
      <c r="B1522" s="2">
        <f>RSI!B1522</f>
        <v>7.2009999999999996</v>
      </c>
      <c r="C1522" s="2">
        <f>RSI!I1522</f>
        <v>48.860900376767134</v>
      </c>
      <c r="D1522" s="2">
        <f>MACD!E1522</f>
        <v>0.12410241315908266</v>
      </c>
      <c r="E1522" s="2">
        <f>MACD!F1522</f>
        <v>0.1155607948723877</v>
      </c>
      <c r="F1522" s="2">
        <f>'Moving Avg'!D1522</f>
        <v>7.1655999999999995</v>
      </c>
      <c r="G1522" s="2">
        <f>'Moving Avg'!F1522</f>
        <v>7.2903999999999982</v>
      </c>
      <c r="H1522" s="2">
        <f>'Moving Avg'!G1522</f>
        <v>7.1361000000000026</v>
      </c>
      <c r="I1522" s="2">
        <f>'Moving Avg'!H1522</f>
        <v>7.1084349999999965</v>
      </c>
      <c r="J1522" s="5" t="str">
        <f>OBV!F1522</f>
        <v>BULLISH</v>
      </c>
      <c r="K1522" s="5" t="str">
        <f>OBV!G1522</f>
        <v>NEUTRAL</v>
      </c>
      <c r="L1522" s="5" t="str">
        <f>OBV!H1522</f>
        <v>CONFIRMED BULLISH</v>
      </c>
      <c r="M1522" s="7">
        <f t="shared" si="230"/>
        <v>25</v>
      </c>
      <c r="N1522" s="7">
        <f t="shared" si="231"/>
        <v>0</v>
      </c>
      <c r="O1522" s="7">
        <f t="shared" si="232"/>
        <v>50</v>
      </c>
      <c r="P1522" s="7">
        <f t="shared" si="233"/>
        <v>83.5</v>
      </c>
      <c r="Q1522" s="8">
        <f t="shared" si="234"/>
        <v>28.774999999999999</v>
      </c>
      <c r="R1522" s="8">
        <f t="shared" si="235"/>
        <v>43.375</v>
      </c>
      <c r="S1522" s="8">
        <f t="shared" si="236"/>
        <v>53.825000000000003</v>
      </c>
      <c r="T1522" s="8">
        <f t="shared" si="237"/>
        <v>39.625</v>
      </c>
      <c r="U1522" s="7">
        <f t="shared" si="238"/>
        <v>41.991666666666667</v>
      </c>
      <c r="V1522" s="7">
        <f t="shared" si="239"/>
        <v>41.400000000000006</v>
      </c>
    </row>
    <row r="1523" spans="1:22" ht="13.5" x14ac:dyDescent="0.25">
      <c r="A1523" s="3">
        <f>RSI!A1523</f>
        <v>44230</v>
      </c>
      <c r="B1523" s="2">
        <f>RSI!B1523</f>
        <v>7.016</v>
      </c>
      <c r="C1523" s="2">
        <f>RSI!I1523</f>
        <v>41.443549929503021</v>
      </c>
      <c r="D1523" s="2">
        <f>MACD!E1523</f>
        <v>0.13153087945497699</v>
      </c>
      <c r="E1523" s="2">
        <f>MACD!F1523</f>
        <v>0.11875481178890557</v>
      </c>
      <c r="F1523" s="2">
        <f>'Moving Avg'!D1523</f>
        <v>7.1639999999999997</v>
      </c>
      <c r="G1523" s="2">
        <f>'Moving Avg'!F1523</f>
        <v>7.2567999999999984</v>
      </c>
      <c r="H1523" s="2">
        <f>'Moving Avg'!G1523</f>
        <v>7.1359400000000024</v>
      </c>
      <c r="I1523" s="2">
        <f>'Moving Avg'!H1523</f>
        <v>7.1102799999999968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0</v>
      </c>
      <c r="O1523" s="7">
        <f t="shared" si="232"/>
        <v>50</v>
      </c>
      <c r="P1523" s="7">
        <f t="shared" si="233"/>
        <v>16.5</v>
      </c>
      <c r="Q1523" s="8">
        <f t="shared" si="234"/>
        <v>18.725000000000001</v>
      </c>
      <c r="R1523" s="8">
        <f t="shared" si="235"/>
        <v>26.625</v>
      </c>
      <c r="S1523" s="8">
        <f t="shared" si="236"/>
        <v>23.675000000000001</v>
      </c>
      <c r="T1523" s="8">
        <f t="shared" si="237"/>
        <v>22.875</v>
      </c>
      <c r="U1523" s="7">
        <f t="shared" si="238"/>
        <v>23.008333333333336</v>
      </c>
      <c r="V1523" s="7">
        <f t="shared" si="239"/>
        <v>22.975000000000001</v>
      </c>
    </row>
    <row r="1524" spans="1:22" ht="13.5" x14ac:dyDescent="0.25">
      <c r="A1524" s="3">
        <f>RSI!A1524</f>
        <v>44231</v>
      </c>
      <c r="B1524" s="2">
        <f>RSI!B1524</f>
        <v>7.0750000000000002</v>
      </c>
      <c r="C1524" s="2">
        <f>RSI!I1524</f>
        <v>44.345262799511644</v>
      </c>
      <c r="D1524" s="2">
        <f>MACD!E1524</f>
        <v>0.13699157664458284</v>
      </c>
      <c r="E1524" s="2">
        <f>MACD!F1524</f>
        <v>0.12240216476004102</v>
      </c>
      <c r="F1524" s="2">
        <f>'Moving Avg'!D1524</f>
        <v>7.1388000000000007</v>
      </c>
      <c r="G1524" s="2">
        <f>'Moving Avg'!F1524</f>
        <v>7.2261499999999987</v>
      </c>
      <c r="H1524" s="2">
        <f>'Moving Avg'!G1524</f>
        <v>7.1411000000000016</v>
      </c>
      <c r="I1524" s="2">
        <f>'Moving Avg'!H1524</f>
        <v>7.1124199999999984</v>
      </c>
      <c r="J1524" s="5" t="str">
        <f>OBV!F1524</f>
        <v>BULLISH</v>
      </c>
      <c r="K1524" s="5" t="str">
        <f>OBV!G1524</f>
        <v>NEUTRAL</v>
      </c>
      <c r="L1524" s="5" t="str">
        <f>OBV!H1524</f>
        <v>BULLISH DIVERGENCE</v>
      </c>
      <c r="M1524" s="7">
        <f t="shared" si="230"/>
        <v>25</v>
      </c>
      <c r="N1524" s="7">
        <f t="shared" si="231"/>
        <v>0</v>
      </c>
      <c r="O1524" s="7">
        <f t="shared" si="232"/>
        <v>50</v>
      </c>
      <c r="P1524" s="7">
        <f t="shared" si="233"/>
        <v>66.5</v>
      </c>
      <c r="Q1524" s="8">
        <f t="shared" si="234"/>
        <v>26.225000000000001</v>
      </c>
      <c r="R1524" s="8">
        <f t="shared" si="235"/>
        <v>39.125</v>
      </c>
      <c r="S1524" s="8">
        <f t="shared" si="236"/>
        <v>46.174999999999997</v>
      </c>
      <c r="T1524" s="8">
        <f t="shared" si="237"/>
        <v>35.375</v>
      </c>
      <c r="U1524" s="7">
        <f t="shared" si="238"/>
        <v>37.174999999999997</v>
      </c>
      <c r="V1524" s="7">
        <f t="shared" si="239"/>
        <v>36.724999999999994</v>
      </c>
    </row>
    <row r="1525" spans="1:22" ht="13.5" x14ac:dyDescent="0.25">
      <c r="A1525" s="3">
        <f>RSI!A1525</f>
        <v>44232</v>
      </c>
      <c r="B1525" s="2">
        <f>RSI!B1525</f>
        <v>7.0750000000000002</v>
      </c>
      <c r="C1525" s="2">
        <f>RSI!I1525</f>
        <v>44.345262799511644</v>
      </c>
      <c r="D1525" s="2">
        <f>MACD!E1525</f>
        <v>0.1094865208627116</v>
      </c>
      <c r="E1525" s="2">
        <f>MACD!F1525</f>
        <v>0.11981903598057514</v>
      </c>
      <c r="F1525" s="2">
        <f>'Moving Avg'!D1525</f>
        <v>7.1135999999999999</v>
      </c>
      <c r="G1525" s="2">
        <f>'Moving Avg'!F1525</f>
        <v>7.203249999999997</v>
      </c>
      <c r="H1525" s="2">
        <f>'Moving Avg'!G1525</f>
        <v>7.1422800000000004</v>
      </c>
      <c r="I1525" s="2">
        <f>'Moving Avg'!H1525</f>
        <v>7.1145599999999982</v>
      </c>
      <c r="J1525" s="5" t="str">
        <f>OBV!F1525</f>
        <v>BULLISH</v>
      </c>
      <c r="K1525" s="5" t="str">
        <f>OBV!G1525</f>
        <v>NEUTRAL</v>
      </c>
      <c r="L1525" s="5" t="str">
        <f>OBV!H1525</f>
        <v>BULLISH DIVERGENCE</v>
      </c>
      <c r="M1525" s="7">
        <f t="shared" si="230"/>
        <v>25</v>
      </c>
      <c r="N1525" s="7">
        <f t="shared" si="231"/>
        <v>45</v>
      </c>
      <c r="O1525" s="7">
        <f t="shared" si="232"/>
        <v>0</v>
      </c>
      <c r="P1525" s="7">
        <f t="shared" si="233"/>
        <v>66.5</v>
      </c>
      <c r="Q1525" s="8">
        <f t="shared" si="234"/>
        <v>34.475000000000001</v>
      </c>
      <c r="R1525" s="8">
        <f t="shared" si="235"/>
        <v>30.625</v>
      </c>
      <c r="S1525" s="8">
        <f t="shared" si="236"/>
        <v>40.424999999999997</v>
      </c>
      <c r="T1525" s="8">
        <f t="shared" si="237"/>
        <v>34.125</v>
      </c>
      <c r="U1525" s="7">
        <f t="shared" si="238"/>
        <v>35.174999999999997</v>
      </c>
      <c r="V1525" s="7">
        <f t="shared" si="239"/>
        <v>34.912499999999994</v>
      </c>
    </row>
    <row r="1526" spans="1:22" ht="13.5" x14ac:dyDescent="0.25">
      <c r="A1526" s="3">
        <f>RSI!A1526</f>
        <v>44235</v>
      </c>
      <c r="B1526" s="2">
        <f>RSI!B1526</f>
        <v>7.0750000000000002</v>
      </c>
      <c r="C1526" s="2">
        <f>RSI!I1526</f>
        <v>44.345262799511637</v>
      </c>
      <c r="D1526" s="2">
        <f>MACD!E1526</f>
        <v>0.10848983589557371</v>
      </c>
      <c r="E1526" s="2">
        <f>MACD!F1526</f>
        <v>0.11755319596357486</v>
      </c>
      <c r="F1526" s="2">
        <f>'Moving Avg'!D1526</f>
        <v>7.0884</v>
      </c>
      <c r="G1526" s="2">
        <f>'Moving Avg'!F1526</f>
        <v>7.1876999999999978</v>
      </c>
      <c r="H1526" s="2">
        <f>'Moving Avg'!G1526</f>
        <v>7.1434600000000019</v>
      </c>
      <c r="I1526" s="2">
        <f>'Moving Avg'!H1526</f>
        <v>7.1176949999999977</v>
      </c>
      <c r="J1526" s="5" t="str">
        <f>OBV!F1526</f>
        <v>BULLISH</v>
      </c>
      <c r="K1526" s="5" t="str">
        <f>OBV!G1526</f>
        <v>NEUTRAL</v>
      </c>
      <c r="L1526" s="5" t="str">
        <f>OBV!H1526</f>
        <v>BULLISH DIVERGENCE</v>
      </c>
      <c r="M1526" s="7">
        <f t="shared" si="230"/>
        <v>25</v>
      </c>
      <c r="N1526" s="7">
        <f t="shared" si="231"/>
        <v>45</v>
      </c>
      <c r="O1526" s="7">
        <f t="shared" si="232"/>
        <v>0</v>
      </c>
      <c r="P1526" s="7">
        <f t="shared" si="233"/>
        <v>66.5</v>
      </c>
      <c r="Q1526" s="8">
        <f t="shared" si="234"/>
        <v>34.475000000000001</v>
      </c>
      <c r="R1526" s="8">
        <f t="shared" si="235"/>
        <v>30.625</v>
      </c>
      <c r="S1526" s="8">
        <f t="shared" si="236"/>
        <v>40.424999999999997</v>
      </c>
      <c r="T1526" s="8">
        <f t="shared" si="237"/>
        <v>34.125</v>
      </c>
      <c r="U1526" s="7">
        <f t="shared" si="238"/>
        <v>35.174999999999997</v>
      </c>
      <c r="V1526" s="7">
        <f t="shared" si="239"/>
        <v>34.912499999999994</v>
      </c>
    </row>
    <row r="1527" spans="1:22" ht="13.5" x14ac:dyDescent="0.25">
      <c r="A1527" s="3">
        <f>RSI!A1527</f>
        <v>44236</v>
      </c>
      <c r="B1527" s="2">
        <f>RSI!B1527</f>
        <v>7.1269999999999998</v>
      </c>
      <c r="C1527" s="2">
        <f>RSI!I1527</f>
        <v>47.224122755349875</v>
      </c>
      <c r="D1527" s="2">
        <f>MACD!E1527</f>
        <v>7.155522703646966E-2</v>
      </c>
      <c r="E1527" s="2">
        <f>MACD!F1527</f>
        <v>0.10835360217815382</v>
      </c>
      <c r="F1527" s="2">
        <f>'Moving Avg'!D1527</f>
        <v>7.0736000000000008</v>
      </c>
      <c r="G1527" s="2">
        <f>'Moving Avg'!F1527</f>
        <v>7.1858499999999994</v>
      </c>
      <c r="H1527" s="2">
        <f>'Moving Avg'!G1527</f>
        <v>7.1471600000000013</v>
      </c>
      <c r="I1527" s="2">
        <f>'Moving Avg'!H1527</f>
        <v>7.1219399999999977</v>
      </c>
      <c r="J1527" s="5" t="str">
        <f>OBV!F1527</f>
        <v>BULLISH</v>
      </c>
      <c r="K1527" s="5" t="str">
        <f>OBV!G1527</f>
        <v>NEUTRAL</v>
      </c>
      <c r="L1527" s="5" t="str">
        <f>OBV!H1527</f>
        <v>BULLISH DIVERGENCE</v>
      </c>
      <c r="M1527" s="7">
        <f t="shared" si="230"/>
        <v>25</v>
      </c>
      <c r="N1527" s="7">
        <f t="shared" si="231"/>
        <v>100</v>
      </c>
      <c r="O1527" s="7">
        <f t="shared" si="232"/>
        <v>0</v>
      </c>
      <c r="P1527" s="7">
        <f t="shared" si="233"/>
        <v>66.5</v>
      </c>
      <c r="Q1527" s="8">
        <f t="shared" si="234"/>
        <v>53.725000000000001</v>
      </c>
      <c r="R1527" s="8">
        <f t="shared" si="235"/>
        <v>41.625</v>
      </c>
      <c r="S1527" s="8">
        <f t="shared" si="236"/>
        <v>48.674999999999997</v>
      </c>
      <c r="T1527" s="8">
        <f t="shared" si="237"/>
        <v>47.875</v>
      </c>
      <c r="U1527" s="7">
        <f t="shared" si="238"/>
        <v>48.008333333333326</v>
      </c>
      <c r="V1527" s="7">
        <f t="shared" si="239"/>
        <v>47.974999999999994</v>
      </c>
    </row>
    <row r="1528" spans="1:22" ht="13.5" x14ac:dyDescent="0.25">
      <c r="A1528" s="3">
        <f>RSI!A1528</f>
        <v>44237</v>
      </c>
      <c r="B1528" s="2">
        <f>RSI!B1528</f>
        <v>7.016</v>
      </c>
      <c r="C1528" s="2">
        <f>RSI!I1528</f>
        <v>42.205425441727826</v>
      </c>
      <c r="D1528" s="2">
        <f>MACD!E1528</f>
        <v>4.8850844288892858E-2</v>
      </c>
      <c r="E1528" s="2">
        <f>MACD!F1528</f>
        <v>9.6453050600301626E-2</v>
      </c>
      <c r="F1528" s="2">
        <f>'Moving Avg'!D1528</f>
        <v>7.0736000000000008</v>
      </c>
      <c r="G1528" s="2">
        <f>'Moving Avg'!F1528</f>
        <v>7.1710499999999984</v>
      </c>
      <c r="H1528" s="2">
        <f>'Moving Avg'!G1528</f>
        <v>7.1513000000000009</v>
      </c>
      <c r="I1528" s="2">
        <f>'Moving Avg'!H1528</f>
        <v>7.1247099999999977</v>
      </c>
      <c r="J1528" s="5" t="str">
        <f>OBV!F1528</f>
        <v>BULLISH</v>
      </c>
      <c r="K1528" s="5" t="str">
        <f>OBV!G1528</f>
        <v>NEUTRAL</v>
      </c>
      <c r="L1528" s="5" t="str">
        <f>OBV!H1528</f>
        <v>NEUTRAL</v>
      </c>
      <c r="M1528" s="7">
        <f t="shared" si="230"/>
        <v>25</v>
      </c>
      <c r="N1528" s="7">
        <f t="shared" si="231"/>
        <v>100</v>
      </c>
      <c r="O1528" s="7">
        <f t="shared" si="232"/>
        <v>0</v>
      </c>
      <c r="P1528" s="7">
        <f t="shared" si="233"/>
        <v>49.5</v>
      </c>
      <c r="Q1528" s="8">
        <f t="shared" si="234"/>
        <v>51.174999999999997</v>
      </c>
      <c r="R1528" s="8">
        <f t="shared" si="235"/>
        <v>37.375</v>
      </c>
      <c r="S1528" s="8">
        <f t="shared" si="236"/>
        <v>41.025000000000006</v>
      </c>
      <c r="T1528" s="8">
        <f t="shared" si="237"/>
        <v>43.625</v>
      </c>
      <c r="U1528" s="7">
        <f t="shared" si="238"/>
        <v>43.191666666666663</v>
      </c>
      <c r="V1528" s="7">
        <f t="shared" si="239"/>
        <v>43.3</v>
      </c>
    </row>
    <row r="1529" spans="1:22" ht="13.5" x14ac:dyDescent="0.25">
      <c r="A1529" s="3">
        <f>RSI!A1529</f>
        <v>44238</v>
      </c>
      <c r="B1529" s="2">
        <f>RSI!B1529</f>
        <v>7.016</v>
      </c>
      <c r="C1529" s="2">
        <f>RSI!I1529</f>
        <v>42.20542544172784</v>
      </c>
      <c r="D1529" s="2">
        <f>MACD!E1529</f>
        <v>5.782774277111713E-2</v>
      </c>
      <c r="E1529" s="2">
        <f>MACD!F1529</f>
        <v>8.872798903446473E-2</v>
      </c>
      <c r="F1529" s="2">
        <f>'Moving Avg'!D1529</f>
        <v>7.0617999999999999</v>
      </c>
      <c r="G1529" s="2">
        <f>'Moving Avg'!F1529</f>
        <v>7.1562499999999982</v>
      </c>
      <c r="H1529" s="2">
        <f>'Moving Avg'!G1529</f>
        <v>7.1530600000000018</v>
      </c>
      <c r="I1529" s="2">
        <f>'Moving Avg'!H1529</f>
        <v>7.1274799999999985</v>
      </c>
      <c r="J1529" s="5" t="str">
        <f>OBV!F1529</f>
        <v>BULLISH</v>
      </c>
      <c r="K1529" s="5" t="str">
        <f>OBV!G1529</f>
        <v>NEUTRAL</v>
      </c>
      <c r="L1529" s="5" t="str">
        <f>OBV!H1529</f>
        <v>BULLISH DIVERGENCE</v>
      </c>
      <c r="M1529" s="7">
        <f t="shared" si="230"/>
        <v>25</v>
      </c>
      <c r="N1529" s="7">
        <f t="shared" si="231"/>
        <v>100</v>
      </c>
      <c r="O1529" s="7">
        <f t="shared" si="232"/>
        <v>0</v>
      </c>
      <c r="P1529" s="7">
        <f t="shared" si="233"/>
        <v>66.5</v>
      </c>
      <c r="Q1529" s="8">
        <f t="shared" si="234"/>
        <v>53.725000000000001</v>
      </c>
      <c r="R1529" s="8">
        <f t="shared" si="235"/>
        <v>41.625</v>
      </c>
      <c r="S1529" s="8">
        <f t="shared" si="236"/>
        <v>48.674999999999997</v>
      </c>
      <c r="T1529" s="8">
        <f t="shared" si="237"/>
        <v>47.875</v>
      </c>
      <c r="U1529" s="7">
        <f t="shared" si="238"/>
        <v>48.008333333333326</v>
      </c>
      <c r="V1529" s="7">
        <f t="shared" si="239"/>
        <v>47.974999999999994</v>
      </c>
    </row>
    <row r="1530" spans="1:22" ht="13.5" x14ac:dyDescent="0.25">
      <c r="A1530" s="3">
        <f>RSI!A1530</f>
        <v>44239</v>
      </c>
      <c r="B1530" s="2">
        <f>RSI!B1530</f>
        <v>7.016</v>
      </c>
      <c r="C1530" s="2">
        <f>RSI!I1530</f>
        <v>42.20542544172784</v>
      </c>
      <c r="D1530" s="2">
        <f>MACD!E1530</f>
        <v>6.6310181835297577E-2</v>
      </c>
      <c r="E1530" s="2">
        <f>MACD!F1530</f>
        <v>8.4244427594631299E-2</v>
      </c>
      <c r="F1530" s="2">
        <f>'Moving Avg'!D1530</f>
        <v>7.05</v>
      </c>
      <c r="G1530" s="2">
        <f>'Moving Avg'!F1530</f>
        <v>7.141449999999999</v>
      </c>
      <c r="H1530" s="2">
        <f>'Moving Avg'!G1530</f>
        <v>7.1588200000000031</v>
      </c>
      <c r="I1530" s="2">
        <f>'Moving Avg'!H1530</f>
        <v>7.1302499999999984</v>
      </c>
      <c r="J1530" s="5" t="str">
        <f>OBV!F1530</f>
        <v>BULLISH</v>
      </c>
      <c r="K1530" s="5" t="str">
        <f>OBV!G1530</f>
        <v>NEUTRAL</v>
      </c>
      <c r="L1530" s="5" t="str">
        <f>OBV!H1530</f>
        <v>BULLISH DIVERGENCE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66.5</v>
      </c>
      <c r="Q1530" s="8">
        <f t="shared" si="234"/>
        <v>34.475000000000001</v>
      </c>
      <c r="R1530" s="8">
        <f t="shared" si="235"/>
        <v>30.625</v>
      </c>
      <c r="S1530" s="8">
        <f t="shared" si="236"/>
        <v>40.424999999999997</v>
      </c>
      <c r="T1530" s="8">
        <f t="shared" si="237"/>
        <v>34.125</v>
      </c>
      <c r="U1530" s="7">
        <f t="shared" si="238"/>
        <v>35.174999999999997</v>
      </c>
      <c r="V1530" s="7">
        <f t="shared" si="239"/>
        <v>34.912499999999994</v>
      </c>
    </row>
    <row r="1531" spans="1:22" ht="13.5" x14ac:dyDescent="0.25">
      <c r="A1531" s="3">
        <f>RSI!A1531</f>
        <v>44242</v>
      </c>
      <c r="B1531" s="2">
        <f>RSI!B1531</f>
        <v>7.016</v>
      </c>
      <c r="C1531" s="2">
        <f>RSI!I1531</f>
        <v>42.20542544172784</v>
      </c>
      <c r="D1531" s="2">
        <f>MACD!E1531</f>
        <v>7.4308557947286857E-2</v>
      </c>
      <c r="E1531" s="2">
        <f>MACD!F1531</f>
        <v>8.2257253665162414E-2</v>
      </c>
      <c r="F1531" s="2">
        <f>'Moving Avg'!D1531</f>
        <v>7.0381999999999989</v>
      </c>
      <c r="G1531" s="2">
        <f>'Moving Avg'!F1531</f>
        <v>7.1251999999999995</v>
      </c>
      <c r="H1531" s="2">
        <f>'Moving Avg'!G1531</f>
        <v>7.1625000000000023</v>
      </c>
      <c r="I1531" s="2">
        <f>'Moving Avg'!H1531</f>
        <v>7.1330199999999992</v>
      </c>
      <c r="J1531" s="5" t="str">
        <f>OBV!F1531</f>
        <v>BULLISH</v>
      </c>
      <c r="K1531" s="5" t="str">
        <f>OBV!G1531</f>
        <v>NEUTRAL</v>
      </c>
      <c r="L1531" s="5" t="str">
        <f>OBV!H1531</f>
        <v>BULLISH DIVERGENCE</v>
      </c>
      <c r="M1531" s="7">
        <f t="shared" si="230"/>
        <v>25</v>
      </c>
      <c r="N1531" s="7">
        <f t="shared" si="231"/>
        <v>45</v>
      </c>
      <c r="O1531" s="7">
        <f t="shared" si="232"/>
        <v>0</v>
      </c>
      <c r="P1531" s="7">
        <f t="shared" si="233"/>
        <v>66.5</v>
      </c>
      <c r="Q1531" s="8">
        <f t="shared" si="234"/>
        <v>34.475000000000001</v>
      </c>
      <c r="R1531" s="8">
        <f t="shared" si="235"/>
        <v>30.625</v>
      </c>
      <c r="S1531" s="8">
        <f t="shared" si="236"/>
        <v>40.424999999999997</v>
      </c>
      <c r="T1531" s="8">
        <f t="shared" si="237"/>
        <v>34.125</v>
      </c>
      <c r="U1531" s="7">
        <f t="shared" si="238"/>
        <v>35.174999999999997</v>
      </c>
      <c r="V1531" s="7">
        <f t="shared" si="239"/>
        <v>34.912499999999994</v>
      </c>
    </row>
    <row r="1532" spans="1:22" ht="13.5" x14ac:dyDescent="0.25">
      <c r="A1532" s="3">
        <f>RSI!A1532</f>
        <v>44243</v>
      </c>
      <c r="B1532" s="2">
        <f>RSI!B1532</f>
        <v>7.0090000000000003</v>
      </c>
      <c r="C1532" s="2">
        <f>RSI!I1532</f>
        <v>41.828364297774762</v>
      </c>
      <c r="D1532" s="2">
        <f>MACD!E1532</f>
        <v>8.2355051391753697E-2</v>
      </c>
      <c r="E1532" s="2">
        <f>MACD!F1532</f>
        <v>8.2276813210480679E-2</v>
      </c>
      <c r="F1532" s="2">
        <f>'Moving Avg'!D1532</f>
        <v>7.0145999999999997</v>
      </c>
      <c r="G1532" s="2">
        <f>'Moving Avg'!F1532</f>
        <v>7.1119000000000003</v>
      </c>
      <c r="H1532" s="2">
        <f>'Moving Avg'!G1532</f>
        <v>7.1638400000000022</v>
      </c>
      <c r="I1532" s="2">
        <f>'Moving Avg'!H1532</f>
        <v>7.1357549999999996</v>
      </c>
      <c r="J1532" s="5" t="str">
        <f>OBV!F1532</f>
        <v>BEARISH</v>
      </c>
      <c r="K1532" s="5" t="str">
        <f>OBV!G1532</f>
        <v>NEUTRAL</v>
      </c>
      <c r="L1532" s="5" t="str">
        <f>OBV!H1532</f>
        <v>CONFIRMED BEARISH</v>
      </c>
      <c r="M1532" s="7">
        <f t="shared" si="230"/>
        <v>25</v>
      </c>
      <c r="N1532" s="7">
        <f t="shared" si="231"/>
        <v>0</v>
      </c>
      <c r="O1532" s="7">
        <f t="shared" si="232"/>
        <v>0</v>
      </c>
      <c r="P1532" s="7">
        <f t="shared" si="233"/>
        <v>16.5</v>
      </c>
      <c r="Q1532" s="8">
        <f t="shared" si="234"/>
        <v>11.225</v>
      </c>
      <c r="R1532" s="8">
        <f t="shared" si="235"/>
        <v>9.125</v>
      </c>
      <c r="S1532" s="8">
        <f t="shared" si="236"/>
        <v>11.175000000000001</v>
      </c>
      <c r="T1532" s="8">
        <f t="shared" si="237"/>
        <v>10.375</v>
      </c>
      <c r="U1532" s="7">
        <f t="shared" si="238"/>
        <v>10.508333333333335</v>
      </c>
      <c r="V1532" s="7">
        <f t="shared" si="239"/>
        <v>10.475000000000001</v>
      </c>
    </row>
    <row r="1533" spans="1:22" ht="13.5" x14ac:dyDescent="0.25">
      <c r="A1533" s="3">
        <f>RSI!A1533</f>
        <v>44244</v>
      </c>
      <c r="B1533" s="2">
        <f>RSI!B1533</f>
        <v>7.0019999999999998</v>
      </c>
      <c r="C1533" s="2">
        <f>RSI!I1533</f>
        <v>41.42976125250803</v>
      </c>
      <c r="D1533" s="2">
        <f>MACD!E1533</f>
        <v>6.1965779288225775E-2</v>
      </c>
      <c r="E1533" s="2">
        <f>MACD!F1533</f>
        <v>7.8214606426029704E-2</v>
      </c>
      <c r="F1533" s="2">
        <f>'Moving Avg'!D1533</f>
        <v>7.0118000000000009</v>
      </c>
      <c r="G1533" s="2">
        <f>'Moving Avg'!F1533</f>
        <v>7.0971500000000018</v>
      </c>
      <c r="H1533" s="2">
        <f>'Moving Avg'!G1533</f>
        <v>7.1665000000000028</v>
      </c>
      <c r="I1533" s="2">
        <f>'Moving Avg'!H1533</f>
        <v>7.1384549999999978</v>
      </c>
      <c r="J1533" s="5" t="str">
        <f>OBV!F1533</f>
        <v>BEARISH</v>
      </c>
      <c r="K1533" s="5" t="str">
        <f>OBV!G1533</f>
        <v>NEUTRAL</v>
      </c>
      <c r="L1533" s="5" t="str">
        <f>OBV!H1533</f>
        <v>CONFIRMED BEARISH</v>
      </c>
      <c r="M1533" s="7">
        <f t="shared" si="230"/>
        <v>25</v>
      </c>
      <c r="N1533" s="7">
        <f t="shared" si="231"/>
        <v>45</v>
      </c>
      <c r="O1533" s="7">
        <f t="shared" si="232"/>
        <v>0</v>
      </c>
      <c r="P1533" s="7">
        <f t="shared" si="233"/>
        <v>16.5</v>
      </c>
      <c r="Q1533" s="8">
        <f t="shared" si="234"/>
        <v>26.975000000000001</v>
      </c>
      <c r="R1533" s="8">
        <f t="shared" si="235"/>
        <v>18.125</v>
      </c>
      <c r="S1533" s="8">
        <f t="shared" si="236"/>
        <v>17.925000000000001</v>
      </c>
      <c r="T1533" s="8">
        <f t="shared" si="237"/>
        <v>21.625</v>
      </c>
      <c r="U1533" s="7">
        <f t="shared" si="238"/>
        <v>21.008333333333336</v>
      </c>
      <c r="V1533" s="7">
        <f t="shared" si="239"/>
        <v>21.162500000000001</v>
      </c>
    </row>
    <row r="1534" spans="1:22" ht="13.5" x14ac:dyDescent="0.25">
      <c r="A1534" s="3">
        <f>RSI!A1534</f>
        <v>44245</v>
      </c>
      <c r="B1534" s="2">
        <f>RSI!B1534</f>
        <v>6.9420000000000002</v>
      </c>
      <c r="C1534" s="2">
        <f>RSI!I1534</f>
        <v>38.080065865488486</v>
      </c>
      <c r="D1534" s="2">
        <f>MACD!E1534</f>
        <v>5.8966027306393443E-2</v>
      </c>
      <c r="E1534" s="2">
        <f>MACD!F1534</f>
        <v>7.4364890602102468E-2</v>
      </c>
      <c r="F1534" s="2">
        <f>'Moving Avg'!D1534</f>
        <v>6.9969999999999999</v>
      </c>
      <c r="G1534" s="2">
        <f>'Moving Avg'!F1534</f>
        <v>7.0786500000000014</v>
      </c>
      <c r="H1534" s="2">
        <f>'Moving Avg'!G1534</f>
        <v>7.1681200000000036</v>
      </c>
      <c r="I1534" s="2">
        <f>'Moving Avg'!H1534</f>
        <v>7.1408549999999993</v>
      </c>
      <c r="J1534" s="5" t="str">
        <f>OBV!F1534</f>
        <v>BEARISH</v>
      </c>
      <c r="K1534" s="5" t="str">
        <f>OBV!G1534</f>
        <v>NEUTRAL</v>
      </c>
      <c r="L1534" s="5" t="str">
        <f>OBV!H1534</f>
        <v>CONFIRMED BEARISH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16.5</v>
      </c>
      <c r="Q1534" s="8">
        <f t="shared" si="234"/>
        <v>26.975000000000001</v>
      </c>
      <c r="R1534" s="8">
        <f t="shared" si="235"/>
        <v>18.125</v>
      </c>
      <c r="S1534" s="8">
        <f t="shared" si="236"/>
        <v>17.925000000000001</v>
      </c>
      <c r="T1534" s="8">
        <f t="shared" si="237"/>
        <v>21.625</v>
      </c>
      <c r="U1534" s="7">
        <f t="shared" si="238"/>
        <v>21.008333333333336</v>
      </c>
      <c r="V1534" s="7">
        <f t="shared" si="239"/>
        <v>21.162500000000001</v>
      </c>
    </row>
    <row r="1535" spans="1:22" ht="13.5" x14ac:dyDescent="0.25">
      <c r="A1535" s="3">
        <f>RSI!A1535</f>
        <v>44246</v>
      </c>
      <c r="B1535" s="2">
        <f>RSI!B1535</f>
        <v>6.9420000000000002</v>
      </c>
      <c r="C1535" s="2">
        <f>RSI!I1535</f>
        <v>38.080065865488493</v>
      </c>
      <c r="D1535" s="2">
        <f>MACD!E1535</f>
        <v>5.7459486268701454E-2</v>
      </c>
      <c r="E1535" s="2">
        <f>MACD!F1535</f>
        <v>7.0983809735422274E-2</v>
      </c>
      <c r="F1535" s="2">
        <f>'Moving Avg'!D1535</f>
        <v>6.9822000000000006</v>
      </c>
      <c r="G1535" s="2">
        <f>'Moving Avg'!F1535</f>
        <v>7.0708500000000019</v>
      </c>
      <c r="H1535" s="2">
        <f>'Moving Avg'!G1535</f>
        <v>7.1710600000000033</v>
      </c>
      <c r="I1535" s="2">
        <f>'Moving Avg'!H1535</f>
        <v>7.143254999999999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45</v>
      </c>
      <c r="O1535" s="7">
        <f t="shared" si="232"/>
        <v>0</v>
      </c>
      <c r="P1535" s="7">
        <f t="shared" si="233"/>
        <v>16.5</v>
      </c>
      <c r="Q1535" s="8">
        <f t="shared" si="234"/>
        <v>26.975000000000001</v>
      </c>
      <c r="R1535" s="8">
        <f t="shared" si="235"/>
        <v>18.125</v>
      </c>
      <c r="S1535" s="8">
        <f t="shared" si="236"/>
        <v>17.925000000000001</v>
      </c>
      <c r="T1535" s="8">
        <f t="shared" si="237"/>
        <v>21.625</v>
      </c>
      <c r="U1535" s="7">
        <f t="shared" si="238"/>
        <v>21.008333333333336</v>
      </c>
      <c r="V1535" s="7">
        <f t="shared" si="239"/>
        <v>21.162500000000001</v>
      </c>
    </row>
    <row r="1536" spans="1:22" ht="13.5" x14ac:dyDescent="0.25">
      <c r="A1536" s="3">
        <f>RSI!A1536</f>
        <v>44249</v>
      </c>
      <c r="B1536" s="2">
        <f>RSI!B1536</f>
        <v>7.0679999999999996</v>
      </c>
      <c r="C1536" s="2">
        <f>RSI!I1536</f>
        <v>48.267111936390307</v>
      </c>
      <c r="D1536" s="2">
        <f>MACD!E1536</f>
        <v>4.780667507086811E-2</v>
      </c>
      <c r="E1536" s="2">
        <f>MACD!F1536</f>
        <v>6.6348382802511444E-2</v>
      </c>
      <c r="F1536" s="2">
        <f>'Moving Avg'!D1536</f>
        <v>6.9926000000000004</v>
      </c>
      <c r="G1536" s="2">
        <f>'Moving Avg'!F1536</f>
        <v>7.0623500000000021</v>
      </c>
      <c r="H1536" s="2">
        <f>'Moving Avg'!G1536</f>
        <v>7.1765200000000027</v>
      </c>
      <c r="I1536" s="2">
        <f>'Moving Avg'!H1536</f>
        <v>7.146284999999998</v>
      </c>
      <c r="J1536" s="5" t="str">
        <f>OBV!F1536</f>
        <v>BEARISH</v>
      </c>
      <c r="K1536" s="5" t="str">
        <f>OBV!G1536</f>
        <v>NEUTRAL</v>
      </c>
      <c r="L1536" s="5" t="str">
        <f>OBV!H1536</f>
        <v>BEARISH DIVERGENCE</v>
      </c>
      <c r="M1536" s="7">
        <f t="shared" si="230"/>
        <v>25</v>
      </c>
      <c r="N1536" s="7">
        <f t="shared" si="231"/>
        <v>45</v>
      </c>
      <c r="O1536" s="7">
        <f t="shared" si="232"/>
        <v>0</v>
      </c>
      <c r="P1536" s="7">
        <f t="shared" si="233"/>
        <v>16.5</v>
      </c>
      <c r="Q1536" s="8">
        <f t="shared" si="234"/>
        <v>26.975000000000001</v>
      </c>
      <c r="R1536" s="8">
        <f t="shared" si="235"/>
        <v>18.125</v>
      </c>
      <c r="S1536" s="8">
        <f t="shared" si="236"/>
        <v>17.925000000000001</v>
      </c>
      <c r="T1536" s="8">
        <f t="shared" si="237"/>
        <v>21.625</v>
      </c>
      <c r="U1536" s="7">
        <f t="shared" si="238"/>
        <v>21.008333333333336</v>
      </c>
      <c r="V1536" s="7">
        <f t="shared" si="239"/>
        <v>21.162500000000001</v>
      </c>
    </row>
    <row r="1537" spans="1:22" ht="13.5" x14ac:dyDescent="0.25">
      <c r="A1537" s="3">
        <f>RSI!A1537</f>
        <v>44250</v>
      </c>
      <c r="B1537" s="2">
        <f>RSI!B1537</f>
        <v>7.0380000000000003</v>
      </c>
      <c r="C1537" s="2">
        <f>RSI!I1537</f>
        <v>46.313402967060725</v>
      </c>
      <c r="D1537" s="2">
        <f>MACD!E1537</f>
        <v>5.0001120142982636E-2</v>
      </c>
      <c r="E1537" s="2">
        <f>MACD!F1537</f>
        <v>6.3078930270605682E-2</v>
      </c>
      <c r="F1537" s="2">
        <f>'Moving Avg'!D1537</f>
        <v>6.9984000000000011</v>
      </c>
      <c r="G1537" s="2">
        <f>'Moving Avg'!F1537</f>
        <v>7.0630500000000023</v>
      </c>
      <c r="H1537" s="2">
        <f>'Moving Avg'!G1537</f>
        <v>7.1800600000000019</v>
      </c>
      <c r="I1537" s="2">
        <f>'Moving Avg'!H1537</f>
        <v>7.1491649999999982</v>
      </c>
      <c r="J1537" s="5" t="str">
        <f>OBV!F1537</f>
        <v>BEARISH</v>
      </c>
      <c r="K1537" s="5" t="str">
        <f>OBV!G1537</f>
        <v>NEUTRAL</v>
      </c>
      <c r="L1537" s="5" t="str">
        <f>OBV!H1537</f>
        <v>BEARISH DIVERGENCE</v>
      </c>
      <c r="M1537" s="7">
        <f t="shared" si="230"/>
        <v>25</v>
      </c>
      <c r="N1537" s="7">
        <f t="shared" si="231"/>
        <v>45</v>
      </c>
      <c r="O1537" s="7">
        <f t="shared" si="232"/>
        <v>0</v>
      </c>
      <c r="P1537" s="7">
        <f t="shared" si="233"/>
        <v>16.5</v>
      </c>
      <c r="Q1537" s="8">
        <f t="shared" si="234"/>
        <v>26.975000000000001</v>
      </c>
      <c r="R1537" s="8">
        <f t="shared" si="235"/>
        <v>18.125</v>
      </c>
      <c r="S1537" s="8">
        <f t="shared" si="236"/>
        <v>17.925000000000001</v>
      </c>
      <c r="T1537" s="8">
        <f t="shared" si="237"/>
        <v>21.625</v>
      </c>
      <c r="U1537" s="7">
        <f t="shared" si="238"/>
        <v>21.008333333333336</v>
      </c>
      <c r="V1537" s="7">
        <f t="shared" si="239"/>
        <v>21.162500000000001</v>
      </c>
    </row>
    <row r="1538" spans="1:22" ht="13.5" x14ac:dyDescent="0.25">
      <c r="A1538" s="3">
        <f>RSI!A1538</f>
        <v>44251</v>
      </c>
      <c r="B1538" s="2">
        <f>RSI!B1538</f>
        <v>7.0380000000000003</v>
      </c>
      <c r="C1538" s="2">
        <f>RSI!I1538</f>
        <v>46.313402967060718</v>
      </c>
      <c r="D1538" s="2">
        <f>MACD!E1538</f>
        <v>3.5087923317510317E-2</v>
      </c>
      <c r="E1538" s="2">
        <f>MACD!F1538</f>
        <v>5.7480728879986613E-2</v>
      </c>
      <c r="F1538" s="2">
        <f>'Moving Avg'!D1538</f>
        <v>7.0055999999999994</v>
      </c>
      <c r="G1538" s="2">
        <f>'Moving Avg'!F1538</f>
        <v>7.0637500000000015</v>
      </c>
      <c r="H1538" s="2">
        <f>'Moving Avg'!G1538</f>
        <v>7.1850800000000028</v>
      </c>
      <c r="I1538" s="2">
        <f>'Moving Avg'!H1538</f>
        <v>7.1520449999999975</v>
      </c>
      <c r="J1538" s="5" t="str">
        <f>OBV!F1538</f>
        <v>BEARISH</v>
      </c>
      <c r="K1538" s="5" t="str">
        <f>OBV!G1538</f>
        <v>NEUTRAL</v>
      </c>
      <c r="L1538" s="5" t="str">
        <f>OBV!H1538</f>
        <v>BEARISH DIVERGENCE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46.225000000000001</v>
      </c>
      <c r="R1538" s="8">
        <f t="shared" si="235"/>
        <v>29.125</v>
      </c>
      <c r="S1538" s="8">
        <f t="shared" si="236"/>
        <v>26.175000000000001</v>
      </c>
      <c r="T1538" s="8">
        <f t="shared" si="237"/>
        <v>35.375</v>
      </c>
      <c r="U1538" s="7">
        <f t="shared" si="238"/>
        <v>33.841666666666661</v>
      </c>
      <c r="V1538" s="7">
        <f t="shared" si="239"/>
        <v>34.224999999999994</v>
      </c>
    </row>
    <row r="1539" spans="1:22" ht="13.5" x14ac:dyDescent="0.25">
      <c r="A1539" s="3">
        <f>RSI!A1539</f>
        <v>44252</v>
      </c>
      <c r="B1539" s="2">
        <f>RSI!B1539</f>
        <v>7.0380000000000003</v>
      </c>
      <c r="C1539" s="2">
        <f>RSI!I1539</f>
        <v>46.313402967060718</v>
      </c>
      <c r="D1539" s="2">
        <f>MACD!E1539</f>
        <v>2.2753220125843576E-2</v>
      </c>
      <c r="E1539" s="2">
        <f>MACD!F1539</f>
        <v>5.0535227129158006E-2</v>
      </c>
      <c r="F1539" s="2">
        <f>'Moving Avg'!D1539</f>
        <v>7.0248000000000008</v>
      </c>
      <c r="G1539" s="2">
        <f>'Moving Avg'!F1539</f>
        <v>7.0556000000000028</v>
      </c>
      <c r="H1539" s="2">
        <f>'Moving Avg'!G1539</f>
        <v>7.1901000000000037</v>
      </c>
      <c r="I1539" s="2">
        <f>'Moving Avg'!H1539</f>
        <v>7.1558849999999969</v>
      </c>
      <c r="J1539" s="5" t="str">
        <f>OBV!F1539</f>
        <v>BULLISH</v>
      </c>
      <c r="K1539" s="5" t="str">
        <f>OBV!G1539</f>
        <v>NEUTRAL</v>
      </c>
      <c r="L1539" s="5" t="str">
        <f>OBV!H1539</f>
        <v>CONFIRMED BULLISH</v>
      </c>
      <c r="M1539" s="7">
        <f t="shared" si="240"/>
        <v>25</v>
      </c>
      <c r="N1539" s="7">
        <f t="shared" si="241"/>
        <v>100</v>
      </c>
      <c r="O1539" s="7">
        <f t="shared" si="242"/>
        <v>0</v>
      </c>
      <c r="P1539" s="7">
        <f t="shared" si="243"/>
        <v>83.5</v>
      </c>
      <c r="Q1539" s="8">
        <f t="shared" ref="Q1539:Q1602" si="244">0.35*M1539+N1539*0.35+O1539*0.15+P1539*0.15</f>
        <v>56.274999999999999</v>
      </c>
      <c r="R1539" s="8">
        <f t="shared" ref="R1539:R1602" si="245">M1539*0.2+N1539*0.2+O1539*0.35+P1539*0.25</f>
        <v>45.875</v>
      </c>
      <c r="S1539" s="8">
        <f t="shared" ref="S1539:S1602" si="246">M1539*0.15+N1539*0.15+O1539*0.25+P1539*0.45</f>
        <v>56.325000000000003</v>
      </c>
      <c r="T1539" s="8">
        <f t="shared" ref="T1539:T1602" si="247">0.25*SUM(M1539:P1539)</f>
        <v>52.125</v>
      </c>
      <c r="U1539" s="7">
        <f t="shared" ref="U1539:U1602" si="248">SUM(Q1539:S1539)/3</f>
        <v>52.82500000000001</v>
      </c>
      <c r="V1539" s="7">
        <f t="shared" ref="V1539:V1602" si="249">SUM(Q1539:T1539)/4</f>
        <v>52.650000000000006</v>
      </c>
    </row>
    <row r="1540" spans="1:22" ht="13.5" x14ac:dyDescent="0.25">
      <c r="A1540" s="3">
        <f>RSI!A1540</f>
        <v>44253</v>
      </c>
      <c r="B1540" s="2">
        <f>RSI!B1540</f>
        <v>7.0380000000000003</v>
      </c>
      <c r="C1540" s="2">
        <f>RSI!I1540</f>
        <v>46.313402967060718</v>
      </c>
      <c r="D1540" s="2">
        <f>MACD!E1540</f>
        <v>1.2579270672248732E-2</v>
      </c>
      <c r="E1540" s="2">
        <f>MACD!F1540</f>
        <v>4.2944035837776152E-2</v>
      </c>
      <c r="F1540" s="2">
        <f>'Moving Avg'!D1540</f>
        <v>7.0439999999999996</v>
      </c>
      <c r="G1540" s="2">
        <f>'Moving Avg'!F1540</f>
        <v>7.0474500000000004</v>
      </c>
      <c r="H1540" s="2">
        <f>'Moving Avg'!G1540</f>
        <v>7.1954000000000029</v>
      </c>
      <c r="I1540" s="2">
        <f>'Moving Avg'!H1540</f>
        <v>7.1597249999999972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25</v>
      </c>
      <c r="N1540" s="7">
        <f t="shared" si="241"/>
        <v>100</v>
      </c>
      <c r="O1540" s="7">
        <f t="shared" si="242"/>
        <v>0</v>
      </c>
      <c r="P1540" s="7">
        <f t="shared" si="243"/>
        <v>83.5</v>
      </c>
      <c r="Q1540" s="8">
        <f t="shared" si="244"/>
        <v>56.274999999999999</v>
      </c>
      <c r="R1540" s="8">
        <f t="shared" si="245"/>
        <v>45.875</v>
      </c>
      <c r="S1540" s="8">
        <f t="shared" si="246"/>
        <v>56.325000000000003</v>
      </c>
      <c r="T1540" s="8">
        <f t="shared" si="247"/>
        <v>52.125</v>
      </c>
      <c r="U1540" s="7">
        <f t="shared" si="248"/>
        <v>52.82500000000001</v>
      </c>
      <c r="V1540" s="7">
        <f t="shared" si="249"/>
        <v>52.650000000000006</v>
      </c>
    </row>
    <row r="1541" spans="1:22" ht="13.5" x14ac:dyDescent="0.25">
      <c r="A1541" s="3">
        <f>RSI!A1541</f>
        <v>44256</v>
      </c>
      <c r="B1541" s="2">
        <f>RSI!B1541</f>
        <v>7.0380000000000003</v>
      </c>
      <c r="C1541" s="2">
        <f>RSI!I1541</f>
        <v>46.313402967060718</v>
      </c>
      <c r="D1541" s="2">
        <f>MACD!E1541</f>
        <v>4.2141618904043554E-3</v>
      </c>
      <c r="E1541" s="2">
        <f>MACD!F1541</f>
        <v>3.5198061048301796E-2</v>
      </c>
      <c r="F1541" s="2">
        <f>'Moving Avg'!D1541</f>
        <v>7.0379999999999994</v>
      </c>
      <c r="G1541" s="2">
        <f>'Moving Avg'!F1541</f>
        <v>7.0392999999999999</v>
      </c>
      <c r="H1541" s="2">
        <f>'Moving Avg'!G1541</f>
        <v>7.1965800000000026</v>
      </c>
      <c r="I1541" s="2">
        <f>'Moving Avg'!H1541</f>
        <v>7.1635649999999975</v>
      </c>
      <c r="J1541" s="5" t="str">
        <f>OBV!F1541</f>
        <v>BEARISH</v>
      </c>
      <c r="K1541" s="5" t="str">
        <f>OBV!G1541</f>
        <v>NEUTRAL</v>
      </c>
      <c r="L1541" s="5" t="str">
        <f>OBV!H1541</f>
        <v>CONFIRMED BEARISH</v>
      </c>
      <c r="M1541" s="7">
        <f t="shared" si="240"/>
        <v>25</v>
      </c>
      <c r="N1541" s="7">
        <f t="shared" si="241"/>
        <v>100</v>
      </c>
      <c r="O1541" s="7">
        <f t="shared" si="242"/>
        <v>0</v>
      </c>
      <c r="P1541" s="7">
        <f t="shared" si="243"/>
        <v>16.5</v>
      </c>
      <c r="Q1541" s="8">
        <f t="shared" si="244"/>
        <v>46.225000000000001</v>
      </c>
      <c r="R1541" s="8">
        <f t="shared" si="245"/>
        <v>29.125</v>
      </c>
      <c r="S1541" s="8">
        <f t="shared" si="246"/>
        <v>26.175000000000001</v>
      </c>
      <c r="T1541" s="8">
        <f t="shared" si="247"/>
        <v>35.375</v>
      </c>
      <c r="U1541" s="7">
        <f t="shared" si="248"/>
        <v>33.841666666666661</v>
      </c>
      <c r="V1541" s="7">
        <f t="shared" si="249"/>
        <v>34.224999999999994</v>
      </c>
    </row>
    <row r="1542" spans="1:22" ht="13.5" x14ac:dyDescent="0.25">
      <c r="A1542" s="3">
        <f>RSI!A1542</f>
        <v>44257</v>
      </c>
      <c r="B1542" s="2">
        <f>RSI!B1542</f>
        <v>7.1269999999999998</v>
      </c>
      <c r="C1542" s="2">
        <f>RSI!I1542</f>
        <v>54.268042695182139</v>
      </c>
      <c r="D1542" s="2">
        <f>MACD!E1542</f>
        <v>-1.030795082346625E-2</v>
      </c>
      <c r="E1542" s="2">
        <f>MACD!F1542</f>
        <v>2.6096858673948186E-2</v>
      </c>
      <c r="F1542" s="2">
        <f>'Moving Avg'!D1542</f>
        <v>7.0558000000000005</v>
      </c>
      <c r="G1542" s="2">
        <f>'Moving Avg'!F1542</f>
        <v>7.0355999999999996</v>
      </c>
      <c r="H1542" s="2">
        <f>'Moving Avg'!G1542</f>
        <v>7.200560000000003</v>
      </c>
      <c r="I1542" s="2">
        <f>'Moving Avg'!H1542</f>
        <v>7.1670749999999961</v>
      </c>
      <c r="J1542" s="5" t="str">
        <f>OBV!F1542</f>
        <v>BULLISH</v>
      </c>
      <c r="K1542" s="5" t="str">
        <f>OBV!G1542</f>
        <v>NEUTRAL</v>
      </c>
      <c r="L1542" s="5" t="str">
        <f>OBV!H1542</f>
        <v>CONFIRMED BULLISH</v>
      </c>
      <c r="M1542" s="7">
        <f t="shared" si="240"/>
        <v>25</v>
      </c>
      <c r="N1542" s="7">
        <f t="shared" si="241"/>
        <v>100</v>
      </c>
      <c r="O1542" s="7">
        <f t="shared" si="242"/>
        <v>0</v>
      </c>
      <c r="P1542" s="7">
        <f t="shared" si="243"/>
        <v>83.5</v>
      </c>
      <c r="Q1542" s="8">
        <f t="shared" si="244"/>
        <v>56.274999999999999</v>
      </c>
      <c r="R1542" s="8">
        <f t="shared" si="245"/>
        <v>45.875</v>
      </c>
      <c r="S1542" s="8">
        <f t="shared" si="246"/>
        <v>56.325000000000003</v>
      </c>
      <c r="T1542" s="8">
        <f t="shared" si="247"/>
        <v>52.125</v>
      </c>
      <c r="U1542" s="7">
        <f t="shared" si="248"/>
        <v>52.82500000000001</v>
      </c>
      <c r="V1542" s="7">
        <f t="shared" si="249"/>
        <v>52.650000000000006</v>
      </c>
    </row>
    <row r="1543" spans="1:22" ht="13.5" x14ac:dyDescent="0.25">
      <c r="A1543" s="3">
        <f>RSI!A1543</f>
        <v>44258</v>
      </c>
      <c r="B1543" s="2">
        <f>RSI!B1543</f>
        <v>7.0830000000000002</v>
      </c>
      <c r="C1543" s="2">
        <f>RSI!I1543</f>
        <v>50.300053860415197</v>
      </c>
      <c r="D1543" s="2">
        <f>MACD!E1543</f>
        <v>-2.073059809703004E-2</v>
      </c>
      <c r="E1543" s="2">
        <f>MACD!F1543</f>
        <v>1.6731367319752541E-2</v>
      </c>
      <c r="F1543" s="2">
        <f>'Moving Avg'!D1543</f>
        <v>7.0648</v>
      </c>
      <c r="G1543" s="2">
        <f>'Moving Avg'!F1543</f>
        <v>7.0389499999999998</v>
      </c>
      <c r="H1543" s="2">
        <f>'Moving Avg'!G1543</f>
        <v>7.2008600000000023</v>
      </c>
      <c r="I1543" s="2">
        <f>'Moving Avg'!H1543</f>
        <v>7.1709149999999964</v>
      </c>
      <c r="J1543" s="5" t="str">
        <f>OBV!F1543</f>
        <v>BEARISH</v>
      </c>
      <c r="K1543" s="5" t="str">
        <f>OBV!G1543</f>
        <v>NEUTRAL</v>
      </c>
      <c r="L1543" s="5" t="str">
        <f>OBV!H1543</f>
        <v>BEARISH DIVERGENCE</v>
      </c>
      <c r="M1543" s="7">
        <f t="shared" si="240"/>
        <v>25</v>
      </c>
      <c r="N1543" s="7">
        <f t="shared" si="241"/>
        <v>100</v>
      </c>
      <c r="O1543" s="7">
        <f t="shared" si="242"/>
        <v>0</v>
      </c>
      <c r="P1543" s="7">
        <f t="shared" si="243"/>
        <v>16.5</v>
      </c>
      <c r="Q1543" s="8">
        <f t="shared" si="244"/>
        <v>46.225000000000001</v>
      </c>
      <c r="R1543" s="8">
        <f t="shared" si="245"/>
        <v>29.125</v>
      </c>
      <c r="S1543" s="8">
        <f t="shared" si="246"/>
        <v>26.175000000000001</v>
      </c>
      <c r="T1543" s="8">
        <f t="shared" si="247"/>
        <v>35.375</v>
      </c>
      <c r="U1543" s="7">
        <f t="shared" si="248"/>
        <v>33.841666666666661</v>
      </c>
      <c r="V1543" s="7">
        <f t="shared" si="249"/>
        <v>34.224999999999994</v>
      </c>
    </row>
    <row r="1544" spans="1:22" ht="13.5" x14ac:dyDescent="0.25">
      <c r="A1544" s="3">
        <f>RSI!A1544</f>
        <v>44259</v>
      </c>
      <c r="B1544" s="2">
        <f>RSI!B1544</f>
        <v>7.0679999999999996</v>
      </c>
      <c r="C1544" s="2">
        <f>RSI!I1544</f>
        <v>48.985091053946391</v>
      </c>
      <c r="D1544" s="2">
        <f>MACD!E1544</f>
        <v>-3.7702978746151139E-2</v>
      </c>
      <c r="E1544" s="2">
        <f>MACD!F1544</f>
        <v>5.8444981065718061E-3</v>
      </c>
      <c r="F1544" s="2">
        <f>'Moving Avg'!D1544</f>
        <v>7.0708000000000002</v>
      </c>
      <c r="G1544" s="2">
        <f>'Moving Avg'!F1544</f>
        <v>7.0385999999999997</v>
      </c>
      <c r="H1544" s="2">
        <f>'Moving Avg'!G1544</f>
        <v>7.2008600000000014</v>
      </c>
      <c r="I1544" s="2">
        <f>'Moving Avg'!H1544</f>
        <v>7.1746799999999951</v>
      </c>
      <c r="J1544" s="5" t="str">
        <f>OBV!F1544</f>
        <v>BEARISH</v>
      </c>
      <c r="K1544" s="5" t="str">
        <f>OBV!G1544</f>
        <v>NEUTRAL</v>
      </c>
      <c r="L1544" s="5" t="str">
        <f>OBV!H1544</f>
        <v>BEARISH DIVERGENCE</v>
      </c>
      <c r="M1544" s="7">
        <f t="shared" si="240"/>
        <v>25</v>
      </c>
      <c r="N1544" s="7">
        <f t="shared" si="241"/>
        <v>100</v>
      </c>
      <c r="O1544" s="7">
        <f t="shared" si="242"/>
        <v>0</v>
      </c>
      <c r="P1544" s="7">
        <f t="shared" si="243"/>
        <v>16.5</v>
      </c>
      <c r="Q1544" s="8">
        <f t="shared" si="244"/>
        <v>46.225000000000001</v>
      </c>
      <c r="R1544" s="8">
        <f t="shared" si="245"/>
        <v>29.125</v>
      </c>
      <c r="S1544" s="8">
        <f t="shared" si="246"/>
        <v>26.175000000000001</v>
      </c>
      <c r="T1544" s="8">
        <f t="shared" si="247"/>
        <v>35.375</v>
      </c>
      <c r="U1544" s="7">
        <f t="shared" si="248"/>
        <v>33.841666666666661</v>
      </c>
      <c r="V1544" s="7">
        <f t="shared" si="249"/>
        <v>34.224999999999994</v>
      </c>
    </row>
    <row r="1545" spans="1:22" ht="13.5" x14ac:dyDescent="0.25">
      <c r="A1545" s="3">
        <f>RSI!A1545</f>
        <v>44260</v>
      </c>
      <c r="B1545" s="2">
        <f>RSI!B1545</f>
        <v>7.0679999999999996</v>
      </c>
      <c r="C1545" s="2">
        <f>RSI!I1545</f>
        <v>48.985091053946391</v>
      </c>
      <c r="D1545" s="2">
        <f>MACD!E1545</f>
        <v>-5.2006661833113199E-2</v>
      </c>
      <c r="E1545" s="2">
        <f>MACD!F1545</f>
        <v>-5.7257338813651963E-3</v>
      </c>
      <c r="F1545" s="2">
        <f>'Moving Avg'!D1545</f>
        <v>7.0767999999999986</v>
      </c>
      <c r="G1545" s="2">
        <f>'Moving Avg'!F1545</f>
        <v>7.0382499999999997</v>
      </c>
      <c r="H1545" s="2">
        <f>'Moving Avg'!G1545</f>
        <v>7.2008600000000005</v>
      </c>
      <c r="I1545" s="2">
        <f>'Moving Avg'!H1545</f>
        <v>7.1784449999999946</v>
      </c>
      <c r="J1545" s="5" t="str">
        <f>OBV!F1545</f>
        <v>BEARISH</v>
      </c>
      <c r="K1545" s="5" t="str">
        <f>OBV!G1545</f>
        <v>NEUTRAL</v>
      </c>
      <c r="L1545" s="5" t="str">
        <f>OBV!H1545</f>
        <v>BEARISH DIVERGENCE</v>
      </c>
      <c r="M1545" s="7">
        <f t="shared" si="240"/>
        <v>25</v>
      </c>
      <c r="N1545" s="7">
        <f t="shared" si="241"/>
        <v>100</v>
      </c>
      <c r="O1545" s="7">
        <f t="shared" si="242"/>
        <v>0</v>
      </c>
      <c r="P1545" s="7">
        <f t="shared" si="243"/>
        <v>16.5</v>
      </c>
      <c r="Q1545" s="8">
        <f t="shared" si="244"/>
        <v>46.225000000000001</v>
      </c>
      <c r="R1545" s="8">
        <f t="shared" si="245"/>
        <v>29.125</v>
      </c>
      <c r="S1545" s="8">
        <f t="shared" si="246"/>
        <v>26.175000000000001</v>
      </c>
      <c r="T1545" s="8">
        <f t="shared" si="247"/>
        <v>35.375</v>
      </c>
      <c r="U1545" s="7">
        <f t="shared" si="248"/>
        <v>33.841666666666661</v>
      </c>
      <c r="V1545" s="7">
        <f t="shared" si="249"/>
        <v>34.224999999999994</v>
      </c>
    </row>
    <row r="1546" spans="1:22" ht="13.5" x14ac:dyDescent="0.25">
      <c r="A1546" s="3">
        <f>RSI!A1546</f>
        <v>44263</v>
      </c>
      <c r="B1546" s="2">
        <f>RSI!B1546</f>
        <v>6.9420000000000002</v>
      </c>
      <c r="C1546" s="2">
        <f>RSI!I1546</f>
        <v>39.041921309167073</v>
      </c>
      <c r="D1546" s="2">
        <f>MACD!E1546</f>
        <v>-3.533853135329057E-2</v>
      </c>
      <c r="E1546" s="2">
        <f>MACD!F1546</f>
        <v>-1.1648293375750272E-2</v>
      </c>
      <c r="F1546" s="2">
        <f>'Moving Avg'!D1546</f>
        <v>7.057599999999999</v>
      </c>
      <c r="G1546" s="2">
        <f>'Moving Avg'!F1546</f>
        <v>7.0315999999999992</v>
      </c>
      <c r="H1546" s="2">
        <f>'Moving Avg'!G1546</f>
        <v>7.1921399999999993</v>
      </c>
      <c r="I1546" s="2">
        <f>'Moving Avg'!H1546</f>
        <v>7.1815799999999941</v>
      </c>
      <c r="J1546" s="5" t="str">
        <f>OBV!F1546</f>
        <v>BEARISH</v>
      </c>
      <c r="K1546" s="5" t="str">
        <f>OBV!G1546</f>
        <v>NEUTRAL</v>
      </c>
      <c r="L1546" s="5" t="str">
        <f>OBV!H1546</f>
        <v>CONFIRMED BEARISH</v>
      </c>
      <c r="M1546" s="7">
        <f t="shared" si="240"/>
        <v>25</v>
      </c>
      <c r="N1546" s="7">
        <f t="shared" si="241"/>
        <v>100</v>
      </c>
      <c r="O1546" s="7">
        <f t="shared" si="242"/>
        <v>0</v>
      </c>
      <c r="P1546" s="7">
        <f t="shared" si="243"/>
        <v>16.5</v>
      </c>
      <c r="Q1546" s="8">
        <f t="shared" si="244"/>
        <v>46.225000000000001</v>
      </c>
      <c r="R1546" s="8">
        <f t="shared" si="245"/>
        <v>29.125</v>
      </c>
      <c r="S1546" s="8">
        <f t="shared" si="246"/>
        <v>26.175000000000001</v>
      </c>
      <c r="T1546" s="8">
        <f t="shared" si="247"/>
        <v>35.375</v>
      </c>
      <c r="U1546" s="7">
        <f t="shared" si="248"/>
        <v>33.841666666666661</v>
      </c>
      <c r="V1546" s="7">
        <f t="shared" si="249"/>
        <v>34.224999999999994</v>
      </c>
    </row>
    <row r="1547" spans="1:22" ht="13.5" x14ac:dyDescent="0.25">
      <c r="A1547" s="3">
        <f>RSI!A1547</f>
        <v>44264</v>
      </c>
      <c r="B1547" s="2">
        <f>RSI!B1547</f>
        <v>7.0830000000000002</v>
      </c>
      <c r="C1547" s="2">
        <f>RSI!I1547</f>
        <v>51.022788187154426</v>
      </c>
      <c r="D1547" s="2">
        <f>MACD!E1547</f>
        <v>-3.5500668084446296E-2</v>
      </c>
      <c r="E1547" s="2">
        <f>MACD!F1547</f>
        <v>-1.6418768317489479E-2</v>
      </c>
      <c r="F1547" s="2">
        <f>'Moving Avg'!D1547</f>
        <v>7.0488</v>
      </c>
      <c r="G1547" s="2">
        <f>'Moving Avg'!F1547</f>
        <v>7.0293999999999981</v>
      </c>
      <c r="H1547" s="2">
        <f>'Moving Avg'!G1547</f>
        <v>7.1903800000000002</v>
      </c>
      <c r="I1547" s="2">
        <f>'Moving Avg'!H1547</f>
        <v>7.1863449999999967</v>
      </c>
      <c r="J1547" s="5" t="str">
        <f>OBV!F1547</f>
        <v>BEARISH</v>
      </c>
      <c r="K1547" s="5" t="str">
        <f>OBV!G1547</f>
        <v>NEUTRAL</v>
      </c>
      <c r="L1547" s="5" t="str">
        <f>OBV!H1547</f>
        <v>CONFIRMED BEARISH</v>
      </c>
      <c r="M1547" s="7">
        <f t="shared" si="240"/>
        <v>25</v>
      </c>
      <c r="N1547" s="7">
        <f t="shared" si="241"/>
        <v>45</v>
      </c>
      <c r="O1547" s="7">
        <f t="shared" si="242"/>
        <v>0</v>
      </c>
      <c r="P1547" s="7">
        <f t="shared" si="243"/>
        <v>16.5</v>
      </c>
      <c r="Q1547" s="8">
        <f t="shared" si="244"/>
        <v>26.975000000000001</v>
      </c>
      <c r="R1547" s="8">
        <f t="shared" si="245"/>
        <v>18.125</v>
      </c>
      <c r="S1547" s="8">
        <f t="shared" si="246"/>
        <v>17.925000000000001</v>
      </c>
      <c r="T1547" s="8">
        <f t="shared" si="247"/>
        <v>21.625</v>
      </c>
      <c r="U1547" s="7">
        <f t="shared" si="248"/>
        <v>21.008333333333336</v>
      </c>
      <c r="V1547" s="7">
        <f t="shared" si="249"/>
        <v>21.162500000000001</v>
      </c>
    </row>
    <row r="1548" spans="1:22" ht="13.5" x14ac:dyDescent="0.25">
      <c r="A1548" s="3">
        <f>RSI!A1548</f>
        <v>44265</v>
      </c>
      <c r="B1548" s="2">
        <f>RSI!B1548</f>
        <v>7.0830000000000002</v>
      </c>
      <c r="C1548" s="2">
        <f>RSI!I1548</f>
        <v>51.022788187154426</v>
      </c>
      <c r="D1548" s="2">
        <f>MACD!E1548</f>
        <v>-3.5735952781682734E-2</v>
      </c>
      <c r="E1548" s="2">
        <f>MACD!F1548</f>
        <v>-2.0282205210328131E-2</v>
      </c>
      <c r="F1548" s="2">
        <f>'Moving Avg'!D1548</f>
        <v>7.0488</v>
      </c>
      <c r="G1548" s="2">
        <f>'Moving Avg'!F1548</f>
        <v>7.0327499999999983</v>
      </c>
      <c r="H1548" s="2">
        <f>'Moving Avg'!G1548</f>
        <v>7.1843200000000005</v>
      </c>
      <c r="I1548" s="2">
        <f>'Moving Avg'!H1548</f>
        <v>7.1911099999999966</v>
      </c>
      <c r="J1548" s="5" t="str">
        <f>OBV!F1548</f>
        <v>BEARISH</v>
      </c>
      <c r="K1548" s="5" t="str">
        <f>OBV!G1548</f>
        <v>NEUTRAL</v>
      </c>
      <c r="L1548" s="5" t="str">
        <f>OBV!H1548</f>
        <v>NEUTRAL</v>
      </c>
      <c r="M1548" s="7">
        <f t="shared" si="240"/>
        <v>25</v>
      </c>
      <c r="N1548" s="7">
        <f t="shared" si="241"/>
        <v>45</v>
      </c>
      <c r="O1548" s="7">
        <f t="shared" si="242"/>
        <v>0</v>
      </c>
      <c r="P1548" s="7">
        <f t="shared" si="243"/>
        <v>16.5</v>
      </c>
      <c r="Q1548" s="8">
        <f t="shared" si="244"/>
        <v>26.975000000000001</v>
      </c>
      <c r="R1548" s="8">
        <f t="shared" si="245"/>
        <v>18.125</v>
      </c>
      <c r="S1548" s="8">
        <f t="shared" si="246"/>
        <v>17.925000000000001</v>
      </c>
      <c r="T1548" s="8">
        <f t="shared" si="247"/>
        <v>21.625</v>
      </c>
      <c r="U1548" s="7">
        <f t="shared" si="248"/>
        <v>21.008333333333336</v>
      </c>
      <c r="V1548" s="7">
        <f t="shared" si="249"/>
        <v>21.162500000000001</v>
      </c>
    </row>
    <row r="1549" spans="1:22" ht="13.5" x14ac:dyDescent="0.25">
      <c r="A1549" s="3">
        <f>RSI!A1549</f>
        <v>44266</v>
      </c>
      <c r="B1549" s="2">
        <f>RSI!B1549</f>
        <v>7.0830000000000002</v>
      </c>
      <c r="C1549" s="2">
        <f>RSI!I1549</f>
        <v>51.022788187154426</v>
      </c>
      <c r="D1549" s="2">
        <f>MACD!E1549</f>
        <v>-3.6025865831862625E-2</v>
      </c>
      <c r="E1549" s="2">
        <f>MACD!F1549</f>
        <v>-2.343093733463503E-2</v>
      </c>
      <c r="F1549" s="2">
        <f>'Moving Avg'!D1549</f>
        <v>7.0518000000000001</v>
      </c>
      <c r="G1549" s="2">
        <f>'Moving Avg'!F1549</f>
        <v>7.0360999999999994</v>
      </c>
      <c r="H1549" s="2">
        <f>'Moving Avg'!G1549</f>
        <v>7.1787200000000011</v>
      </c>
      <c r="I1549" s="2">
        <f>'Moving Avg'!H1549</f>
        <v>7.1958749999999974</v>
      </c>
      <c r="J1549" s="5" t="str">
        <f>OBV!F1549</f>
        <v>BULLISH</v>
      </c>
      <c r="K1549" s="5" t="str">
        <f>OBV!G1549</f>
        <v>NEUTRAL</v>
      </c>
      <c r="L1549" s="5" t="str">
        <f>OBV!H1549</f>
        <v>CONFIRMED BULLISH</v>
      </c>
      <c r="M1549" s="7">
        <f t="shared" si="240"/>
        <v>25</v>
      </c>
      <c r="N1549" s="7">
        <f t="shared" si="241"/>
        <v>45</v>
      </c>
      <c r="O1549" s="7">
        <f t="shared" si="242"/>
        <v>0</v>
      </c>
      <c r="P1549" s="7">
        <f t="shared" si="243"/>
        <v>83.5</v>
      </c>
      <c r="Q1549" s="8">
        <f t="shared" si="244"/>
        <v>37.024999999999999</v>
      </c>
      <c r="R1549" s="8">
        <f t="shared" si="245"/>
        <v>34.875</v>
      </c>
      <c r="S1549" s="8">
        <f t="shared" si="246"/>
        <v>48.075000000000003</v>
      </c>
      <c r="T1549" s="8">
        <f t="shared" si="247"/>
        <v>38.375</v>
      </c>
      <c r="U1549" s="7">
        <f t="shared" si="248"/>
        <v>39.991666666666667</v>
      </c>
      <c r="V1549" s="7">
        <f t="shared" si="249"/>
        <v>39.587500000000006</v>
      </c>
    </row>
    <row r="1550" spans="1:22" ht="13.5" x14ac:dyDescent="0.25">
      <c r="A1550" s="3">
        <f>RSI!A1550</f>
        <v>44267</v>
      </c>
      <c r="B1550" s="2">
        <f>RSI!B1550</f>
        <v>7.2670000000000003</v>
      </c>
      <c r="C1550" s="2">
        <f>RSI!I1550</f>
        <v>62.905576466974921</v>
      </c>
      <c r="D1550" s="2">
        <f>MACD!E1550</f>
        <v>-4.9984904650871798E-2</v>
      </c>
      <c r="E1550" s="2">
        <f>MACD!F1550</f>
        <v>-2.8741730797882385E-2</v>
      </c>
      <c r="F1550" s="2">
        <f>'Moving Avg'!D1550</f>
        <v>7.0916000000000015</v>
      </c>
      <c r="G1550" s="2">
        <f>'Moving Avg'!F1550</f>
        <v>7.0486499999999976</v>
      </c>
      <c r="H1550" s="2">
        <f>'Moving Avg'!G1550</f>
        <v>7.172060000000001</v>
      </c>
      <c r="I1550" s="2">
        <f>'Moving Avg'!H1550</f>
        <v>7.201559999999998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25</v>
      </c>
      <c r="N1550" s="7">
        <f t="shared" si="241"/>
        <v>100</v>
      </c>
      <c r="O1550" s="7">
        <f t="shared" si="242"/>
        <v>0</v>
      </c>
      <c r="P1550" s="7">
        <f t="shared" si="243"/>
        <v>83.5</v>
      </c>
      <c r="Q1550" s="8">
        <f t="shared" si="244"/>
        <v>56.274999999999999</v>
      </c>
      <c r="R1550" s="8">
        <f t="shared" si="245"/>
        <v>45.875</v>
      </c>
      <c r="S1550" s="8">
        <f t="shared" si="246"/>
        <v>56.325000000000003</v>
      </c>
      <c r="T1550" s="8">
        <f t="shared" si="247"/>
        <v>52.125</v>
      </c>
      <c r="U1550" s="7">
        <f t="shared" si="248"/>
        <v>52.82500000000001</v>
      </c>
      <c r="V1550" s="7">
        <f t="shared" si="249"/>
        <v>52.650000000000006</v>
      </c>
    </row>
    <row r="1551" spans="1:22" ht="13.5" x14ac:dyDescent="0.25">
      <c r="A1551" s="3">
        <f>RSI!A1551</f>
        <v>44270</v>
      </c>
      <c r="B1551" s="2">
        <f>RSI!B1551</f>
        <v>7.2670000000000003</v>
      </c>
      <c r="C1551" s="2">
        <f>RSI!I1551</f>
        <v>62.905576466974921</v>
      </c>
      <c r="D1551" s="2">
        <f>MACD!E1551</f>
        <v>-6.2961531592820918E-2</v>
      </c>
      <c r="E1551" s="2">
        <f>MACD!F1551</f>
        <v>-3.5585690956870093E-2</v>
      </c>
      <c r="F1551" s="2">
        <f>'Moving Avg'!D1551</f>
        <v>7.1566000000000001</v>
      </c>
      <c r="G1551" s="2">
        <f>'Moving Avg'!F1551</f>
        <v>7.0611999999999977</v>
      </c>
      <c r="H1551" s="2">
        <f>'Moving Avg'!G1551</f>
        <v>7.1636400000000018</v>
      </c>
      <c r="I1551" s="2">
        <f>'Moving Avg'!H1551</f>
        <v>7.2072449999999977</v>
      </c>
      <c r="J1551" s="5" t="str">
        <f>OBV!F1551</f>
        <v>BULLISH</v>
      </c>
      <c r="K1551" s="5" t="str">
        <f>OBV!G1551</f>
        <v>NEUTRAL</v>
      </c>
      <c r="L1551" s="5" t="str">
        <f>OBV!H1551</f>
        <v>CONFIRMED BULLISH</v>
      </c>
      <c r="M1551" s="7">
        <f t="shared" si="240"/>
        <v>25</v>
      </c>
      <c r="N1551" s="7">
        <f t="shared" si="241"/>
        <v>100</v>
      </c>
      <c r="O1551" s="7">
        <f t="shared" si="242"/>
        <v>0</v>
      </c>
      <c r="P1551" s="7">
        <f t="shared" si="243"/>
        <v>83.5</v>
      </c>
      <c r="Q1551" s="8">
        <f t="shared" si="244"/>
        <v>56.274999999999999</v>
      </c>
      <c r="R1551" s="8">
        <f t="shared" si="245"/>
        <v>45.875</v>
      </c>
      <c r="S1551" s="8">
        <f t="shared" si="246"/>
        <v>56.325000000000003</v>
      </c>
      <c r="T1551" s="8">
        <f t="shared" si="247"/>
        <v>52.125</v>
      </c>
      <c r="U1551" s="7">
        <f t="shared" si="248"/>
        <v>52.82500000000001</v>
      </c>
      <c r="V1551" s="7">
        <f t="shared" si="249"/>
        <v>52.650000000000006</v>
      </c>
    </row>
    <row r="1552" spans="1:22" ht="13.5" x14ac:dyDescent="0.25">
      <c r="A1552" s="3">
        <f>RSI!A1552</f>
        <v>44271</v>
      </c>
      <c r="B1552" s="2">
        <f>RSI!B1552</f>
        <v>7.3860000000000001</v>
      </c>
      <c r="C1552" s="2">
        <f>RSI!I1552</f>
        <v>68.616698449649277</v>
      </c>
      <c r="D1552" s="2">
        <f>MACD!E1552</f>
        <v>-7.0143087953688621E-2</v>
      </c>
      <c r="E1552" s="2">
        <f>MACD!F1552</f>
        <v>-4.24971703562338E-2</v>
      </c>
      <c r="F1552" s="2">
        <f>'Moving Avg'!D1552</f>
        <v>7.2172000000000001</v>
      </c>
      <c r="G1552" s="2">
        <f>'Moving Avg'!F1552</f>
        <v>7.0800499999999982</v>
      </c>
      <c r="H1552" s="2">
        <f>'Moving Avg'!G1552</f>
        <v>7.1570000000000018</v>
      </c>
      <c r="I1552" s="2">
        <f>'Moving Avg'!H1552</f>
        <v>7.2127849999999993</v>
      </c>
      <c r="J1552" s="5" t="str">
        <f>OBV!F1552</f>
        <v>BULLISH</v>
      </c>
      <c r="K1552" s="5" t="str">
        <f>OBV!G1552</f>
        <v>NEUTRAL</v>
      </c>
      <c r="L1552" s="5" t="str">
        <f>OBV!H1552</f>
        <v>CONFIRMED BULLISH</v>
      </c>
      <c r="M1552" s="7">
        <f t="shared" si="240"/>
        <v>25</v>
      </c>
      <c r="N1552" s="7">
        <f t="shared" si="241"/>
        <v>100</v>
      </c>
      <c r="O1552" s="7">
        <f t="shared" si="242"/>
        <v>50</v>
      </c>
      <c r="P1552" s="7">
        <f t="shared" si="243"/>
        <v>83.5</v>
      </c>
      <c r="Q1552" s="8">
        <f t="shared" si="244"/>
        <v>63.774999999999999</v>
      </c>
      <c r="R1552" s="8">
        <f t="shared" si="245"/>
        <v>63.375</v>
      </c>
      <c r="S1552" s="8">
        <f t="shared" si="246"/>
        <v>68.825000000000003</v>
      </c>
      <c r="T1552" s="8">
        <f t="shared" si="247"/>
        <v>64.625</v>
      </c>
      <c r="U1552" s="7">
        <f t="shared" si="248"/>
        <v>65.325000000000003</v>
      </c>
      <c r="V1552" s="7">
        <f t="shared" si="249"/>
        <v>65.150000000000006</v>
      </c>
    </row>
    <row r="1553" spans="1:22" ht="13.5" x14ac:dyDescent="0.25">
      <c r="A1553" s="3">
        <f>RSI!A1553</f>
        <v>44272</v>
      </c>
      <c r="B1553" s="2">
        <f>RSI!B1553</f>
        <v>7.3860000000000001</v>
      </c>
      <c r="C1553" s="2">
        <f>RSI!I1553</f>
        <v>68.616698449649277</v>
      </c>
      <c r="D1553" s="2">
        <f>MACD!E1553</f>
        <v>-8.4691109741220849E-2</v>
      </c>
      <c r="E1553" s="2">
        <f>MACD!F1553</f>
        <v>-5.0935958233231216E-2</v>
      </c>
      <c r="F1553" s="2">
        <f>'Moving Avg'!D1553</f>
        <v>7.2778000000000009</v>
      </c>
      <c r="G1553" s="2">
        <f>'Moving Avg'!F1553</f>
        <v>7.0992499999999996</v>
      </c>
      <c r="H1553" s="2">
        <f>'Moving Avg'!G1553</f>
        <v>7.1509600000000022</v>
      </c>
      <c r="I1553" s="2">
        <f>'Moving Avg'!H1553</f>
        <v>7.2192149999999984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100</v>
      </c>
      <c r="O1553" s="7">
        <f t="shared" si="242"/>
        <v>50</v>
      </c>
      <c r="P1553" s="7">
        <f t="shared" si="243"/>
        <v>83.5</v>
      </c>
      <c r="Q1553" s="8">
        <f t="shared" si="244"/>
        <v>63.774999999999999</v>
      </c>
      <c r="R1553" s="8">
        <f t="shared" si="245"/>
        <v>63.375</v>
      </c>
      <c r="S1553" s="8">
        <f t="shared" si="246"/>
        <v>68.825000000000003</v>
      </c>
      <c r="T1553" s="8">
        <f t="shared" si="247"/>
        <v>64.625</v>
      </c>
      <c r="U1553" s="7">
        <f t="shared" si="248"/>
        <v>65.325000000000003</v>
      </c>
      <c r="V1553" s="7">
        <f t="shared" si="249"/>
        <v>65.150000000000006</v>
      </c>
    </row>
    <row r="1554" spans="1:22" ht="13.5" x14ac:dyDescent="0.25">
      <c r="A1554" s="3">
        <f>RSI!A1554</f>
        <v>44273</v>
      </c>
      <c r="B1554" s="2">
        <f>RSI!B1554</f>
        <v>7.3490000000000002</v>
      </c>
      <c r="C1554" s="2">
        <f>RSI!I1554</f>
        <v>65.007581552212429</v>
      </c>
      <c r="D1554" s="2">
        <f>MACD!E1554</f>
        <v>-9.8143934677422884E-2</v>
      </c>
      <c r="E1554" s="2">
        <f>MACD!F1554</f>
        <v>-6.0377553522069555E-2</v>
      </c>
      <c r="F1554" s="2">
        <f>'Moving Avg'!D1554</f>
        <v>7.3310000000000004</v>
      </c>
      <c r="G1554" s="2">
        <f>'Moving Avg'!F1554</f>
        <v>7.1195999999999984</v>
      </c>
      <c r="H1554" s="2">
        <f>'Moving Avg'!G1554</f>
        <v>7.1441800000000022</v>
      </c>
      <c r="I1554" s="2">
        <f>'Moving Avg'!H1554</f>
        <v>7.2245699999999973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  <c r="M1554" s="7">
        <f t="shared" si="240"/>
        <v>25</v>
      </c>
      <c r="N1554" s="7">
        <f t="shared" si="241"/>
        <v>100</v>
      </c>
      <c r="O1554" s="7">
        <f t="shared" si="242"/>
        <v>50</v>
      </c>
      <c r="P1554" s="7">
        <f t="shared" si="243"/>
        <v>83.5</v>
      </c>
      <c r="Q1554" s="8">
        <f t="shared" si="244"/>
        <v>63.774999999999999</v>
      </c>
      <c r="R1554" s="8">
        <f t="shared" si="245"/>
        <v>63.375</v>
      </c>
      <c r="S1554" s="8">
        <f t="shared" si="246"/>
        <v>68.825000000000003</v>
      </c>
      <c r="T1554" s="8">
        <f t="shared" si="247"/>
        <v>64.625</v>
      </c>
      <c r="U1554" s="7">
        <f t="shared" si="248"/>
        <v>65.325000000000003</v>
      </c>
      <c r="V1554" s="7">
        <f t="shared" si="249"/>
        <v>65.150000000000006</v>
      </c>
    </row>
    <row r="1555" spans="1:22" ht="13.5" x14ac:dyDescent="0.25">
      <c r="A1555" s="3">
        <f>RSI!A1555</f>
        <v>44274</v>
      </c>
      <c r="B1555" s="2">
        <f>RSI!B1555</f>
        <v>7.2009999999999996</v>
      </c>
      <c r="C1555" s="2">
        <f>RSI!I1555</f>
        <v>52.999185543476983</v>
      </c>
      <c r="D1555" s="2">
        <f>MACD!E1555</f>
        <v>-9.9804764075559049E-2</v>
      </c>
      <c r="E1555" s="2">
        <f>MACD!F1555</f>
        <v>-6.8262995632767456E-2</v>
      </c>
      <c r="F1555" s="2">
        <f>'Moving Avg'!D1555</f>
        <v>7.3178000000000001</v>
      </c>
      <c r="G1555" s="2">
        <f>'Moving Avg'!F1555</f>
        <v>7.1325499999999975</v>
      </c>
      <c r="H1555" s="2">
        <f>'Moving Avg'!G1555</f>
        <v>7.1375400000000022</v>
      </c>
      <c r="I1555" s="2">
        <f>'Moving Avg'!H1555</f>
        <v>7.2282649999999977</v>
      </c>
      <c r="J1555" s="5" t="str">
        <f>OBV!F1555</f>
        <v>BEARISH</v>
      </c>
      <c r="K1555" s="5" t="str">
        <f>OBV!G1555</f>
        <v>NEUTRAL</v>
      </c>
      <c r="L1555" s="5" t="str">
        <f>OBV!H1555</f>
        <v>CONFIRMED BEARISH</v>
      </c>
      <c r="M1555" s="7">
        <f t="shared" si="240"/>
        <v>25</v>
      </c>
      <c r="N1555" s="7">
        <f t="shared" si="241"/>
        <v>100</v>
      </c>
      <c r="O1555" s="7">
        <f t="shared" si="242"/>
        <v>50</v>
      </c>
      <c r="P1555" s="7">
        <f t="shared" si="243"/>
        <v>16.5</v>
      </c>
      <c r="Q1555" s="8">
        <f t="shared" si="244"/>
        <v>53.725000000000001</v>
      </c>
      <c r="R1555" s="8">
        <f t="shared" si="245"/>
        <v>46.625</v>
      </c>
      <c r="S1555" s="8">
        <f t="shared" si="246"/>
        <v>38.674999999999997</v>
      </c>
      <c r="T1555" s="8">
        <f t="shared" si="247"/>
        <v>47.875</v>
      </c>
      <c r="U1555" s="7">
        <f t="shared" si="248"/>
        <v>46.341666666666661</v>
      </c>
      <c r="V1555" s="7">
        <f t="shared" si="249"/>
        <v>46.724999999999994</v>
      </c>
    </row>
    <row r="1556" spans="1:22" ht="13.5" x14ac:dyDescent="0.25">
      <c r="A1556" s="3">
        <f>RSI!A1556</f>
        <v>44277</v>
      </c>
      <c r="B1556" s="2">
        <f>RSI!B1556</f>
        <v>7.415</v>
      </c>
      <c r="C1556" s="2">
        <f>RSI!I1556</f>
        <v>63.498640851754367</v>
      </c>
      <c r="D1556" s="2">
        <f>MACD!E1556</f>
        <v>-0.13672074421283931</v>
      </c>
      <c r="E1556" s="2">
        <f>MACD!F1556</f>
        <v>-8.1954545348781827E-2</v>
      </c>
      <c r="F1556" s="2">
        <f>'Moving Avg'!D1556</f>
        <v>7.3474000000000004</v>
      </c>
      <c r="G1556" s="2">
        <f>'Moving Avg'!F1556</f>
        <v>7.1498999999999979</v>
      </c>
      <c r="H1556" s="2">
        <f>'Moving Avg'!G1556</f>
        <v>7.1381200000000034</v>
      </c>
      <c r="I1556" s="2">
        <f>'Moving Avg'!H1556</f>
        <v>7.2339899999999986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100</v>
      </c>
      <c r="O1556" s="7">
        <f t="shared" si="242"/>
        <v>50</v>
      </c>
      <c r="P1556" s="7">
        <f t="shared" si="243"/>
        <v>83.5</v>
      </c>
      <c r="Q1556" s="8">
        <f t="shared" si="244"/>
        <v>63.774999999999999</v>
      </c>
      <c r="R1556" s="8">
        <f t="shared" si="245"/>
        <v>63.375</v>
      </c>
      <c r="S1556" s="8">
        <f t="shared" si="246"/>
        <v>68.825000000000003</v>
      </c>
      <c r="T1556" s="8">
        <f t="shared" si="247"/>
        <v>64.625</v>
      </c>
      <c r="U1556" s="7">
        <f t="shared" si="248"/>
        <v>65.325000000000003</v>
      </c>
      <c r="V1556" s="7">
        <f t="shared" si="249"/>
        <v>65.150000000000006</v>
      </c>
    </row>
    <row r="1557" spans="1:22" ht="13.5" x14ac:dyDescent="0.25">
      <c r="A1557" s="3">
        <f>RSI!A1557</f>
        <v>44278</v>
      </c>
      <c r="B1557" s="2">
        <f>RSI!B1557</f>
        <v>7.4820000000000002</v>
      </c>
      <c r="C1557" s="2">
        <f>RSI!I1557</f>
        <v>66.055334167061844</v>
      </c>
      <c r="D1557" s="2">
        <f>MACD!E1557</f>
        <v>-0.15274641817551871</v>
      </c>
      <c r="E1557" s="2">
        <f>MACD!F1557</f>
        <v>-9.6112919914129208E-2</v>
      </c>
      <c r="F1557" s="2">
        <f>'Moving Avg'!D1557</f>
        <v>7.3666</v>
      </c>
      <c r="G1557" s="2">
        <f>'Moving Avg'!F1557</f>
        <v>7.1720999999999986</v>
      </c>
      <c r="H1557" s="2">
        <f>'Moving Avg'!G1557</f>
        <v>7.1444800000000042</v>
      </c>
      <c r="I1557" s="2">
        <f>'Moving Avg'!H1557</f>
        <v>7.2396399999999979</v>
      </c>
      <c r="J1557" s="5" t="str">
        <f>OBV!F1557</f>
        <v>BULLISH</v>
      </c>
      <c r="K1557" s="5" t="str">
        <f>OBV!G1557</f>
        <v>NEUTRAL</v>
      </c>
      <c r="L1557" s="5" t="str">
        <f>OBV!H1557</f>
        <v>CONFIRMED BULLISH</v>
      </c>
      <c r="M1557" s="7">
        <f t="shared" si="240"/>
        <v>25</v>
      </c>
      <c r="N1557" s="7">
        <f t="shared" si="241"/>
        <v>100</v>
      </c>
      <c r="O1557" s="7">
        <f t="shared" si="242"/>
        <v>50</v>
      </c>
      <c r="P1557" s="7">
        <f t="shared" si="243"/>
        <v>83.5</v>
      </c>
      <c r="Q1557" s="8">
        <f t="shared" si="244"/>
        <v>63.774999999999999</v>
      </c>
      <c r="R1557" s="8">
        <f t="shared" si="245"/>
        <v>63.375</v>
      </c>
      <c r="S1557" s="8">
        <f t="shared" si="246"/>
        <v>68.825000000000003</v>
      </c>
      <c r="T1557" s="8">
        <f t="shared" si="247"/>
        <v>64.625</v>
      </c>
      <c r="U1557" s="7">
        <f t="shared" si="248"/>
        <v>65.325000000000003</v>
      </c>
      <c r="V1557" s="7">
        <f t="shared" si="249"/>
        <v>65.150000000000006</v>
      </c>
    </row>
    <row r="1558" spans="1:22" ht="13.5" x14ac:dyDescent="0.25">
      <c r="A1558" s="3">
        <f>RSI!A1558</f>
        <v>44279</v>
      </c>
      <c r="B1558" s="2">
        <f>RSI!B1558</f>
        <v>7.681</v>
      </c>
      <c r="C1558" s="2">
        <f>RSI!I1558</f>
        <v>72.26841787053641</v>
      </c>
      <c r="D1558" s="2">
        <f>MACD!E1558</f>
        <v>-0.18284919500467733</v>
      </c>
      <c r="E1558" s="2">
        <f>MACD!F1558</f>
        <v>-0.11346017493223884</v>
      </c>
      <c r="F1558" s="2">
        <f>'Moving Avg'!D1558</f>
        <v>7.4256000000000002</v>
      </c>
      <c r="G1558" s="2">
        <f>'Moving Avg'!F1558</f>
        <v>7.2042499999999992</v>
      </c>
      <c r="H1558" s="2">
        <f>'Moving Avg'!G1558</f>
        <v>7.1518600000000045</v>
      </c>
      <c r="I1558" s="2">
        <f>'Moving Avg'!H1558</f>
        <v>7.2462849999999994</v>
      </c>
      <c r="J1558" s="5" t="str">
        <f>OBV!F1558</f>
        <v>BULLISH</v>
      </c>
      <c r="K1558" s="5" t="str">
        <f>OBV!G1558</f>
        <v>NEUTRAL</v>
      </c>
      <c r="L1558" s="5" t="str">
        <f>OBV!H1558</f>
        <v>CONFIRMED BULLISH</v>
      </c>
      <c r="M1558" s="7">
        <f t="shared" si="240"/>
        <v>0</v>
      </c>
      <c r="N1558" s="7">
        <f t="shared" si="241"/>
        <v>100</v>
      </c>
      <c r="O1558" s="7">
        <f t="shared" si="242"/>
        <v>50</v>
      </c>
      <c r="P1558" s="7">
        <f t="shared" si="243"/>
        <v>83.5</v>
      </c>
      <c r="Q1558" s="8">
        <f t="shared" si="244"/>
        <v>55.024999999999999</v>
      </c>
      <c r="R1558" s="8">
        <f t="shared" si="245"/>
        <v>58.375</v>
      </c>
      <c r="S1558" s="8">
        <f t="shared" si="246"/>
        <v>65.075000000000003</v>
      </c>
      <c r="T1558" s="8">
        <f t="shared" si="247"/>
        <v>58.375</v>
      </c>
      <c r="U1558" s="7">
        <f t="shared" si="248"/>
        <v>59.491666666666674</v>
      </c>
      <c r="V1558" s="7">
        <f t="shared" si="249"/>
        <v>59.212500000000006</v>
      </c>
    </row>
    <row r="1559" spans="1:22" ht="13.5" x14ac:dyDescent="0.25">
      <c r="A1559" s="3">
        <f>RSI!A1559</f>
        <v>44280</v>
      </c>
      <c r="B1559" s="2">
        <f>RSI!B1559</f>
        <v>7.681</v>
      </c>
      <c r="C1559" s="2">
        <f>RSI!I1559</f>
        <v>72.26841787053641</v>
      </c>
      <c r="D1559" s="2">
        <f>MACD!E1559</f>
        <v>-0.21116505497048887</v>
      </c>
      <c r="E1559" s="2">
        <f>MACD!F1559</f>
        <v>-0.13300115093988885</v>
      </c>
      <c r="F1559" s="2">
        <f>'Moving Avg'!D1559</f>
        <v>7.492</v>
      </c>
      <c r="G1559" s="2">
        <f>'Moving Avg'!F1559</f>
        <v>7.2364000000000006</v>
      </c>
      <c r="H1559" s="2">
        <f>'Moving Avg'!G1559</f>
        <v>7.159240000000004</v>
      </c>
      <c r="I1559" s="2">
        <f>'Moving Avg'!H1559</f>
        <v>7.2533399999999997</v>
      </c>
      <c r="J1559" s="5" t="str">
        <f>OBV!F1559</f>
        <v>BULLISH</v>
      </c>
      <c r="K1559" s="5" t="str">
        <f>OBV!G1559</f>
        <v>NEUTRAL</v>
      </c>
      <c r="L1559" s="5" t="str">
        <f>OBV!H1559</f>
        <v>CONFIRMED BULLISH</v>
      </c>
      <c r="M1559" s="7">
        <f t="shared" si="240"/>
        <v>0</v>
      </c>
      <c r="N1559" s="7">
        <f t="shared" si="241"/>
        <v>100</v>
      </c>
      <c r="O1559" s="7">
        <f t="shared" si="242"/>
        <v>50</v>
      </c>
      <c r="P1559" s="7">
        <f t="shared" si="243"/>
        <v>83.5</v>
      </c>
      <c r="Q1559" s="8">
        <f t="shared" si="244"/>
        <v>55.024999999999999</v>
      </c>
      <c r="R1559" s="8">
        <f t="shared" si="245"/>
        <v>58.375</v>
      </c>
      <c r="S1559" s="8">
        <f t="shared" si="246"/>
        <v>65.075000000000003</v>
      </c>
      <c r="T1559" s="8">
        <f t="shared" si="247"/>
        <v>58.375</v>
      </c>
      <c r="U1559" s="7">
        <f t="shared" si="248"/>
        <v>59.491666666666674</v>
      </c>
      <c r="V1559" s="7">
        <f t="shared" si="249"/>
        <v>59.212500000000006</v>
      </c>
    </row>
    <row r="1560" spans="1:22" ht="13.5" x14ac:dyDescent="0.25">
      <c r="A1560" s="3">
        <f>RSI!A1560</f>
        <v>44281</v>
      </c>
      <c r="B1560" s="2">
        <f>RSI!B1560</f>
        <v>7.681</v>
      </c>
      <c r="C1560" s="2">
        <f>RSI!I1560</f>
        <v>72.26841787053641</v>
      </c>
      <c r="D1560" s="2">
        <f>MACD!E1560</f>
        <v>-0.20945052867623293</v>
      </c>
      <c r="E1560" s="2">
        <f>MACD!F1560</f>
        <v>-0.14829102648715767</v>
      </c>
      <c r="F1560" s="2">
        <f>'Moving Avg'!D1560</f>
        <v>7.5879999999999992</v>
      </c>
      <c r="G1560" s="2">
        <f>'Moving Avg'!F1560</f>
        <v>7.2685500000000003</v>
      </c>
      <c r="H1560" s="2">
        <f>'Moving Avg'!G1560</f>
        <v>7.1666200000000053</v>
      </c>
      <c r="I1560" s="2">
        <f>'Moving Avg'!H1560</f>
        <v>7.2606899999999994</v>
      </c>
      <c r="J1560" s="5" t="str">
        <f>OBV!F1560</f>
        <v>BULLISH</v>
      </c>
      <c r="K1560" s="5" t="str">
        <f>OBV!G1560</f>
        <v>NEUTRAL</v>
      </c>
      <c r="L1560" s="5" t="str">
        <f>OBV!H1560</f>
        <v>CONFIRMED BULLISH</v>
      </c>
      <c r="M1560" s="7">
        <f t="shared" si="240"/>
        <v>0</v>
      </c>
      <c r="N1560" s="7">
        <f t="shared" si="241"/>
        <v>100</v>
      </c>
      <c r="O1560" s="7">
        <f t="shared" si="242"/>
        <v>50</v>
      </c>
      <c r="P1560" s="7">
        <f t="shared" si="243"/>
        <v>83.5</v>
      </c>
      <c r="Q1560" s="8">
        <f t="shared" si="244"/>
        <v>55.024999999999999</v>
      </c>
      <c r="R1560" s="8">
        <f t="shared" si="245"/>
        <v>58.375</v>
      </c>
      <c r="S1560" s="8">
        <f t="shared" si="246"/>
        <v>65.075000000000003</v>
      </c>
      <c r="T1560" s="8">
        <f t="shared" si="247"/>
        <v>58.375</v>
      </c>
      <c r="U1560" s="7">
        <f t="shared" si="248"/>
        <v>59.491666666666674</v>
      </c>
      <c r="V1560" s="7">
        <f t="shared" si="249"/>
        <v>59.212500000000006</v>
      </c>
    </row>
    <row r="1561" spans="1:22" ht="13.5" x14ac:dyDescent="0.25">
      <c r="A1561" s="3">
        <f>RSI!A1561</f>
        <v>44284</v>
      </c>
      <c r="B1561" s="2">
        <f>RSI!B1561</f>
        <v>7.7549999999999999</v>
      </c>
      <c r="C1561" s="2">
        <f>RSI!I1561</f>
        <v>74.441166059662777</v>
      </c>
      <c r="D1561" s="2">
        <f>MACD!E1561</f>
        <v>-0.21591976843228622</v>
      </c>
      <c r="E1561" s="2">
        <f>MACD!F1561</f>
        <v>-0.1618167748761834</v>
      </c>
      <c r="F1561" s="2">
        <f>'Moving Avg'!D1561</f>
        <v>7.6560000000000006</v>
      </c>
      <c r="G1561" s="2">
        <f>'Moving Avg'!F1561</f>
        <v>7.3043999999999993</v>
      </c>
      <c r="H1561" s="2">
        <f>'Moving Avg'!G1561</f>
        <v>7.1749000000000036</v>
      </c>
      <c r="I1561" s="2">
        <f>'Moving Avg'!H1561</f>
        <v>7.2684449999999989</v>
      </c>
      <c r="J1561" s="5" t="str">
        <f>OBV!F1561</f>
        <v>BULLISH</v>
      </c>
      <c r="K1561" s="5" t="str">
        <f>OBV!G1561</f>
        <v>NEUTRAL</v>
      </c>
      <c r="L1561" s="5" t="str">
        <f>OBV!H1561</f>
        <v>CONFIRMED BULLISH</v>
      </c>
      <c r="M1561" s="7">
        <f t="shared" si="240"/>
        <v>0</v>
      </c>
      <c r="N1561" s="7">
        <f t="shared" si="241"/>
        <v>100</v>
      </c>
      <c r="O1561" s="7">
        <f t="shared" si="242"/>
        <v>50</v>
      </c>
      <c r="P1561" s="7">
        <f t="shared" si="243"/>
        <v>83.5</v>
      </c>
      <c r="Q1561" s="8">
        <f t="shared" si="244"/>
        <v>55.024999999999999</v>
      </c>
      <c r="R1561" s="8">
        <f t="shared" si="245"/>
        <v>58.375</v>
      </c>
      <c r="S1561" s="8">
        <f t="shared" si="246"/>
        <v>65.075000000000003</v>
      </c>
      <c r="T1561" s="8">
        <f t="shared" si="247"/>
        <v>58.375</v>
      </c>
      <c r="U1561" s="7">
        <f t="shared" si="248"/>
        <v>59.491666666666674</v>
      </c>
      <c r="V1561" s="7">
        <f t="shared" si="249"/>
        <v>59.212500000000006</v>
      </c>
    </row>
    <row r="1562" spans="1:22" ht="13.5" x14ac:dyDescent="0.25">
      <c r="A1562" s="3">
        <f>RSI!A1562</f>
        <v>44285</v>
      </c>
      <c r="B1562" s="2">
        <f>RSI!B1562</f>
        <v>7.984</v>
      </c>
      <c r="C1562" s="2">
        <f>RSI!I1562</f>
        <v>79.733062371317232</v>
      </c>
      <c r="D1562" s="2">
        <f>MACD!E1562</f>
        <v>-0.22274416119349816</v>
      </c>
      <c r="E1562" s="2">
        <f>MACD!F1562</f>
        <v>-0.17400225213964635</v>
      </c>
      <c r="F1562" s="2">
        <f>'Moving Avg'!D1562</f>
        <v>7.7563999999999993</v>
      </c>
      <c r="G1562" s="2">
        <f>'Moving Avg'!F1562</f>
        <v>7.3472499999999998</v>
      </c>
      <c r="H1562" s="2">
        <f>'Moving Avg'!G1562</f>
        <v>7.1890800000000032</v>
      </c>
      <c r="I1562" s="2">
        <f>'Moving Avg'!H1562</f>
        <v>7.2777149999999997</v>
      </c>
      <c r="J1562" s="5" t="str">
        <f>OBV!F1562</f>
        <v>BULLISH</v>
      </c>
      <c r="K1562" s="5" t="str">
        <f>OBV!G1562</f>
        <v>NEUTRAL</v>
      </c>
      <c r="L1562" s="5" t="str">
        <f>OBV!H1562</f>
        <v>CONFIRMED BULLISH</v>
      </c>
      <c r="M1562" s="7">
        <f t="shared" si="240"/>
        <v>0</v>
      </c>
      <c r="N1562" s="7">
        <f t="shared" si="241"/>
        <v>100</v>
      </c>
      <c r="O1562" s="7">
        <f t="shared" si="242"/>
        <v>50</v>
      </c>
      <c r="P1562" s="7">
        <f t="shared" si="243"/>
        <v>83.5</v>
      </c>
      <c r="Q1562" s="8">
        <f t="shared" si="244"/>
        <v>55.024999999999999</v>
      </c>
      <c r="R1562" s="8">
        <f t="shared" si="245"/>
        <v>58.375</v>
      </c>
      <c r="S1562" s="8">
        <f t="shared" si="246"/>
        <v>65.075000000000003</v>
      </c>
      <c r="T1562" s="8">
        <f t="shared" si="247"/>
        <v>58.375</v>
      </c>
      <c r="U1562" s="7">
        <f t="shared" si="248"/>
        <v>59.491666666666674</v>
      </c>
      <c r="V1562" s="7">
        <f t="shared" si="249"/>
        <v>59.212500000000006</v>
      </c>
    </row>
    <row r="1563" spans="1:22" ht="13.5" x14ac:dyDescent="0.25">
      <c r="A1563" s="3">
        <f>RSI!A1563</f>
        <v>44286</v>
      </c>
      <c r="B1563" s="2">
        <f>RSI!B1563</f>
        <v>8.1240000000000006</v>
      </c>
      <c r="C1563" s="2">
        <f>RSI!I1563</f>
        <v>82.164350628739825</v>
      </c>
      <c r="D1563" s="2">
        <f>MACD!E1563</f>
        <v>-0.2427376978446647</v>
      </c>
      <c r="E1563" s="2">
        <f>MACD!F1563</f>
        <v>-0.18774934128065002</v>
      </c>
      <c r="F1563" s="2">
        <f>'Moving Avg'!D1563</f>
        <v>7.8450000000000006</v>
      </c>
      <c r="G1563" s="2">
        <f>'Moving Avg'!F1563</f>
        <v>7.3992999999999993</v>
      </c>
      <c r="H1563" s="2">
        <f>'Moving Avg'!G1563</f>
        <v>7.205620000000005</v>
      </c>
      <c r="I1563" s="2">
        <f>'Moving Avg'!H1563</f>
        <v>7.2868699999999986</v>
      </c>
      <c r="J1563" s="5" t="str">
        <f>OBV!F1563</f>
        <v>BULLISH</v>
      </c>
      <c r="K1563" s="5" t="str">
        <f>OBV!G1563</f>
        <v>NEUTRAL</v>
      </c>
      <c r="L1563" s="5" t="str">
        <f>OBV!H1563</f>
        <v>CONFIRMED BULLISH</v>
      </c>
      <c r="M1563" s="7">
        <f t="shared" si="240"/>
        <v>0</v>
      </c>
      <c r="N1563" s="7">
        <f t="shared" si="241"/>
        <v>100</v>
      </c>
      <c r="O1563" s="7">
        <f t="shared" si="242"/>
        <v>50</v>
      </c>
      <c r="P1563" s="7">
        <f t="shared" si="243"/>
        <v>83.5</v>
      </c>
      <c r="Q1563" s="8">
        <f t="shared" si="244"/>
        <v>55.024999999999999</v>
      </c>
      <c r="R1563" s="8">
        <f t="shared" si="245"/>
        <v>58.375</v>
      </c>
      <c r="S1563" s="8">
        <f t="shared" si="246"/>
        <v>65.075000000000003</v>
      </c>
      <c r="T1563" s="8">
        <f t="shared" si="247"/>
        <v>58.375</v>
      </c>
      <c r="U1563" s="7">
        <f t="shared" si="248"/>
        <v>59.491666666666674</v>
      </c>
      <c r="V1563" s="7">
        <f t="shared" si="249"/>
        <v>59.212500000000006</v>
      </c>
    </row>
    <row r="1564" spans="1:22" ht="13.5" x14ac:dyDescent="0.25">
      <c r="A1564" s="3">
        <f>RSI!A1564</f>
        <v>44287</v>
      </c>
      <c r="B1564" s="2">
        <f>RSI!B1564</f>
        <v>8.2279999999999998</v>
      </c>
      <c r="C1564" s="2">
        <f>RSI!I1564</f>
        <v>83.726161069734857</v>
      </c>
      <c r="D1564" s="2">
        <f>MACD!E1564</f>
        <v>-0.27744217587227737</v>
      </c>
      <c r="E1564" s="2">
        <f>MACD!F1564</f>
        <v>-0.20568790819897551</v>
      </c>
      <c r="F1564" s="2">
        <f>'Moving Avg'!D1564</f>
        <v>7.9544000000000015</v>
      </c>
      <c r="G1564" s="2">
        <f>'Moving Avg'!F1564</f>
        <v>7.4573000000000009</v>
      </c>
      <c r="H1564" s="2">
        <f>'Moving Avg'!G1564</f>
        <v>7.2239400000000042</v>
      </c>
      <c r="I1564" s="2">
        <f>'Moving Avg'!H1564</f>
        <v>7.2951449999999998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  <c r="M1564" s="7">
        <f t="shared" si="240"/>
        <v>0</v>
      </c>
      <c r="N1564" s="7">
        <f t="shared" si="241"/>
        <v>100</v>
      </c>
      <c r="O1564" s="7">
        <f t="shared" si="242"/>
        <v>50</v>
      </c>
      <c r="P1564" s="7">
        <f t="shared" si="243"/>
        <v>67</v>
      </c>
      <c r="Q1564" s="8">
        <f t="shared" si="244"/>
        <v>52.55</v>
      </c>
      <c r="R1564" s="8">
        <f t="shared" si="245"/>
        <v>54.25</v>
      </c>
      <c r="S1564" s="8">
        <f t="shared" si="246"/>
        <v>57.650000000000006</v>
      </c>
      <c r="T1564" s="8">
        <f t="shared" si="247"/>
        <v>54.25</v>
      </c>
      <c r="U1564" s="7">
        <f t="shared" si="248"/>
        <v>54.816666666666663</v>
      </c>
      <c r="V1564" s="7">
        <f t="shared" si="249"/>
        <v>54.674999999999997</v>
      </c>
    </row>
    <row r="1565" spans="1:22" ht="13.5" x14ac:dyDescent="0.25">
      <c r="A1565" s="3">
        <f>RSI!A1565</f>
        <v>44288</v>
      </c>
      <c r="B1565" s="2">
        <f>RSI!B1565</f>
        <v>8.25</v>
      </c>
      <c r="C1565" s="2">
        <f>RSI!I1565</f>
        <v>84.044452633767662</v>
      </c>
      <c r="D1565" s="2">
        <f>MACD!E1565</f>
        <v>-0.33588651420305915</v>
      </c>
      <c r="E1565" s="2">
        <f>MACD!F1565</f>
        <v>-0.23172762939979225</v>
      </c>
      <c r="F1565" s="2">
        <f>'Moving Avg'!D1565</f>
        <v>8.0682000000000009</v>
      </c>
      <c r="G1565" s="2">
        <f>'Moving Avg'!F1565</f>
        <v>7.5164</v>
      </c>
      <c r="H1565" s="2">
        <f>'Moving Avg'!G1565</f>
        <v>7.2469800000000033</v>
      </c>
      <c r="I1565" s="2">
        <f>'Moving Avg'!H1565</f>
        <v>7.3031599999999992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  <c r="M1565" s="7">
        <f t="shared" si="240"/>
        <v>0</v>
      </c>
      <c r="N1565" s="7">
        <f t="shared" si="241"/>
        <v>100</v>
      </c>
      <c r="O1565" s="7">
        <f t="shared" si="242"/>
        <v>50</v>
      </c>
      <c r="P1565" s="7">
        <f t="shared" si="243"/>
        <v>67</v>
      </c>
      <c r="Q1565" s="8">
        <f t="shared" si="244"/>
        <v>52.55</v>
      </c>
      <c r="R1565" s="8">
        <f t="shared" si="245"/>
        <v>54.25</v>
      </c>
      <c r="S1565" s="8">
        <f t="shared" si="246"/>
        <v>57.650000000000006</v>
      </c>
      <c r="T1565" s="8">
        <f t="shared" si="247"/>
        <v>54.25</v>
      </c>
      <c r="U1565" s="7">
        <f t="shared" si="248"/>
        <v>54.816666666666663</v>
      </c>
      <c r="V1565" s="7">
        <f t="shared" si="249"/>
        <v>54.674999999999997</v>
      </c>
    </row>
    <row r="1566" spans="1:22" ht="13.5" x14ac:dyDescent="0.25">
      <c r="A1566" s="3">
        <f>RSI!A1566</f>
        <v>44291</v>
      </c>
      <c r="B1566" s="2">
        <f>RSI!B1566</f>
        <v>8.3460000000000001</v>
      </c>
      <c r="C1566" s="2">
        <f>RSI!I1566</f>
        <v>85.387504376419926</v>
      </c>
      <c r="D1566" s="2">
        <f>MACD!E1566</f>
        <v>-0.36399092156531765</v>
      </c>
      <c r="E1566" s="2">
        <f>MACD!F1566</f>
        <v>-0.25818028783289737</v>
      </c>
      <c r="F1566" s="2">
        <f>'Moving Avg'!D1566</f>
        <v>8.1864000000000008</v>
      </c>
      <c r="G1566" s="2">
        <f>'Moving Avg'!F1566</f>
        <v>7.5865999999999998</v>
      </c>
      <c r="H1566" s="2">
        <f>'Moving Avg'!G1566</f>
        <v>7.2691400000000037</v>
      </c>
      <c r="I1566" s="2">
        <f>'Moving Avg'!H1566</f>
        <v>7.3106600000000004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  <c r="M1566" s="7">
        <f t="shared" si="240"/>
        <v>0</v>
      </c>
      <c r="N1566" s="7">
        <f t="shared" si="241"/>
        <v>100</v>
      </c>
      <c r="O1566" s="7">
        <f t="shared" si="242"/>
        <v>50</v>
      </c>
      <c r="P1566" s="7">
        <f t="shared" si="243"/>
        <v>67</v>
      </c>
      <c r="Q1566" s="8">
        <f t="shared" si="244"/>
        <v>52.55</v>
      </c>
      <c r="R1566" s="8">
        <f t="shared" si="245"/>
        <v>54.25</v>
      </c>
      <c r="S1566" s="8">
        <f t="shared" si="246"/>
        <v>57.650000000000006</v>
      </c>
      <c r="T1566" s="8">
        <f t="shared" si="247"/>
        <v>54.25</v>
      </c>
      <c r="U1566" s="7">
        <f t="shared" si="248"/>
        <v>54.816666666666663</v>
      </c>
      <c r="V1566" s="7">
        <f t="shared" si="249"/>
        <v>54.674999999999997</v>
      </c>
    </row>
    <row r="1567" spans="1:22" ht="13.5" x14ac:dyDescent="0.25">
      <c r="A1567" s="3">
        <f>RSI!A1567</f>
        <v>44292</v>
      </c>
      <c r="B1567" s="2">
        <f>RSI!B1567</f>
        <v>8.1980000000000004</v>
      </c>
      <c r="C1567" s="2">
        <f>RSI!I1567</f>
        <v>74.917656181759952</v>
      </c>
      <c r="D1567" s="2">
        <f>MACD!E1567</f>
        <v>-0.37120103079141398</v>
      </c>
      <c r="E1567" s="2">
        <f>MACD!F1567</f>
        <v>-0.28078443642460071</v>
      </c>
      <c r="F1567" s="2">
        <f>'Moving Avg'!D1567</f>
        <v>8.2292000000000005</v>
      </c>
      <c r="G1567" s="2">
        <f>'Moving Avg'!F1567</f>
        <v>7.6423499999999986</v>
      </c>
      <c r="H1567" s="2">
        <f>'Moving Avg'!G1567</f>
        <v>7.292620000000003</v>
      </c>
      <c r="I1567" s="2">
        <f>'Moving Avg'!H1567</f>
        <v>7.3164200000000017</v>
      </c>
      <c r="J1567" s="5" t="str">
        <f>OBV!F1567</f>
        <v>BULLISH</v>
      </c>
      <c r="K1567" s="5" t="str">
        <f>OBV!G1567</f>
        <v>NEUTRAL</v>
      </c>
      <c r="L1567" s="5" t="str">
        <f>OBV!H1567</f>
        <v>CONFIRMED BULLISH</v>
      </c>
      <c r="M1567" s="7">
        <f t="shared" si="240"/>
        <v>0</v>
      </c>
      <c r="N1567" s="7">
        <f t="shared" si="241"/>
        <v>100</v>
      </c>
      <c r="O1567" s="7">
        <f t="shared" si="242"/>
        <v>50</v>
      </c>
      <c r="P1567" s="7">
        <f t="shared" si="243"/>
        <v>83.5</v>
      </c>
      <c r="Q1567" s="8">
        <f t="shared" si="244"/>
        <v>55.024999999999999</v>
      </c>
      <c r="R1567" s="8">
        <f t="shared" si="245"/>
        <v>58.375</v>
      </c>
      <c r="S1567" s="8">
        <f t="shared" si="246"/>
        <v>65.075000000000003</v>
      </c>
      <c r="T1567" s="8">
        <f t="shared" si="247"/>
        <v>58.375</v>
      </c>
      <c r="U1567" s="7">
        <f t="shared" si="248"/>
        <v>59.491666666666674</v>
      </c>
      <c r="V1567" s="7">
        <f t="shared" si="249"/>
        <v>59.212500000000006</v>
      </c>
    </row>
    <row r="1568" spans="1:22" ht="13.5" x14ac:dyDescent="0.25">
      <c r="A1568" s="3">
        <f>RSI!A1568</f>
        <v>44293</v>
      </c>
      <c r="B1568" s="2">
        <f>RSI!B1568</f>
        <v>8.2720000000000002</v>
      </c>
      <c r="C1568" s="2">
        <f>RSI!I1568</f>
        <v>76.471122899462699</v>
      </c>
      <c r="D1568" s="2">
        <f>MACD!E1568</f>
        <v>-0.35564540661480581</v>
      </c>
      <c r="E1568" s="2">
        <f>MACD!F1568</f>
        <v>-0.29575663046264178</v>
      </c>
      <c r="F1568" s="2">
        <f>'Moving Avg'!D1568</f>
        <v>8.2588000000000008</v>
      </c>
      <c r="G1568" s="2">
        <f>'Moving Avg'!F1568</f>
        <v>7.7017999999999986</v>
      </c>
      <c r="H1568" s="2">
        <f>'Moving Avg'!G1568</f>
        <v>7.3175800000000013</v>
      </c>
      <c r="I1568" s="2">
        <f>'Moving Avg'!H1568</f>
        <v>7.3215900000000014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0</v>
      </c>
      <c r="N1568" s="7">
        <f t="shared" si="241"/>
        <v>100</v>
      </c>
      <c r="O1568" s="7">
        <f t="shared" si="242"/>
        <v>50</v>
      </c>
      <c r="P1568" s="7">
        <f t="shared" si="243"/>
        <v>83.5</v>
      </c>
      <c r="Q1568" s="8">
        <f t="shared" si="244"/>
        <v>55.024999999999999</v>
      </c>
      <c r="R1568" s="8">
        <f t="shared" si="245"/>
        <v>58.375</v>
      </c>
      <c r="S1568" s="8">
        <f t="shared" si="246"/>
        <v>65.075000000000003</v>
      </c>
      <c r="T1568" s="8">
        <f t="shared" si="247"/>
        <v>58.375</v>
      </c>
      <c r="U1568" s="7">
        <f t="shared" si="248"/>
        <v>59.491666666666674</v>
      </c>
      <c r="V1568" s="7">
        <f t="shared" si="249"/>
        <v>59.212500000000006</v>
      </c>
    </row>
    <row r="1569" spans="1:22" ht="13.5" x14ac:dyDescent="0.25">
      <c r="A1569" s="3">
        <f>RSI!A1569</f>
        <v>44294</v>
      </c>
      <c r="B1569" s="2">
        <f>RSI!B1569</f>
        <v>8.25</v>
      </c>
      <c r="C1569" s="2">
        <f>RSI!I1569</f>
        <v>74.984230907990153</v>
      </c>
      <c r="D1569" s="2">
        <f>MACD!E1569</f>
        <v>-0.34451042577427504</v>
      </c>
      <c r="E1569" s="2">
        <f>MACD!F1569</f>
        <v>-0.30550738952496842</v>
      </c>
      <c r="F1569" s="2">
        <f>'Moving Avg'!D1569</f>
        <v>8.2632000000000012</v>
      </c>
      <c r="G1569" s="2">
        <f>'Moving Avg'!F1569</f>
        <v>7.7601499999999985</v>
      </c>
      <c r="H1569" s="2">
        <f>'Moving Avg'!G1569</f>
        <v>7.3385600000000011</v>
      </c>
      <c r="I1569" s="2">
        <f>'Moving Avg'!H1569</f>
        <v>7.3258000000000019</v>
      </c>
      <c r="J1569" s="5" t="str">
        <f>OBV!F1569</f>
        <v>BULLISH</v>
      </c>
      <c r="K1569" s="5" t="str">
        <f>OBV!G1569</f>
        <v>NEUTRAL</v>
      </c>
      <c r="L1569" s="5" t="str">
        <f>OBV!H1569</f>
        <v>CONFIRMED BULLISH</v>
      </c>
      <c r="M1569" s="7">
        <f t="shared" si="240"/>
        <v>0</v>
      </c>
      <c r="N1569" s="7">
        <f t="shared" si="241"/>
        <v>100</v>
      </c>
      <c r="O1569" s="7">
        <f t="shared" si="242"/>
        <v>50</v>
      </c>
      <c r="P1569" s="7">
        <f t="shared" si="243"/>
        <v>83.5</v>
      </c>
      <c r="Q1569" s="8">
        <f t="shared" si="244"/>
        <v>55.024999999999999</v>
      </c>
      <c r="R1569" s="8">
        <f t="shared" si="245"/>
        <v>58.375</v>
      </c>
      <c r="S1569" s="8">
        <f t="shared" si="246"/>
        <v>65.075000000000003</v>
      </c>
      <c r="T1569" s="8">
        <f t="shared" si="247"/>
        <v>58.375</v>
      </c>
      <c r="U1569" s="7">
        <f t="shared" si="248"/>
        <v>59.491666666666674</v>
      </c>
      <c r="V1569" s="7">
        <f t="shared" si="249"/>
        <v>59.212500000000006</v>
      </c>
    </row>
    <row r="1570" spans="1:22" ht="13.5" x14ac:dyDescent="0.25">
      <c r="A1570" s="3">
        <f>RSI!A1570</f>
        <v>44298</v>
      </c>
      <c r="B1570" s="2">
        <f>RSI!B1570</f>
        <v>8.3460000000000001</v>
      </c>
      <c r="C1570" s="2">
        <f>RSI!I1570</f>
        <v>77.078613744413815</v>
      </c>
      <c r="D1570" s="2">
        <f>MACD!E1570</f>
        <v>-0.34545583479352526</v>
      </c>
      <c r="E1570" s="2">
        <f>MACD!F1570</f>
        <v>-0.31349707857867981</v>
      </c>
      <c r="F1570" s="2">
        <f>'Moving Avg'!D1570</f>
        <v>8.2824000000000009</v>
      </c>
      <c r="G1570" s="2">
        <f>'Moving Avg'!F1570</f>
        <v>7.8140999999999989</v>
      </c>
      <c r="H1570" s="2">
        <f>'Moving Avg'!G1570</f>
        <v>7.3614599999999992</v>
      </c>
      <c r="I1570" s="2">
        <f>'Moving Avg'!H1570</f>
        <v>7.3294950000000032</v>
      </c>
      <c r="J1570" s="5" t="str">
        <f>OBV!F1570</f>
        <v>BULLISH</v>
      </c>
      <c r="K1570" s="5" t="str">
        <f>OBV!G1570</f>
        <v>NEUTRAL</v>
      </c>
      <c r="L1570" s="5" t="str">
        <f>OBV!H1570</f>
        <v>CONFIRMED BULLISH</v>
      </c>
      <c r="M1570" s="7">
        <f t="shared" si="240"/>
        <v>0</v>
      </c>
      <c r="N1570" s="7">
        <f t="shared" si="241"/>
        <v>100</v>
      </c>
      <c r="O1570" s="7">
        <f t="shared" si="242"/>
        <v>50</v>
      </c>
      <c r="P1570" s="7">
        <f t="shared" si="243"/>
        <v>83.5</v>
      </c>
      <c r="Q1570" s="8">
        <f t="shared" si="244"/>
        <v>55.024999999999999</v>
      </c>
      <c r="R1570" s="8">
        <f t="shared" si="245"/>
        <v>58.375</v>
      </c>
      <c r="S1570" s="8">
        <f t="shared" si="246"/>
        <v>65.075000000000003</v>
      </c>
      <c r="T1570" s="8">
        <f t="shared" si="247"/>
        <v>58.375</v>
      </c>
      <c r="U1570" s="7">
        <f t="shared" si="248"/>
        <v>59.491666666666674</v>
      </c>
      <c r="V1570" s="7">
        <f t="shared" si="249"/>
        <v>59.212500000000006</v>
      </c>
    </row>
    <row r="1571" spans="1:22" ht="13.5" x14ac:dyDescent="0.25">
      <c r="A1571" s="3">
        <f>RSI!A1571</f>
        <v>44299</v>
      </c>
      <c r="B1571" s="2">
        <f>RSI!B1571</f>
        <v>8.2720000000000002</v>
      </c>
      <c r="C1571" s="2">
        <f>RSI!I1571</f>
        <v>72.069737291323577</v>
      </c>
      <c r="D1571" s="2">
        <f>MACD!E1571</f>
        <v>-0.33297197194771311</v>
      </c>
      <c r="E1571" s="2">
        <f>MACD!F1571</f>
        <v>-0.31739205725248648</v>
      </c>
      <c r="F1571" s="2">
        <f>'Moving Avg'!D1571</f>
        <v>8.2675999999999998</v>
      </c>
      <c r="G1571" s="2">
        <f>'Moving Avg'!F1571</f>
        <v>7.8643499999999991</v>
      </c>
      <c r="H1571" s="2">
        <f>'Moving Avg'!G1571</f>
        <v>7.3828799999999992</v>
      </c>
      <c r="I1571" s="2">
        <f>'Moving Avg'!H1571</f>
        <v>7.3338900000000038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  <c r="M1571" s="7">
        <f t="shared" si="240"/>
        <v>0</v>
      </c>
      <c r="N1571" s="7">
        <f t="shared" si="241"/>
        <v>45</v>
      </c>
      <c r="O1571" s="7">
        <f t="shared" si="242"/>
        <v>50</v>
      </c>
      <c r="P1571" s="7">
        <f t="shared" si="243"/>
        <v>16.5</v>
      </c>
      <c r="Q1571" s="8">
        <f t="shared" si="244"/>
        <v>25.725000000000001</v>
      </c>
      <c r="R1571" s="8">
        <f t="shared" si="245"/>
        <v>30.625</v>
      </c>
      <c r="S1571" s="8">
        <f t="shared" si="246"/>
        <v>26.675000000000001</v>
      </c>
      <c r="T1571" s="8">
        <f t="shared" si="247"/>
        <v>27.875</v>
      </c>
      <c r="U1571" s="7">
        <f t="shared" si="248"/>
        <v>27.675000000000001</v>
      </c>
      <c r="V1571" s="7">
        <f t="shared" si="249"/>
        <v>27.725000000000001</v>
      </c>
    </row>
    <row r="1572" spans="1:22" ht="13.5" x14ac:dyDescent="0.25">
      <c r="A1572" s="3">
        <f>RSI!A1572</f>
        <v>44300</v>
      </c>
      <c r="B1572" s="2">
        <f>RSI!B1572</f>
        <v>8.2720000000000002</v>
      </c>
      <c r="C1572" s="2">
        <f>RSI!I1572</f>
        <v>72.069737291323577</v>
      </c>
      <c r="D1572" s="2">
        <f>MACD!E1572</f>
        <v>-0.2900575839978865</v>
      </c>
      <c r="E1572" s="2">
        <f>MACD!F1572</f>
        <v>-0.31192516260156655</v>
      </c>
      <c r="F1572" s="2">
        <f>'Moving Avg'!D1572</f>
        <v>8.2823999999999991</v>
      </c>
      <c r="G1572" s="2">
        <f>'Moving Avg'!F1572</f>
        <v>7.9086499999999971</v>
      </c>
      <c r="H1572" s="2">
        <f>'Moving Avg'!G1572</f>
        <v>7.4042999999999983</v>
      </c>
      <c r="I1572" s="2">
        <f>'Moving Avg'!H1572</f>
        <v>7.3372150000000023</v>
      </c>
      <c r="J1572" s="5" t="str">
        <f>OBV!F1572</f>
        <v>BEARISH</v>
      </c>
      <c r="K1572" s="5" t="str">
        <f>OBV!G1572</f>
        <v>NEUTRAL</v>
      </c>
      <c r="L1572" s="5" t="str">
        <f>OBV!H1572</f>
        <v>BEARISH DIVERGENCE</v>
      </c>
      <c r="M1572" s="7">
        <f t="shared" si="240"/>
        <v>0</v>
      </c>
      <c r="N1572" s="7">
        <f t="shared" si="241"/>
        <v>0</v>
      </c>
      <c r="O1572" s="7">
        <f t="shared" si="242"/>
        <v>50</v>
      </c>
      <c r="P1572" s="7">
        <f t="shared" si="243"/>
        <v>16.5</v>
      </c>
      <c r="Q1572" s="8">
        <f t="shared" si="244"/>
        <v>9.9749999999999996</v>
      </c>
      <c r="R1572" s="8">
        <f t="shared" si="245"/>
        <v>21.625</v>
      </c>
      <c r="S1572" s="8">
        <f t="shared" si="246"/>
        <v>19.925000000000001</v>
      </c>
      <c r="T1572" s="8">
        <f t="shared" si="247"/>
        <v>16.625</v>
      </c>
      <c r="U1572" s="7">
        <f t="shared" si="248"/>
        <v>17.175000000000001</v>
      </c>
      <c r="V1572" s="7">
        <f t="shared" si="249"/>
        <v>17.037500000000001</v>
      </c>
    </row>
    <row r="1573" spans="1:22" ht="13.5" x14ac:dyDescent="0.25">
      <c r="A1573" s="3">
        <f>RSI!A1573</f>
        <v>44301</v>
      </c>
      <c r="B1573" s="2">
        <f>RSI!B1573</f>
        <v>8.2720000000000002</v>
      </c>
      <c r="C1573" s="2">
        <f>RSI!I1573</f>
        <v>72.069737291323577</v>
      </c>
      <c r="D1573" s="2">
        <f>MACD!E1573</f>
        <v>-0.23487329048736161</v>
      </c>
      <c r="E1573" s="2">
        <f>MACD!F1573</f>
        <v>-0.29651478817872556</v>
      </c>
      <c r="F1573" s="2">
        <f>'Moving Avg'!D1573</f>
        <v>8.2823999999999991</v>
      </c>
      <c r="G1573" s="2">
        <f>'Moving Avg'!F1573</f>
        <v>7.9529499999999986</v>
      </c>
      <c r="H1573" s="2">
        <f>'Moving Avg'!G1573</f>
        <v>7.4294199999999986</v>
      </c>
      <c r="I1573" s="2">
        <f>'Moving Avg'!H1573</f>
        <v>7.3400200000000018</v>
      </c>
      <c r="J1573" s="5" t="str">
        <f>OBV!F1573</f>
        <v>BEARISH</v>
      </c>
      <c r="K1573" s="5" t="str">
        <f>OBV!G1573</f>
        <v>NEUTRAL</v>
      </c>
      <c r="L1573" s="5" t="str">
        <f>OBV!H1573</f>
        <v>NEUTRAL</v>
      </c>
      <c r="M1573" s="7">
        <f t="shared" si="240"/>
        <v>0</v>
      </c>
      <c r="N1573" s="7">
        <f t="shared" si="241"/>
        <v>0</v>
      </c>
      <c r="O1573" s="7">
        <f t="shared" si="242"/>
        <v>50</v>
      </c>
      <c r="P1573" s="7">
        <f t="shared" si="243"/>
        <v>16.5</v>
      </c>
      <c r="Q1573" s="8">
        <f t="shared" si="244"/>
        <v>9.9749999999999996</v>
      </c>
      <c r="R1573" s="8">
        <f t="shared" si="245"/>
        <v>21.625</v>
      </c>
      <c r="S1573" s="8">
        <f t="shared" si="246"/>
        <v>19.925000000000001</v>
      </c>
      <c r="T1573" s="8">
        <f t="shared" si="247"/>
        <v>16.625</v>
      </c>
      <c r="U1573" s="7">
        <f t="shared" si="248"/>
        <v>17.175000000000001</v>
      </c>
      <c r="V1573" s="7">
        <f t="shared" si="249"/>
        <v>17.037500000000001</v>
      </c>
    </row>
    <row r="1574" spans="1:22" ht="13.5" x14ac:dyDescent="0.25">
      <c r="A1574" s="3">
        <f>RSI!A1574</f>
        <v>44302</v>
      </c>
      <c r="B1574" s="2">
        <f>RSI!B1574</f>
        <v>8.3089999999999993</v>
      </c>
      <c r="C1574" s="2">
        <f>RSI!I1574</f>
        <v>73.158991648969277</v>
      </c>
      <c r="D1574" s="2">
        <f>MACD!E1574</f>
        <v>-0.17738846462598445</v>
      </c>
      <c r="E1574" s="2">
        <f>MACD!F1574</f>
        <v>-0.27268952346817732</v>
      </c>
      <c r="F1574" s="2">
        <f>'Moving Avg'!D1574</f>
        <v>8.2942</v>
      </c>
      <c r="G1574" s="2">
        <f>'Moving Avg'!F1574</f>
        <v>8.0009499999999996</v>
      </c>
      <c r="H1574" s="2">
        <f>'Moving Avg'!G1574</f>
        <v>7.4540999999999995</v>
      </c>
      <c r="I1574" s="2">
        <f>'Moving Avg'!H1574</f>
        <v>7.3430500000000025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0</v>
      </c>
      <c r="N1574" s="7">
        <f t="shared" si="241"/>
        <v>0</v>
      </c>
      <c r="O1574" s="7">
        <f t="shared" si="242"/>
        <v>50</v>
      </c>
      <c r="P1574" s="7">
        <f t="shared" si="243"/>
        <v>83.5</v>
      </c>
      <c r="Q1574" s="8">
        <f t="shared" si="244"/>
        <v>20.024999999999999</v>
      </c>
      <c r="R1574" s="8">
        <f t="shared" si="245"/>
        <v>38.375</v>
      </c>
      <c r="S1574" s="8">
        <f t="shared" si="246"/>
        <v>50.075000000000003</v>
      </c>
      <c r="T1574" s="8">
        <f t="shared" si="247"/>
        <v>33.375</v>
      </c>
      <c r="U1574" s="7">
        <f t="shared" si="248"/>
        <v>36.158333333333331</v>
      </c>
      <c r="V1574" s="7">
        <f t="shared" si="249"/>
        <v>35.462499999999999</v>
      </c>
    </row>
    <row r="1575" spans="1:22" ht="13.5" x14ac:dyDescent="0.25">
      <c r="A1575" s="3">
        <f>RSI!A1575</f>
        <v>44305</v>
      </c>
      <c r="B1575" s="2">
        <f>RSI!B1575</f>
        <v>8.3089999999999993</v>
      </c>
      <c r="C1575" s="2">
        <f>RSI!I1575</f>
        <v>73.158991648969277</v>
      </c>
      <c r="D1575" s="2">
        <f>MACD!E1575</f>
        <v>-0.12786743622033558</v>
      </c>
      <c r="E1575" s="2">
        <f>MACD!F1575</f>
        <v>-0.24372510601860897</v>
      </c>
      <c r="F1575" s="2">
        <f>'Moving Avg'!D1575</f>
        <v>8.2867999999999995</v>
      </c>
      <c r="G1575" s="2">
        <f>'Moving Avg'!F1575</f>
        <v>8.0563500000000001</v>
      </c>
      <c r="H1575" s="2">
        <f>'Moving Avg'!G1575</f>
        <v>7.4787800000000004</v>
      </c>
      <c r="I1575" s="2">
        <f>'Moving Avg'!H1575</f>
        <v>7.3471150000000032</v>
      </c>
      <c r="J1575" s="5" t="str">
        <f>OBV!F1575</f>
        <v>BULLISH</v>
      </c>
      <c r="K1575" s="5" t="str">
        <f>OBV!G1575</f>
        <v>NEUTRAL</v>
      </c>
      <c r="L1575" s="5" t="str">
        <f>OBV!H1575</f>
        <v>BULLISH DIVERGENCE</v>
      </c>
      <c r="M1575" s="7">
        <f t="shared" si="240"/>
        <v>0</v>
      </c>
      <c r="N1575" s="7">
        <f t="shared" si="241"/>
        <v>0</v>
      </c>
      <c r="O1575" s="7">
        <f t="shared" si="242"/>
        <v>50</v>
      </c>
      <c r="P1575" s="7">
        <f t="shared" si="243"/>
        <v>66.5</v>
      </c>
      <c r="Q1575" s="8">
        <f t="shared" si="244"/>
        <v>17.475000000000001</v>
      </c>
      <c r="R1575" s="8">
        <f t="shared" si="245"/>
        <v>34.125</v>
      </c>
      <c r="S1575" s="8">
        <f t="shared" si="246"/>
        <v>42.424999999999997</v>
      </c>
      <c r="T1575" s="8">
        <f t="shared" si="247"/>
        <v>29.125</v>
      </c>
      <c r="U1575" s="7">
        <f t="shared" si="248"/>
        <v>31.341666666666669</v>
      </c>
      <c r="V1575" s="7">
        <f t="shared" si="249"/>
        <v>30.787500000000001</v>
      </c>
    </row>
    <row r="1576" spans="1:22" ht="13.5" x14ac:dyDescent="0.25">
      <c r="A1576" s="3">
        <f>RSI!A1576</f>
        <v>44306</v>
      </c>
      <c r="B1576" s="2">
        <f>RSI!B1576</f>
        <v>8.2940000000000005</v>
      </c>
      <c r="C1576" s="2">
        <f>RSI!I1576</f>
        <v>71.841676620840076</v>
      </c>
      <c r="D1576" s="2">
        <f>MACD!E1576</f>
        <v>-7.2403753723370379E-2</v>
      </c>
      <c r="E1576" s="2">
        <f>MACD!F1576</f>
        <v>-0.20946083555956127</v>
      </c>
      <c r="F1576" s="2">
        <f>'Moving Avg'!D1576</f>
        <v>8.2911999999999999</v>
      </c>
      <c r="G1576" s="2">
        <f>'Moving Avg'!F1576</f>
        <v>8.1003000000000007</v>
      </c>
      <c r="H1576" s="2">
        <f>'Moving Avg'!G1576</f>
        <v>7.5031599999999994</v>
      </c>
      <c r="I1576" s="2">
        <f>'Moving Avg'!H1576</f>
        <v>7.3502150000000039</v>
      </c>
      <c r="J1576" s="5" t="str">
        <f>OBV!F1576</f>
        <v>BEARISH</v>
      </c>
      <c r="K1576" s="5" t="str">
        <f>OBV!G1576</f>
        <v>NEUTRAL</v>
      </c>
      <c r="L1576" s="5" t="str">
        <f>OBV!H1576</f>
        <v>BEARISH DIVERGENCE</v>
      </c>
      <c r="M1576" s="7">
        <f t="shared" si="240"/>
        <v>0</v>
      </c>
      <c r="N1576" s="7">
        <f t="shared" si="241"/>
        <v>0</v>
      </c>
      <c r="O1576" s="7">
        <f t="shared" si="242"/>
        <v>50</v>
      </c>
      <c r="P1576" s="7">
        <f t="shared" si="243"/>
        <v>16.5</v>
      </c>
      <c r="Q1576" s="8">
        <f t="shared" si="244"/>
        <v>9.9749999999999996</v>
      </c>
      <c r="R1576" s="8">
        <f t="shared" si="245"/>
        <v>21.625</v>
      </c>
      <c r="S1576" s="8">
        <f t="shared" si="246"/>
        <v>19.925000000000001</v>
      </c>
      <c r="T1576" s="8">
        <f t="shared" si="247"/>
        <v>16.625</v>
      </c>
      <c r="U1576" s="7">
        <f t="shared" si="248"/>
        <v>17.175000000000001</v>
      </c>
      <c r="V1576" s="7">
        <f t="shared" si="249"/>
        <v>17.037500000000001</v>
      </c>
    </row>
    <row r="1577" spans="1:22" ht="13.5" x14ac:dyDescent="0.25">
      <c r="A1577" s="3">
        <f>RSI!A1577</f>
        <v>44307</v>
      </c>
      <c r="B1577" s="2">
        <f>RSI!B1577</f>
        <v>8.2940000000000005</v>
      </c>
      <c r="C1577" s="2">
        <f>RSI!I1577</f>
        <v>71.841676620840076</v>
      </c>
      <c r="D1577" s="2">
        <f>MACD!E1577</f>
        <v>-5.0300825798700544E-2</v>
      </c>
      <c r="E1577" s="2">
        <f>MACD!F1577</f>
        <v>-0.17762883360738915</v>
      </c>
      <c r="F1577" s="2">
        <f>'Moving Avg'!D1577</f>
        <v>8.2955999999999985</v>
      </c>
      <c r="G1577" s="2">
        <f>'Moving Avg'!F1577</f>
        <v>8.140900000000002</v>
      </c>
      <c r="H1577" s="2">
        <f>'Moving Avg'!G1577</f>
        <v>7.5264999999999986</v>
      </c>
      <c r="I1577" s="2">
        <f>'Moving Avg'!H1577</f>
        <v>7.3543900000000058</v>
      </c>
      <c r="J1577" s="5" t="str">
        <f>OBV!F1577</f>
        <v>BEARISH</v>
      </c>
      <c r="K1577" s="5" t="str">
        <f>OBV!G1577</f>
        <v>NEUTRAL</v>
      </c>
      <c r="L1577" s="5" t="str">
        <f>OBV!H1577</f>
        <v>BEARISH DIVERGENCE</v>
      </c>
      <c r="M1577" s="7">
        <f t="shared" si="240"/>
        <v>0</v>
      </c>
      <c r="N1577" s="7">
        <f t="shared" si="241"/>
        <v>0</v>
      </c>
      <c r="O1577" s="7">
        <f t="shared" si="242"/>
        <v>50</v>
      </c>
      <c r="P1577" s="7">
        <f t="shared" si="243"/>
        <v>16.5</v>
      </c>
      <c r="Q1577" s="8">
        <f t="shared" si="244"/>
        <v>9.9749999999999996</v>
      </c>
      <c r="R1577" s="8">
        <f t="shared" si="245"/>
        <v>21.625</v>
      </c>
      <c r="S1577" s="8">
        <f t="shared" si="246"/>
        <v>19.925000000000001</v>
      </c>
      <c r="T1577" s="8">
        <f t="shared" si="247"/>
        <v>16.625</v>
      </c>
      <c r="U1577" s="7">
        <f t="shared" si="248"/>
        <v>17.175000000000001</v>
      </c>
      <c r="V1577" s="7">
        <f t="shared" si="249"/>
        <v>17.037500000000001</v>
      </c>
    </row>
    <row r="1578" spans="1:22" ht="13.5" x14ac:dyDescent="0.25">
      <c r="A1578" s="3">
        <f>RSI!A1578</f>
        <v>44308</v>
      </c>
      <c r="B1578" s="2">
        <f>RSI!B1578</f>
        <v>8.2940000000000005</v>
      </c>
      <c r="C1578" s="2">
        <f>RSI!I1578</f>
        <v>71.841676620840076</v>
      </c>
      <c r="D1578" s="2">
        <f>MACD!E1578</f>
        <v>-2.2119889951182081E-2</v>
      </c>
      <c r="E1578" s="2">
        <f>MACD!F1578</f>
        <v>-0.14652704487614773</v>
      </c>
      <c r="F1578" s="2">
        <f>'Moving Avg'!D1578</f>
        <v>8.3000000000000007</v>
      </c>
      <c r="G1578" s="2">
        <f>'Moving Avg'!F1578</f>
        <v>8.1715500000000034</v>
      </c>
      <c r="H1578" s="2">
        <f>'Moving Avg'!G1578</f>
        <v>7.5520599999999982</v>
      </c>
      <c r="I1578" s="2">
        <f>'Moving Avg'!H1578</f>
        <v>7.3578600000000058</v>
      </c>
      <c r="J1578" s="5" t="str">
        <f>OBV!F1578</f>
        <v>BEARISH</v>
      </c>
      <c r="K1578" s="5" t="str">
        <f>OBV!G1578</f>
        <v>NEUTRAL</v>
      </c>
      <c r="L1578" s="5" t="str">
        <f>OBV!H1578</f>
        <v>BEARISH DIVERGENCE</v>
      </c>
      <c r="M1578" s="7">
        <f t="shared" si="240"/>
        <v>0</v>
      </c>
      <c r="N1578" s="7">
        <f t="shared" si="241"/>
        <v>0</v>
      </c>
      <c r="O1578" s="7">
        <f t="shared" si="242"/>
        <v>50</v>
      </c>
      <c r="P1578" s="7">
        <f t="shared" si="243"/>
        <v>16.5</v>
      </c>
      <c r="Q1578" s="8">
        <f t="shared" si="244"/>
        <v>9.9749999999999996</v>
      </c>
      <c r="R1578" s="8">
        <f t="shared" si="245"/>
        <v>21.625</v>
      </c>
      <c r="S1578" s="8">
        <f t="shared" si="246"/>
        <v>19.925000000000001</v>
      </c>
      <c r="T1578" s="8">
        <f t="shared" si="247"/>
        <v>16.625</v>
      </c>
      <c r="U1578" s="7">
        <f t="shared" si="248"/>
        <v>17.175000000000001</v>
      </c>
      <c r="V1578" s="7">
        <f t="shared" si="249"/>
        <v>17.037500000000001</v>
      </c>
    </row>
    <row r="1579" spans="1:22" ht="13.5" x14ac:dyDescent="0.25">
      <c r="A1579" s="3">
        <f>RSI!A1579</f>
        <v>44309</v>
      </c>
      <c r="B1579" s="2">
        <f>RSI!B1579</f>
        <v>8.2940000000000005</v>
      </c>
      <c r="C1579" s="2">
        <f>RSI!I1579</f>
        <v>71.841676620840076</v>
      </c>
      <c r="D1579" s="2">
        <f>MACD!E1579</f>
        <v>-3.4240582763320759E-3</v>
      </c>
      <c r="E1579" s="2">
        <f>MACD!F1579</f>
        <v>-0.11790644755618461</v>
      </c>
      <c r="F1579" s="2">
        <f>'Moving Avg'!D1579</f>
        <v>8.2970000000000006</v>
      </c>
      <c r="G1579" s="2">
        <f>'Moving Avg'!F1579</f>
        <v>8.202200000000003</v>
      </c>
      <c r="H1579" s="2">
        <f>'Moving Avg'!G1579</f>
        <v>7.5776199999999987</v>
      </c>
      <c r="I1579" s="2">
        <f>'Moving Avg'!H1579</f>
        <v>7.3612950000000081</v>
      </c>
      <c r="J1579" s="5" t="str">
        <f>OBV!F1579</f>
        <v>BEARISH</v>
      </c>
      <c r="K1579" s="5" t="str">
        <f>OBV!G1579</f>
        <v>NEUTRAL</v>
      </c>
      <c r="L1579" s="5" t="str">
        <f>OBV!H1579</f>
        <v>CONFIRMED BEARISH</v>
      </c>
      <c r="M1579" s="7">
        <f t="shared" si="240"/>
        <v>0</v>
      </c>
      <c r="N1579" s="7">
        <f t="shared" si="241"/>
        <v>0</v>
      </c>
      <c r="O1579" s="7">
        <f t="shared" si="242"/>
        <v>50</v>
      </c>
      <c r="P1579" s="7">
        <f t="shared" si="243"/>
        <v>16.5</v>
      </c>
      <c r="Q1579" s="8">
        <f t="shared" si="244"/>
        <v>9.9749999999999996</v>
      </c>
      <c r="R1579" s="8">
        <f t="shared" si="245"/>
        <v>21.625</v>
      </c>
      <c r="S1579" s="8">
        <f t="shared" si="246"/>
        <v>19.925000000000001</v>
      </c>
      <c r="T1579" s="8">
        <f t="shared" si="247"/>
        <v>16.625</v>
      </c>
      <c r="U1579" s="7">
        <f t="shared" si="248"/>
        <v>17.175000000000001</v>
      </c>
      <c r="V1579" s="7">
        <f t="shared" si="249"/>
        <v>17.037500000000001</v>
      </c>
    </row>
    <row r="1580" spans="1:22" ht="13.5" x14ac:dyDescent="0.25">
      <c r="A1580" s="3">
        <f>RSI!A1580</f>
        <v>44312</v>
      </c>
      <c r="B1580" s="2">
        <f>RSI!B1580</f>
        <v>8.2789999999999999</v>
      </c>
      <c r="C1580" s="2">
        <f>RSI!I1580</f>
        <v>70.142869023556599</v>
      </c>
      <c r="D1580" s="2">
        <f>MACD!E1580</f>
        <v>2.6641611078908056E-2</v>
      </c>
      <c r="E1580" s="2">
        <f>MACD!F1580</f>
        <v>-8.8996835829166079E-2</v>
      </c>
      <c r="F1580" s="2">
        <f>'Moving Avg'!D1580</f>
        <v>8.2910000000000004</v>
      </c>
      <c r="G1580" s="2">
        <f>'Moving Avg'!F1580</f>
        <v>8.2321000000000026</v>
      </c>
      <c r="H1580" s="2">
        <f>'Moving Avg'!G1580</f>
        <v>7.6028799999999981</v>
      </c>
      <c r="I1580" s="2">
        <f>'Moving Avg'!H1580</f>
        <v>7.3646900000000075</v>
      </c>
      <c r="J1580" s="5" t="str">
        <f>OBV!F1580</f>
        <v>BEARISH</v>
      </c>
      <c r="K1580" s="5" t="str">
        <f>OBV!G1580</f>
        <v>NEUTRAL</v>
      </c>
      <c r="L1580" s="5" t="str">
        <f>OBV!H1580</f>
        <v>CONFIRMED BEARISH</v>
      </c>
      <c r="M1580" s="7">
        <f t="shared" si="240"/>
        <v>0</v>
      </c>
      <c r="N1580" s="7">
        <f t="shared" si="241"/>
        <v>0</v>
      </c>
      <c r="O1580" s="7">
        <f t="shared" si="242"/>
        <v>50</v>
      </c>
      <c r="P1580" s="7">
        <f t="shared" si="243"/>
        <v>16.5</v>
      </c>
      <c r="Q1580" s="8">
        <f t="shared" si="244"/>
        <v>9.9749999999999996</v>
      </c>
      <c r="R1580" s="8">
        <f t="shared" si="245"/>
        <v>21.625</v>
      </c>
      <c r="S1580" s="8">
        <f t="shared" si="246"/>
        <v>19.925000000000001</v>
      </c>
      <c r="T1580" s="8">
        <f t="shared" si="247"/>
        <v>16.625</v>
      </c>
      <c r="U1580" s="7">
        <f t="shared" si="248"/>
        <v>17.175000000000001</v>
      </c>
      <c r="V1580" s="7">
        <f t="shared" si="249"/>
        <v>17.037500000000001</v>
      </c>
    </row>
    <row r="1581" spans="1:22" ht="13.5" x14ac:dyDescent="0.25">
      <c r="A1581" s="3">
        <f>RSI!A1581</f>
        <v>44313</v>
      </c>
      <c r="B1581" s="2">
        <f>RSI!B1581</f>
        <v>8.1980000000000004</v>
      </c>
      <c r="C1581" s="2">
        <f>RSI!I1581</f>
        <v>61.663314388318973</v>
      </c>
      <c r="D1581" s="2">
        <f>MACD!E1581</f>
        <v>4.5272644208180779E-2</v>
      </c>
      <c r="E1581" s="2">
        <f>MACD!F1581</f>
        <v>-6.2142939821696705E-2</v>
      </c>
      <c r="F1581" s="2">
        <f>'Moving Avg'!D1581</f>
        <v>8.2718000000000007</v>
      </c>
      <c r="G1581" s="2">
        <f>'Moving Avg'!F1581</f>
        <v>8.2542500000000025</v>
      </c>
      <c r="H1581" s="2">
        <f>'Moving Avg'!G1581</f>
        <v>7.6265199999999966</v>
      </c>
      <c r="I1581" s="2">
        <f>'Moving Avg'!H1581</f>
        <v>7.3673500000000081</v>
      </c>
      <c r="J1581" s="5" t="str">
        <f>OBV!F1581</f>
        <v>BEARISH</v>
      </c>
      <c r="K1581" s="5" t="str">
        <f>OBV!G1581</f>
        <v>NEUTRAL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16.5</v>
      </c>
      <c r="Q1581" s="8">
        <f t="shared" si="244"/>
        <v>18.725000000000001</v>
      </c>
      <c r="R1581" s="8">
        <f t="shared" si="245"/>
        <v>26.625</v>
      </c>
      <c r="S1581" s="8">
        <f t="shared" si="246"/>
        <v>23.675000000000001</v>
      </c>
      <c r="T1581" s="8">
        <f t="shared" si="247"/>
        <v>22.875</v>
      </c>
      <c r="U1581" s="7">
        <f t="shared" si="248"/>
        <v>23.008333333333336</v>
      </c>
      <c r="V1581" s="7">
        <f t="shared" si="249"/>
        <v>22.975000000000001</v>
      </c>
    </row>
    <row r="1582" spans="1:22" ht="13.5" x14ac:dyDescent="0.25">
      <c r="A1582" s="3">
        <f>RSI!A1582</f>
        <v>44314</v>
      </c>
      <c r="B1582" s="2">
        <f>RSI!B1582</f>
        <v>8.1980000000000004</v>
      </c>
      <c r="C1582" s="2">
        <f>RSI!I1582</f>
        <v>61.663314388318973</v>
      </c>
      <c r="D1582" s="2">
        <f>MACD!E1582</f>
        <v>6.0196984760084504E-2</v>
      </c>
      <c r="E1582" s="2">
        <f>MACD!F1582</f>
        <v>-3.7674954905340466E-2</v>
      </c>
      <c r="F1582" s="2">
        <f>'Moving Avg'!D1582</f>
        <v>8.2525999999999993</v>
      </c>
      <c r="G1582" s="2">
        <f>'Moving Avg'!F1582</f>
        <v>8.2649500000000025</v>
      </c>
      <c r="H1582" s="2">
        <f>'Moving Avg'!G1582</f>
        <v>7.6502999999999979</v>
      </c>
      <c r="I1582" s="2">
        <f>'Moving Avg'!H1582</f>
        <v>7.3700100000000086</v>
      </c>
      <c r="J1582" s="5" t="str">
        <f>OBV!F1582</f>
        <v>BEARISH</v>
      </c>
      <c r="K1582" s="5" t="str">
        <f>OBV!G1582</f>
        <v>NEUTRAL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16.5</v>
      </c>
      <c r="Q1582" s="8">
        <f t="shared" si="244"/>
        <v>18.725000000000001</v>
      </c>
      <c r="R1582" s="8">
        <f t="shared" si="245"/>
        <v>26.625</v>
      </c>
      <c r="S1582" s="8">
        <f t="shared" si="246"/>
        <v>23.675000000000001</v>
      </c>
      <c r="T1582" s="8">
        <f t="shared" si="247"/>
        <v>22.875</v>
      </c>
      <c r="U1582" s="7">
        <f t="shared" si="248"/>
        <v>23.008333333333336</v>
      </c>
      <c r="V1582" s="7">
        <f t="shared" si="249"/>
        <v>22.975000000000001</v>
      </c>
    </row>
    <row r="1583" spans="1:22" ht="13.5" x14ac:dyDescent="0.25">
      <c r="A1583" s="3">
        <f>RSI!A1583</f>
        <v>44315</v>
      </c>
      <c r="B1583" s="2">
        <f>RSI!B1583</f>
        <v>8.1980000000000004</v>
      </c>
      <c r="C1583" s="2">
        <f>RSI!I1583</f>
        <v>61.663314388318973</v>
      </c>
      <c r="D1583" s="2">
        <f>MACD!E1583</f>
        <v>7.204714348581831E-2</v>
      </c>
      <c r="E1583" s="2">
        <f>MACD!F1583</f>
        <v>-1.5730535227108711E-2</v>
      </c>
      <c r="F1583" s="2">
        <f>'Moving Avg'!D1583</f>
        <v>8.2333999999999996</v>
      </c>
      <c r="G1583" s="2">
        <f>'Moving Avg'!F1583</f>
        <v>8.2686500000000009</v>
      </c>
      <c r="H1583" s="2">
        <f>'Moving Avg'!G1583</f>
        <v>7.6742199999999983</v>
      </c>
      <c r="I1583" s="2">
        <f>'Moving Avg'!H1583</f>
        <v>7.3738150000000076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16.5</v>
      </c>
      <c r="Q1583" s="8">
        <f t="shared" si="244"/>
        <v>18.725000000000001</v>
      </c>
      <c r="R1583" s="8">
        <f t="shared" si="245"/>
        <v>26.625</v>
      </c>
      <c r="S1583" s="8">
        <f t="shared" si="246"/>
        <v>23.675000000000001</v>
      </c>
      <c r="T1583" s="8">
        <f t="shared" si="247"/>
        <v>22.875</v>
      </c>
      <c r="U1583" s="7">
        <f t="shared" si="248"/>
        <v>23.008333333333336</v>
      </c>
      <c r="V1583" s="7">
        <f t="shared" si="249"/>
        <v>22.975000000000001</v>
      </c>
    </row>
    <row r="1584" spans="1:22" ht="13.5" x14ac:dyDescent="0.25">
      <c r="A1584" s="3">
        <f>RSI!A1584</f>
        <v>44316</v>
      </c>
      <c r="B1584" s="2">
        <f>RSI!B1584</f>
        <v>8.1980000000000004</v>
      </c>
      <c r="C1584" s="2">
        <f>RSI!I1584</f>
        <v>61.66331438831898</v>
      </c>
      <c r="D1584" s="2">
        <f>MACD!E1584</f>
        <v>8.7046018345173337E-2</v>
      </c>
      <c r="E1584" s="2">
        <f>MACD!F1584</f>
        <v>4.8247754873477003E-3</v>
      </c>
      <c r="F1584" s="2">
        <f>'Moving Avg'!D1584</f>
        <v>8.2142000000000017</v>
      </c>
      <c r="G1584" s="2">
        <f>'Moving Avg'!F1584</f>
        <v>8.2671500000000009</v>
      </c>
      <c r="H1584" s="2">
        <f>'Moving Avg'!G1584</f>
        <v>7.6993399999999976</v>
      </c>
      <c r="I1584" s="2">
        <f>'Moving Avg'!H1584</f>
        <v>7.3782450000000086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16.5</v>
      </c>
      <c r="Q1584" s="8">
        <f t="shared" si="244"/>
        <v>18.725000000000001</v>
      </c>
      <c r="R1584" s="8">
        <f t="shared" si="245"/>
        <v>26.625</v>
      </c>
      <c r="S1584" s="8">
        <f t="shared" si="246"/>
        <v>23.675000000000001</v>
      </c>
      <c r="T1584" s="8">
        <f t="shared" si="247"/>
        <v>22.875</v>
      </c>
      <c r="U1584" s="7">
        <f t="shared" si="248"/>
        <v>23.008333333333336</v>
      </c>
      <c r="V1584" s="7">
        <f t="shared" si="249"/>
        <v>22.975000000000001</v>
      </c>
    </row>
    <row r="1585" spans="1:22" ht="13.5" x14ac:dyDescent="0.25">
      <c r="A1585" s="3">
        <f>RSI!A1585</f>
        <v>44319</v>
      </c>
      <c r="B1585" s="2">
        <f>RSI!B1585</f>
        <v>7.9390000000000001</v>
      </c>
      <c r="C1585" s="2">
        <f>RSI!I1585</f>
        <v>40.569898454104674</v>
      </c>
      <c r="D1585" s="2">
        <f>MACD!E1585</f>
        <v>0.11825543860996568</v>
      </c>
      <c r="E1585" s="2">
        <f>MACD!F1585</f>
        <v>2.7510908111871298E-2</v>
      </c>
      <c r="F1585" s="2">
        <f>'Moving Avg'!D1585</f>
        <v>8.1462000000000003</v>
      </c>
      <c r="G1585" s="2">
        <f>'Moving Avg'!F1585</f>
        <v>8.2515999999999998</v>
      </c>
      <c r="H1585" s="2">
        <f>'Moving Avg'!G1585</f>
        <v>7.7192799999999977</v>
      </c>
      <c r="I1585" s="2">
        <f>'Moving Avg'!H1585</f>
        <v>7.3804600000000082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16.5</v>
      </c>
      <c r="Q1585" s="8">
        <f t="shared" si="244"/>
        <v>18.725000000000001</v>
      </c>
      <c r="R1585" s="8">
        <f t="shared" si="245"/>
        <v>26.625</v>
      </c>
      <c r="S1585" s="8">
        <f t="shared" si="246"/>
        <v>23.675000000000001</v>
      </c>
      <c r="T1585" s="8">
        <f t="shared" si="247"/>
        <v>22.875</v>
      </c>
      <c r="U1585" s="7">
        <f t="shared" si="248"/>
        <v>23.008333333333336</v>
      </c>
      <c r="V1585" s="7">
        <f t="shared" si="249"/>
        <v>22.975000000000001</v>
      </c>
    </row>
    <row r="1586" spans="1:22" ht="13.5" x14ac:dyDescent="0.25">
      <c r="A1586" s="3">
        <f>RSI!A1586</f>
        <v>44320</v>
      </c>
      <c r="B1586" s="2">
        <f>RSI!B1586</f>
        <v>8.1760000000000002</v>
      </c>
      <c r="C1586" s="2">
        <f>RSI!I1586</f>
        <v>55.552846419631678</v>
      </c>
      <c r="D1586" s="2">
        <f>MACD!E1586</f>
        <v>0.12571289963098664</v>
      </c>
      <c r="E1586" s="2">
        <f>MACD!F1586</f>
        <v>4.7151306415694372E-2</v>
      </c>
      <c r="F1586" s="2">
        <f>'Moving Avg'!D1586</f>
        <v>8.1417999999999999</v>
      </c>
      <c r="G1586" s="2">
        <f>'Moving Avg'!F1586</f>
        <v>8.2431000000000001</v>
      </c>
      <c r="H1586" s="2">
        <f>'Moving Avg'!G1586</f>
        <v>7.7414399999999981</v>
      </c>
      <c r="I1586" s="2">
        <f>'Moving Avg'!H1586</f>
        <v>7.383305000000008</v>
      </c>
      <c r="J1586" s="5" t="str">
        <f>OBV!F1586</f>
        <v>BULLISH</v>
      </c>
      <c r="K1586" s="5" t="str">
        <f>OBV!G1586</f>
        <v>NEUTRAL</v>
      </c>
      <c r="L1586" s="5" t="str">
        <f>OBV!H1586</f>
        <v>BULLISH DIVERGENCE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66.5</v>
      </c>
      <c r="Q1586" s="8">
        <f t="shared" si="244"/>
        <v>26.225000000000001</v>
      </c>
      <c r="R1586" s="8">
        <f t="shared" si="245"/>
        <v>39.125</v>
      </c>
      <c r="S1586" s="8">
        <f t="shared" si="246"/>
        <v>46.174999999999997</v>
      </c>
      <c r="T1586" s="8">
        <f t="shared" si="247"/>
        <v>35.375</v>
      </c>
      <c r="U1586" s="7">
        <f t="shared" si="248"/>
        <v>37.174999999999997</v>
      </c>
      <c r="V1586" s="7">
        <f t="shared" si="249"/>
        <v>36.724999999999994</v>
      </c>
    </row>
    <row r="1587" spans="1:22" ht="13.5" x14ac:dyDescent="0.25">
      <c r="A1587" s="3">
        <f>RSI!A1587</f>
        <v>44321</v>
      </c>
      <c r="B1587" s="2">
        <f>RSI!B1587</f>
        <v>8.1240000000000006</v>
      </c>
      <c r="C1587" s="2">
        <f>RSI!I1587</f>
        <v>52.429594749990727</v>
      </c>
      <c r="D1587" s="2">
        <f>MACD!E1587</f>
        <v>0.13531959530692994</v>
      </c>
      <c r="E1587" s="2">
        <f>MACD!F1587</f>
        <v>6.4784964193941488E-2</v>
      </c>
      <c r="F1587" s="2">
        <f>'Moving Avg'!D1587</f>
        <v>8.1270000000000007</v>
      </c>
      <c r="G1587" s="2">
        <f>'Moving Avg'!F1587</f>
        <v>8.2393999999999998</v>
      </c>
      <c r="H1587" s="2">
        <f>'Moving Avg'!G1587</f>
        <v>7.7631599999999992</v>
      </c>
      <c r="I1587" s="2">
        <f>'Moving Avg'!H1587</f>
        <v>7.3855550000000081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16.5</v>
      </c>
      <c r="Q1587" s="8">
        <f t="shared" si="244"/>
        <v>18.725000000000001</v>
      </c>
      <c r="R1587" s="8">
        <f t="shared" si="245"/>
        <v>26.625</v>
      </c>
      <c r="S1587" s="8">
        <f t="shared" si="246"/>
        <v>23.675000000000001</v>
      </c>
      <c r="T1587" s="8">
        <f t="shared" si="247"/>
        <v>22.875</v>
      </c>
      <c r="U1587" s="7">
        <f t="shared" si="248"/>
        <v>23.008333333333336</v>
      </c>
      <c r="V1587" s="7">
        <f t="shared" si="249"/>
        <v>22.975000000000001</v>
      </c>
    </row>
    <row r="1588" spans="1:22" ht="13.5" x14ac:dyDescent="0.25">
      <c r="A1588" s="3">
        <f>RSI!A1588</f>
        <v>44322</v>
      </c>
      <c r="B1588" s="2">
        <f>RSI!B1588</f>
        <v>8.1240000000000006</v>
      </c>
      <c r="C1588" s="2">
        <f>RSI!I1588</f>
        <v>52.429594749990727</v>
      </c>
      <c r="D1588" s="2">
        <f>MACD!E1588</f>
        <v>0.14324142701535436</v>
      </c>
      <c r="E1588" s="2">
        <f>MACD!F1588</f>
        <v>8.0476256758224063E-2</v>
      </c>
      <c r="F1588" s="2">
        <f>'Moving Avg'!D1588</f>
        <v>8.1122000000000014</v>
      </c>
      <c r="G1588" s="2">
        <f>'Moving Avg'!F1588</f>
        <v>8.2319999999999993</v>
      </c>
      <c r="H1588" s="2">
        <f>'Moving Avg'!G1588</f>
        <v>7.7848799999999994</v>
      </c>
      <c r="I1588" s="2">
        <f>'Moving Avg'!H1588</f>
        <v>7.3877700000000068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16.5</v>
      </c>
      <c r="Q1588" s="8">
        <f t="shared" si="244"/>
        <v>18.725000000000001</v>
      </c>
      <c r="R1588" s="8">
        <f t="shared" si="245"/>
        <v>26.625</v>
      </c>
      <c r="S1588" s="8">
        <f t="shared" si="246"/>
        <v>23.675000000000001</v>
      </c>
      <c r="T1588" s="8">
        <f t="shared" si="247"/>
        <v>22.875</v>
      </c>
      <c r="U1588" s="7">
        <f t="shared" si="248"/>
        <v>23.008333333333336</v>
      </c>
      <c r="V1588" s="7">
        <f t="shared" si="249"/>
        <v>22.975000000000001</v>
      </c>
    </row>
    <row r="1589" spans="1:22" ht="13.5" x14ac:dyDescent="0.25">
      <c r="A1589" s="3">
        <f>RSI!A1589</f>
        <v>44323</v>
      </c>
      <c r="B1589" s="2">
        <f>RSI!B1589</f>
        <v>8.1240000000000006</v>
      </c>
      <c r="C1589" s="2">
        <f>RSI!I1589</f>
        <v>52.429594749990727</v>
      </c>
      <c r="D1589" s="2">
        <f>MACD!E1589</f>
        <v>0.14975293132235024</v>
      </c>
      <c r="E1589" s="2">
        <f>MACD!F1589</f>
        <v>9.4331591671049292E-2</v>
      </c>
      <c r="F1589" s="2">
        <f>'Moving Avg'!D1589</f>
        <v>8.0974000000000022</v>
      </c>
      <c r="G1589" s="2">
        <f>'Moving Avg'!F1589</f>
        <v>8.2256999999999998</v>
      </c>
      <c r="H1589" s="2">
        <f>'Moving Avg'!G1589</f>
        <v>7.8065999999999995</v>
      </c>
      <c r="I1589" s="2">
        <f>'Moving Avg'!H1589</f>
        <v>7.3899850000000074</v>
      </c>
      <c r="J1589" s="5" t="str">
        <f>OBV!F1589</f>
        <v>BEARISH</v>
      </c>
      <c r="K1589" s="5" t="str">
        <f>OBV!G1589</f>
        <v>NEUTRAL</v>
      </c>
      <c r="L1589" s="5" t="str">
        <f>OBV!H1589</f>
        <v>CONFIRMED BEARISH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16.5</v>
      </c>
      <c r="Q1589" s="8">
        <f t="shared" si="244"/>
        <v>18.725000000000001</v>
      </c>
      <c r="R1589" s="8">
        <f t="shared" si="245"/>
        <v>26.625</v>
      </c>
      <c r="S1589" s="8">
        <f t="shared" si="246"/>
        <v>23.675000000000001</v>
      </c>
      <c r="T1589" s="8">
        <f t="shared" si="247"/>
        <v>22.875</v>
      </c>
      <c r="U1589" s="7">
        <f t="shared" si="248"/>
        <v>23.008333333333336</v>
      </c>
      <c r="V1589" s="7">
        <f t="shared" si="249"/>
        <v>22.975000000000001</v>
      </c>
    </row>
    <row r="1590" spans="1:22" ht="13.5" x14ac:dyDescent="0.25">
      <c r="A1590" s="3">
        <f>RSI!A1590</f>
        <v>44326</v>
      </c>
      <c r="B1590" s="2">
        <f>RSI!B1590</f>
        <v>8.1240000000000006</v>
      </c>
      <c r="C1590" s="2">
        <f>RSI!I1590</f>
        <v>52.429594749990734</v>
      </c>
      <c r="D1590" s="2">
        <f>MACD!E1590</f>
        <v>0.15277758077857229</v>
      </c>
      <c r="E1590" s="2">
        <f>MACD!F1590</f>
        <v>0.1060207894925539</v>
      </c>
      <c r="F1590" s="2">
        <f>'Moving Avg'!D1590</f>
        <v>8.1344000000000012</v>
      </c>
      <c r="G1590" s="2">
        <f>'Moving Avg'!F1590</f>
        <v>8.214599999999999</v>
      </c>
      <c r="H1590" s="2">
        <f>'Moving Avg'!G1590</f>
        <v>7.8283199999999997</v>
      </c>
      <c r="I1590" s="2">
        <f>'Moving Avg'!H1590</f>
        <v>7.3922350000000066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  <c r="M1590" s="7">
        <f t="shared" si="240"/>
        <v>25</v>
      </c>
      <c r="N1590" s="7">
        <f t="shared" si="241"/>
        <v>0</v>
      </c>
      <c r="O1590" s="7">
        <f t="shared" si="242"/>
        <v>50</v>
      </c>
      <c r="P1590" s="7">
        <f t="shared" si="243"/>
        <v>83.5</v>
      </c>
      <c r="Q1590" s="8">
        <f t="shared" si="244"/>
        <v>28.774999999999999</v>
      </c>
      <c r="R1590" s="8">
        <f t="shared" si="245"/>
        <v>43.375</v>
      </c>
      <c r="S1590" s="8">
        <f t="shared" si="246"/>
        <v>53.825000000000003</v>
      </c>
      <c r="T1590" s="8">
        <f t="shared" si="247"/>
        <v>39.625</v>
      </c>
      <c r="U1590" s="7">
        <f t="shared" si="248"/>
        <v>41.991666666666667</v>
      </c>
      <c r="V1590" s="7">
        <f t="shared" si="249"/>
        <v>41.400000000000006</v>
      </c>
    </row>
    <row r="1591" spans="1:22" ht="13.5" x14ac:dyDescent="0.25">
      <c r="A1591" s="3">
        <f>RSI!A1591</f>
        <v>44327</v>
      </c>
      <c r="B1591" s="2">
        <f>RSI!B1591</f>
        <v>8.1240000000000006</v>
      </c>
      <c r="C1591" s="2">
        <f>RSI!I1591</f>
        <v>52.429594749990727</v>
      </c>
      <c r="D1591" s="2">
        <f>MACD!E1591</f>
        <v>0.14271110863426273</v>
      </c>
      <c r="E1591" s="2">
        <f>MACD!F1591</f>
        <v>0.11335885332089567</v>
      </c>
      <c r="F1591" s="2">
        <f>'Moving Avg'!D1591</f>
        <v>8.1240000000000006</v>
      </c>
      <c r="G1591" s="2">
        <f>'Moving Avg'!F1591</f>
        <v>8.2072000000000003</v>
      </c>
      <c r="H1591" s="2">
        <f>'Moving Avg'!G1591</f>
        <v>7.850039999999999</v>
      </c>
      <c r="I1591" s="2">
        <f>'Moving Avg'!H1591</f>
        <v>7.3933400000000065</v>
      </c>
      <c r="J1591" s="5" t="str">
        <f>OBV!F1591</f>
        <v>BEARISH</v>
      </c>
      <c r="K1591" s="5" t="str">
        <f>OBV!G1591</f>
        <v>NEUTRAL</v>
      </c>
      <c r="L1591" s="5" t="str">
        <f>OBV!H1591</f>
        <v>CONFIRMED BEARISH</v>
      </c>
      <c r="M1591" s="7">
        <f t="shared" si="240"/>
        <v>25</v>
      </c>
      <c r="N1591" s="7">
        <f t="shared" si="241"/>
        <v>0</v>
      </c>
      <c r="O1591" s="7">
        <f t="shared" si="242"/>
        <v>50</v>
      </c>
      <c r="P1591" s="7">
        <f t="shared" si="243"/>
        <v>16.5</v>
      </c>
      <c r="Q1591" s="8">
        <f t="shared" si="244"/>
        <v>18.725000000000001</v>
      </c>
      <c r="R1591" s="8">
        <f t="shared" si="245"/>
        <v>26.625</v>
      </c>
      <c r="S1591" s="8">
        <f t="shared" si="246"/>
        <v>23.675000000000001</v>
      </c>
      <c r="T1591" s="8">
        <f t="shared" si="247"/>
        <v>22.875</v>
      </c>
      <c r="U1591" s="7">
        <f t="shared" si="248"/>
        <v>23.008333333333336</v>
      </c>
      <c r="V1591" s="7">
        <f t="shared" si="249"/>
        <v>22.975000000000001</v>
      </c>
    </row>
    <row r="1592" spans="1:22" ht="13.5" x14ac:dyDescent="0.25">
      <c r="A1592" s="3">
        <f>RSI!A1592</f>
        <v>44333</v>
      </c>
      <c r="B1592" s="2">
        <f>RSI!B1592</f>
        <v>8.1240000000000006</v>
      </c>
      <c r="C1592" s="2">
        <f>RSI!I1592</f>
        <v>52.429594749990727</v>
      </c>
      <c r="D1592" s="2">
        <f>MACD!E1592</f>
        <v>0.13404123890713393</v>
      </c>
      <c r="E1592" s="2">
        <f>MACD!F1592</f>
        <v>0.11749533043814334</v>
      </c>
      <c r="F1592" s="2">
        <f>'Moving Avg'!D1592</f>
        <v>8.1240000000000006</v>
      </c>
      <c r="G1592" s="2">
        <f>'Moving Avg'!F1592</f>
        <v>8.1997999999999998</v>
      </c>
      <c r="H1592" s="2">
        <f>'Moving Avg'!G1592</f>
        <v>7.8699799999999991</v>
      </c>
      <c r="I1592" s="2">
        <f>'Moving Avg'!H1592</f>
        <v>7.3946300000000056</v>
      </c>
      <c r="J1592" s="5" t="str">
        <f>OBV!F1592</f>
        <v>NEUTRAL</v>
      </c>
      <c r="K1592" s="5" t="str">
        <f>OBV!G1592</f>
        <v>NEUTRAL</v>
      </c>
      <c r="L1592" s="5" t="str">
        <f>OBV!H1592</f>
        <v>NEUTRAL</v>
      </c>
      <c r="M1592" s="7">
        <f t="shared" si="240"/>
        <v>25</v>
      </c>
      <c r="N1592" s="7">
        <f t="shared" si="241"/>
        <v>0</v>
      </c>
      <c r="O1592" s="7">
        <f t="shared" si="242"/>
        <v>50</v>
      </c>
      <c r="P1592" s="7">
        <f t="shared" si="243"/>
        <v>33</v>
      </c>
      <c r="Q1592" s="8">
        <f t="shared" si="244"/>
        <v>21.2</v>
      </c>
      <c r="R1592" s="8">
        <f t="shared" si="245"/>
        <v>30.75</v>
      </c>
      <c r="S1592" s="8">
        <f t="shared" si="246"/>
        <v>31.1</v>
      </c>
      <c r="T1592" s="8">
        <f t="shared" si="247"/>
        <v>27</v>
      </c>
      <c r="U1592" s="7">
        <f t="shared" si="248"/>
        <v>27.683333333333337</v>
      </c>
      <c r="V1592" s="7">
        <f t="shared" si="249"/>
        <v>27.512500000000003</v>
      </c>
    </row>
    <row r="1593" spans="1:22" ht="13.5" x14ac:dyDescent="0.25">
      <c r="A1593" s="3">
        <f>RSI!A1593</f>
        <v>44334</v>
      </c>
      <c r="B1593" s="2">
        <f>RSI!B1593</f>
        <v>8.1240000000000006</v>
      </c>
      <c r="C1593" s="2">
        <f>RSI!I1593</f>
        <v>52.429594749990727</v>
      </c>
      <c r="D1593" s="2">
        <f>MACD!E1593</f>
        <v>0.12656437528722186</v>
      </c>
      <c r="E1593" s="2">
        <f>MACD!F1593</f>
        <v>0.11930913940795904</v>
      </c>
      <c r="F1593" s="2">
        <f>'Moving Avg'!D1593</f>
        <v>8.1240000000000006</v>
      </c>
      <c r="G1593" s="2">
        <f>'Moving Avg'!F1593</f>
        <v>8.1923999999999992</v>
      </c>
      <c r="H1593" s="2">
        <f>'Moving Avg'!G1593</f>
        <v>7.8908000000000005</v>
      </c>
      <c r="I1593" s="2">
        <f>'Moving Avg'!H1593</f>
        <v>7.3959200000000056</v>
      </c>
      <c r="J1593" s="5" t="str">
        <f>OBV!F1593</f>
        <v>NEUTRAL</v>
      </c>
      <c r="K1593" s="5" t="str">
        <f>OBV!G1593</f>
        <v>NEUTRAL</v>
      </c>
      <c r="L1593" s="5" t="str">
        <f>OBV!H1593</f>
        <v>NEUTRAL</v>
      </c>
      <c r="M1593" s="7">
        <f t="shared" si="240"/>
        <v>25</v>
      </c>
      <c r="N1593" s="7">
        <f t="shared" si="241"/>
        <v>0</v>
      </c>
      <c r="O1593" s="7">
        <f t="shared" si="242"/>
        <v>50</v>
      </c>
      <c r="P1593" s="7">
        <f t="shared" si="243"/>
        <v>33</v>
      </c>
      <c r="Q1593" s="8">
        <f t="shared" si="244"/>
        <v>21.2</v>
      </c>
      <c r="R1593" s="8">
        <f t="shared" si="245"/>
        <v>30.75</v>
      </c>
      <c r="S1593" s="8">
        <f t="shared" si="246"/>
        <v>31.1</v>
      </c>
      <c r="T1593" s="8">
        <f t="shared" si="247"/>
        <v>27</v>
      </c>
      <c r="U1593" s="7">
        <f t="shared" si="248"/>
        <v>27.683333333333337</v>
      </c>
      <c r="V1593" s="7">
        <f t="shared" si="249"/>
        <v>27.512500000000003</v>
      </c>
    </row>
    <row r="1594" spans="1:22" ht="13.5" x14ac:dyDescent="0.25">
      <c r="A1594" s="3">
        <f>RSI!A1594</f>
        <v>44335</v>
      </c>
      <c r="B1594" s="2">
        <f>RSI!B1594</f>
        <v>8.1999999999999993</v>
      </c>
      <c r="C1594" s="2">
        <f>RSI!I1594</f>
        <v>58.199692534249763</v>
      </c>
      <c r="D1594" s="2">
        <f>MACD!E1594</f>
        <v>0.11447777985524255</v>
      </c>
      <c r="E1594" s="2">
        <f>MACD!F1594</f>
        <v>0.11834286749741574</v>
      </c>
      <c r="F1594" s="2">
        <f>'Moving Avg'!D1594</f>
        <v>8.1391999999999989</v>
      </c>
      <c r="G1594" s="2">
        <f>'Moving Avg'!F1594</f>
        <v>8.1869499999999995</v>
      </c>
      <c r="H1594" s="2">
        <f>'Moving Avg'!G1594</f>
        <v>7.9134400000000005</v>
      </c>
      <c r="I1594" s="2">
        <f>'Moving Avg'!H1594</f>
        <v>7.3975900000000072</v>
      </c>
      <c r="J1594" s="5" t="str">
        <f>OBV!F1594</f>
        <v>BULLISH</v>
      </c>
      <c r="K1594" s="5" t="str">
        <f>OBV!G1594</f>
        <v>NEUTRAL</v>
      </c>
      <c r="L1594" s="5" t="str">
        <f>OBV!H1594</f>
        <v>BULLISH DIVERGENCE</v>
      </c>
      <c r="M1594" s="7">
        <f t="shared" si="240"/>
        <v>25</v>
      </c>
      <c r="N1594" s="7">
        <f t="shared" si="241"/>
        <v>45</v>
      </c>
      <c r="O1594" s="7">
        <f t="shared" si="242"/>
        <v>50</v>
      </c>
      <c r="P1594" s="7">
        <f t="shared" si="243"/>
        <v>66.5</v>
      </c>
      <c r="Q1594" s="8">
        <f t="shared" si="244"/>
        <v>41.975000000000001</v>
      </c>
      <c r="R1594" s="8">
        <f t="shared" si="245"/>
        <v>48.125</v>
      </c>
      <c r="S1594" s="8">
        <f t="shared" si="246"/>
        <v>52.924999999999997</v>
      </c>
      <c r="T1594" s="8">
        <f t="shared" si="247"/>
        <v>46.625</v>
      </c>
      <c r="U1594" s="7">
        <f t="shared" si="248"/>
        <v>47.67499999999999</v>
      </c>
      <c r="V1594" s="7">
        <f t="shared" si="249"/>
        <v>47.412499999999994</v>
      </c>
    </row>
    <row r="1595" spans="1:22" ht="13.5" x14ac:dyDescent="0.25">
      <c r="A1595" s="3">
        <f>RSI!A1595</f>
        <v>44336</v>
      </c>
      <c r="B1595" s="2">
        <f>RSI!B1595</f>
        <v>8.1999999999999993</v>
      </c>
      <c r="C1595" s="2">
        <f>RSI!I1595</f>
        <v>58.199692534249763</v>
      </c>
      <c r="D1595" s="2">
        <f>MACD!E1595</f>
        <v>6.3834689076850637E-2</v>
      </c>
      <c r="E1595" s="2">
        <f>MACD!F1595</f>
        <v>0.10744123181330271</v>
      </c>
      <c r="F1595" s="2">
        <f>'Moving Avg'!D1595</f>
        <v>8.1544000000000008</v>
      </c>
      <c r="G1595" s="2">
        <f>'Moving Avg'!F1595</f>
        <v>8.181499999999998</v>
      </c>
      <c r="H1595" s="2">
        <f>'Moving Avg'!G1595</f>
        <v>7.9360800000000005</v>
      </c>
      <c r="I1595" s="2">
        <f>'Moving Avg'!H1595</f>
        <v>7.3989650000000067</v>
      </c>
      <c r="J1595" s="5" t="str">
        <f>OBV!F1595</f>
        <v>BULLISH</v>
      </c>
      <c r="K1595" s="5" t="str">
        <f>OBV!G1595</f>
        <v>NEUTRAL</v>
      </c>
      <c r="L1595" s="5" t="str">
        <f>OBV!H1595</f>
        <v>BULLISH DIVERGENCE</v>
      </c>
      <c r="M1595" s="7">
        <f t="shared" si="240"/>
        <v>25</v>
      </c>
      <c r="N1595" s="7">
        <f t="shared" si="241"/>
        <v>100</v>
      </c>
      <c r="O1595" s="7">
        <f t="shared" si="242"/>
        <v>50</v>
      </c>
      <c r="P1595" s="7">
        <f t="shared" si="243"/>
        <v>66.5</v>
      </c>
      <c r="Q1595" s="8">
        <f t="shared" si="244"/>
        <v>61.225000000000001</v>
      </c>
      <c r="R1595" s="8">
        <f t="shared" si="245"/>
        <v>59.125</v>
      </c>
      <c r="S1595" s="8">
        <f t="shared" si="246"/>
        <v>61.174999999999997</v>
      </c>
      <c r="T1595" s="8">
        <f t="shared" si="247"/>
        <v>60.375</v>
      </c>
      <c r="U1595" s="7">
        <f t="shared" si="248"/>
        <v>60.508333333333326</v>
      </c>
      <c r="V1595" s="7">
        <f t="shared" si="249"/>
        <v>60.474999999999994</v>
      </c>
    </row>
    <row r="1596" spans="1:22" ht="13.5" x14ac:dyDescent="0.25">
      <c r="A1596" s="3">
        <f>RSI!A1596</f>
        <v>44337</v>
      </c>
      <c r="B1596" s="2">
        <f>RSI!B1596</f>
        <v>8.1620000000000008</v>
      </c>
      <c r="C1596" s="2">
        <f>RSI!I1596</f>
        <v>54.375095156157364</v>
      </c>
      <c r="D1596" s="2">
        <f>MACD!E1596</f>
        <v>5.9731587309428846E-2</v>
      </c>
      <c r="E1596" s="2">
        <f>MACD!F1596</f>
        <v>9.7899302912527936E-2</v>
      </c>
      <c r="F1596" s="2">
        <f>'Moving Avg'!D1596</f>
        <v>8.161999999999999</v>
      </c>
      <c r="G1596" s="2">
        <f>'Moving Avg'!F1596</f>
        <v>8.1748999999999974</v>
      </c>
      <c r="H1596" s="2">
        <f>'Moving Avg'!G1596</f>
        <v>7.9604800000000013</v>
      </c>
      <c r="I1596" s="2">
        <f>'Moving Avg'!H1596</f>
        <v>7.4001500000000071</v>
      </c>
      <c r="J1596" s="5" t="str">
        <f>OBV!F1596</f>
        <v>BULLISH</v>
      </c>
      <c r="K1596" s="5" t="str">
        <f>OBV!G1596</f>
        <v>NEUTRAL</v>
      </c>
      <c r="L1596" s="5" t="str">
        <f>OBV!H1596</f>
        <v>BULLISH DIVERGENCE</v>
      </c>
      <c r="M1596" s="7">
        <f t="shared" si="240"/>
        <v>25</v>
      </c>
      <c r="N1596" s="7">
        <f t="shared" si="241"/>
        <v>100</v>
      </c>
      <c r="O1596" s="7">
        <f t="shared" si="242"/>
        <v>50</v>
      </c>
      <c r="P1596" s="7">
        <f t="shared" si="243"/>
        <v>66.5</v>
      </c>
      <c r="Q1596" s="8">
        <f t="shared" si="244"/>
        <v>61.225000000000001</v>
      </c>
      <c r="R1596" s="8">
        <f t="shared" si="245"/>
        <v>59.125</v>
      </c>
      <c r="S1596" s="8">
        <f t="shared" si="246"/>
        <v>61.174999999999997</v>
      </c>
      <c r="T1596" s="8">
        <f t="shared" si="247"/>
        <v>60.375</v>
      </c>
      <c r="U1596" s="7">
        <f t="shared" si="248"/>
        <v>60.508333333333326</v>
      </c>
      <c r="V1596" s="7">
        <f t="shared" si="249"/>
        <v>60.474999999999994</v>
      </c>
    </row>
    <row r="1597" spans="1:22" ht="13.5" x14ac:dyDescent="0.25">
      <c r="A1597" s="3">
        <f>RSI!A1597</f>
        <v>44340</v>
      </c>
      <c r="B1597" s="2">
        <f>RSI!B1597</f>
        <v>8.1549999999999994</v>
      </c>
      <c r="C1597" s="2">
        <f>RSI!I1597</f>
        <v>53.675351362060375</v>
      </c>
      <c r="D1597" s="2">
        <f>MACD!E1597</f>
        <v>4.8514267265900912E-2</v>
      </c>
      <c r="E1597" s="2">
        <f>MACD!F1597</f>
        <v>8.8022295783202545E-2</v>
      </c>
      <c r="F1597" s="2">
        <f>'Moving Avg'!D1597</f>
        <v>8.1682000000000006</v>
      </c>
      <c r="G1597" s="2">
        <f>'Moving Avg'!F1597</f>
        <v>8.1679499999999976</v>
      </c>
      <c r="H1597" s="2">
        <f>'Moving Avg'!G1597</f>
        <v>7.9819199999999997</v>
      </c>
      <c r="I1597" s="2">
        <f>'Moving Avg'!H1597</f>
        <v>7.4013000000000071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  <c r="M1597" s="7">
        <f t="shared" si="240"/>
        <v>25</v>
      </c>
      <c r="N1597" s="7">
        <f t="shared" si="241"/>
        <v>100</v>
      </c>
      <c r="O1597" s="7">
        <f t="shared" si="242"/>
        <v>50</v>
      </c>
      <c r="P1597" s="7">
        <f t="shared" si="243"/>
        <v>16.5</v>
      </c>
      <c r="Q1597" s="8">
        <f t="shared" si="244"/>
        <v>53.725000000000001</v>
      </c>
      <c r="R1597" s="8">
        <f t="shared" si="245"/>
        <v>46.625</v>
      </c>
      <c r="S1597" s="8">
        <f t="shared" si="246"/>
        <v>38.674999999999997</v>
      </c>
      <c r="T1597" s="8">
        <f t="shared" si="247"/>
        <v>47.875</v>
      </c>
      <c r="U1597" s="7">
        <f t="shared" si="248"/>
        <v>46.341666666666661</v>
      </c>
      <c r="V1597" s="7">
        <f t="shared" si="249"/>
        <v>46.724999999999994</v>
      </c>
    </row>
    <row r="1598" spans="1:22" ht="13.5" x14ac:dyDescent="0.25">
      <c r="A1598" s="3">
        <f>RSI!A1598</f>
        <v>44341</v>
      </c>
      <c r="B1598" s="2">
        <f>RSI!B1598</f>
        <v>8.0939999999999994</v>
      </c>
      <c r="C1598" s="2">
        <f>RSI!I1598</f>
        <v>47.891537787207682</v>
      </c>
      <c r="D1598" s="2">
        <f>MACD!E1598</f>
        <v>4.3338141678908926E-2</v>
      </c>
      <c r="E1598" s="2">
        <f>MACD!F1598</f>
        <v>7.9085464962343824E-2</v>
      </c>
      <c r="F1598" s="2">
        <f>'Moving Avg'!D1598</f>
        <v>8.1622000000000003</v>
      </c>
      <c r="G1598" s="2">
        <f>'Moving Avg'!F1598</f>
        <v>8.1579499999999978</v>
      </c>
      <c r="H1598" s="2">
        <f>'Moving Avg'!G1598</f>
        <v>8.0021400000000007</v>
      </c>
      <c r="I1598" s="2">
        <f>'Moving Avg'!H1598</f>
        <v>7.4009650000000065</v>
      </c>
      <c r="J1598" s="5" t="str">
        <f>OBV!F1598</f>
        <v>BEARISH</v>
      </c>
      <c r="K1598" s="5" t="str">
        <f>OBV!G1598</f>
        <v>NEUTRAL</v>
      </c>
      <c r="L1598" s="5" t="str">
        <f>OBV!H1598</f>
        <v>CONFIRMED BEARISH</v>
      </c>
      <c r="M1598" s="7">
        <f t="shared" si="240"/>
        <v>25</v>
      </c>
      <c r="N1598" s="7">
        <f t="shared" si="241"/>
        <v>100</v>
      </c>
      <c r="O1598" s="7">
        <f t="shared" si="242"/>
        <v>50</v>
      </c>
      <c r="P1598" s="7">
        <f t="shared" si="243"/>
        <v>16.5</v>
      </c>
      <c r="Q1598" s="8">
        <f t="shared" si="244"/>
        <v>53.725000000000001</v>
      </c>
      <c r="R1598" s="8">
        <f t="shared" si="245"/>
        <v>46.625</v>
      </c>
      <c r="S1598" s="8">
        <f t="shared" si="246"/>
        <v>38.674999999999997</v>
      </c>
      <c r="T1598" s="8">
        <f t="shared" si="247"/>
        <v>47.875</v>
      </c>
      <c r="U1598" s="7">
        <f t="shared" si="248"/>
        <v>46.341666666666661</v>
      </c>
      <c r="V1598" s="7">
        <f t="shared" si="249"/>
        <v>46.724999999999994</v>
      </c>
    </row>
    <row r="1599" spans="1:22" ht="13.5" x14ac:dyDescent="0.25">
      <c r="A1599" s="3">
        <f>RSI!A1599</f>
        <v>44342</v>
      </c>
      <c r="B1599" s="2">
        <f>RSI!B1599</f>
        <v>8.1620000000000008</v>
      </c>
      <c r="C1599" s="2">
        <f>RSI!I1599</f>
        <v>53.860222605197656</v>
      </c>
      <c r="D1599" s="2">
        <f>MACD!E1599</f>
        <v>3.4093733977661245E-2</v>
      </c>
      <c r="E1599" s="2">
        <f>MACD!F1599</f>
        <v>7.0087118765407311E-2</v>
      </c>
      <c r="F1599" s="2">
        <f>'Moving Avg'!D1599</f>
        <v>8.1546000000000003</v>
      </c>
      <c r="G1599" s="2">
        <f>'Moving Avg'!F1599</f>
        <v>8.151349999999999</v>
      </c>
      <c r="H1599" s="2">
        <f>'Moving Avg'!G1599</f>
        <v>8.0237200000000009</v>
      </c>
      <c r="I1599" s="2">
        <f>'Moving Avg'!H1599</f>
        <v>7.4007850000000079</v>
      </c>
      <c r="J1599" s="5" t="str">
        <f>OBV!F1599</f>
        <v>BEARISH</v>
      </c>
      <c r="K1599" s="5" t="str">
        <f>OBV!G1599</f>
        <v>NEUTRAL</v>
      </c>
      <c r="L1599" s="5" t="str">
        <f>OBV!H1599</f>
        <v>CONFIRMED BEARISH</v>
      </c>
      <c r="M1599" s="7">
        <f t="shared" si="240"/>
        <v>25</v>
      </c>
      <c r="N1599" s="7">
        <f t="shared" si="241"/>
        <v>100</v>
      </c>
      <c r="O1599" s="7">
        <f t="shared" si="242"/>
        <v>50</v>
      </c>
      <c r="P1599" s="7">
        <f t="shared" si="243"/>
        <v>16.5</v>
      </c>
      <c r="Q1599" s="8">
        <f t="shared" si="244"/>
        <v>53.725000000000001</v>
      </c>
      <c r="R1599" s="8">
        <f t="shared" si="245"/>
        <v>46.625</v>
      </c>
      <c r="S1599" s="8">
        <f t="shared" si="246"/>
        <v>38.674999999999997</v>
      </c>
      <c r="T1599" s="8">
        <f t="shared" si="247"/>
        <v>47.875</v>
      </c>
      <c r="U1599" s="7">
        <f t="shared" si="248"/>
        <v>46.341666666666661</v>
      </c>
      <c r="V1599" s="7">
        <f t="shared" si="249"/>
        <v>46.724999999999994</v>
      </c>
    </row>
    <row r="1600" spans="1:22" ht="13.5" x14ac:dyDescent="0.25">
      <c r="A1600" s="3">
        <f>RSI!A1600</f>
        <v>44343</v>
      </c>
      <c r="B1600" s="2">
        <f>RSI!B1600</f>
        <v>8.1999999999999993</v>
      </c>
      <c r="C1600" s="2">
        <f>RSI!I1600</f>
        <v>56.835685923433488</v>
      </c>
      <c r="D1600" s="2">
        <f>MACD!E1600</f>
        <v>2.3214568582350381E-2</v>
      </c>
      <c r="E1600" s="2">
        <f>MACD!F1600</f>
        <v>6.0712608728795928E-2</v>
      </c>
      <c r="F1600" s="2">
        <f>'Moving Avg'!D1600</f>
        <v>8.1545999999999985</v>
      </c>
      <c r="G1600" s="2">
        <f>'Moving Avg'!F1600</f>
        <v>8.1473999999999993</v>
      </c>
      <c r="H1600" s="2">
        <f>'Moving Avg'!G1600</f>
        <v>8.0423800000000014</v>
      </c>
      <c r="I1600" s="2">
        <f>'Moving Avg'!H1600</f>
        <v>7.4004250000000074</v>
      </c>
      <c r="J1600" s="5" t="str">
        <f>OBV!F1600</f>
        <v>BEARISH</v>
      </c>
      <c r="K1600" s="5" t="str">
        <f>OBV!G1600</f>
        <v>NEUTRAL</v>
      </c>
      <c r="L1600" s="5" t="str">
        <f>OBV!H1600</f>
        <v>NEUTRAL</v>
      </c>
      <c r="M1600" s="7">
        <f t="shared" si="240"/>
        <v>25</v>
      </c>
      <c r="N1600" s="7">
        <f t="shared" si="241"/>
        <v>100</v>
      </c>
      <c r="O1600" s="7">
        <f t="shared" si="242"/>
        <v>50</v>
      </c>
      <c r="P1600" s="7">
        <f t="shared" si="243"/>
        <v>16.5</v>
      </c>
      <c r="Q1600" s="8">
        <f t="shared" si="244"/>
        <v>53.725000000000001</v>
      </c>
      <c r="R1600" s="8">
        <f t="shared" si="245"/>
        <v>46.625</v>
      </c>
      <c r="S1600" s="8">
        <f t="shared" si="246"/>
        <v>38.674999999999997</v>
      </c>
      <c r="T1600" s="8">
        <f t="shared" si="247"/>
        <v>47.875</v>
      </c>
      <c r="U1600" s="7">
        <f t="shared" si="248"/>
        <v>46.341666666666661</v>
      </c>
      <c r="V1600" s="7">
        <f t="shared" si="249"/>
        <v>46.724999999999994</v>
      </c>
    </row>
    <row r="1601" spans="1:22" ht="13.5" x14ac:dyDescent="0.25">
      <c r="A1601" s="3">
        <f>RSI!A1601</f>
        <v>44344</v>
      </c>
      <c r="B1601" s="2">
        <f>RSI!B1601</f>
        <v>8.1999999999999993</v>
      </c>
      <c r="C1601" s="2">
        <f>RSI!I1601</f>
        <v>56.835685923433488</v>
      </c>
      <c r="D1601" s="2">
        <f>MACD!E1601</f>
        <v>1.3560355596482054E-2</v>
      </c>
      <c r="E1601" s="2">
        <f>MACD!F1601</f>
        <v>5.1282158102333157E-2</v>
      </c>
      <c r="F1601" s="2">
        <f>'Moving Avg'!D1601</f>
        <v>8.1622000000000021</v>
      </c>
      <c r="G1601" s="2">
        <f>'Moving Avg'!F1601</f>
        <v>8.1474999999999973</v>
      </c>
      <c r="H1601" s="2">
        <f>'Moving Avg'!G1601</f>
        <v>8.0610400000000002</v>
      </c>
      <c r="I1601" s="2">
        <f>'Moving Avg'!H1601</f>
        <v>7.4008050000000072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  <c r="M1601" s="7">
        <f t="shared" si="240"/>
        <v>25</v>
      </c>
      <c r="N1601" s="7">
        <f t="shared" si="241"/>
        <v>100</v>
      </c>
      <c r="O1601" s="7">
        <f t="shared" si="242"/>
        <v>50</v>
      </c>
      <c r="P1601" s="7">
        <f t="shared" si="243"/>
        <v>83.5</v>
      </c>
      <c r="Q1601" s="8">
        <f t="shared" si="244"/>
        <v>63.774999999999999</v>
      </c>
      <c r="R1601" s="8">
        <f t="shared" si="245"/>
        <v>63.375</v>
      </c>
      <c r="S1601" s="8">
        <f t="shared" si="246"/>
        <v>68.825000000000003</v>
      </c>
      <c r="T1601" s="8">
        <f t="shared" si="247"/>
        <v>64.625</v>
      </c>
      <c r="U1601" s="7">
        <f t="shared" si="248"/>
        <v>65.325000000000003</v>
      </c>
      <c r="V1601" s="7">
        <f t="shared" si="249"/>
        <v>65.150000000000006</v>
      </c>
    </row>
    <row r="1602" spans="1:22" ht="13.5" x14ac:dyDescent="0.25">
      <c r="A1602" s="3">
        <f>RSI!A1602</f>
        <v>44347</v>
      </c>
      <c r="B1602" s="2">
        <f>RSI!B1602</f>
        <v>8.1850000000000005</v>
      </c>
      <c r="C1602" s="2">
        <f>RSI!I1602</f>
        <v>55.205859659642257</v>
      </c>
      <c r="D1602" s="2">
        <f>MACD!E1602</f>
        <v>6.0869937916390171E-3</v>
      </c>
      <c r="E1602" s="2">
        <f>MACD!F1602</f>
        <v>4.2243125240194336E-2</v>
      </c>
      <c r="F1602" s="2">
        <f>'Moving Avg'!D1602</f>
        <v>8.1682000000000006</v>
      </c>
      <c r="G1602" s="2">
        <f>'Moving Avg'!F1602</f>
        <v>8.1468499999999988</v>
      </c>
      <c r="H1602" s="2">
        <f>'Moving Avg'!G1602</f>
        <v>8.077020000000001</v>
      </c>
      <c r="I1602" s="2">
        <f>'Moving Avg'!H1602</f>
        <v>7.4011100000000063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100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63.774999999999999</v>
      </c>
      <c r="R1602" s="8">
        <f t="shared" si="245"/>
        <v>63.375</v>
      </c>
      <c r="S1602" s="8">
        <f t="shared" si="246"/>
        <v>68.825000000000003</v>
      </c>
      <c r="T1602" s="8">
        <f t="shared" si="247"/>
        <v>64.625</v>
      </c>
      <c r="U1602" s="7">
        <f t="shared" si="248"/>
        <v>65.325000000000003</v>
      </c>
      <c r="V1602" s="7">
        <f t="shared" si="249"/>
        <v>65.150000000000006</v>
      </c>
    </row>
    <row r="1603" spans="1:22" ht="13.5" x14ac:dyDescent="0.25">
      <c r="A1603" s="3">
        <f>RSI!A1603</f>
        <v>44348</v>
      </c>
      <c r="B1603" s="2">
        <f>RSI!B1603</f>
        <v>8.1850000000000005</v>
      </c>
      <c r="C1603" s="2">
        <f>RSI!I1603</f>
        <v>55.205859659642257</v>
      </c>
      <c r="D1603" s="2">
        <f>MACD!E1603</f>
        <v>-5.3272834938056235E-4</v>
      </c>
      <c r="E1603" s="2">
        <f>MACD!F1603</f>
        <v>3.3687954522279358E-2</v>
      </c>
      <c r="F1603" s="2">
        <f>'Moving Avg'!D1603</f>
        <v>8.1864000000000008</v>
      </c>
      <c r="G1603" s="2">
        <f>'Moving Avg'!F1603</f>
        <v>8.1461999999999986</v>
      </c>
      <c r="H1603" s="2">
        <f>'Moving Avg'!G1603</f>
        <v>8.0930000000000017</v>
      </c>
      <c r="I1603" s="2">
        <f>'Moving Avg'!H1603</f>
        <v>7.4014150000000063</v>
      </c>
      <c r="J1603" s="5" t="str">
        <f>OBV!F1603</f>
        <v>BULLISH</v>
      </c>
      <c r="K1603" s="5" t="str">
        <f>OBV!G1603</f>
        <v>NEUTRAL</v>
      </c>
      <c r="L1603" s="5" t="str">
        <f>OBV!H1603</f>
        <v>CONFIRMED BULLISH</v>
      </c>
      <c r="M1603" s="7">
        <f t="shared" si="250"/>
        <v>25</v>
      </c>
      <c r="N1603" s="7">
        <f t="shared" si="251"/>
        <v>100</v>
      </c>
      <c r="O1603" s="7">
        <f t="shared" si="252"/>
        <v>50</v>
      </c>
      <c r="P1603" s="7">
        <f t="shared" si="253"/>
        <v>83.5</v>
      </c>
      <c r="Q1603" s="8">
        <f t="shared" ref="Q1603:Q1666" si="254">0.35*M1603+N1603*0.35+O1603*0.15+P1603*0.15</f>
        <v>63.774999999999999</v>
      </c>
      <c r="R1603" s="8">
        <f t="shared" ref="R1603:R1666" si="255">M1603*0.2+N1603*0.2+O1603*0.35+P1603*0.25</f>
        <v>63.375</v>
      </c>
      <c r="S1603" s="8">
        <f t="shared" ref="S1603:S1666" si="256">M1603*0.15+N1603*0.15+O1603*0.25+P1603*0.45</f>
        <v>68.825000000000003</v>
      </c>
      <c r="T1603" s="8">
        <f t="shared" ref="T1603:T1666" si="257">0.25*SUM(M1603:P1603)</f>
        <v>64.625</v>
      </c>
      <c r="U1603" s="7">
        <f t="shared" ref="U1603:U1666" si="258">SUM(Q1603:S1603)/3</f>
        <v>65.325000000000003</v>
      </c>
      <c r="V1603" s="7">
        <f t="shared" ref="V1603:V1666" si="259">SUM(Q1603:T1603)/4</f>
        <v>65.150000000000006</v>
      </c>
    </row>
    <row r="1604" spans="1:22" ht="13.5" x14ac:dyDescent="0.25">
      <c r="A1604" s="3">
        <f>RSI!A1604</f>
        <v>44349</v>
      </c>
      <c r="B1604" s="2">
        <f>RSI!B1604</f>
        <v>8.17</v>
      </c>
      <c r="C1604" s="2">
        <f>RSI!I1604</f>
        <v>53.428946578144917</v>
      </c>
      <c r="D1604" s="2">
        <f>MACD!E1604</f>
        <v>6.3952127463942077E-3</v>
      </c>
      <c r="E1604" s="2">
        <f>MACD!F1604</f>
        <v>2.8229406167102331E-2</v>
      </c>
      <c r="F1604" s="2">
        <f>'Moving Avg'!D1604</f>
        <v>8.1880000000000006</v>
      </c>
      <c r="G1604" s="2">
        <f>'Moving Avg'!F1604</f>
        <v>8.1448</v>
      </c>
      <c r="H1604" s="2">
        <f>'Moving Avg'!G1604</f>
        <v>8.1094200000000018</v>
      </c>
      <c r="I1604" s="2">
        <f>'Moving Avg'!H1604</f>
        <v>7.4016450000000065</v>
      </c>
      <c r="J1604" s="5" t="str">
        <f>OBV!F1604</f>
        <v>BEARISH</v>
      </c>
      <c r="K1604" s="5" t="str">
        <f>OBV!G1604</f>
        <v>NEUTRAL</v>
      </c>
      <c r="L1604" s="5" t="str">
        <f>OBV!H1604</f>
        <v>BEARISH DIVERGENCE</v>
      </c>
      <c r="M1604" s="7">
        <f t="shared" si="250"/>
        <v>25</v>
      </c>
      <c r="N1604" s="7">
        <f t="shared" si="251"/>
        <v>100</v>
      </c>
      <c r="O1604" s="7">
        <f t="shared" si="252"/>
        <v>50</v>
      </c>
      <c r="P1604" s="7">
        <f t="shared" si="253"/>
        <v>16.5</v>
      </c>
      <c r="Q1604" s="8">
        <f t="shared" si="254"/>
        <v>53.725000000000001</v>
      </c>
      <c r="R1604" s="8">
        <f t="shared" si="255"/>
        <v>46.625</v>
      </c>
      <c r="S1604" s="8">
        <f t="shared" si="256"/>
        <v>38.674999999999997</v>
      </c>
      <c r="T1604" s="8">
        <f t="shared" si="257"/>
        <v>47.875</v>
      </c>
      <c r="U1604" s="7">
        <f t="shared" si="258"/>
        <v>46.341666666666661</v>
      </c>
      <c r="V1604" s="7">
        <f t="shared" si="259"/>
        <v>46.724999999999994</v>
      </c>
    </row>
    <row r="1605" spans="1:22" ht="13.5" x14ac:dyDescent="0.25">
      <c r="A1605" s="3">
        <f>RSI!A1605</f>
        <v>44350</v>
      </c>
      <c r="B1605" s="2">
        <f>RSI!B1605</f>
        <v>8.17</v>
      </c>
      <c r="C1605" s="2">
        <f>RSI!I1605</f>
        <v>53.428946578144902</v>
      </c>
      <c r="D1605" s="2">
        <f>MACD!E1605</f>
        <v>1.2092087248822381E-2</v>
      </c>
      <c r="E1605" s="2">
        <f>MACD!F1605</f>
        <v>2.5001942383446343E-2</v>
      </c>
      <c r="F1605" s="2">
        <f>'Moving Avg'!D1605</f>
        <v>8.1820000000000004</v>
      </c>
      <c r="G1605" s="2">
        <f>'Moving Avg'!F1605</f>
        <v>8.1563499999999998</v>
      </c>
      <c r="H1605" s="2">
        <f>'Moving Avg'!G1605</f>
        <v>8.1288000000000018</v>
      </c>
      <c r="I1605" s="2">
        <f>'Moving Avg'!H1605</f>
        <v>7.4018750000000058</v>
      </c>
      <c r="J1605" s="5" t="str">
        <f>OBV!F1605</f>
        <v>BEARISH</v>
      </c>
      <c r="K1605" s="5" t="str">
        <f>OBV!G1605</f>
        <v>NEUTRAL</v>
      </c>
      <c r="L1605" s="5" t="str">
        <f>OBV!H1605</f>
        <v>CONFIRMED BEARISH</v>
      </c>
      <c r="M1605" s="7">
        <f t="shared" si="250"/>
        <v>25</v>
      </c>
      <c r="N1605" s="7">
        <f t="shared" si="251"/>
        <v>45</v>
      </c>
      <c r="O1605" s="7">
        <f t="shared" si="252"/>
        <v>50</v>
      </c>
      <c r="P1605" s="7">
        <f t="shared" si="253"/>
        <v>16.5</v>
      </c>
      <c r="Q1605" s="8">
        <f t="shared" si="254"/>
        <v>34.475000000000001</v>
      </c>
      <c r="R1605" s="8">
        <f t="shared" si="255"/>
        <v>35.625</v>
      </c>
      <c r="S1605" s="8">
        <f t="shared" si="256"/>
        <v>30.425000000000001</v>
      </c>
      <c r="T1605" s="8">
        <f t="shared" si="257"/>
        <v>34.125</v>
      </c>
      <c r="U1605" s="7">
        <f t="shared" si="258"/>
        <v>33.508333333333333</v>
      </c>
      <c r="V1605" s="7">
        <f t="shared" si="259"/>
        <v>33.662499999999994</v>
      </c>
    </row>
    <row r="1606" spans="1:22" ht="13.5" x14ac:dyDescent="0.25">
      <c r="A1606" s="3">
        <f>RSI!A1606</f>
        <v>44351</v>
      </c>
      <c r="B1606" s="2">
        <f>RSI!B1606</f>
        <v>8.1319999999999997</v>
      </c>
      <c r="C1606" s="2">
        <f>RSI!I1606</f>
        <v>48.812830670677144</v>
      </c>
      <c r="D1606" s="2">
        <f>MACD!E1606</f>
        <v>1.3728190209429059E-2</v>
      </c>
      <c r="E1606" s="2">
        <f>MACD!F1606</f>
        <v>2.274719194864289E-2</v>
      </c>
      <c r="F1606" s="2">
        <f>'Moving Avg'!D1606</f>
        <v>8.1684000000000001</v>
      </c>
      <c r="G1606" s="2">
        <f>'Moving Avg'!F1606</f>
        <v>8.1541499999999996</v>
      </c>
      <c r="H1606" s="2">
        <f>'Moving Avg'!G1606</f>
        <v>8.1431400000000025</v>
      </c>
      <c r="I1606" s="2">
        <f>'Moving Avg'!H1606</f>
        <v>7.4008450000000066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45</v>
      </c>
      <c r="O1606" s="7">
        <f t="shared" si="252"/>
        <v>50</v>
      </c>
      <c r="P1606" s="7">
        <f t="shared" si="253"/>
        <v>16.5</v>
      </c>
      <c r="Q1606" s="8">
        <f t="shared" si="254"/>
        <v>34.475000000000001</v>
      </c>
      <c r="R1606" s="8">
        <f t="shared" si="255"/>
        <v>35.625</v>
      </c>
      <c r="S1606" s="8">
        <f t="shared" si="256"/>
        <v>30.425000000000001</v>
      </c>
      <c r="T1606" s="8">
        <f t="shared" si="257"/>
        <v>34.125</v>
      </c>
      <c r="U1606" s="7">
        <f t="shared" si="258"/>
        <v>33.508333333333333</v>
      </c>
      <c r="V1606" s="7">
        <f t="shared" si="259"/>
        <v>33.662499999999994</v>
      </c>
    </row>
    <row r="1607" spans="1:22" ht="13.5" x14ac:dyDescent="0.25">
      <c r="A1607" s="3">
        <f>RSI!A1607</f>
        <v>44354</v>
      </c>
      <c r="B1607" s="2">
        <f>RSI!B1607</f>
        <v>8.1319999999999997</v>
      </c>
      <c r="C1607" s="2">
        <f>RSI!I1607</f>
        <v>48.812830670677144</v>
      </c>
      <c r="D1607" s="2">
        <f>MACD!E1607</f>
        <v>1.4118547911220247E-2</v>
      </c>
      <c r="E1607" s="2">
        <f>MACD!F1607</f>
        <v>2.102146314115836E-2</v>
      </c>
      <c r="F1607" s="2">
        <f>'Moving Avg'!D1607</f>
        <v>8.1577999999999982</v>
      </c>
      <c r="G1607" s="2">
        <f>'Moving Avg'!F1607</f>
        <v>8.1545500000000004</v>
      </c>
      <c r="H1607" s="2">
        <f>'Moving Avg'!G1607</f>
        <v>8.1561400000000006</v>
      </c>
      <c r="I1607" s="2">
        <f>'Moving Avg'!H1607</f>
        <v>7.4016600000000059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16.5</v>
      </c>
      <c r="Q1607" s="8">
        <f t="shared" si="254"/>
        <v>34.475000000000001</v>
      </c>
      <c r="R1607" s="8">
        <f t="shared" si="255"/>
        <v>35.625</v>
      </c>
      <c r="S1607" s="8">
        <f t="shared" si="256"/>
        <v>30.425000000000001</v>
      </c>
      <c r="T1607" s="8">
        <f t="shared" si="257"/>
        <v>34.125</v>
      </c>
      <c r="U1607" s="7">
        <f t="shared" si="258"/>
        <v>33.508333333333333</v>
      </c>
      <c r="V1607" s="7">
        <f t="shared" si="259"/>
        <v>33.662499999999994</v>
      </c>
    </row>
    <row r="1608" spans="1:22" ht="13.5" x14ac:dyDescent="0.25">
      <c r="A1608" s="3">
        <f>RSI!A1608</f>
        <v>44355</v>
      </c>
      <c r="B1608" s="2">
        <f>RSI!B1608</f>
        <v>7.9409999999999998</v>
      </c>
      <c r="C1608" s="2">
        <f>RSI!I1608</f>
        <v>32.463134612058184</v>
      </c>
      <c r="D1608" s="2">
        <f>MACD!E1608</f>
        <v>1.9289129610214673E-2</v>
      </c>
      <c r="E1608" s="2">
        <f>MACD!F1608</f>
        <v>2.0674996434969624E-2</v>
      </c>
      <c r="F1608" s="2">
        <f>'Moving Avg'!D1608</f>
        <v>8.109</v>
      </c>
      <c r="G1608" s="2">
        <f>'Moving Avg'!F1608</f>
        <v>8.1454000000000004</v>
      </c>
      <c r="H1608" s="2">
        <f>'Moving Avg'!G1608</f>
        <v>8.1613400000000009</v>
      </c>
      <c r="I1608" s="2">
        <f>'Moving Avg'!H1608</f>
        <v>7.4007450000000059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45</v>
      </c>
      <c r="O1608" s="7">
        <f t="shared" si="252"/>
        <v>50</v>
      </c>
      <c r="P1608" s="7">
        <f t="shared" si="253"/>
        <v>16.5</v>
      </c>
      <c r="Q1608" s="8">
        <f t="shared" si="254"/>
        <v>34.475000000000001</v>
      </c>
      <c r="R1608" s="8">
        <f t="shared" si="255"/>
        <v>35.625</v>
      </c>
      <c r="S1608" s="8">
        <f t="shared" si="256"/>
        <v>30.425000000000001</v>
      </c>
      <c r="T1608" s="8">
        <f t="shared" si="257"/>
        <v>34.125</v>
      </c>
      <c r="U1608" s="7">
        <f t="shared" si="258"/>
        <v>33.508333333333333</v>
      </c>
      <c r="V1608" s="7">
        <f t="shared" si="259"/>
        <v>33.662499999999994</v>
      </c>
    </row>
    <row r="1609" spans="1:22" ht="13.5" x14ac:dyDescent="0.25">
      <c r="A1609" s="3">
        <f>RSI!A1609</f>
        <v>44356</v>
      </c>
      <c r="B1609" s="2">
        <f>RSI!B1609</f>
        <v>8.17</v>
      </c>
      <c r="C1609" s="2">
        <f>RSI!I1609</f>
        <v>52.853071894655521</v>
      </c>
      <c r="D1609" s="2">
        <f>MACD!E1609</f>
        <v>1.8362501259169051E-2</v>
      </c>
      <c r="E1609" s="2">
        <f>MACD!F1609</f>
        <v>2.0212497399809508E-2</v>
      </c>
      <c r="F1609" s="2">
        <f>'Moving Avg'!D1609</f>
        <v>8.109</v>
      </c>
      <c r="G1609" s="2">
        <f>'Moving Avg'!F1609</f>
        <v>8.1477000000000004</v>
      </c>
      <c r="H1609" s="2">
        <f>'Moving Avg'!G1609</f>
        <v>8.1711200000000002</v>
      </c>
      <c r="I1609" s="2">
        <f>'Moving Avg'!H1609</f>
        <v>7.402195000000007</v>
      </c>
      <c r="J1609" s="5" t="str">
        <f>OBV!F1609</f>
        <v>BEARISH</v>
      </c>
      <c r="K1609" s="5" t="str">
        <f>OBV!G1609</f>
        <v>NEUTRAL</v>
      </c>
      <c r="L1609" s="5" t="str">
        <f>OBV!H1609</f>
        <v>NEUTRAL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16.5</v>
      </c>
      <c r="Q1609" s="8">
        <f t="shared" si="254"/>
        <v>34.475000000000001</v>
      </c>
      <c r="R1609" s="8">
        <f t="shared" si="255"/>
        <v>35.625</v>
      </c>
      <c r="S1609" s="8">
        <f t="shared" si="256"/>
        <v>30.425000000000001</v>
      </c>
      <c r="T1609" s="8">
        <f t="shared" si="257"/>
        <v>34.125</v>
      </c>
      <c r="U1609" s="7">
        <f t="shared" si="258"/>
        <v>33.508333333333333</v>
      </c>
      <c r="V1609" s="7">
        <f t="shared" si="259"/>
        <v>33.662499999999994</v>
      </c>
    </row>
    <row r="1610" spans="1:22" ht="13.5" x14ac:dyDescent="0.25">
      <c r="A1610" s="3">
        <f>RSI!A1610</f>
        <v>44357</v>
      </c>
      <c r="B1610" s="2">
        <f>RSI!B1610</f>
        <v>8.17</v>
      </c>
      <c r="C1610" s="2">
        <f>RSI!I1610</f>
        <v>52.853071894655521</v>
      </c>
      <c r="D1610" s="2">
        <f>MACD!E1610</f>
        <v>2.3182236867221206E-2</v>
      </c>
      <c r="E1610" s="2">
        <f>MACD!F1610</f>
        <v>2.0806445293291849E-2</v>
      </c>
      <c r="F1610" s="2">
        <f>'Moving Avg'!D1610</f>
        <v>8.109</v>
      </c>
      <c r="G1610" s="2">
        <f>'Moving Avg'!F1610</f>
        <v>8.15</v>
      </c>
      <c r="H1610" s="2">
        <f>'Moving Avg'!G1610</f>
        <v>8.1809000000000012</v>
      </c>
      <c r="I1610" s="2">
        <f>'Moving Avg'!H1610</f>
        <v>7.4042700000000075</v>
      </c>
      <c r="J1610" s="5" t="str">
        <f>OBV!F1610</f>
        <v>BEARISH</v>
      </c>
      <c r="K1610" s="5" t="str">
        <f>OBV!G1610</f>
        <v>NEUTRAL</v>
      </c>
      <c r="L1610" s="5" t="str">
        <f>OBV!H1610</f>
        <v>NEUTRAL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16.5</v>
      </c>
      <c r="Q1610" s="8">
        <f t="shared" si="254"/>
        <v>18.725000000000001</v>
      </c>
      <c r="R1610" s="8">
        <f t="shared" si="255"/>
        <v>26.625</v>
      </c>
      <c r="S1610" s="8">
        <f t="shared" si="256"/>
        <v>23.675000000000001</v>
      </c>
      <c r="T1610" s="8">
        <f t="shared" si="257"/>
        <v>22.875</v>
      </c>
      <c r="U1610" s="7">
        <f t="shared" si="258"/>
        <v>23.008333333333336</v>
      </c>
      <c r="V1610" s="7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8.17</v>
      </c>
      <c r="C1611" s="2">
        <f>RSI!I1611</f>
        <v>52.853071894655521</v>
      </c>
      <c r="D1611" s="2">
        <f>MACD!E1611</f>
        <v>2.7036078305240352E-2</v>
      </c>
      <c r="E1611" s="2">
        <f>MACD!F1611</f>
        <v>2.2052371895681551E-2</v>
      </c>
      <c r="F1611" s="2">
        <f>'Moving Avg'!D1611</f>
        <v>8.1166000000000018</v>
      </c>
      <c r="G1611" s="2">
        <f>'Moving Avg'!F1611</f>
        <v>8.1523000000000003</v>
      </c>
      <c r="H1611" s="2">
        <f>'Moving Avg'!G1611</f>
        <v>8.1891999999999996</v>
      </c>
      <c r="I1611" s="2">
        <f>'Moving Avg'!H1611</f>
        <v>7.4066050000000079</v>
      </c>
      <c r="J1611" s="5" t="str">
        <f>OBV!F1611</f>
        <v>BULLISH</v>
      </c>
      <c r="K1611" s="5" t="str">
        <f>OBV!G1611</f>
        <v>NEUTRAL</v>
      </c>
      <c r="L1611" s="5" t="str">
        <f>OBV!H1611</f>
        <v>CONFIRMED BULLISH</v>
      </c>
      <c r="M1611" s="7">
        <f t="shared" si="250"/>
        <v>25</v>
      </c>
      <c r="N1611" s="7">
        <f t="shared" si="251"/>
        <v>0</v>
      </c>
      <c r="O1611" s="7">
        <f t="shared" si="252"/>
        <v>50</v>
      </c>
      <c r="P1611" s="7">
        <f t="shared" si="253"/>
        <v>83.5</v>
      </c>
      <c r="Q1611" s="8">
        <f t="shared" si="254"/>
        <v>28.774999999999999</v>
      </c>
      <c r="R1611" s="8">
        <f t="shared" si="255"/>
        <v>43.375</v>
      </c>
      <c r="S1611" s="8">
        <f t="shared" si="256"/>
        <v>53.825000000000003</v>
      </c>
      <c r="T1611" s="8">
        <f t="shared" si="257"/>
        <v>39.625</v>
      </c>
      <c r="U1611" s="7">
        <f t="shared" si="258"/>
        <v>41.991666666666667</v>
      </c>
      <c r="V1611" s="7">
        <f t="shared" si="259"/>
        <v>41.400000000000006</v>
      </c>
    </row>
    <row r="1612" spans="1:22" ht="13.5" x14ac:dyDescent="0.25">
      <c r="A1612" s="3">
        <f>RSI!A1612</f>
        <v>44361</v>
      </c>
      <c r="B1612" s="2">
        <f>RSI!B1612</f>
        <v>8.1549999999999994</v>
      </c>
      <c r="C1612" s="2">
        <f>RSI!I1612</f>
        <v>51.579103635926636</v>
      </c>
      <c r="D1612" s="2">
        <f>MACD!E1612</f>
        <v>2.8892665434113951E-2</v>
      </c>
      <c r="E1612" s="2">
        <f>MACD!F1612</f>
        <v>2.3420430603368032E-2</v>
      </c>
      <c r="F1612" s="2">
        <f>'Moving Avg'!D1612</f>
        <v>8.1212</v>
      </c>
      <c r="G1612" s="2">
        <f>'Moving Avg'!F1612</f>
        <v>8.1538499999999985</v>
      </c>
      <c r="H1612" s="2">
        <f>'Moving Avg'!G1612</f>
        <v>8.192619999999998</v>
      </c>
      <c r="I1612" s="2">
        <f>'Moving Avg'!H1612</f>
        <v>7.4088650000000076</v>
      </c>
      <c r="J1612" s="5" t="str">
        <f>OBV!F1612</f>
        <v>BEARISH</v>
      </c>
      <c r="K1612" s="5" t="str">
        <f>OBV!G1612</f>
        <v>NEUTRAL</v>
      </c>
      <c r="L1612" s="5" t="str">
        <f>OBV!H1612</f>
        <v>BEARISH DIVERGENCE</v>
      </c>
      <c r="M1612" s="7">
        <f t="shared" si="250"/>
        <v>25</v>
      </c>
      <c r="N1612" s="7">
        <f t="shared" si="251"/>
        <v>0</v>
      </c>
      <c r="O1612" s="7">
        <f t="shared" si="252"/>
        <v>50</v>
      </c>
      <c r="P1612" s="7">
        <f t="shared" si="253"/>
        <v>16.5</v>
      </c>
      <c r="Q1612" s="8">
        <f t="shared" si="254"/>
        <v>18.725000000000001</v>
      </c>
      <c r="R1612" s="8">
        <f t="shared" si="255"/>
        <v>26.625</v>
      </c>
      <c r="S1612" s="8">
        <f t="shared" si="256"/>
        <v>23.675000000000001</v>
      </c>
      <c r="T1612" s="8">
        <f t="shared" si="257"/>
        <v>22.875</v>
      </c>
      <c r="U1612" s="7">
        <f t="shared" si="258"/>
        <v>23.008333333333336</v>
      </c>
      <c r="V1612" s="7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7.9409999999999998</v>
      </c>
      <c r="C1613" s="2">
        <f>RSI!I1613</f>
        <v>37.639757842800392</v>
      </c>
      <c r="D1613" s="2">
        <f>MACD!E1613</f>
        <v>4.6211727538683078E-2</v>
      </c>
      <c r="E1613" s="2">
        <f>MACD!F1613</f>
        <v>2.7978689990431044E-2</v>
      </c>
      <c r="F1613" s="2">
        <f>'Moving Avg'!D1613</f>
        <v>8.1212</v>
      </c>
      <c r="G1613" s="2">
        <f>'Moving Avg'!F1613</f>
        <v>8.1447000000000003</v>
      </c>
      <c r="H1613" s="2">
        <f>'Moving Avg'!G1613</f>
        <v>8.188959999999998</v>
      </c>
      <c r="I1613" s="2">
        <f>'Moving Avg'!H1613</f>
        <v>7.4089100000000077</v>
      </c>
      <c r="J1613" s="5" t="str">
        <f>OBV!F1613</f>
        <v>BEARISH</v>
      </c>
      <c r="K1613" s="5" t="str">
        <f>OBV!G1613</f>
        <v>NEUTRAL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50</v>
      </c>
      <c r="P1613" s="7">
        <f t="shared" si="253"/>
        <v>16.5</v>
      </c>
      <c r="Q1613" s="8">
        <f t="shared" si="254"/>
        <v>18.725000000000001</v>
      </c>
      <c r="R1613" s="8">
        <f t="shared" si="255"/>
        <v>26.625</v>
      </c>
      <c r="S1613" s="8">
        <f t="shared" si="256"/>
        <v>23.675000000000001</v>
      </c>
      <c r="T1613" s="8">
        <f t="shared" si="257"/>
        <v>22.875</v>
      </c>
      <c r="U1613" s="7">
        <f t="shared" si="258"/>
        <v>23.008333333333336</v>
      </c>
      <c r="V1613" s="7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8.1549999999999994</v>
      </c>
      <c r="C1614" s="2">
        <f>RSI!I1614</f>
        <v>51.697683540789164</v>
      </c>
      <c r="D1614" s="2">
        <f>MACD!E1614</f>
        <v>4.3875246537547596E-2</v>
      </c>
      <c r="E1614" s="2">
        <f>MACD!F1614</f>
        <v>3.1158001299854354E-2</v>
      </c>
      <c r="F1614" s="2">
        <f>'Moving Avg'!D1614</f>
        <v>8.1181999999999999</v>
      </c>
      <c r="G1614" s="2">
        <f>'Moving Avg'!F1614</f>
        <v>8.1424500000000002</v>
      </c>
      <c r="H1614" s="2">
        <f>'Moving Avg'!G1614</f>
        <v>8.1874999999999964</v>
      </c>
      <c r="I1614" s="2">
        <f>'Moving Avg'!H1614</f>
        <v>7.4109100000000065</v>
      </c>
      <c r="J1614" s="5" t="str">
        <f>OBV!F1614</f>
        <v>BEARISH</v>
      </c>
      <c r="K1614" s="5" t="str">
        <f>OBV!G1614</f>
        <v>NEUTRAL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50</v>
      </c>
      <c r="P1614" s="7">
        <f t="shared" si="253"/>
        <v>16.5</v>
      </c>
      <c r="Q1614" s="8">
        <f t="shared" si="254"/>
        <v>18.725000000000001</v>
      </c>
      <c r="R1614" s="8">
        <f t="shared" si="255"/>
        <v>26.625</v>
      </c>
      <c r="S1614" s="8">
        <f t="shared" si="256"/>
        <v>23.675000000000001</v>
      </c>
      <c r="T1614" s="8">
        <f t="shared" si="257"/>
        <v>22.875</v>
      </c>
      <c r="U1614" s="7">
        <f t="shared" si="258"/>
        <v>23.008333333333336</v>
      </c>
      <c r="V1614" s="7">
        <f t="shared" si="259"/>
        <v>22.975000000000001</v>
      </c>
    </row>
    <row r="1615" spans="1:22" ht="13.5" x14ac:dyDescent="0.25">
      <c r="A1615" s="3">
        <f>RSI!A1615</f>
        <v>44364</v>
      </c>
      <c r="B1615" s="2">
        <f>RSI!B1615</f>
        <v>8.1549999999999994</v>
      </c>
      <c r="C1615" s="2">
        <f>RSI!I1615</f>
        <v>51.697683540789164</v>
      </c>
      <c r="D1615" s="2">
        <f>MACD!E1615</f>
        <v>4.171560761600368E-2</v>
      </c>
      <c r="E1615" s="2">
        <f>MACD!F1615</f>
        <v>3.3269522563084221E-2</v>
      </c>
      <c r="F1615" s="2">
        <f>'Moving Avg'!D1615</f>
        <v>8.1151999999999997</v>
      </c>
      <c r="G1615" s="2">
        <f>'Moving Avg'!F1615</f>
        <v>8.1402000000000019</v>
      </c>
      <c r="H1615" s="2">
        <f>'Moving Avg'!G1615</f>
        <v>8.1855999999999973</v>
      </c>
      <c r="I1615" s="2">
        <f>'Moving Avg'!H1615</f>
        <v>7.4140200000000069</v>
      </c>
      <c r="J1615" s="5" t="str">
        <f>OBV!F1615</f>
        <v>BEARISH</v>
      </c>
      <c r="K1615" s="5" t="str">
        <f>OBV!G1615</f>
        <v>NEUTRAL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50</v>
      </c>
      <c r="P1615" s="7">
        <f t="shared" si="253"/>
        <v>16.5</v>
      </c>
      <c r="Q1615" s="8">
        <f t="shared" si="254"/>
        <v>18.725000000000001</v>
      </c>
      <c r="R1615" s="8">
        <f t="shared" si="255"/>
        <v>26.625</v>
      </c>
      <c r="S1615" s="8">
        <f t="shared" si="256"/>
        <v>23.675000000000001</v>
      </c>
      <c r="T1615" s="8">
        <f t="shared" si="257"/>
        <v>22.875</v>
      </c>
      <c r="U1615" s="7">
        <f t="shared" si="258"/>
        <v>23.008333333333336</v>
      </c>
      <c r="V1615" s="7">
        <f t="shared" si="259"/>
        <v>22.975000000000001</v>
      </c>
    </row>
    <row r="1616" spans="1:22" ht="13.5" x14ac:dyDescent="0.25">
      <c r="A1616" s="3">
        <f>RSI!A1616</f>
        <v>44365</v>
      </c>
      <c r="B1616" s="2">
        <f>RSI!B1616</f>
        <v>8.0939999999999994</v>
      </c>
      <c r="C1616" s="2">
        <f>RSI!I1616</f>
        <v>48.112151119451568</v>
      </c>
      <c r="D1616" s="2">
        <f>MACD!E1616</f>
        <v>3.8391496123443503E-2</v>
      </c>
      <c r="E1616" s="2">
        <f>MACD!F1616</f>
        <v>3.4293917275156079E-2</v>
      </c>
      <c r="F1616" s="2">
        <f>'Moving Avg'!D1616</f>
        <v>8.1</v>
      </c>
      <c r="G1616" s="2">
        <f>'Moving Avg'!F1616</f>
        <v>8.1368000000000009</v>
      </c>
      <c r="H1616" s="2">
        <f>'Moving Avg'!G1616</f>
        <v>8.1805599999999963</v>
      </c>
      <c r="I1616" s="2">
        <f>'Moving Avg'!H1616</f>
        <v>7.4157900000000074</v>
      </c>
      <c r="J1616" s="5" t="str">
        <f>OBV!F1616</f>
        <v>BEARISH</v>
      </c>
      <c r="K1616" s="5" t="str">
        <f>OBV!G1616</f>
        <v>NEUTRAL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50</v>
      </c>
      <c r="P1616" s="7">
        <f t="shared" si="253"/>
        <v>16.5</v>
      </c>
      <c r="Q1616" s="8">
        <f t="shared" si="254"/>
        <v>18.725000000000001</v>
      </c>
      <c r="R1616" s="8">
        <f t="shared" si="255"/>
        <v>26.625</v>
      </c>
      <c r="S1616" s="8">
        <f t="shared" si="256"/>
        <v>23.675000000000001</v>
      </c>
      <c r="T1616" s="8">
        <f t="shared" si="257"/>
        <v>22.875</v>
      </c>
      <c r="U1616" s="7">
        <f t="shared" si="258"/>
        <v>23.008333333333336</v>
      </c>
      <c r="V1616" s="7">
        <f t="shared" si="259"/>
        <v>22.975000000000001</v>
      </c>
    </row>
    <row r="1617" spans="1:22" ht="13.5" x14ac:dyDescent="0.25">
      <c r="A1617" s="3">
        <f>RSI!A1617</f>
        <v>44368</v>
      </c>
      <c r="B1617" s="2">
        <f>RSI!B1617</f>
        <v>8.1319999999999997</v>
      </c>
      <c r="C1617" s="2">
        <f>RSI!I1617</f>
        <v>50.419087055947188</v>
      </c>
      <c r="D1617" s="2">
        <f>MACD!E1617</f>
        <v>3.296785895835086E-2</v>
      </c>
      <c r="E1617" s="2">
        <f>MACD!F1617</f>
        <v>3.4028705611795038E-2</v>
      </c>
      <c r="F1617" s="2">
        <f>'Moving Avg'!D1617</f>
        <v>8.0953999999999997</v>
      </c>
      <c r="G1617" s="2">
        <f>'Moving Avg'!F1617</f>
        <v>8.1356500000000018</v>
      </c>
      <c r="H1617" s="2">
        <f>'Moving Avg'!G1617</f>
        <v>8.1792399999999983</v>
      </c>
      <c r="I1617" s="2">
        <f>'Moving Avg'!H1617</f>
        <v>7.4177850000000065</v>
      </c>
      <c r="J1617" s="5" t="str">
        <f>OBV!F1617</f>
        <v>BULLISH</v>
      </c>
      <c r="K1617" s="5" t="str">
        <f>OBV!G1617</f>
        <v>NEUTRAL</v>
      </c>
      <c r="L1617" s="5" t="str">
        <f>OBV!H1617</f>
        <v>BULLISH DIVERGENCE</v>
      </c>
      <c r="M1617" s="7">
        <f t="shared" si="250"/>
        <v>25</v>
      </c>
      <c r="N1617" s="7">
        <f t="shared" si="251"/>
        <v>45</v>
      </c>
      <c r="O1617" s="7">
        <f t="shared" si="252"/>
        <v>50</v>
      </c>
      <c r="P1617" s="7">
        <f t="shared" si="253"/>
        <v>66.5</v>
      </c>
      <c r="Q1617" s="8">
        <f t="shared" si="254"/>
        <v>41.975000000000001</v>
      </c>
      <c r="R1617" s="8">
        <f t="shared" si="255"/>
        <v>48.125</v>
      </c>
      <c r="S1617" s="8">
        <f t="shared" si="256"/>
        <v>52.924999999999997</v>
      </c>
      <c r="T1617" s="8">
        <f t="shared" si="257"/>
        <v>46.625</v>
      </c>
      <c r="U1617" s="7">
        <f t="shared" si="258"/>
        <v>47.67499999999999</v>
      </c>
      <c r="V1617" s="7">
        <f t="shared" si="259"/>
        <v>47.412499999999994</v>
      </c>
    </row>
    <row r="1618" spans="1:22" ht="13.5" x14ac:dyDescent="0.25">
      <c r="A1618" s="3">
        <f>RSI!A1618</f>
        <v>44369</v>
      </c>
      <c r="B1618" s="2">
        <f>RSI!B1618</f>
        <v>8.1319999999999997</v>
      </c>
      <c r="C1618" s="2">
        <f>RSI!I1618</f>
        <v>50.419087055947188</v>
      </c>
      <c r="D1618" s="2">
        <f>MACD!E1618</f>
        <v>-1.0417468998671353E-3</v>
      </c>
      <c r="E1618" s="2">
        <f>MACD!F1618</f>
        <v>2.7014615109462604E-2</v>
      </c>
      <c r="F1618" s="2">
        <f>'Moving Avg'!D1618</f>
        <v>8.1335999999999977</v>
      </c>
      <c r="G1618" s="2">
        <f>'Moving Avg'!F1618</f>
        <v>8.1375500000000009</v>
      </c>
      <c r="H1618" s="2">
        <f>'Moving Avg'!G1618</f>
        <v>8.1764399999999977</v>
      </c>
      <c r="I1618" s="2">
        <f>'Moving Avg'!H1618</f>
        <v>7.4198200000000076</v>
      </c>
      <c r="J1618" s="5" t="str">
        <f>OBV!F1618</f>
        <v>BULLISH</v>
      </c>
      <c r="K1618" s="5" t="str">
        <f>OBV!G1618</f>
        <v>NEUTRAL</v>
      </c>
      <c r="L1618" s="5" t="str">
        <f>OBV!H1618</f>
        <v>CONFIRMED BULLISH</v>
      </c>
      <c r="M1618" s="7">
        <f t="shared" si="250"/>
        <v>25</v>
      </c>
      <c r="N1618" s="7">
        <f t="shared" si="251"/>
        <v>100</v>
      </c>
      <c r="O1618" s="7">
        <f t="shared" si="252"/>
        <v>50</v>
      </c>
      <c r="P1618" s="7">
        <f t="shared" si="253"/>
        <v>83.5</v>
      </c>
      <c r="Q1618" s="8">
        <f t="shared" si="254"/>
        <v>63.774999999999999</v>
      </c>
      <c r="R1618" s="8">
        <f t="shared" si="255"/>
        <v>63.375</v>
      </c>
      <c r="S1618" s="8">
        <f t="shared" si="256"/>
        <v>68.825000000000003</v>
      </c>
      <c r="T1618" s="8">
        <f t="shared" si="257"/>
        <v>64.625</v>
      </c>
      <c r="U1618" s="7">
        <f t="shared" si="258"/>
        <v>65.325000000000003</v>
      </c>
      <c r="V1618" s="7">
        <f t="shared" si="259"/>
        <v>65.150000000000006</v>
      </c>
    </row>
    <row r="1619" spans="1:22" ht="13.5" x14ac:dyDescent="0.25">
      <c r="A1619" s="3">
        <f>RSI!A1619</f>
        <v>44370</v>
      </c>
      <c r="B1619" s="2">
        <f>RSI!B1619</f>
        <v>8.1319999999999997</v>
      </c>
      <c r="C1619" s="2">
        <f>RSI!I1619</f>
        <v>50.419087055947188</v>
      </c>
      <c r="D1619" s="2">
        <f>MACD!E1619</f>
        <v>5.3785533183372536E-3</v>
      </c>
      <c r="E1619" s="2">
        <f>MACD!F1619</f>
        <v>2.2687402751237536E-2</v>
      </c>
      <c r="F1619" s="2">
        <f>'Moving Avg'!D1619</f>
        <v>8.1289999999999996</v>
      </c>
      <c r="G1619" s="2">
        <f>'Moving Avg'!F1619</f>
        <v>8.1360500000000009</v>
      </c>
      <c r="H1619" s="2">
        <f>'Moving Avg'!G1619</f>
        <v>8.1740799999999982</v>
      </c>
      <c r="I1619" s="2">
        <f>'Moving Avg'!H1619</f>
        <v>7.4224450000000077</v>
      </c>
      <c r="J1619" s="5" t="str">
        <f>OBV!F1619</f>
        <v>BULLISH</v>
      </c>
      <c r="K1619" s="5" t="str">
        <f>OBV!G1619</f>
        <v>NEUTRAL</v>
      </c>
      <c r="L1619" s="5" t="str">
        <f>OBV!H1619</f>
        <v>BULLISH DIVERGENCE</v>
      </c>
      <c r="M1619" s="7">
        <f t="shared" si="250"/>
        <v>25</v>
      </c>
      <c r="N1619" s="7">
        <f t="shared" si="251"/>
        <v>45</v>
      </c>
      <c r="O1619" s="7">
        <f t="shared" si="252"/>
        <v>50</v>
      </c>
      <c r="P1619" s="7">
        <f t="shared" si="253"/>
        <v>66.5</v>
      </c>
      <c r="Q1619" s="8">
        <f t="shared" si="254"/>
        <v>41.975000000000001</v>
      </c>
      <c r="R1619" s="8">
        <f t="shared" si="255"/>
        <v>48.125</v>
      </c>
      <c r="S1619" s="8">
        <f t="shared" si="256"/>
        <v>52.924999999999997</v>
      </c>
      <c r="T1619" s="8">
        <f t="shared" si="257"/>
        <v>46.625</v>
      </c>
      <c r="U1619" s="7">
        <f t="shared" si="258"/>
        <v>47.67499999999999</v>
      </c>
      <c r="V1619" s="7">
        <f t="shared" si="259"/>
        <v>47.412499999999994</v>
      </c>
    </row>
    <row r="1620" spans="1:22" ht="13.5" x14ac:dyDescent="0.25">
      <c r="A1620" s="3">
        <f>RSI!A1620</f>
        <v>44371</v>
      </c>
      <c r="B1620" s="2">
        <f>RSI!B1620</f>
        <v>7.9029999999999996</v>
      </c>
      <c r="C1620" s="2">
        <f>RSI!I1620</f>
        <v>37.777338208645794</v>
      </c>
      <c r="D1620" s="2">
        <f>MACD!E1620</f>
        <v>2.7743420403044894E-2</v>
      </c>
      <c r="E1620" s="2">
        <f>MACD!F1620</f>
        <v>2.3698606281599009E-2</v>
      </c>
      <c r="F1620" s="2">
        <f>'Moving Avg'!D1620</f>
        <v>8.078599999999998</v>
      </c>
      <c r="G1620" s="2">
        <f>'Moving Avg'!F1620</f>
        <v>8.1212</v>
      </c>
      <c r="H1620" s="2">
        <f>'Moving Avg'!G1620</f>
        <v>8.1652199999999979</v>
      </c>
      <c r="I1620" s="2">
        <f>'Moving Avg'!H1620</f>
        <v>7.4247000000000085</v>
      </c>
      <c r="J1620" s="5" t="str">
        <f>OBV!F1620</f>
        <v>BEARISH</v>
      </c>
      <c r="K1620" s="5" t="str">
        <f>OBV!G1620</f>
        <v>NEUTRAL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50</v>
      </c>
      <c r="P1620" s="7">
        <f t="shared" si="253"/>
        <v>16.5</v>
      </c>
      <c r="Q1620" s="8">
        <f t="shared" si="254"/>
        <v>18.725000000000001</v>
      </c>
      <c r="R1620" s="8">
        <f t="shared" si="255"/>
        <v>26.625</v>
      </c>
      <c r="S1620" s="8">
        <f t="shared" si="256"/>
        <v>23.675000000000001</v>
      </c>
      <c r="T1620" s="8">
        <f t="shared" si="257"/>
        <v>22.875</v>
      </c>
      <c r="U1620" s="7">
        <f t="shared" si="258"/>
        <v>23.008333333333336</v>
      </c>
      <c r="V1620" s="7">
        <f t="shared" si="259"/>
        <v>22.975000000000001</v>
      </c>
    </row>
    <row r="1621" spans="1:22" ht="13.5" x14ac:dyDescent="0.25">
      <c r="A1621" s="3">
        <f>RSI!A1621</f>
        <v>44372</v>
      </c>
      <c r="B1621" s="2">
        <f>RSI!B1621</f>
        <v>8.0939999999999994</v>
      </c>
      <c r="C1621" s="2">
        <f>RSI!I1621</f>
        <v>49.214848568282498</v>
      </c>
      <c r="D1621" s="2">
        <f>MACD!E1621</f>
        <v>3.3844174724078968E-2</v>
      </c>
      <c r="E1621" s="2">
        <f>MACD!F1621</f>
        <v>2.5727719970095E-2</v>
      </c>
      <c r="F1621" s="2">
        <f>'Moving Avg'!D1621</f>
        <v>8.0785999999999998</v>
      </c>
      <c r="G1621" s="2">
        <f>'Moving Avg'!F1621</f>
        <v>8.1158999999999999</v>
      </c>
      <c r="H1621" s="2">
        <f>'Moving Avg'!G1621</f>
        <v>8.1616599999999977</v>
      </c>
      <c r="I1621" s="2">
        <f>'Moving Avg'!H1621</f>
        <v>7.4279100000000087</v>
      </c>
      <c r="J1621" s="5" t="str">
        <f>OBV!F1621</f>
        <v>BULLISH</v>
      </c>
      <c r="K1621" s="5" t="str">
        <f>OBV!G1621</f>
        <v>NEUTRAL</v>
      </c>
      <c r="L1621" s="5" t="str">
        <f>OBV!H1621</f>
        <v>NEUTRAL</v>
      </c>
      <c r="M1621" s="7">
        <f t="shared" si="250"/>
        <v>25</v>
      </c>
      <c r="N1621" s="7">
        <f t="shared" si="251"/>
        <v>0</v>
      </c>
      <c r="O1621" s="7">
        <f t="shared" si="252"/>
        <v>50</v>
      </c>
      <c r="P1621" s="7">
        <f t="shared" si="253"/>
        <v>49.5</v>
      </c>
      <c r="Q1621" s="8">
        <f t="shared" si="254"/>
        <v>23.675000000000001</v>
      </c>
      <c r="R1621" s="8">
        <f t="shared" si="255"/>
        <v>34.875</v>
      </c>
      <c r="S1621" s="8">
        <f t="shared" si="256"/>
        <v>38.525000000000006</v>
      </c>
      <c r="T1621" s="8">
        <f t="shared" si="257"/>
        <v>31.125</v>
      </c>
      <c r="U1621" s="7">
        <f t="shared" si="258"/>
        <v>32.358333333333334</v>
      </c>
      <c r="V1621" s="7">
        <f t="shared" si="259"/>
        <v>32.049999999999997</v>
      </c>
    </row>
    <row r="1622" spans="1:22" ht="13.5" x14ac:dyDescent="0.25">
      <c r="A1622" s="3">
        <f>RSI!A1622</f>
        <v>44375</v>
      </c>
      <c r="B1622" s="2">
        <f>RSI!B1622</f>
        <v>7.8650000000000002</v>
      </c>
      <c r="C1622" s="2">
        <f>RSI!I1622</f>
        <v>39.774738705940337</v>
      </c>
      <c r="D1622" s="2">
        <f>MACD!E1622</f>
        <v>5.3759646916068604E-2</v>
      </c>
      <c r="E1622" s="2">
        <f>MACD!F1622</f>
        <v>3.1334105359289724E-2</v>
      </c>
      <c r="F1622" s="2">
        <f>'Moving Avg'!D1622</f>
        <v>8.0251999999999999</v>
      </c>
      <c r="G1622" s="2">
        <f>'Moving Avg'!F1622</f>
        <v>8.0998999999999999</v>
      </c>
      <c r="H1622" s="2">
        <f>'Moving Avg'!G1622</f>
        <v>8.1535199999999985</v>
      </c>
      <c r="I1622" s="2">
        <f>'Moving Avg'!H1622</f>
        <v>7.4300100000000073</v>
      </c>
      <c r="J1622" s="5" t="str">
        <f>OBV!F1622</f>
        <v>BEARISH</v>
      </c>
      <c r="K1622" s="5" t="str">
        <f>OBV!G1622</f>
        <v>NEUTRAL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16.5</v>
      </c>
      <c r="Q1622" s="8">
        <f t="shared" si="254"/>
        <v>18.725000000000001</v>
      </c>
      <c r="R1622" s="8">
        <f t="shared" si="255"/>
        <v>26.625</v>
      </c>
      <c r="S1622" s="8">
        <f t="shared" si="256"/>
        <v>23.675000000000001</v>
      </c>
      <c r="T1622" s="8">
        <f t="shared" si="257"/>
        <v>22.875</v>
      </c>
      <c r="U1622" s="7">
        <f t="shared" si="258"/>
        <v>23.008333333333336</v>
      </c>
      <c r="V1622" s="7">
        <f t="shared" si="259"/>
        <v>22.975000000000001</v>
      </c>
    </row>
    <row r="1623" spans="1:22" ht="13.5" x14ac:dyDescent="0.25">
      <c r="A1623" s="3">
        <f>RSI!A1623</f>
        <v>44376</v>
      </c>
      <c r="B1623" s="2">
        <f>RSI!B1623</f>
        <v>7.8650000000000002</v>
      </c>
      <c r="C1623" s="2">
        <f>RSI!I1623</f>
        <v>39.774738705940337</v>
      </c>
      <c r="D1623" s="2">
        <f>MACD!E1623</f>
        <v>3.9132057927842467E-2</v>
      </c>
      <c r="E1623" s="2">
        <f>MACD!F1623</f>
        <v>3.2893695873000277E-2</v>
      </c>
      <c r="F1623" s="2">
        <f>'Moving Avg'!D1623</f>
        <v>7.9718</v>
      </c>
      <c r="G1623" s="2">
        <f>'Moving Avg'!F1623</f>
        <v>8.0839000000000016</v>
      </c>
      <c r="H1623" s="2">
        <f>'Moving Avg'!G1623</f>
        <v>8.1453799999999976</v>
      </c>
      <c r="I1623" s="2">
        <f>'Moving Avg'!H1623</f>
        <v>7.4332200000000084</v>
      </c>
      <c r="J1623" s="5" t="str">
        <f>OBV!F1623</f>
        <v>BEARISH</v>
      </c>
      <c r="K1623" s="5" t="str">
        <f>OBV!G1623</f>
        <v>NEUTRAL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16.5</v>
      </c>
      <c r="Q1623" s="8">
        <f t="shared" si="254"/>
        <v>18.725000000000001</v>
      </c>
      <c r="R1623" s="8">
        <f t="shared" si="255"/>
        <v>26.625</v>
      </c>
      <c r="S1623" s="8">
        <f t="shared" si="256"/>
        <v>23.675000000000001</v>
      </c>
      <c r="T1623" s="8">
        <f t="shared" si="257"/>
        <v>22.875</v>
      </c>
      <c r="U1623" s="7">
        <f t="shared" si="258"/>
        <v>23.008333333333336</v>
      </c>
      <c r="V1623" s="7">
        <f t="shared" si="259"/>
        <v>22.975000000000001</v>
      </c>
    </row>
    <row r="1624" spans="1:22" ht="13.5" x14ac:dyDescent="0.25">
      <c r="A1624" s="3">
        <f>RSI!A1624</f>
        <v>44377</v>
      </c>
      <c r="B1624" s="2">
        <f>RSI!B1624</f>
        <v>7.9029999999999996</v>
      </c>
      <c r="C1624" s="2">
        <f>RSI!I1624</f>
        <v>41.91878457562246</v>
      </c>
      <c r="D1624" s="2">
        <f>MACD!E1624</f>
        <v>5.8200105781194722E-2</v>
      </c>
      <c r="E1624" s="2">
        <f>MACD!F1624</f>
        <v>3.7954977854639166E-2</v>
      </c>
      <c r="F1624" s="2">
        <f>'Moving Avg'!D1624</f>
        <v>7.9260000000000002</v>
      </c>
      <c r="G1624" s="2">
        <f>'Moving Avg'!F1624</f>
        <v>8.0705500000000008</v>
      </c>
      <c r="H1624" s="2">
        <f>'Moving Avg'!G1624</f>
        <v>8.1372599999999977</v>
      </c>
      <c r="I1624" s="2">
        <f>'Moving Avg'!H1624</f>
        <v>7.4375800000000085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50</v>
      </c>
      <c r="P1624" s="7">
        <f t="shared" si="253"/>
        <v>16.5</v>
      </c>
      <c r="Q1624" s="8">
        <f t="shared" si="254"/>
        <v>18.725000000000001</v>
      </c>
      <c r="R1624" s="8">
        <f t="shared" si="255"/>
        <v>26.625</v>
      </c>
      <c r="S1624" s="8">
        <f t="shared" si="256"/>
        <v>23.675000000000001</v>
      </c>
      <c r="T1624" s="8">
        <f t="shared" si="257"/>
        <v>22.875</v>
      </c>
      <c r="U1624" s="7">
        <f t="shared" si="258"/>
        <v>23.008333333333336</v>
      </c>
      <c r="V1624" s="7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7.9029999999999996</v>
      </c>
      <c r="C1625" s="2">
        <f>RSI!I1625</f>
        <v>41.918784575622453</v>
      </c>
      <c r="D1625" s="2">
        <f>MACD!E1625</f>
        <v>7.5348005315516886E-2</v>
      </c>
      <c r="E1625" s="2">
        <f>MACD!F1625</f>
        <v>4.5433583346814715E-2</v>
      </c>
      <c r="F1625" s="2">
        <f>'Moving Avg'!D1625</f>
        <v>7.9259999999999993</v>
      </c>
      <c r="G1625" s="2">
        <f>'Moving Avg'!F1625</f>
        <v>8.0572000000000017</v>
      </c>
      <c r="H1625" s="2">
        <f>'Moving Avg'!G1625</f>
        <v>8.1291399999999996</v>
      </c>
      <c r="I1625" s="2">
        <f>'Moving Avg'!H1625</f>
        <v>7.4419400000000087</v>
      </c>
      <c r="J1625" s="5" t="str">
        <f>OBV!F1625</f>
        <v>BULLISH</v>
      </c>
      <c r="K1625" s="5" t="str">
        <f>OBV!G1625</f>
        <v>NEUTRAL</v>
      </c>
      <c r="L1625" s="5" t="str">
        <f>OBV!H1625</f>
        <v>NEUTRAL</v>
      </c>
      <c r="M1625" s="7">
        <f t="shared" si="250"/>
        <v>25</v>
      </c>
      <c r="N1625" s="7">
        <f t="shared" si="251"/>
        <v>0</v>
      </c>
      <c r="O1625" s="7">
        <f t="shared" si="252"/>
        <v>50</v>
      </c>
      <c r="P1625" s="7">
        <f t="shared" si="253"/>
        <v>49.5</v>
      </c>
      <c r="Q1625" s="8">
        <f t="shared" si="254"/>
        <v>23.675000000000001</v>
      </c>
      <c r="R1625" s="8">
        <f t="shared" si="255"/>
        <v>34.875</v>
      </c>
      <c r="S1625" s="8">
        <f t="shared" si="256"/>
        <v>38.525000000000006</v>
      </c>
      <c r="T1625" s="8">
        <f t="shared" si="257"/>
        <v>31.125</v>
      </c>
      <c r="U1625" s="7">
        <f t="shared" si="258"/>
        <v>32.358333333333334</v>
      </c>
      <c r="V1625" s="7">
        <f t="shared" si="259"/>
        <v>32.049999999999997</v>
      </c>
    </row>
    <row r="1626" spans="1:22" ht="13.5" x14ac:dyDescent="0.25">
      <c r="A1626" s="3">
        <f>RSI!A1626</f>
        <v>44379</v>
      </c>
      <c r="B1626" s="2">
        <f>RSI!B1626</f>
        <v>7.9029999999999996</v>
      </c>
      <c r="C1626" s="2">
        <f>RSI!I1626</f>
        <v>41.918784575622453</v>
      </c>
      <c r="D1626" s="2">
        <f>MACD!E1626</f>
        <v>8.141148209807092E-2</v>
      </c>
      <c r="E1626" s="2">
        <f>MACD!F1626</f>
        <v>5.2629163097065959E-2</v>
      </c>
      <c r="F1626" s="2">
        <f>'Moving Avg'!D1626</f>
        <v>7.8878000000000004</v>
      </c>
      <c r="G1626" s="2">
        <f>'Moving Avg'!F1626</f>
        <v>8.04575</v>
      </c>
      <c r="H1626" s="2">
        <f>'Moving Avg'!G1626</f>
        <v>8.121319999999999</v>
      </c>
      <c r="I1626" s="2">
        <f>'Moving Avg'!H1626</f>
        <v>7.4463000000000079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0</v>
      </c>
      <c r="O1626" s="7">
        <f t="shared" si="252"/>
        <v>50</v>
      </c>
      <c r="P1626" s="7">
        <f t="shared" si="253"/>
        <v>16.5</v>
      </c>
      <c r="Q1626" s="8">
        <f t="shared" si="254"/>
        <v>18.725000000000001</v>
      </c>
      <c r="R1626" s="8">
        <f t="shared" si="255"/>
        <v>26.625</v>
      </c>
      <c r="S1626" s="8">
        <f t="shared" si="256"/>
        <v>23.675000000000001</v>
      </c>
      <c r="T1626" s="8">
        <f t="shared" si="257"/>
        <v>22.875</v>
      </c>
      <c r="U1626" s="7">
        <f t="shared" si="258"/>
        <v>23.008333333333336</v>
      </c>
      <c r="V1626" s="7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7.9029999999999996</v>
      </c>
      <c r="C1627" s="2">
        <f>RSI!I1627</f>
        <v>41.91878457562246</v>
      </c>
      <c r="D1627" s="2">
        <f>MACD!E1627</f>
        <v>9.3257095165906634E-2</v>
      </c>
      <c r="E1627" s="2">
        <f>MACD!F1627</f>
        <v>6.0754749510834101E-2</v>
      </c>
      <c r="F1627" s="2">
        <f>'Moving Avg'!D1627</f>
        <v>7.8953999999999995</v>
      </c>
      <c r="G1627" s="2">
        <f>'Moving Avg'!F1627</f>
        <v>8.0342999999999982</v>
      </c>
      <c r="H1627" s="2">
        <f>'Moving Avg'!G1627</f>
        <v>8.1134999999999984</v>
      </c>
      <c r="I1627" s="2">
        <f>'Moving Avg'!H1627</f>
        <v>7.4507350000000088</v>
      </c>
      <c r="J1627" s="5" t="str">
        <f>OBV!F1627</f>
        <v>BULLISH</v>
      </c>
      <c r="K1627" s="5" t="str">
        <f>OBV!G1627</f>
        <v>NEUTRAL</v>
      </c>
      <c r="L1627" s="5" t="str">
        <f>OBV!H1627</f>
        <v>CONFIRMED BULLISH</v>
      </c>
      <c r="M1627" s="7">
        <f t="shared" si="250"/>
        <v>25</v>
      </c>
      <c r="N1627" s="7">
        <f t="shared" si="251"/>
        <v>0</v>
      </c>
      <c r="O1627" s="7">
        <f t="shared" si="252"/>
        <v>50</v>
      </c>
      <c r="P1627" s="7">
        <f t="shared" si="253"/>
        <v>83.5</v>
      </c>
      <c r="Q1627" s="8">
        <f t="shared" si="254"/>
        <v>28.774999999999999</v>
      </c>
      <c r="R1627" s="8">
        <f t="shared" si="255"/>
        <v>43.375</v>
      </c>
      <c r="S1627" s="8">
        <f t="shared" si="256"/>
        <v>53.825000000000003</v>
      </c>
      <c r="T1627" s="8">
        <f t="shared" si="257"/>
        <v>39.625</v>
      </c>
      <c r="U1627" s="7">
        <f t="shared" si="258"/>
        <v>41.991666666666667</v>
      </c>
      <c r="V1627" s="7">
        <f t="shared" si="259"/>
        <v>41.400000000000006</v>
      </c>
    </row>
    <row r="1628" spans="1:22" ht="13.5" x14ac:dyDescent="0.25">
      <c r="A1628" s="3">
        <f>RSI!A1628</f>
        <v>44383</v>
      </c>
      <c r="B1628" s="2">
        <f>RSI!B1628</f>
        <v>7.9029999999999996</v>
      </c>
      <c r="C1628" s="2">
        <f>RSI!I1628</f>
        <v>41.91878457562246</v>
      </c>
      <c r="D1628" s="2">
        <f>MACD!E1628</f>
        <v>0.10408477383539783</v>
      </c>
      <c r="E1628" s="2">
        <f>MACD!F1628</f>
        <v>6.9420754375746851E-2</v>
      </c>
      <c r="F1628" s="2">
        <f>'Moving Avg'!D1628</f>
        <v>7.9030000000000005</v>
      </c>
      <c r="G1628" s="2">
        <f>'Moving Avg'!F1628</f>
        <v>8.0323999999999991</v>
      </c>
      <c r="H1628" s="2">
        <f>'Moving Avg'!G1628</f>
        <v>8.1056799999999996</v>
      </c>
      <c r="I1628" s="2">
        <f>'Moving Avg'!H1628</f>
        <v>7.4552050000000101</v>
      </c>
      <c r="J1628" s="5" t="str">
        <f>OBV!F1628</f>
        <v>BULLISH</v>
      </c>
      <c r="K1628" s="5" t="str">
        <f>OBV!G1628</f>
        <v>NEUTRAL</v>
      </c>
      <c r="L1628" s="5" t="str">
        <f>OBV!H1628</f>
        <v>CONFIRMED BULLISH</v>
      </c>
      <c r="M1628" s="7">
        <f t="shared" si="250"/>
        <v>25</v>
      </c>
      <c r="N1628" s="7">
        <f t="shared" si="251"/>
        <v>0</v>
      </c>
      <c r="O1628" s="7">
        <f t="shared" si="252"/>
        <v>50</v>
      </c>
      <c r="P1628" s="7">
        <f t="shared" si="253"/>
        <v>83.5</v>
      </c>
      <c r="Q1628" s="8">
        <f t="shared" si="254"/>
        <v>28.774999999999999</v>
      </c>
      <c r="R1628" s="8">
        <f t="shared" si="255"/>
        <v>43.375</v>
      </c>
      <c r="S1628" s="8">
        <f t="shared" si="256"/>
        <v>53.825000000000003</v>
      </c>
      <c r="T1628" s="8">
        <f t="shared" si="257"/>
        <v>39.625</v>
      </c>
      <c r="U1628" s="7">
        <f t="shared" si="258"/>
        <v>41.991666666666667</v>
      </c>
      <c r="V1628" s="7">
        <f t="shared" si="259"/>
        <v>41.400000000000006</v>
      </c>
    </row>
    <row r="1629" spans="1:22" ht="13.5" x14ac:dyDescent="0.25">
      <c r="A1629" s="3">
        <f>RSI!A1629</f>
        <v>44384</v>
      </c>
      <c r="B1629" s="2">
        <f>RSI!B1629</f>
        <v>8.1240000000000006</v>
      </c>
      <c r="C1629" s="2">
        <f>RSI!I1629</f>
        <v>55.318966238532532</v>
      </c>
      <c r="D1629" s="2">
        <f>MACD!E1629</f>
        <v>9.7621162834737873E-2</v>
      </c>
      <c r="E1629" s="2">
        <f>MACD!F1629</f>
        <v>7.5060836067545059E-2</v>
      </c>
      <c r="F1629" s="2">
        <f>'Moving Avg'!D1629</f>
        <v>7.9471999999999996</v>
      </c>
      <c r="G1629" s="2">
        <f>'Moving Avg'!F1629</f>
        <v>8.0300999999999991</v>
      </c>
      <c r="H1629" s="2">
        <f>'Moving Avg'!G1629</f>
        <v>8.1022800000000004</v>
      </c>
      <c r="I1629" s="2">
        <f>'Moving Avg'!H1629</f>
        <v>7.4618150000000103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0</v>
      </c>
      <c r="O1629" s="7">
        <f t="shared" si="252"/>
        <v>50</v>
      </c>
      <c r="P1629" s="7">
        <f t="shared" si="253"/>
        <v>83.5</v>
      </c>
      <c r="Q1629" s="8">
        <f t="shared" si="254"/>
        <v>28.774999999999999</v>
      </c>
      <c r="R1629" s="8">
        <f t="shared" si="255"/>
        <v>43.375</v>
      </c>
      <c r="S1629" s="8">
        <f t="shared" si="256"/>
        <v>53.825000000000003</v>
      </c>
      <c r="T1629" s="8">
        <f t="shared" si="257"/>
        <v>39.625</v>
      </c>
      <c r="U1629" s="7">
        <f t="shared" si="258"/>
        <v>41.991666666666667</v>
      </c>
      <c r="V1629" s="7">
        <f t="shared" si="259"/>
        <v>41.400000000000006</v>
      </c>
    </row>
    <row r="1630" spans="1:22" ht="13.5" x14ac:dyDescent="0.25">
      <c r="A1630" s="3">
        <f>RSI!A1630</f>
        <v>44385</v>
      </c>
      <c r="B1630" s="2">
        <f>RSI!B1630</f>
        <v>8.1240000000000006</v>
      </c>
      <c r="C1630" s="2">
        <f>RSI!I1630</f>
        <v>55.318966238532532</v>
      </c>
      <c r="D1630" s="2">
        <f>MACD!E1630</f>
        <v>5.6304987118153349E-2</v>
      </c>
      <c r="E1630" s="2">
        <f>MACD!F1630</f>
        <v>7.1309666277666717E-2</v>
      </c>
      <c r="F1630" s="2">
        <f>'Moving Avg'!D1630</f>
        <v>7.9914000000000005</v>
      </c>
      <c r="G1630" s="2">
        <f>'Moving Avg'!F1630</f>
        <v>8.0277999999999992</v>
      </c>
      <c r="H1630" s="2">
        <f>'Moving Avg'!G1630</f>
        <v>8.0991800000000005</v>
      </c>
      <c r="I1630" s="2">
        <f>'Moving Avg'!H1630</f>
        <v>7.4674250000000111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25</v>
      </c>
      <c r="N1630" s="7">
        <f t="shared" si="251"/>
        <v>45</v>
      </c>
      <c r="O1630" s="7">
        <f t="shared" si="252"/>
        <v>50</v>
      </c>
      <c r="P1630" s="7">
        <f t="shared" si="253"/>
        <v>83.5</v>
      </c>
      <c r="Q1630" s="8">
        <f t="shared" si="254"/>
        <v>44.524999999999999</v>
      </c>
      <c r="R1630" s="8">
        <f t="shared" si="255"/>
        <v>52.375</v>
      </c>
      <c r="S1630" s="8">
        <f t="shared" si="256"/>
        <v>60.575000000000003</v>
      </c>
      <c r="T1630" s="8">
        <f t="shared" si="257"/>
        <v>50.875</v>
      </c>
      <c r="U1630" s="7">
        <f t="shared" si="258"/>
        <v>52.491666666666674</v>
      </c>
      <c r="V1630" s="7">
        <f t="shared" si="259"/>
        <v>52.087500000000006</v>
      </c>
    </row>
    <row r="1631" spans="1:22" ht="13.5" x14ac:dyDescent="0.25">
      <c r="A1631" s="3">
        <f>RSI!A1631</f>
        <v>44386</v>
      </c>
      <c r="B1631" s="2">
        <f>RSI!B1631</f>
        <v>8.1240000000000006</v>
      </c>
      <c r="C1631" s="2">
        <f>RSI!I1631</f>
        <v>55.318966238532532</v>
      </c>
      <c r="D1631" s="2">
        <f>MACD!E1631</f>
        <v>5.0159208569626301E-2</v>
      </c>
      <c r="E1631" s="2">
        <f>MACD!F1631</f>
        <v>6.7079574736058634E-2</v>
      </c>
      <c r="F1631" s="2">
        <f>'Moving Avg'!D1631</f>
        <v>8.0356000000000005</v>
      </c>
      <c r="G1631" s="2">
        <f>'Moving Avg'!F1631</f>
        <v>8.0254999999999992</v>
      </c>
      <c r="H1631" s="2">
        <f>'Moving Avg'!G1631</f>
        <v>8.0977000000000015</v>
      </c>
      <c r="I1631" s="2">
        <f>'Moving Avg'!H1631</f>
        <v>7.473035000000011</v>
      </c>
      <c r="J1631" s="5" t="str">
        <f>OBV!F1631</f>
        <v>BULLISH</v>
      </c>
      <c r="K1631" s="5" t="str">
        <f>OBV!G1631</f>
        <v>NEUTRAL</v>
      </c>
      <c r="L1631" s="5" t="str">
        <f>OBV!H1631</f>
        <v>CONFIRMED BULLISH</v>
      </c>
      <c r="M1631" s="7">
        <f t="shared" si="250"/>
        <v>25</v>
      </c>
      <c r="N1631" s="7">
        <f t="shared" si="251"/>
        <v>45</v>
      </c>
      <c r="O1631" s="7">
        <f t="shared" si="252"/>
        <v>50</v>
      </c>
      <c r="P1631" s="7">
        <f t="shared" si="253"/>
        <v>83.5</v>
      </c>
      <c r="Q1631" s="8">
        <f t="shared" si="254"/>
        <v>44.524999999999999</v>
      </c>
      <c r="R1631" s="8">
        <f t="shared" si="255"/>
        <v>52.375</v>
      </c>
      <c r="S1631" s="8">
        <f t="shared" si="256"/>
        <v>60.575000000000003</v>
      </c>
      <c r="T1631" s="8">
        <f t="shared" si="257"/>
        <v>50.875</v>
      </c>
      <c r="U1631" s="7">
        <f t="shared" si="258"/>
        <v>52.491666666666674</v>
      </c>
      <c r="V1631" s="7">
        <f t="shared" si="259"/>
        <v>52.087500000000006</v>
      </c>
    </row>
    <row r="1632" spans="1:22" ht="13.5" x14ac:dyDescent="0.25">
      <c r="A1632" s="3">
        <f>RSI!A1632</f>
        <v>44389</v>
      </c>
      <c r="B1632" s="2">
        <f>RSI!B1632</f>
        <v>8.1240000000000006</v>
      </c>
      <c r="C1632" s="2">
        <f>RSI!I1632</f>
        <v>55.318966238532532</v>
      </c>
      <c r="D1632" s="2">
        <f>MACD!E1632</f>
        <v>9.1998754211264355E-3</v>
      </c>
      <c r="E1632" s="2">
        <f>MACD!F1632</f>
        <v>5.5503634873072194E-2</v>
      </c>
      <c r="F1632" s="2">
        <f>'Moving Avg'!D1632</f>
        <v>8.0798000000000023</v>
      </c>
      <c r="G1632" s="2">
        <f>'Moving Avg'!F1632</f>
        <v>8.0239499999999992</v>
      </c>
      <c r="H1632" s="2">
        <f>'Moving Avg'!G1632</f>
        <v>8.0962200000000024</v>
      </c>
      <c r="I1632" s="2">
        <f>'Moving Avg'!H1632</f>
        <v>7.4786450000000118</v>
      </c>
      <c r="J1632" s="5" t="str">
        <f>OBV!F1632</f>
        <v>BULLISH</v>
      </c>
      <c r="K1632" s="5" t="str">
        <f>OBV!G1632</f>
        <v>NEUTRAL</v>
      </c>
      <c r="L1632" s="5" t="str">
        <f>OBV!H1632</f>
        <v>CONFIRMED BULLISH</v>
      </c>
      <c r="M1632" s="7">
        <f t="shared" si="250"/>
        <v>25</v>
      </c>
      <c r="N1632" s="7">
        <f t="shared" si="251"/>
        <v>100</v>
      </c>
      <c r="O1632" s="7">
        <f t="shared" si="252"/>
        <v>50</v>
      </c>
      <c r="P1632" s="7">
        <f t="shared" si="253"/>
        <v>83.5</v>
      </c>
      <c r="Q1632" s="8">
        <f t="shared" si="254"/>
        <v>63.774999999999999</v>
      </c>
      <c r="R1632" s="8">
        <f t="shared" si="255"/>
        <v>63.375</v>
      </c>
      <c r="S1632" s="8">
        <f t="shared" si="256"/>
        <v>68.825000000000003</v>
      </c>
      <c r="T1632" s="8">
        <f t="shared" si="257"/>
        <v>64.625</v>
      </c>
      <c r="U1632" s="7">
        <f t="shared" si="258"/>
        <v>65.325000000000003</v>
      </c>
      <c r="V1632" s="7">
        <f t="shared" si="259"/>
        <v>65.150000000000006</v>
      </c>
    </row>
    <row r="1633" spans="1:22" ht="13.5" x14ac:dyDescent="0.25">
      <c r="A1633" s="3">
        <f>RSI!A1633</f>
        <v>44390</v>
      </c>
      <c r="B1633" s="2">
        <f>RSI!B1633</f>
        <v>8.1240000000000006</v>
      </c>
      <c r="C1633" s="2">
        <f>RSI!I1633</f>
        <v>55.318966238532532</v>
      </c>
      <c r="D1633" s="2">
        <f>MACD!E1633</f>
        <v>-2.5947179044747415E-2</v>
      </c>
      <c r="E1633" s="2">
        <f>MACD!F1633</f>
        <v>3.9213472089508275E-2</v>
      </c>
      <c r="F1633" s="2">
        <f>'Moving Avg'!D1633</f>
        <v>8.1240000000000006</v>
      </c>
      <c r="G1633" s="2">
        <f>'Moving Avg'!F1633</f>
        <v>8.0330999999999992</v>
      </c>
      <c r="H1633" s="2">
        <f>'Moving Avg'!G1633</f>
        <v>8.0947400000000034</v>
      </c>
      <c r="I1633" s="2">
        <f>'Moving Avg'!H1633</f>
        <v>7.4842550000000116</v>
      </c>
      <c r="J1633" s="5" t="str">
        <f>OBV!F1633</f>
        <v>BULLISH</v>
      </c>
      <c r="K1633" s="5" t="str">
        <f>OBV!G1633</f>
        <v>NEUTRAL</v>
      </c>
      <c r="L1633" s="5" t="str">
        <f>OBV!H1633</f>
        <v>CONFIRMED BULLISH</v>
      </c>
      <c r="M1633" s="7">
        <f t="shared" si="250"/>
        <v>25</v>
      </c>
      <c r="N1633" s="7">
        <f t="shared" si="251"/>
        <v>100</v>
      </c>
      <c r="O1633" s="7">
        <f t="shared" si="252"/>
        <v>50</v>
      </c>
      <c r="P1633" s="7">
        <f t="shared" si="253"/>
        <v>83.5</v>
      </c>
      <c r="Q1633" s="8">
        <f t="shared" si="254"/>
        <v>63.774999999999999</v>
      </c>
      <c r="R1633" s="8">
        <f t="shared" si="255"/>
        <v>63.375</v>
      </c>
      <c r="S1633" s="8">
        <f t="shared" si="256"/>
        <v>68.825000000000003</v>
      </c>
      <c r="T1633" s="8">
        <f t="shared" si="257"/>
        <v>64.625</v>
      </c>
      <c r="U1633" s="7">
        <f t="shared" si="258"/>
        <v>65.325000000000003</v>
      </c>
      <c r="V1633" s="7">
        <f t="shared" si="259"/>
        <v>65.150000000000006</v>
      </c>
    </row>
    <row r="1634" spans="1:22" ht="13.5" x14ac:dyDescent="0.25">
      <c r="A1634" s="3">
        <f>RSI!A1634</f>
        <v>44391</v>
      </c>
      <c r="B1634" s="2">
        <f>RSI!B1634</f>
        <v>8.1240000000000006</v>
      </c>
      <c r="C1634" s="2">
        <f>RSI!I1634</f>
        <v>55.318966238532532</v>
      </c>
      <c r="D1634" s="2">
        <f>MACD!E1634</f>
        <v>-5.0293763836590344E-2</v>
      </c>
      <c r="E1634" s="2">
        <f>MACD!F1634</f>
        <v>2.1312024904288553E-2</v>
      </c>
      <c r="F1634" s="2">
        <f>'Moving Avg'!D1634</f>
        <v>8.1240000000000006</v>
      </c>
      <c r="G1634" s="2">
        <f>'Moving Avg'!F1634</f>
        <v>8.0315499999999993</v>
      </c>
      <c r="H1634" s="2">
        <f>'Moving Avg'!G1634</f>
        <v>8.0932600000000043</v>
      </c>
      <c r="I1634" s="2">
        <f>'Moving Avg'!H1634</f>
        <v>7.4898650000000124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  <c r="M1634" s="7">
        <f t="shared" si="250"/>
        <v>25</v>
      </c>
      <c r="N1634" s="7">
        <f t="shared" si="251"/>
        <v>100</v>
      </c>
      <c r="O1634" s="7">
        <f t="shared" si="252"/>
        <v>50</v>
      </c>
      <c r="P1634" s="7">
        <f t="shared" si="253"/>
        <v>33</v>
      </c>
      <c r="Q1634" s="8">
        <f t="shared" si="254"/>
        <v>56.2</v>
      </c>
      <c r="R1634" s="8">
        <f t="shared" si="255"/>
        <v>50.75</v>
      </c>
      <c r="S1634" s="8">
        <f t="shared" si="256"/>
        <v>46.1</v>
      </c>
      <c r="T1634" s="8">
        <f t="shared" si="257"/>
        <v>52</v>
      </c>
      <c r="U1634" s="7">
        <f t="shared" si="258"/>
        <v>51.016666666666673</v>
      </c>
      <c r="V1634" s="7">
        <f t="shared" si="259"/>
        <v>51.262500000000003</v>
      </c>
    </row>
    <row r="1635" spans="1:22" ht="13.5" x14ac:dyDescent="0.25">
      <c r="A1635" s="3">
        <f>RSI!A1635</f>
        <v>44392</v>
      </c>
      <c r="B1635" s="2">
        <f>RSI!B1635</f>
        <v>8.1240000000000006</v>
      </c>
      <c r="C1635" s="2">
        <f>RSI!I1635</f>
        <v>55.318966238532532</v>
      </c>
      <c r="D1635" s="2">
        <f>MACD!E1635</f>
        <v>-7.1314093644027743E-2</v>
      </c>
      <c r="E1635" s="2">
        <f>MACD!F1635</f>
        <v>2.7868011946252953E-3</v>
      </c>
      <c r="F1635" s="2">
        <f>'Moving Avg'!D1635</f>
        <v>8.1240000000000006</v>
      </c>
      <c r="G1635" s="2">
        <f>'Moving Avg'!F1635</f>
        <v>8.0299999999999994</v>
      </c>
      <c r="H1635" s="2">
        <f>'Moving Avg'!G1635</f>
        <v>8.0969600000000064</v>
      </c>
      <c r="I1635" s="2">
        <f>'Moving Avg'!H1635</f>
        <v>7.4954750000000105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25</v>
      </c>
      <c r="N1635" s="7">
        <f t="shared" si="251"/>
        <v>100</v>
      </c>
      <c r="O1635" s="7">
        <f t="shared" si="252"/>
        <v>50</v>
      </c>
      <c r="P1635" s="7">
        <f t="shared" si="253"/>
        <v>33</v>
      </c>
      <c r="Q1635" s="8">
        <f t="shared" si="254"/>
        <v>56.2</v>
      </c>
      <c r="R1635" s="8">
        <f t="shared" si="255"/>
        <v>50.75</v>
      </c>
      <c r="S1635" s="8">
        <f t="shared" si="256"/>
        <v>46.1</v>
      </c>
      <c r="T1635" s="8">
        <f t="shared" si="257"/>
        <v>52</v>
      </c>
      <c r="U1635" s="7">
        <f t="shared" si="258"/>
        <v>51.016666666666673</v>
      </c>
      <c r="V1635" s="7">
        <f t="shared" si="259"/>
        <v>51.262500000000003</v>
      </c>
    </row>
    <row r="1636" spans="1:22" ht="13.5" x14ac:dyDescent="0.25">
      <c r="A1636" s="3">
        <f>RSI!A1636</f>
        <v>44393</v>
      </c>
      <c r="B1636" s="2">
        <f>RSI!B1636</f>
        <v>8.1240000000000006</v>
      </c>
      <c r="C1636" s="2">
        <f>RSI!I1636</f>
        <v>55.318966238532532</v>
      </c>
      <c r="D1636" s="2">
        <f>MACD!E1636</f>
        <v>-8.9488835303484393E-2</v>
      </c>
      <c r="E1636" s="2">
        <f>MACD!F1636</f>
        <v>-1.5668326104996643E-2</v>
      </c>
      <c r="F1636" s="2">
        <f>'Moving Avg'!D1636</f>
        <v>8.1240000000000006</v>
      </c>
      <c r="G1636" s="2">
        <f>'Moving Avg'!F1636</f>
        <v>8.0314999999999994</v>
      </c>
      <c r="H1636" s="2">
        <f>'Moving Avg'!G1636</f>
        <v>8.0959200000000049</v>
      </c>
      <c r="I1636" s="2">
        <f>'Moving Avg'!H1636</f>
        <v>7.5010850000000104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25</v>
      </c>
      <c r="N1636" s="7">
        <f t="shared" si="251"/>
        <v>100</v>
      </c>
      <c r="O1636" s="7">
        <f t="shared" si="252"/>
        <v>50</v>
      </c>
      <c r="P1636" s="7">
        <f t="shared" si="253"/>
        <v>33</v>
      </c>
      <c r="Q1636" s="8">
        <f t="shared" si="254"/>
        <v>56.2</v>
      </c>
      <c r="R1636" s="8">
        <f t="shared" si="255"/>
        <v>50.75</v>
      </c>
      <c r="S1636" s="8">
        <f t="shared" si="256"/>
        <v>46.1</v>
      </c>
      <c r="T1636" s="8">
        <f t="shared" si="257"/>
        <v>52</v>
      </c>
      <c r="U1636" s="7">
        <f t="shared" si="258"/>
        <v>51.016666666666673</v>
      </c>
      <c r="V1636" s="7">
        <f t="shared" si="259"/>
        <v>51.262500000000003</v>
      </c>
    </row>
    <row r="1637" spans="1:22" ht="13.5" x14ac:dyDescent="0.25">
      <c r="A1637" s="3">
        <f>RSI!A1637</f>
        <v>44396</v>
      </c>
      <c r="B1637" s="2">
        <f>RSI!B1637</f>
        <v>8.1240000000000006</v>
      </c>
      <c r="C1637" s="2">
        <f>RSI!I1637</f>
        <v>55.318966238532532</v>
      </c>
      <c r="D1637" s="2">
        <f>MACD!E1637</f>
        <v>-0.10522700799618079</v>
      </c>
      <c r="E1637" s="2">
        <f>MACD!F1637</f>
        <v>-3.3580062483233475E-2</v>
      </c>
      <c r="F1637" s="2">
        <f>'Moving Avg'!D1637</f>
        <v>8.1240000000000006</v>
      </c>
      <c r="G1637" s="2">
        <f>'Moving Avg'!F1637</f>
        <v>8.0310999999999986</v>
      </c>
      <c r="H1637" s="2">
        <f>'Moving Avg'!G1637</f>
        <v>8.0959200000000067</v>
      </c>
      <c r="I1637" s="2">
        <f>'Moving Avg'!H1637</f>
        <v>7.5077300000000093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25</v>
      </c>
      <c r="N1637" s="7">
        <f t="shared" si="251"/>
        <v>100</v>
      </c>
      <c r="O1637" s="7">
        <f t="shared" si="252"/>
        <v>50</v>
      </c>
      <c r="P1637" s="7">
        <f t="shared" si="253"/>
        <v>33</v>
      </c>
      <c r="Q1637" s="8">
        <f t="shared" si="254"/>
        <v>56.2</v>
      </c>
      <c r="R1637" s="8">
        <f t="shared" si="255"/>
        <v>50.75</v>
      </c>
      <c r="S1637" s="8">
        <f t="shared" si="256"/>
        <v>46.1</v>
      </c>
      <c r="T1637" s="8">
        <f t="shared" si="257"/>
        <v>52</v>
      </c>
      <c r="U1637" s="7">
        <f t="shared" si="258"/>
        <v>51.016666666666673</v>
      </c>
      <c r="V1637" s="7">
        <f t="shared" si="259"/>
        <v>51.262500000000003</v>
      </c>
    </row>
    <row r="1638" spans="1:22" ht="13.5" x14ac:dyDescent="0.25">
      <c r="A1638" s="3">
        <f>RSI!A1638</f>
        <v>44399</v>
      </c>
      <c r="B1638" s="2">
        <f>RSI!B1638</f>
        <v>8.1240000000000006</v>
      </c>
      <c r="C1638" s="2">
        <f>RSI!I1638</f>
        <v>55.318966238532532</v>
      </c>
      <c r="D1638" s="2">
        <f>MACD!E1638</f>
        <v>-0.1188768355132952</v>
      </c>
      <c r="E1638" s="2">
        <f>MACD!F1638</f>
        <v>-5.0639417089245825E-2</v>
      </c>
      <c r="F1638" s="2">
        <f>'Moving Avg'!D1638</f>
        <v>8.1240000000000006</v>
      </c>
      <c r="G1638" s="2">
        <f>'Moving Avg'!F1638</f>
        <v>8.0306999999999995</v>
      </c>
      <c r="H1638" s="2">
        <f>'Moving Avg'!G1638</f>
        <v>8.0959200000000067</v>
      </c>
      <c r="I1638" s="2">
        <f>'Moving Avg'!H1638</f>
        <v>7.51437500000001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  <c r="M1638" s="7">
        <f t="shared" si="250"/>
        <v>25</v>
      </c>
      <c r="N1638" s="7">
        <f t="shared" si="251"/>
        <v>100</v>
      </c>
      <c r="O1638" s="7">
        <f t="shared" si="252"/>
        <v>50</v>
      </c>
      <c r="P1638" s="7">
        <f t="shared" si="253"/>
        <v>33</v>
      </c>
      <c r="Q1638" s="8">
        <f t="shared" si="254"/>
        <v>56.2</v>
      </c>
      <c r="R1638" s="8">
        <f t="shared" si="255"/>
        <v>50.75</v>
      </c>
      <c r="S1638" s="8">
        <f t="shared" si="256"/>
        <v>46.1</v>
      </c>
      <c r="T1638" s="8">
        <f t="shared" si="257"/>
        <v>52</v>
      </c>
      <c r="U1638" s="7">
        <f t="shared" si="258"/>
        <v>51.016666666666673</v>
      </c>
      <c r="V1638" s="7">
        <f t="shared" si="259"/>
        <v>51.262500000000003</v>
      </c>
    </row>
    <row r="1639" spans="1:22" ht="13.5" x14ac:dyDescent="0.25">
      <c r="A1639" s="3">
        <f>RSI!A1639</f>
        <v>44400</v>
      </c>
      <c r="B1639" s="2">
        <f>RSI!B1639</f>
        <v>8.1240000000000006</v>
      </c>
      <c r="C1639" s="2">
        <f>RSI!I1639</f>
        <v>55.318966238532532</v>
      </c>
      <c r="D1639" s="2">
        <f>MACD!E1639</f>
        <v>-9.6734941567862442E-2</v>
      </c>
      <c r="E1639" s="2">
        <f>MACD!F1639</f>
        <v>-5.9858521984969153E-2</v>
      </c>
      <c r="F1639" s="2">
        <f>'Moving Avg'!D1639</f>
        <v>8.1240000000000006</v>
      </c>
      <c r="G1639" s="2">
        <f>'Moving Avg'!F1639</f>
        <v>8.0302999999999987</v>
      </c>
      <c r="H1639" s="2">
        <f>'Moving Avg'!G1639</f>
        <v>8.0959200000000084</v>
      </c>
      <c r="I1639" s="2">
        <f>'Moving Avg'!H1639</f>
        <v>7.5210200000000098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  <c r="M1639" s="7">
        <f t="shared" si="250"/>
        <v>25</v>
      </c>
      <c r="N1639" s="7">
        <f t="shared" si="251"/>
        <v>100</v>
      </c>
      <c r="O1639" s="7">
        <f t="shared" si="252"/>
        <v>50</v>
      </c>
      <c r="P1639" s="7">
        <f t="shared" si="253"/>
        <v>33</v>
      </c>
      <c r="Q1639" s="8">
        <f t="shared" si="254"/>
        <v>56.2</v>
      </c>
      <c r="R1639" s="8">
        <f t="shared" si="255"/>
        <v>50.75</v>
      </c>
      <c r="S1639" s="8">
        <f t="shared" si="256"/>
        <v>46.1</v>
      </c>
      <c r="T1639" s="8">
        <f t="shared" si="257"/>
        <v>52</v>
      </c>
      <c r="U1639" s="7">
        <f t="shared" si="258"/>
        <v>51.016666666666673</v>
      </c>
      <c r="V1639" s="7">
        <f t="shared" si="259"/>
        <v>51.262500000000003</v>
      </c>
    </row>
    <row r="1640" spans="1:22" ht="13.5" x14ac:dyDescent="0.25">
      <c r="A1640" s="3">
        <f>RSI!A1640</f>
        <v>44403</v>
      </c>
      <c r="B1640" s="2">
        <f>RSI!B1640</f>
        <v>8.1240000000000006</v>
      </c>
      <c r="C1640" s="2">
        <f>RSI!I1640</f>
        <v>55.318966238532525</v>
      </c>
      <c r="D1640" s="2">
        <f>MACD!E1640</f>
        <v>-7.8284911364827181E-2</v>
      </c>
      <c r="E1640" s="2">
        <f>MACD!F1640</f>
        <v>-6.3543799860940761E-2</v>
      </c>
      <c r="F1640" s="2">
        <f>'Moving Avg'!D1640</f>
        <v>8.1240000000000006</v>
      </c>
      <c r="G1640" s="2">
        <f>'Moving Avg'!F1640</f>
        <v>8.0413499999999978</v>
      </c>
      <c r="H1640" s="2">
        <f>'Moving Avg'!G1640</f>
        <v>8.0959200000000084</v>
      </c>
      <c r="I1640" s="2">
        <f>'Moving Avg'!H1640</f>
        <v>7.5276650000000096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25</v>
      </c>
      <c r="N1640" s="7">
        <f t="shared" si="251"/>
        <v>45</v>
      </c>
      <c r="O1640" s="7">
        <f t="shared" si="252"/>
        <v>50</v>
      </c>
      <c r="P1640" s="7">
        <f t="shared" si="253"/>
        <v>33</v>
      </c>
      <c r="Q1640" s="8">
        <f t="shared" si="254"/>
        <v>36.950000000000003</v>
      </c>
      <c r="R1640" s="8">
        <f t="shared" si="255"/>
        <v>39.75</v>
      </c>
      <c r="S1640" s="8">
        <f t="shared" si="256"/>
        <v>37.85</v>
      </c>
      <c r="T1640" s="8">
        <f t="shared" si="257"/>
        <v>38.25</v>
      </c>
      <c r="U1640" s="7">
        <f t="shared" si="258"/>
        <v>38.183333333333337</v>
      </c>
      <c r="V1640" s="7">
        <f t="shared" si="259"/>
        <v>38.200000000000003</v>
      </c>
    </row>
    <row r="1641" spans="1:22" ht="13.5" x14ac:dyDescent="0.25">
      <c r="A1641" s="3">
        <f>RSI!A1641</f>
        <v>44404</v>
      </c>
      <c r="B1641" s="2">
        <f>RSI!B1641</f>
        <v>8.1240000000000006</v>
      </c>
      <c r="C1641" s="2">
        <f>RSI!I1641</f>
        <v>55.318966238532525</v>
      </c>
      <c r="D1641" s="2">
        <f>MACD!E1641</f>
        <v>-6.2937623754303118E-2</v>
      </c>
      <c r="E1641" s="2">
        <f>MACD!F1641</f>
        <v>-6.3422564639613238E-2</v>
      </c>
      <c r="F1641" s="2">
        <f>'Moving Avg'!D1641</f>
        <v>8.1240000000000006</v>
      </c>
      <c r="G1641" s="2">
        <f>'Moving Avg'!F1641</f>
        <v>8.0428499999999978</v>
      </c>
      <c r="H1641" s="2">
        <f>'Moving Avg'!G1641</f>
        <v>8.0959200000000084</v>
      </c>
      <c r="I1641" s="2">
        <f>'Moving Avg'!H1641</f>
        <v>7.5343100000000085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25</v>
      </c>
      <c r="N1641" s="7">
        <f t="shared" si="251"/>
        <v>0</v>
      </c>
      <c r="O1641" s="7">
        <f t="shared" si="252"/>
        <v>50</v>
      </c>
      <c r="P1641" s="7">
        <f t="shared" si="253"/>
        <v>33</v>
      </c>
      <c r="Q1641" s="8">
        <f t="shared" si="254"/>
        <v>21.2</v>
      </c>
      <c r="R1641" s="8">
        <f t="shared" si="255"/>
        <v>30.75</v>
      </c>
      <c r="S1641" s="8">
        <f t="shared" si="256"/>
        <v>31.1</v>
      </c>
      <c r="T1641" s="8">
        <f t="shared" si="257"/>
        <v>27</v>
      </c>
      <c r="U1641" s="7">
        <f t="shared" si="258"/>
        <v>27.683333333333337</v>
      </c>
      <c r="V1641" s="7">
        <f t="shared" si="259"/>
        <v>27.512500000000003</v>
      </c>
    </row>
    <row r="1642" spans="1:22" ht="13.5" x14ac:dyDescent="0.25">
      <c r="A1642" s="3">
        <f>RSI!A1642</f>
        <v>44405</v>
      </c>
      <c r="B1642" s="2">
        <f>RSI!B1642</f>
        <v>8.1240000000000006</v>
      </c>
      <c r="C1642" s="2">
        <f>RSI!I1642</f>
        <v>55.318966238532518</v>
      </c>
      <c r="D1642" s="2">
        <f>MACD!E1642</f>
        <v>-5.0196157691877019E-2</v>
      </c>
      <c r="E1642" s="2">
        <f>MACD!F1642</f>
        <v>-6.0777283250065997E-2</v>
      </c>
      <c r="F1642" s="2">
        <f>'Moving Avg'!D1642</f>
        <v>8.1240000000000006</v>
      </c>
      <c r="G1642" s="2">
        <f>'Moving Avg'!F1642</f>
        <v>8.0557999999999979</v>
      </c>
      <c r="H1642" s="2">
        <f>'Moving Avg'!G1642</f>
        <v>8.0959200000000084</v>
      </c>
      <c r="I1642" s="2">
        <f>'Moving Avg'!H1642</f>
        <v>7.5409550000000092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0</v>
      </c>
      <c r="O1642" s="7">
        <f t="shared" si="252"/>
        <v>50</v>
      </c>
      <c r="P1642" s="7">
        <f t="shared" si="253"/>
        <v>33</v>
      </c>
      <c r="Q1642" s="8">
        <f t="shared" si="254"/>
        <v>21.2</v>
      </c>
      <c r="R1642" s="8">
        <f t="shared" si="255"/>
        <v>30.75</v>
      </c>
      <c r="S1642" s="8">
        <f t="shared" si="256"/>
        <v>31.1</v>
      </c>
      <c r="T1642" s="8">
        <f t="shared" si="257"/>
        <v>27</v>
      </c>
      <c r="U1642" s="7">
        <f t="shared" si="258"/>
        <v>27.683333333333337</v>
      </c>
      <c r="V1642" s="7">
        <f t="shared" si="259"/>
        <v>27.512500000000003</v>
      </c>
    </row>
    <row r="1643" spans="1:22" ht="13.5" x14ac:dyDescent="0.25">
      <c r="A1643" s="3">
        <f>RSI!A1643</f>
        <v>44406</v>
      </c>
      <c r="B1643" s="2">
        <f>RSI!B1643</f>
        <v>8.1240000000000006</v>
      </c>
      <c r="C1643" s="2">
        <f>RSI!I1643</f>
        <v>55.318966238532518</v>
      </c>
      <c r="D1643" s="2">
        <f>MACD!E1643</f>
        <v>-3.9641491600894696E-2</v>
      </c>
      <c r="E1643" s="2">
        <f>MACD!F1643</f>
        <v>-5.6550124920231738E-2</v>
      </c>
      <c r="F1643" s="2">
        <f>'Moving Avg'!D1643</f>
        <v>8.1240000000000006</v>
      </c>
      <c r="G1643" s="2">
        <f>'Moving Avg'!F1643</f>
        <v>8.0687499999999979</v>
      </c>
      <c r="H1643" s="2">
        <f>'Moving Avg'!G1643</f>
        <v>8.0959200000000084</v>
      </c>
      <c r="I1643" s="2">
        <f>'Moving Avg'!H1643</f>
        <v>7.5476000000000081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0</v>
      </c>
      <c r="O1643" s="7">
        <f t="shared" si="252"/>
        <v>50</v>
      </c>
      <c r="P1643" s="7">
        <f t="shared" si="253"/>
        <v>33</v>
      </c>
      <c r="Q1643" s="8">
        <f t="shared" si="254"/>
        <v>21.2</v>
      </c>
      <c r="R1643" s="8">
        <f t="shared" si="255"/>
        <v>30.75</v>
      </c>
      <c r="S1643" s="8">
        <f t="shared" si="256"/>
        <v>31.1</v>
      </c>
      <c r="T1643" s="8">
        <f t="shared" si="257"/>
        <v>27</v>
      </c>
      <c r="U1643" s="7">
        <f t="shared" si="258"/>
        <v>27.683333333333337</v>
      </c>
      <c r="V1643" s="7">
        <f t="shared" si="259"/>
        <v>27.512500000000003</v>
      </c>
    </row>
    <row r="1644" spans="1:22" ht="13.5" x14ac:dyDescent="0.25">
      <c r="A1644" s="3">
        <f>RSI!A1644</f>
        <v>44407</v>
      </c>
      <c r="B1644" s="2">
        <f>RSI!B1644</f>
        <v>8.1240000000000006</v>
      </c>
      <c r="C1644" s="2">
        <f>RSI!I1644</f>
        <v>55.318966238532525</v>
      </c>
      <c r="D1644" s="2">
        <f>MACD!E1644</f>
        <v>-3.092041142589963E-2</v>
      </c>
      <c r="E1644" s="2">
        <f>MACD!F1644</f>
        <v>-5.1424182221365321E-2</v>
      </c>
      <c r="F1644" s="2">
        <f>'Moving Avg'!D1644</f>
        <v>8.1240000000000006</v>
      </c>
      <c r="G1644" s="2">
        <f>'Moving Avg'!F1644</f>
        <v>8.079799999999997</v>
      </c>
      <c r="H1644" s="2">
        <f>'Moving Avg'!G1644</f>
        <v>8.0944000000000091</v>
      </c>
      <c r="I1644" s="2">
        <f>'Moving Avg'!H1644</f>
        <v>7.5542450000000088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0</v>
      </c>
      <c r="O1644" s="7">
        <f t="shared" si="252"/>
        <v>50</v>
      </c>
      <c r="P1644" s="7">
        <f t="shared" si="253"/>
        <v>33</v>
      </c>
      <c r="Q1644" s="8">
        <f t="shared" si="254"/>
        <v>21.2</v>
      </c>
      <c r="R1644" s="8">
        <f t="shared" si="255"/>
        <v>30.75</v>
      </c>
      <c r="S1644" s="8">
        <f t="shared" si="256"/>
        <v>31.1</v>
      </c>
      <c r="T1644" s="8">
        <f t="shared" si="257"/>
        <v>27</v>
      </c>
      <c r="U1644" s="7">
        <f t="shared" si="258"/>
        <v>27.683333333333337</v>
      </c>
      <c r="V1644" s="7">
        <f t="shared" si="259"/>
        <v>27.512500000000003</v>
      </c>
    </row>
    <row r="1645" spans="1:22" ht="13.5" x14ac:dyDescent="0.25">
      <c r="A1645" s="3">
        <f>RSI!A1645</f>
        <v>44410</v>
      </c>
      <c r="B1645" s="2">
        <f>RSI!B1645</f>
        <v>8.1240000000000006</v>
      </c>
      <c r="C1645" s="2">
        <f>RSI!I1645</f>
        <v>55.318966238532525</v>
      </c>
      <c r="D1645" s="2">
        <f>MACD!E1645</f>
        <v>-2.373528694205973E-2</v>
      </c>
      <c r="E1645" s="2">
        <f>MACD!F1645</f>
        <v>-4.5886403165504207E-2</v>
      </c>
      <c r="F1645" s="2">
        <f>'Moving Avg'!D1645</f>
        <v>8.1240000000000006</v>
      </c>
      <c r="G1645" s="2">
        <f>'Moving Avg'!F1645</f>
        <v>8.0908499999999979</v>
      </c>
      <c r="H1645" s="2">
        <f>'Moving Avg'!G1645</f>
        <v>8.0928800000000098</v>
      </c>
      <c r="I1645" s="2">
        <f>'Moving Avg'!H1645</f>
        <v>7.5608900000000077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25</v>
      </c>
      <c r="N1645" s="7">
        <f t="shared" si="251"/>
        <v>0</v>
      </c>
      <c r="O1645" s="7">
        <f t="shared" si="252"/>
        <v>50</v>
      </c>
      <c r="P1645" s="7">
        <f t="shared" si="253"/>
        <v>33</v>
      </c>
      <c r="Q1645" s="8">
        <f t="shared" si="254"/>
        <v>21.2</v>
      </c>
      <c r="R1645" s="8">
        <f t="shared" si="255"/>
        <v>30.75</v>
      </c>
      <c r="S1645" s="8">
        <f t="shared" si="256"/>
        <v>31.1</v>
      </c>
      <c r="T1645" s="8">
        <f t="shared" si="257"/>
        <v>27</v>
      </c>
      <c r="U1645" s="7">
        <f t="shared" si="258"/>
        <v>27.683333333333337</v>
      </c>
      <c r="V1645" s="7">
        <f t="shared" si="259"/>
        <v>27.512500000000003</v>
      </c>
    </row>
    <row r="1646" spans="1:22" ht="13.5" x14ac:dyDescent="0.25">
      <c r="A1646" s="3">
        <f>RSI!A1646</f>
        <v>44411</v>
      </c>
      <c r="B1646" s="2">
        <f>RSI!B1646</f>
        <v>8.1240000000000006</v>
      </c>
      <c r="C1646" s="2">
        <f>RSI!I1646</f>
        <v>55.318966238532525</v>
      </c>
      <c r="D1646" s="2">
        <f>MACD!E1646</f>
        <v>-1.7835428307234835E-2</v>
      </c>
      <c r="E1646" s="2">
        <f>MACD!F1646</f>
        <v>-4.0276208193850332E-2</v>
      </c>
      <c r="F1646" s="2">
        <f>'Moving Avg'!D1646</f>
        <v>8.1240000000000006</v>
      </c>
      <c r="G1646" s="2">
        <f>'Moving Avg'!F1646</f>
        <v>8.101899999999997</v>
      </c>
      <c r="H1646" s="2">
        <f>'Moving Avg'!G1646</f>
        <v>8.0921200000000084</v>
      </c>
      <c r="I1646" s="2">
        <f>'Moving Avg'!H1646</f>
        <v>7.5675350000000075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25</v>
      </c>
      <c r="N1646" s="7">
        <f t="shared" si="251"/>
        <v>0</v>
      </c>
      <c r="O1646" s="7">
        <f t="shared" si="252"/>
        <v>50</v>
      </c>
      <c r="P1646" s="7">
        <f t="shared" si="253"/>
        <v>33</v>
      </c>
      <c r="Q1646" s="8">
        <f t="shared" si="254"/>
        <v>21.2</v>
      </c>
      <c r="R1646" s="8">
        <f t="shared" si="255"/>
        <v>30.75</v>
      </c>
      <c r="S1646" s="8">
        <f t="shared" si="256"/>
        <v>31.1</v>
      </c>
      <c r="T1646" s="8">
        <f t="shared" si="257"/>
        <v>27</v>
      </c>
      <c r="U1646" s="7">
        <f t="shared" si="258"/>
        <v>27.683333333333337</v>
      </c>
      <c r="V1646" s="7">
        <f t="shared" si="259"/>
        <v>27.512500000000003</v>
      </c>
    </row>
    <row r="1647" spans="1:22" ht="13.5" x14ac:dyDescent="0.25">
      <c r="A1647" s="3">
        <f>RSI!A1647</f>
        <v>44412</v>
      </c>
      <c r="B1647" s="2">
        <f>RSI!B1647</f>
        <v>8.1240000000000006</v>
      </c>
      <c r="C1647" s="2">
        <f>RSI!I1647</f>
        <v>55.318966238532518</v>
      </c>
      <c r="D1647" s="2">
        <f>MACD!E1647</f>
        <v>-1.3009779196675453E-2</v>
      </c>
      <c r="E1647" s="2">
        <f>MACD!F1647</f>
        <v>-3.4822922394415361E-2</v>
      </c>
      <c r="F1647" s="2">
        <f>'Moving Avg'!D1647</f>
        <v>8.1240000000000006</v>
      </c>
      <c r="G1647" s="2">
        <f>'Moving Avg'!F1647</f>
        <v>8.1129499999999979</v>
      </c>
      <c r="H1647" s="2">
        <f>'Moving Avg'!G1647</f>
        <v>8.0915000000000088</v>
      </c>
      <c r="I1647" s="2">
        <f>'Moving Avg'!H1647</f>
        <v>7.5741800000000081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25</v>
      </c>
      <c r="N1647" s="7">
        <f t="shared" si="251"/>
        <v>0</v>
      </c>
      <c r="O1647" s="7">
        <f t="shared" si="252"/>
        <v>50</v>
      </c>
      <c r="P1647" s="7">
        <f t="shared" si="253"/>
        <v>33</v>
      </c>
      <c r="Q1647" s="8">
        <f t="shared" si="254"/>
        <v>21.2</v>
      </c>
      <c r="R1647" s="8">
        <f t="shared" si="255"/>
        <v>30.75</v>
      </c>
      <c r="S1647" s="8">
        <f t="shared" si="256"/>
        <v>31.1</v>
      </c>
      <c r="T1647" s="8">
        <f t="shared" si="257"/>
        <v>27</v>
      </c>
      <c r="U1647" s="7">
        <f t="shared" si="258"/>
        <v>27.683333333333337</v>
      </c>
      <c r="V1647" s="7">
        <f t="shared" si="259"/>
        <v>27.512500000000003</v>
      </c>
    </row>
    <row r="1648" spans="1:22" ht="13.5" x14ac:dyDescent="0.25">
      <c r="A1648" s="3">
        <f>RSI!A1648</f>
        <v>44413</v>
      </c>
      <c r="B1648" s="2">
        <f>RSI!B1648</f>
        <v>8.1240000000000006</v>
      </c>
      <c r="C1648" s="2">
        <f>RSI!I1648</f>
        <v>55.318966238532525</v>
      </c>
      <c r="D1648" s="2">
        <f>MACD!E1648</f>
        <v>-9.0807403870165615E-3</v>
      </c>
      <c r="E1648" s="2">
        <f>MACD!F1648</f>
        <v>-2.9674485992935602E-2</v>
      </c>
      <c r="F1648" s="2">
        <f>'Moving Avg'!D1648</f>
        <v>8.1240000000000006</v>
      </c>
      <c r="G1648" s="2">
        <f>'Moving Avg'!F1648</f>
        <v>8.1239999999999988</v>
      </c>
      <c r="H1648" s="2">
        <f>'Moving Avg'!G1648</f>
        <v>8.0921000000000092</v>
      </c>
      <c r="I1648" s="2">
        <f>'Moving Avg'!H1648</f>
        <v>7.5808250000000079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25</v>
      </c>
      <c r="N1648" s="7">
        <f t="shared" si="251"/>
        <v>0</v>
      </c>
      <c r="O1648" s="7">
        <f t="shared" si="252"/>
        <v>50</v>
      </c>
      <c r="P1648" s="7">
        <f t="shared" si="253"/>
        <v>33</v>
      </c>
      <c r="Q1648" s="8">
        <f t="shared" si="254"/>
        <v>21.2</v>
      </c>
      <c r="R1648" s="8">
        <f t="shared" si="255"/>
        <v>30.75</v>
      </c>
      <c r="S1648" s="8">
        <f t="shared" si="256"/>
        <v>31.1</v>
      </c>
      <c r="T1648" s="8">
        <f t="shared" si="257"/>
        <v>27</v>
      </c>
      <c r="U1648" s="7">
        <f t="shared" si="258"/>
        <v>27.683333333333337</v>
      </c>
      <c r="V1648" s="7">
        <f t="shared" si="259"/>
        <v>27.512500000000003</v>
      </c>
    </row>
    <row r="1649" spans="1:22" ht="13.5" x14ac:dyDescent="0.25">
      <c r="A1649" s="3">
        <f>RSI!A1649</f>
        <v>44414</v>
      </c>
      <c r="B1649" s="2">
        <f>RSI!B1649</f>
        <v>8.1240000000000006</v>
      </c>
      <c r="C1649" s="2">
        <f>RSI!I1649</f>
        <v>55.318966238532525</v>
      </c>
      <c r="D1649" s="2">
        <f>MACD!E1649</f>
        <v>-5.8989494063776959E-3</v>
      </c>
      <c r="E1649" s="2">
        <f>MACD!F1649</f>
        <v>-2.4919378675624021E-2</v>
      </c>
      <c r="F1649" s="2">
        <f>'Moving Avg'!D1649</f>
        <v>8.1240000000000006</v>
      </c>
      <c r="G1649" s="2">
        <f>'Moving Avg'!F1649</f>
        <v>8.1239999999999988</v>
      </c>
      <c r="H1649" s="2">
        <f>'Moving Avg'!G1649</f>
        <v>8.0913400000000077</v>
      </c>
      <c r="I1649" s="2">
        <f>'Moving Avg'!H1649</f>
        <v>7.5874700000000077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25</v>
      </c>
      <c r="N1649" s="7">
        <f t="shared" si="251"/>
        <v>0</v>
      </c>
      <c r="O1649" s="7">
        <f t="shared" si="252"/>
        <v>50</v>
      </c>
      <c r="P1649" s="7">
        <f t="shared" si="253"/>
        <v>33</v>
      </c>
      <c r="Q1649" s="8">
        <f t="shared" si="254"/>
        <v>21.2</v>
      </c>
      <c r="R1649" s="8">
        <f t="shared" si="255"/>
        <v>30.75</v>
      </c>
      <c r="S1649" s="8">
        <f t="shared" si="256"/>
        <v>31.1</v>
      </c>
      <c r="T1649" s="8">
        <f t="shared" si="257"/>
        <v>27</v>
      </c>
      <c r="U1649" s="7">
        <f t="shared" si="258"/>
        <v>27.683333333333337</v>
      </c>
      <c r="V1649" s="7">
        <f t="shared" si="259"/>
        <v>27.512500000000003</v>
      </c>
    </row>
    <row r="1650" spans="1:22" ht="13.5" x14ac:dyDescent="0.25">
      <c r="A1650" s="3">
        <f>RSI!A1650</f>
        <v>44417</v>
      </c>
      <c r="B1650" s="2">
        <f>RSI!B1650</f>
        <v>8.1240000000000006</v>
      </c>
      <c r="C1650" s="2">
        <f>RSI!I1650</f>
        <v>55.318966238532525</v>
      </c>
      <c r="D1650" s="2">
        <f>MACD!E1650</f>
        <v>-3.3388687303066433E-3</v>
      </c>
      <c r="E1650" s="2">
        <f>MACD!F1650</f>
        <v>-2.0603276686560545E-2</v>
      </c>
      <c r="F1650" s="2">
        <f>'Moving Avg'!D1650</f>
        <v>8.1240000000000006</v>
      </c>
      <c r="G1650" s="2">
        <f>'Moving Avg'!F1650</f>
        <v>8.1239999999999988</v>
      </c>
      <c r="H1650" s="2">
        <f>'Moving Avg'!G1650</f>
        <v>8.0898200000000084</v>
      </c>
      <c r="I1650" s="2">
        <f>'Moving Avg'!H1650</f>
        <v>7.5937450000000082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0</v>
      </c>
      <c r="O1650" s="7">
        <f t="shared" si="252"/>
        <v>50</v>
      </c>
      <c r="P1650" s="7">
        <f t="shared" si="253"/>
        <v>33</v>
      </c>
      <c r="Q1650" s="8">
        <f t="shared" si="254"/>
        <v>21.2</v>
      </c>
      <c r="R1650" s="8">
        <f t="shared" si="255"/>
        <v>30.75</v>
      </c>
      <c r="S1650" s="8">
        <f t="shared" si="256"/>
        <v>31.1</v>
      </c>
      <c r="T1650" s="8">
        <f t="shared" si="257"/>
        <v>27</v>
      </c>
      <c r="U1650" s="7">
        <f t="shared" si="258"/>
        <v>27.683333333333337</v>
      </c>
      <c r="V1650" s="7">
        <f t="shared" si="259"/>
        <v>27.512500000000003</v>
      </c>
    </row>
    <row r="1651" spans="1:22" ht="13.5" x14ac:dyDescent="0.25">
      <c r="A1651" s="3">
        <f>RSI!A1651</f>
        <v>44419</v>
      </c>
      <c r="B1651" s="2">
        <f>RSI!B1651</f>
        <v>8.1240000000000006</v>
      </c>
      <c r="C1651" s="2">
        <f>RSI!I1651</f>
        <v>55.318966238532525</v>
      </c>
      <c r="D1651" s="2">
        <f>MACD!E1651</f>
        <v>-1.2950577307595523E-3</v>
      </c>
      <c r="E1651" s="2">
        <f>MACD!F1651</f>
        <v>-1.6741632895400347E-2</v>
      </c>
      <c r="F1651" s="2">
        <f>'Moving Avg'!D1651</f>
        <v>8.1240000000000006</v>
      </c>
      <c r="G1651" s="2">
        <f>'Moving Avg'!F1651</f>
        <v>8.1239999999999988</v>
      </c>
      <c r="H1651" s="2">
        <f>'Moving Avg'!G1651</f>
        <v>8.0883000000000074</v>
      </c>
      <c r="I1651" s="2">
        <f>'Moving Avg'!H1651</f>
        <v>7.5998000000000081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0</v>
      </c>
      <c r="O1651" s="7">
        <f t="shared" si="252"/>
        <v>50</v>
      </c>
      <c r="P1651" s="7">
        <f t="shared" si="253"/>
        <v>33</v>
      </c>
      <c r="Q1651" s="8">
        <f t="shared" si="254"/>
        <v>21.2</v>
      </c>
      <c r="R1651" s="8">
        <f t="shared" si="255"/>
        <v>30.75</v>
      </c>
      <c r="S1651" s="8">
        <f t="shared" si="256"/>
        <v>31.1</v>
      </c>
      <c r="T1651" s="8">
        <f t="shared" si="257"/>
        <v>27</v>
      </c>
      <c r="U1651" s="7">
        <f t="shared" si="258"/>
        <v>27.683333333333337</v>
      </c>
      <c r="V1651" s="7">
        <f t="shared" si="259"/>
        <v>27.512500000000003</v>
      </c>
    </row>
    <row r="1652" spans="1:22" ht="13.5" x14ac:dyDescent="0.25">
      <c r="A1652" s="3">
        <f>RSI!A1652</f>
        <v>44420</v>
      </c>
      <c r="B1652" s="2">
        <f>RSI!B1652</f>
        <v>8.3230000000000004</v>
      </c>
      <c r="C1652" s="2">
        <f>RSI!I1652</f>
        <v>79.143513564521072</v>
      </c>
      <c r="D1652" s="2">
        <f>MACD!E1652</f>
        <v>-1.4419763554695209E-2</v>
      </c>
      <c r="E1652" s="2">
        <f>MACD!F1652</f>
        <v>-1.6277259027259319E-2</v>
      </c>
      <c r="F1652" s="2">
        <f>'Moving Avg'!D1652</f>
        <v>8.1638000000000002</v>
      </c>
      <c r="G1652" s="2">
        <f>'Moving Avg'!F1652</f>
        <v>8.1339499999999987</v>
      </c>
      <c r="H1652" s="2">
        <f>'Moving Avg'!G1652</f>
        <v>8.0910600000000059</v>
      </c>
      <c r="I1652" s="2">
        <f>'Moving Avg'!H1652</f>
        <v>7.6065200000000086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  <c r="M1652" s="7">
        <f t="shared" si="250"/>
        <v>0</v>
      </c>
      <c r="N1652" s="7">
        <f t="shared" si="251"/>
        <v>0</v>
      </c>
      <c r="O1652" s="7">
        <f t="shared" si="252"/>
        <v>50</v>
      </c>
      <c r="P1652" s="7">
        <f t="shared" si="253"/>
        <v>83.5</v>
      </c>
      <c r="Q1652" s="8">
        <f t="shared" si="254"/>
        <v>20.024999999999999</v>
      </c>
      <c r="R1652" s="8">
        <f t="shared" si="255"/>
        <v>38.375</v>
      </c>
      <c r="S1652" s="8">
        <f t="shared" si="256"/>
        <v>50.075000000000003</v>
      </c>
      <c r="T1652" s="8">
        <f t="shared" si="257"/>
        <v>33.375</v>
      </c>
      <c r="U1652" s="7">
        <f t="shared" si="258"/>
        <v>36.158333333333331</v>
      </c>
      <c r="V1652" s="7">
        <f t="shared" si="259"/>
        <v>35.462499999999999</v>
      </c>
    </row>
    <row r="1653" spans="1:22" ht="13.5" x14ac:dyDescent="0.25">
      <c r="A1653" s="3">
        <f>RSI!A1653</f>
        <v>44424</v>
      </c>
      <c r="B1653" s="2">
        <f>RSI!B1653</f>
        <v>8.3230000000000004</v>
      </c>
      <c r="C1653" s="2">
        <f>RSI!I1653</f>
        <v>79.143513564521072</v>
      </c>
      <c r="D1653" s="2">
        <f>MACD!E1653</f>
        <v>-2.6806131211001727E-2</v>
      </c>
      <c r="E1653" s="2">
        <f>MACD!F1653</f>
        <v>-1.8383033464007801E-2</v>
      </c>
      <c r="F1653" s="2">
        <f>'Moving Avg'!D1653</f>
        <v>8.2035999999999998</v>
      </c>
      <c r="G1653" s="2">
        <f>'Moving Avg'!F1653</f>
        <v>8.1438999999999986</v>
      </c>
      <c r="H1653" s="2">
        <f>'Moving Avg'!G1653</f>
        <v>8.0938200000000062</v>
      </c>
      <c r="I1653" s="2">
        <f>'Moving Avg'!H1653</f>
        <v>7.6111700000000084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  <c r="M1653" s="7">
        <f t="shared" si="250"/>
        <v>0</v>
      </c>
      <c r="N1653" s="7">
        <f t="shared" si="251"/>
        <v>45</v>
      </c>
      <c r="O1653" s="7">
        <f t="shared" si="252"/>
        <v>50</v>
      </c>
      <c r="P1653" s="7">
        <f t="shared" si="253"/>
        <v>83.5</v>
      </c>
      <c r="Q1653" s="8">
        <f t="shared" si="254"/>
        <v>35.774999999999999</v>
      </c>
      <c r="R1653" s="8">
        <f t="shared" si="255"/>
        <v>47.375</v>
      </c>
      <c r="S1653" s="8">
        <f t="shared" si="256"/>
        <v>56.825000000000003</v>
      </c>
      <c r="T1653" s="8">
        <f t="shared" si="257"/>
        <v>44.625</v>
      </c>
      <c r="U1653" s="7">
        <f t="shared" si="258"/>
        <v>46.658333333333339</v>
      </c>
      <c r="V1653" s="7">
        <f t="shared" si="259"/>
        <v>46.150000000000006</v>
      </c>
    </row>
    <row r="1654" spans="1:22" ht="13.5" x14ac:dyDescent="0.25">
      <c r="A1654" s="3">
        <f>RSI!A1654</f>
        <v>44425</v>
      </c>
      <c r="B1654" s="2">
        <f>RSI!B1654</f>
        <v>8.3230000000000004</v>
      </c>
      <c r="C1654" s="2">
        <f>RSI!I1654</f>
        <v>79.143513564521072</v>
      </c>
      <c r="D1654" s="2">
        <f>MACD!E1654</f>
        <v>-3.8472873605988056E-2</v>
      </c>
      <c r="E1654" s="2">
        <f>MACD!F1654</f>
        <v>-2.2401001492403851E-2</v>
      </c>
      <c r="F1654" s="2">
        <f>'Moving Avg'!D1654</f>
        <v>8.2434000000000012</v>
      </c>
      <c r="G1654" s="2">
        <f>'Moving Avg'!F1654</f>
        <v>8.1538500000000003</v>
      </c>
      <c r="H1654" s="2">
        <f>'Moving Avg'!G1654</f>
        <v>8.0968800000000059</v>
      </c>
      <c r="I1654" s="2">
        <f>'Moving Avg'!H1654</f>
        <v>7.61530500000001</v>
      </c>
      <c r="J1654" s="5" t="str">
        <f>OBV!F1654</f>
        <v>BULLISH</v>
      </c>
      <c r="K1654" s="5" t="str">
        <f>OBV!G1654</f>
        <v>NEUTRAL</v>
      </c>
      <c r="L1654" s="5" t="str">
        <f>OBV!H1654</f>
        <v>CONFIRMED BULLISH</v>
      </c>
      <c r="M1654" s="7">
        <f t="shared" si="250"/>
        <v>0</v>
      </c>
      <c r="N1654" s="7">
        <f t="shared" si="251"/>
        <v>45</v>
      </c>
      <c r="O1654" s="7">
        <f t="shared" si="252"/>
        <v>50</v>
      </c>
      <c r="P1654" s="7">
        <f t="shared" si="253"/>
        <v>83.5</v>
      </c>
      <c r="Q1654" s="8">
        <f t="shared" si="254"/>
        <v>35.774999999999999</v>
      </c>
      <c r="R1654" s="8">
        <f t="shared" si="255"/>
        <v>47.375</v>
      </c>
      <c r="S1654" s="8">
        <f t="shared" si="256"/>
        <v>56.825000000000003</v>
      </c>
      <c r="T1654" s="8">
        <f t="shared" si="257"/>
        <v>44.625</v>
      </c>
      <c r="U1654" s="7">
        <f t="shared" si="258"/>
        <v>46.658333333333339</v>
      </c>
      <c r="V1654" s="7">
        <f t="shared" si="259"/>
        <v>46.150000000000006</v>
      </c>
    </row>
    <row r="1655" spans="1:22" ht="13.5" x14ac:dyDescent="0.25">
      <c r="A1655" s="3">
        <f>RSI!A1655</f>
        <v>44426</v>
      </c>
      <c r="B1655" s="2">
        <f>RSI!B1655</f>
        <v>8.3230000000000004</v>
      </c>
      <c r="C1655" s="2">
        <f>RSI!I1655</f>
        <v>79.143513564521072</v>
      </c>
      <c r="D1655" s="2">
        <f>MACD!E1655</f>
        <v>-4.9442852706265583E-2</v>
      </c>
      <c r="E1655" s="2">
        <f>MACD!F1655</f>
        <v>-2.7809371735176201E-2</v>
      </c>
      <c r="F1655" s="2">
        <f>'Moving Avg'!D1655</f>
        <v>8.2832000000000008</v>
      </c>
      <c r="G1655" s="2">
        <f>'Moving Avg'!F1655</f>
        <v>8.1638000000000002</v>
      </c>
      <c r="H1655" s="2">
        <f>'Moving Avg'!G1655</f>
        <v>8.0999400000000055</v>
      </c>
      <c r="I1655" s="2">
        <f>'Moving Avg'!H1655</f>
        <v>7.6190700000000096</v>
      </c>
      <c r="J1655" s="5" t="str">
        <f>OBV!F1655</f>
        <v>BULLISH</v>
      </c>
      <c r="K1655" s="5" t="str">
        <f>OBV!G1655</f>
        <v>NEUTRAL</v>
      </c>
      <c r="L1655" s="5" t="str">
        <f>OBV!H1655</f>
        <v>CONFIRMED BULLISH</v>
      </c>
      <c r="M1655" s="7">
        <f t="shared" si="250"/>
        <v>0</v>
      </c>
      <c r="N1655" s="7">
        <f t="shared" si="251"/>
        <v>100</v>
      </c>
      <c r="O1655" s="7">
        <f t="shared" si="252"/>
        <v>50</v>
      </c>
      <c r="P1655" s="7">
        <f t="shared" si="253"/>
        <v>83.5</v>
      </c>
      <c r="Q1655" s="8">
        <f t="shared" si="254"/>
        <v>55.024999999999999</v>
      </c>
      <c r="R1655" s="8">
        <f t="shared" si="255"/>
        <v>58.375</v>
      </c>
      <c r="S1655" s="8">
        <f t="shared" si="256"/>
        <v>65.075000000000003</v>
      </c>
      <c r="T1655" s="8">
        <f t="shared" si="257"/>
        <v>58.375</v>
      </c>
      <c r="U1655" s="7">
        <f t="shared" si="258"/>
        <v>59.491666666666674</v>
      </c>
      <c r="V1655" s="7">
        <f t="shared" si="259"/>
        <v>59.212500000000006</v>
      </c>
    </row>
    <row r="1656" spans="1:22" ht="13.5" x14ac:dyDescent="0.25">
      <c r="A1656" s="3">
        <f>RSI!A1656</f>
        <v>44427</v>
      </c>
      <c r="B1656" s="2">
        <f>RSI!B1656</f>
        <v>8.1240000000000006</v>
      </c>
      <c r="C1656" s="2">
        <f>RSI!I1656</f>
        <v>46.088703327885916</v>
      </c>
      <c r="D1656" s="2">
        <f>MACD!E1656</f>
        <v>-4.5001179890741483E-2</v>
      </c>
      <c r="E1656" s="2">
        <f>MACD!F1656</f>
        <v>-3.1247733366289259E-2</v>
      </c>
      <c r="F1656" s="2">
        <f>'Moving Avg'!D1656</f>
        <v>8.2832000000000008</v>
      </c>
      <c r="G1656" s="2">
        <f>'Moving Avg'!F1656</f>
        <v>8.1637999999999984</v>
      </c>
      <c r="H1656" s="2">
        <f>'Moving Avg'!G1656</f>
        <v>8.0997800000000044</v>
      </c>
      <c r="I1656" s="2">
        <f>'Moving Avg'!H1656</f>
        <v>7.62206000000001</v>
      </c>
      <c r="J1656" s="5" t="str">
        <f>OBV!F1656</f>
        <v>BULLISH</v>
      </c>
      <c r="K1656" s="5" t="str">
        <f>OBV!G1656</f>
        <v>NEUTRAL</v>
      </c>
      <c r="L1656" s="5" t="str">
        <f>OBV!H1656</f>
        <v>NEUTRAL</v>
      </c>
      <c r="M1656" s="7">
        <f t="shared" si="250"/>
        <v>25</v>
      </c>
      <c r="N1656" s="7">
        <f t="shared" si="251"/>
        <v>45</v>
      </c>
      <c r="O1656" s="7">
        <f t="shared" si="252"/>
        <v>50</v>
      </c>
      <c r="P1656" s="7">
        <f t="shared" si="253"/>
        <v>49.5</v>
      </c>
      <c r="Q1656" s="8">
        <f t="shared" si="254"/>
        <v>39.424999999999997</v>
      </c>
      <c r="R1656" s="8">
        <f t="shared" si="255"/>
        <v>43.875</v>
      </c>
      <c r="S1656" s="8">
        <f t="shared" si="256"/>
        <v>45.275000000000006</v>
      </c>
      <c r="T1656" s="8">
        <f t="shared" si="257"/>
        <v>42.375</v>
      </c>
      <c r="U1656" s="7">
        <f t="shared" si="258"/>
        <v>42.858333333333327</v>
      </c>
      <c r="V1656" s="7">
        <f t="shared" si="259"/>
        <v>42.737499999999997</v>
      </c>
    </row>
    <row r="1657" spans="1:22" ht="13.5" x14ac:dyDescent="0.25">
      <c r="A1657" s="3">
        <f>RSI!A1657</f>
        <v>44428</v>
      </c>
      <c r="B1657" s="2">
        <f>RSI!B1657</f>
        <v>8.1240000000000006</v>
      </c>
      <c r="C1657" s="2">
        <f>RSI!I1657</f>
        <v>46.088703327885923</v>
      </c>
      <c r="D1657" s="2">
        <f>MACD!E1657</f>
        <v>-4.1008402842788172E-2</v>
      </c>
      <c r="E1657" s="2">
        <f>MACD!F1657</f>
        <v>-3.3199867261589043E-2</v>
      </c>
      <c r="F1657" s="2">
        <f>'Moving Avg'!D1657</f>
        <v>8.2434000000000012</v>
      </c>
      <c r="G1657" s="2">
        <f>'Moving Avg'!F1657</f>
        <v>8.1637999999999984</v>
      </c>
      <c r="H1657" s="2">
        <f>'Moving Avg'!G1657</f>
        <v>8.0996200000000034</v>
      </c>
      <c r="I1657" s="2">
        <f>'Moving Avg'!H1657</f>
        <v>7.6261600000000112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45</v>
      </c>
      <c r="O1657" s="7">
        <f t="shared" si="252"/>
        <v>50</v>
      </c>
      <c r="P1657" s="7">
        <f t="shared" si="253"/>
        <v>16.5</v>
      </c>
      <c r="Q1657" s="8">
        <f t="shared" si="254"/>
        <v>34.475000000000001</v>
      </c>
      <c r="R1657" s="8">
        <f t="shared" si="255"/>
        <v>35.625</v>
      </c>
      <c r="S1657" s="8">
        <f t="shared" si="256"/>
        <v>30.425000000000001</v>
      </c>
      <c r="T1657" s="8">
        <f t="shared" si="257"/>
        <v>34.125</v>
      </c>
      <c r="U1657" s="7">
        <f t="shared" si="258"/>
        <v>33.508333333333333</v>
      </c>
      <c r="V1657" s="7">
        <f t="shared" si="259"/>
        <v>33.662499999999994</v>
      </c>
    </row>
    <row r="1658" spans="1:22" ht="13.5" x14ac:dyDescent="0.25">
      <c r="A1658" s="3">
        <f>RSI!A1658</f>
        <v>44431</v>
      </c>
      <c r="B1658" s="2">
        <f>RSI!B1658</f>
        <v>8.1240000000000006</v>
      </c>
      <c r="C1658" s="2">
        <f>RSI!I1658</f>
        <v>46.088703327885923</v>
      </c>
      <c r="D1658" s="2">
        <f>MACD!E1658</f>
        <v>-3.7412826490768936E-2</v>
      </c>
      <c r="E1658" s="2">
        <f>MACD!F1658</f>
        <v>-3.4042459107425024E-2</v>
      </c>
      <c r="F1658" s="2">
        <f>'Moving Avg'!D1658</f>
        <v>8.2036000000000016</v>
      </c>
      <c r="G1658" s="2">
        <f>'Moving Avg'!F1658</f>
        <v>8.1637999999999984</v>
      </c>
      <c r="H1658" s="2">
        <f>'Moving Avg'!G1658</f>
        <v>8.1032800000000034</v>
      </c>
      <c r="I1658" s="2">
        <f>'Moving Avg'!H1658</f>
        <v>7.6298900000000121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45</v>
      </c>
      <c r="O1658" s="7">
        <f t="shared" si="252"/>
        <v>50</v>
      </c>
      <c r="P1658" s="7">
        <f t="shared" si="253"/>
        <v>16.5</v>
      </c>
      <c r="Q1658" s="8">
        <f t="shared" si="254"/>
        <v>34.475000000000001</v>
      </c>
      <c r="R1658" s="8">
        <f t="shared" si="255"/>
        <v>35.625</v>
      </c>
      <c r="S1658" s="8">
        <f t="shared" si="256"/>
        <v>30.425000000000001</v>
      </c>
      <c r="T1658" s="8">
        <f t="shared" si="257"/>
        <v>34.125</v>
      </c>
      <c r="U1658" s="7">
        <f t="shared" si="258"/>
        <v>33.508333333333333</v>
      </c>
      <c r="V1658" s="7">
        <f t="shared" si="259"/>
        <v>33.662499999999994</v>
      </c>
    </row>
    <row r="1659" spans="1:22" ht="13.5" x14ac:dyDescent="0.25">
      <c r="A1659" s="3">
        <f>RSI!A1659</f>
        <v>44432</v>
      </c>
      <c r="B1659" s="2">
        <f>RSI!B1659</f>
        <v>8.1240000000000006</v>
      </c>
      <c r="C1659" s="2">
        <f>RSI!I1659</f>
        <v>46.088703327885923</v>
      </c>
      <c r="D1659" s="2">
        <f>MACD!E1659</f>
        <v>-3.4169422494278123E-2</v>
      </c>
      <c r="E1659" s="2">
        <f>MACD!F1659</f>
        <v>-3.4067851784795641E-2</v>
      </c>
      <c r="F1659" s="2">
        <f>'Moving Avg'!D1659</f>
        <v>8.1638000000000019</v>
      </c>
      <c r="G1659" s="2">
        <f>'Moving Avg'!F1659</f>
        <v>8.1637999999999984</v>
      </c>
      <c r="H1659" s="2">
        <f>'Moving Avg'!G1659</f>
        <v>8.1023600000000027</v>
      </c>
      <c r="I1659" s="2">
        <f>'Moving Avg'!H1659</f>
        <v>7.6339900000000123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  <c r="M1659" s="7">
        <f t="shared" si="250"/>
        <v>25</v>
      </c>
      <c r="N1659" s="7">
        <f t="shared" si="251"/>
        <v>45</v>
      </c>
      <c r="O1659" s="7">
        <f t="shared" si="252"/>
        <v>50</v>
      </c>
      <c r="P1659" s="7">
        <f t="shared" si="253"/>
        <v>16.5</v>
      </c>
      <c r="Q1659" s="8">
        <f t="shared" si="254"/>
        <v>34.475000000000001</v>
      </c>
      <c r="R1659" s="8">
        <f t="shared" si="255"/>
        <v>35.625</v>
      </c>
      <c r="S1659" s="8">
        <f t="shared" si="256"/>
        <v>30.425000000000001</v>
      </c>
      <c r="T1659" s="8">
        <f t="shared" si="257"/>
        <v>34.125</v>
      </c>
      <c r="U1659" s="7">
        <f t="shared" si="258"/>
        <v>33.508333333333333</v>
      </c>
      <c r="V1659" s="7">
        <f t="shared" si="259"/>
        <v>33.662499999999994</v>
      </c>
    </row>
    <row r="1660" spans="1:22" ht="13.5" x14ac:dyDescent="0.25">
      <c r="A1660" s="3">
        <f>RSI!A1660</f>
        <v>44433</v>
      </c>
      <c r="B1660" s="2">
        <f>RSI!B1660</f>
        <v>8.1240000000000006</v>
      </c>
      <c r="C1660" s="2">
        <f>RSI!I1660</f>
        <v>46.088703327885931</v>
      </c>
      <c r="D1660" s="2">
        <f>MACD!E1660</f>
        <v>-3.1238898878859445E-2</v>
      </c>
      <c r="E1660" s="2">
        <f>MACD!F1660</f>
        <v>-3.3502061203608408E-2</v>
      </c>
      <c r="F1660" s="2">
        <f>'Moving Avg'!D1660</f>
        <v>8.1240000000000006</v>
      </c>
      <c r="G1660" s="2">
        <f>'Moving Avg'!F1660</f>
        <v>8.1637999999999984</v>
      </c>
      <c r="H1660" s="2">
        <f>'Moving Avg'!G1660</f>
        <v>8.1014400000000037</v>
      </c>
      <c r="I1660" s="2">
        <f>'Moving Avg'!H1660</f>
        <v>7.6380900000000125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0</v>
      </c>
      <c r="O1660" s="7">
        <f t="shared" si="252"/>
        <v>50</v>
      </c>
      <c r="P1660" s="7">
        <f t="shared" si="253"/>
        <v>16.5</v>
      </c>
      <c r="Q1660" s="8">
        <f t="shared" si="254"/>
        <v>18.725000000000001</v>
      </c>
      <c r="R1660" s="8">
        <f t="shared" si="255"/>
        <v>26.625</v>
      </c>
      <c r="S1660" s="8">
        <f t="shared" si="256"/>
        <v>23.675000000000001</v>
      </c>
      <c r="T1660" s="8">
        <f t="shared" si="257"/>
        <v>22.875</v>
      </c>
      <c r="U1660" s="7">
        <f t="shared" si="258"/>
        <v>23.008333333333336</v>
      </c>
      <c r="V1660" s="7">
        <f t="shared" si="259"/>
        <v>22.975000000000001</v>
      </c>
    </row>
    <row r="1661" spans="1:22" ht="13.5" x14ac:dyDescent="0.25">
      <c r="A1661" s="3">
        <f>RSI!A1661</f>
        <v>44434</v>
      </c>
      <c r="B1661" s="2">
        <f>RSI!B1661</f>
        <v>8.1240000000000006</v>
      </c>
      <c r="C1661" s="2">
        <f>RSI!I1661</f>
        <v>46.088703327885923</v>
      </c>
      <c r="D1661" s="2">
        <f>MACD!E1661</f>
        <v>-2.8586905745651592E-2</v>
      </c>
      <c r="E1661" s="2">
        <f>MACD!F1661</f>
        <v>-3.2519030112017046E-2</v>
      </c>
      <c r="F1661" s="2">
        <f>'Moving Avg'!D1661</f>
        <v>8.1240000000000006</v>
      </c>
      <c r="G1661" s="2">
        <f>'Moving Avg'!F1661</f>
        <v>8.1637999999999984</v>
      </c>
      <c r="H1661" s="2">
        <f>'Moving Avg'!G1661</f>
        <v>8.1005200000000031</v>
      </c>
      <c r="I1661" s="2">
        <f>'Moving Avg'!H1661</f>
        <v>7.6423750000000128</v>
      </c>
      <c r="J1661" s="5" t="str">
        <f>OBV!F1661</f>
        <v>NEUTRAL</v>
      </c>
      <c r="K1661" s="5" t="str">
        <f>OBV!G1661</f>
        <v>NEUTRAL</v>
      </c>
      <c r="L1661" s="5" t="str">
        <f>OBV!H1661</f>
        <v>NEUTRAL</v>
      </c>
      <c r="M1661" s="7">
        <f t="shared" si="250"/>
        <v>25</v>
      </c>
      <c r="N1661" s="7">
        <f t="shared" si="251"/>
        <v>0</v>
      </c>
      <c r="O1661" s="7">
        <f t="shared" si="252"/>
        <v>50</v>
      </c>
      <c r="P1661" s="7">
        <f t="shared" si="253"/>
        <v>33</v>
      </c>
      <c r="Q1661" s="8">
        <f t="shared" si="254"/>
        <v>21.2</v>
      </c>
      <c r="R1661" s="8">
        <f t="shared" si="255"/>
        <v>30.75</v>
      </c>
      <c r="S1661" s="8">
        <f t="shared" si="256"/>
        <v>31.1</v>
      </c>
      <c r="T1661" s="8">
        <f t="shared" si="257"/>
        <v>27</v>
      </c>
      <c r="U1661" s="7">
        <f t="shared" si="258"/>
        <v>27.683333333333337</v>
      </c>
      <c r="V1661" s="7">
        <f t="shared" si="259"/>
        <v>27.512500000000003</v>
      </c>
    </row>
    <row r="1662" spans="1:22" ht="13.5" x14ac:dyDescent="0.25">
      <c r="A1662" s="3">
        <f>RSI!A1662</f>
        <v>44435</v>
      </c>
      <c r="B1662" s="2">
        <f>RSI!B1662</f>
        <v>8.1240000000000006</v>
      </c>
      <c r="C1662" s="2">
        <f>RSI!I1662</f>
        <v>46.088703327885923</v>
      </c>
      <c r="D1662" s="2">
        <f>MACD!E1662</f>
        <v>4.4320279712000143E-3</v>
      </c>
      <c r="E1662" s="2">
        <f>MACD!F1662</f>
        <v>-2.5128818495373635E-2</v>
      </c>
      <c r="F1662" s="2">
        <f>'Moving Avg'!D1662</f>
        <v>8.1240000000000006</v>
      </c>
      <c r="G1662" s="2">
        <f>'Moving Avg'!F1662</f>
        <v>8.1637999999999984</v>
      </c>
      <c r="H1662" s="2">
        <f>'Moving Avg'!G1662</f>
        <v>8.0999000000000034</v>
      </c>
      <c r="I1662" s="2">
        <f>'Moving Avg'!H1662</f>
        <v>7.6477300000000126</v>
      </c>
      <c r="J1662" s="5" t="str">
        <f>OBV!F1662</f>
        <v>NEUTRAL</v>
      </c>
      <c r="K1662" s="5" t="str">
        <f>OBV!G1662</f>
        <v>NEUTRAL</v>
      </c>
      <c r="L1662" s="5" t="str">
        <f>OBV!H1662</f>
        <v>NEUTRAL</v>
      </c>
      <c r="M1662" s="7">
        <f t="shared" si="250"/>
        <v>25</v>
      </c>
      <c r="N1662" s="7">
        <f t="shared" si="251"/>
        <v>0</v>
      </c>
      <c r="O1662" s="7">
        <f t="shared" si="252"/>
        <v>50</v>
      </c>
      <c r="P1662" s="7">
        <f t="shared" si="253"/>
        <v>33</v>
      </c>
      <c r="Q1662" s="8">
        <f t="shared" si="254"/>
        <v>21.2</v>
      </c>
      <c r="R1662" s="8">
        <f t="shared" si="255"/>
        <v>30.75</v>
      </c>
      <c r="S1662" s="8">
        <f t="shared" si="256"/>
        <v>31.1</v>
      </c>
      <c r="T1662" s="8">
        <f t="shared" si="257"/>
        <v>27</v>
      </c>
      <c r="U1662" s="7">
        <f t="shared" si="258"/>
        <v>27.683333333333337</v>
      </c>
      <c r="V1662" s="7">
        <f t="shared" si="259"/>
        <v>27.512500000000003</v>
      </c>
    </row>
    <row r="1663" spans="1:22" ht="13.5" x14ac:dyDescent="0.25">
      <c r="A1663" s="3">
        <f>RSI!A1663</f>
        <v>44438</v>
      </c>
      <c r="B1663" s="2">
        <f>RSI!B1663</f>
        <v>8.1240000000000006</v>
      </c>
      <c r="C1663" s="2">
        <f>RSI!I1663</f>
        <v>46.088703327885931</v>
      </c>
      <c r="D1663" s="2">
        <f>MACD!E1663</f>
        <v>3.2518861761081652E-2</v>
      </c>
      <c r="E1663" s="2">
        <f>MACD!F1663</f>
        <v>-1.359928244408258E-2</v>
      </c>
      <c r="F1663" s="2">
        <f>'Moving Avg'!D1663</f>
        <v>8.1240000000000006</v>
      </c>
      <c r="G1663" s="2">
        <f>'Moving Avg'!F1663</f>
        <v>8.1637999999999984</v>
      </c>
      <c r="H1663" s="2">
        <f>'Moving Avg'!G1663</f>
        <v>8.1035600000000034</v>
      </c>
      <c r="I1663" s="2">
        <f>'Moving Avg'!H1663</f>
        <v>7.6533400000000134</v>
      </c>
      <c r="J1663" s="5" t="str">
        <f>OBV!F1663</f>
        <v>NEUTRAL</v>
      </c>
      <c r="K1663" s="5" t="str">
        <f>OBV!G1663</f>
        <v>NEUTRAL</v>
      </c>
      <c r="L1663" s="5" t="str">
        <f>OBV!H1663</f>
        <v>NEUTRAL</v>
      </c>
      <c r="M1663" s="7">
        <f t="shared" si="250"/>
        <v>25</v>
      </c>
      <c r="N1663" s="7">
        <f t="shared" si="251"/>
        <v>0</v>
      </c>
      <c r="O1663" s="7">
        <f t="shared" si="252"/>
        <v>50</v>
      </c>
      <c r="P1663" s="7">
        <f t="shared" si="253"/>
        <v>33</v>
      </c>
      <c r="Q1663" s="8">
        <f t="shared" si="254"/>
        <v>21.2</v>
      </c>
      <c r="R1663" s="8">
        <f t="shared" si="255"/>
        <v>30.75</v>
      </c>
      <c r="S1663" s="8">
        <f t="shared" si="256"/>
        <v>31.1</v>
      </c>
      <c r="T1663" s="8">
        <f t="shared" si="257"/>
        <v>27</v>
      </c>
      <c r="U1663" s="7">
        <f t="shared" si="258"/>
        <v>27.683333333333337</v>
      </c>
      <c r="V1663" s="7">
        <f t="shared" si="259"/>
        <v>27.512500000000003</v>
      </c>
    </row>
    <row r="1664" spans="1:22" ht="13.5" x14ac:dyDescent="0.25">
      <c r="A1664" s="3">
        <f>RSI!A1664</f>
        <v>44439</v>
      </c>
      <c r="B1664" s="2">
        <f>RSI!B1664</f>
        <v>8.1240000000000006</v>
      </c>
      <c r="C1664" s="2">
        <f>RSI!I1664</f>
        <v>46.088703327885931</v>
      </c>
      <c r="D1664" s="2">
        <f>MACD!E1664</f>
        <v>5.6421436818554938E-2</v>
      </c>
      <c r="E1664" s="2">
        <f>MACD!F1664</f>
        <v>4.0486140844492313E-4</v>
      </c>
      <c r="F1664" s="2">
        <f>'Moving Avg'!D1664</f>
        <v>8.1240000000000006</v>
      </c>
      <c r="G1664" s="2">
        <f>'Moving Avg'!F1664</f>
        <v>8.1637999999999984</v>
      </c>
      <c r="H1664" s="2">
        <f>'Moving Avg'!G1664</f>
        <v>8.1029400000000038</v>
      </c>
      <c r="I1664" s="2">
        <f>'Moving Avg'!H1664</f>
        <v>7.6586950000000122</v>
      </c>
      <c r="J1664" s="5" t="str">
        <f>OBV!F1664</f>
        <v>NEUTRAL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0</v>
      </c>
      <c r="O1664" s="7">
        <f t="shared" si="252"/>
        <v>50</v>
      </c>
      <c r="P1664" s="7">
        <f t="shared" si="253"/>
        <v>33</v>
      </c>
      <c r="Q1664" s="8">
        <f t="shared" si="254"/>
        <v>21.2</v>
      </c>
      <c r="R1664" s="8">
        <f t="shared" si="255"/>
        <v>30.75</v>
      </c>
      <c r="S1664" s="8">
        <f t="shared" si="256"/>
        <v>31.1</v>
      </c>
      <c r="T1664" s="8">
        <f t="shared" si="257"/>
        <v>27</v>
      </c>
      <c r="U1664" s="7">
        <f t="shared" si="258"/>
        <v>27.683333333333337</v>
      </c>
      <c r="V1664" s="7">
        <f t="shared" si="259"/>
        <v>27.512500000000003</v>
      </c>
    </row>
    <row r="1665" spans="1:22" ht="13.5" x14ac:dyDescent="0.25">
      <c r="A1665" s="3">
        <f>RSI!A1665</f>
        <v>44440</v>
      </c>
      <c r="B1665" s="2">
        <f>RSI!B1665</f>
        <v>8.1240000000000006</v>
      </c>
      <c r="C1665" s="2">
        <f>RSI!I1665</f>
        <v>46.088703327885923</v>
      </c>
      <c r="D1665" s="2">
        <f>MACD!E1665</f>
        <v>7.677335246964212E-2</v>
      </c>
      <c r="E1665" s="2">
        <f>MACD!F1665</f>
        <v>1.5678559620684363E-2</v>
      </c>
      <c r="F1665" s="2">
        <f>'Moving Avg'!D1665</f>
        <v>8.1240000000000006</v>
      </c>
      <c r="G1665" s="2">
        <f>'Moving Avg'!F1665</f>
        <v>8.1637999999999984</v>
      </c>
      <c r="H1665" s="2">
        <f>'Moving Avg'!G1665</f>
        <v>8.1023200000000042</v>
      </c>
      <c r="I1665" s="2">
        <f>'Moving Avg'!H1665</f>
        <v>7.6640500000000138</v>
      </c>
      <c r="J1665" s="5" t="str">
        <f>OBV!F1665</f>
        <v>NEUTRAL</v>
      </c>
      <c r="K1665" s="5" t="str">
        <f>OBV!G1665</f>
        <v>NEUTRAL</v>
      </c>
      <c r="L1665" s="5" t="str">
        <f>OBV!H1665</f>
        <v>NEUTRAL</v>
      </c>
      <c r="M1665" s="7">
        <f t="shared" si="250"/>
        <v>25</v>
      </c>
      <c r="N1665" s="7">
        <f t="shared" si="251"/>
        <v>0</v>
      </c>
      <c r="O1665" s="7">
        <f t="shared" si="252"/>
        <v>50</v>
      </c>
      <c r="P1665" s="7">
        <f t="shared" si="253"/>
        <v>33</v>
      </c>
      <c r="Q1665" s="8">
        <f t="shared" si="254"/>
        <v>21.2</v>
      </c>
      <c r="R1665" s="8">
        <f t="shared" si="255"/>
        <v>30.75</v>
      </c>
      <c r="S1665" s="8">
        <f t="shared" si="256"/>
        <v>31.1</v>
      </c>
      <c r="T1665" s="8">
        <f t="shared" si="257"/>
        <v>27</v>
      </c>
      <c r="U1665" s="7">
        <f t="shared" si="258"/>
        <v>27.683333333333337</v>
      </c>
      <c r="V1665" s="7">
        <f t="shared" si="259"/>
        <v>27.512500000000003</v>
      </c>
    </row>
    <row r="1666" spans="1:22" ht="13.5" x14ac:dyDescent="0.25">
      <c r="A1666" s="3">
        <f>RSI!A1666</f>
        <v>44441</v>
      </c>
      <c r="B1666" s="2">
        <f>RSI!B1666</f>
        <v>7.9640000000000004</v>
      </c>
      <c r="C1666" s="2">
        <f>RSI!I1666</f>
        <v>27.038086691584269</v>
      </c>
      <c r="D1666" s="2">
        <f>MACD!E1666</f>
        <v>7.53479490342297E-2</v>
      </c>
      <c r="E1666" s="2">
        <f>MACD!F1666</f>
        <v>2.7612437503393431E-2</v>
      </c>
      <c r="F1666" s="2">
        <f>'Moving Avg'!D1666</f>
        <v>8.0920000000000005</v>
      </c>
      <c r="G1666" s="2">
        <f>'Moving Avg'!F1666</f>
        <v>8.1557999999999975</v>
      </c>
      <c r="H1666" s="2">
        <f>'Moving Avg'!G1666</f>
        <v>8.0997200000000031</v>
      </c>
      <c r="I1666" s="2">
        <f>'Moving Avg'!H1666</f>
        <v>7.6684550000000122</v>
      </c>
      <c r="J1666" s="5" t="str">
        <f>OBV!F1666</f>
        <v>BEARISH</v>
      </c>
      <c r="K1666" s="5" t="str">
        <f>OBV!G1666</f>
        <v>NEUTRAL</v>
      </c>
      <c r="L1666" s="5" t="str">
        <f>OBV!H1666</f>
        <v>CONFIRMED BEARISH</v>
      </c>
      <c r="M1666" s="7">
        <f t="shared" ref="M1666:M1729" si="260">IF(C1666&lt;30,50, IF(C1666&gt;70, 0, 25))</f>
        <v>50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50</v>
      </c>
      <c r="P1666" s="7">
        <f t="shared" ref="P1666:P1729" si="263">IF(L1666="confirmed bullish", 34, IF(L1666="bullish divergence",17, 0))+IF(J1666="bullish",33,IF(J1666="bearish",0,16.5))+IF(K1666="strong",33,IF(K1666="weak",0,16.5))</f>
        <v>16.5</v>
      </c>
      <c r="Q1666" s="8">
        <f t="shared" si="254"/>
        <v>27.475000000000001</v>
      </c>
      <c r="R1666" s="8">
        <f t="shared" si="255"/>
        <v>31.625</v>
      </c>
      <c r="S1666" s="8">
        <f t="shared" si="256"/>
        <v>27.425000000000001</v>
      </c>
      <c r="T1666" s="8">
        <f t="shared" si="257"/>
        <v>29.125</v>
      </c>
      <c r="U1666" s="7">
        <f t="shared" si="258"/>
        <v>28.841666666666669</v>
      </c>
      <c r="V1666" s="7">
        <f t="shared" si="259"/>
        <v>28.912500000000001</v>
      </c>
    </row>
    <row r="1667" spans="1:22" ht="13.5" x14ac:dyDescent="0.25">
      <c r="A1667" s="3">
        <f>RSI!A1667</f>
        <v>44442</v>
      </c>
      <c r="B1667" s="2">
        <f>RSI!B1667</f>
        <v>7.9640000000000004</v>
      </c>
      <c r="C1667" s="2">
        <f>RSI!I1667</f>
        <v>27.038086691584269</v>
      </c>
      <c r="D1667" s="2">
        <f>MACD!E1667</f>
        <v>7.5195875698403469E-2</v>
      </c>
      <c r="E1667" s="2">
        <f>MACD!F1667</f>
        <v>3.7129125142395442E-2</v>
      </c>
      <c r="F1667" s="2">
        <f>'Moving Avg'!D1667</f>
        <v>8.0599999999999987</v>
      </c>
      <c r="G1667" s="2">
        <f>'Moving Avg'!F1667</f>
        <v>8.1477999999999984</v>
      </c>
      <c r="H1667" s="2">
        <f>'Moving Avg'!G1667</f>
        <v>8.0963600000000024</v>
      </c>
      <c r="I1667" s="2">
        <f>'Moving Avg'!H1667</f>
        <v>7.6730100000000121</v>
      </c>
      <c r="J1667" s="5" t="str">
        <f>OBV!F1667</f>
        <v>BEARISH</v>
      </c>
      <c r="K1667" s="5" t="str">
        <f>OBV!G1667</f>
        <v>NEUTRAL</v>
      </c>
      <c r="L1667" s="5" t="str">
        <f>OBV!H1667</f>
        <v>CONFIRMED BEARISH</v>
      </c>
      <c r="M1667" s="7">
        <f t="shared" si="260"/>
        <v>50</v>
      </c>
      <c r="N1667" s="7">
        <f t="shared" si="261"/>
        <v>0</v>
      </c>
      <c r="O1667" s="7">
        <f t="shared" si="262"/>
        <v>50</v>
      </c>
      <c r="P1667" s="7">
        <f t="shared" si="263"/>
        <v>16.5</v>
      </c>
      <c r="Q1667" s="8">
        <f t="shared" ref="Q1667:Q1730" si="264">0.35*M1667+N1667*0.35+O1667*0.15+P1667*0.15</f>
        <v>27.475000000000001</v>
      </c>
      <c r="R1667" s="8">
        <f t="shared" ref="R1667:R1730" si="265">M1667*0.2+N1667*0.2+O1667*0.35+P1667*0.25</f>
        <v>31.625</v>
      </c>
      <c r="S1667" s="8">
        <f t="shared" ref="S1667:S1730" si="266">M1667*0.15+N1667*0.15+O1667*0.25+P1667*0.45</f>
        <v>27.425000000000001</v>
      </c>
      <c r="T1667" s="8">
        <f t="shared" ref="T1667:T1730" si="267">0.25*SUM(M1667:P1667)</f>
        <v>29.125</v>
      </c>
      <c r="U1667" s="7">
        <f t="shared" ref="U1667:U1730" si="268">SUM(Q1667:S1667)/3</f>
        <v>28.841666666666669</v>
      </c>
      <c r="V1667" s="7">
        <f t="shared" ref="V1667:V1730" si="269">SUM(Q1667:T1667)/4</f>
        <v>28.912500000000001</v>
      </c>
    </row>
    <row r="1668" spans="1:22" ht="13.5" x14ac:dyDescent="0.25">
      <c r="A1668" s="3">
        <f>RSI!A1668</f>
        <v>44445</v>
      </c>
      <c r="B1668" s="2">
        <f>RSI!B1668</f>
        <v>7.9640000000000004</v>
      </c>
      <c r="C1668" s="2">
        <f>RSI!I1668</f>
        <v>27.038086691584269</v>
      </c>
      <c r="D1668" s="2">
        <f>MACD!E1668</f>
        <v>7.604315868944056E-2</v>
      </c>
      <c r="E1668" s="2">
        <f>MACD!F1668</f>
        <v>4.4911931851804462E-2</v>
      </c>
      <c r="F1668" s="2">
        <f>'Moving Avg'!D1668</f>
        <v>8.0280000000000005</v>
      </c>
      <c r="G1668" s="2">
        <f>'Moving Avg'!F1668</f>
        <v>8.1397999999999975</v>
      </c>
      <c r="H1668" s="2">
        <f>'Moving Avg'!G1668</f>
        <v>8.0930000000000017</v>
      </c>
      <c r="I1668" s="2">
        <f>'Moving Avg'!H1668</f>
        <v>7.677380000000011</v>
      </c>
      <c r="J1668" s="5" t="str">
        <f>OBV!F1668</f>
        <v>BEARISH</v>
      </c>
      <c r="K1668" s="5" t="str">
        <f>OBV!G1668</f>
        <v>NEUTRAL</v>
      </c>
      <c r="L1668" s="5" t="str">
        <f>OBV!H1668</f>
        <v>CONFIRMED BEARISH</v>
      </c>
      <c r="M1668" s="7">
        <f t="shared" si="260"/>
        <v>50</v>
      </c>
      <c r="N1668" s="7">
        <f t="shared" si="261"/>
        <v>0</v>
      </c>
      <c r="O1668" s="7">
        <f t="shared" si="262"/>
        <v>50</v>
      </c>
      <c r="P1668" s="7">
        <f t="shared" si="263"/>
        <v>16.5</v>
      </c>
      <c r="Q1668" s="8">
        <f t="shared" si="264"/>
        <v>27.475000000000001</v>
      </c>
      <c r="R1668" s="8">
        <f t="shared" si="265"/>
        <v>31.625</v>
      </c>
      <c r="S1668" s="8">
        <f t="shared" si="266"/>
        <v>27.425000000000001</v>
      </c>
      <c r="T1668" s="8">
        <f t="shared" si="267"/>
        <v>29.125</v>
      </c>
      <c r="U1668" s="7">
        <f t="shared" si="268"/>
        <v>28.841666666666669</v>
      </c>
      <c r="V1668" s="7">
        <f t="shared" si="269"/>
        <v>28.912500000000001</v>
      </c>
    </row>
    <row r="1669" spans="1:22" ht="13.5" x14ac:dyDescent="0.25">
      <c r="A1669" s="3">
        <f>RSI!A1669</f>
        <v>44446</v>
      </c>
      <c r="B1669" s="2">
        <f>RSI!B1669</f>
        <v>7.9640000000000004</v>
      </c>
      <c r="C1669" s="2">
        <f>RSI!I1669</f>
        <v>27.038086691584269</v>
      </c>
      <c r="D1669" s="2">
        <f>MACD!E1669</f>
        <v>7.7663757515017195E-2</v>
      </c>
      <c r="E1669" s="2">
        <f>MACD!F1669</f>
        <v>5.1462296984447015E-2</v>
      </c>
      <c r="F1669" s="2">
        <f>'Moving Avg'!D1669</f>
        <v>7.9959999999999996</v>
      </c>
      <c r="G1669" s="2">
        <f>'Moving Avg'!F1669</f>
        <v>8.1317999999999984</v>
      </c>
      <c r="H1669" s="2">
        <f>'Moving Avg'!G1669</f>
        <v>8.0896400000000011</v>
      </c>
      <c r="I1669" s="2">
        <f>'Moving Avg'!H1669</f>
        <v>7.6817850000000112</v>
      </c>
      <c r="J1669" s="5" t="str">
        <f>OBV!F1669</f>
        <v>BEARISH</v>
      </c>
      <c r="K1669" s="5" t="str">
        <f>OBV!G1669</f>
        <v>NEUTRAL</v>
      </c>
      <c r="L1669" s="5" t="str">
        <f>OBV!H1669</f>
        <v>CONFIRMED BEARISH</v>
      </c>
      <c r="M1669" s="7">
        <f t="shared" si="260"/>
        <v>50</v>
      </c>
      <c r="N1669" s="7">
        <f t="shared" si="261"/>
        <v>0</v>
      </c>
      <c r="O1669" s="7">
        <f t="shared" si="262"/>
        <v>50</v>
      </c>
      <c r="P1669" s="7">
        <f t="shared" si="263"/>
        <v>16.5</v>
      </c>
      <c r="Q1669" s="8">
        <f t="shared" si="264"/>
        <v>27.475000000000001</v>
      </c>
      <c r="R1669" s="8">
        <f t="shared" si="265"/>
        <v>31.625</v>
      </c>
      <c r="S1669" s="8">
        <f t="shared" si="266"/>
        <v>27.425000000000001</v>
      </c>
      <c r="T1669" s="8">
        <f t="shared" si="267"/>
        <v>29.125</v>
      </c>
      <c r="U1669" s="7">
        <f t="shared" si="268"/>
        <v>28.841666666666669</v>
      </c>
      <c r="V1669" s="7">
        <f t="shared" si="269"/>
        <v>28.912500000000001</v>
      </c>
    </row>
    <row r="1670" spans="1:22" ht="13.5" x14ac:dyDescent="0.25">
      <c r="A1670" s="3">
        <f>RSI!A1670</f>
        <v>44447</v>
      </c>
      <c r="B1670" s="2">
        <f>RSI!B1670</f>
        <v>7.9409999999999998</v>
      </c>
      <c r="C1670" s="2">
        <f>RSI!I1670</f>
        <v>25.037095910654571</v>
      </c>
      <c r="D1670" s="2">
        <f>MACD!E1670</f>
        <v>8.1575465910953326E-2</v>
      </c>
      <c r="E1670" s="2">
        <f>MACD!F1670</f>
        <v>5.7484930769748283E-2</v>
      </c>
      <c r="F1670" s="2">
        <f>'Moving Avg'!D1670</f>
        <v>7.9594000000000005</v>
      </c>
      <c r="G1670" s="2">
        <f>'Moving Avg'!F1670</f>
        <v>8.1226499999999984</v>
      </c>
      <c r="H1670" s="2">
        <f>'Moving Avg'!G1670</f>
        <v>8.0904000000000007</v>
      </c>
      <c r="I1670" s="2">
        <f>'Moving Avg'!H1670</f>
        <v>7.6867800000000104</v>
      </c>
      <c r="J1670" s="5" t="str">
        <f>OBV!F1670</f>
        <v>BEARISH</v>
      </c>
      <c r="K1670" s="5" t="str">
        <f>OBV!G1670</f>
        <v>NEUTRAL</v>
      </c>
      <c r="L1670" s="5" t="str">
        <f>OBV!H1670</f>
        <v>CONFIRMED BEARISH</v>
      </c>
      <c r="M1670" s="7">
        <f t="shared" si="260"/>
        <v>50</v>
      </c>
      <c r="N1670" s="7">
        <f t="shared" si="261"/>
        <v>0</v>
      </c>
      <c r="O1670" s="7">
        <f t="shared" si="262"/>
        <v>50</v>
      </c>
      <c r="P1670" s="7">
        <f t="shared" si="263"/>
        <v>16.5</v>
      </c>
      <c r="Q1670" s="8">
        <f t="shared" si="264"/>
        <v>27.475000000000001</v>
      </c>
      <c r="R1670" s="8">
        <f t="shared" si="265"/>
        <v>31.625</v>
      </c>
      <c r="S1670" s="8">
        <f t="shared" si="266"/>
        <v>27.425000000000001</v>
      </c>
      <c r="T1670" s="8">
        <f t="shared" si="267"/>
        <v>29.125</v>
      </c>
      <c r="U1670" s="7">
        <f t="shared" si="268"/>
        <v>28.841666666666669</v>
      </c>
      <c r="V1670" s="7">
        <f t="shared" si="269"/>
        <v>28.912500000000001</v>
      </c>
    </row>
    <row r="1671" spans="1:22" ht="13.5" x14ac:dyDescent="0.25">
      <c r="A1671" s="3">
        <f>RSI!A1671</f>
        <v>44448</v>
      </c>
      <c r="B1671" s="2">
        <f>RSI!B1671</f>
        <v>7.9409999999999998</v>
      </c>
      <c r="C1671" s="2">
        <f>RSI!I1671</f>
        <v>25.037095910654571</v>
      </c>
      <c r="D1671" s="2">
        <f>MACD!E1671</f>
        <v>8.5796029857501566E-2</v>
      </c>
      <c r="E1671" s="2">
        <f>MACD!F1671</f>
        <v>6.3147150587298945E-2</v>
      </c>
      <c r="F1671" s="2">
        <f>'Moving Avg'!D1671</f>
        <v>7.9548000000000005</v>
      </c>
      <c r="G1671" s="2">
        <f>'Moving Avg'!F1671</f>
        <v>8.1134999999999984</v>
      </c>
      <c r="H1671" s="2">
        <f>'Moving Avg'!G1671</f>
        <v>8.0873400000000011</v>
      </c>
      <c r="I1671" s="2">
        <f>'Moving Avg'!H1671</f>
        <v>7.6911100000000099</v>
      </c>
      <c r="J1671" s="5" t="str">
        <f>OBV!F1671</f>
        <v>BEARISH</v>
      </c>
      <c r="K1671" s="5" t="str">
        <f>OBV!G1671</f>
        <v>NEUTRAL</v>
      </c>
      <c r="L1671" s="5" t="str">
        <f>OBV!H1671</f>
        <v>CONFIRMED BEARISH</v>
      </c>
      <c r="M1671" s="7">
        <f t="shared" si="260"/>
        <v>50</v>
      </c>
      <c r="N1671" s="7">
        <f t="shared" si="261"/>
        <v>0</v>
      </c>
      <c r="O1671" s="7">
        <f t="shared" si="262"/>
        <v>50</v>
      </c>
      <c r="P1671" s="7">
        <f t="shared" si="263"/>
        <v>16.5</v>
      </c>
      <c r="Q1671" s="8">
        <f t="shared" si="264"/>
        <v>27.475000000000001</v>
      </c>
      <c r="R1671" s="8">
        <f t="shared" si="265"/>
        <v>31.625</v>
      </c>
      <c r="S1671" s="8">
        <f t="shared" si="266"/>
        <v>27.425000000000001</v>
      </c>
      <c r="T1671" s="8">
        <f t="shared" si="267"/>
        <v>29.125</v>
      </c>
      <c r="U1671" s="7">
        <f t="shared" si="268"/>
        <v>28.841666666666669</v>
      </c>
      <c r="V1671" s="7">
        <f t="shared" si="269"/>
        <v>28.912500000000001</v>
      </c>
    </row>
    <row r="1672" spans="1:22" ht="13.5" x14ac:dyDescent="0.25">
      <c r="A1672" s="3">
        <f>RSI!A1672</f>
        <v>44449</v>
      </c>
      <c r="B1672" s="2">
        <f>RSI!B1672</f>
        <v>7.9409999999999998</v>
      </c>
      <c r="C1672" s="2">
        <f>RSI!I1672</f>
        <v>25.037095910654571</v>
      </c>
      <c r="D1672" s="2">
        <f>MACD!E1672</f>
        <v>9.0210477053714655E-2</v>
      </c>
      <c r="E1672" s="2">
        <f>MACD!F1672</f>
        <v>6.855981588058209E-2</v>
      </c>
      <c r="F1672" s="2">
        <f>'Moving Avg'!D1672</f>
        <v>7.9501999999999997</v>
      </c>
      <c r="G1672" s="2">
        <f>'Moving Avg'!F1672</f>
        <v>8.0944000000000003</v>
      </c>
      <c r="H1672" s="2">
        <f>'Moving Avg'!G1672</f>
        <v>8.0888600000000004</v>
      </c>
      <c r="I1672" s="2">
        <f>'Moving Avg'!H1672</f>
        <v>7.6956950000000113</v>
      </c>
      <c r="J1672" s="5" t="str">
        <f>OBV!F1672</f>
        <v>BEARISH</v>
      </c>
      <c r="K1672" s="5" t="str">
        <f>OBV!G1672</f>
        <v>NEUTRAL</v>
      </c>
      <c r="L1672" s="5" t="str">
        <f>OBV!H1672</f>
        <v>CONFIRMED BEARISH</v>
      </c>
      <c r="M1672" s="7">
        <f t="shared" si="260"/>
        <v>50</v>
      </c>
      <c r="N1672" s="7">
        <f t="shared" si="261"/>
        <v>0</v>
      </c>
      <c r="O1672" s="7">
        <f t="shared" si="262"/>
        <v>50</v>
      </c>
      <c r="P1672" s="7">
        <f t="shared" si="263"/>
        <v>16.5</v>
      </c>
      <c r="Q1672" s="8">
        <f t="shared" si="264"/>
        <v>27.475000000000001</v>
      </c>
      <c r="R1672" s="8">
        <f t="shared" si="265"/>
        <v>31.625</v>
      </c>
      <c r="S1672" s="8">
        <f t="shared" si="266"/>
        <v>27.425000000000001</v>
      </c>
      <c r="T1672" s="8">
        <f t="shared" si="267"/>
        <v>29.125</v>
      </c>
      <c r="U1672" s="7">
        <f t="shared" si="268"/>
        <v>28.841666666666669</v>
      </c>
      <c r="V1672" s="7">
        <f t="shared" si="269"/>
        <v>28.912500000000001</v>
      </c>
    </row>
    <row r="1673" spans="1:22" ht="13.5" x14ac:dyDescent="0.25">
      <c r="A1673" s="3">
        <f>RSI!A1673</f>
        <v>44452</v>
      </c>
      <c r="B1673" s="2">
        <f>RSI!B1673</f>
        <v>7.9409999999999998</v>
      </c>
      <c r="C1673" s="2">
        <f>RSI!I1673</f>
        <v>25.037095910654571</v>
      </c>
      <c r="D1673" s="2">
        <f>MACD!E1673</f>
        <v>9.4726519990306457E-2</v>
      </c>
      <c r="E1673" s="2">
        <f>MACD!F1673</f>
        <v>7.3793156702526966E-2</v>
      </c>
      <c r="F1673" s="2">
        <f>'Moving Avg'!D1673</f>
        <v>7.9456000000000007</v>
      </c>
      <c r="G1673" s="2">
        <f>'Moving Avg'!F1673</f>
        <v>8.0753000000000004</v>
      </c>
      <c r="H1673" s="2">
        <f>'Moving Avg'!G1673</f>
        <v>8.0903800000000015</v>
      </c>
      <c r="I1673" s="2">
        <f>'Moving Avg'!H1673</f>
        <v>7.7002800000000091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50</v>
      </c>
      <c r="N1673" s="7">
        <f t="shared" si="261"/>
        <v>0</v>
      </c>
      <c r="O1673" s="7">
        <f t="shared" si="262"/>
        <v>50</v>
      </c>
      <c r="P1673" s="7">
        <f t="shared" si="263"/>
        <v>16.5</v>
      </c>
      <c r="Q1673" s="8">
        <f t="shared" si="264"/>
        <v>27.475000000000001</v>
      </c>
      <c r="R1673" s="8">
        <f t="shared" si="265"/>
        <v>31.625</v>
      </c>
      <c r="S1673" s="8">
        <f t="shared" si="266"/>
        <v>27.425000000000001</v>
      </c>
      <c r="T1673" s="8">
        <f t="shared" si="267"/>
        <v>29.125</v>
      </c>
      <c r="U1673" s="7">
        <f t="shared" si="268"/>
        <v>28.841666666666669</v>
      </c>
      <c r="V1673" s="7">
        <f t="shared" si="269"/>
        <v>28.912500000000001</v>
      </c>
    </row>
    <row r="1674" spans="1:22" ht="13.5" x14ac:dyDescent="0.25">
      <c r="A1674" s="3">
        <f>RSI!A1674</f>
        <v>44453</v>
      </c>
      <c r="B1674" s="2">
        <f>RSI!B1674</f>
        <v>7.9409999999999998</v>
      </c>
      <c r="C1674" s="2">
        <f>RSI!I1674</f>
        <v>25.037095910654571</v>
      </c>
      <c r="D1674" s="2">
        <f>MACD!E1674</f>
        <v>9.9270695852419877E-2</v>
      </c>
      <c r="E1674" s="2">
        <f>MACD!F1674</f>
        <v>7.8888664532505551E-2</v>
      </c>
      <c r="F1674" s="2">
        <f>'Moving Avg'!D1674</f>
        <v>7.9409999999999998</v>
      </c>
      <c r="G1674" s="2">
        <f>'Moving Avg'!F1674</f>
        <v>8.0562000000000005</v>
      </c>
      <c r="H1674" s="2">
        <f>'Moving Avg'!G1674</f>
        <v>8.0911400000000011</v>
      </c>
      <c r="I1674" s="2">
        <f>'Moving Avg'!H1674</f>
        <v>7.7059000000000095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50</v>
      </c>
      <c r="N1674" s="7">
        <f t="shared" si="261"/>
        <v>0</v>
      </c>
      <c r="O1674" s="7">
        <f t="shared" si="262"/>
        <v>50</v>
      </c>
      <c r="P1674" s="7">
        <f t="shared" si="263"/>
        <v>16.5</v>
      </c>
      <c r="Q1674" s="8">
        <f t="shared" si="264"/>
        <v>27.475000000000001</v>
      </c>
      <c r="R1674" s="8">
        <f t="shared" si="265"/>
        <v>31.625</v>
      </c>
      <c r="S1674" s="8">
        <f t="shared" si="266"/>
        <v>27.425000000000001</v>
      </c>
      <c r="T1674" s="8">
        <f t="shared" si="267"/>
        <v>29.125</v>
      </c>
      <c r="U1674" s="7">
        <f t="shared" si="268"/>
        <v>28.841666666666669</v>
      </c>
      <c r="V1674" s="7">
        <f t="shared" si="269"/>
        <v>28.912500000000001</v>
      </c>
    </row>
    <row r="1675" spans="1:22" ht="13.5" x14ac:dyDescent="0.25">
      <c r="A1675" s="3">
        <f>RSI!A1675</f>
        <v>44454</v>
      </c>
      <c r="B1675" s="2">
        <f>RSI!B1675</f>
        <v>7.9409999999999998</v>
      </c>
      <c r="C1675" s="2">
        <f>RSI!I1675</f>
        <v>25.037095910654557</v>
      </c>
      <c r="D1675" s="2">
        <f>MACD!E1675</f>
        <v>0.10378512770048509</v>
      </c>
      <c r="E1675" s="2">
        <f>MACD!F1675</f>
        <v>8.3867957166101459E-2</v>
      </c>
      <c r="F1675" s="2">
        <f>'Moving Avg'!D1675</f>
        <v>7.9409999999999998</v>
      </c>
      <c r="G1675" s="2">
        <f>'Moving Avg'!F1675</f>
        <v>8.0370999999999988</v>
      </c>
      <c r="H1675" s="2">
        <f>'Moving Avg'!G1675</f>
        <v>8.091899999999999</v>
      </c>
      <c r="I1675" s="2">
        <f>'Moving Avg'!H1675</f>
        <v>7.7105250000000094</v>
      </c>
      <c r="J1675" s="5" t="str">
        <f>OBV!F1675</f>
        <v>NEUTRAL</v>
      </c>
      <c r="K1675" s="5" t="str">
        <f>OBV!G1675</f>
        <v>NEUTRAL</v>
      </c>
      <c r="L1675" s="5" t="str">
        <f>OBV!H1675</f>
        <v>NEUTRAL</v>
      </c>
      <c r="M1675" s="7">
        <f t="shared" si="260"/>
        <v>50</v>
      </c>
      <c r="N1675" s="7">
        <f t="shared" si="261"/>
        <v>0</v>
      </c>
      <c r="O1675" s="7">
        <f t="shared" si="262"/>
        <v>50</v>
      </c>
      <c r="P1675" s="7">
        <f t="shared" si="263"/>
        <v>33</v>
      </c>
      <c r="Q1675" s="8">
        <f t="shared" si="264"/>
        <v>29.95</v>
      </c>
      <c r="R1675" s="8">
        <f t="shared" si="265"/>
        <v>35.75</v>
      </c>
      <c r="S1675" s="8">
        <f t="shared" si="266"/>
        <v>34.85</v>
      </c>
      <c r="T1675" s="8">
        <f t="shared" si="267"/>
        <v>33.25</v>
      </c>
      <c r="U1675" s="7">
        <f t="shared" si="268"/>
        <v>33.516666666666673</v>
      </c>
      <c r="V1675" s="7">
        <f t="shared" si="269"/>
        <v>33.450000000000003</v>
      </c>
    </row>
    <row r="1676" spans="1:22" ht="13.5" x14ac:dyDescent="0.25">
      <c r="A1676" s="3">
        <f>RSI!A1676</f>
        <v>44455</v>
      </c>
      <c r="B1676" s="2">
        <f>RSI!B1676</f>
        <v>7.9409999999999998</v>
      </c>
      <c r="C1676" s="2">
        <f>RSI!I1676</f>
        <v>25.037095910654557</v>
      </c>
      <c r="D1676" s="2">
        <f>MACD!E1676</f>
        <v>8.3609424701670321E-2</v>
      </c>
      <c r="E1676" s="2">
        <f>MACD!F1676</f>
        <v>8.3816250673215242E-2</v>
      </c>
      <c r="F1676" s="2">
        <f>'Moving Avg'!D1676</f>
        <v>7.9409999999999998</v>
      </c>
      <c r="G1676" s="2">
        <f>'Moving Avg'!F1676</f>
        <v>8.0279500000000006</v>
      </c>
      <c r="H1676" s="2">
        <f>'Moving Avg'!G1676</f>
        <v>8.0926599999999986</v>
      </c>
      <c r="I1676" s="2">
        <f>'Moving Avg'!H1676</f>
        <v>7.7151500000000102</v>
      </c>
      <c r="J1676" s="5" t="str">
        <f>OBV!F1676</f>
        <v>NEUTRAL</v>
      </c>
      <c r="K1676" s="5" t="str">
        <f>OBV!G1676</f>
        <v>NEUTRAL</v>
      </c>
      <c r="L1676" s="5" t="str">
        <f>OBV!H1676</f>
        <v>NEUTRAL</v>
      </c>
      <c r="M1676" s="7">
        <f t="shared" si="260"/>
        <v>50</v>
      </c>
      <c r="N1676" s="7">
        <f t="shared" si="261"/>
        <v>45</v>
      </c>
      <c r="O1676" s="7">
        <f t="shared" si="262"/>
        <v>50</v>
      </c>
      <c r="P1676" s="7">
        <f t="shared" si="263"/>
        <v>33</v>
      </c>
      <c r="Q1676" s="8">
        <f t="shared" si="264"/>
        <v>45.7</v>
      </c>
      <c r="R1676" s="8">
        <f t="shared" si="265"/>
        <v>44.75</v>
      </c>
      <c r="S1676" s="8">
        <f t="shared" si="266"/>
        <v>41.6</v>
      </c>
      <c r="T1676" s="8">
        <f t="shared" si="267"/>
        <v>44.5</v>
      </c>
      <c r="U1676" s="7">
        <f t="shared" si="268"/>
        <v>44.016666666666673</v>
      </c>
      <c r="V1676" s="7">
        <f t="shared" si="269"/>
        <v>44.137500000000003</v>
      </c>
    </row>
    <row r="1677" spans="1:22" ht="13.5" x14ac:dyDescent="0.25">
      <c r="A1677" s="3">
        <f>RSI!A1677</f>
        <v>44456</v>
      </c>
      <c r="B1677" s="2">
        <f>RSI!B1677</f>
        <v>7.9409999999999998</v>
      </c>
      <c r="C1677" s="2">
        <f>RSI!I1677</f>
        <v>25.037095910654557</v>
      </c>
      <c r="D1677" s="2">
        <f>MACD!E1677</f>
        <v>6.711154429289401E-2</v>
      </c>
      <c r="E1677" s="2">
        <f>MACD!F1677</f>
        <v>8.0475309397151001E-2</v>
      </c>
      <c r="F1677" s="2">
        <f>'Moving Avg'!D1677</f>
        <v>7.9409999999999998</v>
      </c>
      <c r="G1677" s="2">
        <f>'Moving Avg'!F1677</f>
        <v>8.0188000000000006</v>
      </c>
      <c r="H1677" s="2">
        <f>'Moving Avg'!G1677</f>
        <v>8.0934199999999983</v>
      </c>
      <c r="I1677" s="2">
        <f>'Moving Avg'!H1677</f>
        <v>7.7201450000000102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50</v>
      </c>
      <c r="N1677" s="7">
        <f t="shared" si="261"/>
        <v>45</v>
      </c>
      <c r="O1677" s="7">
        <f t="shared" si="262"/>
        <v>50</v>
      </c>
      <c r="P1677" s="7">
        <f t="shared" si="263"/>
        <v>33</v>
      </c>
      <c r="Q1677" s="8">
        <f t="shared" si="264"/>
        <v>45.7</v>
      </c>
      <c r="R1677" s="8">
        <f t="shared" si="265"/>
        <v>44.75</v>
      </c>
      <c r="S1677" s="8">
        <f t="shared" si="266"/>
        <v>41.6</v>
      </c>
      <c r="T1677" s="8">
        <f t="shared" si="267"/>
        <v>44.5</v>
      </c>
      <c r="U1677" s="7">
        <f t="shared" si="268"/>
        <v>44.016666666666673</v>
      </c>
      <c r="V1677" s="7">
        <f t="shared" si="269"/>
        <v>44.137500000000003</v>
      </c>
    </row>
    <row r="1678" spans="1:22" ht="13.5" x14ac:dyDescent="0.25">
      <c r="A1678" s="3">
        <f>RSI!A1678</f>
        <v>44459</v>
      </c>
      <c r="B1678" s="2">
        <f>RSI!B1678</f>
        <v>7.9409999999999998</v>
      </c>
      <c r="C1678" s="2">
        <f>RSI!I1678</f>
        <v>25.037095910654557</v>
      </c>
      <c r="D1678" s="2">
        <f>MACD!E1678</f>
        <v>5.3683158852480872E-2</v>
      </c>
      <c r="E1678" s="2">
        <f>MACD!F1678</f>
        <v>7.5116879288216976E-2</v>
      </c>
      <c r="F1678" s="2">
        <f>'Moving Avg'!D1678</f>
        <v>7.9409999999999998</v>
      </c>
      <c r="G1678" s="2">
        <f>'Moving Avg'!F1678</f>
        <v>8.0096500000000006</v>
      </c>
      <c r="H1678" s="2">
        <f>'Moving Avg'!G1678</f>
        <v>8.0941799999999962</v>
      </c>
      <c r="I1678" s="2">
        <f>'Moving Avg'!H1678</f>
        <v>7.7258050000000109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50</v>
      </c>
      <c r="N1678" s="7">
        <f t="shared" si="261"/>
        <v>100</v>
      </c>
      <c r="O1678" s="7">
        <f t="shared" si="262"/>
        <v>50</v>
      </c>
      <c r="P1678" s="7">
        <f t="shared" si="263"/>
        <v>33</v>
      </c>
      <c r="Q1678" s="8">
        <f t="shared" si="264"/>
        <v>64.95</v>
      </c>
      <c r="R1678" s="8">
        <f t="shared" si="265"/>
        <v>55.75</v>
      </c>
      <c r="S1678" s="8">
        <f t="shared" si="266"/>
        <v>49.85</v>
      </c>
      <c r="T1678" s="8">
        <f t="shared" si="267"/>
        <v>58.25</v>
      </c>
      <c r="U1678" s="7">
        <f t="shared" si="268"/>
        <v>56.85</v>
      </c>
      <c r="V1678" s="7">
        <f t="shared" si="269"/>
        <v>57.2</v>
      </c>
    </row>
    <row r="1679" spans="1:22" ht="13.5" x14ac:dyDescent="0.25">
      <c r="A1679" s="3">
        <f>RSI!A1679</f>
        <v>44460</v>
      </c>
      <c r="B1679" s="2">
        <f>RSI!B1679</f>
        <v>7.9029999999999996</v>
      </c>
      <c r="C1679" s="2">
        <f>RSI!I1679</f>
        <v>20.220153172309708</v>
      </c>
      <c r="D1679" s="2">
        <f>MACD!E1679</f>
        <v>4.5627493235604888E-2</v>
      </c>
      <c r="E1679" s="2">
        <f>MACD!F1679</f>
        <v>6.9219002077694561E-2</v>
      </c>
      <c r="F1679" s="2">
        <f>'Moving Avg'!D1679</f>
        <v>7.9334000000000007</v>
      </c>
      <c r="G1679" s="2">
        <f>'Moving Avg'!F1679</f>
        <v>7.9986000000000006</v>
      </c>
      <c r="H1679" s="2">
        <f>'Moving Avg'!G1679</f>
        <v>8.0897599999999965</v>
      </c>
      <c r="I1679" s="2">
        <f>'Moving Avg'!H1679</f>
        <v>7.7306800000000102</v>
      </c>
      <c r="J1679" s="5" t="str">
        <f>OBV!F1679</f>
        <v>BEARISH</v>
      </c>
      <c r="K1679" s="5" t="str">
        <f>OBV!G1679</f>
        <v>NEUTRAL</v>
      </c>
      <c r="L1679" s="5" t="str">
        <f>OBV!H1679</f>
        <v>CONFIRMED BEARISH</v>
      </c>
      <c r="M1679" s="7">
        <f t="shared" si="260"/>
        <v>50</v>
      </c>
      <c r="N1679" s="7">
        <f t="shared" si="261"/>
        <v>100</v>
      </c>
      <c r="O1679" s="7">
        <f t="shared" si="262"/>
        <v>50</v>
      </c>
      <c r="P1679" s="7">
        <f t="shared" si="263"/>
        <v>16.5</v>
      </c>
      <c r="Q1679" s="8">
        <f t="shared" si="264"/>
        <v>62.475000000000001</v>
      </c>
      <c r="R1679" s="8">
        <f t="shared" si="265"/>
        <v>51.625</v>
      </c>
      <c r="S1679" s="8">
        <f t="shared" si="266"/>
        <v>42.424999999999997</v>
      </c>
      <c r="T1679" s="8">
        <f t="shared" si="267"/>
        <v>54.125</v>
      </c>
      <c r="U1679" s="7">
        <f t="shared" si="268"/>
        <v>52.17499999999999</v>
      </c>
      <c r="V1679" s="7">
        <f t="shared" si="269"/>
        <v>52.662499999999994</v>
      </c>
    </row>
    <row r="1680" spans="1:22" ht="13.5" x14ac:dyDescent="0.25">
      <c r="A1680" s="3">
        <f>RSI!A1680</f>
        <v>44461</v>
      </c>
      <c r="B1680" s="2">
        <f>RSI!B1680</f>
        <v>7.75</v>
      </c>
      <c r="C1680" s="2">
        <f>RSI!I1680</f>
        <v>11.023849269050658</v>
      </c>
      <c r="D1680" s="2">
        <f>MACD!E1680</f>
        <v>4.7286131362146655E-2</v>
      </c>
      <c r="E1680" s="2">
        <f>MACD!F1680</f>
        <v>6.4832427934584977E-2</v>
      </c>
      <c r="F1680" s="2">
        <f>'Moving Avg'!D1680</f>
        <v>7.8952</v>
      </c>
      <c r="G1680" s="2">
        <f>'Moving Avg'!F1680</f>
        <v>7.9799000000000007</v>
      </c>
      <c r="H1680" s="2">
        <f>'Moving Avg'!G1680</f>
        <v>8.0822799999999955</v>
      </c>
      <c r="I1680" s="2">
        <f>'Moving Avg'!H1680</f>
        <v>7.7357900000000095</v>
      </c>
      <c r="J1680" s="5" t="str">
        <f>OBV!F1680</f>
        <v>BEARISH</v>
      </c>
      <c r="K1680" s="5" t="str">
        <f>OBV!G1680</f>
        <v>NEUTRAL</v>
      </c>
      <c r="L1680" s="5" t="str">
        <f>OBV!H1680</f>
        <v>CONFIRMED BEARISH</v>
      </c>
      <c r="M1680" s="7">
        <f t="shared" si="260"/>
        <v>50</v>
      </c>
      <c r="N1680" s="7">
        <f t="shared" si="261"/>
        <v>45</v>
      </c>
      <c r="O1680" s="7">
        <f t="shared" si="262"/>
        <v>50</v>
      </c>
      <c r="P1680" s="7">
        <f t="shared" si="263"/>
        <v>16.5</v>
      </c>
      <c r="Q1680" s="8">
        <f t="shared" si="264"/>
        <v>43.225000000000001</v>
      </c>
      <c r="R1680" s="8">
        <f t="shared" si="265"/>
        <v>40.625</v>
      </c>
      <c r="S1680" s="8">
        <f t="shared" si="266"/>
        <v>34.174999999999997</v>
      </c>
      <c r="T1680" s="8">
        <f t="shared" si="267"/>
        <v>40.375</v>
      </c>
      <c r="U1680" s="7">
        <f t="shared" si="268"/>
        <v>39.341666666666661</v>
      </c>
      <c r="V1680" s="7">
        <f t="shared" si="269"/>
        <v>39.599999999999994</v>
      </c>
    </row>
    <row r="1681" spans="1:22" ht="13.5" x14ac:dyDescent="0.25">
      <c r="A1681" s="3">
        <f>RSI!A1681</f>
        <v>44462</v>
      </c>
      <c r="B1681" s="2">
        <f>RSI!B1681</f>
        <v>7.6349999999999998</v>
      </c>
      <c r="C1681" s="2">
        <f>RSI!I1681</f>
        <v>8.057510007559884</v>
      </c>
      <c r="D1681" s="2">
        <f>MACD!E1681</f>
        <v>5.8741917571124347E-2</v>
      </c>
      <c r="E1681" s="2">
        <f>MACD!F1681</f>
        <v>6.3614325861892848E-2</v>
      </c>
      <c r="F1681" s="2">
        <f>'Moving Avg'!D1681</f>
        <v>7.8340000000000005</v>
      </c>
      <c r="G1681" s="2">
        <f>'Moving Avg'!F1681</f>
        <v>7.9554500000000008</v>
      </c>
      <c r="H1681" s="2">
        <f>'Moving Avg'!G1681</f>
        <v>8.0724999999999962</v>
      </c>
      <c r="I1681" s="2">
        <f>'Moving Avg'!H1681</f>
        <v>7.7398050000000103</v>
      </c>
      <c r="J1681" s="5" t="str">
        <f>OBV!F1681</f>
        <v>BEARISH</v>
      </c>
      <c r="K1681" s="5" t="str">
        <f>OBV!G1681</f>
        <v>NEUTRAL</v>
      </c>
      <c r="L1681" s="5" t="str">
        <f>OBV!H1681</f>
        <v>CONFIRMED BEARISH</v>
      </c>
      <c r="M1681" s="7">
        <f t="shared" si="260"/>
        <v>50</v>
      </c>
      <c r="N1681" s="7">
        <f t="shared" si="261"/>
        <v>45</v>
      </c>
      <c r="O1681" s="7">
        <f t="shared" si="262"/>
        <v>50</v>
      </c>
      <c r="P1681" s="7">
        <f t="shared" si="263"/>
        <v>16.5</v>
      </c>
      <c r="Q1681" s="8">
        <f t="shared" si="264"/>
        <v>43.225000000000001</v>
      </c>
      <c r="R1681" s="8">
        <f t="shared" si="265"/>
        <v>40.625</v>
      </c>
      <c r="S1681" s="8">
        <f t="shared" si="266"/>
        <v>34.174999999999997</v>
      </c>
      <c r="T1681" s="8">
        <f t="shared" si="267"/>
        <v>40.375</v>
      </c>
      <c r="U1681" s="7">
        <f t="shared" si="268"/>
        <v>39.341666666666661</v>
      </c>
      <c r="V1681" s="7">
        <f t="shared" si="269"/>
        <v>39.599999999999994</v>
      </c>
    </row>
    <row r="1682" spans="1:22" ht="13.5" x14ac:dyDescent="0.25">
      <c r="A1682" s="3">
        <f>RSI!A1682</f>
        <v>44463</v>
      </c>
      <c r="B1682" s="2">
        <f>RSI!B1682</f>
        <v>7.7119999999999997</v>
      </c>
      <c r="C1682" s="2">
        <f>RSI!I1682</f>
        <v>22.998065868851882</v>
      </c>
      <c r="D1682" s="2">
        <f>MACD!E1682</f>
        <v>6.4831300867944641E-2</v>
      </c>
      <c r="E1682" s="2">
        <f>MACD!F1682</f>
        <v>6.3857720863103207E-2</v>
      </c>
      <c r="F1682" s="2">
        <f>'Moving Avg'!D1682</f>
        <v>7.7882000000000007</v>
      </c>
      <c r="G1682" s="2">
        <f>'Moving Avg'!F1682</f>
        <v>7.93485</v>
      </c>
      <c r="H1682" s="2">
        <f>'Moving Avg'!G1682</f>
        <v>8.0642599999999955</v>
      </c>
      <c r="I1682" s="2">
        <f>'Moving Avg'!H1682</f>
        <v>7.7436550000000102</v>
      </c>
      <c r="J1682" s="5" t="str">
        <f>OBV!F1682</f>
        <v>BEARISH</v>
      </c>
      <c r="K1682" s="5" t="str">
        <f>OBV!G1682</f>
        <v>NEUTRAL</v>
      </c>
      <c r="L1682" s="5" t="str">
        <f>OBV!H1682</f>
        <v>CONFIRMED BEARISH</v>
      </c>
      <c r="M1682" s="7">
        <f t="shared" si="260"/>
        <v>50</v>
      </c>
      <c r="N1682" s="7">
        <f t="shared" si="261"/>
        <v>0</v>
      </c>
      <c r="O1682" s="7">
        <f t="shared" si="262"/>
        <v>50</v>
      </c>
      <c r="P1682" s="7">
        <f t="shared" si="263"/>
        <v>16.5</v>
      </c>
      <c r="Q1682" s="8">
        <f t="shared" si="264"/>
        <v>27.475000000000001</v>
      </c>
      <c r="R1682" s="8">
        <f t="shared" si="265"/>
        <v>31.625</v>
      </c>
      <c r="S1682" s="8">
        <f t="shared" si="266"/>
        <v>27.425000000000001</v>
      </c>
      <c r="T1682" s="8">
        <f t="shared" si="267"/>
        <v>29.125</v>
      </c>
      <c r="U1682" s="7">
        <f t="shared" si="268"/>
        <v>28.841666666666669</v>
      </c>
      <c r="V1682" s="7">
        <f t="shared" si="269"/>
        <v>28.912500000000001</v>
      </c>
    </row>
    <row r="1683" spans="1:22" ht="13.5" x14ac:dyDescent="0.25">
      <c r="A1683" s="3">
        <f>RSI!A1683</f>
        <v>44466</v>
      </c>
      <c r="B1683" s="2">
        <f>RSI!B1683</f>
        <v>7.4059999999999997</v>
      </c>
      <c r="C1683" s="2">
        <f>RSI!I1683</f>
        <v>13.564579651672673</v>
      </c>
      <c r="D1683" s="2">
        <f>MACD!E1683</f>
        <v>9.4139720250149495E-2</v>
      </c>
      <c r="E1683" s="2">
        <f>MACD!F1683</f>
        <v>6.9914120740512467E-2</v>
      </c>
      <c r="F1683" s="2">
        <f>'Moving Avg'!D1683</f>
        <v>7.6811999999999996</v>
      </c>
      <c r="G1683" s="2">
        <f>'Moving Avg'!F1683</f>
        <v>7.898950000000001</v>
      </c>
      <c r="H1683" s="2">
        <f>'Moving Avg'!G1683</f>
        <v>8.0498999999999938</v>
      </c>
      <c r="I1683" s="2">
        <f>'Moving Avg'!H1683</f>
        <v>7.7463400000000089</v>
      </c>
      <c r="J1683" s="5" t="str">
        <f>OBV!F1683</f>
        <v>BEARISH</v>
      </c>
      <c r="K1683" s="5" t="str">
        <f>OBV!G1683</f>
        <v>NEUTRAL</v>
      </c>
      <c r="L1683" s="5" t="str">
        <f>OBV!H1683</f>
        <v>CONFIRMED BEARISH</v>
      </c>
      <c r="M1683" s="7">
        <f t="shared" si="260"/>
        <v>50</v>
      </c>
      <c r="N1683" s="7">
        <f t="shared" si="261"/>
        <v>0</v>
      </c>
      <c r="O1683" s="7">
        <f t="shared" si="262"/>
        <v>0</v>
      </c>
      <c r="P1683" s="7">
        <f t="shared" si="263"/>
        <v>16.5</v>
      </c>
      <c r="Q1683" s="8">
        <f t="shared" si="264"/>
        <v>19.975000000000001</v>
      </c>
      <c r="R1683" s="8">
        <f t="shared" si="265"/>
        <v>14.125</v>
      </c>
      <c r="S1683" s="8">
        <f t="shared" si="266"/>
        <v>14.925000000000001</v>
      </c>
      <c r="T1683" s="8">
        <f t="shared" si="267"/>
        <v>16.625</v>
      </c>
      <c r="U1683" s="7">
        <f t="shared" si="268"/>
        <v>16.341666666666669</v>
      </c>
      <c r="V1683" s="7">
        <f t="shared" si="269"/>
        <v>16.412500000000001</v>
      </c>
    </row>
    <row r="1684" spans="1:22" ht="13.5" x14ac:dyDescent="0.25">
      <c r="A1684" s="3">
        <f>RSI!A1684</f>
        <v>44467</v>
      </c>
      <c r="B1684" s="2">
        <f>RSI!B1684</f>
        <v>7.7119999999999997</v>
      </c>
      <c r="C1684" s="2">
        <f>RSI!I1684</f>
        <v>40.047796602622704</v>
      </c>
      <c r="D1684" s="2">
        <f>MACD!E1684</f>
        <v>9.9459539193471613E-2</v>
      </c>
      <c r="E1684" s="2">
        <f>MACD!F1684</f>
        <v>7.5823204431104296E-2</v>
      </c>
      <c r="F1684" s="2">
        <f>'Moving Avg'!D1684</f>
        <v>7.6430000000000007</v>
      </c>
      <c r="G1684" s="2">
        <f>'Moving Avg'!F1684</f>
        <v>7.8783500000000002</v>
      </c>
      <c r="H1684" s="2">
        <f>'Moving Avg'!G1684</f>
        <v>8.0416599999999949</v>
      </c>
      <c r="I1684" s="2">
        <f>'Moving Avg'!H1684</f>
        <v>7.7505950000000086</v>
      </c>
      <c r="J1684" s="5" t="str">
        <f>OBV!F1684</f>
        <v>BEARISH</v>
      </c>
      <c r="K1684" s="5" t="str">
        <f>OBV!G1684</f>
        <v>NEUTRAL</v>
      </c>
      <c r="L1684" s="5" t="str">
        <f>OBV!H1684</f>
        <v>CONFIRMED BEARISH</v>
      </c>
      <c r="M1684" s="7">
        <f t="shared" si="260"/>
        <v>25</v>
      </c>
      <c r="N1684" s="7">
        <f t="shared" si="261"/>
        <v>0</v>
      </c>
      <c r="O1684" s="7">
        <f t="shared" si="262"/>
        <v>0</v>
      </c>
      <c r="P1684" s="7">
        <f t="shared" si="263"/>
        <v>16.5</v>
      </c>
      <c r="Q1684" s="8">
        <f t="shared" si="264"/>
        <v>11.225</v>
      </c>
      <c r="R1684" s="8">
        <f t="shared" si="265"/>
        <v>9.125</v>
      </c>
      <c r="S1684" s="8">
        <f t="shared" si="266"/>
        <v>11.175000000000001</v>
      </c>
      <c r="T1684" s="8">
        <f t="shared" si="267"/>
        <v>10.375</v>
      </c>
      <c r="U1684" s="7">
        <f t="shared" si="268"/>
        <v>10.508333333333335</v>
      </c>
      <c r="V1684" s="7">
        <f t="shared" si="269"/>
        <v>10.475000000000001</v>
      </c>
    </row>
    <row r="1685" spans="1:22" ht="13.5" x14ac:dyDescent="0.25">
      <c r="A1685" s="3">
        <f>RSI!A1685</f>
        <v>44468</v>
      </c>
      <c r="B1685" s="2">
        <f>RSI!B1685</f>
        <v>7.6349999999999998</v>
      </c>
      <c r="C1685" s="2">
        <f>RSI!I1685</f>
        <v>36.977564063611254</v>
      </c>
      <c r="D1685" s="2">
        <f>MACD!E1685</f>
        <v>0.11080743677933924</v>
      </c>
      <c r="E1685" s="2">
        <f>MACD!F1685</f>
        <v>8.2820050900751285E-2</v>
      </c>
      <c r="F1685" s="2">
        <f>'Moving Avg'!D1685</f>
        <v>7.62</v>
      </c>
      <c r="G1685" s="2">
        <f>'Moving Avg'!F1685</f>
        <v>7.8539000000000003</v>
      </c>
      <c r="H1685" s="2">
        <f>'Moving Avg'!G1685</f>
        <v>8.0318799999999939</v>
      </c>
      <c r="I1685" s="2">
        <f>'Moving Avg'!H1685</f>
        <v>7.7547950000000085</v>
      </c>
      <c r="J1685" s="5" t="str">
        <f>OBV!F1685</f>
        <v>BEARISH</v>
      </c>
      <c r="K1685" s="5" t="str">
        <f>OBV!G1685</f>
        <v>NEUTRAL</v>
      </c>
      <c r="L1685" s="5" t="str">
        <f>OBV!H1685</f>
        <v>CONFIRMED BEARISH</v>
      </c>
      <c r="M1685" s="7">
        <f t="shared" si="260"/>
        <v>25</v>
      </c>
      <c r="N1685" s="7">
        <f t="shared" si="261"/>
        <v>0</v>
      </c>
      <c r="O1685" s="7">
        <f t="shared" si="262"/>
        <v>0</v>
      </c>
      <c r="P1685" s="7">
        <f t="shared" si="263"/>
        <v>16.5</v>
      </c>
      <c r="Q1685" s="8">
        <f t="shared" si="264"/>
        <v>11.225</v>
      </c>
      <c r="R1685" s="8">
        <f t="shared" si="265"/>
        <v>9.125</v>
      </c>
      <c r="S1685" s="8">
        <f t="shared" si="266"/>
        <v>11.175000000000001</v>
      </c>
      <c r="T1685" s="8">
        <f t="shared" si="267"/>
        <v>10.375</v>
      </c>
      <c r="U1685" s="7">
        <f t="shared" si="268"/>
        <v>10.508333333333335</v>
      </c>
      <c r="V1685" s="7">
        <f t="shared" si="269"/>
        <v>10.475000000000001</v>
      </c>
    </row>
    <row r="1686" spans="1:22" ht="13.5" x14ac:dyDescent="0.25">
      <c r="A1686" s="3">
        <f>RSI!A1686</f>
        <v>44469</v>
      </c>
      <c r="B1686" s="2">
        <f>RSI!B1686</f>
        <v>7.4139999999999997</v>
      </c>
      <c r="C1686" s="2">
        <f>RSI!I1686</f>
        <v>29.893853902603382</v>
      </c>
      <c r="D1686" s="2">
        <f>MACD!E1686</f>
        <v>0.13829302677647881</v>
      </c>
      <c r="E1686" s="2">
        <f>MACD!F1686</f>
        <v>9.3914646075896793E-2</v>
      </c>
      <c r="F1686" s="2">
        <f>'Moving Avg'!D1686</f>
        <v>7.5757999999999992</v>
      </c>
      <c r="G1686" s="2">
        <f>'Moving Avg'!F1686</f>
        <v>7.8263999999999996</v>
      </c>
      <c r="H1686" s="2">
        <f>'Moving Avg'!G1686</f>
        <v>8.0176799999999933</v>
      </c>
      <c r="I1686" s="2">
        <f>'Moving Avg'!H1686</f>
        <v>7.7578900000000077</v>
      </c>
      <c r="J1686" s="5" t="str">
        <f>OBV!F1686</f>
        <v>BEARISH</v>
      </c>
      <c r="K1686" s="5" t="str">
        <f>OBV!G1686</f>
        <v>NEUTRAL</v>
      </c>
      <c r="L1686" s="5" t="str">
        <f>OBV!H1686</f>
        <v>CONFIRMED BEARISH</v>
      </c>
      <c r="M1686" s="7">
        <f t="shared" si="260"/>
        <v>50</v>
      </c>
      <c r="N1686" s="7">
        <f t="shared" si="261"/>
        <v>0</v>
      </c>
      <c r="O1686" s="7">
        <f t="shared" si="262"/>
        <v>0</v>
      </c>
      <c r="P1686" s="7">
        <f t="shared" si="263"/>
        <v>16.5</v>
      </c>
      <c r="Q1686" s="8">
        <f t="shared" si="264"/>
        <v>19.975000000000001</v>
      </c>
      <c r="R1686" s="8">
        <f t="shared" si="265"/>
        <v>14.125</v>
      </c>
      <c r="S1686" s="8">
        <f t="shared" si="266"/>
        <v>14.925000000000001</v>
      </c>
      <c r="T1686" s="8">
        <f t="shared" si="267"/>
        <v>16.625</v>
      </c>
      <c r="U1686" s="7">
        <f t="shared" si="268"/>
        <v>16.341666666666669</v>
      </c>
      <c r="V1686" s="7">
        <f t="shared" si="269"/>
        <v>16.412500000000001</v>
      </c>
    </row>
    <row r="1687" spans="1:22" ht="13.5" x14ac:dyDescent="0.25">
      <c r="A1687" s="3">
        <f>RSI!A1687</f>
        <v>44470</v>
      </c>
      <c r="B1687" s="2">
        <f>RSI!B1687</f>
        <v>7.6349999999999998</v>
      </c>
      <c r="C1687" s="2">
        <f>RSI!I1687</f>
        <v>41.883505855254114</v>
      </c>
      <c r="D1687" s="2">
        <f>MACD!E1687</f>
        <v>0.14788665965997616</v>
      </c>
      <c r="E1687" s="2">
        <f>MACD!F1687</f>
        <v>0.10470904879271267</v>
      </c>
      <c r="F1687" s="2">
        <f>'Moving Avg'!D1687</f>
        <v>7.5603999999999996</v>
      </c>
      <c r="G1687" s="2">
        <f>'Moving Avg'!F1687</f>
        <v>7.8099499999999988</v>
      </c>
      <c r="H1687" s="2">
        <f>'Moving Avg'!G1687</f>
        <v>8.007899999999994</v>
      </c>
      <c r="I1687" s="2">
        <f>'Moving Avg'!H1687</f>
        <v>7.7617600000000069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0</v>
      </c>
      <c r="P1687" s="7">
        <f t="shared" si="263"/>
        <v>16.5</v>
      </c>
      <c r="Q1687" s="8">
        <f t="shared" si="264"/>
        <v>11.225</v>
      </c>
      <c r="R1687" s="8">
        <f t="shared" si="265"/>
        <v>9.125</v>
      </c>
      <c r="S1687" s="8">
        <f t="shared" si="266"/>
        <v>11.175000000000001</v>
      </c>
      <c r="T1687" s="8">
        <f t="shared" si="267"/>
        <v>10.375</v>
      </c>
      <c r="U1687" s="7">
        <f t="shared" si="268"/>
        <v>10.508333333333335</v>
      </c>
      <c r="V1687" s="7">
        <f t="shared" si="269"/>
        <v>10.475000000000001</v>
      </c>
    </row>
    <row r="1688" spans="1:22" ht="13.5" x14ac:dyDescent="0.25">
      <c r="A1688" s="3">
        <f>RSI!A1688</f>
        <v>44473</v>
      </c>
      <c r="B1688" s="2">
        <f>RSI!B1688</f>
        <v>7.62</v>
      </c>
      <c r="C1688" s="2">
        <f>RSI!I1688</f>
        <v>41.366397150481824</v>
      </c>
      <c r="D1688" s="2">
        <f>MACD!E1688</f>
        <v>0.15831601123923988</v>
      </c>
      <c r="E1688" s="2">
        <f>MACD!F1688</f>
        <v>0.11543044128201813</v>
      </c>
      <c r="F1688" s="2">
        <f>'Moving Avg'!D1688</f>
        <v>7.6031999999999993</v>
      </c>
      <c r="G1688" s="2">
        <f>'Moving Avg'!F1688</f>
        <v>7.7927500000000007</v>
      </c>
      <c r="H1688" s="2">
        <f>'Moving Avg'!G1688</f>
        <v>7.9978199999999937</v>
      </c>
      <c r="I1688" s="2">
        <f>'Moving Avg'!H1688</f>
        <v>7.7659250000000064</v>
      </c>
      <c r="J1688" s="5" t="str">
        <f>OBV!F1688</f>
        <v>BEARISH</v>
      </c>
      <c r="K1688" s="5" t="str">
        <f>OBV!G1688</f>
        <v>NEUTRAL</v>
      </c>
      <c r="L1688" s="5" t="str">
        <f>OBV!H1688</f>
        <v>BEARISH DIVERGENCE</v>
      </c>
      <c r="M1688" s="7">
        <f t="shared" si="260"/>
        <v>25</v>
      </c>
      <c r="N1688" s="7">
        <f t="shared" si="261"/>
        <v>0</v>
      </c>
      <c r="O1688" s="7">
        <f t="shared" si="262"/>
        <v>0</v>
      </c>
      <c r="P1688" s="7">
        <f t="shared" si="263"/>
        <v>16.5</v>
      </c>
      <c r="Q1688" s="8">
        <f t="shared" si="264"/>
        <v>11.225</v>
      </c>
      <c r="R1688" s="8">
        <f t="shared" si="265"/>
        <v>9.125</v>
      </c>
      <c r="S1688" s="8">
        <f t="shared" si="266"/>
        <v>11.175000000000001</v>
      </c>
      <c r="T1688" s="8">
        <f t="shared" si="267"/>
        <v>10.375</v>
      </c>
      <c r="U1688" s="7">
        <f t="shared" si="268"/>
        <v>10.508333333333335</v>
      </c>
      <c r="V1688" s="7">
        <f t="shared" si="269"/>
        <v>10.475000000000001</v>
      </c>
    </row>
    <row r="1689" spans="1:22" ht="13.5" x14ac:dyDescent="0.25">
      <c r="A1689" s="3">
        <f>RSI!A1689</f>
        <v>44474</v>
      </c>
      <c r="B1689" s="2">
        <f>RSI!B1689</f>
        <v>7.6349999999999998</v>
      </c>
      <c r="C1689" s="2">
        <f>RSI!I1689</f>
        <v>42.135764452258108</v>
      </c>
      <c r="D1689" s="2">
        <f>MACD!E1689</f>
        <v>0.16138383927154987</v>
      </c>
      <c r="E1689" s="2">
        <f>MACD!F1689</f>
        <v>0.12462112087992447</v>
      </c>
      <c r="F1689" s="2">
        <f>'Moving Avg'!D1689</f>
        <v>7.5877999999999997</v>
      </c>
      <c r="G1689" s="2">
        <f>'Moving Avg'!F1689</f>
        <v>7.7763000000000009</v>
      </c>
      <c r="H1689" s="2">
        <f>'Moving Avg'!G1689</f>
        <v>7.9880399999999945</v>
      </c>
      <c r="I1689" s="2">
        <f>'Moving Avg'!H1689</f>
        <v>7.7701650000000066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0</v>
      </c>
      <c r="O1689" s="7">
        <f t="shared" si="262"/>
        <v>0</v>
      </c>
      <c r="P1689" s="7">
        <f t="shared" si="263"/>
        <v>16.5</v>
      </c>
      <c r="Q1689" s="8">
        <f t="shared" si="264"/>
        <v>11.225</v>
      </c>
      <c r="R1689" s="8">
        <f t="shared" si="265"/>
        <v>9.125</v>
      </c>
      <c r="S1689" s="8">
        <f t="shared" si="266"/>
        <v>11.175000000000001</v>
      </c>
      <c r="T1689" s="8">
        <f t="shared" si="267"/>
        <v>10.375</v>
      </c>
      <c r="U1689" s="7">
        <f t="shared" si="268"/>
        <v>10.508333333333335</v>
      </c>
      <c r="V1689" s="7">
        <f t="shared" si="269"/>
        <v>10.475000000000001</v>
      </c>
    </row>
    <row r="1690" spans="1:22" ht="13.5" x14ac:dyDescent="0.25">
      <c r="A1690" s="3">
        <f>RSI!A1690</f>
        <v>44475</v>
      </c>
      <c r="B1690" s="2">
        <f>RSI!B1690</f>
        <v>7.6349999999999998</v>
      </c>
      <c r="C1690" s="2">
        <f>RSI!I1690</f>
        <v>42.135764452258108</v>
      </c>
      <c r="D1690" s="2">
        <f>MACD!E1690</f>
        <v>0.14146394568693221</v>
      </c>
      <c r="E1690" s="2">
        <f>MACD!F1690</f>
        <v>0.12798968584132603</v>
      </c>
      <c r="F1690" s="2">
        <f>'Moving Avg'!D1690</f>
        <v>7.5877999999999997</v>
      </c>
      <c r="G1690" s="2">
        <f>'Moving Avg'!F1690</f>
        <v>7.761000000000001</v>
      </c>
      <c r="H1690" s="2">
        <f>'Moving Avg'!G1690</f>
        <v>7.9782599999999944</v>
      </c>
      <c r="I1690" s="2">
        <f>'Moving Avg'!H1690</f>
        <v>7.7744750000000069</v>
      </c>
      <c r="J1690" s="5" t="str">
        <f>OBV!F1690</f>
        <v>BULLISH</v>
      </c>
      <c r="K1690" s="5" t="str">
        <f>OBV!G1690</f>
        <v>NEUTRAL</v>
      </c>
      <c r="L1690" s="5" t="str">
        <f>OBV!H1690</f>
        <v>NEUTRAL</v>
      </c>
      <c r="M1690" s="7">
        <f t="shared" si="260"/>
        <v>25</v>
      </c>
      <c r="N1690" s="7">
        <f t="shared" si="261"/>
        <v>0</v>
      </c>
      <c r="O1690" s="7">
        <f t="shared" si="262"/>
        <v>0</v>
      </c>
      <c r="P1690" s="7">
        <f t="shared" si="263"/>
        <v>49.5</v>
      </c>
      <c r="Q1690" s="8">
        <f t="shared" si="264"/>
        <v>16.175000000000001</v>
      </c>
      <c r="R1690" s="8">
        <f t="shared" si="265"/>
        <v>17.375</v>
      </c>
      <c r="S1690" s="8">
        <f t="shared" si="266"/>
        <v>26.025000000000002</v>
      </c>
      <c r="T1690" s="8">
        <f t="shared" si="267"/>
        <v>18.625</v>
      </c>
      <c r="U1690" s="7">
        <f t="shared" si="268"/>
        <v>19.858333333333334</v>
      </c>
      <c r="V1690" s="7">
        <f t="shared" si="269"/>
        <v>19.55</v>
      </c>
    </row>
    <row r="1691" spans="1:22" ht="13.5" x14ac:dyDescent="0.25">
      <c r="A1691" s="3">
        <f>RSI!A1691</f>
        <v>44476</v>
      </c>
      <c r="B1691" s="2">
        <f>RSI!B1691</f>
        <v>7.6349999999999998</v>
      </c>
      <c r="C1691" s="2">
        <f>RSI!I1691</f>
        <v>42.135764452258101</v>
      </c>
      <c r="D1691" s="2">
        <f>MACD!E1691</f>
        <v>0.10786330033502978</v>
      </c>
      <c r="E1691" s="2">
        <f>MACD!F1691</f>
        <v>0.12396440874006678</v>
      </c>
      <c r="F1691" s="2">
        <f>'Moving Avg'!D1691</f>
        <v>7.6319999999999997</v>
      </c>
      <c r="G1691" s="2">
        <f>'Moving Avg'!F1691</f>
        <v>7.7457000000000011</v>
      </c>
      <c r="H1691" s="2">
        <f>'Moving Avg'!G1691</f>
        <v>7.9684799999999951</v>
      </c>
      <c r="I1691" s="2">
        <f>'Moving Avg'!H1691</f>
        <v>7.7777550000000062</v>
      </c>
      <c r="J1691" s="5" t="str">
        <f>OBV!F1691</f>
        <v>BULLISH</v>
      </c>
      <c r="K1691" s="5" t="str">
        <f>OBV!G1691</f>
        <v>NEUTRAL</v>
      </c>
      <c r="L1691" s="5" t="str">
        <f>OBV!H1691</f>
        <v>CONFIRMED BULLISH</v>
      </c>
      <c r="M1691" s="7">
        <f t="shared" si="260"/>
        <v>25</v>
      </c>
      <c r="N1691" s="7">
        <f t="shared" si="261"/>
        <v>45</v>
      </c>
      <c r="O1691" s="7">
        <f t="shared" si="262"/>
        <v>0</v>
      </c>
      <c r="P1691" s="7">
        <f t="shared" si="263"/>
        <v>83.5</v>
      </c>
      <c r="Q1691" s="8">
        <f t="shared" si="264"/>
        <v>37.024999999999999</v>
      </c>
      <c r="R1691" s="8">
        <f t="shared" si="265"/>
        <v>34.875</v>
      </c>
      <c r="S1691" s="8">
        <f t="shared" si="266"/>
        <v>48.075000000000003</v>
      </c>
      <c r="T1691" s="8">
        <f t="shared" si="267"/>
        <v>38.375</v>
      </c>
      <c r="U1691" s="7">
        <f t="shared" si="268"/>
        <v>39.991666666666667</v>
      </c>
      <c r="V1691" s="7">
        <f t="shared" si="269"/>
        <v>39.587500000000006</v>
      </c>
    </row>
    <row r="1692" spans="1:22" ht="13.5" x14ac:dyDescent="0.25">
      <c r="A1692" s="3">
        <f>RSI!A1692</f>
        <v>44477</v>
      </c>
      <c r="B1692" s="2">
        <f>RSI!B1692</f>
        <v>7.6349999999999998</v>
      </c>
      <c r="C1692" s="2">
        <f>RSI!I1692</f>
        <v>42.135764452258101</v>
      </c>
      <c r="D1692" s="2">
        <f>MACD!E1692</f>
        <v>9.2154950838980731E-2</v>
      </c>
      <c r="E1692" s="2">
        <f>MACD!F1692</f>
        <v>0.11760251715984958</v>
      </c>
      <c r="F1692" s="2">
        <f>'Moving Avg'!D1692</f>
        <v>7.6319999999999997</v>
      </c>
      <c r="G1692" s="2">
        <f>'Moving Avg'!F1692</f>
        <v>7.7304000000000004</v>
      </c>
      <c r="H1692" s="2">
        <f>'Moving Avg'!G1692</f>
        <v>7.9586999999999959</v>
      </c>
      <c r="I1692" s="2">
        <f>'Moving Avg'!H1692</f>
        <v>7.7812900000000056</v>
      </c>
      <c r="J1692" s="5" t="str">
        <f>OBV!F1692</f>
        <v>BULLISH</v>
      </c>
      <c r="K1692" s="5" t="str">
        <f>OBV!G1692</f>
        <v>NEUTRAL</v>
      </c>
      <c r="L1692" s="5" t="str">
        <f>OBV!H1692</f>
        <v>NEUTRAL</v>
      </c>
      <c r="M1692" s="7">
        <f t="shared" si="260"/>
        <v>25</v>
      </c>
      <c r="N1692" s="7">
        <f t="shared" si="261"/>
        <v>100</v>
      </c>
      <c r="O1692" s="7">
        <f t="shared" si="262"/>
        <v>0</v>
      </c>
      <c r="P1692" s="7">
        <f t="shared" si="263"/>
        <v>49.5</v>
      </c>
      <c r="Q1692" s="8">
        <f t="shared" si="264"/>
        <v>51.174999999999997</v>
      </c>
      <c r="R1692" s="8">
        <f t="shared" si="265"/>
        <v>37.375</v>
      </c>
      <c r="S1692" s="8">
        <f t="shared" si="266"/>
        <v>41.025000000000006</v>
      </c>
      <c r="T1692" s="8">
        <f t="shared" si="267"/>
        <v>43.625</v>
      </c>
      <c r="U1692" s="7">
        <f t="shared" si="268"/>
        <v>43.191666666666663</v>
      </c>
      <c r="V1692" s="7">
        <f t="shared" si="269"/>
        <v>43.3</v>
      </c>
    </row>
    <row r="1693" spans="1:22" ht="13.5" x14ac:dyDescent="0.25">
      <c r="A1693" s="3">
        <f>RSI!A1693</f>
        <v>44480</v>
      </c>
      <c r="B1693" s="2">
        <f>RSI!B1693</f>
        <v>7.6349999999999998</v>
      </c>
      <c r="C1693" s="2">
        <f>RSI!I1693</f>
        <v>42.135764452258101</v>
      </c>
      <c r="D1693" s="2">
        <f>MACD!E1693</f>
        <v>3.2598210341062028E-2</v>
      </c>
      <c r="E1693" s="2">
        <f>MACD!F1693</f>
        <v>0.10060165579609207</v>
      </c>
      <c r="F1693" s="2">
        <f>'Moving Avg'!D1693</f>
        <v>7.6349999999999998</v>
      </c>
      <c r="G1693" s="2">
        <f>'Moving Avg'!F1693</f>
        <v>7.7150999999999996</v>
      </c>
      <c r="H1693" s="2">
        <f>'Moving Avg'!G1693</f>
        <v>7.9489199999999958</v>
      </c>
      <c r="I1693" s="2">
        <f>'Moving Avg'!H1693</f>
        <v>7.7841250000000057</v>
      </c>
      <c r="J1693" s="5" t="str">
        <f>OBV!F1693</f>
        <v>BULLISH</v>
      </c>
      <c r="K1693" s="5" t="str">
        <f>OBV!G1693</f>
        <v>NEUTRAL</v>
      </c>
      <c r="L1693" s="5" t="str">
        <f>OBV!H1693</f>
        <v>CONFIRMED BULLISH</v>
      </c>
      <c r="M1693" s="7">
        <f t="shared" si="260"/>
        <v>25</v>
      </c>
      <c r="N1693" s="7">
        <f t="shared" si="261"/>
        <v>100</v>
      </c>
      <c r="O1693" s="7">
        <f t="shared" si="262"/>
        <v>0</v>
      </c>
      <c r="P1693" s="7">
        <f t="shared" si="263"/>
        <v>83.5</v>
      </c>
      <c r="Q1693" s="8">
        <f t="shared" si="264"/>
        <v>56.274999999999999</v>
      </c>
      <c r="R1693" s="8">
        <f t="shared" si="265"/>
        <v>45.875</v>
      </c>
      <c r="S1693" s="8">
        <f t="shared" si="266"/>
        <v>56.325000000000003</v>
      </c>
      <c r="T1693" s="8">
        <f t="shared" si="267"/>
        <v>52.125</v>
      </c>
      <c r="U1693" s="7">
        <f t="shared" si="268"/>
        <v>52.82500000000001</v>
      </c>
      <c r="V1693" s="7">
        <f t="shared" si="269"/>
        <v>52.650000000000006</v>
      </c>
    </row>
    <row r="1694" spans="1:22" ht="13.5" x14ac:dyDescent="0.25">
      <c r="A1694" s="3">
        <f>RSI!A1694</f>
        <v>44481</v>
      </c>
      <c r="B1694" s="2">
        <f>RSI!B1694</f>
        <v>7.6349999999999998</v>
      </c>
      <c r="C1694" s="2">
        <f>RSI!I1694</f>
        <v>42.135764452258101</v>
      </c>
      <c r="D1694" s="2">
        <f>MACD!E1694</f>
        <v>3.0032693308891467E-2</v>
      </c>
      <c r="E1694" s="2">
        <f>MACD!F1694</f>
        <v>8.6487863298651949E-2</v>
      </c>
      <c r="F1694" s="2">
        <f>'Moving Avg'!D1694</f>
        <v>7.6349999999999998</v>
      </c>
      <c r="G1694" s="2">
        <f>'Moving Avg'!F1694</f>
        <v>7.6998000000000006</v>
      </c>
      <c r="H1694" s="2">
        <f>'Moving Avg'!G1694</f>
        <v>7.9391399999999965</v>
      </c>
      <c r="I1694" s="2">
        <f>'Moving Avg'!H1694</f>
        <v>7.7869600000000059</v>
      </c>
      <c r="J1694" s="5" t="str">
        <f>OBV!F1694</f>
        <v>NEUTRAL</v>
      </c>
      <c r="K1694" s="5" t="str">
        <f>OBV!G1694</f>
        <v>NEUTRAL</v>
      </c>
      <c r="L1694" s="5" t="str">
        <f>OBV!H1694</f>
        <v>NEUTRAL</v>
      </c>
      <c r="M1694" s="7">
        <f t="shared" si="260"/>
        <v>25</v>
      </c>
      <c r="N1694" s="7">
        <f t="shared" si="261"/>
        <v>100</v>
      </c>
      <c r="O1694" s="7">
        <f t="shared" si="262"/>
        <v>0</v>
      </c>
      <c r="P1694" s="7">
        <f t="shared" si="263"/>
        <v>33</v>
      </c>
      <c r="Q1694" s="8">
        <f t="shared" si="264"/>
        <v>48.7</v>
      </c>
      <c r="R1694" s="8">
        <f t="shared" si="265"/>
        <v>33.25</v>
      </c>
      <c r="S1694" s="8">
        <f t="shared" si="266"/>
        <v>33.6</v>
      </c>
      <c r="T1694" s="8">
        <f t="shared" si="267"/>
        <v>39.5</v>
      </c>
      <c r="U1694" s="7">
        <f t="shared" si="268"/>
        <v>38.516666666666673</v>
      </c>
      <c r="V1694" s="7">
        <f t="shared" si="269"/>
        <v>38.762500000000003</v>
      </c>
    </row>
    <row r="1695" spans="1:22" ht="13.5" x14ac:dyDescent="0.25">
      <c r="A1695" s="3">
        <f>RSI!A1695</f>
        <v>44482</v>
      </c>
      <c r="B1695" s="2">
        <f>RSI!B1695</f>
        <v>7.6349999999999998</v>
      </c>
      <c r="C1695" s="2">
        <f>RSI!I1695</f>
        <v>42.135764452258101</v>
      </c>
      <c r="D1695" s="2">
        <f>MACD!E1695</f>
        <v>1.6711758958230405E-2</v>
      </c>
      <c r="E1695" s="2">
        <f>MACD!F1695</f>
        <v>7.2532642430567631E-2</v>
      </c>
      <c r="F1695" s="2">
        <f>'Moving Avg'!D1695</f>
        <v>7.6349999999999998</v>
      </c>
      <c r="G1695" s="2">
        <f>'Moving Avg'!F1695</f>
        <v>7.6844999999999999</v>
      </c>
      <c r="H1695" s="2">
        <f>'Moving Avg'!G1695</f>
        <v>7.9293599999999973</v>
      </c>
      <c r="I1695" s="2">
        <f>'Moving Avg'!H1695</f>
        <v>7.7897950000000051</v>
      </c>
      <c r="J1695" s="5" t="str">
        <f>OBV!F1695</f>
        <v>NEUTRAL</v>
      </c>
      <c r="K1695" s="5" t="str">
        <f>OBV!G1695</f>
        <v>NEUTRAL</v>
      </c>
      <c r="L1695" s="5" t="str">
        <f>OBV!H1695</f>
        <v>NEUTRAL</v>
      </c>
      <c r="M1695" s="7">
        <f t="shared" si="260"/>
        <v>25</v>
      </c>
      <c r="N1695" s="7">
        <f t="shared" si="261"/>
        <v>100</v>
      </c>
      <c r="O1695" s="7">
        <f t="shared" si="262"/>
        <v>0</v>
      </c>
      <c r="P1695" s="7">
        <f t="shared" si="263"/>
        <v>33</v>
      </c>
      <c r="Q1695" s="8">
        <f t="shared" si="264"/>
        <v>48.7</v>
      </c>
      <c r="R1695" s="8">
        <f t="shared" si="265"/>
        <v>33.25</v>
      </c>
      <c r="S1695" s="8">
        <f t="shared" si="266"/>
        <v>33.6</v>
      </c>
      <c r="T1695" s="8">
        <f t="shared" si="267"/>
        <v>39.5</v>
      </c>
      <c r="U1695" s="7">
        <f t="shared" si="268"/>
        <v>38.516666666666673</v>
      </c>
      <c r="V1695" s="7">
        <f t="shared" si="269"/>
        <v>38.762500000000003</v>
      </c>
    </row>
    <row r="1696" spans="1:22" ht="13.5" x14ac:dyDescent="0.25">
      <c r="A1696" s="3">
        <f>RSI!A1696</f>
        <v>44483</v>
      </c>
      <c r="B1696" s="2">
        <f>RSI!B1696</f>
        <v>7.6349999999999998</v>
      </c>
      <c r="C1696" s="2">
        <f>RSI!I1696</f>
        <v>42.135764452258101</v>
      </c>
      <c r="D1696" s="2">
        <f>MACD!E1696</f>
        <v>-2.7915317914319893E-2</v>
      </c>
      <c r="E1696" s="2">
        <f>MACD!F1696</f>
        <v>5.2443050361590131E-2</v>
      </c>
      <c r="F1696" s="2">
        <f>'Moving Avg'!D1696</f>
        <v>7.6349999999999998</v>
      </c>
      <c r="G1696" s="2">
        <f>'Moving Avg'!F1696</f>
        <v>7.6692000000000009</v>
      </c>
      <c r="H1696" s="2">
        <f>'Moving Avg'!G1696</f>
        <v>7.9195799999999972</v>
      </c>
      <c r="I1696" s="2">
        <f>'Moving Avg'!H1696</f>
        <v>7.7910800000000053</v>
      </c>
      <c r="J1696" s="5" t="str">
        <f>OBV!F1696</f>
        <v>NEUTRAL</v>
      </c>
      <c r="K1696" s="5" t="str">
        <f>OBV!G1696</f>
        <v>NEUTRAL</v>
      </c>
      <c r="L1696" s="5" t="str">
        <f>OBV!H1696</f>
        <v>NEUTRAL</v>
      </c>
      <c r="M1696" s="7">
        <f t="shared" si="260"/>
        <v>25</v>
      </c>
      <c r="N1696" s="7">
        <f t="shared" si="261"/>
        <v>100</v>
      </c>
      <c r="O1696" s="7">
        <f t="shared" si="262"/>
        <v>0</v>
      </c>
      <c r="P1696" s="7">
        <f t="shared" si="263"/>
        <v>33</v>
      </c>
      <c r="Q1696" s="8">
        <f t="shared" si="264"/>
        <v>48.7</v>
      </c>
      <c r="R1696" s="8">
        <f t="shared" si="265"/>
        <v>33.25</v>
      </c>
      <c r="S1696" s="8">
        <f t="shared" si="266"/>
        <v>33.6</v>
      </c>
      <c r="T1696" s="8">
        <f t="shared" si="267"/>
        <v>39.5</v>
      </c>
      <c r="U1696" s="7">
        <f t="shared" si="268"/>
        <v>38.516666666666673</v>
      </c>
      <c r="V1696" s="7">
        <f t="shared" si="269"/>
        <v>38.762500000000003</v>
      </c>
    </row>
    <row r="1697" spans="1:22" ht="13.5" x14ac:dyDescent="0.25">
      <c r="A1697" s="3">
        <f>RSI!A1697</f>
        <v>44488</v>
      </c>
      <c r="B1697" s="2">
        <f>RSI!B1697</f>
        <v>7.6349999999999998</v>
      </c>
      <c r="C1697" s="2">
        <f>RSI!I1697</f>
        <v>42.135764452258101</v>
      </c>
      <c r="D1697" s="2">
        <f>MACD!E1697</f>
        <v>-3.1079947168718647E-2</v>
      </c>
      <c r="E1697" s="2">
        <f>MACD!F1697</f>
        <v>3.5738450855528375E-2</v>
      </c>
      <c r="F1697" s="2">
        <f>'Moving Avg'!D1697</f>
        <v>7.6349999999999998</v>
      </c>
      <c r="G1697" s="2">
        <f>'Moving Avg'!F1697</f>
        <v>7.6539000000000001</v>
      </c>
      <c r="H1697" s="2">
        <f>'Moving Avg'!G1697</f>
        <v>7.9097999999999971</v>
      </c>
      <c r="I1697" s="2">
        <f>'Moving Avg'!H1697</f>
        <v>7.7934000000000045</v>
      </c>
      <c r="J1697" s="5" t="str">
        <f>OBV!F1697</f>
        <v>NEUTRAL</v>
      </c>
      <c r="K1697" s="5" t="str">
        <f>OBV!G1697</f>
        <v>NEUTRAL</v>
      </c>
      <c r="L1697" s="5" t="str">
        <f>OBV!H1697</f>
        <v>NEUTRAL</v>
      </c>
      <c r="M1697" s="7">
        <f t="shared" si="260"/>
        <v>25</v>
      </c>
      <c r="N1697" s="7">
        <f t="shared" si="261"/>
        <v>100</v>
      </c>
      <c r="O1697" s="7">
        <f t="shared" si="262"/>
        <v>0</v>
      </c>
      <c r="P1697" s="7">
        <f t="shared" si="263"/>
        <v>33</v>
      </c>
      <c r="Q1697" s="8">
        <f t="shared" si="264"/>
        <v>48.7</v>
      </c>
      <c r="R1697" s="8">
        <f t="shared" si="265"/>
        <v>33.25</v>
      </c>
      <c r="S1697" s="8">
        <f t="shared" si="266"/>
        <v>33.6</v>
      </c>
      <c r="T1697" s="8">
        <f t="shared" si="267"/>
        <v>39.5</v>
      </c>
      <c r="U1697" s="7">
        <f t="shared" si="268"/>
        <v>38.516666666666673</v>
      </c>
      <c r="V1697" s="7">
        <f t="shared" si="269"/>
        <v>38.762500000000003</v>
      </c>
    </row>
    <row r="1698" spans="1:22" ht="13.5" x14ac:dyDescent="0.25">
      <c r="A1698" s="3">
        <f>RSI!A1698</f>
        <v>44489</v>
      </c>
      <c r="B1698" s="2">
        <f>RSI!B1698</f>
        <v>7.391</v>
      </c>
      <c r="C1698" s="2">
        <f>RSI!I1698</f>
        <v>29.759823823227734</v>
      </c>
      <c r="D1698" s="2">
        <f>MACD!E1698</f>
        <v>-1.7438788354716017E-2</v>
      </c>
      <c r="E1698" s="2">
        <f>MACD!F1698</f>
        <v>2.5103003013479498E-2</v>
      </c>
      <c r="F1698" s="2">
        <f>'Moving Avg'!D1698</f>
        <v>7.5861999999999998</v>
      </c>
      <c r="G1698" s="2">
        <f>'Moving Avg'!F1698</f>
        <v>7.6263999999999994</v>
      </c>
      <c r="H1698" s="2">
        <f>'Moving Avg'!G1698</f>
        <v>7.8951399999999969</v>
      </c>
      <c r="I1698" s="2">
        <f>'Moving Avg'!H1698</f>
        <v>7.7934250000000054</v>
      </c>
      <c r="J1698" s="5" t="str">
        <f>OBV!F1698</f>
        <v>BEARISH</v>
      </c>
      <c r="K1698" s="5" t="str">
        <f>OBV!G1698</f>
        <v>NEUTRAL</v>
      </c>
      <c r="L1698" s="5" t="str">
        <f>OBV!H1698</f>
        <v>CONFIRMED BEARISH</v>
      </c>
      <c r="M1698" s="7">
        <f t="shared" si="260"/>
        <v>50</v>
      </c>
      <c r="N1698" s="7">
        <f t="shared" si="261"/>
        <v>100</v>
      </c>
      <c r="O1698" s="7">
        <f t="shared" si="262"/>
        <v>0</v>
      </c>
      <c r="P1698" s="7">
        <f t="shared" si="263"/>
        <v>16.5</v>
      </c>
      <c r="Q1698" s="8">
        <f t="shared" si="264"/>
        <v>54.975000000000001</v>
      </c>
      <c r="R1698" s="8">
        <f t="shared" si="265"/>
        <v>34.125</v>
      </c>
      <c r="S1698" s="8">
        <f t="shared" si="266"/>
        <v>29.925000000000001</v>
      </c>
      <c r="T1698" s="8">
        <f t="shared" si="267"/>
        <v>41.625</v>
      </c>
      <c r="U1698" s="7">
        <f t="shared" si="268"/>
        <v>39.674999999999997</v>
      </c>
      <c r="V1698" s="7">
        <f t="shared" si="269"/>
        <v>40.162499999999994</v>
      </c>
    </row>
    <row r="1699" spans="1:22" ht="13.5" x14ac:dyDescent="0.25">
      <c r="A1699" s="3">
        <f>RSI!A1699</f>
        <v>44490</v>
      </c>
      <c r="B1699" s="2">
        <f>RSI!B1699</f>
        <v>7.3609999999999998</v>
      </c>
      <c r="C1699" s="2">
        <f>RSI!I1699</f>
        <v>28.645775484854667</v>
      </c>
      <c r="D1699" s="2">
        <f>MACD!E1699</f>
        <v>5.8706300502731068E-4</v>
      </c>
      <c r="E1699" s="2">
        <f>MACD!F1699</f>
        <v>2.0199815011789062E-2</v>
      </c>
      <c r="F1699" s="2">
        <f>'Moving Avg'!D1699</f>
        <v>7.5313999999999997</v>
      </c>
      <c r="G1699" s="2">
        <f>'Moving Avg'!F1699</f>
        <v>7.5993000000000013</v>
      </c>
      <c r="H1699" s="2">
        <f>'Moving Avg'!G1699</f>
        <v>7.8798799999999973</v>
      </c>
      <c r="I1699" s="2">
        <f>'Moving Avg'!H1699</f>
        <v>7.7934150000000058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50</v>
      </c>
      <c r="N1699" s="7">
        <f t="shared" si="261"/>
        <v>45</v>
      </c>
      <c r="O1699" s="7">
        <f t="shared" si="262"/>
        <v>0</v>
      </c>
      <c r="P1699" s="7">
        <f t="shared" si="263"/>
        <v>16.5</v>
      </c>
      <c r="Q1699" s="8">
        <f t="shared" si="264"/>
        <v>35.725000000000001</v>
      </c>
      <c r="R1699" s="8">
        <f t="shared" si="265"/>
        <v>23.125</v>
      </c>
      <c r="S1699" s="8">
        <f t="shared" si="266"/>
        <v>21.675000000000001</v>
      </c>
      <c r="T1699" s="8">
        <f t="shared" si="267"/>
        <v>27.875</v>
      </c>
      <c r="U1699" s="7">
        <f t="shared" si="268"/>
        <v>26.841666666666669</v>
      </c>
      <c r="V1699" s="7">
        <f t="shared" si="269"/>
        <v>27.1</v>
      </c>
    </row>
    <row r="1700" spans="1:22" ht="13.5" x14ac:dyDescent="0.25">
      <c r="A1700" s="3">
        <f>RSI!A1700</f>
        <v>44491</v>
      </c>
      <c r="B1700" s="2">
        <f>RSI!B1700</f>
        <v>7.3609999999999998</v>
      </c>
      <c r="C1700" s="2">
        <f>RSI!I1700</f>
        <v>28.645775484854667</v>
      </c>
      <c r="D1700" s="2">
        <f>MACD!E1700</f>
        <v>1.7825697967732701E-2</v>
      </c>
      <c r="E1700" s="2">
        <f>MACD!F1700</f>
        <v>1.972499160297779E-2</v>
      </c>
      <c r="F1700" s="2">
        <f>'Moving Avg'!D1700</f>
        <v>7.4766000000000004</v>
      </c>
      <c r="G1700" s="2">
        <f>'Moving Avg'!F1700</f>
        <v>7.5798500000000004</v>
      </c>
      <c r="H1700" s="2">
        <f>'Moving Avg'!G1700</f>
        <v>7.8646199999999977</v>
      </c>
      <c r="I1700" s="2">
        <f>'Moving Avg'!H1700</f>
        <v>7.7922200000000066</v>
      </c>
      <c r="J1700" s="5" t="str">
        <f>OBV!F1700</f>
        <v>BEARISH</v>
      </c>
      <c r="K1700" s="5" t="str">
        <f>OBV!G1700</f>
        <v>NEUTRAL</v>
      </c>
      <c r="L1700" s="5" t="str">
        <f>OBV!H1700</f>
        <v>CONFIRMED BEARISH</v>
      </c>
      <c r="M1700" s="7">
        <f t="shared" si="260"/>
        <v>50</v>
      </c>
      <c r="N1700" s="7">
        <f t="shared" si="261"/>
        <v>45</v>
      </c>
      <c r="O1700" s="7">
        <f t="shared" si="262"/>
        <v>0</v>
      </c>
      <c r="P1700" s="7">
        <f t="shared" si="263"/>
        <v>16.5</v>
      </c>
      <c r="Q1700" s="8">
        <f t="shared" si="264"/>
        <v>35.725000000000001</v>
      </c>
      <c r="R1700" s="8">
        <f t="shared" si="265"/>
        <v>23.125</v>
      </c>
      <c r="S1700" s="8">
        <f t="shared" si="266"/>
        <v>21.675000000000001</v>
      </c>
      <c r="T1700" s="8">
        <f t="shared" si="267"/>
        <v>27.875</v>
      </c>
      <c r="U1700" s="7">
        <f t="shared" si="268"/>
        <v>26.841666666666669</v>
      </c>
      <c r="V1700" s="7">
        <f t="shared" si="269"/>
        <v>27.1</v>
      </c>
    </row>
    <row r="1701" spans="1:22" ht="13.5" x14ac:dyDescent="0.25">
      <c r="A1701" s="3">
        <f>RSI!A1701</f>
        <v>44494</v>
      </c>
      <c r="B1701" s="2">
        <f>RSI!B1701</f>
        <v>7.3609999999999998</v>
      </c>
      <c r="C1701" s="2">
        <f>RSI!I1701</f>
        <v>28.645775484854667</v>
      </c>
      <c r="D1701" s="2">
        <f>MACD!E1701</f>
        <v>3.4251116266516668E-2</v>
      </c>
      <c r="E1701" s="2">
        <f>MACD!F1701</f>
        <v>2.2630216535685567E-2</v>
      </c>
      <c r="F1701" s="2">
        <f>'Moving Avg'!D1701</f>
        <v>7.4218000000000002</v>
      </c>
      <c r="G1701" s="2">
        <f>'Moving Avg'!F1701</f>
        <v>7.5661500000000004</v>
      </c>
      <c r="H1701" s="2">
        <f>'Moving Avg'!G1701</f>
        <v>7.8493599999999972</v>
      </c>
      <c r="I1701" s="2">
        <f>'Moving Avg'!H1701</f>
        <v>7.7905850000000063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  <c r="M1701" s="7">
        <f t="shared" si="260"/>
        <v>50</v>
      </c>
      <c r="N1701" s="7">
        <f t="shared" si="261"/>
        <v>0</v>
      </c>
      <c r="O1701" s="7">
        <f t="shared" si="262"/>
        <v>0</v>
      </c>
      <c r="P1701" s="7">
        <f t="shared" si="263"/>
        <v>16.5</v>
      </c>
      <c r="Q1701" s="8">
        <f t="shared" si="264"/>
        <v>19.975000000000001</v>
      </c>
      <c r="R1701" s="8">
        <f t="shared" si="265"/>
        <v>14.125</v>
      </c>
      <c r="S1701" s="8">
        <f t="shared" si="266"/>
        <v>14.925000000000001</v>
      </c>
      <c r="T1701" s="8">
        <f t="shared" si="267"/>
        <v>16.625</v>
      </c>
      <c r="U1701" s="7">
        <f t="shared" si="268"/>
        <v>16.341666666666669</v>
      </c>
      <c r="V1701" s="7">
        <f t="shared" si="269"/>
        <v>16.412500000000001</v>
      </c>
    </row>
    <row r="1702" spans="1:22" ht="13.5" x14ac:dyDescent="0.25">
      <c r="A1702" s="3">
        <f>RSI!A1702</f>
        <v>44495</v>
      </c>
      <c r="B1702" s="2">
        <f>RSI!B1702</f>
        <v>7.3609999999999998</v>
      </c>
      <c r="C1702" s="2">
        <f>RSI!I1702</f>
        <v>28.645775484854667</v>
      </c>
      <c r="D1702" s="2">
        <f>MACD!E1702</f>
        <v>4.9852214748280055E-2</v>
      </c>
      <c r="E1702" s="2">
        <f>MACD!F1702</f>
        <v>2.8074616178204469E-2</v>
      </c>
      <c r="F1702" s="2">
        <f>'Moving Avg'!D1702</f>
        <v>7.367</v>
      </c>
      <c r="G1702" s="2">
        <f>'Moving Avg'!F1702</f>
        <v>7.5486000000000004</v>
      </c>
      <c r="H1702" s="2">
        <f>'Moving Avg'!G1702</f>
        <v>7.8301199999999973</v>
      </c>
      <c r="I1702" s="2">
        <f>'Moving Avg'!H1702</f>
        <v>7.7888000000000064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50</v>
      </c>
      <c r="N1702" s="7">
        <f t="shared" si="261"/>
        <v>0</v>
      </c>
      <c r="O1702" s="7">
        <f t="shared" si="262"/>
        <v>0</v>
      </c>
      <c r="P1702" s="7">
        <f t="shared" si="263"/>
        <v>16.5</v>
      </c>
      <c r="Q1702" s="8">
        <f t="shared" si="264"/>
        <v>19.975000000000001</v>
      </c>
      <c r="R1702" s="8">
        <f t="shared" si="265"/>
        <v>14.125</v>
      </c>
      <c r="S1702" s="8">
        <f t="shared" si="266"/>
        <v>14.925000000000001</v>
      </c>
      <c r="T1702" s="8">
        <f t="shared" si="267"/>
        <v>16.625</v>
      </c>
      <c r="U1702" s="7">
        <f t="shared" si="268"/>
        <v>16.341666666666669</v>
      </c>
      <c r="V1702" s="7">
        <f t="shared" si="269"/>
        <v>16.412500000000001</v>
      </c>
    </row>
    <row r="1703" spans="1:22" ht="13.5" x14ac:dyDescent="0.25">
      <c r="A1703" s="3">
        <f>RSI!A1703</f>
        <v>44496</v>
      </c>
      <c r="B1703" s="2">
        <f>RSI!B1703</f>
        <v>7.3609999999999998</v>
      </c>
      <c r="C1703" s="2">
        <f>RSI!I1703</f>
        <v>28.645775484854667</v>
      </c>
      <c r="D1703" s="2">
        <f>MACD!E1703</f>
        <v>6.462968831948146E-2</v>
      </c>
      <c r="E1703" s="2">
        <f>MACD!F1703</f>
        <v>3.538563060645987E-2</v>
      </c>
      <c r="F1703" s="2">
        <f>'Moving Avg'!D1703</f>
        <v>7.3609999999999998</v>
      </c>
      <c r="G1703" s="2">
        <f>'Moving Avg'!F1703</f>
        <v>7.5463499999999994</v>
      </c>
      <c r="H1703" s="2">
        <f>'Moving Avg'!G1703</f>
        <v>7.8108799999999974</v>
      </c>
      <c r="I1703" s="2">
        <f>'Moving Avg'!H1703</f>
        <v>7.787165000000007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50</v>
      </c>
      <c r="N1703" s="7">
        <f t="shared" si="261"/>
        <v>0</v>
      </c>
      <c r="O1703" s="7">
        <f t="shared" si="262"/>
        <v>0</v>
      </c>
      <c r="P1703" s="7">
        <f t="shared" si="263"/>
        <v>16.5</v>
      </c>
      <c r="Q1703" s="8">
        <f t="shared" si="264"/>
        <v>19.975000000000001</v>
      </c>
      <c r="R1703" s="8">
        <f t="shared" si="265"/>
        <v>14.125</v>
      </c>
      <c r="S1703" s="8">
        <f t="shared" si="266"/>
        <v>14.925000000000001</v>
      </c>
      <c r="T1703" s="8">
        <f t="shared" si="267"/>
        <v>16.625</v>
      </c>
      <c r="U1703" s="7">
        <f t="shared" si="268"/>
        <v>16.341666666666669</v>
      </c>
      <c r="V1703" s="7">
        <f t="shared" si="269"/>
        <v>16.412500000000001</v>
      </c>
    </row>
    <row r="1704" spans="1:22" ht="13.5" x14ac:dyDescent="0.25">
      <c r="A1704" s="3">
        <f>RSI!A1704</f>
        <v>44497</v>
      </c>
      <c r="B1704" s="2">
        <f>RSI!B1704</f>
        <v>7.3609999999999998</v>
      </c>
      <c r="C1704" s="2">
        <f>RSI!I1704</f>
        <v>28.645775484854667</v>
      </c>
      <c r="D1704" s="2">
        <f>MACD!E1704</f>
        <v>7.8593467461369748E-2</v>
      </c>
      <c r="E1704" s="2">
        <f>MACD!F1704</f>
        <v>4.4027197977441847E-2</v>
      </c>
      <c r="F1704" s="2">
        <f>'Moving Avg'!D1704</f>
        <v>7.3609999999999998</v>
      </c>
      <c r="G1704" s="2">
        <f>'Moving Avg'!F1704</f>
        <v>7.5287999999999995</v>
      </c>
      <c r="H1704" s="2">
        <f>'Moving Avg'!G1704</f>
        <v>7.7916399999999966</v>
      </c>
      <c r="I1704" s="2">
        <f>'Moving Avg'!H1704</f>
        <v>7.7855300000000076</v>
      </c>
      <c r="J1704" s="5" t="str">
        <f>OBV!F1704</f>
        <v>NEUTRAL</v>
      </c>
      <c r="K1704" s="5" t="str">
        <f>OBV!G1704</f>
        <v>NEUTRAL</v>
      </c>
      <c r="L1704" s="5" t="str">
        <f>OBV!H1704</f>
        <v>NEUTRAL</v>
      </c>
      <c r="M1704" s="7">
        <f t="shared" si="260"/>
        <v>50</v>
      </c>
      <c r="N1704" s="7">
        <f t="shared" si="261"/>
        <v>0</v>
      </c>
      <c r="O1704" s="7">
        <f t="shared" si="262"/>
        <v>0</v>
      </c>
      <c r="P1704" s="7">
        <f t="shared" si="263"/>
        <v>33</v>
      </c>
      <c r="Q1704" s="8">
        <f t="shared" si="264"/>
        <v>22.45</v>
      </c>
      <c r="R1704" s="8">
        <f t="shared" si="265"/>
        <v>18.25</v>
      </c>
      <c r="S1704" s="8">
        <f t="shared" si="266"/>
        <v>22.35</v>
      </c>
      <c r="T1704" s="8">
        <f t="shared" si="267"/>
        <v>20.75</v>
      </c>
      <c r="U1704" s="7">
        <f t="shared" si="268"/>
        <v>21.016666666666669</v>
      </c>
      <c r="V1704" s="7">
        <f t="shared" si="269"/>
        <v>20.950000000000003</v>
      </c>
    </row>
    <row r="1705" spans="1:22" ht="13.5" x14ac:dyDescent="0.25">
      <c r="A1705" s="3">
        <f>RSI!A1705</f>
        <v>44498</v>
      </c>
      <c r="B1705" s="2">
        <f>RSI!B1705</f>
        <v>7.3609999999999998</v>
      </c>
      <c r="C1705" s="2">
        <f>RSI!I1705</f>
        <v>28.645775484854653</v>
      </c>
      <c r="D1705" s="2">
        <f>MACD!E1705</f>
        <v>9.176060533650876E-2</v>
      </c>
      <c r="E1705" s="2">
        <f>MACD!F1705</f>
        <v>5.3573879449255235E-2</v>
      </c>
      <c r="F1705" s="2">
        <f>'Moving Avg'!D1705</f>
        <v>7.3609999999999998</v>
      </c>
      <c r="G1705" s="2">
        <f>'Moving Avg'!F1705</f>
        <v>7.5150999999999994</v>
      </c>
      <c r="H1705" s="2">
        <f>'Moving Avg'!G1705</f>
        <v>7.7723999999999958</v>
      </c>
      <c r="I1705" s="2">
        <f>'Moving Avg'!H1705</f>
        <v>7.7846700000000091</v>
      </c>
      <c r="J1705" s="5" t="str">
        <f>OBV!F1705</f>
        <v>NEUTRAL</v>
      </c>
      <c r="K1705" s="5" t="str">
        <f>OBV!G1705</f>
        <v>NEUTRAL</v>
      </c>
      <c r="L1705" s="5" t="str">
        <f>OBV!H1705</f>
        <v>NEUTRAL</v>
      </c>
      <c r="M1705" s="7">
        <f t="shared" si="260"/>
        <v>50</v>
      </c>
      <c r="N1705" s="7">
        <f t="shared" si="261"/>
        <v>0</v>
      </c>
      <c r="O1705" s="7">
        <f t="shared" si="262"/>
        <v>0</v>
      </c>
      <c r="P1705" s="7">
        <f t="shared" si="263"/>
        <v>33</v>
      </c>
      <c r="Q1705" s="8">
        <f t="shared" si="264"/>
        <v>22.45</v>
      </c>
      <c r="R1705" s="8">
        <f t="shared" si="265"/>
        <v>18.25</v>
      </c>
      <c r="S1705" s="8">
        <f t="shared" si="266"/>
        <v>22.35</v>
      </c>
      <c r="T1705" s="8">
        <f t="shared" si="267"/>
        <v>20.75</v>
      </c>
      <c r="U1705" s="7">
        <f t="shared" si="268"/>
        <v>21.016666666666669</v>
      </c>
      <c r="V1705" s="7">
        <f t="shared" si="269"/>
        <v>20.950000000000003</v>
      </c>
    </row>
    <row r="1706" spans="1:22" ht="13.5" x14ac:dyDescent="0.25">
      <c r="A1706" s="3">
        <f>RSI!A1706</f>
        <v>44501</v>
      </c>
      <c r="B1706" s="2">
        <f>RSI!B1706</f>
        <v>7.3609999999999998</v>
      </c>
      <c r="C1706" s="2">
        <f>RSI!I1706</f>
        <v>28.645775484854653</v>
      </c>
      <c r="D1706" s="2">
        <f>MACD!E1706</f>
        <v>0.10415354121775344</v>
      </c>
      <c r="E1706" s="2">
        <f>MACD!F1706</f>
        <v>6.3689811802954882E-2</v>
      </c>
      <c r="F1706" s="2">
        <f>'Moving Avg'!D1706</f>
        <v>7.3609999999999998</v>
      </c>
      <c r="G1706" s="2">
        <f>'Moving Avg'!F1706</f>
        <v>7.5124499999999994</v>
      </c>
      <c r="H1706" s="2">
        <f>'Moving Avg'!G1706</f>
        <v>7.7571399999999961</v>
      </c>
      <c r="I1706" s="2">
        <f>'Moving Avg'!H1706</f>
        <v>7.7845450000000094</v>
      </c>
      <c r="J1706" s="5" t="str">
        <f>OBV!F1706</f>
        <v>NEUTRAL</v>
      </c>
      <c r="K1706" s="5" t="str">
        <f>OBV!G1706</f>
        <v>NEUTRAL</v>
      </c>
      <c r="L1706" s="5" t="str">
        <f>OBV!H1706</f>
        <v>NEUTRAL</v>
      </c>
      <c r="M1706" s="7">
        <f t="shared" si="260"/>
        <v>50</v>
      </c>
      <c r="N1706" s="7">
        <f t="shared" si="261"/>
        <v>0</v>
      </c>
      <c r="O1706" s="7">
        <f t="shared" si="262"/>
        <v>0</v>
      </c>
      <c r="P1706" s="7">
        <f t="shared" si="263"/>
        <v>33</v>
      </c>
      <c r="Q1706" s="8">
        <f t="shared" si="264"/>
        <v>22.45</v>
      </c>
      <c r="R1706" s="8">
        <f t="shared" si="265"/>
        <v>18.25</v>
      </c>
      <c r="S1706" s="8">
        <f t="shared" si="266"/>
        <v>22.35</v>
      </c>
      <c r="T1706" s="8">
        <f t="shared" si="267"/>
        <v>20.75</v>
      </c>
      <c r="U1706" s="7">
        <f t="shared" si="268"/>
        <v>21.016666666666669</v>
      </c>
      <c r="V1706" s="7">
        <f t="shared" si="269"/>
        <v>20.950000000000003</v>
      </c>
    </row>
    <row r="1707" spans="1:22" ht="13.5" x14ac:dyDescent="0.25">
      <c r="A1707" s="3">
        <f>RSI!A1707</f>
        <v>44502</v>
      </c>
      <c r="B1707" s="2">
        <f>RSI!B1707</f>
        <v>7.3609999999999998</v>
      </c>
      <c r="C1707" s="2">
        <f>RSI!I1707</f>
        <v>28.645775484854653</v>
      </c>
      <c r="D1707" s="2">
        <f>MACD!E1707</f>
        <v>0.11579867854673243</v>
      </c>
      <c r="E1707" s="2">
        <f>MACD!F1707</f>
        <v>7.4111585151710402E-2</v>
      </c>
      <c r="F1707" s="2">
        <f>'Moving Avg'!D1707</f>
        <v>7.3609999999999998</v>
      </c>
      <c r="G1707" s="2">
        <f>'Moving Avg'!F1707</f>
        <v>7.4987499999999994</v>
      </c>
      <c r="H1707" s="2">
        <f>'Moving Avg'!G1707</f>
        <v>7.7418799999999965</v>
      </c>
      <c r="I1707" s="2">
        <f>'Moving Avg'!H1707</f>
        <v>7.7855300000000103</v>
      </c>
      <c r="J1707" s="5" t="str">
        <f>OBV!F1707</f>
        <v>NEUTRAL</v>
      </c>
      <c r="K1707" s="5" t="str">
        <f>OBV!G1707</f>
        <v>NEUTRAL</v>
      </c>
      <c r="L1707" s="5" t="str">
        <f>OBV!H1707</f>
        <v>NEUTRAL</v>
      </c>
      <c r="M1707" s="7">
        <f t="shared" si="260"/>
        <v>50</v>
      </c>
      <c r="N1707" s="7">
        <f t="shared" si="261"/>
        <v>0</v>
      </c>
      <c r="O1707" s="7">
        <f t="shared" si="262"/>
        <v>0</v>
      </c>
      <c r="P1707" s="7">
        <f t="shared" si="263"/>
        <v>33</v>
      </c>
      <c r="Q1707" s="8">
        <f t="shared" si="264"/>
        <v>22.45</v>
      </c>
      <c r="R1707" s="8">
        <f t="shared" si="265"/>
        <v>18.25</v>
      </c>
      <c r="S1707" s="8">
        <f t="shared" si="266"/>
        <v>22.35</v>
      </c>
      <c r="T1707" s="8">
        <f t="shared" si="267"/>
        <v>20.75</v>
      </c>
      <c r="U1707" s="7">
        <f t="shared" si="268"/>
        <v>21.016666666666669</v>
      </c>
      <c r="V1707" s="7">
        <f t="shared" si="269"/>
        <v>20.950000000000003</v>
      </c>
    </row>
    <row r="1708" spans="1:22" ht="13.5" x14ac:dyDescent="0.25">
      <c r="A1708" s="3">
        <f>RSI!A1708</f>
        <v>44503</v>
      </c>
      <c r="B1708" s="2">
        <f>RSI!B1708</f>
        <v>7.3609999999999998</v>
      </c>
      <c r="C1708" s="2">
        <f>RSI!I1708</f>
        <v>28.645775484854653</v>
      </c>
      <c r="D1708" s="2">
        <f>MACD!E1708</f>
        <v>8.9186764162921151E-2</v>
      </c>
      <c r="E1708" s="2">
        <f>MACD!F1708</f>
        <v>7.7126620953952563E-2</v>
      </c>
      <c r="F1708" s="2">
        <f>'Moving Avg'!D1708</f>
        <v>7.3609999999999998</v>
      </c>
      <c r="G1708" s="2">
        <f>'Moving Avg'!F1708</f>
        <v>7.4858000000000002</v>
      </c>
      <c r="H1708" s="2">
        <f>'Moving Avg'!G1708</f>
        <v>7.726619999999996</v>
      </c>
      <c r="I1708" s="2">
        <f>'Moving Avg'!H1708</f>
        <v>7.7857750000000117</v>
      </c>
      <c r="J1708" s="5" t="str">
        <f>OBV!F1708</f>
        <v>NEUTRAL</v>
      </c>
      <c r="K1708" s="5" t="str">
        <f>OBV!G1708</f>
        <v>NEUTRAL</v>
      </c>
      <c r="L1708" s="5" t="str">
        <f>OBV!H1708</f>
        <v>NEUTRAL</v>
      </c>
      <c r="M1708" s="7">
        <f t="shared" si="260"/>
        <v>50</v>
      </c>
      <c r="N1708" s="7">
        <f t="shared" si="261"/>
        <v>0</v>
      </c>
      <c r="O1708" s="7">
        <f t="shared" si="262"/>
        <v>0</v>
      </c>
      <c r="P1708" s="7">
        <f t="shared" si="263"/>
        <v>33</v>
      </c>
      <c r="Q1708" s="8">
        <f t="shared" si="264"/>
        <v>22.45</v>
      </c>
      <c r="R1708" s="8">
        <f t="shared" si="265"/>
        <v>18.25</v>
      </c>
      <c r="S1708" s="8">
        <f t="shared" si="266"/>
        <v>22.35</v>
      </c>
      <c r="T1708" s="8">
        <f t="shared" si="267"/>
        <v>20.75</v>
      </c>
      <c r="U1708" s="7">
        <f t="shared" si="268"/>
        <v>21.016666666666669</v>
      </c>
      <c r="V1708" s="7">
        <f t="shared" si="269"/>
        <v>20.950000000000003</v>
      </c>
    </row>
    <row r="1709" spans="1:22" ht="13.5" x14ac:dyDescent="0.25">
      <c r="A1709" s="3">
        <f>RSI!A1709</f>
        <v>44504</v>
      </c>
      <c r="B1709" s="2">
        <f>RSI!B1709</f>
        <v>7.3529999999999998</v>
      </c>
      <c r="C1709" s="2">
        <f>RSI!I1709</f>
        <v>28.058086838851096</v>
      </c>
      <c r="D1709" s="2">
        <f>MACD!E1709</f>
        <v>6.3639688629588242E-2</v>
      </c>
      <c r="E1709" s="2">
        <f>MACD!F1709</f>
        <v>7.4429234489079704E-2</v>
      </c>
      <c r="F1709" s="2">
        <f>'Moving Avg'!D1709</f>
        <v>7.3593999999999991</v>
      </c>
      <c r="G1709" s="2">
        <f>'Moving Avg'!F1709</f>
        <v>7.4717000000000011</v>
      </c>
      <c r="H1709" s="2">
        <f>'Moving Avg'!G1709</f>
        <v>7.7111999999999963</v>
      </c>
      <c r="I1709" s="2">
        <f>'Moving Avg'!H1709</f>
        <v>7.785980000000011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50</v>
      </c>
      <c r="N1709" s="7">
        <f t="shared" si="261"/>
        <v>45</v>
      </c>
      <c r="O1709" s="7">
        <f t="shared" si="262"/>
        <v>0</v>
      </c>
      <c r="P1709" s="7">
        <f t="shared" si="263"/>
        <v>16.5</v>
      </c>
      <c r="Q1709" s="8">
        <f t="shared" si="264"/>
        <v>35.725000000000001</v>
      </c>
      <c r="R1709" s="8">
        <f t="shared" si="265"/>
        <v>23.125</v>
      </c>
      <c r="S1709" s="8">
        <f t="shared" si="266"/>
        <v>21.675000000000001</v>
      </c>
      <c r="T1709" s="8">
        <f t="shared" si="267"/>
        <v>27.875</v>
      </c>
      <c r="U1709" s="7">
        <f t="shared" si="268"/>
        <v>26.841666666666669</v>
      </c>
      <c r="V1709" s="7">
        <f t="shared" si="269"/>
        <v>27.1</v>
      </c>
    </row>
    <row r="1710" spans="1:22" ht="13.5" x14ac:dyDescent="0.25">
      <c r="A1710" s="3">
        <f>RSI!A1710</f>
        <v>44505</v>
      </c>
      <c r="B1710" s="2">
        <f>RSI!B1710</f>
        <v>7.3529999999999998</v>
      </c>
      <c r="C1710" s="2">
        <f>RSI!I1710</f>
        <v>28.058086838851096</v>
      </c>
      <c r="D1710" s="2">
        <f>MACD!E1710</f>
        <v>4.2990103084902032E-2</v>
      </c>
      <c r="E1710" s="2">
        <f>MACD!F1710</f>
        <v>6.8141408208244172E-2</v>
      </c>
      <c r="F1710" s="2">
        <f>'Moving Avg'!D1710</f>
        <v>7.3578000000000001</v>
      </c>
      <c r="G1710" s="2">
        <f>'Moving Avg'!F1710</f>
        <v>7.457600000000002</v>
      </c>
      <c r="H1710" s="2">
        <f>'Moving Avg'!G1710</f>
        <v>7.6957799999999965</v>
      </c>
      <c r="I1710" s="2">
        <f>'Moving Avg'!H1710</f>
        <v>7.7861850000000121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  <c r="M1710" s="7">
        <f t="shared" si="260"/>
        <v>50</v>
      </c>
      <c r="N1710" s="7">
        <f t="shared" si="261"/>
        <v>100</v>
      </c>
      <c r="O1710" s="7">
        <f t="shared" si="262"/>
        <v>0</v>
      </c>
      <c r="P1710" s="7">
        <f t="shared" si="263"/>
        <v>16.5</v>
      </c>
      <c r="Q1710" s="8">
        <f t="shared" si="264"/>
        <v>54.975000000000001</v>
      </c>
      <c r="R1710" s="8">
        <f t="shared" si="265"/>
        <v>34.125</v>
      </c>
      <c r="S1710" s="8">
        <f t="shared" si="266"/>
        <v>29.925000000000001</v>
      </c>
      <c r="T1710" s="8">
        <f t="shared" si="267"/>
        <v>41.625</v>
      </c>
      <c r="U1710" s="7">
        <f t="shared" si="268"/>
        <v>39.674999999999997</v>
      </c>
      <c r="V1710" s="7">
        <f t="shared" si="269"/>
        <v>40.162499999999994</v>
      </c>
    </row>
    <row r="1711" spans="1:22" ht="13.5" x14ac:dyDescent="0.25">
      <c r="A1711" s="3">
        <f>RSI!A1711</f>
        <v>44508</v>
      </c>
      <c r="B1711" s="2">
        <f>RSI!B1711</f>
        <v>7.3529999999999998</v>
      </c>
      <c r="C1711" s="2">
        <f>RSI!I1711</f>
        <v>28.058086838851096</v>
      </c>
      <c r="D1711" s="2">
        <f>MACD!E1711</f>
        <v>2.6412905258325736E-2</v>
      </c>
      <c r="E1711" s="2">
        <f>MACD!F1711</f>
        <v>5.9795707618260488E-2</v>
      </c>
      <c r="F1711" s="2">
        <f>'Moving Avg'!D1711</f>
        <v>7.3561999999999994</v>
      </c>
      <c r="G1711" s="2">
        <f>'Moving Avg'!F1711</f>
        <v>7.443500000000002</v>
      </c>
      <c r="H1711" s="2">
        <f>'Moving Avg'!G1711</f>
        <v>7.6803599999999967</v>
      </c>
      <c r="I1711" s="2">
        <f>'Moving Avg'!H1711</f>
        <v>7.7862450000000116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50</v>
      </c>
      <c r="N1711" s="7">
        <f t="shared" si="261"/>
        <v>100</v>
      </c>
      <c r="O1711" s="7">
        <f t="shared" si="262"/>
        <v>0</v>
      </c>
      <c r="P1711" s="7">
        <f t="shared" si="263"/>
        <v>16.5</v>
      </c>
      <c r="Q1711" s="8">
        <f t="shared" si="264"/>
        <v>54.975000000000001</v>
      </c>
      <c r="R1711" s="8">
        <f t="shared" si="265"/>
        <v>34.125</v>
      </c>
      <c r="S1711" s="8">
        <f t="shared" si="266"/>
        <v>29.925000000000001</v>
      </c>
      <c r="T1711" s="8">
        <f t="shared" si="267"/>
        <v>41.625</v>
      </c>
      <c r="U1711" s="7">
        <f t="shared" si="268"/>
        <v>39.674999999999997</v>
      </c>
      <c r="V1711" s="7">
        <f t="shared" si="269"/>
        <v>40.162499999999994</v>
      </c>
    </row>
    <row r="1712" spans="1:22" ht="13.5" x14ac:dyDescent="0.25">
      <c r="A1712" s="3">
        <f>RSI!A1712</f>
        <v>44509</v>
      </c>
      <c r="B1712" s="2">
        <f>RSI!B1712</f>
        <v>7.3529999999999998</v>
      </c>
      <c r="C1712" s="2">
        <f>RSI!I1712</f>
        <v>28.058086838851096</v>
      </c>
      <c r="D1712" s="2">
        <f>MACD!E1712</f>
        <v>1.321523852515849E-2</v>
      </c>
      <c r="E1712" s="2">
        <f>MACD!F1712</f>
        <v>5.047961379964009E-2</v>
      </c>
      <c r="F1712" s="2">
        <f>'Moving Avg'!D1712</f>
        <v>7.3546000000000005</v>
      </c>
      <c r="G1712" s="2">
        <f>'Moving Avg'!F1712</f>
        <v>7.4294000000000011</v>
      </c>
      <c r="H1712" s="2">
        <f>'Moving Avg'!G1712</f>
        <v>7.664939999999997</v>
      </c>
      <c r="I1712" s="2">
        <f>'Moving Avg'!H1712</f>
        <v>7.7866350000000129</v>
      </c>
      <c r="J1712" s="5" t="str">
        <f>OBV!F1712</f>
        <v>BEARISH</v>
      </c>
      <c r="K1712" s="5" t="str">
        <f>OBV!G1712</f>
        <v>NEUTRAL</v>
      </c>
      <c r="L1712" s="5" t="str">
        <f>OBV!H1712</f>
        <v>CONFIRMED BEARISH</v>
      </c>
      <c r="M1712" s="7">
        <f t="shared" si="260"/>
        <v>50</v>
      </c>
      <c r="N1712" s="7">
        <f t="shared" si="261"/>
        <v>100</v>
      </c>
      <c r="O1712" s="7">
        <f t="shared" si="262"/>
        <v>0</v>
      </c>
      <c r="P1712" s="7">
        <f t="shared" si="263"/>
        <v>16.5</v>
      </c>
      <c r="Q1712" s="8">
        <f t="shared" si="264"/>
        <v>54.975000000000001</v>
      </c>
      <c r="R1712" s="8">
        <f t="shared" si="265"/>
        <v>34.125</v>
      </c>
      <c r="S1712" s="8">
        <f t="shared" si="266"/>
        <v>29.925000000000001</v>
      </c>
      <c r="T1712" s="8">
        <f t="shared" si="267"/>
        <v>41.625</v>
      </c>
      <c r="U1712" s="7">
        <f t="shared" si="268"/>
        <v>39.674999999999997</v>
      </c>
      <c r="V1712" s="7">
        <f t="shared" si="269"/>
        <v>40.162499999999994</v>
      </c>
    </row>
    <row r="1713" spans="1:22" ht="13.5" x14ac:dyDescent="0.25">
      <c r="A1713" s="3">
        <f>RSI!A1713</f>
        <v>44510</v>
      </c>
      <c r="B1713" s="2">
        <f>RSI!B1713</f>
        <v>7.3529999999999998</v>
      </c>
      <c r="C1713" s="2">
        <f>RSI!I1713</f>
        <v>28.058086838851096</v>
      </c>
      <c r="D1713" s="2">
        <f>MACD!E1713</f>
        <v>2.815753323671899E-3</v>
      </c>
      <c r="E1713" s="2">
        <f>MACD!F1713</f>
        <v>4.094684170444645E-2</v>
      </c>
      <c r="F1713" s="2">
        <f>'Moving Avg'!D1713</f>
        <v>7.3529999999999998</v>
      </c>
      <c r="G1713" s="2">
        <f>'Moving Avg'!F1713</f>
        <v>7.4153000000000002</v>
      </c>
      <c r="H1713" s="2">
        <f>'Moving Avg'!G1713</f>
        <v>7.6495199999999981</v>
      </c>
      <c r="I1713" s="2">
        <f>'Moving Avg'!H1713</f>
        <v>7.7869150000000129</v>
      </c>
      <c r="J1713" s="5" t="str">
        <f>OBV!F1713</f>
        <v>BEARISH</v>
      </c>
      <c r="K1713" s="5" t="str">
        <f>OBV!G1713</f>
        <v>NEUTRAL</v>
      </c>
      <c r="L1713" s="5" t="str">
        <f>OBV!H1713</f>
        <v>CONFIRMED BEARISH</v>
      </c>
      <c r="M1713" s="7">
        <f t="shared" si="260"/>
        <v>50</v>
      </c>
      <c r="N1713" s="7">
        <f t="shared" si="261"/>
        <v>100</v>
      </c>
      <c r="O1713" s="7">
        <f t="shared" si="262"/>
        <v>0</v>
      </c>
      <c r="P1713" s="7">
        <f t="shared" si="263"/>
        <v>16.5</v>
      </c>
      <c r="Q1713" s="8">
        <f t="shared" si="264"/>
        <v>54.975000000000001</v>
      </c>
      <c r="R1713" s="8">
        <f t="shared" si="265"/>
        <v>34.125</v>
      </c>
      <c r="S1713" s="8">
        <f t="shared" si="266"/>
        <v>29.925000000000001</v>
      </c>
      <c r="T1713" s="8">
        <f t="shared" si="267"/>
        <v>41.625</v>
      </c>
      <c r="U1713" s="7">
        <f t="shared" si="268"/>
        <v>39.674999999999997</v>
      </c>
      <c r="V1713" s="7">
        <f t="shared" si="269"/>
        <v>40.162499999999994</v>
      </c>
    </row>
    <row r="1714" spans="1:22" ht="13.5" x14ac:dyDescent="0.25">
      <c r="A1714" s="3">
        <f>RSI!A1714</f>
        <v>44511</v>
      </c>
      <c r="B1714" s="2">
        <f>RSI!B1714</f>
        <v>7.3529999999999998</v>
      </c>
      <c r="C1714" s="2">
        <f>RSI!I1714</f>
        <v>28.058086838851111</v>
      </c>
      <c r="D1714" s="2">
        <f>MACD!E1714</f>
        <v>-5.272911758105181E-3</v>
      </c>
      <c r="E1714" s="2">
        <f>MACD!F1714</f>
        <v>3.1702891011936123E-2</v>
      </c>
      <c r="F1714" s="2">
        <f>'Moving Avg'!D1714</f>
        <v>7.3529999999999998</v>
      </c>
      <c r="G1714" s="2">
        <f>'Moving Avg'!F1714</f>
        <v>7.4012000000000002</v>
      </c>
      <c r="H1714" s="2">
        <f>'Moving Avg'!G1714</f>
        <v>7.6340999999999974</v>
      </c>
      <c r="I1714" s="2">
        <f>'Moving Avg'!H1714</f>
        <v>7.7871200000000123</v>
      </c>
      <c r="J1714" s="5" t="str">
        <f>OBV!F1714</f>
        <v>NEUTRAL</v>
      </c>
      <c r="K1714" s="5" t="str">
        <f>OBV!G1714</f>
        <v>NEUTRAL</v>
      </c>
      <c r="L1714" s="5" t="str">
        <f>OBV!H1714</f>
        <v>NEUTRAL</v>
      </c>
      <c r="M1714" s="7">
        <f t="shared" si="260"/>
        <v>50</v>
      </c>
      <c r="N1714" s="7">
        <f t="shared" si="261"/>
        <v>100</v>
      </c>
      <c r="O1714" s="7">
        <f t="shared" si="262"/>
        <v>0</v>
      </c>
      <c r="P1714" s="7">
        <f t="shared" si="263"/>
        <v>33</v>
      </c>
      <c r="Q1714" s="8">
        <f t="shared" si="264"/>
        <v>57.45</v>
      </c>
      <c r="R1714" s="8">
        <f t="shared" si="265"/>
        <v>38.25</v>
      </c>
      <c r="S1714" s="8">
        <f t="shared" si="266"/>
        <v>37.35</v>
      </c>
      <c r="T1714" s="8">
        <f t="shared" si="267"/>
        <v>45.75</v>
      </c>
      <c r="U1714" s="7">
        <f t="shared" si="268"/>
        <v>44.35</v>
      </c>
      <c r="V1714" s="7">
        <f t="shared" si="269"/>
        <v>44.7</v>
      </c>
    </row>
    <row r="1715" spans="1:22" ht="13.5" x14ac:dyDescent="0.25">
      <c r="A1715" s="3">
        <f>RSI!A1715</f>
        <v>44512</v>
      </c>
      <c r="B1715" s="2">
        <f>RSI!B1715</f>
        <v>7.0629999999999997</v>
      </c>
      <c r="C1715" s="2">
        <f>RSI!I1715</f>
        <v>12.989134784185239</v>
      </c>
      <c r="D1715" s="2">
        <f>MACD!E1715</f>
        <v>1.0022554764812952E-2</v>
      </c>
      <c r="E1715" s="2">
        <f>MACD!F1715</f>
        <v>2.736682376251149E-2</v>
      </c>
      <c r="F1715" s="2">
        <f>'Moving Avg'!D1715</f>
        <v>7.2949999999999999</v>
      </c>
      <c r="G1715" s="2">
        <f>'Moving Avg'!F1715</f>
        <v>7.3726000000000003</v>
      </c>
      <c r="H1715" s="2">
        <f>'Moving Avg'!G1715</f>
        <v>7.612879999999997</v>
      </c>
      <c r="I1715" s="2">
        <f>'Moving Avg'!H1715</f>
        <v>7.7869450000000136</v>
      </c>
      <c r="J1715" s="5" t="str">
        <f>OBV!F1715</f>
        <v>BEARISH</v>
      </c>
      <c r="K1715" s="5" t="str">
        <f>OBV!G1715</f>
        <v>NEUTRAL</v>
      </c>
      <c r="L1715" s="5" t="str">
        <f>OBV!H1715</f>
        <v>CONFIRMED BEARISH</v>
      </c>
      <c r="M1715" s="7">
        <f t="shared" si="260"/>
        <v>50</v>
      </c>
      <c r="N1715" s="7">
        <f t="shared" si="261"/>
        <v>45</v>
      </c>
      <c r="O1715" s="7">
        <f t="shared" si="262"/>
        <v>0</v>
      </c>
      <c r="P1715" s="7">
        <f t="shared" si="263"/>
        <v>16.5</v>
      </c>
      <c r="Q1715" s="8">
        <f t="shared" si="264"/>
        <v>35.725000000000001</v>
      </c>
      <c r="R1715" s="8">
        <f t="shared" si="265"/>
        <v>23.125</v>
      </c>
      <c r="S1715" s="8">
        <f t="shared" si="266"/>
        <v>21.675000000000001</v>
      </c>
      <c r="T1715" s="8">
        <f t="shared" si="267"/>
        <v>27.875</v>
      </c>
      <c r="U1715" s="7">
        <f t="shared" si="268"/>
        <v>26.841666666666669</v>
      </c>
      <c r="V1715" s="7">
        <f t="shared" si="269"/>
        <v>27.1</v>
      </c>
    </row>
    <row r="1716" spans="1:22" ht="13.5" x14ac:dyDescent="0.25">
      <c r="A1716" s="3">
        <f>RSI!A1716</f>
        <v>44515</v>
      </c>
      <c r="B1716" s="2">
        <f>RSI!B1716</f>
        <v>7.0629999999999997</v>
      </c>
      <c r="C1716" s="2">
        <f>RSI!I1716</f>
        <v>12.989134784185239</v>
      </c>
      <c r="D1716" s="2">
        <f>MACD!E1716</f>
        <v>2.5287976630178122E-2</v>
      </c>
      <c r="E1716" s="2">
        <f>MACD!F1716</f>
        <v>2.6951054336044816E-2</v>
      </c>
      <c r="F1716" s="2">
        <f>'Moving Avg'!D1716</f>
        <v>7.2369999999999992</v>
      </c>
      <c r="G1716" s="2">
        <f>'Moving Avg'!F1716</f>
        <v>7.3439999999999985</v>
      </c>
      <c r="H1716" s="2">
        <f>'Moving Avg'!G1716</f>
        <v>7.5948599999999962</v>
      </c>
      <c r="I1716" s="2">
        <f>'Moving Avg'!H1716</f>
        <v>7.7860700000000129</v>
      </c>
      <c r="J1716" s="5" t="str">
        <f>OBV!F1716</f>
        <v>BEARISH</v>
      </c>
      <c r="K1716" s="5" t="str">
        <f>OBV!G1716</f>
        <v>NEUTRAL</v>
      </c>
      <c r="L1716" s="5" t="str">
        <f>OBV!H1716</f>
        <v>CONFIRMED BEARISH</v>
      </c>
      <c r="M1716" s="7">
        <f t="shared" si="260"/>
        <v>50</v>
      </c>
      <c r="N1716" s="7">
        <f t="shared" si="261"/>
        <v>45</v>
      </c>
      <c r="O1716" s="7">
        <f t="shared" si="262"/>
        <v>0</v>
      </c>
      <c r="P1716" s="7">
        <f t="shared" si="263"/>
        <v>16.5</v>
      </c>
      <c r="Q1716" s="8">
        <f t="shared" si="264"/>
        <v>35.725000000000001</v>
      </c>
      <c r="R1716" s="8">
        <f t="shared" si="265"/>
        <v>23.125</v>
      </c>
      <c r="S1716" s="8">
        <f t="shared" si="266"/>
        <v>21.675000000000001</v>
      </c>
      <c r="T1716" s="8">
        <f t="shared" si="267"/>
        <v>27.875</v>
      </c>
      <c r="U1716" s="7">
        <f t="shared" si="268"/>
        <v>26.841666666666669</v>
      </c>
      <c r="V1716" s="7">
        <f t="shared" si="269"/>
        <v>27.1</v>
      </c>
    </row>
    <row r="1717" spans="1:22" ht="13.5" x14ac:dyDescent="0.25">
      <c r="A1717" s="3">
        <f>RSI!A1717</f>
        <v>44516</v>
      </c>
      <c r="B1717" s="2">
        <f>RSI!B1717</f>
        <v>7.0629999999999997</v>
      </c>
      <c r="C1717" s="2">
        <f>RSI!I1717</f>
        <v>12.989134784185239</v>
      </c>
      <c r="D1717" s="2">
        <f>MACD!E1717</f>
        <v>4.0355894312384955E-2</v>
      </c>
      <c r="E1717" s="2">
        <f>MACD!F1717</f>
        <v>2.9632022331312846E-2</v>
      </c>
      <c r="F1717" s="2">
        <f>'Moving Avg'!D1717</f>
        <v>7.1789999999999994</v>
      </c>
      <c r="G1717" s="2">
        <f>'Moving Avg'!F1717</f>
        <v>7.3153999999999968</v>
      </c>
      <c r="H1717" s="2">
        <f>'Moving Avg'!G1717</f>
        <v>7.5768399999999962</v>
      </c>
      <c r="I1717" s="2">
        <f>'Moving Avg'!H1717</f>
        <v>7.7862650000000144</v>
      </c>
      <c r="J1717" s="5" t="str">
        <f>OBV!F1717</f>
        <v>BEARISH</v>
      </c>
      <c r="K1717" s="5" t="str">
        <f>OBV!G1717</f>
        <v>NEUTRAL</v>
      </c>
      <c r="L1717" s="5" t="str">
        <f>OBV!H1717</f>
        <v>CONFIRMED BEARISH</v>
      </c>
      <c r="M1717" s="7">
        <f t="shared" si="260"/>
        <v>50</v>
      </c>
      <c r="N1717" s="7">
        <f t="shared" si="261"/>
        <v>0</v>
      </c>
      <c r="O1717" s="7">
        <f t="shared" si="262"/>
        <v>0</v>
      </c>
      <c r="P1717" s="7">
        <f t="shared" si="263"/>
        <v>16.5</v>
      </c>
      <c r="Q1717" s="8">
        <f t="shared" si="264"/>
        <v>19.975000000000001</v>
      </c>
      <c r="R1717" s="8">
        <f t="shared" si="265"/>
        <v>14.125</v>
      </c>
      <c r="S1717" s="8">
        <f t="shared" si="266"/>
        <v>14.925000000000001</v>
      </c>
      <c r="T1717" s="8">
        <f t="shared" si="267"/>
        <v>16.625</v>
      </c>
      <c r="U1717" s="7">
        <f t="shared" si="268"/>
        <v>16.341666666666669</v>
      </c>
      <c r="V1717" s="7">
        <f t="shared" si="269"/>
        <v>16.412500000000001</v>
      </c>
    </row>
    <row r="1718" spans="1:22" ht="13.5" x14ac:dyDescent="0.25">
      <c r="A1718" s="3">
        <f>RSI!A1718</f>
        <v>44517</v>
      </c>
      <c r="B1718" s="2">
        <f>RSI!B1718</f>
        <v>6.88</v>
      </c>
      <c r="C1718" s="2">
        <f>RSI!I1718</f>
        <v>9.1261703535612639</v>
      </c>
      <c r="D1718" s="2">
        <f>MACD!E1718</f>
        <v>6.8652913643886926E-2</v>
      </c>
      <c r="E1718" s="2">
        <f>MACD!F1718</f>
        <v>3.7436200593827663E-2</v>
      </c>
      <c r="F1718" s="2">
        <f>'Moving Avg'!D1718</f>
        <v>7.0843999999999996</v>
      </c>
      <c r="G1718" s="2">
        <f>'Moving Avg'!F1718</f>
        <v>7.2898499999999968</v>
      </c>
      <c r="H1718" s="2">
        <f>'Moving Avg'!G1718</f>
        <v>7.5551599999999972</v>
      </c>
      <c r="I1718" s="2">
        <f>'Moving Avg'!H1718</f>
        <v>7.7855450000000141</v>
      </c>
      <c r="J1718" s="5" t="str">
        <f>OBV!F1718</f>
        <v>BEARISH</v>
      </c>
      <c r="K1718" s="5" t="str">
        <f>OBV!G1718</f>
        <v>NEUTRAL</v>
      </c>
      <c r="L1718" s="5" t="str">
        <f>OBV!H1718</f>
        <v>CONFIRMED BEARISH</v>
      </c>
      <c r="M1718" s="7">
        <f t="shared" si="260"/>
        <v>50</v>
      </c>
      <c r="N1718" s="7">
        <f t="shared" si="261"/>
        <v>0</v>
      </c>
      <c r="O1718" s="7">
        <f t="shared" si="262"/>
        <v>0</v>
      </c>
      <c r="P1718" s="7">
        <f t="shared" si="263"/>
        <v>16.5</v>
      </c>
      <c r="Q1718" s="8">
        <f t="shared" si="264"/>
        <v>19.975000000000001</v>
      </c>
      <c r="R1718" s="8">
        <f t="shared" si="265"/>
        <v>14.125</v>
      </c>
      <c r="S1718" s="8">
        <f t="shared" si="266"/>
        <v>14.925000000000001</v>
      </c>
      <c r="T1718" s="8">
        <f t="shared" si="267"/>
        <v>16.625</v>
      </c>
      <c r="U1718" s="7">
        <f t="shared" si="268"/>
        <v>16.341666666666669</v>
      </c>
      <c r="V1718" s="7">
        <f t="shared" si="269"/>
        <v>16.412500000000001</v>
      </c>
    </row>
    <row r="1719" spans="1:22" ht="13.5" x14ac:dyDescent="0.25">
      <c r="A1719" s="3">
        <f>RSI!A1719</f>
        <v>44518</v>
      </c>
      <c r="B1719" s="2">
        <f>RSI!B1719</f>
        <v>6.9480000000000004</v>
      </c>
      <c r="C1719" s="2">
        <f>RSI!I1719</f>
        <v>18.790859823792772</v>
      </c>
      <c r="D1719" s="2">
        <f>MACD!E1719</f>
        <v>8.9254248862085106E-2</v>
      </c>
      <c r="E1719" s="2">
        <f>MACD!F1719</f>
        <v>4.7799810247479153E-2</v>
      </c>
      <c r="F1719" s="2">
        <f>'Moving Avg'!D1719</f>
        <v>7.0033999999999992</v>
      </c>
      <c r="G1719" s="2">
        <f>'Moving Avg'!F1719</f>
        <v>7.2691999999999979</v>
      </c>
      <c r="H1719" s="2">
        <f>'Moving Avg'!G1719</f>
        <v>7.5348399999999973</v>
      </c>
      <c r="I1719" s="2">
        <f>'Moving Avg'!H1719</f>
        <v>7.784280000000015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50</v>
      </c>
      <c r="N1719" s="7">
        <f t="shared" si="261"/>
        <v>0</v>
      </c>
      <c r="O1719" s="7">
        <f t="shared" si="262"/>
        <v>0</v>
      </c>
      <c r="P1719" s="7">
        <f t="shared" si="263"/>
        <v>16.5</v>
      </c>
      <c r="Q1719" s="8">
        <f t="shared" si="264"/>
        <v>19.975000000000001</v>
      </c>
      <c r="R1719" s="8">
        <f t="shared" si="265"/>
        <v>14.125</v>
      </c>
      <c r="S1719" s="8">
        <f t="shared" si="266"/>
        <v>14.925000000000001</v>
      </c>
      <c r="T1719" s="8">
        <f t="shared" si="267"/>
        <v>16.625</v>
      </c>
      <c r="U1719" s="7">
        <f t="shared" si="268"/>
        <v>16.341666666666669</v>
      </c>
      <c r="V1719" s="7">
        <f t="shared" si="269"/>
        <v>16.412500000000001</v>
      </c>
    </row>
    <row r="1720" spans="1:22" ht="13.5" x14ac:dyDescent="0.25">
      <c r="A1720" s="3">
        <f>RSI!A1720</f>
        <v>44519</v>
      </c>
      <c r="B1720" s="2">
        <f>RSI!B1720</f>
        <v>6.9480000000000004</v>
      </c>
      <c r="C1720" s="2">
        <f>RSI!I1720</f>
        <v>18.790859823792772</v>
      </c>
      <c r="D1720" s="2">
        <f>MACD!E1720</f>
        <v>0.10899313829101942</v>
      </c>
      <c r="E1720" s="2">
        <f>MACD!F1720</f>
        <v>6.0038475856187212E-2</v>
      </c>
      <c r="F1720" s="2">
        <f>'Moving Avg'!D1720</f>
        <v>6.9804000000000004</v>
      </c>
      <c r="G1720" s="2">
        <f>'Moving Avg'!F1720</f>
        <v>7.2485499999999989</v>
      </c>
      <c r="H1720" s="2">
        <f>'Moving Avg'!G1720</f>
        <v>7.5149799999999969</v>
      </c>
      <c r="I1720" s="2">
        <f>'Moving Avg'!H1720</f>
        <v>7.783015000000014</v>
      </c>
      <c r="J1720" s="5" t="str">
        <f>OBV!F1720</f>
        <v>BULLISH</v>
      </c>
      <c r="K1720" s="5" t="str">
        <f>OBV!G1720</f>
        <v>NEUTRAL</v>
      </c>
      <c r="L1720" s="5" t="str">
        <f>OBV!H1720</f>
        <v>BULLISH DIVERGENCE</v>
      </c>
      <c r="M1720" s="7">
        <f t="shared" si="260"/>
        <v>50</v>
      </c>
      <c r="N1720" s="7">
        <f t="shared" si="261"/>
        <v>0</v>
      </c>
      <c r="O1720" s="7">
        <f t="shared" si="262"/>
        <v>0</v>
      </c>
      <c r="P1720" s="7">
        <f t="shared" si="263"/>
        <v>66.5</v>
      </c>
      <c r="Q1720" s="8">
        <f t="shared" si="264"/>
        <v>27.475000000000001</v>
      </c>
      <c r="R1720" s="8">
        <f t="shared" si="265"/>
        <v>26.625</v>
      </c>
      <c r="S1720" s="8">
        <f t="shared" si="266"/>
        <v>37.424999999999997</v>
      </c>
      <c r="T1720" s="8">
        <f t="shared" si="267"/>
        <v>29.125</v>
      </c>
      <c r="U1720" s="7">
        <f t="shared" si="268"/>
        <v>30.508333333333336</v>
      </c>
      <c r="V1720" s="7">
        <f t="shared" si="269"/>
        <v>30.162500000000001</v>
      </c>
    </row>
    <row r="1721" spans="1:22" ht="13.5" x14ac:dyDescent="0.25">
      <c r="A1721" s="3">
        <f>RSI!A1721</f>
        <v>44522</v>
      </c>
      <c r="B1721" s="2">
        <f>RSI!B1721</f>
        <v>6.9480000000000004</v>
      </c>
      <c r="C1721" s="2">
        <f>RSI!I1721</f>
        <v>18.790859823792772</v>
      </c>
      <c r="D1721" s="2">
        <f>MACD!E1721</f>
        <v>0.12783137772062947</v>
      </c>
      <c r="E1721" s="2">
        <f>MACD!F1721</f>
        <v>7.3597056229075669E-2</v>
      </c>
      <c r="F1721" s="2">
        <f>'Moving Avg'!D1721</f>
        <v>6.9573999999999998</v>
      </c>
      <c r="G1721" s="2">
        <f>'Moving Avg'!F1721</f>
        <v>7.2279</v>
      </c>
      <c r="H1721" s="2">
        <f>'Moving Avg'!G1721</f>
        <v>7.4951199999999965</v>
      </c>
      <c r="I1721" s="2">
        <f>'Moving Avg'!H1721</f>
        <v>7.7817500000000139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  <c r="M1721" s="7">
        <f t="shared" si="260"/>
        <v>50</v>
      </c>
      <c r="N1721" s="7">
        <f t="shared" si="261"/>
        <v>0</v>
      </c>
      <c r="O1721" s="7">
        <f t="shared" si="262"/>
        <v>0</v>
      </c>
      <c r="P1721" s="7">
        <f t="shared" si="263"/>
        <v>66.5</v>
      </c>
      <c r="Q1721" s="8">
        <f t="shared" si="264"/>
        <v>27.475000000000001</v>
      </c>
      <c r="R1721" s="8">
        <f t="shared" si="265"/>
        <v>26.625</v>
      </c>
      <c r="S1721" s="8">
        <f t="shared" si="266"/>
        <v>37.424999999999997</v>
      </c>
      <c r="T1721" s="8">
        <f t="shared" si="267"/>
        <v>29.125</v>
      </c>
      <c r="U1721" s="7">
        <f t="shared" si="268"/>
        <v>30.508333333333336</v>
      </c>
      <c r="V1721" s="7">
        <f t="shared" si="269"/>
        <v>30.162500000000001</v>
      </c>
    </row>
    <row r="1722" spans="1:22" ht="13.5" x14ac:dyDescent="0.25">
      <c r="A1722" s="3">
        <f>RSI!A1722</f>
        <v>44523</v>
      </c>
      <c r="B1722" s="2">
        <f>RSI!B1722</f>
        <v>6.9480000000000004</v>
      </c>
      <c r="C1722" s="2">
        <f>RSI!I1722</f>
        <v>18.790859823792772</v>
      </c>
      <c r="D1722" s="2">
        <f>MACD!E1722</f>
        <v>0.14574929889515964</v>
      </c>
      <c r="E1722" s="2">
        <f>MACD!F1722</f>
        <v>8.8027504762292458E-2</v>
      </c>
      <c r="F1722" s="2">
        <f>'Moving Avg'!D1722</f>
        <v>6.9343999999999992</v>
      </c>
      <c r="G1722" s="2">
        <f>'Moving Avg'!F1722</f>
        <v>7.2072500000000002</v>
      </c>
      <c r="H1722" s="2">
        <f>'Moving Avg'!G1722</f>
        <v>7.475259999999996</v>
      </c>
      <c r="I1722" s="2">
        <f>'Moving Avg'!H1722</f>
        <v>7.7804850000000148</v>
      </c>
      <c r="J1722" s="5" t="str">
        <f>OBV!F1722</f>
        <v>BULLISH</v>
      </c>
      <c r="K1722" s="5" t="str">
        <f>OBV!G1722</f>
        <v>NEUTRAL</v>
      </c>
      <c r="L1722" s="5" t="str">
        <f>OBV!H1722</f>
        <v>BULLISH DIVERGENCE</v>
      </c>
      <c r="M1722" s="7">
        <f t="shared" si="260"/>
        <v>50</v>
      </c>
      <c r="N1722" s="7">
        <f t="shared" si="261"/>
        <v>0</v>
      </c>
      <c r="O1722" s="7">
        <f t="shared" si="262"/>
        <v>0</v>
      </c>
      <c r="P1722" s="7">
        <f t="shared" si="263"/>
        <v>66.5</v>
      </c>
      <c r="Q1722" s="8">
        <f t="shared" si="264"/>
        <v>27.475000000000001</v>
      </c>
      <c r="R1722" s="8">
        <f t="shared" si="265"/>
        <v>26.625</v>
      </c>
      <c r="S1722" s="8">
        <f t="shared" si="266"/>
        <v>37.424999999999997</v>
      </c>
      <c r="T1722" s="8">
        <f t="shared" si="267"/>
        <v>29.125</v>
      </c>
      <c r="U1722" s="7">
        <f t="shared" si="268"/>
        <v>30.508333333333336</v>
      </c>
      <c r="V1722" s="7">
        <f t="shared" si="269"/>
        <v>30.162500000000001</v>
      </c>
    </row>
    <row r="1723" spans="1:22" ht="13.5" x14ac:dyDescent="0.25">
      <c r="A1723" s="3">
        <f>RSI!A1723</f>
        <v>44524</v>
      </c>
      <c r="B1723" s="2">
        <f>RSI!B1723</f>
        <v>6.9480000000000004</v>
      </c>
      <c r="C1723" s="2">
        <f>RSI!I1723</f>
        <v>18.790859823792772</v>
      </c>
      <c r="D1723" s="2">
        <f>MACD!E1723</f>
        <v>0.1627419801698462</v>
      </c>
      <c r="E1723" s="2">
        <f>MACD!F1723</f>
        <v>0.10297039984380321</v>
      </c>
      <c r="F1723" s="2">
        <f>'Moving Avg'!D1723</f>
        <v>6.9480000000000004</v>
      </c>
      <c r="G1723" s="2">
        <f>'Moving Avg'!F1723</f>
        <v>7.1866000000000012</v>
      </c>
      <c r="H1723" s="2">
        <f>'Moving Avg'!G1723</f>
        <v>7.4553999999999947</v>
      </c>
      <c r="I1723" s="2">
        <f>'Moving Avg'!H1723</f>
        <v>7.7801450000000152</v>
      </c>
      <c r="J1723" s="5" t="str">
        <f>OBV!F1723</f>
        <v>BULLISH</v>
      </c>
      <c r="K1723" s="5" t="str">
        <f>OBV!G1723</f>
        <v>NEUTRAL</v>
      </c>
      <c r="L1723" s="5" t="str">
        <f>OBV!H1723</f>
        <v>CONFIRMED BULLISH</v>
      </c>
      <c r="M1723" s="7">
        <f t="shared" si="260"/>
        <v>50</v>
      </c>
      <c r="N1723" s="7">
        <f t="shared" si="261"/>
        <v>0</v>
      </c>
      <c r="O1723" s="7">
        <f t="shared" si="262"/>
        <v>0</v>
      </c>
      <c r="P1723" s="7">
        <f t="shared" si="263"/>
        <v>83.5</v>
      </c>
      <c r="Q1723" s="8">
        <f t="shared" si="264"/>
        <v>30.024999999999999</v>
      </c>
      <c r="R1723" s="8">
        <f t="shared" si="265"/>
        <v>30.875</v>
      </c>
      <c r="S1723" s="8">
        <f t="shared" si="266"/>
        <v>45.075000000000003</v>
      </c>
      <c r="T1723" s="8">
        <f t="shared" si="267"/>
        <v>33.375</v>
      </c>
      <c r="U1723" s="7">
        <f t="shared" si="268"/>
        <v>35.324999999999996</v>
      </c>
      <c r="V1723" s="7">
        <f t="shared" si="269"/>
        <v>34.837499999999999</v>
      </c>
    </row>
    <row r="1724" spans="1:22" ht="13.5" x14ac:dyDescent="0.25">
      <c r="A1724" s="3">
        <f>RSI!A1724</f>
        <v>44525</v>
      </c>
      <c r="B1724" s="2">
        <f>RSI!B1724</f>
        <v>6.9480000000000004</v>
      </c>
      <c r="C1724" s="2">
        <f>RSI!I1724</f>
        <v>18.790859823792772</v>
      </c>
      <c r="D1724" s="2">
        <f>MACD!E1724</f>
        <v>0.17881610959964522</v>
      </c>
      <c r="E1724" s="2">
        <f>MACD!F1724</f>
        <v>0.11813954179497162</v>
      </c>
      <c r="F1724" s="2">
        <f>'Moving Avg'!D1724</f>
        <v>6.9480000000000004</v>
      </c>
      <c r="G1724" s="2">
        <f>'Moving Avg'!F1724</f>
        <v>7.1659500000000023</v>
      </c>
      <c r="H1724" s="2">
        <f>'Moving Avg'!G1724</f>
        <v>7.4355399999999952</v>
      </c>
      <c r="I1724" s="2">
        <f>'Moving Avg'!H1724</f>
        <v>7.7795100000000152</v>
      </c>
      <c r="J1724" s="5" t="str">
        <f>OBV!F1724</f>
        <v>NEUTRAL</v>
      </c>
      <c r="K1724" s="5" t="str">
        <f>OBV!G1724</f>
        <v>NEUTRAL</v>
      </c>
      <c r="L1724" s="5" t="str">
        <f>OBV!H1724</f>
        <v>NEUTRAL</v>
      </c>
      <c r="M1724" s="7">
        <f t="shared" si="260"/>
        <v>50</v>
      </c>
      <c r="N1724" s="7">
        <f t="shared" si="261"/>
        <v>0</v>
      </c>
      <c r="O1724" s="7">
        <f t="shared" si="262"/>
        <v>0</v>
      </c>
      <c r="P1724" s="7">
        <f t="shared" si="263"/>
        <v>33</v>
      </c>
      <c r="Q1724" s="8">
        <f t="shared" si="264"/>
        <v>22.45</v>
      </c>
      <c r="R1724" s="8">
        <f t="shared" si="265"/>
        <v>18.25</v>
      </c>
      <c r="S1724" s="8">
        <f t="shared" si="266"/>
        <v>22.35</v>
      </c>
      <c r="T1724" s="8">
        <f t="shared" si="267"/>
        <v>20.75</v>
      </c>
      <c r="U1724" s="7">
        <f t="shared" si="268"/>
        <v>21.016666666666669</v>
      </c>
      <c r="V1724" s="7">
        <f t="shared" si="269"/>
        <v>20.950000000000003</v>
      </c>
    </row>
    <row r="1725" spans="1:22" ht="13.5" x14ac:dyDescent="0.25">
      <c r="A1725" s="3">
        <f>RSI!A1725</f>
        <v>44526</v>
      </c>
      <c r="B1725" s="2">
        <f>RSI!B1725</f>
        <v>6.9480000000000004</v>
      </c>
      <c r="C1725" s="2">
        <f>RSI!I1725</f>
        <v>18.790859823792772</v>
      </c>
      <c r="D1725" s="2">
        <f>MACD!E1725</f>
        <v>0.14937201032556047</v>
      </c>
      <c r="E1725" s="2">
        <f>MACD!F1725</f>
        <v>0.12438603550108938</v>
      </c>
      <c r="F1725" s="2">
        <f>'Moving Avg'!D1725</f>
        <v>6.9480000000000004</v>
      </c>
      <c r="G1725" s="2">
        <f>'Moving Avg'!F1725</f>
        <v>7.1453000000000033</v>
      </c>
      <c r="H1725" s="2">
        <f>'Moving Avg'!G1725</f>
        <v>7.4156799999999938</v>
      </c>
      <c r="I1725" s="2">
        <f>'Moving Avg'!H1725</f>
        <v>7.7788750000000153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  <c r="M1725" s="7">
        <f t="shared" si="260"/>
        <v>50</v>
      </c>
      <c r="N1725" s="7">
        <f t="shared" si="261"/>
        <v>0</v>
      </c>
      <c r="O1725" s="7">
        <f t="shared" si="262"/>
        <v>0</v>
      </c>
      <c r="P1725" s="7">
        <f t="shared" si="263"/>
        <v>33</v>
      </c>
      <c r="Q1725" s="8">
        <f t="shared" si="264"/>
        <v>22.45</v>
      </c>
      <c r="R1725" s="8">
        <f t="shared" si="265"/>
        <v>18.25</v>
      </c>
      <c r="S1725" s="8">
        <f t="shared" si="266"/>
        <v>22.35</v>
      </c>
      <c r="T1725" s="8">
        <f t="shared" si="267"/>
        <v>20.75</v>
      </c>
      <c r="U1725" s="7">
        <f t="shared" si="268"/>
        <v>21.016666666666669</v>
      </c>
      <c r="V1725" s="7">
        <f t="shared" si="269"/>
        <v>20.950000000000003</v>
      </c>
    </row>
    <row r="1726" spans="1:22" ht="13.5" x14ac:dyDescent="0.25">
      <c r="A1726" s="3">
        <f>RSI!A1726</f>
        <v>44529</v>
      </c>
      <c r="B1726" s="2">
        <f>RSI!B1726</f>
        <v>6.9480000000000004</v>
      </c>
      <c r="C1726" s="2">
        <f>RSI!I1726</f>
        <v>18.790859823792772</v>
      </c>
      <c r="D1726" s="2">
        <f>MACD!E1726</f>
        <v>0.12591156775668466</v>
      </c>
      <c r="E1726" s="2">
        <f>MACD!F1726</f>
        <v>0.12469114195220844</v>
      </c>
      <c r="F1726" s="2">
        <f>'Moving Avg'!D1726</f>
        <v>6.9480000000000004</v>
      </c>
      <c r="G1726" s="2">
        <f>'Moving Avg'!F1726</f>
        <v>7.1246500000000026</v>
      </c>
      <c r="H1726" s="2">
        <f>'Moving Avg'!G1726</f>
        <v>7.3958199999999943</v>
      </c>
      <c r="I1726" s="2">
        <f>'Moving Avg'!H1726</f>
        <v>7.7782400000000145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50</v>
      </c>
      <c r="N1726" s="7">
        <f t="shared" si="261"/>
        <v>0</v>
      </c>
      <c r="O1726" s="7">
        <f t="shared" si="262"/>
        <v>0</v>
      </c>
      <c r="P1726" s="7">
        <f t="shared" si="263"/>
        <v>33</v>
      </c>
      <c r="Q1726" s="8">
        <f t="shared" si="264"/>
        <v>22.45</v>
      </c>
      <c r="R1726" s="8">
        <f t="shared" si="265"/>
        <v>18.25</v>
      </c>
      <c r="S1726" s="8">
        <f t="shared" si="266"/>
        <v>22.35</v>
      </c>
      <c r="T1726" s="8">
        <f t="shared" si="267"/>
        <v>20.75</v>
      </c>
      <c r="U1726" s="7">
        <f t="shared" si="268"/>
        <v>21.016666666666669</v>
      </c>
      <c r="V1726" s="7">
        <f t="shared" si="269"/>
        <v>20.950000000000003</v>
      </c>
    </row>
    <row r="1727" spans="1:22" ht="13.5" x14ac:dyDescent="0.25">
      <c r="A1727" s="3">
        <f>RSI!A1727</f>
        <v>44530</v>
      </c>
      <c r="B1727" s="2">
        <f>RSI!B1727</f>
        <v>6.9480000000000004</v>
      </c>
      <c r="C1727" s="2">
        <f>RSI!I1727</f>
        <v>18.790859823792772</v>
      </c>
      <c r="D1727" s="2">
        <f>MACD!E1727</f>
        <v>0.10740653078384277</v>
      </c>
      <c r="E1727" s="2">
        <f>MACD!F1727</f>
        <v>0.12123421971853532</v>
      </c>
      <c r="F1727" s="2">
        <f>'Moving Avg'!D1727</f>
        <v>6.9480000000000004</v>
      </c>
      <c r="G1727" s="2">
        <f>'Moving Avg'!F1727</f>
        <v>7.1040000000000036</v>
      </c>
      <c r="H1727" s="2">
        <f>'Moving Avg'!G1727</f>
        <v>7.3759599999999947</v>
      </c>
      <c r="I1727" s="2">
        <f>'Moving Avg'!H1727</f>
        <v>7.7773450000000146</v>
      </c>
      <c r="J1727" s="5" t="str">
        <f>OBV!F1727</f>
        <v>NEUTRAL</v>
      </c>
      <c r="K1727" s="5" t="str">
        <f>OBV!G1727</f>
        <v>NEUTRAL</v>
      </c>
      <c r="L1727" s="5" t="str">
        <f>OBV!H1727</f>
        <v>NEUTRAL</v>
      </c>
      <c r="M1727" s="7">
        <f t="shared" si="260"/>
        <v>50</v>
      </c>
      <c r="N1727" s="7">
        <f t="shared" si="261"/>
        <v>45</v>
      </c>
      <c r="O1727" s="7">
        <f t="shared" si="262"/>
        <v>0</v>
      </c>
      <c r="P1727" s="7">
        <f t="shared" si="263"/>
        <v>33</v>
      </c>
      <c r="Q1727" s="8">
        <f t="shared" si="264"/>
        <v>38.200000000000003</v>
      </c>
      <c r="R1727" s="8">
        <f t="shared" si="265"/>
        <v>27.25</v>
      </c>
      <c r="S1727" s="8">
        <f t="shared" si="266"/>
        <v>29.1</v>
      </c>
      <c r="T1727" s="8">
        <f t="shared" si="267"/>
        <v>32</v>
      </c>
      <c r="U1727" s="7">
        <f t="shared" si="268"/>
        <v>31.516666666666669</v>
      </c>
      <c r="V1727" s="7">
        <f t="shared" si="269"/>
        <v>31.637500000000003</v>
      </c>
    </row>
    <row r="1728" spans="1:22" ht="13.5" x14ac:dyDescent="0.25">
      <c r="A1728" s="3">
        <f>RSI!A1728</f>
        <v>44531</v>
      </c>
      <c r="B1728" s="2">
        <f>RSI!B1728</f>
        <v>6.9480000000000004</v>
      </c>
      <c r="C1728" s="2">
        <f>RSI!I1728</f>
        <v>18.790859823792772</v>
      </c>
      <c r="D1728" s="2">
        <f>MACD!E1728</f>
        <v>6.4840971551173077E-2</v>
      </c>
      <c r="E1728" s="2">
        <f>MACD!F1728</f>
        <v>0.10995557008506288</v>
      </c>
      <c r="F1728" s="2">
        <f>'Moving Avg'!D1728</f>
        <v>6.9480000000000004</v>
      </c>
      <c r="G1728" s="2">
        <f>'Moving Avg'!F1728</f>
        <v>7.0833500000000029</v>
      </c>
      <c r="H1728" s="2">
        <f>'Moving Avg'!G1728</f>
        <v>7.3560999999999934</v>
      </c>
      <c r="I1728" s="2">
        <f>'Moving Avg'!H1728</f>
        <v>7.777005000000015</v>
      </c>
      <c r="J1728" s="5" t="str">
        <f>OBV!F1728</f>
        <v>NEUTRAL</v>
      </c>
      <c r="K1728" s="5" t="str">
        <f>OBV!G1728</f>
        <v>NEUTRAL</v>
      </c>
      <c r="L1728" s="5" t="str">
        <f>OBV!H1728</f>
        <v>NEUTRAL</v>
      </c>
      <c r="M1728" s="7">
        <f t="shared" si="260"/>
        <v>50</v>
      </c>
      <c r="N1728" s="7">
        <f t="shared" si="261"/>
        <v>100</v>
      </c>
      <c r="O1728" s="7">
        <f t="shared" si="262"/>
        <v>0</v>
      </c>
      <c r="P1728" s="7">
        <f t="shared" si="263"/>
        <v>33</v>
      </c>
      <c r="Q1728" s="8">
        <f t="shared" si="264"/>
        <v>57.45</v>
      </c>
      <c r="R1728" s="8">
        <f t="shared" si="265"/>
        <v>38.25</v>
      </c>
      <c r="S1728" s="8">
        <f t="shared" si="266"/>
        <v>37.35</v>
      </c>
      <c r="T1728" s="8">
        <f t="shared" si="267"/>
        <v>45.75</v>
      </c>
      <c r="U1728" s="7">
        <f t="shared" si="268"/>
        <v>44.35</v>
      </c>
      <c r="V1728" s="7">
        <f t="shared" si="269"/>
        <v>44.7</v>
      </c>
    </row>
    <row r="1729" spans="1:22" ht="13.5" x14ac:dyDescent="0.25">
      <c r="A1729" s="3">
        <f>RSI!A1729</f>
        <v>44532</v>
      </c>
      <c r="B1729" s="2">
        <f>RSI!B1729</f>
        <v>6.9480000000000004</v>
      </c>
      <c r="C1729" s="2">
        <f>RSI!I1729</f>
        <v>18.790859823792772</v>
      </c>
      <c r="D1729" s="2">
        <f>MACD!E1729</f>
        <v>4.0439567918156172E-2</v>
      </c>
      <c r="E1729" s="2">
        <f>MACD!F1729</f>
        <v>9.6052369651681541E-2</v>
      </c>
      <c r="F1729" s="2">
        <f>'Moving Avg'!D1729</f>
        <v>6.9480000000000004</v>
      </c>
      <c r="G1729" s="2">
        <f>'Moving Avg'!F1729</f>
        <v>7.0631000000000039</v>
      </c>
      <c r="H1729" s="2">
        <f>'Moving Avg'!G1729</f>
        <v>7.3369999999999935</v>
      </c>
      <c r="I1729" s="2">
        <f>'Moving Avg'!H1729</f>
        <v>7.7766650000000155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50</v>
      </c>
      <c r="N1729" s="7">
        <f t="shared" si="261"/>
        <v>100</v>
      </c>
      <c r="O1729" s="7">
        <f t="shared" si="262"/>
        <v>0</v>
      </c>
      <c r="P1729" s="7">
        <f t="shared" si="263"/>
        <v>33</v>
      </c>
      <c r="Q1729" s="8">
        <f t="shared" si="264"/>
        <v>57.45</v>
      </c>
      <c r="R1729" s="8">
        <f t="shared" si="265"/>
        <v>38.25</v>
      </c>
      <c r="S1729" s="8">
        <f t="shared" si="266"/>
        <v>37.35</v>
      </c>
      <c r="T1729" s="8">
        <f t="shared" si="267"/>
        <v>45.75</v>
      </c>
      <c r="U1729" s="7">
        <f t="shared" si="268"/>
        <v>44.35</v>
      </c>
      <c r="V1729" s="7">
        <f t="shared" si="269"/>
        <v>44.7</v>
      </c>
    </row>
    <row r="1730" spans="1:22" ht="13.5" x14ac:dyDescent="0.25">
      <c r="A1730" s="3">
        <f>RSI!A1730</f>
        <v>44533</v>
      </c>
      <c r="B1730" s="2">
        <f>RSI!B1730</f>
        <v>6.9480000000000004</v>
      </c>
      <c r="C1730" s="2">
        <f>RSI!I1730</f>
        <v>18.790859823792772</v>
      </c>
      <c r="D1730" s="2">
        <f>MACD!E1730</f>
        <v>2.0860809312023498E-2</v>
      </c>
      <c r="E1730" s="2">
        <f>MACD!F1730</f>
        <v>8.1014057583749938E-2</v>
      </c>
      <c r="F1730" s="2">
        <f>'Moving Avg'!D1730</f>
        <v>6.9480000000000004</v>
      </c>
      <c r="G1730" s="2">
        <f>'Moving Avg'!F1730</f>
        <v>7.0428500000000041</v>
      </c>
      <c r="H1730" s="2">
        <f>'Moving Avg'!G1730</f>
        <v>7.3209599999999941</v>
      </c>
      <c r="I1730" s="2">
        <f>'Moving Avg'!H1730</f>
        <v>7.7763250000000168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50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57.45</v>
      </c>
      <c r="R1730" s="8">
        <f t="shared" si="265"/>
        <v>38.25</v>
      </c>
      <c r="S1730" s="8">
        <f t="shared" si="266"/>
        <v>37.35</v>
      </c>
      <c r="T1730" s="8">
        <f t="shared" si="267"/>
        <v>45.75</v>
      </c>
      <c r="U1730" s="7">
        <f t="shared" si="268"/>
        <v>44.35</v>
      </c>
      <c r="V1730" s="7">
        <f t="shared" si="269"/>
        <v>44.7</v>
      </c>
    </row>
    <row r="1731" spans="1:22" ht="13.5" x14ac:dyDescent="0.25">
      <c r="A1731" s="3">
        <f>RSI!A1731</f>
        <v>44536</v>
      </c>
      <c r="B1731" s="2">
        <f>RSI!B1731</f>
        <v>6.9480000000000004</v>
      </c>
      <c r="C1731" s="2">
        <f>RSI!I1731</f>
        <v>18.790859823792772</v>
      </c>
      <c r="D1731" s="2">
        <f>MACD!E1731</f>
        <v>5.2835960529504788E-3</v>
      </c>
      <c r="E1731" s="2">
        <f>MACD!F1731</f>
        <v>6.5867965277590049E-2</v>
      </c>
      <c r="F1731" s="2">
        <f>'Moving Avg'!D1731</f>
        <v>6.9480000000000004</v>
      </c>
      <c r="G1731" s="2">
        <f>'Moving Avg'!F1731</f>
        <v>7.0226000000000042</v>
      </c>
      <c r="H1731" s="2">
        <f>'Moving Avg'!G1731</f>
        <v>7.3072199999999938</v>
      </c>
      <c r="I1731" s="2">
        <f>'Moving Avg'!H1731</f>
        <v>7.7759850000000164</v>
      </c>
      <c r="J1731" s="5" t="str">
        <f>OBV!F1731</f>
        <v>NEUTRAL</v>
      </c>
      <c r="K1731" s="5" t="str">
        <f>OBV!G1731</f>
        <v>NEUTRAL</v>
      </c>
      <c r="L1731" s="5" t="str">
        <f>OBV!H1731</f>
        <v>NEUTRAL</v>
      </c>
      <c r="M1731" s="7">
        <f t="shared" si="270"/>
        <v>50</v>
      </c>
      <c r="N1731" s="7">
        <f t="shared" si="271"/>
        <v>100</v>
      </c>
      <c r="O1731" s="7">
        <f t="shared" si="272"/>
        <v>0</v>
      </c>
      <c r="P1731" s="7">
        <f t="shared" si="273"/>
        <v>33</v>
      </c>
      <c r="Q1731" s="8">
        <f t="shared" ref="Q1731:Q1794" si="274">0.35*M1731+N1731*0.35+O1731*0.15+P1731*0.15</f>
        <v>57.45</v>
      </c>
      <c r="R1731" s="8">
        <f t="shared" ref="R1731:R1794" si="275">M1731*0.2+N1731*0.2+O1731*0.35+P1731*0.25</f>
        <v>38.25</v>
      </c>
      <c r="S1731" s="8">
        <f t="shared" ref="S1731:S1794" si="276">M1731*0.15+N1731*0.15+O1731*0.25+P1731*0.45</f>
        <v>37.35</v>
      </c>
      <c r="T1731" s="8">
        <f t="shared" ref="T1731:T1794" si="277">0.25*SUM(M1731:P1731)</f>
        <v>45.75</v>
      </c>
      <c r="U1731" s="7">
        <f t="shared" ref="U1731:U1794" si="278">SUM(Q1731:S1731)/3</f>
        <v>44.35</v>
      </c>
      <c r="V1731" s="7">
        <f t="shared" ref="V1731:V1794" si="279">SUM(Q1731:T1731)/4</f>
        <v>44.7</v>
      </c>
    </row>
    <row r="1732" spans="1:22" ht="13.5" x14ac:dyDescent="0.25">
      <c r="A1732" s="3">
        <f>RSI!A1732</f>
        <v>44537</v>
      </c>
      <c r="B1732" s="2">
        <f>RSI!B1732</f>
        <v>6.9480000000000004</v>
      </c>
      <c r="C1732" s="2">
        <f>RSI!I1732</f>
        <v>18.790859823792772</v>
      </c>
      <c r="D1732" s="2">
        <f>MACD!E1732</f>
        <v>-6.9809852304016928E-3</v>
      </c>
      <c r="E1732" s="2">
        <f>MACD!F1732</f>
        <v>5.1298175175991709E-2</v>
      </c>
      <c r="F1732" s="2">
        <f>'Moving Avg'!D1732</f>
        <v>6.9480000000000004</v>
      </c>
      <c r="G1732" s="2">
        <f>'Moving Avg'!F1732</f>
        <v>7.0023500000000043</v>
      </c>
      <c r="H1732" s="2">
        <f>'Moving Avg'!G1732</f>
        <v>7.2919399999999941</v>
      </c>
      <c r="I1732" s="2">
        <f>'Moving Avg'!H1732</f>
        <v>7.7756800000000172</v>
      </c>
      <c r="J1732" s="5" t="str">
        <f>OBV!F1732</f>
        <v>NEUTRAL</v>
      </c>
      <c r="K1732" s="5" t="str">
        <f>OBV!G1732</f>
        <v>NEUTRAL</v>
      </c>
      <c r="L1732" s="5" t="str">
        <f>OBV!H1732</f>
        <v>NEUTRAL</v>
      </c>
      <c r="M1732" s="7">
        <f t="shared" si="270"/>
        <v>50</v>
      </c>
      <c r="N1732" s="7">
        <f t="shared" si="271"/>
        <v>100</v>
      </c>
      <c r="O1732" s="7">
        <f t="shared" si="272"/>
        <v>0</v>
      </c>
      <c r="P1732" s="7">
        <f t="shared" si="273"/>
        <v>33</v>
      </c>
      <c r="Q1732" s="8">
        <f t="shared" si="274"/>
        <v>57.45</v>
      </c>
      <c r="R1732" s="8">
        <f t="shared" si="275"/>
        <v>38.25</v>
      </c>
      <c r="S1732" s="8">
        <f t="shared" si="276"/>
        <v>37.35</v>
      </c>
      <c r="T1732" s="8">
        <f t="shared" si="277"/>
        <v>45.75</v>
      </c>
      <c r="U1732" s="7">
        <f t="shared" si="278"/>
        <v>44.35</v>
      </c>
      <c r="V1732" s="7">
        <f t="shared" si="279"/>
        <v>44.7</v>
      </c>
    </row>
    <row r="1733" spans="1:22" ht="13.5" x14ac:dyDescent="0.25">
      <c r="A1733" s="3">
        <f>RSI!A1733</f>
        <v>44538</v>
      </c>
      <c r="B1733" s="2">
        <f>RSI!B1733</f>
        <v>6.9480000000000004</v>
      </c>
      <c r="C1733" s="2">
        <f>RSI!I1733</f>
        <v>18.790859823792772</v>
      </c>
      <c r="D1733" s="2">
        <f>MACD!E1733</f>
        <v>-1.6510432273137532E-2</v>
      </c>
      <c r="E1733" s="2">
        <f>MACD!F1733</f>
        <v>3.7736453686165863E-2</v>
      </c>
      <c r="F1733" s="2">
        <f>'Moving Avg'!D1733</f>
        <v>6.9480000000000004</v>
      </c>
      <c r="G1733" s="2">
        <f>'Moving Avg'!F1733</f>
        <v>6.9821000000000044</v>
      </c>
      <c r="H1733" s="2">
        <f>'Moving Avg'!G1733</f>
        <v>7.2827799999999936</v>
      </c>
      <c r="I1733" s="2">
        <f>'Moving Avg'!H1733</f>
        <v>7.7754100000000177</v>
      </c>
      <c r="J1733" s="5" t="str">
        <f>OBV!F1733</f>
        <v>NEUTRAL</v>
      </c>
      <c r="K1733" s="5" t="str">
        <f>OBV!G1733</f>
        <v>NEUTRAL</v>
      </c>
      <c r="L1733" s="5" t="str">
        <f>OBV!H1733</f>
        <v>NEUTRAL</v>
      </c>
      <c r="M1733" s="7">
        <f t="shared" si="270"/>
        <v>50</v>
      </c>
      <c r="N1733" s="7">
        <f t="shared" si="271"/>
        <v>100</v>
      </c>
      <c r="O1733" s="7">
        <f t="shared" si="272"/>
        <v>0</v>
      </c>
      <c r="P1733" s="7">
        <f t="shared" si="273"/>
        <v>33</v>
      </c>
      <c r="Q1733" s="8">
        <f t="shared" si="274"/>
        <v>57.45</v>
      </c>
      <c r="R1733" s="8">
        <f t="shared" si="275"/>
        <v>38.25</v>
      </c>
      <c r="S1733" s="8">
        <f t="shared" si="276"/>
        <v>37.35</v>
      </c>
      <c r="T1733" s="8">
        <f t="shared" si="277"/>
        <v>45.75</v>
      </c>
      <c r="U1733" s="7">
        <f t="shared" si="278"/>
        <v>44.35</v>
      </c>
      <c r="V1733" s="7">
        <f t="shared" si="279"/>
        <v>44.7</v>
      </c>
    </row>
    <row r="1734" spans="1:22" ht="13.5" x14ac:dyDescent="0.25">
      <c r="A1734" s="3">
        <f>RSI!A1734</f>
        <v>44539</v>
      </c>
      <c r="B1734" s="2">
        <f>RSI!B1734</f>
        <v>6.9480000000000004</v>
      </c>
      <c r="C1734" s="2">
        <f>RSI!I1734</f>
        <v>18.790859823792772</v>
      </c>
      <c r="D1734" s="2">
        <f>MACD!E1734</f>
        <v>-2.3788370186697883E-2</v>
      </c>
      <c r="E1734" s="2">
        <f>MACD!F1734</f>
        <v>2.5431488911593116E-2</v>
      </c>
      <c r="F1734" s="2">
        <f>'Moving Avg'!D1734</f>
        <v>6.9480000000000004</v>
      </c>
      <c r="G1734" s="2">
        <f>'Moving Avg'!F1734</f>
        <v>6.9618500000000036</v>
      </c>
      <c r="H1734" s="2">
        <f>'Moving Avg'!G1734</f>
        <v>7.267499999999993</v>
      </c>
      <c r="I1734" s="2">
        <f>'Moving Avg'!H1734</f>
        <v>7.7754400000000166</v>
      </c>
      <c r="J1734" s="5" t="str">
        <f>OBV!F1734</f>
        <v>NEUTRAL</v>
      </c>
      <c r="K1734" s="5" t="str">
        <f>OBV!G1734</f>
        <v>NEUTRAL</v>
      </c>
      <c r="L1734" s="5" t="str">
        <f>OBV!H1734</f>
        <v>NEUTRAL</v>
      </c>
      <c r="M1734" s="7">
        <f t="shared" si="270"/>
        <v>50</v>
      </c>
      <c r="N1734" s="7">
        <f t="shared" si="271"/>
        <v>100</v>
      </c>
      <c r="O1734" s="7">
        <f t="shared" si="272"/>
        <v>0</v>
      </c>
      <c r="P1734" s="7">
        <f t="shared" si="273"/>
        <v>33</v>
      </c>
      <c r="Q1734" s="8">
        <f t="shared" si="274"/>
        <v>57.45</v>
      </c>
      <c r="R1734" s="8">
        <f t="shared" si="275"/>
        <v>38.25</v>
      </c>
      <c r="S1734" s="8">
        <f t="shared" si="276"/>
        <v>37.35</v>
      </c>
      <c r="T1734" s="8">
        <f t="shared" si="277"/>
        <v>45.75</v>
      </c>
      <c r="U1734" s="7">
        <f t="shared" si="278"/>
        <v>44.35</v>
      </c>
      <c r="V1734" s="7">
        <f t="shared" si="279"/>
        <v>44.7</v>
      </c>
    </row>
    <row r="1735" spans="1:22" ht="13.5" x14ac:dyDescent="0.25">
      <c r="A1735" s="3">
        <f>RSI!A1735</f>
        <v>44540</v>
      </c>
      <c r="B1735" s="2">
        <f>RSI!B1735</f>
        <v>6.9480000000000004</v>
      </c>
      <c r="C1735" s="2">
        <f>RSI!I1735</f>
        <v>18.790859823792772</v>
      </c>
      <c r="D1735" s="2">
        <f>MACD!E1735</f>
        <v>-2.9219365757872318E-2</v>
      </c>
      <c r="E1735" s="2">
        <f>MACD!F1735</f>
        <v>1.4501317977700028E-2</v>
      </c>
      <c r="F1735" s="2">
        <f>'Moving Avg'!D1735</f>
        <v>6.9480000000000004</v>
      </c>
      <c r="G1735" s="2">
        <f>'Moving Avg'!F1735</f>
        <v>6.9561000000000037</v>
      </c>
      <c r="H1735" s="2">
        <f>'Moving Avg'!G1735</f>
        <v>7.2537599999999927</v>
      </c>
      <c r="I1735" s="2">
        <f>'Moving Avg'!H1735</f>
        <v>7.7754700000000172</v>
      </c>
      <c r="J1735" s="5" t="str">
        <f>OBV!F1735</f>
        <v>NEUTRAL</v>
      </c>
      <c r="K1735" s="5" t="str">
        <f>OBV!G1735</f>
        <v>NEUTRAL</v>
      </c>
      <c r="L1735" s="5" t="str">
        <f>OBV!H1735</f>
        <v>NEUTRAL</v>
      </c>
      <c r="M1735" s="7">
        <f t="shared" si="270"/>
        <v>50</v>
      </c>
      <c r="N1735" s="7">
        <f t="shared" si="271"/>
        <v>100</v>
      </c>
      <c r="O1735" s="7">
        <f t="shared" si="272"/>
        <v>0</v>
      </c>
      <c r="P1735" s="7">
        <f t="shared" si="273"/>
        <v>33</v>
      </c>
      <c r="Q1735" s="8">
        <f t="shared" si="274"/>
        <v>57.45</v>
      </c>
      <c r="R1735" s="8">
        <f t="shared" si="275"/>
        <v>38.25</v>
      </c>
      <c r="S1735" s="8">
        <f t="shared" si="276"/>
        <v>37.35</v>
      </c>
      <c r="T1735" s="8">
        <f t="shared" si="277"/>
        <v>45.75</v>
      </c>
      <c r="U1735" s="7">
        <f t="shared" si="278"/>
        <v>44.35</v>
      </c>
      <c r="V1735" s="7">
        <f t="shared" si="279"/>
        <v>44.7</v>
      </c>
    </row>
    <row r="1736" spans="1:22" ht="13.5" x14ac:dyDescent="0.25">
      <c r="A1736" s="3">
        <f>RSI!A1736</f>
        <v>44543</v>
      </c>
      <c r="B1736" s="2">
        <f>RSI!B1736</f>
        <v>6.9480000000000004</v>
      </c>
      <c r="C1736" s="2">
        <f>RSI!I1736</f>
        <v>18.790859823792772</v>
      </c>
      <c r="D1736" s="2">
        <f>MACD!E1736</f>
        <v>-3.3141435042891132E-2</v>
      </c>
      <c r="E1736" s="2">
        <f>MACD!F1736</f>
        <v>4.9727673735817969E-3</v>
      </c>
      <c r="F1736" s="2">
        <f>'Moving Avg'!D1736</f>
        <v>6.9480000000000004</v>
      </c>
      <c r="G1736" s="2">
        <f>'Moving Avg'!F1736</f>
        <v>6.9503500000000029</v>
      </c>
      <c r="H1736" s="2">
        <f>'Moving Avg'!G1736</f>
        <v>7.2444399999999938</v>
      </c>
      <c r="I1736" s="2">
        <f>'Moving Avg'!H1736</f>
        <v>7.7748700000000177</v>
      </c>
      <c r="J1736" s="5" t="str">
        <f>OBV!F1736</f>
        <v>NEUTRAL</v>
      </c>
      <c r="K1736" s="5" t="str">
        <f>OBV!G1736</f>
        <v>NEUTRAL</v>
      </c>
      <c r="L1736" s="5" t="str">
        <f>OBV!H1736</f>
        <v>NEUTRAL</v>
      </c>
      <c r="M1736" s="7">
        <f t="shared" si="270"/>
        <v>50</v>
      </c>
      <c r="N1736" s="7">
        <f t="shared" si="271"/>
        <v>100</v>
      </c>
      <c r="O1736" s="7">
        <f t="shared" si="272"/>
        <v>0</v>
      </c>
      <c r="P1736" s="7">
        <f t="shared" si="273"/>
        <v>33</v>
      </c>
      <c r="Q1736" s="8">
        <f t="shared" si="274"/>
        <v>57.45</v>
      </c>
      <c r="R1736" s="8">
        <f t="shared" si="275"/>
        <v>38.25</v>
      </c>
      <c r="S1736" s="8">
        <f t="shared" si="276"/>
        <v>37.35</v>
      </c>
      <c r="T1736" s="8">
        <f t="shared" si="277"/>
        <v>45.75</v>
      </c>
      <c r="U1736" s="7">
        <f t="shared" si="278"/>
        <v>44.35</v>
      </c>
      <c r="V1736" s="7">
        <f t="shared" si="279"/>
        <v>44.7</v>
      </c>
    </row>
    <row r="1737" spans="1:22" ht="13.5" x14ac:dyDescent="0.25">
      <c r="A1737" s="3">
        <f>RSI!A1737</f>
        <v>44544</v>
      </c>
      <c r="B1737" s="2">
        <f>RSI!B1737</f>
        <v>6.9480000000000004</v>
      </c>
      <c r="C1737" s="2">
        <f>RSI!I1737</f>
        <v>18.790859823792772</v>
      </c>
      <c r="D1737" s="2">
        <f>MACD!E1737</f>
        <v>-3.5836601177388516E-2</v>
      </c>
      <c r="E1737" s="2">
        <f>MACD!F1737</f>
        <v>-3.1891063366122664E-3</v>
      </c>
      <c r="F1737" s="2">
        <f>'Moving Avg'!D1737</f>
        <v>6.9480000000000004</v>
      </c>
      <c r="G1737" s="2">
        <f>'Moving Avg'!F1737</f>
        <v>6.9446000000000039</v>
      </c>
      <c r="H1737" s="2">
        <f>'Moving Avg'!G1737</f>
        <v>7.2306999999999935</v>
      </c>
      <c r="I1737" s="2">
        <f>'Moving Avg'!H1737</f>
        <v>7.7744200000000196</v>
      </c>
      <c r="J1737" s="5" t="str">
        <f>OBV!F1737</f>
        <v>NEUTRAL</v>
      </c>
      <c r="K1737" s="5" t="str">
        <f>OBV!G1737</f>
        <v>NEUTRAL</v>
      </c>
      <c r="L1737" s="5" t="str">
        <f>OBV!H1737</f>
        <v>NEUTRAL</v>
      </c>
      <c r="M1737" s="7">
        <f t="shared" si="270"/>
        <v>50</v>
      </c>
      <c r="N1737" s="7">
        <f t="shared" si="271"/>
        <v>100</v>
      </c>
      <c r="O1737" s="7">
        <f t="shared" si="272"/>
        <v>0</v>
      </c>
      <c r="P1737" s="7">
        <f t="shared" si="273"/>
        <v>33</v>
      </c>
      <c r="Q1737" s="8">
        <f t="shared" si="274"/>
        <v>57.45</v>
      </c>
      <c r="R1737" s="8">
        <f t="shared" si="275"/>
        <v>38.25</v>
      </c>
      <c r="S1737" s="8">
        <f t="shared" si="276"/>
        <v>37.35</v>
      </c>
      <c r="T1737" s="8">
        <f t="shared" si="277"/>
        <v>45.75</v>
      </c>
      <c r="U1737" s="7">
        <f t="shared" si="278"/>
        <v>44.35</v>
      </c>
      <c r="V1737" s="7">
        <f t="shared" si="279"/>
        <v>44.7</v>
      </c>
    </row>
    <row r="1738" spans="1:22" ht="13.5" x14ac:dyDescent="0.25">
      <c r="A1738" s="3">
        <f>RSI!A1738</f>
        <v>44545</v>
      </c>
      <c r="B1738" s="2">
        <f>RSI!B1738</f>
        <v>6.91</v>
      </c>
      <c r="C1738" s="2">
        <f>RSI!I1738</f>
        <v>15.117845346681435</v>
      </c>
      <c r="D1738" s="2">
        <f>MACD!E1738</f>
        <v>-3.4724989445983567E-2</v>
      </c>
      <c r="E1738" s="2">
        <f>MACD!F1738</f>
        <v>-9.496282958486528E-3</v>
      </c>
      <c r="F1738" s="2">
        <f>'Moving Avg'!D1738</f>
        <v>6.9403999999999995</v>
      </c>
      <c r="G1738" s="2">
        <f>'Moving Avg'!F1738</f>
        <v>6.946100000000003</v>
      </c>
      <c r="H1738" s="2">
        <f>'Moving Avg'!G1738</f>
        <v>7.2164999999999955</v>
      </c>
      <c r="I1738" s="2">
        <f>'Moving Avg'!H1738</f>
        <v>7.7737800000000208</v>
      </c>
      <c r="J1738" s="5" t="str">
        <f>OBV!F1738</f>
        <v>BEARISH</v>
      </c>
      <c r="K1738" s="5" t="str">
        <f>OBV!G1738</f>
        <v>NEUTRAL</v>
      </c>
      <c r="L1738" s="5" t="str">
        <f>OBV!H1738</f>
        <v>CONFIRMED BEARISH</v>
      </c>
      <c r="M1738" s="7">
        <f t="shared" si="270"/>
        <v>50</v>
      </c>
      <c r="N1738" s="7">
        <f t="shared" si="271"/>
        <v>100</v>
      </c>
      <c r="O1738" s="7">
        <f t="shared" si="272"/>
        <v>0</v>
      </c>
      <c r="P1738" s="7">
        <f t="shared" si="273"/>
        <v>16.5</v>
      </c>
      <c r="Q1738" s="8">
        <f t="shared" si="274"/>
        <v>54.975000000000001</v>
      </c>
      <c r="R1738" s="8">
        <f t="shared" si="275"/>
        <v>34.125</v>
      </c>
      <c r="S1738" s="8">
        <f t="shared" si="276"/>
        <v>29.925000000000001</v>
      </c>
      <c r="T1738" s="8">
        <f t="shared" si="277"/>
        <v>41.625</v>
      </c>
      <c r="U1738" s="7">
        <f t="shared" si="278"/>
        <v>39.674999999999997</v>
      </c>
      <c r="V1738" s="7">
        <f t="shared" si="279"/>
        <v>40.162499999999994</v>
      </c>
    </row>
    <row r="1739" spans="1:22" ht="13.5" x14ac:dyDescent="0.25">
      <c r="A1739" s="3">
        <f>RSI!A1739</f>
        <v>44546</v>
      </c>
      <c r="B1739" s="2">
        <f>RSI!B1739</f>
        <v>6.91</v>
      </c>
      <c r="C1739" s="2">
        <f>RSI!I1739</f>
        <v>15.117845346681435</v>
      </c>
      <c r="D1739" s="2">
        <f>MACD!E1739</f>
        <v>-3.302529376530039E-2</v>
      </c>
      <c r="E1739" s="2">
        <f>MACD!F1739</f>
        <v>-1.42020851198493E-2</v>
      </c>
      <c r="F1739" s="2">
        <f>'Moving Avg'!D1739</f>
        <v>6.9328000000000003</v>
      </c>
      <c r="G1739" s="2">
        <f>'Moving Avg'!F1739</f>
        <v>6.9442000000000021</v>
      </c>
      <c r="H1739" s="2">
        <f>'Moving Avg'!G1739</f>
        <v>7.2019999999999973</v>
      </c>
      <c r="I1739" s="2">
        <f>'Moving Avg'!H1739</f>
        <v>7.773140000000021</v>
      </c>
      <c r="J1739" s="5" t="str">
        <f>OBV!F1739</f>
        <v>BEARISH</v>
      </c>
      <c r="K1739" s="5" t="str">
        <f>OBV!G1739</f>
        <v>NEUTRAL</v>
      </c>
      <c r="L1739" s="5" t="str">
        <f>OBV!H1739</f>
        <v>CONFIRMED BEARISH</v>
      </c>
      <c r="M1739" s="7">
        <f t="shared" si="270"/>
        <v>50</v>
      </c>
      <c r="N1739" s="7">
        <f t="shared" si="271"/>
        <v>45</v>
      </c>
      <c r="O1739" s="7">
        <f t="shared" si="272"/>
        <v>0</v>
      </c>
      <c r="P1739" s="7">
        <f t="shared" si="273"/>
        <v>16.5</v>
      </c>
      <c r="Q1739" s="8">
        <f t="shared" si="274"/>
        <v>35.725000000000001</v>
      </c>
      <c r="R1739" s="8">
        <f t="shared" si="275"/>
        <v>23.125</v>
      </c>
      <c r="S1739" s="8">
        <f t="shared" si="276"/>
        <v>21.675000000000001</v>
      </c>
      <c r="T1739" s="8">
        <f t="shared" si="277"/>
        <v>27.875</v>
      </c>
      <c r="U1739" s="7">
        <f t="shared" si="278"/>
        <v>26.841666666666669</v>
      </c>
      <c r="V1739" s="7">
        <f t="shared" si="279"/>
        <v>27.1</v>
      </c>
    </row>
    <row r="1740" spans="1:22" ht="13.5" x14ac:dyDescent="0.25">
      <c r="A1740" s="3">
        <f>RSI!A1740</f>
        <v>44550</v>
      </c>
      <c r="B1740" s="2">
        <f>RSI!B1740</f>
        <v>6.91</v>
      </c>
      <c r="C1740" s="2">
        <f>RSI!I1740</f>
        <v>15.117845346681435</v>
      </c>
      <c r="D1740" s="2">
        <f>MACD!E1740</f>
        <v>-3.0884218303052435E-2</v>
      </c>
      <c r="E1740" s="2">
        <f>MACD!F1740</f>
        <v>-1.7538511756489929E-2</v>
      </c>
      <c r="F1740" s="2">
        <f>'Moving Avg'!D1740</f>
        <v>6.9252000000000011</v>
      </c>
      <c r="G1740" s="2">
        <f>'Moving Avg'!F1740</f>
        <v>6.9423000000000012</v>
      </c>
      <c r="H1740" s="2">
        <f>'Moving Avg'!G1740</f>
        <v>7.1874999999999991</v>
      </c>
      <c r="I1740" s="2">
        <f>'Moving Avg'!H1740</f>
        <v>7.7725000000000231</v>
      </c>
      <c r="J1740" s="5" t="str">
        <f>OBV!F1740</f>
        <v>BEARISH</v>
      </c>
      <c r="K1740" s="5" t="str">
        <f>OBV!G1740</f>
        <v>NEUTRAL</v>
      </c>
      <c r="L1740" s="5" t="str">
        <f>OBV!H1740</f>
        <v>CONFIRMED BEARISH</v>
      </c>
      <c r="M1740" s="7">
        <f t="shared" si="270"/>
        <v>50</v>
      </c>
      <c r="N1740" s="7">
        <f t="shared" si="271"/>
        <v>45</v>
      </c>
      <c r="O1740" s="7">
        <f t="shared" si="272"/>
        <v>0</v>
      </c>
      <c r="P1740" s="7">
        <f t="shared" si="273"/>
        <v>16.5</v>
      </c>
      <c r="Q1740" s="8">
        <f t="shared" si="274"/>
        <v>35.725000000000001</v>
      </c>
      <c r="R1740" s="8">
        <f t="shared" si="275"/>
        <v>23.125</v>
      </c>
      <c r="S1740" s="8">
        <f t="shared" si="276"/>
        <v>21.675000000000001</v>
      </c>
      <c r="T1740" s="8">
        <f t="shared" si="277"/>
        <v>27.875</v>
      </c>
      <c r="U1740" s="7">
        <f t="shared" si="278"/>
        <v>26.841666666666669</v>
      </c>
      <c r="V1740" s="7">
        <f t="shared" si="279"/>
        <v>27.1</v>
      </c>
    </row>
    <row r="1741" spans="1:22" ht="13.5" x14ac:dyDescent="0.25">
      <c r="A1741" s="3">
        <f>RSI!A1741</f>
        <v>44551</v>
      </c>
      <c r="B1741" s="2">
        <f>RSI!B1741</f>
        <v>6.91</v>
      </c>
      <c r="C1741" s="2">
        <f>RSI!I1741</f>
        <v>15.117845346681435</v>
      </c>
      <c r="D1741" s="2">
        <f>MACD!E1741</f>
        <v>-2.8421732190999194E-2</v>
      </c>
      <c r="E1741" s="2">
        <f>MACD!F1741</f>
        <v>-1.9715155843391785E-2</v>
      </c>
      <c r="F1741" s="2">
        <f>'Moving Avg'!D1741</f>
        <v>6.9176000000000002</v>
      </c>
      <c r="G1741" s="2">
        <f>'Moving Avg'!F1741</f>
        <v>6.9404000000000012</v>
      </c>
      <c r="H1741" s="2">
        <f>'Moving Avg'!G1741</f>
        <v>7.1729999999999992</v>
      </c>
      <c r="I1741" s="2">
        <f>'Moving Avg'!H1741</f>
        <v>7.7718600000000233</v>
      </c>
      <c r="J1741" s="5" t="str">
        <f>OBV!F1741</f>
        <v>BEARISH</v>
      </c>
      <c r="K1741" s="5" t="str">
        <f>OBV!G1741</f>
        <v>NEUTRAL</v>
      </c>
      <c r="L1741" s="5" t="str">
        <f>OBV!H1741</f>
        <v>CONFIRMED BEARISH</v>
      </c>
      <c r="M1741" s="7">
        <f t="shared" si="270"/>
        <v>50</v>
      </c>
      <c r="N1741" s="7">
        <f t="shared" si="271"/>
        <v>45</v>
      </c>
      <c r="O1741" s="7">
        <f t="shared" si="272"/>
        <v>0</v>
      </c>
      <c r="P1741" s="7">
        <f t="shared" si="273"/>
        <v>16.5</v>
      </c>
      <c r="Q1741" s="8">
        <f t="shared" si="274"/>
        <v>35.725000000000001</v>
      </c>
      <c r="R1741" s="8">
        <f t="shared" si="275"/>
        <v>23.125</v>
      </c>
      <c r="S1741" s="8">
        <f t="shared" si="276"/>
        <v>21.675000000000001</v>
      </c>
      <c r="T1741" s="8">
        <f t="shared" si="277"/>
        <v>27.875</v>
      </c>
      <c r="U1741" s="7">
        <f t="shared" si="278"/>
        <v>26.841666666666669</v>
      </c>
      <c r="V1741" s="7">
        <f t="shared" si="279"/>
        <v>27.1</v>
      </c>
    </row>
    <row r="1742" spans="1:22" ht="13.5" x14ac:dyDescent="0.25">
      <c r="A1742" s="3">
        <f>RSI!A1742</f>
        <v>44552</v>
      </c>
      <c r="B1742" s="2">
        <f>RSI!B1742</f>
        <v>6.91</v>
      </c>
      <c r="C1742" s="2">
        <f>RSI!I1742</f>
        <v>15.117845346681435</v>
      </c>
      <c r="D1742" s="2">
        <f>MACD!E1742</f>
        <v>-2.5735491138068056E-2</v>
      </c>
      <c r="E1742" s="2">
        <f>MACD!F1742</f>
        <v>-2.0919222902327041E-2</v>
      </c>
      <c r="F1742" s="2">
        <f>'Moving Avg'!D1742</f>
        <v>6.9099999999999993</v>
      </c>
      <c r="G1742" s="2">
        <f>'Moving Avg'!F1742</f>
        <v>6.9385000000000003</v>
      </c>
      <c r="H1742" s="2">
        <f>'Moving Avg'!G1742</f>
        <v>7.1585000000000001</v>
      </c>
      <c r="I1742" s="2">
        <f>'Moving Avg'!H1742</f>
        <v>7.7707750000000235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50</v>
      </c>
      <c r="N1742" s="7">
        <f t="shared" si="271"/>
        <v>45</v>
      </c>
      <c r="O1742" s="7">
        <f t="shared" si="272"/>
        <v>0</v>
      </c>
      <c r="P1742" s="7">
        <f t="shared" si="273"/>
        <v>16.5</v>
      </c>
      <c r="Q1742" s="8">
        <f t="shared" si="274"/>
        <v>35.725000000000001</v>
      </c>
      <c r="R1742" s="8">
        <f t="shared" si="275"/>
        <v>23.125</v>
      </c>
      <c r="S1742" s="8">
        <f t="shared" si="276"/>
        <v>21.675000000000001</v>
      </c>
      <c r="T1742" s="8">
        <f t="shared" si="277"/>
        <v>27.875</v>
      </c>
      <c r="U1742" s="7">
        <f t="shared" si="278"/>
        <v>26.841666666666669</v>
      </c>
      <c r="V1742" s="7">
        <f t="shared" si="279"/>
        <v>27.1</v>
      </c>
    </row>
    <row r="1743" spans="1:22" ht="13.5" x14ac:dyDescent="0.25">
      <c r="A1743" s="3">
        <f>RSI!A1743</f>
        <v>44553</v>
      </c>
      <c r="B1743" s="2">
        <f>RSI!B1743</f>
        <v>6.91</v>
      </c>
      <c r="C1743" s="2">
        <f>RSI!I1743</f>
        <v>15.117845346681435</v>
      </c>
      <c r="D1743" s="2">
        <f>MACD!E1743</f>
        <v>-2.2904555941179794E-2</v>
      </c>
      <c r="E1743" s="2">
        <f>MACD!F1743</f>
        <v>-2.1316289510097591E-2</v>
      </c>
      <c r="F1743" s="2">
        <f>'Moving Avg'!D1743</f>
        <v>6.9099999999999993</v>
      </c>
      <c r="G1743" s="2">
        <f>'Moving Avg'!F1743</f>
        <v>6.9366000000000003</v>
      </c>
      <c r="H1743" s="2">
        <f>'Moving Avg'!G1743</f>
        <v>7.144000000000001</v>
      </c>
      <c r="I1743" s="2">
        <f>'Moving Avg'!H1743</f>
        <v>7.7699100000000252</v>
      </c>
      <c r="J1743" s="5" t="str">
        <f>OBV!F1743</f>
        <v>NEUTRAL</v>
      </c>
      <c r="K1743" s="5" t="str">
        <f>OBV!G1743</f>
        <v>NEUTRAL</v>
      </c>
      <c r="L1743" s="5" t="str">
        <f>OBV!H1743</f>
        <v>NEUTRAL</v>
      </c>
      <c r="M1743" s="7">
        <f t="shared" si="270"/>
        <v>50</v>
      </c>
      <c r="N1743" s="7">
        <f t="shared" si="271"/>
        <v>45</v>
      </c>
      <c r="O1743" s="7">
        <f t="shared" si="272"/>
        <v>0</v>
      </c>
      <c r="P1743" s="7">
        <f t="shared" si="273"/>
        <v>33</v>
      </c>
      <c r="Q1743" s="8">
        <f t="shared" si="274"/>
        <v>38.200000000000003</v>
      </c>
      <c r="R1743" s="8">
        <f t="shared" si="275"/>
        <v>27.25</v>
      </c>
      <c r="S1743" s="8">
        <f t="shared" si="276"/>
        <v>29.1</v>
      </c>
      <c r="T1743" s="8">
        <f t="shared" si="277"/>
        <v>32</v>
      </c>
      <c r="U1743" s="7">
        <f t="shared" si="278"/>
        <v>31.516666666666669</v>
      </c>
      <c r="V1743" s="7">
        <f t="shared" si="279"/>
        <v>31.637500000000003</v>
      </c>
    </row>
    <row r="1744" spans="1:22" ht="13.5" x14ac:dyDescent="0.25">
      <c r="A1744" s="3">
        <f>RSI!A1744</f>
        <v>44554</v>
      </c>
      <c r="B1744" s="2">
        <f>RSI!B1744</f>
        <v>6.91</v>
      </c>
      <c r="C1744" s="2">
        <f>RSI!I1744</f>
        <v>15.117845346681435</v>
      </c>
      <c r="D1744" s="2">
        <f>MACD!E1744</f>
        <v>-1.9992517756254102E-2</v>
      </c>
      <c r="E1744" s="2">
        <f>MACD!F1744</f>
        <v>-2.1051535159328894E-2</v>
      </c>
      <c r="F1744" s="2">
        <f>'Moving Avg'!D1744</f>
        <v>6.9099999999999993</v>
      </c>
      <c r="G1744" s="2">
        <f>'Moving Avg'!F1744</f>
        <v>6.9346999999999994</v>
      </c>
      <c r="H1744" s="2">
        <f>'Moving Avg'!G1744</f>
        <v>7.1295000000000019</v>
      </c>
      <c r="I1744" s="2">
        <f>'Moving Avg'!H1744</f>
        <v>7.7691200000000258</v>
      </c>
      <c r="J1744" s="5" t="str">
        <f>OBV!F1744</f>
        <v>NEUTRAL</v>
      </c>
      <c r="K1744" s="5" t="str">
        <f>OBV!G1744</f>
        <v>NEUTRAL</v>
      </c>
      <c r="L1744" s="5" t="str">
        <f>OBV!H1744</f>
        <v>NEUTRAL</v>
      </c>
      <c r="M1744" s="7">
        <f t="shared" si="270"/>
        <v>50</v>
      </c>
      <c r="N1744" s="7">
        <f t="shared" si="271"/>
        <v>0</v>
      </c>
      <c r="O1744" s="7">
        <f t="shared" si="272"/>
        <v>0</v>
      </c>
      <c r="P1744" s="7">
        <f t="shared" si="273"/>
        <v>33</v>
      </c>
      <c r="Q1744" s="8">
        <f t="shared" si="274"/>
        <v>22.45</v>
      </c>
      <c r="R1744" s="8">
        <f t="shared" si="275"/>
        <v>18.25</v>
      </c>
      <c r="S1744" s="8">
        <f t="shared" si="276"/>
        <v>22.35</v>
      </c>
      <c r="T1744" s="8">
        <f t="shared" si="277"/>
        <v>20.75</v>
      </c>
      <c r="U1744" s="7">
        <f t="shared" si="278"/>
        <v>21.016666666666669</v>
      </c>
      <c r="V1744" s="7">
        <f t="shared" si="279"/>
        <v>20.950000000000003</v>
      </c>
    </row>
    <row r="1745" spans="1:22" ht="13.5" x14ac:dyDescent="0.25">
      <c r="A1745" s="3">
        <f>RSI!A1745</f>
        <v>44557</v>
      </c>
      <c r="B1745" s="2">
        <f>RSI!B1745</f>
        <v>6.91</v>
      </c>
      <c r="C1745" s="2">
        <f>RSI!I1745</f>
        <v>15.117845346681435</v>
      </c>
      <c r="D1745" s="2">
        <f>MACD!E1745</f>
        <v>-1.7050122964572978E-2</v>
      </c>
      <c r="E1745" s="2">
        <f>MACD!F1745</f>
        <v>-2.0251252720377713E-2</v>
      </c>
      <c r="F1745" s="2">
        <f>'Moving Avg'!D1745</f>
        <v>6.9099999999999993</v>
      </c>
      <c r="G1745" s="2">
        <f>'Moving Avg'!F1745</f>
        <v>6.9327999999999985</v>
      </c>
      <c r="H1745" s="2">
        <f>'Moving Avg'!G1745</f>
        <v>7.115000000000002</v>
      </c>
      <c r="I1745" s="2">
        <f>'Moving Avg'!H1745</f>
        <v>7.7683300000000255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50</v>
      </c>
      <c r="N1745" s="7">
        <f t="shared" si="271"/>
        <v>0</v>
      </c>
      <c r="O1745" s="7">
        <f t="shared" si="272"/>
        <v>0</v>
      </c>
      <c r="P1745" s="7">
        <f t="shared" si="273"/>
        <v>33</v>
      </c>
      <c r="Q1745" s="8">
        <f t="shared" si="274"/>
        <v>22.45</v>
      </c>
      <c r="R1745" s="8">
        <f t="shared" si="275"/>
        <v>18.25</v>
      </c>
      <c r="S1745" s="8">
        <f t="shared" si="276"/>
        <v>22.35</v>
      </c>
      <c r="T1745" s="8">
        <f t="shared" si="277"/>
        <v>20.75</v>
      </c>
      <c r="U1745" s="7">
        <f t="shared" si="278"/>
        <v>21.016666666666669</v>
      </c>
      <c r="V1745" s="7">
        <f t="shared" si="279"/>
        <v>20.950000000000003</v>
      </c>
    </row>
    <row r="1746" spans="1:22" ht="13.5" x14ac:dyDescent="0.25">
      <c r="A1746" s="3">
        <f>RSI!A1746</f>
        <v>44558</v>
      </c>
      <c r="B1746" s="2">
        <f>RSI!B1746</f>
        <v>6.91</v>
      </c>
      <c r="C1746" s="2">
        <f>RSI!I1746</f>
        <v>15.117845346681435</v>
      </c>
      <c r="D1746" s="2">
        <f>MACD!E1746</f>
        <v>-1.4117476071209722E-2</v>
      </c>
      <c r="E1746" s="2">
        <f>MACD!F1746</f>
        <v>-1.9024497390544116E-2</v>
      </c>
      <c r="F1746" s="2">
        <f>'Moving Avg'!D1746</f>
        <v>6.9099999999999993</v>
      </c>
      <c r="G1746" s="2">
        <f>'Moving Avg'!F1746</f>
        <v>6.9308999999999985</v>
      </c>
      <c r="H1746" s="2">
        <f>'Moving Avg'!G1746</f>
        <v>7.1005000000000029</v>
      </c>
      <c r="I1746" s="2">
        <f>'Moving Avg'!H1746</f>
        <v>7.7681700000000262</v>
      </c>
      <c r="J1746" s="5" t="str">
        <f>OBV!F1746</f>
        <v>NEUTRAL</v>
      </c>
      <c r="K1746" s="5" t="str">
        <f>OBV!G1746</f>
        <v>NEUTRAL</v>
      </c>
      <c r="L1746" s="5" t="str">
        <f>OBV!H1746</f>
        <v>NEUTRAL</v>
      </c>
      <c r="M1746" s="7">
        <f t="shared" si="270"/>
        <v>50</v>
      </c>
      <c r="N1746" s="7">
        <f t="shared" si="271"/>
        <v>0</v>
      </c>
      <c r="O1746" s="7">
        <f t="shared" si="272"/>
        <v>0</v>
      </c>
      <c r="P1746" s="7">
        <f t="shared" si="273"/>
        <v>33</v>
      </c>
      <c r="Q1746" s="8">
        <f t="shared" si="274"/>
        <v>22.45</v>
      </c>
      <c r="R1746" s="8">
        <f t="shared" si="275"/>
        <v>18.25</v>
      </c>
      <c r="S1746" s="8">
        <f t="shared" si="276"/>
        <v>22.35</v>
      </c>
      <c r="T1746" s="8">
        <f t="shared" si="277"/>
        <v>20.75</v>
      </c>
      <c r="U1746" s="7">
        <f t="shared" si="278"/>
        <v>21.016666666666669</v>
      </c>
      <c r="V1746" s="7">
        <f t="shared" si="279"/>
        <v>20.950000000000003</v>
      </c>
    </row>
    <row r="1747" spans="1:22" ht="13.5" x14ac:dyDescent="0.25">
      <c r="A1747" s="3">
        <f>RSI!A1747</f>
        <v>44559</v>
      </c>
      <c r="B1747" s="2">
        <f>RSI!B1747</f>
        <v>6.91</v>
      </c>
      <c r="C1747" s="2">
        <f>RSI!I1747</f>
        <v>15.117845346681435</v>
      </c>
      <c r="D1747" s="2">
        <f>MACD!E1747</f>
        <v>-1.1225886897534565E-2</v>
      </c>
      <c r="E1747" s="2">
        <f>MACD!F1747</f>
        <v>-1.7464775291942208E-2</v>
      </c>
      <c r="F1747" s="2">
        <f>'Moving Avg'!D1747</f>
        <v>6.9099999999999993</v>
      </c>
      <c r="G1747" s="2">
        <f>'Moving Avg'!F1747</f>
        <v>6.9289999999999994</v>
      </c>
      <c r="H1747" s="2">
        <f>'Moving Avg'!G1747</f>
        <v>7.0860000000000039</v>
      </c>
      <c r="I1747" s="2">
        <f>'Moving Avg'!H1747</f>
        <v>7.767305000000027</v>
      </c>
      <c r="J1747" s="5" t="str">
        <f>OBV!F1747</f>
        <v>NEUTRAL</v>
      </c>
      <c r="K1747" s="5" t="str">
        <f>OBV!G1747</f>
        <v>NEUTRAL</v>
      </c>
      <c r="L1747" s="5" t="str">
        <f>OBV!H1747</f>
        <v>NEUTRAL</v>
      </c>
      <c r="M1747" s="7">
        <f t="shared" si="270"/>
        <v>50</v>
      </c>
      <c r="N1747" s="7">
        <f t="shared" si="271"/>
        <v>0</v>
      </c>
      <c r="O1747" s="7">
        <f t="shared" si="272"/>
        <v>0</v>
      </c>
      <c r="P1747" s="7">
        <f t="shared" si="273"/>
        <v>33</v>
      </c>
      <c r="Q1747" s="8">
        <f t="shared" si="274"/>
        <v>22.45</v>
      </c>
      <c r="R1747" s="8">
        <f t="shared" si="275"/>
        <v>18.25</v>
      </c>
      <c r="S1747" s="8">
        <f t="shared" si="276"/>
        <v>22.35</v>
      </c>
      <c r="T1747" s="8">
        <f t="shared" si="277"/>
        <v>20.75</v>
      </c>
      <c r="U1747" s="7">
        <f t="shared" si="278"/>
        <v>21.016666666666669</v>
      </c>
      <c r="V1747" s="7">
        <f t="shared" si="279"/>
        <v>20.950000000000003</v>
      </c>
    </row>
    <row r="1748" spans="1:22" ht="13.5" x14ac:dyDescent="0.25">
      <c r="A1748" s="3">
        <f>RSI!A1748</f>
        <v>44560</v>
      </c>
      <c r="B1748" s="2">
        <f>RSI!B1748</f>
        <v>6.91</v>
      </c>
      <c r="C1748" s="2">
        <f>RSI!I1748</f>
        <v>15.117845346681435</v>
      </c>
      <c r="D1748" s="2">
        <f>MACD!E1748</f>
        <v>-1.4245571882291586E-2</v>
      </c>
      <c r="E1748" s="2">
        <f>MACD!F1748</f>
        <v>-1.6820934610012085E-2</v>
      </c>
      <c r="F1748" s="2">
        <f>'Moving Avg'!D1748</f>
        <v>6.9099999999999993</v>
      </c>
      <c r="G1748" s="2">
        <f>'Moving Avg'!F1748</f>
        <v>6.9270999999999985</v>
      </c>
      <c r="H1748" s="2">
        <f>'Moving Avg'!G1748</f>
        <v>7.0763800000000048</v>
      </c>
      <c r="I1748" s="2">
        <f>'Moving Avg'!H1748</f>
        <v>7.7664400000000278</v>
      </c>
      <c r="J1748" s="5" t="str">
        <f>OBV!F1748</f>
        <v>NEUTRAL</v>
      </c>
      <c r="K1748" s="5" t="str">
        <f>OBV!G1748</f>
        <v>NEUTRAL</v>
      </c>
      <c r="L1748" s="5" t="str">
        <f>OBV!H1748</f>
        <v>NEUTRAL</v>
      </c>
      <c r="M1748" s="7">
        <f t="shared" si="270"/>
        <v>50</v>
      </c>
      <c r="N1748" s="7">
        <f t="shared" si="271"/>
        <v>0</v>
      </c>
      <c r="O1748" s="7">
        <f t="shared" si="272"/>
        <v>0</v>
      </c>
      <c r="P1748" s="7">
        <f t="shared" si="273"/>
        <v>33</v>
      </c>
      <c r="Q1748" s="8">
        <f t="shared" si="274"/>
        <v>22.45</v>
      </c>
      <c r="R1748" s="8">
        <f t="shared" si="275"/>
        <v>18.25</v>
      </c>
      <c r="S1748" s="8">
        <f t="shared" si="276"/>
        <v>22.35</v>
      </c>
      <c r="T1748" s="8">
        <f t="shared" si="277"/>
        <v>20.75</v>
      </c>
      <c r="U1748" s="7">
        <f t="shared" si="278"/>
        <v>21.016666666666669</v>
      </c>
      <c r="V1748" s="7">
        <f t="shared" si="279"/>
        <v>20.950000000000003</v>
      </c>
    </row>
    <row r="1749" spans="1:22" ht="13.5" x14ac:dyDescent="0.25">
      <c r="A1749" s="3">
        <f>RSI!A1749</f>
        <v>44561</v>
      </c>
      <c r="B1749" s="2">
        <f>RSI!B1749</f>
        <v>7.048</v>
      </c>
      <c r="C1749" s="2">
        <f>RSI!I1749</f>
        <v>67.403103086572472</v>
      </c>
      <c r="D1749" s="2">
        <f>MACD!E1749</f>
        <v>-2.6671301464282315E-2</v>
      </c>
      <c r="E1749" s="2">
        <f>MACD!F1749</f>
        <v>-1.879100798086613E-2</v>
      </c>
      <c r="F1749" s="2">
        <f>'Moving Avg'!D1749</f>
        <v>6.9376000000000007</v>
      </c>
      <c r="G1749" s="2">
        <f>'Moving Avg'!F1749</f>
        <v>6.9320999999999984</v>
      </c>
      <c r="H1749" s="2">
        <f>'Moving Avg'!G1749</f>
        <v>7.0701200000000064</v>
      </c>
      <c r="I1749" s="2">
        <f>'Moving Avg'!H1749</f>
        <v>7.7662650000000282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  <c r="M1749" s="7">
        <f t="shared" si="270"/>
        <v>25</v>
      </c>
      <c r="N1749" s="7">
        <f t="shared" si="271"/>
        <v>45</v>
      </c>
      <c r="O1749" s="7">
        <f t="shared" si="272"/>
        <v>0</v>
      </c>
      <c r="P1749" s="7">
        <f t="shared" si="273"/>
        <v>83.5</v>
      </c>
      <c r="Q1749" s="8">
        <f t="shared" si="274"/>
        <v>37.024999999999999</v>
      </c>
      <c r="R1749" s="8">
        <f t="shared" si="275"/>
        <v>34.875</v>
      </c>
      <c r="S1749" s="8">
        <f t="shared" si="276"/>
        <v>48.075000000000003</v>
      </c>
      <c r="T1749" s="8">
        <f t="shared" si="277"/>
        <v>38.375</v>
      </c>
      <c r="U1749" s="7">
        <f t="shared" si="278"/>
        <v>39.991666666666667</v>
      </c>
      <c r="V1749" s="7">
        <f t="shared" si="279"/>
        <v>39.587500000000006</v>
      </c>
    </row>
    <row r="1750" spans="1:22" ht="13.5" x14ac:dyDescent="0.25">
      <c r="A1750" s="3">
        <f>RSI!A1750</f>
        <v>44564</v>
      </c>
      <c r="B1750" s="2">
        <f>RSI!B1750</f>
        <v>7.048</v>
      </c>
      <c r="C1750" s="2">
        <f>RSI!I1750</f>
        <v>67.403103086572472</v>
      </c>
      <c r="D1750" s="2">
        <f>MACD!E1750</f>
        <v>-3.7675262801006859E-2</v>
      </c>
      <c r="E1750" s="2">
        <f>MACD!F1750</f>
        <v>-2.2567858944894277E-2</v>
      </c>
      <c r="F1750" s="2">
        <f>'Moving Avg'!D1750</f>
        <v>6.9652000000000003</v>
      </c>
      <c r="G1750" s="2">
        <f>'Moving Avg'!F1750</f>
        <v>6.9370999999999983</v>
      </c>
      <c r="H1750" s="2">
        <f>'Moving Avg'!G1750</f>
        <v>7.0638600000000062</v>
      </c>
      <c r="I1750" s="2">
        <f>'Moving Avg'!H1750</f>
        <v>7.7651700000000279</v>
      </c>
      <c r="J1750" s="5" t="str">
        <f>OBV!F1750</f>
        <v>BULLISH</v>
      </c>
      <c r="K1750" s="5" t="str">
        <f>OBV!G1750</f>
        <v>NEUTRAL</v>
      </c>
      <c r="L1750" s="5" t="str">
        <f>OBV!H1750</f>
        <v>CONFIRMED BULLISH</v>
      </c>
      <c r="M1750" s="7">
        <f t="shared" si="270"/>
        <v>25</v>
      </c>
      <c r="N1750" s="7">
        <f t="shared" si="271"/>
        <v>45</v>
      </c>
      <c r="O1750" s="7">
        <f t="shared" si="272"/>
        <v>0</v>
      </c>
      <c r="P1750" s="7">
        <f t="shared" si="273"/>
        <v>83.5</v>
      </c>
      <c r="Q1750" s="8">
        <f t="shared" si="274"/>
        <v>37.024999999999999</v>
      </c>
      <c r="R1750" s="8">
        <f t="shared" si="275"/>
        <v>34.875</v>
      </c>
      <c r="S1750" s="8">
        <f t="shared" si="276"/>
        <v>48.075000000000003</v>
      </c>
      <c r="T1750" s="8">
        <f t="shared" si="277"/>
        <v>38.375</v>
      </c>
      <c r="U1750" s="7">
        <f t="shared" si="278"/>
        <v>39.991666666666667</v>
      </c>
      <c r="V1750" s="7">
        <f t="shared" si="279"/>
        <v>39.587500000000006</v>
      </c>
    </row>
    <row r="1751" spans="1:22" ht="13.5" x14ac:dyDescent="0.25">
      <c r="A1751" s="3">
        <f>RSI!A1751</f>
        <v>44565</v>
      </c>
      <c r="B1751" s="2">
        <f>RSI!B1751</f>
        <v>7.048</v>
      </c>
      <c r="C1751" s="2">
        <f>RSI!I1751</f>
        <v>67.403103086572457</v>
      </c>
      <c r="D1751" s="2">
        <f>MACD!E1751</f>
        <v>-4.7439901879056556E-2</v>
      </c>
      <c r="E1751" s="2">
        <f>MACD!F1751</f>
        <v>-2.7542267531726734E-2</v>
      </c>
      <c r="F1751" s="2">
        <f>'Moving Avg'!D1751</f>
        <v>6.9928000000000008</v>
      </c>
      <c r="G1751" s="2">
        <f>'Moving Avg'!F1751</f>
        <v>6.9420999999999982</v>
      </c>
      <c r="H1751" s="2">
        <f>'Moving Avg'!G1751</f>
        <v>7.0576000000000079</v>
      </c>
      <c r="I1751" s="2">
        <f>'Moving Avg'!H1751</f>
        <v>7.7640750000000276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25</v>
      </c>
      <c r="N1751" s="7">
        <f t="shared" si="271"/>
        <v>45</v>
      </c>
      <c r="O1751" s="7">
        <f t="shared" si="272"/>
        <v>0</v>
      </c>
      <c r="P1751" s="7">
        <f t="shared" si="273"/>
        <v>83.5</v>
      </c>
      <c r="Q1751" s="8">
        <f t="shared" si="274"/>
        <v>37.024999999999999</v>
      </c>
      <c r="R1751" s="8">
        <f t="shared" si="275"/>
        <v>34.875</v>
      </c>
      <c r="S1751" s="8">
        <f t="shared" si="276"/>
        <v>48.075000000000003</v>
      </c>
      <c r="T1751" s="8">
        <f t="shared" si="277"/>
        <v>38.375</v>
      </c>
      <c r="U1751" s="7">
        <f t="shared" si="278"/>
        <v>39.991666666666667</v>
      </c>
      <c r="V1751" s="7">
        <f t="shared" si="279"/>
        <v>39.587500000000006</v>
      </c>
    </row>
    <row r="1752" spans="1:22" ht="13.5" x14ac:dyDescent="0.25">
      <c r="A1752" s="3">
        <f>RSI!A1752</f>
        <v>44566</v>
      </c>
      <c r="B1752" s="2">
        <f>RSI!B1752</f>
        <v>7.048</v>
      </c>
      <c r="C1752" s="2">
        <f>RSI!I1752</f>
        <v>67.403103086572472</v>
      </c>
      <c r="D1752" s="2">
        <f>MACD!E1752</f>
        <v>-5.6122284041299153E-2</v>
      </c>
      <c r="E1752" s="2">
        <f>MACD!F1752</f>
        <v>-3.3258270833641218E-2</v>
      </c>
      <c r="F1752" s="2">
        <f>'Moving Avg'!D1752</f>
        <v>7.0204000000000004</v>
      </c>
      <c r="G1752" s="2">
        <f>'Moving Avg'!F1752</f>
        <v>6.9470999999999989</v>
      </c>
      <c r="H1752" s="2">
        <f>'Moving Avg'!G1752</f>
        <v>7.0513400000000068</v>
      </c>
      <c r="I1752" s="2">
        <f>'Moving Avg'!H1752</f>
        <v>7.7623850000000276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25</v>
      </c>
      <c r="N1752" s="7">
        <f t="shared" si="271"/>
        <v>100</v>
      </c>
      <c r="O1752" s="7">
        <f t="shared" si="272"/>
        <v>0</v>
      </c>
      <c r="P1752" s="7">
        <f t="shared" si="273"/>
        <v>83.5</v>
      </c>
      <c r="Q1752" s="8">
        <f t="shared" si="274"/>
        <v>56.274999999999999</v>
      </c>
      <c r="R1752" s="8">
        <f t="shared" si="275"/>
        <v>45.875</v>
      </c>
      <c r="S1752" s="8">
        <f t="shared" si="276"/>
        <v>56.325000000000003</v>
      </c>
      <c r="T1752" s="8">
        <f t="shared" si="277"/>
        <v>52.125</v>
      </c>
      <c r="U1752" s="7">
        <f t="shared" si="278"/>
        <v>52.82500000000001</v>
      </c>
      <c r="V1752" s="7">
        <f t="shared" si="279"/>
        <v>52.650000000000006</v>
      </c>
    </row>
    <row r="1753" spans="1:22" ht="13.5" x14ac:dyDescent="0.25">
      <c r="A1753" s="3">
        <f>RSI!A1753</f>
        <v>44567</v>
      </c>
      <c r="B1753" s="2">
        <f>RSI!B1753</f>
        <v>7.048</v>
      </c>
      <c r="C1753" s="2">
        <f>RSI!I1753</f>
        <v>67.403103086572472</v>
      </c>
      <c r="D1753" s="2">
        <f>MACD!E1753</f>
        <v>-6.3857799592443421E-2</v>
      </c>
      <c r="E1753" s="2">
        <f>MACD!F1753</f>
        <v>-3.9378176585401659E-2</v>
      </c>
      <c r="F1753" s="2">
        <f>'Moving Avg'!D1753</f>
        <v>7.048</v>
      </c>
      <c r="G1753" s="2">
        <f>'Moving Avg'!F1753</f>
        <v>6.9520999999999988</v>
      </c>
      <c r="H1753" s="2">
        <f>'Moving Avg'!G1753</f>
        <v>7.0450800000000076</v>
      </c>
      <c r="I1753" s="2">
        <f>'Moving Avg'!H1753</f>
        <v>7.7606950000000277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25</v>
      </c>
      <c r="N1753" s="7">
        <f t="shared" si="271"/>
        <v>100</v>
      </c>
      <c r="O1753" s="7">
        <f t="shared" si="272"/>
        <v>0</v>
      </c>
      <c r="P1753" s="7">
        <f t="shared" si="273"/>
        <v>83.5</v>
      </c>
      <c r="Q1753" s="8">
        <f t="shared" si="274"/>
        <v>56.274999999999999</v>
      </c>
      <c r="R1753" s="8">
        <f t="shared" si="275"/>
        <v>45.875</v>
      </c>
      <c r="S1753" s="8">
        <f t="shared" si="276"/>
        <v>56.325000000000003</v>
      </c>
      <c r="T1753" s="8">
        <f t="shared" si="277"/>
        <v>52.125</v>
      </c>
      <c r="U1753" s="7">
        <f t="shared" si="278"/>
        <v>52.82500000000001</v>
      </c>
      <c r="V1753" s="7">
        <f t="shared" si="279"/>
        <v>52.650000000000006</v>
      </c>
    </row>
    <row r="1754" spans="1:22" ht="13.5" x14ac:dyDescent="0.25">
      <c r="A1754" s="3">
        <f>RSI!A1754</f>
        <v>44568</v>
      </c>
      <c r="B1754" s="2">
        <f>RSI!B1754</f>
        <v>7.048</v>
      </c>
      <c r="C1754" s="2">
        <f>RSI!I1754</f>
        <v>67.403103086572472</v>
      </c>
      <c r="D1754" s="2">
        <f>MACD!E1754</f>
        <v>-7.0763314060235061E-2</v>
      </c>
      <c r="E1754" s="2">
        <f>MACD!F1754</f>
        <v>-4.5655204080368342E-2</v>
      </c>
      <c r="F1754" s="2">
        <f>'Moving Avg'!D1754</f>
        <v>7.048</v>
      </c>
      <c r="G1754" s="2">
        <f>'Moving Avg'!F1754</f>
        <v>6.9570999999999987</v>
      </c>
      <c r="H1754" s="2">
        <f>'Moving Avg'!G1754</f>
        <v>7.0388200000000065</v>
      </c>
      <c r="I1754" s="2">
        <f>'Moving Avg'!H1754</f>
        <v>7.7591900000000287</v>
      </c>
      <c r="J1754" s="5" t="str">
        <f>OBV!F1754</f>
        <v>NEUTRAL</v>
      </c>
      <c r="K1754" s="5" t="str">
        <f>OBV!G1754</f>
        <v>NEUTRAL</v>
      </c>
      <c r="L1754" s="5" t="str">
        <f>OBV!H1754</f>
        <v>NEUTRAL</v>
      </c>
      <c r="M1754" s="7">
        <f t="shared" si="270"/>
        <v>25</v>
      </c>
      <c r="N1754" s="7">
        <f t="shared" si="271"/>
        <v>100</v>
      </c>
      <c r="O1754" s="7">
        <f t="shared" si="272"/>
        <v>0</v>
      </c>
      <c r="P1754" s="7">
        <f t="shared" si="273"/>
        <v>33</v>
      </c>
      <c r="Q1754" s="8">
        <f t="shared" si="274"/>
        <v>48.7</v>
      </c>
      <c r="R1754" s="8">
        <f t="shared" si="275"/>
        <v>33.25</v>
      </c>
      <c r="S1754" s="8">
        <f t="shared" si="276"/>
        <v>33.6</v>
      </c>
      <c r="T1754" s="8">
        <f t="shared" si="277"/>
        <v>39.5</v>
      </c>
      <c r="U1754" s="7">
        <f t="shared" si="278"/>
        <v>38.516666666666673</v>
      </c>
      <c r="V1754" s="7">
        <f t="shared" si="279"/>
        <v>38.762500000000003</v>
      </c>
    </row>
    <row r="1755" spans="1:22" ht="13.5" x14ac:dyDescent="0.25">
      <c r="A1755" s="3">
        <f>RSI!A1755</f>
        <v>44571</v>
      </c>
      <c r="B1755" s="2">
        <f>RSI!B1755</f>
        <v>7.048</v>
      </c>
      <c r="C1755" s="2">
        <f>RSI!I1755</f>
        <v>67.403103086572472</v>
      </c>
      <c r="D1755" s="2">
        <f>MACD!E1755</f>
        <v>-7.6939847457390798E-2</v>
      </c>
      <c r="E1755" s="2">
        <f>MACD!F1755</f>
        <v>-5.1912132755772833E-2</v>
      </c>
      <c r="F1755" s="2">
        <f>'Moving Avg'!D1755</f>
        <v>7.048</v>
      </c>
      <c r="G1755" s="2">
        <f>'Moving Avg'!F1755</f>
        <v>6.9620999999999995</v>
      </c>
      <c r="H1755" s="2">
        <f>'Moving Avg'!G1755</f>
        <v>7.0325600000000064</v>
      </c>
      <c r="I1755" s="2">
        <f>'Moving Avg'!H1755</f>
        <v>7.7584250000000292</v>
      </c>
      <c r="J1755" s="5" t="str">
        <f>OBV!F1755</f>
        <v>NEUTRAL</v>
      </c>
      <c r="K1755" s="5" t="str">
        <f>OBV!G1755</f>
        <v>NEUTRAL</v>
      </c>
      <c r="L1755" s="5" t="str">
        <f>OBV!H1755</f>
        <v>NEUTRAL</v>
      </c>
      <c r="M1755" s="7">
        <f t="shared" si="270"/>
        <v>25</v>
      </c>
      <c r="N1755" s="7">
        <f t="shared" si="271"/>
        <v>100</v>
      </c>
      <c r="O1755" s="7">
        <f t="shared" si="272"/>
        <v>0</v>
      </c>
      <c r="P1755" s="7">
        <f t="shared" si="273"/>
        <v>33</v>
      </c>
      <c r="Q1755" s="8">
        <f t="shared" si="274"/>
        <v>48.7</v>
      </c>
      <c r="R1755" s="8">
        <f t="shared" si="275"/>
        <v>33.25</v>
      </c>
      <c r="S1755" s="8">
        <f t="shared" si="276"/>
        <v>33.6</v>
      </c>
      <c r="T1755" s="8">
        <f t="shared" si="277"/>
        <v>39.5</v>
      </c>
      <c r="U1755" s="7">
        <f t="shared" si="278"/>
        <v>38.516666666666673</v>
      </c>
      <c r="V1755" s="7">
        <f t="shared" si="279"/>
        <v>38.762500000000003</v>
      </c>
    </row>
    <row r="1756" spans="1:22" ht="13.5" x14ac:dyDescent="0.25">
      <c r="A1756" s="3">
        <f>RSI!A1756</f>
        <v>44572</v>
      </c>
      <c r="B1756" s="2">
        <f>RSI!B1756</f>
        <v>7.048</v>
      </c>
      <c r="C1756" s="2">
        <f>RSI!I1756</f>
        <v>67.403103086572472</v>
      </c>
      <c r="D1756" s="2">
        <f>MACD!E1756</f>
        <v>-8.2474853994109587E-2</v>
      </c>
      <c r="E1756" s="2">
        <f>MACD!F1756</f>
        <v>-5.8024677003440189E-2</v>
      </c>
      <c r="F1756" s="2">
        <f>'Moving Avg'!D1756</f>
        <v>7.048</v>
      </c>
      <c r="G1756" s="2">
        <f>'Moving Avg'!F1756</f>
        <v>6.9670999999999994</v>
      </c>
      <c r="H1756" s="2">
        <f>'Moving Avg'!G1756</f>
        <v>7.0263000000000053</v>
      </c>
      <c r="I1756" s="2">
        <f>'Moving Avg'!H1756</f>
        <v>7.7565900000000285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  <c r="M1756" s="7">
        <f t="shared" si="270"/>
        <v>25</v>
      </c>
      <c r="N1756" s="7">
        <f t="shared" si="271"/>
        <v>100</v>
      </c>
      <c r="O1756" s="7">
        <f t="shared" si="272"/>
        <v>0</v>
      </c>
      <c r="P1756" s="7">
        <f t="shared" si="273"/>
        <v>33</v>
      </c>
      <c r="Q1756" s="8">
        <f t="shared" si="274"/>
        <v>48.7</v>
      </c>
      <c r="R1756" s="8">
        <f t="shared" si="275"/>
        <v>33.25</v>
      </c>
      <c r="S1756" s="8">
        <f t="shared" si="276"/>
        <v>33.6</v>
      </c>
      <c r="T1756" s="8">
        <f t="shared" si="277"/>
        <v>39.5</v>
      </c>
      <c r="U1756" s="7">
        <f t="shared" si="278"/>
        <v>38.516666666666673</v>
      </c>
      <c r="V1756" s="7">
        <f t="shared" si="279"/>
        <v>38.762500000000003</v>
      </c>
    </row>
    <row r="1757" spans="1:22" ht="13.5" x14ac:dyDescent="0.25">
      <c r="A1757" s="3">
        <f>RSI!A1757</f>
        <v>44573</v>
      </c>
      <c r="B1757" s="2">
        <f>RSI!B1757</f>
        <v>7.048</v>
      </c>
      <c r="C1757" s="2">
        <f>RSI!I1757</f>
        <v>67.403103086572472</v>
      </c>
      <c r="D1757" s="2">
        <f>MACD!E1757</f>
        <v>-8.7444162773657297E-2</v>
      </c>
      <c r="E1757" s="2">
        <f>MACD!F1757</f>
        <v>-6.3908574157483619E-2</v>
      </c>
      <c r="F1757" s="2">
        <f>'Moving Avg'!D1757</f>
        <v>7.048</v>
      </c>
      <c r="G1757" s="2">
        <f>'Moving Avg'!F1757</f>
        <v>6.9720999999999993</v>
      </c>
      <c r="H1757" s="2">
        <f>'Moving Avg'!G1757</f>
        <v>7.0200400000000052</v>
      </c>
      <c r="I1757" s="2">
        <f>'Moving Avg'!H1757</f>
        <v>7.7544200000000281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  <c r="M1757" s="7">
        <f t="shared" si="270"/>
        <v>25</v>
      </c>
      <c r="N1757" s="7">
        <f t="shared" si="271"/>
        <v>100</v>
      </c>
      <c r="O1757" s="7">
        <f t="shared" si="272"/>
        <v>0</v>
      </c>
      <c r="P1757" s="7">
        <f t="shared" si="273"/>
        <v>33</v>
      </c>
      <c r="Q1757" s="8">
        <f t="shared" si="274"/>
        <v>48.7</v>
      </c>
      <c r="R1757" s="8">
        <f t="shared" si="275"/>
        <v>33.25</v>
      </c>
      <c r="S1757" s="8">
        <f t="shared" si="276"/>
        <v>33.6</v>
      </c>
      <c r="T1757" s="8">
        <f t="shared" si="277"/>
        <v>39.5</v>
      </c>
      <c r="U1757" s="7">
        <f t="shared" si="278"/>
        <v>38.516666666666673</v>
      </c>
      <c r="V1757" s="7">
        <f t="shared" si="279"/>
        <v>38.762500000000003</v>
      </c>
    </row>
    <row r="1758" spans="1:22" ht="13.5" x14ac:dyDescent="0.25">
      <c r="A1758" s="3">
        <f>RSI!A1758</f>
        <v>44574</v>
      </c>
      <c r="B1758" s="2">
        <f>RSI!B1758</f>
        <v>7.048</v>
      </c>
      <c r="C1758" s="2">
        <f>RSI!I1758</f>
        <v>67.403103086572472</v>
      </c>
      <c r="D1758" s="2">
        <f>MACD!E1758</f>
        <v>-9.1913630760212861E-2</v>
      </c>
      <c r="E1758" s="2">
        <f>MACD!F1758</f>
        <v>-6.9509585478029476E-2</v>
      </c>
      <c r="F1758" s="2">
        <f>'Moving Avg'!D1758</f>
        <v>7.048</v>
      </c>
      <c r="G1758" s="2">
        <f>'Moving Avg'!F1758</f>
        <v>6.9789999999999992</v>
      </c>
      <c r="H1758" s="2">
        <f>'Moving Avg'!G1758</f>
        <v>7.0137800000000041</v>
      </c>
      <c r="I1758" s="2">
        <f>'Moving Avg'!H1758</f>
        <v>7.751255000000028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25</v>
      </c>
      <c r="N1758" s="7">
        <f t="shared" si="271"/>
        <v>100</v>
      </c>
      <c r="O1758" s="7">
        <f t="shared" si="272"/>
        <v>0</v>
      </c>
      <c r="P1758" s="7">
        <f t="shared" si="273"/>
        <v>33</v>
      </c>
      <c r="Q1758" s="8">
        <f t="shared" si="274"/>
        <v>48.7</v>
      </c>
      <c r="R1758" s="8">
        <f t="shared" si="275"/>
        <v>33.25</v>
      </c>
      <c r="S1758" s="8">
        <f t="shared" si="276"/>
        <v>33.6</v>
      </c>
      <c r="T1758" s="8">
        <f t="shared" si="277"/>
        <v>39.5</v>
      </c>
      <c r="U1758" s="7">
        <f t="shared" si="278"/>
        <v>38.516666666666673</v>
      </c>
      <c r="V1758" s="7">
        <f t="shared" si="279"/>
        <v>38.762500000000003</v>
      </c>
    </row>
    <row r="1759" spans="1:22" ht="13.5" x14ac:dyDescent="0.25">
      <c r="A1759" s="3">
        <f>RSI!A1759</f>
        <v>44575</v>
      </c>
      <c r="B1759" s="2">
        <f>RSI!B1759</f>
        <v>7.048</v>
      </c>
      <c r="C1759" s="2">
        <f>RSI!I1759</f>
        <v>67.403103086572472</v>
      </c>
      <c r="D1759" s="2">
        <f>MACD!E1759</f>
        <v>-7.4709782250987899E-2</v>
      </c>
      <c r="E1759" s="2">
        <f>MACD!F1759</f>
        <v>-7.0549624832621172E-2</v>
      </c>
      <c r="F1759" s="2">
        <f>'Moving Avg'!D1759</f>
        <v>7.048</v>
      </c>
      <c r="G1759" s="2">
        <f>'Moving Avg'!F1759</f>
        <v>6.9858999999999991</v>
      </c>
      <c r="H1759" s="2">
        <f>'Moving Avg'!G1759</f>
        <v>7.0076800000000041</v>
      </c>
      <c r="I1759" s="2">
        <f>'Moving Avg'!H1759</f>
        <v>7.7480900000000279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25</v>
      </c>
      <c r="N1759" s="7">
        <f t="shared" si="271"/>
        <v>45</v>
      </c>
      <c r="O1759" s="7">
        <f t="shared" si="272"/>
        <v>0</v>
      </c>
      <c r="P1759" s="7">
        <f t="shared" si="273"/>
        <v>33</v>
      </c>
      <c r="Q1759" s="8">
        <f t="shared" si="274"/>
        <v>29.45</v>
      </c>
      <c r="R1759" s="8">
        <f t="shared" si="275"/>
        <v>22.25</v>
      </c>
      <c r="S1759" s="8">
        <f t="shared" si="276"/>
        <v>25.35</v>
      </c>
      <c r="T1759" s="8">
        <f t="shared" si="277"/>
        <v>25.75</v>
      </c>
      <c r="U1759" s="7">
        <f t="shared" si="278"/>
        <v>25.683333333333337</v>
      </c>
      <c r="V1759" s="7">
        <f t="shared" si="279"/>
        <v>25.700000000000003</v>
      </c>
    </row>
    <row r="1760" spans="1:22" ht="13.5" x14ac:dyDescent="0.25">
      <c r="A1760" s="3">
        <f>RSI!A1760</f>
        <v>44578</v>
      </c>
      <c r="B1760" s="2">
        <f>RSI!B1760</f>
        <v>7.048</v>
      </c>
      <c r="C1760" s="2">
        <f>RSI!I1760</f>
        <v>67.403103086572472</v>
      </c>
      <c r="D1760" s="2">
        <f>MACD!E1760</f>
        <v>-6.0379590031497621E-2</v>
      </c>
      <c r="E1760" s="2">
        <f>MACD!F1760</f>
        <v>-6.8515617872396462E-2</v>
      </c>
      <c r="F1760" s="2">
        <f>'Moving Avg'!D1760</f>
        <v>7.048</v>
      </c>
      <c r="G1760" s="2">
        <f>'Moving Avg'!F1760</f>
        <v>6.9927999999999999</v>
      </c>
      <c r="H1760" s="2">
        <f>'Moving Avg'!G1760</f>
        <v>7.0015800000000032</v>
      </c>
      <c r="I1760" s="2">
        <f>'Moving Avg'!H1760</f>
        <v>7.7449250000000278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25</v>
      </c>
      <c r="N1760" s="7">
        <f t="shared" si="271"/>
        <v>0</v>
      </c>
      <c r="O1760" s="7">
        <f t="shared" si="272"/>
        <v>0</v>
      </c>
      <c r="P1760" s="7">
        <f t="shared" si="273"/>
        <v>33</v>
      </c>
      <c r="Q1760" s="8">
        <f t="shared" si="274"/>
        <v>13.7</v>
      </c>
      <c r="R1760" s="8">
        <f t="shared" si="275"/>
        <v>13.25</v>
      </c>
      <c r="S1760" s="8">
        <f t="shared" si="276"/>
        <v>18.600000000000001</v>
      </c>
      <c r="T1760" s="8">
        <f t="shared" si="277"/>
        <v>14.5</v>
      </c>
      <c r="U1760" s="7">
        <f t="shared" si="278"/>
        <v>15.183333333333332</v>
      </c>
      <c r="V1760" s="7">
        <f t="shared" si="279"/>
        <v>15.012499999999999</v>
      </c>
    </row>
    <row r="1761" spans="1:22" ht="13.5" x14ac:dyDescent="0.25">
      <c r="A1761" s="3">
        <f>RSI!A1761</f>
        <v>44579</v>
      </c>
      <c r="B1761" s="2">
        <f>RSI!B1761</f>
        <v>7.048</v>
      </c>
      <c r="C1761" s="2">
        <f>RSI!I1761</f>
        <v>67.403103086572472</v>
      </c>
      <c r="D1761" s="2">
        <f>MACD!E1761</f>
        <v>-4.8464144958887623E-2</v>
      </c>
      <c r="E1761" s="2">
        <f>MACD!F1761</f>
        <v>-6.4505323289694702E-2</v>
      </c>
      <c r="F1761" s="2">
        <f>'Moving Avg'!D1761</f>
        <v>7.048</v>
      </c>
      <c r="G1761" s="2">
        <f>'Moving Avg'!F1761</f>
        <v>6.9996999999999998</v>
      </c>
      <c r="H1761" s="2">
        <f>'Moving Avg'!G1761</f>
        <v>6.9954800000000024</v>
      </c>
      <c r="I1761" s="2">
        <f>'Moving Avg'!H1761</f>
        <v>7.7413900000000275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25</v>
      </c>
      <c r="N1761" s="7">
        <f t="shared" si="271"/>
        <v>0</v>
      </c>
      <c r="O1761" s="7">
        <f t="shared" si="272"/>
        <v>0</v>
      </c>
      <c r="P1761" s="7">
        <f t="shared" si="273"/>
        <v>33</v>
      </c>
      <c r="Q1761" s="8">
        <f t="shared" si="274"/>
        <v>13.7</v>
      </c>
      <c r="R1761" s="8">
        <f t="shared" si="275"/>
        <v>13.25</v>
      </c>
      <c r="S1761" s="8">
        <f t="shared" si="276"/>
        <v>18.600000000000001</v>
      </c>
      <c r="T1761" s="8">
        <f t="shared" si="277"/>
        <v>14.5</v>
      </c>
      <c r="U1761" s="7">
        <f t="shared" si="278"/>
        <v>15.183333333333332</v>
      </c>
      <c r="V1761" s="7">
        <f t="shared" si="279"/>
        <v>15.012499999999999</v>
      </c>
    </row>
    <row r="1762" spans="1:22" ht="13.5" x14ac:dyDescent="0.25">
      <c r="A1762" s="3">
        <f>RSI!A1762</f>
        <v>44580</v>
      </c>
      <c r="B1762" s="2">
        <f>RSI!B1762</f>
        <v>7.048</v>
      </c>
      <c r="C1762" s="2">
        <f>RSI!I1762</f>
        <v>67.403103086572472</v>
      </c>
      <c r="D1762" s="2">
        <f>MACD!E1762</f>
        <v>-3.857638434691335E-2</v>
      </c>
      <c r="E1762" s="2">
        <f>MACD!F1762</f>
        <v>-5.9319535501138436E-2</v>
      </c>
      <c r="F1762" s="2">
        <f>'Moving Avg'!D1762</f>
        <v>7.048</v>
      </c>
      <c r="G1762" s="2">
        <f>'Moving Avg'!F1762</f>
        <v>7.0066000000000006</v>
      </c>
      <c r="H1762" s="2">
        <f>'Moving Avg'!G1762</f>
        <v>6.9893800000000024</v>
      </c>
      <c r="I1762" s="2">
        <f>'Moving Avg'!H1762</f>
        <v>7.736710000000028</v>
      </c>
      <c r="J1762" s="5" t="str">
        <f>OBV!F1762</f>
        <v>NEUTRAL</v>
      </c>
      <c r="K1762" s="5" t="str">
        <f>OBV!G1762</f>
        <v>NEUTRAL</v>
      </c>
      <c r="L1762" s="5" t="str">
        <f>OBV!H1762</f>
        <v>NEUTRAL</v>
      </c>
      <c r="M1762" s="7">
        <f t="shared" si="270"/>
        <v>25</v>
      </c>
      <c r="N1762" s="7">
        <f t="shared" si="271"/>
        <v>0</v>
      </c>
      <c r="O1762" s="7">
        <f t="shared" si="272"/>
        <v>0</v>
      </c>
      <c r="P1762" s="7">
        <f t="shared" si="273"/>
        <v>33</v>
      </c>
      <c r="Q1762" s="8">
        <f t="shared" si="274"/>
        <v>13.7</v>
      </c>
      <c r="R1762" s="8">
        <f t="shared" si="275"/>
        <v>13.25</v>
      </c>
      <c r="S1762" s="8">
        <f t="shared" si="276"/>
        <v>18.600000000000001</v>
      </c>
      <c r="T1762" s="8">
        <f t="shared" si="277"/>
        <v>14.5</v>
      </c>
      <c r="U1762" s="7">
        <f t="shared" si="278"/>
        <v>15.183333333333332</v>
      </c>
      <c r="V1762" s="7">
        <f t="shared" si="279"/>
        <v>15.012499999999999</v>
      </c>
    </row>
    <row r="1763" spans="1:22" ht="13.5" x14ac:dyDescent="0.25">
      <c r="A1763" s="3">
        <f>RSI!A1763</f>
        <v>44581</v>
      </c>
      <c r="B1763" s="2">
        <f>RSI!B1763</f>
        <v>7.048</v>
      </c>
      <c r="C1763" s="2">
        <f>RSI!I1763</f>
        <v>67.403103086572486</v>
      </c>
      <c r="D1763" s="2">
        <f>MACD!E1763</f>
        <v>-3.0389946438991622E-2</v>
      </c>
      <c r="E1763" s="2">
        <f>MACD!F1763</f>
        <v>-5.3533617688709075E-2</v>
      </c>
      <c r="F1763" s="2">
        <f>'Moving Avg'!D1763</f>
        <v>7.048</v>
      </c>
      <c r="G1763" s="2">
        <f>'Moving Avg'!F1763</f>
        <v>7.0135000000000005</v>
      </c>
      <c r="H1763" s="2">
        <f>'Moving Avg'!G1763</f>
        <v>6.9832800000000024</v>
      </c>
      <c r="I1763" s="2">
        <f>'Moving Avg'!H1763</f>
        <v>7.7313300000000273</v>
      </c>
      <c r="J1763" s="5" t="str">
        <f>OBV!F1763</f>
        <v>NEUTRAL</v>
      </c>
      <c r="K1763" s="5" t="str">
        <f>OBV!G1763</f>
        <v>NEUTRAL</v>
      </c>
      <c r="L1763" s="5" t="str">
        <f>OBV!H1763</f>
        <v>NEUTRAL</v>
      </c>
      <c r="M1763" s="7">
        <f t="shared" si="270"/>
        <v>25</v>
      </c>
      <c r="N1763" s="7">
        <f t="shared" si="271"/>
        <v>0</v>
      </c>
      <c r="O1763" s="7">
        <f t="shared" si="272"/>
        <v>0</v>
      </c>
      <c r="P1763" s="7">
        <f t="shared" si="273"/>
        <v>33</v>
      </c>
      <c r="Q1763" s="8">
        <f t="shared" si="274"/>
        <v>13.7</v>
      </c>
      <c r="R1763" s="8">
        <f t="shared" si="275"/>
        <v>13.25</v>
      </c>
      <c r="S1763" s="8">
        <f t="shared" si="276"/>
        <v>18.600000000000001</v>
      </c>
      <c r="T1763" s="8">
        <f t="shared" si="277"/>
        <v>14.5</v>
      </c>
      <c r="U1763" s="7">
        <f t="shared" si="278"/>
        <v>15.183333333333332</v>
      </c>
      <c r="V1763" s="7">
        <f t="shared" si="279"/>
        <v>15.012499999999999</v>
      </c>
    </row>
    <row r="1764" spans="1:22" ht="13.5" x14ac:dyDescent="0.25">
      <c r="A1764" s="3">
        <f>RSI!A1764</f>
        <v>44582</v>
      </c>
      <c r="B1764" s="2">
        <f>RSI!B1764</f>
        <v>7.048</v>
      </c>
      <c r="C1764" s="2">
        <f>RSI!I1764</f>
        <v>67.403103086572472</v>
      </c>
      <c r="D1764" s="2">
        <f>MACD!E1764</f>
        <v>-2.3629746409262964E-2</v>
      </c>
      <c r="E1764" s="2">
        <f>MACD!F1764</f>
        <v>-4.7552843432819861E-2</v>
      </c>
      <c r="F1764" s="2">
        <f>'Moving Avg'!D1764</f>
        <v>7.048</v>
      </c>
      <c r="G1764" s="2">
        <f>'Moving Avg'!F1764</f>
        <v>7.0204000000000004</v>
      </c>
      <c r="H1764" s="2">
        <f>'Moving Avg'!G1764</f>
        <v>6.9771800000000015</v>
      </c>
      <c r="I1764" s="2">
        <f>'Moving Avg'!H1764</f>
        <v>7.7254300000000287</v>
      </c>
      <c r="J1764" s="5" t="str">
        <f>OBV!F1764</f>
        <v>NEUTRAL</v>
      </c>
      <c r="K1764" s="5" t="str">
        <f>OBV!G1764</f>
        <v>NEUTRAL</v>
      </c>
      <c r="L1764" s="5" t="str">
        <f>OBV!H1764</f>
        <v>NEUTRAL</v>
      </c>
      <c r="M1764" s="7">
        <f t="shared" si="270"/>
        <v>25</v>
      </c>
      <c r="N1764" s="7">
        <f t="shared" si="271"/>
        <v>0</v>
      </c>
      <c r="O1764" s="7">
        <f t="shared" si="272"/>
        <v>0</v>
      </c>
      <c r="P1764" s="7">
        <f t="shared" si="273"/>
        <v>33</v>
      </c>
      <c r="Q1764" s="8">
        <f t="shared" si="274"/>
        <v>13.7</v>
      </c>
      <c r="R1764" s="8">
        <f t="shared" si="275"/>
        <v>13.25</v>
      </c>
      <c r="S1764" s="8">
        <f t="shared" si="276"/>
        <v>18.600000000000001</v>
      </c>
      <c r="T1764" s="8">
        <f t="shared" si="277"/>
        <v>14.5</v>
      </c>
      <c r="U1764" s="7">
        <f t="shared" si="278"/>
        <v>15.183333333333332</v>
      </c>
      <c r="V1764" s="7">
        <f t="shared" si="279"/>
        <v>15.012499999999999</v>
      </c>
    </row>
    <row r="1765" spans="1:22" ht="13.5" x14ac:dyDescent="0.25">
      <c r="A1765" s="3">
        <f>RSI!A1765</f>
        <v>44585</v>
      </c>
      <c r="B1765" s="2">
        <f>RSI!B1765</f>
        <v>7.048</v>
      </c>
      <c r="C1765" s="2">
        <f>RSI!I1765</f>
        <v>67.403103086572472</v>
      </c>
      <c r="D1765" s="2">
        <f>MACD!E1765</f>
        <v>-1.8064008535154663E-2</v>
      </c>
      <c r="E1765" s="2">
        <f>MACD!F1765</f>
        <v>-4.1655076453286824E-2</v>
      </c>
      <c r="F1765" s="2">
        <f>'Moving Avg'!D1765</f>
        <v>7.048</v>
      </c>
      <c r="G1765" s="2">
        <f>'Moving Avg'!F1765</f>
        <v>7.0273000000000012</v>
      </c>
      <c r="H1765" s="2">
        <f>'Moving Avg'!G1765</f>
        <v>6.9768800000000013</v>
      </c>
      <c r="I1765" s="2">
        <f>'Moving Avg'!H1765</f>
        <v>7.7194200000000288</v>
      </c>
      <c r="J1765" s="5" t="str">
        <f>OBV!F1765</f>
        <v>NEUTRAL</v>
      </c>
      <c r="K1765" s="5" t="str">
        <f>OBV!G1765</f>
        <v>NEUTRAL</v>
      </c>
      <c r="L1765" s="5" t="str">
        <f>OBV!H1765</f>
        <v>NEUTRAL</v>
      </c>
      <c r="M1765" s="7">
        <f t="shared" si="270"/>
        <v>25</v>
      </c>
      <c r="N1765" s="7">
        <f t="shared" si="271"/>
        <v>0</v>
      </c>
      <c r="O1765" s="7">
        <f t="shared" si="272"/>
        <v>0</v>
      </c>
      <c r="P1765" s="7">
        <f t="shared" si="273"/>
        <v>33</v>
      </c>
      <c r="Q1765" s="8">
        <f t="shared" si="274"/>
        <v>13.7</v>
      </c>
      <c r="R1765" s="8">
        <f t="shared" si="275"/>
        <v>13.25</v>
      </c>
      <c r="S1765" s="8">
        <f t="shared" si="276"/>
        <v>18.600000000000001</v>
      </c>
      <c r="T1765" s="8">
        <f t="shared" si="277"/>
        <v>14.5</v>
      </c>
      <c r="U1765" s="7">
        <f t="shared" si="278"/>
        <v>15.183333333333332</v>
      </c>
      <c r="V1765" s="7">
        <f t="shared" si="279"/>
        <v>15.012499999999999</v>
      </c>
    </row>
    <row r="1766" spans="1:22" ht="13.5" x14ac:dyDescent="0.25">
      <c r="A1766" s="3">
        <f>RSI!A1766</f>
        <v>44586</v>
      </c>
      <c r="B1766" s="2">
        <f>RSI!B1766</f>
        <v>7.048</v>
      </c>
      <c r="C1766" s="2">
        <f>RSI!I1766</f>
        <v>67.403103086572472</v>
      </c>
      <c r="D1766" s="2">
        <f>MACD!E1766</f>
        <v>-1.3497530046493011E-2</v>
      </c>
      <c r="E1766" s="2">
        <f>MACD!F1766</f>
        <v>-3.6023567171928061E-2</v>
      </c>
      <c r="F1766" s="2">
        <f>'Moving Avg'!D1766</f>
        <v>7.048</v>
      </c>
      <c r="G1766" s="2">
        <f>'Moving Avg'!F1766</f>
        <v>7.0342000000000011</v>
      </c>
      <c r="H1766" s="2">
        <f>'Moving Avg'!G1766</f>
        <v>6.9765800000000011</v>
      </c>
      <c r="I1766" s="2">
        <f>'Moving Avg'!H1766</f>
        <v>7.7129300000000285</v>
      </c>
      <c r="J1766" s="5" t="str">
        <f>OBV!F1766</f>
        <v>NEUTRAL</v>
      </c>
      <c r="K1766" s="5" t="str">
        <f>OBV!G1766</f>
        <v>NEUTRAL</v>
      </c>
      <c r="L1766" s="5" t="str">
        <f>OBV!H1766</f>
        <v>NEUTRAL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33</v>
      </c>
      <c r="Q1766" s="8">
        <f t="shared" si="274"/>
        <v>13.7</v>
      </c>
      <c r="R1766" s="8">
        <f t="shared" si="275"/>
        <v>13.25</v>
      </c>
      <c r="S1766" s="8">
        <f t="shared" si="276"/>
        <v>18.600000000000001</v>
      </c>
      <c r="T1766" s="8">
        <f t="shared" si="277"/>
        <v>14.5</v>
      </c>
      <c r="U1766" s="7">
        <f t="shared" si="278"/>
        <v>15.183333333333332</v>
      </c>
      <c r="V1766" s="7">
        <f t="shared" si="279"/>
        <v>15.012499999999999</v>
      </c>
    </row>
    <row r="1767" spans="1:22" ht="13.5" x14ac:dyDescent="0.25">
      <c r="A1767" s="3">
        <f>RSI!A1767</f>
        <v>44587</v>
      </c>
      <c r="B1767" s="2">
        <f>RSI!B1767</f>
        <v>7.048</v>
      </c>
      <c r="C1767" s="2">
        <f>RSI!I1767</f>
        <v>67.403103086572472</v>
      </c>
      <c r="D1767" s="2">
        <f>MACD!E1767</f>
        <v>-9.7659867286337132E-3</v>
      </c>
      <c r="E1767" s="2">
        <f>MACD!F1767</f>
        <v>-3.0772051083269192E-2</v>
      </c>
      <c r="F1767" s="2">
        <f>'Moving Avg'!D1767</f>
        <v>7.048</v>
      </c>
      <c r="G1767" s="2">
        <f>'Moving Avg'!F1767</f>
        <v>7.0411000000000019</v>
      </c>
      <c r="H1767" s="2">
        <f>'Moving Avg'!G1767</f>
        <v>6.9762800000000018</v>
      </c>
      <c r="I1767" s="2">
        <f>'Moving Avg'!H1767</f>
        <v>7.7071800000000277</v>
      </c>
      <c r="J1767" s="5" t="str">
        <f>OBV!F1767</f>
        <v>NEUTRAL</v>
      </c>
      <c r="K1767" s="5" t="str">
        <f>OBV!G1767</f>
        <v>NEUTRAL</v>
      </c>
      <c r="L1767" s="5" t="str">
        <f>OBV!H1767</f>
        <v>NEUTRAL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33</v>
      </c>
      <c r="Q1767" s="8">
        <f t="shared" si="274"/>
        <v>13.7</v>
      </c>
      <c r="R1767" s="8">
        <f t="shared" si="275"/>
        <v>13.25</v>
      </c>
      <c r="S1767" s="8">
        <f t="shared" si="276"/>
        <v>18.600000000000001</v>
      </c>
      <c r="T1767" s="8">
        <f t="shared" si="277"/>
        <v>14.5</v>
      </c>
      <c r="U1767" s="7">
        <f t="shared" si="278"/>
        <v>15.183333333333332</v>
      </c>
      <c r="V1767" s="7">
        <f t="shared" si="279"/>
        <v>15.012499999999999</v>
      </c>
    </row>
    <row r="1768" spans="1:22" ht="13.5" x14ac:dyDescent="0.25">
      <c r="A1768" s="3">
        <f>RSI!A1768</f>
        <v>44588</v>
      </c>
      <c r="B1768" s="2">
        <f>RSI!B1768</f>
        <v>7.048</v>
      </c>
      <c r="C1768" s="2">
        <f>RSI!I1768</f>
        <v>67.403103086572486</v>
      </c>
      <c r="D1768" s="2">
        <f>MACD!E1768</f>
        <v>-6.7311196080490632E-3</v>
      </c>
      <c r="E1768" s="2">
        <f>MACD!F1768</f>
        <v>-2.5963864788225169E-2</v>
      </c>
      <c r="F1768" s="2">
        <f>'Moving Avg'!D1768</f>
        <v>7.048</v>
      </c>
      <c r="G1768" s="2">
        <f>'Moving Avg'!F1768</f>
        <v>7.048</v>
      </c>
      <c r="H1768" s="2">
        <f>'Moving Avg'!G1768</f>
        <v>6.9796400000000007</v>
      </c>
      <c r="I1768" s="2">
        <f>'Moving Avg'!H1768</f>
        <v>7.7010600000000284</v>
      </c>
      <c r="J1768" s="5" t="str">
        <f>OBV!F1768</f>
        <v>NEUTRAL</v>
      </c>
      <c r="K1768" s="5" t="str">
        <f>OBV!G1768</f>
        <v>NEUTRAL</v>
      </c>
      <c r="L1768" s="5" t="str">
        <f>OBV!H1768</f>
        <v>NEUTRAL</v>
      </c>
      <c r="M1768" s="7">
        <f t="shared" si="270"/>
        <v>25</v>
      </c>
      <c r="N1768" s="7">
        <f t="shared" si="271"/>
        <v>0</v>
      </c>
      <c r="O1768" s="7">
        <f t="shared" si="272"/>
        <v>0</v>
      </c>
      <c r="P1768" s="7">
        <f t="shared" si="273"/>
        <v>33</v>
      </c>
      <c r="Q1768" s="8">
        <f t="shared" si="274"/>
        <v>13.7</v>
      </c>
      <c r="R1768" s="8">
        <f t="shared" si="275"/>
        <v>13.25</v>
      </c>
      <c r="S1768" s="8">
        <f t="shared" si="276"/>
        <v>18.600000000000001</v>
      </c>
      <c r="T1768" s="8">
        <f t="shared" si="277"/>
        <v>14.5</v>
      </c>
      <c r="U1768" s="7">
        <f t="shared" si="278"/>
        <v>15.183333333333332</v>
      </c>
      <c r="V1768" s="7">
        <f t="shared" si="279"/>
        <v>15.012499999999999</v>
      </c>
    </row>
    <row r="1769" spans="1:22" ht="13.5" x14ac:dyDescent="0.25">
      <c r="A1769" s="3">
        <f>RSI!A1769</f>
        <v>44589</v>
      </c>
      <c r="B1769" s="2">
        <f>RSI!B1769</f>
        <v>7.048</v>
      </c>
      <c r="C1769" s="2">
        <f>RSI!I1769</f>
        <v>67.403103086572486</v>
      </c>
      <c r="D1769" s="2">
        <f>MACD!E1769</f>
        <v>-4.2766667972422567E-3</v>
      </c>
      <c r="E1769" s="2">
        <f>MACD!F1769</f>
        <v>-2.1626425190028588E-2</v>
      </c>
      <c r="F1769" s="2">
        <f>'Moving Avg'!D1769</f>
        <v>7.048</v>
      </c>
      <c r="G1769" s="2">
        <f>'Moving Avg'!F1769</f>
        <v>7.048</v>
      </c>
      <c r="H1769" s="2">
        <f>'Moving Avg'!G1769</f>
        <v>6.9816400000000014</v>
      </c>
      <c r="I1769" s="2">
        <f>'Moving Avg'!H1769</f>
        <v>7.6950500000000286</v>
      </c>
      <c r="J1769" s="5" t="str">
        <f>OBV!F1769</f>
        <v>NEUTRAL</v>
      </c>
      <c r="K1769" s="5" t="str">
        <f>OBV!G1769</f>
        <v>NEUTRAL</v>
      </c>
      <c r="L1769" s="5" t="str">
        <f>OBV!H1769</f>
        <v>NEUTRAL</v>
      </c>
      <c r="M1769" s="7">
        <f t="shared" si="270"/>
        <v>25</v>
      </c>
      <c r="N1769" s="7">
        <f t="shared" si="271"/>
        <v>0</v>
      </c>
      <c r="O1769" s="7">
        <f t="shared" si="272"/>
        <v>0</v>
      </c>
      <c r="P1769" s="7">
        <f t="shared" si="273"/>
        <v>33</v>
      </c>
      <c r="Q1769" s="8">
        <f t="shared" si="274"/>
        <v>13.7</v>
      </c>
      <c r="R1769" s="8">
        <f t="shared" si="275"/>
        <v>13.25</v>
      </c>
      <c r="S1769" s="8">
        <f t="shared" si="276"/>
        <v>18.600000000000001</v>
      </c>
      <c r="T1769" s="8">
        <f t="shared" si="277"/>
        <v>14.5</v>
      </c>
      <c r="U1769" s="7">
        <f t="shared" si="278"/>
        <v>15.183333333333332</v>
      </c>
      <c r="V1769" s="7">
        <f t="shared" si="279"/>
        <v>15.012499999999999</v>
      </c>
    </row>
    <row r="1770" spans="1:22" ht="13.5" x14ac:dyDescent="0.25">
      <c r="A1770" s="3">
        <f>RSI!A1770</f>
        <v>44592</v>
      </c>
      <c r="B1770" s="2">
        <f>RSI!B1770</f>
        <v>6.9480000000000004</v>
      </c>
      <c r="C1770" s="2">
        <f>RSI!I1770</f>
        <v>21.6297197361706</v>
      </c>
      <c r="D1770" s="2">
        <f>MACD!E1770</f>
        <v>5.1024818926741489E-3</v>
      </c>
      <c r="E1770" s="2">
        <f>MACD!F1770</f>
        <v>-1.6280643773488038E-2</v>
      </c>
      <c r="F1770" s="2">
        <f>'Moving Avg'!D1770</f>
        <v>7.0280000000000005</v>
      </c>
      <c r="G1770" s="2">
        <f>'Moving Avg'!F1770</f>
        <v>7.043000000000001</v>
      </c>
      <c r="H1770" s="2">
        <f>'Moving Avg'!G1770</f>
        <v>6.9816399999999996</v>
      </c>
      <c r="I1770" s="2">
        <f>'Moving Avg'!H1770</f>
        <v>7.6880600000000285</v>
      </c>
      <c r="J1770" s="5" t="str">
        <f>OBV!F1770</f>
        <v>BEARISH</v>
      </c>
      <c r="K1770" s="5" t="str">
        <f>OBV!G1770</f>
        <v>NEUTRAL</v>
      </c>
      <c r="L1770" s="5" t="str">
        <f>OBV!H1770</f>
        <v>CONFIRMED BEARISH</v>
      </c>
      <c r="M1770" s="7">
        <f t="shared" si="270"/>
        <v>50</v>
      </c>
      <c r="N1770" s="7">
        <f t="shared" si="271"/>
        <v>0</v>
      </c>
      <c r="O1770" s="7">
        <f t="shared" si="272"/>
        <v>0</v>
      </c>
      <c r="P1770" s="7">
        <f t="shared" si="273"/>
        <v>16.5</v>
      </c>
      <c r="Q1770" s="8">
        <f t="shared" si="274"/>
        <v>19.975000000000001</v>
      </c>
      <c r="R1770" s="8">
        <f t="shared" si="275"/>
        <v>14.125</v>
      </c>
      <c r="S1770" s="8">
        <f t="shared" si="276"/>
        <v>14.925000000000001</v>
      </c>
      <c r="T1770" s="8">
        <f t="shared" si="277"/>
        <v>16.625</v>
      </c>
      <c r="U1770" s="7">
        <f t="shared" si="278"/>
        <v>16.341666666666669</v>
      </c>
      <c r="V1770" s="7">
        <f t="shared" si="279"/>
        <v>16.412500000000001</v>
      </c>
    </row>
    <row r="1771" spans="1:22" ht="13.5" x14ac:dyDescent="0.25">
      <c r="A1771" s="3">
        <f>RSI!A1771</f>
        <v>44593</v>
      </c>
      <c r="B1771" s="2">
        <f>RSI!B1771</f>
        <v>7.048</v>
      </c>
      <c r="C1771" s="2">
        <f>RSI!I1771</f>
        <v>54.734254301348884</v>
      </c>
      <c r="D1771" s="2">
        <f>MACD!E1771</f>
        <v>6.1248635512400895E-3</v>
      </c>
      <c r="E1771" s="2">
        <f>MACD!F1771</f>
        <v>-1.1799542308542414E-2</v>
      </c>
      <c r="F1771" s="2">
        <f>'Moving Avg'!D1771</f>
        <v>7.0280000000000005</v>
      </c>
      <c r="G1771" s="2">
        <f>'Moving Avg'!F1771</f>
        <v>7.043000000000001</v>
      </c>
      <c r="H1771" s="2">
        <f>'Moving Avg'!G1771</f>
        <v>6.9836400000000003</v>
      </c>
      <c r="I1771" s="2">
        <f>'Moving Avg'!H1771</f>
        <v>7.6819400000000284</v>
      </c>
      <c r="J1771" s="5" t="str">
        <f>OBV!F1771</f>
        <v>BULLISH</v>
      </c>
      <c r="K1771" s="5" t="str">
        <f>OBV!G1771</f>
        <v>NEUTRAL</v>
      </c>
      <c r="L1771" s="5" t="str">
        <f>OBV!H1771</f>
        <v>NEUTRAL</v>
      </c>
      <c r="M1771" s="7">
        <f t="shared" si="270"/>
        <v>25</v>
      </c>
      <c r="N1771" s="7">
        <f t="shared" si="271"/>
        <v>0</v>
      </c>
      <c r="O1771" s="7">
        <f t="shared" si="272"/>
        <v>0</v>
      </c>
      <c r="P1771" s="7">
        <f t="shared" si="273"/>
        <v>49.5</v>
      </c>
      <c r="Q1771" s="8">
        <f t="shared" si="274"/>
        <v>16.175000000000001</v>
      </c>
      <c r="R1771" s="8">
        <f t="shared" si="275"/>
        <v>17.375</v>
      </c>
      <c r="S1771" s="8">
        <f t="shared" si="276"/>
        <v>26.025000000000002</v>
      </c>
      <c r="T1771" s="8">
        <f t="shared" si="277"/>
        <v>18.625</v>
      </c>
      <c r="U1771" s="7">
        <f t="shared" si="278"/>
        <v>19.858333333333334</v>
      </c>
      <c r="V1771" s="7">
        <f t="shared" si="279"/>
        <v>19.55</v>
      </c>
    </row>
    <row r="1772" spans="1:22" ht="13.5" x14ac:dyDescent="0.25">
      <c r="A1772" s="3">
        <f>RSI!A1772</f>
        <v>44594</v>
      </c>
      <c r="B1772" s="2">
        <f>RSI!B1772</f>
        <v>7.048</v>
      </c>
      <c r="C1772" s="2">
        <f>RSI!I1772</f>
        <v>54.734254301348876</v>
      </c>
      <c r="D1772" s="2">
        <f>MACD!E1772</f>
        <v>6.8560758073665795E-3</v>
      </c>
      <c r="E1772" s="2">
        <f>MACD!F1772</f>
        <v>-8.0684186853606163E-3</v>
      </c>
      <c r="F1772" s="2">
        <f>'Moving Avg'!D1772</f>
        <v>7.0280000000000005</v>
      </c>
      <c r="G1772" s="2">
        <f>'Moving Avg'!F1772</f>
        <v>7.043000000000001</v>
      </c>
      <c r="H1772" s="2">
        <f>'Moving Avg'!G1772</f>
        <v>6.9856400000000001</v>
      </c>
      <c r="I1772" s="2">
        <f>'Moving Avg'!H1772</f>
        <v>7.6758200000000274</v>
      </c>
      <c r="J1772" s="5" t="str">
        <f>OBV!F1772</f>
        <v>BULLISH</v>
      </c>
      <c r="K1772" s="5" t="str">
        <f>OBV!G1772</f>
        <v>NEUTRAL</v>
      </c>
      <c r="L1772" s="5" t="str">
        <f>OBV!H1772</f>
        <v>NEUTRAL</v>
      </c>
      <c r="M1772" s="7">
        <f t="shared" si="270"/>
        <v>25</v>
      </c>
      <c r="N1772" s="7">
        <f t="shared" si="271"/>
        <v>0</v>
      </c>
      <c r="O1772" s="7">
        <f t="shared" si="272"/>
        <v>0</v>
      </c>
      <c r="P1772" s="7">
        <f t="shared" si="273"/>
        <v>49.5</v>
      </c>
      <c r="Q1772" s="8">
        <f t="shared" si="274"/>
        <v>16.175000000000001</v>
      </c>
      <c r="R1772" s="8">
        <f t="shared" si="275"/>
        <v>17.375</v>
      </c>
      <c r="S1772" s="8">
        <f t="shared" si="276"/>
        <v>26.025000000000002</v>
      </c>
      <c r="T1772" s="8">
        <f t="shared" si="277"/>
        <v>18.625</v>
      </c>
      <c r="U1772" s="7">
        <f t="shared" si="278"/>
        <v>19.858333333333334</v>
      </c>
      <c r="V1772" s="7">
        <f t="shared" si="279"/>
        <v>19.55</v>
      </c>
    </row>
    <row r="1773" spans="1:22" ht="13.5" x14ac:dyDescent="0.25">
      <c r="A1773" s="3">
        <f>RSI!A1773</f>
        <v>44595</v>
      </c>
      <c r="B1773" s="2">
        <f>RSI!B1773</f>
        <v>7.048</v>
      </c>
      <c r="C1773" s="2">
        <f>RSI!I1773</f>
        <v>54.734254301348876</v>
      </c>
      <c r="D1773" s="2">
        <f>MACD!E1773</f>
        <v>7.3508309845911057E-3</v>
      </c>
      <c r="E1773" s="2">
        <f>MACD!F1773</f>
        <v>-4.9845687513702715E-3</v>
      </c>
      <c r="F1773" s="2">
        <f>'Moving Avg'!D1773</f>
        <v>7.0280000000000005</v>
      </c>
      <c r="G1773" s="2">
        <f>'Moving Avg'!F1773</f>
        <v>7.043000000000001</v>
      </c>
      <c r="H1773" s="2">
        <f>'Moving Avg'!G1773</f>
        <v>6.9876399999999999</v>
      </c>
      <c r="I1773" s="2">
        <f>'Moving Avg'!H1773</f>
        <v>7.6697000000000264</v>
      </c>
      <c r="J1773" s="5" t="str">
        <f>OBV!F1773</f>
        <v>BULLISH</v>
      </c>
      <c r="K1773" s="5" t="str">
        <f>OBV!G1773</f>
        <v>NEUTRAL</v>
      </c>
      <c r="L1773" s="5" t="str">
        <f>OBV!H1773</f>
        <v>NEUTRAL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49.5</v>
      </c>
      <c r="Q1773" s="8">
        <f t="shared" si="274"/>
        <v>16.175000000000001</v>
      </c>
      <c r="R1773" s="8">
        <f t="shared" si="275"/>
        <v>17.375</v>
      </c>
      <c r="S1773" s="8">
        <f t="shared" si="276"/>
        <v>26.025000000000002</v>
      </c>
      <c r="T1773" s="8">
        <f t="shared" si="277"/>
        <v>18.625</v>
      </c>
      <c r="U1773" s="7">
        <f t="shared" si="278"/>
        <v>19.858333333333334</v>
      </c>
      <c r="V1773" s="7">
        <f t="shared" si="279"/>
        <v>19.55</v>
      </c>
    </row>
    <row r="1774" spans="1:22" ht="13.5" x14ac:dyDescent="0.25">
      <c r="A1774" s="3">
        <f>RSI!A1774</f>
        <v>44596</v>
      </c>
      <c r="B1774" s="2">
        <f>RSI!B1774</f>
        <v>6.8719999999999999</v>
      </c>
      <c r="C1774" s="2">
        <f>RSI!I1774</f>
        <v>28.381118143627688</v>
      </c>
      <c r="D1774" s="2">
        <f>MACD!E1774</f>
        <v>2.0691726568061064E-2</v>
      </c>
      <c r="E1774" s="2">
        <f>MACD!F1774</f>
        <v>1.5069031251599592E-4</v>
      </c>
      <c r="F1774" s="2">
        <f>'Moving Avg'!D1774</f>
        <v>6.9927999999999999</v>
      </c>
      <c r="G1774" s="2">
        <f>'Moving Avg'!F1774</f>
        <v>7.0342000000000011</v>
      </c>
      <c r="H1774" s="2">
        <f>'Moving Avg'!G1774</f>
        <v>6.9861199999999997</v>
      </c>
      <c r="I1774" s="2">
        <f>'Moving Avg'!H1774</f>
        <v>7.6625150000000257</v>
      </c>
      <c r="J1774" s="5" t="str">
        <f>OBV!F1774</f>
        <v>BEARISH</v>
      </c>
      <c r="K1774" s="5" t="str">
        <f>OBV!G1774</f>
        <v>NEUTRAL</v>
      </c>
      <c r="L1774" s="5" t="str">
        <f>OBV!H1774</f>
        <v>CONFIRMED BEARISH</v>
      </c>
      <c r="M1774" s="7">
        <f t="shared" si="270"/>
        <v>50</v>
      </c>
      <c r="N1774" s="7">
        <f t="shared" si="271"/>
        <v>0</v>
      </c>
      <c r="O1774" s="7">
        <f t="shared" si="272"/>
        <v>0</v>
      </c>
      <c r="P1774" s="7">
        <f t="shared" si="273"/>
        <v>16.5</v>
      </c>
      <c r="Q1774" s="8">
        <f t="shared" si="274"/>
        <v>19.975000000000001</v>
      </c>
      <c r="R1774" s="8">
        <f t="shared" si="275"/>
        <v>14.125</v>
      </c>
      <c r="S1774" s="8">
        <f t="shared" si="276"/>
        <v>14.925000000000001</v>
      </c>
      <c r="T1774" s="8">
        <f t="shared" si="277"/>
        <v>16.625</v>
      </c>
      <c r="U1774" s="7">
        <f t="shared" si="278"/>
        <v>16.341666666666669</v>
      </c>
      <c r="V1774" s="7">
        <f t="shared" si="279"/>
        <v>16.412500000000001</v>
      </c>
    </row>
    <row r="1775" spans="1:22" ht="13.5" x14ac:dyDescent="0.25">
      <c r="A1775" s="3">
        <f>RSI!A1775</f>
        <v>44599</v>
      </c>
      <c r="B1775" s="2">
        <f>RSI!B1775</f>
        <v>6.8719999999999999</v>
      </c>
      <c r="C1775" s="2">
        <f>RSI!I1775</f>
        <v>28.381118143627702</v>
      </c>
      <c r="D1775" s="2">
        <f>MACD!E1775</f>
        <v>3.2913890041514904E-2</v>
      </c>
      <c r="E1775" s="2">
        <f>MACD!F1775</f>
        <v>6.7033302583157772E-3</v>
      </c>
      <c r="F1775" s="2">
        <f>'Moving Avg'!D1775</f>
        <v>6.9775999999999998</v>
      </c>
      <c r="G1775" s="2">
        <f>'Moving Avg'!F1775</f>
        <v>7.0254000000000021</v>
      </c>
      <c r="H1775" s="2">
        <f>'Moving Avg'!G1775</f>
        <v>6.9846000000000004</v>
      </c>
      <c r="I1775" s="2">
        <f>'Moving Avg'!H1775</f>
        <v>7.6553300000000259</v>
      </c>
      <c r="J1775" s="5" t="str">
        <f>OBV!F1775</f>
        <v>BULLISH</v>
      </c>
      <c r="K1775" s="5" t="str">
        <f>OBV!G1775</f>
        <v>NEUTRAL</v>
      </c>
      <c r="L1775" s="5" t="str">
        <f>OBV!H1775</f>
        <v>BULLISH DIVERGENCE</v>
      </c>
      <c r="M1775" s="7">
        <f t="shared" si="270"/>
        <v>50</v>
      </c>
      <c r="N1775" s="7">
        <f t="shared" si="271"/>
        <v>0</v>
      </c>
      <c r="O1775" s="7">
        <f t="shared" si="272"/>
        <v>0</v>
      </c>
      <c r="P1775" s="7">
        <f t="shared" si="273"/>
        <v>66.5</v>
      </c>
      <c r="Q1775" s="8">
        <f t="shared" si="274"/>
        <v>27.475000000000001</v>
      </c>
      <c r="R1775" s="8">
        <f t="shared" si="275"/>
        <v>26.625</v>
      </c>
      <c r="S1775" s="8">
        <f t="shared" si="276"/>
        <v>37.424999999999997</v>
      </c>
      <c r="T1775" s="8">
        <f t="shared" si="277"/>
        <v>29.125</v>
      </c>
      <c r="U1775" s="7">
        <f t="shared" si="278"/>
        <v>30.508333333333336</v>
      </c>
      <c r="V1775" s="7">
        <f t="shared" si="279"/>
        <v>30.162500000000001</v>
      </c>
    </row>
    <row r="1776" spans="1:22" ht="13.5" x14ac:dyDescent="0.25">
      <c r="A1776" s="3">
        <f>RSI!A1776</f>
        <v>44600</v>
      </c>
      <c r="B1776" s="2">
        <f>RSI!B1776</f>
        <v>6.8719999999999999</v>
      </c>
      <c r="C1776" s="2">
        <f>RSI!I1776</f>
        <v>28.381118143627702</v>
      </c>
      <c r="D1776" s="2">
        <f>MACD!E1776</f>
        <v>4.4120270084345492E-2</v>
      </c>
      <c r="E1776" s="2">
        <f>MACD!F1776</f>
        <v>1.4186718223521721E-2</v>
      </c>
      <c r="F1776" s="2">
        <f>'Moving Avg'!D1776</f>
        <v>6.942400000000001</v>
      </c>
      <c r="G1776" s="2">
        <f>'Moving Avg'!F1776</f>
        <v>7.0165999999999995</v>
      </c>
      <c r="H1776" s="2">
        <f>'Moving Avg'!G1776</f>
        <v>6.9830800000000002</v>
      </c>
      <c r="I1776" s="2">
        <f>'Moving Avg'!H1776</f>
        <v>7.6482200000000251</v>
      </c>
      <c r="J1776" s="5" t="str">
        <f>OBV!F1776</f>
        <v>BEARISH</v>
      </c>
      <c r="K1776" s="5" t="str">
        <f>OBV!G1776</f>
        <v>NEUTRAL</v>
      </c>
      <c r="L1776" s="5" t="str">
        <f>OBV!H1776</f>
        <v>CONFIRMED BEARISH</v>
      </c>
      <c r="M1776" s="7">
        <f t="shared" si="270"/>
        <v>50</v>
      </c>
      <c r="N1776" s="7">
        <f t="shared" si="271"/>
        <v>0</v>
      </c>
      <c r="O1776" s="7">
        <f t="shared" si="272"/>
        <v>0</v>
      </c>
      <c r="P1776" s="7">
        <f t="shared" si="273"/>
        <v>16.5</v>
      </c>
      <c r="Q1776" s="8">
        <f t="shared" si="274"/>
        <v>19.975000000000001</v>
      </c>
      <c r="R1776" s="8">
        <f t="shared" si="275"/>
        <v>14.125</v>
      </c>
      <c r="S1776" s="8">
        <f t="shared" si="276"/>
        <v>14.925000000000001</v>
      </c>
      <c r="T1776" s="8">
        <f t="shared" si="277"/>
        <v>16.625</v>
      </c>
      <c r="U1776" s="7">
        <f t="shared" si="278"/>
        <v>16.341666666666669</v>
      </c>
      <c r="V1776" s="7">
        <f t="shared" si="279"/>
        <v>16.412500000000001</v>
      </c>
    </row>
    <row r="1777" spans="1:22" ht="13.5" x14ac:dyDescent="0.25">
      <c r="A1777" s="3">
        <f>RSI!A1777</f>
        <v>44601</v>
      </c>
      <c r="B1777" s="2">
        <f>RSI!B1777</f>
        <v>7.048</v>
      </c>
      <c r="C1777" s="2">
        <f>RSI!I1777</f>
        <v>55.275928390958242</v>
      </c>
      <c r="D1777" s="2">
        <f>MACD!E1777</f>
        <v>4.1366063336314873E-2</v>
      </c>
      <c r="E1777" s="2">
        <f>MACD!F1777</f>
        <v>1.9622587246080354E-2</v>
      </c>
      <c r="F1777" s="2">
        <f>'Moving Avg'!D1777</f>
        <v>6.942400000000001</v>
      </c>
      <c r="G1777" s="2">
        <f>'Moving Avg'!F1777</f>
        <v>7.0165999999999995</v>
      </c>
      <c r="H1777" s="2">
        <f>'Moving Avg'!G1777</f>
        <v>6.98508</v>
      </c>
      <c r="I1777" s="2">
        <f>'Moving Avg'!H1777</f>
        <v>7.6419900000000247</v>
      </c>
      <c r="J1777" s="5" t="str">
        <f>OBV!F1777</f>
        <v>BULLISH</v>
      </c>
      <c r="K1777" s="5" t="str">
        <f>OBV!G1777</f>
        <v>NEUTRAL</v>
      </c>
      <c r="L1777" s="5" t="str">
        <f>OBV!H1777</f>
        <v>NEUTRAL</v>
      </c>
      <c r="M1777" s="7">
        <f t="shared" si="270"/>
        <v>25</v>
      </c>
      <c r="N1777" s="7">
        <f t="shared" si="271"/>
        <v>0</v>
      </c>
      <c r="O1777" s="7">
        <f t="shared" si="272"/>
        <v>0</v>
      </c>
      <c r="P1777" s="7">
        <f t="shared" si="273"/>
        <v>49.5</v>
      </c>
      <c r="Q1777" s="8">
        <f t="shared" si="274"/>
        <v>16.175000000000001</v>
      </c>
      <c r="R1777" s="8">
        <f t="shared" si="275"/>
        <v>17.375</v>
      </c>
      <c r="S1777" s="8">
        <f t="shared" si="276"/>
        <v>26.025000000000002</v>
      </c>
      <c r="T1777" s="8">
        <f t="shared" si="277"/>
        <v>18.625</v>
      </c>
      <c r="U1777" s="7">
        <f t="shared" si="278"/>
        <v>19.858333333333334</v>
      </c>
      <c r="V1777" s="7">
        <f t="shared" si="279"/>
        <v>19.55</v>
      </c>
    </row>
    <row r="1778" spans="1:22" ht="13.5" x14ac:dyDescent="0.25">
      <c r="A1778" s="3">
        <f>RSI!A1778</f>
        <v>44602</v>
      </c>
      <c r="B1778" s="2">
        <f>RSI!B1778</f>
        <v>7.048</v>
      </c>
      <c r="C1778" s="2">
        <f>RSI!I1778</f>
        <v>55.275928390958242</v>
      </c>
      <c r="D1778" s="2">
        <f>MACD!E1778</f>
        <v>3.8736800917359204E-2</v>
      </c>
      <c r="E1778" s="2">
        <f>MACD!F1778</f>
        <v>2.3445429980336125E-2</v>
      </c>
      <c r="F1778" s="2">
        <f>'Moving Avg'!D1778</f>
        <v>6.942400000000001</v>
      </c>
      <c r="G1778" s="2">
        <f>'Moving Avg'!F1778</f>
        <v>7.0165999999999995</v>
      </c>
      <c r="H1778" s="2">
        <f>'Moving Avg'!G1778</f>
        <v>6.9870800000000006</v>
      </c>
      <c r="I1778" s="2">
        <f>'Moving Avg'!H1778</f>
        <v>7.6357600000000243</v>
      </c>
      <c r="J1778" s="5" t="str">
        <f>OBV!F1778</f>
        <v>BULLISH</v>
      </c>
      <c r="K1778" s="5" t="str">
        <f>OBV!G1778</f>
        <v>NEUTRAL</v>
      </c>
      <c r="L1778" s="5" t="str">
        <f>OBV!H1778</f>
        <v>NEUTRAL</v>
      </c>
      <c r="M1778" s="7">
        <f t="shared" si="270"/>
        <v>25</v>
      </c>
      <c r="N1778" s="7">
        <f t="shared" si="271"/>
        <v>0</v>
      </c>
      <c r="O1778" s="7">
        <f t="shared" si="272"/>
        <v>0</v>
      </c>
      <c r="P1778" s="7">
        <f t="shared" si="273"/>
        <v>49.5</v>
      </c>
      <c r="Q1778" s="8">
        <f t="shared" si="274"/>
        <v>16.175000000000001</v>
      </c>
      <c r="R1778" s="8">
        <f t="shared" si="275"/>
        <v>17.375</v>
      </c>
      <c r="S1778" s="8">
        <f t="shared" si="276"/>
        <v>26.025000000000002</v>
      </c>
      <c r="T1778" s="8">
        <f t="shared" si="277"/>
        <v>18.625</v>
      </c>
      <c r="U1778" s="7">
        <f t="shared" si="278"/>
        <v>19.858333333333334</v>
      </c>
      <c r="V1778" s="7">
        <f t="shared" si="279"/>
        <v>19.55</v>
      </c>
    </row>
    <row r="1779" spans="1:22" ht="13.5" x14ac:dyDescent="0.25">
      <c r="A1779" s="3">
        <f>RSI!A1779</f>
        <v>44603</v>
      </c>
      <c r="B1779" s="2">
        <f>RSI!B1779</f>
        <v>6.9640000000000004</v>
      </c>
      <c r="C1779" s="2">
        <f>RSI!I1779</f>
        <v>45.763413597413695</v>
      </c>
      <c r="D1779" s="2">
        <f>MACD!E1779</f>
        <v>4.2457614681226552E-2</v>
      </c>
      <c r="E1779" s="2">
        <f>MACD!F1779</f>
        <v>2.7247866920514209E-2</v>
      </c>
      <c r="F1779" s="2">
        <f>'Moving Avg'!D1779</f>
        <v>6.9608000000000008</v>
      </c>
      <c r="G1779" s="2">
        <f>'Moving Avg'!F1779</f>
        <v>7.0123999999999995</v>
      </c>
      <c r="H1779" s="2">
        <f>'Moving Avg'!G1779</f>
        <v>6.9874000000000001</v>
      </c>
      <c r="I1779" s="2">
        <f>'Moving Avg'!H1779</f>
        <v>7.6291100000000229</v>
      </c>
      <c r="J1779" s="5" t="str">
        <f>OBV!F1779</f>
        <v>BULLISH</v>
      </c>
      <c r="K1779" s="5" t="str">
        <f>OBV!G1779</f>
        <v>NEUTRAL</v>
      </c>
      <c r="L1779" s="5" t="str">
        <f>OBV!H1779</f>
        <v>CONFIRMED BULLISH</v>
      </c>
      <c r="M1779" s="7">
        <f t="shared" si="270"/>
        <v>25</v>
      </c>
      <c r="N1779" s="7">
        <f t="shared" si="271"/>
        <v>0</v>
      </c>
      <c r="O1779" s="7">
        <f t="shared" si="272"/>
        <v>0</v>
      </c>
      <c r="P1779" s="7">
        <f t="shared" si="273"/>
        <v>83.5</v>
      </c>
      <c r="Q1779" s="8">
        <f t="shared" si="274"/>
        <v>21.274999999999999</v>
      </c>
      <c r="R1779" s="8">
        <f t="shared" si="275"/>
        <v>25.875</v>
      </c>
      <c r="S1779" s="8">
        <f t="shared" si="276"/>
        <v>41.325000000000003</v>
      </c>
      <c r="T1779" s="8">
        <f t="shared" si="277"/>
        <v>27.125</v>
      </c>
      <c r="U1779" s="7">
        <f t="shared" si="278"/>
        <v>29.491666666666664</v>
      </c>
      <c r="V1779" s="7">
        <f t="shared" si="279"/>
        <v>28.9</v>
      </c>
    </row>
    <row r="1780" spans="1:22" ht="13.5" x14ac:dyDescent="0.25">
      <c r="A1780" s="3">
        <f>RSI!A1780</f>
        <v>44606</v>
      </c>
      <c r="B1780" s="2">
        <f>RSI!B1780</f>
        <v>6.9859999999999998</v>
      </c>
      <c r="C1780" s="2">
        <f>RSI!I1780</f>
        <v>48.274116337069891</v>
      </c>
      <c r="D1780" s="2">
        <f>MACD!E1780</f>
        <v>2.8831954642305035E-2</v>
      </c>
      <c r="E1780" s="2">
        <f>MACD!F1780</f>
        <v>2.7564684464872376E-2</v>
      </c>
      <c r="F1780" s="2">
        <f>'Moving Avg'!D1780</f>
        <v>6.9836</v>
      </c>
      <c r="G1780" s="2">
        <f>'Moving Avg'!F1780</f>
        <v>7.0093000000000005</v>
      </c>
      <c r="H1780" s="2">
        <f>'Moving Avg'!G1780</f>
        <v>6.9881600000000006</v>
      </c>
      <c r="I1780" s="2">
        <f>'Moving Avg'!H1780</f>
        <v>7.6226450000000225</v>
      </c>
      <c r="J1780" s="5" t="str">
        <f>OBV!F1780</f>
        <v>BULLISH</v>
      </c>
      <c r="K1780" s="5" t="str">
        <f>OBV!G1780</f>
        <v>NEUTRAL</v>
      </c>
      <c r="L1780" s="5" t="str">
        <f>OBV!H1780</f>
        <v>CONFIRMED BULLISH</v>
      </c>
      <c r="M1780" s="7">
        <f t="shared" si="270"/>
        <v>25</v>
      </c>
      <c r="N1780" s="7">
        <f t="shared" si="271"/>
        <v>0</v>
      </c>
      <c r="O1780" s="7">
        <f t="shared" si="272"/>
        <v>0</v>
      </c>
      <c r="P1780" s="7">
        <f t="shared" si="273"/>
        <v>83.5</v>
      </c>
      <c r="Q1780" s="8">
        <f t="shared" si="274"/>
        <v>21.274999999999999</v>
      </c>
      <c r="R1780" s="8">
        <f t="shared" si="275"/>
        <v>25.875</v>
      </c>
      <c r="S1780" s="8">
        <f t="shared" si="276"/>
        <v>41.325000000000003</v>
      </c>
      <c r="T1780" s="8">
        <f t="shared" si="277"/>
        <v>27.125</v>
      </c>
      <c r="U1780" s="7">
        <f t="shared" si="278"/>
        <v>29.491666666666664</v>
      </c>
      <c r="V1780" s="7">
        <f t="shared" si="279"/>
        <v>28.9</v>
      </c>
    </row>
    <row r="1781" spans="1:22" ht="13.5" x14ac:dyDescent="0.25">
      <c r="A1781" s="3">
        <f>RSI!A1781</f>
        <v>44607</v>
      </c>
      <c r="B1781" s="2">
        <f>RSI!B1781</f>
        <v>6.9859999999999998</v>
      </c>
      <c r="C1781" s="2">
        <f>RSI!I1781</f>
        <v>48.274116337069891</v>
      </c>
      <c r="D1781" s="2">
        <f>MACD!E1781</f>
        <v>3.2779577635830393E-2</v>
      </c>
      <c r="E1781" s="2">
        <f>MACD!F1781</f>
        <v>2.8607663099063978E-2</v>
      </c>
      <c r="F1781" s="2">
        <f>'Moving Avg'!D1781</f>
        <v>7.0064000000000011</v>
      </c>
      <c r="G1781" s="2">
        <f>'Moving Avg'!F1781</f>
        <v>7.0061999999999998</v>
      </c>
      <c r="H1781" s="2">
        <f>'Moving Avg'!G1781</f>
        <v>6.9889199999999994</v>
      </c>
      <c r="I1781" s="2">
        <f>'Moving Avg'!H1781</f>
        <v>7.6165850000000228</v>
      </c>
      <c r="J1781" s="5" t="str">
        <f>OBV!F1781</f>
        <v>BULLISH</v>
      </c>
      <c r="K1781" s="5" t="str">
        <f>OBV!G1781</f>
        <v>NEUTRAL</v>
      </c>
      <c r="L1781" s="5" t="str">
        <f>OBV!H1781</f>
        <v>CONFIRMED BULLISH</v>
      </c>
      <c r="M1781" s="7">
        <f t="shared" si="270"/>
        <v>25</v>
      </c>
      <c r="N1781" s="7">
        <f t="shared" si="271"/>
        <v>0</v>
      </c>
      <c r="O1781" s="7">
        <f t="shared" si="272"/>
        <v>0</v>
      </c>
      <c r="P1781" s="7">
        <f t="shared" si="273"/>
        <v>83.5</v>
      </c>
      <c r="Q1781" s="8">
        <f t="shared" si="274"/>
        <v>21.274999999999999</v>
      </c>
      <c r="R1781" s="8">
        <f t="shared" si="275"/>
        <v>25.875</v>
      </c>
      <c r="S1781" s="8">
        <f t="shared" si="276"/>
        <v>41.325000000000003</v>
      </c>
      <c r="T1781" s="8">
        <f t="shared" si="277"/>
        <v>27.125</v>
      </c>
      <c r="U1781" s="7">
        <f t="shared" si="278"/>
        <v>29.491666666666664</v>
      </c>
      <c r="V1781" s="7">
        <f t="shared" si="279"/>
        <v>28.9</v>
      </c>
    </row>
    <row r="1782" spans="1:22" ht="13.5" x14ac:dyDescent="0.25">
      <c r="A1782" s="3">
        <f>RSI!A1782</f>
        <v>44608</v>
      </c>
      <c r="B1782" s="2">
        <f>RSI!B1782</f>
        <v>6.9859999999999998</v>
      </c>
      <c r="C1782" s="2">
        <f>RSI!I1782</f>
        <v>48.274116337069891</v>
      </c>
      <c r="D1782" s="2">
        <f>MACD!E1782</f>
        <v>3.6205440919807153E-2</v>
      </c>
      <c r="E1782" s="2">
        <f>MACD!F1782</f>
        <v>3.0127218663212614E-2</v>
      </c>
      <c r="F1782" s="2">
        <f>'Moving Avg'!D1782</f>
        <v>6.9939999999999998</v>
      </c>
      <c r="G1782" s="2">
        <f>'Moving Avg'!F1782</f>
        <v>7.0031000000000008</v>
      </c>
      <c r="H1782" s="2">
        <f>'Moving Avg'!G1782</f>
        <v>6.9896799999999999</v>
      </c>
      <c r="I1782" s="2">
        <f>'Moving Avg'!H1782</f>
        <v>7.610525000000024</v>
      </c>
      <c r="J1782" s="5" t="str">
        <f>OBV!F1782</f>
        <v>BULLISH</v>
      </c>
      <c r="K1782" s="5" t="str">
        <f>OBV!G1782</f>
        <v>NEUTRAL</v>
      </c>
      <c r="L1782" s="5" t="str">
        <f>OBV!H1782</f>
        <v>BULLISH DIVERGENCE</v>
      </c>
      <c r="M1782" s="7">
        <f t="shared" si="270"/>
        <v>25</v>
      </c>
      <c r="N1782" s="7">
        <f t="shared" si="271"/>
        <v>0</v>
      </c>
      <c r="O1782" s="7">
        <f t="shared" si="272"/>
        <v>0</v>
      </c>
      <c r="P1782" s="7">
        <f t="shared" si="273"/>
        <v>66.5</v>
      </c>
      <c r="Q1782" s="8">
        <f t="shared" si="274"/>
        <v>18.725000000000001</v>
      </c>
      <c r="R1782" s="8">
        <f t="shared" si="275"/>
        <v>21.625</v>
      </c>
      <c r="S1782" s="8">
        <f t="shared" si="276"/>
        <v>33.674999999999997</v>
      </c>
      <c r="T1782" s="8">
        <f t="shared" si="277"/>
        <v>22.875</v>
      </c>
      <c r="U1782" s="7">
        <f t="shared" si="278"/>
        <v>24.675000000000001</v>
      </c>
      <c r="V1782" s="7">
        <f t="shared" si="279"/>
        <v>24.225000000000001</v>
      </c>
    </row>
    <row r="1783" spans="1:22" ht="13.5" x14ac:dyDescent="0.25">
      <c r="A1783" s="3">
        <f>RSI!A1783</f>
        <v>44609</v>
      </c>
      <c r="B1783" s="2">
        <f>RSI!B1783</f>
        <v>7.048</v>
      </c>
      <c r="C1783" s="2">
        <f>RSI!I1783</f>
        <v>55.521426638895377</v>
      </c>
      <c r="D1783" s="2">
        <f>MACD!E1783</f>
        <v>3.4590884336943795E-2</v>
      </c>
      <c r="E1783" s="2">
        <f>MACD!F1783</f>
        <v>3.1019951797958852E-2</v>
      </c>
      <c r="F1783" s="2">
        <f>'Moving Avg'!D1783</f>
        <v>6.9939999999999998</v>
      </c>
      <c r="G1783" s="2">
        <f>'Moving Avg'!F1783</f>
        <v>7.0031000000000008</v>
      </c>
      <c r="H1783" s="2">
        <f>'Moving Avg'!G1783</f>
        <v>6.9916799999999997</v>
      </c>
      <c r="I1783" s="2">
        <f>'Moving Avg'!H1783</f>
        <v>7.6047750000000232</v>
      </c>
      <c r="J1783" s="5" t="str">
        <f>OBV!F1783</f>
        <v>BULLISH</v>
      </c>
      <c r="K1783" s="5" t="str">
        <f>OBV!G1783</f>
        <v>NEUTRAL</v>
      </c>
      <c r="L1783" s="5" t="str">
        <f>OBV!H1783</f>
        <v>NEUTRAL</v>
      </c>
      <c r="M1783" s="7">
        <f t="shared" si="270"/>
        <v>25</v>
      </c>
      <c r="N1783" s="7">
        <f t="shared" si="271"/>
        <v>0</v>
      </c>
      <c r="O1783" s="7">
        <f t="shared" si="272"/>
        <v>0</v>
      </c>
      <c r="P1783" s="7">
        <f t="shared" si="273"/>
        <v>49.5</v>
      </c>
      <c r="Q1783" s="8">
        <f t="shared" si="274"/>
        <v>16.175000000000001</v>
      </c>
      <c r="R1783" s="8">
        <f t="shared" si="275"/>
        <v>17.375</v>
      </c>
      <c r="S1783" s="8">
        <f t="shared" si="276"/>
        <v>26.025000000000002</v>
      </c>
      <c r="T1783" s="8">
        <f t="shared" si="277"/>
        <v>18.625</v>
      </c>
      <c r="U1783" s="7">
        <f t="shared" si="278"/>
        <v>19.858333333333334</v>
      </c>
      <c r="V1783" s="7">
        <f t="shared" si="279"/>
        <v>19.55</v>
      </c>
    </row>
    <row r="1784" spans="1:22" ht="13.5" x14ac:dyDescent="0.25">
      <c r="A1784" s="3">
        <f>RSI!A1784</f>
        <v>44610</v>
      </c>
      <c r="B1784" s="2">
        <f>RSI!B1784</f>
        <v>7.048</v>
      </c>
      <c r="C1784" s="2">
        <f>RSI!I1784</f>
        <v>55.521426638895377</v>
      </c>
      <c r="D1784" s="2">
        <f>MACD!E1784</f>
        <v>5.8547971641935703E-3</v>
      </c>
      <c r="E1784" s="2">
        <f>MACD!F1784</f>
        <v>2.5986920871205799E-2</v>
      </c>
      <c r="F1784" s="2">
        <f>'Moving Avg'!D1784</f>
        <v>7.0108000000000006</v>
      </c>
      <c r="G1784" s="2">
        <f>'Moving Avg'!F1784</f>
        <v>7.0031000000000008</v>
      </c>
      <c r="H1784" s="2">
        <f>'Moving Avg'!G1784</f>
        <v>6.9936800000000003</v>
      </c>
      <c r="I1784" s="2">
        <f>'Moving Avg'!H1784</f>
        <v>7.5990250000000223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100</v>
      </c>
      <c r="O1784" s="7">
        <f t="shared" si="272"/>
        <v>0</v>
      </c>
      <c r="P1784" s="7">
        <f t="shared" si="273"/>
        <v>83.5</v>
      </c>
      <c r="Q1784" s="8">
        <f t="shared" si="274"/>
        <v>56.274999999999999</v>
      </c>
      <c r="R1784" s="8">
        <f t="shared" si="275"/>
        <v>45.875</v>
      </c>
      <c r="S1784" s="8">
        <f t="shared" si="276"/>
        <v>56.325000000000003</v>
      </c>
      <c r="T1784" s="8">
        <f t="shared" si="277"/>
        <v>52.125</v>
      </c>
      <c r="U1784" s="7">
        <f t="shared" si="278"/>
        <v>52.82500000000001</v>
      </c>
      <c r="V1784" s="7">
        <f t="shared" si="279"/>
        <v>52.650000000000006</v>
      </c>
    </row>
    <row r="1785" spans="1:22" ht="13.5" x14ac:dyDescent="0.25">
      <c r="A1785" s="3">
        <f>RSI!A1785</f>
        <v>44613</v>
      </c>
      <c r="B1785" s="2">
        <f>RSI!B1785</f>
        <v>6.8719999999999999</v>
      </c>
      <c r="C1785" s="2">
        <f>RSI!I1785</f>
        <v>37.99521120272118</v>
      </c>
      <c r="D1785" s="2">
        <f>MACD!E1785</f>
        <v>-5.6946135513706864E-3</v>
      </c>
      <c r="E1785" s="2">
        <f>MACD!F1785</f>
        <v>1.9650613986690501E-2</v>
      </c>
      <c r="F1785" s="2">
        <f>'Moving Avg'!D1785</f>
        <v>6.9879999999999995</v>
      </c>
      <c r="G1785" s="2">
        <f>'Moving Avg'!F1785</f>
        <v>6.9943000000000008</v>
      </c>
      <c r="H1785" s="2">
        <f>'Moving Avg'!G1785</f>
        <v>6.992160000000001</v>
      </c>
      <c r="I1785" s="2">
        <f>'Moving Avg'!H1785</f>
        <v>7.5936900000000218</v>
      </c>
      <c r="J1785" s="5" t="str">
        <f>OBV!F1785</f>
        <v>BULLISH</v>
      </c>
      <c r="K1785" s="5" t="str">
        <f>OBV!G1785</f>
        <v>NEUTRAL</v>
      </c>
      <c r="L1785" s="5" t="str">
        <f>OBV!H1785</f>
        <v>BULLISH DIVERGENCE</v>
      </c>
      <c r="M1785" s="7">
        <f t="shared" si="270"/>
        <v>25</v>
      </c>
      <c r="N1785" s="7">
        <f t="shared" si="271"/>
        <v>100</v>
      </c>
      <c r="O1785" s="7">
        <f t="shared" si="272"/>
        <v>0</v>
      </c>
      <c r="P1785" s="7">
        <f t="shared" si="273"/>
        <v>66.5</v>
      </c>
      <c r="Q1785" s="8">
        <f t="shared" si="274"/>
        <v>53.725000000000001</v>
      </c>
      <c r="R1785" s="8">
        <f t="shared" si="275"/>
        <v>41.625</v>
      </c>
      <c r="S1785" s="8">
        <f t="shared" si="276"/>
        <v>48.674999999999997</v>
      </c>
      <c r="T1785" s="8">
        <f t="shared" si="277"/>
        <v>47.875</v>
      </c>
      <c r="U1785" s="7">
        <f t="shared" si="278"/>
        <v>48.008333333333326</v>
      </c>
      <c r="V1785" s="7">
        <f t="shared" si="279"/>
        <v>47.974999999999994</v>
      </c>
    </row>
    <row r="1786" spans="1:22" ht="13.5" x14ac:dyDescent="0.25">
      <c r="A1786" s="3">
        <f>RSI!A1786</f>
        <v>44614</v>
      </c>
      <c r="B1786" s="2">
        <f>RSI!B1786</f>
        <v>6.8719999999999999</v>
      </c>
      <c r="C1786" s="2">
        <f>RSI!I1786</f>
        <v>37.99521120272118</v>
      </c>
      <c r="D1786" s="2">
        <f>MACD!E1786</f>
        <v>-1.4678401279502928E-2</v>
      </c>
      <c r="E1786" s="2">
        <f>MACD!F1786</f>
        <v>1.2784810933451816E-2</v>
      </c>
      <c r="F1786" s="2">
        <f>'Moving Avg'!D1786</f>
        <v>6.9652000000000003</v>
      </c>
      <c r="G1786" s="2">
        <f>'Moving Avg'!F1786</f>
        <v>6.9855000000000018</v>
      </c>
      <c r="H1786" s="2">
        <f>'Moving Avg'!G1786</f>
        <v>6.9906400000000009</v>
      </c>
      <c r="I1786" s="2">
        <f>'Moving Avg'!H1786</f>
        <v>7.5871700000000217</v>
      </c>
      <c r="J1786" s="5" t="str">
        <f>OBV!F1786</f>
        <v>BULLISH</v>
      </c>
      <c r="K1786" s="5" t="str">
        <f>OBV!G1786</f>
        <v>NEUTRAL</v>
      </c>
      <c r="L1786" s="5" t="str">
        <f>OBV!H1786</f>
        <v>BULLISH DIVERGENCE</v>
      </c>
      <c r="M1786" s="7">
        <f t="shared" si="270"/>
        <v>25</v>
      </c>
      <c r="N1786" s="7">
        <f t="shared" si="271"/>
        <v>100</v>
      </c>
      <c r="O1786" s="7">
        <f t="shared" si="272"/>
        <v>0</v>
      </c>
      <c r="P1786" s="7">
        <f t="shared" si="273"/>
        <v>66.5</v>
      </c>
      <c r="Q1786" s="8">
        <f t="shared" si="274"/>
        <v>53.725000000000001</v>
      </c>
      <c r="R1786" s="8">
        <f t="shared" si="275"/>
        <v>41.625</v>
      </c>
      <c r="S1786" s="8">
        <f t="shared" si="276"/>
        <v>48.674999999999997</v>
      </c>
      <c r="T1786" s="8">
        <f t="shared" si="277"/>
        <v>47.875</v>
      </c>
      <c r="U1786" s="7">
        <f t="shared" si="278"/>
        <v>48.008333333333326</v>
      </c>
      <c r="V1786" s="7">
        <f t="shared" si="279"/>
        <v>47.974999999999994</v>
      </c>
    </row>
    <row r="1787" spans="1:22" ht="13.5" x14ac:dyDescent="0.25">
      <c r="A1787" s="3">
        <f>RSI!A1787</f>
        <v>44615</v>
      </c>
      <c r="B1787" s="2">
        <f>RSI!B1787</f>
        <v>6.8719999999999999</v>
      </c>
      <c r="C1787" s="2">
        <f>RSI!I1787</f>
        <v>37.99521120272118</v>
      </c>
      <c r="D1787" s="2">
        <f>MACD!E1787</f>
        <v>5.5272168967963609E-3</v>
      </c>
      <c r="E1787" s="2">
        <f>MACD!F1787</f>
        <v>1.1333292126120727E-2</v>
      </c>
      <c r="F1787" s="2">
        <f>'Moving Avg'!D1787</f>
        <v>6.942400000000001</v>
      </c>
      <c r="G1787" s="2">
        <f>'Moving Avg'!F1787</f>
        <v>6.9767000000000028</v>
      </c>
      <c r="H1787" s="2">
        <f>'Moving Avg'!G1787</f>
        <v>6.9891200000000016</v>
      </c>
      <c r="I1787" s="2">
        <f>'Moving Avg'!H1787</f>
        <v>7.5809100000000216</v>
      </c>
      <c r="J1787" s="5" t="str">
        <f>OBV!F1787</f>
        <v>BULLISH</v>
      </c>
      <c r="K1787" s="5" t="str">
        <f>OBV!G1787</f>
        <v>NEUTRAL</v>
      </c>
      <c r="L1787" s="5" t="str">
        <f>OBV!H1787</f>
        <v>BULLISH DIVERGENCE</v>
      </c>
      <c r="M1787" s="7">
        <f t="shared" si="270"/>
        <v>25</v>
      </c>
      <c r="N1787" s="7">
        <f t="shared" si="271"/>
        <v>45</v>
      </c>
      <c r="O1787" s="7">
        <f t="shared" si="272"/>
        <v>0</v>
      </c>
      <c r="P1787" s="7">
        <f t="shared" si="273"/>
        <v>66.5</v>
      </c>
      <c r="Q1787" s="8">
        <f t="shared" si="274"/>
        <v>34.475000000000001</v>
      </c>
      <c r="R1787" s="8">
        <f t="shared" si="275"/>
        <v>30.625</v>
      </c>
      <c r="S1787" s="8">
        <f t="shared" si="276"/>
        <v>40.424999999999997</v>
      </c>
      <c r="T1787" s="8">
        <f t="shared" si="277"/>
        <v>34.125</v>
      </c>
      <c r="U1787" s="7">
        <f t="shared" si="278"/>
        <v>35.174999999999997</v>
      </c>
      <c r="V1787" s="7">
        <f t="shared" si="279"/>
        <v>34.912499999999994</v>
      </c>
    </row>
    <row r="1788" spans="1:22" ht="13.5" x14ac:dyDescent="0.25">
      <c r="A1788" s="3">
        <f>RSI!A1788</f>
        <v>44616</v>
      </c>
      <c r="B1788" s="2">
        <f>RSI!B1788</f>
        <v>6.8719999999999999</v>
      </c>
      <c r="C1788" s="2">
        <f>RSI!I1788</f>
        <v>37.995211202721173</v>
      </c>
      <c r="D1788" s="2">
        <f>MACD!E1788</f>
        <v>2.3300539207039783E-2</v>
      </c>
      <c r="E1788" s="2">
        <f>MACD!F1788</f>
        <v>1.3726741542304539E-2</v>
      </c>
      <c r="F1788" s="2">
        <f>'Moving Avg'!D1788</f>
        <v>6.9072000000000005</v>
      </c>
      <c r="G1788" s="2">
        <f>'Moving Avg'!F1788</f>
        <v>6.9679000000000002</v>
      </c>
      <c r="H1788" s="2">
        <f>'Moving Avg'!G1788</f>
        <v>6.988360000000001</v>
      </c>
      <c r="I1788" s="2">
        <f>'Moving Avg'!H1788</f>
        <v>7.5746500000000223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25</v>
      </c>
      <c r="N1788" s="7">
        <f t="shared" si="271"/>
        <v>0</v>
      </c>
      <c r="O1788" s="7">
        <f t="shared" si="272"/>
        <v>0</v>
      </c>
      <c r="P1788" s="7">
        <f t="shared" si="273"/>
        <v>16.5</v>
      </c>
      <c r="Q1788" s="8">
        <f t="shared" si="274"/>
        <v>11.225</v>
      </c>
      <c r="R1788" s="8">
        <f t="shared" si="275"/>
        <v>9.125</v>
      </c>
      <c r="S1788" s="8">
        <f t="shared" si="276"/>
        <v>11.175000000000001</v>
      </c>
      <c r="T1788" s="8">
        <f t="shared" si="277"/>
        <v>10.375</v>
      </c>
      <c r="U1788" s="7">
        <f t="shared" si="278"/>
        <v>10.508333333333335</v>
      </c>
      <c r="V1788" s="7">
        <f t="shared" si="279"/>
        <v>10.475000000000001</v>
      </c>
    </row>
    <row r="1789" spans="1:22" ht="13.5" x14ac:dyDescent="0.25">
      <c r="A1789" s="3">
        <f>RSI!A1789</f>
        <v>44617</v>
      </c>
      <c r="B1789" s="2">
        <f>RSI!B1789</f>
        <v>6.8719999999999999</v>
      </c>
      <c r="C1789" s="2">
        <f>RSI!I1789</f>
        <v>37.995211202721173</v>
      </c>
      <c r="D1789" s="2">
        <f>MACD!E1789</f>
        <v>2.6042594701309874E-2</v>
      </c>
      <c r="E1789" s="2">
        <f>MACD!F1789</f>
        <v>1.6189912174105606E-2</v>
      </c>
      <c r="F1789" s="2">
        <f>'Moving Avg'!D1789</f>
        <v>6.8719999999999999</v>
      </c>
      <c r="G1789" s="2">
        <f>'Moving Avg'!F1789</f>
        <v>6.9591000000000012</v>
      </c>
      <c r="H1789" s="2">
        <f>'Moving Avg'!G1789</f>
        <v>6.9876000000000023</v>
      </c>
      <c r="I1789" s="2">
        <f>'Moving Avg'!H1789</f>
        <v>7.5683900000000213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0</v>
      </c>
      <c r="P1789" s="7">
        <f t="shared" si="273"/>
        <v>16.5</v>
      </c>
      <c r="Q1789" s="8">
        <f t="shared" si="274"/>
        <v>11.225</v>
      </c>
      <c r="R1789" s="8">
        <f t="shared" si="275"/>
        <v>9.125</v>
      </c>
      <c r="S1789" s="8">
        <f t="shared" si="276"/>
        <v>11.175000000000001</v>
      </c>
      <c r="T1789" s="8">
        <f t="shared" si="277"/>
        <v>10.375</v>
      </c>
      <c r="U1789" s="7">
        <f t="shared" si="278"/>
        <v>10.508333333333335</v>
      </c>
      <c r="V1789" s="7">
        <f t="shared" si="279"/>
        <v>10.475000000000001</v>
      </c>
    </row>
    <row r="1790" spans="1:22" ht="13.5" x14ac:dyDescent="0.25">
      <c r="A1790" s="3">
        <f>RSI!A1790</f>
        <v>44620</v>
      </c>
      <c r="B1790" s="2">
        <f>RSI!B1790</f>
        <v>6.8719999999999999</v>
      </c>
      <c r="C1790" s="2">
        <f>RSI!I1790</f>
        <v>37.995211202721173</v>
      </c>
      <c r="D1790" s="2">
        <f>MACD!E1790</f>
        <v>3.2327195505068573E-2</v>
      </c>
      <c r="E1790" s="2">
        <f>MACD!F1790</f>
        <v>1.94173688402982E-2</v>
      </c>
      <c r="F1790" s="2">
        <f>'Moving Avg'!D1790</f>
        <v>6.8719999999999999</v>
      </c>
      <c r="G1790" s="2">
        <f>'Moving Avg'!F1790</f>
        <v>6.9552999999999994</v>
      </c>
      <c r="H1790" s="2">
        <f>'Moving Avg'!G1790</f>
        <v>6.9868400000000017</v>
      </c>
      <c r="I1790" s="2">
        <f>'Moving Avg'!H1790</f>
        <v>7.5621300000000211</v>
      </c>
      <c r="J1790" s="5" t="str">
        <f>OBV!F1790</f>
        <v>NEUTRAL</v>
      </c>
      <c r="K1790" s="5" t="str">
        <f>OBV!G1790</f>
        <v>NEUTRAL</v>
      </c>
      <c r="L1790" s="5" t="str">
        <f>OBV!H1790</f>
        <v>NEUTRAL</v>
      </c>
      <c r="M1790" s="7">
        <f t="shared" si="270"/>
        <v>25</v>
      </c>
      <c r="N1790" s="7">
        <f t="shared" si="271"/>
        <v>0</v>
      </c>
      <c r="O1790" s="7">
        <f t="shared" si="272"/>
        <v>0</v>
      </c>
      <c r="P1790" s="7">
        <f t="shared" si="273"/>
        <v>33</v>
      </c>
      <c r="Q1790" s="8">
        <f t="shared" si="274"/>
        <v>13.7</v>
      </c>
      <c r="R1790" s="8">
        <f t="shared" si="275"/>
        <v>13.25</v>
      </c>
      <c r="S1790" s="8">
        <f t="shared" si="276"/>
        <v>18.600000000000001</v>
      </c>
      <c r="T1790" s="8">
        <f t="shared" si="277"/>
        <v>14.5</v>
      </c>
      <c r="U1790" s="7">
        <f t="shared" si="278"/>
        <v>15.183333333333332</v>
      </c>
      <c r="V1790" s="7">
        <f t="shared" si="279"/>
        <v>15.012499999999999</v>
      </c>
    </row>
    <row r="1791" spans="1:22" ht="13.5" x14ac:dyDescent="0.25">
      <c r="A1791" s="3">
        <f>RSI!A1791</f>
        <v>44621</v>
      </c>
      <c r="B1791" s="2">
        <f>RSI!B1791</f>
        <v>6.8719999999999999</v>
      </c>
      <c r="C1791" s="2">
        <f>RSI!I1791</f>
        <v>37.995211202721158</v>
      </c>
      <c r="D1791" s="2">
        <f>MACD!E1791</f>
        <v>3.8181772254393564E-2</v>
      </c>
      <c r="E1791" s="2">
        <f>MACD!F1791</f>
        <v>2.3170249523117276E-2</v>
      </c>
      <c r="F1791" s="2">
        <f>'Moving Avg'!D1791</f>
        <v>6.8719999999999999</v>
      </c>
      <c r="G1791" s="2">
        <f>'Moving Avg'!F1791</f>
        <v>6.9465000000000003</v>
      </c>
      <c r="H1791" s="2">
        <f>'Moving Avg'!G1791</f>
        <v>6.986080000000003</v>
      </c>
      <c r="I1791" s="2">
        <f>'Moving Avg'!H1791</f>
        <v>7.5558700000000201</v>
      </c>
      <c r="J1791" s="5" t="str">
        <f>OBV!F1791</f>
        <v>NEUTRAL</v>
      </c>
      <c r="K1791" s="5" t="str">
        <f>OBV!G1791</f>
        <v>NEUTRAL</v>
      </c>
      <c r="L1791" s="5" t="str">
        <f>OBV!H1791</f>
        <v>NEUTRAL</v>
      </c>
      <c r="M1791" s="7">
        <f t="shared" si="270"/>
        <v>25</v>
      </c>
      <c r="N1791" s="7">
        <f t="shared" si="271"/>
        <v>0</v>
      </c>
      <c r="O1791" s="7">
        <f t="shared" si="272"/>
        <v>0</v>
      </c>
      <c r="P1791" s="7">
        <f t="shared" si="273"/>
        <v>33</v>
      </c>
      <c r="Q1791" s="8">
        <f t="shared" si="274"/>
        <v>13.7</v>
      </c>
      <c r="R1791" s="8">
        <f t="shared" si="275"/>
        <v>13.25</v>
      </c>
      <c r="S1791" s="8">
        <f t="shared" si="276"/>
        <v>18.600000000000001</v>
      </c>
      <c r="T1791" s="8">
        <f t="shared" si="277"/>
        <v>14.5</v>
      </c>
      <c r="U1791" s="7">
        <f t="shared" si="278"/>
        <v>15.183333333333332</v>
      </c>
      <c r="V1791" s="7">
        <f t="shared" si="279"/>
        <v>15.012499999999999</v>
      </c>
    </row>
    <row r="1792" spans="1:22" ht="13.5" x14ac:dyDescent="0.25">
      <c r="A1792" s="3">
        <f>RSI!A1792</f>
        <v>44622</v>
      </c>
      <c r="B1792" s="2">
        <f>RSI!B1792</f>
        <v>6.8719999999999999</v>
      </c>
      <c r="C1792" s="2">
        <f>RSI!I1792</f>
        <v>37.995211202721158</v>
      </c>
      <c r="D1792" s="2">
        <f>MACD!E1792</f>
        <v>4.363271674740421E-2</v>
      </c>
      <c r="E1792" s="2">
        <f>MACD!F1792</f>
        <v>2.7262742967974665E-2</v>
      </c>
      <c r="F1792" s="2">
        <f>'Moving Avg'!D1792</f>
        <v>6.8719999999999999</v>
      </c>
      <c r="G1792" s="2">
        <f>'Moving Avg'!F1792</f>
        <v>6.9377000000000013</v>
      </c>
      <c r="H1792" s="2">
        <f>'Moving Avg'!G1792</f>
        <v>6.9853200000000024</v>
      </c>
      <c r="I1792" s="2">
        <f>'Moving Avg'!H1792</f>
        <v>7.549610000000019</v>
      </c>
      <c r="J1792" s="5" t="str">
        <f>OBV!F1792</f>
        <v>NEUTRAL</v>
      </c>
      <c r="K1792" s="5" t="str">
        <f>OBV!G1792</f>
        <v>NEUTRAL</v>
      </c>
      <c r="L1792" s="5" t="str">
        <f>OBV!H1792</f>
        <v>NEUTRAL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33</v>
      </c>
      <c r="Q1792" s="8">
        <f t="shared" si="274"/>
        <v>13.7</v>
      </c>
      <c r="R1792" s="8">
        <f t="shared" si="275"/>
        <v>13.25</v>
      </c>
      <c r="S1792" s="8">
        <f t="shared" si="276"/>
        <v>18.600000000000001</v>
      </c>
      <c r="T1792" s="8">
        <f t="shared" si="277"/>
        <v>14.5</v>
      </c>
      <c r="U1792" s="7">
        <f t="shared" si="278"/>
        <v>15.183333333333332</v>
      </c>
      <c r="V1792" s="7">
        <f t="shared" si="279"/>
        <v>15.012499999999999</v>
      </c>
    </row>
    <row r="1793" spans="1:22" ht="13.5" x14ac:dyDescent="0.25">
      <c r="A1793" s="3">
        <f>RSI!A1793</f>
        <v>44623</v>
      </c>
      <c r="B1793" s="2">
        <f>RSI!B1793</f>
        <v>6.8719999999999999</v>
      </c>
      <c r="C1793" s="2">
        <f>RSI!I1793</f>
        <v>37.995211202721158</v>
      </c>
      <c r="D1793" s="2">
        <f>MACD!E1793</f>
        <v>5.8243767655063117E-2</v>
      </c>
      <c r="E1793" s="2">
        <f>MACD!F1793</f>
        <v>3.3458947905392361E-2</v>
      </c>
      <c r="F1793" s="2">
        <f>'Moving Avg'!D1793</f>
        <v>6.8719999999999999</v>
      </c>
      <c r="G1793" s="2">
        <f>'Moving Avg'!F1793</f>
        <v>6.9288999999999987</v>
      </c>
      <c r="H1793" s="2">
        <f>'Moving Avg'!G1793</f>
        <v>6.9845600000000037</v>
      </c>
      <c r="I1793" s="2">
        <f>'Moving Avg'!H1793</f>
        <v>7.5433500000000198</v>
      </c>
      <c r="J1793" s="5" t="str">
        <f>OBV!F1793</f>
        <v>NEUTRAL</v>
      </c>
      <c r="K1793" s="5" t="str">
        <f>OBV!G1793</f>
        <v>NEUTRAL</v>
      </c>
      <c r="L1793" s="5" t="str">
        <f>OBV!H1793</f>
        <v>NEUTRAL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33</v>
      </c>
      <c r="Q1793" s="8">
        <f t="shared" si="274"/>
        <v>13.7</v>
      </c>
      <c r="R1793" s="8">
        <f t="shared" si="275"/>
        <v>13.25</v>
      </c>
      <c r="S1793" s="8">
        <f t="shared" si="276"/>
        <v>18.600000000000001</v>
      </c>
      <c r="T1793" s="8">
        <f t="shared" si="277"/>
        <v>14.5</v>
      </c>
      <c r="U1793" s="7">
        <f t="shared" si="278"/>
        <v>15.183333333333332</v>
      </c>
      <c r="V1793" s="7">
        <f t="shared" si="279"/>
        <v>15.012499999999999</v>
      </c>
    </row>
    <row r="1794" spans="1:22" ht="13.5" x14ac:dyDescent="0.25">
      <c r="A1794" s="3">
        <f>RSI!A1794</f>
        <v>44624</v>
      </c>
      <c r="B1794" s="2">
        <f>RSI!B1794</f>
        <v>6.8719999999999999</v>
      </c>
      <c r="C1794" s="2">
        <f>RSI!I1794</f>
        <v>37.995211202721158</v>
      </c>
      <c r="D1794" s="2">
        <f>MACD!E1794</f>
        <v>7.1033123578101431E-2</v>
      </c>
      <c r="E1794" s="2">
        <f>MACD!F1794</f>
        <v>4.0973783039934181E-2</v>
      </c>
      <c r="F1794" s="2">
        <f>'Moving Avg'!D1794</f>
        <v>6.8719999999999999</v>
      </c>
      <c r="G1794" s="2">
        <f>'Moving Avg'!F1794</f>
        <v>6.9288999999999987</v>
      </c>
      <c r="H1794" s="2">
        <f>'Moving Avg'!G1794</f>
        <v>6.9838000000000031</v>
      </c>
      <c r="I1794" s="2">
        <f>'Moving Avg'!H1794</f>
        <v>7.5367100000000189</v>
      </c>
      <c r="J1794" s="5" t="str">
        <f>OBV!F1794</f>
        <v>NEUTRAL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33</v>
      </c>
      <c r="Q1794" s="8">
        <f t="shared" si="274"/>
        <v>13.7</v>
      </c>
      <c r="R1794" s="8">
        <f t="shared" si="275"/>
        <v>13.25</v>
      </c>
      <c r="S1794" s="8">
        <f t="shared" si="276"/>
        <v>18.600000000000001</v>
      </c>
      <c r="T1794" s="8">
        <f t="shared" si="277"/>
        <v>14.5</v>
      </c>
      <c r="U1794" s="7">
        <f t="shared" si="278"/>
        <v>15.183333333333332</v>
      </c>
      <c r="V1794" s="7">
        <f t="shared" si="279"/>
        <v>15.012499999999999</v>
      </c>
    </row>
    <row r="1795" spans="1:22" ht="13.5" x14ac:dyDescent="0.25">
      <c r="A1795" s="3">
        <f>RSI!A1795</f>
        <v>44627</v>
      </c>
      <c r="B1795" s="2">
        <f>RSI!B1795</f>
        <v>6.8719999999999999</v>
      </c>
      <c r="C1795" s="2">
        <f>RSI!I1795</f>
        <v>37.995211202721158</v>
      </c>
      <c r="D1795" s="2">
        <f>MACD!E1795</f>
        <v>5.5172554873038848E-2</v>
      </c>
      <c r="E1795" s="2">
        <f>MACD!F1795</f>
        <v>4.3813537406555123E-2</v>
      </c>
      <c r="F1795" s="2">
        <f>'Moving Avg'!D1795</f>
        <v>6.8719999999999999</v>
      </c>
      <c r="G1795" s="2">
        <f>'Moving Avg'!F1795</f>
        <v>6.9289000000000014</v>
      </c>
      <c r="H1795" s="2">
        <f>'Moving Avg'!G1795</f>
        <v>6.9830400000000044</v>
      </c>
      <c r="I1795" s="2">
        <f>'Moving Avg'!H1795</f>
        <v>7.5300700000000189</v>
      </c>
      <c r="J1795" s="5" t="str">
        <f>OBV!F1795</f>
        <v>NEUTRAL</v>
      </c>
      <c r="K1795" s="5" t="str">
        <f>OBV!G1795</f>
        <v>NEUTRAL</v>
      </c>
      <c r="L1795" s="5" t="str">
        <f>OBV!H1795</f>
        <v>NEUTRAL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33</v>
      </c>
      <c r="Q1795" s="8">
        <f t="shared" ref="Q1795:Q1858" si="284">0.35*M1795+N1795*0.35+O1795*0.15+P1795*0.15</f>
        <v>13.7</v>
      </c>
      <c r="R1795" s="8">
        <f t="shared" ref="R1795:R1858" si="285">M1795*0.2+N1795*0.2+O1795*0.35+P1795*0.25</f>
        <v>13.25</v>
      </c>
      <c r="S1795" s="8">
        <f t="shared" ref="S1795:S1858" si="286">M1795*0.15+N1795*0.15+O1795*0.25+P1795*0.45</f>
        <v>18.600000000000001</v>
      </c>
      <c r="T1795" s="8">
        <f t="shared" ref="T1795:T1858" si="287">0.25*SUM(M1795:P1795)</f>
        <v>14.5</v>
      </c>
      <c r="U1795" s="7">
        <f t="shared" ref="U1795:U1858" si="288">SUM(Q1795:S1795)/3</f>
        <v>15.183333333333332</v>
      </c>
      <c r="V1795" s="7">
        <f t="shared" ref="V1795:V1858" si="289">SUM(Q1795:T1795)/4</f>
        <v>15.012499999999999</v>
      </c>
    </row>
    <row r="1796" spans="1:22" ht="13.5" x14ac:dyDescent="0.25">
      <c r="A1796" s="3">
        <f>RSI!A1796</f>
        <v>44628</v>
      </c>
      <c r="B1796" s="2">
        <f>RSI!B1796</f>
        <v>6.91</v>
      </c>
      <c r="C1796" s="2">
        <f>RSI!I1796</f>
        <v>46.269833203679589</v>
      </c>
      <c r="D1796" s="2">
        <f>MACD!E1796</f>
        <v>3.9302621501573931E-2</v>
      </c>
      <c r="E1796" s="2">
        <f>MACD!F1796</f>
        <v>4.291135422555889E-2</v>
      </c>
      <c r="F1796" s="2">
        <f>'Moving Avg'!D1796</f>
        <v>6.879599999999999</v>
      </c>
      <c r="G1796" s="2">
        <f>'Moving Avg'!F1796</f>
        <v>6.9308000000000005</v>
      </c>
      <c r="H1796" s="2">
        <f>'Moving Avg'!G1796</f>
        <v>6.9830400000000044</v>
      </c>
      <c r="I1796" s="2">
        <f>'Moving Avg'!H1796</f>
        <v>7.5238100000000179</v>
      </c>
      <c r="J1796" s="5" t="str">
        <f>OBV!F1796</f>
        <v>BULLISH</v>
      </c>
      <c r="K1796" s="5" t="str">
        <f>OBV!G1796</f>
        <v>NEUTRAL</v>
      </c>
      <c r="L1796" s="5" t="str">
        <f>OBV!H1796</f>
        <v>CONFIRMED BULLISH</v>
      </c>
      <c r="M1796" s="7">
        <f t="shared" si="280"/>
        <v>25</v>
      </c>
      <c r="N1796" s="7">
        <f t="shared" si="281"/>
        <v>45</v>
      </c>
      <c r="O1796" s="7">
        <f t="shared" si="282"/>
        <v>0</v>
      </c>
      <c r="P1796" s="7">
        <f t="shared" si="283"/>
        <v>83.5</v>
      </c>
      <c r="Q1796" s="8">
        <f t="shared" si="284"/>
        <v>37.024999999999999</v>
      </c>
      <c r="R1796" s="8">
        <f t="shared" si="285"/>
        <v>34.875</v>
      </c>
      <c r="S1796" s="8">
        <f t="shared" si="286"/>
        <v>48.075000000000003</v>
      </c>
      <c r="T1796" s="8">
        <f t="shared" si="287"/>
        <v>38.375</v>
      </c>
      <c r="U1796" s="7">
        <f t="shared" si="288"/>
        <v>39.991666666666667</v>
      </c>
      <c r="V1796" s="7">
        <f t="shared" si="289"/>
        <v>39.587500000000006</v>
      </c>
    </row>
    <row r="1797" spans="1:22" ht="13.5" x14ac:dyDescent="0.25">
      <c r="A1797" s="3">
        <f>RSI!A1797</f>
        <v>44629</v>
      </c>
      <c r="B1797" s="2">
        <f>RSI!B1797</f>
        <v>7.048</v>
      </c>
      <c r="C1797" s="2">
        <f>RSI!I1797</f>
        <v>64.69577755088622</v>
      </c>
      <c r="D1797" s="2">
        <f>MACD!E1797</f>
        <v>1.5765749241860583E-2</v>
      </c>
      <c r="E1797" s="2">
        <f>MACD!F1797</f>
        <v>3.7482233228819231E-2</v>
      </c>
      <c r="F1797" s="2">
        <f>'Moving Avg'!D1797</f>
        <v>6.9147999999999996</v>
      </c>
      <c r="G1797" s="2">
        <f>'Moving Avg'!F1797</f>
        <v>6.9308000000000005</v>
      </c>
      <c r="H1797" s="2">
        <f>'Moving Avg'!G1797</f>
        <v>6.9858000000000047</v>
      </c>
      <c r="I1797" s="2">
        <f>'Moving Avg'!H1797</f>
        <v>7.5182750000000169</v>
      </c>
      <c r="J1797" s="5" t="str">
        <f>OBV!F1797</f>
        <v>BULLISH</v>
      </c>
      <c r="K1797" s="5" t="str">
        <f>OBV!G1797</f>
        <v>NEUTRAL</v>
      </c>
      <c r="L1797" s="5" t="str">
        <f>OBV!H1797</f>
        <v>CONFIRMED BULLISH</v>
      </c>
      <c r="M1797" s="7">
        <f t="shared" si="280"/>
        <v>25</v>
      </c>
      <c r="N1797" s="7">
        <f t="shared" si="281"/>
        <v>100</v>
      </c>
      <c r="O1797" s="7">
        <f t="shared" si="282"/>
        <v>0</v>
      </c>
      <c r="P1797" s="7">
        <f t="shared" si="283"/>
        <v>83.5</v>
      </c>
      <c r="Q1797" s="8">
        <f t="shared" si="284"/>
        <v>56.274999999999999</v>
      </c>
      <c r="R1797" s="8">
        <f t="shared" si="285"/>
        <v>45.875</v>
      </c>
      <c r="S1797" s="8">
        <f t="shared" si="286"/>
        <v>56.325000000000003</v>
      </c>
      <c r="T1797" s="8">
        <f t="shared" si="287"/>
        <v>52.125</v>
      </c>
      <c r="U1797" s="7">
        <f t="shared" si="288"/>
        <v>52.82500000000001</v>
      </c>
      <c r="V1797" s="7">
        <f t="shared" si="289"/>
        <v>52.650000000000006</v>
      </c>
    </row>
    <row r="1798" spans="1:22" ht="13.5" x14ac:dyDescent="0.25">
      <c r="A1798" s="3">
        <f>RSI!A1798</f>
        <v>44630</v>
      </c>
      <c r="B1798" s="2">
        <f>RSI!B1798</f>
        <v>7.048</v>
      </c>
      <c r="C1798" s="2">
        <f>RSI!I1798</f>
        <v>64.69577755088622</v>
      </c>
      <c r="D1798" s="2">
        <f>MACD!E1798</f>
        <v>-4.860184856113392E-3</v>
      </c>
      <c r="E1798" s="2">
        <f>MACD!F1798</f>
        <v>2.9013749611832708E-2</v>
      </c>
      <c r="F1798" s="2">
        <f>'Moving Avg'!D1798</f>
        <v>6.95</v>
      </c>
      <c r="G1798" s="2">
        <f>'Moving Avg'!F1798</f>
        <v>6.9307999999999996</v>
      </c>
      <c r="H1798" s="2">
        <f>'Moving Avg'!G1798</f>
        <v>6.9885600000000041</v>
      </c>
      <c r="I1798" s="2">
        <f>'Moving Avg'!H1798</f>
        <v>7.5130450000000168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  <c r="M1798" s="7">
        <f t="shared" si="280"/>
        <v>25</v>
      </c>
      <c r="N1798" s="7">
        <f t="shared" si="281"/>
        <v>100</v>
      </c>
      <c r="O1798" s="7">
        <f t="shared" si="282"/>
        <v>0</v>
      </c>
      <c r="P1798" s="7">
        <f t="shared" si="283"/>
        <v>83.5</v>
      </c>
      <c r="Q1798" s="8">
        <f t="shared" si="284"/>
        <v>56.274999999999999</v>
      </c>
      <c r="R1798" s="8">
        <f t="shared" si="285"/>
        <v>45.875</v>
      </c>
      <c r="S1798" s="8">
        <f t="shared" si="286"/>
        <v>56.325000000000003</v>
      </c>
      <c r="T1798" s="8">
        <f t="shared" si="287"/>
        <v>52.125</v>
      </c>
      <c r="U1798" s="7">
        <f t="shared" si="288"/>
        <v>52.82500000000001</v>
      </c>
      <c r="V1798" s="7">
        <f t="shared" si="289"/>
        <v>52.650000000000006</v>
      </c>
    </row>
    <row r="1799" spans="1:22" ht="13.5" x14ac:dyDescent="0.25">
      <c r="A1799" s="3">
        <f>RSI!A1799</f>
        <v>44631</v>
      </c>
      <c r="B1799" s="2">
        <f>RSI!B1799</f>
        <v>7.0780000000000003</v>
      </c>
      <c r="C1799" s="2">
        <f>RSI!I1799</f>
        <v>67.505318616808609</v>
      </c>
      <c r="D1799" s="2">
        <f>MACD!E1799</f>
        <v>-2.5192638239356135E-2</v>
      </c>
      <c r="E1799" s="2">
        <f>MACD!F1799</f>
        <v>1.8172472041594941E-2</v>
      </c>
      <c r="F1799" s="2">
        <f>'Moving Avg'!D1799</f>
        <v>6.991200000000001</v>
      </c>
      <c r="G1799" s="2">
        <f>'Moving Avg'!F1799</f>
        <v>6.9364999999999997</v>
      </c>
      <c r="H1799" s="2">
        <f>'Moving Avg'!G1799</f>
        <v>6.9891600000000036</v>
      </c>
      <c r="I1799" s="2">
        <f>'Moving Avg'!H1799</f>
        <v>7.5076250000000151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  <c r="M1799" s="7">
        <f t="shared" si="280"/>
        <v>25</v>
      </c>
      <c r="N1799" s="7">
        <f t="shared" si="281"/>
        <v>100</v>
      </c>
      <c r="O1799" s="7">
        <f t="shared" si="282"/>
        <v>0</v>
      </c>
      <c r="P1799" s="7">
        <f t="shared" si="283"/>
        <v>83.5</v>
      </c>
      <c r="Q1799" s="8">
        <f t="shared" si="284"/>
        <v>56.274999999999999</v>
      </c>
      <c r="R1799" s="8">
        <f t="shared" si="285"/>
        <v>45.875</v>
      </c>
      <c r="S1799" s="8">
        <f t="shared" si="286"/>
        <v>56.325000000000003</v>
      </c>
      <c r="T1799" s="8">
        <f t="shared" si="287"/>
        <v>52.125</v>
      </c>
      <c r="U1799" s="7">
        <f t="shared" si="288"/>
        <v>52.82500000000001</v>
      </c>
      <c r="V1799" s="7">
        <f t="shared" si="289"/>
        <v>52.650000000000006</v>
      </c>
    </row>
    <row r="1800" spans="1:22" ht="13.5" x14ac:dyDescent="0.25">
      <c r="A1800" s="3">
        <f>RSI!A1800</f>
        <v>44634</v>
      </c>
      <c r="B1800" s="2">
        <f>RSI!B1800</f>
        <v>7.0780000000000003</v>
      </c>
      <c r="C1800" s="2">
        <f>RSI!I1800</f>
        <v>67.505318616808609</v>
      </c>
      <c r="D1800" s="2">
        <f>MACD!E1800</f>
        <v>-4.3183105838884295E-2</v>
      </c>
      <c r="E1800" s="2">
        <f>MACD!F1800</f>
        <v>5.9013564654990941E-3</v>
      </c>
      <c r="F1800" s="2">
        <f>'Moving Avg'!D1800</f>
        <v>7.0324</v>
      </c>
      <c r="G1800" s="2">
        <f>'Moving Avg'!F1800</f>
        <v>6.9411000000000005</v>
      </c>
      <c r="H1800" s="2">
        <f>'Moving Avg'!G1800</f>
        <v>6.9897600000000031</v>
      </c>
      <c r="I1800" s="2">
        <f>'Moving Avg'!H1800</f>
        <v>7.5020150000000152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  <c r="M1800" s="7">
        <f t="shared" si="280"/>
        <v>25</v>
      </c>
      <c r="N1800" s="7">
        <f t="shared" si="281"/>
        <v>100</v>
      </c>
      <c r="O1800" s="7">
        <f t="shared" si="282"/>
        <v>0</v>
      </c>
      <c r="P1800" s="7">
        <f t="shared" si="283"/>
        <v>83.5</v>
      </c>
      <c r="Q1800" s="8">
        <f t="shared" si="284"/>
        <v>56.274999999999999</v>
      </c>
      <c r="R1800" s="8">
        <f t="shared" si="285"/>
        <v>45.875</v>
      </c>
      <c r="S1800" s="8">
        <f t="shared" si="286"/>
        <v>56.325000000000003</v>
      </c>
      <c r="T1800" s="8">
        <f t="shared" si="287"/>
        <v>52.125</v>
      </c>
      <c r="U1800" s="7">
        <f t="shared" si="288"/>
        <v>52.82500000000001</v>
      </c>
      <c r="V1800" s="7">
        <f t="shared" si="289"/>
        <v>52.650000000000006</v>
      </c>
    </row>
    <row r="1801" spans="1:22" ht="13.5" x14ac:dyDescent="0.25">
      <c r="A1801" s="3">
        <f>RSI!A1801</f>
        <v>44635</v>
      </c>
      <c r="B1801" s="2">
        <f>RSI!B1801</f>
        <v>7.2839999999999998</v>
      </c>
      <c r="C1801" s="2">
        <f>RSI!I1801</f>
        <v>80.110479251416024</v>
      </c>
      <c r="D1801" s="2">
        <f>MACD!E1801</f>
        <v>-7.4392923977102399E-2</v>
      </c>
      <c r="E1801" s="2">
        <f>MACD!F1801</f>
        <v>-1.0157499623021204E-2</v>
      </c>
      <c r="F1801" s="2">
        <f>'Moving Avg'!D1801</f>
        <v>7.1072000000000006</v>
      </c>
      <c r="G1801" s="2">
        <f>'Moving Avg'!F1801</f>
        <v>6.9560000000000004</v>
      </c>
      <c r="H1801" s="2">
        <f>'Moving Avg'!G1801</f>
        <v>6.9944800000000029</v>
      </c>
      <c r="I1801" s="2">
        <f>'Moving Avg'!H1801</f>
        <v>7.4974350000000136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0</v>
      </c>
      <c r="N1801" s="7">
        <f t="shared" si="281"/>
        <v>100</v>
      </c>
      <c r="O1801" s="7">
        <f t="shared" si="282"/>
        <v>0</v>
      </c>
      <c r="P1801" s="7">
        <f t="shared" si="283"/>
        <v>83.5</v>
      </c>
      <c r="Q1801" s="8">
        <f t="shared" si="284"/>
        <v>47.524999999999999</v>
      </c>
      <c r="R1801" s="8">
        <f t="shared" si="285"/>
        <v>40.875</v>
      </c>
      <c r="S1801" s="8">
        <f t="shared" si="286"/>
        <v>52.575000000000003</v>
      </c>
      <c r="T1801" s="8">
        <f t="shared" si="287"/>
        <v>45.875</v>
      </c>
      <c r="U1801" s="7">
        <f t="shared" si="288"/>
        <v>46.991666666666674</v>
      </c>
      <c r="V1801" s="7">
        <f t="shared" si="289"/>
        <v>46.712500000000006</v>
      </c>
    </row>
    <row r="1802" spans="1:22" ht="13.5" x14ac:dyDescent="0.25">
      <c r="A1802" s="3">
        <f>RSI!A1802</f>
        <v>44636</v>
      </c>
      <c r="B1802" s="2">
        <f>RSI!B1802</f>
        <v>7.2839999999999998</v>
      </c>
      <c r="C1802" s="2">
        <f>RSI!I1802</f>
        <v>80.110479251416024</v>
      </c>
      <c r="D1802" s="2">
        <f>MACD!E1802</f>
        <v>-0.10269243478081069</v>
      </c>
      <c r="E1802" s="2">
        <f>MACD!F1802</f>
        <v>-2.8664486654579102E-2</v>
      </c>
      <c r="F1802" s="2">
        <f>'Moving Avg'!D1802</f>
        <v>7.1543999999999999</v>
      </c>
      <c r="G1802" s="2">
        <f>'Moving Avg'!F1802</f>
        <v>6.9709000000000003</v>
      </c>
      <c r="H1802" s="2">
        <f>'Moving Avg'!G1802</f>
        <v>6.9992000000000028</v>
      </c>
      <c r="I1802" s="2">
        <f>'Moving Avg'!H1802</f>
        <v>7.4929300000000136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  <c r="M1802" s="7">
        <f t="shared" si="280"/>
        <v>0</v>
      </c>
      <c r="N1802" s="7">
        <f t="shared" si="281"/>
        <v>100</v>
      </c>
      <c r="O1802" s="7">
        <f t="shared" si="282"/>
        <v>0</v>
      </c>
      <c r="P1802" s="7">
        <f t="shared" si="283"/>
        <v>83.5</v>
      </c>
      <c r="Q1802" s="8">
        <f t="shared" si="284"/>
        <v>47.524999999999999</v>
      </c>
      <c r="R1802" s="8">
        <f t="shared" si="285"/>
        <v>40.875</v>
      </c>
      <c r="S1802" s="8">
        <f t="shared" si="286"/>
        <v>52.575000000000003</v>
      </c>
      <c r="T1802" s="8">
        <f t="shared" si="287"/>
        <v>45.875</v>
      </c>
      <c r="U1802" s="7">
        <f t="shared" si="288"/>
        <v>46.991666666666674</v>
      </c>
      <c r="V1802" s="7">
        <f t="shared" si="289"/>
        <v>46.712500000000006</v>
      </c>
    </row>
    <row r="1803" spans="1:22" ht="13.5" x14ac:dyDescent="0.25">
      <c r="A1803" s="3">
        <f>RSI!A1803</f>
        <v>44637</v>
      </c>
      <c r="B1803" s="2">
        <f>RSI!B1803</f>
        <v>7.2839999999999998</v>
      </c>
      <c r="C1803" s="2">
        <f>RSI!I1803</f>
        <v>80.110479251416024</v>
      </c>
      <c r="D1803" s="2">
        <f>MACD!E1803</f>
        <v>-0.1283892887178375</v>
      </c>
      <c r="E1803" s="2">
        <f>MACD!F1803</f>
        <v>-4.8609447067230784E-2</v>
      </c>
      <c r="F1803" s="2">
        <f>'Moving Avg'!D1803</f>
        <v>7.2016000000000009</v>
      </c>
      <c r="G1803" s="2">
        <f>'Moving Avg'!F1803</f>
        <v>6.9826999999999995</v>
      </c>
      <c r="H1803" s="2">
        <f>'Moving Avg'!G1803</f>
        <v>7.0039200000000026</v>
      </c>
      <c r="I1803" s="2">
        <f>'Moving Avg'!H1803</f>
        <v>7.4884250000000137</v>
      </c>
      <c r="J1803" s="5" t="str">
        <f>OBV!F1803</f>
        <v>BULLISH</v>
      </c>
      <c r="K1803" s="5" t="str">
        <f>OBV!G1803</f>
        <v>NEUTRAL</v>
      </c>
      <c r="L1803" s="5" t="str">
        <f>OBV!H1803</f>
        <v>CONFIRMED BULLISH</v>
      </c>
      <c r="M1803" s="7">
        <f t="shared" si="280"/>
        <v>0</v>
      </c>
      <c r="N1803" s="7">
        <f t="shared" si="281"/>
        <v>100</v>
      </c>
      <c r="O1803" s="7">
        <f t="shared" si="282"/>
        <v>0</v>
      </c>
      <c r="P1803" s="7">
        <f t="shared" si="283"/>
        <v>83.5</v>
      </c>
      <c r="Q1803" s="8">
        <f t="shared" si="284"/>
        <v>47.524999999999999</v>
      </c>
      <c r="R1803" s="8">
        <f t="shared" si="285"/>
        <v>40.875</v>
      </c>
      <c r="S1803" s="8">
        <f t="shared" si="286"/>
        <v>52.575000000000003</v>
      </c>
      <c r="T1803" s="8">
        <f t="shared" si="287"/>
        <v>45.875</v>
      </c>
      <c r="U1803" s="7">
        <f t="shared" si="288"/>
        <v>46.991666666666674</v>
      </c>
      <c r="V1803" s="7">
        <f t="shared" si="289"/>
        <v>46.712500000000006</v>
      </c>
    </row>
    <row r="1804" spans="1:22" ht="13.5" x14ac:dyDescent="0.25">
      <c r="A1804" s="3">
        <f>RSI!A1804</f>
        <v>44638</v>
      </c>
      <c r="B1804" s="2">
        <f>RSI!B1804</f>
        <v>7.2839999999999998</v>
      </c>
      <c r="C1804" s="2">
        <f>RSI!I1804</f>
        <v>80.110479251416024</v>
      </c>
      <c r="D1804" s="2">
        <f>MACD!E1804</f>
        <v>-0.15175418238681537</v>
      </c>
      <c r="E1804" s="2">
        <f>MACD!F1804</f>
        <v>-6.9238394131147699E-2</v>
      </c>
      <c r="F1804" s="2">
        <f>'Moving Avg'!D1804</f>
        <v>7.2427999999999999</v>
      </c>
      <c r="G1804" s="2">
        <f>'Moving Avg'!F1804</f>
        <v>6.9945000000000004</v>
      </c>
      <c r="H1804" s="2">
        <f>'Moving Avg'!G1804</f>
        <v>7.0086400000000024</v>
      </c>
      <c r="I1804" s="2">
        <f>'Moving Avg'!H1804</f>
        <v>7.4839950000000135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0</v>
      </c>
      <c r="N1804" s="7">
        <f t="shared" si="281"/>
        <v>100</v>
      </c>
      <c r="O1804" s="7">
        <f t="shared" si="282"/>
        <v>0</v>
      </c>
      <c r="P1804" s="7">
        <f t="shared" si="283"/>
        <v>83.5</v>
      </c>
      <c r="Q1804" s="8">
        <f t="shared" si="284"/>
        <v>47.524999999999999</v>
      </c>
      <c r="R1804" s="8">
        <f t="shared" si="285"/>
        <v>40.875</v>
      </c>
      <c r="S1804" s="8">
        <f t="shared" si="286"/>
        <v>52.575000000000003</v>
      </c>
      <c r="T1804" s="8">
        <f t="shared" si="287"/>
        <v>45.875</v>
      </c>
      <c r="U1804" s="7">
        <f t="shared" si="288"/>
        <v>46.991666666666674</v>
      </c>
      <c r="V1804" s="7">
        <f t="shared" si="289"/>
        <v>46.712500000000006</v>
      </c>
    </row>
    <row r="1805" spans="1:22" ht="13.5" x14ac:dyDescent="0.25">
      <c r="A1805" s="3">
        <f>RSI!A1805</f>
        <v>44641</v>
      </c>
      <c r="B1805" s="2">
        <f>RSI!B1805</f>
        <v>7.4059999999999997</v>
      </c>
      <c r="C1805" s="2">
        <f>RSI!I1805</f>
        <v>84.805634973739558</v>
      </c>
      <c r="D1805" s="2">
        <f>MACD!E1805</f>
        <v>-0.1820628121002672</v>
      </c>
      <c r="E1805" s="2">
        <f>MACD!F1805</f>
        <v>-9.1803277724971599E-2</v>
      </c>
      <c r="F1805" s="2">
        <f>'Moving Avg'!D1805</f>
        <v>7.3084000000000007</v>
      </c>
      <c r="G1805" s="2">
        <f>'Moving Avg'!F1805</f>
        <v>7.0212000000000021</v>
      </c>
      <c r="H1805" s="2">
        <f>'Moving Avg'!G1805</f>
        <v>7.0158000000000023</v>
      </c>
      <c r="I1805" s="2">
        <f>'Moving Avg'!H1805</f>
        <v>7.4801750000000116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  <c r="M1805" s="7">
        <f t="shared" si="280"/>
        <v>0</v>
      </c>
      <c r="N1805" s="7">
        <f t="shared" si="281"/>
        <v>100</v>
      </c>
      <c r="O1805" s="7">
        <f t="shared" si="282"/>
        <v>0</v>
      </c>
      <c r="P1805" s="7">
        <f t="shared" si="283"/>
        <v>83.5</v>
      </c>
      <c r="Q1805" s="8">
        <f t="shared" si="284"/>
        <v>47.524999999999999</v>
      </c>
      <c r="R1805" s="8">
        <f t="shared" si="285"/>
        <v>40.875</v>
      </c>
      <c r="S1805" s="8">
        <f t="shared" si="286"/>
        <v>52.575000000000003</v>
      </c>
      <c r="T1805" s="8">
        <f t="shared" si="287"/>
        <v>45.875</v>
      </c>
      <c r="U1805" s="7">
        <f t="shared" si="288"/>
        <v>46.991666666666674</v>
      </c>
      <c r="V1805" s="7">
        <f t="shared" si="289"/>
        <v>46.712500000000006</v>
      </c>
    </row>
    <row r="1806" spans="1:22" ht="13.5" x14ac:dyDescent="0.25">
      <c r="A1806" s="3">
        <f>RSI!A1806</f>
        <v>44642</v>
      </c>
      <c r="B1806" s="2">
        <f>RSI!B1806</f>
        <v>7.4059999999999997</v>
      </c>
      <c r="C1806" s="2">
        <f>RSI!I1806</f>
        <v>84.805634973739558</v>
      </c>
      <c r="D1806" s="2">
        <f>MACD!E1806</f>
        <v>-0.20397341586892281</v>
      </c>
      <c r="E1806" s="2">
        <f>MACD!F1806</f>
        <v>-0.11423730535376185</v>
      </c>
      <c r="F1806" s="2">
        <f>'Moving Avg'!D1806</f>
        <v>7.3328000000000007</v>
      </c>
      <c r="G1806" s="2">
        <f>'Moving Avg'!F1806</f>
        <v>7.0479000000000012</v>
      </c>
      <c r="H1806" s="2">
        <f>'Moving Avg'!G1806</f>
        <v>7.0229600000000012</v>
      </c>
      <c r="I1806" s="2">
        <f>'Moving Avg'!H1806</f>
        <v>7.4765450000000104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  <c r="M1806" s="7">
        <f t="shared" si="280"/>
        <v>0</v>
      </c>
      <c r="N1806" s="7">
        <f t="shared" si="281"/>
        <v>100</v>
      </c>
      <c r="O1806" s="7">
        <f t="shared" si="282"/>
        <v>0</v>
      </c>
      <c r="P1806" s="7">
        <f t="shared" si="283"/>
        <v>83.5</v>
      </c>
      <c r="Q1806" s="8">
        <f t="shared" si="284"/>
        <v>47.524999999999999</v>
      </c>
      <c r="R1806" s="8">
        <f t="shared" si="285"/>
        <v>40.875</v>
      </c>
      <c r="S1806" s="8">
        <f t="shared" si="286"/>
        <v>52.575000000000003</v>
      </c>
      <c r="T1806" s="8">
        <f t="shared" si="287"/>
        <v>45.875</v>
      </c>
      <c r="U1806" s="7">
        <f t="shared" si="288"/>
        <v>46.991666666666674</v>
      </c>
      <c r="V1806" s="7">
        <f t="shared" si="289"/>
        <v>46.712500000000006</v>
      </c>
    </row>
    <row r="1807" spans="1:22" ht="13.5" x14ac:dyDescent="0.25">
      <c r="A1807" s="3">
        <f>RSI!A1807</f>
        <v>44643</v>
      </c>
      <c r="B1807" s="2">
        <f>RSI!B1807</f>
        <v>7.0780000000000003</v>
      </c>
      <c r="C1807" s="2">
        <f>RSI!I1807</f>
        <v>48.84968203732199</v>
      </c>
      <c r="D1807" s="2">
        <f>MACD!E1807</f>
        <v>-0.17894071607662809</v>
      </c>
      <c r="E1807" s="2">
        <f>MACD!F1807</f>
        <v>-0.12717798749833512</v>
      </c>
      <c r="F1807" s="2">
        <f>'Moving Avg'!D1807</f>
        <v>7.2915999999999999</v>
      </c>
      <c r="G1807" s="2">
        <f>'Moving Avg'!F1807</f>
        <v>7.058200000000002</v>
      </c>
      <c r="H1807" s="2">
        <f>'Moving Avg'!G1807</f>
        <v>7.0235600000000007</v>
      </c>
      <c r="I1807" s="2">
        <f>'Moving Avg'!H1807</f>
        <v>7.4712750000000092</v>
      </c>
      <c r="J1807" s="5" t="str">
        <f>OBV!F1807</f>
        <v>BULLISH</v>
      </c>
      <c r="K1807" s="5" t="str">
        <f>OBV!G1807</f>
        <v>NEUTRAL</v>
      </c>
      <c r="L1807" s="5" t="str">
        <f>OBV!H1807</f>
        <v>BULLISH DIVERGENCE</v>
      </c>
      <c r="M1807" s="7">
        <f t="shared" si="280"/>
        <v>25</v>
      </c>
      <c r="N1807" s="7">
        <f t="shared" si="281"/>
        <v>100</v>
      </c>
      <c r="O1807" s="7">
        <f t="shared" si="282"/>
        <v>0</v>
      </c>
      <c r="P1807" s="7">
        <f t="shared" si="283"/>
        <v>66.5</v>
      </c>
      <c r="Q1807" s="8">
        <f t="shared" si="284"/>
        <v>53.725000000000001</v>
      </c>
      <c r="R1807" s="8">
        <f t="shared" si="285"/>
        <v>41.625</v>
      </c>
      <c r="S1807" s="8">
        <f t="shared" si="286"/>
        <v>48.674999999999997</v>
      </c>
      <c r="T1807" s="8">
        <f t="shared" si="287"/>
        <v>47.875</v>
      </c>
      <c r="U1807" s="7">
        <f t="shared" si="288"/>
        <v>48.008333333333326</v>
      </c>
      <c r="V1807" s="7">
        <f t="shared" si="289"/>
        <v>47.974999999999994</v>
      </c>
    </row>
    <row r="1808" spans="1:22" ht="13.5" x14ac:dyDescent="0.25">
      <c r="A1808" s="3">
        <f>RSI!A1808</f>
        <v>44644</v>
      </c>
      <c r="B1808" s="2">
        <f>RSI!B1808</f>
        <v>6.8719999999999999</v>
      </c>
      <c r="C1808" s="2">
        <f>RSI!I1808</f>
        <v>37.963211577707519</v>
      </c>
      <c r="D1808" s="2">
        <f>MACD!E1808</f>
        <v>-0.14237161263734688</v>
      </c>
      <c r="E1808" s="2">
        <f>MACD!F1808</f>
        <v>-0.13021671252613748</v>
      </c>
      <c r="F1808" s="2">
        <f>'Moving Avg'!D1808</f>
        <v>7.2092000000000001</v>
      </c>
      <c r="G1808" s="2">
        <f>'Moving Avg'!F1808</f>
        <v>7.058200000000002</v>
      </c>
      <c r="H1808" s="2">
        <f>'Moving Avg'!G1808</f>
        <v>7.0200400000000016</v>
      </c>
      <c r="I1808" s="2">
        <f>'Moving Avg'!H1808</f>
        <v>7.4659300000000073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25</v>
      </c>
      <c r="N1808" s="7">
        <f t="shared" si="281"/>
        <v>45</v>
      </c>
      <c r="O1808" s="7">
        <f t="shared" si="282"/>
        <v>0</v>
      </c>
      <c r="P1808" s="7">
        <f t="shared" si="283"/>
        <v>16.5</v>
      </c>
      <c r="Q1808" s="8">
        <f t="shared" si="284"/>
        <v>26.975000000000001</v>
      </c>
      <c r="R1808" s="8">
        <f t="shared" si="285"/>
        <v>18.125</v>
      </c>
      <c r="S1808" s="8">
        <f t="shared" si="286"/>
        <v>17.925000000000001</v>
      </c>
      <c r="T1808" s="8">
        <f t="shared" si="287"/>
        <v>21.625</v>
      </c>
      <c r="U1808" s="7">
        <f t="shared" si="288"/>
        <v>21.008333333333336</v>
      </c>
      <c r="V1808" s="7">
        <f t="shared" si="289"/>
        <v>21.162500000000001</v>
      </c>
    </row>
    <row r="1809" spans="1:22" ht="13.5" x14ac:dyDescent="0.25">
      <c r="A1809" s="3">
        <f>RSI!A1809</f>
        <v>44645</v>
      </c>
      <c r="B1809" s="2">
        <f>RSI!B1809</f>
        <v>6.8719999999999999</v>
      </c>
      <c r="C1809" s="2">
        <f>RSI!I1809</f>
        <v>37.963211577707519</v>
      </c>
      <c r="D1809" s="2">
        <f>MACD!E1809</f>
        <v>-0.10547705452808298</v>
      </c>
      <c r="E1809" s="2">
        <f>MACD!F1809</f>
        <v>-0.12526878092652657</v>
      </c>
      <c r="F1809" s="2">
        <f>'Moving Avg'!D1809</f>
        <v>7.1268000000000002</v>
      </c>
      <c r="G1809" s="2">
        <f>'Moving Avg'!F1809</f>
        <v>7.058200000000002</v>
      </c>
      <c r="H1809" s="2">
        <f>'Moving Avg'!G1809</f>
        <v>7.0165200000000016</v>
      </c>
      <c r="I1809" s="2">
        <f>'Moving Avg'!H1809</f>
        <v>7.4594400000000078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8">
        <f t="shared" si="284"/>
        <v>11.225</v>
      </c>
      <c r="R1809" s="8">
        <f t="shared" si="285"/>
        <v>9.125</v>
      </c>
      <c r="S1809" s="8">
        <f t="shared" si="286"/>
        <v>11.175000000000001</v>
      </c>
      <c r="T1809" s="8">
        <f t="shared" si="287"/>
        <v>10.375</v>
      </c>
      <c r="U1809" s="7">
        <f t="shared" si="288"/>
        <v>10.508333333333335</v>
      </c>
      <c r="V1809" s="7">
        <f t="shared" si="289"/>
        <v>10.475000000000001</v>
      </c>
    </row>
    <row r="1810" spans="1:22" ht="13.5" x14ac:dyDescent="0.25">
      <c r="A1810" s="3">
        <f>RSI!A1810</f>
        <v>44648</v>
      </c>
      <c r="B1810" s="2">
        <f>RSI!B1810</f>
        <v>6.8719999999999999</v>
      </c>
      <c r="C1810" s="2">
        <f>RSI!I1810</f>
        <v>37.963211577707519</v>
      </c>
      <c r="D1810" s="2">
        <f>MACD!E1810</f>
        <v>-7.3021465644436567E-2</v>
      </c>
      <c r="E1810" s="2">
        <f>MACD!F1810</f>
        <v>-0.11481931787010857</v>
      </c>
      <c r="F1810" s="2">
        <f>'Moving Avg'!D1810</f>
        <v>7.0200000000000005</v>
      </c>
      <c r="G1810" s="2">
        <f>'Moving Avg'!F1810</f>
        <v>7.058200000000002</v>
      </c>
      <c r="H1810" s="2">
        <f>'Moving Avg'!G1810</f>
        <v>7.0130000000000008</v>
      </c>
      <c r="I1810" s="2">
        <f>'Moving Avg'!H1810</f>
        <v>7.4529500000000066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16.5</v>
      </c>
      <c r="Q1810" s="8">
        <f t="shared" si="284"/>
        <v>11.225</v>
      </c>
      <c r="R1810" s="8">
        <f t="shared" si="285"/>
        <v>9.125</v>
      </c>
      <c r="S1810" s="8">
        <f t="shared" si="286"/>
        <v>11.175000000000001</v>
      </c>
      <c r="T1810" s="8">
        <f t="shared" si="287"/>
        <v>10.375</v>
      </c>
      <c r="U1810" s="7">
        <f t="shared" si="288"/>
        <v>10.508333333333335</v>
      </c>
      <c r="V1810" s="7">
        <f t="shared" si="289"/>
        <v>10.475000000000001</v>
      </c>
    </row>
    <row r="1811" spans="1:22" ht="13.5" x14ac:dyDescent="0.25">
      <c r="A1811" s="3">
        <f>RSI!A1811</f>
        <v>44649</v>
      </c>
      <c r="B1811" s="2">
        <f>RSI!B1811</f>
        <v>6.8719999999999999</v>
      </c>
      <c r="C1811" s="2">
        <f>RSI!I1811</f>
        <v>37.963211577707519</v>
      </c>
      <c r="D1811" s="2">
        <f>MACD!E1811</f>
        <v>-1.2721258221129794E-2</v>
      </c>
      <c r="E1811" s="2">
        <f>MACD!F1811</f>
        <v>-9.4399705940312828E-2</v>
      </c>
      <c r="F1811" s="2">
        <f>'Moving Avg'!D1811</f>
        <v>6.9132000000000007</v>
      </c>
      <c r="G1811" s="2">
        <f>'Moving Avg'!F1811</f>
        <v>7.058200000000002</v>
      </c>
      <c r="H1811" s="2">
        <f>'Moving Avg'!G1811</f>
        <v>7.0094800000000008</v>
      </c>
      <c r="I1811" s="2">
        <f>'Moving Avg'!H1811</f>
        <v>7.4464600000000063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16.5</v>
      </c>
      <c r="Q1811" s="8">
        <f t="shared" si="284"/>
        <v>11.225</v>
      </c>
      <c r="R1811" s="8">
        <f t="shared" si="285"/>
        <v>9.125</v>
      </c>
      <c r="S1811" s="8">
        <f t="shared" si="286"/>
        <v>11.175000000000001</v>
      </c>
      <c r="T1811" s="8">
        <f t="shared" si="287"/>
        <v>10.375</v>
      </c>
      <c r="U1811" s="7">
        <f t="shared" si="288"/>
        <v>10.508333333333335</v>
      </c>
      <c r="V1811" s="7">
        <f t="shared" si="289"/>
        <v>10.475000000000001</v>
      </c>
    </row>
    <row r="1812" spans="1:22" ht="13.5" x14ac:dyDescent="0.25">
      <c r="A1812" s="3">
        <f>RSI!A1812</f>
        <v>44650</v>
      </c>
      <c r="B1812" s="2">
        <f>RSI!B1812</f>
        <v>7.1769999999999996</v>
      </c>
      <c r="C1812" s="2">
        <f>RSI!I1812</f>
        <v>57.032570185236274</v>
      </c>
      <c r="D1812" s="2">
        <f>MACD!E1812</f>
        <v>1.6770029739820558E-2</v>
      </c>
      <c r="E1812" s="2">
        <f>MACD!F1812</f>
        <v>-7.2165758804286148E-2</v>
      </c>
      <c r="F1812" s="2">
        <f>'Moving Avg'!D1812</f>
        <v>6.9329999999999998</v>
      </c>
      <c r="G1812" s="2">
        <f>'Moving Avg'!F1812</f>
        <v>7.0734500000000011</v>
      </c>
      <c r="H1812" s="2">
        <f>'Moving Avg'!G1812</f>
        <v>7.0120600000000035</v>
      </c>
      <c r="I1812" s="2">
        <f>'Moving Avg'!H1812</f>
        <v>7.4415700000000049</v>
      </c>
      <c r="J1812" s="5" t="str">
        <f>OBV!F1812</f>
        <v>BULLISH</v>
      </c>
      <c r="K1812" s="5" t="str">
        <f>OBV!G1812</f>
        <v>NEUTRAL</v>
      </c>
      <c r="L1812" s="5" t="str">
        <f>OBV!H1812</f>
        <v>CONFIRMED BULLISH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83.5</v>
      </c>
      <c r="Q1812" s="8">
        <f t="shared" si="284"/>
        <v>21.274999999999999</v>
      </c>
      <c r="R1812" s="8">
        <f t="shared" si="285"/>
        <v>25.875</v>
      </c>
      <c r="S1812" s="8">
        <f t="shared" si="286"/>
        <v>41.325000000000003</v>
      </c>
      <c r="T1812" s="8">
        <f t="shared" si="287"/>
        <v>27.125</v>
      </c>
      <c r="U1812" s="7">
        <f t="shared" si="288"/>
        <v>29.491666666666664</v>
      </c>
      <c r="V1812" s="7">
        <f t="shared" si="289"/>
        <v>28.9</v>
      </c>
    </row>
    <row r="1813" spans="1:22" ht="13.5" x14ac:dyDescent="0.25">
      <c r="A1813" s="3">
        <f>RSI!A1813</f>
        <v>44651</v>
      </c>
      <c r="B1813" s="2">
        <f>RSI!B1813</f>
        <v>6.8719999999999999</v>
      </c>
      <c r="C1813" s="2">
        <f>RSI!I1813</f>
        <v>42.848347520977029</v>
      </c>
      <c r="D1813" s="2">
        <f>MACD!E1813</f>
        <v>6.3496594042676158E-2</v>
      </c>
      <c r="E1813" s="2">
        <f>MACD!F1813</f>
        <v>-4.5033288234893686E-2</v>
      </c>
      <c r="F1813" s="2">
        <f>'Moving Avg'!D1813</f>
        <v>6.9329999999999998</v>
      </c>
      <c r="G1813" s="2">
        <f>'Moving Avg'!F1813</f>
        <v>7.0734500000000029</v>
      </c>
      <c r="H1813" s="2">
        <f>'Moving Avg'!G1813</f>
        <v>7.0085400000000035</v>
      </c>
      <c r="I1813" s="2">
        <f>'Moving Avg'!H1813</f>
        <v>7.4362250000000039</v>
      </c>
      <c r="J1813" s="5" t="str">
        <f>OBV!F1813</f>
        <v>BULLISH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49.5</v>
      </c>
      <c r="Q1813" s="8">
        <f t="shared" si="284"/>
        <v>16.175000000000001</v>
      </c>
      <c r="R1813" s="8">
        <f t="shared" si="285"/>
        <v>17.375</v>
      </c>
      <c r="S1813" s="8">
        <f t="shared" si="286"/>
        <v>26.025000000000002</v>
      </c>
      <c r="T1813" s="8">
        <f t="shared" si="287"/>
        <v>18.625</v>
      </c>
      <c r="U1813" s="7">
        <f t="shared" si="288"/>
        <v>19.858333333333334</v>
      </c>
      <c r="V1813" s="7">
        <f t="shared" si="289"/>
        <v>19.55</v>
      </c>
    </row>
    <row r="1814" spans="1:22" ht="13.5" x14ac:dyDescent="0.25">
      <c r="A1814" s="3">
        <f>RSI!A1814</f>
        <v>44652</v>
      </c>
      <c r="B1814" s="2">
        <f>RSI!B1814</f>
        <v>6.8719999999999999</v>
      </c>
      <c r="C1814" s="2">
        <f>RSI!I1814</f>
        <v>42.848347520977029</v>
      </c>
      <c r="D1814" s="2">
        <f>MACD!E1814</f>
        <v>0.10407727440482617</v>
      </c>
      <c r="E1814" s="2">
        <f>MACD!F1814</f>
        <v>-1.5211175706949714E-2</v>
      </c>
      <c r="F1814" s="2">
        <f>'Moving Avg'!D1814</f>
        <v>6.9329999999999998</v>
      </c>
      <c r="G1814" s="2">
        <f>'Moving Avg'!F1814</f>
        <v>7.0734500000000029</v>
      </c>
      <c r="H1814" s="2">
        <f>'Moving Avg'!G1814</f>
        <v>7.0050200000000054</v>
      </c>
      <c r="I1814" s="2">
        <f>'Moving Avg'!H1814</f>
        <v>7.4298100000000034</v>
      </c>
      <c r="J1814" s="5" t="str">
        <f>OBV!F1814</f>
        <v>BULLISH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49.5</v>
      </c>
      <c r="Q1814" s="8">
        <f t="shared" si="284"/>
        <v>16.175000000000001</v>
      </c>
      <c r="R1814" s="8">
        <f t="shared" si="285"/>
        <v>17.375</v>
      </c>
      <c r="S1814" s="8">
        <f t="shared" si="286"/>
        <v>26.025000000000002</v>
      </c>
      <c r="T1814" s="8">
        <f t="shared" si="287"/>
        <v>18.625</v>
      </c>
      <c r="U1814" s="7">
        <f t="shared" si="288"/>
        <v>19.858333333333334</v>
      </c>
      <c r="V1814" s="7">
        <f t="shared" si="289"/>
        <v>19.55</v>
      </c>
    </row>
    <row r="1815" spans="1:22" ht="13.5" x14ac:dyDescent="0.25">
      <c r="A1815" s="3">
        <f>RSI!A1815</f>
        <v>44655</v>
      </c>
      <c r="B1815" s="2">
        <f>RSI!B1815</f>
        <v>6.8719999999999999</v>
      </c>
      <c r="C1815" s="2">
        <f>RSI!I1815</f>
        <v>42.848347520977029</v>
      </c>
      <c r="D1815" s="2">
        <f>MACD!E1815</f>
        <v>0.15814957640474692</v>
      </c>
      <c r="E1815" s="2">
        <f>MACD!F1815</f>
        <v>1.9460974715389611E-2</v>
      </c>
      <c r="F1815" s="2">
        <f>'Moving Avg'!D1815</f>
        <v>6.9329999999999998</v>
      </c>
      <c r="G1815" s="2">
        <f>'Moving Avg'!F1815</f>
        <v>7.0734499999999993</v>
      </c>
      <c r="H1815" s="2">
        <f>'Moving Avg'!G1815</f>
        <v>7.0015000000000054</v>
      </c>
      <c r="I1815" s="2">
        <f>'Moving Avg'!H1815</f>
        <v>7.4233950000000029</v>
      </c>
      <c r="J1815" s="5" t="str">
        <f>OBV!F1815</f>
        <v>BULLISH</v>
      </c>
      <c r="K1815" s="5" t="str">
        <f>OBV!G1815</f>
        <v>NEUTRAL</v>
      </c>
      <c r="L1815" s="5" t="str">
        <f>OBV!H1815</f>
        <v>NEUTRAL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49.5</v>
      </c>
      <c r="Q1815" s="8">
        <f t="shared" si="284"/>
        <v>16.175000000000001</v>
      </c>
      <c r="R1815" s="8">
        <f t="shared" si="285"/>
        <v>17.375</v>
      </c>
      <c r="S1815" s="8">
        <f t="shared" si="286"/>
        <v>26.025000000000002</v>
      </c>
      <c r="T1815" s="8">
        <f t="shared" si="287"/>
        <v>18.625</v>
      </c>
      <c r="U1815" s="7">
        <f t="shared" si="288"/>
        <v>19.858333333333334</v>
      </c>
      <c r="V1815" s="7">
        <f t="shared" si="289"/>
        <v>19.55</v>
      </c>
    </row>
    <row r="1816" spans="1:22" ht="13.5" x14ac:dyDescent="0.25">
      <c r="A1816" s="3">
        <f>RSI!A1816</f>
        <v>44656</v>
      </c>
      <c r="B1816" s="2">
        <f>RSI!B1816</f>
        <v>6.8719999999999999</v>
      </c>
      <c r="C1816" s="2">
        <f>RSI!I1816</f>
        <v>42.848347520977029</v>
      </c>
      <c r="D1816" s="2">
        <f>MACD!E1816</f>
        <v>0.20479711128896039</v>
      </c>
      <c r="E1816" s="2">
        <f>MACD!F1816</f>
        <v>5.6528202030103773E-2</v>
      </c>
      <c r="F1816" s="2">
        <f>'Moving Avg'!D1816</f>
        <v>6.9329999999999998</v>
      </c>
      <c r="G1816" s="2">
        <f>'Moving Avg'!F1816</f>
        <v>7.071550000000002</v>
      </c>
      <c r="H1816" s="2">
        <f>'Moving Avg'!G1816</f>
        <v>6.9979800000000054</v>
      </c>
      <c r="I1816" s="2">
        <f>'Moving Avg'!H1816</f>
        <v>7.4172850000000041</v>
      </c>
      <c r="J1816" s="5" t="str">
        <f>OBV!F1816</f>
        <v>BULLISH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0</v>
      </c>
      <c r="O1816" s="7">
        <f t="shared" si="282"/>
        <v>0</v>
      </c>
      <c r="P1816" s="7">
        <f t="shared" si="283"/>
        <v>49.5</v>
      </c>
      <c r="Q1816" s="8">
        <f t="shared" si="284"/>
        <v>16.175000000000001</v>
      </c>
      <c r="R1816" s="8">
        <f t="shared" si="285"/>
        <v>17.375</v>
      </c>
      <c r="S1816" s="8">
        <f t="shared" si="286"/>
        <v>26.025000000000002</v>
      </c>
      <c r="T1816" s="8">
        <f t="shared" si="287"/>
        <v>18.625</v>
      </c>
      <c r="U1816" s="7">
        <f t="shared" si="288"/>
        <v>19.858333333333334</v>
      </c>
      <c r="V1816" s="7">
        <f t="shared" si="289"/>
        <v>19.55</v>
      </c>
    </row>
    <row r="1817" spans="1:22" ht="13.5" x14ac:dyDescent="0.25">
      <c r="A1817" s="3">
        <f>RSI!A1817</f>
        <v>44657</v>
      </c>
      <c r="B1817" s="2">
        <f>RSI!B1817</f>
        <v>6.8719999999999999</v>
      </c>
      <c r="C1817" s="2">
        <f>RSI!I1817</f>
        <v>42.848347520977029</v>
      </c>
      <c r="D1817" s="2">
        <f>MACD!E1817</f>
        <v>0.19463438663939581</v>
      </c>
      <c r="E1817" s="2">
        <f>MACD!F1817</f>
        <v>8.4149438951962197E-2</v>
      </c>
      <c r="F1817" s="2">
        <f>'Moving Avg'!D1817</f>
        <v>6.8719999999999999</v>
      </c>
      <c r="G1817" s="2">
        <f>'Moving Avg'!F1817</f>
        <v>7.0627499999999994</v>
      </c>
      <c r="H1817" s="2">
        <f>'Moving Avg'!G1817</f>
        <v>6.9944600000000063</v>
      </c>
      <c r="I1817" s="2">
        <f>'Moving Avg'!H1817</f>
        <v>7.4109850000000037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16.5</v>
      </c>
      <c r="Q1817" s="8">
        <f t="shared" si="284"/>
        <v>11.225</v>
      </c>
      <c r="R1817" s="8">
        <f t="shared" si="285"/>
        <v>9.125</v>
      </c>
      <c r="S1817" s="8">
        <f t="shared" si="286"/>
        <v>11.175000000000001</v>
      </c>
      <c r="T1817" s="8">
        <f t="shared" si="287"/>
        <v>10.375</v>
      </c>
      <c r="U1817" s="7">
        <f t="shared" si="288"/>
        <v>10.508333333333335</v>
      </c>
      <c r="V1817" s="7">
        <f t="shared" si="289"/>
        <v>10.475000000000001</v>
      </c>
    </row>
    <row r="1818" spans="1:22" ht="13.5" x14ac:dyDescent="0.25">
      <c r="A1818" s="3">
        <f>RSI!A1818</f>
        <v>44658</v>
      </c>
      <c r="B1818" s="2">
        <f>RSI!B1818</f>
        <v>6.8719999999999999</v>
      </c>
      <c r="C1818" s="2">
        <f>RSI!I1818</f>
        <v>42.848347520977029</v>
      </c>
      <c r="D1818" s="2">
        <f>MACD!E1818</f>
        <v>0.15510935294940253</v>
      </c>
      <c r="E1818" s="2">
        <f>MACD!F1818</f>
        <v>9.8341421751450275E-2</v>
      </c>
      <c r="F1818" s="2">
        <f>'Moving Avg'!D1818</f>
        <v>6.8719999999999999</v>
      </c>
      <c r="G1818" s="2">
        <f>'Moving Avg'!F1818</f>
        <v>7.0539500000000004</v>
      </c>
      <c r="H1818" s="2">
        <f>'Moving Avg'!G1818</f>
        <v>6.9909400000000037</v>
      </c>
      <c r="I1818" s="2">
        <f>'Moving Avg'!H1818</f>
        <v>7.4046850000000042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33</v>
      </c>
      <c r="Q1818" s="8">
        <f t="shared" si="284"/>
        <v>13.7</v>
      </c>
      <c r="R1818" s="8">
        <f t="shared" si="285"/>
        <v>13.25</v>
      </c>
      <c r="S1818" s="8">
        <f t="shared" si="286"/>
        <v>18.600000000000001</v>
      </c>
      <c r="T1818" s="8">
        <f t="shared" si="287"/>
        <v>14.5</v>
      </c>
      <c r="U1818" s="7">
        <f t="shared" si="288"/>
        <v>15.183333333333332</v>
      </c>
      <c r="V1818" s="7">
        <f t="shared" si="289"/>
        <v>15.012499999999999</v>
      </c>
    </row>
    <row r="1819" spans="1:22" ht="13.5" x14ac:dyDescent="0.25">
      <c r="A1819" s="3">
        <f>RSI!A1819</f>
        <v>44659</v>
      </c>
      <c r="B1819" s="2">
        <f>RSI!B1819</f>
        <v>6.7960000000000003</v>
      </c>
      <c r="C1819" s="2">
        <f>RSI!I1819</f>
        <v>39.071221787395565</v>
      </c>
      <c r="D1819" s="2">
        <f>MACD!E1819</f>
        <v>0.12800444788801801</v>
      </c>
      <c r="E1819" s="2">
        <f>MACD!F1819</f>
        <v>0.10427402697876383</v>
      </c>
      <c r="F1819" s="2">
        <f>'Moving Avg'!D1819</f>
        <v>6.8567999999999998</v>
      </c>
      <c r="G1819" s="2">
        <f>'Moving Avg'!F1819</f>
        <v>7.0398499999999995</v>
      </c>
      <c r="H1819" s="2">
        <f>'Moving Avg'!G1819</f>
        <v>6.9859000000000036</v>
      </c>
      <c r="I1819" s="2">
        <f>'Moving Avg'!H1819</f>
        <v>7.3980050000000039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16.5</v>
      </c>
      <c r="Q1819" s="8">
        <f t="shared" si="284"/>
        <v>11.225</v>
      </c>
      <c r="R1819" s="8">
        <f t="shared" si="285"/>
        <v>9.125</v>
      </c>
      <c r="S1819" s="8">
        <f t="shared" si="286"/>
        <v>11.175000000000001</v>
      </c>
      <c r="T1819" s="8">
        <f t="shared" si="287"/>
        <v>10.375</v>
      </c>
      <c r="U1819" s="7">
        <f t="shared" si="288"/>
        <v>10.508333333333335</v>
      </c>
      <c r="V1819" s="7">
        <f t="shared" si="289"/>
        <v>10.475000000000001</v>
      </c>
    </row>
    <row r="1820" spans="1:22" ht="13.5" x14ac:dyDescent="0.25">
      <c r="A1820" s="3">
        <f>RSI!A1820</f>
        <v>44662</v>
      </c>
      <c r="B1820" s="2">
        <f>RSI!B1820</f>
        <v>6.8719999999999999</v>
      </c>
      <c r="C1820" s="2">
        <f>RSI!I1820</f>
        <v>44.353818042317634</v>
      </c>
      <c r="D1820" s="2">
        <f>MACD!E1820</f>
        <v>0.10054613824860859</v>
      </c>
      <c r="E1820" s="2">
        <f>MACD!F1820</f>
        <v>0.10352844923273279</v>
      </c>
      <c r="F1820" s="2">
        <f>'Moving Avg'!D1820</f>
        <v>6.8567999999999998</v>
      </c>
      <c r="G1820" s="2">
        <f>'Moving Avg'!F1820</f>
        <v>7.0295500000000004</v>
      </c>
      <c r="H1820" s="2">
        <f>'Moving Avg'!G1820</f>
        <v>6.9843800000000043</v>
      </c>
      <c r="I1820" s="2">
        <f>'Moving Avg'!H1820</f>
        <v>7.3928500000000046</v>
      </c>
      <c r="J1820" s="5" t="str">
        <f>OBV!F1820</f>
        <v>BULLISH</v>
      </c>
      <c r="K1820" s="5" t="str">
        <f>OBV!G1820</f>
        <v>NEUTRAL</v>
      </c>
      <c r="L1820" s="5" t="str">
        <f>OBV!H1820</f>
        <v>NEUTRAL</v>
      </c>
      <c r="M1820" s="7">
        <f t="shared" si="280"/>
        <v>25</v>
      </c>
      <c r="N1820" s="7">
        <f t="shared" si="281"/>
        <v>45</v>
      </c>
      <c r="O1820" s="7">
        <f t="shared" si="282"/>
        <v>0</v>
      </c>
      <c r="P1820" s="7">
        <f t="shared" si="283"/>
        <v>49.5</v>
      </c>
      <c r="Q1820" s="8">
        <f t="shared" si="284"/>
        <v>31.925000000000001</v>
      </c>
      <c r="R1820" s="8">
        <f t="shared" si="285"/>
        <v>26.375</v>
      </c>
      <c r="S1820" s="8">
        <f t="shared" si="286"/>
        <v>32.775000000000006</v>
      </c>
      <c r="T1820" s="8">
        <f t="shared" si="287"/>
        <v>29.875</v>
      </c>
      <c r="U1820" s="7">
        <f t="shared" si="288"/>
        <v>30.358333333333334</v>
      </c>
      <c r="V1820" s="7">
        <f t="shared" si="289"/>
        <v>30.237500000000001</v>
      </c>
    </row>
    <row r="1821" spans="1:22" ht="13.5" x14ac:dyDescent="0.25">
      <c r="A1821" s="3">
        <f>RSI!A1821</f>
        <v>44663</v>
      </c>
      <c r="B1821" s="2">
        <f>RSI!B1821</f>
        <v>6.8719999999999999</v>
      </c>
      <c r="C1821" s="2">
        <f>RSI!I1821</f>
        <v>44.353818042317634</v>
      </c>
      <c r="D1821" s="2">
        <f>MACD!E1821</f>
        <v>7.7887392653645193E-2</v>
      </c>
      <c r="E1821" s="2">
        <f>MACD!F1821</f>
        <v>9.8400237916915267E-2</v>
      </c>
      <c r="F1821" s="2">
        <f>'Moving Avg'!D1821</f>
        <v>6.8567999999999998</v>
      </c>
      <c r="G1821" s="2">
        <f>'Moving Avg'!F1821</f>
        <v>7.0089500000000013</v>
      </c>
      <c r="H1821" s="2">
        <f>'Moving Avg'!G1821</f>
        <v>6.9808600000000043</v>
      </c>
      <c r="I1821" s="2">
        <f>'Moving Avg'!H1821</f>
        <v>7.3867400000000059</v>
      </c>
      <c r="J1821" s="5" t="str">
        <f>OBV!F1821</f>
        <v>BULLISH</v>
      </c>
      <c r="K1821" s="5" t="str">
        <f>OBV!G1821</f>
        <v>NEUTRAL</v>
      </c>
      <c r="L1821" s="5" t="str">
        <f>OBV!H1821</f>
        <v>NEUTRAL</v>
      </c>
      <c r="M1821" s="7">
        <f t="shared" si="280"/>
        <v>25</v>
      </c>
      <c r="N1821" s="7">
        <f t="shared" si="281"/>
        <v>100</v>
      </c>
      <c r="O1821" s="7">
        <f t="shared" si="282"/>
        <v>0</v>
      </c>
      <c r="P1821" s="7">
        <f t="shared" si="283"/>
        <v>49.5</v>
      </c>
      <c r="Q1821" s="8">
        <f t="shared" si="284"/>
        <v>51.174999999999997</v>
      </c>
      <c r="R1821" s="8">
        <f t="shared" si="285"/>
        <v>37.375</v>
      </c>
      <c r="S1821" s="8">
        <f t="shared" si="286"/>
        <v>41.025000000000006</v>
      </c>
      <c r="T1821" s="8">
        <f t="shared" si="287"/>
        <v>43.625</v>
      </c>
      <c r="U1821" s="7">
        <f t="shared" si="288"/>
        <v>43.191666666666663</v>
      </c>
      <c r="V1821" s="7">
        <f t="shared" si="289"/>
        <v>43.3</v>
      </c>
    </row>
    <row r="1822" spans="1:22" ht="13.5" x14ac:dyDescent="0.25">
      <c r="A1822" s="3">
        <f>RSI!A1822</f>
        <v>44664</v>
      </c>
      <c r="B1822" s="2">
        <f>RSI!B1822</f>
        <v>6.7190000000000003</v>
      </c>
      <c r="C1822" s="2">
        <f>RSI!I1822</f>
        <v>36.886858120937738</v>
      </c>
      <c r="D1822" s="2">
        <f>MACD!E1822</f>
        <v>0.11750361883817728</v>
      </c>
      <c r="E1822" s="2">
        <f>MACD!F1822</f>
        <v>0.10222091410116768</v>
      </c>
      <c r="F1822" s="2">
        <f>'Moving Avg'!D1822</f>
        <v>6.8262</v>
      </c>
      <c r="G1822" s="2">
        <f>'Moving Avg'!F1822</f>
        <v>6.9806999999999988</v>
      </c>
      <c r="H1822" s="2">
        <f>'Moving Avg'!G1822</f>
        <v>6.9742800000000047</v>
      </c>
      <c r="I1822" s="2">
        <f>'Moving Avg'!H1822</f>
        <v>7.3810100000000061</v>
      </c>
      <c r="J1822" s="5" t="str">
        <f>OBV!F1822</f>
        <v>BEARISH</v>
      </c>
      <c r="K1822" s="5" t="str">
        <f>OBV!G1822</f>
        <v>NEUTRAL</v>
      </c>
      <c r="L1822" s="5" t="str">
        <f>OBV!H1822</f>
        <v>CONFIRMED BEARISH</v>
      </c>
      <c r="M1822" s="7">
        <f t="shared" si="280"/>
        <v>25</v>
      </c>
      <c r="N1822" s="7">
        <f t="shared" si="281"/>
        <v>0</v>
      </c>
      <c r="O1822" s="7">
        <f t="shared" si="282"/>
        <v>0</v>
      </c>
      <c r="P1822" s="7">
        <f t="shared" si="283"/>
        <v>16.5</v>
      </c>
      <c r="Q1822" s="8">
        <f t="shared" si="284"/>
        <v>11.225</v>
      </c>
      <c r="R1822" s="8">
        <f t="shared" si="285"/>
        <v>9.125</v>
      </c>
      <c r="S1822" s="8">
        <f t="shared" si="286"/>
        <v>11.175000000000001</v>
      </c>
      <c r="T1822" s="8">
        <f t="shared" si="287"/>
        <v>10.375</v>
      </c>
      <c r="U1822" s="7">
        <f t="shared" si="288"/>
        <v>10.508333333333335</v>
      </c>
      <c r="V1822" s="7">
        <f t="shared" si="289"/>
        <v>10.475000000000001</v>
      </c>
    </row>
    <row r="1823" spans="1:22" ht="13.5" x14ac:dyDescent="0.25">
      <c r="A1823" s="3">
        <f>RSI!A1823</f>
        <v>44665</v>
      </c>
      <c r="B1823" s="2">
        <f>RSI!B1823</f>
        <v>6.8719999999999999</v>
      </c>
      <c r="C1823" s="2">
        <f>RSI!I1823</f>
        <v>46.573140765213971</v>
      </c>
      <c r="D1823" s="2">
        <f>MACD!E1823</f>
        <v>9.4165863070067246E-2</v>
      </c>
      <c r="E1823" s="2">
        <f>MACD!F1823</f>
        <v>0.1006099038949476</v>
      </c>
      <c r="F1823" s="2">
        <f>'Moving Avg'!D1823</f>
        <v>6.8262</v>
      </c>
      <c r="G1823" s="2">
        <f>'Moving Avg'!F1823</f>
        <v>6.9600999999999997</v>
      </c>
      <c r="H1823" s="2">
        <f>'Moving Avg'!G1823</f>
        <v>6.9707600000000038</v>
      </c>
      <c r="I1823" s="2">
        <f>'Moving Avg'!H1823</f>
        <v>7.3760450000000057</v>
      </c>
      <c r="J1823" s="5" t="str">
        <f>OBV!F1823</f>
        <v>BULLISH</v>
      </c>
      <c r="K1823" s="5" t="str">
        <f>OBV!G1823</f>
        <v>NEUTRAL</v>
      </c>
      <c r="L1823" s="5" t="str">
        <f>OBV!H1823</f>
        <v>NEUTRAL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49.5</v>
      </c>
      <c r="Q1823" s="8">
        <f t="shared" si="284"/>
        <v>31.925000000000001</v>
      </c>
      <c r="R1823" s="8">
        <f t="shared" si="285"/>
        <v>26.375</v>
      </c>
      <c r="S1823" s="8">
        <f t="shared" si="286"/>
        <v>32.775000000000006</v>
      </c>
      <c r="T1823" s="8">
        <f t="shared" si="287"/>
        <v>29.875</v>
      </c>
      <c r="U1823" s="7">
        <f t="shared" si="288"/>
        <v>30.358333333333334</v>
      </c>
      <c r="V1823" s="7">
        <f t="shared" si="289"/>
        <v>30.237500000000001</v>
      </c>
    </row>
    <row r="1824" spans="1:22" ht="13.5" x14ac:dyDescent="0.25">
      <c r="A1824" s="3">
        <f>RSI!A1824</f>
        <v>44666</v>
      </c>
      <c r="B1824" s="2">
        <f>RSI!B1824</f>
        <v>6.8719999999999999</v>
      </c>
      <c r="C1824" s="2">
        <f>RSI!I1824</f>
        <v>46.573140765213971</v>
      </c>
      <c r="D1824" s="2">
        <f>MACD!E1824</f>
        <v>7.4808181336419644E-2</v>
      </c>
      <c r="E1824" s="2">
        <f>MACD!F1824</f>
        <v>9.5449559383242025E-2</v>
      </c>
      <c r="F1824" s="2">
        <f>'Moving Avg'!D1824</f>
        <v>6.8414000000000001</v>
      </c>
      <c r="G1824" s="2">
        <f>'Moving Avg'!F1824</f>
        <v>6.9395000000000007</v>
      </c>
      <c r="H1824" s="2">
        <f>'Moving Avg'!G1824</f>
        <v>6.9707600000000038</v>
      </c>
      <c r="I1824" s="2">
        <f>'Moving Avg'!H1824</f>
        <v>7.3708900000000064</v>
      </c>
      <c r="J1824" s="5" t="str">
        <f>OBV!F1824</f>
        <v>BULLISH</v>
      </c>
      <c r="K1824" s="5" t="str">
        <f>OBV!G1824</f>
        <v>NEUTRAL</v>
      </c>
      <c r="L1824" s="5" t="str">
        <f>OBV!H1824</f>
        <v>CONFIRMED BULLISH</v>
      </c>
      <c r="M1824" s="7">
        <f t="shared" si="280"/>
        <v>25</v>
      </c>
      <c r="N1824" s="7">
        <f t="shared" si="281"/>
        <v>100</v>
      </c>
      <c r="O1824" s="7">
        <f t="shared" si="282"/>
        <v>0</v>
      </c>
      <c r="P1824" s="7">
        <f t="shared" si="283"/>
        <v>83.5</v>
      </c>
      <c r="Q1824" s="8">
        <f t="shared" si="284"/>
        <v>56.274999999999999</v>
      </c>
      <c r="R1824" s="8">
        <f t="shared" si="285"/>
        <v>45.875</v>
      </c>
      <c r="S1824" s="8">
        <f t="shared" si="286"/>
        <v>56.325000000000003</v>
      </c>
      <c r="T1824" s="8">
        <f t="shared" si="287"/>
        <v>52.125</v>
      </c>
      <c r="U1824" s="7">
        <f t="shared" si="288"/>
        <v>52.82500000000001</v>
      </c>
      <c r="V1824" s="7">
        <f t="shared" si="289"/>
        <v>52.650000000000006</v>
      </c>
    </row>
    <row r="1825" spans="1:22" ht="13.5" x14ac:dyDescent="0.25">
      <c r="A1825" s="3">
        <f>RSI!A1825</f>
        <v>44669</v>
      </c>
      <c r="B1825" s="2">
        <f>RSI!B1825</f>
        <v>6.8719999999999999</v>
      </c>
      <c r="C1825" s="2">
        <f>RSI!I1825</f>
        <v>46.573140765213978</v>
      </c>
      <c r="D1825" s="2">
        <f>MACD!E1825</f>
        <v>5.8789391586850925E-2</v>
      </c>
      <c r="E1825" s="2">
        <f>MACD!F1825</f>
        <v>8.8117525823963816E-2</v>
      </c>
      <c r="F1825" s="2">
        <f>'Moving Avg'!D1825</f>
        <v>6.8414000000000001</v>
      </c>
      <c r="G1825" s="2">
        <f>'Moving Avg'!F1825</f>
        <v>6.9128000000000016</v>
      </c>
      <c r="H1825" s="2">
        <f>'Moving Avg'!G1825</f>
        <v>6.9707600000000047</v>
      </c>
      <c r="I1825" s="2">
        <f>'Moving Avg'!H1825</f>
        <v>7.3657350000000061</v>
      </c>
      <c r="J1825" s="5" t="str">
        <f>OBV!F1825</f>
        <v>BULLISH</v>
      </c>
      <c r="K1825" s="5" t="str">
        <f>OBV!G1825</f>
        <v>NEUTRAL</v>
      </c>
      <c r="L1825" s="5" t="str">
        <f>OBV!H1825</f>
        <v>NEUTRAL</v>
      </c>
      <c r="M1825" s="7">
        <f t="shared" si="280"/>
        <v>25</v>
      </c>
      <c r="N1825" s="7">
        <f t="shared" si="281"/>
        <v>100</v>
      </c>
      <c r="O1825" s="7">
        <f t="shared" si="282"/>
        <v>0</v>
      </c>
      <c r="P1825" s="7">
        <f t="shared" si="283"/>
        <v>49.5</v>
      </c>
      <c r="Q1825" s="8">
        <f t="shared" si="284"/>
        <v>51.174999999999997</v>
      </c>
      <c r="R1825" s="8">
        <f t="shared" si="285"/>
        <v>37.375</v>
      </c>
      <c r="S1825" s="8">
        <f t="shared" si="286"/>
        <v>41.025000000000006</v>
      </c>
      <c r="T1825" s="8">
        <f t="shared" si="287"/>
        <v>43.625</v>
      </c>
      <c r="U1825" s="7">
        <f t="shared" si="288"/>
        <v>43.191666666666663</v>
      </c>
      <c r="V1825" s="7">
        <f t="shared" si="289"/>
        <v>43.3</v>
      </c>
    </row>
    <row r="1826" spans="1:22" ht="13.5" x14ac:dyDescent="0.25">
      <c r="A1826" s="3">
        <f>RSI!A1826</f>
        <v>44670</v>
      </c>
      <c r="B1826" s="2">
        <f>RSI!B1826</f>
        <v>6.9480000000000004</v>
      </c>
      <c r="C1826" s="2">
        <f>RSI!I1826</f>
        <v>51.218005794576143</v>
      </c>
      <c r="D1826" s="2">
        <f>MACD!E1826</f>
        <v>3.9939463531355024E-2</v>
      </c>
      <c r="E1826" s="2">
        <f>MACD!F1826</f>
        <v>7.8481913365442066E-2</v>
      </c>
      <c r="F1826" s="2">
        <f>'Moving Avg'!D1826</f>
        <v>6.8566000000000003</v>
      </c>
      <c r="G1826" s="2">
        <f>'Moving Avg'!F1826</f>
        <v>6.8898999999999999</v>
      </c>
      <c r="H1826" s="2">
        <f>'Moving Avg'!G1826</f>
        <v>6.9722800000000031</v>
      </c>
      <c r="I1826" s="2">
        <f>'Moving Avg'!H1826</f>
        <v>7.3609600000000066</v>
      </c>
      <c r="J1826" s="5" t="str">
        <f>OBV!F1826</f>
        <v>BULLISH</v>
      </c>
      <c r="K1826" s="5" t="str">
        <f>OBV!G1826</f>
        <v>NEUTRAL</v>
      </c>
      <c r="L1826" s="5" t="str">
        <f>OBV!H1826</f>
        <v>CONFIRMED BULLISH</v>
      </c>
      <c r="M1826" s="7">
        <f t="shared" si="280"/>
        <v>25</v>
      </c>
      <c r="N1826" s="7">
        <f t="shared" si="281"/>
        <v>100</v>
      </c>
      <c r="O1826" s="7">
        <f t="shared" si="282"/>
        <v>0</v>
      </c>
      <c r="P1826" s="7">
        <f t="shared" si="283"/>
        <v>83.5</v>
      </c>
      <c r="Q1826" s="8">
        <f t="shared" si="284"/>
        <v>56.274999999999999</v>
      </c>
      <c r="R1826" s="8">
        <f t="shared" si="285"/>
        <v>45.875</v>
      </c>
      <c r="S1826" s="8">
        <f t="shared" si="286"/>
        <v>56.325000000000003</v>
      </c>
      <c r="T1826" s="8">
        <f t="shared" si="287"/>
        <v>52.125</v>
      </c>
      <c r="U1826" s="7">
        <f t="shared" si="288"/>
        <v>52.82500000000001</v>
      </c>
      <c r="V1826" s="7">
        <f t="shared" si="289"/>
        <v>52.650000000000006</v>
      </c>
    </row>
    <row r="1827" spans="1:22" ht="13.5" x14ac:dyDescent="0.25">
      <c r="A1827" s="3">
        <f>RSI!A1827</f>
        <v>44671</v>
      </c>
      <c r="B1827" s="2">
        <f>RSI!B1827</f>
        <v>6.8719999999999999</v>
      </c>
      <c r="C1827" s="2">
        <f>RSI!I1827</f>
        <v>46.833185156163815</v>
      </c>
      <c r="D1827" s="2">
        <f>MACD!E1827</f>
        <v>2.947938356159252E-2</v>
      </c>
      <c r="E1827" s="2">
        <f>MACD!F1827</f>
        <v>6.8681407404672157E-2</v>
      </c>
      <c r="F1827" s="2">
        <f>'Moving Avg'!D1827</f>
        <v>6.8872</v>
      </c>
      <c r="G1827" s="2">
        <f>'Moving Avg'!F1827</f>
        <v>6.879599999999999</v>
      </c>
      <c r="H1827" s="2">
        <f>'Moving Avg'!G1827</f>
        <v>6.9687600000000032</v>
      </c>
      <c r="I1827" s="2">
        <f>'Moving Avg'!H1827</f>
        <v>7.3558050000000073</v>
      </c>
      <c r="J1827" s="5" t="str">
        <f>OBV!F1827</f>
        <v>BULLISH</v>
      </c>
      <c r="K1827" s="5" t="str">
        <f>OBV!G1827</f>
        <v>NEUTRAL</v>
      </c>
      <c r="L1827" s="5" t="str">
        <f>OBV!H1827</f>
        <v>CONFIRMED BULLISH</v>
      </c>
      <c r="M1827" s="7">
        <f t="shared" si="280"/>
        <v>25</v>
      </c>
      <c r="N1827" s="7">
        <f t="shared" si="281"/>
        <v>100</v>
      </c>
      <c r="O1827" s="7">
        <f t="shared" si="282"/>
        <v>0</v>
      </c>
      <c r="P1827" s="7">
        <f t="shared" si="283"/>
        <v>83.5</v>
      </c>
      <c r="Q1827" s="8">
        <f t="shared" si="284"/>
        <v>56.274999999999999</v>
      </c>
      <c r="R1827" s="8">
        <f t="shared" si="285"/>
        <v>45.875</v>
      </c>
      <c r="S1827" s="8">
        <f t="shared" si="286"/>
        <v>56.325000000000003</v>
      </c>
      <c r="T1827" s="8">
        <f t="shared" si="287"/>
        <v>52.125</v>
      </c>
      <c r="U1827" s="7">
        <f t="shared" si="288"/>
        <v>52.82500000000001</v>
      </c>
      <c r="V1827" s="7">
        <f t="shared" si="289"/>
        <v>52.650000000000006</v>
      </c>
    </row>
    <row r="1828" spans="1:22" ht="13.5" x14ac:dyDescent="0.25">
      <c r="A1828" s="3">
        <f>RSI!A1828</f>
        <v>44672</v>
      </c>
      <c r="B1828" s="2">
        <f>RSI!B1828</f>
        <v>6.8719999999999999</v>
      </c>
      <c r="C1828" s="2">
        <f>RSI!I1828</f>
        <v>46.833185156163815</v>
      </c>
      <c r="D1828" s="2">
        <f>MACD!E1828</f>
        <v>2.0948216821047971E-2</v>
      </c>
      <c r="E1828" s="2">
        <f>MACD!F1828</f>
        <v>5.9134769287947322E-2</v>
      </c>
      <c r="F1828" s="2">
        <f>'Moving Avg'!D1828</f>
        <v>6.8872</v>
      </c>
      <c r="G1828" s="2">
        <f>'Moving Avg'!F1828</f>
        <v>6.8796000000000017</v>
      </c>
      <c r="H1828" s="2">
        <f>'Moving Avg'!G1828</f>
        <v>6.9652400000000023</v>
      </c>
      <c r="I1828" s="2">
        <f>'Moving Avg'!H1828</f>
        <v>7.350650000000007</v>
      </c>
      <c r="J1828" s="5" t="str">
        <f>OBV!F1828</f>
        <v>BULLISH</v>
      </c>
      <c r="K1828" s="5" t="str">
        <f>OBV!G1828</f>
        <v>NEUTRAL</v>
      </c>
      <c r="L1828" s="5" t="str">
        <f>OBV!H1828</f>
        <v>NEUTRAL</v>
      </c>
      <c r="M1828" s="7">
        <f t="shared" si="280"/>
        <v>25</v>
      </c>
      <c r="N1828" s="7">
        <f t="shared" si="281"/>
        <v>100</v>
      </c>
      <c r="O1828" s="7">
        <f t="shared" si="282"/>
        <v>0</v>
      </c>
      <c r="P1828" s="7">
        <f t="shared" si="283"/>
        <v>49.5</v>
      </c>
      <c r="Q1828" s="8">
        <f t="shared" si="284"/>
        <v>51.174999999999997</v>
      </c>
      <c r="R1828" s="8">
        <f t="shared" si="285"/>
        <v>37.375</v>
      </c>
      <c r="S1828" s="8">
        <f t="shared" si="286"/>
        <v>41.025000000000006</v>
      </c>
      <c r="T1828" s="8">
        <f t="shared" si="287"/>
        <v>43.625</v>
      </c>
      <c r="U1828" s="7">
        <f t="shared" si="288"/>
        <v>43.191666666666663</v>
      </c>
      <c r="V1828" s="7">
        <f t="shared" si="289"/>
        <v>43.3</v>
      </c>
    </row>
    <row r="1829" spans="1:22" ht="13.5" x14ac:dyDescent="0.25">
      <c r="A1829" s="3">
        <f>RSI!A1829</f>
        <v>44673</v>
      </c>
      <c r="B1829" s="2">
        <f>RSI!B1829</f>
        <v>7.0780000000000003</v>
      </c>
      <c r="C1829" s="2">
        <f>RSI!I1829</f>
        <v>58.107464874022959</v>
      </c>
      <c r="D1829" s="2">
        <f>MACD!E1829</f>
        <v>-1.2926038794149441E-2</v>
      </c>
      <c r="E1829" s="2">
        <f>MACD!F1829</f>
        <v>4.4722607671527977E-2</v>
      </c>
      <c r="F1829" s="2">
        <f>'Moving Avg'!D1829</f>
        <v>6.9284000000000008</v>
      </c>
      <c r="G1829" s="2">
        <f>'Moving Avg'!F1829</f>
        <v>6.8898999999999999</v>
      </c>
      <c r="H1829" s="2">
        <f>'Moving Avg'!G1829</f>
        <v>6.9675200000000022</v>
      </c>
      <c r="I1829" s="2">
        <f>'Moving Avg'!H1829</f>
        <v>7.3454200000000069</v>
      </c>
      <c r="J1829" s="5" t="str">
        <f>OBV!F1829</f>
        <v>BULLISH</v>
      </c>
      <c r="K1829" s="5" t="str">
        <f>OBV!G1829</f>
        <v>NEUTRAL</v>
      </c>
      <c r="L1829" s="5" t="str">
        <f>OBV!H1829</f>
        <v>CONFIRMED BULLISH</v>
      </c>
      <c r="M1829" s="7">
        <f t="shared" si="280"/>
        <v>25</v>
      </c>
      <c r="N1829" s="7">
        <f t="shared" si="281"/>
        <v>100</v>
      </c>
      <c r="O1829" s="7">
        <f t="shared" si="282"/>
        <v>0</v>
      </c>
      <c r="P1829" s="7">
        <f t="shared" si="283"/>
        <v>83.5</v>
      </c>
      <c r="Q1829" s="8">
        <f t="shared" si="284"/>
        <v>56.274999999999999</v>
      </c>
      <c r="R1829" s="8">
        <f t="shared" si="285"/>
        <v>45.875</v>
      </c>
      <c r="S1829" s="8">
        <f t="shared" si="286"/>
        <v>56.325000000000003</v>
      </c>
      <c r="T1829" s="8">
        <f t="shared" si="287"/>
        <v>52.125</v>
      </c>
      <c r="U1829" s="7">
        <f t="shared" si="288"/>
        <v>52.82500000000001</v>
      </c>
      <c r="V1829" s="7">
        <f t="shared" si="289"/>
        <v>52.650000000000006</v>
      </c>
    </row>
    <row r="1830" spans="1:22" ht="13.5" x14ac:dyDescent="0.25">
      <c r="A1830" s="3">
        <f>RSI!A1830</f>
        <v>44676</v>
      </c>
      <c r="B1830" s="2">
        <f>RSI!B1830</f>
        <v>7.0780000000000003</v>
      </c>
      <c r="C1830" s="2">
        <f>RSI!I1830</f>
        <v>58.107464874022959</v>
      </c>
      <c r="D1830" s="2">
        <f>MACD!E1830</f>
        <v>-3.0839759987888904E-2</v>
      </c>
      <c r="E1830" s="2">
        <f>MACD!F1830</f>
        <v>2.9610134139644598E-2</v>
      </c>
      <c r="F1830" s="2">
        <f>'Moving Avg'!D1830</f>
        <v>6.9695999999999998</v>
      </c>
      <c r="G1830" s="2">
        <f>'Moving Avg'!F1830</f>
        <v>6.9001999999999999</v>
      </c>
      <c r="H1830" s="2">
        <f>'Moving Avg'!G1830</f>
        <v>6.9693600000000018</v>
      </c>
      <c r="I1830" s="2">
        <f>'Moving Avg'!H1830</f>
        <v>7.3401900000000069</v>
      </c>
      <c r="J1830" s="5" t="str">
        <f>OBV!F1830</f>
        <v>BULLISH</v>
      </c>
      <c r="K1830" s="5" t="str">
        <f>OBV!G1830</f>
        <v>NEUTRAL</v>
      </c>
      <c r="L1830" s="5" t="str">
        <f>OBV!H1830</f>
        <v>CONFIRMED BULLISH</v>
      </c>
      <c r="M1830" s="7">
        <f t="shared" si="280"/>
        <v>25</v>
      </c>
      <c r="N1830" s="7">
        <f t="shared" si="281"/>
        <v>100</v>
      </c>
      <c r="O1830" s="7">
        <f t="shared" si="282"/>
        <v>0</v>
      </c>
      <c r="P1830" s="7">
        <f t="shared" si="283"/>
        <v>83.5</v>
      </c>
      <c r="Q1830" s="8">
        <f t="shared" si="284"/>
        <v>56.274999999999999</v>
      </c>
      <c r="R1830" s="8">
        <f t="shared" si="285"/>
        <v>45.875</v>
      </c>
      <c r="S1830" s="8">
        <f t="shared" si="286"/>
        <v>56.325000000000003</v>
      </c>
      <c r="T1830" s="8">
        <f t="shared" si="287"/>
        <v>52.125</v>
      </c>
      <c r="U1830" s="7">
        <f t="shared" si="288"/>
        <v>52.82500000000001</v>
      </c>
      <c r="V1830" s="7">
        <f t="shared" si="289"/>
        <v>52.650000000000006</v>
      </c>
    </row>
    <row r="1831" spans="1:22" ht="13.5" x14ac:dyDescent="0.25">
      <c r="A1831" s="3">
        <f>RSI!A1831</f>
        <v>44677</v>
      </c>
      <c r="B1831" s="2">
        <f>RSI!B1831</f>
        <v>7.0780000000000003</v>
      </c>
      <c r="C1831" s="2">
        <f>RSI!I1831</f>
        <v>58.107464874022945</v>
      </c>
      <c r="D1831" s="2">
        <f>MACD!E1831</f>
        <v>-4.6870854826426722E-2</v>
      </c>
      <c r="E1831" s="2">
        <f>MACD!F1831</f>
        <v>1.4313936346430335E-2</v>
      </c>
      <c r="F1831" s="2">
        <f>'Moving Avg'!D1831</f>
        <v>6.9956000000000005</v>
      </c>
      <c r="G1831" s="2">
        <f>'Moving Avg'!F1831</f>
        <v>6.9105000000000008</v>
      </c>
      <c r="H1831" s="2">
        <f>'Moving Avg'!G1831</f>
        <v>6.9712000000000014</v>
      </c>
      <c r="I1831" s="2">
        <f>'Moving Avg'!H1831</f>
        <v>7.3349600000000068</v>
      </c>
      <c r="J1831" s="5" t="str">
        <f>OBV!F1831</f>
        <v>BULLISH</v>
      </c>
      <c r="K1831" s="5" t="str">
        <f>OBV!G1831</f>
        <v>NEUTRAL</v>
      </c>
      <c r="L1831" s="5" t="str">
        <f>OBV!H1831</f>
        <v>CONFIRMED BULLISH</v>
      </c>
      <c r="M1831" s="7">
        <f t="shared" si="280"/>
        <v>25</v>
      </c>
      <c r="N1831" s="7">
        <f t="shared" si="281"/>
        <v>100</v>
      </c>
      <c r="O1831" s="7">
        <f t="shared" si="282"/>
        <v>0</v>
      </c>
      <c r="P1831" s="7">
        <f t="shared" si="283"/>
        <v>83.5</v>
      </c>
      <c r="Q1831" s="8">
        <f t="shared" si="284"/>
        <v>56.274999999999999</v>
      </c>
      <c r="R1831" s="8">
        <f t="shared" si="285"/>
        <v>45.875</v>
      </c>
      <c r="S1831" s="8">
        <f t="shared" si="286"/>
        <v>56.325000000000003</v>
      </c>
      <c r="T1831" s="8">
        <f t="shared" si="287"/>
        <v>52.125</v>
      </c>
      <c r="U1831" s="7">
        <f t="shared" si="288"/>
        <v>52.82500000000001</v>
      </c>
      <c r="V1831" s="7">
        <f t="shared" si="289"/>
        <v>52.650000000000006</v>
      </c>
    </row>
    <row r="1832" spans="1:22" ht="13.5" x14ac:dyDescent="0.25">
      <c r="A1832" s="3">
        <f>RSI!A1832</f>
        <v>44678</v>
      </c>
      <c r="B1832" s="2">
        <f>RSI!B1832</f>
        <v>7.2539999999999996</v>
      </c>
      <c r="C1832" s="2">
        <f>RSI!I1832</f>
        <v>65.83772987854779</v>
      </c>
      <c r="D1832" s="2">
        <f>MACD!E1832</f>
        <v>-9.7819765542358716E-2</v>
      </c>
      <c r="E1832" s="2">
        <f>MACD!F1832</f>
        <v>-8.1128040313274748E-3</v>
      </c>
      <c r="F1832" s="2">
        <f>'Moving Avg'!D1832</f>
        <v>7.0720000000000001</v>
      </c>
      <c r="G1832" s="2">
        <f>'Moving Avg'!F1832</f>
        <v>6.9143500000000007</v>
      </c>
      <c r="H1832" s="2">
        <f>'Moving Avg'!G1832</f>
        <v>6.9765600000000019</v>
      </c>
      <c r="I1832" s="2">
        <f>'Moving Avg'!H1832</f>
        <v>7.3306100000000063</v>
      </c>
      <c r="J1832" s="5" t="str">
        <f>OBV!F1832</f>
        <v>BULLISH</v>
      </c>
      <c r="K1832" s="5" t="str">
        <f>OBV!G1832</f>
        <v>NEUTRAL</v>
      </c>
      <c r="L1832" s="5" t="str">
        <f>OBV!H1832</f>
        <v>CONFIRMED BULLISH</v>
      </c>
      <c r="M1832" s="7">
        <f t="shared" si="280"/>
        <v>25</v>
      </c>
      <c r="N1832" s="7">
        <f t="shared" si="281"/>
        <v>100</v>
      </c>
      <c r="O1832" s="7">
        <f t="shared" si="282"/>
        <v>0</v>
      </c>
      <c r="P1832" s="7">
        <f t="shared" si="283"/>
        <v>83.5</v>
      </c>
      <c r="Q1832" s="8">
        <f t="shared" si="284"/>
        <v>56.274999999999999</v>
      </c>
      <c r="R1832" s="8">
        <f t="shared" si="285"/>
        <v>45.875</v>
      </c>
      <c r="S1832" s="8">
        <f t="shared" si="286"/>
        <v>56.325000000000003</v>
      </c>
      <c r="T1832" s="8">
        <f t="shared" si="287"/>
        <v>52.125</v>
      </c>
      <c r="U1832" s="7">
        <f t="shared" si="288"/>
        <v>52.82500000000001</v>
      </c>
      <c r="V1832" s="7">
        <f t="shared" si="289"/>
        <v>52.650000000000006</v>
      </c>
    </row>
    <row r="1833" spans="1:22" ht="13.5" x14ac:dyDescent="0.25">
      <c r="A1833" s="3">
        <f>RSI!A1833</f>
        <v>44679</v>
      </c>
      <c r="B1833" s="2">
        <f>RSI!B1833</f>
        <v>7.2539999999999996</v>
      </c>
      <c r="C1833" s="2">
        <f>RSI!I1833</f>
        <v>65.83772987854779</v>
      </c>
      <c r="D1833" s="2">
        <f>MACD!E1833</f>
        <v>-0.11918065267828926</v>
      </c>
      <c r="E1833" s="2">
        <f>MACD!F1833</f>
        <v>-3.0326373760719831E-2</v>
      </c>
      <c r="F1833" s="2">
        <f>'Moving Avg'!D1833</f>
        <v>7.1483999999999996</v>
      </c>
      <c r="G1833" s="2">
        <f>'Moving Avg'!F1833</f>
        <v>6.9334499999999988</v>
      </c>
      <c r="H1833" s="2">
        <f>'Moving Avg'!G1833</f>
        <v>6.9806800000000022</v>
      </c>
      <c r="I1833" s="2">
        <f>'Moving Avg'!H1833</f>
        <v>7.3262600000000058</v>
      </c>
      <c r="J1833" s="5" t="str">
        <f>OBV!F1833</f>
        <v>BULLISH</v>
      </c>
      <c r="K1833" s="5" t="str">
        <f>OBV!G1833</f>
        <v>NEUTRAL</v>
      </c>
      <c r="L1833" s="5" t="str">
        <f>OBV!H1833</f>
        <v>CONFIRMED BULLISH</v>
      </c>
      <c r="M1833" s="7">
        <f t="shared" si="280"/>
        <v>25</v>
      </c>
      <c r="N1833" s="7">
        <f t="shared" si="281"/>
        <v>100</v>
      </c>
      <c r="O1833" s="7">
        <f t="shared" si="282"/>
        <v>0</v>
      </c>
      <c r="P1833" s="7">
        <f t="shared" si="283"/>
        <v>83.5</v>
      </c>
      <c r="Q1833" s="8">
        <f t="shared" si="284"/>
        <v>56.274999999999999</v>
      </c>
      <c r="R1833" s="8">
        <f t="shared" si="285"/>
        <v>45.875</v>
      </c>
      <c r="S1833" s="8">
        <f t="shared" si="286"/>
        <v>56.325000000000003</v>
      </c>
      <c r="T1833" s="8">
        <f t="shared" si="287"/>
        <v>52.125</v>
      </c>
      <c r="U1833" s="7">
        <f t="shared" si="288"/>
        <v>52.82500000000001</v>
      </c>
      <c r="V1833" s="7">
        <f t="shared" si="289"/>
        <v>52.650000000000006</v>
      </c>
    </row>
    <row r="1834" spans="1:22" ht="13.5" x14ac:dyDescent="0.25">
      <c r="A1834" s="3">
        <f>RSI!A1834</f>
        <v>44680</v>
      </c>
      <c r="B1834" s="2">
        <f>RSI!B1834</f>
        <v>7.2539999999999996</v>
      </c>
      <c r="C1834" s="2">
        <f>RSI!I1834</f>
        <v>65.83772987854779</v>
      </c>
      <c r="D1834" s="2">
        <f>MACD!E1834</f>
        <v>-0.13891148274002152</v>
      </c>
      <c r="E1834" s="2">
        <f>MACD!F1834</f>
        <v>-5.2043395556580177E-2</v>
      </c>
      <c r="F1834" s="2">
        <f>'Moving Avg'!D1834</f>
        <v>7.1836000000000002</v>
      </c>
      <c r="G1834" s="2">
        <f>'Moving Avg'!F1834</f>
        <v>6.9525500000000005</v>
      </c>
      <c r="H1834" s="2">
        <f>'Moving Avg'!G1834</f>
        <v>6.9848000000000035</v>
      </c>
      <c r="I1834" s="2">
        <f>'Moving Avg'!H1834</f>
        <v>7.3219100000000052</v>
      </c>
      <c r="J1834" s="5" t="str">
        <f>OBV!F1834</f>
        <v>BULLISH</v>
      </c>
      <c r="K1834" s="5" t="str">
        <f>OBV!G1834</f>
        <v>NEUTRAL</v>
      </c>
      <c r="L1834" s="5" t="str">
        <f>OBV!H1834</f>
        <v>CONFIRMED BULLISH</v>
      </c>
      <c r="M1834" s="7">
        <f t="shared" si="280"/>
        <v>25</v>
      </c>
      <c r="N1834" s="7">
        <f t="shared" si="281"/>
        <v>100</v>
      </c>
      <c r="O1834" s="7">
        <f t="shared" si="282"/>
        <v>0</v>
      </c>
      <c r="P1834" s="7">
        <f t="shared" si="283"/>
        <v>83.5</v>
      </c>
      <c r="Q1834" s="8">
        <f t="shared" si="284"/>
        <v>56.274999999999999</v>
      </c>
      <c r="R1834" s="8">
        <f t="shared" si="285"/>
        <v>45.875</v>
      </c>
      <c r="S1834" s="8">
        <f t="shared" si="286"/>
        <v>56.325000000000003</v>
      </c>
      <c r="T1834" s="8">
        <f t="shared" si="287"/>
        <v>52.125</v>
      </c>
      <c r="U1834" s="7">
        <f t="shared" si="288"/>
        <v>52.82500000000001</v>
      </c>
      <c r="V1834" s="7">
        <f t="shared" si="289"/>
        <v>52.650000000000006</v>
      </c>
    </row>
    <row r="1835" spans="1:22" ht="13.5" x14ac:dyDescent="0.25">
      <c r="A1835" s="3">
        <f>RSI!A1835</f>
        <v>44685</v>
      </c>
      <c r="B1835" s="2">
        <f>RSI!B1835</f>
        <v>7.2539999999999996</v>
      </c>
      <c r="C1835" s="2">
        <f>RSI!I1835</f>
        <v>65.83772987854779</v>
      </c>
      <c r="D1835" s="2">
        <f>MACD!E1835</f>
        <v>-0.157140349794199</v>
      </c>
      <c r="E1835" s="2">
        <f>MACD!F1835</f>
        <v>-7.3062786404103949E-2</v>
      </c>
      <c r="F1835" s="2">
        <f>'Moving Avg'!D1835</f>
        <v>7.218799999999999</v>
      </c>
      <c r="G1835" s="2">
        <f>'Moving Avg'!F1835</f>
        <v>6.9716499999999995</v>
      </c>
      <c r="H1835" s="2">
        <f>'Moving Avg'!G1835</f>
        <v>6.9924400000000038</v>
      </c>
      <c r="I1835" s="2">
        <f>'Moving Avg'!H1835</f>
        <v>7.3175600000000038</v>
      </c>
      <c r="J1835" s="5" t="str">
        <f>OBV!F1835</f>
        <v>BULLISH</v>
      </c>
      <c r="K1835" s="5" t="str">
        <f>OBV!G1835</f>
        <v>NEUTRAL</v>
      </c>
      <c r="L1835" s="5" t="str">
        <f>OBV!H1835</f>
        <v>CONFIRMED BULLISH</v>
      </c>
      <c r="M1835" s="7">
        <f t="shared" si="280"/>
        <v>25</v>
      </c>
      <c r="N1835" s="7">
        <f t="shared" si="281"/>
        <v>100</v>
      </c>
      <c r="O1835" s="7">
        <f t="shared" si="282"/>
        <v>0</v>
      </c>
      <c r="P1835" s="7">
        <f t="shared" si="283"/>
        <v>83.5</v>
      </c>
      <c r="Q1835" s="8">
        <f t="shared" si="284"/>
        <v>56.274999999999999</v>
      </c>
      <c r="R1835" s="8">
        <f t="shared" si="285"/>
        <v>45.875</v>
      </c>
      <c r="S1835" s="8">
        <f t="shared" si="286"/>
        <v>56.325000000000003</v>
      </c>
      <c r="T1835" s="8">
        <f t="shared" si="287"/>
        <v>52.125</v>
      </c>
      <c r="U1835" s="7">
        <f t="shared" si="288"/>
        <v>52.82500000000001</v>
      </c>
      <c r="V1835" s="7">
        <f t="shared" si="289"/>
        <v>52.650000000000006</v>
      </c>
    </row>
    <row r="1836" spans="1:22" ht="13.5" x14ac:dyDescent="0.25">
      <c r="A1836" s="3">
        <f>RSI!A1836</f>
        <v>44686</v>
      </c>
      <c r="B1836" s="2">
        <f>RSI!B1836</f>
        <v>7.2539999999999996</v>
      </c>
      <c r="C1836" s="2">
        <f>RSI!I1836</f>
        <v>65.837729878547776</v>
      </c>
      <c r="D1836" s="2">
        <f>MACD!E1836</f>
        <v>-0.16229242113528741</v>
      </c>
      <c r="E1836" s="2">
        <f>MACD!F1836</f>
        <v>-9.0908713350340647E-2</v>
      </c>
      <c r="F1836" s="2">
        <f>'Moving Avg'!D1836</f>
        <v>7.2539999999999996</v>
      </c>
      <c r="G1836" s="2">
        <f>'Moving Avg'!F1836</f>
        <v>6.9907500000000011</v>
      </c>
      <c r="H1836" s="2">
        <f>'Moving Avg'!G1836</f>
        <v>7.0000800000000041</v>
      </c>
      <c r="I1836" s="2">
        <f>'Moving Avg'!H1836</f>
        <v>7.3132100000000033</v>
      </c>
      <c r="J1836" s="5" t="str">
        <f>OBV!F1836</f>
        <v>BULLISH</v>
      </c>
      <c r="K1836" s="5" t="str">
        <f>OBV!G1836</f>
        <v>NEUTRAL</v>
      </c>
      <c r="L1836" s="5" t="str">
        <f>OBV!H1836</f>
        <v>CONFIRMED BULLISH</v>
      </c>
      <c r="M1836" s="7">
        <f t="shared" si="280"/>
        <v>25</v>
      </c>
      <c r="N1836" s="7">
        <f t="shared" si="281"/>
        <v>100</v>
      </c>
      <c r="O1836" s="7">
        <f t="shared" si="282"/>
        <v>0</v>
      </c>
      <c r="P1836" s="7">
        <f t="shared" si="283"/>
        <v>83.5</v>
      </c>
      <c r="Q1836" s="8">
        <f t="shared" si="284"/>
        <v>56.274999999999999</v>
      </c>
      <c r="R1836" s="8">
        <f t="shared" si="285"/>
        <v>45.875</v>
      </c>
      <c r="S1836" s="8">
        <f t="shared" si="286"/>
        <v>56.325000000000003</v>
      </c>
      <c r="T1836" s="8">
        <f t="shared" si="287"/>
        <v>52.125</v>
      </c>
      <c r="U1836" s="7">
        <f t="shared" si="288"/>
        <v>52.82500000000001</v>
      </c>
      <c r="V1836" s="7">
        <f t="shared" si="289"/>
        <v>52.650000000000006</v>
      </c>
    </row>
    <row r="1837" spans="1:22" ht="13.5" x14ac:dyDescent="0.25">
      <c r="A1837" s="3">
        <f>RSI!A1837</f>
        <v>44687</v>
      </c>
      <c r="B1837" s="2">
        <f>RSI!B1837</f>
        <v>7.2539999999999996</v>
      </c>
      <c r="C1837" s="2">
        <f>RSI!I1837</f>
        <v>65.83772987854779</v>
      </c>
      <c r="D1837" s="2">
        <f>MACD!E1837</f>
        <v>-0.17965894516451364</v>
      </c>
      <c r="E1837" s="2">
        <f>MACD!F1837</f>
        <v>-0.10865875971317525</v>
      </c>
      <c r="F1837" s="2">
        <f>'Moving Avg'!D1837</f>
        <v>7.2539999999999996</v>
      </c>
      <c r="G1837" s="2">
        <f>'Moving Avg'!F1837</f>
        <v>7.0098500000000019</v>
      </c>
      <c r="H1837" s="2">
        <f>'Moving Avg'!G1837</f>
        <v>7.0077200000000053</v>
      </c>
      <c r="I1837" s="2">
        <f>'Moving Avg'!H1837</f>
        <v>7.3088600000000028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100</v>
      </c>
      <c r="O1837" s="7">
        <f t="shared" si="282"/>
        <v>0</v>
      </c>
      <c r="P1837" s="7">
        <f t="shared" si="283"/>
        <v>33</v>
      </c>
      <c r="Q1837" s="8">
        <f t="shared" si="284"/>
        <v>48.7</v>
      </c>
      <c r="R1837" s="8">
        <f t="shared" si="285"/>
        <v>33.25</v>
      </c>
      <c r="S1837" s="8">
        <f t="shared" si="286"/>
        <v>33.6</v>
      </c>
      <c r="T1837" s="8">
        <f t="shared" si="287"/>
        <v>39.5</v>
      </c>
      <c r="U1837" s="7">
        <f t="shared" si="288"/>
        <v>38.516666666666673</v>
      </c>
      <c r="V1837" s="7">
        <f t="shared" si="289"/>
        <v>38.762500000000003</v>
      </c>
    </row>
    <row r="1838" spans="1:22" ht="13.5" x14ac:dyDescent="0.25">
      <c r="A1838" s="3">
        <f>RSI!A1838</f>
        <v>44690</v>
      </c>
      <c r="B1838" s="2">
        <f>RSI!B1838</f>
        <v>7.2939999999999996</v>
      </c>
      <c r="C1838" s="2">
        <f>RSI!I1838</f>
        <v>67.935408150852709</v>
      </c>
      <c r="D1838" s="2">
        <f>MACD!E1838</f>
        <v>-0.19853404011431142</v>
      </c>
      <c r="E1838" s="2">
        <f>MACD!F1838</f>
        <v>-0.12663381579340249</v>
      </c>
      <c r="F1838" s="2">
        <f>'Moving Avg'!D1838</f>
        <v>7.2619999999999987</v>
      </c>
      <c r="G1838" s="2">
        <f>'Moving Avg'!F1838</f>
        <v>7.0309500000000025</v>
      </c>
      <c r="H1838" s="2">
        <f>'Moving Avg'!G1838</f>
        <v>7.0161600000000046</v>
      </c>
      <c r="I1838" s="2">
        <f>'Moving Avg'!H1838</f>
        <v>7.3047100000000027</v>
      </c>
      <c r="J1838" s="5" t="str">
        <f>OBV!F1838</f>
        <v>BEARISH</v>
      </c>
      <c r="K1838" s="5" t="str">
        <f>OBV!G1838</f>
        <v>NEUTRAL</v>
      </c>
      <c r="L1838" s="5" t="str">
        <f>OBV!H1838</f>
        <v>CONFIRMED BEARISH</v>
      </c>
      <c r="M1838" s="7">
        <f t="shared" si="280"/>
        <v>25</v>
      </c>
      <c r="N1838" s="7">
        <f t="shared" si="281"/>
        <v>100</v>
      </c>
      <c r="O1838" s="7">
        <f t="shared" si="282"/>
        <v>0</v>
      </c>
      <c r="P1838" s="7">
        <f t="shared" si="283"/>
        <v>16.5</v>
      </c>
      <c r="Q1838" s="8">
        <f t="shared" si="284"/>
        <v>46.225000000000001</v>
      </c>
      <c r="R1838" s="8">
        <f t="shared" si="285"/>
        <v>29.125</v>
      </c>
      <c r="S1838" s="8">
        <f t="shared" si="286"/>
        <v>26.175000000000001</v>
      </c>
      <c r="T1838" s="8">
        <f t="shared" si="287"/>
        <v>35.375</v>
      </c>
      <c r="U1838" s="7">
        <f t="shared" si="288"/>
        <v>33.841666666666661</v>
      </c>
      <c r="V1838" s="7">
        <f t="shared" si="289"/>
        <v>34.224999999999994</v>
      </c>
    </row>
    <row r="1839" spans="1:22" ht="13.5" x14ac:dyDescent="0.25">
      <c r="A1839" s="3">
        <f>RSI!A1839</f>
        <v>44691</v>
      </c>
      <c r="B1839" s="2">
        <f>RSI!B1839</f>
        <v>7.2539999999999996</v>
      </c>
      <c r="C1839" s="2">
        <f>RSI!I1839</f>
        <v>63.721702346281802</v>
      </c>
      <c r="D1839" s="2">
        <f>MACD!E1839</f>
        <v>-0.18121356988849069</v>
      </c>
      <c r="E1839" s="2">
        <f>MACD!F1839</f>
        <v>-0.13754976661242013</v>
      </c>
      <c r="F1839" s="2">
        <f>'Moving Avg'!D1839</f>
        <v>7.2620000000000005</v>
      </c>
      <c r="G1839" s="2">
        <f>'Moving Avg'!F1839</f>
        <v>7.0538500000000015</v>
      </c>
      <c r="H1839" s="2">
        <f>'Moving Avg'!G1839</f>
        <v>7.0238000000000049</v>
      </c>
      <c r="I1839" s="2">
        <f>'Moving Avg'!H1839</f>
        <v>7.3003600000000013</v>
      </c>
      <c r="J1839" s="5" t="str">
        <f>OBV!F1839</f>
        <v>BEARISH</v>
      </c>
      <c r="K1839" s="5" t="str">
        <f>OBV!G1839</f>
        <v>NEUTRAL</v>
      </c>
      <c r="L1839" s="5" t="str">
        <f>OBV!H1839</f>
        <v>CONFIRMED BEARISH</v>
      </c>
      <c r="M1839" s="7">
        <f t="shared" si="280"/>
        <v>25</v>
      </c>
      <c r="N1839" s="7">
        <f t="shared" si="281"/>
        <v>100</v>
      </c>
      <c r="O1839" s="7">
        <f t="shared" si="282"/>
        <v>0</v>
      </c>
      <c r="P1839" s="7">
        <f t="shared" si="283"/>
        <v>16.5</v>
      </c>
      <c r="Q1839" s="8">
        <f t="shared" si="284"/>
        <v>46.225000000000001</v>
      </c>
      <c r="R1839" s="8">
        <f t="shared" si="285"/>
        <v>29.125</v>
      </c>
      <c r="S1839" s="8">
        <f t="shared" si="286"/>
        <v>26.175000000000001</v>
      </c>
      <c r="T1839" s="8">
        <f t="shared" si="287"/>
        <v>35.375</v>
      </c>
      <c r="U1839" s="7">
        <f t="shared" si="288"/>
        <v>33.841666666666661</v>
      </c>
      <c r="V1839" s="7">
        <f t="shared" si="289"/>
        <v>34.224999999999994</v>
      </c>
    </row>
    <row r="1840" spans="1:22" ht="13.5" x14ac:dyDescent="0.25">
      <c r="A1840" s="3">
        <f>RSI!A1840</f>
        <v>44692</v>
      </c>
      <c r="B1840" s="2">
        <f>RSI!B1840</f>
        <v>7.3419999999999996</v>
      </c>
      <c r="C1840" s="2">
        <f>RSI!I1840</f>
        <v>68.369819408870939</v>
      </c>
      <c r="D1840" s="2">
        <f>MACD!E1840</f>
        <v>-0.17410250552480289</v>
      </c>
      <c r="E1840" s="2">
        <f>MACD!F1840</f>
        <v>-0.14486031439489669</v>
      </c>
      <c r="F1840" s="2">
        <f>'Moving Avg'!D1840</f>
        <v>7.2795999999999994</v>
      </c>
      <c r="G1840" s="2">
        <f>'Moving Avg'!F1840</f>
        <v>7.0773500000000027</v>
      </c>
      <c r="H1840" s="2">
        <f>'Moving Avg'!G1840</f>
        <v>7.0332000000000043</v>
      </c>
      <c r="I1840" s="2">
        <f>'Moving Avg'!H1840</f>
        <v>7.2964500000000019</v>
      </c>
      <c r="J1840" s="5" t="str">
        <f>OBV!F1840</f>
        <v>BEARISH</v>
      </c>
      <c r="K1840" s="5" t="str">
        <f>OBV!G1840</f>
        <v>NEUTRAL</v>
      </c>
      <c r="L1840" s="5" t="str">
        <f>OBV!H1840</f>
        <v>CONFIRMED BEARISH</v>
      </c>
      <c r="M1840" s="7">
        <f t="shared" si="280"/>
        <v>25</v>
      </c>
      <c r="N1840" s="7">
        <f t="shared" si="281"/>
        <v>100</v>
      </c>
      <c r="O1840" s="7">
        <f t="shared" si="282"/>
        <v>0</v>
      </c>
      <c r="P1840" s="7">
        <f t="shared" si="283"/>
        <v>16.5</v>
      </c>
      <c r="Q1840" s="8">
        <f t="shared" si="284"/>
        <v>46.225000000000001</v>
      </c>
      <c r="R1840" s="8">
        <f t="shared" si="285"/>
        <v>29.125</v>
      </c>
      <c r="S1840" s="8">
        <f t="shared" si="286"/>
        <v>26.175000000000001</v>
      </c>
      <c r="T1840" s="8">
        <f t="shared" si="287"/>
        <v>35.375</v>
      </c>
      <c r="U1840" s="7">
        <f t="shared" si="288"/>
        <v>33.841666666666661</v>
      </c>
      <c r="V1840" s="7">
        <f t="shared" si="289"/>
        <v>34.224999999999994</v>
      </c>
    </row>
    <row r="1841" spans="1:22" ht="13.5" x14ac:dyDescent="0.25">
      <c r="A1841" s="3">
        <f>RSI!A1841</f>
        <v>44693</v>
      </c>
      <c r="B1841" s="2">
        <f>RSI!B1841</f>
        <v>7.415</v>
      </c>
      <c r="C1841" s="2">
        <f>RSI!I1841</f>
        <v>71.618388311304031</v>
      </c>
      <c r="D1841" s="2">
        <f>MACD!E1841</f>
        <v>-0.17496303908003519</v>
      </c>
      <c r="E1841" s="2">
        <f>MACD!F1841</f>
        <v>-0.15088085933192441</v>
      </c>
      <c r="F1841" s="2">
        <f>'Moving Avg'!D1841</f>
        <v>7.3117999999999999</v>
      </c>
      <c r="G1841" s="2">
        <f>'Moving Avg'!F1841</f>
        <v>7.1045000000000016</v>
      </c>
      <c r="H1841" s="2">
        <f>'Moving Avg'!G1841</f>
        <v>7.0440600000000044</v>
      </c>
      <c r="I1841" s="2">
        <f>'Moving Avg'!H1841</f>
        <v>7.2929050000000029</v>
      </c>
      <c r="J1841" s="5" t="str">
        <f>OBV!F1841</f>
        <v>BULLISH</v>
      </c>
      <c r="K1841" s="5" t="str">
        <f>OBV!G1841</f>
        <v>NEUTRAL</v>
      </c>
      <c r="L1841" s="5" t="str">
        <f>OBV!H1841</f>
        <v>BULLISH DIVERGENCE</v>
      </c>
      <c r="M1841" s="7">
        <f t="shared" si="280"/>
        <v>0</v>
      </c>
      <c r="N1841" s="7">
        <f t="shared" si="281"/>
        <v>100</v>
      </c>
      <c r="O1841" s="7">
        <f t="shared" si="282"/>
        <v>50</v>
      </c>
      <c r="P1841" s="7">
        <f t="shared" si="283"/>
        <v>66.5</v>
      </c>
      <c r="Q1841" s="8">
        <f t="shared" si="284"/>
        <v>52.475000000000001</v>
      </c>
      <c r="R1841" s="8">
        <f t="shared" si="285"/>
        <v>54.125</v>
      </c>
      <c r="S1841" s="8">
        <f t="shared" si="286"/>
        <v>57.424999999999997</v>
      </c>
      <c r="T1841" s="8">
        <f t="shared" si="287"/>
        <v>54.125</v>
      </c>
      <c r="U1841" s="7">
        <f t="shared" si="288"/>
        <v>54.67499999999999</v>
      </c>
      <c r="V1841" s="7">
        <f t="shared" si="289"/>
        <v>54.537499999999994</v>
      </c>
    </row>
    <row r="1842" spans="1:22" ht="13.5" x14ac:dyDescent="0.25">
      <c r="A1842" s="3">
        <f>RSI!A1842</f>
        <v>44694</v>
      </c>
      <c r="B1842" s="2">
        <f>RSI!B1842</f>
        <v>7.2539999999999996</v>
      </c>
      <c r="C1842" s="2">
        <f>RSI!I1842</f>
        <v>57.573956191283251</v>
      </c>
      <c r="D1842" s="2">
        <f>MACD!E1842</f>
        <v>-0.13848097233179679</v>
      </c>
      <c r="E1842" s="2">
        <f>MACD!F1842</f>
        <v>-0.14840088193189888</v>
      </c>
      <c r="F1842" s="2">
        <f>'Moving Avg'!D1842</f>
        <v>7.3117999999999999</v>
      </c>
      <c r="G1842" s="2">
        <f>'Moving Avg'!F1842</f>
        <v>7.1312500000000014</v>
      </c>
      <c r="H1842" s="2">
        <f>'Moving Avg'!G1842</f>
        <v>7.0517000000000039</v>
      </c>
      <c r="I1842" s="2">
        <f>'Moving Avg'!H1842</f>
        <v>7.2885550000000023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25</v>
      </c>
      <c r="N1842" s="7">
        <f t="shared" si="281"/>
        <v>0</v>
      </c>
      <c r="O1842" s="7">
        <f t="shared" si="282"/>
        <v>50</v>
      </c>
      <c r="P1842" s="7">
        <f t="shared" si="283"/>
        <v>16.5</v>
      </c>
      <c r="Q1842" s="8">
        <f t="shared" si="284"/>
        <v>18.725000000000001</v>
      </c>
      <c r="R1842" s="8">
        <f t="shared" si="285"/>
        <v>26.625</v>
      </c>
      <c r="S1842" s="8">
        <f t="shared" si="286"/>
        <v>23.675000000000001</v>
      </c>
      <c r="T1842" s="8">
        <f t="shared" si="287"/>
        <v>22.875</v>
      </c>
      <c r="U1842" s="7">
        <f t="shared" si="288"/>
        <v>23.008333333333336</v>
      </c>
      <c r="V1842" s="7">
        <f t="shared" si="289"/>
        <v>22.975000000000001</v>
      </c>
    </row>
    <row r="1843" spans="1:22" ht="13.5" x14ac:dyDescent="0.25">
      <c r="A1843" s="3">
        <f>RSI!A1843</f>
        <v>44697</v>
      </c>
      <c r="B1843" s="2">
        <f>RSI!B1843</f>
        <v>7.2539999999999996</v>
      </c>
      <c r="C1843" s="2">
        <f>RSI!I1843</f>
        <v>57.573956191283251</v>
      </c>
      <c r="D1843" s="2">
        <f>MACD!E1843</f>
        <v>-0.10832002576458244</v>
      </c>
      <c r="E1843" s="2">
        <f>MACD!F1843</f>
        <v>-0.14038471069843561</v>
      </c>
      <c r="F1843" s="2">
        <f>'Moving Avg'!D1843</f>
        <v>7.3037999999999998</v>
      </c>
      <c r="G1843" s="2">
        <f>'Moving Avg'!F1843</f>
        <v>7.1503500000000004</v>
      </c>
      <c r="H1843" s="2">
        <f>'Moving Avg'!G1843</f>
        <v>7.0593400000000068</v>
      </c>
      <c r="I1843" s="2">
        <f>'Moving Avg'!H1843</f>
        <v>7.2842050000000018</v>
      </c>
      <c r="J1843" s="5" t="str">
        <f>OBV!F1843</f>
        <v>BULLISH</v>
      </c>
      <c r="K1843" s="5" t="str">
        <f>OBV!G1843</f>
        <v>NEUTRAL</v>
      </c>
      <c r="L1843" s="5" t="str">
        <f>OBV!H1843</f>
        <v>BULLISH DIVERGENCE</v>
      </c>
      <c r="M1843" s="7">
        <f t="shared" si="280"/>
        <v>25</v>
      </c>
      <c r="N1843" s="7">
        <f t="shared" si="281"/>
        <v>0</v>
      </c>
      <c r="O1843" s="7">
        <f t="shared" si="282"/>
        <v>50</v>
      </c>
      <c r="P1843" s="7">
        <f t="shared" si="283"/>
        <v>66.5</v>
      </c>
      <c r="Q1843" s="8">
        <f t="shared" si="284"/>
        <v>26.225000000000001</v>
      </c>
      <c r="R1843" s="8">
        <f t="shared" si="285"/>
        <v>39.125</v>
      </c>
      <c r="S1843" s="8">
        <f t="shared" si="286"/>
        <v>46.174999999999997</v>
      </c>
      <c r="T1843" s="8">
        <f t="shared" si="287"/>
        <v>35.375</v>
      </c>
      <c r="U1843" s="7">
        <f t="shared" si="288"/>
        <v>37.174999999999997</v>
      </c>
      <c r="V1843" s="7">
        <f t="shared" si="289"/>
        <v>36.724999999999994</v>
      </c>
    </row>
    <row r="1844" spans="1:22" ht="13.5" x14ac:dyDescent="0.25">
      <c r="A1844" s="3">
        <f>RSI!A1844</f>
        <v>44698</v>
      </c>
      <c r="B1844" s="2">
        <f>RSI!B1844</f>
        <v>7.4950000000000001</v>
      </c>
      <c r="C1844" s="2">
        <f>RSI!I1844</f>
        <v>68.349158524318995</v>
      </c>
      <c r="D1844" s="2">
        <f>MACD!E1844</f>
        <v>-0.10130709012628536</v>
      </c>
      <c r="E1844" s="2">
        <f>MACD!F1844</f>
        <v>-0.13256918658400557</v>
      </c>
      <c r="F1844" s="2">
        <f>'Moving Avg'!D1844</f>
        <v>7.3519999999999994</v>
      </c>
      <c r="G1844" s="2">
        <f>'Moving Avg'!F1844</f>
        <v>7.1815000000000015</v>
      </c>
      <c r="H1844" s="2">
        <f>'Moving Avg'!G1844</f>
        <v>7.0718000000000067</v>
      </c>
      <c r="I1844" s="2">
        <f>'Moving Avg'!H1844</f>
        <v>7.281060000000001</v>
      </c>
      <c r="J1844" s="5" t="str">
        <f>OBV!F1844</f>
        <v>BULLISH</v>
      </c>
      <c r="K1844" s="5" t="str">
        <f>OBV!G1844</f>
        <v>NEUTRAL</v>
      </c>
      <c r="L1844" s="5" t="str">
        <f>OBV!H1844</f>
        <v>CONFIRMED BULLISH</v>
      </c>
      <c r="M1844" s="7">
        <f t="shared" si="280"/>
        <v>25</v>
      </c>
      <c r="N1844" s="7">
        <f t="shared" si="281"/>
        <v>0</v>
      </c>
      <c r="O1844" s="7">
        <f t="shared" si="282"/>
        <v>50</v>
      </c>
      <c r="P1844" s="7">
        <f t="shared" si="283"/>
        <v>83.5</v>
      </c>
      <c r="Q1844" s="8">
        <f t="shared" si="284"/>
        <v>28.774999999999999</v>
      </c>
      <c r="R1844" s="8">
        <f t="shared" si="285"/>
        <v>43.375</v>
      </c>
      <c r="S1844" s="8">
        <f t="shared" si="286"/>
        <v>53.825000000000003</v>
      </c>
      <c r="T1844" s="8">
        <f t="shared" si="287"/>
        <v>39.625</v>
      </c>
      <c r="U1844" s="7">
        <f t="shared" si="288"/>
        <v>41.991666666666667</v>
      </c>
      <c r="V1844" s="7">
        <f t="shared" si="289"/>
        <v>41.400000000000006</v>
      </c>
    </row>
    <row r="1845" spans="1:22" ht="13.5" x14ac:dyDescent="0.25">
      <c r="A1845" s="3">
        <f>RSI!A1845</f>
        <v>44699</v>
      </c>
      <c r="B1845" s="2">
        <f>RSI!B1845</f>
        <v>7.181</v>
      </c>
      <c r="C1845" s="2">
        <f>RSI!I1845</f>
        <v>50.391568166022928</v>
      </c>
      <c r="D1845" s="2">
        <f>MACD!E1845</f>
        <v>-7.4145307616209521E-2</v>
      </c>
      <c r="E1845" s="2">
        <f>MACD!F1845</f>
        <v>-0.12088441079044637</v>
      </c>
      <c r="F1845" s="2">
        <f>'Moving Avg'!D1845</f>
        <v>7.3198000000000008</v>
      </c>
      <c r="G1845" s="2">
        <f>'Moving Avg'!F1845</f>
        <v>7.1969500000000011</v>
      </c>
      <c r="H1845" s="2">
        <f>'Moving Avg'!G1845</f>
        <v>7.0779800000000046</v>
      </c>
      <c r="I1845" s="2">
        <f>'Moving Avg'!H1845</f>
        <v>7.276345000000001</v>
      </c>
      <c r="J1845" s="5" t="str">
        <f>OBV!F1845</f>
        <v>BULLISH</v>
      </c>
      <c r="K1845" s="5" t="str">
        <f>OBV!G1845</f>
        <v>NEUTRAL</v>
      </c>
      <c r="L1845" s="5" t="str">
        <f>OBV!H1845</f>
        <v>BULLISH DIVERGENCE</v>
      </c>
      <c r="M1845" s="7">
        <f t="shared" si="280"/>
        <v>25</v>
      </c>
      <c r="N1845" s="7">
        <f t="shared" si="281"/>
        <v>0</v>
      </c>
      <c r="O1845" s="7">
        <f t="shared" si="282"/>
        <v>50</v>
      </c>
      <c r="P1845" s="7">
        <f t="shared" si="283"/>
        <v>66.5</v>
      </c>
      <c r="Q1845" s="8">
        <f t="shared" si="284"/>
        <v>26.225000000000001</v>
      </c>
      <c r="R1845" s="8">
        <f t="shared" si="285"/>
        <v>39.125</v>
      </c>
      <c r="S1845" s="8">
        <f t="shared" si="286"/>
        <v>46.174999999999997</v>
      </c>
      <c r="T1845" s="8">
        <f t="shared" si="287"/>
        <v>35.375</v>
      </c>
      <c r="U1845" s="7">
        <f t="shared" si="288"/>
        <v>37.174999999999997</v>
      </c>
      <c r="V1845" s="7">
        <f t="shared" si="289"/>
        <v>36.724999999999994</v>
      </c>
    </row>
    <row r="1846" spans="1:22" ht="13.5" x14ac:dyDescent="0.25">
      <c r="A1846" s="3">
        <f>RSI!A1846</f>
        <v>44700</v>
      </c>
      <c r="B1846" s="2">
        <f>RSI!B1846</f>
        <v>7.3339999999999996</v>
      </c>
      <c r="C1846" s="2">
        <f>RSI!I1846</f>
        <v>56.40227057002474</v>
      </c>
      <c r="D1846" s="2">
        <f>MACD!E1846</f>
        <v>-6.2521172514396817E-2</v>
      </c>
      <c r="E1846" s="2">
        <f>MACD!F1846</f>
        <v>-0.10921176313523646</v>
      </c>
      <c r="F1846" s="2">
        <f>'Moving Avg'!D1846</f>
        <v>7.3036000000000003</v>
      </c>
      <c r="G1846" s="2">
        <f>'Moving Avg'!F1846</f>
        <v>7.2162500000000005</v>
      </c>
      <c r="H1846" s="2">
        <f>'Moving Avg'!G1846</f>
        <v>7.0864600000000051</v>
      </c>
      <c r="I1846" s="2">
        <f>'Moving Avg'!H1846</f>
        <v>7.2723950000000022</v>
      </c>
      <c r="J1846" s="5" t="str">
        <f>OBV!F1846</f>
        <v>BULLISH</v>
      </c>
      <c r="K1846" s="5" t="str">
        <f>OBV!G1846</f>
        <v>NEUTRAL</v>
      </c>
      <c r="L1846" s="5" t="str">
        <f>OBV!H1846</f>
        <v>BULLISH DIVERGENCE</v>
      </c>
      <c r="M1846" s="7">
        <f t="shared" si="280"/>
        <v>25</v>
      </c>
      <c r="N1846" s="7">
        <f t="shared" si="281"/>
        <v>0</v>
      </c>
      <c r="O1846" s="7">
        <f t="shared" si="282"/>
        <v>50</v>
      </c>
      <c r="P1846" s="7">
        <f t="shared" si="283"/>
        <v>66.5</v>
      </c>
      <c r="Q1846" s="8">
        <f t="shared" si="284"/>
        <v>26.225000000000001</v>
      </c>
      <c r="R1846" s="8">
        <f t="shared" si="285"/>
        <v>39.125</v>
      </c>
      <c r="S1846" s="8">
        <f t="shared" si="286"/>
        <v>46.174999999999997</v>
      </c>
      <c r="T1846" s="8">
        <f t="shared" si="287"/>
        <v>35.375</v>
      </c>
      <c r="U1846" s="7">
        <f t="shared" si="288"/>
        <v>37.174999999999997</v>
      </c>
      <c r="V1846" s="7">
        <f t="shared" si="289"/>
        <v>36.724999999999994</v>
      </c>
    </row>
    <row r="1847" spans="1:22" ht="13.5" x14ac:dyDescent="0.25">
      <c r="A1847" s="3">
        <f>RSI!A1847</f>
        <v>44701</v>
      </c>
      <c r="B1847" s="2">
        <f>RSI!B1847</f>
        <v>7.3339999999999996</v>
      </c>
      <c r="C1847" s="2">
        <f>RSI!I1847</f>
        <v>56.40227057002474</v>
      </c>
      <c r="D1847" s="2">
        <f>MACD!E1847</f>
        <v>-5.3613133075491426E-2</v>
      </c>
      <c r="E1847" s="2">
        <f>MACD!F1847</f>
        <v>-9.809203712328747E-2</v>
      </c>
      <c r="F1847" s="2">
        <f>'Moving Avg'!D1847</f>
        <v>7.3195999999999994</v>
      </c>
      <c r="G1847" s="2">
        <f>'Moving Avg'!F1847</f>
        <v>7.2393500000000017</v>
      </c>
      <c r="H1847" s="2">
        <f>'Moving Avg'!G1847</f>
        <v>7.0921800000000026</v>
      </c>
      <c r="I1847" s="2">
        <f>'Moving Avg'!H1847</f>
        <v>7.2684450000000016</v>
      </c>
      <c r="J1847" s="5" t="str">
        <f>OBV!F1847</f>
        <v>BULLISH</v>
      </c>
      <c r="K1847" s="5" t="str">
        <f>OBV!G1847</f>
        <v>NEUTRAL</v>
      </c>
      <c r="L1847" s="5" t="str">
        <f>OBV!H1847</f>
        <v>CONFIRMED BULLISH</v>
      </c>
      <c r="M1847" s="7">
        <f t="shared" si="280"/>
        <v>25</v>
      </c>
      <c r="N1847" s="7">
        <f t="shared" si="281"/>
        <v>0</v>
      </c>
      <c r="O1847" s="7">
        <f t="shared" si="282"/>
        <v>50</v>
      </c>
      <c r="P1847" s="7">
        <f t="shared" si="283"/>
        <v>83.5</v>
      </c>
      <c r="Q1847" s="8">
        <f t="shared" si="284"/>
        <v>28.774999999999999</v>
      </c>
      <c r="R1847" s="8">
        <f t="shared" si="285"/>
        <v>43.375</v>
      </c>
      <c r="S1847" s="8">
        <f t="shared" si="286"/>
        <v>53.825000000000003</v>
      </c>
      <c r="T1847" s="8">
        <f t="shared" si="287"/>
        <v>39.625</v>
      </c>
      <c r="U1847" s="7">
        <f t="shared" si="288"/>
        <v>41.991666666666667</v>
      </c>
      <c r="V1847" s="7">
        <f t="shared" si="289"/>
        <v>41.400000000000006</v>
      </c>
    </row>
    <row r="1848" spans="1:22" ht="13.5" x14ac:dyDescent="0.25">
      <c r="A1848" s="3">
        <f>RSI!A1848</f>
        <v>44704</v>
      </c>
      <c r="B1848" s="2">
        <f>RSI!B1848</f>
        <v>7.3339999999999996</v>
      </c>
      <c r="C1848" s="2">
        <f>RSI!I1848</f>
        <v>56.402270570024754</v>
      </c>
      <c r="D1848" s="2">
        <f>MACD!E1848</f>
        <v>-4.0780758779192183E-2</v>
      </c>
      <c r="E1848" s="2">
        <f>MACD!F1848</f>
        <v>-8.662978145446841E-2</v>
      </c>
      <c r="F1848" s="2">
        <f>'Moving Avg'!D1848</f>
        <v>7.3355999999999995</v>
      </c>
      <c r="G1848" s="2">
        <f>'Moving Avg'!F1848</f>
        <v>7.2624500000000012</v>
      </c>
      <c r="H1848" s="2">
        <f>'Moving Avg'!G1848</f>
        <v>7.0979000000000028</v>
      </c>
      <c r="I1848" s="2">
        <f>'Moving Avg'!H1848</f>
        <v>7.2644950000000019</v>
      </c>
      <c r="J1848" s="5" t="str">
        <f>OBV!F1848</f>
        <v>BULLISH</v>
      </c>
      <c r="K1848" s="5" t="str">
        <f>OBV!G1848</f>
        <v>NEUTRAL</v>
      </c>
      <c r="L1848" s="5" t="str">
        <f>OBV!H1848</f>
        <v>CONFIRMED BULLISH</v>
      </c>
      <c r="M1848" s="7">
        <f t="shared" si="280"/>
        <v>25</v>
      </c>
      <c r="N1848" s="7">
        <f t="shared" si="281"/>
        <v>0</v>
      </c>
      <c r="O1848" s="7">
        <f t="shared" si="282"/>
        <v>50</v>
      </c>
      <c r="P1848" s="7">
        <f t="shared" si="283"/>
        <v>83.5</v>
      </c>
      <c r="Q1848" s="8">
        <f t="shared" si="284"/>
        <v>28.774999999999999</v>
      </c>
      <c r="R1848" s="8">
        <f t="shared" si="285"/>
        <v>43.375</v>
      </c>
      <c r="S1848" s="8">
        <f t="shared" si="286"/>
        <v>53.825000000000003</v>
      </c>
      <c r="T1848" s="8">
        <f t="shared" si="287"/>
        <v>39.625</v>
      </c>
      <c r="U1848" s="7">
        <f t="shared" si="288"/>
        <v>41.991666666666667</v>
      </c>
      <c r="V1848" s="7">
        <f t="shared" si="289"/>
        <v>41.400000000000006</v>
      </c>
    </row>
    <row r="1849" spans="1:22" ht="13.5" x14ac:dyDescent="0.25">
      <c r="A1849" s="3">
        <f>RSI!A1849</f>
        <v>44705</v>
      </c>
      <c r="B1849" s="2">
        <f>RSI!B1849</f>
        <v>7.3339999999999996</v>
      </c>
      <c r="C1849" s="2">
        <f>RSI!I1849</f>
        <v>56.402270570024754</v>
      </c>
      <c r="D1849" s="2">
        <f>MACD!E1849</f>
        <v>-3.6871852891445123E-2</v>
      </c>
      <c r="E1849" s="2">
        <f>MACD!F1849</f>
        <v>-7.6678195741863756E-2</v>
      </c>
      <c r="F1849" s="2">
        <f>'Moving Avg'!D1849</f>
        <v>7.303399999999999</v>
      </c>
      <c r="G1849" s="2">
        <f>'Moving Avg'!F1849</f>
        <v>7.2752500000000015</v>
      </c>
      <c r="H1849" s="2">
        <f>'Moving Avg'!G1849</f>
        <v>7.1030200000000017</v>
      </c>
      <c r="I1849" s="2">
        <f>'Moving Avg'!H1849</f>
        <v>7.2605450000000022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25</v>
      </c>
      <c r="N1849" s="7">
        <f t="shared" si="281"/>
        <v>0</v>
      </c>
      <c r="O1849" s="7">
        <f t="shared" si="282"/>
        <v>50</v>
      </c>
      <c r="P1849" s="7">
        <f t="shared" si="283"/>
        <v>16.5</v>
      </c>
      <c r="Q1849" s="8">
        <f t="shared" si="284"/>
        <v>18.725000000000001</v>
      </c>
      <c r="R1849" s="8">
        <f t="shared" si="285"/>
        <v>26.625</v>
      </c>
      <c r="S1849" s="8">
        <f t="shared" si="286"/>
        <v>23.675000000000001</v>
      </c>
      <c r="T1849" s="8">
        <f t="shared" si="287"/>
        <v>22.875</v>
      </c>
      <c r="U1849" s="7">
        <f t="shared" si="288"/>
        <v>23.008333333333336</v>
      </c>
      <c r="V1849" s="7">
        <f t="shared" si="289"/>
        <v>22.975000000000001</v>
      </c>
    </row>
    <row r="1850" spans="1:22" ht="13.5" x14ac:dyDescent="0.25">
      <c r="A1850" s="3">
        <f>RSI!A1850</f>
        <v>44706</v>
      </c>
      <c r="B1850" s="2">
        <f>RSI!B1850</f>
        <v>7.415</v>
      </c>
      <c r="C1850" s="2">
        <f>RSI!I1850</f>
        <v>59.865049604577159</v>
      </c>
      <c r="D1850" s="2">
        <f>MACD!E1850</f>
        <v>-2.676234710598635E-2</v>
      </c>
      <c r="E1850" s="2">
        <f>MACD!F1850</f>
        <v>-6.6695026014688269E-2</v>
      </c>
      <c r="F1850" s="2">
        <f>'Moving Avg'!D1850</f>
        <v>7.3501999999999992</v>
      </c>
      <c r="G1850" s="2">
        <f>'Moving Avg'!F1850</f>
        <v>7.2921000000000005</v>
      </c>
      <c r="H1850" s="2">
        <f>'Moving Avg'!G1850</f>
        <v>7.1097600000000023</v>
      </c>
      <c r="I1850" s="2">
        <f>'Moving Avg'!H1850</f>
        <v>7.2570000000000006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  <c r="M1850" s="7">
        <f t="shared" si="280"/>
        <v>25</v>
      </c>
      <c r="N1850" s="7">
        <f t="shared" si="281"/>
        <v>0</v>
      </c>
      <c r="O1850" s="7">
        <f t="shared" si="282"/>
        <v>50</v>
      </c>
      <c r="P1850" s="7">
        <f t="shared" si="283"/>
        <v>83.5</v>
      </c>
      <c r="Q1850" s="8">
        <f t="shared" si="284"/>
        <v>28.774999999999999</v>
      </c>
      <c r="R1850" s="8">
        <f t="shared" si="285"/>
        <v>43.375</v>
      </c>
      <c r="S1850" s="8">
        <f t="shared" si="286"/>
        <v>53.825000000000003</v>
      </c>
      <c r="T1850" s="8">
        <f t="shared" si="287"/>
        <v>39.625</v>
      </c>
      <c r="U1850" s="7">
        <f t="shared" si="288"/>
        <v>41.991666666666667</v>
      </c>
      <c r="V1850" s="7">
        <f t="shared" si="289"/>
        <v>41.400000000000006</v>
      </c>
    </row>
    <row r="1851" spans="1:22" ht="13.5" x14ac:dyDescent="0.25">
      <c r="A1851" s="3">
        <f>RSI!A1851</f>
        <v>44707</v>
      </c>
      <c r="B1851" s="2">
        <f>RSI!B1851</f>
        <v>7.415</v>
      </c>
      <c r="C1851" s="2">
        <f>RSI!I1851</f>
        <v>59.865049604577152</v>
      </c>
      <c r="D1851" s="2">
        <f>MACD!E1851</f>
        <v>-8.1379497287068503E-3</v>
      </c>
      <c r="E1851" s="2">
        <f>MACD!F1851</f>
        <v>-5.4983610757491988E-2</v>
      </c>
      <c r="F1851" s="2">
        <f>'Moving Avg'!D1851</f>
        <v>7.3664000000000005</v>
      </c>
      <c r="G1851" s="2">
        <f>'Moving Avg'!F1851</f>
        <v>7.3089500000000003</v>
      </c>
      <c r="H1851" s="2">
        <f>'Moving Avg'!G1851</f>
        <v>7.1123800000000026</v>
      </c>
      <c r="I1851" s="2">
        <f>'Moving Avg'!H1851</f>
        <v>7.2534549999999998</v>
      </c>
      <c r="J1851" s="5" t="str">
        <f>OBV!F1851</f>
        <v>BULLISH</v>
      </c>
      <c r="K1851" s="5" t="str">
        <f>OBV!G1851</f>
        <v>NEUTRAL</v>
      </c>
      <c r="L1851" s="5" t="str">
        <f>OBV!H1851</f>
        <v>CONFIRMED BULLISH</v>
      </c>
      <c r="M1851" s="7">
        <f t="shared" si="280"/>
        <v>25</v>
      </c>
      <c r="N1851" s="7">
        <f t="shared" si="281"/>
        <v>0</v>
      </c>
      <c r="O1851" s="7">
        <f t="shared" si="282"/>
        <v>50</v>
      </c>
      <c r="P1851" s="7">
        <f t="shared" si="283"/>
        <v>83.5</v>
      </c>
      <c r="Q1851" s="8">
        <f t="shared" si="284"/>
        <v>28.774999999999999</v>
      </c>
      <c r="R1851" s="8">
        <f t="shared" si="285"/>
        <v>43.375</v>
      </c>
      <c r="S1851" s="8">
        <f t="shared" si="286"/>
        <v>53.825000000000003</v>
      </c>
      <c r="T1851" s="8">
        <f t="shared" si="287"/>
        <v>39.625</v>
      </c>
      <c r="U1851" s="7">
        <f t="shared" si="288"/>
        <v>41.991666666666667</v>
      </c>
      <c r="V1851" s="7">
        <f t="shared" si="289"/>
        <v>41.400000000000006</v>
      </c>
    </row>
    <row r="1852" spans="1:22" ht="13.5" x14ac:dyDescent="0.25">
      <c r="A1852" s="3">
        <f>RSI!A1852</f>
        <v>44708</v>
      </c>
      <c r="B1852" s="2">
        <f>RSI!B1852</f>
        <v>7.415</v>
      </c>
      <c r="C1852" s="2">
        <f>RSI!I1852</f>
        <v>59.865049604577159</v>
      </c>
      <c r="D1852" s="2">
        <f>MACD!E1852</f>
        <v>-1.8222676003161631E-2</v>
      </c>
      <c r="E1852" s="2">
        <f>MACD!F1852</f>
        <v>-4.7631423806625918E-2</v>
      </c>
      <c r="F1852" s="2">
        <f>'Moving Avg'!D1852</f>
        <v>7.3825999999999992</v>
      </c>
      <c r="G1852" s="2">
        <f>'Moving Avg'!F1852</f>
        <v>7.3170000000000002</v>
      </c>
      <c r="H1852" s="2">
        <f>'Moving Avg'!G1852</f>
        <v>7.115000000000002</v>
      </c>
      <c r="I1852" s="2">
        <f>'Moving Avg'!H1852</f>
        <v>7.2489149999999984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0</v>
      </c>
      <c r="O1852" s="7">
        <f t="shared" si="282"/>
        <v>50</v>
      </c>
      <c r="P1852" s="7">
        <f t="shared" si="283"/>
        <v>83.5</v>
      </c>
      <c r="Q1852" s="8">
        <f t="shared" si="284"/>
        <v>28.774999999999999</v>
      </c>
      <c r="R1852" s="8">
        <f t="shared" si="285"/>
        <v>43.375</v>
      </c>
      <c r="S1852" s="8">
        <f t="shared" si="286"/>
        <v>53.825000000000003</v>
      </c>
      <c r="T1852" s="8">
        <f t="shared" si="287"/>
        <v>39.625</v>
      </c>
      <c r="U1852" s="7">
        <f t="shared" si="288"/>
        <v>41.991666666666667</v>
      </c>
      <c r="V1852" s="7">
        <f t="shared" si="289"/>
        <v>41.400000000000006</v>
      </c>
    </row>
    <row r="1853" spans="1:22" ht="13.5" x14ac:dyDescent="0.25">
      <c r="A1853" s="3">
        <f>RSI!A1853</f>
        <v>44711</v>
      </c>
      <c r="B1853" s="2">
        <f>RSI!B1853</f>
        <v>7.415</v>
      </c>
      <c r="C1853" s="2">
        <f>RSI!I1853</f>
        <v>59.865049604577159</v>
      </c>
      <c r="D1853" s="2">
        <f>MACD!E1853</f>
        <v>-2.7750906833538203E-2</v>
      </c>
      <c r="E1853" s="2">
        <f>MACD!F1853</f>
        <v>-4.3655320412008383E-2</v>
      </c>
      <c r="F1853" s="2">
        <f>'Moving Avg'!D1853</f>
        <v>7.3987999999999996</v>
      </c>
      <c r="G1853" s="2">
        <f>'Moving Avg'!F1853</f>
        <v>7.3250500000000001</v>
      </c>
      <c r="H1853" s="2">
        <f>'Moving Avg'!G1853</f>
        <v>7.1176200000000032</v>
      </c>
      <c r="I1853" s="2">
        <f>'Moving Avg'!H1853</f>
        <v>7.244374999999998</v>
      </c>
      <c r="J1853" s="5" t="str">
        <f>OBV!F1853</f>
        <v>BULLISH</v>
      </c>
      <c r="K1853" s="5" t="str">
        <f>OBV!G1853</f>
        <v>NEUTRAL</v>
      </c>
      <c r="L1853" s="5" t="str">
        <f>OBV!H1853</f>
        <v>CONFIRMED BULLISH</v>
      </c>
      <c r="M1853" s="7">
        <f t="shared" si="280"/>
        <v>25</v>
      </c>
      <c r="N1853" s="7">
        <f t="shared" si="281"/>
        <v>0</v>
      </c>
      <c r="O1853" s="7">
        <f t="shared" si="282"/>
        <v>50</v>
      </c>
      <c r="P1853" s="7">
        <f t="shared" si="283"/>
        <v>83.5</v>
      </c>
      <c r="Q1853" s="8">
        <f t="shared" si="284"/>
        <v>28.774999999999999</v>
      </c>
      <c r="R1853" s="8">
        <f t="shared" si="285"/>
        <v>43.375</v>
      </c>
      <c r="S1853" s="8">
        <f t="shared" si="286"/>
        <v>53.825000000000003</v>
      </c>
      <c r="T1853" s="8">
        <f t="shared" si="287"/>
        <v>39.625</v>
      </c>
      <c r="U1853" s="7">
        <f t="shared" si="288"/>
        <v>41.991666666666667</v>
      </c>
      <c r="V1853" s="7">
        <f t="shared" si="289"/>
        <v>41.400000000000006</v>
      </c>
    </row>
    <row r="1854" spans="1:22" ht="13.5" x14ac:dyDescent="0.25">
      <c r="A1854" s="3">
        <f>RSI!A1854</f>
        <v>44712</v>
      </c>
      <c r="B1854" s="2">
        <f>RSI!B1854</f>
        <v>7.415</v>
      </c>
      <c r="C1854" s="2">
        <f>RSI!I1854</f>
        <v>59.865049604577166</v>
      </c>
      <c r="D1854" s="2">
        <f>MACD!E1854</f>
        <v>3.4236994418357369E-4</v>
      </c>
      <c r="E1854" s="2">
        <f>MACD!F1854</f>
        <v>-3.4855782340769997E-2</v>
      </c>
      <c r="F1854" s="2">
        <f>'Moving Avg'!D1854</f>
        <v>7.4150000000000009</v>
      </c>
      <c r="G1854" s="2">
        <f>'Moving Avg'!F1854</f>
        <v>7.3331</v>
      </c>
      <c r="H1854" s="2">
        <f>'Moving Avg'!G1854</f>
        <v>7.1202400000000035</v>
      </c>
      <c r="I1854" s="2">
        <f>'Moving Avg'!H1854</f>
        <v>7.2398349999999967</v>
      </c>
      <c r="J1854" s="5" t="str">
        <f>OBV!F1854</f>
        <v>BULLISH</v>
      </c>
      <c r="K1854" s="5" t="str">
        <f>OBV!G1854</f>
        <v>NEUTRAL</v>
      </c>
      <c r="L1854" s="5" t="str">
        <f>OBV!H1854</f>
        <v>CONFIRMED BULLISH</v>
      </c>
      <c r="M1854" s="7">
        <f t="shared" si="280"/>
        <v>25</v>
      </c>
      <c r="N1854" s="7">
        <f t="shared" si="281"/>
        <v>0</v>
      </c>
      <c r="O1854" s="7">
        <f t="shared" si="282"/>
        <v>50</v>
      </c>
      <c r="P1854" s="7">
        <f t="shared" si="283"/>
        <v>83.5</v>
      </c>
      <c r="Q1854" s="8">
        <f t="shared" si="284"/>
        <v>28.774999999999999</v>
      </c>
      <c r="R1854" s="8">
        <f t="shared" si="285"/>
        <v>43.375</v>
      </c>
      <c r="S1854" s="8">
        <f t="shared" si="286"/>
        <v>53.825000000000003</v>
      </c>
      <c r="T1854" s="8">
        <f t="shared" si="287"/>
        <v>39.625</v>
      </c>
      <c r="U1854" s="7">
        <f t="shared" si="288"/>
        <v>41.991666666666667</v>
      </c>
      <c r="V1854" s="7">
        <f t="shared" si="289"/>
        <v>41.400000000000006</v>
      </c>
    </row>
    <row r="1855" spans="1:22" ht="13.5" x14ac:dyDescent="0.25">
      <c r="A1855" s="3">
        <f>RSI!A1855</f>
        <v>44713</v>
      </c>
      <c r="B1855" s="2">
        <f>RSI!B1855</f>
        <v>7.415</v>
      </c>
      <c r="C1855" s="2">
        <f>RSI!I1855</f>
        <v>59.865049604577166</v>
      </c>
      <c r="D1855" s="2">
        <f>MACD!E1855</f>
        <v>-2.5047141069785006E-2</v>
      </c>
      <c r="E1855" s="2">
        <f>MACD!F1855</f>
        <v>-3.2894054086573005E-2</v>
      </c>
      <c r="F1855" s="2">
        <f>'Moving Avg'!D1855</f>
        <v>7.4150000000000009</v>
      </c>
      <c r="G1855" s="2">
        <f>'Moving Avg'!F1855</f>
        <v>7.3411500000000007</v>
      </c>
      <c r="H1855" s="2">
        <f>'Moving Avg'!G1855</f>
        <v>7.1204200000000029</v>
      </c>
      <c r="I1855" s="2">
        <f>'Moving Avg'!H1855</f>
        <v>7.2352949999999963</v>
      </c>
      <c r="J1855" s="5" t="str">
        <f>OBV!F1855</f>
        <v>NEUTRAL</v>
      </c>
      <c r="K1855" s="5" t="str">
        <f>OBV!G1855</f>
        <v>NEUTRAL</v>
      </c>
      <c r="L1855" s="5" t="str">
        <f>OBV!H1855</f>
        <v>NEUTRAL</v>
      </c>
      <c r="M1855" s="7">
        <f t="shared" si="280"/>
        <v>25</v>
      </c>
      <c r="N1855" s="7">
        <f t="shared" si="281"/>
        <v>0</v>
      </c>
      <c r="O1855" s="7">
        <f t="shared" si="282"/>
        <v>50</v>
      </c>
      <c r="P1855" s="7">
        <f t="shared" si="283"/>
        <v>33</v>
      </c>
      <c r="Q1855" s="8">
        <f t="shared" si="284"/>
        <v>21.2</v>
      </c>
      <c r="R1855" s="8">
        <f t="shared" si="285"/>
        <v>30.75</v>
      </c>
      <c r="S1855" s="8">
        <f t="shared" si="286"/>
        <v>31.1</v>
      </c>
      <c r="T1855" s="8">
        <f t="shared" si="287"/>
        <v>27</v>
      </c>
      <c r="U1855" s="7">
        <f t="shared" si="288"/>
        <v>27.683333333333337</v>
      </c>
      <c r="V1855" s="7">
        <f t="shared" si="289"/>
        <v>27.512500000000003</v>
      </c>
    </row>
    <row r="1856" spans="1:22" ht="13.5" x14ac:dyDescent="0.25">
      <c r="A1856" s="3">
        <f>RSI!A1856</f>
        <v>44714</v>
      </c>
      <c r="B1856" s="2">
        <f>RSI!B1856</f>
        <v>7.407</v>
      </c>
      <c r="C1856" s="2">
        <f>RSI!I1856</f>
        <v>59.141338682996114</v>
      </c>
      <c r="D1856" s="2">
        <f>MACD!E1856</f>
        <v>-2.3189383134065267E-2</v>
      </c>
      <c r="E1856" s="2">
        <f>MACD!F1856</f>
        <v>-3.0953119896071461E-2</v>
      </c>
      <c r="F1856" s="2">
        <f>'Moving Avg'!D1856</f>
        <v>7.4134000000000002</v>
      </c>
      <c r="G1856" s="2">
        <f>'Moving Avg'!F1856</f>
        <v>7.3488000000000016</v>
      </c>
      <c r="H1856" s="2">
        <f>'Moving Avg'!G1856</f>
        <v>7.1204400000000021</v>
      </c>
      <c r="I1856" s="2">
        <f>'Moving Avg'!H1856</f>
        <v>7.2317099999999961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0</v>
      </c>
      <c r="O1856" s="7">
        <f t="shared" si="282"/>
        <v>50</v>
      </c>
      <c r="P1856" s="7">
        <f t="shared" si="283"/>
        <v>16.5</v>
      </c>
      <c r="Q1856" s="8">
        <f t="shared" si="284"/>
        <v>18.725000000000001</v>
      </c>
      <c r="R1856" s="8">
        <f t="shared" si="285"/>
        <v>26.625</v>
      </c>
      <c r="S1856" s="8">
        <f t="shared" si="286"/>
        <v>23.675000000000001</v>
      </c>
      <c r="T1856" s="8">
        <f t="shared" si="287"/>
        <v>22.875</v>
      </c>
      <c r="U1856" s="7">
        <f t="shared" si="288"/>
        <v>23.008333333333336</v>
      </c>
      <c r="V1856" s="7">
        <f t="shared" si="289"/>
        <v>22.975000000000001</v>
      </c>
    </row>
    <row r="1857" spans="1:22" ht="13.5" x14ac:dyDescent="0.25">
      <c r="A1857" s="3">
        <f>RSI!A1857</f>
        <v>44715</v>
      </c>
      <c r="B1857" s="2">
        <f>RSI!B1857</f>
        <v>7.2619999999999996</v>
      </c>
      <c r="C1857" s="2">
        <f>RSI!I1857</f>
        <v>47.850189603056918</v>
      </c>
      <c r="D1857" s="2">
        <f>MACD!E1857</f>
        <v>-1.1560776396574823E-2</v>
      </c>
      <c r="E1857" s="2">
        <f>MACD!F1857</f>
        <v>-2.7074651196172132E-2</v>
      </c>
      <c r="F1857" s="2">
        <f>'Moving Avg'!D1857</f>
        <v>7.3828000000000005</v>
      </c>
      <c r="G1857" s="2">
        <f>'Moving Avg'!F1857</f>
        <v>7.3492000000000015</v>
      </c>
      <c r="H1857" s="2">
        <f>'Moving Avg'!G1857</f>
        <v>7.1241200000000005</v>
      </c>
      <c r="I1857" s="2">
        <f>'Moving Avg'!H1857</f>
        <v>7.2273999999999958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25</v>
      </c>
      <c r="N1857" s="7">
        <f t="shared" si="281"/>
        <v>0</v>
      </c>
      <c r="O1857" s="7">
        <f t="shared" si="282"/>
        <v>50</v>
      </c>
      <c r="P1857" s="7">
        <f t="shared" si="283"/>
        <v>16.5</v>
      </c>
      <c r="Q1857" s="8">
        <f t="shared" si="284"/>
        <v>18.725000000000001</v>
      </c>
      <c r="R1857" s="8">
        <f t="shared" si="285"/>
        <v>26.625</v>
      </c>
      <c r="S1857" s="8">
        <f t="shared" si="286"/>
        <v>23.675000000000001</v>
      </c>
      <c r="T1857" s="8">
        <f t="shared" si="287"/>
        <v>22.875</v>
      </c>
      <c r="U1857" s="7">
        <f t="shared" si="288"/>
        <v>23.008333333333336</v>
      </c>
      <c r="V1857" s="7">
        <f t="shared" si="289"/>
        <v>22.975000000000001</v>
      </c>
    </row>
    <row r="1858" spans="1:22" ht="13.5" x14ac:dyDescent="0.25">
      <c r="A1858" s="3">
        <f>RSI!A1858</f>
        <v>44718</v>
      </c>
      <c r="B1858" s="2">
        <f>RSI!B1858</f>
        <v>7.415</v>
      </c>
      <c r="C1858" s="2">
        <f>RSI!I1858</f>
        <v>57.147041510355898</v>
      </c>
      <c r="D1858" s="2">
        <f>MACD!E1858</f>
        <v>-1.2831118395446595E-2</v>
      </c>
      <c r="E1858" s="2">
        <f>MACD!F1858</f>
        <v>-2.4225944636027025E-2</v>
      </c>
      <c r="F1858" s="2">
        <f>'Moving Avg'!D1858</f>
        <v>7.3828000000000005</v>
      </c>
      <c r="G1858" s="2">
        <f>'Moving Avg'!F1858</f>
        <v>7.3552500000000025</v>
      </c>
      <c r="H1858" s="2">
        <f>'Moving Avg'!G1858</f>
        <v>7.1349800000000023</v>
      </c>
      <c r="I1858" s="2">
        <f>'Moving Avg'!H1858</f>
        <v>7.223854999999995</v>
      </c>
      <c r="J1858" s="5" t="str">
        <f>OBV!F1858</f>
        <v>BEARISH</v>
      </c>
      <c r="K1858" s="5" t="str">
        <f>OBV!G1858</f>
        <v>NEUTRAL</v>
      </c>
      <c r="L1858" s="5" t="str">
        <f>OBV!H1858</f>
        <v>NEUTRAL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0</v>
      </c>
      <c r="O1858" s="7">
        <f t="shared" ref="O1858:O1921" si="292">IF(F1858-I1858&gt;10,100,IF(F1858-I1858&gt;5,75, IF(F1858-I1858&gt;0,50,0)))</f>
        <v>50</v>
      </c>
      <c r="P1858" s="7">
        <f t="shared" ref="P1858:P1921" si="293">IF(L1858="confirmed bullish", 34, IF(L1858="bullish divergence",17, 0))+IF(J1858="bullish",33,IF(J1858="bearish",0,16.5))+IF(K1858="strong",33,IF(K1858="weak",0,16.5))</f>
        <v>16.5</v>
      </c>
      <c r="Q1858" s="8">
        <f t="shared" si="284"/>
        <v>18.725000000000001</v>
      </c>
      <c r="R1858" s="8">
        <f t="shared" si="285"/>
        <v>26.625</v>
      </c>
      <c r="S1858" s="8">
        <f t="shared" si="286"/>
        <v>23.675000000000001</v>
      </c>
      <c r="T1858" s="8">
        <f t="shared" si="287"/>
        <v>22.875</v>
      </c>
      <c r="U1858" s="7">
        <f t="shared" si="288"/>
        <v>23.008333333333336</v>
      </c>
      <c r="V1858" s="7">
        <f t="shared" si="289"/>
        <v>22.975000000000001</v>
      </c>
    </row>
    <row r="1859" spans="1:22" ht="13.5" x14ac:dyDescent="0.25">
      <c r="A1859" s="3">
        <f>RSI!A1859</f>
        <v>44719</v>
      </c>
      <c r="B1859" s="2">
        <f>RSI!B1859</f>
        <v>7.6159999999999997</v>
      </c>
      <c r="C1859" s="2">
        <f>RSI!I1859</f>
        <v>65.778299141014713</v>
      </c>
      <c r="D1859" s="2">
        <f>MACD!E1859</f>
        <v>-2.9492142828801526E-2</v>
      </c>
      <c r="E1859" s="2">
        <f>MACD!F1859</f>
        <v>-2.527918427458193E-2</v>
      </c>
      <c r="F1859" s="2">
        <f>'Moving Avg'!D1859</f>
        <v>7.4229999999999992</v>
      </c>
      <c r="G1859" s="2">
        <f>'Moving Avg'!F1859</f>
        <v>7.3733500000000021</v>
      </c>
      <c r="H1859" s="2">
        <f>'Moving Avg'!G1859</f>
        <v>7.1498600000000012</v>
      </c>
      <c r="I1859" s="2">
        <f>'Moving Avg'!H1859</f>
        <v>7.2213149999999953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25</v>
      </c>
      <c r="N1859" s="7">
        <f t="shared" si="291"/>
        <v>45</v>
      </c>
      <c r="O1859" s="7">
        <f t="shared" si="292"/>
        <v>50</v>
      </c>
      <c r="P1859" s="7">
        <f t="shared" si="293"/>
        <v>83.5</v>
      </c>
      <c r="Q1859" s="8">
        <f t="shared" ref="Q1859:Q1922" si="294">0.35*M1859+N1859*0.35+O1859*0.15+P1859*0.15</f>
        <v>44.524999999999999</v>
      </c>
      <c r="R1859" s="8">
        <f t="shared" ref="R1859:R1922" si="295">M1859*0.2+N1859*0.2+O1859*0.35+P1859*0.25</f>
        <v>52.375</v>
      </c>
      <c r="S1859" s="8">
        <f t="shared" ref="S1859:S1922" si="296">M1859*0.15+N1859*0.15+O1859*0.25+P1859*0.45</f>
        <v>60.575000000000003</v>
      </c>
      <c r="T1859" s="8">
        <f t="shared" ref="T1859:T1922" si="297">0.25*SUM(M1859:P1859)</f>
        <v>50.875</v>
      </c>
      <c r="U1859" s="7">
        <f t="shared" ref="U1859:U1922" si="298">SUM(Q1859:S1859)/3</f>
        <v>52.491666666666674</v>
      </c>
      <c r="V1859" s="7">
        <f t="shared" ref="V1859:V1922" si="299">SUM(Q1859:T1859)/4</f>
        <v>52.087500000000006</v>
      </c>
    </row>
    <row r="1860" spans="1:22" ht="13.5" x14ac:dyDescent="0.25">
      <c r="A1860" s="3">
        <f>RSI!A1860</f>
        <v>44720</v>
      </c>
      <c r="B1860" s="2">
        <f>RSI!B1860</f>
        <v>7.415</v>
      </c>
      <c r="C1860" s="2">
        <f>RSI!I1860</f>
        <v>54.053580717972579</v>
      </c>
      <c r="D1860" s="2">
        <f>MACD!E1860</f>
        <v>-1.8072807067711416E-2</v>
      </c>
      <c r="E1860" s="2">
        <f>MACD!F1860</f>
        <v>-2.3837908833207827E-2</v>
      </c>
      <c r="F1860" s="2">
        <f>'Moving Avg'!D1860</f>
        <v>7.423</v>
      </c>
      <c r="G1860" s="2">
        <f>'Moving Avg'!F1860</f>
        <v>7.3770000000000024</v>
      </c>
      <c r="H1860" s="2">
        <f>'Moving Avg'!G1860</f>
        <v>7.1607200000000013</v>
      </c>
      <c r="I1860" s="2">
        <f>'Moving Avg'!H1860</f>
        <v>7.2177699999999945</v>
      </c>
      <c r="J1860" s="5" t="str">
        <f>OBV!F1860</f>
        <v>BEARISH</v>
      </c>
      <c r="K1860" s="5" t="str">
        <f>OBV!G1860</f>
        <v>NEUTRAL</v>
      </c>
      <c r="L1860" s="5" t="str">
        <f>OBV!H1860</f>
        <v>NEUTRAL</v>
      </c>
      <c r="M1860" s="7">
        <f t="shared" si="290"/>
        <v>25</v>
      </c>
      <c r="N1860" s="7">
        <f t="shared" si="291"/>
        <v>0</v>
      </c>
      <c r="O1860" s="7">
        <f t="shared" si="292"/>
        <v>50</v>
      </c>
      <c r="P1860" s="7">
        <f t="shared" si="293"/>
        <v>16.5</v>
      </c>
      <c r="Q1860" s="8">
        <f t="shared" si="294"/>
        <v>18.725000000000001</v>
      </c>
      <c r="R1860" s="8">
        <f t="shared" si="295"/>
        <v>26.625</v>
      </c>
      <c r="S1860" s="8">
        <f t="shared" si="296"/>
        <v>23.675000000000001</v>
      </c>
      <c r="T1860" s="8">
        <f t="shared" si="297"/>
        <v>22.875</v>
      </c>
      <c r="U1860" s="7">
        <f t="shared" si="298"/>
        <v>23.008333333333336</v>
      </c>
      <c r="V1860" s="7">
        <f t="shared" si="299"/>
        <v>22.975000000000001</v>
      </c>
    </row>
    <row r="1861" spans="1:22" ht="13.5" x14ac:dyDescent="0.25">
      <c r="A1861" s="3">
        <f>RSI!A1861</f>
        <v>44721</v>
      </c>
      <c r="B1861" s="2">
        <f>RSI!B1861</f>
        <v>7.5519999999999996</v>
      </c>
      <c r="C1861" s="2">
        <f>RSI!I1861</f>
        <v>59.369529919092351</v>
      </c>
      <c r="D1861" s="2">
        <f>MACD!E1861</f>
        <v>-1.9068224268365519E-2</v>
      </c>
      <c r="E1861" s="2">
        <f>MACD!F1861</f>
        <v>-2.2883971920239367E-2</v>
      </c>
      <c r="F1861" s="2">
        <f>'Moving Avg'!D1861</f>
        <v>7.452</v>
      </c>
      <c r="G1861" s="2">
        <f>'Moving Avg'!F1861</f>
        <v>7.3838500000000007</v>
      </c>
      <c r="H1861" s="2">
        <f>'Moving Avg'!G1861</f>
        <v>7.1743200000000025</v>
      </c>
      <c r="I1861" s="2">
        <f>'Moving Avg'!H1861</f>
        <v>7.2149099999999926</v>
      </c>
      <c r="J1861" s="5" t="str">
        <f>OBV!F1861</f>
        <v>BULLISH</v>
      </c>
      <c r="K1861" s="5" t="str">
        <f>OBV!G1861</f>
        <v>NEUTRAL</v>
      </c>
      <c r="L1861" s="5" t="str">
        <f>OBV!H1861</f>
        <v>CONFIRMED BULLISH</v>
      </c>
      <c r="M1861" s="7">
        <f t="shared" si="290"/>
        <v>25</v>
      </c>
      <c r="N1861" s="7">
        <f t="shared" si="291"/>
        <v>0</v>
      </c>
      <c r="O1861" s="7">
        <f t="shared" si="292"/>
        <v>50</v>
      </c>
      <c r="P1861" s="7">
        <f t="shared" si="293"/>
        <v>83.5</v>
      </c>
      <c r="Q1861" s="8">
        <f t="shared" si="294"/>
        <v>28.774999999999999</v>
      </c>
      <c r="R1861" s="8">
        <f t="shared" si="295"/>
        <v>43.375</v>
      </c>
      <c r="S1861" s="8">
        <f t="shared" si="296"/>
        <v>53.825000000000003</v>
      </c>
      <c r="T1861" s="8">
        <f t="shared" si="297"/>
        <v>39.625</v>
      </c>
      <c r="U1861" s="7">
        <f t="shared" si="298"/>
        <v>41.991666666666667</v>
      </c>
      <c r="V1861" s="7">
        <f t="shared" si="299"/>
        <v>41.400000000000006</v>
      </c>
    </row>
    <row r="1862" spans="1:22" ht="13.5" x14ac:dyDescent="0.25">
      <c r="A1862" s="3">
        <f>RSI!A1862</f>
        <v>44722</v>
      </c>
      <c r="B1862" s="2">
        <f>RSI!B1862</f>
        <v>7.5519999999999996</v>
      </c>
      <c r="C1862" s="2">
        <f>RSI!I1862</f>
        <v>59.369529919092351</v>
      </c>
      <c r="D1862" s="2">
        <f>MACD!E1862</f>
        <v>-2.1192061399722739E-2</v>
      </c>
      <c r="E1862" s="2">
        <f>MACD!F1862</f>
        <v>-2.2545589816136042E-2</v>
      </c>
      <c r="F1862" s="2">
        <f>'Moving Avg'!D1862</f>
        <v>7.51</v>
      </c>
      <c r="G1862" s="2">
        <f>'Moving Avg'!F1862</f>
        <v>7.3987500000000015</v>
      </c>
      <c r="H1862" s="2">
        <f>'Moving Avg'!G1862</f>
        <v>7.1818200000000028</v>
      </c>
      <c r="I1862" s="2">
        <f>'Moving Avg'!H1862</f>
        <v>7.2120499999999925</v>
      </c>
      <c r="J1862" s="5" t="str">
        <f>OBV!F1862</f>
        <v>BULLISH</v>
      </c>
      <c r="K1862" s="5" t="str">
        <f>OBV!G1862</f>
        <v>NEUTRAL</v>
      </c>
      <c r="L1862" s="5" t="str">
        <f>OBV!H1862</f>
        <v>CONFIRMED BULLISH</v>
      </c>
      <c r="M1862" s="7">
        <f t="shared" si="290"/>
        <v>25</v>
      </c>
      <c r="N1862" s="7">
        <f t="shared" si="291"/>
        <v>0</v>
      </c>
      <c r="O1862" s="7">
        <f t="shared" si="292"/>
        <v>50</v>
      </c>
      <c r="P1862" s="7">
        <f t="shared" si="293"/>
        <v>83.5</v>
      </c>
      <c r="Q1862" s="8">
        <f t="shared" si="294"/>
        <v>28.774999999999999</v>
      </c>
      <c r="R1862" s="8">
        <f t="shared" si="295"/>
        <v>43.375</v>
      </c>
      <c r="S1862" s="8">
        <f t="shared" si="296"/>
        <v>53.825000000000003</v>
      </c>
      <c r="T1862" s="8">
        <f t="shared" si="297"/>
        <v>39.625</v>
      </c>
      <c r="U1862" s="7">
        <f t="shared" si="298"/>
        <v>41.991666666666667</v>
      </c>
      <c r="V1862" s="7">
        <f t="shared" si="299"/>
        <v>41.400000000000006</v>
      </c>
    </row>
    <row r="1863" spans="1:22" ht="13.5" x14ac:dyDescent="0.25">
      <c r="A1863" s="3">
        <f>RSI!A1863</f>
        <v>44725</v>
      </c>
      <c r="B1863" s="2">
        <f>RSI!B1863</f>
        <v>7.2539999999999996</v>
      </c>
      <c r="C1863" s="2">
        <f>RSI!I1863</f>
        <v>45.956158915342883</v>
      </c>
      <c r="D1863" s="2">
        <f>MACD!E1863</f>
        <v>-2.1017108741494539E-3</v>
      </c>
      <c r="E1863" s="2">
        <f>MACD!F1863</f>
        <v>-1.8456814027738726E-2</v>
      </c>
      <c r="F1863" s="2">
        <f>'Moving Avg'!D1863</f>
        <v>7.4777999999999993</v>
      </c>
      <c r="G1863" s="2">
        <f>'Moving Avg'!F1863</f>
        <v>7.3987500000000015</v>
      </c>
      <c r="H1863" s="2">
        <f>'Moving Avg'!G1863</f>
        <v>7.1894600000000022</v>
      </c>
      <c r="I1863" s="2">
        <f>'Moving Avg'!H1863</f>
        <v>7.207699999999992</v>
      </c>
      <c r="J1863" s="5" t="str">
        <f>OBV!F1863</f>
        <v>BULLISH</v>
      </c>
      <c r="K1863" s="5" t="str">
        <f>OBV!G1863</f>
        <v>NEUTRAL</v>
      </c>
      <c r="L1863" s="5" t="str">
        <f>OBV!H1863</f>
        <v>BULLISH DIVERGENCE</v>
      </c>
      <c r="M1863" s="7">
        <f t="shared" si="290"/>
        <v>25</v>
      </c>
      <c r="N1863" s="7">
        <f t="shared" si="291"/>
        <v>0</v>
      </c>
      <c r="O1863" s="7">
        <f t="shared" si="292"/>
        <v>50</v>
      </c>
      <c r="P1863" s="7">
        <f t="shared" si="293"/>
        <v>66.5</v>
      </c>
      <c r="Q1863" s="8">
        <f t="shared" si="294"/>
        <v>26.225000000000001</v>
      </c>
      <c r="R1863" s="8">
        <f t="shared" si="295"/>
        <v>39.125</v>
      </c>
      <c r="S1863" s="8">
        <f t="shared" si="296"/>
        <v>46.174999999999997</v>
      </c>
      <c r="T1863" s="8">
        <f t="shared" si="297"/>
        <v>35.375</v>
      </c>
      <c r="U1863" s="7">
        <f t="shared" si="298"/>
        <v>37.174999999999997</v>
      </c>
      <c r="V1863" s="7">
        <f t="shared" si="299"/>
        <v>36.724999999999994</v>
      </c>
    </row>
    <row r="1864" spans="1:22" ht="13.5" x14ac:dyDescent="0.25">
      <c r="A1864" s="3">
        <f>RSI!A1864</f>
        <v>44726</v>
      </c>
      <c r="B1864" s="2">
        <f>RSI!B1864</f>
        <v>7.5439999999999996</v>
      </c>
      <c r="C1864" s="2">
        <f>RSI!I1864</f>
        <v>56.30270309452839</v>
      </c>
      <c r="D1864" s="2">
        <f>MACD!E1864</f>
        <v>-6.7676560649498896E-3</v>
      </c>
      <c r="E1864" s="2">
        <f>MACD!F1864</f>
        <v>-1.6118982435180958E-2</v>
      </c>
      <c r="F1864" s="2">
        <f>'Moving Avg'!D1864</f>
        <v>7.4633999999999983</v>
      </c>
      <c r="G1864" s="2">
        <f>'Moving Avg'!F1864</f>
        <v>7.4012000000000002</v>
      </c>
      <c r="H1864" s="2">
        <f>'Moving Avg'!G1864</f>
        <v>7.2029000000000032</v>
      </c>
      <c r="I1864" s="2">
        <f>'Moving Avg'!H1864</f>
        <v>7.2047999999999925</v>
      </c>
      <c r="J1864" s="5" t="str">
        <f>OBV!F1864</f>
        <v>BULLISH</v>
      </c>
      <c r="K1864" s="5" t="str">
        <f>OBV!G1864</f>
        <v>NEUTRAL</v>
      </c>
      <c r="L1864" s="5" t="str">
        <f>OBV!H1864</f>
        <v>BULLISH DIVERGENCE</v>
      </c>
      <c r="M1864" s="7">
        <f t="shared" si="290"/>
        <v>25</v>
      </c>
      <c r="N1864" s="7">
        <f t="shared" si="291"/>
        <v>0</v>
      </c>
      <c r="O1864" s="7">
        <f t="shared" si="292"/>
        <v>50</v>
      </c>
      <c r="P1864" s="7">
        <f t="shared" si="293"/>
        <v>66.5</v>
      </c>
      <c r="Q1864" s="8">
        <f t="shared" si="294"/>
        <v>26.225000000000001</v>
      </c>
      <c r="R1864" s="8">
        <f t="shared" si="295"/>
        <v>39.125</v>
      </c>
      <c r="S1864" s="8">
        <f t="shared" si="296"/>
        <v>46.174999999999997</v>
      </c>
      <c r="T1864" s="8">
        <f t="shared" si="297"/>
        <v>35.375</v>
      </c>
      <c r="U1864" s="7">
        <f t="shared" si="298"/>
        <v>37.174999999999997</v>
      </c>
      <c r="V1864" s="7">
        <f t="shared" si="299"/>
        <v>36.724999999999994</v>
      </c>
    </row>
    <row r="1865" spans="1:22" ht="13.5" x14ac:dyDescent="0.25">
      <c r="A1865" s="3">
        <f>RSI!A1865</f>
        <v>44727</v>
      </c>
      <c r="B1865" s="2">
        <f>RSI!B1865</f>
        <v>7.5439999999999996</v>
      </c>
      <c r="C1865" s="2">
        <f>RSI!I1865</f>
        <v>56.30270309452839</v>
      </c>
      <c r="D1865" s="2">
        <f>MACD!E1865</f>
        <v>-1.1816272313412313E-2</v>
      </c>
      <c r="E1865" s="2">
        <f>MACD!F1865</f>
        <v>-1.525844041082723E-2</v>
      </c>
      <c r="F1865" s="2">
        <f>'Moving Avg'!D1865</f>
        <v>7.4891999999999994</v>
      </c>
      <c r="G1865" s="2">
        <f>'Moving Avg'!F1865</f>
        <v>7.4193500000000014</v>
      </c>
      <c r="H1865" s="2">
        <f>'Moving Avg'!G1865</f>
        <v>7.2163400000000024</v>
      </c>
      <c r="I1865" s="2">
        <f>'Moving Avg'!H1865</f>
        <v>7.2018999999999922</v>
      </c>
      <c r="J1865" s="5" t="str">
        <f>OBV!F1865</f>
        <v>BULLISH</v>
      </c>
      <c r="K1865" s="5" t="str">
        <f>OBV!G1865</f>
        <v>NEUTRAL</v>
      </c>
      <c r="L1865" s="5" t="str">
        <f>OBV!H1865</f>
        <v>CONFIRMED BULLISH</v>
      </c>
      <c r="M1865" s="7">
        <f t="shared" si="290"/>
        <v>25</v>
      </c>
      <c r="N1865" s="7">
        <f t="shared" si="291"/>
        <v>0</v>
      </c>
      <c r="O1865" s="7">
        <f t="shared" si="292"/>
        <v>50</v>
      </c>
      <c r="P1865" s="7">
        <f t="shared" si="293"/>
        <v>83.5</v>
      </c>
      <c r="Q1865" s="8">
        <f t="shared" si="294"/>
        <v>28.774999999999999</v>
      </c>
      <c r="R1865" s="8">
        <f t="shared" si="295"/>
        <v>43.375</v>
      </c>
      <c r="S1865" s="8">
        <f t="shared" si="296"/>
        <v>53.825000000000003</v>
      </c>
      <c r="T1865" s="8">
        <f t="shared" si="297"/>
        <v>39.625</v>
      </c>
      <c r="U1865" s="7">
        <f t="shared" si="298"/>
        <v>41.991666666666667</v>
      </c>
      <c r="V1865" s="7">
        <f t="shared" si="299"/>
        <v>41.400000000000006</v>
      </c>
    </row>
    <row r="1866" spans="1:22" ht="13.5" x14ac:dyDescent="0.25">
      <c r="A1866" s="3">
        <f>RSI!A1866</f>
        <v>44728</v>
      </c>
      <c r="B1866" s="2">
        <f>RSI!B1866</f>
        <v>7.5439999999999996</v>
      </c>
      <c r="C1866" s="2">
        <f>RSI!I1866</f>
        <v>56.302703094528383</v>
      </c>
      <c r="D1866" s="2">
        <f>MACD!E1866</f>
        <v>-1.833793721105792E-2</v>
      </c>
      <c r="E1866" s="2">
        <f>MACD!F1866</f>
        <v>-1.587433977087337E-2</v>
      </c>
      <c r="F1866" s="2">
        <f>'Moving Avg'!D1866</f>
        <v>7.4875999999999987</v>
      </c>
      <c r="G1866" s="2">
        <f>'Moving Avg'!F1866</f>
        <v>7.4298500000000018</v>
      </c>
      <c r="H1866" s="2">
        <f>'Moving Avg'!G1866</f>
        <v>7.2297800000000016</v>
      </c>
      <c r="I1866" s="2">
        <f>'Moving Avg'!H1866</f>
        <v>7.1997999999999927</v>
      </c>
      <c r="J1866" s="5" t="str">
        <f>OBV!F1866</f>
        <v>BULLISH</v>
      </c>
      <c r="K1866" s="5" t="str">
        <f>OBV!G1866</f>
        <v>NEUTRAL</v>
      </c>
      <c r="L1866" s="5" t="str">
        <f>OBV!H1866</f>
        <v>BULLISH DIVERGENCE</v>
      </c>
      <c r="M1866" s="7">
        <f t="shared" si="290"/>
        <v>25</v>
      </c>
      <c r="N1866" s="7">
        <f t="shared" si="291"/>
        <v>45</v>
      </c>
      <c r="O1866" s="7">
        <f t="shared" si="292"/>
        <v>50</v>
      </c>
      <c r="P1866" s="7">
        <f t="shared" si="293"/>
        <v>66.5</v>
      </c>
      <c r="Q1866" s="8">
        <f t="shared" si="294"/>
        <v>41.975000000000001</v>
      </c>
      <c r="R1866" s="8">
        <f t="shared" si="295"/>
        <v>48.125</v>
      </c>
      <c r="S1866" s="8">
        <f t="shared" si="296"/>
        <v>52.924999999999997</v>
      </c>
      <c r="T1866" s="8">
        <f t="shared" si="297"/>
        <v>46.625</v>
      </c>
      <c r="U1866" s="7">
        <f t="shared" si="298"/>
        <v>47.67499999999999</v>
      </c>
      <c r="V1866" s="7">
        <f t="shared" si="299"/>
        <v>47.412499999999994</v>
      </c>
    </row>
    <row r="1867" spans="1:22" ht="13.5" x14ac:dyDescent="0.25">
      <c r="A1867" s="3">
        <f>RSI!A1867</f>
        <v>44729</v>
      </c>
      <c r="B1867" s="2">
        <f>RSI!B1867</f>
        <v>7.5439999999999996</v>
      </c>
      <c r="C1867" s="2">
        <f>RSI!I1867</f>
        <v>56.302703094528383</v>
      </c>
      <c r="D1867" s="2">
        <f>MACD!E1867</f>
        <v>-4.7107470253816786E-2</v>
      </c>
      <c r="E1867" s="2">
        <f>MACD!F1867</f>
        <v>-2.2120965867462053E-2</v>
      </c>
      <c r="F1867" s="2">
        <f>'Moving Avg'!D1867</f>
        <v>7.4859999999999998</v>
      </c>
      <c r="G1867" s="2">
        <f>'Moving Avg'!F1867</f>
        <v>7.4403500000000022</v>
      </c>
      <c r="H1867" s="2">
        <f>'Moving Avg'!G1867</f>
        <v>7.2432200000000009</v>
      </c>
      <c r="I1867" s="2">
        <f>'Moving Avg'!H1867</f>
        <v>7.1976999999999922</v>
      </c>
      <c r="J1867" s="5" t="str">
        <f>OBV!F1867</f>
        <v>BULLISH</v>
      </c>
      <c r="K1867" s="5" t="str">
        <f>OBV!G1867</f>
        <v>NEUTRAL</v>
      </c>
      <c r="L1867" s="5" t="str">
        <f>OBV!H1867</f>
        <v>BULLISH DIVERGENCE</v>
      </c>
      <c r="M1867" s="7">
        <f t="shared" si="290"/>
        <v>25</v>
      </c>
      <c r="N1867" s="7">
        <f t="shared" si="291"/>
        <v>100</v>
      </c>
      <c r="O1867" s="7">
        <f t="shared" si="292"/>
        <v>50</v>
      </c>
      <c r="P1867" s="7">
        <f t="shared" si="293"/>
        <v>66.5</v>
      </c>
      <c r="Q1867" s="8">
        <f t="shared" si="294"/>
        <v>61.225000000000001</v>
      </c>
      <c r="R1867" s="8">
        <f t="shared" si="295"/>
        <v>59.125</v>
      </c>
      <c r="S1867" s="8">
        <f t="shared" si="296"/>
        <v>61.174999999999997</v>
      </c>
      <c r="T1867" s="8">
        <f t="shared" si="297"/>
        <v>60.375</v>
      </c>
      <c r="U1867" s="7">
        <f t="shared" si="298"/>
        <v>60.508333333333326</v>
      </c>
      <c r="V1867" s="7">
        <f t="shared" si="299"/>
        <v>60.474999999999994</v>
      </c>
    </row>
    <row r="1868" spans="1:22" ht="13.5" x14ac:dyDescent="0.25">
      <c r="A1868" s="3">
        <f>RSI!A1868</f>
        <v>44732</v>
      </c>
      <c r="B1868" s="2">
        <f>RSI!B1868</f>
        <v>7.5439999999999996</v>
      </c>
      <c r="C1868" s="2">
        <f>RSI!I1868</f>
        <v>56.30270309452839</v>
      </c>
      <c r="D1868" s="2">
        <f>MACD!E1868</f>
        <v>-4.8786079102088209E-2</v>
      </c>
      <c r="E1868" s="2">
        <f>MACD!F1868</f>
        <v>-2.7453988514387285E-2</v>
      </c>
      <c r="F1868" s="2">
        <f>'Moving Avg'!D1868</f>
        <v>7.5439999999999996</v>
      </c>
      <c r="G1868" s="2">
        <f>'Moving Avg'!F1868</f>
        <v>7.4508500000000009</v>
      </c>
      <c r="H1868" s="2">
        <f>'Moving Avg'!G1868</f>
        <v>7.2566600000000001</v>
      </c>
      <c r="I1868" s="2">
        <f>'Moving Avg'!H1868</f>
        <v>7.1955999999999927</v>
      </c>
      <c r="J1868" s="5" t="str">
        <f>OBV!F1868</f>
        <v>BULLISH</v>
      </c>
      <c r="K1868" s="5" t="str">
        <f>OBV!G1868</f>
        <v>NEUTRAL</v>
      </c>
      <c r="L1868" s="5" t="str">
        <f>OBV!H1868</f>
        <v>CONFIRMED BULLISH</v>
      </c>
      <c r="M1868" s="7">
        <f t="shared" si="290"/>
        <v>25</v>
      </c>
      <c r="N1868" s="7">
        <f t="shared" si="291"/>
        <v>100</v>
      </c>
      <c r="O1868" s="7">
        <f t="shared" si="292"/>
        <v>50</v>
      </c>
      <c r="P1868" s="7">
        <f t="shared" si="293"/>
        <v>83.5</v>
      </c>
      <c r="Q1868" s="8">
        <f t="shared" si="294"/>
        <v>63.774999999999999</v>
      </c>
      <c r="R1868" s="8">
        <f t="shared" si="295"/>
        <v>63.375</v>
      </c>
      <c r="S1868" s="8">
        <f t="shared" si="296"/>
        <v>68.825000000000003</v>
      </c>
      <c r="T1868" s="8">
        <f t="shared" si="297"/>
        <v>64.625</v>
      </c>
      <c r="U1868" s="7">
        <f t="shared" si="298"/>
        <v>65.325000000000003</v>
      </c>
      <c r="V1868" s="7">
        <f t="shared" si="299"/>
        <v>65.150000000000006</v>
      </c>
    </row>
    <row r="1869" spans="1:22" ht="13.5" x14ac:dyDescent="0.25">
      <c r="A1869" s="3">
        <f>RSI!A1869</f>
        <v>44733</v>
      </c>
      <c r="B1869" s="2">
        <f>RSI!B1869</f>
        <v>7.5439999999999996</v>
      </c>
      <c r="C1869" s="2">
        <f>RSI!I1869</f>
        <v>56.30270309452839</v>
      </c>
      <c r="D1869" s="2">
        <f>MACD!E1869</f>
        <v>-2.0092270318231797E-2</v>
      </c>
      <c r="E1869" s="2">
        <f>MACD!F1869</f>
        <v>-2.5981644875156189E-2</v>
      </c>
      <c r="F1869" s="2">
        <f>'Moving Avg'!D1869</f>
        <v>7.5439999999999996</v>
      </c>
      <c r="G1869" s="2">
        <f>'Moving Avg'!F1869</f>
        <v>7.4613500000000013</v>
      </c>
      <c r="H1869" s="2">
        <f>'Moving Avg'!G1869</f>
        <v>7.2716199999999995</v>
      </c>
      <c r="I1869" s="2">
        <f>'Moving Avg'!H1869</f>
        <v>7.1934999999999931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25</v>
      </c>
      <c r="N1869" s="7">
        <f t="shared" si="291"/>
        <v>0</v>
      </c>
      <c r="O1869" s="7">
        <f t="shared" si="292"/>
        <v>50</v>
      </c>
      <c r="P1869" s="7">
        <f t="shared" si="293"/>
        <v>33</v>
      </c>
      <c r="Q1869" s="8">
        <f t="shared" si="294"/>
        <v>21.2</v>
      </c>
      <c r="R1869" s="8">
        <f t="shared" si="295"/>
        <v>30.75</v>
      </c>
      <c r="S1869" s="8">
        <f t="shared" si="296"/>
        <v>31.1</v>
      </c>
      <c r="T1869" s="8">
        <f t="shared" si="297"/>
        <v>27</v>
      </c>
      <c r="U1869" s="7">
        <f t="shared" si="298"/>
        <v>27.683333333333337</v>
      </c>
      <c r="V1869" s="7">
        <f t="shared" si="299"/>
        <v>27.512500000000003</v>
      </c>
    </row>
    <row r="1870" spans="1:22" ht="13.5" x14ac:dyDescent="0.25">
      <c r="A1870" s="3">
        <f>RSI!A1870</f>
        <v>44734</v>
      </c>
      <c r="B1870" s="2">
        <f>RSI!B1870</f>
        <v>7.2539999999999996</v>
      </c>
      <c r="C1870" s="2">
        <f>RSI!I1870</f>
        <v>43.354915814985503</v>
      </c>
      <c r="D1870" s="2">
        <f>MACD!E1870</f>
        <v>-6.0034768799592797E-3</v>
      </c>
      <c r="E1870" s="2">
        <f>MACD!F1870</f>
        <v>-2.198601127611681E-2</v>
      </c>
      <c r="F1870" s="2">
        <f>'Moving Avg'!D1870</f>
        <v>7.4859999999999998</v>
      </c>
      <c r="G1870" s="2">
        <f>'Moving Avg'!F1870</f>
        <v>7.4533000000000005</v>
      </c>
      <c r="H1870" s="2">
        <f>'Moving Avg'!G1870</f>
        <v>7.2792600000000007</v>
      </c>
      <c r="I1870" s="2">
        <f>'Moving Avg'!H1870</f>
        <v>7.1900649999999926</v>
      </c>
      <c r="J1870" s="5" t="str">
        <f>OBV!F1870</f>
        <v>BEARISH</v>
      </c>
      <c r="K1870" s="5" t="str">
        <f>OBV!G1870</f>
        <v>NEUTRAL</v>
      </c>
      <c r="L1870" s="5" t="str">
        <f>OBV!H1870</f>
        <v>CONFIRMED BEARISH</v>
      </c>
      <c r="M1870" s="7">
        <f t="shared" si="290"/>
        <v>25</v>
      </c>
      <c r="N1870" s="7">
        <f t="shared" si="291"/>
        <v>0</v>
      </c>
      <c r="O1870" s="7">
        <f t="shared" si="292"/>
        <v>50</v>
      </c>
      <c r="P1870" s="7">
        <f t="shared" si="293"/>
        <v>16.5</v>
      </c>
      <c r="Q1870" s="8">
        <f t="shared" si="294"/>
        <v>18.725000000000001</v>
      </c>
      <c r="R1870" s="8">
        <f t="shared" si="295"/>
        <v>26.625</v>
      </c>
      <c r="S1870" s="8">
        <f t="shared" si="296"/>
        <v>23.675000000000001</v>
      </c>
      <c r="T1870" s="8">
        <f t="shared" si="297"/>
        <v>22.875</v>
      </c>
      <c r="U1870" s="7">
        <f t="shared" si="298"/>
        <v>23.008333333333336</v>
      </c>
      <c r="V1870" s="7">
        <f t="shared" si="299"/>
        <v>22.975000000000001</v>
      </c>
    </row>
    <row r="1871" spans="1:22" ht="13.5" x14ac:dyDescent="0.25">
      <c r="A1871" s="3">
        <f>RSI!A1871</f>
        <v>44735</v>
      </c>
      <c r="B1871" s="2">
        <f>RSI!B1871</f>
        <v>7.2539999999999996</v>
      </c>
      <c r="C1871" s="2">
        <f>RSI!I1871</f>
        <v>43.354915814985503</v>
      </c>
      <c r="D1871" s="2">
        <f>MACD!E1871</f>
        <v>2.8014848199939379E-2</v>
      </c>
      <c r="E1871" s="2">
        <f>MACD!F1871</f>
        <v>-1.1985839380905571E-2</v>
      </c>
      <c r="F1871" s="2">
        <f>'Moving Avg'!D1871</f>
        <v>7.427999999999999</v>
      </c>
      <c r="G1871" s="2">
        <f>'Moving Avg'!F1871</f>
        <v>7.4452499999999988</v>
      </c>
      <c r="H1871" s="2">
        <f>'Moving Avg'!G1871</f>
        <v>7.2869000000000002</v>
      </c>
      <c r="I1871" s="2">
        <f>'Moving Avg'!H1871</f>
        <v>7.1866299999999921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  <c r="M1871" s="7">
        <f t="shared" si="290"/>
        <v>25</v>
      </c>
      <c r="N1871" s="7">
        <f t="shared" si="291"/>
        <v>0</v>
      </c>
      <c r="O1871" s="7">
        <f t="shared" si="292"/>
        <v>50</v>
      </c>
      <c r="P1871" s="7">
        <f t="shared" si="293"/>
        <v>16.5</v>
      </c>
      <c r="Q1871" s="8">
        <f t="shared" si="294"/>
        <v>18.725000000000001</v>
      </c>
      <c r="R1871" s="8">
        <f t="shared" si="295"/>
        <v>26.625</v>
      </c>
      <c r="S1871" s="8">
        <f t="shared" si="296"/>
        <v>23.675000000000001</v>
      </c>
      <c r="T1871" s="8">
        <f t="shared" si="297"/>
        <v>22.875</v>
      </c>
      <c r="U1871" s="7">
        <f t="shared" si="298"/>
        <v>23.008333333333336</v>
      </c>
      <c r="V1871" s="7">
        <f t="shared" si="299"/>
        <v>22.975000000000001</v>
      </c>
    </row>
    <row r="1872" spans="1:22" ht="13.5" x14ac:dyDescent="0.25">
      <c r="A1872" s="3">
        <f>RSI!A1872</f>
        <v>44736</v>
      </c>
      <c r="B1872" s="2">
        <f>RSI!B1872</f>
        <v>7.2539999999999996</v>
      </c>
      <c r="C1872" s="2">
        <f>RSI!I1872</f>
        <v>43.354915814985503</v>
      </c>
      <c r="D1872" s="2">
        <f>MACD!E1872</f>
        <v>5.774413596111394E-2</v>
      </c>
      <c r="E1872" s="2">
        <f>MACD!F1872</f>
        <v>1.9601556874983325E-3</v>
      </c>
      <c r="F1872" s="2">
        <f>'Moving Avg'!D1872</f>
        <v>7.3699999999999992</v>
      </c>
      <c r="G1872" s="2">
        <f>'Moving Avg'!F1872</f>
        <v>7.4371999999999989</v>
      </c>
      <c r="H1872" s="2">
        <f>'Moving Avg'!G1872</f>
        <v>7.297600000000001</v>
      </c>
      <c r="I1872" s="2">
        <f>'Moving Avg'!H1872</f>
        <v>7.1831949999999907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25</v>
      </c>
      <c r="N1872" s="7">
        <f t="shared" si="291"/>
        <v>0</v>
      </c>
      <c r="O1872" s="7">
        <f t="shared" si="292"/>
        <v>50</v>
      </c>
      <c r="P1872" s="7">
        <f t="shared" si="293"/>
        <v>16.5</v>
      </c>
      <c r="Q1872" s="8">
        <f t="shared" si="294"/>
        <v>18.725000000000001</v>
      </c>
      <c r="R1872" s="8">
        <f t="shared" si="295"/>
        <v>26.625</v>
      </c>
      <c r="S1872" s="8">
        <f t="shared" si="296"/>
        <v>23.675000000000001</v>
      </c>
      <c r="T1872" s="8">
        <f t="shared" si="297"/>
        <v>22.875</v>
      </c>
      <c r="U1872" s="7">
        <f t="shared" si="298"/>
        <v>23.008333333333336</v>
      </c>
      <c r="V1872" s="7">
        <f t="shared" si="299"/>
        <v>22.975000000000001</v>
      </c>
    </row>
    <row r="1873" spans="1:22" ht="13.5" x14ac:dyDescent="0.25">
      <c r="A1873" s="3">
        <f>RSI!A1873</f>
        <v>44739</v>
      </c>
      <c r="B1873" s="2">
        <f>RSI!B1873</f>
        <v>7.2539999999999996</v>
      </c>
      <c r="C1873" s="2">
        <f>RSI!I1873</f>
        <v>43.354915814985503</v>
      </c>
      <c r="D1873" s="2">
        <f>MACD!E1873</f>
        <v>3.7928117700369413E-2</v>
      </c>
      <c r="E1873" s="2">
        <f>MACD!F1873</f>
        <v>9.1537480900725499E-3</v>
      </c>
      <c r="F1873" s="2">
        <f>'Moving Avg'!D1873</f>
        <v>7.3119999999999994</v>
      </c>
      <c r="G1873" s="2">
        <f>'Moving Avg'!F1873</f>
        <v>7.4291499999999981</v>
      </c>
      <c r="H1873" s="2">
        <f>'Moving Avg'!G1873</f>
        <v>7.3052400000000013</v>
      </c>
      <c r="I1873" s="2">
        <f>'Moving Avg'!H1873</f>
        <v>7.1797599999999901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0</v>
      </c>
      <c r="O1873" s="7">
        <f t="shared" si="292"/>
        <v>50</v>
      </c>
      <c r="P1873" s="7">
        <f t="shared" si="293"/>
        <v>16.5</v>
      </c>
      <c r="Q1873" s="8">
        <f t="shared" si="294"/>
        <v>18.725000000000001</v>
      </c>
      <c r="R1873" s="8">
        <f t="shared" si="295"/>
        <v>26.625</v>
      </c>
      <c r="S1873" s="8">
        <f t="shared" si="296"/>
        <v>23.675000000000001</v>
      </c>
      <c r="T1873" s="8">
        <f t="shared" si="297"/>
        <v>22.875</v>
      </c>
      <c r="U1873" s="7">
        <f t="shared" si="298"/>
        <v>23.008333333333336</v>
      </c>
      <c r="V1873" s="7">
        <f t="shared" si="299"/>
        <v>22.975000000000001</v>
      </c>
    </row>
    <row r="1874" spans="1:22" ht="13.5" x14ac:dyDescent="0.25">
      <c r="A1874" s="3">
        <f>RSI!A1874</f>
        <v>44740</v>
      </c>
      <c r="B1874" s="2">
        <f>RSI!B1874</f>
        <v>7.2539999999999996</v>
      </c>
      <c r="C1874" s="2">
        <f>RSI!I1874</f>
        <v>43.354915814985503</v>
      </c>
      <c r="D1874" s="2">
        <f>MACD!E1874</f>
        <v>6.6585902622003701E-2</v>
      </c>
      <c r="E1874" s="2">
        <f>MACD!F1874</f>
        <v>2.0640178996458782E-2</v>
      </c>
      <c r="F1874" s="2">
        <f>'Moving Avg'!D1874</f>
        <v>7.2539999999999996</v>
      </c>
      <c r="G1874" s="2">
        <f>'Moving Avg'!F1874</f>
        <v>7.4210999999999983</v>
      </c>
      <c r="H1874" s="2">
        <f>'Moving Avg'!G1874</f>
        <v>7.3128800000000016</v>
      </c>
      <c r="I1874" s="2">
        <f>'Moving Avg'!H1874</f>
        <v>7.1763249999999887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0</v>
      </c>
      <c r="O1874" s="7">
        <f t="shared" si="292"/>
        <v>50</v>
      </c>
      <c r="P1874" s="7">
        <f t="shared" si="293"/>
        <v>16.5</v>
      </c>
      <c r="Q1874" s="8">
        <f t="shared" si="294"/>
        <v>18.725000000000001</v>
      </c>
      <c r="R1874" s="8">
        <f t="shared" si="295"/>
        <v>26.625</v>
      </c>
      <c r="S1874" s="8">
        <f t="shared" si="296"/>
        <v>23.675000000000001</v>
      </c>
      <c r="T1874" s="8">
        <f t="shared" si="297"/>
        <v>22.875</v>
      </c>
      <c r="U1874" s="7">
        <f t="shared" si="298"/>
        <v>23.008333333333336</v>
      </c>
      <c r="V1874" s="7">
        <f t="shared" si="299"/>
        <v>22.975000000000001</v>
      </c>
    </row>
    <row r="1875" spans="1:22" ht="13.5" x14ac:dyDescent="0.25">
      <c r="A1875" s="3">
        <f>RSI!A1875</f>
        <v>44741</v>
      </c>
      <c r="B1875" s="2">
        <f>RSI!B1875</f>
        <v>7.2539999999999996</v>
      </c>
      <c r="C1875" s="2">
        <f>RSI!I1875</f>
        <v>43.354915814985503</v>
      </c>
      <c r="D1875" s="2">
        <f>MACD!E1875</f>
        <v>9.1584612715911895E-2</v>
      </c>
      <c r="E1875" s="2">
        <f>MACD!F1875</f>
        <v>3.4829065740349406E-2</v>
      </c>
      <c r="F1875" s="2">
        <f>'Moving Avg'!D1875</f>
        <v>7.2539999999999996</v>
      </c>
      <c r="G1875" s="2">
        <f>'Moving Avg'!F1875</f>
        <v>7.4130499999999984</v>
      </c>
      <c r="H1875" s="2">
        <f>'Moving Avg'!G1875</f>
        <v>7.3205200000000001</v>
      </c>
      <c r="I1875" s="2">
        <f>'Moving Avg'!H1875</f>
        <v>7.1728899999999882</v>
      </c>
      <c r="J1875" s="5" t="str">
        <f>OBV!F1875</f>
        <v>NEUTRAL</v>
      </c>
      <c r="K1875" s="5" t="str">
        <f>OBV!G1875</f>
        <v>NEUTRAL</v>
      </c>
      <c r="L1875" s="5" t="str">
        <f>OBV!H1875</f>
        <v>NEUTRAL</v>
      </c>
      <c r="M1875" s="7">
        <f t="shared" si="290"/>
        <v>25</v>
      </c>
      <c r="N1875" s="7">
        <f t="shared" si="291"/>
        <v>0</v>
      </c>
      <c r="O1875" s="7">
        <f t="shared" si="292"/>
        <v>50</v>
      </c>
      <c r="P1875" s="7">
        <f t="shared" si="293"/>
        <v>33</v>
      </c>
      <c r="Q1875" s="8">
        <f t="shared" si="294"/>
        <v>21.2</v>
      </c>
      <c r="R1875" s="8">
        <f t="shared" si="295"/>
        <v>30.75</v>
      </c>
      <c r="S1875" s="8">
        <f t="shared" si="296"/>
        <v>31.1</v>
      </c>
      <c r="T1875" s="8">
        <f t="shared" si="297"/>
        <v>27</v>
      </c>
      <c r="U1875" s="7">
        <f t="shared" si="298"/>
        <v>27.683333333333337</v>
      </c>
      <c r="V1875" s="7">
        <f t="shared" si="299"/>
        <v>27.512500000000003</v>
      </c>
    </row>
    <row r="1876" spans="1:22" ht="13.5" x14ac:dyDescent="0.25">
      <c r="A1876" s="3">
        <f>RSI!A1876</f>
        <v>44742</v>
      </c>
      <c r="B1876" s="2">
        <f>RSI!B1876</f>
        <v>7.2539999999999996</v>
      </c>
      <c r="C1876" s="2">
        <f>RSI!I1876</f>
        <v>43.35491581498551</v>
      </c>
      <c r="D1876" s="2">
        <f>MACD!E1876</f>
        <v>0.11343164070725376</v>
      </c>
      <c r="E1876" s="2">
        <f>MACD!F1876</f>
        <v>5.0549580733730282E-2</v>
      </c>
      <c r="F1876" s="2">
        <f>'Moving Avg'!D1876</f>
        <v>7.2539999999999996</v>
      </c>
      <c r="G1876" s="2">
        <f>'Moving Avg'!F1876</f>
        <v>7.4053999999999984</v>
      </c>
      <c r="H1876" s="2">
        <f>'Moving Avg'!G1876</f>
        <v>7.3266400000000012</v>
      </c>
      <c r="I1876" s="2">
        <f>'Moving Avg'!H1876</f>
        <v>7.1694549999999886</v>
      </c>
      <c r="J1876" s="5" t="str">
        <f>OBV!F1876</f>
        <v>NEUTRAL</v>
      </c>
      <c r="K1876" s="5" t="str">
        <f>OBV!G1876</f>
        <v>NEUTRAL</v>
      </c>
      <c r="L1876" s="5" t="str">
        <f>OBV!H1876</f>
        <v>NEUTRAL</v>
      </c>
      <c r="M1876" s="7">
        <f t="shared" si="290"/>
        <v>25</v>
      </c>
      <c r="N1876" s="7">
        <f t="shared" si="291"/>
        <v>0</v>
      </c>
      <c r="O1876" s="7">
        <f t="shared" si="292"/>
        <v>50</v>
      </c>
      <c r="P1876" s="7">
        <f t="shared" si="293"/>
        <v>33</v>
      </c>
      <c r="Q1876" s="8">
        <f t="shared" si="294"/>
        <v>21.2</v>
      </c>
      <c r="R1876" s="8">
        <f t="shared" si="295"/>
        <v>30.75</v>
      </c>
      <c r="S1876" s="8">
        <f t="shared" si="296"/>
        <v>31.1</v>
      </c>
      <c r="T1876" s="8">
        <f t="shared" si="297"/>
        <v>27</v>
      </c>
      <c r="U1876" s="7">
        <f t="shared" si="298"/>
        <v>27.683333333333337</v>
      </c>
      <c r="V1876" s="7">
        <f t="shared" si="299"/>
        <v>27.512500000000003</v>
      </c>
    </row>
    <row r="1877" spans="1:22" ht="13.5" x14ac:dyDescent="0.25">
      <c r="A1877" s="3">
        <f>RSI!A1877</f>
        <v>44743</v>
      </c>
      <c r="B1877" s="2">
        <f>RSI!B1877</f>
        <v>7.2539999999999996</v>
      </c>
      <c r="C1877" s="2">
        <f>RSI!I1877</f>
        <v>43.354915814985517</v>
      </c>
      <c r="D1877" s="2">
        <f>MACD!E1877</f>
        <v>0.13256043311406263</v>
      </c>
      <c r="E1877" s="2">
        <f>MACD!F1877</f>
        <v>6.6951751209796753E-2</v>
      </c>
      <c r="F1877" s="2">
        <f>'Moving Avg'!D1877</f>
        <v>7.2539999999999996</v>
      </c>
      <c r="G1877" s="2">
        <f>'Moving Avg'!F1877</f>
        <v>7.4049999999999994</v>
      </c>
      <c r="H1877" s="2">
        <f>'Moving Avg'!G1877</f>
        <v>7.3342800000000015</v>
      </c>
      <c r="I1877" s="2">
        <f>'Moving Avg'!H1877</f>
        <v>7.1660199999999881</v>
      </c>
      <c r="J1877" s="5" t="str">
        <f>OBV!F1877</f>
        <v>NEUTRAL</v>
      </c>
      <c r="K1877" s="5" t="str">
        <f>OBV!G1877</f>
        <v>NEUTRAL</v>
      </c>
      <c r="L1877" s="5" t="str">
        <f>OBV!H1877</f>
        <v>NEUTRAL</v>
      </c>
      <c r="M1877" s="7">
        <f t="shared" si="290"/>
        <v>25</v>
      </c>
      <c r="N1877" s="7">
        <f t="shared" si="291"/>
        <v>0</v>
      </c>
      <c r="O1877" s="7">
        <f t="shared" si="292"/>
        <v>50</v>
      </c>
      <c r="P1877" s="7">
        <f t="shared" si="293"/>
        <v>33</v>
      </c>
      <c r="Q1877" s="8">
        <f t="shared" si="294"/>
        <v>21.2</v>
      </c>
      <c r="R1877" s="8">
        <f t="shared" si="295"/>
        <v>30.75</v>
      </c>
      <c r="S1877" s="8">
        <f t="shared" si="296"/>
        <v>31.1</v>
      </c>
      <c r="T1877" s="8">
        <f t="shared" si="297"/>
        <v>27</v>
      </c>
      <c r="U1877" s="7">
        <f t="shared" si="298"/>
        <v>27.683333333333337</v>
      </c>
      <c r="V1877" s="7">
        <f t="shared" si="299"/>
        <v>27.512500000000003</v>
      </c>
    </row>
    <row r="1878" spans="1:22" ht="13.5" x14ac:dyDescent="0.25">
      <c r="A1878" s="3">
        <f>RSI!A1878</f>
        <v>44746</v>
      </c>
      <c r="B1878" s="2">
        <f>RSI!B1878</f>
        <v>7.5759999999999996</v>
      </c>
      <c r="C1878" s="2">
        <f>RSI!I1878</f>
        <v>61.25393555840828</v>
      </c>
      <c r="D1878" s="2">
        <f>MACD!E1878</f>
        <v>0.1254897099784964</v>
      </c>
      <c r="E1878" s="2">
        <f>MACD!F1878</f>
        <v>7.8659342963536688E-2</v>
      </c>
      <c r="F1878" s="2">
        <f>'Moving Avg'!D1878</f>
        <v>7.3183999999999996</v>
      </c>
      <c r="G1878" s="2">
        <f>'Moving Avg'!F1878</f>
        <v>7.4130500000000001</v>
      </c>
      <c r="H1878" s="2">
        <f>'Moving Avg'!G1878</f>
        <v>7.3483600000000004</v>
      </c>
      <c r="I1878" s="2">
        <f>'Moving Avg'!H1878</f>
        <v>7.164194999999987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25</v>
      </c>
      <c r="N1878" s="7">
        <f t="shared" si="291"/>
        <v>0</v>
      </c>
      <c r="O1878" s="7">
        <f t="shared" si="292"/>
        <v>50</v>
      </c>
      <c r="P1878" s="7">
        <f t="shared" si="293"/>
        <v>83.5</v>
      </c>
      <c r="Q1878" s="8">
        <f t="shared" si="294"/>
        <v>28.774999999999999</v>
      </c>
      <c r="R1878" s="8">
        <f t="shared" si="295"/>
        <v>43.375</v>
      </c>
      <c r="S1878" s="8">
        <f t="shared" si="296"/>
        <v>53.825000000000003</v>
      </c>
      <c r="T1878" s="8">
        <f t="shared" si="297"/>
        <v>39.625</v>
      </c>
      <c r="U1878" s="7">
        <f t="shared" si="298"/>
        <v>41.991666666666667</v>
      </c>
      <c r="V1878" s="7">
        <f t="shared" si="299"/>
        <v>41.400000000000006</v>
      </c>
    </row>
    <row r="1879" spans="1:22" ht="13.5" x14ac:dyDescent="0.25">
      <c r="A1879" s="3">
        <f>RSI!A1879</f>
        <v>44747</v>
      </c>
      <c r="B1879" s="2">
        <f>RSI!B1879</f>
        <v>7.657</v>
      </c>
      <c r="C1879" s="2">
        <f>RSI!I1879</f>
        <v>64.30912436400601</v>
      </c>
      <c r="D1879" s="2">
        <f>MACD!E1879</f>
        <v>0.11215521510044901</v>
      </c>
      <c r="E1879" s="2">
        <f>MACD!F1879</f>
        <v>8.5358517390919153E-2</v>
      </c>
      <c r="F1879" s="2">
        <f>'Moving Avg'!D1879</f>
        <v>7.3990000000000009</v>
      </c>
      <c r="G1879" s="2">
        <f>'Moving Avg'!F1879</f>
        <v>7.4151000000000007</v>
      </c>
      <c r="H1879" s="2">
        <f>'Moving Avg'!G1879</f>
        <v>7.3599399999999999</v>
      </c>
      <c r="I1879" s="2">
        <f>'Moving Avg'!H1879</f>
        <v>7.1629649999999865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0</v>
      </c>
      <c r="O1879" s="7">
        <f t="shared" si="292"/>
        <v>50</v>
      </c>
      <c r="P1879" s="7">
        <f t="shared" si="293"/>
        <v>83.5</v>
      </c>
      <c r="Q1879" s="8">
        <f t="shared" si="294"/>
        <v>28.774999999999999</v>
      </c>
      <c r="R1879" s="8">
        <f t="shared" si="295"/>
        <v>43.375</v>
      </c>
      <c r="S1879" s="8">
        <f t="shared" si="296"/>
        <v>53.825000000000003</v>
      </c>
      <c r="T1879" s="8">
        <f t="shared" si="297"/>
        <v>39.625</v>
      </c>
      <c r="U1879" s="7">
        <f t="shared" si="298"/>
        <v>41.991666666666667</v>
      </c>
      <c r="V1879" s="7">
        <f t="shared" si="299"/>
        <v>41.400000000000006</v>
      </c>
    </row>
    <row r="1880" spans="1:22" ht="13.5" x14ac:dyDescent="0.25">
      <c r="A1880" s="3">
        <f>RSI!A1880</f>
        <v>44748</v>
      </c>
      <c r="B1880" s="2">
        <f>RSI!B1880</f>
        <v>7.657</v>
      </c>
      <c r="C1880" s="2">
        <f>RSI!I1880</f>
        <v>64.30912436400601</v>
      </c>
      <c r="D1880" s="2">
        <f>MACD!E1880</f>
        <v>5.4526705266076725E-2</v>
      </c>
      <c r="E1880" s="2">
        <f>MACD!F1880</f>
        <v>7.9192154965950667E-2</v>
      </c>
      <c r="F1880" s="2">
        <f>'Moving Avg'!D1880</f>
        <v>7.4795999999999996</v>
      </c>
      <c r="G1880" s="2">
        <f>'Moving Avg'!F1880</f>
        <v>7.4272000000000018</v>
      </c>
      <c r="H1880" s="2">
        <f>'Moving Avg'!G1880</f>
        <v>7.3715200000000003</v>
      </c>
      <c r="I1880" s="2">
        <f>'Moving Avg'!H1880</f>
        <v>7.1624999999999863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25</v>
      </c>
      <c r="N1880" s="7">
        <f t="shared" si="291"/>
        <v>100</v>
      </c>
      <c r="O1880" s="7">
        <f t="shared" si="292"/>
        <v>50</v>
      </c>
      <c r="P1880" s="7">
        <f t="shared" si="293"/>
        <v>83.5</v>
      </c>
      <c r="Q1880" s="8">
        <f t="shared" si="294"/>
        <v>63.774999999999999</v>
      </c>
      <c r="R1880" s="8">
        <f t="shared" si="295"/>
        <v>63.375</v>
      </c>
      <c r="S1880" s="8">
        <f t="shared" si="296"/>
        <v>68.825000000000003</v>
      </c>
      <c r="T1880" s="8">
        <f t="shared" si="297"/>
        <v>64.625</v>
      </c>
      <c r="U1880" s="7">
        <f t="shared" si="298"/>
        <v>65.325000000000003</v>
      </c>
      <c r="V1880" s="7">
        <f t="shared" si="299"/>
        <v>65.150000000000006</v>
      </c>
    </row>
    <row r="1881" spans="1:22" ht="13.5" x14ac:dyDescent="0.25">
      <c r="A1881" s="3">
        <f>RSI!A1881</f>
        <v>44749</v>
      </c>
      <c r="B1881" s="2">
        <f>RSI!B1881</f>
        <v>7.657</v>
      </c>
      <c r="C1881" s="2">
        <f>RSI!I1881</f>
        <v>64.30912436400601</v>
      </c>
      <c r="D1881" s="2">
        <f>MACD!E1881</f>
        <v>4.162183825857646E-3</v>
      </c>
      <c r="E1881" s="2">
        <f>MACD!F1881</f>
        <v>6.4186160737932069E-2</v>
      </c>
      <c r="F1881" s="2">
        <f>'Moving Avg'!D1881</f>
        <v>7.5602</v>
      </c>
      <c r="G1881" s="2">
        <f>'Moving Avg'!F1881</f>
        <v>7.4324500000000011</v>
      </c>
      <c r="H1881" s="2">
        <f>'Moving Avg'!G1881</f>
        <v>7.3831000000000007</v>
      </c>
      <c r="I1881" s="2">
        <f>'Moving Avg'!H1881</f>
        <v>7.1626099999999848</v>
      </c>
      <c r="J1881" s="5" t="str">
        <f>OBV!F1881</f>
        <v>BULLISH</v>
      </c>
      <c r="K1881" s="5" t="str">
        <f>OBV!G1881</f>
        <v>NEUTRAL</v>
      </c>
      <c r="L1881" s="5" t="str">
        <f>OBV!H1881</f>
        <v>CONFIRMED BULLISH</v>
      </c>
      <c r="M1881" s="7">
        <f t="shared" si="290"/>
        <v>25</v>
      </c>
      <c r="N1881" s="7">
        <f t="shared" si="291"/>
        <v>100</v>
      </c>
      <c r="O1881" s="7">
        <f t="shared" si="292"/>
        <v>50</v>
      </c>
      <c r="P1881" s="7">
        <f t="shared" si="293"/>
        <v>83.5</v>
      </c>
      <c r="Q1881" s="8">
        <f t="shared" si="294"/>
        <v>63.774999999999999</v>
      </c>
      <c r="R1881" s="8">
        <f t="shared" si="295"/>
        <v>63.375</v>
      </c>
      <c r="S1881" s="8">
        <f t="shared" si="296"/>
        <v>68.825000000000003</v>
      </c>
      <c r="T1881" s="8">
        <f t="shared" si="297"/>
        <v>64.625</v>
      </c>
      <c r="U1881" s="7">
        <f t="shared" si="298"/>
        <v>65.325000000000003</v>
      </c>
      <c r="V1881" s="7">
        <f t="shared" si="299"/>
        <v>65.150000000000006</v>
      </c>
    </row>
    <row r="1882" spans="1:22" ht="13.5" x14ac:dyDescent="0.25">
      <c r="A1882" s="3">
        <f>RSI!A1882</f>
        <v>44750</v>
      </c>
      <c r="B1882" s="2">
        <f>RSI!B1882</f>
        <v>7.657</v>
      </c>
      <c r="C1882" s="2">
        <f>RSI!I1882</f>
        <v>64.30912436400601</v>
      </c>
      <c r="D1882" s="2">
        <f>MACD!E1882</f>
        <v>-3.9937223955804235E-2</v>
      </c>
      <c r="E1882" s="2">
        <f>MACD!F1882</f>
        <v>4.3361483799184808E-2</v>
      </c>
      <c r="F1882" s="2">
        <f>'Moving Avg'!D1882</f>
        <v>7.6408000000000005</v>
      </c>
      <c r="G1882" s="2">
        <f>'Moving Avg'!F1882</f>
        <v>7.4377000000000022</v>
      </c>
      <c r="H1882" s="2">
        <f>'Moving Avg'!G1882</f>
        <v>7.3911600000000011</v>
      </c>
      <c r="I1882" s="2">
        <f>'Moving Avg'!H1882</f>
        <v>7.1623349999999846</v>
      </c>
      <c r="J1882" s="5" t="str">
        <f>OBV!F1882</f>
        <v>BULLISH</v>
      </c>
      <c r="K1882" s="5" t="str">
        <f>OBV!G1882</f>
        <v>NEUTRAL</v>
      </c>
      <c r="L1882" s="5" t="str">
        <f>OBV!H1882</f>
        <v>CONFIRMED BULLISH</v>
      </c>
      <c r="M1882" s="7">
        <f t="shared" si="290"/>
        <v>25</v>
      </c>
      <c r="N1882" s="7">
        <f t="shared" si="291"/>
        <v>100</v>
      </c>
      <c r="O1882" s="7">
        <f t="shared" si="292"/>
        <v>50</v>
      </c>
      <c r="P1882" s="7">
        <f t="shared" si="293"/>
        <v>83.5</v>
      </c>
      <c r="Q1882" s="8">
        <f t="shared" si="294"/>
        <v>63.774999999999999</v>
      </c>
      <c r="R1882" s="8">
        <f t="shared" si="295"/>
        <v>63.375</v>
      </c>
      <c r="S1882" s="8">
        <f t="shared" si="296"/>
        <v>68.825000000000003</v>
      </c>
      <c r="T1882" s="8">
        <f t="shared" si="297"/>
        <v>64.625</v>
      </c>
      <c r="U1882" s="7">
        <f t="shared" si="298"/>
        <v>65.325000000000003</v>
      </c>
      <c r="V1882" s="7">
        <f t="shared" si="299"/>
        <v>65.150000000000006</v>
      </c>
    </row>
    <row r="1883" spans="1:22" ht="13.5" x14ac:dyDescent="0.25">
      <c r="A1883" s="3">
        <f>RSI!A1883</f>
        <v>44753</v>
      </c>
      <c r="B1883" s="2">
        <f>RSI!B1883</f>
        <v>7.657</v>
      </c>
      <c r="C1883" s="2">
        <f>RSI!I1883</f>
        <v>64.30912436400601</v>
      </c>
      <c r="D1883" s="2">
        <f>MACD!E1883</f>
        <v>-7.8625509551627282E-2</v>
      </c>
      <c r="E1883" s="2">
        <f>MACD!F1883</f>
        <v>1.8964085129022392E-2</v>
      </c>
      <c r="F1883" s="2">
        <f>'Moving Avg'!D1883</f>
        <v>7.6569999999999991</v>
      </c>
      <c r="G1883" s="2">
        <f>'Moving Avg'!F1883</f>
        <v>7.4578500000000023</v>
      </c>
      <c r="H1883" s="2">
        <f>'Moving Avg'!G1883</f>
        <v>7.3992200000000015</v>
      </c>
      <c r="I1883" s="2">
        <f>'Moving Avg'!H1883</f>
        <v>7.1635899999999832</v>
      </c>
      <c r="J1883" s="5" t="str">
        <f>OBV!F1883</f>
        <v>BULLISH</v>
      </c>
      <c r="K1883" s="5" t="str">
        <f>OBV!G1883</f>
        <v>NEUTRAL</v>
      </c>
      <c r="L1883" s="5" t="str">
        <f>OBV!H1883</f>
        <v>CONFIRMED BULLISH</v>
      </c>
      <c r="M1883" s="7">
        <f t="shared" si="290"/>
        <v>25</v>
      </c>
      <c r="N1883" s="7">
        <f t="shared" si="291"/>
        <v>100</v>
      </c>
      <c r="O1883" s="7">
        <f t="shared" si="292"/>
        <v>50</v>
      </c>
      <c r="P1883" s="7">
        <f t="shared" si="293"/>
        <v>83.5</v>
      </c>
      <c r="Q1883" s="8">
        <f t="shared" si="294"/>
        <v>63.774999999999999</v>
      </c>
      <c r="R1883" s="8">
        <f t="shared" si="295"/>
        <v>63.375</v>
      </c>
      <c r="S1883" s="8">
        <f t="shared" si="296"/>
        <v>68.825000000000003</v>
      </c>
      <c r="T1883" s="8">
        <f t="shared" si="297"/>
        <v>64.625</v>
      </c>
      <c r="U1883" s="7">
        <f t="shared" si="298"/>
        <v>65.325000000000003</v>
      </c>
      <c r="V1883" s="7">
        <f t="shared" si="299"/>
        <v>65.150000000000006</v>
      </c>
    </row>
    <row r="1884" spans="1:22" ht="13.5" x14ac:dyDescent="0.25">
      <c r="A1884" s="3">
        <f>RSI!A1884</f>
        <v>44754</v>
      </c>
      <c r="B1884" s="2">
        <f>RSI!B1884</f>
        <v>7.657</v>
      </c>
      <c r="C1884" s="2">
        <f>RSI!I1884</f>
        <v>64.30912436400601</v>
      </c>
      <c r="D1884" s="2">
        <f>MACD!E1884</f>
        <v>-0.11263341980987374</v>
      </c>
      <c r="E1884" s="2">
        <f>MACD!F1884</f>
        <v>-7.3554158587568336E-3</v>
      </c>
      <c r="F1884" s="2">
        <f>'Moving Avg'!D1884</f>
        <v>7.6569999999999991</v>
      </c>
      <c r="G1884" s="2">
        <f>'Moving Avg'!F1884</f>
        <v>7.4635000000000007</v>
      </c>
      <c r="H1884" s="2">
        <f>'Moving Avg'!G1884</f>
        <v>7.4072800000000019</v>
      </c>
      <c r="I1884" s="2">
        <f>'Moving Avg'!H1884</f>
        <v>7.163314999999983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  <c r="M1884" s="7">
        <f t="shared" si="290"/>
        <v>25</v>
      </c>
      <c r="N1884" s="7">
        <f t="shared" si="291"/>
        <v>100</v>
      </c>
      <c r="O1884" s="7">
        <f t="shared" si="292"/>
        <v>50</v>
      </c>
      <c r="P1884" s="7">
        <f t="shared" si="293"/>
        <v>33</v>
      </c>
      <c r="Q1884" s="8">
        <f t="shared" si="294"/>
        <v>56.2</v>
      </c>
      <c r="R1884" s="8">
        <f t="shared" si="295"/>
        <v>50.75</v>
      </c>
      <c r="S1884" s="8">
        <f t="shared" si="296"/>
        <v>46.1</v>
      </c>
      <c r="T1884" s="8">
        <f t="shared" si="297"/>
        <v>52</v>
      </c>
      <c r="U1884" s="7">
        <f t="shared" si="298"/>
        <v>51.016666666666673</v>
      </c>
      <c r="V1884" s="7">
        <f t="shared" si="299"/>
        <v>51.262500000000003</v>
      </c>
    </row>
    <row r="1885" spans="1:22" ht="13.5" x14ac:dyDescent="0.25">
      <c r="A1885" s="3">
        <f>RSI!A1885</f>
        <v>44755</v>
      </c>
      <c r="B1885" s="2">
        <f>RSI!B1885</f>
        <v>7.657</v>
      </c>
      <c r="C1885" s="2">
        <f>RSI!I1885</f>
        <v>64.30912436400601</v>
      </c>
      <c r="D1885" s="2">
        <f>MACD!E1885</f>
        <v>-0.14258681480069502</v>
      </c>
      <c r="E1885" s="2">
        <f>MACD!F1885</f>
        <v>-3.4401695647144473E-2</v>
      </c>
      <c r="F1885" s="2">
        <f>'Moving Avg'!D1885</f>
        <v>7.6569999999999991</v>
      </c>
      <c r="G1885" s="2">
        <f>'Moving Avg'!F1885</f>
        <v>7.4691500000000008</v>
      </c>
      <c r="H1885" s="2">
        <f>'Moving Avg'!G1885</f>
        <v>7.4153400000000023</v>
      </c>
      <c r="I1885" s="2">
        <f>'Moving Avg'!H1885</f>
        <v>7.1634249999999824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25</v>
      </c>
      <c r="N1885" s="7">
        <f t="shared" si="291"/>
        <v>100</v>
      </c>
      <c r="O1885" s="7">
        <f t="shared" si="292"/>
        <v>50</v>
      </c>
      <c r="P1885" s="7">
        <f t="shared" si="293"/>
        <v>33</v>
      </c>
      <c r="Q1885" s="8">
        <f t="shared" si="294"/>
        <v>56.2</v>
      </c>
      <c r="R1885" s="8">
        <f t="shared" si="295"/>
        <v>50.75</v>
      </c>
      <c r="S1885" s="8">
        <f t="shared" si="296"/>
        <v>46.1</v>
      </c>
      <c r="T1885" s="8">
        <f t="shared" si="297"/>
        <v>52</v>
      </c>
      <c r="U1885" s="7">
        <f t="shared" si="298"/>
        <v>51.016666666666673</v>
      </c>
      <c r="V1885" s="7">
        <f t="shared" si="299"/>
        <v>51.262500000000003</v>
      </c>
    </row>
    <row r="1886" spans="1:22" ht="13.5" x14ac:dyDescent="0.25">
      <c r="A1886" s="3">
        <f>RSI!A1886</f>
        <v>44756</v>
      </c>
      <c r="B1886" s="2">
        <f>RSI!B1886</f>
        <v>7.657</v>
      </c>
      <c r="C1886" s="2">
        <f>RSI!I1886</f>
        <v>64.30912436400601</v>
      </c>
      <c r="D1886" s="2">
        <f>MACD!E1886</f>
        <v>-0.16902224603509097</v>
      </c>
      <c r="E1886" s="2">
        <f>MACD!F1886</f>
        <v>-6.132580572473377E-2</v>
      </c>
      <c r="F1886" s="2">
        <f>'Moving Avg'!D1886</f>
        <v>7.6569999999999991</v>
      </c>
      <c r="G1886" s="2">
        <f>'Moving Avg'!F1886</f>
        <v>7.4748000000000001</v>
      </c>
      <c r="H1886" s="2">
        <f>'Moving Avg'!G1886</f>
        <v>7.4234</v>
      </c>
      <c r="I1886" s="2">
        <f>'Moving Avg'!H1886</f>
        <v>7.1646399999999826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  <c r="M1886" s="7">
        <f t="shared" si="290"/>
        <v>25</v>
      </c>
      <c r="N1886" s="7">
        <f t="shared" si="291"/>
        <v>100</v>
      </c>
      <c r="O1886" s="7">
        <f t="shared" si="292"/>
        <v>50</v>
      </c>
      <c r="P1886" s="7">
        <f t="shared" si="293"/>
        <v>33</v>
      </c>
      <c r="Q1886" s="8">
        <f t="shared" si="294"/>
        <v>56.2</v>
      </c>
      <c r="R1886" s="8">
        <f t="shared" si="295"/>
        <v>50.75</v>
      </c>
      <c r="S1886" s="8">
        <f t="shared" si="296"/>
        <v>46.1</v>
      </c>
      <c r="T1886" s="8">
        <f t="shared" si="297"/>
        <v>52</v>
      </c>
      <c r="U1886" s="7">
        <f t="shared" si="298"/>
        <v>51.016666666666673</v>
      </c>
      <c r="V1886" s="7">
        <f t="shared" si="299"/>
        <v>51.262500000000003</v>
      </c>
    </row>
    <row r="1887" spans="1:22" ht="13.5" x14ac:dyDescent="0.25">
      <c r="A1887" s="3">
        <f>RSI!A1887</f>
        <v>44757</v>
      </c>
      <c r="B1887" s="2">
        <f>RSI!B1887</f>
        <v>7.657</v>
      </c>
      <c r="C1887" s="2">
        <f>RSI!I1887</f>
        <v>64.30912436400601</v>
      </c>
      <c r="D1887" s="2">
        <f>MACD!E1887</f>
        <v>-0.19240017938357834</v>
      </c>
      <c r="E1887" s="2">
        <f>MACD!F1887</f>
        <v>-8.7540680456502679E-2</v>
      </c>
      <c r="F1887" s="2">
        <f>'Moving Avg'!D1887</f>
        <v>7.6569999999999991</v>
      </c>
      <c r="G1887" s="2">
        <f>'Moving Avg'!F1887</f>
        <v>7.4804499999999994</v>
      </c>
      <c r="H1887" s="2">
        <f>'Moving Avg'!G1887</f>
        <v>7.4314600000000004</v>
      </c>
      <c r="I1887" s="2">
        <f>'Moving Avg'!H1887</f>
        <v>7.164749999999982</v>
      </c>
      <c r="J1887" s="5" t="str">
        <f>OBV!F1887</f>
        <v>NEUTRAL</v>
      </c>
      <c r="K1887" s="5" t="str">
        <f>OBV!G1887</f>
        <v>NEUTRAL</v>
      </c>
      <c r="L1887" s="5" t="str">
        <f>OBV!H1887</f>
        <v>NEUTRAL</v>
      </c>
      <c r="M1887" s="7">
        <f t="shared" si="290"/>
        <v>25</v>
      </c>
      <c r="N1887" s="7">
        <f t="shared" si="291"/>
        <v>100</v>
      </c>
      <c r="O1887" s="7">
        <f t="shared" si="292"/>
        <v>50</v>
      </c>
      <c r="P1887" s="7">
        <f t="shared" si="293"/>
        <v>33</v>
      </c>
      <c r="Q1887" s="8">
        <f t="shared" si="294"/>
        <v>56.2</v>
      </c>
      <c r="R1887" s="8">
        <f t="shared" si="295"/>
        <v>50.75</v>
      </c>
      <c r="S1887" s="8">
        <f t="shared" si="296"/>
        <v>46.1</v>
      </c>
      <c r="T1887" s="8">
        <f t="shared" si="297"/>
        <v>52</v>
      </c>
      <c r="U1887" s="7">
        <f t="shared" si="298"/>
        <v>51.016666666666673</v>
      </c>
      <c r="V1887" s="7">
        <f t="shared" si="299"/>
        <v>51.262500000000003</v>
      </c>
    </row>
    <row r="1888" spans="1:22" ht="13.5" x14ac:dyDescent="0.25">
      <c r="A1888" s="3">
        <f>RSI!A1888</f>
        <v>44760</v>
      </c>
      <c r="B1888" s="2">
        <f>RSI!B1888</f>
        <v>7.657</v>
      </c>
      <c r="C1888" s="2">
        <f>RSI!I1888</f>
        <v>64.30912436400601</v>
      </c>
      <c r="D1888" s="2">
        <f>MACD!E1888</f>
        <v>-0.16357776044710981</v>
      </c>
      <c r="E1888" s="2">
        <f>MACD!F1888</f>
        <v>-0.10274809645462411</v>
      </c>
      <c r="F1888" s="2">
        <f>'Moving Avg'!D1888</f>
        <v>7.6569999999999991</v>
      </c>
      <c r="G1888" s="2">
        <f>'Moving Avg'!F1888</f>
        <v>7.4860999999999986</v>
      </c>
      <c r="H1888" s="2">
        <f>'Moving Avg'!G1888</f>
        <v>7.43872</v>
      </c>
      <c r="I1888" s="2">
        <f>'Moving Avg'!H1888</f>
        <v>7.1649349999999821</v>
      </c>
      <c r="J1888" s="5" t="str">
        <f>OBV!F1888</f>
        <v>NEUTRAL</v>
      </c>
      <c r="K1888" s="5" t="str">
        <f>OBV!G1888</f>
        <v>NEUTRAL</v>
      </c>
      <c r="L1888" s="5" t="str">
        <f>OBV!H1888</f>
        <v>NEUTRAL</v>
      </c>
      <c r="M1888" s="7">
        <f t="shared" si="290"/>
        <v>25</v>
      </c>
      <c r="N1888" s="7">
        <f t="shared" si="291"/>
        <v>100</v>
      </c>
      <c r="O1888" s="7">
        <f t="shared" si="292"/>
        <v>50</v>
      </c>
      <c r="P1888" s="7">
        <f t="shared" si="293"/>
        <v>33</v>
      </c>
      <c r="Q1888" s="8">
        <f t="shared" si="294"/>
        <v>56.2</v>
      </c>
      <c r="R1888" s="8">
        <f t="shared" si="295"/>
        <v>50.75</v>
      </c>
      <c r="S1888" s="8">
        <f t="shared" si="296"/>
        <v>46.1</v>
      </c>
      <c r="T1888" s="8">
        <f t="shared" si="297"/>
        <v>52</v>
      </c>
      <c r="U1888" s="7">
        <f t="shared" si="298"/>
        <v>51.016666666666673</v>
      </c>
      <c r="V1888" s="7">
        <f t="shared" si="299"/>
        <v>51.262500000000003</v>
      </c>
    </row>
    <row r="1889" spans="1:22" ht="13.5" x14ac:dyDescent="0.25">
      <c r="A1889" s="3">
        <f>RSI!A1889</f>
        <v>44761</v>
      </c>
      <c r="B1889" s="2">
        <f>RSI!B1889</f>
        <v>7.657</v>
      </c>
      <c r="C1889" s="2">
        <f>RSI!I1889</f>
        <v>64.30912436400601</v>
      </c>
      <c r="D1889" s="2">
        <f>MACD!E1889</f>
        <v>-0.127593497628542</v>
      </c>
      <c r="E1889" s="2">
        <f>MACD!F1889</f>
        <v>-0.1077171766894077</v>
      </c>
      <c r="F1889" s="2">
        <f>'Moving Avg'!D1889</f>
        <v>7.6569999999999991</v>
      </c>
      <c r="G1889" s="2">
        <f>'Moving Avg'!F1889</f>
        <v>7.4917499999999988</v>
      </c>
      <c r="H1889" s="2">
        <f>'Moving Avg'!G1889</f>
        <v>7.4467799999999986</v>
      </c>
      <c r="I1889" s="2">
        <f>'Moving Avg'!H1889</f>
        <v>7.1650449999999832</v>
      </c>
      <c r="J1889" s="5" t="str">
        <f>OBV!F1889</f>
        <v>NEUTRAL</v>
      </c>
      <c r="K1889" s="5" t="str">
        <f>OBV!G1889</f>
        <v>NEUTRAL</v>
      </c>
      <c r="L1889" s="5" t="str">
        <f>OBV!H1889</f>
        <v>NEUTRAL</v>
      </c>
      <c r="M1889" s="7">
        <f t="shared" si="290"/>
        <v>25</v>
      </c>
      <c r="N1889" s="7">
        <f t="shared" si="291"/>
        <v>45</v>
      </c>
      <c r="O1889" s="7">
        <f t="shared" si="292"/>
        <v>50</v>
      </c>
      <c r="P1889" s="7">
        <f t="shared" si="293"/>
        <v>33</v>
      </c>
      <c r="Q1889" s="8">
        <f t="shared" si="294"/>
        <v>36.950000000000003</v>
      </c>
      <c r="R1889" s="8">
        <f t="shared" si="295"/>
        <v>39.75</v>
      </c>
      <c r="S1889" s="8">
        <f t="shared" si="296"/>
        <v>37.85</v>
      </c>
      <c r="T1889" s="8">
        <f t="shared" si="297"/>
        <v>38.25</v>
      </c>
      <c r="U1889" s="7">
        <f t="shared" si="298"/>
        <v>38.183333333333337</v>
      </c>
      <c r="V1889" s="7">
        <f t="shared" si="299"/>
        <v>38.200000000000003</v>
      </c>
    </row>
    <row r="1890" spans="1:22" ht="13.5" x14ac:dyDescent="0.25">
      <c r="A1890" s="3">
        <f>RSI!A1890</f>
        <v>44762</v>
      </c>
      <c r="B1890" s="2">
        <f>RSI!B1890</f>
        <v>7.657</v>
      </c>
      <c r="C1890" s="2">
        <f>RSI!I1890</f>
        <v>64.30912436400601</v>
      </c>
      <c r="D1890" s="2">
        <f>MACD!E1890</f>
        <v>-9.7946642170934517E-2</v>
      </c>
      <c r="E1890" s="2">
        <f>MACD!F1890</f>
        <v>-0.10576306978571307</v>
      </c>
      <c r="F1890" s="2">
        <f>'Moving Avg'!D1890</f>
        <v>7.6569999999999991</v>
      </c>
      <c r="G1890" s="2">
        <f>'Moving Avg'!F1890</f>
        <v>7.5118999999999998</v>
      </c>
      <c r="H1890" s="2">
        <f>'Moving Avg'!G1890</f>
        <v>7.4530799999999973</v>
      </c>
      <c r="I1890" s="2">
        <f>'Moving Avg'!H1890</f>
        <v>7.1651549999999835</v>
      </c>
      <c r="J1890" s="5" t="str">
        <f>OBV!F1890</f>
        <v>NEUTRAL</v>
      </c>
      <c r="K1890" s="5" t="str">
        <f>OBV!G1890</f>
        <v>NEUTRAL</v>
      </c>
      <c r="L1890" s="5" t="str">
        <f>OBV!H1890</f>
        <v>NEUTRAL</v>
      </c>
      <c r="M1890" s="7">
        <f t="shared" si="290"/>
        <v>25</v>
      </c>
      <c r="N1890" s="7">
        <f t="shared" si="291"/>
        <v>0</v>
      </c>
      <c r="O1890" s="7">
        <f t="shared" si="292"/>
        <v>50</v>
      </c>
      <c r="P1890" s="7">
        <f t="shared" si="293"/>
        <v>33</v>
      </c>
      <c r="Q1890" s="8">
        <f t="shared" si="294"/>
        <v>21.2</v>
      </c>
      <c r="R1890" s="8">
        <f t="shared" si="295"/>
        <v>30.75</v>
      </c>
      <c r="S1890" s="8">
        <f t="shared" si="296"/>
        <v>31.1</v>
      </c>
      <c r="T1890" s="8">
        <f t="shared" si="297"/>
        <v>27</v>
      </c>
      <c r="U1890" s="7">
        <f t="shared" si="298"/>
        <v>27.683333333333337</v>
      </c>
      <c r="V1890" s="7">
        <f t="shared" si="299"/>
        <v>27.512500000000003</v>
      </c>
    </row>
    <row r="1891" spans="1:22" ht="13.5" x14ac:dyDescent="0.25">
      <c r="A1891" s="3">
        <f>RSI!A1891</f>
        <v>44763</v>
      </c>
      <c r="B1891" s="2">
        <f>RSI!B1891</f>
        <v>7.415</v>
      </c>
      <c r="C1891" s="2">
        <f>RSI!I1891</f>
        <v>40.876164679181201</v>
      </c>
      <c r="D1891" s="2">
        <f>MACD!E1891</f>
        <v>-5.5676921887386044E-2</v>
      </c>
      <c r="E1891" s="2">
        <f>MACD!F1891</f>
        <v>-9.5745840206047678E-2</v>
      </c>
      <c r="F1891" s="2">
        <f>'Moving Avg'!D1891</f>
        <v>7.6086</v>
      </c>
      <c r="G1891" s="2">
        <f>'Moving Avg'!F1891</f>
        <v>7.5199499999999988</v>
      </c>
      <c r="H1891" s="2">
        <f>'Moving Avg'!G1891</f>
        <v>7.4530799999999973</v>
      </c>
      <c r="I1891" s="2">
        <f>'Moving Avg'!H1891</f>
        <v>7.1640549999999852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50</v>
      </c>
      <c r="P1891" s="7">
        <f t="shared" si="293"/>
        <v>16.5</v>
      </c>
      <c r="Q1891" s="8">
        <f t="shared" si="294"/>
        <v>18.725000000000001</v>
      </c>
      <c r="R1891" s="8">
        <f t="shared" si="295"/>
        <v>26.625</v>
      </c>
      <c r="S1891" s="8">
        <f t="shared" si="296"/>
        <v>23.675000000000001</v>
      </c>
      <c r="T1891" s="8">
        <f t="shared" si="297"/>
        <v>22.875</v>
      </c>
      <c r="U1891" s="7">
        <f t="shared" si="298"/>
        <v>23.008333333333336</v>
      </c>
      <c r="V1891" s="7">
        <f t="shared" si="299"/>
        <v>22.975000000000001</v>
      </c>
    </row>
    <row r="1892" spans="1:22" ht="13.5" x14ac:dyDescent="0.25">
      <c r="A1892" s="3">
        <f>RSI!A1892</f>
        <v>44764</v>
      </c>
      <c r="B1892" s="2">
        <f>RSI!B1892</f>
        <v>7.6239999999999997</v>
      </c>
      <c r="C1892" s="2">
        <f>RSI!I1892</f>
        <v>55.841448858859827</v>
      </c>
      <c r="D1892" s="2">
        <f>MACD!E1892</f>
        <v>-3.4648771558253522E-2</v>
      </c>
      <c r="E1892" s="2">
        <f>MACD!F1892</f>
        <v>-8.3526426476488849E-2</v>
      </c>
      <c r="F1892" s="2">
        <f>'Moving Avg'!D1892</f>
        <v>7.6019999999999994</v>
      </c>
      <c r="G1892" s="2">
        <f>'Moving Avg'!F1892</f>
        <v>7.5384499999999992</v>
      </c>
      <c r="H1892" s="2">
        <f>'Moving Avg'!G1892</f>
        <v>7.4604799999999978</v>
      </c>
      <c r="I1892" s="2">
        <f>'Moving Avg'!H1892</f>
        <v>7.1639999999999846</v>
      </c>
      <c r="J1892" s="5" t="str">
        <f>OBV!F1892</f>
        <v>BULLISH</v>
      </c>
      <c r="K1892" s="5" t="str">
        <f>OBV!G1892</f>
        <v>NEUTRAL</v>
      </c>
      <c r="L1892" s="5" t="str">
        <f>OBV!H1892</f>
        <v>BULLISH DIVERGENCE</v>
      </c>
      <c r="M1892" s="7">
        <f t="shared" si="290"/>
        <v>25</v>
      </c>
      <c r="N1892" s="7">
        <f t="shared" si="291"/>
        <v>0</v>
      </c>
      <c r="O1892" s="7">
        <f t="shared" si="292"/>
        <v>50</v>
      </c>
      <c r="P1892" s="7">
        <f t="shared" si="293"/>
        <v>66.5</v>
      </c>
      <c r="Q1892" s="8">
        <f t="shared" si="294"/>
        <v>26.225000000000001</v>
      </c>
      <c r="R1892" s="8">
        <f t="shared" si="295"/>
        <v>39.125</v>
      </c>
      <c r="S1892" s="8">
        <f t="shared" si="296"/>
        <v>46.174999999999997</v>
      </c>
      <c r="T1892" s="8">
        <f t="shared" si="297"/>
        <v>35.375</v>
      </c>
      <c r="U1892" s="7">
        <f t="shared" si="298"/>
        <v>37.174999999999997</v>
      </c>
      <c r="V1892" s="7">
        <f t="shared" si="299"/>
        <v>36.724999999999994</v>
      </c>
    </row>
    <row r="1893" spans="1:22" ht="13.5" x14ac:dyDescent="0.25">
      <c r="A1893" s="3">
        <f>RSI!A1893</f>
        <v>44768</v>
      </c>
      <c r="B1893" s="2">
        <f>RSI!B1893</f>
        <v>7.6239999999999997</v>
      </c>
      <c r="C1893" s="2">
        <f>RSI!I1893</f>
        <v>55.841448858859827</v>
      </c>
      <c r="D1893" s="2">
        <f>MACD!E1893</f>
        <v>-1.7402798832485189E-2</v>
      </c>
      <c r="E1893" s="2">
        <f>MACD!F1893</f>
        <v>-7.0301700947688117E-2</v>
      </c>
      <c r="F1893" s="2">
        <f>'Moving Avg'!D1893</f>
        <v>7.5953999999999997</v>
      </c>
      <c r="G1893" s="2">
        <f>'Moving Avg'!F1893</f>
        <v>7.5569499999999978</v>
      </c>
      <c r="H1893" s="2">
        <f>'Moving Avg'!G1893</f>
        <v>7.4678799999999974</v>
      </c>
      <c r="I1893" s="2">
        <f>'Moving Avg'!H1893</f>
        <v>7.1639449999999849</v>
      </c>
      <c r="J1893" s="5" t="str">
        <f>OBV!F1893</f>
        <v>BULLISH</v>
      </c>
      <c r="K1893" s="5" t="str">
        <f>OBV!G1893</f>
        <v>NEUTRAL</v>
      </c>
      <c r="L1893" s="5" t="str">
        <f>OBV!H1893</f>
        <v>BULLISH DIVERGENCE</v>
      </c>
      <c r="M1893" s="7">
        <f t="shared" si="290"/>
        <v>25</v>
      </c>
      <c r="N1893" s="7">
        <f t="shared" si="291"/>
        <v>0</v>
      </c>
      <c r="O1893" s="7">
        <f t="shared" si="292"/>
        <v>50</v>
      </c>
      <c r="P1893" s="7">
        <f t="shared" si="293"/>
        <v>66.5</v>
      </c>
      <c r="Q1893" s="8">
        <f t="shared" si="294"/>
        <v>26.225000000000001</v>
      </c>
      <c r="R1893" s="8">
        <f t="shared" si="295"/>
        <v>39.125</v>
      </c>
      <c r="S1893" s="8">
        <f t="shared" si="296"/>
        <v>46.174999999999997</v>
      </c>
      <c r="T1893" s="8">
        <f t="shared" si="297"/>
        <v>35.375</v>
      </c>
      <c r="U1893" s="7">
        <f t="shared" si="298"/>
        <v>37.174999999999997</v>
      </c>
      <c r="V1893" s="7">
        <f t="shared" si="299"/>
        <v>36.724999999999994</v>
      </c>
    </row>
    <row r="1894" spans="1:22" ht="13.5" x14ac:dyDescent="0.25">
      <c r="A1894" s="3">
        <f>RSI!A1894</f>
        <v>44769</v>
      </c>
      <c r="B1894" s="2">
        <f>RSI!B1894</f>
        <v>7.6239999999999997</v>
      </c>
      <c r="C1894" s="2">
        <f>RSI!I1894</f>
        <v>55.841448858859827</v>
      </c>
      <c r="D1894" s="2">
        <f>MACD!E1894</f>
        <v>-3.3166059694753613E-3</v>
      </c>
      <c r="E1894" s="2">
        <f>MACD!F1894</f>
        <v>-5.6904681952045573E-2</v>
      </c>
      <c r="F1894" s="2">
        <f>'Moving Avg'!D1894</f>
        <v>7.5887999999999991</v>
      </c>
      <c r="G1894" s="2">
        <f>'Moving Avg'!F1894</f>
        <v>7.5754499999999982</v>
      </c>
      <c r="H1894" s="2">
        <f>'Moving Avg'!G1894</f>
        <v>7.4704599999999974</v>
      </c>
      <c r="I1894" s="2">
        <f>'Moving Avg'!H1894</f>
        <v>7.1638899999999852</v>
      </c>
      <c r="J1894" s="5" t="str">
        <f>OBV!F1894</f>
        <v>BULLISH</v>
      </c>
      <c r="K1894" s="5" t="str">
        <f>OBV!G1894</f>
        <v>NEUTRAL</v>
      </c>
      <c r="L1894" s="5" t="str">
        <f>OBV!H1894</f>
        <v>BULLISH DIVERGENCE</v>
      </c>
      <c r="M1894" s="7">
        <f t="shared" si="290"/>
        <v>25</v>
      </c>
      <c r="N1894" s="7">
        <f t="shared" si="291"/>
        <v>0</v>
      </c>
      <c r="O1894" s="7">
        <f t="shared" si="292"/>
        <v>50</v>
      </c>
      <c r="P1894" s="7">
        <f t="shared" si="293"/>
        <v>66.5</v>
      </c>
      <c r="Q1894" s="8">
        <f t="shared" si="294"/>
        <v>26.225000000000001</v>
      </c>
      <c r="R1894" s="8">
        <f t="shared" si="295"/>
        <v>39.125</v>
      </c>
      <c r="S1894" s="8">
        <f t="shared" si="296"/>
        <v>46.174999999999997</v>
      </c>
      <c r="T1894" s="8">
        <f t="shared" si="297"/>
        <v>35.375</v>
      </c>
      <c r="U1894" s="7">
        <f t="shared" si="298"/>
        <v>37.174999999999997</v>
      </c>
      <c r="V1894" s="7">
        <f t="shared" si="299"/>
        <v>36.724999999999994</v>
      </c>
    </row>
    <row r="1895" spans="1:22" ht="13.5" x14ac:dyDescent="0.25">
      <c r="A1895" s="3">
        <f>RSI!A1895</f>
        <v>44770</v>
      </c>
      <c r="B1895" s="2">
        <f>RSI!B1895</f>
        <v>7.6239999999999997</v>
      </c>
      <c r="C1895" s="2">
        <f>RSI!I1895</f>
        <v>55.841448858859827</v>
      </c>
      <c r="D1895" s="2">
        <f>MACD!E1895</f>
        <v>8.1334494755544995E-3</v>
      </c>
      <c r="E1895" s="2">
        <f>MACD!F1895</f>
        <v>-4.3897055666525561E-2</v>
      </c>
      <c r="F1895" s="2">
        <f>'Moving Avg'!D1895</f>
        <v>7.5822000000000003</v>
      </c>
      <c r="G1895" s="2">
        <f>'Moving Avg'!F1895</f>
        <v>7.5939499999999978</v>
      </c>
      <c r="H1895" s="2">
        <f>'Moving Avg'!G1895</f>
        <v>7.4793199999999986</v>
      </c>
      <c r="I1895" s="2">
        <f>'Moving Avg'!H1895</f>
        <v>7.1638349999999855</v>
      </c>
      <c r="J1895" s="5" t="str">
        <f>OBV!F1895</f>
        <v>BULLISH</v>
      </c>
      <c r="K1895" s="5" t="str">
        <f>OBV!G1895</f>
        <v>NEUTRAL</v>
      </c>
      <c r="L1895" s="5" t="str">
        <f>OBV!H1895</f>
        <v>BULLISH DIVERGENCE</v>
      </c>
      <c r="M1895" s="7">
        <f t="shared" si="290"/>
        <v>25</v>
      </c>
      <c r="N1895" s="7">
        <f t="shared" si="291"/>
        <v>0</v>
      </c>
      <c r="O1895" s="7">
        <f t="shared" si="292"/>
        <v>50</v>
      </c>
      <c r="P1895" s="7">
        <f t="shared" si="293"/>
        <v>66.5</v>
      </c>
      <c r="Q1895" s="8">
        <f t="shared" si="294"/>
        <v>26.225000000000001</v>
      </c>
      <c r="R1895" s="8">
        <f t="shared" si="295"/>
        <v>39.125</v>
      </c>
      <c r="S1895" s="8">
        <f t="shared" si="296"/>
        <v>46.174999999999997</v>
      </c>
      <c r="T1895" s="8">
        <f t="shared" si="297"/>
        <v>35.375</v>
      </c>
      <c r="U1895" s="7">
        <f t="shared" si="298"/>
        <v>37.174999999999997</v>
      </c>
      <c r="V1895" s="7">
        <f t="shared" si="299"/>
        <v>36.724999999999994</v>
      </c>
    </row>
    <row r="1896" spans="1:22" ht="13.5" x14ac:dyDescent="0.25">
      <c r="A1896" s="3">
        <f>RSI!A1896</f>
        <v>44771</v>
      </c>
      <c r="B1896" s="2">
        <f>RSI!B1896</f>
        <v>7.6239999999999997</v>
      </c>
      <c r="C1896" s="2">
        <f>RSI!I1896</f>
        <v>55.841448858859827</v>
      </c>
      <c r="D1896" s="2">
        <f>MACD!E1896</f>
        <v>1.7387670129346056E-2</v>
      </c>
      <c r="E1896" s="2">
        <f>MACD!F1896</f>
        <v>-3.1640110507351236E-2</v>
      </c>
      <c r="F1896" s="2">
        <f>'Moving Avg'!D1896</f>
        <v>7.6239999999999997</v>
      </c>
      <c r="G1896" s="2">
        <f>'Moving Avg'!F1896</f>
        <v>7.6124499999999982</v>
      </c>
      <c r="H1896" s="2">
        <f>'Moving Avg'!G1896</f>
        <v>7.4851199999999993</v>
      </c>
      <c r="I1896" s="2">
        <f>'Moving Avg'!H1896</f>
        <v>7.1637799999999858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  <c r="M1896" s="7">
        <f t="shared" si="290"/>
        <v>25</v>
      </c>
      <c r="N1896" s="7">
        <f t="shared" si="291"/>
        <v>0</v>
      </c>
      <c r="O1896" s="7">
        <f t="shared" si="292"/>
        <v>50</v>
      </c>
      <c r="P1896" s="7">
        <f t="shared" si="293"/>
        <v>83.5</v>
      </c>
      <c r="Q1896" s="8">
        <f t="shared" si="294"/>
        <v>28.774999999999999</v>
      </c>
      <c r="R1896" s="8">
        <f t="shared" si="295"/>
        <v>43.375</v>
      </c>
      <c r="S1896" s="8">
        <f t="shared" si="296"/>
        <v>53.825000000000003</v>
      </c>
      <c r="T1896" s="8">
        <f t="shared" si="297"/>
        <v>39.625</v>
      </c>
      <c r="U1896" s="7">
        <f t="shared" si="298"/>
        <v>41.991666666666667</v>
      </c>
      <c r="V1896" s="7">
        <f t="shared" si="299"/>
        <v>41.400000000000006</v>
      </c>
    </row>
    <row r="1897" spans="1:22" ht="13.5" x14ac:dyDescent="0.25">
      <c r="A1897" s="3">
        <f>RSI!A1897</f>
        <v>44774</v>
      </c>
      <c r="B1897" s="2">
        <f>RSI!B1897</f>
        <v>7.6239999999999997</v>
      </c>
      <c r="C1897" s="2">
        <f>RSI!I1897</f>
        <v>55.841448858859827</v>
      </c>
      <c r="D1897" s="2">
        <f>MACD!E1897</f>
        <v>2.4816046195658359E-2</v>
      </c>
      <c r="E1897" s="2">
        <f>MACD!F1897</f>
        <v>-2.0348879166749319E-2</v>
      </c>
      <c r="F1897" s="2">
        <f>'Moving Avg'!D1897</f>
        <v>7.6239999999999997</v>
      </c>
      <c r="G1897" s="2">
        <f>'Moving Avg'!F1897</f>
        <v>7.6309499999999986</v>
      </c>
      <c r="H1897" s="2">
        <f>'Moving Avg'!G1897</f>
        <v>7.4909200000000009</v>
      </c>
      <c r="I1897" s="2">
        <f>'Moving Avg'!H1897</f>
        <v>7.163724999999987</v>
      </c>
      <c r="J1897" s="5" t="str">
        <f>OBV!F1897</f>
        <v>NEUTRAL</v>
      </c>
      <c r="K1897" s="5" t="str">
        <f>OBV!G1897</f>
        <v>NEUTRAL</v>
      </c>
      <c r="L1897" s="5" t="str">
        <f>OBV!H1897</f>
        <v>NEUTRAL</v>
      </c>
      <c r="M1897" s="7">
        <f t="shared" si="290"/>
        <v>25</v>
      </c>
      <c r="N1897" s="7">
        <f t="shared" si="291"/>
        <v>0</v>
      </c>
      <c r="O1897" s="7">
        <f t="shared" si="292"/>
        <v>50</v>
      </c>
      <c r="P1897" s="7">
        <f t="shared" si="293"/>
        <v>33</v>
      </c>
      <c r="Q1897" s="8">
        <f t="shared" si="294"/>
        <v>21.2</v>
      </c>
      <c r="R1897" s="8">
        <f t="shared" si="295"/>
        <v>30.75</v>
      </c>
      <c r="S1897" s="8">
        <f t="shared" si="296"/>
        <v>31.1</v>
      </c>
      <c r="T1897" s="8">
        <f t="shared" si="297"/>
        <v>27</v>
      </c>
      <c r="U1897" s="7">
        <f t="shared" si="298"/>
        <v>27.683333333333337</v>
      </c>
      <c r="V1897" s="7">
        <f t="shared" si="299"/>
        <v>27.512500000000003</v>
      </c>
    </row>
    <row r="1898" spans="1:22" ht="13.5" x14ac:dyDescent="0.25">
      <c r="A1898" s="3">
        <f>RSI!A1898</f>
        <v>44775</v>
      </c>
      <c r="B1898" s="2">
        <f>RSI!B1898</f>
        <v>7.5759999999999996</v>
      </c>
      <c r="C1898" s="2">
        <f>RSI!I1898</f>
        <v>51.198610188823658</v>
      </c>
      <c r="D1898" s="2">
        <f>MACD!E1898</f>
        <v>3.4284818940538919E-2</v>
      </c>
      <c r="E1898" s="2">
        <f>MACD!F1898</f>
        <v>-9.4221395452916724E-3</v>
      </c>
      <c r="F1898" s="2">
        <f>'Moving Avg'!D1898</f>
        <v>7.6143999999999989</v>
      </c>
      <c r="G1898" s="2">
        <f>'Moving Avg'!F1898</f>
        <v>7.6309499999999968</v>
      </c>
      <c r="H1898" s="2">
        <f>'Moving Avg'!G1898</f>
        <v>7.4957600000000015</v>
      </c>
      <c r="I1898" s="2">
        <f>'Moving Avg'!H1898</f>
        <v>7.1646499999999866</v>
      </c>
      <c r="J1898" s="5" t="str">
        <f>OBV!F1898</f>
        <v>BEARISH</v>
      </c>
      <c r="K1898" s="5" t="str">
        <f>OBV!G1898</f>
        <v>NEUTRAL</v>
      </c>
      <c r="L1898" s="5" t="str">
        <f>OBV!H1898</f>
        <v>CONFIRMED BEARISH</v>
      </c>
      <c r="M1898" s="7">
        <f t="shared" si="290"/>
        <v>25</v>
      </c>
      <c r="N1898" s="7">
        <f t="shared" si="291"/>
        <v>0</v>
      </c>
      <c r="O1898" s="7">
        <f t="shared" si="292"/>
        <v>50</v>
      </c>
      <c r="P1898" s="7">
        <f t="shared" si="293"/>
        <v>16.5</v>
      </c>
      <c r="Q1898" s="8">
        <f t="shared" si="294"/>
        <v>18.725000000000001</v>
      </c>
      <c r="R1898" s="8">
        <f t="shared" si="295"/>
        <v>26.625</v>
      </c>
      <c r="S1898" s="8">
        <f t="shared" si="296"/>
        <v>23.675000000000001</v>
      </c>
      <c r="T1898" s="8">
        <f t="shared" si="297"/>
        <v>22.875</v>
      </c>
      <c r="U1898" s="7">
        <f t="shared" si="298"/>
        <v>23.008333333333336</v>
      </c>
      <c r="V1898" s="7">
        <f t="shared" si="299"/>
        <v>22.975000000000001</v>
      </c>
    </row>
    <row r="1899" spans="1:22" ht="13.5" x14ac:dyDescent="0.25">
      <c r="A1899" s="3">
        <f>RSI!A1899</f>
        <v>44776</v>
      </c>
      <c r="B1899" s="2">
        <f>RSI!B1899</f>
        <v>7.5759999999999996</v>
      </c>
      <c r="C1899" s="2">
        <f>RSI!I1899</f>
        <v>51.198610188823658</v>
      </c>
      <c r="D1899" s="2">
        <f>MACD!E1899</f>
        <v>4.2235739821108176E-2</v>
      </c>
      <c r="E1899" s="2">
        <f>MACD!F1899</f>
        <v>9.0943632798829669E-4</v>
      </c>
      <c r="F1899" s="2">
        <f>'Moving Avg'!D1899</f>
        <v>7.6048</v>
      </c>
      <c r="G1899" s="2">
        <f>'Moving Avg'!F1899</f>
        <v>7.6268999999999973</v>
      </c>
      <c r="H1899" s="2">
        <f>'Moving Avg'!G1899</f>
        <v>7.5006000000000022</v>
      </c>
      <c r="I1899" s="2">
        <f>'Moving Avg'!H1899</f>
        <v>7.1657249999999877</v>
      </c>
      <c r="J1899" s="5" t="str">
        <f>OBV!F1899</f>
        <v>BEARISH</v>
      </c>
      <c r="K1899" s="5" t="str">
        <f>OBV!G1899</f>
        <v>NEUTRAL</v>
      </c>
      <c r="L1899" s="5" t="str">
        <f>OBV!H1899</f>
        <v>CONFIRMED BEARISH</v>
      </c>
      <c r="M1899" s="7">
        <f t="shared" si="290"/>
        <v>25</v>
      </c>
      <c r="N1899" s="7">
        <f t="shared" si="291"/>
        <v>0</v>
      </c>
      <c r="O1899" s="7">
        <f t="shared" si="292"/>
        <v>50</v>
      </c>
      <c r="P1899" s="7">
        <f t="shared" si="293"/>
        <v>16.5</v>
      </c>
      <c r="Q1899" s="8">
        <f t="shared" si="294"/>
        <v>18.725000000000001</v>
      </c>
      <c r="R1899" s="8">
        <f t="shared" si="295"/>
        <v>26.625</v>
      </c>
      <c r="S1899" s="8">
        <f t="shared" si="296"/>
        <v>23.675000000000001</v>
      </c>
      <c r="T1899" s="8">
        <f t="shared" si="297"/>
        <v>22.875</v>
      </c>
      <c r="U1899" s="7">
        <f t="shared" si="298"/>
        <v>23.008333333333336</v>
      </c>
      <c r="V1899" s="7">
        <f t="shared" si="299"/>
        <v>22.975000000000001</v>
      </c>
    </row>
    <row r="1900" spans="1:22" ht="13.5" x14ac:dyDescent="0.25">
      <c r="A1900" s="3">
        <f>RSI!A1900</f>
        <v>44777</v>
      </c>
      <c r="B1900" s="2">
        <f>RSI!B1900</f>
        <v>7.5759999999999996</v>
      </c>
      <c r="C1900" s="2">
        <f>RSI!I1900</f>
        <v>51.198610188823658</v>
      </c>
      <c r="D1900" s="2">
        <f>MACD!E1900</f>
        <v>4.890685173812237E-2</v>
      </c>
      <c r="E1900" s="2">
        <f>MACD!F1900</f>
        <v>1.0508919410015112E-2</v>
      </c>
      <c r="F1900" s="2">
        <f>'Moving Avg'!D1900</f>
        <v>7.5952000000000002</v>
      </c>
      <c r="G1900" s="2">
        <f>'Moving Avg'!F1900</f>
        <v>7.622849999999997</v>
      </c>
      <c r="H1900" s="2">
        <f>'Moving Avg'!G1900</f>
        <v>7.5038200000000028</v>
      </c>
      <c r="I1900" s="2">
        <f>'Moving Avg'!H1900</f>
        <v>7.1667999999999878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0</v>
      </c>
      <c r="O1900" s="7">
        <f t="shared" si="292"/>
        <v>50</v>
      </c>
      <c r="P1900" s="7">
        <f t="shared" si="293"/>
        <v>16.5</v>
      </c>
      <c r="Q1900" s="8">
        <f t="shared" si="294"/>
        <v>18.725000000000001</v>
      </c>
      <c r="R1900" s="8">
        <f t="shared" si="295"/>
        <v>26.625</v>
      </c>
      <c r="S1900" s="8">
        <f t="shared" si="296"/>
        <v>23.675000000000001</v>
      </c>
      <c r="T1900" s="8">
        <f t="shared" si="297"/>
        <v>22.875</v>
      </c>
      <c r="U1900" s="7">
        <f t="shared" si="298"/>
        <v>23.008333333333336</v>
      </c>
      <c r="V1900" s="7">
        <f t="shared" si="299"/>
        <v>22.975000000000001</v>
      </c>
    </row>
    <row r="1901" spans="1:22" ht="13.5" x14ac:dyDescent="0.25">
      <c r="A1901" s="3">
        <f>RSI!A1901</f>
        <v>44778</v>
      </c>
      <c r="B1901" s="2">
        <f>RSI!B1901</f>
        <v>7.4950000000000001</v>
      </c>
      <c r="C1901" s="2">
        <f>RSI!I1901</f>
        <v>43.56451411313089</v>
      </c>
      <c r="D1901" s="2">
        <f>MACD!E1901</f>
        <v>2.326847102651719E-2</v>
      </c>
      <c r="E1901" s="2">
        <f>MACD!F1901</f>
        <v>1.3060829733315529E-2</v>
      </c>
      <c r="F1901" s="2">
        <f>'Moving Avg'!D1901</f>
        <v>7.5693999999999999</v>
      </c>
      <c r="G1901" s="2">
        <f>'Moving Avg'!F1901</f>
        <v>7.6147499999999981</v>
      </c>
      <c r="H1901" s="2">
        <f>'Moving Avg'!G1901</f>
        <v>7.5054200000000026</v>
      </c>
      <c r="I1901" s="2">
        <f>'Moving Avg'!H1901</f>
        <v>7.1674699999999874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0</v>
      </c>
      <c r="O1901" s="7">
        <f t="shared" si="292"/>
        <v>50</v>
      </c>
      <c r="P1901" s="7">
        <f t="shared" si="293"/>
        <v>16.5</v>
      </c>
      <c r="Q1901" s="8">
        <f t="shared" si="294"/>
        <v>18.725000000000001</v>
      </c>
      <c r="R1901" s="8">
        <f t="shared" si="295"/>
        <v>26.625</v>
      </c>
      <c r="S1901" s="8">
        <f t="shared" si="296"/>
        <v>23.675000000000001</v>
      </c>
      <c r="T1901" s="8">
        <f t="shared" si="297"/>
        <v>22.875</v>
      </c>
      <c r="U1901" s="7">
        <f t="shared" si="298"/>
        <v>23.008333333333336</v>
      </c>
      <c r="V1901" s="7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7.6239999999999997</v>
      </c>
      <c r="C1902" s="2">
        <f>RSI!I1902</f>
        <v>55.057777714892978</v>
      </c>
      <c r="D1902" s="2">
        <f>MACD!E1902</f>
        <v>2.460286253706645E-2</v>
      </c>
      <c r="E1902" s="2">
        <f>MACD!F1902</f>
        <v>1.5369236294065714E-2</v>
      </c>
      <c r="F1902" s="2">
        <f>'Moving Avg'!D1902</f>
        <v>7.5693999999999999</v>
      </c>
      <c r="G1902" s="2">
        <f>'Moving Avg'!F1902</f>
        <v>7.6130999999999975</v>
      </c>
      <c r="H1902" s="2">
        <f>'Moving Avg'!G1902</f>
        <v>7.5096000000000034</v>
      </c>
      <c r="I1902" s="2">
        <f>'Moving Avg'!H1902</f>
        <v>7.1687849999999864</v>
      </c>
      <c r="J1902" s="5" t="str">
        <f>OBV!F1902</f>
        <v>BEARISH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0</v>
      </c>
      <c r="O1902" s="7">
        <f t="shared" si="292"/>
        <v>50</v>
      </c>
      <c r="P1902" s="7">
        <f t="shared" si="293"/>
        <v>16.5</v>
      </c>
      <c r="Q1902" s="8">
        <f t="shared" si="294"/>
        <v>18.725000000000001</v>
      </c>
      <c r="R1902" s="8">
        <f t="shared" si="295"/>
        <v>26.625</v>
      </c>
      <c r="S1902" s="8">
        <f t="shared" si="296"/>
        <v>23.675000000000001</v>
      </c>
      <c r="T1902" s="8">
        <f t="shared" si="297"/>
        <v>22.875</v>
      </c>
      <c r="U1902" s="7">
        <f t="shared" si="298"/>
        <v>23.008333333333336</v>
      </c>
      <c r="V1902" s="7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7.6239999999999997</v>
      </c>
      <c r="C1903" s="2">
        <f>RSI!I1903</f>
        <v>55.057777714892978</v>
      </c>
      <c r="D1903" s="2">
        <f>MACD!E1903</f>
        <v>2.5367951469410066E-2</v>
      </c>
      <c r="E1903" s="2">
        <f>MACD!F1903</f>
        <v>1.7368979329134587E-2</v>
      </c>
      <c r="F1903" s="2">
        <f>'Moving Avg'!D1903</f>
        <v>7.5789999999999988</v>
      </c>
      <c r="G1903" s="2">
        <f>'Moving Avg'!F1903</f>
        <v>7.6114499999999978</v>
      </c>
      <c r="H1903" s="2">
        <f>'Moving Avg'!G1903</f>
        <v>7.513780000000005</v>
      </c>
      <c r="I1903" s="2">
        <f>'Moving Avg'!H1903</f>
        <v>7.1700999999999864</v>
      </c>
      <c r="J1903" s="5" t="str">
        <f>OBV!F1903</f>
        <v>BULLISH</v>
      </c>
      <c r="K1903" s="5" t="str">
        <f>OBV!G1903</f>
        <v>NEUTRAL</v>
      </c>
      <c r="L1903" s="5" t="str">
        <f>OBV!H1903</f>
        <v>CONFIRMED BULLISH</v>
      </c>
      <c r="M1903" s="7">
        <f t="shared" si="290"/>
        <v>25</v>
      </c>
      <c r="N1903" s="7">
        <f t="shared" si="291"/>
        <v>0</v>
      </c>
      <c r="O1903" s="7">
        <f t="shared" si="292"/>
        <v>50</v>
      </c>
      <c r="P1903" s="7">
        <f t="shared" si="293"/>
        <v>83.5</v>
      </c>
      <c r="Q1903" s="8">
        <f t="shared" si="294"/>
        <v>28.774999999999999</v>
      </c>
      <c r="R1903" s="8">
        <f t="shared" si="295"/>
        <v>43.375</v>
      </c>
      <c r="S1903" s="8">
        <f t="shared" si="296"/>
        <v>53.825000000000003</v>
      </c>
      <c r="T1903" s="8">
        <f t="shared" si="297"/>
        <v>39.625</v>
      </c>
      <c r="U1903" s="7">
        <f t="shared" si="298"/>
        <v>41.991666666666667</v>
      </c>
      <c r="V1903" s="7">
        <f t="shared" si="299"/>
        <v>41.400000000000006</v>
      </c>
    </row>
    <row r="1904" spans="1:22" ht="13.5" x14ac:dyDescent="0.25">
      <c r="A1904" s="3">
        <f>RSI!A1904</f>
        <v>44783</v>
      </c>
      <c r="B1904" s="2">
        <f>RSI!B1904</f>
        <v>7.6239999999999997</v>
      </c>
      <c r="C1904" s="2">
        <f>RSI!I1904</f>
        <v>55.057777714892964</v>
      </c>
      <c r="D1904" s="2">
        <f>MACD!E1904</f>
        <v>2.5678286656067861E-2</v>
      </c>
      <c r="E1904" s="2">
        <f>MACD!F1904</f>
        <v>1.9030840794521241E-2</v>
      </c>
      <c r="F1904" s="2">
        <f>'Moving Avg'!D1904</f>
        <v>7.5885999999999996</v>
      </c>
      <c r="G1904" s="2">
        <f>'Moving Avg'!F1904</f>
        <v>7.6097999999999972</v>
      </c>
      <c r="H1904" s="2">
        <f>'Moving Avg'!G1904</f>
        <v>7.5179600000000057</v>
      </c>
      <c r="I1904" s="2">
        <f>'Moving Avg'!H1904</f>
        <v>7.1714149999999872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0</v>
      </c>
      <c r="O1904" s="7">
        <f t="shared" si="292"/>
        <v>50</v>
      </c>
      <c r="P1904" s="7">
        <f t="shared" si="293"/>
        <v>83.5</v>
      </c>
      <c r="Q1904" s="8">
        <f t="shared" si="294"/>
        <v>28.774999999999999</v>
      </c>
      <c r="R1904" s="8">
        <f t="shared" si="295"/>
        <v>43.375</v>
      </c>
      <c r="S1904" s="8">
        <f t="shared" si="296"/>
        <v>53.825000000000003</v>
      </c>
      <c r="T1904" s="8">
        <f t="shared" si="297"/>
        <v>39.625</v>
      </c>
      <c r="U1904" s="7">
        <f t="shared" si="298"/>
        <v>41.991666666666667</v>
      </c>
      <c r="V1904" s="7">
        <f t="shared" si="299"/>
        <v>41.400000000000006</v>
      </c>
    </row>
    <row r="1905" spans="1:22" ht="13.5" x14ac:dyDescent="0.25">
      <c r="A1905" s="3">
        <f>RSI!A1905</f>
        <v>44784</v>
      </c>
      <c r="B1905" s="2">
        <f>RSI!B1905</f>
        <v>7.6239999999999997</v>
      </c>
      <c r="C1905" s="2">
        <f>RSI!I1905</f>
        <v>55.057777714892964</v>
      </c>
      <c r="D1905" s="2">
        <f>MACD!E1905</f>
        <v>2.5628796712211965E-2</v>
      </c>
      <c r="E1905" s="2">
        <f>MACD!F1905</f>
        <v>2.0350431978059386E-2</v>
      </c>
      <c r="F1905" s="2">
        <f>'Moving Avg'!D1905</f>
        <v>7.5982000000000003</v>
      </c>
      <c r="G1905" s="2">
        <f>'Moving Avg'!F1905</f>
        <v>7.6081499999999975</v>
      </c>
      <c r="H1905" s="2">
        <f>'Moving Avg'!G1905</f>
        <v>7.5221400000000074</v>
      </c>
      <c r="I1905" s="2">
        <f>'Moving Avg'!H1905</f>
        <v>7.1727299999999863</v>
      </c>
      <c r="J1905" s="5" t="str">
        <f>OBV!F1905</f>
        <v>BULLISH</v>
      </c>
      <c r="K1905" s="5" t="str">
        <f>OBV!G1905</f>
        <v>NEUTRAL</v>
      </c>
      <c r="L1905" s="5" t="str">
        <f>OBV!H1905</f>
        <v>CONFIRMED BULLISH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83.5</v>
      </c>
      <c r="Q1905" s="8">
        <f t="shared" si="294"/>
        <v>28.774999999999999</v>
      </c>
      <c r="R1905" s="8">
        <f t="shared" si="295"/>
        <v>43.375</v>
      </c>
      <c r="S1905" s="8">
        <f t="shared" si="296"/>
        <v>53.825000000000003</v>
      </c>
      <c r="T1905" s="8">
        <f t="shared" si="297"/>
        <v>39.625</v>
      </c>
      <c r="U1905" s="7">
        <f t="shared" si="298"/>
        <v>41.991666666666667</v>
      </c>
      <c r="V1905" s="7">
        <f t="shared" si="299"/>
        <v>41.400000000000006</v>
      </c>
    </row>
    <row r="1906" spans="1:22" ht="13.5" x14ac:dyDescent="0.25">
      <c r="A1906" s="3">
        <f>RSI!A1906</f>
        <v>44785</v>
      </c>
      <c r="B1906" s="2">
        <f>RSI!B1906</f>
        <v>7.6239999999999997</v>
      </c>
      <c r="C1906" s="2">
        <f>RSI!I1906</f>
        <v>55.057777714892964</v>
      </c>
      <c r="D1906" s="2">
        <f>MACD!E1906</f>
        <v>2.5297956480277328E-2</v>
      </c>
      <c r="E1906" s="2">
        <f>MACD!F1906</f>
        <v>2.1339936878502976E-2</v>
      </c>
      <c r="F1906" s="2">
        <f>'Moving Avg'!D1906</f>
        <v>7.6239999999999997</v>
      </c>
      <c r="G1906" s="2">
        <f>'Moving Avg'!F1906</f>
        <v>7.6064999999999987</v>
      </c>
      <c r="H1906" s="2">
        <f>'Moving Avg'!G1906</f>
        <v>7.5264800000000083</v>
      </c>
      <c r="I1906" s="2">
        <f>'Moving Avg'!H1906</f>
        <v>7.1740449999999862</v>
      </c>
      <c r="J1906" s="5" t="str">
        <f>OBV!F1906</f>
        <v>BULLISH</v>
      </c>
      <c r="K1906" s="5" t="str">
        <f>OBV!G1906</f>
        <v>NEUTRAL</v>
      </c>
      <c r="L1906" s="5" t="str">
        <f>OBV!H1906</f>
        <v>CONFIRMED BULLISH</v>
      </c>
      <c r="M1906" s="7">
        <f t="shared" si="290"/>
        <v>25</v>
      </c>
      <c r="N1906" s="7">
        <f t="shared" si="291"/>
        <v>0</v>
      </c>
      <c r="O1906" s="7">
        <f t="shared" si="292"/>
        <v>50</v>
      </c>
      <c r="P1906" s="7">
        <f t="shared" si="293"/>
        <v>83.5</v>
      </c>
      <c r="Q1906" s="8">
        <f t="shared" si="294"/>
        <v>28.774999999999999</v>
      </c>
      <c r="R1906" s="8">
        <f t="shared" si="295"/>
        <v>43.375</v>
      </c>
      <c r="S1906" s="8">
        <f t="shared" si="296"/>
        <v>53.825000000000003</v>
      </c>
      <c r="T1906" s="8">
        <f t="shared" si="297"/>
        <v>39.625</v>
      </c>
      <c r="U1906" s="7">
        <f t="shared" si="298"/>
        <v>41.991666666666667</v>
      </c>
      <c r="V1906" s="7">
        <f t="shared" si="299"/>
        <v>41.400000000000006</v>
      </c>
    </row>
    <row r="1907" spans="1:22" ht="13.5" x14ac:dyDescent="0.25">
      <c r="A1907" s="3">
        <f>RSI!A1907</f>
        <v>44788</v>
      </c>
      <c r="B1907" s="2">
        <f>RSI!B1907</f>
        <v>7.6239999999999997</v>
      </c>
      <c r="C1907" s="2">
        <f>RSI!I1907</f>
        <v>55.057777714892964</v>
      </c>
      <c r="D1907" s="2">
        <f>MACD!E1907</f>
        <v>2.475045537001197E-2</v>
      </c>
      <c r="E1907" s="2">
        <f>MACD!F1907</f>
        <v>2.2022040576804777E-2</v>
      </c>
      <c r="F1907" s="2">
        <f>'Moving Avg'!D1907</f>
        <v>7.6239999999999997</v>
      </c>
      <c r="G1907" s="2">
        <f>'Moving Avg'!F1907</f>
        <v>7.6048499999999972</v>
      </c>
      <c r="H1907" s="2">
        <f>'Moving Avg'!G1907</f>
        <v>7.5337200000000086</v>
      </c>
      <c r="I1907" s="2">
        <f>'Moving Avg'!H1907</f>
        <v>7.1753599999999871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  <c r="M1907" s="7">
        <f t="shared" si="290"/>
        <v>25</v>
      </c>
      <c r="N1907" s="7">
        <f t="shared" si="291"/>
        <v>0</v>
      </c>
      <c r="O1907" s="7">
        <f t="shared" si="292"/>
        <v>50</v>
      </c>
      <c r="P1907" s="7">
        <f t="shared" si="293"/>
        <v>33</v>
      </c>
      <c r="Q1907" s="8">
        <f t="shared" si="294"/>
        <v>21.2</v>
      </c>
      <c r="R1907" s="8">
        <f t="shared" si="295"/>
        <v>30.75</v>
      </c>
      <c r="S1907" s="8">
        <f t="shared" si="296"/>
        <v>31.1</v>
      </c>
      <c r="T1907" s="8">
        <f t="shared" si="297"/>
        <v>27</v>
      </c>
      <c r="U1907" s="7">
        <f t="shared" si="298"/>
        <v>27.683333333333337</v>
      </c>
      <c r="V1907" s="7">
        <f t="shared" si="299"/>
        <v>27.512500000000003</v>
      </c>
    </row>
    <row r="1908" spans="1:22" ht="13.5" x14ac:dyDescent="0.25">
      <c r="A1908" s="3">
        <f>RSI!A1908</f>
        <v>44789</v>
      </c>
      <c r="B1908" s="2">
        <f>RSI!B1908</f>
        <v>7.5759999999999996</v>
      </c>
      <c r="C1908" s="2">
        <f>RSI!I1908</f>
        <v>49.237463894046797</v>
      </c>
      <c r="D1908" s="2">
        <f>MACD!E1908</f>
        <v>2.0210385208179638E-2</v>
      </c>
      <c r="E1908" s="2">
        <f>MACD!F1908</f>
        <v>2.1659709503079751E-2</v>
      </c>
      <c r="F1908" s="2">
        <f>'Moving Avg'!D1908</f>
        <v>7.6143999999999989</v>
      </c>
      <c r="G1908" s="2">
        <f>'Moving Avg'!F1908</f>
        <v>7.6007999999999978</v>
      </c>
      <c r="H1908" s="2">
        <f>'Moving Avg'!G1908</f>
        <v>7.5369400000000084</v>
      </c>
      <c r="I1908" s="2">
        <f>'Moving Avg'!H1908</f>
        <v>7.1764349999999864</v>
      </c>
      <c r="J1908" s="5" t="str">
        <f>OBV!F1908</f>
        <v>BEARISH</v>
      </c>
      <c r="K1908" s="5" t="str">
        <f>OBV!G1908</f>
        <v>NEUTRAL</v>
      </c>
      <c r="L1908" s="5" t="str">
        <f>OBV!H1908</f>
        <v>CONFIRMED BEARISH</v>
      </c>
      <c r="M1908" s="7">
        <f t="shared" si="290"/>
        <v>25</v>
      </c>
      <c r="N1908" s="7">
        <f t="shared" si="291"/>
        <v>45</v>
      </c>
      <c r="O1908" s="7">
        <f t="shared" si="292"/>
        <v>50</v>
      </c>
      <c r="P1908" s="7">
        <f t="shared" si="293"/>
        <v>16.5</v>
      </c>
      <c r="Q1908" s="8">
        <f t="shared" si="294"/>
        <v>34.475000000000001</v>
      </c>
      <c r="R1908" s="8">
        <f t="shared" si="295"/>
        <v>35.625</v>
      </c>
      <c r="S1908" s="8">
        <f t="shared" si="296"/>
        <v>30.425000000000001</v>
      </c>
      <c r="T1908" s="8">
        <f t="shared" si="297"/>
        <v>34.125</v>
      </c>
      <c r="U1908" s="7">
        <f t="shared" si="298"/>
        <v>33.508333333333333</v>
      </c>
      <c r="V1908" s="7">
        <f t="shared" si="299"/>
        <v>33.662499999999994</v>
      </c>
    </row>
    <row r="1909" spans="1:22" ht="13.5" x14ac:dyDescent="0.25">
      <c r="A1909" s="3">
        <f>RSI!A1909</f>
        <v>44790</v>
      </c>
      <c r="B1909" s="2">
        <f>RSI!B1909</f>
        <v>7.5759999999999996</v>
      </c>
      <c r="C1909" s="2">
        <f>RSI!I1909</f>
        <v>49.237463894046797</v>
      </c>
      <c r="D1909" s="2">
        <f>MACD!E1909</f>
        <v>1.6423032400952664E-2</v>
      </c>
      <c r="E1909" s="2">
        <f>MACD!F1909</f>
        <v>2.0612374082654334E-2</v>
      </c>
      <c r="F1909" s="2">
        <f>'Moving Avg'!D1909</f>
        <v>7.6048</v>
      </c>
      <c r="G1909" s="2">
        <f>'Moving Avg'!F1909</f>
        <v>7.5967499999999974</v>
      </c>
      <c r="H1909" s="2">
        <f>'Moving Avg'!G1909</f>
        <v>7.5361400000000094</v>
      </c>
      <c r="I1909" s="2">
        <f>'Moving Avg'!H1909</f>
        <v>7.1775499999999859</v>
      </c>
      <c r="J1909" s="5" t="str">
        <f>OBV!F1909</f>
        <v>BEARISH</v>
      </c>
      <c r="K1909" s="5" t="str">
        <f>OBV!G1909</f>
        <v>NEUTRAL</v>
      </c>
      <c r="L1909" s="5" t="str">
        <f>OBV!H1909</f>
        <v>CONFIRMED BEARISH</v>
      </c>
      <c r="M1909" s="7">
        <f t="shared" si="290"/>
        <v>25</v>
      </c>
      <c r="N1909" s="7">
        <f t="shared" si="291"/>
        <v>45</v>
      </c>
      <c r="O1909" s="7">
        <f t="shared" si="292"/>
        <v>50</v>
      </c>
      <c r="P1909" s="7">
        <f t="shared" si="293"/>
        <v>16.5</v>
      </c>
      <c r="Q1909" s="8">
        <f t="shared" si="294"/>
        <v>34.475000000000001</v>
      </c>
      <c r="R1909" s="8">
        <f t="shared" si="295"/>
        <v>35.625</v>
      </c>
      <c r="S1909" s="8">
        <f t="shared" si="296"/>
        <v>30.425000000000001</v>
      </c>
      <c r="T1909" s="8">
        <f t="shared" si="297"/>
        <v>34.125</v>
      </c>
      <c r="U1909" s="7">
        <f t="shared" si="298"/>
        <v>33.508333333333333</v>
      </c>
      <c r="V1909" s="7">
        <f t="shared" si="299"/>
        <v>33.662499999999994</v>
      </c>
    </row>
    <row r="1910" spans="1:22" ht="13.5" x14ac:dyDescent="0.25">
      <c r="A1910" s="3">
        <f>RSI!A1910</f>
        <v>44791</v>
      </c>
      <c r="B1910" s="2">
        <f>RSI!B1910</f>
        <v>7.5759999999999996</v>
      </c>
      <c r="C1910" s="2">
        <f>RSI!I1910</f>
        <v>49.23746389404679</v>
      </c>
      <c r="D1910" s="2">
        <f>MACD!E1910</f>
        <v>1.326857612861243E-2</v>
      </c>
      <c r="E1910" s="2">
        <f>MACD!F1910</f>
        <v>1.9143614491845956E-2</v>
      </c>
      <c r="F1910" s="2">
        <f>'Moving Avg'!D1910</f>
        <v>7.5952000000000002</v>
      </c>
      <c r="G1910" s="2">
        <f>'Moving Avg'!F1910</f>
        <v>7.592699999999998</v>
      </c>
      <c r="H1910" s="2">
        <f>'Moving Avg'!G1910</f>
        <v>7.5393600000000092</v>
      </c>
      <c r="I1910" s="2">
        <f>'Moving Avg'!H1910</f>
        <v>7.1786649999999863</v>
      </c>
      <c r="J1910" s="5" t="str">
        <f>OBV!F1910</f>
        <v>BEARISH</v>
      </c>
      <c r="K1910" s="5" t="str">
        <f>OBV!G1910</f>
        <v>NEUTRAL</v>
      </c>
      <c r="L1910" s="5" t="str">
        <f>OBV!H1910</f>
        <v>CONFIRMED BEARISH</v>
      </c>
      <c r="M1910" s="7">
        <f t="shared" si="290"/>
        <v>25</v>
      </c>
      <c r="N1910" s="7">
        <f t="shared" si="291"/>
        <v>45</v>
      </c>
      <c r="O1910" s="7">
        <f t="shared" si="292"/>
        <v>50</v>
      </c>
      <c r="P1910" s="7">
        <f t="shared" si="293"/>
        <v>16.5</v>
      </c>
      <c r="Q1910" s="8">
        <f t="shared" si="294"/>
        <v>34.475000000000001</v>
      </c>
      <c r="R1910" s="8">
        <f t="shared" si="295"/>
        <v>35.625</v>
      </c>
      <c r="S1910" s="8">
        <f t="shared" si="296"/>
        <v>30.425000000000001</v>
      </c>
      <c r="T1910" s="8">
        <f t="shared" si="297"/>
        <v>34.125</v>
      </c>
      <c r="U1910" s="7">
        <f t="shared" si="298"/>
        <v>33.508333333333333</v>
      </c>
      <c r="V1910" s="7">
        <f t="shared" si="299"/>
        <v>33.662499999999994</v>
      </c>
    </row>
    <row r="1911" spans="1:22" ht="13.5" x14ac:dyDescent="0.25">
      <c r="A1911" s="3">
        <f>RSI!A1911</f>
        <v>44792</v>
      </c>
      <c r="B1911" s="2">
        <f>RSI!B1911</f>
        <v>7.5759999999999996</v>
      </c>
      <c r="C1911" s="2">
        <f>RSI!I1911</f>
        <v>49.23746389404679</v>
      </c>
      <c r="D1911" s="2">
        <f>MACD!E1911</f>
        <v>-1.8156112771086086E-3</v>
      </c>
      <c r="E1911" s="2">
        <f>MACD!F1911</f>
        <v>1.4951769338055042E-2</v>
      </c>
      <c r="F1911" s="2">
        <f>'Moving Avg'!D1911</f>
        <v>7.5855999999999995</v>
      </c>
      <c r="G1911" s="2">
        <f>'Moving Avg'!F1911</f>
        <v>7.6007499999999979</v>
      </c>
      <c r="H1911" s="2">
        <f>'Moving Avg'!G1911</f>
        <v>7.5398400000000088</v>
      </c>
      <c r="I1911" s="2">
        <f>'Moving Avg'!H1911</f>
        <v>7.1797799999999867</v>
      </c>
      <c r="J1911" s="5" t="str">
        <f>OBV!F1911</f>
        <v>BEARISH</v>
      </c>
      <c r="K1911" s="5" t="str">
        <f>OBV!G1911</f>
        <v>NEUTRAL</v>
      </c>
      <c r="L1911" s="5" t="str">
        <f>OBV!H1911</f>
        <v>CONFIRMED BEARISH</v>
      </c>
      <c r="M1911" s="7">
        <f t="shared" si="290"/>
        <v>25</v>
      </c>
      <c r="N1911" s="7">
        <f t="shared" si="291"/>
        <v>45</v>
      </c>
      <c r="O1911" s="7">
        <f t="shared" si="292"/>
        <v>50</v>
      </c>
      <c r="P1911" s="7">
        <f t="shared" si="293"/>
        <v>16.5</v>
      </c>
      <c r="Q1911" s="8">
        <f t="shared" si="294"/>
        <v>34.475000000000001</v>
      </c>
      <c r="R1911" s="8">
        <f t="shared" si="295"/>
        <v>35.625</v>
      </c>
      <c r="S1911" s="8">
        <f t="shared" si="296"/>
        <v>30.425000000000001</v>
      </c>
      <c r="T1911" s="8">
        <f t="shared" si="297"/>
        <v>34.125</v>
      </c>
      <c r="U1911" s="7">
        <f t="shared" si="298"/>
        <v>33.508333333333333</v>
      </c>
      <c r="V1911" s="7">
        <f t="shared" si="299"/>
        <v>33.662499999999994</v>
      </c>
    </row>
    <row r="1912" spans="1:22" ht="13.5" x14ac:dyDescent="0.25">
      <c r="A1912" s="3">
        <f>RSI!A1912</f>
        <v>44795</v>
      </c>
      <c r="B1912" s="2">
        <f>RSI!B1912</f>
        <v>7.6239999999999997</v>
      </c>
      <c r="C1912" s="2">
        <f>RSI!I1912</f>
        <v>55.556804124764533</v>
      </c>
      <c r="D1912" s="2">
        <f>MACD!E1912</f>
        <v>1.7545052714256215E-3</v>
      </c>
      <c r="E1912" s="2">
        <f>MACD!F1912</f>
        <v>1.2312316524729158E-2</v>
      </c>
      <c r="F1912" s="2">
        <f>'Moving Avg'!D1912</f>
        <v>7.5855999999999995</v>
      </c>
      <c r="G1912" s="2">
        <f>'Moving Avg'!F1912</f>
        <v>7.6007499999999979</v>
      </c>
      <c r="H1912" s="2">
        <f>'Moving Avg'!G1912</f>
        <v>7.5412800000000084</v>
      </c>
      <c r="I1912" s="2">
        <f>'Moving Avg'!H1912</f>
        <v>7.1811349999999869</v>
      </c>
      <c r="J1912" s="5" t="str">
        <f>OBV!F1912</f>
        <v>BEARISH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45</v>
      </c>
      <c r="O1912" s="7">
        <f t="shared" si="292"/>
        <v>50</v>
      </c>
      <c r="P1912" s="7">
        <f t="shared" si="293"/>
        <v>16.5</v>
      </c>
      <c r="Q1912" s="8">
        <f t="shared" si="294"/>
        <v>34.475000000000001</v>
      </c>
      <c r="R1912" s="8">
        <f t="shared" si="295"/>
        <v>35.625</v>
      </c>
      <c r="S1912" s="8">
        <f t="shared" si="296"/>
        <v>30.425000000000001</v>
      </c>
      <c r="T1912" s="8">
        <f t="shared" si="297"/>
        <v>34.125</v>
      </c>
      <c r="U1912" s="7">
        <f t="shared" si="298"/>
        <v>33.508333333333333</v>
      </c>
      <c r="V1912" s="7">
        <f t="shared" si="299"/>
        <v>33.662499999999994</v>
      </c>
    </row>
    <row r="1913" spans="1:22" ht="13.5" x14ac:dyDescent="0.25">
      <c r="A1913" s="3">
        <f>RSI!A1913</f>
        <v>44796</v>
      </c>
      <c r="B1913" s="2">
        <f>RSI!B1913</f>
        <v>7.6239999999999997</v>
      </c>
      <c r="C1913" s="2">
        <f>RSI!I1913</f>
        <v>55.556804124764533</v>
      </c>
      <c r="D1913" s="2">
        <f>MACD!E1913</f>
        <v>4.5316107693205154E-3</v>
      </c>
      <c r="E1913" s="2">
        <f>MACD!F1913</f>
        <v>1.075617537364743E-2</v>
      </c>
      <c r="F1913" s="2">
        <f>'Moving Avg'!D1913</f>
        <v>7.5952000000000002</v>
      </c>
      <c r="G1913" s="2">
        <f>'Moving Avg'!F1913</f>
        <v>7.6007499999999961</v>
      </c>
      <c r="H1913" s="2">
        <f>'Moving Avg'!G1913</f>
        <v>7.5486800000000081</v>
      </c>
      <c r="I1913" s="2">
        <f>'Moving Avg'!H1913</f>
        <v>7.1824899999999881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  <c r="M1913" s="7">
        <f t="shared" si="290"/>
        <v>25</v>
      </c>
      <c r="N1913" s="7">
        <f t="shared" si="291"/>
        <v>45</v>
      </c>
      <c r="O1913" s="7">
        <f t="shared" si="292"/>
        <v>50</v>
      </c>
      <c r="P1913" s="7">
        <f t="shared" si="293"/>
        <v>83.5</v>
      </c>
      <c r="Q1913" s="8">
        <f t="shared" si="294"/>
        <v>44.524999999999999</v>
      </c>
      <c r="R1913" s="8">
        <f t="shared" si="295"/>
        <v>52.375</v>
      </c>
      <c r="S1913" s="8">
        <f t="shared" si="296"/>
        <v>60.575000000000003</v>
      </c>
      <c r="T1913" s="8">
        <f t="shared" si="297"/>
        <v>50.875</v>
      </c>
      <c r="U1913" s="7">
        <f t="shared" si="298"/>
        <v>52.491666666666674</v>
      </c>
      <c r="V1913" s="7">
        <f t="shared" si="299"/>
        <v>52.087500000000006</v>
      </c>
    </row>
    <row r="1914" spans="1:22" ht="13.5" x14ac:dyDescent="0.25">
      <c r="A1914" s="3">
        <f>RSI!A1914</f>
        <v>44797</v>
      </c>
      <c r="B1914" s="2">
        <f>RSI!B1914</f>
        <v>7.8979999999999997</v>
      </c>
      <c r="C1914" s="2">
        <f>RSI!I1914</f>
        <v>75.636238085779155</v>
      </c>
      <c r="D1914" s="2">
        <f>MACD!E1914</f>
        <v>-1.3640532909187542E-2</v>
      </c>
      <c r="E1914" s="2">
        <f>MACD!F1914</f>
        <v>5.8768337170804364E-3</v>
      </c>
      <c r="F1914" s="2">
        <f>'Moving Avg'!D1914</f>
        <v>7.6596000000000002</v>
      </c>
      <c r="G1914" s="2">
        <f>'Moving Avg'!F1914</f>
        <v>7.6144499999999979</v>
      </c>
      <c r="H1914" s="2">
        <f>'Moving Avg'!G1914</f>
        <v>7.5557600000000074</v>
      </c>
      <c r="I1914" s="2">
        <f>'Moving Avg'!H1914</f>
        <v>7.185214999999987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  <c r="M1914" s="7">
        <f t="shared" si="290"/>
        <v>0</v>
      </c>
      <c r="N1914" s="7">
        <f t="shared" si="291"/>
        <v>45</v>
      </c>
      <c r="O1914" s="7">
        <f t="shared" si="292"/>
        <v>50</v>
      </c>
      <c r="P1914" s="7">
        <f t="shared" si="293"/>
        <v>83.5</v>
      </c>
      <c r="Q1914" s="8">
        <f t="shared" si="294"/>
        <v>35.774999999999999</v>
      </c>
      <c r="R1914" s="8">
        <f t="shared" si="295"/>
        <v>47.375</v>
      </c>
      <c r="S1914" s="8">
        <f t="shared" si="296"/>
        <v>56.825000000000003</v>
      </c>
      <c r="T1914" s="8">
        <f t="shared" si="297"/>
        <v>44.625</v>
      </c>
      <c r="U1914" s="7">
        <f t="shared" si="298"/>
        <v>46.658333333333339</v>
      </c>
      <c r="V1914" s="7">
        <f t="shared" si="299"/>
        <v>46.150000000000006</v>
      </c>
    </row>
    <row r="1915" spans="1:22" ht="13.5" x14ac:dyDescent="0.25">
      <c r="A1915" s="3">
        <f>RSI!A1915</f>
        <v>44798</v>
      </c>
      <c r="B1915" s="2">
        <f>RSI!B1915</f>
        <v>7.8979999999999997</v>
      </c>
      <c r="C1915" s="2">
        <f>RSI!I1915</f>
        <v>75.636238085779155</v>
      </c>
      <c r="D1915" s="2">
        <f>MACD!E1915</f>
        <v>-3.0845026869167569E-2</v>
      </c>
      <c r="E1915" s="2">
        <f>MACD!F1915</f>
        <v>-1.4675384001691652E-3</v>
      </c>
      <c r="F1915" s="2">
        <f>'Moving Avg'!D1915</f>
        <v>7.7239999999999993</v>
      </c>
      <c r="G1915" s="2">
        <f>'Moving Avg'!F1915</f>
        <v>7.628149999999998</v>
      </c>
      <c r="H1915" s="2">
        <f>'Moving Avg'!G1915</f>
        <v>7.5628400000000067</v>
      </c>
      <c r="I1915" s="2">
        <f>'Moving Avg'!H1915</f>
        <v>7.1893899999999871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  <c r="M1915" s="7">
        <f t="shared" si="290"/>
        <v>0</v>
      </c>
      <c r="N1915" s="7">
        <f t="shared" si="291"/>
        <v>100</v>
      </c>
      <c r="O1915" s="7">
        <f t="shared" si="292"/>
        <v>50</v>
      </c>
      <c r="P1915" s="7">
        <f t="shared" si="293"/>
        <v>83.5</v>
      </c>
      <c r="Q1915" s="8">
        <f t="shared" si="294"/>
        <v>55.024999999999999</v>
      </c>
      <c r="R1915" s="8">
        <f t="shared" si="295"/>
        <v>58.375</v>
      </c>
      <c r="S1915" s="8">
        <f t="shared" si="296"/>
        <v>65.075000000000003</v>
      </c>
      <c r="T1915" s="8">
        <f t="shared" si="297"/>
        <v>58.375</v>
      </c>
      <c r="U1915" s="7">
        <f t="shared" si="298"/>
        <v>59.491666666666674</v>
      </c>
      <c r="V1915" s="7">
        <f t="shared" si="299"/>
        <v>59.212500000000006</v>
      </c>
    </row>
    <row r="1916" spans="1:22" ht="13.5" x14ac:dyDescent="0.25">
      <c r="A1916" s="3">
        <f>RSI!A1916</f>
        <v>44799</v>
      </c>
      <c r="B1916" s="2">
        <f>RSI!B1916</f>
        <v>7.8979999999999997</v>
      </c>
      <c r="C1916" s="2">
        <f>RSI!I1916</f>
        <v>75.636238085779155</v>
      </c>
      <c r="D1916" s="2">
        <f>MACD!E1916</f>
        <v>-4.7095328098563094E-2</v>
      </c>
      <c r="E1916" s="2">
        <f>MACD!F1916</f>
        <v>-1.0593096339847952E-2</v>
      </c>
      <c r="F1916" s="2">
        <f>'Moving Avg'!D1916</f>
        <v>7.7884000000000002</v>
      </c>
      <c r="G1916" s="2">
        <f>'Moving Avg'!F1916</f>
        <v>7.641849999999998</v>
      </c>
      <c r="H1916" s="2">
        <f>'Moving Avg'!G1916</f>
        <v>7.5699200000000078</v>
      </c>
      <c r="I1916" s="2">
        <f>'Moving Avg'!H1916</f>
        <v>7.1935649999999871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  <c r="M1916" s="7">
        <f t="shared" si="290"/>
        <v>0</v>
      </c>
      <c r="N1916" s="7">
        <f t="shared" si="291"/>
        <v>100</v>
      </c>
      <c r="O1916" s="7">
        <f t="shared" si="292"/>
        <v>50</v>
      </c>
      <c r="P1916" s="7">
        <f t="shared" si="293"/>
        <v>83.5</v>
      </c>
      <c r="Q1916" s="8">
        <f t="shared" si="294"/>
        <v>55.024999999999999</v>
      </c>
      <c r="R1916" s="8">
        <f t="shared" si="295"/>
        <v>58.375</v>
      </c>
      <c r="S1916" s="8">
        <f t="shared" si="296"/>
        <v>65.075000000000003</v>
      </c>
      <c r="T1916" s="8">
        <f t="shared" si="297"/>
        <v>58.375</v>
      </c>
      <c r="U1916" s="7">
        <f t="shared" si="298"/>
        <v>59.491666666666674</v>
      </c>
      <c r="V1916" s="7">
        <f t="shared" si="299"/>
        <v>59.212500000000006</v>
      </c>
    </row>
    <row r="1917" spans="1:22" ht="13.5" x14ac:dyDescent="0.25">
      <c r="A1917" s="3">
        <f>RSI!A1917</f>
        <v>44802</v>
      </c>
      <c r="B1917" s="2">
        <f>RSI!B1917</f>
        <v>8.14</v>
      </c>
      <c r="C1917" s="2">
        <f>RSI!I1917</f>
        <v>83.739986378035439</v>
      </c>
      <c r="D1917" s="2">
        <f>MACD!E1917</f>
        <v>-8.0338779738704957E-2</v>
      </c>
      <c r="E1917" s="2">
        <f>MACD!F1917</f>
        <v>-2.4542233019619355E-2</v>
      </c>
      <c r="F1917" s="2">
        <f>'Moving Avg'!D1917</f>
        <v>7.8915999999999995</v>
      </c>
      <c r="G1917" s="2">
        <f>'Moving Avg'!F1917</f>
        <v>7.6676499999999974</v>
      </c>
      <c r="H1917" s="2">
        <f>'Moving Avg'!G1917</f>
        <v>7.581840000000005</v>
      </c>
      <c r="I1917" s="2">
        <f>'Moving Avg'!H1917</f>
        <v>7.1989499999999884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100</v>
      </c>
      <c r="O1917" s="7">
        <f t="shared" si="292"/>
        <v>50</v>
      </c>
      <c r="P1917" s="7">
        <f t="shared" si="293"/>
        <v>83.5</v>
      </c>
      <c r="Q1917" s="8">
        <f t="shared" si="294"/>
        <v>55.024999999999999</v>
      </c>
      <c r="R1917" s="8">
        <f t="shared" si="295"/>
        <v>58.375</v>
      </c>
      <c r="S1917" s="8">
        <f t="shared" si="296"/>
        <v>65.075000000000003</v>
      </c>
      <c r="T1917" s="8">
        <f t="shared" si="297"/>
        <v>58.375</v>
      </c>
      <c r="U1917" s="7">
        <f t="shared" si="298"/>
        <v>59.491666666666674</v>
      </c>
      <c r="V1917" s="7">
        <f t="shared" si="299"/>
        <v>59.212500000000006</v>
      </c>
    </row>
    <row r="1918" spans="1:22" ht="13.5" x14ac:dyDescent="0.25">
      <c r="A1918" s="3">
        <f>RSI!A1918</f>
        <v>44803</v>
      </c>
      <c r="B1918" s="2">
        <f>RSI!B1918</f>
        <v>8.14</v>
      </c>
      <c r="C1918" s="2">
        <f>RSI!I1918</f>
        <v>83.739986378035439</v>
      </c>
      <c r="D1918" s="2">
        <f>MACD!E1918</f>
        <v>-0.11873363467341669</v>
      </c>
      <c r="E1918" s="2">
        <f>MACD!F1918</f>
        <v>-4.3380513350378826E-2</v>
      </c>
      <c r="F1918" s="2">
        <f>'Moving Avg'!D1918</f>
        <v>7.9948000000000006</v>
      </c>
      <c r="G1918" s="2">
        <f>'Moving Avg'!F1918</f>
        <v>7.6958499999999983</v>
      </c>
      <c r="H1918" s="2">
        <f>'Moving Avg'!G1918</f>
        <v>7.5937600000000058</v>
      </c>
      <c r="I1918" s="2">
        <f>'Moving Avg'!H1918</f>
        <v>7.2052499999999897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  <c r="M1918" s="7">
        <f t="shared" si="290"/>
        <v>0</v>
      </c>
      <c r="N1918" s="7">
        <f t="shared" si="291"/>
        <v>100</v>
      </c>
      <c r="O1918" s="7">
        <f t="shared" si="292"/>
        <v>50</v>
      </c>
      <c r="P1918" s="7">
        <f t="shared" si="293"/>
        <v>83.5</v>
      </c>
      <c r="Q1918" s="8">
        <f t="shared" si="294"/>
        <v>55.024999999999999</v>
      </c>
      <c r="R1918" s="8">
        <f t="shared" si="295"/>
        <v>58.375</v>
      </c>
      <c r="S1918" s="8">
        <f t="shared" si="296"/>
        <v>65.075000000000003</v>
      </c>
      <c r="T1918" s="8">
        <f t="shared" si="297"/>
        <v>58.375</v>
      </c>
      <c r="U1918" s="7">
        <f t="shared" si="298"/>
        <v>59.491666666666674</v>
      </c>
      <c r="V1918" s="7">
        <f t="shared" si="299"/>
        <v>59.212500000000006</v>
      </c>
    </row>
    <row r="1919" spans="1:22" ht="13.5" x14ac:dyDescent="0.25">
      <c r="A1919" s="3">
        <f>RSI!A1919</f>
        <v>44804</v>
      </c>
      <c r="B1919" s="2">
        <f>RSI!B1919</f>
        <v>8.3819999999999997</v>
      </c>
      <c r="C1919" s="2">
        <f>RSI!I1919</f>
        <v>88.266309783985761</v>
      </c>
      <c r="D1919" s="2">
        <f>MACD!E1919</f>
        <v>-0.17181526022427729</v>
      </c>
      <c r="E1919" s="2">
        <f>MACD!F1919</f>
        <v>-6.9067462725158513E-2</v>
      </c>
      <c r="F1919" s="2">
        <f>'Moving Avg'!D1919</f>
        <v>8.0915999999999997</v>
      </c>
      <c r="G1919" s="2">
        <f>'Moving Avg'!F1919</f>
        <v>7.7361499999999976</v>
      </c>
      <c r="H1919" s="2">
        <f>'Moving Avg'!G1919</f>
        <v>7.6105200000000046</v>
      </c>
      <c r="I1919" s="2">
        <f>'Moving Avg'!H1919</f>
        <v>7.2124199999999909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0</v>
      </c>
      <c r="N1919" s="7">
        <f t="shared" si="291"/>
        <v>100</v>
      </c>
      <c r="O1919" s="7">
        <f t="shared" si="292"/>
        <v>50</v>
      </c>
      <c r="P1919" s="7">
        <f t="shared" si="293"/>
        <v>83.5</v>
      </c>
      <c r="Q1919" s="8">
        <f t="shared" si="294"/>
        <v>55.024999999999999</v>
      </c>
      <c r="R1919" s="8">
        <f t="shared" si="295"/>
        <v>58.375</v>
      </c>
      <c r="S1919" s="8">
        <f t="shared" si="296"/>
        <v>65.075000000000003</v>
      </c>
      <c r="T1919" s="8">
        <f t="shared" si="297"/>
        <v>58.375</v>
      </c>
      <c r="U1919" s="7">
        <f t="shared" si="298"/>
        <v>59.491666666666674</v>
      </c>
      <c r="V1919" s="7">
        <f t="shared" si="299"/>
        <v>59.212500000000006</v>
      </c>
    </row>
    <row r="1920" spans="1:22" ht="13.5" x14ac:dyDescent="0.25">
      <c r="A1920" s="3">
        <f>RSI!A1920</f>
        <v>44805</v>
      </c>
      <c r="B1920" s="2">
        <f>RSI!B1920</f>
        <v>8.3819999999999997</v>
      </c>
      <c r="C1920" s="2">
        <f>RSI!I1920</f>
        <v>88.266309783985761</v>
      </c>
      <c r="D1920" s="2">
        <f>MACD!E1920</f>
        <v>-0.22063060491256614</v>
      </c>
      <c r="E1920" s="2">
        <f>MACD!F1920</f>
        <v>-9.9380091162640044E-2</v>
      </c>
      <c r="F1920" s="2">
        <f>'Moving Avg'!D1920</f>
        <v>8.1883999999999997</v>
      </c>
      <c r="G1920" s="2">
        <f>'Moving Avg'!F1920</f>
        <v>7.7764499999999996</v>
      </c>
      <c r="H1920" s="2">
        <f>'Moving Avg'!G1920</f>
        <v>7.6330800000000041</v>
      </c>
      <c r="I1920" s="2">
        <f>'Moving Avg'!H1920</f>
        <v>7.2195899999999904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0</v>
      </c>
      <c r="N1920" s="7">
        <f t="shared" si="291"/>
        <v>100</v>
      </c>
      <c r="O1920" s="7">
        <f t="shared" si="292"/>
        <v>50</v>
      </c>
      <c r="P1920" s="7">
        <f t="shared" si="293"/>
        <v>83.5</v>
      </c>
      <c r="Q1920" s="8">
        <f t="shared" si="294"/>
        <v>55.024999999999999</v>
      </c>
      <c r="R1920" s="8">
        <f t="shared" si="295"/>
        <v>58.375</v>
      </c>
      <c r="S1920" s="8">
        <f t="shared" si="296"/>
        <v>65.075000000000003</v>
      </c>
      <c r="T1920" s="8">
        <f t="shared" si="297"/>
        <v>58.375</v>
      </c>
      <c r="U1920" s="7">
        <f t="shared" si="298"/>
        <v>59.491666666666674</v>
      </c>
      <c r="V1920" s="7">
        <f t="shared" si="299"/>
        <v>59.212500000000006</v>
      </c>
    </row>
    <row r="1921" spans="1:22" ht="13.5" x14ac:dyDescent="0.25">
      <c r="A1921" s="3">
        <f>RSI!A1921</f>
        <v>44806</v>
      </c>
      <c r="B1921" s="2">
        <f>RSI!B1921</f>
        <v>8.3819999999999997</v>
      </c>
      <c r="C1921" s="2">
        <f>RSI!I1921</f>
        <v>88.266309783985761</v>
      </c>
      <c r="D1921" s="2">
        <f>MACD!E1921</f>
        <v>-0.26554712163515681</v>
      </c>
      <c r="E1921" s="2">
        <f>MACD!F1921</f>
        <v>-0.13261349725714339</v>
      </c>
      <c r="F1921" s="2">
        <f>'Moving Avg'!D1921</f>
        <v>8.2851999999999997</v>
      </c>
      <c r="G1921" s="2">
        <f>'Moving Avg'!F1921</f>
        <v>7.8208000000000002</v>
      </c>
      <c r="H1921" s="2">
        <f>'Moving Avg'!G1921</f>
        <v>7.6556400000000027</v>
      </c>
      <c r="I1921" s="2">
        <f>'Moving Avg'!H1921</f>
        <v>7.2267599999999899</v>
      </c>
      <c r="J1921" s="5" t="str">
        <f>OBV!F1921</f>
        <v>BULLISH</v>
      </c>
      <c r="K1921" s="5" t="str">
        <f>OBV!G1921</f>
        <v>NEUTRAL</v>
      </c>
      <c r="L1921" s="5" t="str">
        <f>OBV!H1921</f>
        <v>CONFIRMED BULLISH</v>
      </c>
      <c r="M1921" s="7">
        <f t="shared" si="290"/>
        <v>0</v>
      </c>
      <c r="N1921" s="7">
        <f t="shared" si="291"/>
        <v>100</v>
      </c>
      <c r="O1921" s="7">
        <f t="shared" si="292"/>
        <v>50</v>
      </c>
      <c r="P1921" s="7">
        <f t="shared" si="293"/>
        <v>83.5</v>
      </c>
      <c r="Q1921" s="8">
        <f t="shared" si="294"/>
        <v>55.024999999999999</v>
      </c>
      <c r="R1921" s="8">
        <f t="shared" si="295"/>
        <v>58.375</v>
      </c>
      <c r="S1921" s="8">
        <f t="shared" si="296"/>
        <v>65.075000000000003</v>
      </c>
      <c r="T1921" s="8">
        <f t="shared" si="297"/>
        <v>58.375</v>
      </c>
      <c r="U1921" s="7">
        <f t="shared" si="298"/>
        <v>59.491666666666674</v>
      </c>
      <c r="V1921" s="7">
        <f t="shared" si="299"/>
        <v>59.212500000000006</v>
      </c>
    </row>
    <row r="1922" spans="1:22" ht="13.5" x14ac:dyDescent="0.25">
      <c r="A1922" s="3">
        <f>RSI!A1922</f>
        <v>44809</v>
      </c>
      <c r="B1922" s="2">
        <f>RSI!B1922</f>
        <v>8.4629999999999992</v>
      </c>
      <c r="C1922" s="2">
        <f>RSI!I1922</f>
        <v>89.489443884336296</v>
      </c>
      <c r="D1922" s="2">
        <f>MACD!E1922</f>
        <v>-0.30551251654162925</v>
      </c>
      <c r="E1922" s="2">
        <f>MACD!F1922</f>
        <v>-0.16719330111404057</v>
      </c>
      <c r="F1922" s="2">
        <f>'Moving Avg'!D1922</f>
        <v>8.3497999999999983</v>
      </c>
      <c r="G1922" s="2">
        <f>'Moving Avg'!F1922</f>
        <v>7.8627499999999984</v>
      </c>
      <c r="H1922" s="2">
        <f>'Moving Avg'!G1922</f>
        <v>7.679820000000003</v>
      </c>
      <c r="I1922" s="2">
        <f>'Moving Avg'!H1922</f>
        <v>7.23433499999999</v>
      </c>
      <c r="J1922" s="5" t="str">
        <f>OBV!F1922</f>
        <v>BULLISH</v>
      </c>
      <c r="K1922" s="5" t="str">
        <f>OBV!G1922</f>
        <v>NEUTRAL</v>
      </c>
      <c r="L1922" s="5" t="str">
        <f>OBV!H1922</f>
        <v>CONFIRMED BULLISH</v>
      </c>
      <c r="M1922" s="7">
        <f t="shared" ref="M1922:M1985" si="300">IF(C1922&lt;30,50, IF(C1922&gt;70, 0, 25))</f>
        <v>0</v>
      </c>
      <c r="N1922" s="7">
        <f t="shared" ref="N1922:N1985" si="301">IF(E1922-D1922&gt;0.02, 100, IF(E1922-D1922&lt;0,0,45))</f>
        <v>100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83.5</v>
      </c>
      <c r="Q1922" s="8">
        <f t="shared" si="294"/>
        <v>55.024999999999999</v>
      </c>
      <c r="R1922" s="8">
        <f t="shared" si="295"/>
        <v>58.375</v>
      </c>
      <c r="S1922" s="8">
        <f t="shared" si="296"/>
        <v>65.075000000000003</v>
      </c>
      <c r="T1922" s="8">
        <f t="shared" si="297"/>
        <v>58.375</v>
      </c>
      <c r="U1922" s="7">
        <f t="shared" si="298"/>
        <v>59.491666666666674</v>
      </c>
      <c r="V1922" s="7">
        <f t="shared" si="299"/>
        <v>59.212500000000006</v>
      </c>
    </row>
    <row r="1923" spans="1:22" ht="13.5" x14ac:dyDescent="0.25">
      <c r="A1923" s="3">
        <f>RSI!A1923</f>
        <v>44810</v>
      </c>
      <c r="B1923" s="2">
        <f>RSI!B1923</f>
        <v>8.5839999999999996</v>
      </c>
      <c r="C1923" s="2">
        <f>RSI!I1923</f>
        <v>90.99889876846855</v>
      </c>
      <c r="D1923" s="2">
        <f>MACD!E1923</f>
        <v>-0.35186702803198067</v>
      </c>
      <c r="E1923" s="2">
        <f>MACD!F1923</f>
        <v>-0.20412804649762861</v>
      </c>
      <c r="F1923" s="2">
        <f>'Moving Avg'!D1923</f>
        <v>8.4385999999999992</v>
      </c>
      <c r="G1923" s="2">
        <f>'Moving Avg'!F1923</f>
        <v>7.9107499999999984</v>
      </c>
      <c r="H1923" s="2">
        <f>'Moving Avg'!G1923</f>
        <v>7.7064200000000032</v>
      </c>
      <c r="I1923" s="2">
        <f>'Moving Avg'!H1923</f>
        <v>7.2425149999999894</v>
      </c>
      <c r="J1923" s="5" t="str">
        <f>OBV!F1923</f>
        <v>BULLISH</v>
      </c>
      <c r="K1923" s="5" t="str">
        <f>OBV!G1923</f>
        <v>NEUTRAL</v>
      </c>
      <c r="L1923" s="5" t="str">
        <f>OBV!H1923</f>
        <v>CONFIRMED BULLISH</v>
      </c>
      <c r="M1923" s="7">
        <f t="shared" si="300"/>
        <v>0</v>
      </c>
      <c r="N1923" s="7">
        <f t="shared" si="301"/>
        <v>100</v>
      </c>
      <c r="O1923" s="7">
        <f t="shared" si="302"/>
        <v>50</v>
      </c>
      <c r="P1923" s="7">
        <f t="shared" si="303"/>
        <v>83.5</v>
      </c>
      <c r="Q1923" s="8">
        <f t="shared" ref="Q1923:Q1986" si="304">0.35*M1923+N1923*0.35+O1923*0.15+P1923*0.15</f>
        <v>55.024999999999999</v>
      </c>
      <c r="R1923" s="8">
        <f t="shared" ref="R1923:R1986" si="305">M1923*0.2+N1923*0.2+O1923*0.35+P1923*0.25</f>
        <v>58.375</v>
      </c>
      <c r="S1923" s="8">
        <f t="shared" ref="S1923:S1986" si="306">M1923*0.15+N1923*0.15+O1923*0.25+P1923*0.45</f>
        <v>65.075000000000003</v>
      </c>
      <c r="T1923" s="8">
        <f t="shared" ref="T1923:T1986" si="307">0.25*SUM(M1923:P1923)</f>
        <v>58.375</v>
      </c>
      <c r="U1923" s="7">
        <f t="shared" ref="U1923:U1986" si="308">SUM(Q1923:S1923)/3</f>
        <v>59.491666666666674</v>
      </c>
      <c r="V1923" s="7">
        <f t="shared" ref="V1923:V1986" si="309">SUM(Q1923:T1923)/4</f>
        <v>59.212500000000006</v>
      </c>
    </row>
    <row r="1924" spans="1:22" ht="13.5" x14ac:dyDescent="0.25">
      <c r="A1924" s="3">
        <f>RSI!A1924</f>
        <v>44811</v>
      </c>
      <c r="B1924" s="2">
        <f>RSI!B1924</f>
        <v>8.7040000000000006</v>
      </c>
      <c r="C1924" s="2">
        <f>RSI!I1924</f>
        <v>92.1959077170455</v>
      </c>
      <c r="D1924" s="2">
        <f>MACD!E1924</f>
        <v>-0.36184999825340203</v>
      </c>
      <c r="E1924" s="2">
        <f>MACD!F1924</f>
        <v>-0.23567243684878331</v>
      </c>
      <c r="F1924" s="2">
        <f>'Moving Avg'!D1924</f>
        <v>8.5029999999999983</v>
      </c>
      <c r="G1924" s="2">
        <f>'Moving Avg'!F1924</f>
        <v>7.9647500000000004</v>
      </c>
      <c r="H1924" s="2">
        <f>'Moving Avg'!G1924</f>
        <v>7.7354200000000022</v>
      </c>
      <c r="I1924" s="2">
        <f>'Moving Avg'!H1924</f>
        <v>7.2512949999999883</v>
      </c>
      <c r="J1924" s="5" t="str">
        <f>OBV!F1924</f>
        <v>BULLISH</v>
      </c>
      <c r="K1924" s="5" t="str">
        <f>OBV!G1924</f>
        <v>NEUTRAL</v>
      </c>
      <c r="L1924" s="5" t="str">
        <f>OBV!H1924</f>
        <v>CONFIRMED BULLISH</v>
      </c>
      <c r="M1924" s="7">
        <f t="shared" si="300"/>
        <v>0</v>
      </c>
      <c r="N1924" s="7">
        <f t="shared" si="301"/>
        <v>100</v>
      </c>
      <c r="O1924" s="7">
        <f t="shared" si="302"/>
        <v>50</v>
      </c>
      <c r="P1924" s="7">
        <f t="shared" si="303"/>
        <v>83.5</v>
      </c>
      <c r="Q1924" s="8">
        <f t="shared" si="304"/>
        <v>55.024999999999999</v>
      </c>
      <c r="R1924" s="8">
        <f t="shared" si="305"/>
        <v>58.375</v>
      </c>
      <c r="S1924" s="8">
        <f t="shared" si="306"/>
        <v>65.075000000000003</v>
      </c>
      <c r="T1924" s="8">
        <f t="shared" si="307"/>
        <v>58.375</v>
      </c>
      <c r="U1924" s="7">
        <f t="shared" si="308"/>
        <v>59.491666666666674</v>
      </c>
      <c r="V1924" s="7">
        <f t="shared" si="309"/>
        <v>59.212500000000006</v>
      </c>
    </row>
    <row r="1925" spans="1:22" ht="13.5" x14ac:dyDescent="0.25">
      <c r="A1925" s="3">
        <f>RSI!A1925</f>
        <v>44812</v>
      </c>
      <c r="B1925" s="2">
        <f>RSI!B1925</f>
        <v>8.8659999999999997</v>
      </c>
      <c r="C1925" s="2">
        <f>RSI!I1925</f>
        <v>93.460290710959327</v>
      </c>
      <c r="D1925" s="2">
        <f>MACD!E1925</f>
        <v>-0.38673295215048764</v>
      </c>
      <c r="E1925" s="2">
        <f>MACD!F1925</f>
        <v>-0.2658845399091242</v>
      </c>
      <c r="F1925" s="2">
        <f>'Moving Avg'!D1925</f>
        <v>8.5997999999999983</v>
      </c>
      <c r="G1925" s="2">
        <f>'Moving Avg'!F1925</f>
        <v>8.0268500000000014</v>
      </c>
      <c r="H1925" s="2">
        <f>'Moving Avg'!G1925</f>
        <v>7.767660000000002</v>
      </c>
      <c r="I1925" s="2">
        <f>'Moving Avg'!H1925</f>
        <v>7.2608849999999885</v>
      </c>
      <c r="J1925" s="5" t="str">
        <f>OBV!F1925</f>
        <v>BULLISH</v>
      </c>
      <c r="K1925" s="5" t="str">
        <f>OBV!G1925</f>
        <v>WEAK</v>
      </c>
      <c r="L1925" s="5" t="str">
        <f>OBV!H1925</f>
        <v>CONFIRMED BULLISH</v>
      </c>
      <c r="M1925" s="7">
        <f t="shared" si="300"/>
        <v>0</v>
      </c>
      <c r="N1925" s="7">
        <f t="shared" si="301"/>
        <v>100</v>
      </c>
      <c r="O1925" s="7">
        <f t="shared" si="302"/>
        <v>50</v>
      </c>
      <c r="P1925" s="7">
        <f t="shared" si="303"/>
        <v>67</v>
      </c>
      <c r="Q1925" s="8">
        <f t="shared" si="304"/>
        <v>52.55</v>
      </c>
      <c r="R1925" s="8">
        <f t="shared" si="305"/>
        <v>54.25</v>
      </c>
      <c r="S1925" s="8">
        <f t="shared" si="306"/>
        <v>57.650000000000006</v>
      </c>
      <c r="T1925" s="8">
        <f t="shared" si="307"/>
        <v>54.25</v>
      </c>
      <c r="U1925" s="7">
        <f t="shared" si="308"/>
        <v>54.816666666666663</v>
      </c>
      <c r="V1925" s="7">
        <f t="shared" si="309"/>
        <v>54.674999999999997</v>
      </c>
    </row>
    <row r="1926" spans="1:22" ht="13.5" x14ac:dyDescent="0.25">
      <c r="A1926" s="3">
        <f>RSI!A1926</f>
        <v>44813</v>
      </c>
      <c r="B1926" s="2">
        <f>RSI!B1926</f>
        <v>9.0109999999999992</v>
      </c>
      <c r="C1926" s="2">
        <f>RSI!I1926</f>
        <v>94.343637359870172</v>
      </c>
      <c r="D1926" s="2">
        <f>MACD!E1926</f>
        <v>-0.42359301059235843</v>
      </c>
      <c r="E1926" s="2">
        <f>MACD!F1926</f>
        <v>-0.29742623404577107</v>
      </c>
      <c r="F1926" s="2">
        <f>'Moving Avg'!D1926</f>
        <v>8.7256</v>
      </c>
      <c r="G1926" s="2">
        <f>'Moving Avg'!F1926</f>
        <v>8.0961999999999996</v>
      </c>
      <c r="H1926" s="2">
        <f>'Moving Avg'!G1926</f>
        <v>7.8028000000000022</v>
      </c>
      <c r="I1926" s="2">
        <f>'Moving Avg'!H1926</f>
        <v>7.2711999999999888</v>
      </c>
      <c r="J1926" s="5" t="str">
        <f>OBV!F1926</f>
        <v>BULLISH</v>
      </c>
      <c r="K1926" s="5" t="str">
        <f>OBV!G1926</f>
        <v>WEAK</v>
      </c>
      <c r="L1926" s="5" t="str">
        <f>OBV!H1926</f>
        <v>CONFIRMED BULLISH</v>
      </c>
      <c r="M1926" s="7">
        <f t="shared" si="300"/>
        <v>0</v>
      </c>
      <c r="N1926" s="7">
        <f t="shared" si="301"/>
        <v>100</v>
      </c>
      <c r="O1926" s="7">
        <f t="shared" si="302"/>
        <v>50</v>
      </c>
      <c r="P1926" s="7">
        <f t="shared" si="303"/>
        <v>67</v>
      </c>
      <c r="Q1926" s="8">
        <f t="shared" si="304"/>
        <v>52.55</v>
      </c>
      <c r="R1926" s="8">
        <f t="shared" si="305"/>
        <v>54.25</v>
      </c>
      <c r="S1926" s="8">
        <f t="shared" si="306"/>
        <v>57.650000000000006</v>
      </c>
      <c r="T1926" s="8">
        <f t="shared" si="307"/>
        <v>54.25</v>
      </c>
      <c r="U1926" s="7">
        <f t="shared" si="308"/>
        <v>54.816666666666663</v>
      </c>
      <c r="V1926" s="7">
        <f t="shared" si="309"/>
        <v>54.674999999999997</v>
      </c>
    </row>
    <row r="1927" spans="1:22" ht="13.5" x14ac:dyDescent="0.25">
      <c r="A1927" s="3">
        <f>RSI!A1927</f>
        <v>44816</v>
      </c>
      <c r="B1927" s="2">
        <f>RSI!B1927</f>
        <v>9.0030000000000001</v>
      </c>
      <c r="C1927" s="2">
        <f>RSI!I1927</f>
        <v>93.59249815425045</v>
      </c>
      <c r="D1927" s="2">
        <f>MACD!E1927</f>
        <v>-0.422505101843484</v>
      </c>
      <c r="E1927" s="2">
        <f>MACD!F1927</f>
        <v>-0.32244200760531366</v>
      </c>
      <c r="F1927" s="2">
        <f>'Moving Avg'!D1927</f>
        <v>8.8336000000000006</v>
      </c>
      <c r="G1927" s="2">
        <f>'Moving Avg'!F1927</f>
        <v>8.1651500000000006</v>
      </c>
      <c r="H1927" s="2">
        <f>'Moving Avg'!G1927</f>
        <v>7.8377800000000013</v>
      </c>
      <c r="I1927" s="2">
        <f>'Moving Avg'!H1927</f>
        <v>7.2814749999999888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  <c r="M1927" s="7">
        <f t="shared" si="300"/>
        <v>0</v>
      </c>
      <c r="N1927" s="7">
        <f t="shared" si="301"/>
        <v>100</v>
      </c>
      <c r="O1927" s="7">
        <f t="shared" si="302"/>
        <v>50</v>
      </c>
      <c r="P1927" s="7">
        <f t="shared" si="303"/>
        <v>83.5</v>
      </c>
      <c r="Q1927" s="8">
        <f t="shared" si="304"/>
        <v>55.024999999999999</v>
      </c>
      <c r="R1927" s="8">
        <f t="shared" si="305"/>
        <v>58.375</v>
      </c>
      <c r="S1927" s="8">
        <f t="shared" si="306"/>
        <v>65.075000000000003</v>
      </c>
      <c r="T1927" s="8">
        <f t="shared" si="307"/>
        <v>58.375</v>
      </c>
      <c r="U1927" s="7">
        <f t="shared" si="308"/>
        <v>59.491666666666674</v>
      </c>
      <c r="V1927" s="7">
        <f t="shared" si="309"/>
        <v>59.212500000000006</v>
      </c>
    </row>
    <row r="1928" spans="1:22" ht="13.5" x14ac:dyDescent="0.25">
      <c r="A1928" s="3">
        <f>RSI!A1928</f>
        <v>44817</v>
      </c>
      <c r="B1928" s="2">
        <f>RSI!B1928</f>
        <v>9.0030000000000001</v>
      </c>
      <c r="C1928" s="2">
        <f>RSI!I1928</f>
        <v>93.59249815425045</v>
      </c>
      <c r="D1928" s="2">
        <f>MACD!E1928</f>
        <v>-0.42667263656338683</v>
      </c>
      <c r="E1928" s="2">
        <f>MACD!F1928</f>
        <v>-0.34328813339692832</v>
      </c>
      <c r="F1928" s="2">
        <f>'Moving Avg'!D1928</f>
        <v>8.9174000000000007</v>
      </c>
      <c r="G1928" s="2">
        <f>'Moving Avg'!F1928</f>
        <v>8.2365000000000013</v>
      </c>
      <c r="H1928" s="2">
        <f>'Moving Avg'!G1928</f>
        <v>7.8663199999999991</v>
      </c>
      <c r="I1928" s="2">
        <f>'Moving Avg'!H1928</f>
        <v>7.2917499999999897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0</v>
      </c>
      <c r="N1928" s="7">
        <f t="shared" si="301"/>
        <v>100</v>
      </c>
      <c r="O1928" s="7">
        <f t="shared" si="302"/>
        <v>50</v>
      </c>
      <c r="P1928" s="7">
        <f t="shared" si="303"/>
        <v>83.5</v>
      </c>
      <c r="Q1928" s="8">
        <f t="shared" si="304"/>
        <v>55.024999999999999</v>
      </c>
      <c r="R1928" s="8">
        <f t="shared" si="305"/>
        <v>58.375</v>
      </c>
      <c r="S1928" s="8">
        <f t="shared" si="306"/>
        <v>65.075000000000003</v>
      </c>
      <c r="T1928" s="8">
        <f t="shared" si="307"/>
        <v>58.375</v>
      </c>
      <c r="U1928" s="7">
        <f t="shared" si="308"/>
        <v>59.491666666666674</v>
      </c>
      <c r="V1928" s="7">
        <f t="shared" si="309"/>
        <v>59.212500000000006</v>
      </c>
    </row>
    <row r="1929" spans="1:22" ht="13.5" x14ac:dyDescent="0.25">
      <c r="A1929" s="3">
        <f>RSI!A1929</f>
        <v>44818</v>
      </c>
      <c r="B1929" s="2">
        <f>RSI!B1929</f>
        <v>9.0030000000000001</v>
      </c>
      <c r="C1929" s="2">
        <f>RSI!I1929</f>
        <v>93.59249815425045</v>
      </c>
      <c r="D1929" s="2">
        <f>MACD!E1929</f>
        <v>-0.39767942146857038</v>
      </c>
      <c r="E1929" s="2">
        <f>MACD!F1929</f>
        <v>-0.3541663910112568</v>
      </c>
      <c r="F1929" s="2">
        <f>'Moving Avg'!D1929</f>
        <v>8.9771999999999998</v>
      </c>
      <c r="G1929" s="2">
        <f>'Moving Avg'!F1929</f>
        <v>8.3078499999999984</v>
      </c>
      <c r="H1929" s="2">
        <f>'Moving Avg'!G1929</f>
        <v>7.8932399999999996</v>
      </c>
      <c r="I1929" s="2">
        <f>'Moving Avg'!H1929</f>
        <v>7.3020249999999898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0</v>
      </c>
      <c r="N1929" s="7">
        <f t="shared" si="301"/>
        <v>100</v>
      </c>
      <c r="O1929" s="7">
        <f t="shared" si="302"/>
        <v>50</v>
      </c>
      <c r="P1929" s="7">
        <f t="shared" si="303"/>
        <v>83.5</v>
      </c>
      <c r="Q1929" s="8">
        <f t="shared" si="304"/>
        <v>55.024999999999999</v>
      </c>
      <c r="R1929" s="8">
        <f t="shared" si="305"/>
        <v>58.375</v>
      </c>
      <c r="S1929" s="8">
        <f t="shared" si="306"/>
        <v>65.075000000000003</v>
      </c>
      <c r="T1929" s="8">
        <f t="shared" si="307"/>
        <v>58.375</v>
      </c>
      <c r="U1929" s="7">
        <f t="shared" si="308"/>
        <v>59.491666666666674</v>
      </c>
      <c r="V1929" s="7">
        <f t="shared" si="309"/>
        <v>59.212500000000006</v>
      </c>
    </row>
    <row r="1930" spans="1:22" ht="13.5" x14ac:dyDescent="0.25">
      <c r="A1930" s="3">
        <f>RSI!A1930</f>
        <v>44819</v>
      </c>
      <c r="B1930" s="2">
        <f>RSI!B1930</f>
        <v>9.0030000000000001</v>
      </c>
      <c r="C1930" s="2">
        <f>RSI!I1930</f>
        <v>93.59249815425045</v>
      </c>
      <c r="D1930" s="2">
        <f>MACD!E1930</f>
        <v>-0.37750890341458465</v>
      </c>
      <c r="E1930" s="2">
        <f>MACD!F1930</f>
        <v>-0.35883489349192244</v>
      </c>
      <c r="F1930" s="2">
        <f>'Moving Avg'!D1930</f>
        <v>9.0045999999999999</v>
      </c>
      <c r="G1930" s="2">
        <f>'Moving Avg'!F1930</f>
        <v>8.3792000000000009</v>
      </c>
      <c r="H1930" s="2">
        <f>'Moving Avg'!G1930</f>
        <v>7.9201599999999983</v>
      </c>
      <c r="I1930" s="2">
        <f>'Moving Avg'!H1930</f>
        <v>7.3122999999999898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0</v>
      </c>
      <c r="N1930" s="7">
        <f t="shared" si="301"/>
        <v>45</v>
      </c>
      <c r="O1930" s="7">
        <f t="shared" si="302"/>
        <v>50</v>
      </c>
      <c r="P1930" s="7">
        <f t="shared" si="303"/>
        <v>83.5</v>
      </c>
      <c r="Q1930" s="8">
        <f t="shared" si="304"/>
        <v>35.774999999999999</v>
      </c>
      <c r="R1930" s="8">
        <f t="shared" si="305"/>
        <v>47.375</v>
      </c>
      <c r="S1930" s="8">
        <f t="shared" si="306"/>
        <v>56.825000000000003</v>
      </c>
      <c r="T1930" s="8">
        <f t="shared" si="307"/>
        <v>44.625</v>
      </c>
      <c r="U1930" s="7">
        <f t="shared" si="308"/>
        <v>46.658333333333339</v>
      </c>
      <c r="V1930" s="7">
        <f t="shared" si="309"/>
        <v>46.150000000000006</v>
      </c>
    </row>
    <row r="1931" spans="1:22" ht="13.5" x14ac:dyDescent="0.25">
      <c r="A1931" s="3">
        <f>RSI!A1931</f>
        <v>44820</v>
      </c>
      <c r="B1931" s="2">
        <f>RSI!B1931</f>
        <v>8.8659999999999997</v>
      </c>
      <c r="C1931" s="2">
        <f>RSI!I1931</f>
        <v>79.088422930112046</v>
      </c>
      <c r="D1931" s="2">
        <f>MACD!E1931</f>
        <v>-0.35433247014249325</v>
      </c>
      <c r="E1931" s="2">
        <f>MACD!F1931</f>
        <v>-0.35793440882203659</v>
      </c>
      <c r="F1931" s="2">
        <f>'Moving Avg'!D1931</f>
        <v>8.9756</v>
      </c>
      <c r="G1931" s="2">
        <f>'Moving Avg'!F1931</f>
        <v>8.443699999999998</v>
      </c>
      <c r="H1931" s="2">
        <f>'Moving Avg'!G1931</f>
        <v>7.9443399999999977</v>
      </c>
      <c r="I1931" s="2">
        <f>'Moving Avg'!H1931</f>
        <v>7.3218899999999909</v>
      </c>
      <c r="J1931" s="5" t="str">
        <f>OBV!F1931</f>
        <v>BEARISH</v>
      </c>
      <c r="K1931" s="5" t="str">
        <f>OBV!G1931</f>
        <v>NEUTRAL</v>
      </c>
      <c r="L1931" s="5" t="str">
        <f>OBV!H1931</f>
        <v>CONFIRMED BEARISH</v>
      </c>
      <c r="M1931" s="7">
        <f t="shared" si="300"/>
        <v>0</v>
      </c>
      <c r="N1931" s="7">
        <f t="shared" si="301"/>
        <v>0</v>
      </c>
      <c r="O1931" s="7">
        <f t="shared" si="302"/>
        <v>50</v>
      </c>
      <c r="P1931" s="7">
        <f t="shared" si="303"/>
        <v>16.5</v>
      </c>
      <c r="Q1931" s="8">
        <f t="shared" si="304"/>
        <v>9.9749999999999996</v>
      </c>
      <c r="R1931" s="8">
        <f t="shared" si="305"/>
        <v>21.625</v>
      </c>
      <c r="S1931" s="8">
        <f t="shared" si="306"/>
        <v>19.925000000000001</v>
      </c>
      <c r="T1931" s="8">
        <f t="shared" si="307"/>
        <v>16.625</v>
      </c>
      <c r="U1931" s="7">
        <f t="shared" si="308"/>
        <v>17.175000000000001</v>
      </c>
      <c r="V1931" s="7">
        <f t="shared" si="309"/>
        <v>17.037500000000001</v>
      </c>
    </row>
    <row r="1932" spans="1:22" ht="13.5" x14ac:dyDescent="0.25">
      <c r="A1932" s="3">
        <f>RSI!A1932</f>
        <v>44823</v>
      </c>
      <c r="B1932" s="2">
        <f>RSI!B1932</f>
        <v>8.8659999999999997</v>
      </c>
      <c r="C1932" s="2">
        <f>RSI!I1932</f>
        <v>79.088422930112046</v>
      </c>
      <c r="D1932" s="2">
        <f>MACD!E1932</f>
        <v>-0.32519045011287595</v>
      </c>
      <c r="E1932" s="2">
        <f>MACD!F1932</f>
        <v>-0.35138561708020449</v>
      </c>
      <c r="F1932" s="2">
        <f>'Moving Avg'!D1932</f>
        <v>8.9481999999999999</v>
      </c>
      <c r="G1932" s="2">
        <f>'Moving Avg'!F1932</f>
        <v>8.5057999999999971</v>
      </c>
      <c r="H1932" s="2">
        <f>'Moving Avg'!G1932</f>
        <v>7.9685199999999963</v>
      </c>
      <c r="I1932" s="2">
        <f>'Moving Avg'!H1932</f>
        <v>7.3314799999999911</v>
      </c>
      <c r="J1932" s="5" t="str">
        <f>OBV!F1932</f>
        <v>BEARISH</v>
      </c>
      <c r="K1932" s="5" t="str">
        <f>OBV!G1932</f>
        <v>NEUTRAL</v>
      </c>
      <c r="L1932" s="5" t="str">
        <f>OBV!H1932</f>
        <v>CONFIRMED BEARISH</v>
      </c>
      <c r="M1932" s="7">
        <f t="shared" si="300"/>
        <v>0</v>
      </c>
      <c r="N1932" s="7">
        <f t="shared" si="301"/>
        <v>0</v>
      </c>
      <c r="O1932" s="7">
        <f t="shared" si="302"/>
        <v>50</v>
      </c>
      <c r="P1932" s="7">
        <f t="shared" si="303"/>
        <v>16.5</v>
      </c>
      <c r="Q1932" s="8">
        <f t="shared" si="304"/>
        <v>9.9749999999999996</v>
      </c>
      <c r="R1932" s="8">
        <f t="shared" si="305"/>
        <v>21.625</v>
      </c>
      <c r="S1932" s="8">
        <f t="shared" si="306"/>
        <v>19.925000000000001</v>
      </c>
      <c r="T1932" s="8">
        <f t="shared" si="307"/>
        <v>16.625</v>
      </c>
      <c r="U1932" s="7">
        <f t="shared" si="308"/>
        <v>17.175000000000001</v>
      </c>
      <c r="V1932" s="7">
        <f t="shared" si="309"/>
        <v>17.037500000000001</v>
      </c>
    </row>
    <row r="1933" spans="1:22" ht="13.5" x14ac:dyDescent="0.25">
      <c r="A1933" s="3">
        <f>RSI!A1933</f>
        <v>44824</v>
      </c>
      <c r="B1933" s="2">
        <f>RSI!B1933</f>
        <v>8.8659999999999997</v>
      </c>
      <c r="C1933" s="2">
        <f>RSI!I1933</f>
        <v>79.088422930112046</v>
      </c>
      <c r="D1933" s="2">
        <f>MACD!E1933</f>
        <v>-0.28462971703995343</v>
      </c>
      <c r="E1933" s="2">
        <f>MACD!F1933</f>
        <v>-0.3380344370721543</v>
      </c>
      <c r="F1933" s="2">
        <f>'Moving Avg'!D1933</f>
        <v>8.9207999999999998</v>
      </c>
      <c r="G1933" s="2">
        <f>'Moving Avg'!F1933</f>
        <v>8.5678999999999981</v>
      </c>
      <c r="H1933" s="2">
        <f>'Moving Avg'!G1933</f>
        <v>7.9926999999999966</v>
      </c>
      <c r="I1933" s="2">
        <f>'Moving Avg'!H1933</f>
        <v>7.3410699999999913</v>
      </c>
      <c r="J1933" s="5" t="str">
        <f>OBV!F1933</f>
        <v>BEARISH</v>
      </c>
      <c r="K1933" s="5" t="str">
        <f>OBV!G1933</f>
        <v>NEUTRAL</v>
      </c>
      <c r="L1933" s="5" t="str">
        <f>OBV!H1933</f>
        <v>CONFIRMED BEARISH</v>
      </c>
      <c r="M1933" s="7">
        <f t="shared" si="300"/>
        <v>0</v>
      </c>
      <c r="N1933" s="7">
        <f t="shared" si="301"/>
        <v>0</v>
      </c>
      <c r="O1933" s="7">
        <f t="shared" si="302"/>
        <v>50</v>
      </c>
      <c r="P1933" s="7">
        <f t="shared" si="303"/>
        <v>16.5</v>
      </c>
      <c r="Q1933" s="8">
        <f t="shared" si="304"/>
        <v>9.9749999999999996</v>
      </c>
      <c r="R1933" s="8">
        <f t="shared" si="305"/>
        <v>21.625</v>
      </c>
      <c r="S1933" s="8">
        <f t="shared" si="306"/>
        <v>19.925000000000001</v>
      </c>
      <c r="T1933" s="8">
        <f t="shared" si="307"/>
        <v>16.625</v>
      </c>
      <c r="U1933" s="7">
        <f t="shared" si="308"/>
        <v>17.175000000000001</v>
      </c>
      <c r="V1933" s="7">
        <f t="shared" si="309"/>
        <v>17.037500000000001</v>
      </c>
    </row>
    <row r="1934" spans="1:22" ht="13.5" x14ac:dyDescent="0.25">
      <c r="A1934" s="3">
        <f>RSI!A1934</f>
        <v>44825</v>
      </c>
      <c r="B1934" s="2">
        <f>RSI!B1934</f>
        <v>8.8659999999999997</v>
      </c>
      <c r="C1934" s="2">
        <f>RSI!I1934</f>
        <v>79.088422930112046</v>
      </c>
      <c r="D1934" s="2">
        <f>MACD!E1934</f>
        <v>-0.23435985817039828</v>
      </c>
      <c r="E1934" s="2">
        <f>MACD!F1934</f>
        <v>-0.31729952129180317</v>
      </c>
      <c r="F1934" s="2">
        <f>'Moving Avg'!D1934</f>
        <v>8.8933999999999997</v>
      </c>
      <c r="G1934" s="2">
        <f>'Moving Avg'!F1934</f>
        <v>8.6162999999999954</v>
      </c>
      <c r="H1934" s="2">
        <f>'Moving Avg'!G1934</f>
        <v>8.0168799999999969</v>
      </c>
      <c r="I1934" s="2">
        <f>'Moving Avg'!H1934</f>
        <v>7.3506599999999924</v>
      </c>
      <c r="J1934" s="5" t="str">
        <f>OBV!F1934</f>
        <v>BEARISH</v>
      </c>
      <c r="K1934" s="5" t="str">
        <f>OBV!G1934</f>
        <v>NEUTRAL</v>
      </c>
      <c r="L1934" s="5" t="str">
        <f>OBV!H1934</f>
        <v>CONFIRMED BEARISH</v>
      </c>
      <c r="M1934" s="7">
        <f t="shared" si="300"/>
        <v>0</v>
      </c>
      <c r="N1934" s="7">
        <f t="shared" si="301"/>
        <v>0</v>
      </c>
      <c r="O1934" s="7">
        <f t="shared" si="302"/>
        <v>50</v>
      </c>
      <c r="P1934" s="7">
        <f t="shared" si="303"/>
        <v>16.5</v>
      </c>
      <c r="Q1934" s="8">
        <f t="shared" si="304"/>
        <v>9.9749999999999996</v>
      </c>
      <c r="R1934" s="8">
        <f t="shared" si="305"/>
        <v>21.625</v>
      </c>
      <c r="S1934" s="8">
        <f t="shared" si="306"/>
        <v>19.925000000000001</v>
      </c>
      <c r="T1934" s="8">
        <f t="shared" si="307"/>
        <v>16.625</v>
      </c>
      <c r="U1934" s="7">
        <f t="shared" si="308"/>
        <v>17.175000000000001</v>
      </c>
      <c r="V1934" s="7">
        <f t="shared" si="309"/>
        <v>17.037500000000001</v>
      </c>
    </row>
    <row r="1935" spans="1:22" ht="13.5" x14ac:dyDescent="0.25">
      <c r="A1935" s="3">
        <f>RSI!A1935</f>
        <v>44826</v>
      </c>
      <c r="B1935" s="2">
        <f>RSI!B1935</f>
        <v>8.8659999999999997</v>
      </c>
      <c r="C1935" s="2">
        <f>RSI!I1935</f>
        <v>79.088422930112046</v>
      </c>
      <c r="D1935" s="2">
        <f>MACD!E1935</f>
        <v>-0.16922695041595581</v>
      </c>
      <c r="E1935" s="2">
        <f>MACD!F1935</f>
        <v>-0.2876850071166337</v>
      </c>
      <c r="F1935" s="2">
        <f>'Moving Avg'!D1935</f>
        <v>8.8659999999999997</v>
      </c>
      <c r="G1935" s="2">
        <f>'Moving Avg'!F1935</f>
        <v>8.6646999999999963</v>
      </c>
      <c r="H1935" s="2">
        <f>'Moving Avg'!G1935</f>
        <v>8.0410599999999963</v>
      </c>
      <c r="I1935" s="2">
        <f>'Moving Avg'!H1935</f>
        <v>7.3602499999999917</v>
      </c>
      <c r="J1935" s="5" t="str">
        <f>OBV!F1935</f>
        <v>BEARISH</v>
      </c>
      <c r="K1935" s="5" t="str">
        <f>OBV!G1935</f>
        <v>NEUTRAL</v>
      </c>
      <c r="L1935" s="5" t="str">
        <f>OBV!H1935</f>
        <v>CONFIRMED BEARISH</v>
      </c>
      <c r="M1935" s="7">
        <f t="shared" si="300"/>
        <v>0</v>
      </c>
      <c r="N1935" s="7">
        <f t="shared" si="301"/>
        <v>0</v>
      </c>
      <c r="O1935" s="7">
        <f t="shared" si="302"/>
        <v>50</v>
      </c>
      <c r="P1935" s="7">
        <f t="shared" si="303"/>
        <v>16.5</v>
      </c>
      <c r="Q1935" s="8">
        <f t="shared" si="304"/>
        <v>9.9749999999999996</v>
      </c>
      <c r="R1935" s="8">
        <f t="shared" si="305"/>
        <v>21.625</v>
      </c>
      <c r="S1935" s="8">
        <f t="shared" si="306"/>
        <v>19.925000000000001</v>
      </c>
      <c r="T1935" s="8">
        <f t="shared" si="307"/>
        <v>16.625</v>
      </c>
      <c r="U1935" s="7">
        <f t="shared" si="308"/>
        <v>17.175000000000001</v>
      </c>
      <c r="V1935" s="7">
        <f t="shared" si="309"/>
        <v>17.037500000000001</v>
      </c>
    </row>
    <row r="1936" spans="1:22" ht="13.5" x14ac:dyDescent="0.25">
      <c r="A1936" s="3">
        <f>RSI!A1936</f>
        <v>44827</v>
      </c>
      <c r="B1936" s="2">
        <f>RSI!B1936</f>
        <v>8.8659999999999997</v>
      </c>
      <c r="C1936" s="2">
        <f>RSI!I1936</f>
        <v>79.088422930112031</v>
      </c>
      <c r="D1936" s="2">
        <f>MACD!E1936</f>
        <v>-9.3960689919844853E-2</v>
      </c>
      <c r="E1936" s="2">
        <f>MACD!F1936</f>
        <v>-0.24894014367727593</v>
      </c>
      <c r="F1936" s="2">
        <f>'Moving Avg'!D1936</f>
        <v>8.8659999999999997</v>
      </c>
      <c r="G1936" s="2">
        <f>'Moving Avg'!F1936</f>
        <v>8.7130999999999972</v>
      </c>
      <c r="H1936" s="2">
        <f>'Moving Avg'!G1936</f>
        <v>8.0652399999999957</v>
      </c>
      <c r="I1936" s="2">
        <f>'Moving Avg'!H1936</f>
        <v>7.3698399999999928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0</v>
      </c>
      <c r="N1936" s="7">
        <f t="shared" si="301"/>
        <v>0</v>
      </c>
      <c r="O1936" s="7">
        <f t="shared" si="302"/>
        <v>50</v>
      </c>
      <c r="P1936" s="7">
        <f t="shared" si="303"/>
        <v>33</v>
      </c>
      <c r="Q1936" s="8">
        <f t="shared" si="304"/>
        <v>12.45</v>
      </c>
      <c r="R1936" s="8">
        <f t="shared" si="305"/>
        <v>25.75</v>
      </c>
      <c r="S1936" s="8">
        <f t="shared" si="306"/>
        <v>27.35</v>
      </c>
      <c r="T1936" s="8">
        <f t="shared" si="307"/>
        <v>20.75</v>
      </c>
      <c r="U1936" s="7">
        <f t="shared" si="308"/>
        <v>21.850000000000005</v>
      </c>
      <c r="V1936" s="7">
        <f t="shared" si="309"/>
        <v>21.575000000000003</v>
      </c>
    </row>
    <row r="1937" spans="1:22" ht="13.5" x14ac:dyDescent="0.25">
      <c r="A1937" s="3">
        <f>RSI!A1937</f>
        <v>44830</v>
      </c>
      <c r="B1937" s="2">
        <f>RSI!B1937</f>
        <v>8.8659999999999997</v>
      </c>
      <c r="C1937" s="2">
        <f>RSI!I1937</f>
        <v>79.088422930112031</v>
      </c>
      <c r="D1937" s="2">
        <f>MACD!E1937</f>
        <v>-3.3498967993605078E-2</v>
      </c>
      <c r="E1937" s="2">
        <f>MACD!F1937</f>
        <v>-0.20585190854054178</v>
      </c>
      <c r="F1937" s="2">
        <f>'Moving Avg'!D1937</f>
        <v>8.8659999999999997</v>
      </c>
      <c r="G1937" s="2">
        <f>'Moving Avg'!F1937</f>
        <v>8.7493999999999978</v>
      </c>
      <c r="H1937" s="2">
        <f>'Moving Avg'!G1937</f>
        <v>8.0894199999999952</v>
      </c>
      <c r="I1937" s="2">
        <f>'Moving Avg'!H1937</f>
        <v>7.3794299999999939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0</v>
      </c>
      <c r="N1937" s="7">
        <f t="shared" si="301"/>
        <v>0</v>
      </c>
      <c r="O1937" s="7">
        <f t="shared" si="302"/>
        <v>50</v>
      </c>
      <c r="P1937" s="7">
        <f t="shared" si="303"/>
        <v>33</v>
      </c>
      <c r="Q1937" s="8">
        <f t="shared" si="304"/>
        <v>12.45</v>
      </c>
      <c r="R1937" s="8">
        <f t="shared" si="305"/>
        <v>25.75</v>
      </c>
      <c r="S1937" s="8">
        <f t="shared" si="306"/>
        <v>27.35</v>
      </c>
      <c r="T1937" s="8">
        <f t="shared" si="307"/>
        <v>20.75</v>
      </c>
      <c r="U1937" s="7">
        <f t="shared" si="308"/>
        <v>21.850000000000005</v>
      </c>
      <c r="V1937" s="7">
        <f t="shared" si="309"/>
        <v>21.575000000000003</v>
      </c>
    </row>
    <row r="1938" spans="1:22" ht="13.5" x14ac:dyDescent="0.25">
      <c r="A1938" s="3">
        <f>RSI!A1938</f>
        <v>44831</v>
      </c>
      <c r="B1938" s="2">
        <f>RSI!B1938</f>
        <v>8.8659999999999997</v>
      </c>
      <c r="C1938" s="2">
        <f>RSI!I1938</f>
        <v>79.088422930112031</v>
      </c>
      <c r="D1938" s="2">
        <f>MACD!E1938</f>
        <v>1.5814335145112324E-2</v>
      </c>
      <c r="E1938" s="2">
        <f>MACD!F1938</f>
        <v>-0.16151865980341096</v>
      </c>
      <c r="F1938" s="2">
        <f>'Moving Avg'!D1938</f>
        <v>8.8659999999999997</v>
      </c>
      <c r="G1938" s="2">
        <f>'Moving Avg'!F1938</f>
        <v>8.7856999999999967</v>
      </c>
      <c r="H1938" s="2">
        <f>'Moving Avg'!G1938</f>
        <v>8.1135999999999964</v>
      </c>
      <c r="I1938" s="2">
        <f>'Moving Avg'!H1938</f>
        <v>7.3892099999999941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0</v>
      </c>
      <c r="N1938" s="7">
        <f t="shared" si="301"/>
        <v>0</v>
      </c>
      <c r="O1938" s="7">
        <f t="shared" si="302"/>
        <v>50</v>
      </c>
      <c r="P1938" s="7">
        <f t="shared" si="303"/>
        <v>33</v>
      </c>
      <c r="Q1938" s="8">
        <f t="shared" si="304"/>
        <v>12.45</v>
      </c>
      <c r="R1938" s="8">
        <f t="shared" si="305"/>
        <v>25.75</v>
      </c>
      <c r="S1938" s="8">
        <f t="shared" si="306"/>
        <v>27.35</v>
      </c>
      <c r="T1938" s="8">
        <f t="shared" si="307"/>
        <v>20.75</v>
      </c>
      <c r="U1938" s="7">
        <f t="shared" si="308"/>
        <v>21.850000000000005</v>
      </c>
      <c r="V1938" s="7">
        <f t="shared" si="309"/>
        <v>21.575000000000003</v>
      </c>
    </row>
    <row r="1939" spans="1:22" ht="13.5" x14ac:dyDescent="0.25">
      <c r="A1939" s="3">
        <f>RSI!A1939</f>
        <v>44832</v>
      </c>
      <c r="B1939" s="2">
        <f>RSI!B1939</f>
        <v>8.4710000000000001</v>
      </c>
      <c r="C1939" s="2">
        <f>RSI!I1939</f>
        <v>43.734970218506852</v>
      </c>
      <c r="D1939" s="2">
        <f>MACD!E1939</f>
        <v>8.5090406434476407E-2</v>
      </c>
      <c r="E1939" s="2">
        <f>MACD!F1939</f>
        <v>-0.11219684655583351</v>
      </c>
      <c r="F1939" s="2">
        <f>'Moving Avg'!D1939</f>
        <v>8.7870000000000008</v>
      </c>
      <c r="G1939" s="2">
        <f>'Moving Avg'!F1939</f>
        <v>8.790149999999997</v>
      </c>
      <c r="H1939" s="2">
        <f>'Moving Avg'!G1939</f>
        <v>8.1298799999999947</v>
      </c>
      <c r="I1939" s="2">
        <f>'Moving Avg'!H1939</f>
        <v>7.3970149999999952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0</v>
      </c>
      <c r="O1939" s="7">
        <f t="shared" si="302"/>
        <v>50</v>
      </c>
      <c r="P1939" s="7">
        <f t="shared" si="303"/>
        <v>16.5</v>
      </c>
      <c r="Q1939" s="8">
        <f t="shared" si="304"/>
        <v>18.725000000000001</v>
      </c>
      <c r="R1939" s="8">
        <f t="shared" si="305"/>
        <v>26.625</v>
      </c>
      <c r="S1939" s="8">
        <f t="shared" si="306"/>
        <v>23.675000000000001</v>
      </c>
      <c r="T1939" s="8">
        <f t="shared" si="307"/>
        <v>22.875</v>
      </c>
      <c r="U1939" s="7">
        <f t="shared" si="308"/>
        <v>23.008333333333336</v>
      </c>
      <c r="V1939" s="7">
        <f t="shared" si="309"/>
        <v>22.975000000000001</v>
      </c>
    </row>
    <row r="1940" spans="1:22" ht="13.5" x14ac:dyDescent="0.25">
      <c r="A1940" s="3">
        <f>RSI!A1940</f>
        <v>44833</v>
      </c>
      <c r="B1940" s="2">
        <f>RSI!B1940</f>
        <v>8.6159999999999997</v>
      </c>
      <c r="C1940" s="2">
        <f>RSI!I1940</f>
        <v>52.184676410583066</v>
      </c>
      <c r="D1940" s="2">
        <f>MACD!E1940</f>
        <v>0.1337187767445549</v>
      </c>
      <c r="E1940" s="2">
        <f>MACD!F1940</f>
        <v>-6.3013721895755839E-2</v>
      </c>
      <c r="F1940" s="2">
        <f>'Moving Avg'!D1940</f>
        <v>8.7370000000000001</v>
      </c>
      <c r="G1940" s="2">
        <f>'Moving Avg'!F1940</f>
        <v>8.8018499999999964</v>
      </c>
      <c r="H1940" s="2">
        <f>'Moving Avg'!G1940</f>
        <v>8.1490599999999951</v>
      </c>
      <c r="I1940" s="2">
        <f>'Moving Avg'!H1940</f>
        <v>7.4055449999999965</v>
      </c>
      <c r="J1940" s="5" t="str">
        <f>OBV!F1940</f>
        <v>BULLISH</v>
      </c>
      <c r="K1940" s="5" t="str">
        <f>OBV!G1940</f>
        <v>NEUTRAL</v>
      </c>
      <c r="L1940" s="5" t="str">
        <f>OBV!H1940</f>
        <v>BULLISH DIVERGENCE</v>
      </c>
      <c r="M1940" s="7">
        <f t="shared" si="300"/>
        <v>25</v>
      </c>
      <c r="N1940" s="7">
        <f t="shared" si="301"/>
        <v>0</v>
      </c>
      <c r="O1940" s="7">
        <f t="shared" si="302"/>
        <v>50</v>
      </c>
      <c r="P1940" s="7">
        <f t="shared" si="303"/>
        <v>66.5</v>
      </c>
      <c r="Q1940" s="8">
        <f t="shared" si="304"/>
        <v>26.225000000000001</v>
      </c>
      <c r="R1940" s="8">
        <f t="shared" si="305"/>
        <v>39.125</v>
      </c>
      <c r="S1940" s="8">
        <f t="shared" si="306"/>
        <v>46.174999999999997</v>
      </c>
      <c r="T1940" s="8">
        <f t="shared" si="307"/>
        <v>35.375</v>
      </c>
      <c r="U1940" s="7">
        <f t="shared" si="308"/>
        <v>37.174999999999997</v>
      </c>
      <c r="V1940" s="7">
        <f t="shared" si="309"/>
        <v>36.724999999999994</v>
      </c>
    </row>
    <row r="1941" spans="1:22" ht="13.5" x14ac:dyDescent="0.25">
      <c r="A1941" s="3">
        <f>RSI!A1941</f>
        <v>44834</v>
      </c>
      <c r="B1941" s="2">
        <f>RSI!B1941</f>
        <v>8.5429999999999993</v>
      </c>
      <c r="C1941" s="2">
        <f>RSI!I1941</f>
        <v>48.255601326272277</v>
      </c>
      <c r="D1941" s="2">
        <f>MACD!E1941</f>
        <v>0.15903480730949404</v>
      </c>
      <c r="E1941" s="2">
        <f>MACD!F1941</f>
        <v>-1.8604016054705859E-2</v>
      </c>
      <c r="F1941" s="2">
        <f>'Moving Avg'!D1941</f>
        <v>8.6723999999999997</v>
      </c>
      <c r="G1941" s="2">
        <f>'Moving Avg'!F1941</f>
        <v>8.809899999999999</v>
      </c>
      <c r="H1941" s="2">
        <f>'Moving Avg'!G1941</f>
        <v>8.1716199999999954</v>
      </c>
      <c r="I1941" s="2">
        <f>'Moving Avg'!H1941</f>
        <v>7.4137099999999965</v>
      </c>
      <c r="J1941" s="5" t="str">
        <f>OBV!F1941</f>
        <v>BEARISH</v>
      </c>
      <c r="K1941" s="5" t="str">
        <f>OBV!G1941</f>
        <v>NEUTRAL</v>
      </c>
      <c r="L1941" s="5" t="str">
        <f>OBV!H1941</f>
        <v>CONFIRMED BEARISH</v>
      </c>
      <c r="M1941" s="7">
        <f t="shared" si="300"/>
        <v>25</v>
      </c>
      <c r="N1941" s="7">
        <f t="shared" si="301"/>
        <v>0</v>
      </c>
      <c r="O1941" s="7">
        <f t="shared" si="302"/>
        <v>50</v>
      </c>
      <c r="P1941" s="7">
        <f t="shared" si="303"/>
        <v>16.5</v>
      </c>
      <c r="Q1941" s="8">
        <f t="shared" si="304"/>
        <v>18.725000000000001</v>
      </c>
      <c r="R1941" s="8">
        <f t="shared" si="305"/>
        <v>26.625</v>
      </c>
      <c r="S1941" s="8">
        <f t="shared" si="306"/>
        <v>23.675000000000001</v>
      </c>
      <c r="T1941" s="8">
        <f t="shared" si="307"/>
        <v>22.875</v>
      </c>
      <c r="U1941" s="7">
        <f t="shared" si="308"/>
        <v>23.008333333333336</v>
      </c>
      <c r="V1941" s="7">
        <f t="shared" si="309"/>
        <v>22.975000000000001</v>
      </c>
    </row>
    <row r="1942" spans="1:22" ht="13.5" x14ac:dyDescent="0.25">
      <c r="A1942" s="3">
        <f>RSI!A1942</f>
        <v>44837</v>
      </c>
      <c r="B1942" s="2">
        <f>RSI!B1942</f>
        <v>8.5429999999999993</v>
      </c>
      <c r="C1942" s="2">
        <f>RSI!I1942</f>
        <v>48.25560132627227</v>
      </c>
      <c r="D1942" s="2">
        <f>MACD!E1942</f>
        <v>0.18073785339530701</v>
      </c>
      <c r="E1942" s="2">
        <f>MACD!F1942</f>
        <v>2.1264357835296711E-2</v>
      </c>
      <c r="F1942" s="2">
        <f>'Moving Avg'!D1942</f>
        <v>8.6077999999999992</v>
      </c>
      <c r="G1942" s="2">
        <f>'Moving Avg'!F1942</f>
        <v>8.8138999999999985</v>
      </c>
      <c r="H1942" s="2">
        <f>'Moving Avg'!G1942</f>
        <v>8.1899999999999959</v>
      </c>
      <c r="I1942" s="2">
        <f>'Moving Avg'!H1942</f>
        <v>7.4218749999999964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  <c r="M1942" s="7">
        <f t="shared" si="300"/>
        <v>25</v>
      </c>
      <c r="N1942" s="7">
        <f t="shared" si="301"/>
        <v>0</v>
      </c>
      <c r="O1942" s="7">
        <f t="shared" si="302"/>
        <v>50</v>
      </c>
      <c r="P1942" s="7">
        <f t="shared" si="303"/>
        <v>16.5</v>
      </c>
      <c r="Q1942" s="8">
        <f t="shared" si="304"/>
        <v>18.725000000000001</v>
      </c>
      <c r="R1942" s="8">
        <f t="shared" si="305"/>
        <v>26.625</v>
      </c>
      <c r="S1942" s="8">
        <f t="shared" si="306"/>
        <v>23.675000000000001</v>
      </c>
      <c r="T1942" s="8">
        <f t="shared" si="307"/>
        <v>22.875</v>
      </c>
      <c r="U1942" s="7">
        <f t="shared" si="308"/>
        <v>23.008333333333336</v>
      </c>
      <c r="V1942" s="7">
        <f t="shared" si="309"/>
        <v>22.975000000000001</v>
      </c>
    </row>
    <row r="1943" spans="1:22" ht="13.5" x14ac:dyDescent="0.25">
      <c r="A1943" s="3">
        <f>RSI!A1943</f>
        <v>44838</v>
      </c>
      <c r="B1943" s="2">
        <f>RSI!B1943</f>
        <v>8.2210000000000001</v>
      </c>
      <c r="C1943" s="2">
        <f>RSI!I1943</f>
        <v>34.837374503097109</v>
      </c>
      <c r="D1943" s="2">
        <f>MACD!E1943</f>
        <v>0.22321473732698038</v>
      </c>
      <c r="E1943" s="2">
        <f>MACD!F1943</f>
        <v>6.1654433733633447E-2</v>
      </c>
      <c r="F1943" s="2">
        <f>'Moving Avg'!D1943</f>
        <v>8.4788000000000014</v>
      </c>
      <c r="G1943" s="2">
        <f>'Moving Avg'!F1943</f>
        <v>8.7957500000000017</v>
      </c>
      <c r="H1943" s="2">
        <f>'Moving Avg'!G1943</f>
        <v>8.2019399999999969</v>
      </c>
      <c r="I1943" s="2">
        <f>'Moving Avg'!H1943</f>
        <v>7.428429999999997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25</v>
      </c>
      <c r="N1943" s="7">
        <f t="shared" si="301"/>
        <v>0</v>
      </c>
      <c r="O1943" s="7">
        <f t="shared" si="302"/>
        <v>50</v>
      </c>
      <c r="P1943" s="7">
        <f t="shared" si="303"/>
        <v>16.5</v>
      </c>
      <c r="Q1943" s="8">
        <f t="shared" si="304"/>
        <v>18.725000000000001</v>
      </c>
      <c r="R1943" s="8">
        <f t="shared" si="305"/>
        <v>26.625</v>
      </c>
      <c r="S1943" s="8">
        <f t="shared" si="306"/>
        <v>23.675000000000001</v>
      </c>
      <c r="T1943" s="8">
        <f t="shared" si="307"/>
        <v>22.875</v>
      </c>
      <c r="U1943" s="7">
        <f t="shared" si="308"/>
        <v>23.008333333333336</v>
      </c>
      <c r="V1943" s="7">
        <f t="shared" si="309"/>
        <v>22.975000000000001</v>
      </c>
    </row>
    <row r="1944" spans="1:22" ht="13.5" x14ac:dyDescent="0.25">
      <c r="A1944" s="3">
        <f>RSI!A1944</f>
        <v>44839</v>
      </c>
      <c r="B1944" s="2">
        <f>RSI!B1944</f>
        <v>8.2210000000000001</v>
      </c>
      <c r="C1944" s="2">
        <f>RSI!I1944</f>
        <v>34.837374503097109</v>
      </c>
      <c r="D1944" s="2">
        <f>MACD!E1944</f>
        <v>0.26130101690504937</v>
      </c>
      <c r="E1944" s="2">
        <f>MACD!F1944</f>
        <v>0.10158375036791664</v>
      </c>
      <c r="F1944" s="2">
        <f>'Moving Avg'!D1944</f>
        <v>8.4288000000000007</v>
      </c>
      <c r="G1944" s="2">
        <f>'Moving Avg'!F1944</f>
        <v>8.7716000000000012</v>
      </c>
      <c r="H1944" s="2">
        <f>'Moving Avg'!G1944</f>
        <v>8.2138799999999961</v>
      </c>
      <c r="I1944" s="2">
        <f>'Moving Avg'!H1944</f>
        <v>7.4349849999999984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25</v>
      </c>
      <c r="N1944" s="7">
        <f t="shared" si="301"/>
        <v>0</v>
      </c>
      <c r="O1944" s="7">
        <f t="shared" si="302"/>
        <v>50</v>
      </c>
      <c r="P1944" s="7">
        <f t="shared" si="303"/>
        <v>16.5</v>
      </c>
      <c r="Q1944" s="8">
        <f t="shared" si="304"/>
        <v>18.725000000000001</v>
      </c>
      <c r="R1944" s="8">
        <f t="shared" si="305"/>
        <v>26.625</v>
      </c>
      <c r="S1944" s="8">
        <f t="shared" si="306"/>
        <v>23.675000000000001</v>
      </c>
      <c r="T1944" s="8">
        <f t="shared" si="307"/>
        <v>22.875</v>
      </c>
      <c r="U1944" s="7">
        <f t="shared" si="308"/>
        <v>23.008333333333336</v>
      </c>
      <c r="V1944" s="7">
        <f t="shared" si="309"/>
        <v>22.975000000000001</v>
      </c>
    </row>
    <row r="1945" spans="1:22" ht="13.5" x14ac:dyDescent="0.25">
      <c r="A1945" s="3">
        <f>RSI!A1945</f>
        <v>44840</v>
      </c>
      <c r="B1945" s="2">
        <f>RSI!B1945</f>
        <v>8.2210000000000001</v>
      </c>
      <c r="C1945" s="2">
        <f>RSI!I1945</f>
        <v>34.837374503097109</v>
      </c>
      <c r="D1945" s="2">
        <f>MACD!E1945</f>
        <v>0.29551333262114277</v>
      </c>
      <c r="E1945" s="2">
        <f>MACD!F1945</f>
        <v>0.14036966681856186</v>
      </c>
      <c r="F1945" s="2">
        <f>'Moving Avg'!D1945</f>
        <v>8.3497999999999983</v>
      </c>
      <c r="G1945" s="2">
        <f>'Moving Avg'!F1945</f>
        <v>8.7393500000000017</v>
      </c>
      <c r="H1945" s="2">
        <f>'Moving Avg'!G1945</f>
        <v>8.225819999999997</v>
      </c>
      <c r="I1945" s="2">
        <f>'Moving Avg'!H1945</f>
        <v>7.4415399999999989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16.5</v>
      </c>
      <c r="Q1945" s="8">
        <f t="shared" si="304"/>
        <v>18.725000000000001</v>
      </c>
      <c r="R1945" s="8">
        <f t="shared" si="305"/>
        <v>26.625</v>
      </c>
      <c r="S1945" s="8">
        <f t="shared" si="306"/>
        <v>23.675000000000001</v>
      </c>
      <c r="T1945" s="8">
        <f t="shared" si="307"/>
        <v>22.875</v>
      </c>
      <c r="U1945" s="7">
        <f t="shared" si="308"/>
        <v>23.008333333333336</v>
      </c>
      <c r="V1945" s="7">
        <f t="shared" si="309"/>
        <v>22.975000000000001</v>
      </c>
    </row>
    <row r="1946" spans="1:22" ht="13.5" x14ac:dyDescent="0.25">
      <c r="A1946" s="3">
        <f>RSI!A1946</f>
        <v>44841</v>
      </c>
      <c r="B1946" s="2">
        <f>RSI!B1946</f>
        <v>8.2210000000000001</v>
      </c>
      <c r="C1946" s="2">
        <f>RSI!I1946</f>
        <v>34.837374503097095</v>
      </c>
      <c r="D1946" s="2">
        <f>MACD!E1946</f>
        <v>0.32630060752553192</v>
      </c>
      <c r="E1946" s="2">
        <f>MACD!F1946</f>
        <v>0.17755585495995591</v>
      </c>
      <c r="F1946" s="2">
        <f>'Moving Avg'!D1946</f>
        <v>8.285400000000001</v>
      </c>
      <c r="G1946" s="2">
        <f>'Moving Avg'!F1946</f>
        <v>8.6998500000000014</v>
      </c>
      <c r="H1946" s="2">
        <f>'Moving Avg'!G1946</f>
        <v>8.237759999999998</v>
      </c>
      <c r="I1946" s="2">
        <f>'Moving Avg'!H1946</f>
        <v>7.4480949999999986</v>
      </c>
      <c r="J1946" s="5" t="str">
        <f>OBV!F1946</f>
        <v>BEARISH</v>
      </c>
      <c r="K1946" s="5" t="str">
        <f>OBV!G1946</f>
        <v>NEUTRAL</v>
      </c>
      <c r="L1946" s="5" t="str">
        <f>OBV!H1946</f>
        <v>CONFIRMED BEARISH</v>
      </c>
      <c r="M1946" s="7">
        <f t="shared" si="300"/>
        <v>25</v>
      </c>
      <c r="N1946" s="7">
        <f t="shared" si="301"/>
        <v>0</v>
      </c>
      <c r="O1946" s="7">
        <f t="shared" si="302"/>
        <v>50</v>
      </c>
      <c r="P1946" s="7">
        <f t="shared" si="303"/>
        <v>16.5</v>
      </c>
      <c r="Q1946" s="8">
        <f t="shared" si="304"/>
        <v>18.725000000000001</v>
      </c>
      <c r="R1946" s="8">
        <f t="shared" si="305"/>
        <v>26.625</v>
      </c>
      <c r="S1946" s="8">
        <f t="shared" si="306"/>
        <v>23.675000000000001</v>
      </c>
      <c r="T1946" s="8">
        <f t="shared" si="307"/>
        <v>22.875</v>
      </c>
      <c r="U1946" s="7">
        <f t="shared" si="308"/>
        <v>23.008333333333336</v>
      </c>
      <c r="V1946" s="7">
        <f t="shared" si="309"/>
        <v>22.975000000000001</v>
      </c>
    </row>
    <row r="1947" spans="1:22" ht="13.5" x14ac:dyDescent="0.25">
      <c r="A1947" s="3">
        <f>RSI!A1947</f>
        <v>44844</v>
      </c>
      <c r="B1947" s="2">
        <f>RSI!B1947</f>
        <v>8.2210000000000001</v>
      </c>
      <c r="C1947" s="2">
        <f>RSI!I1947</f>
        <v>34.837374503097109</v>
      </c>
      <c r="D1947" s="2">
        <f>MACD!E1947</f>
        <v>0.35405359376087553</v>
      </c>
      <c r="E1947" s="2">
        <f>MACD!F1947</f>
        <v>0.21285540272013986</v>
      </c>
      <c r="F1947" s="2">
        <f>'Moving Avg'!D1947</f>
        <v>8.2210000000000001</v>
      </c>
      <c r="G1947" s="2">
        <f>'Moving Avg'!F1947</f>
        <v>8.6607500000000019</v>
      </c>
      <c r="H1947" s="2">
        <f>'Moving Avg'!G1947</f>
        <v>8.2496999999999971</v>
      </c>
      <c r="I1947" s="2">
        <f>'Moving Avg'!H1947</f>
        <v>7.45465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25</v>
      </c>
      <c r="N1947" s="7">
        <f t="shared" si="301"/>
        <v>0</v>
      </c>
      <c r="O1947" s="7">
        <f t="shared" si="302"/>
        <v>50</v>
      </c>
      <c r="P1947" s="7">
        <f t="shared" si="303"/>
        <v>16.5</v>
      </c>
      <c r="Q1947" s="8">
        <f t="shared" si="304"/>
        <v>18.725000000000001</v>
      </c>
      <c r="R1947" s="8">
        <f t="shared" si="305"/>
        <v>26.625</v>
      </c>
      <c r="S1947" s="8">
        <f t="shared" si="306"/>
        <v>23.675000000000001</v>
      </c>
      <c r="T1947" s="8">
        <f t="shared" si="307"/>
        <v>22.875</v>
      </c>
      <c r="U1947" s="7">
        <f t="shared" si="308"/>
        <v>23.008333333333336</v>
      </c>
      <c r="V1947" s="7">
        <f t="shared" si="309"/>
        <v>22.975000000000001</v>
      </c>
    </row>
    <row r="1948" spans="1:22" ht="13.5" x14ac:dyDescent="0.25">
      <c r="A1948" s="3">
        <f>RSI!A1948</f>
        <v>44845</v>
      </c>
      <c r="B1948" s="2">
        <f>RSI!B1948</f>
        <v>8.2210000000000001</v>
      </c>
      <c r="C1948" s="2">
        <f>RSI!I1948</f>
        <v>34.837374503097109</v>
      </c>
      <c r="D1948" s="2">
        <f>MACD!E1948</f>
        <v>0.37911301495653227</v>
      </c>
      <c r="E1948" s="2">
        <f>MACD!F1948</f>
        <v>0.24610692516741833</v>
      </c>
      <c r="F1948" s="2">
        <f>'Moving Avg'!D1948</f>
        <v>8.2210000000000001</v>
      </c>
      <c r="G1948" s="2">
        <f>'Moving Avg'!F1948</f>
        <v>8.6216500000000007</v>
      </c>
      <c r="H1948" s="2">
        <f>'Moving Avg'!G1948</f>
        <v>8.2625999999999973</v>
      </c>
      <c r="I1948" s="2">
        <f>'Moving Avg'!H1948</f>
        <v>7.4612049999999996</v>
      </c>
      <c r="J1948" s="5" t="str">
        <f>OBV!F1948</f>
        <v>NEUTRAL</v>
      </c>
      <c r="K1948" s="5" t="str">
        <f>OBV!G1948</f>
        <v>NEUTRAL</v>
      </c>
      <c r="L1948" s="5" t="str">
        <f>OBV!H1948</f>
        <v>NEUTRAL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33</v>
      </c>
      <c r="Q1948" s="8">
        <f t="shared" si="304"/>
        <v>21.2</v>
      </c>
      <c r="R1948" s="8">
        <f t="shared" si="305"/>
        <v>30.75</v>
      </c>
      <c r="S1948" s="8">
        <f t="shared" si="306"/>
        <v>31.1</v>
      </c>
      <c r="T1948" s="8">
        <f t="shared" si="307"/>
        <v>27</v>
      </c>
      <c r="U1948" s="7">
        <f t="shared" si="308"/>
        <v>27.683333333333337</v>
      </c>
      <c r="V1948" s="7">
        <f t="shared" si="309"/>
        <v>27.512500000000003</v>
      </c>
    </row>
    <row r="1949" spans="1:22" ht="13.5" x14ac:dyDescent="0.25">
      <c r="A1949" s="3">
        <f>RSI!A1949</f>
        <v>44846</v>
      </c>
      <c r="B1949" s="2">
        <f>RSI!B1949</f>
        <v>8.1319999999999997</v>
      </c>
      <c r="C1949" s="2">
        <f>RSI!I1949</f>
        <v>31.107802735912813</v>
      </c>
      <c r="D1949" s="2">
        <f>MACD!E1949</f>
        <v>0.34759987754621946</v>
      </c>
      <c r="E1949" s="2">
        <f>MACD!F1949</f>
        <v>0.26640551564317855</v>
      </c>
      <c r="F1949" s="2">
        <f>'Moving Avg'!D1949</f>
        <v>8.2031999999999989</v>
      </c>
      <c r="G1949" s="2">
        <f>'Moving Avg'!F1949</f>
        <v>8.5781000000000027</v>
      </c>
      <c r="H1949" s="2">
        <f>'Moving Avg'!G1949</f>
        <v>8.2737199999999973</v>
      </c>
      <c r="I1949" s="2">
        <f>'Moving Avg'!H1949</f>
        <v>7.4666250000000005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16.5</v>
      </c>
      <c r="Q1949" s="8">
        <f t="shared" si="304"/>
        <v>18.725000000000001</v>
      </c>
      <c r="R1949" s="8">
        <f t="shared" si="305"/>
        <v>26.625</v>
      </c>
      <c r="S1949" s="8">
        <f t="shared" si="306"/>
        <v>23.675000000000001</v>
      </c>
      <c r="T1949" s="8">
        <f t="shared" si="307"/>
        <v>22.875</v>
      </c>
      <c r="U1949" s="7">
        <f t="shared" si="308"/>
        <v>23.008333333333336</v>
      </c>
      <c r="V1949" s="7">
        <f t="shared" si="309"/>
        <v>22.975000000000001</v>
      </c>
    </row>
    <row r="1950" spans="1:22" ht="13.5" x14ac:dyDescent="0.25">
      <c r="A1950" s="3">
        <f>RSI!A1950</f>
        <v>44847</v>
      </c>
      <c r="B1950" s="2">
        <f>RSI!B1950</f>
        <v>8.4629999999999992</v>
      </c>
      <c r="C1950" s="2">
        <f>RSI!I1950</f>
        <v>51.78255837554947</v>
      </c>
      <c r="D1950" s="2">
        <f>MACD!E1950</f>
        <v>0.32060126701054514</v>
      </c>
      <c r="E1950" s="2">
        <f>MACD!F1950</f>
        <v>0.27724466591665187</v>
      </c>
      <c r="F1950" s="2">
        <f>'Moving Avg'!D1950</f>
        <v>8.2515999999999998</v>
      </c>
      <c r="G1950" s="2">
        <f>'Moving Avg'!F1950</f>
        <v>8.5511000000000017</v>
      </c>
      <c r="H1950" s="2">
        <f>'Moving Avg'!G1950</f>
        <v>8.2914599999999989</v>
      </c>
      <c r="I1950" s="2">
        <f>'Moving Avg'!H1950</f>
        <v>7.4737</v>
      </c>
      <c r="J1950" s="5" t="str">
        <f>OBV!F1950</f>
        <v>BULLISH</v>
      </c>
      <c r="K1950" s="5" t="str">
        <f>OBV!G1950</f>
        <v>NEUTRAL</v>
      </c>
      <c r="L1950" s="5" t="str">
        <f>OBV!H1950</f>
        <v>CONFIRMED BULLISH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83.5</v>
      </c>
      <c r="Q1950" s="8">
        <f t="shared" si="304"/>
        <v>28.774999999999999</v>
      </c>
      <c r="R1950" s="8">
        <f t="shared" si="305"/>
        <v>43.375</v>
      </c>
      <c r="S1950" s="8">
        <f t="shared" si="306"/>
        <v>53.825000000000003</v>
      </c>
      <c r="T1950" s="8">
        <f t="shared" si="307"/>
        <v>39.625</v>
      </c>
      <c r="U1950" s="7">
        <f t="shared" si="308"/>
        <v>41.991666666666667</v>
      </c>
      <c r="V1950" s="7">
        <f t="shared" si="309"/>
        <v>41.400000000000006</v>
      </c>
    </row>
    <row r="1951" spans="1:22" ht="13.5" x14ac:dyDescent="0.25">
      <c r="A1951" s="3">
        <f>RSI!A1951</f>
        <v>44848</v>
      </c>
      <c r="B1951" s="2">
        <f>RSI!B1951</f>
        <v>8.4629999999999992</v>
      </c>
      <c r="C1951" s="2">
        <f>RSI!I1951</f>
        <v>51.78255837554947</v>
      </c>
      <c r="D1951" s="2">
        <f>MACD!E1951</f>
        <v>0.28630775428874244</v>
      </c>
      <c r="E1951" s="2">
        <f>MACD!F1951</f>
        <v>0.27905728359107002</v>
      </c>
      <c r="F1951" s="2">
        <f>'Moving Avg'!D1951</f>
        <v>8.3000000000000007</v>
      </c>
      <c r="G1951" s="2">
        <f>'Moving Avg'!F1951</f>
        <v>8.5309500000000007</v>
      </c>
      <c r="H1951" s="2">
        <f>'Moving Avg'!G1951</f>
        <v>8.3108199999999997</v>
      </c>
      <c r="I1951" s="2">
        <f>'Moving Avg'!H1951</f>
        <v>7.4807749999999995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83.5</v>
      </c>
      <c r="Q1951" s="8">
        <f t="shared" si="304"/>
        <v>28.774999999999999</v>
      </c>
      <c r="R1951" s="8">
        <f t="shared" si="305"/>
        <v>43.375</v>
      </c>
      <c r="S1951" s="8">
        <f t="shared" si="306"/>
        <v>53.825000000000003</v>
      </c>
      <c r="T1951" s="8">
        <f t="shared" si="307"/>
        <v>39.625</v>
      </c>
      <c r="U1951" s="7">
        <f t="shared" si="308"/>
        <v>41.991666666666667</v>
      </c>
      <c r="V1951" s="7">
        <f t="shared" si="309"/>
        <v>41.400000000000006</v>
      </c>
    </row>
    <row r="1952" spans="1:22" ht="13.5" x14ac:dyDescent="0.25">
      <c r="A1952" s="3">
        <f>RSI!A1952</f>
        <v>44851</v>
      </c>
      <c r="B1952" s="2">
        <f>RSI!B1952</f>
        <v>8.4629999999999992</v>
      </c>
      <c r="C1952" s="2">
        <f>RSI!I1952</f>
        <v>51.78255837554947</v>
      </c>
      <c r="D1952" s="2">
        <f>MACD!E1952</f>
        <v>0.25708853202193183</v>
      </c>
      <c r="E1952" s="2">
        <f>MACD!F1952</f>
        <v>0.27466353327724236</v>
      </c>
      <c r="F1952" s="2">
        <f>'Moving Avg'!D1952</f>
        <v>8.3484000000000016</v>
      </c>
      <c r="G1952" s="2">
        <f>'Moving Avg'!F1952</f>
        <v>8.5107999999999997</v>
      </c>
      <c r="H1952" s="2">
        <f>'Moving Avg'!G1952</f>
        <v>8.3275999999999986</v>
      </c>
      <c r="I1952" s="2">
        <f>'Moving Avg'!H1952</f>
        <v>7.4878500000000008</v>
      </c>
      <c r="J1952" s="5" t="str">
        <f>OBV!F1952</f>
        <v>BULLISH</v>
      </c>
      <c r="K1952" s="5" t="str">
        <f>OBV!G1952</f>
        <v>NEUTRAL</v>
      </c>
      <c r="L1952" s="5" t="str">
        <f>OBV!H1952</f>
        <v>CONFIRMED BULLISH</v>
      </c>
      <c r="M1952" s="7">
        <f t="shared" si="300"/>
        <v>25</v>
      </c>
      <c r="N1952" s="7">
        <f t="shared" si="301"/>
        <v>45</v>
      </c>
      <c r="O1952" s="7">
        <f t="shared" si="302"/>
        <v>50</v>
      </c>
      <c r="P1952" s="7">
        <f t="shared" si="303"/>
        <v>83.5</v>
      </c>
      <c r="Q1952" s="8">
        <f t="shared" si="304"/>
        <v>44.524999999999999</v>
      </c>
      <c r="R1952" s="8">
        <f t="shared" si="305"/>
        <v>52.375</v>
      </c>
      <c r="S1952" s="8">
        <f t="shared" si="306"/>
        <v>60.575000000000003</v>
      </c>
      <c r="T1952" s="8">
        <f t="shared" si="307"/>
        <v>50.875</v>
      </c>
      <c r="U1952" s="7">
        <f t="shared" si="308"/>
        <v>52.491666666666674</v>
      </c>
      <c r="V1952" s="7">
        <f t="shared" si="309"/>
        <v>52.087500000000006</v>
      </c>
    </row>
    <row r="1953" spans="1:22" ht="13.5" x14ac:dyDescent="0.25">
      <c r="A1953" s="3">
        <f>RSI!A1953</f>
        <v>44852</v>
      </c>
      <c r="B1953" s="2">
        <f>RSI!B1953</f>
        <v>8.2210000000000001</v>
      </c>
      <c r="C1953" s="2">
        <f>RSI!I1953</f>
        <v>40.644418138034062</v>
      </c>
      <c r="D1953" s="2">
        <f>MACD!E1953</f>
        <v>0.20056534042232954</v>
      </c>
      <c r="E1953" s="2">
        <f>MACD!F1953</f>
        <v>0.25984389470625979</v>
      </c>
      <c r="F1953" s="2">
        <f>'Moving Avg'!D1953</f>
        <v>8.3484000000000016</v>
      </c>
      <c r="G1953" s="2">
        <f>'Moving Avg'!F1953</f>
        <v>8.478550000000002</v>
      </c>
      <c r="H1953" s="2">
        <f>'Moving Avg'!G1953</f>
        <v>8.3395399999999977</v>
      </c>
      <c r="I1953" s="2">
        <f>'Moving Avg'!H1953</f>
        <v>7.4937150000000008</v>
      </c>
      <c r="J1953" s="5" t="str">
        <f>OBV!F1953</f>
        <v>BEARISH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100</v>
      </c>
      <c r="O1953" s="7">
        <f t="shared" si="302"/>
        <v>50</v>
      </c>
      <c r="P1953" s="7">
        <f t="shared" si="303"/>
        <v>16.5</v>
      </c>
      <c r="Q1953" s="8">
        <f t="shared" si="304"/>
        <v>53.725000000000001</v>
      </c>
      <c r="R1953" s="8">
        <f t="shared" si="305"/>
        <v>46.625</v>
      </c>
      <c r="S1953" s="8">
        <f t="shared" si="306"/>
        <v>38.674999999999997</v>
      </c>
      <c r="T1953" s="8">
        <f t="shared" si="307"/>
        <v>47.875</v>
      </c>
      <c r="U1953" s="7">
        <f t="shared" si="308"/>
        <v>46.341666666666661</v>
      </c>
      <c r="V1953" s="7">
        <f t="shared" si="309"/>
        <v>46.724999999999994</v>
      </c>
    </row>
    <row r="1954" spans="1:22" ht="13.5" x14ac:dyDescent="0.25">
      <c r="A1954" s="3">
        <f>RSI!A1954</f>
        <v>44853</v>
      </c>
      <c r="B1954" s="2">
        <f>RSI!B1954</f>
        <v>8.2210000000000001</v>
      </c>
      <c r="C1954" s="2">
        <f>RSI!I1954</f>
        <v>40.644418138034062</v>
      </c>
      <c r="D1954" s="2">
        <f>MACD!E1954</f>
        <v>0.15399514369418021</v>
      </c>
      <c r="E1954" s="2">
        <f>MACD!F1954</f>
        <v>0.23867414450384389</v>
      </c>
      <c r="F1954" s="2">
        <f>'Moving Avg'!D1954</f>
        <v>8.366200000000001</v>
      </c>
      <c r="G1954" s="2">
        <f>'Moving Avg'!F1954</f>
        <v>8.4463000000000008</v>
      </c>
      <c r="H1954" s="2">
        <f>'Moving Avg'!G1954</f>
        <v>8.3514799999999987</v>
      </c>
      <c r="I1954" s="2">
        <f>'Moving Avg'!H1954</f>
        <v>7.4995800000000008</v>
      </c>
      <c r="J1954" s="5" t="str">
        <f>OBV!F1954</f>
        <v>BULLISH</v>
      </c>
      <c r="K1954" s="5" t="str">
        <f>OBV!G1954</f>
        <v>NEUTRAL</v>
      </c>
      <c r="L1954" s="5" t="str">
        <f>OBV!H1954</f>
        <v>CONFIRMED BULLISH</v>
      </c>
      <c r="M1954" s="7">
        <f t="shared" si="300"/>
        <v>25</v>
      </c>
      <c r="N1954" s="7">
        <f t="shared" si="301"/>
        <v>100</v>
      </c>
      <c r="O1954" s="7">
        <f t="shared" si="302"/>
        <v>50</v>
      </c>
      <c r="P1954" s="7">
        <f t="shared" si="303"/>
        <v>83.5</v>
      </c>
      <c r="Q1954" s="8">
        <f t="shared" si="304"/>
        <v>63.774999999999999</v>
      </c>
      <c r="R1954" s="8">
        <f t="shared" si="305"/>
        <v>63.375</v>
      </c>
      <c r="S1954" s="8">
        <f t="shared" si="306"/>
        <v>68.825000000000003</v>
      </c>
      <c r="T1954" s="8">
        <f t="shared" si="307"/>
        <v>64.625</v>
      </c>
      <c r="U1954" s="7">
        <f t="shared" si="308"/>
        <v>65.325000000000003</v>
      </c>
      <c r="V1954" s="7">
        <f t="shared" si="309"/>
        <v>65.150000000000006</v>
      </c>
    </row>
    <row r="1955" spans="1:22" ht="13.5" x14ac:dyDescent="0.25">
      <c r="A1955" s="3">
        <f>RSI!A1955</f>
        <v>44854</v>
      </c>
      <c r="B1955" s="2">
        <f>RSI!B1955</f>
        <v>8.2210000000000001</v>
      </c>
      <c r="C1955" s="2">
        <f>RSI!I1955</f>
        <v>40.644418138034062</v>
      </c>
      <c r="D1955" s="2">
        <f>MACD!E1955</f>
        <v>0.11575359191350287</v>
      </c>
      <c r="E1955" s="2">
        <f>MACD!F1955</f>
        <v>0.2140900339857757</v>
      </c>
      <c r="F1955" s="2">
        <f>'Moving Avg'!D1955</f>
        <v>8.3178000000000001</v>
      </c>
      <c r="G1955" s="2">
        <f>'Moving Avg'!F1955</f>
        <v>8.4140500000000014</v>
      </c>
      <c r="H1955" s="2">
        <f>'Moving Avg'!G1955</f>
        <v>8.3634199999999996</v>
      </c>
      <c r="I1955" s="2">
        <f>'Moving Avg'!H1955</f>
        <v>7.5054450000000008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100</v>
      </c>
      <c r="O1955" s="7">
        <f t="shared" si="302"/>
        <v>50</v>
      </c>
      <c r="P1955" s="7">
        <f t="shared" si="303"/>
        <v>16.5</v>
      </c>
      <c r="Q1955" s="8">
        <f t="shared" si="304"/>
        <v>53.725000000000001</v>
      </c>
      <c r="R1955" s="8">
        <f t="shared" si="305"/>
        <v>46.625</v>
      </c>
      <c r="S1955" s="8">
        <f t="shared" si="306"/>
        <v>38.674999999999997</v>
      </c>
      <c r="T1955" s="8">
        <f t="shared" si="307"/>
        <v>47.875</v>
      </c>
      <c r="U1955" s="7">
        <f t="shared" si="308"/>
        <v>46.341666666666661</v>
      </c>
      <c r="V1955" s="7">
        <f t="shared" si="309"/>
        <v>46.724999999999994</v>
      </c>
    </row>
    <row r="1956" spans="1:22" ht="13.5" x14ac:dyDescent="0.25">
      <c r="A1956" s="3">
        <f>RSI!A1956</f>
        <v>44855</v>
      </c>
      <c r="B1956" s="2">
        <f>RSI!B1956</f>
        <v>8.2210000000000001</v>
      </c>
      <c r="C1956" s="2">
        <f>RSI!I1956</f>
        <v>40.644418138034062</v>
      </c>
      <c r="D1956" s="2">
        <f>MACD!E1956</f>
        <v>8.4473132918231997E-2</v>
      </c>
      <c r="E1956" s="2">
        <f>MACD!F1956</f>
        <v>0.18816665377226696</v>
      </c>
      <c r="F1956" s="2">
        <f>'Moving Avg'!D1956</f>
        <v>8.2693999999999992</v>
      </c>
      <c r="G1956" s="2">
        <f>'Moving Avg'!F1956</f>
        <v>8.3818000000000019</v>
      </c>
      <c r="H1956" s="2">
        <f>'Moving Avg'!G1956</f>
        <v>8.3753599999999988</v>
      </c>
      <c r="I1956" s="2">
        <f>'Moving Avg'!H1956</f>
        <v>7.5113100000000008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100</v>
      </c>
      <c r="O1956" s="7">
        <f t="shared" si="302"/>
        <v>50</v>
      </c>
      <c r="P1956" s="7">
        <f t="shared" si="303"/>
        <v>16.5</v>
      </c>
      <c r="Q1956" s="8">
        <f t="shared" si="304"/>
        <v>53.725000000000001</v>
      </c>
      <c r="R1956" s="8">
        <f t="shared" si="305"/>
        <v>46.625</v>
      </c>
      <c r="S1956" s="8">
        <f t="shared" si="306"/>
        <v>38.674999999999997</v>
      </c>
      <c r="T1956" s="8">
        <f t="shared" si="307"/>
        <v>47.875</v>
      </c>
      <c r="U1956" s="7">
        <f t="shared" si="308"/>
        <v>46.341666666666661</v>
      </c>
      <c r="V1956" s="7">
        <f t="shared" si="309"/>
        <v>46.724999999999994</v>
      </c>
    </row>
    <row r="1957" spans="1:22" ht="13.5" x14ac:dyDescent="0.25">
      <c r="A1957" s="3">
        <f>RSI!A1957</f>
        <v>44858</v>
      </c>
      <c r="B1957" s="2">
        <f>RSI!B1957</f>
        <v>8.2210000000000001</v>
      </c>
      <c r="C1957" s="2">
        <f>RSI!I1957</f>
        <v>40.644418138034062</v>
      </c>
      <c r="D1957" s="2">
        <f>MACD!E1957</f>
        <v>5.9002994014036858E-2</v>
      </c>
      <c r="E1957" s="2">
        <f>MACD!F1957</f>
        <v>0.16233392182062095</v>
      </c>
      <c r="F1957" s="2">
        <f>'Moving Avg'!D1957</f>
        <v>8.2210000000000001</v>
      </c>
      <c r="G1957" s="2">
        <f>'Moving Avg'!F1957</f>
        <v>8.3495500000000007</v>
      </c>
      <c r="H1957" s="2">
        <f>'Moving Avg'!G1957</f>
        <v>8.3872999999999998</v>
      </c>
      <c r="I1957" s="2">
        <f>'Moving Avg'!H1957</f>
        <v>7.5171750000000008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25</v>
      </c>
      <c r="N1957" s="7">
        <f t="shared" si="301"/>
        <v>100</v>
      </c>
      <c r="O1957" s="7">
        <f t="shared" si="302"/>
        <v>50</v>
      </c>
      <c r="P1957" s="7">
        <f t="shared" si="303"/>
        <v>16.5</v>
      </c>
      <c r="Q1957" s="8">
        <f t="shared" si="304"/>
        <v>53.725000000000001</v>
      </c>
      <c r="R1957" s="8">
        <f t="shared" si="305"/>
        <v>46.625</v>
      </c>
      <c r="S1957" s="8">
        <f t="shared" si="306"/>
        <v>38.674999999999997</v>
      </c>
      <c r="T1957" s="8">
        <f t="shared" si="307"/>
        <v>47.875</v>
      </c>
      <c r="U1957" s="7">
        <f t="shared" si="308"/>
        <v>46.341666666666661</v>
      </c>
      <c r="V1957" s="7">
        <f t="shared" si="309"/>
        <v>46.724999999999994</v>
      </c>
    </row>
    <row r="1958" spans="1:22" ht="13.5" x14ac:dyDescent="0.25">
      <c r="A1958" s="3">
        <f>RSI!A1958</f>
        <v>44859</v>
      </c>
      <c r="B1958" s="2">
        <f>RSI!B1958</f>
        <v>8.2210000000000001</v>
      </c>
      <c r="C1958" s="2">
        <f>RSI!I1958</f>
        <v>40.644418138034069</v>
      </c>
      <c r="D1958" s="2">
        <f>MACD!E1958</f>
        <v>3.8375358188652342E-2</v>
      </c>
      <c r="E1958" s="2">
        <f>MACD!F1958</f>
        <v>0.13754220909422724</v>
      </c>
      <c r="F1958" s="2">
        <f>'Moving Avg'!D1958</f>
        <v>8.2210000000000001</v>
      </c>
      <c r="G1958" s="2">
        <f>'Moving Avg'!F1958</f>
        <v>8.3173000000000012</v>
      </c>
      <c r="H1958" s="2">
        <f>'Moving Avg'!G1958</f>
        <v>8.4001999999999999</v>
      </c>
      <c r="I1958" s="2">
        <f>'Moving Avg'!H1958</f>
        <v>7.5230400000000008</v>
      </c>
      <c r="J1958" s="5" t="str">
        <f>OBV!F1958</f>
        <v>NEUTRAL</v>
      </c>
      <c r="K1958" s="5" t="str">
        <f>OBV!G1958</f>
        <v>NEUTRAL</v>
      </c>
      <c r="L1958" s="5" t="str">
        <f>OBV!H1958</f>
        <v>NEUTRAL</v>
      </c>
      <c r="M1958" s="7">
        <f t="shared" si="300"/>
        <v>25</v>
      </c>
      <c r="N1958" s="7">
        <f t="shared" si="301"/>
        <v>100</v>
      </c>
      <c r="O1958" s="7">
        <f t="shared" si="302"/>
        <v>50</v>
      </c>
      <c r="P1958" s="7">
        <f t="shared" si="303"/>
        <v>33</v>
      </c>
      <c r="Q1958" s="8">
        <f t="shared" si="304"/>
        <v>56.2</v>
      </c>
      <c r="R1958" s="8">
        <f t="shared" si="305"/>
        <v>50.75</v>
      </c>
      <c r="S1958" s="8">
        <f t="shared" si="306"/>
        <v>46.1</v>
      </c>
      <c r="T1958" s="8">
        <f t="shared" si="307"/>
        <v>52</v>
      </c>
      <c r="U1958" s="7">
        <f t="shared" si="308"/>
        <v>51.016666666666673</v>
      </c>
      <c r="V1958" s="7">
        <f t="shared" si="309"/>
        <v>51.262500000000003</v>
      </c>
    </row>
    <row r="1959" spans="1:22" ht="13.5" x14ac:dyDescent="0.25">
      <c r="A1959" s="3">
        <f>RSI!A1959</f>
        <v>44860</v>
      </c>
      <c r="B1959" s="2">
        <f>RSI!B1959</f>
        <v>8.2050000000000001</v>
      </c>
      <c r="C1959" s="2">
        <f>RSI!I1959</f>
        <v>39.76232654542234</v>
      </c>
      <c r="D1959" s="2">
        <f>MACD!E1959</f>
        <v>9.2696565227416983E-3</v>
      </c>
      <c r="E1959" s="2">
        <f>MACD!F1959</f>
        <v>0.11188769857993013</v>
      </c>
      <c r="F1959" s="2">
        <f>'Moving Avg'!D1959</f>
        <v>8.2178000000000004</v>
      </c>
      <c r="G1959" s="2">
        <f>'Moving Avg'!F1959</f>
        <v>8.304000000000002</v>
      </c>
      <c r="H1959" s="2">
        <f>'Moving Avg'!G1959</f>
        <v>8.4127799999999997</v>
      </c>
      <c r="I1959" s="2">
        <f>'Moving Avg'!H1959</f>
        <v>7.5288250000000003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25</v>
      </c>
      <c r="N1959" s="7">
        <f t="shared" si="301"/>
        <v>100</v>
      </c>
      <c r="O1959" s="7">
        <f t="shared" si="302"/>
        <v>50</v>
      </c>
      <c r="P1959" s="7">
        <f t="shared" si="303"/>
        <v>16.5</v>
      </c>
      <c r="Q1959" s="8">
        <f t="shared" si="304"/>
        <v>53.725000000000001</v>
      </c>
      <c r="R1959" s="8">
        <f t="shared" si="305"/>
        <v>46.625</v>
      </c>
      <c r="S1959" s="8">
        <f t="shared" si="306"/>
        <v>38.674999999999997</v>
      </c>
      <c r="T1959" s="8">
        <f t="shared" si="307"/>
        <v>47.875</v>
      </c>
      <c r="U1959" s="7">
        <f t="shared" si="308"/>
        <v>46.341666666666661</v>
      </c>
      <c r="V1959" s="7">
        <f t="shared" si="309"/>
        <v>46.724999999999994</v>
      </c>
    </row>
    <row r="1960" spans="1:22" ht="13.5" x14ac:dyDescent="0.25">
      <c r="A1960" s="3">
        <f>RSI!A1960</f>
        <v>44861</v>
      </c>
      <c r="B1960" s="2">
        <f>RSI!B1960</f>
        <v>8.2050000000000001</v>
      </c>
      <c r="C1960" s="2">
        <f>RSI!I1960</f>
        <v>39.76232654542234</v>
      </c>
      <c r="D1960" s="2">
        <f>MACD!E1960</f>
        <v>3.6451575086227095E-2</v>
      </c>
      <c r="E1960" s="2">
        <f>MACD!F1960</f>
        <v>9.6800473881189522E-2</v>
      </c>
      <c r="F1960" s="2">
        <f>'Moving Avg'!D1960</f>
        <v>8.2146000000000008</v>
      </c>
      <c r="G1960" s="2">
        <f>'Moving Avg'!F1960</f>
        <v>8.283450000000002</v>
      </c>
      <c r="H1960" s="2">
        <f>'Moving Avg'!G1960</f>
        <v>8.4253599999999995</v>
      </c>
      <c r="I1960" s="2">
        <f>'Moving Avg'!H1960</f>
        <v>7.5346099999999998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25</v>
      </c>
      <c r="N1960" s="7">
        <f t="shared" si="301"/>
        <v>100</v>
      </c>
      <c r="O1960" s="7">
        <f t="shared" si="302"/>
        <v>50</v>
      </c>
      <c r="P1960" s="7">
        <f t="shared" si="303"/>
        <v>16.5</v>
      </c>
      <c r="Q1960" s="8">
        <f t="shared" si="304"/>
        <v>53.725000000000001</v>
      </c>
      <c r="R1960" s="8">
        <f t="shared" si="305"/>
        <v>46.625</v>
      </c>
      <c r="S1960" s="8">
        <f t="shared" si="306"/>
        <v>38.674999999999997</v>
      </c>
      <c r="T1960" s="8">
        <f t="shared" si="307"/>
        <v>47.875</v>
      </c>
      <c r="U1960" s="7">
        <f t="shared" si="308"/>
        <v>46.341666666666661</v>
      </c>
      <c r="V1960" s="7">
        <f t="shared" si="309"/>
        <v>46.724999999999994</v>
      </c>
    </row>
    <row r="1961" spans="1:22" ht="13.5" x14ac:dyDescent="0.25">
      <c r="A1961" s="3">
        <f>RSI!A1961</f>
        <v>44862</v>
      </c>
      <c r="B1961" s="2">
        <f>RSI!B1961</f>
        <v>8.2050000000000001</v>
      </c>
      <c r="C1961" s="2">
        <f>RSI!I1961</f>
        <v>39.76232654542234</v>
      </c>
      <c r="D1961" s="2">
        <f>MACD!E1961</f>
        <v>6.0272718404213776E-2</v>
      </c>
      <c r="E1961" s="2">
        <f>MACD!F1961</f>
        <v>8.9494922785794379E-2</v>
      </c>
      <c r="F1961" s="2">
        <f>'Moving Avg'!D1961</f>
        <v>8.2113999999999994</v>
      </c>
      <c r="G1961" s="2">
        <f>'Moving Avg'!F1961</f>
        <v>8.2665500000000023</v>
      </c>
      <c r="H1961" s="2">
        <f>'Moving Avg'!G1961</f>
        <v>8.4379399999999993</v>
      </c>
      <c r="I1961" s="2">
        <f>'Moving Avg'!H1961</f>
        <v>7.5403950000000002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  <c r="M1961" s="7">
        <f t="shared" si="300"/>
        <v>25</v>
      </c>
      <c r="N1961" s="7">
        <f t="shared" si="301"/>
        <v>100</v>
      </c>
      <c r="O1961" s="7">
        <f t="shared" si="302"/>
        <v>50</v>
      </c>
      <c r="P1961" s="7">
        <f t="shared" si="303"/>
        <v>16.5</v>
      </c>
      <c r="Q1961" s="8">
        <f t="shared" si="304"/>
        <v>53.725000000000001</v>
      </c>
      <c r="R1961" s="8">
        <f t="shared" si="305"/>
        <v>46.625</v>
      </c>
      <c r="S1961" s="8">
        <f t="shared" si="306"/>
        <v>38.674999999999997</v>
      </c>
      <c r="T1961" s="8">
        <f t="shared" si="307"/>
        <v>47.875</v>
      </c>
      <c r="U1961" s="7">
        <f t="shared" si="308"/>
        <v>46.341666666666661</v>
      </c>
      <c r="V1961" s="7">
        <f t="shared" si="309"/>
        <v>46.724999999999994</v>
      </c>
    </row>
    <row r="1962" spans="1:22" ht="13.5" x14ac:dyDescent="0.25">
      <c r="A1962" s="3">
        <f>RSI!A1962</f>
        <v>44865</v>
      </c>
      <c r="B1962" s="2">
        <f>RSI!B1962</f>
        <v>8.2050000000000001</v>
      </c>
      <c r="C1962" s="2">
        <f>RSI!I1962</f>
        <v>39.76232654542234</v>
      </c>
      <c r="D1962" s="2">
        <f>MACD!E1962</f>
        <v>8.1189309682930144E-2</v>
      </c>
      <c r="E1962" s="2">
        <f>MACD!F1962</f>
        <v>8.7833800165221548E-2</v>
      </c>
      <c r="F1962" s="2">
        <f>'Moving Avg'!D1962</f>
        <v>8.2081999999999997</v>
      </c>
      <c r="G1962" s="2">
        <f>'Moving Avg'!F1962</f>
        <v>8.2496500000000026</v>
      </c>
      <c r="H1962" s="2">
        <f>'Moving Avg'!G1962</f>
        <v>8.4495599999999982</v>
      </c>
      <c r="I1962" s="2">
        <f>'Moving Avg'!H1962</f>
        <v>7.5461799999999997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  <c r="M1962" s="7">
        <f t="shared" si="300"/>
        <v>25</v>
      </c>
      <c r="N1962" s="7">
        <f t="shared" si="301"/>
        <v>45</v>
      </c>
      <c r="O1962" s="7">
        <f t="shared" si="302"/>
        <v>50</v>
      </c>
      <c r="P1962" s="7">
        <f t="shared" si="303"/>
        <v>16.5</v>
      </c>
      <c r="Q1962" s="8">
        <f t="shared" si="304"/>
        <v>34.475000000000001</v>
      </c>
      <c r="R1962" s="8">
        <f t="shared" si="305"/>
        <v>35.625</v>
      </c>
      <c r="S1962" s="8">
        <f t="shared" si="306"/>
        <v>30.425000000000001</v>
      </c>
      <c r="T1962" s="8">
        <f t="shared" si="307"/>
        <v>34.125</v>
      </c>
      <c r="U1962" s="7">
        <f t="shared" si="308"/>
        <v>33.508333333333333</v>
      </c>
      <c r="V1962" s="7">
        <f t="shared" si="309"/>
        <v>33.662499999999994</v>
      </c>
    </row>
    <row r="1963" spans="1:22" ht="13.5" x14ac:dyDescent="0.25">
      <c r="A1963" s="3">
        <f>RSI!A1963</f>
        <v>44866</v>
      </c>
      <c r="B1963" s="2">
        <f>RSI!B1963</f>
        <v>8.2050000000000001</v>
      </c>
      <c r="C1963" s="2">
        <f>RSI!I1963</f>
        <v>39.76232654542234</v>
      </c>
      <c r="D1963" s="2">
        <f>MACD!E1963</f>
        <v>6.2361119833685308E-2</v>
      </c>
      <c r="E1963" s="2">
        <f>MACD!F1963</f>
        <v>8.27392640989143E-2</v>
      </c>
      <c r="F1963" s="2">
        <f>'Moving Avg'!D1963</f>
        <v>8.2050000000000001</v>
      </c>
      <c r="G1963" s="2">
        <f>'Moving Avg'!F1963</f>
        <v>8.2488500000000027</v>
      </c>
      <c r="H1963" s="2">
        <f>'Moving Avg'!G1963</f>
        <v>8.4611799999999988</v>
      </c>
      <c r="I1963" s="2">
        <f>'Moving Avg'!H1963</f>
        <v>7.5519649999999992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25</v>
      </c>
      <c r="N1963" s="7">
        <f t="shared" si="301"/>
        <v>100</v>
      </c>
      <c r="O1963" s="7">
        <f t="shared" si="302"/>
        <v>50</v>
      </c>
      <c r="P1963" s="7">
        <f t="shared" si="303"/>
        <v>16.5</v>
      </c>
      <c r="Q1963" s="8">
        <f t="shared" si="304"/>
        <v>53.725000000000001</v>
      </c>
      <c r="R1963" s="8">
        <f t="shared" si="305"/>
        <v>46.625</v>
      </c>
      <c r="S1963" s="8">
        <f t="shared" si="306"/>
        <v>38.674999999999997</v>
      </c>
      <c r="T1963" s="8">
        <f t="shared" si="307"/>
        <v>47.875</v>
      </c>
      <c r="U1963" s="7">
        <f t="shared" si="308"/>
        <v>46.341666666666661</v>
      </c>
      <c r="V1963" s="7">
        <f t="shared" si="309"/>
        <v>46.724999999999994</v>
      </c>
    </row>
    <row r="1964" spans="1:22" ht="13.5" x14ac:dyDescent="0.25">
      <c r="A1964" s="3">
        <f>RSI!A1964</f>
        <v>44867</v>
      </c>
      <c r="B1964" s="2">
        <f>RSI!B1964</f>
        <v>8.2050000000000001</v>
      </c>
      <c r="C1964" s="2">
        <f>RSI!I1964</f>
        <v>39.76232654542234</v>
      </c>
      <c r="D1964" s="2">
        <f>MACD!E1964</f>
        <v>4.7081357190162265E-2</v>
      </c>
      <c r="E1964" s="2">
        <f>MACD!F1964</f>
        <v>7.5607682717163893E-2</v>
      </c>
      <c r="F1964" s="2">
        <f>'Moving Avg'!D1964</f>
        <v>8.2050000000000001</v>
      </c>
      <c r="G1964" s="2">
        <f>'Moving Avg'!F1964</f>
        <v>8.2480500000000028</v>
      </c>
      <c r="H1964" s="2">
        <f>'Moving Avg'!G1964</f>
        <v>8.4673199999999973</v>
      </c>
      <c r="I1964" s="2">
        <f>'Moving Avg'!H1964</f>
        <v>7.5577499999999995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25</v>
      </c>
      <c r="N1964" s="7">
        <f t="shared" si="301"/>
        <v>100</v>
      </c>
      <c r="O1964" s="7">
        <f t="shared" si="302"/>
        <v>50</v>
      </c>
      <c r="P1964" s="7">
        <f t="shared" si="303"/>
        <v>33</v>
      </c>
      <c r="Q1964" s="8">
        <f t="shared" si="304"/>
        <v>56.2</v>
      </c>
      <c r="R1964" s="8">
        <f t="shared" si="305"/>
        <v>50.75</v>
      </c>
      <c r="S1964" s="8">
        <f t="shared" si="306"/>
        <v>46.1</v>
      </c>
      <c r="T1964" s="8">
        <f t="shared" si="307"/>
        <v>52</v>
      </c>
      <c r="U1964" s="7">
        <f t="shared" si="308"/>
        <v>51.016666666666673</v>
      </c>
      <c r="V1964" s="7">
        <f t="shared" si="309"/>
        <v>51.262500000000003</v>
      </c>
    </row>
    <row r="1965" spans="1:22" ht="13.5" x14ac:dyDescent="0.25">
      <c r="A1965" s="3">
        <f>RSI!A1965</f>
        <v>44868</v>
      </c>
      <c r="B1965" s="2">
        <f>RSI!B1965</f>
        <v>8.2050000000000001</v>
      </c>
      <c r="C1965" s="2">
        <f>RSI!I1965</f>
        <v>39.76232654542234</v>
      </c>
      <c r="D1965" s="2">
        <f>MACD!E1965</f>
        <v>3.4755829680960915E-2</v>
      </c>
      <c r="E1965" s="2">
        <f>MACD!F1965</f>
        <v>6.7437312109923306E-2</v>
      </c>
      <c r="F1965" s="2">
        <f>'Moving Avg'!D1965</f>
        <v>8.2050000000000001</v>
      </c>
      <c r="G1965" s="2">
        <f>'Moving Avg'!F1965</f>
        <v>8.2472500000000046</v>
      </c>
      <c r="H1965" s="2">
        <f>'Moving Avg'!G1965</f>
        <v>8.4734599999999975</v>
      </c>
      <c r="I1965" s="2">
        <f>'Moving Avg'!H1965</f>
        <v>7.563534999999999</v>
      </c>
      <c r="J1965" s="5" t="str">
        <f>OBV!F1965</f>
        <v>NEUTRAL</v>
      </c>
      <c r="K1965" s="5" t="str">
        <f>OBV!G1965</f>
        <v>NEUTRAL</v>
      </c>
      <c r="L1965" s="5" t="str">
        <f>OBV!H1965</f>
        <v>NEUTRAL</v>
      </c>
      <c r="M1965" s="7">
        <f t="shared" si="300"/>
        <v>25</v>
      </c>
      <c r="N1965" s="7">
        <f t="shared" si="301"/>
        <v>100</v>
      </c>
      <c r="O1965" s="7">
        <f t="shared" si="302"/>
        <v>50</v>
      </c>
      <c r="P1965" s="7">
        <f t="shared" si="303"/>
        <v>33</v>
      </c>
      <c r="Q1965" s="8">
        <f t="shared" si="304"/>
        <v>56.2</v>
      </c>
      <c r="R1965" s="8">
        <f t="shared" si="305"/>
        <v>50.75</v>
      </c>
      <c r="S1965" s="8">
        <f t="shared" si="306"/>
        <v>46.1</v>
      </c>
      <c r="T1965" s="8">
        <f t="shared" si="307"/>
        <v>52</v>
      </c>
      <c r="U1965" s="7">
        <f t="shared" si="308"/>
        <v>51.016666666666673</v>
      </c>
      <c r="V1965" s="7">
        <f t="shared" si="309"/>
        <v>51.262500000000003</v>
      </c>
    </row>
    <row r="1966" spans="1:22" ht="13.5" x14ac:dyDescent="0.25">
      <c r="A1966" s="3">
        <f>RSI!A1966</f>
        <v>44869</v>
      </c>
      <c r="B1966" s="2">
        <f>RSI!B1966</f>
        <v>8.14</v>
      </c>
      <c r="C1966" s="2">
        <f>RSI!I1966</f>
        <v>34.632704809381366</v>
      </c>
      <c r="D1966" s="2">
        <f>MACD!E1966</f>
        <v>2.9700150524964997E-2</v>
      </c>
      <c r="E1966" s="2">
        <f>MACD!F1966</f>
        <v>5.9889879792931644E-2</v>
      </c>
      <c r="F1966" s="2">
        <f>'Moving Avg'!D1966</f>
        <v>8.1920000000000002</v>
      </c>
      <c r="G1966" s="2">
        <f>'Moving Avg'!F1966</f>
        <v>8.2432000000000016</v>
      </c>
      <c r="H1966" s="2">
        <f>'Moving Avg'!G1966</f>
        <v>8.4782999999999973</v>
      </c>
      <c r="I1966" s="2">
        <f>'Moving Avg'!H1966</f>
        <v>7.5689950000000001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100</v>
      </c>
      <c r="O1966" s="7">
        <f t="shared" si="302"/>
        <v>50</v>
      </c>
      <c r="P1966" s="7">
        <f t="shared" si="303"/>
        <v>16.5</v>
      </c>
      <c r="Q1966" s="8">
        <f t="shared" si="304"/>
        <v>53.725000000000001</v>
      </c>
      <c r="R1966" s="8">
        <f t="shared" si="305"/>
        <v>46.625</v>
      </c>
      <c r="S1966" s="8">
        <f t="shared" si="306"/>
        <v>38.674999999999997</v>
      </c>
      <c r="T1966" s="8">
        <f t="shared" si="307"/>
        <v>47.875</v>
      </c>
      <c r="U1966" s="7">
        <f t="shared" si="308"/>
        <v>46.341666666666661</v>
      </c>
      <c r="V1966" s="7">
        <f t="shared" si="309"/>
        <v>46.724999999999994</v>
      </c>
    </row>
    <row r="1967" spans="1:22" ht="13.5" x14ac:dyDescent="0.25">
      <c r="A1967" s="3">
        <f>RSI!A1967</f>
        <v>44872</v>
      </c>
      <c r="B1967" s="2">
        <f>RSI!B1967</f>
        <v>8.14</v>
      </c>
      <c r="C1967" s="2">
        <f>RSI!I1967</f>
        <v>34.632704809381366</v>
      </c>
      <c r="D1967" s="2">
        <f>MACD!E1967</f>
        <v>2.632376200645048E-2</v>
      </c>
      <c r="E1967" s="2">
        <f>MACD!F1967</f>
        <v>5.3176656235635417E-2</v>
      </c>
      <c r="F1967" s="2">
        <f>'Moving Avg'!D1967</f>
        <v>8.1790000000000003</v>
      </c>
      <c r="G1967" s="2">
        <f>'Moving Avg'!F1967</f>
        <v>8.2391500000000004</v>
      </c>
      <c r="H1967" s="2">
        <f>'Moving Avg'!G1967</f>
        <v>8.4782999999999973</v>
      </c>
      <c r="I1967" s="2">
        <f>'Moving Avg'!H1967</f>
        <v>7.5744550000000004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16.5</v>
      </c>
      <c r="Q1967" s="8">
        <f t="shared" si="304"/>
        <v>53.725000000000001</v>
      </c>
      <c r="R1967" s="8">
        <f t="shared" si="305"/>
        <v>46.625</v>
      </c>
      <c r="S1967" s="8">
        <f t="shared" si="306"/>
        <v>38.674999999999997</v>
      </c>
      <c r="T1967" s="8">
        <f t="shared" si="307"/>
        <v>47.875</v>
      </c>
      <c r="U1967" s="7">
        <f t="shared" si="308"/>
        <v>46.341666666666661</v>
      </c>
      <c r="V1967" s="7">
        <f t="shared" si="309"/>
        <v>46.724999999999994</v>
      </c>
    </row>
    <row r="1968" spans="1:22" ht="13.5" x14ac:dyDescent="0.25">
      <c r="A1968" s="3">
        <f>RSI!A1968</f>
        <v>44873</v>
      </c>
      <c r="B1968" s="2">
        <f>RSI!B1968</f>
        <v>8.14</v>
      </c>
      <c r="C1968" s="2">
        <f>RSI!I1968</f>
        <v>34.632704809381366</v>
      </c>
      <c r="D1968" s="2">
        <f>MACD!E1968</f>
        <v>2.4301534397855207E-2</v>
      </c>
      <c r="E1968" s="2">
        <f>MACD!F1968</f>
        <v>4.7401631868079379E-2</v>
      </c>
      <c r="F1968" s="2">
        <f>'Moving Avg'!D1968</f>
        <v>8.1660000000000004</v>
      </c>
      <c r="G1968" s="2">
        <f>'Moving Avg'!F1968</f>
        <v>8.2350999999999992</v>
      </c>
      <c r="H1968" s="2">
        <f>'Moving Avg'!G1968</f>
        <v>8.4782999999999973</v>
      </c>
      <c r="I1968" s="2">
        <f>'Moving Avg'!H1968</f>
        <v>7.5799149999999997</v>
      </c>
      <c r="J1968" s="5" t="str">
        <f>OBV!F1968</f>
        <v>BEARISH</v>
      </c>
      <c r="K1968" s="5" t="str">
        <f>OBV!G1968</f>
        <v>NEUTRAL</v>
      </c>
      <c r="L1968" s="5" t="str">
        <f>OBV!H1968</f>
        <v>CONFIRMED BEARISH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16.5</v>
      </c>
      <c r="Q1968" s="8">
        <f t="shared" si="304"/>
        <v>53.725000000000001</v>
      </c>
      <c r="R1968" s="8">
        <f t="shared" si="305"/>
        <v>46.625</v>
      </c>
      <c r="S1968" s="8">
        <f t="shared" si="306"/>
        <v>38.674999999999997</v>
      </c>
      <c r="T1968" s="8">
        <f t="shared" si="307"/>
        <v>47.875</v>
      </c>
      <c r="U1968" s="7">
        <f t="shared" si="308"/>
        <v>46.341666666666661</v>
      </c>
      <c r="V1968" s="7">
        <f t="shared" si="309"/>
        <v>46.724999999999994</v>
      </c>
    </row>
    <row r="1969" spans="1:22" ht="13.5" x14ac:dyDescent="0.25">
      <c r="A1969" s="3">
        <f>RSI!A1969</f>
        <v>44874</v>
      </c>
      <c r="B1969" s="2">
        <f>RSI!B1969</f>
        <v>8.14</v>
      </c>
      <c r="C1969" s="2">
        <f>RSI!I1969</f>
        <v>34.632704809381366</v>
      </c>
      <c r="D1969" s="2">
        <f>MACD!E1969</f>
        <v>2.0901765936445216E-2</v>
      </c>
      <c r="E1969" s="2">
        <f>MACD!F1969</f>
        <v>4.210165868175255E-2</v>
      </c>
      <c r="F1969" s="2">
        <f>'Moving Avg'!D1969</f>
        <v>8.1530000000000005</v>
      </c>
      <c r="G1969" s="2">
        <f>'Moving Avg'!F1969</f>
        <v>8.2354999999999983</v>
      </c>
      <c r="H1969" s="2">
        <f>'Moving Avg'!G1969</f>
        <v>8.4734599999999975</v>
      </c>
      <c r="I1969" s="2">
        <f>'Moving Avg'!H1969</f>
        <v>7.585375</v>
      </c>
      <c r="J1969" s="5" t="str">
        <f>OBV!F1969</f>
        <v>BEARISH</v>
      </c>
      <c r="K1969" s="5" t="str">
        <f>OBV!G1969</f>
        <v>NEUTRAL</v>
      </c>
      <c r="L1969" s="5" t="str">
        <f>OBV!H1969</f>
        <v>CONFIRMED BEARISH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16.5</v>
      </c>
      <c r="Q1969" s="8">
        <f t="shared" si="304"/>
        <v>53.725000000000001</v>
      </c>
      <c r="R1969" s="8">
        <f t="shared" si="305"/>
        <v>46.625</v>
      </c>
      <c r="S1969" s="8">
        <f t="shared" si="306"/>
        <v>38.674999999999997</v>
      </c>
      <c r="T1969" s="8">
        <f t="shared" si="307"/>
        <v>47.875</v>
      </c>
      <c r="U1969" s="7">
        <f t="shared" si="308"/>
        <v>46.341666666666661</v>
      </c>
      <c r="V1969" s="7">
        <f t="shared" si="309"/>
        <v>46.724999999999994</v>
      </c>
    </row>
    <row r="1970" spans="1:22" ht="13.5" x14ac:dyDescent="0.25">
      <c r="A1970" s="3">
        <f>RSI!A1970</f>
        <v>44875</v>
      </c>
      <c r="B1970" s="2">
        <f>RSI!B1970</f>
        <v>8.06</v>
      </c>
      <c r="C1970" s="2">
        <f>RSI!I1970</f>
        <v>28.538002602764394</v>
      </c>
      <c r="D1970" s="2">
        <f>MACD!E1970</f>
        <v>2.4666599581362192E-2</v>
      </c>
      <c r="E1970" s="2">
        <f>MACD!F1970</f>
        <v>3.8614646861674477E-2</v>
      </c>
      <c r="F1970" s="2">
        <f>'Moving Avg'!D1970</f>
        <v>8.1240000000000006</v>
      </c>
      <c r="G1970" s="2">
        <f>'Moving Avg'!F1970</f>
        <v>8.2153499999999973</v>
      </c>
      <c r="H1970" s="2">
        <f>'Moving Avg'!G1970</f>
        <v>8.467019999999998</v>
      </c>
      <c r="I1970" s="2">
        <f>'Moving Avg'!H1970</f>
        <v>7.5909350000000009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50</v>
      </c>
      <c r="N1970" s="7">
        <f t="shared" si="301"/>
        <v>45</v>
      </c>
      <c r="O1970" s="7">
        <f t="shared" si="302"/>
        <v>50</v>
      </c>
      <c r="P1970" s="7">
        <f t="shared" si="303"/>
        <v>16.5</v>
      </c>
      <c r="Q1970" s="8">
        <f t="shared" si="304"/>
        <v>43.225000000000001</v>
      </c>
      <c r="R1970" s="8">
        <f t="shared" si="305"/>
        <v>40.625</v>
      </c>
      <c r="S1970" s="8">
        <f t="shared" si="306"/>
        <v>34.174999999999997</v>
      </c>
      <c r="T1970" s="8">
        <f t="shared" si="307"/>
        <v>40.375</v>
      </c>
      <c r="U1970" s="7">
        <f t="shared" si="308"/>
        <v>39.341666666666661</v>
      </c>
      <c r="V1970" s="7">
        <f t="shared" si="309"/>
        <v>39.599999999999994</v>
      </c>
    </row>
    <row r="1971" spans="1:22" ht="13.5" x14ac:dyDescent="0.25">
      <c r="A1971" s="3">
        <f>RSI!A1971</f>
        <v>44876</v>
      </c>
      <c r="B1971" s="2">
        <f>RSI!B1971</f>
        <v>7.9790000000000001</v>
      </c>
      <c r="C1971" s="2">
        <f>RSI!I1971</f>
        <v>23.943545024913576</v>
      </c>
      <c r="D1971" s="2">
        <f>MACD!E1971</f>
        <v>3.4987576373460172E-2</v>
      </c>
      <c r="E1971" s="2">
        <f>MACD!F1971</f>
        <v>3.7889232764031618E-2</v>
      </c>
      <c r="F1971" s="2">
        <f>'Moving Avg'!D1971</f>
        <v>8.091800000000001</v>
      </c>
      <c r="G1971" s="2">
        <f>'Moving Avg'!F1971</f>
        <v>8.1911500000000004</v>
      </c>
      <c r="H1971" s="2">
        <f>'Moving Avg'!G1971</f>
        <v>8.4589599999999976</v>
      </c>
      <c r="I1971" s="2">
        <f>'Moving Avg'!H1971</f>
        <v>7.5955900000000005</v>
      </c>
      <c r="J1971" s="5" t="str">
        <f>OBV!F1971</f>
        <v>BEARISH</v>
      </c>
      <c r="K1971" s="5" t="str">
        <f>OBV!G1971</f>
        <v>NEUTRAL</v>
      </c>
      <c r="L1971" s="5" t="str">
        <f>OBV!H1971</f>
        <v>CONFIRMED BEARISH</v>
      </c>
      <c r="M1971" s="7">
        <f t="shared" si="300"/>
        <v>50</v>
      </c>
      <c r="N1971" s="7">
        <f t="shared" si="301"/>
        <v>45</v>
      </c>
      <c r="O1971" s="7">
        <f t="shared" si="302"/>
        <v>50</v>
      </c>
      <c r="P1971" s="7">
        <f t="shared" si="303"/>
        <v>16.5</v>
      </c>
      <c r="Q1971" s="8">
        <f t="shared" si="304"/>
        <v>43.225000000000001</v>
      </c>
      <c r="R1971" s="8">
        <f t="shared" si="305"/>
        <v>40.625</v>
      </c>
      <c r="S1971" s="8">
        <f t="shared" si="306"/>
        <v>34.174999999999997</v>
      </c>
      <c r="T1971" s="8">
        <f t="shared" si="307"/>
        <v>40.375</v>
      </c>
      <c r="U1971" s="7">
        <f t="shared" si="308"/>
        <v>39.341666666666661</v>
      </c>
      <c r="V1971" s="7">
        <f t="shared" si="309"/>
        <v>39.599999999999994</v>
      </c>
    </row>
    <row r="1972" spans="1:22" ht="13.5" x14ac:dyDescent="0.25">
      <c r="A1972" s="3">
        <f>RSI!A1972</f>
        <v>44879</v>
      </c>
      <c r="B1972" s="2">
        <f>RSI!B1972</f>
        <v>8.06</v>
      </c>
      <c r="C1972" s="2">
        <f>RSI!I1972</f>
        <v>35.181655360236277</v>
      </c>
      <c r="D1972" s="2">
        <f>MACD!E1972</f>
        <v>3.9250591508313448E-2</v>
      </c>
      <c r="E1972" s="2">
        <f>MACD!F1972</f>
        <v>3.8161504512887988E-2</v>
      </c>
      <c r="F1972" s="2">
        <f>'Moving Avg'!D1972</f>
        <v>8.075800000000001</v>
      </c>
      <c r="G1972" s="2">
        <f>'Moving Avg'!F1972</f>
        <v>8.1709999999999994</v>
      </c>
      <c r="H1972" s="2">
        <f>'Moving Avg'!G1972</f>
        <v>8.4508999999999972</v>
      </c>
      <c r="I1972" s="2">
        <f>'Moving Avg'!H1972</f>
        <v>7.6006500000000008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16.5</v>
      </c>
      <c r="Q1972" s="8">
        <f t="shared" si="304"/>
        <v>18.725000000000001</v>
      </c>
      <c r="R1972" s="8">
        <f t="shared" si="305"/>
        <v>26.625</v>
      </c>
      <c r="S1972" s="8">
        <f t="shared" si="306"/>
        <v>23.675000000000001</v>
      </c>
      <c r="T1972" s="8">
        <f t="shared" si="307"/>
        <v>22.875</v>
      </c>
      <c r="U1972" s="7">
        <f t="shared" si="308"/>
        <v>23.008333333333336</v>
      </c>
      <c r="V1972" s="7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8.06</v>
      </c>
      <c r="C1973" s="2">
        <f>RSI!I1973</f>
        <v>35.181655360236277</v>
      </c>
      <c r="D1973" s="2">
        <f>MACD!E1973</f>
        <v>4.3795682095353783E-2</v>
      </c>
      <c r="E1973" s="2">
        <f>MACD!F1973</f>
        <v>3.9288340029381148E-2</v>
      </c>
      <c r="F1973" s="2">
        <f>'Moving Avg'!D1973</f>
        <v>8.059800000000001</v>
      </c>
      <c r="G1973" s="2">
        <f>'Moving Avg'!F1973</f>
        <v>8.1629500000000004</v>
      </c>
      <c r="H1973" s="2">
        <f>'Moving Avg'!G1973</f>
        <v>8.440419999999996</v>
      </c>
      <c r="I1973" s="2">
        <f>'Moving Avg'!H1973</f>
        <v>7.6057100000000002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7.9790000000000001</v>
      </c>
      <c r="C1974" s="2">
        <f>RSI!I1974</f>
        <v>30.034705298687584</v>
      </c>
      <c r="D1974" s="2">
        <f>MACD!E1974</f>
        <v>5.4509976064171184E-2</v>
      </c>
      <c r="E1974" s="2">
        <f>MACD!F1974</f>
        <v>4.2332667236339161E-2</v>
      </c>
      <c r="F1974" s="2">
        <f>'Moving Avg'!D1974</f>
        <v>8.0276000000000014</v>
      </c>
      <c r="G1974" s="2">
        <f>'Moving Avg'!F1974</f>
        <v>8.1508500000000019</v>
      </c>
      <c r="H1974" s="2">
        <f>'Moving Avg'!G1974</f>
        <v>8.4259199999999961</v>
      </c>
      <c r="I1974" s="2">
        <f>'Moving Avg'!H1974</f>
        <v>7.6112450000000011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16.5</v>
      </c>
      <c r="Q1974" s="8">
        <f t="shared" si="304"/>
        <v>18.725000000000001</v>
      </c>
      <c r="R1974" s="8">
        <f t="shared" si="305"/>
        <v>26.625</v>
      </c>
      <c r="S1974" s="8">
        <f t="shared" si="306"/>
        <v>23.675000000000001</v>
      </c>
      <c r="T1974" s="8">
        <f t="shared" si="307"/>
        <v>22.875</v>
      </c>
      <c r="U1974" s="7">
        <f t="shared" si="308"/>
        <v>23.008333333333336</v>
      </c>
      <c r="V1974" s="7">
        <f t="shared" si="309"/>
        <v>22.975000000000001</v>
      </c>
    </row>
    <row r="1975" spans="1:22" ht="13.5" x14ac:dyDescent="0.25">
      <c r="A1975" s="3">
        <f>RSI!A1975</f>
        <v>44882</v>
      </c>
      <c r="B1975" s="2">
        <f>RSI!B1975</f>
        <v>7.657</v>
      </c>
      <c r="C1975" s="2">
        <f>RSI!I1975</f>
        <v>18.468009563004202</v>
      </c>
      <c r="D1975" s="2">
        <f>MACD!E1975</f>
        <v>8.8710520044706698E-2</v>
      </c>
      <c r="E1975" s="2">
        <f>MACD!F1975</f>
        <v>5.1608237798012671E-2</v>
      </c>
      <c r="F1975" s="2">
        <f>'Moving Avg'!D1975</f>
        <v>7.9470000000000001</v>
      </c>
      <c r="G1975" s="2">
        <f>'Moving Avg'!F1975</f>
        <v>8.1226500000000019</v>
      </c>
      <c r="H1975" s="2">
        <f>'Moving Avg'!G1975</f>
        <v>8.4017399999999967</v>
      </c>
      <c r="I1975" s="2">
        <f>'Moving Avg'!H1975</f>
        <v>7.6151700000000018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50</v>
      </c>
      <c r="N1975" s="7">
        <f t="shared" si="301"/>
        <v>0</v>
      </c>
      <c r="O1975" s="7">
        <f t="shared" si="302"/>
        <v>50</v>
      </c>
      <c r="P1975" s="7">
        <f t="shared" si="303"/>
        <v>16.5</v>
      </c>
      <c r="Q1975" s="8">
        <f t="shared" si="304"/>
        <v>27.475000000000001</v>
      </c>
      <c r="R1975" s="8">
        <f t="shared" si="305"/>
        <v>31.625</v>
      </c>
      <c r="S1975" s="8">
        <f t="shared" si="306"/>
        <v>27.425000000000001</v>
      </c>
      <c r="T1975" s="8">
        <f t="shared" si="307"/>
        <v>29.125</v>
      </c>
      <c r="U1975" s="7">
        <f t="shared" si="308"/>
        <v>28.841666666666669</v>
      </c>
      <c r="V1975" s="7">
        <f t="shared" si="309"/>
        <v>28.912500000000001</v>
      </c>
    </row>
    <row r="1976" spans="1:22" ht="13.5" x14ac:dyDescent="0.25">
      <c r="A1976" s="3">
        <f>RSI!A1976</f>
        <v>44883</v>
      </c>
      <c r="B1976" s="2">
        <f>RSI!B1976</f>
        <v>7.9790000000000001</v>
      </c>
      <c r="C1976" s="2">
        <f>RSI!I1976</f>
        <v>42.369423135417961</v>
      </c>
      <c r="D1976" s="2">
        <f>MACD!E1976</f>
        <v>8.6888034330941721E-2</v>
      </c>
      <c r="E1976" s="2">
        <f>MACD!F1976</f>
        <v>5.8664197104598484E-2</v>
      </c>
      <c r="F1976" s="2">
        <f>'Moving Avg'!D1976</f>
        <v>7.9470000000000001</v>
      </c>
      <c r="G1976" s="2">
        <f>'Moving Avg'!F1976</f>
        <v>8.1105500000000017</v>
      </c>
      <c r="H1976" s="2">
        <f>'Moving Avg'!G1976</f>
        <v>8.3810999999999964</v>
      </c>
      <c r="I1976" s="2">
        <f>'Moving Avg'!H1976</f>
        <v>7.6207050000000027</v>
      </c>
      <c r="J1976" s="5" t="str">
        <f>OBV!F1976</f>
        <v>BULLISH</v>
      </c>
      <c r="K1976" s="5" t="str">
        <f>OBV!G1976</f>
        <v>NEUTRAL</v>
      </c>
      <c r="L1976" s="5" t="str">
        <f>OBV!H1976</f>
        <v>NEUTRAL</v>
      </c>
      <c r="M1976" s="7">
        <f t="shared" si="300"/>
        <v>25</v>
      </c>
      <c r="N1976" s="7">
        <f t="shared" si="301"/>
        <v>0</v>
      </c>
      <c r="O1976" s="7">
        <f t="shared" si="302"/>
        <v>50</v>
      </c>
      <c r="P1976" s="7">
        <f t="shared" si="303"/>
        <v>49.5</v>
      </c>
      <c r="Q1976" s="8">
        <f t="shared" si="304"/>
        <v>23.675000000000001</v>
      </c>
      <c r="R1976" s="8">
        <f t="shared" si="305"/>
        <v>34.875</v>
      </c>
      <c r="S1976" s="8">
        <f t="shared" si="306"/>
        <v>38.525000000000006</v>
      </c>
      <c r="T1976" s="8">
        <f t="shared" si="307"/>
        <v>31.125</v>
      </c>
      <c r="U1976" s="7">
        <f t="shared" si="308"/>
        <v>32.358333333333334</v>
      </c>
      <c r="V1976" s="7">
        <f t="shared" si="309"/>
        <v>32.049999999999997</v>
      </c>
    </row>
    <row r="1977" spans="1:22" ht="13.5" x14ac:dyDescent="0.25">
      <c r="A1977" s="3">
        <f>RSI!A1977</f>
        <v>44886</v>
      </c>
      <c r="B1977" s="2">
        <f>RSI!B1977</f>
        <v>8.0519999999999996</v>
      </c>
      <c r="C1977" s="2">
        <f>RSI!I1977</f>
        <v>46.218694705612265</v>
      </c>
      <c r="D1977" s="2">
        <f>MACD!E1977</f>
        <v>8.0897334306413882E-2</v>
      </c>
      <c r="E1977" s="2">
        <f>MACD!F1977</f>
        <v>6.3110824544961558E-2</v>
      </c>
      <c r="F1977" s="2">
        <f>'Moving Avg'!D1977</f>
        <v>7.9454000000000011</v>
      </c>
      <c r="G1977" s="2">
        <f>'Moving Avg'!F1977</f>
        <v>8.1021000000000019</v>
      </c>
      <c r="H1977" s="2">
        <f>'Moving Avg'!G1977</f>
        <v>8.3620799999999971</v>
      </c>
      <c r="I1977" s="2">
        <f>'Moving Avg'!H1977</f>
        <v>7.625725000000001</v>
      </c>
      <c r="J1977" s="5" t="str">
        <f>OBV!F1977</f>
        <v>BULLISH</v>
      </c>
      <c r="K1977" s="5" t="str">
        <f>OBV!G1977</f>
        <v>NEUTRAL</v>
      </c>
      <c r="L1977" s="5" t="str">
        <f>OBV!H1977</f>
        <v>BULLISH DIVERGENCE</v>
      </c>
      <c r="M1977" s="7">
        <f t="shared" si="300"/>
        <v>25</v>
      </c>
      <c r="N1977" s="7">
        <f t="shared" si="301"/>
        <v>0</v>
      </c>
      <c r="O1977" s="7">
        <f t="shared" si="302"/>
        <v>50</v>
      </c>
      <c r="P1977" s="7">
        <f t="shared" si="303"/>
        <v>66.5</v>
      </c>
      <c r="Q1977" s="8">
        <f t="shared" si="304"/>
        <v>26.225000000000001</v>
      </c>
      <c r="R1977" s="8">
        <f t="shared" si="305"/>
        <v>39.125</v>
      </c>
      <c r="S1977" s="8">
        <f t="shared" si="306"/>
        <v>46.174999999999997</v>
      </c>
      <c r="T1977" s="8">
        <f t="shared" si="307"/>
        <v>35.375</v>
      </c>
      <c r="U1977" s="7">
        <f t="shared" si="308"/>
        <v>37.174999999999997</v>
      </c>
      <c r="V1977" s="7">
        <f t="shared" si="309"/>
        <v>36.724999999999994</v>
      </c>
    </row>
    <row r="1978" spans="1:22" ht="13.5" x14ac:dyDescent="0.25">
      <c r="A1978" s="3">
        <f>RSI!A1978</f>
        <v>44887</v>
      </c>
      <c r="B1978" s="2">
        <f>RSI!B1978</f>
        <v>8.0190000000000001</v>
      </c>
      <c r="C1978" s="2">
        <f>RSI!I1978</f>
        <v>44.763161555670891</v>
      </c>
      <c r="D1978" s="2">
        <f>MACD!E1978</f>
        <v>7.8729152414759085E-2</v>
      </c>
      <c r="E1978" s="2">
        <f>MACD!F1978</f>
        <v>6.6234490118921061E-2</v>
      </c>
      <c r="F1978" s="2">
        <f>'Moving Avg'!D1978</f>
        <v>7.9371999999999998</v>
      </c>
      <c r="G1978" s="2">
        <f>'Moving Avg'!F1978</f>
        <v>8.0920000000000023</v>
      </c>
      <c r="H1978" s="2">
        <f>'Moving Avg'!G1978</f>
        <v>8.342399999999996</v>
      </c>
      <c r="I1978" s="2">
        <f>'Moving Avg'!H1978</f>
        <v>7.630580000000001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50</v>
      </c>
      <c r="P1978" s="7">
        <f t="shared" si="303"/>
        <v>16.5</v>
      </c>
      <c r="Q1978" s="8">
        <f t="shared" si="304"/>
        <v>18.725000000000001</v>
      </c>
      <c r="R1978" s="8">
        <f t="shared" si="305"/>
        <v>26.625</v>
      </c>
      <c r="S1978" s="8">
        <f t="shared" si="306"/>
        <v>23.675000000000001</v>
      </c>
      <c r="T1978" s="8">
        <f t="shared" si="307"/>
        <v>22.875</v>
      </c>
      <c r="U1978" s="7">
        <f t="shared" si="308"/>
        <v>23.008333333333336</v>
      </c>
      <c r="V1978" s="7">
        <f t="shared" si="309"/>
        <v>22.975000000000001</v>
      </c>
    </row>
    <row r="1979" spans="1:22" ht="13.5" x14ac:dyDescent="0.25">
      <c r="A1979" s="3">
        <f>RSI!A1979</f>
        <v>44888</v>
      </c>
      <c r="B1979" s="2">
        <f>RSI!B1979</f>
        <v>8.0519999999999996</v>
      </c>
      <c r="C1979" s="2">
        <f>RSI!I1979</f>
        <v>46.575057172312434</v>
      </c>
      <c r="D1979" s="2">
        <f>MACD!E1979</f>
        <v>7.5067709024834173E-2</v>
      </c>
      <c r="E1979" s="2">
        <f>MACD!F1979</f>
        <v>6.8001133900103677E-2</v>
      </c>
      <c r="F1979" s="2">
        <f>'Moving Avg'!D1979</f>
        <v>7.9518000000000004</v>
      </c>
      <c r="G1979" s="2">
        <f>'Moving Avg'!F1979</f>
        <v>8.0843500000000006</v>
      </c>
      <c r="H1979" s="2">
        <f>'Moving Avg'!G1979</f>
        <v>8.3233799999999984</v>
      </c>
      <c r="I1979" s="2">
        <f>'Moving Avg'!H1979</f>
        <v>7.6360199999999994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83.5</v>
      </c>
      <c r="Q1979" s="8">
        <f t="shared" si="304"/>
        <v>28.774999999999999</v>
      </c>
      <c r="R1979" s="8">
        <f t="shared" si="305"/>
        <v>43.375</v>
      </c>
      <c r="S1979" s="8">
        <f t="shared" si="306"/>
        <v>53.825000000000003</v>
      </c>
      <c r="T1979" s="8">
        <f t="shared" si="307"/>
        <v>39.625</v>
      </c>
      <c r="U1979" s="7">
        <f t="shared" si="308"/>
        <v>41.991666666666667</v>
      </c>
      <c r="V1979" s="7">
        <f t="shared" si="309"/>
        <v>41.400000000000006</v>
      </c>
    </row>
    <row r="1980" spans="1:22" ht="13.5" x14ac:dyDescent="0.25">
      <c r="A1980" s="3">
        <f>RSI!A1980</f>
        <v>44889</v>
      </c>
      <c r="B1980" s="2">
        <f>RSI!B1980</f>
        <v>8.0519999999999996</v>
      </c>
      <c r="C1980" s="2">
        <f>RSI!I1980</f>
        <v>46.575057172312427</v>
      </c>
      <c r="D1980" s="2">
        <f>MACD!E1980</f>
        <v>6.0038741023896947E-2</v>
      </c>
      <c r="E1980" s="2">
        <f>MACD!F1980</f>
        <v>6.6408655324862328E-2</v>
      </c>
      <c r="F1980" s="2">
        <f>'Moving Avg'!D1980</f>
        <v>8.0307999999999993</v>
      </c>
      <c r="G1980" s="2">
        <f>'Moving Avg'!F1980</f>
        <v>8.0766999999999989</v>
      </c>
      <c r="H1980" s="2">
        <f>'Moving Avg'!G1980</f>
        <v>8.3043599999999991</v>
      </c>
      <c r="I1980" s="2">
        <f>'Moving Avg'!H1980</f>
        <v>7.6413500000000001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25</v>
      </c>
      <c r="N1980" s="7">
        <f t="shared" si="301"/>
        <v>45</v>
      </c>
      <c r="O1980" s="7">
        <f t="shared" si="302"/>
        <v>50</v>
      </c>
      <c r="P1980" s="7">
        <f t="shared" si="303"/>
        <v>83.5</v>
      </c>
      <c r="Q1980" s="8">
        <f t="shared" si="304"/>
        <v>44.524999999999999</v>
      </c>
      <c r="R1980" s="8">
        <f t="shared" si="305"/>
        <v>52.375</v>
      </c>
      <c r="S1980" s="8">
        <f t="shared" si="306"/>
        <v>60.575000000000003</v>
      </c>
      <c r="T1980" s="8">
        <f t="shared" si="307"/>
        <v>50.875</v>
      </c>
      <c r="U1980" s="7">
        <f t="shared" si="308"/>
        <v>52.491666666666674</v>
      </c>
      <c r="V1980" s="7">
        <f t="shared" si="309"/>
        <v>52.087500000000006</v>
      </c>
    </row>
    <row r="1981" spans="1:22" ht="13.5" x14ac:dyDescent="0.25">
      <c r="A1981" s="3">
        <f>RSI!A1981</f>
        <v>44890</v>
      </c>
      <c r="B1981" s="2">
        <f>RSI!B1981</f>
        <v>7.931</v>
      </c>
      <c r="C1981" s="2">
        <f>RSI!I1981</f>
        <v>40.873574855759898</v>
      </c>
      <c r="D1981" s="2">
        <f>MACD!E1981</f>
        <v>4.4172298960212686E-2</v>
      </c>
      <c r="E1981" s="2">
        <f>MACD!F1981</f>
        <v>6.1961384051932404E-2</v>
      </c>
      <c r="F1981" s="2">
        <f>'Moving Avg'!D1981</f>
        <v>8.0211999999999986</v>
      </c>
      <c r="G1981" s="2">
        <f>'Moving Avg'!F1981</f>
        <v>8.0629999999999988</v>
      </c>
      <c r="H1981" s="2">
        <f>'Moving Avg'!G1981</f>
        <v>8.28566</v>
      </c>
      <c r="I1981" s="2">
        <f>'Moving Avg'!H1981</f>
        <v>7.6460749999999997</v>
      </c>
      <c r="J1981" s="5" t="str">
        <f>OBV!F1981</f>
        <v>BULLISH</v>
      </c>
      <c r="K1981" s="5" t="str">
        <f>OBV!G1981</f>
        <v>NEUTRAL</v>
      </c>
      <c r="L1981" s="5" t="str">
        <f>OBV!H1981</f>
        <v>BULLISH DIVERGENCE</v>
      </c>
      <c r="M1981" s="7">
        <f t="shared" si="300"/>
        <v>25</v>
      </c>
      <c r="N1981" s="7">
        <f t="shared" si="301"/>
        <v>45</v>
      </c>
      <c r="O1981" s="7">
        <f t="shared" si="302"/>
        <v>50</v>
      </c>
      <c r="P1981" s="7">
        <f t="shared" si="303"/>
        <v>66.5</v>
      </c>
      <c r="Q1981" s="8">
        <f t="shared" si="304"/>
        <v>41.975000000000001</v>
      </c>
      <c r="R1981" s="8">
        <f t="shared" si="305"/>
        <v>48.125</v>
      </c>
      <c r="S1981" s="8">
        <f t="shared" si="306"/>
        <v>52.924999999999997</v>
      </c>
      <c r="T1981" s="8">
        <f t="shared" si="307"/>
        <v>46.625</v>
      </c>
      <c r="U1981" s="7">
        <f t="shared" si="308"/>
        <v>47.67499999999999</v>
      </c>
      <c r="V1981" s="7">
        <f t="shared" si="309"/>
        <v>47.412499999999994</v>
      </c>
    </row>
    <row r="1982" spans="1:22" ht="13.5" x14ac:dyDescent="0.25">
      <c r="A1982" s="3">
        <f>RSI!A1982</f>
        <v>44893</v>
      </c>
      <c r="B1982" s="2">
        <f>RSI!B1982</f>
        <v>8.0519999999999996</v>
      </c>
      <c r="C1982" s="2">
        <f>RSI!I1982</f>
        <v>47.760397965785259</v>
      </c>
      <c r="D1982" s="2">
        <f>MACD!E1982</f>
        <v>3.528352185663941E-2</v>
      </c>
      <c r="E1982" s="2">
        <f>MACD!F1982</f>
        <v>5.6625811612873805E-2</v>
      </c>
      <c r="F1982" s="2">
        <f>'Moving Avg'!D1982</f>
        <v>8.0211999999999986</v>
      </c>
      <c r="G1982" s="2">
        <f>'Moving Avg'!F1982</f>
        <v>8.0553500000000007</v>
      </c>
      <c r="H1982" s="2">
        <f>'Moving Avg'!G1982</f>
        <v>8.26938</v>
      </c>
      <c r="I1982" s="2">
        <f>'Moving Avg'!H1982</f>
        <v>7.6514049999999996</v>
      </c>
      <c r="J1982" s="5" t="str">
        <f>OBV!F1982</f>
        <v>BULLISH</v>
      </c>
      <c r="K1982" s="5" t="str">
        <f>OBV!G1982</f>
        <v>NEUTRAL</v>
      </c>
      <c r="L1982" s="5" t="str">
        <f>OBV!H1982</f>
        <v>NEUTRAL</v>
      </c>
      <c r="M1982" s="7">
        <f t="shared" si="300"/>
        <v>25</v>
      </c>
      <c r="N1982" s="7">
        <f t="shared" si="301"/>
        <v>100</v>
      </c>
      <c r="O1982" s="7">
        <f t="shared" si="302"/>
        <v>50</v>
      </c>
      <c r="P1982" s="7">
        <f t="shared" si="303"/>
        <v>49.5</v>
      </c>
      <c r="Q1982" s="8">
        <f t="shared" si="304"/>
        <v>58.674999999999997</v>
      </c>
      <c r="R1982" s="8">
        <f t="shared" si="305"/>
        <v>54.875</v>
      </c>
      <c r="S1982" s="8">
        <f t="shared" si="306"/>
        <v>53.525000000000006</v>
      </c>
      <c r="T1982" s="8">
        <f t="shared" si="307"/>
        <v>56.125</v>
      </c>
      <c r="U1982" s="7">
        <f t="shared" si="308"/>
        <v>55.691666666666663</v>
      </c>
      <c r="V1982" s="7">
        <f t="shared" si="309"/>
        <v>55.8</v>
      </c>
    </row>
    <row r="1983" spans="1:22" ht="13.5" x14ac:dyDescent="0.25">
      <c r="A1983" s="3">
        <f>RSI!A1983</f>
        <v>44894</v>
      </c>
      <c r="B1983" s="2">
        <f>RSI!B1983</f>
        <v>8.0519999999999996</v>
      </c>
      <c r="C1983" s="2">
        <f>RSI!I1983</f>
        <v>47.760397965785259</v>
      </c>
      <c r="D1983" s="2">
        <f>MACD!E1983</f>
        <v>2.8008456925274317E-2</v>
      </c>
      <c r="E1983" s="2">
        <f>MACD!F1983</f>
        <v>5.0902340675353909E-2</v>
      </c>
      <c r="F1983" s="2">
        <f>'Moving Avg'!D1983</f>
        <v>8.0278000000000009</v>
      </c>
      <c r="G1983" s="2">
        <f>'Moving Avg'!F1983</f>
        <v>8.047699999999999</v>
      </c>
      <c r="H1983" s="2">
        <f>'Moving Avg'!G1983</f>
        <v>8.2531000000000017</v>
      </c>
      <c r="I1983" s="2">
        <f>'Moving Avg'!H1983</f>
        <v>7.6564249999999996</v>
      </c>
      <c r="J1983" s="5" t="str">
        <f>OBV!F1983</f>
        <v>BULLISH</v>
      </c>
      <c r="K1983" s="5" t="str">
        <f>OBV!G1983</f>
        <v>NEUTRAL</v>
      </c>
      <c r="L1983" s="5" t="str">
        <f>OBV!H1983</f>
        <v>CONFIRMED BULLISH</v>
      </c>
      <c r="M1983" s="7">
        <f t="shared" si="300"/>
        <v>25</v>
      </c>
      <c r="N1983" s="7">
        <f t="shared" si="301"/>
        <v>100</v>
      </c>
      <c r="O1983" s="7">
        <f t="shared" si="302"/>
        <v>50</v>
      </c>
      <c r="P1983" s="7">
        <f t="shared" si="303"/>
        <v>83.5</v>
      </c>
      <c r="Q1983" s="8">
        <f t="shared" si="304"/>
        <v>63.774999999999999</v>
      </c>
      <c r="R1983" s="8">
        <f t="shared" si="305"/>
        <v>63.375</v>
      </c>
      <c r="S1983" s="8">
        <f t="shared" si="306"/>
        <v>68.825000000000003</v>
      </c>
      <c r="T1983" s="8">
        <f t="shared" si="307"/>
        <v>64.625</v>
      </c>
      <c r="U1983" s="7">
        <f t="shared" si="308"/>
        <v>65.325000000000003</v>
      </c>
      <c r="V1983" s="7">
        <f t="shared" si="309"/>
        <v>65.150000000000006</v>
      </c>
    </row>
    <row r="1984" spans="1:22" ht="13.5" x14ac:dyDescent="0.25">
      <c r="A1984" s="3">
        <f>RSI!A1984</f>
        <v>44895</v>
      </c>
      <c r="B1984" s="2">
        <f>RSI!B1984</f>
        <v>8.0519999999999996</v>
      </c>
      <c r="C1984" s="2">
        <f>RSI!I1984</f>
        <v>47.760397965785266</v>
      </c>
      <c r="D1984" s="2">
        <f>MACD!E1984</f>
        <v>9.6190646636618027E-3</v>
      </c>
      <c r="E1984" s="2">
        <f>MACD!F1984</f>
        <v>4.2645685473015491E-2</v>
      </c>
      <c r="F1984" s="2">
        <f>'Moving Avg'!D1984</f>
        <v>8.0278000000000009</v>
      </c>
      <c r="G1984" s="2">
        <f>'Moving Avg'!F1984</f>
        <v>8.040049999999999</v>
      </c>
      <c r="H1984" s="2">
        <f>'Moving Avg'!G1984</f>
        <v>8.2368200000000016</v>
      </c>
      <c r="I1984" s="2">
        <f>'Moving Avg'!H1984</f>
        <v>7.6614449999999987</v>
      </c>
      <c r="J1984" s="5" t="str">
        <f>OBV!F1984</f>
        <v>BULLISH</v>
      </c>
      <c r="K1984" s="5" t="str">
        <f>OBV!G1984</f>
        <v>NEUTRAL</v>
      </c>
      <c r="L1984" s="5" t="str">
        <f>OBV!H1984</f>
        <v>NEUTRAL</v>
      </c>
      <c r="M1984" s="7">
        <f t="shared" si="300"/>
        <v>25</v>
      </c>
      <c r="N1984" s="7">
        <f t="shared" si="301"/>
        <v>100</v>
      </c>
      <c r="O1984" s="7">
        <f t="shared" si="302"/>
        <v>50</v>
      </c>
      <c r="P1984" s="7">
        <f t="shared" si="303"/>
        <v>49.5</v>
      </c>
      <c r="Q1984" s="8">
        <f t="shared" si="304"/>
        <v>58.674999999999997</v>
      </c>
      <c r="R1984" s="8">
        <f t="shared" si="305"/>
        <v>54.875</v>
      </c>
      <c r="S1984" s="8">
        <f t="shared" si="306"/>
        <v>53.525000000000006</v>
      </c>
      <c r="T1984" s="8">
        <f t="shared" si="307"/>
        <v>56.125</v>
      </c>
      <c r="U1984" s="7">
        <f t="shared" si="308"/>
        <v>55.691666666666663</v>
      </c>
      <c r="V1984" s="7">
        <f t="shared" si="309"/>
        <v>55.8</v>
      </c>
    </row>
    <row r="1985" spans="1:22" ht="13.5" x14ac:dyDescent="0.25">
      <c r="A1985" s="3">
        <f>RSI!A1985</f>
        <v>44896</v>
      </c>
      <c r="B1985" s="2">
        <f>RSI!B1985</f>
        <v>8.0519999999999996</v>
      </c>
      <c r="C1985" s="2">
        <f>RSI!I1985</f>
        <v>47.760397965785266</v>
      </c>
      <c r="D1985" s="2">
        <f>MACD!E1985</f>
        <v>-5.526856818704573E-2</v>
      </c>
      <c r="E1985" s="2">
        <f>MACD!F1985</f>
        <v>2.3062834741003249E-2</v>
      </c>
      <c r="F1985" s="2">
        <f>'Moving Avg'!D1985</f>
        <v>8.0278000000000009</v>
      </c>
      <c r="G1985" s="2">
        <f>'Moving Avg'!F1985</f>
        <v>8.0323999999999991</v>
      </c>
      <c r="H1985" s="2">
        <f>'Moving Avg'!G1985</f>
        <v>8.2205400000000033</v>
      </c>
      <c r="I1985" s="2">
        <f>'Moving Avg'!H1985</f>
        <v>7.6673449999999983</v>
      </c>
      <c r="J1985" s="5" t="str">
        <f>OBV!F1985</f>
        <v>BULLISH</v>
      </c>
      <c r="K1985" s="5" t="str">
        <f>OBV!G1985</f>
        <v>NEUTRAL</v>
      </c>
      <c r="L1985" s="5" t="str">
        <f>OBV!H1985</f>
        <v>NEUTRAL</v>
      </c>
      <c r="M1985" s="7">
        <f t="shared" si="300"/>
        <v>25</v>
      </c>
      <c r="N1985" s="7">
        <f t="shared" si="301"/>
        <v>100</v>
      </c>
      <c r="O1985" s="7">
        <f t="shared" si="302"/>
        <v>50</v>
      </c>
      <c r="P1985" s="7">
        <f t="shared" si="303"/>
        <v>49.5</v>
      </c>
      <c r="Q1985" s="8">
        <f t="shared" si="304"/>
        <v>58.674999999999997</v>
      </c>
      <c r="R1985" s="8">
        <f t="shared" si="305"/>
        <v>54.875</v>
      </c>
      <c r="S1985" s="8">
        <f t="shared" si="306"/>
        <v>53.525000000000006</v>
      </c>
      <c r="T1985" s="8">
        <f t="shared" si="307"/>
        <v>56.125</v>
      </c>
      <c r="U1985" s="7">
        <f t="shared" si="308"/>
        <v>55.691666666666663</v>
      </c>
      <c r="V1985" s="7">
        <f t="shared" si="309"/>
        <v>55.8</v>
      </c>
    </row>
    <row r="1986" spans="1:22" ht="13.5" x14ac:dyDescent="0.25">
      <c r="A1986" s="3">
        <f>RSI!A1986</f>
        <v>44897</v>
      </c>
      <c r="B1986" s="2">
        <f>RSI!B1986</f>
        <v>8.0519999999999996</v>
      </c>
      <c r="C1986" s="2">
        <f>RSI!I1986</f>
        <v>47.760397965785259</v>
      </c>
      <c r="D1986" s="2">
        <f>MACD!E1986</f>
        <v>-6.0439578902704127E-2</v>
      </c>
      <c r="E1986" s="2">
        <f>MACD!F1986</f>
        <v>6.3623520122617749E-3</v>
      </c>
      <c r="F1986" s="2">
        <f>'Moving Avg'!D1986</f>
        <v>8.0519999999999996</v>
      </c>
      <c r="G1986" s="2">
        <f>'Moving Avg'!F1986</f>
        <v>8.0279999999999987</v>
      </c>
      <c r="H1986" s="2">
        <f>'Moving Avg'!G1986</f>
        <v>8.2042600000000032</v>
      </c>
      <c r="I1986" s="2">
        <f>'Moving Avg'!H1986</f>
        <v>7.6732449999999979</v>
      </c>
      <c r="J1986" s="5" t="str">
        <f>OBV!F1986</f>
        <v>BULLISH</v>
      </c>
      <c r="K1986" s="5" t="str">
        <f>OBV!G1986</f>
        <v>NEUTRAL</v>
      </c>
      <c r="L1986" s="5" t="str">
        <f>OBV!H1986</f>
        <v>CONFIRMED BULLISH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83.5</v>
      </c>
      <c r="Q1986" s="8">
        <f t="shared" si="304"/>
        <v>63.774999999999999</v>
      </c>
      <c r="R1986" s="8">
        <f t="shared" si="305"/>
        <v>63.375</v>
      </c>
      <c r="S1986" s="8">
        <f t="shared" si="306"/>
        <v>68.825000000000003</v>
      </c>
      <c r="T1986" s="8">
        <f t="shared" si="307"/>
        <v>64.625</v>
      </c>
      <c r="U1986" s="7">
        <f t="shared" si="308"/>
        <v>65.325000000000003</v>
      </c>
      <c r="V1986" s="7">
        <f t="shared" si="309"/>
        <v>65.150000000000006</v>
      </c>
    </row>
    <row r="1987" spans="1:22" ht="13.5" x14ac:dyDescent="0.25">
      <c r="A1987" s="3">
        <f>RSI!A1987</f>
        <v>44900</v>
      </c>
      <c r="B1987" s="2">
        <f>RSI!B1987</f>
        <v>7.7530000000000001</v>
      </c>
      <c r="C1987" s="2">
        <f>RSI!I1987</f>
        <v>33.707335768717257</v>
      </c>
      <c r="D1987" s="2">
        <f>MACD!E1987</f>
        <v>-3.1255161897561834E-2</v>
      </c>
      <c r="E1987" s="2">
        <f>MACD!F1987</f>
        <v>-1.1611507697029469E-3</v>
      </c>
      <c r="F1987" s="2">
        <f>'Moving Avg'!D1987</f>
        <v>7.9921999999999995</v>
      </c>
      <c r="G1987" s="2">
        <f>'Moving Avg'!F1987</f>
        <v>8.0086499999999976</v>
      </c>
      <c r="H1987" s="2">
        <f>'Moving Avg'!G1987</f>
        <v>8.1820000000000022</v>
      </c>
      <c r="I1987" s="2">
        <f>'Moving Avg'!H1987</f>
        <v>7.6776499999999972</v>
      </c>
      <c r="J1987" s="5" t="str">
        <f>OBV!F1987</f>
        <v>BEARISH</v>
      </c>
      <c r="K1987" s="5" t="str">
        <f>OBV!G1987</f>
        <v>NEUTRAL</v>
      </c>
      <c r="L1987" s="5" t="str">
        <f>OBV!H1987</f>
        <v>CONFIRMED BEARISH</v>
      </c>
      <c r="M1987" s="7">
        <f t="shared" si="310"/>
        <v>25</v>
      </c>
      <c r="N1987" s="7">
        <f t="shared" si="311"/>
        <v>100</v>
      </c>
      <c r="O1987" s="7">
        <f t="shared" si="312"/>
        <v>50</v>
      </c>
      <c r="P1987" s="7">
        <f t="shared" si="313"/>
        <v>16.5</v>
      </c>
      <c r="Q1987" s="8">
        <f t="shared" ref="Q1987:Q2050" si="314">0.35*M1987+N1987*0.35+O1987*0.15+P1987*0.15</f>
        <v>53.725000000000001</v>
      </c>
      <c r="R1987" s="8">
        <f t="shared" ref="R1987:R2050" si="315">M1987*0.2+N1987*0.2+O1987*0.35+P1987*0.25</f>
        <v>46.625</v>
      </c>
      <c r="S1987" s="8">
        <f t="shared" ref="S1987:S2050" si="316">M1987*0.15+N1987*0.15+O1987*0.25+P1987*0.45</f>
        <v>38.674999999999997</v>
      </c>
      <c r="T1987" s="8">
        <f t="shared" ref="T1987:T2050" si="317">0.25*SUM(M1987:P1987)</f>
        <v>47.875</v>
      </c>
      <c r="U1987" s="7">
        <f t="shared" ref="U1987:U2050" si="318">SUM(Q1987:S1987)/3</f>
        <v>46.341666666666661</v>
      </c>
      <c r="V1987" s="7">
        <f t="shared" ref="V1987:V2050" si="319">SUM(Q1987:T1987)/4</f>
        <v>46.724999999999994</v>
      </c>
    </row>
    <row r="1988" spans="1:22" ht="13.5" x14ac:dyDescent="0.25">
      <c r="A1988" s="3">
        <f>RSI!A1988</f>
        <v>44901</v>
      </c>
      <c r="B1988" s="2">
        <f>RSI!B1988</f>
        <v>7.9710000000000001</v>
      </c>
      <c r="C1988" s="2">
        <f>RSI!I1988</f>
        <v>46.148728097359111</v>
      </c>
      <c r="D1988" s="2">
        <f>MACD!E1988</f>
        <v>-2.5851357555669807E-2</v>
      </c>
      <c r="E1988" s="2">
        <f>MACD!F1988</f>
        <v>-6.0991921268963196E-3</v>
      </c>
      <c r="F1988" s="2">
        <f>'Moving Avg'!D1988</f>
        <v>7.9759999999999991</v>
      </c>
      <c r="G1988" s="2">
        <f>'Moving Avg'!F1988</f>
        <v>8.0001999999999978</v>
      </c>
      <c r="H1988" s="2">
        <f>'Moving Avg'!G1988</f>
        <v>8.164100000000003</v>
      </c>
      <c r="I1988" s="2">
        <f>'Moving Avg'!H1988</f>
        <v>7.6831449999999988</v>
      </c>
      <c r="J1988" s="5" t="str">
        <f>OBV!F1988</f>
        <v>BULLISH</v>
      </c>
      <c r="K1988" s="5" t="str">
        <f>OBV!G1988</f>
        <v>NEUTRAL</v>
      </c>
      <c r="L1988" s="5" t="str">
        <f>OBV!H1988</f>
        <v>BULLISH DIVERGENCE</v>
      </c>
      <c r="M1988" s="7">
        <f t="shared" si="310"/>
        <v>25</v>
      </c>
      <c r="N1988" s="7">
        <f t="shared" si="311"/>
        <v>45</v>
      </c>
      <c r="O1988" s="7">
        <f t="shared" si="312"/>
        <v>50</v>
      </c>
      <c r="P1988" s="7">
        <f t="shared" si="313"/>
        <v>66.5</v>
      </c>
      <c r="Q1988" s="8">
        <f t="shared" si="314"/>
        <v>41.975000000000001</v>
      </c>
      <c r="R1988" s="8">
        <f t="shared" si="315"/>
        <v>48.125</v>
      </c>
      <c r="S1988" s="8">
        <f t="shared" si="316"/>
        <v>52.924999999999997</v>
      </c>
      <c r="T1988" s="8">
        <f t="shared" si="317"/>
        <v>46.625</v>
      </c>
      <c r="U1988" s="7">
        <f t="shared" si="318"/>
        <v>47.67499999999999</v>
      </c>
      <c r="V1988" s="7">
        <f t="shared" si="319"/>
        <v>47.412499999999994</v>
      </c>
    </row>
    <row r="1989" spans="1:22" ht="13.5" x14ac:dyDescent="0.25">
      <c r="A1989" s="3">
        <f>RSI!A1989</f>
        <v>44902</v>
      </c>
      <c r="B1989" s="2">
        <f>RSI!B1989</f>
        <v>7.8979999999999997</v>
      </c>
      <c r="C1989" s="2">
        <f>RSI!I1989</f>
        <v>43.223406904712824</v>
      </c>
      <c r="D1989" s="2">
        <f>MACD!E1989</f>
        <v>-1.0291666318511972E-2</v>
      </c>
      <c r="E1989" s="2">
        <f>MACD!F1989</f>
        <v>-6.9376869652194497E-3</v>
      </c>
      <c r="F1989" s="2">
        <f>'Moving Avg'!D1989</f>
        <v>7.9451999999999998</v>
      </c>
      <c r="G1989" s="2">
        <f>'Moving Avg'!F1989</f>
        <v>7.9880999999999984</v>
      </c>
      <c r="H1989" s="2">
        <f>'Moving Avg'!G1989</f>
        <v>8.1526400000000034</v>
      </c>
      <c r="I1989" s="2">
        <f>'Moving Avg'!H1989</f>
        <v>7.6882749999999973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25</v>
      </c>
      <c r="N1989" s="7">
        <f t="shared" si="311"/>
        <v>45</v>
      </c>
      <c r="O1989" s="7">
        <f t="shared" si="312"/>
        <v>50</v>
      </c>
      <c r="P1989" s="7">
        <f t="shared" si="313"/>
        <v>16.5</v>
      </c>
      <c r="Q1989" s="8">
        <f t="shared" si="314"/>
        <v>34.475000000000001</v>
      </c>
      <c r="R1989" s="8">
        <f t="shared" si="315"/>
        <v>35.625</v>
      </c>
      <c r="S1989" s="8">
        <f t="shared" si="316"/>
        <v>30.425000000000001</v>
      </c>
      <c r="T1989" s="8">
        <f t="shared" si="317"/>
        <v>34.125</v>
      </c>
      <c r="U1989" s="7">
        <f t="shared" si="318"/>
        <v>33.508333333333333</v>
      </c>
      <c r="V1989" s="7">
        <f t="shared" si="319"/>
        <v>33.662499999999994</v>
      </c>
    </row>
    <row r="1990" spans="1:22" ht="13.5" x14ac:dyDescent="0.25">
      <c r="A1990" s="3">
        <f>RSI!A1990</f>
        <v>44903</v>
      </c>
      <c r="B1990" s="2">
        <f>RSI!B1990</f>
        <v>7.8979999999999997</v>
      </c>
      <c r="C1990" s="2">
        <f>RSI!I1990</f>
        <v>43.223406904712824</v>
      </c>
      <c r="D1990" s="2">
        <f>MACD!E1990</f>
        <v>3.771244665799145E-3</v>
      </c>
      <c r="E1990" s="2">
        <f>MACD!F1990</f>
        <v>-4.7959006390157315E-3</v>
      </c>
      <c r="F1990" s="2">
        <f>'Moving Avg'!D1990</f>
        <v>7.9144000000000005</v>
      </c>
      <c r="G1990" s="2">
        <f>'Moving Avg'!F1990</f>
        <v>7.9799999999999986</v>
      </c>
      <c r="H1990" s="2">
        <f>'Moving Avg'!G1990</f>
        <v>8.1382800000000035</v>
      </c>
      <c r="I1990" s="2">
        <f>'Moving Avg'!H1990</f>
        <v>7.6934049999999976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50</v>
      </c>
      <c r="P1990" s="7">
        <f t="shared" si="313"/>
        <v>16.5</v>
      </c>
      <c r="Q1990" s="8">
        <f t="shared" si="314"/>
        <v>18.725000000000001</v>
      </c>
      <c r="R1990" s="8">
        <f t="shared" si="315"/>
        <v>26.625</v>
      </c>
      <c r="S1990" s="8">
        <f t="shared" si="316"/>
        <v>23.675000000000001</v>
      </c>
      <c r="T1990" s="8">
        <f t="shared" si="317"/>
        <v>22.875</v>
      </c>
      <c r="U1990" s="7">
        <f t="shared" si="318"/>
        <v>23.008333333333336</v>
      </c>
      <c r="V1990" s="7">
        <f t="shared" si="319"/>
        <v>22.975000000000001</v>
      </c>
    </row>
    <row r="1991" spans="1:22" ht="13.5" x14ac:dyDescent="0.25">
      <c r="A1991" s="3">
        <f>RSI!A1991</f>
        <v>44904</v>
      </c>
      <c r="B1991" s="2">
        <f>RSI!B1991</f>
        <v>7.8979999999999997</v>
      </c>
      <c r="C1991" s="2">
        <f>RSI!I1991</f>
        <v>43.223406904712832</v>
      </c>
      <c r="D1991" s="2">
        <f>MACD!E1991</f>
        <v>-2.1141811404064015E-3</v>
      </c>
      <c r="E1991" s="2">
        <f>MACD!F1991</f>
        <v>-4.259556739293866E-3</v>
      </c>
      <c r="F1991" s="2">
        <f>'Moving Avg'!D1991</f>
        <v>7.8835999999999995</v>
      </c>
      <c r="G1991" s="2">
        <f>'Moving Avg'!F1991</f>
        <v>7.9759499999999974</v>
      </c>
      <c r="H1991" s="2">
        <f>'Moving Avg'!G1991</f>
        <v>8.1253800000000052</v>
      </c>
      <c r="I1991" s="2">
        <f>'Moving Avg'!H1991</f>
        <v>7.698534999999997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0</v>
      </c>
      <c r="O1991" s="7">
        <f t="shared" si="312"/>
        <v>50</v>
      </c>
      <c r="P1991" s="7">
        <f t="shared" si="313"/>
        <v>16.5</v>
      </c>
      <c r="Q1991" s="8">
        <f t="shared" si="314"/>
        <v>18.725000000000001</v>
      </c>
      <c r="R1991" s="8">
        <f t="shared" si="315"/>
        <v>26.625</v>
      </c>
      <c r="S1991" s="8">
        <f t="shared" si="316"/>
        <v>23.675000000000001</v>
      </c>
      <c r="T1991" s="8">
        <f t="shared" si="317"/>
        <v>22.875</v>
      </c>
      <c r="U1991" s="7">
        <f t="shared" si="318"/>
        <v>23.008333333333336</v>
      </c>
      <c r="V1991" s="7">
        <f t="shared" si="319"/>
        <v>22.975000000000001</v>
      </c>
    </row>
    <row r="1992" spans="1:22" ht="13.5" x14ac:dyDescent="0.25">
      <c r="A1992" s="3">
        <f>RSI!A1992</f>
        <v>44907</v>
      </c>
      <c r="B1992" s="2">
        <f>RSI!B1992</f>
        <v>7.8979999999999997</v>
      </c>
      <c r="C1992" s="2">
        <f>RSI!I1992</f>
        <v>43.223406904712832</v>
      </c>
      <c r="D1992" s="2">
        <f>MACD!E1992</f>
        <v>1.2290276488812424E-2</v>
      </c>
      <c r="E1992" s="2">
        <f>MACD!F1992</f>
        <v>-9.4959009367260802E-4</v>
      </c>
      <c r="F1992" s="2">
        <f>'Moving Avg'!D1992</f>
        <v>7.9126000000000003</v>
      </c>
      <c r="G1992" s="2">
        <f>'Moving Avg'!F1992</f>
        <v>7.9678499999999985</v>
      </c>
      <c r="H1992" s="2">
        <f>'Moving Avg'!G1992</f>
        <v>8.1124800000000068</v>
      </c>
      <c r="I1992" s="2">
        <f>'Moving Avg'!H1992</f>
        <v>7.7036649999999973</v>
      </c>
      <c r="J1992" s="5" t="str">
        <f>OBV!F1992</f>
        <v>BULLISH</v>
      </c>
      <c r="K1992" s="5" t="str">
        <f>OBV!G1992</f>
        <v>NEUTRAL</v>
      </c>
      <c r="L1992" s="5" t="str">
        <f>OBV!H1992</f>
        <v>CONFIRMED BULLISH</v>
      </c>
      <c r="M1992" s="7">
        <f t="shared" si="310"/>
        <v>25</v>
      </c>
      <c r="N1992" s="7">
        <f t="shared" si="311"/>
        <v>0</v>
      </c>
      <c r="O1992" s="7">
        <f t="shared" si="312"/>
        <v>50</v>
      </c>
      <c r="P1992" s="7">
        <f t="shared" si="313"/>
        <v>83.5</v>
      </c>
      <c r="Q1992" s="8">
        <f t="shared" si="314"/>
        <v>28.774999999999999</v>
      </c>
      <c r="R1992" s="8">
        <f t="shared" si="315"/>
        <v>43.375</v>
      </c>
      <c r="S1992" s="8">
        <f t="shared" si="316"/>
        <v>53.825000000000003</v>
      </c>
      <c r="T1992" s="8">
        <f t="shared" si="317"/>
        <v>39.625</v>
      </c>
      <c r="U1992" s="7">
        <f t="shared" si="318"/>
        <v>41.991666666666667</v>
      </c>
      <c r="V1992" s="7">
        <f t="shared" si="319"/>
        <v>41.400000000000006</v>
      </c>
    </row>
    <row r="1993" spans="1:22" ht="13.5" x14ac:dyDescent="0.25">
      <c r="A1993" s="3">
        <f>RSI!A1993</f>
        <v>44908</v>
      </c>
      <c r="B1993" s="2">
        <f>RSI!B1993</f>
        <v>7.7210000000000001</v>
      </c>
      <c r="C1993" s="2">
        <f>RSI!I1993</f>
        <v>35.81863065494251</v>
      </c>
      <c r="D1993" s="2">
        <f>MACD!E1993</f>
        <v>3.8301856950578639E-2</v>
      </c>
      <c r="E1993" s="2">
        <f>MACD!F1993</f>
        <v>6.9006993151776415E-3</v>
      </c>
      <c r="F1993" s="2">
        <f>'Moving Avg'!D1993</f>
        <v>7.8626000000000005</v>
      </c>
      <c r="G1993" s="2">
        <f>'Moving Avg'!F1993</f>
        <v>7.950899999999999</v>
      </c>
      <c r="H1993" s="2">
        <f>'Moving Avg'!G1993</f>
        <v>8.102480000000007</v>
      </c>
      <c r="I1993" s="2">
        <f>'Moving Avg'!H1993</f>
        <v>7.7079099999999992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0</v>
      </c>
      <c r="O1993" s="7">
        <f t="shared" si="312"/>
        <v>50</v>
      </c>
      <c r="P1993" s="7">
        <f t="shared" si="313"/>
        <v>16.5</v>
      </c>
      <c r="Q1993" s="8">
        <f t="shared" si="314"/>
        <v>18.725000000000001</v>
      </c>
      <c r="R1993" s="8">
        <f t="shared" si="315"/>
        <v>26.625</v>
      </c>
      <c r="S1993" s="8">
        <f t="shared" si="316"/>
        <v>23.675000000000001</v>
      </c>
      <c r="T1993" s="8">
        <f t="shared" si="317"/>
        <v>22.875</v>
      </c>
      <c r="U1993" s="7">
        <f t="shared" si="318"/>
        <v>23.008333333333336</v>
      </c>
      <c r="V1993" s="7">
        <f t="shared" si="319"/>
        <v>22.975000000000001</v>
      </c>
    </row>
    <row r="1994" spans="1:22" ht="13.5" x14ac:dyDescent="0.25">
      <c r="A1994" s="3">
        <f>RSI!A1994</f>
        <v>44909</v>
      </c>
      <c r="B1994" s="2">
        <f>RSI!B1994</f>
        <v>7.85</v>
      </c>
      <c r="C1994" s="2">
        <f>RSI!I1994</f>
        <v>43.425636477206922</v>
      </c>
      <c r="D1994" s="2">
        <f>MACD!E1994</f>
        <v>5.2461336150530613E-2</v>
      </c>
      <c r="E1994" s="2">
        <f>MACD!F1994</f>
        <v>1.6012826682248238E-2</v>
      </c>
      <c r="F1994" s="2">
        <f>'Moving Avg'!D1994</f>
        <v>7.8529999999999998</v>
      </c>
      <c r="G1994" s="2">
        <f>'Moving Avg'!F1994</f>
        <v>7.9444499999999989</v>
      </c>
      <c r="H1994" s="2">
        <f>'Moving Avg'!G1994</f>
        <v>8.0950600000000072</v>
      </c>
      <c r="I1994" s="2">
        <f>'Moving Avg'!H1994</f>
        <v>7.7127999999999988</v>
      </c>
      <c r="J1994" s="5" t="str">
        <f>OBV!F1994</f>
        <v>BULLISH</v>
      </c>
      <c r="K1994" s="5" t="str">
        <f>OBV!G1994</f>
        <v>NEUTRAL</v>
      </c>
      <c r="L1994" s="5" t="str">
        <f>OBV!H1994</f>
        <v>BULLISH DIVERGENCE</v>
      </c>
      <c r="M1994" s="7">
        <f t="shared" si="310"/>
        <v>25</v>
      </c>
      <c r="N1994" s="7">
        <f t="shared" si="311"/>
        <v>0</v>
      </c>
      <c r="O1994" s="7">
        <f t="shared" si="312"/>
        <v>50</v>
      </c>
      <c r="P1994" s="7">
        <f t="shared" si="313"/>
        <v>66.5</v>
      </c>
      <c r="Q1994" s="8">
        <f t="shared" si="314"/>
        <v>26.225000000000001</v>
      </c>
      <c r="R1994" s="8">
        <f t="shared" si="315"/>
        <v>39.125</v>
      </c>
      <c r="S1994" s="8">
        <f t="shared" si="316"/>
        <v>46.174999999999997</v>
      </c>
      <c r="T1994" s="8">
        <f t="shared" si="317"/>
        <v>35.375</v>
      </c>
      <c r="U1994" s="7">
        <f t="shared" si="318"/>
        <v>37.174999999999997</v>
      </c>
      <c r="V1994" s="7">
        <f t="shared" si="319"/>
        <v>36.724999999999994</v>
      </c>
    </row>
    <row r="1995" spans="1:22" ht="13.5" x14ac:dyDescent="0.25">
      <c r="A1995" s="3">
        <f>RSI!A1995</f>
        <v>44910</v>
      </c>
      <c r="B1995" s="2">
        <f>RSI!B1995</f>
        <v>7.85</v>
      </c>
      <c r="C1995" s="2">
        <f>RSI!I1995</f>
        <v>43.425636477206922</v>
      </c>
      <c r="D1995" s="2">
        <f>MACD!E1995</f>
        <v>6.5259089527693881E-2</v>
      </c>
      <c r="E1995" s="2">
        <f>MACD!F1995</f>
        <v>2.5862079251337367E-2</v>
      </c>
      <c r="F1995" s="2">
        <f>'Moving Avg'!D1995</f>
        <v>7.8433999999999999</v>
      </c>
      <c r="G1995" s="2">
        <f>'Moving Avg'!F1995</f>
        <v>7.9540999999999986</v>
      </c>
      <c r="H1995" s="2">
        <f>'Moving Avg'!G1995</f>
        <v>8.0876400000000075</v>
      </c>
      <c r="I1995" s="2">
        <f>'Moving Avg'!H1995</f>
        <v>7.7176899999999975</v>
      </c>
      <c r="J1995" s="5" t="str">
        <f>OBV!F1995</f>
        <v>BULLISH</v>
      </c>
      <c r="K1995" s="5" t="str">
        <f>OBV!G1995</f>
        <v>NEUTRAL</v>
      </c>
      <c r="L1995" s="5" t="str">
        <f>OBV!H1995</f>
        <v>BULLISH DIVERGENCE</v>
      </c>
      <c r="M1995" s="7">
        <f t="shared" si="310"/>
        <v>25</v>
      </c>
      <c r="N1995" s="7">
        <f t="shared" si="311"/>
        <v>0</v>
      </c>
      <c r="O1995" s="7">
        <f t="shared" si="312"/>
        <v>50</v>
      </c>
      <c r="P1995" s="7">
        <f t="shared" si="313"/>
        <v>66.5</v>
      </c>
      <c r="Q1995" s="8">
        <f t="shared" si="314"/>
        <v>26.225000000000001</v>
      </c>
      <c r="R1995" s="8">
        <f t="shared" si="315"/>
        <v>39.125</v>
      </c>
      <c r="S1995" s="8">
        <f t="shared" si="316"/>
        <v>46.174999999999997</v>
      </c>
      <c r="T1995" s="8">
        <f t="shared" si="317"/>
        <v>35.375</v>
      </c>
      <c r="U1995" s="7">
        <f t="shared" si="318"/>
        <v>37.174999999999997</v>
      </c>
      <c r="V1995" s="7">
        <f t="shared" si="319"/>
        <v>36.724999999999994</v>
      </c>
    </row>
    <row r="1996" spans="1:22" ht="13.5" x14ac:dyDescent="0.25">
      <c r="A1996" s="3">
        <f>RSI!A1996</f>
        <v>44911</v>
      </c>
      <c r="B1996" s="2">
        <f>RSI!B1996</f>
        <v>7.85</v>
      </c>
      <c r="C1996" s="2">
        <f>RSI!I1996</f>
        <v>43.425636477206922</v>
      </c>
      <c r="D1996" s="2">
        <f>MACD!E1996</f>
        <v>7.6844120355640477E-2</v>
      </c>
      <c r="E1996" s="2">
        <f>MACD!F1996</f>
        <v>3.6058487472197989E-2</v>
      </c>
      <c r="F1996" s="2">
        <f>'Moving Avg'!D1996</f>
        <v>7.833800000000001</v>
      </c>
      <c r="G1996" s="2">
        <f>'Moving Avg'!F1996</f>
        <v>7.9476499999999977</v>
      </c>
      <c r="H1996" s="2">
        <f>'Moving Avg'!G1996</f>
        <v>8.080220000000006</v>
      </c>
      <c r="I1996" s="2">
        <f>'Moving Avg'!H1996</f>
        <v>7.7223899999999972</v>
      </c>
      <c r="J1996" s="5" t="str">
        <f>OBV!F1996</f>
        <v>BULLISH</v>
      </c>
      <c r="K1996" s="5" t="str">
        <f>OBV!G1996</f>
        <v>NEUTRAL</v>
      </c>
      <c r="L1996" s="5" t="str">
        <f>OBV!H1996</f>
        <v>BULLISH DIVERGENCE</v>
      </c>
      <c r="M1996" s="7">
        <f t="shared" si="310"/>
        <v>25</v>
      </c>
      <c r="N1996" s="7">
        <f t="shared" si="311"/>
        <v>0</v>
      </c>
      <c r="O1996" s="7">
        <f t="shared" si="312"/>
        <v>50</v>
      </c>
      <c r="P1996" s="7">
        <f t="shared" si="313"/>
        <v>66.5</v>
      </c>
      <c r="Q1996" s="8">
        <f t="shared" si="314"/>
        <v>26.225000000000001</v>
      </c>
      <c r="R1996" s="8">
        <f t="shared" si="315"/>
        <v>39.125</v>
      </c>
      <c r="S1996" s="8">
        <f t="shared" si="316"/>
        <v>46.174999999999997</v>
      </c>
      <c r="T1996" s="8">
        <f t="shared" si="317"/>
        <v>35.375</v>
      </c>
      <c r="U1996" s="7">
        <f t="shared" si="318"/>
        <v>37.174999999999997</v>
      </c>
      <c r="V1996" s="7">
        <f t="shared" si="319"/>
        <v>36.724999999999994</v>
      </c>
    </row>
    <row r="1997" spans="1:22" ht="13.5" x14ac:dyDescent="0.25">
      <c r="A1997" s="3">
        <f>RSI!A1997</f>
        <v>44914</v>
      </c>
      <c r="B1997" s="2">
        <f>RSI!B1997</f>
        <v>7.657</v>
      </c>
      <c r="C1997" s="2">
        <f>RSI!I1997</f>
        <v>35.551775930306874</v>
      </c>
      <c r="D1997" s="2">
        <f>MACD!E1997</f>
        <v>5.5643285587158253E-2</v>
      </c>
      <c r="E1997" s="2">
        <f>MACD!F1997</f>
        <v>3.9975447095190048E-2</v>
      </c>
      <c r="F1997" s="2">
        <f>'Moving Avg'!D1997</f>
        <v>7.7855999999999996</v>
      </c>
      <c r="G1997" s="2">
        <f>'Moving Avg'!F1997</f>
        <v>7.9278999999999993</v>
      </c>
      <c r="H1997" s="2">
        <f>'Moving Avg'!G1997</f>
        <v>8.0689400000000049</v>
      </c>
      <c r="I1997" s="2">
        <f>'Moving Avg'!H1997</f>
        <v>7.7254349999999965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16.5</v>
      </c>
      <c r="Q1997" s="8">
        <f t="shared" si="314"/>
        <v>18.725000000000001</v>
      </c>
      <c r="R1997" s="8">
        <f t="shared" si="315"/>
        <v>26.625</v>
      </c>
      <c r="S1997" s="8">
        <f t="shared" si="316"/>
        <v>23.675000000000001</v>
      </c>
      <c r="T1997" s="8">
        <f t="shared" si="317"/>
        <v>22.875</v>
      </c>
      <c r="U1997" s="7">
        <f t="shared" si="318"/>
        <v>23.008333333333336</v>
      </c>
      <c r="V1997" s="7">
        <f t="shared" si="319"/>
        <v>22.975000000000001</v>
      </c>
    </row>
    <row r="1998" spans="1:22" ht="13.5" x14ac:dyDescent="0.25">
      <c r="A1998" s="3">
        <f>RSI!A1998</f>
        <v>44915</v>
      </c>
      <c r="B1998" s="2">
        <f>RSI!B1998</f>
        <v>7.657</v>
      </c>
      <c r="C1998" s="2">
        <f>RSI!I1998</f>
        <v>35.551775930306874</v>
      </c>
      <c r="D1998" s="2">
        <f>MACD!E1998</f>
        <v>7.3031312072397547E-2</v>
      </c>
      <c r="E1998" s="2">
        <f>MACD!F1998</f>
        <v>4.6586620090631546E-2</v>
      </c>
      <c r="F1998" s="2">
        <f>'Moving Avg'!D1998</f>
        <v>7.7727999999999993</v>
      </c>
      <c r="G1998" s="2">
        <f>'Moving Avg'!F1998</f>
        <v>7.9097999999999997</v>
      </c>
      <c r="H1998" s="2">
        <f>'Moving Avg'!G1998</f>
        <v>8.0576600000000056</v>
      </c>
      <c r="I1998" s="2">
        <f>'Moving Avg'!H1998</f>
        <v>7.7284799999999958</v>
      </c>
      <c r="J1998" s="5" t="str">
        <f>OBV!F1998</f>
        <v>BULLISH</v>
      </c>
      <c r="K1998" s="5" t="str">
        <f>OBV!G1998</f>
        <v>NEUTRAL</v>
      </c>
      <c r="L1998" s="5" t="str">
        <f>OBV!H1998</f>
        <v>BULLISH DIVERGENCE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66.5</v>
      </c>
      <c r="Q1998" s="8">
        <f t="shared" si="314"/>
        <v>26.225000000000001</v>
      </c>
      <c r="R1998" s="8">
        <f t="shared" si="315"/>
        <v>39.125</v>
      </c>
      <c r="S1998" s="8">
        <f t="shared" si="316"/>
        <v>46.174999999999997</v>
      </c>
      <c r="T1998" s="8">
        <f t="shared" si="317"/>
        <v>35.375</v>
      </c>
      <c r="U1998" s="7">
        <f t="shared" si="318"/>
        <v>37.174999999999997</v>
      </c>
      <c r="V1998" s="7">
        <f t="shared" si="319"/>
        <v>36.724999999999994</v>
      </c>
    </row>
    <row r="1999" spans="1:22" ht="13.5" x14ac:dyDescent="0.25">
      <c r="A1999" s="3">
        <f>RSI!A1999</f>
        <v>44916</v>
      </c>
      <c r="B1999" s="2">
        <f>RSI!B1999</f>
        <v>7.657</v>
      </c>
      <c r="C1999" s="2">
        <f>RSI!I1999</f>
        <v>35.551775930306889</v>
      </c>
      <c r="D1999" s="2">
        <f>MACD!E1999</f>
        <v>7.8169722428953037E-2</v>
      </c>
      <c r="E1999" s="2">
        <f>MACD!F1999</f>
        <v>5.2903240558295844E-2</v>
      </c>
      <c r="F1999" s="2">
        <f>'Moving Avg'!D1999</f>
        <v>7.7341999999999995</v>
      </c>
      <c r="G1999" s="2">
        <f>'Moving Avg'!F1999</f>
        <v>7.8900500000000005</v>
      </c>
      <c r="H1999" s="2">
        <f>'Moving Avg'!G1999</f>
        <v>8.0481600000000046</v>
      </c>
      <c r="I1999" s="2">
        <f>'Moving Avg'!H1999</f>
        <v>7.7313749999999946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7.657</v>
      </c>
      <c r="C2000" s="2">
        <f>RSI!I2000</f>
        <v>35.551775930306889</v>
      </c>
      <c r="D2000" s="2">
        <f>MACD!E2000</f>
        <v>8.4051158207691046E-2</v>
      </c>
      <c r="E2000" s="2">
        <f>MACD!F2000</f>
        <v>5.9132824088174885E-2</v>
      </c>
      <c r="F2000" s="2">
        <f>'Moving Avg'!D2000</f>
        <v>7.6956000000000007</v>
      </c>
      <c r="G2000" s="2">
        <f>'Moving Avg'!F2000</f>
        <v>7.8703000000000003</v>
      </c>
      <c r="H2000" s="2">
        <f>'Moving Avg'!G2000</f>
        <v>8.0320400000000038</v>
      </c>
      <c r="I2000" s="2">
        <f>'Moving Avg'!H2000</f>
        <v>7.7342699999999942</v>
      </c>
      <c r="J2000" s="5" t="str">
        <f>OBV!F2000</f>
        <v>BEARISH</v>
      </c>
      <c r="K2000" s="5" t="str">
        <f>OBV!G2000</f>
        <v>NEUTRAL</v>
      </c>
      <c r="L2000" s="5" t="str">
        <f>OBV!H2000</f>
        <v>CONFIRMED BEARISH</v>
      </c>
      <c r="M2000" s="7">
        <f t="shared" si="310"/>
        <v>25</v>
      </c>
      <c r="N2000" s="7">
        <f t="shared" si="311"/>
        <v>0</v>
      </c>
      <c r="O2000" s="7">
        <f t="shared" si="312"/>
        <v>0</v>
      </c>
      <c r="P2000" s="7">
        <f t="shared" si="313"/>
        <v>16.5</v>
      </c>
      <c r="Q2000" s="8">
        <f t="shared" si="314"/>
        <v>11.225</v>
      </c>
      <c r="R2000" s="8">
        <f t="shared" si="315"/>
        <v>9.125</v>
      </c>
      <c r="S2000" s="8">
        <f t="shared" si="316"/>
        <v>11.175000000000001</v>
      </c>
      <c r="T2000" s="8">
        <f t="shared" si="317"/>
        <v>10.375</v>
      </c>
      <c r="U2000" s="7">
        <f t="shared" si="318"/>
        <v>10.508333333333335</v>
      </c>
      <c r="V2000" s="7">
        <f t="shared" si="319"/>
        <v>10.475000000000001</v>
      </c>
    </row>
    <row r="2001" spans="1:22" ht="13.5" x14ac:dyDescent="0.25">
      <c r="A2001" s="3">
        <f>RSI!A2001</f>
        <v>44918</v>
      </c>
      <c r="B2001" s="2">
        <f>RSI!B2001</f>
        <v>7.657</v>
      </c>
      <c r="C2001" s="2">
        <f>RSI!I2001</f>
        <v>35.551775930306889</v>
      </c>
      <c r="D2001" s="2">
        <f>MACD!E2001</f>
        <v>9.0447711502056549E-2</v>
      </c>
      <c r="E2001" s="2">
        <f>MACD!F2001</f>
        <v>6.539580157095122E-2</v>
      </c>
      <c r="F2001" s="2">
        <f>'Moving Avg'!D2001</f>
        <v>7.6569999999999991</v>
      </c>
      <c r="G2001" s="2">
        <f>'Moving Avg'!F2001</f>
        <v>7.8566000000000003</v>
      </c>
      <c r="H2001" s="2">
        <f>'Moving Avg'!G2001</f>
        <v>8.015920000000003</v>
      </c>
      <c r="I2001" s="2">
        <f>'Moving Avg'!H2001</f>
        <v>7.7361349999999947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25</v>
      </c>
      <c r="N2001" s="7">
        <f t="shared" si="311"/>
        <v>0</v>
      </c>
      <c r="O2001" s="7">
        <f t="shared" si="312"/>
        <v>0</v>
      </c>
      <c r="P2001" s="7">
        <f t="shared" si="313"/>
        <v>16.5</v>
      </c>
      <c r="Q2001" s="8">
        <f t="shared" si="314"/>
        <v>11.225</v>
      </c>
      <c r="R2001" s="8">
        <f t="shared" si="315"/>
        <v>9.125</v>
      </c>
      <c r="S2001" s="8">
        <f t="shared" si="316"/>
        <v>11.175000000000001</v>
      </c>
      <c r="T2001" s="8">
        <f t="shared" si="317"/>
        <v>10.375</v>
      </c>
      <c r="U2001" s="7">
        <f t="shared" si="318"/>
        <v>10.508333333333335</v>
      </c>
      <c r="V2001" s="7">
        <f t="shared" si="319"/>
        <v>10.475000000000001</v>
      </c>
    </row>
    <row r="2002" spans="1:22" ht="13.5" x14ac:dyDescent="0.25">
      <c r="A2002" s="3">
        <f>RSI!A2002</f>
        <v>44921</v>
      </c>
      <c r="B2002" s="2">
        <f>RSI!B2002</f>
        <v>7.657</v>
      </c>
      <c r="C2002" s="2">
        <f>RSI!I2002</f>
        <v>35.551775930306889</v>
      </c>
      <c r="D2002" s="2">
        <f>MACD!E2002</f>
        <v>9.7174951701322065E-2</v>
      </c>
      <c r="E2002" s="2">
        <f>MACD!F2002</f>
        <v>7.1751631597025384E-2</v>
      </c>
      <c r="F2002" s="2">
        <f>'Moving Avg'!D2002</f>
        <v>7.6569999999999991</v>
      </c>
      <c r="G2002" s="2">
        <f>'Moving Avg'!F2002</f>
        <v>7.8368500000000001</v>
      </c>
      <c r="H2002" s="2">
        <f>'Moving Avg'!G2002</f>
        <v>7.9998000000000022</v>
      </c>
      <c r="I2002" s="2">
        <f>'Moving Avg'!H2002</f>
        <v>7.7379999999999942</v>
      </c>
      <c r="J2002" s="5" t="str">
        <f>OBV!F2002</f>
        <v>NEUTRAL</v>
      </c>
      <c r="K2002" s="5" t="str">
        <f>OBV!G2002</f>
        <v>NEUTRAL</v>
      </c>
      <c r="L2002" s="5" t="str">
        <f>OBV!H2002</f>
        <v>NEUTRAL</v>
      </c>
      <c r="M2002" s="7">
        <f t="shared" si="310"/>
        <v>25</v>
      </c>
      <c r="N2002" s="7">
        <f t="shared" si="311"/>
        <v>0</v>
      </c>
      <c r="O2002" s="7">
        <f t="shared" si="312"/>
        <v>0</v>
      </c>
      <c r="P2002" s="7">
        <f t="shared" si="313"/>
        <v>33</v>
      </c>
      <c r="Q2002" s="8">
        <f t="shared" si="314"/>
        <v>13.7</v>
      </c>
      <c r="R2002" s="8">
        <f t="shared" si="315"/>
        <v>13.25</v>
      </c>
      <c r="S2002" s="8">
        <f t="shared" si="316"/>
        <v>18.600000000000001</v>
      </c>
      <c r="T2002" s="8">
        <f t="shared" si="317"/>
        <v>14.5</v>
      </c>
      <c r="U2002" s="7">
        <f t="shared" si="318"/>
        <v>15.183333333333332</v>
      </c>
      <c r="V2002" s="7">
        <f t="shared" si="319"/>
        <v>15.012499999999999</v>
      </c>
    </row>
    <row r="2003" spans="1:22" ht="13.5" x14ac:dyDescent="0.25">
      <c r="A2003" s="3">
        <f>RSI!A2003</f>
        <v>44922</v>
      </c>
      <c r="B2003" s="2">
        <f>RSI!B2003</f>
        <v>7.923</v>
      </c>
      <c r="C2003" s="2">
        <f>RSI!I2003</f>
        <v>53.62866081656685</v>
      </c>
      <c r="D2003" s="2">
        <f>MACD!E2003</f>
        <v>5.715014044204203E-2</v>
      </c>
      <c r="E2003" s="2">
        <f>MACD!F2003</f>
        <v>6.8831333366028716E-2</v>
      </c>
      <c r="F2003" s="2">
        <f>'Moving Avg'!D2003</f>
        <v>7.7102000000000004</v>
      </c>
      <c r="G2003" s="2">
        <f>'Moving Avg'!F2003</f>
        <v>7.8303999999999991</v>
      </c>
      <c r="H2003" s="2">
        <f>'Moving Avg'!G2003</f>
        <v>7.9938400000000023</v>
      </c>
      <c r="I2003" s="2">
        <f>'Moving Avg'!H2003</f>
        <v>7.7411949999999932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45</v>
      </c>
      <c r="O2003" s="7">
        <f t="shared" si="312"/>
        <v>0</v>
      </c>
      <c r="P2003" s="7">
        <f t="shared" si="313"/>
        <v>83.5</v>
      </c>
      <c r="Q2003" s="8">
        <f t="shared" si="314"/>
        <v>37.024999999999999</v>
      </c>
      <c r="R2003" s="8">
        <f t="shared" si="315"/>
        <v>34.875</v>
      </c>
      <c r="S2003" s="8">
        <f t="shared" si="316"/>
        <v>48.075000000000003</v>
      </c>
      <c r="T2003" s="8">
        <f t="shared" si="317"/>
        <v>38.375</v>
      </c>
      <c r="U2003" s="7">
        <f t="shared" si="318"/>
        <v>39.991666666666667</v>
      </c>
      <c r="V2003" s="7">
        <f t="shared" si="319"/>
        <v>39.587500000000006</v>
      </c>
    </row>
    <row r="2004" spans="1:22" ht="13.5" x14ac:dyDescent="0.25">
      <c r="A2004" s="3">
        <f>RSI!A2004</f>
        <v>44923</v>
      </c>
      <c r="B2004" s="2">
        <f>RSI!B2004</f>
        <v>7.5759999999999996</v>
      </c>
      <c r="C2004" s="2">
        <f>RSI!I2004</f>
        <v>38.469836993206719</v>
      </c>
      <c r="D2004" s="2">
        <f>MACD!E2004</f>
        <v>6.8388249678309698E-2</v>
      </c>
      <c r="E2004" s="2">
        <f>MACD!F2004</f>
        <v>6.8742716628484912E-2</v>
      </c>
      <c r="F2004" s="2">
        <f>'Moving Avg'!D2004</f>
        <v>7.694</v>
      </c>
      <c r="G2004" s="2">
        <f>'Moving Avg'!F2004</f>
        <v>7.8065999999999987</v>
      </c>
      <c r="H2004" s="2">
        <f>'Moving Avg'!G2004</f>
        <v>7.9809400000000013</v>
      </c>
      <c r="I2004" s="2">
        <f>'Moving Avg'!H2004</f>
        <v>7.742654999999993</v>
      </c>
      <c r="J2004" s="5" t="str">
        <f>OBV!F2004</f>
        <v>BULLISH</v>
      </c>
      <c r="K2004" s="5" t="str">
        <f>OBV!G2004</f>
        <v>NEUTRAL</v>
      </c>
      <c r="L2004" s="5" t="str">
        <f>OBV!H2004</f>
        <v>BULLISH DIVERGENCE</v>
      </c>
      <c r="M2004" s="7">
        <f t="shared" si="310"/>
        <v>25</v>
      </c>
      <c r="N2004" s="7">
        <f t="shared" si="311"/>
        <v>45</v>
      </c>
      <c r="O2004" s="7">
        <f t="shared" si="312"/>
        <v>0</v>
      </c>
      <c r="P2004" s="7">
        <f t="shared" si="313"/>
        <v>66.5</v>
      </c>
      <c r="Q2004" s="8">
        <f t="shared" si="314"/>
        <v>34.475000000000001</v>
      </c>
      <c r="R2004" s="8">
        <f t="shared" si="315"/>
        <v>30.625</v>
      </c>
      <c r="S2004" s="8">
        <f t="shared" si="316"/>
        <v>40.424999999999997</v>
      </c>
      <c r="T2004" s="8">
        <f t="shared" si="317"/>
        <v>34.125</v>
      </c>
      <c r="U2004" s="7">
        <f t="shared" si="318"/>
        <v>35.174999999999997</v>
      </c>
      <c r="V2004" s="7">
        <f t="shared" si="319"/>
        <v>34.912499999999994</v>
      </c>
    </row>
    <row r="2005" spans="1:22" ht="13.5" x14ac:dyDescent="0.25">
      <c r="A2005" s="3">
        <f>RSI!A2005</f>
        <v>44924</v>
      </c>
      <c r="B2005" s="2">
        <f>RSI!B2005</f>
        <v>7.7370000000000001</v>
      </c>
      <c r="C2005" s="2">
        <f>RSI!I2005</f>
        <v>46.084693385284375</v>
      </c>
      <c r="D2005" s="2">
        <f>MACD!E2005</f>
        <v>6.761026404087378E-2</v>
      </c>
      <c r="E2005" s="2">
        <f>MACD!F2005</f>
        <v>6.8516226110962697E-2</v>
      </c>
      <c r="F2005" s="2">
        <f>'Moving Avg'!D2005</f>
        <v>7.7100000000000009</v>
      </c>
      <c r="G2005" s="2">
        <f>'Moving Avg'!F2005</f>
        <v>7.7908499999999972</v>
      </c>
      <c r="H2005" s="2">
        <f>'Moving Avg'!G2005</f>
        <v>7.9712600000000018</v>
      </c>
      <c r="I2005" s="2">
        <f>'Moving Avg'!H2005</f>
        <v>7.7443099999999934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  <c r="M2005" s="7">
        <f t="shared" si="310"/>
        <v>25</v>
      </c>
      <c r="N2005" s="7">
        <f t="shared" si="311"/>
        <v>45</v>
      </c>
      <c r="O2005" s="7">
        <f t="shared" si="312"/>
        <v>0</v>
      </c>
      <c r="P2005" s="7">
        <f t="shared" si="313"/>
        <v>83.5</v>
      </c>
      <c r="Q2005" s="8">
        <f t="shared" si="314"/>
        <v>37.024999999999999</v>
      </c>
      <c r="R2005" s="8">
        <f t="shared" si="315"/>
        <v>34.875</v>
      </c>
      <c r="S2005" s="8">
        <f t="shared" si="316"/>
        <v>48.075000000000003</v>
      </c>
      <c r="T2005" s="8">
        <f t="shared" si="317"/>
        <v>38.375</v>
      </c>
      <c r="U2005" s="7">
        <f t="shared" si="318"/>
        <v>39.991666666666667</v>
      </c>
      <c r="V2005" s="7">
        <f t="shared" si="319"/>
        <v>39.587500000000006</v>
      </c>
    </row>
    <row r="2006" spans="1:22" ht="13.5" x14ac:dyDescent="0.25">
      <c r="A2006" s="3">
        <f>RSI!A2006</f>
        <v>44925</v>
      </c>
      <c r="B2006" s="2">
        <f>RSI!B2006</f>
        <v>7.7370000000000001</v>
      </c>
      <c r="C2006" s="2">
        <f>RSI!I2006</f>
        <v>46.084693385284375</v>
      </c>
      <c r="D2006" s="2">
        <f>MACD!E2006</f>
        <v>6.7517993082303107E-2</v>
      </c>
      <c r="E2006" s="2">
        <f>MACD!F2006</f>
        <v>6.8316579505230776E-2</v>
      </c>
      <c r="F2006" s="2">
        <f>'Moving Avg'!D2006</f>
        <v>7.7260000000000009</v>
      </c>
      <c r="G2006" s="2">
        <f>'Moving Avg'!F2006</f>
        <v>7.7750999999999975</v>
      </c>
      <c r="H2006" s="2">
        <f>'Moving Avg'!G2006</f>
        <v>7.9615800000000023</v>
      </c>
      <c r="I2006" s="2">
        <f>'Moving Avg'!H2006</f>
        <v>7.7459649999999947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45</v>
      </c>
      <c r="O2006" s="7">
        <f t="shared" si="312"/>
        <v>0</v>
      </c>
      <c r="P2006" s="7">
        <f t="shared" si="313"/>
        <v>83.5</v>
      </c>
      <c r="Q2006" s="8">
        <f t="shared" si="314"/>
        <v>37.024999999999999</v>
      </c>
      <c r="R2006" s="8">
        <f t="shared" si="315"/>
        <v>34.875</v>
      </c>
      <c r="S2006" s="8">
        <f t="shared" si="316"/>
        <v>48.075000000000003</v>
      </c>
      <c r="T2006" s="8">
        <f t="shared" si="317"/>
        <v>38.375</v>
      </c>
      <c r="U2006" s="7">
        <f t="shared" si="318"/>
        <v>39.991666666666667</v>
      </c>
      <c r="V2006" s="7">
        <f t="shared" si="319"/>
        <v>39.587500000000006</v>
      </c>
    </row>
    <row r="2007" spans="1:22" ht="13.5" x14ac:dyDescent="0.25">
      <c r="A2007" s="3">
        <f>RSI!A2007</f>
        <v>44928</v>
      </c>
      <c r="B2007" s="2">
        <f>RSI!B2007</f>
        <v>7.7370000000000001</v>
      </c>
      <c r="C2007" s="2">
        <f>RSI!I2007</f>
        <v>46.084693385284389</v>
      </c>
      <c r="D2007" s="2">
        <f>MACD!E2007</f>
        <v>3.8271706797584848E-2</v>
      </c>
      <c r="E2007" s="2">
        <f>MACD!F2007</f>
        <v>6.2307604963701593E-2</v>
      </c>
      <c r="F2007" s="2">
        <f>'Moving Avg'!D2007</f>
        <v>7.742</v>
      </c>
      <c r="G2007" s="2">
        <f>'Moving Avg'!F2007</f>
        <v>7.7742999999999984</v>
      </c>
      <c r="H2007" s="2">
        <f>'Moving Avg'!G2007</f>
        <v>7.9519000000000029</v>
      </c>
      <c r="I2007" s="2">
        <f>'Moving Avg'!H2007</f>
        <v>7.7492599999999952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  <c r="M2007" s="7">
        <f t="shared" si="310"/>
        <v>25</v>
      </c>
      <c r="N2007" s="7">
        <f t="shared" si="311"/>
        <v>100</v>
      </c>
      <c r="O2007" s="7">
        <f t="shared" si="312"/>
        <v>0</v>
      </c>
      <c r="P2007" s="7">
        <f t="shared" si="313"/>
        <v>83.5</v>
      </c>
      <c r="Q2007" s="8">
        <f t="shared" si="314"/>
        <v>56.274999999999999</v>
      </c>
      <c r="R2007" s="8">
        <f t="shared" si="315"/>
        <v>45.875</v>
      </c>
      <c r="S2007" s="8">
        <f t="shared" si="316"/>
        <v>56.325000000000003</v>
      </c>
      <c r="T2007" s="8">
        <f t="shared" si="317"/>
        <v>52.125</v>
      </c>
      <c r="U2007" s="7">
        <f t="shared" si="318"/>
        <v>52.82500000000001</v>
      </c>
      <c r="V2007" s="7">
        <f t="shared" si="319"/>
        <v>52.650000000000006</v>
      </c>
    </row>
    <row r="2008" spans="1:22" ht="13.5" x14ac:dyDescent="0.25">
      <c r="A2008" s="3">
        <f>RSI!A2008</f>
        <v>44929</v>
      </c>
      <c r="B2008" s="2">
        <f>RSI!B2008</f>
        <v>7.7370000000000001</v>
      </c>
      <c r="C2008" s="2">
        <f>RSI!I2008</f>
        <v>46.084693385284382</v>
      </c>
      <c r="D2008" s="2">
        <f>MACD!E2008</f>
        <v>1.4010124018417613E-2</v>
      </c>
      <c r="E2008" s="2">
        <f>MACD!F2008</f>
        <v>5.2648108774644799E-2</v>
      </c>
      <c r="F2008" s="2">
        <f>'Moving Avg'!D2008</f>
        <v>7.7048000000000005</v>
      </c>
      <c r="G2008" s="2">
        <f>'Moving Avg'!F2008</f>
        <v>7.7625999999999991</v>
      </c>
      <c r="H2008" s="2">
        <f>'Moving Avg'!G2008</f>
        <v>7.9422200000000025</v>
      </c>
      <c r="I2008" s="2">
        <f>'Moving Avg'!H2008</f>
        <v>7.7535849999999957</v>
      </c>
      <c r="J2008" s="5" t="str">
        <f>OBV!F2008</f>
        <v>BULLISH</v>
      </c>
      <c r="K2008" s="5" t="str">
        <f>OBV!G2008</f>
        <v>NEUTRAL</v>
      </c>
      <c r="L2008" s="5" t="str">
        <f>OBV!H2008</f>
        <v>BULLISH DIVERGENCE</v>
      </c>
      <c r="M2008" s="7">
        <f t="shared" si="310"/>
        <v>25</v>
      </c>
      <c r="N2008" s="7">
        <f t="shared" si="311"/>
        <v>100</v>
      </c>
      <c r="O2008" s="7">
        <f t="shared" si="312"/>
        <v>0</v>
      </c>
      <c r="P2008" s="7">
        <f t="shared" si="313"/>
        <v>66.5</v>
      </c>
      <c r="Q2008" s="8">
        <f t="shared" si="314"/>
        <v>53.725000000000001</v>
      </c>
      <c r="R2008" s="8">
        <f t="shared" si="315"/>
        <v>41.625</v>
      </c>
      <c r="S2008" s="8">
        <f t="shared" si="316"/>
        <v>48.674999999999997</v>
      </c>
      <c r="T2008" s="8">
        <f t="shared" si="317"/>
        <v>47.875</v>
      </c>
      <c r="U2008" s="7">
        <f t="shared" si="318"/>
        <v>48.008333333333326</v>
      </c>
      <c r="V2008" s="7">
        <f t="shared" si="319"/>
        <v>47.974999999999994</v>
      </c>
    </row>
    <row r="2009" spans="1:22" ht="13.5" x14ac:dyDescent="0.25">
      <c r="A2009" s="3">
        <f>RSI!A2009</f>
        <v>44930</v>
      </c>
      <c r="B2009" s="2">
        <f>RSI!B2009</f>
        <v>7.7370000000000001</v>
      </c>
      <c r="C2009" s="2">
        <f>RSI!I2009</f>
        <v>46.084693385284375</v>
      </c>
      <c r="D2009" s="2">
        <f>MACD!E2009</f>
        <v>-6.0695790025073748E-3</v>
      </c>
      <c r="E2009" s="2">
        <f>MACD!F2009</f>
        <v>4.090457121921437E-2</v>
      </c>
      <c r="F2009" s="2">
        <f>'Moving Avg'!D2009</f>
        <v>7.7370000000000001</v>
      </c>
      <c r="G2009" s="2">
        <f>'Moving Avg'!F2009</f>
        <v>7.7545499999999974</v>
      </c>
      <c r="H2009" s="2">
        <f>'Moving Avg'!G2009</f>
        <v>7.9328600000000025</v>
      </c>
      <c r="I2009" s="2">
        <f>'Moving Avg'!H2009</f>
        <v>7.7579099999999963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  <c r="M2009" s="7">
        <f t="shared" si="310"/>
        <v>25</v>
      </c>
      <c r="N2009" s="7">
        <f t="shared" si="311"/>
        <v>100</v>
      </c>
      <c r="O2009" s="7">
        <f t="shared" si="312"/>
        <v>0</v>
      </c>
      <c r="P2009" s="7">
        <f t="shared" si="313"/>
        <v>83.5</v>
      </c>
      <c r="Q2009" s="8">
        <f t="shared" si="314"/>
        <v>56.274999999999999</v>
      </c>
      <c r="R2009" s="8">
        <f t="shared" si="315"/>
        <v>45.875</v>
      </c>
      <c r="S2009" s="8">
        <f t="shared" si="316"/>
        <v>56.325000000000003</v>
      </c>
      <c r="T2009" s="8">
        <f t="shared" si="317"/>
        <v>52.125</v>
      </c>
      <c r="U2009" s="7">
        <f t="shared" si="318"/>
        <v>52.82500000000001</v>
      </c>
      <c r="V2009" s="7">
        <f t="shared" si="319"/>
        <v>52.650000000000006</v>
      </c>
    </row>
    <row r="2010" spans="1:22" ht="13.5" x14ac:dyDescent="0.25">
      <c r="A2010" s="3">
        <f>RSI!A2010</f>
        <v>44931</v>
      </c>
      <c r="B2010" s="2">
        <f>RSI!B2010</f>
        <v>7.7370000000000001</v>
      </c>
      <c r="C2010" s="2">
        <f>RSI!I2010</f>
        <v>46.084693385284375</v>
      </c>
      <c r="D2010" s="2">
        <f>MACD!E2010</f>
        <v>-2.2644051978987001E-2</v>
      </c>
      <c r="E2010" s="2">
        <f>MACD!F2010</f>
        <v>2.8194846579574096E-2</v>
      </c>
      <c r="F2010" s="2">
        <f>'Moving Avg'!D2010</f>
        <v>7.7370000000000001</v>
      </c>
      <c r="G2010" s="2">
        <f>'Moving Avg'!F2010</f>
        <v>7.7464999999999975</v>
      </c>
      <c r="H2010" s="2">
        <f>'Moving Avg'!G2010</f>
        <v>7.9235000000000015</v>
      </c>
      <c r="I2010" s="2">
        <f>'Moving Avg'!H2010</f>
        <v>7.762234999999996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25</v>
      </c>
      <c r="N2010" s="7">
        <f t="shared" si="311"/>
        <v>100</v>
      </c>
      <c r="O2010" s="7">
        <f t="shared" si="312"/>
        <v>0</v>
      </c>
      <c r="P2010" s="7">
        <f t="shared" si="313"/>
        <v>33</v>
      </c>
      <c r="Q2010" s="8">
        <f t="shared" si="314"/>
        <v>48.7</v>
      </c>
      <c r="R2010" s="8">
        <f t="shared" si="315"/>
        <v>33.25</v>
      </c>
      <c r="S2010" s="8">
        <f t="shared" si="316"/>
        <v>33.6</v>
      </c>
      <c r="T2010" s="8">
        <f t="shared" si="317"/>
        <v>39.5</v>
      </c>
      <c r="U2010" s="7">
        <f t="shared" si="318"/>
        <v>38.516666666666673</v>
      </c>
      <c r="V2010" s="7">
        <f t="shared" si="319"/>
        <v>38.762500000000003</v>
      </c>
    </row>
    <row r="2011" spans="1:22" ht="13.5" x14ac:dyDescent="0.25">
      <c r="A2011" s="3">
        <f>RSI!A2011</f>
        <v>44932</v>
      </c>
      <c r="B2011" s="2">
        <f>RSI!B2011</f>
        <v>7.7370000000000001</v>
      </c>
      <c r="C2011" s="2">
        <f>RSI!I2011</f>
        <v>46.084693385284375</v>
      </c>
      <c r="D2011" s="2">
        <f>MACD!E2011</f>
        <v>-3.6283379217209699E-2</v>
      </c>
      <c r="E2011" s="2">
        <f>MACD!F2011</f>
        <v>1.5299201420217337E-2</v>
      </c>
      <c r="F2011" s="2">
        <f>'Moving Avg'!D2011</f>
        <v>7.7370000000000001</v>
      </c>
      <c r="G2011" s="2">
        <f>'Moving Avg'!F2011</f>
        <v>7.7384499999999976</v>
      </c>
      <c r="H2011" s="2">
        <f>'Moving Avg'!G2011</f>
        <v>7.9141400000000024</v>
      </c>
      <c r="I2011" s="2">
        <f>'Moving Avg'!H2011</f>
        <v>7.7665599999999957</v>
      </c>
      <c r="J2011" s="5" t="str">
        <f>OBV!F2011</f>
        <v>NEUTRAL</v>
      </c>
      <c r="K2011" s="5" t="str">
        <f>OBV!G2011</f>
        <v>NEUTRAL</v>
      </c>
      <c r="L2011" s="5" t="str">
        <f>OBV!H2011</f>
        <v>NEUTRAL</v>
      </c>
      <c r="M2011" s="7">
        <f t="shared" si="310"/>
        <v>25</v>
      </c>
      <c r="N2011" s="7">
        <f t="shared" si="311"/>
        <v>100</v>
      </c>
      <c r="O2011" s="7">
        <f t="shared" si="312"/>
        <v>0</v>
      </c>
      <c r="P2011" s="7">
        <f t="shared" si="313"/>
        <v>33</v>
      </c>
      <c r="Q2011" s="8">
        <f t="shared" si="314"/>
        <v>48.7</v>
      </c>
      <c r="R2011" s="8">
        <f t="shared" si="315"/>
        <v>33.25</v>
      </c>
      <c r="S2011" s="8">
        <f t="shared" si="316"/>
        <v>33.6</v>
      </c>
      <c r="T2011" s="8">
        <f t="shared" si="317"/>
        <v>39.5</v>
      </c>
      <c r="U2011" s="7">
        <f t="shared" si="318"/>
        <v>38.516666666666673</v>
      </c>
      <c r="V2011" s="7">
        <f t="shared" si="319"/>
        <v>38.762500000000003</v>
      </c>
    </row>
    <row r="2012" spans="1:22" ht="13.5" x14ac:dyDescent="0.25">
      <c r="A2012" s="3">
        <f>RSI!A2012</f>
        <v>44935</v>
      </c>
      <c r="B2012" s="2">
        <f>RSI!B2012</f>
        <v>7.7370000000000001</v>
      </c>
      <c r="C2012" s="2">
        <f>RSI!I2012</f>
        <v>46.084693385284382</v>
      </c>
      <c r="D2012" s="2">
        <f>MACD!E2012</f>
        <v>-4.7467656919893741E-2</v>
      </c>
      <c r="E2012" s="2">
        <f>MACD!F2012</f>
        <v>2.7458297521951204E-3</v>
      </c>
      <c r="F2012" s="2">
        <f>'Moving Avg'!D2012</f>
        <v>7.7370000000000001</v>
      </c>
      <c r="G2012" s="2">
        <f>'Moving Avg'!F2012</f>
        <v>7.7303999999999977</v>
      </c>
      <c r="H2012" s="2">
        <f>'Moving Avg'!G2012</f>
        <v>7.9047800000000032</v>
      </c>
      <c r="I2012" s="2">
        <f>'Moving Avg'!H2012</f>
        <v>7.7693599999999954</v>
      </c>
      <c r="J2012" s="5" t="str">
        <f>OBV!F2012</f>
        <v>NEUTRAL</v>
      </c>
      <c r="K2012" s="5" t="str">
        <f>OBV!G2012</f>
        <v>NEUTRAL</v>
      </c>
      <c r="L2012" s="5" t="str">
        <f>OBV!H2012</f>
        <v>NEUTRAL</v>
      </c>
      <c r="M2012" s="7">
        <f t="shared" si="310"/>
        <v>25</v>
      </c>
      <c r="N2012" s="7">
        <f t="shared" si="311"/>
        <v>100</v>
      </c>
      <c r="O2012" s="7">
        <f t="shared" si="312"/>
        <v>0</v>
      </c>
      <c r="P2012" s="7">
        <f t="shared" si="313"/>
        <v>33</v>
      </c>
      <c r="Q2012" s="8">
        <f t="shared" si="314"/>
        <v>48.7</v>
      </c>
      <c r="R2012" s="8">
        <f t="shared" si="315"/>
        <v>33.25</v>
      </c>
      <c r="S2012" s="8">
        <f t="shared" si="316"/>
        <v>33.6</v>
      </c>
      <c r="T2012" s="8">
        <f t="shared" si="317"/>
        <v>39.5</v>
      </c>
      <c r="U2012" s="7">
        <f t="shared" si="318"/>
        <v>38.516666666666673</v>
      </c>
      <c r="V2012" s="7">
        <f t="shared" si="319"/>
        <v>38.762500000000003</v>
      </c>
    </row>
    <row r="2013" spans="1:22" ht="13.5" x14ac:dyDescent="0.25">
      <c r="A2013" s="3">
        <f>RSI!A2013</f>
        <v>44936</v>
      </c>
      <c r="B2013" s="2">
        <f>RSI!B2013</f>
        <v>7.657</v>
      </c>
      <c r="C2013" s="2">
        <f>RSI!I2013</f>
        <v>41.470894759403393</v>
      </c>
      <c r="D2013" s="2">
        <f>MACD!E2013</f>
        <v>-9.7520037590923536E-3</v>
      </c>
      <c r="E2013" s="2">
        <f>MACD!F2013</f>
        <v>2.4626304993762569E-4</v>
      </c>
      <c r="F2013" s="2">
        <f>'Moving Avg'!D2013</f>
        <v>7.721000000000001</v>
      </c>
      <c r="G2013" s="2">
        <f>'Moving Avg'!F2013</f>
        <v>7.7271999999999981</v>
      </c>
      <c r="H2013" s="2">
        <f>'Moving Avg'!G2013</f>
        <v>7.8938200000000007</v>
      </c>
      <c r="I2013" s="2">
        <f>'Moving Avg'!H2013</f>
        <v>7.7732849999999951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45</v>
      </c>
      <c r="O2013" s="7">
        <f t="shared" si="312"/>
        <v>0</v>
      </c>
      <c r="P2013" s="7">
        <f t="shared" si="313"/>
        <v>16.5</v>
      </c>
      <c r="Q2013" s="8">
        <f t="shared" si="314"/>
        <v>26.975000000000001</v>
      </c>
      <c r="R2013" s="8">
        <f t="shared" si="315"/>
        <v>18.125</v>
      </c>
      <c r="S2013" s="8">
        <f t="shared" si="316"/>
        <v>17.925000000000001</v>
      </c>
      <c r="T2013" s="8">
        <f t="shared" si="317"/>
        <v>21.625</v>
      </c>
      <c r="U2013" s="7">
        <f t="shared" si="318"/>
        <v>21.008333333333336</v>
      </c>
      <c r="V2013" s="7">
        <f t="shared" si="319"/>
        <v>21.162500000000001</v>
      </c>
    </row>
    <row r="2014" spans="1:22" ht="13.5" x14ac:dyDescent="0.25">
      <c r="A2014" s="3">
        <f>RSI!A2014</f>
        <v>44937</v>
      </c>
      <c r="B2014" s="2">
        <f>RSI!B2014</f>
        <v>7.7370000000000001</v>
      </c>
      <c r="C2014" s="2">
        <f>RSI!I2014</f>
        <v>47.167164373405036</v>
      </c>
      <c r="D2014" s="2">
        <f>MACD!E2014</f>
        <v>-3.6370771182862249E-2</v>
      </c>
      <c r="E2014" s="2">
        <f>MACD!F2014</f>
        <v>-7.0771437966223498E-3</v>
      </c>
      <c r="F2014" s="2">
        <f>'Moving Avg'!D2014</f>
        <v>7.7209999999999992</v>
      </c>
      <c r="G2014" s="2">
        <f>'Moving Avg'!F2014</f>
        <v>7.7215499999999979</v>
      </c>
      <c r="H2014" s="2">
        <f>'Moving Avg'!G2014</f>
        <v>7.8844600000000016</v>
      </c>
      <c r="I2014" s="2">
        <f>'Moving Avg'!H2014</f>
        <v>7.7776099999999948</v>
      </c>
      <c r="J2014" s="5" t="str">
        <f>OBV!F2014</f>
        <v>BULLISH</v>
      </c>
      <c r="K2014" s="5" t="str">
        <f>OBV!G2014</f>
        <v>NEUTRAL</v>
      </c>
      <c r="L2014" s="5" t="str">
        <f>OBV!H2014</f>
        <v>NEUTRAL</v>
      </c>
      <c r="M2014" s="7">
        <f t="shared" si="310"/>
        <v>25</v>
      </c>
      <c r="N2014" s="7">
        <f t="shared" si="311"/>
        <v>100</v>
      </c>
      <c r="O2014" s="7">
        <f t="shared" si="312"/>
        <v>0</v>
      </c>
      <c r="P2014" s="7">
        <f t="shared" si="313"/>
        <v>49.5</v>
      </c>
      <c r="Q2014" s="8">
        <f t="shared" si="314"/>
        <v>51.174999999999997</v>
      </c>
      <c r="R2014" s="8">
        <f t="shared" si="315"/>
        <v>37.375</v>
      </c>
      <c r="S2014" s="8">
        <f t="shared" si="316"/>
        <v>41.025000000000006</v>
      </c>
      <c r="T2014" s="8">
        <f t="shared" si="317"/>
        <v>43.625</v>
      </c>
      <c r="U2014" s="7">
        <f t="shared" si="318"/>
        <v>43.191666666666663</v>
      </c>
      <c r="V2014" s="7">
        <f t="shared" si="319"/>
        <v>43.3</v>
      </c>
    </row>
    <row r="2015" spans="1:22" ht="13.5" x14ac:dyDescent="0.25">
      <c r="A2015" s="3">
        <f>RSI!A2015</f>
        <v>44938</v>
      </c>
      <c r="B2015" s="2">
        <f>RSI!B2015</f>
        <v>7.5759999999999996</v>
      </c>
      <c r="C2015" s="2">
        <f>RSI!I2015</f>
        <v>38.951176269455324</v>
      </c>
      <c r="D2015" s="2">
        <f>MACD!E2015</f>
        <v>-2.1951050262079441E-2</v>
      </c>
      <c r="E2015" s="2">
        <f>MACD!F2015</f>
        <v>-1.0051925089713769E-2</v>
      </c>
      <c r="F2015" s="2">
        <f>'Moving Avg'!D2015</f>
        <v>7.6888000000000005</v>
      </c>
      <c r="G2015" s="2">
        <f>'Moving Avg'!F2015</f>
        <v>7.7078499999999979</v>
      </c>
      <c r="H2015" s="2">
        <f>'Moving Avg'!G2015</f>
        <v>7.8718800000000018</v>
      </c>
      <c r="I2015" s="2">
        <f>'Moving Avg'!H2015</f>
        <v>7.7811299999999948</v>
      </c>
      <c r="J2015" s="5" t="str">
        <f>OBV!F2015</f>
        <v>BEARISH</v>
      </c>
      <c r="K2015" s="5" t="str">
        <f>OBV!G2015</f>
        <v>NEUTRAL</v>
      </c>
      <c r="L2015" s="5" t="str">
        <f>OBV!H2015</f>
        <v>CONFIRMED BEARISH</v>
      </c>
      <c r="M2015" s="7">
        <f t="shared" si="310"/>
        <v>25</v>
      </c>
      <c r="N2015" s="7">
        <f t="shared" si="311"/>
        <v>45</v>
      </c>
      <c r="O2015" s="7">
        <f t="shared" si="312"/>
        <v>0</v>
      </c>
      <c r="P2015" s="7">
        <f t="shared" si="313"/>
        <v>16.5</v>
      </c>
      <c r="Q2015" s="8">
        <f t="shared" si="314"/>
        <v>26.975000000000001</v>
      </c>
      <c r="R2015" s="8">
        <f t="shared" si="315"/>
        <v>18.125</v>
      </c>
      <c r="S2015" s="8">
        <f t="shared" si="316"/>
        <v>17.925000000000001</v>
      </c>
      <c r="T2015" s="8">
        <f t="shared" si="317"/>
        <v>21.625</v>
      </c>
      <c r="U2015" s="7">
        <f t="shared" si="318"/>
        <v>21.008333333333336</v>
      </c>
      <c r="V2015" s="7">
        <f t="shared" si="319"/>
        <v>21.162500000000001</v>
      </c>
    </row>
    <row r="2016" spans="1:22" ht="13.5" x14ac:dyDescent="0.25">
      <c r="A2016" s="3">
        <f>RSI!A2016</f>
        <v>44939</v>
      </c>
      <c r="B2016" s="2">
        <f>RSI!B2016</f>
        <v>7.5759999999999996</v>
      </c>
      <c r="C2016" s="2">
        <f>RSI!I2016</f>
        <v>38.951176269455324</v>
      </c>
      <c r="D2016" s="2">
        <f>MACD!E2016</f>
        <v>-8.5686358624679215E-3</v>
      </c>
      <c r="E2016" s="2">
        <f>MACD!F2016</f>
        <v>-9.7552672442645996E-3</v>
      </c>
      <c r="F2016" s="2">
        <f>'Moving Avg'!D2016</f>
        <v>7.6566000000000001</v>
      </c>
      <c r="G2016" s="2">
        <f>'Moving Avg'!F2016</f>
        <v>7.6941499999999978</v>
      </c>
      <c r="H2016" s="2">
        <f>'Moving Avg'!G2016</f>
        <v>7.8606000000000043</v>
      </c>
      <c r="I2016" s="2">
        <f>'Moving Avg'!H2016</f>
        <v>7.7846499999999947</v>
      </c>
      <c r="J2016" s="5" t="str">
        <f>OBV!F2016</f>
        <v>BEARISH</v>
      </c>
      <c r="K2016" s="5" t="str">
        <f>OBV!G2016</f>
        <v>NEUTRAL</v>
      </c>
      <c r="L2016" s="5" t="str">
        <f>OBV!H2016</f>
        <v>CONFIRMED BEARISH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16.5</v>
      </c>
      <c r="Q2016" s="8">
        <f t="shared" si="314"/>
        <v>11.225</v>
      </c>
      <c r="R2016" s="8">
        <f t="shared" si="315"/>
        <v>9.125</v>
      </c>
      <c r="S2016" s="8">
        <f t="shared" si="316"/>
        <v>11.175000000000001</v>
      </c>
      <c r="T2016" s="8">
        <f t="shared" si="317"/>
        <v>10.375</v>
      </c>
      <c r="U2016" s="7">
        <f t="shared" si="318"/>
        <v>10.508333333333335</v>
      </c>
      <c r="V2016" s="7">
        <f t="shared" si="319"/>
        <v>10.475000000000001</v>
      </c>
    </row>
    <row r="2017" spans="1:22" ht="13.5" x14ac:dyDescent="0.25">
      <c r="A2017" s="3">
        <f>RSI!A2017</f>
        <v>44942</v>
      </c>
      <c r="B2017" s="2">
        <f>RSI!B2017</f>
        <v>7.657</v>
      </c>
      <c r="C2017" s="2">
        <f>RSI!I2017</f>
        <v>44.583500326380928</v>
      </c>
      <c r="D2017" s="2">
        <f>MACD!E2017</f>
        <v>-2.1514321492395183E-3</v>
      </c>
      <c r="E2017" s="2">
        <f>MACD!F2017</f>
        <v>-8.2345002252595841E-3</v>
      </c>
      <c r="F2017" s="2">
        <f>'Moving Avg'!D2017</f>
        <v>7.6406000000000009</v>
      </c>
      <c r="G2017" s="2">
        <f>'Moving Avg'!F2017</f>
        <v>7.6941499999999978</v>
      </c>
      <c r="H2017" s="2">
        <f>'Moving Avg'!G2017</f>
        <v>7.8509400000000031</v>
      </c>
      <c r="I2017" s="2">
        <f>'Moving Avg'!H2017</f>
        <v>7.7885749999999936</v>
      </c>
      <c r="J2017" s="5" t="str">
        <f>OBV!F2017</f>
        <v>BULLISH</v>
      </c>
      <c r="K2017" s="5" t="str">
        <f>OBV!G2017</f>
        <v>NEUTRAL</v>
      </c>
      <c r="L2017" s="5" t="str">
        <f>OBV!H2017</f>
        <v>BULLISH DIVERGENCE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66.5</v>
      </c>
      <c r="Q2017" s="8">
        <f t="shared" si="314"/>
        <v>18.725000000000001</v>
      </c>
      <c r="R2017" s="8">
        <f t="shared" si="315"/>
        <v>21.625</v>
      </c>
      <c r="S2017" s="8">
        <f t="shared" si="316"/>
        <v>33.674999999999997</v>
      </c>
      <c r="T2017" s="8">
        <f t="shared" si="317"/>
        <v>22.875</v>
      </c>
      <c r="U2017" s="7">
        <f t="shared" si="318"/>
        <v>24.675000000000001</v>
      </c>
      <c r="V2017" s="7">
        <f t="shared" si="319"/>
        <v>24.225000000000001</v>
      </c>
    </row>
    <row r="2018" spans="1:22" ht="13.5" x14ac:dyDescent="0.25">
      <c r="A2018" s="3">
        <f>RSI!A2018</f>
        <v>44943</v>
      </c>
      <c r="B2018" s="2">
        <f>RSI!B2018</f>
        <v>7.657</v>
      </c>
      <c r="C2018" s="2">
        <f>RSI!I2018</f>
        <v>44.583500326380928</v>
      </c>
      <c r="D2018" s="2">
        <f>MACD!E2018</f>
        <v>3.8124902146776662E-3</v>
      </c>
      <c r="E2018" s="2">
        <f>MACD!F2018</f>
        <v>-5.8251021372721342E-3</v>
      </c>
      <c r="F2018" s="2">
        <f>'Moving Avg'!D2018</f>
        <v>7.6406000000000009</v>
      </c>
      <c r="G2018" s="2">
        <f>'Moving Avg'!F2018</f>
        <v>7.6941499999999987</v>
      </c>
      <c r="H2018" s="2">
        <f>'Moving Avg'!G2018</f>
        <v>7.8412800000000038</v>
      </c>
      <c r="I2018" s="2">
        <f>'Moving Avg'!H2018</f>
        <v>7.7924999999999942</v>
      </c>
      <c r="J2018" s="5" t="str">
        <f>OBV!F2018</f>
        <v>BULLISH</v>
      </c>
      <c r="K2018" s="5" t="str">
        <f>OBV!G2018</f>
        <v>NEUTRAL</v>
      </c>
      <c r="L2018" s="5" t="str">
        <f>OBV!H2018</f>
        <v>NEUTRAL</v>
      </c>
      <c r="M2018" s="7">
        <f t="shared" si="310"/>
        <v>25</v>
      </c>
      <c r="N2018" s="7">
        <f t="shared" si="311"/>
        <v>0</v>
      </c>
      <c r="O2018" s="7">
        <f t="shared" si="312"/>
        <v>0</v>
      </c>
      <c r="P2018" s="7">
        <f t="shared" si="313"/>
        <v>49.5</v>
      </c>
      <c r="Q2018" s="8">
        <f t="shared" si="314"/>
        <v>16.175000000000001</v>
      </c>
      <c r="R2018" s="8">
        <f t="shared" si="315"/>
        <v>17.375</v>
      </c>
      <c r="S2018" s="8">
        <f t="shared" si="316"/>
        <v>26.025000000000002</v>
      </c>
      <c r="T2018" s="8">
        <f t="shared" si="317"/>
        <v>18.625</v>
      </c>
      <c r="U2018" s="7">
        <f t="shared" si="318"/>
        <v>19.858333333333334</v>
      </c>
      <c r="V2018" s="7">
        <f t="shared" si="319"/>
        <v>19.55</v>
      </c>
    </row>
    <row r="2019" spans="1:22" ht="13.5" x14ac:dyDescent="0.25">
      <c r="A2019" s="3">
        <f>RSI!A2019</f>
        <v>44944</v>
      </c>
      <c r="B2019" s="2">
        <f>RSI!B2019</f>
        <v>7.5839999999999996</v>
      </c>
      <c r="C2019" s="2">
        <f>RSI!I2019</f>
        <v>40.662378628150137</v>
      </c>
      <c r="D2019" s="2">
        <f>MACD!E2019</f>
        <v>1.4760720098490943E-2</v>
      </c>
      <c r="E2019" s="2">
        <f>MACD!F2019</f>
        <v>-1.7079376901195185E-3</v>
      </c>
      <c r="F2019" s="2">
        <f>'Moving Avg'!D2019</f>
        <v>7.6099999999999994</v>
      </c>
      <c r="G2019" s="2">
        <f>'Moving Avg'!F2019</f>
        <v>7.6905000000000001</v>
      </c>
      <c r="H2019" s="2">
        <f>'Moving Avg'!G2019</f>
        <v>7.8301600000000038</v>
      </c>
      <c r="I2019" s="2">
        <f>'Moving Avg'!H2019</f>
        <v>7.7964399999999934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  <c r="M2019" s="7">
        <f t="shared" si="310"/>
        <v>25</v>
      </c>
      <c r="N2019" s="7">
        <f t="shared" si="311"/>
        <v>0</v>
      </c>
      <c r="O2019" s="7">
        <f t="shared" si="312"/>
        <v>0</v>
      </c>
      <c r="P2019" s="7">
        <f t="shared" si="313"/>
        <v>16.5</v>
      </c>
      <c r="Q2019" s="8">
        <f t="shared" si="314"/>
        <v>11.225</v>
      </c>
      <c r="R2019" s="8">
        <f t="shared" si="315"/>
        <v>9.125</v>
      </c>
      <c r="S2019" s="8">
        <f t="shared" si="316"/>
        <v>11.175000000000001</v>
      </c>
      <c r="T2019" s="8">
        <f t="shared" si="317"/>
        <v>10.375</v>
      </c>
      <c r="U2019" s="7">
        <f t="shared" si="318"/>
        <v>10.508333333333335</v>
      </c>
      <c r="V2019" s="7">
        <f t="shared" si="319"/>
        <v>10.475000000000001</v>
      </c>
    </row>
    <row r="2020" spans="1:22" ht="13.5" x14ac:dyDescent="0.25">
      <c r="A2020" s="3">
        <f>RSI!A2020</f>
        <v>44945</v>
      </c>
      <c r="B2020" s="2">
        <f>RSI!B2020</f>
        <v>7.5839999999999996</v>
      </c>
      <c r="C2020" s="2">
        <f>RSI!I2020</f>
        <v>40.662378628150137</v>
      </c>
      <c r="D2020" s="2">
        <f>MACD!E2020</f>
        <v>2.4913769493518423E-2</v>
      </c>
      <c r="E2020" s="2">
        <f>MACD!F2020</f>
        <v>3.6164037466080699E-3</v>
      </c>
      <c r="F2020" s="2">
        <f>'Moving Avg'!D2020</f>
        <v>7.6116000000000001</v>
      </c>
      <c r="G2020" s="2">
        <f>'Moving Avg'!F2020</f>
        <v>7.6868499999999997</v>
      </c>
      <c r="H2020" s="2">
        <f>'Moving Avg'!G2020</f>
        <v>7.8206400000000045</v>
      </c>
      <c r="I2020" s="2">
        <f>'Moving Avg'!H2020</f>
        <v>7.7999999999999936</v>
      </c>
      <c r="J2020" s="5" t="str">
        <f>OBV!F2020</f>
        <v>BEARISH</v>
      </c>
      <c r="K2020" s="5" t="str">
        <f>OBV!G2020</f>
        <v>NEUTRAL</v>
      </c>
      <c r="L2020" s="5" t="str">
        <f>OBV!H2020</f>
        <v>BEARISH DIVERGENCE</v>
      </c>
      <c r="M2020" s="7">
        <f t="shared" si="310"/>
        <v>25</v>
      </c>
      <c r="N2020" s="7">
        <f t="shared" si="311"/>
        <v>0</v>
      </c>
      <c r="O2020" s="7">
        <f t="shared" si="312"/>
        <v>0</v>
      </c>
      <c r="P2020" s="7">
        <f t="shared" si="313"/>
        <v>16.5</v>
      </c>
      <c r="Q2020" s="8">
        <f t="shared" si="314"/>
        <v>11.225</v>
      </c>
      <c r="R2020" s="8">
        <f t="shared" si="315"/>
        <v>9.125</v>
      </c>
      <c r="S2020" s="8">
        <f t="shared" si="316"/>
        <v>11.175000000000001</v>
      </c>
      <c r="T2020" s="8">
        <f t="shared" si="317"/>
        <v>10.375</v>
      </c>
      <c r="U2020" s="7">
        <f t="shared" si="318"/>
        <v>10.508333333333335</v>
      </c>
      <c r="V2020" s="7">
        <f t="shared" si="319"/>
        <v>10.475000000000001</v>
      </c>
    </row>
    <row r="2021" spans="1:22" ht="13.5" x14ac:dyDescent="0.25">
      <c r="A2021" s="3">
        <f>RSI!A2021</f>
        <v>44946</v>
      </c>
      <c r="B2021" s="2">
        <f>RSI!B2021</f>
        <v>7.6970000000000001</v>
      </c>
      <c r="C2021" s="2">
        <f>RSI!I2021</f>
        <v>48.753767141425918</v>
      </c>
      <c r="D2021" s="2">
        <f>MACD!E2021</f>
        <v>2.595773959510872E-2</v>
      </c>
      <c r="E2021" s="2">
        <f>MACD!F2021</f>
        <v>8.0846709163082016E-3</v>
      </c>
      <c r="F2021" s="2">
        <f>'Moving Avg'!D2021</f>
        <v>7.6358000000000006</v>
      </c>
      <c r="G2021" s="2">
        <f>'Moving Avg'!F2021</f>
        <v>7.6888499999999995</v>
      </c>
      <c r="H2021" s="2">
        <f>'Moving Avg'!G2021</f>
        <v>7.8150000000000048</v>
      </c>
      <c r="I2021" s="2">
        <f>'Moving Avg'!H2021</f>
        <v>7.804124999999992</v>
      </c>
      <c r="J2021" s="5" t="str">
        <f>OBV!F2021</f>
        <v>BULLISH</v>
      </c>
      <c r="K2021" s="5" t="str">
        <f>OBV!G2021</f>
        <v>NEUTRAL</v>
      </c>
      <c r="L2021" s="5" t="str">
        <f>OBV!H2021</f>
        <v>CONFIRMED BULLISH</v>
      </c>
      <c r="M2021" s="7">
        <f t="shared" si="310"/>
        <v>25</v>
      </c>
      <c r="N2021" s="7">
        <f t="shared" si="311"/>
        <v>0</v>
      </c>
      <c r="O2021" s="7">
        <f t="shared" si="312"/>
        <v>0</v>
      </c>
      <c r="P2021" s="7">
        <f t="shared" si="313"/>
        <v>83.5</v>
      </c>
      <c r="Q2021" s="8">
        <f t="shared" si="314"/>
        <v>21.274999999999999</v>
      </c>
      <c r="R2021" s="8">
        <f t="shared" si="315"/>
        <v>25.875</v>
      </c>
      <c r="S2021" s="8">
        <f t="shared" si="316"/>
        <v>41.325000000000003</v>
      </c>
      <c r="T2021" s="8">
        <f t="shared" si="317"/>
        <v>27.125</v>
      </c>
      <c r="U2021" s="7">
        <f t="shared" si="318"/>
        <v>29.491666666666664</v>
      </c>
      <c r="V2021" s="7">
        <f t="shared" si="319"/>
        <v>28.9</v>
      </c>
    </row>
    <row r="2022" spans="1:22" ht="13.5" x14ac:dyDescent="0.25">
      <c r="A2022" s="3">
        <f>RSI!A2022</f>
        <v>44949</v>
      </c>
      <c r="B2022" s="2">
        <f>RSI!B2022</f>
        <v>7.5759999999999996</v>
      </c>
      <c r="C2022" s="2">
        <f>RSI!I2022</f>
        <v>42.129065052677603</v>
      </c>
      <c r="D2022" s="2">
        <f>MACD!E2022</f>
        <v>3.5898653610940023E-2</v>
      </c>
      <c r="E2022" s="2">
        <f>MACD!F2022</f>
        <v>1.3647467455234567E-2</v>
      </c>
      <c r="F2022" s="2">
        <f>'Moving Avg'!D2022</f>
        <v>7.6196000000000002</v>
      </c>
      <c r="G2022" s="2">
        <f>'Moving Avg'!F2022</f>
        <v>7.6847999999999983</v>
      </c>
      <c r="H2022" s="2">
        <f>'Moving Avg'!G2022</f>
        <v>7.8053200000000054</v>
      </c>
      <c r="I2022" s="2">
        <f>'Moving Avg'!H2022</f>
        <v>7.8084099999999932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0</v>
      </c>
      <c r="O2022" s="7">
        <f t="shared" si="312"/>
        <v>0</v>
      </c>
      <c r="P2022" s="7">
        <f t="shared" si="313"/>
        <v>16.5</v>
      </c>
      <c r="Q2022" s="8">
        <f t="shared" si="314"/>
        <v>11.225</v>
      </c>
      <c r="R2022" s="8">
        <f t="shared" si="315"/>
        <v>9.125</v>
      </c>
      <c r="S2022" s="8">
        <f t="shared" si="316"/>
        <v>11.175000000000001</v>
      </c>
      <c r="T2022" s="8">
        <f t="shared" si="317"/>
        <v>10.375</v>
      </c>
      <c r="U2022" s="7">
        <f t="shared" si="318"/>
        <v>10.508333333333335</v>
      </c>
      <c r="V2022" s="7">
        <f t="shared" si="319"/>
        <v>10.475000000000001</v>
      </c>
    </row>
    <row r="2023" spans="1:22" ht="13.5" x14ac:dyDescent="0.25">
      <c r="A2023" s="3">
        <f>RSI!A2023</f>
        <v>44950</v>
      </c>
      <c r="B2023" s="2">
        <f>RSI!B2023</f>
        <v>7.6970000000000001</v>
      </c>
      <c r="C2023" s="2">
        <f>RSI!I2023</f>
        <v>49.51647988979915</v>
      </c>
      <c r="D2023" s="2">
        <f>MACD!E2023</f>
        <v>2.3842120106410292E-2</v>
      </c>
      <c r="E2023" s="2">
        <f>MACD!F2023</f>
        <v>1.5686397985469714E-2</v>
      </c>
      <c r="F2023" s="2">
        <f>'Moving Avg'!D2023</f>
        <v>7.6275999999999993</v>
      </c>
      <c r="G2023" s="2">
        <f>'Moving Avg'!F2023</f>
        <v>7.6734999999999989</v>
      </c>
      <c r="H2023" s="2">
        <f>'Moving Avg'!G2023</f>
        <v>7.798060000000004</v>
      </c>
      <c r="I2023" s="2">
        <f>'Moving Avg'!H2023</f>
        <v>7.8125349999999925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25</v>
      </c>
      <c r="N2023" s="7">
        <f t="shared" si="311"/>
        <v>0</v>
      </c>
      <c r="O2023" s="7">
        <f t="shared" si="312"/>
        <v>0</v>
      </c>
      <c r="P2023" s="7">
        <f t="shared" si="313"/>
        <v>83.5</v>
      </c>
      <c r="Q2023" s="8">
        <f t="shared" si="314"/>
        <v>21.274999999999999</v>
      </c>
      <c r="R2023" s="8">
        <f t="shared" si="315"/>
        <v>25.875</v>
      </c>
      <c r="S2023" s="8">
        <f t="shared" si="316"/>
        <v>41.325000000000003</v>
      </c>
      <c r="T2023" s="8">
        <f t="shared" si="317"/>
        <v>27.125</v>
      </c>
      <c r="U2023" s="7">
        <f t="shared" si="318"/>
        <v>29.491666666666664</v>
      </c>
      <c r="V2023" s="7">
        <f t="shared" si="319"/>
        <v>28.9</v>
      </c>
    </row>
    <row r="2024" spans="1:22" ht="13.5" x14ac:dyDescent="0.25">
      <c r="A2024" s="3">
        <f>RSI!A2024</f>
        <v>44951</v>
      </c>
      <c r="B2024" s="2">
        <f>RSI!B2024</f>
        <v>7.657</v>
      </c>
      <c r="C2024" s="2">
        <f>RSI!I2024</f>
        <v>47.363997332000842</v>
      </c>
      <c r="D2024" s="2">
        <f>MACD!E2024</f>
        <v>2.8939227815324209E-2</v>
      </c>
      <c r="E2024" s="2">
        <f>MACD!F2024</f>
        <v>1.8336963951440615E-2</v>
      </c>
      <c r="F2024" s="2">
        <f>'Moving Avg'!D2024</f>
        <v>7.6421999999999999</v>
      </c>
      <c r="G2024" s="2">
        <f>'Moving Avg'!F2024</f>
        <v>7.6775499999999992</v>
      </c>
      <c r="H2024" s="2">
        <f>'Moving Avg'!G2024</f>
        <v>7.7916200000000035</v>
      </c>
      <c r="I2024" s="2">
        <f>'Moving Avg'!H2024</f>
        <v>7.8164599999999913</v>
      </c>
      <c r="J2024" s="5" t="str">
        <f>OBV!F2024</f>
        <v>BULLISH</v>
      </c>
      <c r="K2024" s="5" t="str">
        <f>OBV!G2024</f>
        <v>NEUTRAL</v>
      </c>
      <c r="L2024" s="5" t="str">
        <f>OBV!H2024</f>
        <v>CONFIRMED BULLISH</v>
      </c>
      <c r="M2024" s="7">
        <f t="shared" si="310"/>
        <v>25</v>
      </c>
      <c r="N2024" s="7">
        <f t="shared" si="311"/>
        <v>0</v>
      </c>
      <c r="O2024" s="7">
        <f t="shared" si="312"/>
        <v>0</v>
      </c>
      <c r="P2024" s="7">
        <f t="shared" si="313"/>
        <v>83.5</v>
      </c>
      <c r="Q2024" s="8">
        <f t="shared" si="314"/>
        <v>21.274999999999999</v>
      </c>
      <c r="R2024" s="8">
        <f t="shared" si="315"/>
        <v>25.875</v>
      </c>
      <c r="S2024" s="8">
        <f t="shared" si="316"/>
        <v>41.325000000000003</v>
      </c>
      <c r="T2024" s="8">
        <f t="shared" si="317"/>
        <v>27.125</v>
      </c>
      <c r="U2024" s="7">
        <f t="shared" si="318"/>
        <v>29.491666666666664</v>
      </c>
      <c r="V2024" s="7">
        <f t="shared" si="319"/>
        <v>28.9</v>
      </c>
    </row>
    <row r="2025" spans="1:22" ht="13.5" x14ac:dyDescent="0.25">
      <c r="A2025" s="3">
        <f>RSI!A2025</f>
        <v>44952</v>
      </c>
      <c r="B2025" s="2">
        <f>RSI!B2025</f>
        <v>7.657</v>
      </c>
      <c r="C2025" s="2">
        <f>RSI!I2025</f>
        <v>47.363997332000842</v>
      </c>
      <c r="D2025" s="2">
        <f>MACD!E2025</f>
        <v>8.7453466435007954E-3</v>
      </c>
      <c r="E2025" s="2">
        <f>MACD!F2025</f>
        <v>1.6418640489852653E-2</v>
      </c>
      <c r="F2025" s="2">
        <f>'Moving Avg'!D2025</f>
        <v>7.6567999999999996</v>
      </c>
      <c r="G2025" s="2">
        <f>'Moving Avg'!F2025</f>
        <v>7.6735500000000005</v>
      </c>
      <c r="H2025" s="2">
        <f>'Moving Avg'!G2025</f>
        <v>7.7916200000000027</v>
      </c>
      <c r="I2025" s="2">
        <f>'Moving Avg'!H2025</f>
        <v>7.820384999999991</v>
      </c>
      <c r="J2025" s="5" t="str">
        <f>OBV!F2025</f>
        <v>BULLISH</v>
      </c>
      <c r="K2025" s="5" t="str">
        <f>OBV!G2025</f>
        <v>NEUTRAL</v>
      </c>
      <c r="L2025" s="5" t="str">
        <f>OBV!H2025</f>
        <v>CONFIRMED BULLISH</v>
      </c>
      <c r="M2025" s="7">
        <f t="shared" si="310"/>
        <v>25</v>
      </c>
      <c r="N2025" s="7">
        <f t="shared" si="311"/>
        <v>45</v>
      </c>
      <c r="O2025" s="7">
        <f t="shared" si="312"/>
        <v>0</v>
      </c>
      <c r="P2025" s="7">
        <f t="shared" si="313"/>
        <v>83.5</v>
      </c>
      <c r="Q2025" s="8">
        <f t="shared" si="314"/>
        <v>37.024999999999999</v>
      </c>
      <c r="R2025" s="8">
        <f t="shared" si="315"/>
        <v>34.875</v>
      </c>
      <c r="S2025" s="8">
        <f t="shared" si="316"/>
        <v>48.075000000000003</v>
      </c>
      <c r="T2025" s="8">
        <f t="shared" si="317"/>
        <v>38.375</v>
      </c>
      <c r="U2025" s="7">
        <f t="shared" si="318"/>
        <v>39.991666666666667</v>
      </c>
      <c r="V2025" s="7">
        <f t="shared" si="319"/>
        <v>39.587500000000006</v>
      </c>
    </row>
    <row r="2026" spans="1:22" ht="13.5" x14ac:dyDescent="0.25">
      <c r="A2026" s="3">
        <f>RSI!A2026</f>
        <v>44953</v>
      </c>
      <c r="B2026" s="2">
        <f>RSI!B2026</f>
        <v>7.657</v>
      </c>
      <c r="C2026" s="2">
        <f>RSI!I2026</f>
        <v>47.363997332000835</v>
      </c>
      <c r="D2026" s="2">
        <f>MACD!E2026</f>
        <v>-8.0988092220986019E-3</v>
      </c>
      <c r="E2026" s="2">
        <f>MACD!F2026</f>
        <v>1.1515150547462402E-2</v>
      </c>
      <c r="F2026" s="2">
        <f>'Moving Avg'!D2026</f>
        <v>7.6487999999999996</v>
      </c>
      <c r="G2026" s="2">
        <f>'Moving Avg'!F2026</f>
        <v>7.669550000000001</v>
      </c>
      <c r="H2026" s="2">
        <f>'Moving Avg'!G2026</f>
        <v>7.7851800000000013</v>
      </c>
      <c r="I2026" s="2">
        <f>'Moving Avg'!H2026</f>
        <v>7.8239299999999909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45</v>
      </c>
      <c r="O2026" s="7">
        <f t="shared" si="312"/>
        <v>0</v>
      </c>
      <c r="P2026" s="7">
        <f t="shared" si="313"/>
        <v>16.5</v>
      </c>
      <c r="Q2026" s="8">
        <f t="shared" si="314"/>
        <v>26.975000000000001</v>
      </c>
      <c r="R2026" s="8">
        <f t="shared" si="315"/>
        <v>18.125</v>
      </c>
      <c r="S2026" s="8">
        <f t="shared" si="316"/>
        <v>17.925000000000001</v>
      </c>
      <c r="T2026" s="8">
        <f t="shared" si="317"/>
        <v>21.625</v>
      </c>
      <c r="U2026" s="7">
        <f t="shared" si="318"/>
        <v>21.008333333333336</v>
      </c>
      <c r="V2026" s="7">
        <f t="shared" si="319"/>
        <v>21.162500000000001</v>
      </c>
    </row>
    <row r="2027" spans="1:22" ht="13.5" x14ac:dyDescent="0.25">
      <c r="A2027" s="3">
        <f>RSI!A2027</f>
        <v>44956</v>
      </c>
      <c r="B2027" s="2">
        <f>RSI!B2027</f>
        <v>7.5759999999999996</v>
      </c>
      <c r="C2027" s="2">
        <f>RSI!I2027</f>
        <v>42.67244580189243</v>
      </c>
      <c r="D2027" s="2">
        <f>MACD!E2027</f>
        <v>-3.6650417752372988E-3</v>
      </c>
      <c r="E2027" s="2">
        <f>MACD!F2027</f>
        <v>8.479112082922461E-3</v>
      </c>
      <c r="F2027" s="2">
        <f>'Moving Avg'!D2027</f>
        <v>7.6487999999999996</v>
      </c>
      <c r="G2027" s="2">
        <f>'Moving Avg'!F2027</f>
        <v>7.6615000000000011</v>
      </c>
      <c r="H2027" s="2">
        <f>'Moving Avg'!G2027</f>
        <v>7.7756600000000011</v>
      </c>
      <c r="I2027" s="2">
        <f>'Moving Avg'!H2027</f>
        <v>7.8274499999999909</v>
      </c>
      <c r="J2027" s="5" t="str">
        <f>OBV!F2027</f>
        <v>BEARISH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45</v>
      </c>
      <c r="O2027" s="7">
        <f t="shared" si="312"/>
        <v>0</v>
      </c>
      <c r="P2027" s="7">
        <f t="shared" si="313"/>
        <v>16.5</v>
      </c>
      <c r="Q2027" s="8">
        <f t="shared" si="314"/>
        <v>26.975000000000001</v>
      </c>
      <c r="R2027" s="8">
        <f t="shared" si="315"/>
        <v>18.125</v>
      </c>
      <c r="S2027" s="8">
        <f t="shared" si="316"/>
        <v>17.925000000000001</v>
      </c>
      <c r="T2027" s="8">
        <f t="shared" si="317"/>
        <v>21.625</v>
      </c>
      <c r="U2027" s="7">
        <f t="shared" si="318"/>
        <v>21.008333333333336</v>
      </c>
      <c r="V2027" s="7">
        <f t="shared" si="319"/>
        <v>21.162500000000001</v>
      </c>
    </row>
    <row r="2028" spans="1:22" ht="13.5" x14ac:dyDescent="0.25">
      <c r="A2028" s="3">
        <f>RSI!A2028</f>
        <v>44957</v>
      </c>
      <c r="B2028" s="2">
        <f>RSI!B2028</f>
        <v>7.5759999999999996</v>
      </c>
      <c r="C2028" s="2">
        <f>RSI!I2028</f>
        <v>42.67244580189243</v>
      </c>
      <c r="D2028" s="2">
        <f>MACD!E2028</f>
        <v>7.7355142985613412E-4</v>
      </c>
      <c r="E2028" s="2">
        <f>MACD!F2028</f>
        <v>6.9379999523091953E-3</v>
      </c>
      <c r="F2028" s="2">
        <f>'Moving Avg'!D2028</f>
        <v>7.6245999999999992</v>
      </c>
      <c r="G2028" s="2">
        <f>'Moving Avg'!F2028</f>
        <v>7.6534500000000012</v>
      </c>
      <c r="H2028" s="2">
        <f>'Moving Avg'!G2028</f>
        <v>7.7668000000000017</v>
      </c>
      <c r="I2028" s="2">
        <f>'Moving Avg'!H2028</f>
        <v>7.8309699999999909</v>
      </c>
      <c r="J2028" s="5" t="str">
        <f>OBV!F2028</f>
        <v>BEARISH</v>
      </c>
      <c r="K2028" s="5" t="str">
        <f>OBV!G2028</f>
        <v>NEUTRAL</v>
      </c>
      <c r="L2028" s="5" t="str">
        <f>OBV!H2028</f>
        <v>CONFIRMED BEARISH</v>
      </c>
      <c r="M2028" s="7">
        <f t="shared" si="310"/>
        <v>25</v>
      </c>
      <c r="N2028" s="7">
        <f t="shared" si="311"/>
        <v>45</v>
      </c>
      <c r="O2028" s="7">
        <f t="shared" si="312"/>
        <v>0</v>
      </c>
      <c r="P2028" s="7">
        <f t="shared" si="313"/>
        <v>16.5</v>
      </c>
      <c r="Q2028" s="8">
        <f t="shared" si="314"/>
        <v>26.975000000000001</v>
      </c>
      <c r="R2028" s="8">
        <f t="shared" si="315"/>
        <v>18.125</v>
      </c>
      <c r="S2028" s="8">
        <f t="shared" si="316"/>
        <v>17.925000000000001</v>
      </c>
      <c r="T2028" s="8">
        <f t="shared" si="317"/>
        <v>21.625</v>
      </c>
      <c r="U2028" s="7">
        <f t="shared" si="318"/>
        <v>21.008333333333336</v>
      </c>
      <c r="V2028" s="7">
        <f t="shared" si="319"/>
        <v>21.162500000000001</v>
      </c>
    </row>
    <row r="2029" spans="1:22" ht="13.5" x14ac:dyDescent="0.25">
      <c r="A2029" s="3">
        <f>RSI!A2029</f>
        <v>44958</v>
      </c>
      <c r="B2029" s="2">
        <f>RSI!B2029</f>
        <v>7.5759999999999996</v>
      </c>
      <c r="C2029" s="2">
        <f>RSI!I2029</f>
        <v>42.67244580189243</v>
      </c>
      <c r="D2029" s="2">
        <f>MACD!E2029</f>
        <v>-6.0654259898553775E-3</v>
      </c>
      <c r="E2029" s="2">
        <f>MACD!F2029</f>
        <v>4.3373147638762809E-3</v>
      </c>
      <c r="F2029" s="2">
        <f>'Moving Avg'!D2029</f>
        <v>7.6084000000000005</v>
      </c>
      <c r="G2029" s="2">
        <f>'Moving Avg'!F2029</f>
        <v>7.6453999999999995</v>
      </c>
      <c r="H2029" s="2">
        <f>'Moving Avg'!G2029</f>
        <v>7.7572800000000015</v>
      </c>
      <c r="I2029" s="2">
        <f>'Moving Avg'!H2029</f>
        <v>7.8334599999999917</v>
      </c>
      <c r="J2029" s="5" t="str">
        <f>OBV!F2029</f>
        <v>BEARISH</v>
      </c>
      <c r="K2029" s="5" t="str">
        <f>OBV!G2029</f>
        <v>NEUTRAL</v>
      </c>
      <c r="L2029" s="5" t="str">
        <f>OBV!H2029</f>
        <v>CONFIRMED BEARISH</v>
      </c>
      <c r="M2029" s="7">
        <f t="shared" si="310"/>
        <v>25</v>
      </c>
      <c r="N2029" s="7">
        <f t="shared" si="311"/>
        <v>45</v>
      </c>
      <c r="O2029" s="7">
        <f t="shared" si="312"/>
        <v>0</v>
      </c>
      <c r="P2029" s="7">
        <f t="shared" si="313"/>
        <v>16.5</v>
      </c>
      <c r="Q2029" s="8">
        <f t="shared" si="314"/>
        <v>26.975000000000001</v>
      </c>
      <c r="R2029" s="8">
        <f t="shared" si="315"/>
        <v>18.125</v>
      </c>
      <c r="S2029" s="8">
        <f t="shared" si="316"/>
        <v>17.925000000000001</v>
      </c>
      <c r="T2029" s="8">
        <f t="shared" si="317"/>
        <v>21.625</v>
      </c>
      <c r="U2029" s="7">
        <f t="shared" si="318"/>
        <v>21.008333333333336</v>
      </c>
      <c r="V2029" s="7">
        <f t="shared" si="319"/>
        <v>21.162500000000001</v>
      </c>
    </row>
    <row r="2030" spans="1:22" ht="13.5" x14ac:dyDescent="0.25">
      <c r="A2030" s="3">
        <f>RSI!A2030</f>
        <v>44959</v>
      </c>
      <c r="B2030" s="2">
        <f>RSI!B2030</f>
        <v>7.5759999999999996</v>
      </c>
      <c r="C2030" s="2">
        <f>RSI!I2030</f>
        <v>42.672445801892422</v>
      </c>
      <c r="D2030" s="2">
        <f>MACD!E2030</f>
        <v>-1.1263309427066659E-2</v>
      </c>
      <c r="E2030" s="2">
        <f>MACD!F2030</f>
        <v>1.2171899256876928E-3</v>
      </c>
      <c r="F2030" s="2">
        <f>'Moving Avg'!D2030</f>
        <v>7.5922000000000001</v>
      </c>
      <c r="G2030" s="2">
        <f>'Moving Avg'!F2030</f>
        <v>7.6373499999999996</v>
      </c>
      <c r="H2030" s="2">
        <f>'Moving Avg'!G2030</f>
        <v>7.7477600000000022</v>
      </c>
      <c r="I2030" s="2">
        <f>'Moving Avg'!H2030</f>
        <v>7.8359499999999924</v>
      </c>
      <c r="J2030" s="5" t="str">
        <f>OBV!F2030</f>
        <v>BEARISH</v>
      </c>
      <c r="K2030" s="5" t="str">
        <f>OBV!G2030</f>
        <v>NEUTRAL</v>
      </c>
      <c r="L2030" s="5" t="str">
        <f>OBV!H2030</f>
        <v>CONFIRMED BEARISH</v>
      </c>
      <c r="M2030" s="7">
        <f t="shared" si="310"/>
        <v>25</v>
      </c>
      <c r="N2030" s="7">
        <f t="shared" si="311"/>
        <v>45</v>
      </c>
      <c r="O2030" s="7">
        <f t="shared" si="312"/>
        <v>0</v>
      </c>
      <c r="P2030" s="7">
        <f t="shared" si="313"/>
        <v>16.5</v>
      </c>
      <c r="Q2030" s="8">
        <f t="shared" si="314"/>
        <v>26.975000000000001</v>
      </c>
      <c r="R2030" s="8">
        <f t="shared" si="315"/>
        <v>18.125</v>
      </c>
      <c r="S2030" s="8">
        <f t="shared" si="316"/>
        <v>17.925000000000001</v>
      </c>
      <c r="T2030" s="8">
        <f t="shared" si="317"/>
        <v>21.625</v>
      </c>
      <c r="U2030" s="7">
        <f t="shared" si="318"/>
        <v>21.008333333333336</v>
      </c>
      <c r="V2030" s="7">
        <f t="shared" si="319"/>
        <v>21.162500000000001</v>
      </c>
    </row>
    <row r="2031" spans="1:22" ht="13.5" x14ac:dyDescent="0.25">
      <c r="A2031" s="3">
        <f>RSI!A2031</f>
        <v>44960</v>
      </c>
      <c r="B2031" s="2">
        <f>RSI!B2031</f>
        <v>7.5759999999999996</v>
      </c>
      <c r="C2031" s="2">
        <f>RSI!I2031</f>
        <v>42.672445801892422</v>
      </c>
      <c r="D2031" s="2">
        <f>MACD!E2031</f>
        <v>2.2684150529190816E-3</v>
      </c>
      <c r="E2031" s="2">
        <f>MACD!F2031</f>
        <v>1.4274349511339706E-3</v>
      </c>
      <c r="F2031" s="2">
        <f>'Moving Avg'!D2031</f>
        <v>7.5759999999999987</v>
      </c>
      <c r="G2031" s="2">
        <f>'Moving Avg'!F2031</f>
        <v>7.629299999999998</v>
      </c>
      <c r="H2031" s="2">
        <f>'Moving Avg'!G2031</f>
        <v>7.7406600000000019</v>
      </c>
      <c r="I2031" s="2">
        <f>'Moving Avg'!H2031</f>
        <v>7.8384399999999941</v>
      </c>
      <c r="J2031" s="5" t="str">
        <f>OBV!F2031</f>
        <v>BEARISH</v>
      </c>
      <c r="K2031" s="5" t="str">
        <f>OBV!G2031</f>
        <v>NEUTRAL</v>
      </c>
      <c r="L2031" s="5" t="str">
        <f>OBV!H2031</f>
        <v>CONFIRMED BEARISH</v>
      </c>
      <c r="M2031" s="7">
        <f t="shared" si="310"/>
        <v>25</v>
      </c>
      <c r="N2031" s="7">
        <f t="shared" si="311"/>
        <v>0</v>
      </c>
      <c r="O2031" s="7">
        <f t="shared" si="312"/>
        <v>0</v>
      </c>
      <c r="P2031" s="7">
        <f t="shared" si="313"/>
        <v>16.5</v>
      </c>
      <c r="Q2031" s="8">
        <f t="shared" si="314"/>
        <v>11.225</v>
      </c>
      <c r="R2031" s="8">
        <f t="shared" si="315"/>
        <v>9.125</v>
      </c>
      <c r="S2031" s="8">
        <f t="shared" si="316"/>
        <v>11.175000000000001</v>
      </c>
      <c r="T2031" s="8">
        <f t="shared" si="317"/>
        <v>10.375</v>
      </c>
      <c r="U2031" s="7">
        <f t="shared" si="318"/>
        <v>10.508333333333335</v>
      </c>
      <c r="V2031" s="7">
        <f t="shared" si="319"/>
        <v>10.475000000000001</v>
      </c>
    </row>
    <row r="2032" spans="1:22" ht="13.5" x14ac:dyDescent="0.25">
      <c r="A2032" s="3">
        <f>RSI!A2032</f>
        <v>44963</v>
      </c>
      <c r="B2032" s="2">
        <f>RSI!B2032</f>
        <v>7.4550000000000001</v>
      </c>
      <c r="C2032" s="2">
        <f>RSI!I2032</f>
        <v>35.140604807242084</v>
      </c>
      <c r="D2032" s="2">
        <f>MACD!E2032</f>
        <v>4.570838334356786E-3</v>
      </c>
      <c r="E2032" s="2">
        <f>MACD!F2032</f>
        <v>2.0561156277785339E-3</v>
      </c>
      <c r="F2032" s="2">
        <f>'Moving Avg'!D2032</f>
        <v>7.5518000000000001</v>
      </c>
      <c r="G2032" s="2">
        <f>'Moving Avg'!F2032</f>
        <v>7.6151999999999989</v>
      </c>
      <c r="H2032" s="2">
        <f>'Moving Avg'!G2032</f>
        <v>7.7287200000000009</v>
      </c>
      <c r="I2032" s="2">
        <f>'Moving Avg'!H2032</f>
        <v>7.8394449999999942</v>
      </c>
      <c r="J2032" s="5" t="str">
        <f>OBV!F2032</f>
        <v>BEARISH</v>
      </c>
      <c r="K2032" s="5" t="str">
        <f>OBV!G2032</f>
        <v>NEUTRAL</v>
      </c>
      <c r="L2032" s="5" t="str">
        <f>OBV!H2032</f>
        <v>CONFIRMED BEARISH</v>
      </c>
      <c r="M2032" s="7">
        <f t="shared" si="310"/>
        <v>25</v>
      </c>
      <c r="N2032" s="7">
        <f t="shared" si="311"/>
        <v>0</v>
      </c>
      <c r="O2032" s="7">
        <f t="shared" si="312"/>
        <v>0</v>
      </c>
      <c r="P2032" s="7">
        <f t="shared" si="313"/>
        <v>16.5</v>
      </c>
      <c r="Q2032" s="8">
        <f t="shared" si="314"/>
        <v>11.225</v>
      </c>
      <c r="R2032" s="8">
        <f t="shared" si="315"/>
        <v>9.125</v>
      </c>
      <c r="S2032" s="8">
        <f t="shared" si="316"/>
        <v>11.175000000000001</v>
      </c>
      <c r="T2032" s="8">
        <f t="shared" si="317"/>
        <v>10.375</v>
      </c>
      <c r="U2032" s="7">
        <f t="shared" si="318"/>
        <v>10.508333333333335</v>
      </c>
      <c r="V2032" s="7">
        <f t="shared" si="319"/>
        <v>10.475000000000001</v>
      </c>
    </row>
    <row r="2033" spans="1:22" ht="13.5" x14ac:dyDescent="0.25">
      <c r="A2033" s="3">
        <f>RSI!A2033</f>
        <v>44964</v>
      </c>
      <c r="B2033" s="2">
        <f>RSI!B2033</f>
        <v>7.4550000000000001</v>
      </c>
      <c r="C2033" s="2">
        <f>RSI!I2033</f>
        <v>35.140604807242084</v>
      </c>
      <c r="D2033" s="2">
        <f>MACD!E2033</f>
        <v>2.6316943887228383E-2</v>
      </c>
      <c r="E2033" s="2">
        <f>MACD!F2033</f>
        <v>6.9082812796685041E-3</v>
      </c>
      <c r="F2033" s="2">
        <f>'Moving Avg'!D2033</f>
        <v>7.5275999999999996</v>
      </c>
      <c r="G2033" s="2">
        <f>'Moving Avg'!F2033</f>
        <v>7.6051000000000002</v>
      </c>
      <c r="H2033" s="2">
        <f>'Moving Avg'!G2033</f>
        <v>7.7167799999999991</v>
      </c>
      <c r="I2033" s="2">
        <f>'Moving Avg'!H2033</f>
        <v>7.8404499999999935</v>
      </c>
      <c r="J2033" s="5" t="str">
        <f>OBV!F2033</f>
        <v>BEARISH</v>
      </c>
      <c r="K2033" s="5" t="str">
        <f>OBV!G2033</f>
        <v>NEUTRAL</v>
      </c>
      <c r="L2033" s="5" t="str">
        <f>OBV!H2033</f>
        <v>CONFIRMED BEARISH</v>
      </c>
      <c r="M2033" s="7">
        <f t="shared" si="310"/>
        <v>25</v>
      </c>
      <c r="N2033" s="7">
        <f t="shared" si="311"/>
        <v>0</v>
      </c>
      <c r="O2033" s="7">
        <f t="shared" si="312"/>
        <v>0</v>
      </c>
      <c r="P2033" s="7">
        <f t="shared" si="313"/>
        <v>16.5</v>
      </c>
      <c r="Q2033" s="8">
        <f t="shared" si="314"/>
        <v>11.225</v>
      </c>
      <c r="R2033" s="8">
        <f t="shared" si="315"/>
        <v>9.125</v>
      </c>
      <c r="S2033" s="8">
        <f t="shared" si="316"/>
        <v>11.175000000000001</v>
      </c>
      <c r="T2033" s="8">
        <f t="shared" si="317"/>
        <v>10.375</v>
      </c>
      <c r="U2033" s="7">
        <f t="shared" si="318"/>
        <v>10.508333333333335</v>
      </c>
      <c r="V2033" s="7">
        <f t="shared" si="319"/>
        <v>10.475000000000001</v>
      </c>
    </row>
    <row r="2034" spans="1:22" ht="13.5" x14ac:dyDescent="0.25">
      <c r="A2034" s="3">
        <f>RSI!A2034</f>
        <v>44965</v>
      </c>
      <c r="B2034" s="2">
        <f>RSI!B2034</f>
        <v>7.4630000000000001</v>
      </c>
      <c r="C2034" s="2">
        <f>RSI!I2034</f>
        <v>36.00669305291116</v>
      </c>
      <c r="D2034" s="2">
        <f>MACD!E2034</f>
        <v>3.9065978791761324E-2</v>
      </c>
      <c r="E2034" s="2">
        <f>MACD!F2034</f>
        <v>1.3339820782087067E-2</v>
      </c>
      <c r="F2034" s="2">
        <f>'Moving Avg'!D2034</f>
        <v>7.5049999999999999</v>
      </c>
      <c r="G2034" s="2">
        <f>'Moving Avg'!F2034</f>
        <v>7.5913999999999984</v>
      </c>
      <c r="H2034" s="2">
        <f>'Moving Avg'!G2034</f>
        <v>7.7050000000000001</v>
      </c>
      <c r="I2034" s="2">
        <f>'Moving Avg'!H2034</f>
        <v>7.8414949999999957</v>
      </c>
      <c r="J2034" s="5" t="str">
        <f>OBV!F2034</f>
        <v>BULLISH</v>
      </c>
      <c r="K2034" s="5" t="str">
        <f>OBV!G2034</f>
        <v>NEUTRAL</v>
      </c>
      <c r="L2034" s="5" t="str">
        <f>OBV!H2034</f>
        <v>BULLISH DIVERGENCE</v>
      </c>
      <c r="M2034" s="7">
        <f t="shared" si="310"/>
        <v>25</v>
      </c>
      <c r="N2034" s="7">
        <f t="shared" si="311"/>
        <v>0</v>
      </c>
      <c r="O2034" s="7">
        <f t="shared" si="312"/>
        <v>0</v>
      </c>
      <c r="P2034" s="7">
        <f t="shared" si="313"/>
        <v>66.5</v>
      </c>
      <c r="Q2034" s="8">
        <f t="shared" si="314"/>
        <v>18.725000000000001</v>
      </c>
      <c r="R2034" s="8">
        <f t="shared" si="315"/>
        <v>21.625</v>
      </c>
      <c r="S2034" s="8">
        <f t="shared" si="316"/>
        <v>33.674999999999997</v>
      </c>
      <c r="T2034" s="8">
        <f t="shared" si="317"/>
        <v>22.875</v>
      </c>
      <c r="U2034" s="7">
        <f t="shared" si="318"/>
        <v>24.675000000000001</v>
      </c>
      <c r="V2034" s="7">
        <f t="shared" si="319"/>
        <v>24.225000000000001</v>
      </c>
    </row>
    <row r="2035" spans="1:22" ht="13.5" x14ac:dyDescent="0.25">
      <c r="A2035" s="3">
        <f>RSI!A2035</f>
        <v>44966</v>
      </c>
      <c r="B2035" s="2">
        <f>RSI!B2035</f>
        <v>7.5679999999999996</v>
      </c>
      <c r="C2035" s="2">
        <f>RSI!I2035</f>
        <v>46.167295207273732</v>
      </c>
      <c r="D2035" s="2">
        <f>MACD!E2035</f>
        <v>4.3042390995690738E-2</v>
      </c>
      <c r="E2035" s="2">
        <f>MACD!F2035</f>
        <v>1.9280334824807802E-2</v>
      </c>
      <c r="F2035" s="2">
        <f>'Moving Avg'!D2035</f>
        <v>7.5033999999999992</v>
      </c>
      <c r="G2035" s="2">
        <f>'Moving Avg'!F2035</f>
        <v>7.5909999999999993</v>
      </c>
      <c r="H2035" s="2">
        <f>'Moving Avg'!G2035</f>
        <v>7.6953199999999988</v>
      </c>
      <c r="I2035" s="2">
        <f>'Moving Avg'!H2035</f>
        <v>7.8430649999999948</v>
      </c>
      <c r="J2035" s="5" t="str">
        <f>OBV!F2035</f>
        <v>BULLISH</v>
      </c>
      <c r="K2035" s="5" t="str">
        <f>OBV!G2035</f>
        <v>NEUTRAL</v>
      </c>
      <c r="L2035" s="5" t="str">
        <f>OBV!H2035</f>
        <v>BULLISH DIVERGENCE</v>
      </c>
      <c r="M2035" s="7">
        <f t="shared" si="310"/>
        <v>25</v>
      </c>
      <c r="N2035" s="7">
        <f t="shared" si="311"/>
        <v>0</v>
      </c>
      <c r="O2035" s="7">
        <f t="shared" si="312"/>
        <v>0</v>
      </c>
      <c r="P2035" s="7">
        <f t="shared" si="313"/>
        <v>66.5</v>
      </c>
      <c r="Q2035" s="8">
        <f t="shared" si="314"/>
        <v>18.725000000000001</v>
      </c>
      <c r="R2035" s="8">
        <f t="shared" si="315"/>
        <v>21.625</v>
      </c>
      <c r="S2035" s="8">
        <f t="shared" si="316"/>
        <v>33.674999999999997</v>
      </c>
      <c r="T2035" s="8">
        <f t="shared" si="317"/>
        <v>22.875</v>
      </c>
      <c r="U2035" s="7">
        <f t="shared" si="318"/>
        <v>24.675000000000001</v>
      </c>
      <c r="V2035" s="7">
        <f t="shared" si="319"/>
        <v>24.225000000000001</v>
      </c>
    </row>
    <row r="2036" spans="1:22" ht="13.5" x14ac:dyDescent="0.25">
      <c r="A2036" s="3">
        <f>RSI!A2036</f>
        <v>44967</v>
      </c>
      <c r="B2036" s="2">
        <f>RSI!B2036</f>
        <v>7.5679999999999996</v>
      </c>
      <c r="C2036" s="2">
        <f>RSI!I2036</f>
        <v>46.167295207273725</v>
      </c>
      <c r="D2036" s="2">
        <f>MACD!E2036</f>
        <v>4.6681547098534004E-2</v>
      </c>
      <c r="E2036" s="2">
        <f>MACD!F2036</f>
        <v>2.4760577279553043E-2</v>
      </c>
      <c r="F2036" s="2">
        <f>'Moving Avg'!D2036</f>
        <v>7.5018000000000002</v>
      </c>
      <c r="G2036" s="2">
        <f>'Moving Avg'!F2036</f>
        <v>7.5905999999999993</v>
      </c>
      <c r="H2036" s="2">
        <f>'Moving Avg'!G2036</f>
        <v>7.6856399999999994</v>
      </c>
      <c r="I2036" s="2">
        <f>'Moving Avg'!H2036</f>
        <v>7.8446349999999949</v>
      </c>
      <c r="J2036" s="5" t="str">
        <f>OBV!F2036</f>
        <v>BULLISH</v>
      </c>
      <c r="K2036" s="5" t="str">
        <f>OBV!G2036</f>
        <v>NEUTRAL</v>
      </c>
      <c r="L2036" s="5" t="str">
        <f>OBV!H2036</f>
        <v>BULLISH DIVERGENCE</v>
      </c>
      <c r="M2036" s="7">
        <f t="shared" si="310"/>
        <v>25</v>
      </c>
      <c r="N2036" s="7">
        <f t="shared" si="311"/>
        <v>0</v>
      </c>
      <c r="O2036" s="7">
        <f t="shared" si="312"/>
        <v>0</v>
      </c>
      <c r="P2036" s="7">
        <f t="shared" si="313"/>
        <v>66.5</v>
      </c>
      <c r="Q2036" s="8">
        <f t="shared" si="314"/>
        <v>18.725000000000001</v>
      </c>
      <c r="R2036" s="8">
        <f t="shared" si="315"/>
        <v>21.625</v>
      </c>
      <c r="S2036" s="8">
        <f t="shared" si="316"/>
        <v>33.674999999999997</v>
      </c>
      <c r="T2036" s="8">
        <f t="shared" si="317"/>
        <v>22.875</v>
      </c>
      <c r="U2036" s="7">
        <f t="shared" si="318"/>
        <v>24.675000000000001</v>
      </c>
      <c r="V2036" s="7">
        <f t="shared" si="319"/>
        <v>24.225000000000001</v>
      </c>
    </row>
    <row r="2037" spans="1:22" ht="13.5" x14ac:dyDescent="0.25">
      <c r="A2037" s="3">
        <f>RSI!A2037</f>
        <v>44970</v>
      </c>
      <c r="B2037" s="2">
        <f>RSI!B2037</f>
        <v>7.5679999999999996</v>
      </c>
      <c r="C2037" s="2">
        <f>RSI!I2037</f>
        <v>46.167295207273725</v>
      </c>
      <c r="D2037" s="2">
        <f>MACD!E2037</f>
        <v>3.7553460887387757E-2</v>
      </c>
      <c r="E2037" s="2">
        <f>MACD!F2037</f>
        <v>2.7319154001119988E-2</v>
      </c>
      <c r="F2037" s="2">
        <f>'Moving Avg'!D2037</f>
        <v>7.5243999999999982</v>
      </c>
      <c r="G2037" s="2">
        <f>'Moving Avg'!F2037</f>
        <v>7.5861499999999991</v>
      </c>
      <c r="H2037" s="2">
        <f>'Moving Avg'!G2037</f>
        <v>7.68194</v>
      </c>
      <c r="I2037" s="2">
        <f>'Moving Avg'!H2037</f>
        <v>7.8462049999999941</v>
      </c>
      <c r="J2037" s="5" t="str">
        <f>OBV!F2037</f>
        <v>BULLISH</v>
      </c>
      <c r="K2037" s="5" t="str">
        <f>OBV!G2037</f>
        <v>NEUTRAL</v>
      </c>
      <c r="L2037" s="5" t="str">
        <f>OBV!H2037</f>
        <v>CONFIRMED BULLISH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83.5</v>
      </c>
      <c r="Q2037" s="8">
        <f t="shared" si="314"/>
        <v>21.274999999999999</v>
      </c>
      <c r="R2037" s="8">
        <f t="shared" si="315"/>
        <v>25.875</v>
      </c>
      <c r="S2037" s="8">
        <f t="shared" si="316"/>
        <v>41.325000000000003</v>
      </c>
      <c r="T2037" s="8">
        <f t="shared" si="317"/>
        <v>27.125</v>
      </c>
      <c r="U2037" s="7">
        <f t="shared" si="318"/>
        <v>29.491666666666664</v>
      </c>
      <c r="V2037" s="7">
        <f t="shared" si="319"/>
        <v>28.9</v>
      </c>
    </row>
    <row r="2038" spans="1:22" ht="13.5" x14ac:dyDescent="0.25">
      <c r="A2038" s="3">
        <f>RSI!A2038</f>
        <v>44971</v>
      </c>
      <c r="B2038" s="2">
        <f>RSI!B2038</f>
        <v>7.5679999999999996</v>
      </c>
      <c r="C2038" s="2">
        <f>RSI!I2038</f>
        <v>46.167295207273725</v>
      </c>
      <c r="D2038" s="2">
        <f>MACD!E2038</f>
        <v>3.0065034814411362E-2</v>
      </c>
      <c r="E2038" s="2">
        <f>MACD!F2038</f>
        <v>2.7868330163778262E-2</v>
      </c>
      <c r="F2038" s="2">
        <f>'Moving Avg'!D2038</f>
        <v>7.5469999999999988</v>
      </c>
      <c r="G2038" s="2">
        <f>'Moving Avg'!F2038</f>
        <v>7.5816999999999997</v>
      </c>
      <c r="H2038" s="2">
        <f>'Moving Avg'!G2038</f>
        <v>7.6738799999999996</v>
      </c>
      <c r="I2038" s="2">
        <f>'Moving Avg'!H2038</f>
        <v>7.8475749999999938</v>
      </c>
      <c r="J2038" s="5" t="str">
        <f>OBV!F2038</f>
        <v>BULLISH</v>
      </c>
      <c r="K2038" s="5" t="str">
        <f>OBV!G2038</f>
        <v>NEUTRAL</v>
      </c>
      <c r="L2038" s="5" t="str">
        <f>OBV!H2038</f>
        <v>CONFIRMED BULLISH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83.5</v>
      </c>
      <c r="Q2038" s="8">
        <f t="shared" si="314"/>
        <v>21.274999999999999</v>
      </c>
      <c r="R2038" s="8">
        <f t="shared" si="315"/>
        <v>25.875</v>
      </c>
      <c r="S2038" s="8">
        <f t="shared" si="316"/>
        <v>41.325000000000003</v>
      </c>
      <c r="T2038" s="8">
        <f t="shared" si="317"/>
        <v>27.125</v>
      </c>
      <c r="U2038" s="7">
        <f t="shared" si="318"/>
        <v>29.491666666666664</v>
      </c>
      <c r="V2038" s="7">
        <f t="shared" si="319"/>
        <v>28.9</v>
      </c>
    </row>
    <row r="2039" spans="1:22" ht="13.5" x14ac:dyDescent="0.25">
      <c r="A2039" s="3">
        <f>RSI!A2039</f>
        <v>44972</v>
      </c>
      <c r="B2039" s="2">
        <f>RSI!B2039</f>
        <v>7.5679999999999996</v>
      </c>
      <c r="C2039" s="2">
        <f>RSI!I2039</f>
        <v>46.167295207273725</v>
      </c>
      <c r="D2039" s="2">
        <f>MACD!E2039</f>
        <v>2.3946580941686335E-2</v>
      </c>
      <c r="E2039" s="2">
        <f>MACD!F2039</f>
        <v>2.7083980319359879E-2</v>
      </c>
      <c r="F2039" s="2">
        <f>'Moving Avg'!D2039</f>
        <v>7.5679999999999996</v>
      </c>
      <c r="G2039" s="2">
        <f>'Moving Avg'!F2039</f>
        <v>7.5808999999999997</v>
      </c>
      <c r="H2039" s="2">
        <f>'Moving Avg'!G2039</f>
        <v>7.6672799999999981</v>
      </c>
      <c r="I2039" s="2">
        <f>'Moving Avg'!H2039</f>
        <v>7.8491449999999929</v>
      </c>
      <c r="J2039" s="5" t="str">
        <f>OBV!F2039</f>
        <v>BULLISH</v>
      </c>
      <c r="K2039" s="5" t="str">
        <f>OBV!G2039</f>
        <v>NEUTRAL</v>
      </c>
      <c r="L2039" s="5" t="str">
        <f>OBV!H2039</f>
        <v>CONFIRMED BULLISH</v>
      </c>
      <c r="M2039" s="7">
        <f t="shared" si="310"/>
        <v>25</v>
      </c>
      <c r="N2039" s="7">
        <f t="shared" si="311"/>
        <v>45</v>
      </c>
      <c r="O2039" s="7">
        <f t="shared" si="312"/>
        <v>0</v>
      </c>
      <c r="P2039" s="7">
        <f t="shared" si="313"/>
        <v>83.5</v>
      </c>
      <c r="Q2039" s="8">
        <f t="shared" si="314"/>
        <v>37.024999999999999</v>
      </c>
      <c r="R2039" s="8">
        <f t="shared" si="315"/>
        <v>34.875</v>
      </c>
      <c r="S2039" s="8">
        <f t="shared" si="316"/>
        <v>48.075000000000003</v>
      </c>
      <c r="T2039" s="8">
        <f t="shared" si="317"/>
        <v>38.375</v>
      </c>
      <c r="U2039" s="7">
        <f t="shared" si="318"/>
        <v>39.991666666666667</v>
      </c>
      <c r="V2039" s="7">
        <f t="shared" si="319"/>
        <v>39.587500000000006</v>
      </c>
    </row>
    <row r="2040" spans="1:22" ht="13.5" x14ac:dyDescent="0.25">
      <c r="A2040" s="3">
        <f>RSI!A2040</f>
        <v>44973</v>
      </c>
      <c r="B2040" s="2">
        <f>RSI!B2040</f>
        <v>7.5679999999999996</v>
      </c>
      <c r="C2040" s="2">
        <f>RSI!I2040</f>
        <v>46.167295207273725</v>
      </c>
      <c r="D2040" s="2">
        <f>MACD!E2040</f>
        <v>1.8971193081954496E-2</v>
      </c>
      <c r="E2040" s="2">
        <f>MACD!F2040</f>
        <v>2.5461422871878803E-2</v>
      </c>
      <c r="F2040" s="2">
        <f>'Moving Avg'!D2040</f>
        <v>7.5679999999999996</v>
      </c>
      <c r="G2040" s="2">
        <f>'Moving Avg'!F2040</f>
        <v>7.5800999999999998</v>
      </c>
      <c r="H2040" s="2">
        <f>'Moving Avg'!G2040</f>
        <v>7.6606799999999984</v>
      </c>
      <c r="I2040" s="2">
        <f>'Moving Avg'!H2040</f>
        <v>7.8502749999999928</v>
      </c>
      <c r="J2040" s="5" t="str">
        <f>OBV!F2040</f>
        <v>NEUTRAL</v>
      </c>
      <c r="K2040" s="5" t="str">
        <f>OBV!G2040</f>
        <v>NEUTRAL</v>
      </c>
      <c r="L2040" s="5" t="str">
        <f>OBV!H2040</f>
        <v>NEUTRAL</v>
      </c>
      <c r="M2040" s="7">
        <f t="shared" si="310"/>
        <v>25</v>
      </c>
      <c r="N2040" s="7">
        <f t="shared" si="311"/>
        <v>45</v>
      </c>
      <c r="O2040" s="7">
        <f t="shared" si="312"/>
        <v>0</v>
      </c>
      <c r="P2040" s="7">
        <f t="shared" si="313"/>
        <v>33</v>
      </c>
      <c r="Q2040" s="8">
        <f t="shared" si="314"/>
        <v>29.45</v>
      </c>
      <c r="R2040" s="8">
        <f t="shared" si="315"/>
        <v>22.25</v>
      </c>
      <c r="S2040" s="8">
        <f t="shared" si="316"/>
        <v>25.35</v>
      </c>
      <c r="T2040" s="8">
        <f t="shared" si="317"/>
        <v>25.75</v>
      </c>
      <c r="U2040" s="7">
        <f t="shared" si="318"/>
        <v>25.683333333333337</v>
      </c>
      <c r="V2040" s="7">
        <f t="shared" si="319"/>
        <v>25.700000000000003</v>
      </c>
    </row>
    <row r="2041" spans="1:22" ht="13.5" x14ac:dyDescent="0.25">
      <c r="A2041" s="3">
        <f>RSI!A2041</f>
        <v>44974</v>
      </c>
      <c r="B2041" s="2">
        <f>RSI!B2041</f>
        <v>7.5679999999999996</v>
      </c>
      <c r="C2041" s="2">
        <f>RSI!I2041</f>
        <v>46.167295207273725</v>
      </c>
      <c r="D2041" s="2">
        <f>MACD!E2041</f>
        <v>1.4948069339065562E-2</v>
      </c>
      <c r="E2041" s="2">
        <f>MACD!F2041</f>
        <v>2.3358752165316157E-2</v>
      </c>
      <c r="F2041" s="2">
        <f>'Moving Avg'!D2041</f>
        <v>7.5679999999999996</v>
      </c>
      <c r="G2041" s="2">
        <f>'Moving Avg'!F2041</f>
        <v>7.5736500000000007</v>
      </c>
      <c r="H2041" s="2">
        <f>'Moving Avg'!G2041</f>
        <v>7.6540799999999987</v>
      </c>
      <c r="I2041" s="2">
        <f>'Moving Avg'!H2041</f>
        <v>7.8510399999999914</v>
      </c>
      <c r="J2041" s="5" t="str">
        <f>OBV!F2041</f>
        <v>NEUTRAL</v>
      </c>
      <c r="K2041" s="5" t="str">
        <f>OBV!G2041</f>
        <v>NEUTRAL</v>
      </c>
      <c r="L2041" s="5" t="str">
        <f>OBV!H2041</f>
        <v>NEUTRAL</v>
      </c>
      <c r="M2041" s="7">
        <f t="shared" si="310"/>
        <v>25</v>
      </c>
      <c r="N2041" s="7">
        <f t="shared" si="311"/>
        <v>45</v>
      </c>
      <c r="O2041" s="7">
        <f t="shared" si="312"/>
        <v>0</v>
      </c>
      <c r="P2041" s="7">
        <f t="shared" si="313"/>
        <v>33</v>
      </c>
      <c r="Q2041" s="8">
        <f t="shared" si="314"/>
        <v>29.45</v>
      </c>
      <c r="R2041" s="8">
        <f t="shared" si="315"/>
        <v>22.25</v>
      </c>
      <c r="S2041" s="8">
        <f t="shared" si="316"/>
        <v>25.35</v>
      </c>
      <c r="T2041" s="8">
        <f t="shared" si="317"/>
        <v>25.75</v>
      </c>
      <c r="U2041" s="7">
        <f t="shared" si="318"/>
        <v>25.683333333333337</v>
      </c>
      <c r="V2041" s="7">
        <f t="shared" si="319"/>
        <v>25.700000000000003</v>
      </c>
    </row>
    <row r="2042" spans="1:22" ht="13.5" x14ac:dyDescent="0.25">
      <c r="A2042" s="3">
        <f>RSI!A2042</f>
        <v>44977</v>
      </c>
      <c r="B2042" s="2">
        <f>RSI!B2042</f>
        <v>7.5679999999999996</v>
      </c>
      <c r="C2042" s="2">
        <f>RSI!I2042</f>
        <v>46.167295207273725</v>
      </c>
      <c r="D2042" s="2">
        <f>MACD!E2042</f>
        <v>-6.8985155801675191E-3</v>
      </c>
      <c r="E2042" s="2">
        <f>MACD!F2042</f>
        <v>1.7307298616219421E-2</v>
      </c>
      <c r="F2042" s="2">
        <f>'Moving Avg'!D2042</f>
        <v>7.5679999999999996</v>
      </c>
      <c r="G2042" s="2">
        <f>'Moving Avg'!F2042</f>
        <v>7.5732500000000016</v>
      </c>
      <c r="H2042" s="2">
        <f>'Moving Avg'!G2042</f>
        <v>7.6474799999999989</v>
      </c>
      <c r="I2042" s="2">
        <f>'Moving Avg'!H2042</f>
        <v>7.8526099999999914</v>
      </c>
      <c r="J2042" s="5" t="str">
        <f>OBV!F2042</f>
        <v>NEUTRAL</v>
      </c>
      <c r="K2042" s="5" t="str">
        <f>OBV!G2042</f>
        <v>NEUTRAL</v>
      </c>
      <c r="L2042" s="5" t="str">
        <f>OBV!H2042</f>
        <v>NEUTRAL</v>
      </c>
      <c r="M2042" s="7">
        <f t="shared" si="310"/>
        <v>25</v>
      </c>
      <c r="N2042" s="7">
        <f t="shared" si="311"/>
        <v>100</v>
      </c>
      <c r="O2042" s="7">
        <f t="shared" si="312"/>
        <v>0</v>
      </c>
      <c r="P2042" s="7">
        <f t="shared" si="313"/>
        <v>33</v>
      </c>
      <c r="Q2042" s="8">
        <f t="shared" si="314"/>
        <v>48.7</v>
      </c>
      <c r="R2042" s="8">
        <f t="shared" si="315"/>
        <v>33.25</v>
      </c>
      <c r="S2042" s="8">
        <f t="shared" si="316"/>
        <v>33.6</v>
      </c>
      <c r="T2042" s="8">
        <f t="shared" si="317"/>
        <v>39.5</v>
      </c>
      <c r="U2042" s="7">
        <f t="shared" si="318"/>
        <v>38.516666666666673</v>
      </c>
      <c r="V2042" s="7">
        <f t="shared" si="319"/>
        <v>38.762500000000003</v>
      </c>
    </row>
    <row r="2043" spans="1:22" ht="13.5" x14ac:dyDescent="0.25">
      <c r="A2043" s="3">
        <f>RSI!A2043</f>
        <v>44978</v>
      </c>
      <c r="B2043" s="2">
        <f>RSI!B2043</f>
        <v>7.5679999999999996</v>
      </c>
      <c r="C2043" s="2">
        <f>RSI!I2043</f>
        <v>46.167295207273725</v>
      </c>
      <c r="D2043" s="2">
        <f>MACD!E2043</f>
        <v>-2.5223919541616624E-2</v>
      </c>
      <c r="E2043" s="2">
        <f>MACD!F2043</f>
        <v>8.8010549846522131E-3</v>
      </c>
      <c r="F2043" s="2">
        <f>'Moving Avg'!D2043</f>
        <v>7.5679999999999996</v>
      </c>
      <c r="G2043" s="2">
        <f>'Moving Avg'!F2043</f>
        <v>7.5668000000000006</v>
      </c>
      <c r="H2043" s="2">
        <f>'Moving Avg'!G2043</f>
        <v>7.6444199999999993</v>
      </c>
      <c r="I2043" s="2">
        <f>'Moving Avg'!H2043</f>
        <v>7.8541799999999924</v>
      </c>
      <c r="J2043" s="5" t="str">
        <f>OBV!F2043</f>
        <v>NEUTRAL</v>
      </c>
      <c r="K2043" s="5" t="str">
        <f>OBV!G2043</f>
        <v>NEUTRAL</v>
      </c>
      <c r="L2043" s="5" t="str">
        <f>OBV!H2043</f>
        <v>NEUTRAL</v>
      </c>
      <c r="M2043" s="7">
        <f t="shared" si="310"/>
        <v>25</v>
      </c>
      <c r="N2043" s="7">
        <f t="shared" si="311"/>
        <v>100</v>
      </c>
      <c r="O2043" s="7">
        <f t="shared" si="312"/>
        <v>0</v>
      </c>
      <c r="P2043" s="7">
        <f t="shared" si="313"/>
        <v>33</v>
      </c>
      <c r="Q2043" s="8">
        <f t="shared" si="314"/>
        <v>48.7</v>
      </c>
      <c r="R2043" s="8">
        <f t="shared" si="315"/>
        <v>33.25</v>
      </c>
      <c r="S2043" s="8">
        <f t="shared" si="316"/>
        <v>33.6</v>
      </c>
      <c r="T2043" s="8">
        <f t="shared" si="317"/>
        <v>39.5</v>
      </c>
      <c r="U2043" s="7">
        <f t="shared" si="318"/>
        <v>38.516666666666673</v>
      </c>
      <c r="V2043" s="7">
        <f t="shared" si="319"/>
        <v>38.762500000000003</v>
      </c>
    </row>
    <row r="2044" spans="1:22" ht="13.5" x14ac:dyDescent="0.25">
      <c r="A2044" s="3">
        <f>RSI!A2044</f>
        <v>44979</v>
      </c>
      <c r="B2044" s="2">
        <f>RSI!B2044</f>
        <v>7.5679999999999996</v>
      </c>
      <c r="C2044" s="2">
        <f>RSI!I2044</f>
        <v>46.167295207273725</v>
      </c>
      <c r="D2044" s="2">
        <f>MACD!E2044</f>
        <v>-3.935095775025399E-2</v>
      </c>
      <c r="E2044" s="2">
        <f>MACD!F2044</f>
        <v>-8.293475623290282E-4</v>
      </c>
      <c r="F2044" s="2">
        <f>'Moving Avg'!D2044</f>
        <v>7.5679999999999996</v>
      </c>
      <c r="G2044" s="2">
        <f>'Moving Avg'!F2044</f>
        <v>7.5623500000000003</v>
      </c>
      <c r="H2044" s="2">
        <f>'Moving Avg'!G2044</f>
        <v>7.6387799999999979</v>
      </c>
      <c r="I2044" s="2">
        <f>'Moving Avg'!H2044</f>
        <v>7.8545449999999901</v>
      </c>
      <c r="J2044" s="5" t="str">
        <f>OBV!F2044</f>
        <v>NEUTRAL</v>
      </c>
      <c r="K2044" s="5" t="str">
        <f>OBV!G2044</f>
        <v>NEUTRAL</v>
      </c>
      <c r="L2044" s="5" t="str">
        <f>OBV!H2044</f>
        <v>NEUTRAL</v>
      </c>
      <c r="M2044" s="7">
        <f t="shared" si="310"/>
        <v>25</v>
      </c>
      <c r="N2044" s="7">
        <f t="shared" si="311"/>
        <v>100</v>
      </c>
      <c r="O2044" s="7">
        <f t="shared" si="312"/>
        <v>0</v>
      </c>
      <c r="P2044" s="7">
        <f t="shared" si="313"/>
        <v>33</v>
      </c>
      <c r="Q2044" s="8">
        <f t="shared" si="314"/>
        <v>48.7</v>
      </c>
      <c r="R2044" s="8">
        <f t="shared" si="315"/>
        <v>33.25</v>
      </c>
      <c r="S2044" s="8">
        <f t="shared" si="316"/>
        <v>33.6</v>
      </c>
      <c r="T2044" s="8">
        <f t="shared" si="317"/>
        <v>39.5</v>
      </c>
      <c r="U2044" s="7">
        <f t="shared" si="318"/>
        <v>38.516666666666673</v>
      </c>
      <c r="V2044" s="7">
        <f t="shared" si="319"/>
        <v>38.762500000000003</v>
      </c>
    </row>
    <row r="2045" spans="1:22" ht="13.5" x14ac:dyDescent="0.25">
      <c r="A2045" s="3">
        <f>RSI!A2045</f>
        <v>44980</v>
      </c>
      <c r="B2045" s="2">
        <f>RSI!B2045</f>
        <v>7.5679999999999996</v>
      </c>
      <c r="C2045" s="2">
        <f>RSI!I2045</f>
        <v>46.167295207273725</v>
      </c>
      <c r="D2045" s="2">
        <f>MACD!E2045</f>
        <v>-3.5013441158728398E-2</v>
      </c>
      <c r="E2045" s="2">
        <f>MACD!F2045</f>
        <v>-7.6661662816089023E-3</v>
      </c>
      <c r="F2045" s="2">
        <f>'Moving Avg'!D2045</f>
        <v>7.5679999999999996</v>
      </c>
      <c r="G2045" s="2">
        <f>'Moving Avg'!F2045</f>
        <v>7.557900000000001</v>
      </c>
      <c r="H2045" s="2">
        <f>'Moving Avg'!G2045</f>
        <v>7.6331399999999974</v>
      </c>
      <c r="I2045" s="2">
        <f>'Moving Avg'!H2045</f>
        <v>7.8564799999999915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100</v>
      </c>
      <c r="O2045" s="7">
        <f t="shared" si="312"/>
        <v>0</v>
      </c>
      <c r="P2045" s="7">
        <f t="shared" si="313"/>
        <v>33</v>
      </c>
      <c r="Q2045" s="8">
        <f t="shared" si="314"/>
        <v>48.7</v>
      </c>
      <c r="R2045" s="8">
        <f t="shared" si="315"/>
        <v>33.25</v>
      </c>
      <c r="S2045" s="8">
        <f t="shared" si="316"/>
        <v>33.6</v>
      </c>
      <c r="T2045" s="8">
        <f t="shared" si="317"/>
        <v>39.5</v>
      </c>
      <c r="U2045" s="7">
        <f t="shared" si="318"/>
        <v>38.516666666666673</v>
      </c>
      <c r="V2045" s="7">
        <f t="shared" si="319"/>
        <v>38.762500000000003</v>
      </c>
    </row>
    <row r="2046" spans="1:22" ht="13.5" x14ac:dyDescent="0.25">
      <c r="A2046" s="3">
        <f>RSI!A2046</f>
        <v>44981</v>
      </c>
      <c r="B2046" s="2">
        <f>RSI!B2046</f>
        <v>7.431</v>
      </c>
      <c r="C2046" s="2">
        <f>RSI!I2046</f>
        <v>31.446760367781991</v>
      </c>
      <c r="D2046" s="2">
        <f>MACD!E2046</f>
        <v>-2.1067940226236814E-2</v>
      </c>
      <c r="E2046" s="2">
        <f>MACD!F2046</f>
        <v>-1.0346521070534485E-2</v>
      </c>
      <c r="F2046" s="2">
        <f>'Moving Avg'!D2046</f>
        <v>7.5405999999999995</v>
      </c>
      <c r="G2046" s="2">
        <f>'Moving Avg'!F2046</f>
        <v>7.5466000000000006</v>
      </c>
      <c r="H2046" s="2">
        <f>'Moving Avg'!G2046</f>
        <v>7.6247599999999967</v>
      </c>
      <c r="I2046" s="2">
        <f>'Moving Avg'!H2046</f>
        <v>7.8569649999999918</v>
      </c>
      <c r="J2046" s="5" t="str">
        <f>OBV!F2046</f>
        <v>BEARISH</v>
      </c>
      <c r="K2046" s="5" t="str">
        <f>OBV!G2046</f>
        <v>NEUTRAL</v>
      </c>
      <c r="L2046" s="5" t="str">
        <f>OBV!H2046</f>
        <v>CONFIRMED BEARISH</v>
      </c>
      <c r="M2046" s="7">
        <f t="shared" si="310"/>
        <v>25</v>
      </c>
      <c r="N2046" s="7">
        <f t="shared" si="311"/>
        <v>45</v>
      </c>
      <c r="O2046" s="7">
        <f t="shared" si="312"/>
        <v>0</v>
      </c>
      <c r="P2046" s="7">
        <f t="shared" si="313"/>
        <v>16.5</v>
      </c>
      <c r="Q2046" s="8">
        <f t="shared" si="314"/>
        <v>26.975000000000001</v>
      </c>
      <c r="R2046" s="8">
        <f t="shared" si="315"/>
        <v>18.125</v>
      </c>
      <c r="S2046" s="8">
        <f t="shared" si="316"/>
        <v>17.925000000000001</v>
      </c>
      <c r="T2046" s="8">
        <f t="shared" si="317"/>
        <v>21.625</v>
      </c>
      <c r="U2046" s="7">
        <f t="shared" si="318"/>
        <v>21.008333333333336</v>
      </c>
      <c r="V2046" s="7">
        <f t="shared" si="319"/>
        <v>21.162500000000001</v>
      </c>
    </row>
    <row r="2047" spans="1:22" ht="13.5" x14ac:dyDescent="0.25">
      <c r="A2047" s="3">
        <f>RSI!A2047</f>
        <v>44984</v>
      </c>
      <c r="B2047" s="2">
        <f>RSI!B2047</f>
        <v>7.5679999999999996</v>
      </c>
      <c r="C2047" s="2">
        <f>RSI!I2047</f>
        <v>48.969549771695689</v>
      </c>
      <c r="D2047" s="2">
        <f>MACD!E2047</f>
        <v>-1.8488782057176856E-2</v>
      </c>
      <c r="E2047" s="2">
        <f>MACD!F2047</f>
        <v>-1.1974973267862961E-2</v>
      </c>
      <c r="F2047" s="2">
        <f>'Moving Avg'!D2047</f>
        <v>7.5406000000000004</v>
      </c>
      <c r="G2047" s="2">
        <f>'Moving Avg'!F2047</f>
        <v>7.5462000000000016</v>
      </c>
      <c r="H2047" s="2">
        <f>'Moving Avg'!G2047</f>
        <v>7.6229799999999956</v>
      </c>
      <c r="I2047" s="2">
        <f>'Moving Avg'!H2047</f>
        <v>7.8581349999999928</v>
      </c>
      <c r="J2047" s="5" t="str">
        <f>OBV!F2047</f>
        <v>BULLISH</v>
      </c>
      <c r="K2047" s="5" t="str">
        <f>OBV!G2047</f>
        <v>NEUTRAL</v>
      </c>
      <c r="L2047" s="5" t="str">
        <f>OBV!H2047</f>
        <v>NEUTRAL</v>
      </c>
      <c r="M2047" s="7">
        <f t="shared" si="310"/>
        <v>25</v>
      </c>
      <c r="N2047" s="7">
        <f t="shared" si="311"/>
        <v>45</v>
      </c>
      <c r="O2047" s="7">
        <f t="shared" si="312"/>
        <v>0</v>
      </c>
      <c r="P2047" s="7">
        <f t="shared" si="313"/>
        <v>49.5</v>
      </c>
      <c r="Q2047" s="8">
        <f t="shared" si="314"/>
        <v>31.925000000000001</v>
      </c>
      <c r="R2047" s="8">
        <f t="shared" si="315"/>
        <v>26.375</v>
      </c>
      <c r="S2047" s="8">
        <f t="shared" si="316"/>
        <v>32.775000000000006</v>
      </c>
      <c r="T2047" s="8">
        <f t="shared" si="317"/>
        <v>29.875</v>
      </c>
      <c r="U2047" s="7">
        <f t="shared" si="318"/>
        <v>30.358333333333334</v>
      </c>
      <c r="V2047" s="7">
        <f t="shared" si="319"/>
        <v>30.237500000000001</v>
      </c>
    </row>
    <row r="2048" spans="1:22" ht="13.5" x14ac:dyDescent="0.25">
      <c r="A2048" s="3">
        <f>RSI!A2048</f>
        <v>44985</v>
      </c>
      <c r="B2048" s="2">
        <f>RSI!B2048</f>
        <v>7.5679999999999996</v>
      </c>
      <c r="C2048" s="2">
        <f>RSI!I2048</f>
        <v>48.969549771695689</v>
      </c>
      <c r="D2048" s="2">
        <f>MACD!E2048</f>
        <v>-1.6257375718943479E-2</v>
      </c>
      <c r="E2048" s="2">
        <f>MACD!F2048</f>
        <v>-1.2831453758079066E-2</v>
      </c>
      <c r="F2048" s="2">
        <f>'Moving Avg'!D2048</f>
        <v>7.5405999999999995</v>
      </c>
      <c r="G2048" s="2">
        <f>'Moving Avg'!F2048</f>
        <v>7.5458000000000016</v>
      </c>
      <c r="H2048" s="2">
        <f>'Moving Avg'!G2048</f>
        <v>7.6211999999999955</v>
      </c>
      <c r="I2048" s="2">
        <f>'Moving Avg'!H2048</f>
        <v>7.8593049999999929</v>
      </c>
      <c r="J2048" s="5" t="str">
        <f>OBV!F2048</f>
        <v>BULLISH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45</v>
      </c>
      <c r="O2048" s="7">
        <f t="shared" si="312"/>
        <v>0</v>
      </c>
      <c r="P2048" s="7">
        <f t="shared" si="313"/>
        <v>49.5</v>
      </c>
      <c r="Q2048" s="8">
        <f t="shared" si="314"/>
        <v>31.925000000000001</v>
      </c>
      <c r="R2048" s="8">
        <f t="shared" si="315"/>
        <v>26.375</v>
      </c>
      <c r="S2048" s="8">
        <f t="shared" si="316"/>
        <v>32.775000000000006</v>
      </c>
      <c r="T2048" s="8">
        <f t="shared" si="317"/>
        <v>29.875</v>
      </c>
      <c r="U2048" s="7">
        <f t="shared" si="318"/>
        <v>30.358333333333334</v>
      </c>
      <c r="V2048" s="7">
        <f t="shared" si="319"/>
        <v>30.237500000000001</v>
      </c>
    </row>
    <row r="2049" spans="1:22" ht="13.5" x14ac:dyDescent="0.25">
      <c r="A2049" s="3">
        <f>RSI!A2049</f>
        <v>44986</v>
      </c>
      <c r="B2049" s="2">
        <f>RSI!B2049</f>
        <v>7.5679999999999996</v>
      </c>
      <c r="C2049" s="2">
        <f>RSI!I2049</f>
        <v>48.969549771695689</v>
      </c>
      <c r="D2049" s="2">
        <f>MACD!E2049</f>
        <v>-1.4323853650879848E-2</v>
      </c>
      <c r="E2049" s="2">
        <f>MACD!F2049</f>
        <v>-1.3129933736639223E-2</v>
      </c>
      <c r="F2049" s="2">
        <f>'Moving Avg'!D2049</f>
        <v>7.5405999999999995</v>
      </c>
      <c r="G2049" s="2">
        <f>'Moving Avg'!F2049</f>
        <v>7.5454000000000008</v>
      </c>
      <c r="H2049" s="2">
        <f>'Moving Avg'!G2049</f>
        <v>7.6194199999999954</v>
      </c>
      <c r="I2049" s="2">
        <f>'Moving Avg'!H2049</f>
        <v>7.8604749999999921</v>
      </c>
      <c r="J2049" s="5" t="str">
        <f>OBV!F2049</f>
        <v>BULLISH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45</v>
      </c>
      <c r="O2049" s="7">
        <f t="shared" si="312"/>
        <v>0</v>
      </c>
      <c r="P2049" s="7">
        <f t="shared" si="313"/>
        <v>49.5</v>
      </c>
      <c r="Q2049" s="8">
        <f t="shared" si="314"/>
        <v>31.925000000000001</v>
      </c>
      <c r="R2049" s="8">
        <f t="shared" si="315"/>
        <v>26.375</v>
      </c>
      <c r="S2049" s="8">
        <f t="shared" si="316"/>
        <v>32.775000000000006</v>
      </c>
      <c r="T2049" s="8">
        <f t="shared" si="317"/>
        <v>29.875</v>
      </c>
      <c r="U2049" s="7">
        <f t="shared" si="318"/>
        <v>30.358333333333334</v>
      </c>
      <c r="V2049" s="7">
        <f t="shared" si="319"/>
        <v>30.237500000000001</v>
      </c>
    </row>
    <row r="2050" spans="1:22" ht="13.5" x14ac:dyDescent="0.25">
      <c r="A2050" s="3">
        <f>RSI!A2050</f>
        <v>44987</v>
      </c>
      <c r="B2050" s="2">
        <f>RSI!B2050</f>
        <v>7.5679999999999996</v>
      </c>
      <c r="C2050" s="2">
        <f>RSI!I2050</f>
        <v>48.969549771695689</v>
      </c>
      <c r="D2050" s="2">
        <f>MACD!E2050</f>
        <v>-1.2645751134296113E-2</v>
      </c>
      <c r="E2050" s="2">
        <f>MACD!F2050</f>
        <v>-1.3033097216170603E-2</v>
      </c>
      <c r="F2050" s="2">
        <f>'Moving Avg'!D2050</f>
        <v>7.5405999999999995</v>
      </c>
      <c r="G2050" s="2">
        <f>'Moving Avg'!F2050</f>
        <v>7.5449999999999999</v>
      </c>
      <c r="H2050" s="2">
        <f>'Moving Avg'!G2050</f>
        <v>7.6176399999999953</v>
      </c>
      <c r="I2050" s="2">
        <f>'Moving Avg'!H2050</f>
        <v>7.8612399999999933</v>
      </c>
      <c r="J2050" s="5" t="str">
        <f>OBV!F2050</f>
        <v>BULLISH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49.5</v>
      </c>
      <c r="Q2050" s="8">
        <f t="shared" si="314"/>
        <v>16.175000000000001</v>
      </c>
      <c r="R2050" s="8">
        <f t="shared" si="315"/>
        <v>17.375</v>
      </c>
      <c r="S2050" s="8">
        <f t="shared" si="316"/>
        <v>26.025000000000002</v>
      </c>
      <c r="T2050" s="8">
        <f t="shared" si="317"/>
        <v>18.625</v>
      </c>
      <c r="U2050" s="7">
        <f t="shared" si="318"/>
        <v>19.858333333333334</v>
      </c>
      <c r="V2050" s="7">
        <f t="shared" si="319"/>
        <v>19.55</v>
      </c>
    </row>
    <row r="2051" spans="1:22" ht="13.5" x14ac:dyDescent="0.25">
      <c r="A2051" s="3">
        <f>RSI!A2051</f>
        <v>44988</v>
      </c>
      <c r="B2051" s="2">
        <f>RSI!B2051</f>
        <v>7.5679999999999996</v>
      </c>
      <c r="C2051" s="2">
        <f>RSI!I2051</f>
        <v>48.969549771695689</v>
      </c>
      <c r="D2051" s="2">
        <f>MACD!E2051</f>
        <v>-1.1186887326325667E-2</v>
      </c>
      <c r="E2051" s="2">
        <f>MACD!F2051</f>
        <v>-1.2663855238201616E-2</v>
      </c>
      <c r="F2051" s="2">
        <f>'Moving Avg'!D2051</f>
        <v>7.5679999999999996</v>
      </c>
      <c r="G2051" s="2">
        <f>'Moving Avg'!F2051</f>
        <v>7.5446000000000009</v>
      </c>
      <c r="H2051" s="2">
        <f>'Moving Avg'!G2051</f>
        <v>7.6158599999999943</v>
      </c>
      <c r="I2051" s="2">
        <f>'Moving Avg'!H2051</f>
        <v>7.8620049999999937</v>
      </c>
      <c r="J2051" s="5" t="str">
        <f>OBV!F2051</f>
        <v>BULLISH</v>
      </c>
      <c r="K2051" s="5" t="str">
        <f>OBV!G2051</f>
        <v>NEUTRAL</v>
      </c>
      <c r="L2051" s="5" t="str">
        <f>OBV!H2051</f>
        <v>CONFIRMED BULLISH</v>
      </c>
      <c r="M2051" s="7">
        <f t="shared" si="320"/>
        <v>25</v>
      </c>
      <c r="N2051" s="7">
        <f t="shared" si="321"/>
        <v>0</v>
      </c>
      <c r="O2051" s="7">
        <f t="shared" si="322"/>
        <v>0</v>
      </c>
      <c r="P2051" s="7">
        <f t="shared" si="323"/>
        <v>83.5</v>
      </c>
      <c r="Q2051" s="8">
        <f t="shared" ref="Q2051:Q2114" si="324">0.35*M2051+N2051*0.35+O2051*0.15+P2051*0.15</f>
        <v>21.274999999999999</v>
      </c>
      <c r="R2051" s="8">
        <f t="shared" ref="R2051:R2114" si="325">M2051*0.2+N2051*0.2+O2051*0.35+P2051*0.25</f>
        <v>25.875</v>
      </c>
      <c r="S2051" s="8">
        <f t="shared" ref="S2051:S2114" si="326">M2051*0.15+N2051*0.15+O2051*0.25+P2051*0.45</f>
        <v>41.325000000000003</v>
      </c>
      <c r="T2051" s="8">
        <f t="shared" ref="T2051:T2114" si="327">0.25*SUM(M2051:P2051)</f>
        <v>27.125</v>
      </c>
      <c r="U2051" s="7">
        <f t="shared" ref="U2051:U2114" si="328">SUM(Q2051:S2051)/3</f>
        <v>29.491666666666664</v>
      </c>
      <c r="V2051" s="7">
        <f t="shared" ref="V2051:V2114" si="329">SUM(Q2051:T2051)/4</f>
        <v>28.9</v>
      </c>
    </row>
    <row r="2052" spans="1:22" ht="13.5" x14ac:dyDescent="0.25">
      <c r="A2052" s="3">
        <f>RSI!A2052</f>
        <v>44991</v>
      </c>
      <c r="B2052" s="2">
        <f>RSI!B2052</f>
        <v>7.5679999999999996</v>
      </c>
      <c r="C2052" s="2">
        <f>RSI!I2052</f>
        <v>48.969549771695689</v>
      </c>
      <c r="D2052" s="2">
        <f>MACD!E2052</f>
        <v>-9.9164169659342605E-3</v>
      </c>
      <c r="E2052" s="2">
        <f>MACD!F2052</f>
        <v>-1.2114367583748146E-2</v>
      </c>
      <c r="F2052" s="2">
        <f>'Moving Avg'!D2052</f>
        <v>7.5679999999999996</v>
      </c>
      <c r="G2052" s="2">
        <f>'Moving Avg'!F2052</f>
        <v>7.550250000000001</v>
      </c>
      <c r="H2052" s="2">
        <f>'Moving Avg'!G2052</f>
        <v>7.6140799999999942</v>
      </c>
      <c r="I2052" s="2">
        <f>'Moving Avg'!H2052</f>
        <v>7.862769999999994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  <c r="M2052" s="7">
        <f t="shared" si="320"/>
        <v>25</v>
      </c>
      <c r="N2052" s="7">
        <f t="shared" si="321"/>
        <v>0</v>
      </c>
      <c r="O2052" s="7">
        <f t="shared" si="322"/>
        <v>0</v>
      </c>
      <c r="P2052" s="7">
        <f t="shared" si="323"/>
        <v>33</v>
      </c>
      <c r="Q2052" s="8">
        <f t="shared" si="324"/>
        <v>13.7</v>
      </c>
      <c r="R2052" s="8">
        <f t="shared" si="325"/>
        <v>13.25</v>
      </c>
      <c r="S2052" s="8">
        <f t="shared" si="326"/>
        <v>18.600000000000001</v>
      </c>
      <c r="T2052" s="8">
        <f t="shared" si="327"/>
        <v>14.5</v>
      </c>
      <c r="U2052" s="7">
        <f t="shared" si="328"/>
        <v>15.183333333333332</v>
      </c>
      <c r="V2052" s="7">
        <f t="shared" si="329"/>
        <v>15.012499999999999</v>
      </c>
    </row>
    <row r="2053" spans="1:22" ht="13.5" x14ac:dyDescent="0.25">
      <c r="A2053" s="3">
        <f>RSI!A2053</f>
        <v>44992</v>
      </c>
      <c r="B2053" s="2">
        <f>RSI!B2053</f>
        <v>7.5679999999999996</v>
      </c>
      <c r="C2053" s="2">
        <f>RSI!I2053</f>
        <v>48.969549771695689</v>
      </c>
      <c r="D2053" s="2">
        <f>MACD!E2053</f>
        <v>-8.8080266041927757E-3</v>
      </c>
      <c r="E2053" s="2">
        <f>MACD!F2053</f>
        <v>-1.1453099387837073E-2</v>
      </c>
      <c r="F2053" s="2">
        <f>'Moving Avg'!D2053</f>
        <v>7.5679999999999996</v>
      </c>
      <c r="G2053" s="2">
        <f>'Moving Avg'!F2053</f>
        <v>7.5559000000000012</v>
      </c>
      <c r="H2053" s="2">
        <f>'Moving Avg'!G2053</f>
        <v>7.6069799999999956</v>
      </c>
      <c r="I2053" s="2">
        <f>'Moving Avg'!H2053</f>
        <v>7.8635349999999953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  <c r="M2053" s="7">
        <f t="shared" si="320"/>
        <v>25</v>
      </c>
      <c r="N2053" s="7">
        <f t="shared" si="321"/>
        <v>0</v>
      </c>
      <c r="O2053" s="7">
        <f t="shared" si="322"/>
        <v>0</v>
      </c>
      <c r="P2053" s="7">
        <f t="shared" si="323"/>
        <v>33</v>
      </c>
      <c r="Q2053" s="8">
        <f t="shared" si="324"/>
        <v>13.7</v>
      </c>
      <c r="R2053" s="8">
        <f t="shared" si="325"/>
        <v>13.25</v>
      </c>
      <c r="S2053" s="8">
        <f t="shared" si="326"/>
        <v>18.600000000000001</v>
      </c>
      <c r="T2053" s="8">
        <f t="shared" si="327"/>
        <v>14.5</v>
      </c>
      <c r="U2053" s="7">
        <f t="shared" si="328"/>
        <v>15.183333333333332</v>
      </c>
      <c r="V2053" s="7">
        <f t="shared" si="329"/>
        <v>15.012499999999999</v>
      </c>
    </row>
    <row r="2054" spans="1:22" ht="13.5" x14ac:dyDescent="0.25">
      <c r="A2054" s="3">
        <f>RSI!A2054</f>
        <v>44993</v>
      </c>
      <c r="B2054" s="2">
        <f>RSI!B2054</f>
        <v>7.5679999999999996</v>
      </c>
      <c r="C2054" s="2">
        <f>RSI!I2054</f>
        <v>48.969549771695689</v>
      </c>
      <c r="D2054" s="2">
        <f>MACD!E2054</f>
        <v>-7.8392532255726621E-3</v>
      </c>
      <c r="E2054" s="2">
        <f>MACD!F2054</f>
        <v>-1.0730330155384191E-2</v>
      </c>
      <c r="F2054" s="2">
        <f>'Moving Avg'!D2054</f>
        <v>7.5679999999999996</v>
      </c>
      <c r="G2054" s="2">
        <f>'Moving Avg'!F2054</f>
        <v>7.5611500000000005</v>
      </c>
      <c r="H2054" s="2">
        <f>'Moving Avg'!G2054</f>
        <v>7.6068199999999955</v>
      </c>
      <c r="I2054" s="2">
        <f>'Moving Avg'!H2054</f>
        <v>7.8642999999999965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  <c r="M2054" s="7">
        <f t="shared" si="320"/>
        <v>25</v>
      </c>
      <c r="N2054" s="7">
        <f t="shared" si="321"/>
        <v>0</v>
      </c>
      <c r="O2054" s="7">
        <f t="shared" si="322"/>
        <v>0</v>
      </c>
      <c r="P2054" s="7">
        <f t="shared" si="323"/>
        <v>33</v>
      </c>
      <c r="Q2054" s="8">
        <f t="shared" si="324"/>
        <v>13.7</v>
      </c>
      <c r="R2054" s="8">
        <f t="shared" si="325"/>
        <v>13.25</v>
      </c>
      <c r="S2054" s="8">
        <f t="shared" si="326"/>
        <v>18.600000000000001</v>
      </c>
      <c r="T2054" s="8">
        <f t="shared" si="327"/>
        <v>14.5</v>
      </c>
      <c r="U2054" s="7">
        <f t="shared" si="328"/>
        <v>15.183333333333332</v>
      </c>
      <c r="V2054" s="7">
        <f t="shared" si="329"/>
        <v>15.012499999999999</v>
      </c>
    </row>
    <row r="2055" spans="1:22" ht="13.5" x14ac:dyDescent="0.25">
      <c r="A2055" s="3">
        <f>RSI!A2055</f>
        <v>44994</v>
      </c>
      <c r="B2055" s="2">
        <f>RSI!B2055</f>
        <v>7.5679999999999996</v>
      </c>
      <c r="C2055" s="2">
        <f>RSI!I2055</f>
        <v>48.969549771695696</v>
      </c>
      <c r="D2055" s="2">
        <f>MACD!E2055</f>
        <v>-6.9909065246527291E-3</v>
      </c>
      <c r="E2055" s="2">
        <f>MACD!F2055</f>
        <v>-9.9824454292378999E-3</v>
      </c>
      <c r="F2055" s="2">
        <f>'Moving Avg'!D2055</f>
        <v>7.5679999999999996</v>
      </c>
      <c r="G2055" s="2">
        <f>'Moving Avg'!F2055</f>
        <v>7.5611500000000005</v>
      </c>
      <c r="H2055" s="2">
        <f>'Moving Avg'!G2055</f>
        <v>7.6034399999999955</v>
      </c>
      <c r="I2055" s="2">
        <f>'Moving Avg'!H2055</f>
        <v>7.8650649999999978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  <c r="M2055" s="7">
        <f t="shared" si="320"/>
        <v>25</v>
      </c>
      <c r="N2055" s="7">
        <f t="shared" si="321"/>
        <v>0</v>
      </c>
      <c r="O2055" s="7">
        <f t="shared" si="322"/>
        <v>0</v>
      </c>
      <c r="P2055" s="7">
        <f t="shared" si="323"/>
        <v>33</v>
      </c>
      <c r="Q2055" s="8">
        <f t="shared" si="324"/>
        <v>13.7</v>
      </c>
      <c r="R2055" s="8">
        <f t="shared" si="325"/>
        <v>13.25</v>
      </c>
      <c r="S2055" s="8">
        <f t="shared" si="326"/>
        <v>18.600000000000001</v>
      </c>
      <c r="T2055" s="8">
        <f t="shared" si="327"/>
        <v>14.5</v>
      </c>
      <c r="U2055" s="7">
        <f t="shared" si="328"/>
        <v>15.183333333333332</v>
      </c>
      <c r="V2055" s="7">
        <f t="shared" si="329"/>
        <v>15.012499999999999</v>
      </c>
    </row>
    <row r="2056" spans="1:22" ht="13.5" x14ac:dyDescent="0.25">
      <c r="A2056" s="3">
        <f>RSI!A2056</f>
        <v>44995</v>
      </c>
      <c r="B2056" s="2">
        <f>RSI!B2056</f>
        <v>7.5679999999999996</v>
      </c>
      <c r="C2056" s="2">
        <f>RSI!I2056</f>
        <v>48.969549771695704</v>
      </c>
      <c r="D2056" s="2">
        <f>MACD!E2056</f>
        <v>-2.7323502054990456E-2</v>
      </c>
      <c r="E2056" s="2">
        <f>MACD!F2056</f>
        <v>-1.3450656754388411E-2</v>
      </c>
      <c r="F2056" s="2">
        <f>'Moving Avg'!D2056</f>
        <v>7.5679999999999996</v>
      </c>
      <c r="G2056" s="2">
        <f>'Moving Avg'!F2056</f>
        <v>7.5611500000000005</v>
      </c>
      <c r="H2056" s="2">
        <f>'Moving Avg'!G2056</f>
        <v>7.6000599999999965</v>
      </c>
      <c r="I2056" s="2">
        <f>'Moving Avg'!H2056</f>
        <v>7.8658699999999975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  <c r="M2056" s="7">
        <f t="shared" si="320"/>
        <v>25</v>
      </c>
      <c r="N2056" s="7">
        <f t="shared" si="321"/>
        <v>45</v>
      </c>
      <c r="O2056" s="7">
        <f t="shared" si="322"/>
        <v>0</v>
      </c>
      <c r="P2056" s="7">
        <f t="shared" si="323"/>
        <v>33</v>
      </c>
      <c r="Q2056" s="8">
        <f t="shared" si="324"/>
        <v>29.45</v>
      </c>
      <c r="R2056" s="8">
        <f t="shared" si="325"/>
        <v>22.25</v>
      </c>
      <c r="S2056" s="8">
        <f t="shared" si="326"/>
        <v>25.35</v>
      </c>
      <c r="T2056" s="8">
        <f t="shared" si="327"/>
        <v>25.75</v>
      </c>
      <c r="U2056" s="7">
        <f t="shared" si="328"/>
        <v>25.683333333333337</v>
      </c>
      <c r="V2056" s="7">
        <f t="shared" si="329"/>
        <v>25.700000000000003</v>
      </c>
    </row>
    <row r="2057" spans="1:22" ht="13.5" x14ac:dyDescent="0.25">
      <c r="A2057" s="3">
        <f>RSI!A2057</f>
        <v>44998</v>
      </c>
      <c r="B2057" s="2">
        <f>RSI!B2057</f>
        <v>7.5679999999999996</v>
      </c>
      <c r="C2057" s="2">
        <f>RSI!I2057</f>
        <v>48.969549771695704</v>
      </c>
      <c r="D2057" s="2">
        <f>MACD!E2057</f>
        <v>-2.3426549811750519E-2</v>
      </c>
      <c r="E2057" s="2">
        <f>MACD!F2057</f>
        <v>-1.5445835365860834E-2</v>
      </c>
      <c r="F2057" s="2">
        <f>'Moving Avg'!D2057</f>
        <v>7.5679999999999996</v>
      </c>
      <c r="G2057" s="2">
        <f>'Moving Avg'!F2057</f>
        <v>7.5611500000000005</v>
      </c>
      <c r="H2057" s="2">
        <f>'Moving Avg'!G2057</f>
        <v>7.5966799999999965</v>
      </c>
      <c r="I2057" s="2">
        <f>'Moving Avg'!H2057</f>
        <v>7.8673999999999982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  <c r="M2057" s="7">
        <f t="shared" si="320"/>
        <v>25</v>
      </c>
      <c r="N2057" s="7">
        <f t="shared" si="321"/>
        <v>45</v>
      </c>
      <c r="O2057" s="7">
        <f t="shared" si="322"/>
        <v>0</v>
      </c>
      <c r="P2057" s="7">
        <f t="shared" si="323"/>
        <v>33</v>
      </c>
      <c r="Q2057" s="8">
        <f t="shared" si="324"/>
        <v>29.45</v>
      </c>
      <c r="R2057" s="8">
        <f t="shared" si="325"/>
        <v>22.25</v>
      </c>
      <c r="S2057" s="8">
        <f t="shared" si="326"/>
        <v>25.35</v>
      </c>
      <c r="T2057" s="8">
        <f t="shared" si="327"/>
        <v>25.75</v>
      </c>
      <c r="U2057" s="7">
        <f t="shared" si="328"/>
        <v>25.683333333333337</v>
      </c>
      <c r="V2057" s="7">
        <f t="shared" si="329"/>
        <v>25.700000000000003</v>
      </c>
    </row>
    <row r="2058" spans="1:22" ht="13.5" x14ac:dyDescent="0.25">
      <c r="A2058" s="3">
        <f>RSI!A2058</f>
        <v>44999</v>
      </c>
      <c r="B2058" s="2">
        <f>RSI!B2058</f>
        <v>7.2539999999999996</v>
      </c>
      <c r="C2058" s="2">
        <f>RSI!I2058</f>
        <v>21.073228593582783</v>
      </c>
      <c r="D2058" s="2">
        <f>MACD!E2058</f>
        <v>3.1528463880734492E-3</v>
      </c>
      <c r="E2058" s="2">
        <f>MACD!F2058</f>
        <v>-1.1726099015073979E-2</v>
      </c>
      <c r="F2058" s="2">
        <f>'Moving Avg'!D2058</f>
        <v>7.5051999999999994</v>
      </c>
      <c r="G2058" s="2">
        <f>'Moving Avg'!F2058</f>
        <v>7.5454499999999998</v>
      </c>
      <c r="H2058" s="2">
        <f>'Moving Avg'!G2058</f>
        <v>7.5870199999999981</v>
      </c>
      <c r="I2058" s="2">
        <f>'Moving Avg'!H2058</f>
        <v>7.8665949999999984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50</v>
      </c>
      <c r="N2058" s="7">
        <f t="shared" si="321"/>
        <v>0</v>
      </c>
      <c r="O2058" s="7">
        <f t="shared" si="322"/>
        <v>0</v>
      </c>
      <c r="P2058" s="7">
        <f t="shared" si="323"/>
        <v>16.5</v>
      </c>
      <c r="Q2058" s="8">
        <f t="shared" si="324"/>
        <v>19.975000000000001</v>
      </c>
      <c r="R2058" s="8">
        <f t="shared" si="325"/>
        <v>14.125</v>
      </c>
      <c r="S2058" s="8">
        <f t="shared" si="326"/>
        <v>14.925000000000001</v>
      </c>
      <c r="T2058" s="8">
        <f t="shared" si="327"/>
        <v>16.625</v>
      </c>
      <c r="U2058" s="7">
        <f t="shared" si="328"/>
        <v>16.341666666666669</v>
      </c>
      <c r="V2058" s="7">
        <f t="shared" si="329"/>
        <v>16.412500000000001</v>
      </c>
    </row>
    <row r="2059" spans="1:22" ht="13.5" x14ac:dyDescent="0.25">
      <c r="A2059" s="3">
        <f>RSI!A2059</f>
        <v>45000</v>
      </c>
      <c r="B2059" s="2">
        <f>RSI!B2059</f>
        <v>7.2460000000000004</v>
      </c>
      <c r="C2059" s="2">
        <f>RSI!I2059</f>
        <v>20.748917878697725</v>
      </c>
      <c r="D2059" s="2">
        <f>MACD!E2059</f>
        <v>2.8112169947614341E-2</v>
      </c>
      <c r="E2059" s="2">
        <f>MACD!F2059</f>
        <v>-3.7584452225363158E-3</v>
      </c>
      <c r="F2059" s="2">
        <f>'Moving Avg'!D2059</f>
        <v>7.4408000000000003</v>
      </c>
      <c r="G2059" s="2">
        <f>'Moving Avg'!F2059</f>
        <v>7.5293499999999991</v>
      </c>
      <c r="H2059" s="2">
        <f>'Moving Avg'!G2059</f>
        <v>7.5771999999999968</v>
      </c>
      <c r="I2059" s="2">
        <f>'Moving Avg'!H2059</f>
        <v>7.8647449999999992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50</v>
      </c>
      <c r="N2059" s="7">
        <f t="shared" si="321"/>
        <v>0</v>
      </c>
      <c r="O2059" s="7">
        <f t="shared" si="322"/>
        <v>0</v>
      </c>
      <c r="P2059" s="7">
        <f t="shared" si="323"/>
        <v>16.5</v>
      </c>
      <c r="Q2059" s="8">
        <f t="shared" si="324"/>
        <v>19.975000000000001</v>
      </c>
      <c r="R2059" s="8">
        <f t="shared" si="325"/>
        <v>14.125</v>
      </c>
      <c r="S2059" s="8">
        <f t="shared" si="326"/>
        <v>14.925000000000001</v>
      </c>
      <c r="T2059" s="8">
        <f t="shared" si="327"/>
        <v>16.625</v>
      </c>
      <c r="U2059" s="7">
        <f t="shared" si="328"/>
        <v>16.341666666666669</v>
      </c>
      <c r="V2059" s="7">
        <f t="shared" si="329"/>
        <v>16.412500000000001</v>
      </c>
    </row>
    <row r="2060" spans="1:22" ht="13.5" x14ac:dyDescent="0.25">
      <c r="A2060" s="3">
        <f>RSI!A2060</f>
        <v>45001</v>
      </c>
      <c r="B2060" s="2">
        <f>RSI!B2060</f>
        <v>7.23</v>
      </c>
      <c r="C2060" s="2">
        <f>RSI!I2060</f>
        <v>20.083218410945733</v>
      </c>
      <c r="D2060" s="2">
        <f>MACD!E2060</f>
        <v>5.2201529774062116E-2</v>
      </c>
      <c r="E2060" s="2">
        <f>MACD!F2060</f>
        <v>7.4335497767833714E-3</v>
      </c>
      <c r="F2060" s="2">
        <f>'Moving Avg'!D2060</f>
        <v>7.3731999999999998</v>
      </c>
      <c r="G2060" s="2">
        <f>'Moving Avg'!F2060</f>
        <v>7.5124499999999985</v>
      </c>
      <c r="H2060" s="2">
        <f>'Moving Avg'!G2060</f>
        <v>7.5670599999999979</v>
      </c>
      <c r="I2060" s="2">
        <f>'Moving Avg'!H2060</f>
        <v>7.8638199999999996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50</v>
      </c>
      <c r="N2060" s="7">
        <f t="shared" si="321"/>
        <v>0</v>
      </c>
      <c r="O2060" s="7">
        <f t="shared" si="322"/>
        <v>0</v>
      </c>
      <c r="P2060" s="7">
        <f t="shared" si="323"/>
        <v>16.5</v>
      </c>
      <c r="Q2060" s="8">
        <f t="shared" si="324"/>
        <v>19.975000000000001</v>
      </c>
      <c r="R2060" s="8">
        <f t="shared" si="325"/>
        <v>14.125</v>
      </c>
      <c r="S2060" s="8">
        <f t="shared" si="326"/>
        <v>14.925000000000001</v>
      </c>
      <c r="T2060" s="8">
        <f t="shared" si="327"/>
        <v>16.625</v>
      </c>
      <c r="U2060" s="7">
        <f t="shared" si="328"/>
        <v>16.341666666666669</v>
      </c>
      <c r="V2060" s="7">
        <f t="shared" si="329"/>
        <v>16.412500000000001</v>
      </c>
    </row>
    <row r="2061" spans="1:22" ht="13.5" x14ac:dyDescent="0.25">
      <c r="A2061" s="3">
        <f>RSI!A2061</f>
        <v>45002</v>
      </c>
      <c r="B2061" s="2">
        <f>RSI!B2061</f>
        <v>7.23</v>
      </c>
      <c r="C2061" s="2">
        <f>RSI!I2061</f>
        <v>20.083218410945733</v>
      </c>
      <c r="D2061" s="2">
        <f>MACD!E2061</f>
        <v>7.4331922461176703E-2</v>
      </c>
      <c r="E2061" s="2">
        <f>MACD!F2061</f>
        <v>2.0813224313662039E-2</v>
      </c>
      <c r="F2061" s="2">
        <f>'Moving Avg'!D2061</f>
        <v>7.3056000000000001</v>
      </c>
      <c r="G2061" s="2">
        <f>'Moving Avg'!F2061</f>
        <v>7.4955499999999988</v>
      </c>
      <c r="H2061" s="2">
        <f>'Moving Avg'!G2061</f>
        <v>7.556919999999999</v>
      </c>
      <c r="I2061" s="2">
        <f>'Moving Avg'!H2061</f>
        <v>7.8622099999999993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50</v>
      </c>
      <c r="N2061" s="7">
        <f t="shared" si="321"/>
        <v>0</v>
      </c>
      <c r="O2061" s="7">
        <f t="shared" si="322"/>
        <v>0</v>
      </c>
      <c r="P2061" s="7">
        <f t="shared" si="323"/>
        <v>16.5</v>
      </c>
      <c r="Q2061" s="8">
        <f t="shared" si="324"/>
        <v>19.975000000000001</v>
      </c>
      <c r="R2061" s="8">
        <f t="shared" si="325"/>
        <v>14.125</v>
      </c>
      <c r="S2061" s="8">
        <f t="shared" si="326"/>
        <v>14.925000000000001</v>
      </c>
      <c r="T2061" s="8">
        <f t="shared" si="327"/>
        <v>16.625</v>
      </c>
      <c r="U2061" s="7">
        <f t="shared" si="328"/>
        <v>16.341666666666669</v>
      </c>
      <c r="V2061" s="7">
        <f t="shared" si="329"/>
        <v>16.412500000000001</v>
      </c>
    </row>
    <row r="2062" spans="1:22" ht="13.5" x14ac:dyDescent="0.25">
      <c r="A2062" s="3">
        <f>RSI!A2062</f>
        <v>45006</v>
      </c>
      <c r="B2062" s="2">
        <f>RSI!B2062</f>
        <v>6.907</v>
      </c>
      <c r="C2062" s="2">
        <f>RSI!I2062</f>
        <v>11.468497768548687</v>
      </c>
      <c r="D2062" s="2">
        <f>MACD!E2062</f>
        <v>0.118601239552663</v>
      </c>
      <c r="E2062" s="2">
        <f>MACD!F2062</f>
        <v>4.0370827361462233E-2</v>
      </c>
      <c r="F2062" s="2">
        <f>'Moving Avg'!D2062</f>
        <v>7.1734000000000009</v>
      </c>
      <c r="G2062" s="2">
        <f>'Moving Avg'!F2062</f>
        <v>7.4624999999999986</v>
      </c>
      <c r="H2062" s="2">
        <f>'Moving Avg'!G2062</f>
        <v>7.5403199999999995</v>
      </c>
      <c r="I2062" s="2">
        <f>'Moving Avg'!H2062</f>
        <v>7.8589849999999988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50</v>
      </c>
      <c r="N2062" s="7">
        <f t="shared" si="321"/>
        <v>0</v>
      </c>
      <c r="O2062" s="7">
        <f t="shared" si="322"/>
        <v>0</v>
      </c>
      <c r="P2062" s="7">
        <f t="shared" si="323"/>
        <v>16.5</v>
      </c>
      <c r="Q2062" s="8">
        <f t="shared" si="324"/>
        <v>19.975000000000001</v>
      </c>
      <c r="R2062" s="8">
        <f t="shared" si="325"/>
        <v>14.125</v>
      </c>
      <c r="S2062" s="8">
        <f t="shared" si="326"/>
        <v>14.925000000000001</v>
      </c>
      <c r="T2062" s="8">
        <f t="shared" si="327"/>
        <v>16.625</v>
      </c>
      <c r="U2062" s="7">
        <f t="shared" si="328"/>
        <v>16.341666666666669</v>
      </c>
      <c r="V2062" s="7">
        <f t="shared" si="329"/>
        <v>16.412500000000001</v>
      </c>
    </row>
    <row r="2063" spans="1:22" ht="13.5" x14ac:dyDescent="0.25">
      <c r="A2063" s="3">
        <f>RSI!A2063</f>
        <v>45007</v>
      </c>
      <c r="B2063" s="2">
        <f>RSI!B2063</f>
        <v>6.8179999999999996</v>
      </c>
      <c r="C2063" s="2">
        <f>RSI!I2063</f>
        <v>10.173549134219698</v>
      </c>
      <c r="D2063" s="2">
        <f>MACD!E2063</f>
        <v>0.1660589524926861</v>
      </c>
      <c r="E2063" s="2">
        <f>MACD!F2063</f>
        <v>6.5508452387707014E-2</v>
      </c>
      <c r="F2063" s="2">
        <f>'Moving Avg'!D2063</f>
        <v>7.0862000000000007</v>
      </c>
      <c r="G2063" s="2">
        <f>'Moving Avg'!F2063</f>
        <v>7.4249999999999998</v>
      </c>
      <c r="H2063" s="2">
        <f>'Moving Avg'!G2063</f>
        <v>7.5235399999999997</v>
      </c>
      <c r="I2063" s="2">
        <f>'Moving Avg'!H2063</f>
        <v>7.8568049999999996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50</v>
      </c>
      <c r="N2063" s="7">
        <f t="shared" si="321"/>
        <v>0</v>
      </c>
      <c r="O2063" s="7">
        <f t="shared" si="322"/>
        <v>0</v>
      </c>
      <c r="P2063" s="7">
        <f t="shared" si="323"/>
        <v>16.5</v>
      </c>
      <c r="Q2063" s="8">
        <f t="shared" si="324"/>
        <v>19.975000000000001</v>
      </c>
      <c r="R2063" s="8">
        <f t="shared" si="325"/>
        <v>14.125</v>
      </c>
      <c r="S2063" s="8">
        <f t="shared" si="326"/>
        <v>14.925000000000001</v>
      </c>
      <c r="T2063" s="8">
        <f t="shared" si="327"/>
        <v>16.625</v>
      </c>
      <c r="U2063" s="7">
        <f t="shared" si="328"/>
        <v>16.341666666666669</v>
      </c>
      <c r="V2063" s="7">
        <f t="shared" si="329"/>
        <v>16.412500000000001</v>
      </c>
    </row>
    <row r="2064" spans="1:22" ht="13.5" x14ac:dyDescent="0.25">
      <c r="A2064" s="3">
        <f>RSI!A2064</f>
        <v>45008</v>
      </c>
      <c r="B2064" s="2">
        <f>RSI!B2064</f>
        <v>7.125</v>
      </c>
      <c r="C2064" s="2">
        <f>RSI!I2064</f>
        <v>36.717376110157836</v>
      </c>
      <c r="D2064" s="2">
        <f>MACD!E2064</f>
        <v>0.18715477941159087</v>
      </c>
      <c r="E2064" s="2">
        <f>MACD!F2064</f>
        <v>8.9837717792483784E-2</v>
      </c>
      <c r="F2064" s="2">
        <f>'Moving Avg'!D2064</f>
        <v>7.0620000000000003</v>
      </c>
      <c r="G2064" s="2">
        <f>'Moving Avg'!F2064</f>
        <v>7.4028500000000008</v>
      </c>
      <c r="H2064" s="2">
        <f>'Moving Avg'!G2064</f>
        <v>7.5113000000000003</v>
      </c>
      <c r="I2064" s="2">
        <f>'Moving Avg'!H2064</f>
        <v>7.854709999999999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25</v>
      </c>
      <c r="N2064" s="7">
        <f t="shared" si="321"/>
        <v>0</v>
      </c>
      <c r="O2064" s="7">
        <f t="shared" si="322"/>
        <v>0</v>
      </c>
      <c r="P2064" s="7">
        <f t="shared" si="323"/>
        <v>16.5</v>
      </c>
      <c r="Q2064" s="8">
        <f t="shared" si="324"/>
        <v>11.225</v>
      </c>
      <c r="R2064" s="8">
        <f t="shared" si="325"/>
        <v>9.125</v>
      </c>
      <c r="S2064" s="8">
        <f t="shared" si="326"/>
        <v>11.175000000000001</v>
      </c>
      <c r="T2064" s="8">
        <f t="shared" si="327"/>
        <v>10.375</v>
      </c>
      <c r="U2064" s="7">
        <f t="shared" si="328"/>
        <v>10.508333333333335</v>
      </c>
      <c r="V2064" s="7">
        <f t="shared" si="329"/>
        <v>10.475000000000001</v>
      </c>
    </row>
    <row r="2065" spans="1:22" ht="13.5" x14ac:dyDescent="0.25">
      <c r="A2065" s="3">
        <f>RSI!A2065</f>
        <v>45009</v>
      </c>
      <c r="B2065" s="2">
        <f>RSI!B2065</f>
        <v>7.02</v>
      </c>
      <c r="C2065" s="2">
        <f>RSI!I2065</f>
        <v>33.113274448079196</v>
      </c>
      <c r="D2065" s="2">
        <f>MACD!E2065</f>
        <v>0.2143762417621673</v>
      </c>
      <c r="E2065" s="2">
        <f>MACD!F2065</f>
        <v>0.1147454225864205</v>
      </c>
      <c r="F2065" s="2">
        <f>'Moving Avg'!D2065</f>
        <v>7.0199999999999987</v>
      </c>
      <c r="G2065" s="2">
        <f>'Moving Avg'!F2065</f>
        <v>7.3754500000000007</v>
      </c>
      <c r="H2065" s="2">
        <f>'Moving Avg'!G2065</f>
        <v>7.5001800000000003</v>
      </c>
      <c r="I2065" s="2">
        <f>'Moving Avg'!H2065</f>
        <v>7.8520899999999987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25</v>
      </c>
      <c r="N2065" s="7">
        <f t="shared" si="321"/>
        <v>0</v>
      </c>
      <c r="O2065" s="7">
        <f t="shared" si="322"/>
        <v>0</v>
      </c>
      <c r="P2065" s="7">
        <f t="shared" si="323"/>
        <v>16.5</v>
      </c>
      <c r="Q2065" s="8">
        <f t="shared" si="324"/>
        <v>11.225</v>
      </c>
      <c r="R2065" s="8">
        <f t="shared" si="325"/>
        <v>9.125</v>
      </c>
      <c r="S2065" s="8">
        <f t="shared" si="326"/>
        <v>11.175000000000001</v>
      </c>
      <c r="T2065" s="8">
        <f t="shared" si="327"/>
        <v>10.375</v>
      </c>
      <c r="U2065" s="7">
        <f t="shared" si="328"/>
        <v>10.508333333333335</v>
      </c>
      <c r="V2065" s="7">
        <f t="shared" si="329"/>
        <v>10.475000000000001</v>
      </c>
    </row>
    <row r="2066" spans="1:22" ht="13.5" x14ac:dyDescent="0.25">
      <c r="A2066" s="3">
        <f>RSI!A2066</f>
        <v>45012</v>
      </c>
      <c r="B2066" s="2">
        <f>RSI!B2066</f>
        <v>7.02</v>
      </c>
      <c r="C2066" s="2">
        <f>RSI!I2066</f>
        <v>33.113274448079196</v>
      </c>
      <c r="D2066" s="2">
        <f>MACD!E2066</f>
        <v>0.23950557845550069</v>
      </c>
      <c r="E2066" s="2">
        <f>MACD!F2066</f>
        <v>0.13969745376023654</v>
      </c>
      <c r="F2066" s="2">
        <f>'Moving Avg'!D2066</f>
        <v>6.9779999999999998</v>
      </c>
      <c r="G2066" s="2">
        <f>'Moving Avg'!F2066</f>
        <v>7.3549000000000007</v>
      </c>
      <c r="H2066" s="2">
        <f>'Moving Avg'!G2066</f>
        <v>7.4890599999999994</v>
      </c>
      <c r="I2066" s="2">
        <f>'Moving Avg'!H2066</f>
        <v>7.8494699999999993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25</v>
      </c>
      <c r="N2066" s="7">
        <f t="shared" si="321"/>
        <v>0</v>
      </c>
      <c r="O2066" s="7">
        <f t="shared" si="322"/>
        <v>0</v>
      </c>
      <c r="P2066" s="7">
        <f t="shared" si="323"/>
        <v>16.5</v>
      </c>
      <c r="Q2066" s="8">
        <f t="shared" si="324"/>
        <v>11.225</v>
      </c>
      <c r="R2066" s="8">
        <f t="shared" si="325"/>
        <v>9.125</v>
      </c>
      <c r="S2066" s="8">
        <f t="shared" si="326"/>
        <v>11.175000000000001</v>
      </c>
      <c r="T2066" s="8">
        <f t="shared" si="327"/>
        <v>10.375</v>
      </c>
      <c r="U2066" s="7">
        <f t="shared" si="328"/>
        <v>10.508333333333335</v>
      </c>
      <c r="V2066" s="7">
        <f t="shared" si="329"/>
        <v>10.475000000000001</v>
      </c>
    </row>
    <row r="2067" spans="1:22" ht="13.5" x14ac:dyDescent="0.25">
      <c r="A2067" s="3">
        <f>RSI!A2067</f>
        <v>45013</v>
      </c>
      <c r="B2067" s="2">
        <f>RSI!B2067</f>
        <v>7.02</v>
      </c>
      <c r="C2067" s="2">
        <f>RSI!I2067</f>
        <v>33.113274448079196</v>
      </c>
      <c r="D2067" s="2">
        <f>MACD!E2067</f>
        <v>0.26270941115306456</v>
      </c>
      <c r="E2067" s="2">
        <f>MACD!F2067</f>
        <v>0.16429984523880214</v>
      </c>
      <c r="F2067" s="2">
        <f>'Moving Avg'!D2067</f>
        <v>7.0006000000000004</v>
      </c>
      <c r="G2067" s="2">
        <f>'Moving Avg'!F2067</f>
        <v>7.3275000000000006</v>
      </c>
      <c r="H2067" s="2">
        <f>'Moving Avg'!G2067</f>
        <v>7.4763199999999994</v>
      </c>
      <c r="I2067" s="2">
        <f>'Moving Avg'!H2067</f>
        <v>7.8468499999999999</v>
      </c>
      <c r="J2067" s="5" t="str">
        <f>OBV!F2067</f>
        <v>BEARISH</v>
      </c>
      <c r="K2067" s="5" t="str">
        <f>OBV!G2067</f>
        <v>NEUTRAL</v>
      </c>
      <c r="L2067" s="5" t="str">
        <f>OBV!H2067</f>
        <v>BEARISH DIVERGENCE</v>
      </c>
      <c r="M2067" s="7">
        <f t="shared" si="320"/>
        <v>25</v>
      </c>
      <c r="N2067" s="7">
        <f t="shared" si="321"/>
        <v>0</v>
      </c>
      <c r="O2067" s="7">
        <f t="shared" si="322"/>
        <v>0</v>
      </c>
      <c r="P2067" s="7">
        <f t="shared" si="323"/>
        <v>16.5</v>
      </c>
      <c r="Q2067" s="8">
        <f t="shared" si="324"/>
        <v>11.225</v>
      </c>
      <c r="R2067" s="8">
        <f t="shared" si="325"/>
        <v>9.125</v>
      </c>
      <c r="S2067" s="8">
        <f t="shared" si="326"/>
        <v>11.175000000000001</v>
      </c>
      <c r="T2067" s="8">
        <f t="shared" si="327"/>
        <v>10.375</v>
      </c>
      <c r="U2067" s="7">
        <f t="shared" si="328"/>
        <v>10.508333333333335</v>
      </c>
      <c r="V2067" s="7">
        <f t="shared" si="329"/>
        <v>10.475000000000001</v>
      </c>
    </row>
    <row r="2068" spans="1:22" ht="13.5" x14ac:dyDescent="0.25">
      <c r="A2068" s="3">
        <f>RSI!A2068</f>
        <v>45014</v>
      </c>
      <c r="B2068" s="2">
        <f>RSI!B2068</f>
        <v>7.3339999999999996</v>
      </c>
      <c r="C2068" s="2">
        <f>RSI!I2068</f>
        <v>51.056932334384243</v>
      </c>
      <c r="D2068" s="2">
        <f>MACD!E2068</f>
        <v>0.21257327539015147</v>
      </c>
      <c r="E2068" s="2">
        <f>MACD!F2068</f>
        <v>0.17395453126907201</v>
      </c>
      <c r="F2068" s="2">
        <f>'Moving Avg'!D2068</f>
        <v>7.1037999999999997</v>
      </c>
      <c r="G2068" s="2">
        <f>'Moving Avg'!F2068</f>
        <v>7.3158000000000003</v>
      </c>
      <c r="H2068" s="2">
        <f>'Moving Avg'!G2068</f>
        <v>7.4698599999999997</v>
      </c>
      <c r="I2068" s="2">
        <f>'Moving Avg'!H2068</f>
        <v>7.8458000000000006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83.5</v>
      </c>
      <c r="Q2068" s="8">
        <f t="shared" si="324"/>
        <v>21.274999999999999</v>
      </c>
      <c r="R2068" s="8">
        <f t="shared" si="325"/>
        <v>25.875</v>
      </c>
      <c r="S2068" s="8">
        <f t="shared" si="326"/>
        <v>41.325000000000003</v>
      </c>
      <c r="T2068" s="8">
        <f t="shared" si="327"/>
        <v>27.125</v>
      </c>
      <c r="U2068" s="7">
        <f t="shared" si="328"/>
        <v>29.491666666666664</v>
      </c>
      <c r="V2068" s="7">
        <f t="shared" si="329"/>
        <v>28.9</v>
      </c>
    </row>
    <row r="2069" spans="1:22" ht="13.5" x14ac:dyDescent="0.25">
      <c r="A2069" s="3">
        <f>RSI!A2069</f>
        <v>45015</v>
      </c>
      <c r="B2069" s="2">
        <f>RSI!B2069</f>
        <v>7.4470000000000001</v>
      </c>
      <c r="C2069" s="2">
        <f>RSI!I2069</f>
        <v>55.66627260851395</v>
      </c>
      <c r="D2069" s="2">
        <f>MACD!E2069</f>
        <v>0.16035751916120145</v>
      </c>
      <c r="E2069" s="2">
        <f>MACD!F2069</f>
        <v>0.17123512884749792</v>
      </c>
      <c r="F2069" s="2">
        <f>'Moving Avg'!D2069</f>
        <v>7.1682000000000006</v>
      </c>
      <c r="G2069" s="2">
        <f>'Moving Avg'!F2069</f>
        <v>7.3097499999999993</v>
      </c>
      <c r="H2069" s="2">
        <f>'Moving Avg'!G2069</f>
        <v>7.4671200000000013</v>
      </c>
      <c r="I2069" s="2">
        <f>'Moving Avg'!H2069</f>
        <v>7.8453150000000003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  <c r="M2069" s="7">
        <f t="shared" si="320"/>
        <v>25</v>
      </c>
      <c r="N2069" s="7">
        <f t="shared" si="321"/>
        <v>45</v>
      </c>
      <c r="O2069" s="7">
        <f t="shared" si="322"/>
        <v>0</v>
      </c>
      <c r="P2069" s="7">
        <f t="shared" si="323"/>
        <v>83.5</v>
      </c>
      <c r="Q2069" s="8">
        <f t="shared" si="324"/>
        <v>37.024999999999999</v>
      </c>
      <c r="R2069" s="8">
        <f t="shared" si="325"/>
        <v>34.875</v>
      </c>
      <c r="S2069" s="8">
        <f t="shared" si="326"/>
        <v>48.075000000000003</v>
      </c>
      <c r="T2069" s="8">
        <f t="shared" si="327"/>
        <v>38.375</v>
      </c>
      <c r="U2069" s="7">
        <f t="shared" si="328"/>
        <v>39.991666666666667</v>
      </c>
      <c r="V2069" s="7">
        <f t="shared" si="329"/>
        <v>39.587500000000006</v>
      </c>
    </row>
    <row r="2070" spans="1:22" ht="13.5" x14ac:dyDescent="0.25">
      <c r="A2070" s="3">
        <f>RSI!A2070</f>
        <v>45016</v>
      </c>
      <c r="B2070" s="2">
        <f>RSI!B2070</f>
        <v>7.7050000000000001</v>
      </c>
      <c r="C2070" s="2">
        <f>RSI!I2070</f>
        <v>64.002130893874352</v>
      </c>
      <c r="D2070" s="2">
        <f>MACD!E2070</f>
        <v>9.3757054660899009E-2</v>
      </c>
      <c r="E2070" s="2">
        <f>MACD!F2070</f>
        <v>0.15573951401017813</v>
      </c>
      <c r="F2070" s="2">
        <f>'Moving Avg'!D2070</f>
        <v>7.3051999999999992</v>
      </c>
      <c r="G2070" s="2">
        <f>'Moving Avg'!F2070</f>
        <v>7.3165999999999993</v>
      </c>
      <c r="H2070" s="2">
        <f>'Moving Avg'!G2070</f>
        <v>7.4695400000000003</v>
      </c>
      <c r="I2070" s="2">
        <f>'Moving Avg'!H2070</f>
        <v>7.847570000000001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  <c r="M2070" s="7">
        <f t="shared" si="320"/>
        <v>25</v>
      </c>
      <c r="N2070" s="7">
        <f t="shared" si="321"/>
        <v>100</v>
      </c>
      <c r="O2070" s="7">
        <f t="shared" si="322"/>
        <v>0</v>
      </c>
      <c r="P2070" s="7">
        <f t="shared" si="323"/>
        <v>83.5</v>
      </c>
      <c r="Q2070" s="8">
        <f t="shared" si="324"/>
        <v>56.274999999999999</v>
      </c>
      <c r="R2070" s="8">
        <f t="shared" si="325"/>
        <v>45.875</v>
      </c>
      <c r="S2070" s="8">
        <f t="shared" si="326"/>
        <v>56.325000000000003</v>
      </c>
      <c r="T2070" s="8">
        <f t="shared" si="327"/>
        <v>52.125</v>
      </c>
      <c r="U2070" s="7">
        <f t="shared" si="328"/>
        <v>52.82500000000001</v>
      </c>
      <c r="V2070" s="7">
        <f t="shared" si="329"/>
        <v>52.650000000000006</v>
      </c>
    </row>
    <row r="2071" spans="1:22" ht="13.5" x14ac:dyDescent="0.25">
      <c r="A2071" s="3">
        <f>RSI!A2071</f>
        <v>45019</v>
      </c>
      <c r="B2071" s="2">
        <f>RSI!B2071</f>
        <v>7.907</v>
      </c>
      <c r="C2071" s="2">
        <f>RSI!I2071</f>
        <v>68.928183706953163</v>
      </c>
      <c r="D2071" s="2">
        <f>MACD!E2071</f>
        <v>2.0132678717232899E-2</v>
      </c>
      <c r="E2071" s="2">
        <f>MACD!F2071</f>
        <v>0.12861814695158907</v>
      </c>
      <c r="F2071" s="2">
        <f>'Moving Avg'!D2071</f>
        <v>7.4825999999999997</v>
      </c>
      <c r="G2071" s="2">
        <f>'Moving Avg'!F2071</f>
        <v>7.3335499999999998</v>
      </c>
      <c r="H2071" s="2">
        <f>'Moving Avg'!G2071</f>
        <v>7.4737400000000012</v>
      </c>
      <c r="I2071" s="2">
        <f>'Moving Avg'!H2071</f>
        <v>7.850835</v>
      </c>
      <c r="J2071" s="5" t="str">
        <f>OBV!F2071</f>
        <v>BULLISH</v>
      </c>
      <c r="K2071" s="5" t="str">
        <f>OBV!G2071</f>
        <v>WEAK</v>
      </c>
      <c r="L2071" s="5" t="str">
        <f>OBV!H2071</f>
        <v>CONFIRMED BULLISH</v>
      </c>
      <c r="M2071" s="7">
        <f t="shared" si="320"/>
        <v>25</v>
      </c>
      <c r="N2071" s="7">
        <f t="shared" si="321"/>
        <v>100</v>
      </c>
      <c r="O2071" s="7">
        <f t="shared" si="322"/>
        <v>0</v>
      </c>
      <c r="P2071" s="7">
        <f t="shared" si="323"/>
        <v>67</v>
      </c>
      <c r="Q2071" s="8">
        <f t="shared" si="324"/>
        <v>53.8</v>
      </c>
      <c r="R2071" s="8">
        <f t="shared" si="325"/>
        <v>41.75</v>
      </c>
      <c r="S2071" s="8">
        <f t="shared" si="326"/>
        <v>48.900000000000006</v>
      </c>
      <c r="T2071" s="8">
        <f t="shared" si="327"/>
        <v>48</v>
      </c>
      <c r="U2071" s="7">
        <f t="shared" si="328"/>
        <v>48.15</v>
      </c>
      <c r="V2071" s="7">
        <f t="shared" si="329"/>
        <v>48.112499999999997</v>
      </c>
    </row>
    <row r="2072" spans="1:22" ht="13.5" x14ac:dyDescent="0.25">
      <c r="A2072" s="3">
        <f>RSI!A2072</f>
        <v>45020</v>
      </c>
      <c r="B2072" s="2">
        <f>RSI!B2072</f>
        <v>8.06</v>
      </c>
      <c r="C2072" s="2">
        <f>RSI!I2072</f>
        <v>72.04819956825223</v>
      </c>
      <c r="D2072" s="2">
        <f>MACD!E2072</f>
        <v>-0.10652040988498079</v>
      </c>
      <c r="E2072" s="2">
        <f>MACD!F2072</f>
        <v>8.1590435584275117E-2</v>
      </c>
      <c r="F2072" s="2">
        <f>'Moving Avg'!D2072</f>
        <v>7.690599999999999</v>
      </c>
      <c r="G2072" s="2">
        <f>'Moving Avg'!F2072</f>
        <v>7.3581500000000002</v>
      </c>
      <c r="H2072" s="2">
        <f>'Moving Avg'!G2072</f>
        <v>7.4834200000000024</v>
      </c>
      <c r="I2072" s="2">
        <f>'Moving Avg'!H2072</f>
        <v>7.8548650000000002</v>
      </c>
      <c r="J2072" s="5" t="str">
        <f>OBV!F2072</f>
        <v>BULLISH</v>
      </c>
      <c r="K2072" s="5" t="str">
        <f>OBV!G2072</f>
        <v>WEAK</v>
      </c>
      <c r="L2072" s="5" t="str">
        <f>OBV!H2072</f>
        <v>CONFIRMED BULLISH</v>
      </c>
      <c r="M2072" s="7">
        <f t="shared" si="320"/>
        <v>0</v>
      </c>
      <c r="N2072" s="7">
        <f t="shared" si="321"/>
        <v>100</v>
      </c>
      <c r="O2072" s="7">
        <f t="shared" si="322"/>
        <v>0</v>
      </c>
      <c r="P2072" s="7">
        <f t="shared" si="323"/>
        <v>67</v>
      </c>
      <c r="Q2072" s="8">
        <f t="shared" si="324"/>
        <v>45.05</v>
      </c>
      <c r="R2072" s="8">
        <f t="shared" si="325"/>
        <v>36.75</v>
      </c>
      <c r="S2072" s="8">
        <f t="shared" si="326"/>
        <v>45.150000000000006</v>
      </c>
      <c r="T2072" s="8">
        <f t="shared" si="327"/>
        <v>41.75</v>
      </c>
      <c r="U2072" s="7">
        <f t="shared" si="328"/>
        <v>42.31666666666667</v>
      </c>
      <c r="V2072" s="7">
        <f t="shared" si="329"/>
        <v>42.174999999999997</v>
      </c>
    </row>
    <row r="2073" spans="1:22" ht="13.5" x14ac:dyDescent="0.25">
      <c r="A2073" s="3">
        <f>RSI!A2073</f>
        <v>45021</v>
      </c>
      <c r="B2073" s="2">
        <f>RSI!B2073</f>
        <v>8.4220000000000006</v>
      </c>
      <c r="C2073" s="2">
        <f>RSI!I2073</f>
        <v>77.742792232164206</v>
      </c>
      <c r="D2073" s="2">
        <f>MACD!E2073</f>
        <v>-0.25818285354899562</v>
      </c>
      <c r="E2073" s="2">
        <f>MACD!F2073</f>
        <v>1.3635777757620968E-2</v>
      </c>
      <c r="F2073" s="2">
        <f>'Moving Avg'!D2073</f>
        <v>7.908199999999999</v>
      </c>
      <c r="G2073" s="2">
        <f>'Moving Avg'!F2073</f>
        <v>7.4008500000000002</v>
      </c>
      <c r="H2073" s="2">
        <f>'Moving Avg'!G2073</f>
        <v>7.4979200000000024</v>
      </c>
      <c r="I2073" s="2">
        <f>'Moving Avg'!H2073</f>
        <v>7.8607050000000003</v>
      </c>
      <c r="J2073" s="5" t="str">
        <f>OBV!F2073</f>
        <v>BULLISH</v>
      </c>
      <c r="K2073" s="5" t="str">
        <f>OBV!G2073</f>
        <v>WEAK</v>
      </c>
      <c r="L2073" s="5" t="str">
        <f>OBV!H2073</f>
        <v>CONFIRMED BULLISH</v>
      </c>
      <c r="M2073" s="7">
        <f t="shared" si="320"/>
        <v>0</v>
      </c>
      <c r="N2073" s="7">
        <f t="shared" si="321"/>
        <v>100</v>
      </c>
      <c r="O2073" s="7">
        <f t="shared" si="322"/>
        <v>50</v>
      </c>
      <c r="P2073" s="7">
        <f t="shared" si="323"/>
        <v>67</v>
      </c>
      <c r="Q2073" s="8">
        <f t="shared" si="324"/>
        <v>52.55</v>
      </c>
      <c r="R2073" s="8">
        <f t="shared" si="325"/>
        <v>54.25</v>
      </c>
      <c r="S2073" s="8">
        <f t="shared" si="326"/>
        <v>57.650000000000006</v>
      </c>
      <c r="T2073" s="8">
        <f t="shared" si="327"/>
        <v>54.25</v>
      </c>
      <c r="U2073" s="7">
        <f t="shared" si="328"/>
        <v>54.816666666666663</v>
      </c>
      <c r="V2073" s="7">
        <f t="shared" si="329"/>
        <v>54.674999999999997</v>
      </c>
    </row>
    <row r="2074" spans="1:22" ht="13.5" x14ac:dyDescent="0.25">
      <c r="A2074" s="3">
        <f>RSI!A2074</f>
        <v>45022</v>
      </c>
      <c r="B2074" s="2">
        <f>RSI!B2074</f>
        <v>8.6240000000000006</v>
      </c>
      <c r="C2074" s="2">
        <f>RSI!I2074</f>
        <v>80.170478661546213</v>
      </c>
      <c r="D2074" s="2">
        <f>MACD!E2074</f>
        <v>-0.36007584669260684</v>
      </c>
      <c r="E2074" s="2">
        <f>MACD!F2074</f>
        <v>-6.1106547132424596E-2</v>
      </c>
      <c r="F2074" s="2">
        <f>'Moving Avg'!D2074</f>
        <v>8.1436000000000011</v>
      </c>
      <c r="G2074" s="2">
        <f>'Moving Avg'!F2074</f>
        <v>7.4536499999999988</v>
      </c>
      <c r="H2074" s="2">
        <f>'Moving Avg'!G2074</f>
        <v>7.5172600000000021</v>
      </c>
      <c r="I2074" s="2">
        <f>'Moving Avg'!H2074</f>
        <v>7.8675550000000012</v>
      </c>
      <c r="J2074" s="5" t="str">
        <f>OBV!F2074</f>
        <v>BULLISH</v>
      </c>
      <c r="K2074" s="5" t="str">
        <f>OBV!G2074</f>
        <v>WEAK</v>
      </c>
      <c r="L2074" s="5" t="str">
        <f>OBV!H2074</f>
        <v>CONFIRMED BULLISH</v>
      </c>
      <c r="M2074" s="7">
        <f t="shared" si="320"/>
        <v>0</v>
      </c>
      <c r="N2074" s="7">
        <f t="shared" si="321"/>
        <v>100</v>
      </c>
      <c r="O2074" s="7">
        <f t="shared" si="322"/>
        <v>50</v>
      </c>
      <c r="P2074" s="7">
        <f t="shared" si="323"/>
        <v>67</v>
      </c>
      <c r="Q2074" s="8">
        <f t="shared" si="324"/>
        <v>52.55</v>
      </c>
      <c r="R2074" s="8">
        <f t="shared" si="325"/>
        <v>54.25</v>
      </c>
      <c r="S2074" s="8">
        <f t="shared" si="326"/>
        <v>57.650000000000006</v>
      </c>
      <c r="T2074" s="8">
        <f t="shared" si="327"/>
        <v>54.25</v>
      </c>
      <c r="U2074" s="7">
        <f t="shared" si="328"/>
        <v>54.816666666666663</v>
      </c>
      <c r="V2074" s="7">
        <f t="shared" si="329"/>
        <v>54.674999999999997</v>
      </c>
    </row>
    <row r="2075" spans="1:22" ht="13.5" x14ac:dyDescent="0.25">
      <c r="A2075" s="3">
        <f>RSI!A2075</f>
        <v>45023</v>
      </c>
      <c r="B2075" s="2">
        <f>RSI!B2075</f>
        <v>8.8010000000000002</v>
      </c>
      <c r="C2075" s="2">
        <f>RSI!I2075</f>
        <v>82.02099971458594</v>
      </c>
      <c r="D2075" s="2">
        <f>MACD!E2075</f>
        <v>-0.4821506892217311</v>
      </c>
      <c r="E2075" s="2">
        <f>MACD!F2075</f>
        <v>-0.1453153755502859</v>
      </c>
      <c r="F2075" s="2">
        <f>'Moving Avg'!D2075</f>
        <v>8.3628000000000018</v>
      </c>
      <c r="G2075" s="2">
        <f>'Moving Avg'!F2075</f>
        <v>7.515299999999999</v>
      </c>
      <c r="H2075" s="2">
        <f>'Moving Avg'!G2075</f>
        <v>7.5401400000000027</v>
      </c>
      <c r="I2075" s="2">
        <f>'Moving Avg'!H2075</f>
        <v>7.8752900000000015</v>
      </c>
      <c r="J2075" s="5" t="str">
        <f>OBV!F2075</f>
        <v>BULLISH</v>
      </c>
      <c r="K2075" s="5" t="str">
        <f>OBV!G2075</f>
        <v>WEAK</v>
      </c>
      <c r="L2075" s="5" t="str">
        <f>OBV!H2075</f>
        <v>CONFIRMED BULLISH</v>
      </c>
      <c r="M2075" s="7">
        <f t="shared" si="320"/>
        <v>0</v>
      </c>
      <c r="N2075" s="7">
        <f t="shared" si="321"/>
        <v>100</v>
      </c>
      <c r="O2075" s="7">
        <f t="shared" si="322"/>
        <v>50</v>
      </c>
      <c r="P2075" s="7">
        <f t="shared" si="323"/>
        <v>67</v>
      </c>
      <c r="Q2075" s="8">
        <f t="shared" si="324"/>
        <v>52.55</v>
      </c>
      <c r="R2075" s="8">
        <f t="shared" si="325"/>
        <v>54.25</v>
      </c>
      <c r="S2075" s="8">
        <f t="shared" si="326"/>
        <v>57.650000000000006</v>
      </c>
      <c r="T2075" s="8">
        <f t="shared" si="327"/>
        <v>54.25</v>
      </c>
      <c r="U2075" s="7">
        <f t="shared" si="328"/>
        <v>54.816666666666663</v>
      </c>
      <c r="V2075" s="7">
        <f t="shared" si="329"/>
        <v>54.674999999999997</v>
      </c>
    </row>
    <row r="2076" spans="1:22" ht="13.5" x14ac:dyDescent="0.25">
      <c r="A2076" s="3">
        <f>RSI!A2076</f>
        <v>45026</v>
      </c>
      <c r="B2076" s="2">
        <f>RSI!B2076</f>
        <v>8.6240000000000006</v>
      </c>
      <c r="C2076" s="2">
        <f>RSI!I2076</f>
        <v>74.53066102103034</v>
      </c>
      <c r="D2076" s="2">
        <f>MACD!E2076</f>
        <v>-0.57948396255113988</v>
      </c>
      <c r="E2076" s="2">
        <f>MACD!F2076</f>
        <v>-0.23214909295045671</v>
      </c>
      <c r="F2076" s="2">
        <f>'Moving Avg'!D2076</f>
        <v>8.5062000000000015</v>
      </c>
      <c r="G2076" s="2">
        <f>'Moving Avg'!F2076</f>
        <v>7.5680999999999985</v>
      </c>
      <c r="H2076" s="2">
        <f>'Moving Avg'!G2076</f>
        <v>7.5594800000000024</v>
      </c>
      <c r="I2076" s="2">
        <f>'Moving Avg'!H2076</f>
        <v>7.8821400000000006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0</v>
      </c>
      <c r="N2076" s="7">
        <f t="shared" si="321"/>
        <v>100</v>
      </c>
      <c r="O2076" s="7">
        <f t="shared" si="322"/>
        <v>50</v>
      </c>
      <c r="P2076" s="7">
        <f t="shared" si="323"/>
        <v>83.5</v>
      </c>
      <c r="Q2076" s="8">
        <f t="shared" si="324"/>
        <v>55.024999999999999</v>
      </c>
      <c r="R2076" s="8">
        <f t="shared" si="325"/>
        <v>58.375</v>
      </c>
      <c r="S2076" s="8">
        <f t="shared" si="326"/>
        <v>65.075000000000003</v>
      </c>
      <c r="T2076" s="8">
        <f t="shared" si="327"/>
        <v>58.375</v>
      </c>
      <c r="U2076" s="7">
        <f t="shared" si="328"/>
        <v>59.491666666666674</v>
      </c>
      <c r="V2076" s="7">
        <f t="shared" si="329"/>
        <v>59.212500000000006</v>
      </c>
    </row>
    <row r="2077" spans="1:22" ht="13.5" x14ac:dyDescent="0.25">
      <c r="A2077" s="3">
        <f>RSI!A2077</f>
        <v>45027</v>
      </c>
      <c r="B2077" s="2">
        <f>RSI!B2077</f>
        <v>8.5839999999999996</v>
      </c>
      <c r="C2077" s="2">
        <f>RSI!I2077</f>
        <v>72.910209101792447</v>
      </c>
      <c r="D2077" s="2">
        <f>MACD!E2077</f>
        <v>-0.66445465860636244</v>
      </c>
      <c r="E2077" s="2">
        <f>MACD!F2077</f>
        <v>-0.31861020608163793</v>
      </c>
      <c r="F2077" s="2">
        <f>'Moving Avg'!D2077</f>
        <v>8.6110000000000007</v>
      </c>
      <c r="G2077" s="2">
        <f>'Moving Avg'!F2077</f>
        <v>7.6188999999999991</v>
      </c>
      <c r="H2077" s="2">
        <f>'Moving Avg'!G2077</f>
        <v>7.5796400000000013</v>
      </c>
      <c r="I2077" s="2">
        <f>'Moving Avg'!H2077</f>
        <v>7.8887900000000011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0</v>
      </c>
      <c r="N2077" s="7">
        <f t="shared" si="321"/>
        <v>100</v>
      </c>
      <c r="O2077" s="7">
        <f t="shared" si="322"/>
        <v>50</v>
      </c>
      <c r="P2077" s="7">
        <f t="shared" si="323"/>
        <v>83.5</v>
      </c>
      <c r="Q2077" s="8">
        <f t="shared" si="324"/>
        <v>55.024999999999999</v>
      </c>
      <c r="R2077" s="8">
        <f t="shared" si="325"/>
        <v>58.375</v>
      </c>
      <c r="S2077" s="8">
        <f t="shared" si="326"/>
        <v>65.075000000000003</v>
      </c>
      <c r="T2077" s="8">
        <f t="shared" si="327"/>
        <v>58.375</v>
      </c>
      <c r="U2077" s="7">
        <f t="shared" si="328"/>
        <v>59.491666666666674</v>
      </c>
      <c r="V2077" s="7">
        <f t="shared" si="329"/>
        <v>59.212500000000006</v>
      </c>
    </row>
    <row r="2078" spans="1:22" ht="13.5" x14ac:dyDescent="0.25">
      <c r="A2078" s="3">
        <f>RSI!A2078</f>
        <v>45028</v>
      </c>
      <c r="B2078" s="2">
        <f>RSI!B2078</f>
        <v>8.5839999999999996</v>
      </c>
      <c r="C2078" s="2">
        <f>RSI!I2078</f>
        <v>72.910209101792447</v>
      </c>
      <c r="D2078" s="2">
        <f>MACD!E2078</f>
        <v>-0.69297067792476863</v>
      </c>
      <c r="E2078" s="2">
        <f>MACD!F2078</f>
        <v>-0.39348230045026411</v>
      </c>
      <c r="F2078" s="2">
        <f>'Moving Avg'!D2078</f>
        <v>8.6433999999999997</v>
      </c>
      <c r="G2078" s="2">
        <f>'Moving Avg'!F2078</f>
        <v>7.6853999999999996</v>
      </c>
      <c r="H2078" s="2">
        <f>'Moving Avg'!G2078</f>
        <v>7.5998000000000028</v>
      </c>
      <c r="I2078" s="2">
        <f>'Moving Avg'!H2078</f>
        <v>7.8938300000000003</v>
      </c>
      <c r="J2078" s="5" t="str">
        <f>OBV!F2078</f>
        <v>BEARISH</v>
      </c>
      <c r="K2078" s="5" t="str">
        <f>OBV!G2078</f>
        <v>NEUTRAL</v>
      </c>
      <c r="L2078" s="5" t="str">
        <f>OBV!H2078</f>
        <v>BEARISH DIVERGENCE</v>
      </c>
      <c r="M2078" s="7">
        <f t="shared" si="320"/>
        <v>0</v>
      </c>
      <c r="N2078" s="7">
        <f t="shared" si="321"/>
        <v>100</v>
      </c>
      <c r="O2078" s="7">
        <f t="shared" si="322"/>
        <v>50</v>
      </c>
      <c r="P2078" s="7">
        <f t="shared" si="323"/>
        <v>16.5</v>
      </c>
      <c r="Q2078" s="8">
        <f t="shared" si="324"/>
        <v>44.975000000000001</v>
      </c>
      <c r="R2078" s="8">
        <f t="shared" si="325"/>
        <v>41.625</v>
      </c>
      <c r="S2078" s="8">
        <f t="shared" si="326"/>
        <v>34.924999999999997</v>
      </c>
      <c r="T2078" s="8">
        <f t="shared" si="327"/>
        <v>41.625</v>
      </c>
      <c r="U2078" s="7">
        <f t="shared" si="328"/>
        <v>40.508333333333333</v>
      </c>
      <c r="V2078" s="7">
        <f t="shared" si="329"/>
        <v>40.787499999999994</v>
      </c>
    </row>
    <row r="2079" spans="1:22" ht="13.5" x14ac:dyDescent="0.25">
      <c r="A2079" s="3">
        <f>RSI!A2079</f>
        <v>45029</v>
      </c>
      <c r="B2079" s="2">
        <f>RSI!B2079</f>
        <v>8.7769999999999992</v>
      </c>
      <c r="C2079" s="2">
        <f>RSI!I2079</f>
        <v>75.848603629111381</v>
      </c>
      <c r="D2079" s="2">
        <f>MACD!E2079</f>
        <v>-0.71857188191582999</v>
      </c>
      <c r="E2079" s="2">
        <f>MACD!F2079</f>
        <v>-0.45850021674337726</v>
      </c>
      <c r="F2079" s="2">
        <f>'Moving Avg'!D2079</f>
        <v>8.6740000000000013</v>
      </c>
      <c r="G2079" s="2">
        <f>'Moving Avg'!F2079</f>
        <v>7.7619499999999988</v>
      </c>
      <c r="H2079" s="2">
        <f>'Moving Avg'!G2079</f>
        <v>7.623820000000002</v>
      </c>
      <c r="I2079" s="2">
        <f>'Moving Avg'!H2079</f>
        <v>7.8994299999999997</v>
      </c>
      <c r="J2079" s="5" t="str">
        <f>OBV!F2079</f>
        <v>BEARISH</v>
      </c>
      <c r="K2079" s="5" t="str">
        <f>OBV!G2079</f>
        <v>NEUTRAL</v>
      </c>
      <c r="L2079" s="5" t="str">
        <f>OBV!H2079</f>
        <v>BEARISH DIVERGENCE</v>
      </c>
      <c r="M2079" s="7">
        <f t="shared" si="320"/>
        <v>0</v>
      </c>
      <c r="N2079" s="7">
        <f t="shared" si="321"/>
        <v>100</v>
      </c>
      <c r="O2079" s="7">
        <f t="shared" si="322"/>
        <v>50</v>
      </c>
      <c r="P2079" s="7">
        <f t="shared" si="323"/>
        <v>16.5</v>
      </c>
      <c r="Q2079" s="8">
        <f t="shared" si="324"/>
        <v>44.975000000000001</v>
      </c>
      <c r="R2079" s="8">
        <f t="shared" si="325"/>
        <v>41.625</v>
      </c>
      <c r="S2079" s="8">
        <f t="shared" si="326"/>
        <v>34.924999999999997</v>
      </c>
      <c r="T2079" s="8">
        <f t="shared" si="327"/>
        <v>41.625</v>
      </c>
      <c r="U2079" s="7">
        <f t="shared" si="328"/>
        <v>40.508333333333333</v>
      </c>
      <c r="V2079" s="7">
        <f t="shared" si="329"/>
        <v>40.787499999999994</v>
      </c>
    </row>
    <row r="2080" spans="1:22" ht="13.5" x14ac:dyDescent="0.25">
      <c r="A2080" s="3">
        <f>RSI!A2080</f>
        <v>45030</v>
      </c>
      <c r="B2080" s="2">
        <f>RSI!B2080</f>
        <v>8.7609999999999992</v>
      </c>
      <c r="C2080" s="2">
        <f>RSI!I2080</f>
        <v>75.121135527715126</v>
      </c>
      <c r="D2080" s="2">
        <f>MACD!E2080</f>
        <v>-0.70472015419468637</v>
      </c>
      <c r="E2080" s="2">
        <f>MACD!F2080</f>
        <v>-0.50774420423363908</v>
      </c>
      <c r="F2080" s="2">
        <f>'Moving Avg'!D2080</f>
        <v>8.6660000000000004</v>
      </c>
      <c r="G2080" s="2">
        <f>'Moving Avg'!F2080</f>
        <v>7.838499999999998</v>
      </c>
      <c r="H2080" s="2">
        <f>'Moving Avg'!G2080</f>
        <v>7.6475200000000019</v>
      </c>
      <c r="I2080" s="2">
        <f>'Moving Avg'!H2080</f>
        <v>7.9049499999999986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0</v>
      </c>
      <c r="N2080" s="7">
        <f t="shared" si="321"/>
        <v>100</v>
      </c>
      <c r="O2080" s="7">
        <f t="shared" si="322"/>
        <v>50</v>
      </c>
      <c r="P2080" s="7">
        <f t="shared" si="323"/>
        <v>16.5</v>
      </c>
      <c r="Q2080" s="8">
        <f t="shared" si="324"/>
        <v>44.975000000000001</v>
      </c>
      <c r="R2080" s="8">
        <f t="shared" si="325"/>
        <v>41.625</v>
      </c>
      <c r="S2080" s="8">
        <f t="shared" si="326"/>
        <v>34.924999999999997</v>
      </c>
      <c r="T2080" s="8">
        <f t="shared" si="327"/>
        <v>41.625</v>
      </c>
      <c r="U2080" s="7">
        <f t="shared" si="328"/>
        <v>40.508333333333333</v>
      </c>
      <c r="V2080" s="7">
        <f t="shared" si="329"/>
        <v>40.787499999999994</v>
      </c>
    </row>
    <row r="2081" spans="1:22" ht="13.5" x14ac:dyDescent="0.25">
      <c r="A2081" s="3">
        <f>RSI!A2081</f>
        <v>45033</v>
      </c>
      <c r="B2081" s="2">
        <f>RSI!B2081</f>
        <v>8.7609999999999992</v>
      </c>
      <c r="C2081" s="2">
        <f>RSI!I2081</f>
        <v>75.121135527715126</v>
      </c>
      <c r="D2081" s="2">
        <f>MACD!E2081</f>
        <v>-0.66679392701493523</v>
      </c>
      <c r="E2081" s="2">
        <f>MACD!F2081</f>
        <v>-0.53955414878989838</v>
      </c>
      <c r="F2081" s="2">
        <f>'Moving Avg'!D2081</f>
        <v>8.6934000000000005</v>
      </c>
      <c r="G2081" s="2">
        <f>'Moving Avg'!F2081</f>
        <v>7.9150499999999981</v>
      </c>
      <c r="H2081" s="2">
        <f>'Moving Avg'!G2081</f>
        <v>7.6712200000000026</v>
      </c>
      <c r="I2081" s="2">
        <f>'Moving Avg'!H2081</f>
        <v>7.9104699999999983</v>
      </c>
      <c r="J2081" s="5" t="str">
        <f>OBV!F2081</f>
        <v>BEARISH</v>
      </c>
      <c r="K2081" s="5" t="str">
        <f>OBV!G2081</f>
        <v>NEUTRAL</v>
      </c>
      <c r="L2081" s="5" t="str">
        <f>OBV!H2081</f>
        <v>BEARISH DIVERGENCE</v>
      </c>
      <c r="M2081" s="7">
        <f t="shared" si="320"/>
        <v>0</v>
      </c>
      <c r="N2081" s="7">
        <f t="shared" si="321"/>
        <v>100</v>
      </c>
      <c r="O2081" s="7">
        <f t="shared" si="322"/>
        <v>50</v>
      </c>
      <c r="P2081" s="7">
        <f t="shared" si="323"/>
        <v>16.5</v>
      </c>
      <c r="Q2081" s="8">
        <f t="shared" si="324"/>
        <v>44.975000000000001</v>
      </c>
      <c r="R2081" s="8">
        <f t="shared" si="325"/>
        <v>41.625</v>
      </c>
      <c r="S2081" s="8">
        <f t="shared" si="326"/>
        <v>34.924999999999997</v>
      </c>
      <c r="T2081" s="8">
        <f t="shared" si="327"/>
        <v>41.625</v>
      </c>
      <c r="U2081" s="7">
        <f t="shared" si="328"/>
        <v>40.508333333333333</v>
      </c>
      <c r="V2081" s="7">
        <f t="shared" si="329"/>
        <v>40.787499999999994</v>
      </c>
    </row>
    <row r="2082" spans="1:22" ht="13.5" x14ac:dyDescent="0.25">
      <c r="A2082" s="3">
        <f>RSI!A2082</f>
        <v>45034</v>
      </c>
      <c r="B2082" s="2">
        <f>RSI!B2082</f>
        <v>8.4629999999999992</v>
      </c>
      <c r="C2082" s="2">
        <f>RSI!I2082</f>
        <v>62.229000668559507</v>
      </c>
      <c r="D2082" s="2">
        <f>MACD!E2082</f>
        <v>-0.59360051338960229</v>
      </c>
      <c r="E2082" s="2">
        <f>MACD!F2082</f>
        <v>-0.55036342170983921</v>
      </c>
      <c r="F2082" s="2">
        <f>'Moving Avg'!D2082</f>
        <v>8.6692</v>
      </c>
      <c r="G2082" s="2">
        <f>'Moving Avg'!F2082</f>
        <v>7.9928499999999989</v>
      </c>
      <c r="H2082" s="2">
        <f>'Moving Avg'!G2082</f>
        <v>7.6913800000000041</v>
      </c>
      <c r="I2082" s="2">
        <f>'Moving Avg'!H2082</f>
        <v>7.9144999999999968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100</v>
      </c>
      <c r="O2082" s="7">
        <f t="shared" si="322"/>
        <v>50</v>
      </c>
      <c r="P2082" s="7">
        <f t="shared" si="323"/>
        <v>16.5</v>
      </c>
      <c r="Q2082" s="8">
        <f t="shared" si="324"/>
        <v>53.725000000000001</v>
      </c>
      <c r="R2082" s="8">
        <f t="shared" si="325"/>
        <v>46.625</v>
      </c>
      <c r="S2082" s="8">
        <f t="shared" si="326"/>
        <v>38.674999999999997</v>
      </c>
      <c r="T2082" s="8">
        <f t="shared" si="327"/>
        <v>47.875</v>
      </c>
      <c r="U2082" s="7">
        <f t="shared" si="328"/>
        <v>46.341666666666661</v>
      </c>
      <c r="V2082" s="7">
        <f t="shared" si="329"/>
        <v>46.724999999999994</v>
      </c>
    </row>
    <row r="2083" spans="1:22" ht="13.5" x14ac:dyDescent="0.25">
      <c r="A2083" s="3">
        <f>RSI!A2083</f>
        <v>45035</v>
      </c>
      <c r="B2083" s="2">
        <f>RSI!B2083</f>
        <v>8.3420000000000005</v>
      </c>
      <c r="C2083" s="2">
        <f>RSI!I2083</f>
        <v>57.885068482382195</v>
      </c>
      <c r="D2083" s="2">
        <f>MACD!E2083</f>
        <v>-0.46942789002628427</v>
      </c>
      <c r="E2083" s="2">
        <f>MACD!F2083</f>
        <v>-0.53417631537312826</v>
      </c>
      <c r="F2083" s="2">
        <f>'Moving Avg'!D2083</f>
        <v>8.6207999999999991</v>
      </c>
      <c r="G2083" s="2">
        <f>'Moving Avg'!F2083</f>
        <v>8.0690500000000007</v>
      </c>
      <c r="H2083" s="2">
        <f>'Moving Avg'!G2083</f>
        <v>7.709120000000004</v>
      </c>
      <c r="I2083" s="2">
        <f>'Moving Avg'!H2083</f>
        <v>7.9179249999999968</v>
      </c>
      <c r="J2083" s="5" t="str">
        <f>OBV!F2083</f>
        <v>BEARISH</v>
      </c>
      <c r="K2083" s="5" t="str">
        <f>OBV!G2083</f>
        <v>NEUTRAL</v>
      </c>
      <c r="L2083" s="5" t="str">
        <f>OBV!H2083</f>
        <v>CONFIRMED BEARISH</v>
      </c>
      <c r="M2083" s="7">
        <f t="shared" si="320"/>
        <v>25</v>
      </c>
      <c r="N2083" s="7">
        <f t="shared" si="321"/>
        <v>0</v>
      </c>
      <c r="O2083" s="7">
        <f t="shared" si="322"/>
        <v>50</v>
      </c>
      <c r="P2083" s="7">
        <f t="shared" si="323"/>
        <v>16.5</v>
      </c>
      <c r="Q2083" s="8">
        <f t="shared" si="324"/>
        <v>18.725000000000001</v>
      </c>
      <c r="R2083" s="8">
        <f t="shared" si="325"/>
        <v>26.625</v>
      </c>
      <c r="S2083" s="8">
        <f t="shared" si="326"/>
        <v>23.675000000000001</v>
      </c>
      <c r="T2083" s="8">
        <f t="shared" si="327"/>
        <v>22.875</v>
      </c>
      <c r="U2083" s="7">
        <f t="shared" si="328"/>
        <v>23.008333333333336</v>
      </c>
      <c r="V2083" s="7">
        <f t="shared" si="329"/>
        <v>22.975000000000001</v>
      </c>
    </row>
    <row r="2084" spans="1:22" ht="13.5" x14ac:dyDescent="0.25">
      <c r="A2084" s="3">
        <f>RSI!A2084</f>
        <v>45036</v>
      </c>
      <c r="B2084" s="2">
        <f>RSI!B2084</f>
        <v>8.4629999999999992</v>
      </c>
      <c r="C2084" s="2">
        <f>RSI!I2084</f>
        <v>60.829705265569572</v>
      </c>
      <c r="D2084" s="2">
        <f>MACD!E2084</f>
        <v>-0.34376640004047943</v>
      </c>
      <c r="E2084" s="2">
        <f>MACD!F2084</f>
        <v>-0.4960943323065985</v>
      </c>
      <c r="F2084" s="2">
        <f>'Moving Avg'!D2084</f>
        <v>8.5579999999999998</v>
      </c>
      <c r="G2084" s="2">
        <f>'Moving Avg'!F2084</f>
        <v>8.1359499999999993</v>
      </c>
      <c r="H2084" s="2">
        <f>'Moving Avg'!G2084</f>
        <v>7.7291200000000035</v>
      </c>
      <c r="I2084" s="2">
        <f>'Moving Avg'!H2084</f>
        <v>7.921954999999997</v>
      </c>
      <c r="J2084" s="5" t="str">
        <f>OBV!F2084</f>
        <v>BEARISH</v>
      </c>
      <c r="K2084" s="5" t="str">
        <f>OBV!G2084</f>
        <v>NEUTRAL</v>
      </c>
      <c r="L2084" s="5" t="str">
        <f>OBV!H2084</f>
        <v>CONFIRMED BEARISH</v>
      </c>
      <c r="M2084" s="7">
        <f t="shared" si="320"/>
        <v>25</v>
      </c>
      <c r="N2084" s="7">
        <f t="shared" si="321"/>
        <v>0</v>
      </c>
      <c r="O2084" s="7">
        <f t="shared" si="322"/>
        <v>50</v>
      </c>
      <c r="P2084" s="7">
        <f t="shared" si="323"/>
        <v>16.5</v>
      </c>
      <c r="Q2084" s="8">
        <f t="shared" si="324"/>
        <v>18.725000000000001</v>
      </c>
      <c r="R2084" s="8">
        <f t="shared" si="325"/>
        <v>26.625</v>
      </c>
      <c r="S2084" s="8">
        <f t="shared" si="326"/>
        <v>23.675000000000001</v>
      </c>
      <c r="T2084" s="8">
        <f t="shared" si="327"/>
        <v>22.875</v>
      </c>
      <c r="U2084" s="7">
        <f t="shared" si="328"/>
        <v>23.008333333333336</v>
      </c>
      <c r="V2084" s="7">
        <f t="shared" si="329"/>
        <v>22.975000000000001</v>
      </c>
    </row>
    <row r="2085" spans="1:22" ht="13.5" x14ac:dyDescent="0.25">
      <c r="A2085" s="3">
        <f>RSI!A2085</f>
        <v>45040</v>
      </c>
      <c r="B2085" s="2">
        <f>RSI!B2085</f>
        <v>8.4629999999999992</v>
      </c>
      <c r="C2085" s="2">
        <f>RSI!I2085</f>
        <v>60.829705265569572</v>
      </c>
      <c r="D2085" s="2">
        <f>MACD!E2085</f>
        <v>-0.21233057284316104</v>
      </c>
      <c r="E2085" s="2">
        <f>MACD!F2085</f>
        <v>-0.43934158041391103</v>
      </c>
      <c r="F2085" s="2">
        <f>'Moving Avg'!D2085</f>
        <v>8.4984000000000002</v>
      </c>
      <c r="G2085" s="2">
        <f>'Moving Avg'!F2085</f>
        <v>8.2080999999999982</v>
      </c>
      <c r="H2085" s="2">
        <f>'Moving Avg'!G2085</f>
        <v>7.7470200000000045</v>
      </c>
      <c r="I2085" s="2">
        <f>'Moving Avg'!H2085</f>
        <v>7.9259849999999963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16.5</v>
      </c>
      <c r="Q2085" s="8">
        <f t="shared" si="324"/>
        <v>18.725000000000001</v>
      </c>
      <c r="R2085" s="8">
        <f t="shared" si="325"/>
        <v>26.625</v>
      </c>
      <c r="S2085" s="8">
        <f t="shared" si="326"/>
        <v>23.675000000000001</v>
      </c>
      <c r="T2085" s="8">
        <f t="shared" si="327"/>
        <v>22.875</v>
      </c>
      <c r="U2085" s="7">
        <f t="shared" si="328"/>
        <v>23.008333333333336</v>
      </c>
      <c r="V2085" s="7">
        <f t="shared" si="329"/>
        <v>22.975000000000001</v>
      </c>
    </row>
    <row r="2086" spans="1:22" ht="13.5" x14ac:dyDescent="0.25">
      <c r="A2086" s="3">
        <f>RSI!A2086</f>
        <v>45041</v>
      </c>
      <c r="B2086" s="2">
        <f>RSI!B2086</f>
        <v>8.3819999999999997</v>
      </c>
      <c r="C2086" s="2">
        <f>RSI!I2086</f>
        <v>57.697695437419561</v>
      </c>
      <c r="D2086" s="2">
        <f>MACD!E2086</f>
        <v>-0.12431298090402976</v>
      </c>
      <c r="E2086" s="2">
        <f>MACD!F2086</f>
        <v>-0.37633586051193479</v>
      </c>
      <c r="F2086" s="2">
        <f>'Moving Avg'!D2086</f>
        <v>8.4225999999999992</v>
      </c>
      <c r="G2086" s="2">
        <f>'Moving Avg'!F2086</f>
        <v>8.2761999999999993</v>
      </c>
      <c r="H2086" s="2">
        <f>'Moving Avg'!G2086</f>
        <v>7.7633000000000045</v>
      </c>
      <c r="I2086" s="2">
        <f>'Moving Avg'!H2086</f>
        <v>7.9296099999999967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25</v>
      </c>
      <c r="N2086" s="7">
        <f t="shared" si="321"/>
        <v>0</v>
      </c>
      <c r="O2086" s="7">
        <f t="shared" si="322"/>
        <v>50</v>
      </c>
      <c r="P2086" s="7">
        <f t="shared" si="323"/>
        <v>16.5</v>
      </c>
      <c r="Q2086" s="8">
        <f t="shared" si="324"/>
        <v>18.725000000000001</v>
      </c>
      <c r="R2086" s="8">
        <f t="shared" si="325"/>
        <v>26.625</v>
      </c>
      <c r="S2086" s="8">
        <f t="shared" si="326"/>
        <v>23.675000000000001</v>
      </c>
      <c r="T2086" s="8">
        <f t="shared" si="327"/>
        <v>22.875</v>
      </c>
      <c r="U2086" s="7">
        <f t="shared" si="328"/>
        <v>23.008333333333336</v>
      </c>
      <c r="V2086" s="7">
        <f t="shared" si="329"/>
        <v>22.975000000000001</v>
      </c>
    </row>
    <row r="2087" spans="1:22" ht="13.5" x14ac:dyDescent="0.25">
      <c r="A2087" s="3">
        <f>RSI!A2087</f>
        <v>45042</v>
      </c>
      <c r="B2087" s="2">
        <f>RSI!B2087</f>
        <v>8.3339999999999996</v>
      </c>
      <c r="C2087" s="2">
        <f>RSI!I2087</f>
        <v>55.862146673521728</v>
      </c>
      <c r="D2087" s="2">
        <f>MACD!E2087</f>
        <v>-5.3777112793268245E-2</v>
      </c>
      <c r="E2087" s="2">
        <f>MACD!F2087</f>
        <v>-0.31182411096820151</v>
      </c>
      <c r="F2087" s="2">
        <f>'Moving Avg'!D2087</f>
        <v>8.3967999999999989</v>
      </c>
      <c r="G2087" s="2">
        <f>'Moving Avg'!F2087</f>
        <v>8.341899999999999</v>
      </c>
      <c r="H2087" s="2">
        <f>'Moving Avg'!G2087</f>
        <v>7.7786200000000045</v>
      </c>
      <c r="I2087" s="2">
        <f>'Moving Avg'!H2087</f>
        <v>7.9329949999999974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0</v>
      </c>
      <c r="O2087" s="7">
        <f t="shared" si="322"/>
        <v>50</v>
      </c>
      <c r="P2087" s="7">
        <f t="shared" si="323"/>
        <v>16.5</v>
      </c>
      <c r="Q2087" s="8">
        <f t="shared" si="324"/>
        <v>18.725000000000001</v>
      </c>
      <c r="R2087" s="8">
        <f t="shared" si="325"/>
        <v>26.625</v>
      </c>
      <c r="S2087" s="8">
        <f t="shared" si="326"/>
        <v>23.675000000000001</v>
      </c>
      <c r="T2087" s="8">
        <f t="shared" si="327"/>
        <v>22.875</v>
      </c>
      <c r="U2087" s="7">
        <f t="shared" si="328"/>
        <v>23.008333333333336</v>
      </c>
      <c r="V2087" s="7">
        <f t="shared" si="329"/>
        <v>22.975000000000001</v>
      </c>
    </row>
    <row r="2088" spans="1:22" ht="13.5" x14ac:dyDescent="0.25">
      <c r="A2088" s="3">
        <f>RSI!A2088</f>
        <v>45043</v>
      </c>
      <c r="B2088" s="2">
        <f>RSI!B2088</f>
        <v>8.3010000000000002</v>
      </c>
      <c r="C2088" s="2">
        <f>RSI!I2088</f>
        <v>54.576647793744854</v>
      </c>
      <c r="D2088" s="2">
        <f>MACD!E2088</f>
        <v>7.3923236216373311E-3</v>
      </c>
      <c r="E2088" s="2">
        <f>MACD!F2088</f>
        <v>-0.24798082405023375</v>
      </c>
      <c r="F2088" s="2">
        <f>'Moving Avg'!D2088</f>
        <v>8.3886000000000003</v>
      </c>
      <c r="G2088" s="2">
        <f>'Moving Avg'!F2088</f>
        <v>8.3902499999999982</v>
      </c>
      <c r="H2088" s="2">
        <f>'Moving Avg'!G2088</f>
        <v>7.7932800000000046</v>
      </c>
      <c r="I2088" s="2">
        <f>'Moving Avg'!H2088</f>
        <v>7.9362149999999971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  <c r="M2088" s="7">
        <f t="shared" si="320"/>
        <v>25</v>
      </c>
      <c r="N2088" s="7">
        <f t="shared" si="321"/>
        <v>0</v>
      </c>
      <c r="O2088" s="7">
        <f t="shared" si="322"/>
        <v>50</v>
      </c>
      <c r="P2088" s="7">
        <f t="shared" si="323"/>
        <v>16.5</v>
      </c>
      <c r="Q2088" s="8">
        <f t="shared" si="324"/>
        <v>18.725000000000001</v>
      </c>
      <c r="R2088" s="8">
        <f t="shared" si="325"/>
        <v>26.625</v>
      </c>
      <c r="S2088" s="8">
        <f t="shared" si="326"/>
        <v>23.675000000000001</v>
      </c>
      <c r="T2088" s="8">
        <f t="shared" si="327"/>
        <v>22.875</v>
      </c>
      <c r="U2088" s="7">
        <f t="shared" si="328"/>
        <v>23.008333333333336</v>
      </c>
      <c r="V2088" s="7">
        <f t="shared" si="329"/>
        <v>22.975000000000001</v>
      </c>
    </row>
    <row r="2089" spans="1:22" ht="13.5" x14ac:dyDescent="0.25">
      <c r="A2089" s="3">
        <f>RSI!A2089</f>
        <v>45044</v>
      </c>
      <c r="B2089" s="2">
        <f>RSI!B2089</f>
        <v>8.3420000000000005</v>
      </c>
      <c r="C2089" s="2">
        <f>RSI!I2089</f>
        <v>55.933453611193301</v>
      </c>
      <c r="D2089" s="2">
        <f>MACD!E2089</f>
        <v>8.5113194617685295E-2</v>
      </c>
      <c r="E2089" s="2">
        <f>MACD!F2089</f>
        <v>-0.18136202031664994</v>
      </c>
      <c r="F2089" s="2">
        <f>'Moving Avg'!D2089</f>
        <v>8.3643999999999998</v>
      </c>
      <c r="G2089" s="2">
        <f>'Moving Avg'!F2089</f>
        <v>8.4349999999999987</v>
      </c>
      <c r="H2089" s="2">
        <f>'Moving Avg'!G2089</f>
        <v>7.808760000000003</v>
      </c>
      <c r="I2089" s="2">
        <f>'Moving Avg'!H2089</f>
        <v>7.939639999999998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  <c r="M2089" s="7">
        <f t="shared" si="320"/>
        <v>25</v>
      </c>
      <c r="N2089" s="7">
        <f t="shared" si="321"/>
        <v>0</v>
      </c>
      <c r="O2089" s="7">
        <f t="shared" si="322"/>
        <v>50</v>
      </c>
      <c r="P2089" s="7">
        <f t="shared" si="323"/>
        <v>16.5</v>
      </c>
      <c r="Q2089" s="8">
        <f t="shared" si="324"/>
        <v>18.725000000000001</v>
      </c>
      <c r="R2089" s="8">
        <f t="shared" si="325"/>
        <v>26.625</v>
      </c>
      <c r="S2089" s="8">
        <f t="shared" si="326"/>
        <v>23.675000000000001</v>
      </c>
      <c r="T2089" s="8">
        <f t="shared" si="327"/>
        <v>22.875</v>
      </c>
      <c r="U2089" s="7">
        <f t="shared" si="328"/>
        <v>23.008333333333336</v>
      </c>
      <c r="V2089" s="7">
        <f t="shared" si="329"/>
        <v>22.975000000000001</v>
      </c>
    </row>
    <row r="2090" spans="1:22" ht="13.5" x14ac:dyDescent="0.25">
      <c r="A2090" s="3">
        <f>RSI!A2090</f>
        <v>45048</v>
      </c>
      <c r="B2090" s="2">
        <f>RSI!B2090</f>
        <v>8.3420000000000005</v>
      </c>
      <c r="C2090" s="2">
        <f>RSI!I2090</f>
        <v>55.933453611193301</v>
      </c>
      <c r="D2090" s="2">
        <f>MACD!E2090</f>
        <v>0.14753139047364705</v>
      </c>
      <c r="E2090" s="2">
        <f>MACD!F2090</f>
        <v>-0.11558333815859054</v>
      </c>
      <c r="F2090" s="2">
        <f>'Moving Avg'!D2090</f>
        <v>8.3401999999999994</v>
      </c>
      <c r="G2090" s="2">
        <f>'Moving Avg'!F2090</f>
        <v>8.4668499999999991</v>
      </c>
      <c r="H2090" s="2">
        <f>'Moving Avg'!G2090</f>
        <v>7.8242400000000023</v>
      </c>
      <c r="I2090" s="2">
        <f>'Moving Avg'!H2090</f>
        <v>7.9430649999999989</v>
      </c>
      <c r="J2090" s="5" t="str">
        <f>OBV!F2090</f>
        <v>BEARISH</v>
      </c>
      <c r="K2090" s="5" t="str">
        <f>OBV!G2090</f>
        <v>NEUTRAL</v>
      </c>
      <c r="L2090" s="5" t="str">
        <f>OBV!H2090</f>
        <v>CONFIRMED BEARISH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16.5</v>
      </c>
      <c r="Q2090" s="8">
        <f t="shared" si="324"/>
        <v>18.725000000000001</v>
      </c>
      <c r="R2090" s="8">
        <f t="shared" si="325"/>
        <v>26.625</v>
      </c>
      <c r="S2090" s="8">
        <f t="shared" si="326"/>
        <v>23.675000000000001</v>
      </c>
      <c r="T2090" s="8">
        <f t="shared" si="327"/>
        <v>22.875</v>
      </c>
      <c r="U2090" s="7">
        <f t="shared" si="328"/>
        <v>23.008333333333336</v>
      </c>
      <c r="V2090" s="7">
        <f t="shared" si="329"/>
        <v>22.975000000000001</v>
      </c>
    </row>
    <row r="2091" spans="1:22" ht="13.5" x14ac:dyDescent="0.25">
      <c r="A2091" s="3">
        <f>RSI!A2091</f>
        <v>45049</v>
      </c>
      <c r="B2091" s="2">
        <f>RSI!B2091</f>
        <v>8.3420000000000005</v>
      </c>
      <c r="C2091" s="2">
        <f>RSI!I2091</f>
        <v>55.933453611193301</v>
      </c>
      <c r="D2091" s="2">
        <f>MACD!E2091</f>
        <v>0.19952819474286265</v>
      </c>
      <c r="E2091" s="2">
        <f>MACD!F2091</f>
        <v>-5.2561031578299902E-2</v>
      </c>
      <c r="F2091" s="2">
        <f>'Moving Avg'!D2091</f>
        <v>8.3321999999999985</v>
      </c>
      <c r="G2091" s="2">
        <f>'Moving Avg'!F2091</f>
        <v>8.4886000000000017</v>
      </c>
      <c r="H2091" s="2">
        <f>'Moving Avg'!G2091</f>
        <v>7.8397200000000025</v>
      </c>
      <c r="I2091" s="2">
        <f>'Moving Avg'!H2091</f>
        <v>7.9477000000000002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16.5</v>
      </c>
      <c r="Q2091" s="8">
        <f t="shared" si="324"/>
        <v>18.725000000000001</v>
      </c>
      <c r="R2091" s="8">
        <f t="shared" si="325"/>
        <v>26.625</v>
      </c>
      <c r="S2091" s="8">
        <f t="shared" si="326"/>
        <v>23.675000000000001</v>
      </c>
      <c r="T2091" s="8">
        <f t="shared" si="327"/>
        <v>22.875</v>
      </c>
      <c r="U2091" s="7">
        <f t="shared" si="328"/>
        <v>23.008333333333336</v>
      </c>
      <c r="V2091" s="7">
        <f t="shared" si="329"/>
        <v>22.975000000000001</v>
      </c>
    </row>
    <row r="2092" spans="1:22" ht="13.5" x14ac:dyDescent="0.25">
      <c r="A2092" s="3">
        <f>RSI!A2092</f>
        <v>45050</v>
      </c>
      <c r="B2092" s="2">
        <f>RSI!B2092</f>
        <v>8.3420000000000005</v>
      </c>
      <c r="C2092" s="2">
        <f>RSI!I2092</f>
        <v>55.933453611193301</v>
      </c>
      <c r="D2092" s="2">
        <f>MACD!E2092</f>
        <v>0.19692138105358303</v>
      </c>
      <c r="E2092" s="2">
        <f>MACD!F2092</f>
        <v>-2.664549051923315E-3</v>
      </c>
      <c r="F2092" s="2">
        <f>'Moving Avg'!D2092</f>
        <v>8.3338000000000001</v>
      </c>
      <c r="G2092" s="2">
        <f>'Moving Avg'!F2092</f>
        <v>8.5027000000000008</v>
      </c>
      <c r="H2092" s="2">
        <f>'Moving Avg'!G2092</f>
        <v>7.8552000000000008</v>
      </c>
      <c r="I2092" s="2">
        <f>'Moving Avg'!H2092</f>
        <v>7.9512900000000002</v>
      </c>
      <c r="J2092" s="5" t="str">
        <f>OBV!F2092</f>
        <v>BULLISH</v>
      </c>
      <c r="K2092" s="5" t="str">
        <f>OBV!G2092</f>
        <v>NEUTRAL</v>
      </c>
      <c r="L2092" s="5" t="str">
        <f>OBV!H2092</f>
        <v>CONFIRMED BULLISH</v>
      </c>
      <c r="M2092" s="7">
        <f t="shared" si="320"/>
        <v>25</v>
      </c>
      <c r="N2092" s="7">
        <f t="shared" si="321"/>
        <v>0</v>
      </c>
      <c r="O2092" s="7">
        <f t="shared" si="322"/>
        <v>50</v>
      </c>
      <c r="P2092" s="7">
        <f t="shared" si="323"/>
        <v>83.5</v>
      </c>
      <c r="Q2092" s="8">
        <f t="shared" si="324"/>
        <v>28.774999999999999</v>
      </c>
      <c r="R2092" s="8">
        <f t="shared" si="325"/>
        <v>43.375</v>
      </c>
      <c r="S2092" s="8">
        <f t="shared" si="326"/>
        <v>53.825000000000003</v>
      </c>
      <c r="T2092" s="8">
        <f t="shared" si="327"/>
        <v>39.625</v>
      </c>
      <c r="U2092" s="7">
        <f t="shared" si="328"/>
        <v>41.991666666666667</v>
      </c>
      <c r="V2092" s="7">
        <f t="shared" si="329"/>
        <v>41.400000000000006</v>
      </c>
    </row>
    <row r="2093" spans="1:22" ht="13.5" x14ac:dyDescent="0.25">
      <c r="A2093" s="3">
        <f>RSI!A2093</f>
        <v>45051</v>
      </c>
      <c r="B2093" s="2">
        <f>RSI!B2093</f>
        <v>8.5030000000000001</v>
      </c>
      <c r="C2093" s="2">
        <f>RSI!I2093</f>
        <v>61.938366256339016</v>
      </c>
      <c r="D2093" s="2">
        <f>MACD!E2093</f>
        <v>0.16347249419100152</v>
      </c>
      <c r="E2093" s="2">
        <f>MACD!F2093</f>
        <v>3.0562859596661652E-2</v>
      </c>
      <c r="F2093" s="2">
        <f>'Moving Avg'!D2093</f>
        <v>8.3742000000000001</v>
      </c>
      <c r="G2093" s="2">
        <f>'Moving Avg'!F2093</f>
        <v>8.506750000000002</v>
      </c>
      <c r="H2093" s="2">
        <f>'Moving Avg'!G2093</f>
        <v>7.8739000000000008</v>
      </c>
      <c r="I2093" s="2">
        <f>'Moving Avg'!H2093</f>
        <v>7.9556849999999999</v>
      </c>
      <c r="J2093" s="5" t="str">
        <f>OBV!F2093</f>
        <v>BULLISH</v>
      </c>
      <c r="K2093" s="5" t="str">
        <f>OBV!G2093</f>
        <v>NEUTRAL</v>
      </c>
      <c r="L2093" s="5" t="str">
        <f>OBV!H2093</f>
        <v>CONFIRMED BULLISH</v>
      </c>
      <c r="M2093" s="7">
        <f t="shared" si="320"/>
        <v>25</v>
      </c>
      <c r="N2093" s="7">
        <f t="shared" si="321"/>
        <v>0</v>
      </c>
      <c r="O2093" s="7">
        <f t="shared" si="322"/>
        <v>50</v>
      </c>
      <c r="P2093" s="7">
        <f t="shared" si="323"/>
        <v>83.5</v>
      </c>
      <c r="Q2093" s="8">
        <f t="shared" si="324"/>
        <v>28.774999999999999</v>
      </c>
      <c r="R2093" s="8">
        <f t="shared" si="325"/>
        <v>43.375</v>
      </c>
      <c r="S2093" s="8">
        <f t="shared" si="326"/>
        <v>53.825000000000003</v>
      </c>
      <c r="T2093" s="8">
        <f t="shared" si="327"/>
        <v>39.625</v>
      </c>
      <c r="U2093" s="7">
        <f t="shared" si="328"/>
        <v>41.991666666666667</v>
      </c>
      <c r="V2093" s="7">
        <f t="shared" si="329"/>
        <v>41.400000000000006</v>
      </c>
    </row>
    <row r="2094" spans="1:22" ht="13.5" x14ac:dyDescent="0.25">
      <c r="A2094" s="3">
        <f>RSI!A2094</f>
        <v>45054</v>
      </c>
      <c r="B2094" s="2">
        <f>RSI!B2094</f>
        <v>8.5030000000000001</v>
      </c>
      <c r="C2094" s="2">
        <f>RSI!I2094</f>
        <v>61.938366256339016</v>
      </c>
      <c r="D2094" s="2">
        <f>MACD!E2094</f>
        <v>0.1521837937238395</v>
      </c>
      <c r="E2094" s="2">
        <f>MACD!F2094</f>
        <v>5.4887046422097227E-2</v>
      </c>
      <c r="F2094" s="2">
        <f>'Moving Avg'!D2094</f>
        <v>8.4064000000000014</v>
      </c>
      <c r="G2094" s="2">
        <f>'Moving Avg'!F2094</f>
        <v>8.5007000000000001</v>
      </c>
      <c r="H2094" s="2">
        <f>'Moving Avg'!G2094</f>
        <v>7.8926000000000007</v>
      </c>
      <c r="I2094" s="2">
        <f>'Moving Avg'!H2094</f>
        <v>7.9600799999999996</v>
      </c>
      <c r="J2094" s="5" t="str">
        <f>OBV!F2094</f>
        <v>BULLISH</v>
      </c>
      <c r="K2094" s="5" t="str">
        <f>OBV!G2094</f>
        <v>NEUTRAL</v>
      </c>
      <c r="L2094" s="5" t="str">
        <f>OBV!H2094</f>
        <v>CONFIRMED BULLISH</v>
      </c>
      <c r="M2094" s="7">
        <f t="shared" si="320"/>
        <v>25</v>
      </c>
      <c r="N2094" s="7">
        <f t="shared" si="321"/>
        <v>0</v>
      </c>
      <c r="O2094" s="7">
        <f t="shared" si="322"/>
        <v>50</v>
      </c>
      <c r="P2094" s="7">
        <f t="shared" si="323"/>
        <v>83.5</v>
      </c>
      <c r="Q2094" s="8">
        <f t="shared" si="324"/>
        <v>28.774999999999999</v>
      </c>
      <c r="R2094" s="8">
        <f t="shared" si="325"/>
        <v>43.375</v>
      </c>
      <c r="S2094" s="8">
        <f t="shared" si="326"/>
        <v>53.825000000000003</v>
      </c>
      <c r="T2094" s="8">
        <f t="shared" si="327"/>
        <v>39.625</v>
      </c>
      <c r="U2094" s="7">
        <f t="shared" si="328"/>
        <v>41.991666666666667</v>
      </c>
      <c r="V2094" s="7">
        <f t="shared" si="329"/>
        <v>41.400000000000006</v>
      </c>
    </row>
    <row r="2095" spans="1:22" ht="13.5" x14ac:dyDescent="0.25">
      <c r="A2095" s="3">
        <f>RSI!A2095</f>
        <v>45055</v>
      </c>
      <c r="B2095" s="2">
        <f>RSI!B2095</f>
        <v>8.5030000000000001</v>
      </c>
      <c r="C2095" s="2">
        <f>RSI!I2095</f>
        <v>61.938366256339016</v>
      </c>
      <c r="D2095" s="2">
        <f>MACD!E2095</f>
        <v>0.14114924157750153</v>
      </c>
      <c r="E2095" s="2">
        <f>MACD!F2095</f>
        <v>7.2139485453178095E-2</v>
      </c>
      <c r="F2095" s="2">
        <f>'Moving Avg'!D2095</f>
        <v>8.4385999999999992</v>
      </c>
      <c r="G2095" s="2">
        <f>'Moving Avg'!F2095</f>
        <v>8.4858000000000011</v>
      </c>
      <c r="H2095" s="2">
        <f>'Moving Avg'!G2095</f>
        <v>7.9113000000000007</v>
      </c>
      <c r="I2095" s="2">
        <f>'Moving Avg'!H2095</f>
        <v>7.9644750000000002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0</v>
      </c>
      <c r="O2095" s="7">
        <f t="shared" si="322"/>
        <v>50</v>
      </c>
      <c r="P2095" s="7">
        <f t="shared" si="323"/>
        <v>83.5</v>
      </c>
      <c r="Q2095" s="8">
        <f t="shared" si="324"/>
        <v>28.774999999999999</v>
      </c>
      <c r="R2095" s="8">
        <f t="shared" si="325"/>
        <v>43.375</v>
      </c>
      <c r="S2095" s="8">
        <f t="shared" si="326"/>
        <v>53.825000000000003</v>
      </c>
      <c r="T2095" s="8">
        <f t="shared" si="327"/>
        <v>39.625</v>
      </c>
      <c r="U2095" s="7">
        <f t="shared" si="328"/>
        <v>41.991666666666667</v>
      </c>
      <c r="V2095" s="7">
        <f t="shared" si="329"/>
        <v>41.400000000000006</v>
      </c>
    </row>
    <row r="2096" spans="1:22" ht="13.5" x14ac:dyDescent="0.25">
      <c r="A2096" s="3">
        <f>RSI!A2096</f>
        <v>45056</v>
      </c>
      <c r="B2096" s="2">
        <f>RSI!B2096</f>
        <v>8.5030000000000001</v>
      </c>
      <c r="C2096" s="2">
        <f>RSI!I2096</f>
        <v>61.938366256339016</v>
      </c>
      <c r="D2096" s="2">
        <f>MACD!E2096</f>
        <v>0.11797801990640977</v>
      </c>
      <c r="E2096" s="2">
        <f>MACD!F2096</f>
        <v>8.1307192343824428E-2</v>
      </c>
      <c r="F2096" s="2">
        <f>'Moving Avg'!D2096</f>
        <v>8.4708000000000006</v>
      </c>
      <c r="G2096" s="2">
        <f>'Moving Avg'!F2096</f>
        <v>8.4797499999999992</v>
      </c>
      <c r="H2096" s="2">
        <f>'Moving Avg'!G2096</f>
        <v>7.9327399999999999</v>
      </c>
      <c r="I2096" s="2">
        <f>'Moving Avg'!H2096</f>
        <v>7.968869999999999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  <c r="M2096" s="7">
        <f t="shared" si="320"/>
        <v>25</v>
      </c>
      <c r="N2096" s="7">
        <f t="shared" si="321"/>
        <v>0</v>
      </c>
      <c r="O2096" s="7">
        <f t="shared" si="322"/>
        <v>50</v>
      </c>
      <c r="P2096" s="7">
        <f t="shared" si="323"/>
        <v>83.5</v>
      </c>
      <c r="Q2096" s="8">
        <f t="shared" si="324"/>
        <v>28.774999999999999</v>
      </c>
      <c r="R2096" s="8">
        <f t="shared" si="325"/>
        <v>43.375</v>
      </c>
      <c r="S2096" s="8">
        <f t="shared" si="326"/>
        <v>53.825000000000003</v>
      </c>
      <c r="T2096" s="8">
        <f t="shared" si="327"/>
        <v>39.625</v>
      </c>
      <c r="U2096" s="7">
        <f t="shared" si="328"/>
        <v>41.991666666666667</v>
      </c>
      <c r="V2096" s="7">
        <f t="shared" si="329"/>
        <v>41.400000000000006</v>
      </c>
    </row>
    <row r="2097" spans="1:22" ht="13.5" x14ac:dyDescent="0.25">
      <c r="A2097" s="3">
        <f>RSI!A2097</f>
        <v>45057</v>
      </c>
      <c r="B2097" s="2">
        <f>RSI!B2097</f>
        <v>8.5429999999999993</v>
      </c>
      <c r="C2097" s="2">
        <f>RSI!I2097</f>
        <v>63.596113371906092</v>
      </c>
      <c r="D2097" s="2">
        <f>MACD!E2097</f>
        <v>8.6752954267732107E-2</v>
      </c>
      <c r="E2097" s="2">
        <f>MACD!F2097</f>
        <v>8.2396344728605977E-2</v>
      </c>
      <c r="F2097" s="2">
        <f>'Moving Avg'!D2097</f>
        <v>8.5109999999999992</v>
      </c>
      <c r="G2097" s="2">
        <f>'Moving Avg'!F2097</f>
        <v>8.4776999999999987</v>
      </c>
      <c r="H2097" s="2">
        <f>'Moving Avg'!G2097</f>
        <v>7.9522399999999998</v>
      </c>
      <c r="I2097" s="2">
        <f>'Moving Avg'!H2097</f>
        <v>7.973465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  <c r="M2097" s="7">
        <f t="shared" si="320"/>
        <v>25</v>
      </c>
      <c r="N2097" s="7">
        <f t="shared" si="321"/>
        <v>0</v>
      </c>
      <c r="O2097" s="7">
        <f t="shared" si="322"/>
        <v>50</v>
      </c>
      <c r="P2097" s="7">
        <f t="shared" si="323"/>
        <v>83.5</v>
      </c>
      <c r="Q2097" s="8">
        <f t="shared" si="324"/>
        <v>28.774999999999999</v>
      </c>
      <c r="R2097" s="8">
        <f t="shared" si="325"/>
        <v>43.375</v>
      </c>
      <c r="S2097" s="8">
        <f t="shared" si="326"/>
        <v>53.825000000000003</v>
      </c>
      <c r="T2097" s="8">
        <f t="shared" si="327"/>
        <v>39.625</v>
      </c>
      <c r="U2097" s="7">
        <f t="shared" si="328"/>
        <v>41.991666666666667</v>
      </c>
      <c r="V2097" s="7">
        <f t="shared" si="329"/>
        <v>41.400000000000006</v>
      </c>
    </row>
    <row r="2098" spans="1:22" ht="13.5" x14ac:dyDescent="0.25">
      <c r="A2098" s="3">
        <f>RSI!A2098</f>
        <v>45058</v>
      </c>
      <c r="B2098" s="2">
        <f>RSI!B2098</f>
        <v>8.5429999999999993</v>
      </c>
      <c r="C2098" s="2">
        <f>RSI!I2098</f>
        <v>63.596113371906092</v>
      </c>
      <c r="D2098" s="2">
        <f>MACD!E2098</f>
        <v>5.3841544388223639E-2</v>
      </c>
      <c r="E2098" s="2">
        <f>MACD!F2098</f>
        <v>7.6685384660529515E-2</v>
      </c>
      <c r="F2098" s="2">
        <f>'Moving Avg'!D2098</f>
        <v>8.5190000000000001</v>
      </c>
      <c r="G2098" s="2">
        <f>'Moving Avg'!F2098</f>
        <v>8.4756499999999981</v>
      </c>
      <c r="H2098" s="2">
        <f>'Moving Avg'!G2098</f>
        <v>7.9717399999999987</v>
      </c>
      <c r="I2098" s="2">
        <f>'Moving Avg'!H2098</f>
        <v>7.9782999999999991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  <c r="M2098" s="7">
        <f t="shared" si="320"/>
        <v>25</v>
      </c>
      <c r="N2098" s="7">
        <f t="shared" si="321"/>
        <v>100</v>
      </c>
      <c r="O2098" s="7">
        <f t="shared" si="322"/>
        <v>50</v>
      </c>
      <c r="P2098" s="7">
        <f t="shared" si="323"/>
        <v>83.5</v>
      </c>
      <c r="Q2098" s="8">
        <f t="shared" si="324"/>
        <v>63.774999999999999</v>
      </c>
      <c r="R2098" s="8">
        <f t="shared" si="325"/>
        <v>63.375</v>
      </c>
      <c r="S2098" s="8">
        <f t="shared" si="326"/>
        <v>68.825000000000003</v>
      </c>
      <c r="T2098" s="8">
        <f t="shared" si="327"/>
        <v>64.625</v>
      </c>
      <c r="U2098" s="7">
        <f t="shared" si="328"/>
        <v>65.325000000000003</v>
      </c>
      <c r="V2098" s="7">
        <f t="shared" si="329"/>
        <v>65.150000000000006</v>
      </c>
    </row>
    <row r="2099" spans="1:22" ht="13.5" x14ac:dyDescent="0.25">
      <c r="A2099" s="3">
        <f>RSI!A2099</f>
        <v>45061</v>
      </c>
      <c r="B2099" s="2">
        <f>RSI!B2099</f>
        <v>8.6720000000000006</v>
      </c>
      <c r="C2099" s="2">
        <f>RSI!I2099</f>
        <v>68.695689539507939</v>
      </c>
      <c r="D2099" s="2">
        <f>MACD!E2099</f>
        <v>2.1436974888459304E-2</v>
      </c>
      <c r="E2099" s="2">
        <f>MACD!F2099</f>
        <v>6.5635702706115476E-2</v>
      </c>
      <c r="F2099" s="2">
        <f>'Moving Avg'!D2099</f>
        <v>8.5527999999999995</v>
      </c>
      <c r="G2099" s="2">
        <f>'Moving Avg'!F2099</f>
        <v>8.4703999999999997</v>
      </c>
      <c r="H2099" s="2">
        <f>'Moving Avg'!G2099</f>
        <v>7.9938199999999986</v>
      </c>
      <c r="I2099" s="2">
        <f>'Moving Avg'!H2099</f>
        <v>7.9837799999999994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  <c r="M2099" s="7">
        <f t="shared" si="320"/>
        <v>25</v>
      </c>
      <c r="N2099" s="7">
        <f t="shared" si="321"/>
        <v>100</v>
      </c>
      <c r="O2099" s="7">
        <f t="shared" si="322"/>
        <v>50</v>
      </c>
      <c r="P2099" s="7">
        <f t="shared" si="323"/>
        <v>83.5</v>
      </c>
      <c r="Q2099" s="8">
        <f t="shared" si="324"/>
        <v>63.774999999999999</v>
      </c>
      <c r="R2099" s="8">
        <f t="shared" si="325"/>
        <v>63.375</v>
      </c>
      <c r="S2099" s="8">
        <f t="shared" si="326"/>
        <v>68.825000000000003</v>
      </c>
      <c r="T2099" s="8">
        <f t="shared" si="327"/>
        <v>64.625</v>
      </c>
      <c r="U2099" s="7">
        <f t="shared" si="328"/>
        <v>65.325000000000003</v>
      </c>
      <c r="V2099" s="7">
        <f t="shared" si="329"/>
        <v>65.150000000000006</v>
      </c>
    </row>
    <row r="2100" spans="1:22" ht="13.5" x14ac:dyDescent="0.25">
      <c r="A2100" s="3">
        <f>RSI!A2100</f>
        <v>45062</v>
      </c>
      <c r="B2100" s="2">
        <f>RSI!B2100</f>
        <v>8.6720000000000006</v>
      </c>
      <c r="C2100" s="2">
        <f>RSI!I2100</f>
        <v>68.695689539507939</v>
      </c>
      <c r="D2100" s="2">
        <f>MACD!E2100</f>
        <v>-7.9562003593736108E-3</v>
      </c>
      <c r="E2100" s="2">
        <f>MACD!F2100</f>
        <v>5.0917322093017664E-2</v>
      </c>
      <c r="F2100" s="2">
        <f>'Moving Avg'!D2100</f>
        <v>8.5865999999999989</v>
      </c>
      <c r="G2100" s="2">
        <f>'Moving Avg'!F2100</f>
        <v>8.4659500000000012</v>
      </c>
      <c r="H2100" s="2">
        <f>'Moving Avg'!G2100</f>
        <v>8.0158999999999985</v>
      </c>
      <c r="I2100" s="2">
        <f>'Moving Avg'!H2100</f>
        <v>7.9892599999999989</v>
      </c>
      <c r="J2100" s="5" t="str">
        <f>OBV!F2100</f>
        <v>BULLISH</v>
      </c>
      <c r="K2100" s="5" t="str">
        <f>OBV!G2100</f>
        <v>NEUTRAL</v>
      </c>
      <c r="L2100" s="5" t="str">
        <f>OBV!H2100</f>
        <v>CONFIRMED BULLISH</v>
      </c>
      <c r="M2100" s="7">
        <f t="shared" si="320"/>
        <v>25</v>
      </c>
      <c r="N2100" s="7">
        <f t="shared" si="321"/>
        <v>100</v>
      </c>
      <c r="O2100" s="7">
        <f t="shared" si="322"/>
        <v>50</v>
      </c>
      <c r="P2100" s="7">
        <f t="shared" si="323"/>
        <v>83.5</v>
      </c>
      <c r="Q2100" s="8">
        <f t="shared" si="324"/>
        <v>63.774999999999999</v>
      </c>
      <c r="R2100" s="8">
        <f t="shared" si="325"/>
        <v>63.375</v>
      </c>
      <c r="S2100" s="8">
        <f t="shared" si="326"/>
        <v>68.825000000000003</v>
      </c>
      <c r="T2100" s="8">
        <f t="shared" si="327"/>
        <v>64.625</v>
      </c>
      <c r="U2100" s="7">
        <f t="shared" si="328"/>
        <v>65.325000000000003</v>
      </c>
      <c r="V2100" s="7">
        <f t="shared" si="329"/>
        <v>65.150000000000006</v>
      </c>
    </row>
    <row r="2101" spans="1:22" ht="13.5" x14ac:dyDescent="0.25">
      <c r="A2101" s="3">
        <f>RSI!A2101</f>
        <v>45063</v>
      </c>
      <c r="B2101" s="2">
        <f>RSI!B2101</f>
        <v>8.7609999999999992</v>
      </c>
      <c r="C2101" s="2">
        <f>RSI!I2101</f>
        <v>71.850848870987775</v>
      </c>
      <c r="D2101" s="2">
        <f>MACD!E2101</f>
        <v>-4.1247648768822032E-2</v>
      </c>
      <c r="E2101" s="2">
        <f>MACD!F2101</f>
        <v>3.248432792064973E-2</v>
      </c>
      <c r="F2101" s="2">
        <f>'Moving Avg'!D2101</f>
        <v>8.6382000000000012</v>
      </c>
      <c r="G2101" s="2">
        <f>'Moving Avg'!F2101</f>
        <v>8.4659499999999994</v>
      </c>
      <c r="H2101" s="2">
        <f>'Moving Avg'!G2101</f>
        <v>8.0397599999999994</v>
      </c>
      <c r="I2101" s="2">
        <f>'Moving Avg'!H2101</f>
        <v>7.9955899999999982</v>
      </c>
      <c r="J2101" s="5" t="str">
        <f>OBV!F2101</f>
        <v>BULLISH</v>
      </c>
      <c r="K2101" s="5" t="str">
        <f>OBV!G2101</f>
        <v>NEUTRAL</v>
      </c>
      <c r="L2101" s="5" t="str">
        <f>OBV!H2101</f>
        <v>CONFIRMED BULLISH</v>
      </c>
      <c r="M2101" s="7">
        <f t="shared" si="320"/>
        <v>0</v>
      </c>
      <c r="N2101" s="7">
        <f t="shared" si="321"/>
        <v>100</v>
      </c>
      <c r="O2101" s="7">
        <f t="shared" si="322"/>
        <v>50</v>
      </c>
      <c r="P2101" s="7">
        <f t="shared" si="323"/>
        <v>83.5</v>
      </c>
      <c r="Q2101" s="8">
        <f t="shared" si="324"/>
        <v>55.024999999999999</v>
      </c>
      <c r="R2101" s="8">
        <f t="shared" si="325"/>
        <v>58.375</v>
      </c>
      <c r="S2101" s="8">
        <f t="shared" si="326"/>
        <v>65.075000000000003</v>
      </c>
      <c r="T2101" s="8">
        <f t="shared" si="327"/>
        <v>58.375</v>
      </c>
      <c r="U2101" s="7">
        <f t="shared" si="328"/>
        <v>59.491666666666674</v>
      </c>
      <c r="V2101" s="7">
        <f t="shared" si="329"/>
        <v>59.212500000000006</v>
      </c>
    </row>
    <row r="2102" spans="1:22" ht="13.5" x14ac:dyDescent="0.25">
      <c r="A2102" s="3">
        <f>RSI!A2102</f>
        <v>45064</v>
      </c>
      <c r="B2102" s="2">
        <f>RSI!B2102</f>
        <v>9.1539999999999999</v>
      </c>
      <c r="C2102" s="2">
        <f>RSI!I2102</f>
        <v>80.971259954857999</v>
      </c>
      <c r="D2102" s="2">
        <f>MACD!E2102</f>
        <v>-0.1007466736050695</v>
      </c>
      <c r="E2102" s="2">
        <f>MACD!F2102</f>
        <v>5.8381276155058844E-3</v>
      </c>
      <c r="F2102" s="2">
        <f>'Moving Avg'!D2102</f>
        <v>8.7603999999999989</v>
      </c>
      <c r="G2102" s="2">
        <f>'Moving Avg'!F2102</f>
        <v>8.5004999999999988</v>
      </c>
      <c r="H2102" s="2">
        <f>'Moving Avg'!G2102</f>
        <v>8.0714799999999993</v>
      </c>
      <c r="I2102" s="2">
        <f>'Moving Avg'!H2102</f>
        <v>8.0032399999999981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  <c r="M2102" s="7">
        <f t="shared" si="320"/>
        <v>0</v>
      </c>
      <c r="N2102" s="7">
        <f t="shared" si="321"/>
        <v>100</v>
      </c>
      <c r="O2102" s="7">
        <f t="shared" si="322"/>
        <v>50</v>
      </c>
      <c r="P2102" s="7">
        <f t="shared" si="323"/>
        <v>66.5</v>
      </c>
      <c r="Q2102" s="8">
        <f t="shared" si="324"/>
        <v>52.475000000000001</v>
      </c>
      <c r="R2102" s="8">
        <f t="shared" si="325"/>
        <v>54.125</v>
      </c>
      <c r="S2102" s="8">
        <f t="shared" si="326"/>
        <v>57.424999999999997</v>
      </c>
      <c r="T2102" s="8">
        <f t="shared" si="327"/>
        <v>54.125</v>
      </c>
      <c r="U2102" s="7">
        <f t="shared" si="328"/>
        <v>54.67499999999999</v>
      </c>
      <c r="V2102" s="7">
        <f t="shared" si="329"/>
        <v>54.537499999999994</v>
      </c>
    </row>
    <row r="2103" spans="1:22" ht="13.5" x14ac:dyDescent="0.25">
      <c r="A2103" s="3">
        <f>RSI!A2103</f>
        <v>45065</v>
      </c>
      <c r="B2103" s="2">
        <f>RSI!B2103</f>
        <v>9.5039999999999996</v>
      </c>
      <c r="C2103" s="2">
        <f>RSI!I2103</f>
        <v>85.482541101129073</v>
      </c>
      <c r="D2103" s="2">
        <f>MACD!E2103</f>
        <v>-0.15662486487443772</v>
      </c>
      <c r="E2103" s="2">
        <f>MACD!F2103</f>
        <v>-2.6654470882482836E-2</v>
      </c>
      <c r="F2103" s="2">
        <f>'Moving Avg'!D2103</f>
        <v>8.9526000000000003</v>
      </c>
      <c r="G2103" s="2">
        <f>'Moving Avg'!F2103</f>
        <v>8.5585999999999984</v>
      </c>
      <c r="H2103" s="2">
        <f>'Moving Avg'!G2103</f>
        <v>8.110199999999999</v>
      </c>
      <c r="I2103" s="2">
        <f>'Moving Avg'!H2103</f>
        <v>8.0126399999999975</v>
      </c>
      <c r="J2103" s="5" t="str">
        <f>OBV!F2103</f>
        <v>BULLISH</v>
      </c>
      <c r="K2103" s="5" t="str">
        <f>OBV!G2103</f>
        <v>NEUTRAL</v>
      </c>
      <c r="L2103" s="5" t="str">
        <f>OBV!H2103</f>
        <v>CONFIRMED BULLISH</v>
      </c>
      <c r="M2103" s="7">
        <f t="shared" si="320"/>
        <v>0</v>
      </c>
      <c r="N2103" s="7">
        <f t="shared" si="321"/>
        <v>100</v>
      </c>
      <c r="O2103" s="7">
        <f t="shared" si="322"/>
        <v>50</v>
      </c>
      <c r="P2103" s="7">
        <f t="shared" si="323"/>
        <v>83.5</v>
      </c>
      <c r="Q2103" s="8">
        <f t="shared" si="324"/>
        <v>55.024999999999999</v>
      </c>
      <c r="R2103" s="8">
        <f t="shared" si="325"/>
        <v>58.375</v>
      </c>
      <c r="S2103" s="8">
        <f t="shared" si="326"/>
        <v>65.075000000000003</v>
      </c>
      <c r="T2103" s="8">
        <f t="shared" si="327"/>
        <v>58.375</v>
      </c>
      <c r="U2103" s="7">
        <f t="shared" si="328"/>
        <v>59.491666666666674</v>
      </c>
      <c r="V2103" s="7">
        <f t="shared" si="329"/>
        <v>59.212500000000006</v>
      </c>
    </row>
    <row r="2104" spans="1:22" ht="13.5" x14ac:dyDescent="0.25">
      <c r="A2104" s="3">
        <f>RSI!A2104</f>
        <v>45068</v>
      </c>
      <c r="B2104" s="2">
        <f>RSI!B2104</f>
        <v>9.093</v>
      </c>
      <c r="C2104" s="2">
        <f>RSI!I2104</f>
        <v>65.765335635363186</v>
      </c>
      <c r="D2104" s="2">
        <f>MACD!E2104</f>
        <v>-0.17958213877636986</v>
      </c>
      <c r="E2104" s="2">
        <f>MACD!F2104</f>
        <v>-5.7240004461260249E-2</v>
      </c>
      <c r="F2104" s="2">
        <f>'Moving Avg'!D2104</f>
        <v>9.0367999999999995</v>
      </c>
      <c r="G2104" s="2">
        <f>'Moving Avg'!F2104</f>
        <v>8.5900999999999978</v>
      </c>
      <c r="H2104" s="2">
        <f>'Moving Avg'!G2104</f>
        <v>8.1406999999999989</v>
      </c>
      <c r="I2104" s="2">
        <f>'Moving Avg'!H2104</f>
        <v>8.0199849999999984</v>
      </c>
      <c r="J2104" s="5" t="str">
        <f>OBV!F2104</f>
        <v>BULLISH</v>
      </c>
      <c r="K2104" s="5" t="str">
        <f>OBV!G2104</f>
        <v>NEUTRAL</v>
      </c>
      <c r="L2104" s="5" t="str">
        <f>OBV!H2104</f>
        <v>BULLISH DIVERGENCE</v>
      </c>
      <c r="M2104" s="7">
        <f t="shared" si="320"/>
        <v>25</v>
      </c>
      <c r="N2104" s="7">
        <f t="shared" si="321"/>
        <v>100</v>
      </c>
      <c r="O2104" s="7">
        <f t="shared" si="322"/>
        <v>50</v>
      </c>
      <c r="P2104" s="7">
        <f t="shared" si="323"/>
        <v>66.5</v>
      </c>
      <c r="Q2104" s="8">
        <f t="shared" si="324"/>
        <v>61.225000000000001</v>
      </c>
      <c r="R2104" s="8">
        <f t="shared" si="325"/>
        <v>59.125</v>
      </c>
      <c r="S2104" s="8">
        <f t="shared" si="326"/>
        <v>61.174999999999997</v>
      </c>
      <c r="T2104" s="8">
        <f t="shared" si="327"/>
        <v>60.375</v>
      </c>
      <c r="U2104" s="7">
        <f t="shared" si="328"/>
        <v>60.508333333333326</v>
      </c>
      <c r="V2104" s="7">
        <f t="shared" si="329"/>
        <v>60.474999999999994</v>
      </c>
    </row>
    <row r="2105" spans="1:22" ht="13.5" x14ac:dyDescent="0.25">
      <c r="A2105" s="3">
        <f>RSI!A2105</f>
        <v>45069</v>
      </c>
      <c r="B2105" s="2">
        <f>RSI!B2105</f>
        <v>9.0579999999999998</v>
      </c>
      <c r="C2105" s="2">
        <f>RSI!I2105</f>
        <v>64.402997464688298</v>
      </c>
      <c r="D2105" s="2">
        <f>MACD!E2105</f>
        <v>-0.19965314096419284</v>
      </c>
      <c r="E2105" s="2">
        <f>MACD!F2105</f>
        <v>-8.5722631761846774E-2</v>
      </c>
      <c r="F2105" s="2">
        <f>'Moving Avg'!D2105</f>
        <v>9.1140000000000008</v>
      </c>
      <c r="G2105" s="2">
        <f>'Moving Avg'!F2105</f>
        <v>8.6198499999999978</v>
      </c>
      <c r="H2105" s="2">
        <f>'Moving Avg'!G2105</f>
        <v>8.1704999999999988</v>
      </c>
      <c r="I2105" s="2">
        <f>'Moving Avg'!H2105</f>
        <v>8.0271549999999987</v>
      </c>
      <c r="J2105" s="5" t="str">
        <f>OBV!F2105</f>
        <v>BULLISH</v>
      </c>
      <c r="K2105" s="5" t="str">
        <f>OBV!G2105</f>
        <v>NEUTRAL</v>
      </c>
      <c r="L2105" s="5" t="str">
        <f>OBV!H2105</f>
        <v>BULLISH DIVERGENCE</v>
      </c>
      <c r="M2105" s="7">
        <f t="shared" si="320"/>
        <v>25</v>
      </c>
      <c r="N2105" s="7">
        <f t="shared" si="321"/>
        <v>100</v>
      </c>
      <c r="O2105" s="7">
        <f t="shared" si="322"/>
        <v>50</v>
      </c>
      <c r="P2105" s="7">
        <f t="shared" si="323"/>
        <v>66.5</v>
      </c>
      <c r="Q2105" s="8">
        <f t="shared" si="324"/>
        <v>61.225000000000001</v>
      </c>
      <c r="R2105" s="8">
        <f t="shared" si="325"/>
        <v>59.125</v>
      </c>
      <c r="S2105" s="8">
        <f t="shared" si="326"/>
        <v>61.174999999999997</v>
      </c>
      <c r="T2105" s="8">
        <f t="shared" si="327"/>
        <v>60.375</v>
      </c>
      <c r="U2105" s="7">
        <f t="shared" si="328"/>
        <v>60.508333333333326</v>
      </c>
      <c r="V2105" s="7">
        <f t="shared" si="329"/>
        <v>60.474999999999994</v>
      </c>
    </row>
    <row r="2106" spans="1:22" ht="13.5" x14ac:dyDescent="0.25">
      <c r="A2106" s="3">
        <f>RSI!A2106</f>
        <v>45070</v>
      </c>
      <c r="B2106" s="2">
        <f>RSI!B2106</f>
        <v>9.0579999999999998</v>
      </c>
      <c r="C2106" s="2">
        <f>RSI!I2106</f>
        <v>64.402997464688298</v>
      </c>
      <c r="D2106" s="2">
        <f>MACD!E2106</f>
        <v>-0.21942782198355104</v>
      </c>
      <c r="E2106" s="2">
        <f>MACD!F2106</f>
        <v>-0.11246366980618763</v>
      </c>
      <c r="F2106" s="2">
        <f>'Moving Avg'!D2106</f>
        <v>9.1733999999999991</v>
      </c>
      <c r="G2106" s="2">
        <f>'Moving Avg'!F2106</f>
        <v>8.6536499999999972</v>
      </c>
      <c r="H2106" s="2">
        <f>'Moving Avg'!G2106</f>
        <v>8.2002999999999986</v>
      </c>
      <c r="I2106" s="2">
        <f>'Moving Avg'!H2106</f>
        <v>8.0343250000000008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100</v>
      </c>
      <c r="O2106" s="7">
        <f t="shared" si="322"/>
        <v>50</v>
      </c>
      <c r="P2106" s="7">
        <f t="shared" si="323"/>
        <v>16.5</v>
      </c>
      <c r="Q2106" s="8">
        <f t="shared" si="324"/>
        <v>53.725000000000001</v>
      </c>
      <c r="R2106" s="8">
        <f t="shared" si="325"/>
        <v>46.625</v>
      </c>
      <c r="S2106" s="8">
        <f t="shared" si="326"/>
        <v>38.674999999999997</v>
      </c>
      <c r="T2106" s="8">
        <f t="shared" si="327"/>
        <v>47.875</v>
      </c>
      <c r="U2106" s="7">
        <f t="shared" si="328"/>
        <v>46.341666666666661</v>
      </c>
      <c r="V2106" s="7">
        <f t="shared" si="329"/>
        <v>46.724999999999994</v>
      </c>
    </row>
    <row r="2107" spans="1:22" ht="13.5" x14ac:dyDescent="0.25">
      <c r="A2107" s="3">
        <f>RSI!A2107</f>
        <v>45071</v>
      </c>
      <c r="B2107" s="2">
        <f>RSI!B2107</f>
        <v>9.0579999999999998</v>
      </c>
      <c r="C2107" s="2">
        <f>RSI!I2107</f>
        <v>64.402997464688298</v>
      </c>
      <c r="D2107" s="2">
        <f>MACD!E2107</f>
        <v>-0.23259114389919056</v>
      </c>
      <c r="E2107" s="2">
        <f>MACD!F2107</f>
        <v>-0.13648916462478822</v>
      </c>
      <c r="F2107" s="2">
        <f>'Moving Avg'!D2107</f>
        <v>9.1541999999999994</v>
      </c>
      <c r="G2107" s="2">
        <f>'Moving Avg'!F2107</f>
        <v>8.6898499999999963</v>
      </c>
      <c r="H2107" s="2">
        <f>'Moving Avg'!G2107</f>
        <v>8.2301000000000002</v>
      </c>
      <c r="I2107" s="2">
        <f>'Moving Avg'!H2107</f>
        <v>8.0414949999999994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100</v>
      </c>
      <c r="O2107" s="7">
        <f t="shared" si="322"/>
        <v>50</v>
      </c>
      <c r="P2107" s="7">
        <f t="shared" si="323"/>
        <v>16.5</v>
      </c>
      <c r="Q2107" s="8">
        <f t="shared" si="324"/>
        <v>53.725000000000001</v>
      </c>
      <c r="R2107" s="8">
        <f t="shared" si="325"/>
        <v>46.625</v>
      </c>
      <c r="S2107" s="8">
        <f t="shared" si="326"/>
        <v>38.674999999999997</v>
      </c>
      <c r="T2107" s="8">
        <f t="shared" si="327"/>
        <v>47.875</v>
      </c>
      <c r="U2107" s="7">
        <f t="shared" si="328"/>
        <v>46.341666666666661</v>
      </c>
      <c r="V2107" s="7">
        <f t="shared" si="329"/>
        <v>46.724999999999994</v>
      </c>
    </row>
    <row r="2108" spans="1:22" ht="13.5" x14ac:dyDescent="0.25">
      <c r="A2108" s="3">
        <f>RSI!A2108</f>
        <v>45072</v>
      </c>
      <c r="B2108" s="2">
        <f>RSI!B2108</f>
        <v>9.0579999999999998</v>
      </c>
      <c r="C2108" s="2">
        <f>RSI!I2108</f>
        <v>64.402997464688298</v>
      </c>
      <c r="D2108" s="2">
        <f>MACD!E2108</f>
        <v>-0.24612262239264737</v>
      </c>
      <c r="E2108" s="2">
        <f>MACD!F2108</f>
        <v>-0.15841585617836007</v>
      </c>
      <c r="F2108" s="2">
        <f>'Moving Avg'!D2108</f>
        <v>9.0649999999999995</v>
      </c>
      <c r="G2108" s="2">
        <f>'Moving Avg'!F2108</f>
        <v>8.7276999999999969</v>
      </c>
      <c r="H2108" s="2">
        <f>'Moving Avg'!G2108</f>
        <v>8.2661800000000003</v>
      </c>
      <c r="I2108" s="2">
        <f>'Moving Avg'!H2108</f>
        <v>8.0489049999999995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100</v>
      </c>
      <c r="O2108" s="7">
        <f t="shared" si="322"/>
        <v>50</v>
      </c>
      <c r="P2108" s="7">
        <f t="shared" si="323"/>
        <v>16.5</v>
      </c>
      <c r="Q2108" s="8">
        <f t="shared" si="324"/>
        <v>53.725000000000001</v>
      </c>
      <c r="R2108" s="8">
        <f t="shared" si="325"/>
        <v>46.625</v>
      </c>
      <c r="S2108" s="8">
        <f t="shared" si="326"/>
        <v>38.674999999999997</v>
      </c>
      <c r="T2108" s="8">
        <f t="shared" si="327"/>
        <v>47.875</v>
      </c>
      <c r="U2108" s="7">
        <f t="shared" si="328"/>
        <v>46.341666666666661</v>
      </c>
      <c r="V2108" s="7">
        <f t="shared" si="329"/>
        <v>46.724999999999994</v>
      </c>
    </row>
    <row r="2109" spans="1:22" ht="13.5" x14ac:dyDescent="0.25">
      <c r="A2109" s="3">
        <f>RSI!A2109</f>
        <v>45075</v>
      </c>
      <c r="B2109" s="2">
        <f>RSI!B2109</f>
        <v>9.0579999999999998</v>
      </c>
      <c r="C2109" s="2">
        <f>RSI!I2109</f>
        <v>64.402997464688298</v>
      </c>
      <c r="D2109" s="2">
        <f>MACD!E2109</f>
        <v>-0.23994218392008548</v>
      </c>
      <c r="E2109" s="2">
        <f>MACD!F2109</f>
        <v>-0.17472112172670515</v>
      </c>
      <c r="F2109" s="2">
        <f>'Moving Avg'!D2109</f>
        <v>9.0579999999999998</v>
      </c>
      <c r="G2109" s="2">
        <f>'Moving Avg'!F2109</f>
        <v>8.763499999999997</v>
      </c>
      <c r="H2109" s="2">
        <f>'Moving Avg'!G2109</f>
        <v>8.3024199999999997</v>
      </c>
      <c r="I2109" s="2">
        <f>'Moving Avg'!H2109</f>
        <v>8.0563149999999997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100</v>
      </c>
      <c r="O2109" s="7">
        <f t="shared" si="322"/>
        <v>50</v>
      </c>
      <c r="P2109" s="7">
        <f t="shared" si="323"/>
        <v>16.5</v>
      </c>
      <c r="Q2109" s="8">
        <f t="shared" si="324"/>
        <v>53.725000000000001</v>
      </c>
      <c r="R2109" s="8">
        <f t="shared" si="325"/>
        <v>46.625</v>
      </c>
      <c r="S2109" s="8">
        <f t="shared" si="326"/>
        <v>38.674999999999997</v>
      </c>
      <c r="T2109" s="8">
        <f t="shared" si="327"/>
        <v>47.875</v>
      </c>
      <c r="U2109" s="7">
        <f t="shared" si="328"/>
        <v>46.341666666666661</v>
      </c>
      <c r="V2109" s="7">
        <f t="shared" si="329"/>
        <v>46.724999999999994</v>
      </c>
    </row>
    <row r="2110" spans="1:22" ht="13.5" x14ac:dyDescent="0.25">
      <c r="A2110" s="3">
        <f>RSI!A2110</f>
        <v>45076</v>
      </c>
      <c r="B2110" s="2">
        <f>RSI!B2110</f>
        <v>9.0579999999999998</v>
      </c>
      <c r="C2110" s="2">
        <f>RSI!I2110</f>
        <v>64.402997464688298</v>
      </c>
      <c r="D2110" s="2">
        <f>MACD!E2110</f>
        <v>-0.23676443658209223</v>
      </c>
      <c r="E2110" s="2">
        <f>MACD!F2110</f>
        <v>-0.18712978469778258</v>
      </c>
      <c r="F2110" s="2">
        <f>'Moving Avg'!D2110</f>
        <v>9.0579999999999998</v>
      </c>
      <c r="G2110" s="2">
        <f>'Moving Avg'!F2110</f>
        <v>8.7992999999999988</v>
      </c>
      <c r="H2110" s="2">
        <f>'Moving Avg'!G2110</f>
        <v>8.3389799999999994</v>
      </c>
      <c r="I2110" s="2">
        <f>'Moving Avg'!H2110</f>
        <v>8.0637249999999998</v>
      </c>
      <c r="J2110" s="5" t="str">
        <f>OBV!F2110</f>
        <v>NEUTRAL</v>
      </c>
      <c r="K2110" s="5" t="str">
        <f>OBV!G2110</f>
        <v>NEUTRAL</v>
      </c>
      <c r="L2110" s="5" t="str">
        <f>OBV!H2110</f>
        <v>NEUTRAL</v>
      </c>
      <c r="M2110" s="7">
        <f t="shared" si="320"/>
        <v>25</v>
      </c>
      <c r="N2110" s="7">
        <f t="shared" si="321"/>
        <v>100</v>
      </c>
      <c r="O2110" s="7">
        <f t="shared" si="322"/>
        <v>50</v>
      </c>
      <c r="P2110" s="7">
        <f t="shared" si="323"/>
        <v>33</v>
      </c>
      <c r="Q2110" s="8">
        <f t="shared" si="324"/>
        <v>56.2</v>
      </c>
      <c r="R2110" s="8">
        <f t="shared" si="325"/>
        <v>50.75</v>
      </c>
      <c r="S2110" s="8">
        <f t="shared" si="326"/>
        <v>46.1</v>
      </c>
      <c r="T2110" s="8">
        <f t="shared" si="327"/>
        <v>52</v>
      </c>
      <c r="U2110" s="7">
        <f t="shared" si="328"/>
        <v>51.016666666666673</v>
      </c>
      <c r="V2110" s="7">
        <f t="shared" si="329"/>
        <v>51.262500000000003</v>
      </c>
    </row>
    <row r="2111" spans="1:22" ht="13.5" x14ac:dyDescent="0.25">
      <c r="A2111" s="3">
        <f>RSI!A2111</f>
        <v>45077</v>
      </c>
      <c r="B2111" s="2">
        <f>RSI!B2111</f>
        <v>9.0579999999999998</v>
      </c>
      <c r="C2111" s="2">
        <f>RSI!I2111</f>
        <v>64.402997464688298</v>
      </c>
      <c r="D2111" s="2">
        <f>MACD!E2111</f>
        <v>-0.22228313098586483</v>
      </c>
      <c r="E2111" s="2">
        <f>MACD!F2111</f>
        <v>-0.19416045395539905</v>
      </c>
      <c r="F2111" s="2">
        <f>'Moving Avg'!D2111</f>
        <v>9.0579999999999998</v>
      </c>
      <c r="G2111" s="2">
        <f>'Moving Avg'!F2111</f>
        <v>8.8350999999999971</v>
      </c>
      <c r="H2111" s="2">
        <f>'Moving Avg'!G2111</f>
        <v>8.3755400000000009</v>
      </c>
      <c r="I2111" s="2">
        <f>'Moving Avg'!H2111</f>
        <v>8.0711349999999999</v>
      </c>
      <c r="J2111" s="5" t="str">
        <f>OBV!F2111</f>
        <v>NEUTRAL</v>
      </c>
      <c r="K2111" s="5" t="str">
        <f>OBV!G2111</f>
        <v>NEUTRAL</v>
      </c>
      <c r="L2111" s="5" t="str">
        <f>OBV!H2111</f>
        <v>NEUTRAL</v>
      </c>
      <c r="M2111" s="7">
        <f t="shared" si="320"/>
        <v>25</v>
      </c>
      <c r="N2111" s="7">
        <f t="shared" si="321"/>
        <v>100</v>
      </c>
      <c r="O2111" s="7">
        <f t="shared" si="322"/>
        <v>50</v>
      </c>
      <c r="P2111" s="7">
        <f t="shared" si="323"/>
        <v>33</v>
      </c>
      <c r="Q2111" s="8">
        <f t="shared" si="324"/>
        <v>56.2</v>
      </c>
      <c r="R2111" s="8">
        <f t="shared" si="325"/>
        <v>50.75</v>
      </c>
      <c r="S2111" s="8">
        <f t="shared" si="326"/>
        <v>46.1</v>
      </c>
      <c r="T2111" s="8">
        <f t="shared" si="327"/>
        <v>52</v>
      </c>
      <c r="U2111" s="7">
        <f t="shared" si="328"/>
        <v>51.016666666666673</v>
      </c>
      <c r="V2111" s="7">
        <f t="shared" si="329"/>
        <v>51.262500000000003</v>
      </c>
    </row>
    <row r="2112" spans="1:22" ht="13.5" x14ac:dyDescent="0.25">
      <c r="A2112" s="3">
        <f>RSI!A2112</f>
        <v>45078</v>
      </c>
      <c r="B2112" s="2">
        <f>RSI!B2112</f>
        <v>9.0579999999999998</v>
      </c>
      <c r="C2112" s="2">
        <f>RSI!I2112</f>
        <v>64.402997464688298</v>
      </c>
      <c r="D2112" s="2">
        <f>MACD!E2112</f>
        <v>-0.15132731456732884</v>
      </c>
      <c r="E2112" s="2">
        <f>MACD!F2112</f>
        <v>-0.18559382607778502</v>
      </c>
      <c r="F2112" s="2">
        <f>'Moving Avg'!D2112</f>
        <v>9.0579999999999998</v>
      </c>
      <c r="G2112" s="2">
        <f>'Moving Avg'!F2112</f>
        <v>8.8708999999999971</v>
      </c>
      <c r="H2112" s="2">
        <f>'Moving Avg'!G2112</f>
        <v>8.4185600000000012</v>
      </c>
      <c r="I2112" s="2">
        <f>'Moving Avg'!H2112</f>
        <v>8.0783050000000003</v>
      </c>
      <c r="J2112" s="5" t="str">
        <f>OBV!F2112</f>
        <v>NEUTRAL</v>
      </c>
      <c r="K2112" s="5" t="str">
        <f>OBV!G2112</f>
        <v>NEUTRAL</v>
      </c>
      <c r="L2112" s="5" t="str">
        <f>OBV!H2112</f>
        <v>NEUTRAL</v>
      </c>
      <c r="M2112" s="7">
        <f t="shared" si="320"/>
        <v>25</v>
      </c>
      <c r="N2112" s="7">
        <f t="shared" si="321"/>
        <v>0</v>
      </c>
      <c r="O2112" s="7">
        <f t="shared" si="322"/>
        <v>50</v>
      </c>
      <c r="P2112" s="7">
        <f t="shared" si="323"/>
        <v>33</v>
      </c>
      <c r="Q2112" s="8">
        <f t="shared" si="324"/>
        <v>21.2</v>
      </c>
      <c r="R2112" s="8">
        <f t="shared" si="325"/>
        <v>30.75</v>
      </c>
      <c r="S2112" s="8">
        <f t="shared" si="326"/>
        <v>31.1</v>
      </c>
      <c r="T2112" s="8">
        <f t="shared" si="327"/>
        <v>27</v>
      </c>
      <c r="U2112" s="7">
        <f t="shared" si="328"/>
        <v>27.683333333333337</v>
      </c>
      <c r="V2112" s="7">
        <f t="shared" si="329"/>
        <v>27.512500000000003</v>
      </c>
    </row>
    <row r="2113" spans="1:22" ht="13.5" x14ac:dyDescent="0.25">
      <c r="A2113" s="3">
        <f>RSI!A2113</f>
        <v>45079</v>
      </c>
      <c r="B2113" s="2">
        <f>RSI!B2113</f>
        <v>9.0579999999999998</v>
      </c>
      <c r="C2113" s="2">
        <f>RSI!I2113</f>
        <v>64.402997464688298</v>
      </c>
      <c r="D2113" s="2">
        <f>MACD!E2113</f>
        <v>-3.9070451965143249E-2</v>
      </c>
      <c r="E2113" s="2">
        <f>MACD!F2113</f>
        <v>-0.15628915125525669</v>
      </c>
      <c r="F2113" s="2">
        <f>'Moving Avg'!D2113</f>
        <v>9.0579999999999998</v>
      </c>
      <c r="G2113" s="2">
        <f>'Moving Avg'!F2113</f>
        <v>8.8986499999999964</v>
      </c>
      <c r="H2113" s="2">
        <f>'Moving Avg'!G2113</f>
        <v>8.4633600000000015</v>
      </c>
      <c r="I2113" s="2">
        <f>'Moving Avg'!H2113</f>
        <v>8.0854750000000006</v>
      </c>
      <c r="J2113" s="5" t="str">
        <f>OBV!F2113</f>
        <v>NEUTRAL</v>
      </c>
      <c r="K2113" s="5" t="str">
        <f>OBV!G2113</f>
        <v>NEUTRAL</v>
      </c>
      <c r="L2113" s="5" t="str">
        <f>OBV!H2113</f>
        <v>NEUTRAL</v>
      </c>
      <c r="M2113" s="7">
        <f t="shared" si="320"/>
        <v>25</v>
      </c>
      <c r="N2113" s="7">
        <f t="shared" si="321"/>
        <v>0</v>
      </c>
      <c r="O2113" s="7">
        <f t="shared" si="322"/>
        <v>50</v>
      </c>
      <c r="P2113" s="7">
        <f t="shared" si="323"/>
        <v>33</v>
      </c>
      <c r="Q2113" s="8">
        <f t="shared" si="324"/>
        <v>21.2</v>
      </c>
      <c r="R2113" s="8">
        <f t="shared" si="325"/>
        <v>30.75</v>
      </c>
      <c r="S2113" s="8">
        <f t="shared" si="326"/>
        <v>31.1</v>
      </c>
      <c r="T2113" s="8">
        <f t="shared" si="327"/>
        <v>27</v>
      </c>
      <c r="U2113" s="7">
        <f t="shared" si="328"/>
        <v>27.683333333333337</v>
      </c>
      <c r="V2113" s="7">
        <f t="shared" si="329"/>
        <v>27.512500000000003</v>
      </c>
    </row>
    <row r="2114" spans="1:22" ht="13.5" x14ac:dyDescent="0.25">
      <c r="A2114" s="3">
        <f>RSI!A2114</f>
        <v>45082</v>
      </c>
      <c r="B2114" s="2">
        <f>RSI!B2114</f>
        <v>9.0579999999999998</v>
      </c>
      <c r="C2114" s="2">
        <f>RSI!I2114</f>
        <v>64.402997464688298</v>
      </c>
      <c r="D2114" s="2">
        <f>MACD!E2114</f>
        <v>-8.8228194196684484E-3</v>
      </c>
      <c r="E2114" s="2">
        <f>MACD!F2114</f>
        <v>-0.12679588488813906</v>
      </c>
      <c r="F2114" s="2">
        <f>'Moving Avg'!D2114</f>
        <v>9.0579999999999998</v>
      </c>
      <c r="G2114" s="2">
        <f>'Moving Avg'!F2114</f>
        <v>8.9263999999999974</v>
      </c>
      <c r="H2114" s="2">
        <f>'Moving Avg'!G2114</f>
        <v>8.5020200000000017</v>
      </c>
      <c r="I2114" s="2">
        <f>'Moving Avg'!H2114</f>
        <v>8.0912749999999996</v>
      </c>
      <c r="J2114" s="5" t="str">
        <f>OBV!F2114</f>
        <v>NEUTRAL</v>
      </c>
      <c r="K2114" s="5" t="str">
        <f>OBV!G2114</f>
        <v>NEUTRAL</v>
      </c>
      <c r="L2114" s="5" t="str">
        <f>OBV!H2114</f>
        <v>NEUTRAL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33</v>
      </c>
      <c r="Q2114" s="8">
        <f t="shared" si="324"/>
        <v>21.2</v>
      </c>
      <c r="R2114" s="8">
        <f t="shared" si="325"/>
        <v>30.75</v>
      </c>
      <c r="S2114" s="8">
        <f t="shared" si="326"/>
        <v>31.1</v>
      </c>
      <c r="T2114" s="8">
        <f t="shared" si="327"/>
        <v>27</v>
      </c>
      <c r="U2114" s="7">
        <f t="shared" si="328"/>
        <v>27.683333333333337</v>
      </c>
      <c r="V2114" s="7">
        <f t="shared" si="329"/>
        <v>27.512500000000003</v>
      </c>
    </row>
    <row r="2115" spans="1:22" ht="13.5" x14ac:dyDescent="0.25">
      <c r="A2115" s="3">
        <f>RSI!A2115</f>
        <v>45083</v>
      </c>
      <c r="B2115" s="2">
        <f>RSI!B2115</f>
        <v>9.0579999999999998</v>
      </c>
      <c r="C2115" s="2">
        <f>RSI!I2115</f>
        <v>64.402997464688298</v>
      </c>
      <c r="D2115" s="2">
        <f>MACD!E2115</f>
        <v>9.9902581520812106E-3</v>
      </c>
      <c r="E2115" s="2">
        <f>MACD!F2115</f>
        <v>-9.9438656280095003E-2</v>
      </c>
      <c r="F2115" s="2">
        <f>'Moving Avg'!D2115</f>
        <v>9.0579999999999998</v>
      </c>
      <c r="G2115" s="2">
        <f>'Moving Avg'!F2115</f>
        <v>8.9541499999999949</v>
      </c>
      <c r="H2115" s="2">
        <f>'Moving Avg'!G2115</f>
        <v>8.5427800000000005</v>
      </c>
      <c r="I2115" s="2">
        <f>'Moving Avg'!H2115</f>
        <v>8.0970750000000002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  <c r="M2115" s="7">
        <f t="shared" si="330"/>
        <v>25</v>
      </c>
      <c r="N2115" s="7">
        <f t="shared" si="331"/>
        <v>0</v>
      </c>
      <c r="O2115" s="7">
        <f t="shared" si="332"/>
        <v>50</v>
      </c>
      <c r="P2115" s="7">
        <f t="shared" si="333"/>
        <v>33</v>
      </c>
      <c r="Q2115" s="8">
        <f t="shared" ref="Q2115:Q2178" si="334">0.35*M2115+N2115*0.35+O2115*0.15+P2115*0.15</f>
        <v>21.2</v>
      </c>
      <c r="R2115" s="8">
        <f t="shared" ref="R2115:R2178" si="335">M2115*0.2+N2115*0.2+O2115*0.35+P2115*0.25</f>
        <v>30.75</v>
      </c>
      <c r="S2115" s="8">
        <f t="shared" ref="S2115:S2178" si="336">M2115*0.15+N2115*0.15+O2115*0.25+P2115*0.45</f>
        <v>31.1</v>
      </c>
      <c r="T2115" s="8">
        <f t="shared" ref="T2115:T2178" si="337">0.25*SUM(M2115:P2115)</f>
        <v>27</v>
      </c>
      <c r="U2115" s="7">
        <f t="shared" ref="U2115:U2178" si="338">SUM(Q2115:S2115)/3</f>
        <v>27.683333333333337</v>
      </c>
      <c r="V2115" s="7">
        <f t="shared" ref="V2115:V2178" si="339">SUM(Q2115:T2115)/4</f>
        <v>27.512500000000003</v>
      </c>
    </row>
    <row r="2116" spans="1:22" ht="13.5" x14ac:dyDescent="0.25">
      <c r="A2116" s="3">
        <f>RSI!A2116</f>
        <v>45084</v>
      </c>
      <c r="B2116" s="2">
        <f>RSI!B2116</f>
        <v>9.0489999999999995</v>
      </c>
      <c r="C2116" s="2">
        <f>RSI!I2116</f>
        <v>63.637041421790705</v>
      </c>
      <c r="D2116" s="2">
        <f>MACD!E2116</f>
        <v>2.528266641311383E-2</v>
      </c>
      <c r="E2116" s="2">
        <f>MACD!F2116</f>
        <v>-7.4494391741453253E-2</v>
      </c>
      <c r="F2116" s="2">
        <f>'Moving Avg'!D2116</f>
        <v>9.0562000000000005</v>
      </c>
      <c r="G2116" s="2">
        <f>'Moving Avg'!F2116</f>
        <v>8.981449999999997</v>
      </c>
      <c r="H2116" s="2">
        <f>'Moving Avg'!G2116</f>
        <v>8.5833600000000008</v>
      </c>
      <c r="I2116" s="2">
        <f>'Moving Avg'!H2116</f>
        <v>8.1028299999999991</v>
      </c>
      <c r="J2116" s="5" t="str">
        <f>OBV!F2116</f>
        <v>BEARISH</v>
      </c>
      <c r="K2116" s="5" t="str">
        <f>OBV!G2116</f>
        <v>NEUTRAL</v>
      </c>
      <c r="L2116" s="5" t="str">
        <f>OBV!H2116</f>
        <v>CONFIRMED BEARISH</v>
      </c>
      <c r="M2116" s="7">
        <f t="shared" si="330"/>
        <v>25</v>
      </c>
      <c r="N2116" s="7">
        <f t="shared" si="331"/>
        <v>0</v>
      </c>
      <c r="O2116" s="7">
        <f t="shared" si="332"/>
        <v>50</v>
      </c>
      <c r="P2116" s="7">
        <f t="shared" si="333"/>
        <v>16.5</v>
      </c>
      <c r="Q2116" s="8">
        <f t="shared" si="334"/>
        <v>18.725000000000001</v>
      </c>
      <c r="R2116" s="8">
        <f t="shared" si="335"/>
        <v>26.625</v>
      </c>
      <c r="S2116" s="8">
        <f t="shared" si="336"/>
        <v>23.675000000000001</v>
      </c>
      <c r="T2116" s="8">
        <f t="shared" si="337"/>
        <v>22.875</v>
      </c>
      <c r="U2116" s="7">
        <f t="shared" si="338"/>
        <v>23.008333333333336</v>
      </c>
      <c r="V2116" s="7">
        <f t="shared" si="339"/>
        <v>22.975000000000001</v>
      </c>
    </row>
    <row r="2117" spans="1:22" ht="13.5" x14ac:dyDescent="0.25">
      <c r="A2117" s="3">
        <f>RSI!A2117</f>
        <v>45085</v>
      </c>
      <c r="B2117" s="2">
        <f>RSI!B2117</f>
        <v>9.0489999999999995</v>
      </c>
      <c r="C2117" s="2">
        <f>RSI!I2117</f>
        <v>63.637041421790698</v>
      </c>
      <c r="D2117" s="2">
        <f>MACD!E2117</f>
        <v>3.7078340504656637E-2</v>
      </c>
      <c r="E2117" s="2">
        <f>MACD!F2117</f>
        <v>-5.2179845292231276E-2</v>
      </c>
      <c r="F2117" s="2">
        <f>'Moving Avg'!D2117</f>
        <v>9.0543999999999993</v>
      </c>
      <c r="G2117" s="2">
        <f>'Moving Avg'!F2117</f>
        <v>9.0067499999999967</v>
      </c>
      <c r="H2117" s="2">
        <f>'Moving Avg'!G2117</f>
        <v>8.6239399999999993</v>
      </c>
      <c r="I2117" s="2">
        <f>'Moving Avg'!H2117</f>
        <v>8.1073749999999993</v>
      </c>
      <c r="J2117" s="5" t="str">
        <f>OBV!F2117</f>
        <v>BEARISH</v>
      </c>
      <c r="K2117" s="5" t="str">
        <f>OBV!G2117</f>
        <v>NEUTRAL</v>
      </c>
      <c r="L2117" s="5" t="str">
        <f>OBV!H2117</f>
        <v>CONFIRMED BEARISH</v>
      </c>
      <c r="M2117" s="7">
        <f t="shared" si="330"/>
        <v>25</v>
      </c>
      <c r="N2117" s="7">
        <f t="shared" si="331"/>
        <v>0</v>
      </c>
      <c r="O2117" s="7">
        <f t="shared" si="332"/>
        <v>50</v>
      </c>
      <c r="P2117" s="7">
        <f t="shared" si="333"/>
        <v>16.5</v>
      </c>
      <c r="Q2117" s="8">
        <f t="shared" si="334"/>
        <v>18.725000000000001</v>
      </c>
      <c r="R2117" s="8">
        <f t="shared" si="335"/>
        <v>26.625</v>
      </c>
      <c r="S2117" s="8">
        <f t="shared" si="336"/>
        <v>23.675000000000001</v>
      </c>
      <c r="T2117" s="8">
        <f t="shared" si="337"/>
        <v>22.875</v>
      </c>
      <c r="U2117" s="7">
        <f t="shared" si="338"/>
        <v>23.008333333333336</v>
      </c>
      <c r="V2117" s="7">
        <f t="shared" si="339"/>
        <v>22.975000000000001</v>
      </c>
    </row>
    <row r="2118" spans="1:22" ht="13.5" x14ac:dyDescent="0.25">
      <c r="A2118" s="3">
        <f>RSI!A2118</f>
        <v>45086</v>
      </c>
      <c r="B2118" s="2">
        <f>RSI!B2118</f>
        <v>9.0410000000000004</v>
      </c>
      <c r="C2118" s="2">
        <f>RSI!I2118</f>
        <v>62.866258253218568</v>
      </c>
      <c r="D2118" s="2">
        <f>MACD!E2118</f>
        <v>4.6592577009374025E-2</v>
      </c>
      <c r="E2118" s="2">
        <f>MACD!F2118</f>
        <v>-3.2425360831910222E-2</v>
      </c>
      <c r="F2118" s="2">
        <f>'Moving Avg'!D2118</f>
        <v>9.0509999999999984</v>
      </c>
      <c r="G2118" s="2">
        <f>'Moving Avg'!F2118</f>
        <v>9.0316499999999973</v>
      </c>
      <c r="H2118" s="2">
        <f>'Moving Avg'!G2118</f>
        <v>8.65808</v>
      </c>
      <c r="I2118" s="2">
        <f>'Moving Avg'!H2118</f>
        <v>8.1118799999999993</v>
      </c>
      <c r="J2118" s="5" t="str">
        <f>OBV!F2118</f>
        <v>BEARISH</v>
      </c>
      <c r="K2118" s="5" t="str">
        <f>OBV!G2118</f>
        <v>NEUTRAL</v>
      </c>
      <c r="L2118" s="5" t="str">
        <f>OBV!H2118</f>
        <v>CONFIRMED BEARISH</v>
      </c>
      <c r="M2118" s="7">
        <f t="shared" si="330"/>
        <v>25</v>
      </c>
      <c r="N2118" s="7">
        <f t="shared" si="331"/>
        <v>0</v>
      </c>
      <c r="O2118" s="7">
        <f t="shared" si="332"/>
        <v>50</v>
      </c>
      <c r="P2118" s="7">
        <f t="shared" si="333"/>
        <v>16.5</v>
      </c>
      <c r="Q2118" s="8">
        <f t="shared" si="334"/>
        <v>18.725000000000001</v>
      </c>
      <c r="R2118" s="8">
        <f t="shared" si="335"/>
        <v>26.625</v>
      </c>
      <c r="S2118" s="8">
        <f t="shared" si="336"/>
        <v>23.675000000000001</v>
      </c>
      <c r="T2118" s="8">
        <f t="shared" si="337"/>
        <v>22.875</v>
      </c>
      <c r="U2118" s="7">
        <f t="shared" si="338"/>
        <v>23.008333333333336</v>
      </c>
      <c r="V2118" s="7">
        <f t="shared" si="339"/>
        <v>22.975000000000001</v>
      </c>
    </row>
    <row r="2119" spans="1:22" ht="13.5" x14ac:dyDescent="0.25">
      <c r="A2119" s="3">
        <f>RSI!A2119</f>
        <v>45089</v>
      </c>
      <c r="B2119" s="2">
        <f>RSI!B2119</f>
        <v>9.0410000000000004</v>
      </c>
      <c r="C2119" s="2">
        <f>RSI!I2119</f>
        <v>62.866258253218568</v>
      </c>
      <c r="D2119" s="2">
        <f>MACD!E2119</f>
        <v>5.3709513564244915E-2</v>
      </c>
      <c r="E2119" s="2">
        <f>MACD!F2119</f>
        <v>-1.5198385952679196E-2</v>
      </c>
      <c r="F2119" s="2">
        <f>'Moving Avg'!D2119</f>
        <v>9.0475999999999992</v>
      </c>
      <c r="G2119" s="2">
        <f>'Moving Avg'!F2119</f>
        <v>9.0500999999999969</v>
      </c>
      <c r="H2119" s="2">
        <f>'Moving Avg'!G2119</f>
        <v>8.6899599999999992</v>
      </c>
      <c r="I2119" s="2">
        <f>'Moving Avg'!H2119</f>
        <v>8.1151749999999989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0</v>
      </c>
      <c r="O2119" s="7">
        <f t="shared" si="332"/>
        <v>50</v>
      </c>
      <c r="P2119" s="7">
        <f t="shared" si="333"/>
        <v>16.5</v>
      </c>
      <c r="Q2119" s="8">
        <f t="shared" si="334"/>
        <v>18.725000000000001</v>
      </c>
      <c r="R2119" s="8">
        <f t="shared" si="335"/>
        <v>26.625</v>
      </c>
      <c r="S2119" s="8">
        <f t="shared" si="336"/>
        <v>23.675000000000001</v>
      </c>
      <c r="T2119" s="8">
        <f t="shared" si="337"/>
        <v>22.875</v>
      </c>
      <c r="U2119" s="7">
        <f t="shared" si="338"/>
        <v>23.008333333333336</v>
      </c>
      <c r="V2119" s="7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8.8480000000000008</v>
      </c>
      <c r="C2120" s="2">
        <f>RSI!I2120</f>
        <v>46.95400799871291</v>
      </c>
      <c r="D2120" s="2">
        <f>MACD!E2120</f>
        <v>7.3163415268895804E-2</v>
      </c>
      <c r="E2120" s="2">
        <f>MACD!F2120</f>
        <v>2.4739742916358044E-3</v>
      </c>
      <c r="F2120" s="2">
        <f>'Moving Avg'!D2120</f>
        <v>9.0055999999999994</v>
      </c>
      <c r="G2120" s="2">
        <f>'Moving Avg'!F2120</f>
        <v>9.0588999999999977</v>
      </c>
      <c r="H2120" s="2">
        <f>'Moving Avg'!G2120</f>
        <v>8.7128199999999989</v>
      </c>
      <c r="I2120" s="2">
        <f>'Moving Avg'!H2120</f>
        <v>8.1175049999999978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0</v>
      </c>
      <c r="O2120" s="7">
        <f t="shared" si="332"/>
        <v>50</v>
      </c>
      <c r="P2120" s="7">
        <f t="shared" si="333"/>
        <v>16.5</v>
      </c>
      <c r="Q2120" s="8">
        <f t="shared" si="334"/>
        <v>18.725000000000001</v>
      </c>
      <c r="R2120" s="8">
        <f t="shared" si="335"/>
        <v>26.625</v>
      </c>
      <c r="S2120" s="8">
        <f t="shared" si="336"/>
        <v>23.675000000000001</v>
      </c>
      <c r="T2120" s="8">
        <f t="shared" si="337"/>
        <v>22.875</v>
      </c>
      <c r="U2120" s="7">
        <f t="shared" si="338"/>
        <v>23.008333333333336</v>
      </c>
      <c r="V2120" s="7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8.7609999999999992</v>
      </c>
      <c r="C2121" s="2">
        <f>RSI!I2121</f>
        <v>41.815912274064765</v>
      </c>
      <c r="D2121" s="2">
        <f>MACD!E2121</f>
        <v>9.6408911872037706E-2</v>
      </c>
      <c r="E2121" s="2">
        <f>MACD!F2121</f>
        <v>2.1260961807716187E-2</v>
      </c>
      <c r="F2121" s="2">
        <f>'Moving Avg'!D2121</f>
        <v>8.9479999999999986</v>
      </c>
      <c r="G2121" s="2">
        <f>'Moving Avg'!F2121</f>
        <v>9.0588999999999977</v>
      </c>
      <c r="H2121" s="2">
        <f>'Moving Avg'!G2121</f>
        <v>8.7298999999999989</v>
      </c>
      <c r="I2121" s="2">
        <f>'Moving Avg'!H2121</f>
        <v>8.1193999999999988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0</v>
      </c>
      <c r="O2121" s="7">
        <f t="shared" si="332"/>
        <v>50</v>
      </c>
      <c r="P2121" s="7">
        <f t="shared" si="333"/>
        <v>16.5</v>
      </c>
      <c r="Q2121" s="8">
        <f t="shared" si="334"/>
        <v>18.725000000000001</v>
      </c>
      <c r="R2121" s="8">
        <f t="shared" si="335"/>
        <v>26.625</v>
      </c>
      <c r="S2121" s="8">
        <f t="shared" si="336"/>
        <v>23.675000000000001</v>
      </c>
      <c r="T2121" s="8">
        <f t="shared" si="337"/>
        <v>22.875</v>
      </c>
      <c r="U2121" s="7">
        <f t="shared" si="338"/>
        <v>23.008333333333336</v>
      </c>
      <c r="V2121" s="7">
        <f t="shared" si="339"/>
        <v>22.975000000000001</v>
      </c>
    </row>
    <row r="2122" spans="1:22" ht="13.5" x14ac:dyDescent="0.25">
      <c r="A2122" s="3">
        <f>RSI!A2122</f>
        <v>45092</v>
      </c>
      <c r="B2122" s="2">
        <f>RSI!B2122</f>
        <v>8.7870000000000008</v>
      </c>
      <c r="C2122" s="2">
        <f>RSI!I2122</f>
        <v>43.795344297130598</v>
      </c>
      <c r="D2122" s="2">
        <f>MACD!E2122</f>
        <v>0.11498120793578792</v>
      </c>
      <c r="E2122" s="2">
        <f>MACD!F2122</f>
        <v>4.000501103333054E-2</v>
      </c>
      <c r="F2122" s="2">
        <f>'Moving Avg'!D2122</f>
        <v>8.8956</v>
      </c>
      <c r="G2122" s="2">
        <f>'Moving Avg'!F2122</f>
        <v>9.0405499999999996</v>
      </c>
      <c r="H2122" s="2">
        <f>'Moving Avg'!G2122</f>
        <v>8.7444399999999991</v>
      </c>
      <c r="I2122" s="2">
        <f>'Moving Avg'!H2122</f>
        <v>8.1210199999999979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0</v>
      </c>
      <c r="O2122" s="7">
        <f t="shared" si="332"/>
        <v>50</v>
      </c>
      <c r="P2122" s="7">
        <f t="shared" si="333"/>
        <v>16.5</v>
      </c>
      <c r="Q2122" s="8">
        <f t="shared" si="334"/>
        <v>18.725000000000001</v>
      </c>
      <c r="R2122" s="8">
        <f t="shared" si="335"/>
        <v>26.625</v>
      </c>
      <c r="S2122" s="8">
        <f t="shared" si="336"/>
        <v>23.675000000000001</v>
      </c>
      <c r="T2122" s="8">
        <f t="shared" si="337"/>
        <v>22.875</v>
      </c>
      <c r="U2122" s="7">
        <f t="shared" si="338"/>
        <v>23.008333333333336</v>
      </c>
      <c r="V2122" s="7">
        <f t="shared" si="339"/>
        <v>22.975000000000001</v>
      </c>
    </row>
    <row r="2123" spans="1:22" ht="13.5" x14ac:dyDescent="0.25">
      <c r="A2123" s="3">
        <f>RSI!A2123</f>
        <v>45093</v>
      </c>
      <c r="B2123" s="2">
        <f>RSI!B2123</f>
        <v>8.7959999999999994</v>
      </c>
      <c r="C2123" s="2">
        <f>RSI!I2123</f>
        <v>44.499209309313116</v>
      </c>
      <c r="D2123" s="2">
        <f>MACD!E2123</f>
        <v>0.1306434774109686</v>
      </c>
      <c r="E2123" s="2">
        <f>MACD!F2123</f>
        <v>5.8132704308858155E-2</v>
      </c>
      <c r="F2123" s="2">
        <f>'Moving Avg'!D2123</f>
        <v>8.8466000000000005</v>
      </c>
      <c r="G2123" s="2">
        <f>'Moving Avg'!F2123</f>
        <v>9.0051499999999987</v>
      </c>
      <c r="H2123" s="2">
        <f>'Moving Avg'!G2123</f>
        <v>8.7519199999999984</v>
      </c>
      <c r="I2123" s="2">
        <f>'Moving Avg'!H2123</f>
        <v>8.1220799999999986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25</v>
      </c>
      <c r="N2123" s="7">
        <f t="shared" si="331"/>
        <v>0</v>
      </c>
      <c r="O2123" s="7">
        <f t="shared" si="332"/>
        <v>50</v>
      </c>
      <c r="P2123" s="7">
        <f t="shared" si="333"/>
        <v>16.5</v>
      </c>
      <c r="Q2123" s="8">
        <f t="shared" si="334"/>
        <v>18.725000000000001</v>
      </c>
      <c r="R2123" s="8">
        <f t="shared" si="335"/>
        <v>26.625</v>
      </c>
      <c r="S2123" s="8">
        <f t="shared" si="336"/>
        <v>23.675000000000001</v>
      </c>
      <c r="T2123" s="8">
        <f t="shared" si="337"/>
        <v>22.875</v>
      </c>
      <c r="U2123" s="7">
        <f t="shared" si="338"/>
        <v>23.008333333333336</v>
      </c>
      <c r="V2123" s="7">
        <f t="shared" si="339"/>
        <v>22.975000000000001</v>
      </c>
    </row>
    <row r="2124" spans="1:22" ht="13.5" x14ac:dyDescent="0.25">
      <c r="A2124" s="3">
        <f>RSI!A2124</f>
        <v>45096</v>
      </c>
      <c r="B2124" s="2">
        <f>RSI!B2124</f>
        <v>9.0489999999999995</v>
      </c>
      <c r="C2124" s="2">
        <f>RSI!I2124</f>
        <v>59.756451725114765</v>
      </c>
      <c r="D2124" s="2">
        <f>MACD!E2124</f>
        <v>0.12567068594666786</v>
      </c>
      <c r="E2124" s="2">
        <f>MACD!F2124</f>
        <v>7.1640300636420101E-2</v>
      </c>
      <c r="F2124" s="2">
        <f>'Moving Avg'!D2124</f>
        <v>8.8482000000000003</v>
      </c>
      <c r="G2124" s="2">
        <f>'Moving Avg'!F2124</f>
        <v>9.0029500000000002</v>
      </c>
      <c r="H2124" s="2">
        <f>'Moving Avg'!G2124</f>
        <v>8.7604199999999963</v>
      </c>
      <c r="I2124" s="2">
        <f>'Moving Avg'!H2124</f>
        <v>8.1238049999999973</v>
      </c>
      <c r="J2124" s="5" t="str">
        <f>OBV!F2124</f>
        <v>BULLISH</v>
      </c>
      <c r="K2124" s="5" t="str">
        <f>OBV!G2124</f>
        <v>NEUTRAL</v>
      </c>
      <c r="L2124" s="5" t="str">
        <f>OBV!H2124</f>
        <v>CONFIRMED BULLISH</v>
      </c>
      <c r="M2124" s="7">
        <f t="shared" si="330"/>
        <v>25</v>
      </c>
      <c r="N2124" s="7">
        <f t="shared" si="331"/>
        <v>0</v>
      </c>
      <c r="O2124" s="7">
        <f t="shared" si="332"/>
        <v>50</v>
      </c>
      <c r="P2124" s="7">
        <f t="shared" si="333"/>
        <v>83.5</v>
      </c>
      <c r="Q2124" s="8">
        <f t="shared" si="334"/>
        <v>28.774999999999999</v>
      </c>
      <c r="R2124" s="8">
        <f t="shared" si="335"/>
        <v>43.375</v>
      </c>
      <c r="S2124" s="8">
        <f t="shared" si="336"/>
        <v>53.825000000000003</v>
      </c>
      <c r="T2124" s="8">
        <f t="shared" si="337"/>
        <v>39.625</v>
      </c>
      <c r="U2124" s="7">
        <f t="shared" si="338"/>
        <v>41.991666666666667</v>
      </c>
      <c r="V2124" s="7">
        <f t="shared" si="339"/>
        <v>41.400000000000006</v>
      </c>
    </row>
    <row r="2125" spans="1:22" ht="13.5" x14ac:dyDescent="0.25">
      <c r="A2125" s="3">
        <f>RSI!A2125</f>
        <v>45097</v>
      </c>
      <c r="B2125" s="2">
        <f>RSI!B2125</f>
        <v>9.0489999999999995</v>
      </c>
      <c r="C2125" s="2">
        <f>RSI!I2125</f>
        <v>59.756451725114765</v>
      </c>
      <c r="D2125" s="2">
        <f>MACD!E2125</f>
        <v>0.12044504379148613</v>
      </c>
      <c r="E2125" s="2">
        <f>MACD!F2125</f>
        <v>8.1401249267433307E-2</v>
      </c>
      <c r="F2125" s="2">
        <f>'Moving Avg'!D2125</f>
        <v>8.8884000000000007</v>
      </c>
      <c r="G2125" s="2">
        <f>'Moving Avg'!F2125</f>
        <v>9.0025000000000013</v>
      </c>
      <c r="H2125" s="2">
        <f>'Moving Avg'!G2125</f>
        <v>8.7653799999999968</v>
      </c>
      <c r="I2125" s="2">
        <f>'Moving Avg'!H2125</f>
        <v>8.1247199999999982</v>
      </c>
      <c r="J2125" s="5" t="str">
        <f>OBV!F2125</f>
        <v>BULLISH</v>
      </c>
      <c r="K2125" s="5" t="str">
        <f>OBV!G2125</f>
        <v>NEUTRAL</v>
      </c>
      <c r="L2125" s="5" t="str">
        <f>OBV!H2125</f>
        <v>CONFIRMED BULLISH</v>
      </c>
      <c r="M2125" s="7">
        <f t="shared" si="330"/>
        <v>25</v>
      </c>
      <c r="N2125" s="7">
        <f t="shared" si="331"/>
        <v>0</v>
      </c>
      <c r="O2125" s="7">
        <f t="shared" si="332"/>
        <v>50</v>
      </c>
      <c r="P2125" s="7">
        <f t="shared" si="333"/>
        <v>83.5</v>
      </c>
      <c r="Q2125" s="8">
        <f t="shared" si="334"/>
        <v>28.774999999999999</v>
      </c>
      <c r="R2125" s="8">
        <f t="shared" si="335"/>
        <v>43.375</v>
      </c>
      <c r="S2125" s="8">
        <f t="shared" si="336"/>
        <v>53.825000000000003</v>
      </c>
      <c r="T2125" s="8">
        <f t="shared" si="337"/>
        <v>39.625</v>
      </c>
      <c r="U2125" s="7">
        <f t="shared" si="338"/>
        <v>41.991666666666667</v>
      </c>
      <c r="V2125" s="7">
        <f t="shared" si="339"/>
        <v>41.400000000000006</v>
      </c>
    </row>
    <row r="2126" spans="1:22" ht="13.5" x14ac:dyDescent="0.25">
      <c r="A2126" s="3">
        <f>RSI!A2126</f>
        <v>45098</v>
      </c>
      <c r="B2126" s="2">
        <f>RSI!B2126</f>
        <v>9.0489999999999995</v>
      </c>
      <c r="C2126" s="2">
        <f>RSI!I2126</f>
        <v>59.756451725114765</v>
      </c>
      <c r="D2126" s="2">
        <f>MACD!E2126</f>
        <v>0.11369623533609641</v>
      </c>
      <c r="E2126" s="2">
        <f>MACD!F2126</f>
        <v>8.7860246481165943E-2</v>
      </c>
      <c r="F2126" s="2">
        <f>'Moving Avg'!D2126</f>
        <v>8.9459999999999997</v>
      </c>
      <c r="G2126" s="2">
        <f>'Moving Avg'!F2126</f>
        <v>9.0020500000000006</v>
      </c>
      <c r="H2126" s="2">
        <f>'Moving Avg'!G2126</f>
        <v>8.7738799999999966</v>
      </c>
      <c r="I2126" s="2">
        <f>'Moving Avg'!H2126</f>
        <v>8.1249099999999981</v>
      </c>
      <c r="J2126" s="5" t="str">
        <f>OBV!F2126</f>
        <v>BULLISH</v>
      </c>
      <c r="K2126" s="5" t="str">
        <f>OBV!G2126</f>
        <v>NEUTRAL</v>
      </c>
      <c r="L2126" s="5" t="str">
        <f>OBV!H2126</f>
        <v>CONFIRMED BULLISH</v>
      </c>
      <c r="M2126" s="7">
        <f t="shared" si="330"/>
        <v>25</v>
      </c>
      <c r="N2126" s="7">
        <f t="shared" si="331"/>
        <v>0</v>
      </c>
      <c r="O2126" s="7">
        <f t="shared" si="332"/>
        <v>50</v>
      </c>
      <c r="P2126" s="7">
        <f t="shared" si="333"/>
        <v>83.5</v>
      </c>
      <c r="Q2126" s="8">
        <f t="shared" si="334"/>
        <v>28.774999999999999</v>
      </c>
      <c r="R2126" s="8">
        <f t="shared" si="335"/>
        <v>43.375</v>
      </c>
      <c r="S2126" s="8">
        <f t="shared" si="336"/>
        <v>53.825000000000003</v>
      </c>
      <c r="T2126" s="8">
        <f t="shared" si="337"/>
        <v>39.625</v>
      </c>
      <c r="U2126" s="7">
        <f t="shared" si="338"/>
        <v>41.991666666666667</v>
      </c>
      <c r="V2126" s="7">
        <f t="shared" si="339"/>
        <v>41.400000000000006</v>
      </c>
    </row>
    <row r="2127" spans="1:22" ht="13.5" x14ac:dyDescent="0.25">
      <c r="A2127" s="3">
        <f>RSI!A2127</f>
        <v>45099</v>
      </c>
      <c r="B2127" s="2">
        <f>RSI!B2127</f>
        <v>9.0489999999999995</v>
      </c>
      <c r="C2127" s="2">
        <f>RSI!I2127</f>
        <v>59.756451725114765</v>
      </c>
      <c r="D2127" s="2">
        <f>MACD!E2127</f>
        <v>0.10711302375040965</v>
      </c>
      <c r="E2127" s="2">
        <f>MACD!F2127</f>
        <v>9.1710801935014685E-2</v>
      </c>
      <c r="F2127" s="2">
        <f>'Moving Avg'!D2127</f>
        <v>8.9984000000000002</v>
      </c>
      <c r="G2127" s="2">
        <f>'Moving Avg'!F2127</f>
        <v>9.0015999999999998</v>
      </c>
      <c r="H2127" s="2">
        <f>'Moving Avg'!G2127</f>
        <v>8.7831799999999944</v>
      </c>
      <c r="I2127" s="2">
        <f>'Moving Avg'!H2127</f>
        <v>8.1251399999999983</v>
      </c>
      <c r="J2127" s="5" t="str">
        <f>OBV!F2127</f>
        <v>BULLISH</v>
      </c>
      <c r="K2127" s="5" t="str">
        <f>OBV!G2127</f>
        <v>NEUTRAL</v>
      </c>
      <c r="L2127" s="5" t="str">
        <f>OBV!H2127</f>
        <v>CONFIRMED BULLISH</v>
      </c>
      <c r="M2127" s="7">
        <f t="shared" si="330"/>
        <v>25</v>
      </c>
      <c r="N2127" s="7">
        <f t="shared" si="331"/>
        <v>0</v>
      </c>
      <c r="O2127" s="7">
        <f t="shared" si="332"/>
        <v>50</v>
      </c>
      <c r="P2127" s="7">
        <f t="shared" si="333"/>
        <v>83.5</v>
      </c>
      <c r="Q2127" s="8">
        <f t="shared" si="334"/>
        <v>28.774999999999999</v>
      </c>
      <c r="R2127" s="8">
        <f t="shared" si="335"/>
        <v>43.375</v>
      </c>
      <c r="S2127" s="8">
        <f t="shared" si="336"/>
        <v>53.825000000000003</v>
      </c>
      <c r="T2127" s="8">
        <f t="shared" si="337"/>
        <v>39.625</v>
      </c>
      <c r="U2127" s="7">
        <f t="shared" si="338"/>
        <v>41.991666666666667</v>
      </c>
      <c r="V2127" s="7">
        <f t="shared" si="339"/>
        <v>41.400000000000006</v>
      </c>
    </row>
    <row r="2128" spans="1:22" ht="13.5" x14ac:dyDescent="0.25">
      <c r="A2128" s="3">
        <f>RSI!A2128</f>
        <v>45100</v>
      </c>
      <c r="B2128" s="2">
        <f>RSI!B2128</f>
        <v>9.0489999999999995</v>
      </c>
      <c r="C2128" s="2">
        <f>RSI!I2128</f>
        <v>59.756451725114758</v>
      </c>
      <c r="D2128" s="2">
        <f>MACD!E2128</f>
        <v>9.9503806425435215E-2</v>
      </c>
      <c r="E2128" s="2">
        <f>MACD!F2128</f>
        <v>9.3269402833098786E-2</v>
      </c>
      <c r="F2128" s="2">
        <f>'Moving Avg'!D2128</f>
        <v>9.0489999999999995</v>
      </c>
      <c r="G2128" s="2">
        <f>'Moving Avg'!F2128</f>
        <v>9.0011500000000009</v>
      </c>
      <c r="H2128" s="2">
        <f>'Moving Avg'!G2128</f>
        <v>8.7924799999999941</v>
      </c>
      <c r="I2128" s="2">
        <f>'Moving Avg'!H2128</f>
        <v>8.1253699999999967</v>
      </c>
      <c r="J2128" s="5" t="str">
        <f>OBV!F2128</f>
        <v>BULLISH</v>
      </c>
      <c r="K2128" s="5" t="str">
        <f>OBV!G2128</f>
        <v>NEUTRAL</v>
      </c>
      <c r="L2128" s="5" t="str">
        <f>OBV!H2128</f>
        <v>CONFIRMED BULLISH</v>
      </c>
      <c r="M2128" s="7">
        <f t="shared" si="330"/>
        <v>25</v>
      </c>
      <c r="N2128" s="7">
        <f t="shared" si="331"/>
        <v>0</v>
      </c>
      <c r="O2128" s="7">
        <f t="shared" si="332"/>
        <v>50</v>
      </c>
      <c r="P2128" s="7">
        <f t="shared" si="333"/>
        <v>83.5</v>
      </c>
      <c r="Q2128" s="8">
        <f t="shared" si="334"/>
        <v>28.774999999999999</v>
      </c>
      <c r="R2128" s="8">
        <f t="shared" si="335"/>
        <v>43.375</v>
      </c>
      <c r="S2128" s="8">
        <f t="shared" si="336"/>
        <v>53.825000000000003</v>
      </c>
      <c r="T2128" s="8">
        <f t="shared" si="337"/>
        <v>39.625</v>
      </c>
      <c r="U2128" s="7">
        <f t="shared" si="338"/>
        <v>41.991666666666667</v>
      </c>
      <c r="V2128" s="7">
        <f t="shared" si="339"/>
        <v>41.400000000000006</v>
      </c>
    </row>
    <row r="2129" spans="1:22" ht="13.5" x14ac:dyDescent="0.25">
      <c r="A2129" s="3">
        <f>RSI!A2129</f>
        <v>45103</v>
      </c>
      <c r="B2129" s="2">
        <f>RSI!B2129</f>
        <v>9.0489999999999995</v>
      </c>
      <c r="C2129" s="2">
        <f>RSI!I2129</f>
        <v>59.756451725114751</v>
      </c>
      <c r="D2129" s="2">
        <f>MACD!E2129</f>
        <v>9.2317054316977121E-2</v>
      </c>
      <c r="E2129" s="2">
        <f>MACD!F2129</f>
        <v>9.3078933129874461E-2</v>
      </c>
      <c r="F2129" s="2">
        <f>'Moving Avg'!D2129</f>
        <v>9.0489999999999995</v>
      </c>
      <c r="G2129" s="2">
        <f>'Moving Avg'!F2129</f>
        <v>9.0007000000000019</v>
      </c>
      <c r="H2129" s="2">
        <f>'Moving Avg'!G2129</f>
        <v>8.7979199999999942</v>
      </c>
      <c r="I2129" s="2">
        <f>'Moving Avg'!H2129</f>
        <v>8.1255999999999968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  <c r="M2129" s="7">
        <f t="shared" si="330"/>
        <v>25</v>
      </c>
      <c r="N2129" s="7">
        <f t="shared" si="331"/>
        <v>45</v>
      </c>
      <c r="O2129" s="7">
        <f t="shared" si="332"/>
        <v>50</v>
      </c>
      <c r="P2129" s="7">
        <f t="shared" si="333"/>
        <v>33</v>
      </c>
      <c r="Q2129" s="8">
        <f t="shared" si="334"/>
        <v>36.950000000000003</v>
      </c>
      <c r="R2129" s="8">
        <f t="shared" si="335"/>
        <v>39.75</v>
      </c>
      <c r="S2129" s="8">
        <f t="shared" si="336"/>
        <v>37.85</v>
      </c>
      <c r="T2129" s="8">
        <f t="shared" si="337"/>
        <v>38.25</v>
      </c>
      <c r="U2129" s="7">
        <f t="shared" si="338"/>
        <v>38.183333333333337</v>
      </c>
      <c r="V2129" s="7">
        <f t="shared" si="339"/>
        <v>38.200000000000003</v>
      </c>
    </row>
    <row r="2130" spans="1:22" ht="13.5" x14ac:dyDescent="0.25">
      <c r="A2130" s="3">
        <f>RSI!A2130</f>
        <v>45104</v>
      </c>
      <c r="B2130" s="2">
        <f>RSI!B2130</f>
        <v>9.0489999999999995</v>
      </c>
      <c r="C2130" s="2">
        <f>RSI!I2130</f>
        <v>59.756451725114751</v>
      </c>
      <c r="D2130" s="2">
        <f>MACD!E2130</f>
        <v>5.5850886091636909E-2</v>
      </c>
      <c r="E2130" s="2">
        <f>MACD!F2130</f>
        <v>8.5633323722226956E-2</v>
      </c>
      <c r="F2130" s="2">
        <f>'Moving Avg'!D2130</f>
        <v>9.0489999999999995</v>
      </c>
      <c r="G2130" s="2">
        <f>'Moving Avg'!F2130</f>
        <v>9.000250000000003</v>
      </c>
      <c r="H2130" s="2">
        <f>'Moving Avg'!G2130</f>
        <v>8.8036799999999946</v>
      </c>
      <c r="I2130" s="2">
        <f>'Moving Avg'!H2130</f>
        <v>8.125829999999997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25</v>
      </c>
      <c r="N2130" s="7">
        <f t="shared" si="331"/>
        <v>100</v>
      </c>
      <c r="O2130" s="7">
        <f t="shared" si="332"/>
        <v>50</v>
      </c>
      <c r="P2130" s="7">
        <f t="shared" si="333"/>
        <v>33</v>
      </c>
      <c r="Q2130" s="8">
        <f t="shared" si="334"/>
        <v>56.2</v>
      </c>
      <c r="R2130" s="8">
        <f t="shared" si="335"/>
        <v>50.75</v>
      </c>
      <c r="S2130" s="8">
        <f t="shared" si="336"/>
        <v>46.1</v>
      </c>
      <c r="T2130" s="8">
        <f t="shared" si="337"/>
        <v>52</v>
      </c>
      <c r="U2130" s="7">
        <f t="shared" si="338"/>
        <v>51.016666666666673</v>
      </c>
      <c r="V2130" s="7">
        <f t="shared" si="339"/>
        <v>51.262500000000003</v>
      </c>
    </row>
    <row r="2131" spans="1:22" ht="13.5" x14ac:dyDescent="0.25">
      <c r="A2131" s="3">
        <f>RSI!A2131</f>
        <v>45107</v>
      </c>
      <c r="B2131" s="2">
        <f>RSI!B2131</f>
        <v>9.0489999999999995</v>
      </c>
      <c r="C2131" s="2">
        <f>RSI!I2131</f>
        <v>59.756451725114758</v>
      </c>
      <c r="D2131" s="2">
        <f>MACD!E2131</f>
        <v>1.0968835361337526E-2</v>
      </c>
      <c r="E2131" s="2">
        <f>MACD!F2131</f>
        <v>7.0700426050049073E-2</v>
      </c>
      <c r="F2131" s="2">
        <f>'Moving Avg'!D2131</f>
        <v>9.0489999999999995</v>
      </c>
      <c r="G2131" s="2">
        <f>'Moving Avg'!F2131</f>
        <v>8.9998000000000022</v>
      </c>
      <c r="H2131" s="2">
        <f>'Moving Avg'!G2131</f>
        <v>8.8094399999999933</v>
      </c>
      <c r="I2131" s="2">
        <f>'Moving Avg'!H2131</f>
        <v>8.1267449999999979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25</v>
      </c>
      <c r="N2131" s="7">
        <f t="shared" si="331"/>
        <v>100</v>
      </c>
      <c r="O2131" s="7">
        <f t="shared" si="332"/>
        <v>50</v>
      </c>
      <c r="P2131" s="7">
        <f t="shared" si="333"/>
        <v>33</v>
      </c>
      <c r="Q2131" s="8">
        <f t="shared" si="334"/>
        <v>56.2</v>
      </c>
      <c r="R2131" s="8">
        <f t="shared" si="335"/>
        <v>50.75</v>
      </c>
      <c r="S2131" s="8">
        <f t="shared" si="336"/>
        <v>46.1</v>
      </c>
      <c r="T2131" s="8">
        <f t="shared" si="337"/>
        <v>52</v>
      </c>
      <c r="U2131" s="7">
        <f t="shared" si="338"/>
        <v>51.016666666666673</v>
      </c>
      <c r="V2131" s="7">
        <f t="shared" si="339"/>
        <v>51.262500000000003</v>
      </c>
    </row>
    <row r="2132" spans="1:22" ht="13.5" x14ac:dyDescent="0.25">
      <c r="A2132" s="3">
        <f>RSI!A2132</f>
        <v>45110</v>
      </c>
      <c r="B2132" s="2">
        <f>RSI!B2132</f>
        <v>8.9179999999999993</v>
      </c>
      <c r="C2132" s="2">
        <f>RSI!I2132</f>
        <v>47.519416348505722</v>
      </c>
      <c r="D2132" s="2">
        <f>MACD!E2132</f>
        <v>-1.3898513049710459E-2</v>
      </c>
      <c r="E2132" s="2">
        <f>MACD!F2132</f>
        <v>5.3780638230097169E-2</v>
      </c>
      <c r="F2132" s="2">
        <f>'Moving Avg'!D2132</f>
        <v>9.0228000000000002</v>
      </c>
      <c r="G2132" s="2">
        <f>'Moving Avg'!F2132</f>
        <v>8.9928000000000026</v>
      </c>
      <c r="H2132" s="2">
        <f>'Moving Avg'!G2132</f>
        <v>8.8185399999999934</v>
      </c>
      <c r="I2132" s="2">
        <f>'Moving Avg'!H2132</f>
        <v>8.1270049999999969</v>
      </c>
      <c r="J2132" s="5" t="str">
        <f>OBV!F2132</f>
        <v>BEARISH</v>
      </c>
      <c r="K2132" s="5" t="str">
        <f>OBV!G2132</f>
        <v>NEUTRAL</v>
      </c>
      <c r="L2132" s="5" t="str">
        <f>OBV!H2132</f>
        <v>CONFIRMED BEARISH</v>
      </c>
      <c r="M2132" s="7">
        <f t="shared" si="330"/>
        <v>25</v>
      </c>
      <c r="N2132" s="7">
        <f t="shared" si="331"/>
        <v>100</v>
      </c>
      <c r="O2132" s="7">
        <f t="shared" si="332"/>
        <v>50</v>
      </c>
      <c r="P2132" s="7">
        <f t="shared" si="333"/>
        <v>16.5</v>
      </c>
      <c r="Q2132" s="8">
        <f t="shared" si="334"/>
        <v>53.725000000000001</v>
      </c>
      <c r="R2132" s="8">
        <f t="shared" si="335"/>
        <v>46.625</v>
      </c>
      <c r="S2132" s="8">
        <f t="shared" si="336"/>
        <v>38.674999999999997</v>
      </c>
      <c r="T2132" s="8">
        <f t="shared" si="337"/>
        <v>47.875</v>
      </c>
      <c r="U2132" s="7">
        <f t="shared" si="338"/>
        <v>46.341666666666661</v>
      </c>
      <c r="V2132" s="7">
        <f t="shared" si="339"/>
        <v>46.724999999999994</v>
      </c>
    </row>
    <row r="2133" spans="1:22" ht="13.5" x14ac:dyDescent="0.25">
      <c r="A2133" s="3">
        <f>RSI!A2133</f>
        <v>45111</v>
      </c>
      <c r="B2133" s="2">
        <f>RSI!B2133</f>
        <v>8.9179999999999993</v>
      </c>
      <c r="C2133" s="2">
        <f>RSI!I2133</f>
        <v>47.519416348505722</v>
      </c>
      <c r="D2133" s="2">
        <f>MACD!E2133</f>
        <v>-3.3331352824182758E-2</v>
      </c>
      <c r="E2133" s="2">
        <f>MACD!F2133</f>
        <v>3.6358240019241185E-2</v>
      </c>
      <c r="F2133" s="2">
        <f>'Moving Avg'!D2133</f>
        <v>8.996599999999999</v>
      </c>
      <c r="G2133" s="2">
        <f>'Moving Avg'!F2133</f>
        <v>8.9858000000000029</v>
      </c>
      <c r="H2133" s="2">
        <f>'Moving Avg'!G2133</f>
        <v>8.8300599999999942</v>
      </c>
      <c r="I2133" s="2">
        <f>'Moving Avg'!H2133</f>
        <v>8.1272649999999977</v>
      </c>
      <c r="J2133" s="5" t="str">
        <f>OBV!F2133</f>
        <v>BEARISH</v>
      </c>
      <c r="K2133" s="5" t="str">
        <f>OBV!G2133</f>
        <v>NEUTRAL</v>
      </c>
      <c r="L2133" s="5" t="str">
        <f>OBV!H2133</f>
        <v>CONFIRMED BEARISH</v>
      </c>
      <c r="M2133" s="7">
        <f t="shared" si="330"/>
        <v>25</v>
      </c>
      <c r="N2133" s="7">
        <f t="shared" si="331"/>
        <v>100</v>
      </c>
      <c r="O2133" s="7">
        <f t="shared" si="332"/>
        <v>50</v>
      </c>
      <c r="P2133" s="7">
        <f t="shared" si="333"/>
        <v>16.5</v>
      </c>
      <c r="Q2133" s="8">
        <f t="shared" si="334"/>
        <v>53.725000000000001</v>
      </c>
      <c r="R2133" s="8">
        <f t="shared" si="335"/>
        <v>46.625</v>
      </c>
      <c r="S2133" s="8">
        <f t="shared" si="336"/>
        <v>38.674999999999997</v>
      </c>
      <c r="T2133" s="8">
        <f t="shared" si="337"/>
        <v>47.875</v>
      </c>
      <c r="U2133" s="7">
        <f t="shared" si="338"/>
        <v>46.341666666666661</v>
      </c>
      <c r="V2133" s="7">
        <f t="shared" si="339"/>
        <v>46.724999999999994</v>
      </c>
    </row>
    <row r="2134" spans="1:22" ht="13.5" x14ac:dyDescent="0.25">
      <c r="A2134" s="3">
        <f>RSI!A2134</f>
        <v>45112</v>
      </c>
      <c r="B2134" s="2">
        <f>RSI!B2134</f>
        <v>8.9179999999999993</v>
      </c>
      <c r="C2134" s="2">
        <f>RSI!I2134</f>
        <v>47.519416348505722</v>
      </c>
      <c r="D2134" s="2">
        <f>MACD!E2134</f>
        <v>-1.064390418225436E-2</v>
      </c>
      <c r="E2134" s="2">
        <f>MACD!F2134</f>
        <v>2.6957811178942078E-2</v>
      </c>
      <c r="F2134" s="2">
        <f>'Moving Avg'!D2134</f>
        <v>8.9703999999999997</v>
      </c>
      <c r="G2134" s="2">
        <f>'Moving Avg'!F2134</f>
        <v>8.9788000000000032</v>
      </c>
      <c r="H2134" s="2">
        <f>'Moving Avg'!G2134</f>
        <v>8.8391599999999944</v>
      </c>
      <c r="I2134" s="2">
        <f>'Moving Avg'!H2134</f>
        <v>8.1275249999999968</v>
      </c>
      <c r="J2134" s="5" t="str">
        <f>OBV!F2134</f>
        <v>BEARISH</v>
      </c>
      <c r="K2134" s="5" t="str">
        <f>OBV!G2134</f>
        <v>NEUTRAL</v>
      </c>
      <c r="L2134" s="5" t="str">
        <f>OBV!H2134</f>
        <v>CONFIRMED BEARISH</v>
      </c>
      <c r="M2134" s="7">
        <f t="shared" si="330"/>
        <v>25</v>
      </c>
      <c r="N2134" s="7">
        <f t="shared" si="331"/>
        <v>100</v>
      </c>
      <c r="O2134" s="7">
        <f t="shared" si="332"/>
        <v>50</v>
      </c>
      <c r="P2134" s="7">
        <f t="shared" si="333"/>
        <v>16.5</v>
      </c>
      <c r="Q2134" s="8">
        <f t="shared" si="334"/>
        <v>53.725000000000001</v>
      </c>
      <c r="R2134" s="8">
        <f t="shared" si="335"/>
        <v>46.625</v>
      </c>
      <c r="S2134" s="8">
        <f t="shared" si="336"/>
        <v>38.674999999999997</v>
      </c>
      <c r="T2134" s="8">
        <f t="shared" si="337"/>
        <v>47.875</v>
      </c>
      <c r="U2134" s="7">
        <f t="shared" si="338"/>
        <v>46.341666666666661</v>
      </c>
      <c r="V2134" s="7">
        <f t="shared" si="339"/>
        <v>46.724999999999994</v>
      </c>
    </row>
    <row r="2135" spans="1:22" ht="13.5" x14ac:dyDescent="0.25">
      <c r="A2135" s="3">
        <f>RSI!A2135</f>
        <v>45113</v>
      </c>
      <c r="B2135" s="2">
        <f>RSI!B2135</f>
        <v>8.9179999999999993</v>
      </c>
      <c r="C2135" s="2">
        <f>RSI!I2135</f>
        <v>47.519416348505722</v>
      </c>
      <c r="D2135" s="2">
        <f>MACD!E2135</f>
        <v>8.7453379637825179E-3</v>
      </c>
      <c r="E2135" s="2">
        <f>MACD!F2135</f>
        <v>2.3315316535910166E-2</v>
      </c>
      <c r="F2135" s="2">
        <f>'Moving Avg'!D2135</f>
        <v>8.9441999999999986</v>
      </c>
      <c r="G2135" s="2">
        <f>'Moving Avg'!F2135</f>
        <v>8.9718000000000035</v>
      </c>
      <c r="H2135" s="2">
        <f>'Moving Avg'!G2135</f>
        <v>8.8482599999999945</v>
      </c>
      <c r="I2135" s="2">
        <f>'Moving Avg'!H2135</f>
        <v>8.1277849999999958</v>
      </c>
      <c r="J2135" s="5" t="str">
        <f>OBV!F2135</f>
        <v>BEARISH</v>
      </c>
      <c r="K2135" s="5" t="str">
        <f>OBV!G2135</f>
        <v>NEUTRAL</v>
      </c>
      <c r="L2135" s="5" t="str">
        <f>OBV!H2135</f>
        <v>CONFIRMED BEARISH</v>
      </c>
      <c r="M2135" s="7">
        <f t="shared" si="330"/>
        <v>25</v>
      </c>
      <c r="N2135" s="7">
        <f t="shared" si="331"/>
        <v>45</v>
      </c>
      <c r="O2135" s="7">
        <f t="shared" si="332"/>
        <v>50</v>
      </c>
      <c r="P2135" s="7">
        <f t="shared" si="333"/>
        <v>16.5</v>
      </c>
      <c r="Q2135" s="8">
        <f t="shared" si="334"/>
        <v>34.475000000000001</v>
      </c>
      <c r="R2135" s="8">
        <f t="shared" si="335"/>
        <v>35.625</v>
      </c>
      <c r="S2135" s="8">
        <f t="shared" si="336"/>
        <v>30.425000000000001</v>
      </c>
      <c r="T2135" s="8">
        <f t="shared" si="337"/>
        <v>34.125</v>
      </c>
      <c r="U2135" s="7">
        <f t="shared" si="338"/>
        <v>33.508333333333333</v>
      </c>
      <c r="V2135" s="7">
        <f t="shared" si="339"/>
        <v>33.662499999999994</v>
      </c>
    </row>
    <row r="2136" spans="1:22" ht="13.5" x14ac:dyDescent="0.25">
      <c r="A2136" s="3">
        <f>RSI!A2136</f>
        <v>45114</v>
      </c>
      <c r="B2136" s="2">
        <f>RSI!B2136</f>
        <v>8.9179999999999993</v>
      </c>
      <c r="C2136" s="2">
        <f>RSI!I2136</f>
        <v>47.519416348505722</v>
      </c>
      <c r="D2136" s="2">
        <f>MACD!E2136</f>
        <v>2.5329555166932138E-2</v>
      </c>
      <c r="E2136" s="2">
        <f>MACD!F2136</f>
        <v>2.3718164262114563E-2</v>
      </c>
      <c r="F2136" s="2">
        <f>'Moving Avg'!D2136</f>
        <v>8.9179999999999993</v>
      </c>
      <c r="G2136" s="2">
        <f>'Moving Avg'!F2136</f>
        <v>8.9652500000000028</v>
      </c>
      <c r="H2136" s="2">
        <f>'Moving Avg'!G2136</f>
        <v>8.8589799999999954</v>
      </c>
      <c r="I2136" s="2">
        <f>'Moving Avg'!H2136</f>
        <v>8.1280449999999949</v>
      </c>
      <c r="J2136" s="5" t="str">
        <f>OBV!F2136</f>
        <v>BEARISH</v>
      </c>
      <c r="K2136" s="5" t="str">
        <f>OBV!G2136</f>
        <v>NEUTRAL</v>
      </c>
      <c r="L2136" s="5" t="str">
        <f>OBV!H2136</f>
        <v>CONFIRMED BEARISH</v>
      </c>
      <c r="M2136" s="7">
        <f t="shared" si="330"/>
        <v>25</v>
      </c>
      <c r="N2136" s="7">
        <f t="shared" si="331"/>
        <v>0</v>
      </c>
      <c r="O2136" s="7">
        <f t="shared" si="332"/>
        <v>50</v>
      </c>
      <c r="P2136" s="7">
        <f t="shared" si="333"/>
        <v>16.5</v>
      </c>
      <c r="Q2136" s="8">
        <f t="shared" si="334"/>
        <v>18.725000000000001</v>
      </c>
      <c r="R2136" s="8">
        <f t="shared" si="335"/>
        <v>26.625</v>
      </c>
      <c r="S2136" s="8">
        <f t="shared" si="336"/>
        <v>23.675000000000001</v>
      </c>
      <c r="T2136" s="8">
        <f t="shared" si="337"/>
        <v>22.875</v>
      </c>
      <c r="U2136" s="7">
        <f t="shared" si="338"/>
        <v>23.008333333333336</v>
      </c>
      <c r="V2136" s="7">
        <f t="shared" si="339"/>
        <v>22.975000000000001</v>
      </c>
    </row>
    <row r="2137" spans="1:22" ht="13.5" x14ac:dyDescent="0.25">
      <c r="A2137" s="3">
        <f>RSI!A2137</f>
        <v>45117</v>
      </c>
      <c r="B2137" s="2">
        <f>RSI!B2137</f>
        <v>8.7870000000000008</v>
      </c>
      <c r="C2137" s="2">
        <f>RSI!I2137</f>
        <v>36.648405775232291</v>
      </c>
      <c r="D2137" s="2">
        <f>MACD!E2137</f>
        <v>4.9230813030744613E-2</v>
      </c>
      <c r="E2137" s="2">
        <f>MACD!F2137</f>
        <v>2.8820694015840573E-2</v>
      </c>
      <c r="F2137" s="2">
        <f>'Moving Avg'!D2137</f>
        <v>8.8917999999999999</v>
      </c>
      <c r="G2137" s="2">
        <f>'Moving Avg'!F2137</f>
        <v>8.9521500000000032</v>
      </c>
      <c r="H2137" s="2">
        <f>'Moving Avg'!G2137</f>
        <v>8.8680399999999935</v>
      </c>
      <c r="I2137" s="2">
        <f>'Moving Avg'!H2137</f>
        <v>8.1276499999999938</v>
      </c>
      <c r="J2137" s="5" t="str">
        <f>OBV!F2137</f>
        <v>BEARISH</v>
      </c>
      <c r="K2137" s="5" t="str">
        <f>OBV!G2137</f>
        <v>NEUTRAL</v>
      </c>
      <c r="L2137" s="5" t="str">
        <f>OBV!H2137</f>
        <v>CONFIRMED BEARISH</v>
      </c>
      <c r="M2137" s="7">
        <f t="shared" si="330"/>
        <v>25</v>
      </c>
      <c r="N2137" s="7">
        <f t="shared" si="331"/>
        <v>0</v>
      </c>
      <c r="O2137" s="7">
        <f t="shared" si="332"/>
        <v>50</v>
      </c>
      <c r="P2137" s="7">
        <f t="shared" si="333"/>
        <v>16.5</v>
      </c>
      <c r="Q2137" s="8">
        <f t="shared" si="334"/>
        <v>18.725000000000001</v>
      </c>
      <c r="R2137" s="8">
        <f t="shared" si="335"/>
        <v>26.625</v>
      </c>
      <c r="S2137" s="8">
        <f t="shared" si="336"/>
        <v>23.675000000000001</v>
      </c>
      <c r="T2137" s="8">
        <f t="shared" si="337"/>
        <v>22.875</v>
      </c>
      <c r="U2137" s="7">
        <f t="shared" si="338"/>
        <v>23.008333333333336</v>
      </c>
      <c r="V2137" s="7">
        <f t="shared" si="339"/>
        <v>22.975000000000001</v>
      </c>
    </row>
    <row r="2138" spans="1:22" ht="13.5" x14ac:dyDescent="0.25">
      <c r="A2138" s="3">
        <f>RSI!A2138</f>
        <v>45118</v>
      </c>
      <c r="B2138" s="2">
        <f>RSI!B2138</f>
        <v>8.7870000000000008</v>
      </c>
      <c r="C2138" s="2">
        <f>RSI!I2138</f>
        <v>36.648405775232291</v>
      </c>
      <c r="D2138" s="2">
        <f>MACD!E2138</f>
        <v>7.0381589841073122E-2</v>
      </c>
      <c r="E2138" s="2">
        <f>MACD!F2138</f>
        <v>3.713287318088708E-2</v>
      </c>
      <c r="F2138" s="2">
        <f>'Moving Avg'!D2138</f>
        <v>8.8655999999999988</v>
      </c>
      <c r="G2138" s="2">
        <f>'Moving Avg'!F2138</f>
        <v>8.9394500000000043</v>
      </c>
      <c r="H2138" s="2">
        <f>'Moving Avg'!G2138</f>
        <v>8.8777599999999932</v>
      </c>
      <c r="I2138" s="2">
        <f>'Moving Avg'!H2138</f>
        <v>8.1272549999999946</v>
      </c>
      <c r="J2138" s="5" t="str">
        <f>OBV!F2138</f>
        <v>BEARISH</v>
      </c>
      <c r="K2138" s="5" t="str">
        <f>OBV!G2138</f>
        <v>NEUTRAL</v>
      </c>
      <c r="L2138" s="5" t="str">
        <f>OBV!H2138</f>
        <v>CONFIRMED BEARISH</v>
      </c>
      <c r="M2138" s="7">
        <f t="shared" si="330"/>
        <v>25</v>
      </c>
      <c r="N2138" s="7">
        <f t="shared" si="331"/>
        <v>0</v>
      </c>
      <c r="O2138" s="7">
        <f t="shared" si="332"/>
        <v>50</v>
      </c>
      <c r="P2138" s="7">
        <f t="shared" si="333"/>
        <v>16.5</v>
      </c>
      <c r="Q2138" s="8">
        <f t="shared" si="334"/>
        <v>18.725000000000001</v>
      </c>
      <c r="R2138" s="8">
        <f t="shared" si="335"/>
        <v>26.625</v>
      </c>
      <c r="S2138" s="8">
        <f t="shared" si="336"/>
        <v>23.675000000000001</v>
      </c>
      <c r="T2138" s="8">
        <f t="shared" si="337"/>
        <v>22.875</v>
      </c>
      <c r="U2138" s="7">
        <f t="shared" si="338"/>
        <v>23.008333333333336</v>
      </c>
      <c r="V2138" s="7">
        <f t="shared" si="339"/>
        <v>22.975000000000001</v>
      </c>
    </row>
    <row r="2139" spans="1:22" ht="13.5" x14ac:dyDescent="0.25">
      <c r="A2139" s="3">
        <f>RSI!A2139</f>
        <v>45119</v>
      </c>
      <c r="B2139" s="2">
        <f>RSI!B2139</f>
        <v>8.9179999999999993</v>
      </c>
      <c r="C2139" s="2">
        <f>RSI!I2139</f>
        <v>49.932310142657911</v>
      </c>
      <c r="D2139" s="2">
        <f>MACD!E2139</f>
        <v>7.9432693155819578E-2</v>
      </c>
      <c r="E2139" s="2">
        <f>MACD!F2139</f>
        <v>4.5592837175873577E-2</v>
      </c>
      <c r="F2139" s="2">
        <f>'Moving Avg'!D2139</f>
        <v>8.8655999999999988</v>
      </c>
      <c r="G2139" s="2">
        <f>'Moving Avg'!F2139</f>
        <v>8.9333000000000045</v>
      </c>
      <c r="H2139" s="2">
        <f>'Moving Avg'!G2139</f>
        <v>8.8892799999999959</v>
      </c>
      <c r="I2139" s="2">
        <f>'Moving Avg'!H2139</f>
        <v>8.1294899999999952</v>
      </c>
      <c r="J2139" s="5" t="str">
        <f>OBV!F2139</f>
        <v>BULLISH</v>
      </c>
      <c r="K2139" s="5" t="str">
        <f>OBV!G2139</f>
        <v>NEUTRAL</v>
      </c>
      <c r="L2139" s="5" t="str">
        <f>OBV!H2139</f>
        <v>NEUTRAL</v>
      </c>
      <c r="M2139" s="7">
        <f t="shared" si="330"/>
        <v>25</v>
      </c>
      <c r="N2139" s="7">
        <f t="shared" si="331"/>
        <v>0</v>
      </c>
      <c r="O2139" s="7">
        <f t="shared" si="332"/>
        <v>50</v>
      </c>
      <c r="P2139" s="7">
        <f t="shared" si="333"/>
        <v>49.5</v>
      </c>
      <c r="Q2139" s="8">
        <f t="shared" si="334"/>
        <v>23.675000000000001</v>
      </c>
      <c r="R2139" s="8">
        <f t="shared" si="335"/>
        <v>34.875</v>
      </c>
      <c r="S2139" s="8">
        <f t="shared" si="336"/>
        <v>38.525000000000006</v>
      </c>
      <c r="T2139" s="8">
        <f t="shared" si="337"/>
        <v>31.125</v>
      </c>
      <c r="U2139" s="7">
        <f t="shared" si="338"/>
        <v>32.358333333333334</v>
      </c>
      <c r="V2139" s="7">
        <f t="shared" si="339"/>
        <v>32.049999999999997</v>
      </c>
    </row>
    <row r="2140" spans="1:22" ht="13.5" x14ac:dyDescent="0.25">
      <c r="A2140" s="3">
        <f>RSI!A2140</f>
        <v>45120</v>
      </c>
      <c r="B2140" s="2">
        <f>RSI!B2140</f>
        <v>8.7870000000000008</v>
      </c>
      <c r="C2140" s="2">
        <f>RSI!I2140</f>
        <v>40.733967416232602</v>
      </c>
      <c r="D2140" s="2">
        <f>MACD!E2140</f>
        <v>9.6815378736824442E-2</v>
      </c>
      <c r="E2140" s="2">
        <f>MACD!F2140</f>
        <v>5.5837345488063753E-2</v>
      </c>
      <c r="F2140" s="2">
        <f>'Moving Avg'!D2140</f>
        <v>8.8393999999999995</v>
      </c>
      <c r="G2140" s="2">
        <f>'Moving Avg'!F2140</f>
        <v>8.9302500000000045</v>
      </c>
      <c r="H2140" s="2">
        <f>'Moving Avg'!G2140</f>
        <v>8.8981799999999946</v>
      </c>
      <c r="I2140" s="2">
        <f>'Moving Avg'!H2140</f>
        <v>8.1303449999999948</v>
      </c>
      <c r="J2140" s="5" t="str">
        <f>OBV!F2140</f>
        <v>BEARISH</v>
      </c>
      <c r="K2140" s="5" t="str">
        <f>OBV!G2140</f>
        <v>NEUTRAL</v>
      </c>
      <c r="L2140" s="5" t="str">
        <f>OBV!H2140</f>
        <v>CONFIRMED BEARISH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16.5</v>
      </c>
      <c r="Q2140" s="8">
        <f t="shared" si="334"/>
        <v>18.725000000000001</v>
      </c>
      <c r="R2140" s="8">
        <f t="shared" si="335"/>
        <v>26.625</v>
      </c>
      <c r="S2140" s="8">
        <f t="shared" si="336"/>
        <v>23.675000000000001</v>
      </c>
      <c r="T2140" s="8">
        <f t="shared" si="337"/>
        <v>22.875</v>
      </c>
      <c r="U2140" s="7">
        <f t="shared" si="338"/>
        <v>23.008333333333336</v>
      </c>
      <c r="V2140" s="7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8.7870000000000008</v>
      </c>
      <c r="C2141" s="2">
        <f>RSI!I2141</f>
        <v>40.733967416232602</v>
      </c>
      <c r="D2141" s="2">
        <f>MACD!E2141</f>
        <v>0.11231673776767437</v>
      </c>
      <c r="E2141" s="2">
        <f>MACD!F2141</f>
        <v>6.7133223943985881E-2</v>
      </c>
      <c r="F2141" s="2">
        <f>'Moving Avg'!D2141</f>
        <v>8.8132000000000001</v>
      </c>
      <c r="G2141" s="2">
        <f>'Moving Avg'!F2141</f>
        <v>8.9315500000000032</v>
      </c>
      <c r="H2141" s="2">
        <f>'Moving Avg'!G2141</f>
        <v>8.9070799999999934</v>
      </c>
      <c r="I2141" s="2">
        <f>'Moving Avg'!H2141</f>
        <v>8.1315649999999948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45124</v>
      </c>
      <c r="B2142" s="2">
        <f>RSI!B2142</f>
        <v>8.9179999999999993</v>
      </c>
      <c r="C2142" s="2">
        <f>RSI!I2142</f>
        <v>51.167002697861669</v>
      </c>
      <c r="D2142" s="2">
        <f>MACD!E2142</f>
        <v>9.6309919483951845E-2</v>
      </c>
      <c r="E2142" s="2">
        <f>MACD!F2142</f>
        <v>7.2968563051979074E-2</v>
      </c>
      <c r="F2142" s="2">
        <f>'Moving Avg'!D2142</f>
        <v>8.8393999999999995</v>
      </c>
      <c r="G2142" s="2">
        <f>'Moving Avg'!F2142</f>
        <v>8.9381000000000022</v>
      </c>
      <c r="H2142" s="2">
        <f>'Moving Avg'!G2142</f>
        <v>8.9185999999999943</v>
      </c>
      <c r="I2142" s="2">
        <f>'Moving Avg'!H2142</f>
        <v>8.1334399999999949</v>
      </c>
      <c r="J2142" s="5" t="str">
        <f>OBV!F2142</f>
        <v>BULLISH</v>
      </c>
      <c r="K2142" s="5" t="str">
        <f>OBV!G2142</f>
        <v>NEUTRAL</v>
      </c>
      <c r="L2142" s="5" t="str">
        <f>OBV!H2142</f>
        <v>CONFIRMED BULLISH</v>
      </c>
      <c r="M2142" s="7">
        <f t="shared" si="330"/>
        <v>25</v>
      </c>
      <c r="N2142" s="7">
        <f t="shared" si="331"/>
        <v>0</v>
      </c>
      <c r="O2142" s="7">
        <f t="shared" si="332"/>
        <v>50</v>
      </c>
      <c r="P2142" s="7">
        <f t="shared" si="333"/>
        <v>83.5</v>
      </c>
      <c r="Q2142" s="8">
        <f t="shared" si="334"/>
        <v>28.774999999999999</v>
      </c>
      <c r="R2142" s="8">
        <f t="shared" si="335"/>
        <v>43.375</v>
      </c>
      <c r="S2142" s="8">
        <f t="shared" si="336"/>
        <v>53.825000000000003</v>
      </c>
      <c r="T2142" s="8">
        <f t="shared" si="337"/>
        <v>39.625</v>
      </c>
      <c r="U2142" s="7">
        <f t="shared" si="338"/>
        <v>41.991666666666667</v>
      </c>
      <c r="V2142" s="7">
        <f t="shared" si="339"/>
        <v>41.400000000000006</v>
      </c>
    </row>
    <row r="2143" spans="1:22" ht="13.5" x14ac:dyDescent="0.25">
      <c r="A2143" s="3">
        <f>RSI!A2143</f>
        <v>45125</v>
      </c>
      <c r="B2143" s="2">
        <f>RSI!B2143</f>
        <v>9.0410000000000004</v>
      </c>
      <c r="C2143" s="2">
        <f>RSI!I2143</f>
        <v>58.545890545547167</v>
      </c>
      <c r="D2143" s="2">
        <f>MACD!E2143</f>
        <v>7.3560304937059229E-2</v>
      </c>
      <c r="E2143" s="2">
        <f>MACD!F2143</f>
        <v>7.3086911428995108E-2</v>
      </c>
      <c r="F2143" s="2">
        <f>'Moving Avg'!D2143</f>
        <v>8.8901999999999983</v>
      </c>
      <c r="G2143" s="2">
        <f>'Moving Avg'!F2143</f>
        <v>8.9503500000000038</v>
      </c>
      <c r="H2143" s="2">
        <f>'Moving Avg'!G2143</f>
        <v>8.9293599999999937</v>
      </c>
      <c r="I2143" s="2">
        <f>'Moving Avg'!H2143</f>
        <v>8.137539999999996</v>
      </c>
      <c r="J2143" s="5" t="str">
        <f>OBV!F2143</f>
        <v>BULLISH</v>
      </c>
      <c r="K2143" s="5" t="str">
        <f>OBV!G2143</f>
        <v>NEUTRAL</v>
      </c>
      <c r="L2143" s="5" t="str">
        <f>OBV!H2143</f>
        <v>CONFIRMED BULLISH</v>
      </c>
      <c r="M2143" s="7">
        <f t="shared" si="330"/>
        <v>25</v>
      </c>
      <c r="N2143" s="7">
        <f t="shared" si="331"/>
        <v>0</v>
      </c>
      <c r="O2143" s="7">
        <f t="shared" si="332"/>
        <v>50</v>
      </c>
      <c r="P2143" s="7">
        <f t="shared" si="333"/>
        <v>83.5</v>
      </c>
      <c r="Q2143" s="8">
        <f t="shared" si="334"/>
        <v>28.774999999999999</v>
      </c>
      <c r="R2143" s="8">
        <f t="shared" si="335"/>
        <v>43.375</v>
      </c>
      <c r="S2143" s="8">
        <f t="shared" si="336"/>
        <v>53.825000000000003</v>
      </c>
      <c r="T2143" s="8">
        <f t="shared" si="337"/>
        <v>39.625</v>
      </c>
      <c r="U2143" s="7">
        <f t="shared" si="338"/>
        <v>41.991666666666667</v>
      </c>
      <c r="V2143" s="7">
        <f t="shared" si="339"/>
        <v>41.400000000000006</v>
      </c>
    </row>
    <row r="2144" spans="1:22" ht="13.5" x14ac:dyDescent="0.25">
      <c r="A2144" s="3">
        <f>RSI!A2144</f>
        <v>45127</v>
      </c>
      <c r="B2144" s="2">
        <f>RSI!B2144</f>
        <v>9.0410000000000004</v>
      </c>
      <c r="C2144" s="2">
        <f>RSI!I2144</f>
        <v>58.545890545547167</v>
      </c>
      <c r="D2144" s="2">
        <f>MACD!E2144</f>
        <v>5.3496529381094504E-2</v>
      </c>
      <c r="E2144" s="2">
        <f>MACD!F2144</f>
        <v>6.9168835019414981E-2</v>
      </c>
      <c r="F2144" s="2">
        <f>'Moving Avg'!D2144</f>
        <v>8.9147999999999996</v>
      </c>
      <c r="G2144" s="2">
        <f>'Moving Avg'!F2144</f>
        <v>8.949950000000003</v>
      </c>
      <c r="H2144" s="2">
        <f>'Moving Avg'!G2144</f>
        <v>8.940119999999995</v>
      </c>
      <c r="I2144" s="2">
        <f>'Moving Avg'!H2144</f>
        <v>8.1416399999999971</v>
      </c>
      <c r="J2144" s="5" t="str">
        <f>OBV!F2144</f>
        <v>BULLISH</v>
      </c>
      <c r="K2144" s="5" t="str">
        <f>OBV!G2144</f>
        <v>NEUTRAL</v>
      </c>
      <c r="L2144" s="5" t="str">
        <f>OBV!H2144</f>
        <v>CONFIRMED BULLISH</v>
      </c>
      <c r="M2144" s="7">
        <f t="shared" si="330"/>
        <v>25</v>
      </c>
      <c r="N2144" s="7">
        <f t="shared" si="331"/>
        <v>45</v>
      </c>
      <c r="O2144" s="7">
        <f t="shared" si="332"/>
        <v>50</v>
      </c>
      <c r="P2144" s="7">
        <f t="shared" si="333"/>
        <v>83.5</v>
      </c>
      <c r="Q2144" s="8">
        <f t="shared" si="334"/>
        <v>44.524999999999999</v>
      </c>
      <c r="R2144" s="8">
        <f t="shared" si="335"/>
        <v>52.375</v>
      </c>
      <c r="S2144" s="8">
        <f t="shared" si="336"/>
        <v>60.575000000000003</v>
      </c>
      <c r="T2144" s="8">
        <f t="shared" si="337"/>
        <v>50.875</v>
      </c>
      <c r="U2144" s="7">
        <f t="shared" si="338"/>
        <v>52.491666666666674</v>
      </c>
      <c r="V2144" s="7">
        <f t="shared" si="339"/>
        <v>52.087500000000006</v>
      </c>
    </row>
    <row r="2145" spans="1:22" ht="13.5" x14ac:dyDescent="0.25">
      <c r="A2145" s="3">
        <f>RSI!A2145</f>
        <v>45128</v>
      </c>
      <c r="B2145" s="2">
        <f>RSI!B2145</f>
        <v>9.4429999999999996</v>
      </c>
      <c r="C2145" s="2">
        <f>RSI!I2145</f>
        <v>73.642337141570721</v>
      </c>
      <c r="D2145" s="2">
        <f>MACD!E2145</f>
        <v>5.9879128699407147E-3</v>
      </c>
      <c r="E2145" s="2">
        <f>MACD!F2145</f>
        <v>5.6532650589520131E-2</v>
      </c>
      <c r="F2145" s="2">
        <f>'Moving Avg'!D2145</f>
        <v>9.0459999999999994</v>
      </c>
      <c r="G2145" s="2">
        <f>'Moving Avg'!F2145</f>
        <v>8.9696500000000032</v>
      </c>
      <c r="H2145" s="2">
        <f>'Moving Avg'!G2145</f>
        <v>8.9589199999999938</v>
      </c>
      <c r="I2145" s="2">
        <f>'Moving Avg'!H2145</f>
        <v>8.1477499999999967</v>
      </c>
      <c r="J2145" s="5" t="str">
        <f>OBV!F2145</f>
        <v>BULLISH</v>
      </c>
      <c r="K2145" s="5" t="str">
        <f>OBV!G2145</f>
        <v>NEUTRAL</v>
      </c>
      <c r="L2145" s="5" t="str">
        <f>OBV!H2145</f>
        <v>CONFIRMED BULLISH</v>
      </c>
      <c r="M2145" s="7">
        <f t="shared" si="330"/>
        <v>0</v>
      </c>
      <c r="N2145" s="7">
        <f t="shared" si="331"/>
        <v>100</v>
      </c>
      <c r="O2145" s="7">
        <f t="shared" si="332"/>
        <v>50</v>
      </c>
      <c r="P2145" s="7">
        <f t="shared" si="333"/>
        <v>83.5</v>
      </c>
      <c r="Q2145" s="8">
        <f t="shared" si="334"/>
        <v>55.024999999999999</v>
      </c>
      <c r="R2145" s="8">
        <f t="shared" si="335"/>
        <v>58.375</v>
      </c>
      <c r="S2145" s="8">
        <f t="shared" si="336"/>
        <v>65.075000000000003</v>
      </c>
      <c r="T2145" s="8">
        <f t="shared" si="337"/>
        <v>58.375</v>
      </c>
      <c r="U2145" s="7">
        <f t="shared" si="338"/>
        <v>59.491666666666674</v>
      </c>
      <c r="V2145" s="7">
        <f t="shared" si="339"/>
        <v>59.212500000000006</v>
      </c>
    </row>
    <row r="2146" spans="1:22" ht="13.5" x14ac:dyDescent="0.25">
      <c r="A2146" s="3">
        <f>RSI!A2146</f>
        <v>45131</v>
      </c>
      <c r="B2146" s="2">
        <f>RSI!B2146</f>
        <v>9.4429999999999996</v>
      </c>
      <c r="C2146" s="2">
        <f>RSI!I2146</f>
        <v>73.642337141570721</v>
      </c>
      <c r="D2146" s="2">
        <f>MACD!E2146</f>
        <v>-3.7285081979195667E-2</v>
      </c>
      <c r="E2146" s="2">
        <f>MACD!F2146</f>
        <v>3.7769104075776973E-2</v>
      </c>
      <c r="F2146" s="2">
        <f>'Moving Avg'!D2146</f>
        <v>9.1771999999999991</v>
      </c>
      <c r="G2146" s="2">
        <f>'Moving Avg'!F2146</f>
        <v>8.9893500000000035</v>
      </c>
      <c r="H2146" s="2">
        <f>'Moving Avg'!G2146</f>
        <v>8.9777199999999944</v>
      </c>
      <c r="I2146" s="2">
        <f>'Moving Avg'!H2146</f>
        <v>8.1538599999999946</v>
      </c>
      <c r="J2146" s="5" t="str">
        <f>OBV!F2146</f>
        <v>BULLISH</v>
      </c>
      <c r="K2146" s="5" t="str">
        <f>OBV!G2146</f>
        <v>NEUTRAL</v>
      </c>
      <c r="L2146" s="5" t="str">
        <f>OBV!H2146</f>
        <v>CONFIRMED BULLISH</v>
      </c>
      <c r="M2146" s="7">
        <f t="shared" si="330"/>
        <v>0</v>
      </c>
      <c r="N2146" s="7">
        <f t="shared" si="331"/>
        <v>100</v>
      </c>
      <c r="O2146" s="7">
        <f t="shared" si="332"/>
        <v>50</v>
      </c>
      <c r="P2146" s="7">
        <f t="shared" si="333"/>
        <v>83.5</v>
      </c>
      <c r="Q2146" s="8">
        <f t="shared" si="334"/>
        <v>55.024999999999999</v>
      </c>
      <c r="R2146" s="8">
        <f t="shared" si="335"/>
        <v>58.375</v>
      </c>
      <c r="S2146" s="8">
        <f t="shared" si="336"/>
        <v>65.075000000000003</v>
      </c>
      <c r="T2146" s="8">
        <f t="shared" si="337"/>
        <v>58.375</v>
      </c>
      <c r="U2146" s="7">
        <f t="shared" si="338"/>
        <v>59.491666666666674</v>
      </c>
      <c r="V2146" s="7">
        <f t="shared" si="339"/>
        <v>59.212500000000006</v>
      </c>
    </row>
    <row r="2147" spans="1:22" ht="13.5" x14ac:dyDescent="0.25">
      <c r="A2147" s="3">
        <f>RSI!A2147</f>
        <v>45133</v>
      </c>
      <c r="B2147" s="2">
        <f>RSI!B2147</f>
        <v>9.4949999999999992</v>
      </c>
      <c r="C2147" s="2">
        <f>RSI!I2147</f>
        <v>75.00773560327103</v>
      </c>
      <c r="D2147" s="2">
        <f>MACD!E2147</f>
        <v>-0.10075212829143254</v>
      </c>
      <c r="E2147" s="2">
        <f>MACD!F2147</f>
        <v>1.0064857602335071E-2</v>
      </c>
      <c r="F2147" s="2">
        <f>'Moving Avg'!D2147</f>
        <v>9.2925999999999984</v>
      </c>
      <c r="G2147" s="2">
        <f>'Moving Avg'!F2147</f>
        <v>9.011650000000003</v>
      </c>
      <c r="H2147" s="2">
        <f>'Moving Avg'!G2147</f>
        <v>8.9967599999999948</v>
      </c>
      <c r="I2147" s="2">
        <f>'Moving Avg'!H2147</f>
        <v>8.160229999999995</v>
      </c>
      <c r="J2147" s="5" t="str">
        <f>OBV!F2147</f>
        <v>BULLISH</v>
      </c>
      <c r="K2147" s="5" t="str">
        <f>OBV!G2147</f>
        <v>NEUTRAL</v>
      </c>
      <c r="L2147" s="5" t="str">
        <f>OBV!H2147</f>
        <v>CONFIRMED BULLISH</v>
      </c>
      <c r="M2147" s="7">
        <f t="shared" si="330"/>
        <v>0</v>
      </c>
      <c r="N2147" s="7">
        <f t="shared" si="331"/>
        <v>100</v>
      </c>
      <c r="O2147" s="7">
        <f t="shared" si="332"/>
        <v>50</v>
      </c>
      <c r="P2147" s="7">
        <f t="shared" si="333"/>
        <v>83.5</v>
      </c>
      <c r="Q2147" s="8">
        <f t="shared" si="334"/>
        <v>55.024999999999999</v>
      </c>
      <c r="R2147" s="8">
        <f t="shared" si="335"/>
        <v>58.375</v>
      </c>
      <c r="S2147" s="8">
        <f t="shared" si="336"/>
        <v>65.075000000000003</v>
      </c>
      <c r="T2147" s="8">
        <f t="shared" si="337"/>
        <v>58.375</v>
      </c>
      <c r="U2147" s="7">
        <f t="shared" si="338"/>
        <v>59.491666666666674</v>
      </c>
      <c r="V2147" s="7">
        <f t="shared" si="339"/>
        <v>59.212500000000006</v>
      </c>
    </row>
    <row r="2148" spans="1:22" ht="13.5" x14ac:dyDescent="0.25">
      <c r="A2148" s="3">
        <f>RSI!A2148</f>
        <v>45134</v>
      </c>
      <c r="B2148" s="2">
        <f>RSI!B2148</f>
        <v>9.4949999999999992</v>
      </c>
      <c r="C2148" s="2">
        <f>RSI!I2148</f>
        <v>75.00773560327103</v>
      </c>
      <c r="D2148" s="2">
        <f>MACD!E2148</f>
        <v>-0.15739722579200155</v>
      </c>
      <c r="E2148" s="2">
        <f>MACD!F2148</f>
        <v>-2.3427559076532253E-2</v>
      </c>
      <c r="F2148" s="2">
        <f>'Moving Avg'!D2148</f>
        <v>9.3833999999999982</v>
      </c>
      <c r="G2148" s="2">
        <f>'Moving Avg'!F2148</f>
        <v>9.0339500000000026</v>
      </c>
      <c r="H2148" s="2">
        <f>'Moving Avg'!G2148</f>
        <v>9.0157999999999952</v>
      </c>
      <c r="I2148" s="2">
        <f>'Moving Avg'!H2148</f>
        <v>8.1665999999999954</v>
      </c>
      <c r="J2148" s="5" t="str">
        <f>OBV!F2148</f>
        <v>BULLISH</v>
      </c>
      <c r="K2148" s="5" t="str">
        <f>OBV!G2148</f>
        <v>NEUTRAL</v>
      </c>
      <c r="L2148" s="5" t="str">
        <f>OBV!H2148</f>
        <v>CONFIRMED BULLISH</v>
      </c>
      <c r="M2148" s="7">
        <f t="shared" si="330"/>
        <v>0</v>
      </c>
      <c r="N2148" s="7">
        <f t="shared" si="331"/>
        <v>100</v>
      </c>
      <c r="O2148" s="7">
        <f t="shared" si="332"/>
        <v>50</v>
      </c>
      <c r="P2148" s="7">
        <f t="shared" si="333"/>
        <v>83.5</v>
      </c>
      <c r="Q2148" s="8">
        <f t="shared" si="334"/>
        <v>55.024999999999999</v>
      </c>
      <c r="R2148" s="8">
        <f t="shared" si="335"/>
        <v>58.375</v>
      </c>
      <c r="S2148" s="8">
        <f t="shared" si="336"/>
        <v>65.075000000000003</v>
      </c>
      <c r="T2148" s="8">
        <f t="shared" si="337"/>
        <v>58.375</v>
      </c>
      <c r="U2148" s="7">
        <f t="shared" si="338"/>
        <v>59.491666666666674</v>
      </c>
      <c r="V2148" s="7">
        <f t="shared" si="339"/>
        <v>59.212500000000006</v>
      </c>
    </row>
    <row r="2149" spans="1:22" ht="13.5" x14ac:dyDescent="0.25">
      <c r="A2149" s="3">
        <f>RSI!A2149</f>
        <v>45135</v>
      </c>
      <c r="B2149" s="2">
        <f>RSI!B2149</f>
        <v>9.4949999999999992</v>
      </c>
      <c r="C2149" s="2">
        <f>RSI!I2149</f>
        <v>75.00773560327103</v>
      </c>
      <c r="D2149" s="2">
        <f>MACD!E2149</f>
        <v>-0.18789811727202554</v>
      </c>
      <c r="E2149" s="2">
        <f>MACD!F2149</f>
        <v>-5.6321670715630913E-2</v>
      </c>
      <c r="F2149" s="2">
        <f>'Moving Avg'!D2149</f>
        <v>9.4741999999999997</v>
      </c>
      <c r="G2149" s="2">
        <f>'Moving Avg'!F2149</f>
        <v>9.0562500000000021</v>
      </c>
      <c r="H2149" s="2">
        <f>'Moving Avg'!G2149</f>
        <v>9.0322599999999973</v>
      </c>
      <c r="I2149" s="2">
        <f>'Moving Avg'!H2149</f>
        <v>8.173414999999995</v>
      </c>
      <c r="J2149" s="5" t="str">
        <f>OBV!F2149</f>
        <v>BULLISH</v>
      </c>
      <c r="K2149" s="5" t="str">
        <f>OBV!G2149</f>
        <v>NEUTRAL</v>
      </c>
      <c r="L2149" s="5" t="str">
        <f>OBV!H2149</f>
        <v>CONFIRMED BULLISH</v>
      </c>
      <c r="M2149" s="7">
        <f t="shared" si="330"/>
        <v>0</v>
      </c>
      <c r="N2149" s="7">
        <f t="shared" si="331"/>
        <v>100</v>
      </c>
      <c r="O2149" s="7">
        <f t="shared" si="332"/>
        <v>50</v>
      </c>
      <c r="P2149" s="7">
        <f t="shared" si="333"/>
        <v>83.5</v>
      </c>
      <c r="Q2149" s="8">
        <f t="shared" si="334"/>
        <v>55.024999999999999</v>
      </c>
      <c r="R2149" s="8">
        <f t="shared" si="335"/>
        <v>58.375</v>
      </c>
      <c r="S2149" s="8">
        <f t="shared" si="336"/>
        <v>65.075000000000003</v>
      </c>
      <c r="T2149" s="8">
        <f t="shared" si="337"/>
        <v>58.375</v>
      </c>
      <c r="U2149" s="7">
        <f t="shared" si="338"/>
        <v>59.491666666666674</v>
      </c>
      <c r="V2149" s="7">
        <f t="shared" si="339"/>
        <v>59.212500000000006</v>
      </c>
    </row>
    <row r="2150" spans="1:22" ht="13.5" x14ac:dyDescent="0.25">
      <c r="A2150" s="3">
        <f>RSI!A2150</f>
        <v>45138</v>
      </c>
      <c r="B2150" s="2">
        <f>RSI!B2150</f>
        <v>9.4949999999999992</v>
      </c>
      <c r="C2150" s="2">
        <f>RSI!I2150</f>
        <v>75.00773560327103</v>
      </c>
      <c r="D2150" s="2">
        <f>MACD!E2150</f>
        <v>-0.23638288276467101</v>
      </c>
      <c r="E2150" s="2">
        <f>MACD!F2150</f>
        <v>-9.2333913125438941E-2</v>
      </c>
      <c r="F2150" s="2">
        <f>'Moving Avg'!D2150</f>
        <v>9.4845999999999986</v>
      </c>
      <c r="G2150" s="2">
        <f>'Moving Avg'!F2150</f>
        <v>9.0785500000000035</v>
      </c>
      <c r="H2150" s="2">
        <f>'Moving Avg'!G2150</f>
        <v>9.0487199999999977</v>
      </c>
      <c r="I2150" s="2">
        <f>'Moving Avg'!H2150</f>
        <v>8.1785749999999933</v>
      </c>
      <c r="J2150" s="5" t="str">
        <f>OBV!F2150</f>
        <v>BULLISH</v>
      </c>
      <c r="K2150" s="5" t="str">
        <f>OBV!G2150</f>
        <v>NEUTRAL</v>
      </c>
      <c r="L2150" s="5" t="str">
        <f>OBV!H2150</f>
        <v>CONFIRMED BULLISH</v>
      </c>
      <c r="M2150" s="7">
        <f t="shared" si="330"/>
        <v>0</v>
      </c>
      <c r="N2150" s="7">
        <f t="shared" si="331"/>
        <v>100</v>
      </c>
      <c r="O2150" s="7">
        <f t="shared" si="332"/>
        <v>50</v>
      </c>
      <c r="P2150" s="7">
        <f t="shared" si="333"/>
        <v>83.5</v>
      </c>
      <c r="Q2150" s="8">
        <f t="shared" si="334"/>
        <v>55.024999999999999</v>
      </c>
      <c r="R2150" s="8">
        <f t="shared" si="335"/>
        <v>58.375</v>
      </c>
      <c r="S2150" s="8">
        <f t="shared" si="336"/>
        <v>65.075000000000003</v>
      </c>
      <c r="T2150" s="8">
        <f t="shared" si="337"/>
        <v>58.375</v>
      </c>
      <c r="U2150" s="7">
        <f t="shared" si="338"/>
        <v>59.491666666666674</v>
      </c>
      <c r="V2150" s="7">
        <f t="shared" si="339"/>
        <v>59.212500000000006</v>
      </c>
    </row>
    <row r="2151" spans="1:22" ht="13.5" x14ac:dyDescent="0.25">
      <c r="A2151" s="3">
        <f>RSI!A2151</f>
        <v>45139</v>
      </c>
      <c r="B2151" s="2">
        <f>RSI!B2151</f>
        <v>9.4949999999999992</v>
      </c>
      <c r="C2151" s="2">
        <f>RSI!I2151</f>
        <v>75.00773560327103</v>
      </c>
      <c r="D2151" s="2">
        <f>MACD!E2151</f>
        <v>-0.2797440764382273</v>
      </c>
      <c r="E2151" s="2">
        <f>MACD!F2151</f>
        <v>-0.1298159457879966</v>
      </c>
      <c r="F2151" s="2">
        <f>'Moving Avg'!D2151</f>
        <v>9.4949999999999992</v>
      </c>
      <c r="G2151" s="2">
        <f>'Moving Avg'!F2151</f>
        <v>9.1008500000000012</v>
      </c>
      <c r="H2151" s="2">
        <f>'Moving Avg'!G2151</f>
        <v>9.0633999999999979</v>
      </c>
      <c r="I2151" s="2">
        <f>'Moving Avg'!H2151</f>
        <v>8.1837349999999915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  <c r="M2151" s="7">
        <f t="shared" si="330"/>
        <v>0</v>
      </c>
      <c r="N2151" s="7">
        <f t="shared" si="331"/>
        <v>100</v>
      </c>
      <c r="O2151" s="7">
        <f t="shared" si="332"/>
        <v>50</v>
      </c>
      <c r="P2151" s="7">
        <f t="shared" si="333"/>
        <v>83.5</v>
      </c>
      <c r="Q2151" s="8">
        <f t="shared" si="334"/>
        <v>55.024999999999999</v>
      </c>
      <c r="R2151" s="8">
        <f t="shared" si="335"/>
        <v>58.375</v>
      </c>
      <c r="S2151" s="8">
        <f t="shared" si="336"/>
        <v>65.075000000000003</v>
      </c>
      <c r="T2151" s="8">
        <f t="shared" si="337"/>
        <v>58.375</v>
      </c>
      <c r="U2151" s="7">
        <f t="shared" si="338"/>
        <v>59.491666666666674</v>
      </c>
      <c r="V2151" s="7">
        <f t="shared" si="339"/>
        <v>59.212500000000006</v>
      </c>
    </row>
    <row r="2152" spans="1:22" ht="13.5" x14ac:dyDescent="0.25">
      <c r="A2152" s="3">
        <f>RSI!A2152</f>
        <v>45140</v>
      </c>
      <c r="B2152" s="2">
        <f>RSI!B2152</f>
        <v>9.4949999999999992</v>
      </c>
      <c r="C2152" s="2">
        <f>RSI!I2152</f>
        <v>75.00773560327103</v>
      </c>
      <c r="D2152" s="2">
        <f>MACD!E2152</f>
        <v>-0.29844308485553839</v>
      </c>
      <c r="E2152" s="2">
        <f>MACD!F2152</f>
        <v>-0.16354137360150495</v>
      </c>
      <c r="F2152" s="2">
        <f>'Moving Avg'!D2152</f>
        <v>9.4949999999999992</v>
      </c>
      <c r="G2152" s="2">
        <f>'Moving Avg'!F2152</f>
        <v>9.1297000000000015</v>
      </c>
      <c r="H2152" s="2">
        <f>'Moving Avg'!G2152</f>
        <v>9.0702199999999991</v>
      </c>
      <c r="I2152" s="2">
        <f>'Moving Avg'!H2152</f>
        <v>8.1888949999999916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0</v>
      </c>
      <c r="N2152" s="7">
        <f t="shared" si="331"/>
        <v>100</v>
      </c>
      <c r="O2152" s="7">
        <f t="shared" si="332"/>
        <v>50</v>
      </c>
      <c r="P2152" s="7">
        <f t="shared" si="333"/>
        <v>33</v>
      </c>
      <c r="Q2152" s="8">
        <f t="shared" si="334"/>
        <v>47.45</v>
      </c>
      <c r="R2152" s="8">
        <f t="shared" si="335"/>
        <v>45.75</v>
      </c>
      <c r="S2152" s="8">
        <f t="shared" si="336"/>
        <v>42.35</v>
      </c>
      <c r="T2152" s="8">
        <f t="shared" si="337"/>
        <v>45.75</v>
      </c>
      <c r="U2152" s="7">
        <f t="shared" si="338"/>
        <v>45.183333333333337</v>
      </c>
      <c r="V2152" s="7">
        <f t="shared" si="339"/>
        <v>45.325000000000003</v>
      </c>
    </row>
    <row r="2153" spans="1:22" ht="13.5" x14ac:dyDescent="0.25">
      <c r="A2153" s="3">
        <f>RSI!A2153</f>
        <v>45141</v>
      </c>
      <c r="B2153" s="2">
        <f>RSI!B2153</f>
        <v>9.4949999999999992</v>
      </c>
      <c r="C2153" s="2">
        <f>RSI!I2153</f>
        <v>75.00773560327103</v>
      </c>
      <c r="D2153" s="2">
        <f>MACD!E2153</f>
        <v>-0.29734466598185705</v>
      </c>
      <c r="E2153" s="2">
        <f>MACD!F2153</f>
        <v>-0.19030203207757537</v>
      </c>
      <c r="F2153" s="2">
        <f>'Moving Avg'!D2153</f>
        <v>9.4949999999999992</v>
      </c>
      <c r="G2153" s="2">
        <f>'Moving Avg'!F2153</f>
        <v>9.1585500000000017</v>
      </c>
      <c r="H2153" s="2">
        <f>'Moving Avg'!G2153</f>
        <v>9.0700399999999988</v>
      </c>
      <c r="I2153" s="2">
        <f>'Moving Avg'!H2153</f>
        <v>8.1952649999999903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0</v>
      </c>
      <c r="N2153" s="7">
        <f t="shared" si="331"/>
        <v>100</v>
      </c>
      <c r="O2153" s="7">
        <f t="shared" si="332"/>
        <v>50</v>
      </c>
      <c r="P2153" s="7">
        <f t="shared" si="333"/>
        <v>33</v>
      </c>
      <c r="Q2153" s="8">
        <f t="shared" si="334"/>
        <v>47.45</v>
      </c>
      <c r="R2153" s="8">
        <f t="shared" si="335"/>
        <v>45.75</v>
      </c>
      <c r="S2153" s="8">
        <f t="shared" si="336"/>
        <v>42.35</v>
      </c>
      <c r="T2153" s="8">
        <f t="shared" si="337"/>
        <v>45.75</v>
      </c>
      <c r="U2153" s="7">
        <f t="shared" si="338"/>
        <v>45.183333333333337</v>
      </c>
      <c r="V2153" s="7">
        <f t="shared" si="339"/>
        <v>45.325000000000003</v>
      </c>
    </row>
    <row r="2154" spans="1:22" ht="13.5" x14ac:dyDescent="0.25">
      <c r="A2154" s="3">
        <f>RSI!A2154</f>
        <v>45142</v>
      </c>
      <c r="B2154" s="2">
        <f>RSI!B2154</f>
        <v>9.4949999999999992</v>
      </c>
      <c r="C2154" s="2">
        <f>RSI!I2154</f>
        <v>75.00773560327103</v>
      </c>
      <c r="D2154" s="2">
        <f>MACD!E2154</f>
        <v>-0.29826932736593292</v>
      </c>
      <c r="E2154" s="2">
        <f>MACD!F2154</f>
        <v>-0.21189549113524692</v>
      </c>
      <c r="F2154" s="2">
        <f>'Moving Avg'!D2154</f>
        <v>9.4949999999999992</v>
      </c>
      <c r="G2154" s="2">
        <f>'Moving Avg'!F2154</f>
        <v>9.1874000000000002</v>
      </c>
      <c r="H2154" s="2">
        <f>'Moving Avg'!G2154</f>
        <v>9.0780799999999999</v>
      </c>
      <c r="I2154" s="2">
        <f>'Moving Avg'!H2154</f>
        <v>8.2016349999999889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0</v>
      </c>
      <c r="N2154" s="7">
        <f t="shared" si="331"/>
        <v>100</v>
      </c>
      <c r="O2154" s="7">
        <f t="shared" si="332"/>
        <v>50</v>
      </c>
      <c r="P2154" s="7">
        <f t="shared" si="333"/>
        <v>33</v>
      </c>
      <c r="Q2154" s="8">
        <f t="shared" si="334"/>
        <v>47.45</v>
      </c>
      <c r="R2154" s="8">
        <f t="shared" si="335"/>
        <v>45.75</v>
      </c>
      <c r="S2154" s="8">
        <f t="shared" si="336"/>
        <v>42.35</v>
      </c>
      <c r="T2154" s="8">
        <f t="shared" si="337"/>
        <v>45.75</v>
      </c>
      <c r="U2154" s="7">
        <f t="shared" si="338"/>
        <v>45.183333333333337</v>
      </c>
      <c r="V2154" s="7">
        <f t="shared" si="339"/>
        <v>45.325000000000003</v>
      </c>
    </row>
    <row r="2155" spans="1:22" ht="13.5" x14ac:dyDescent="0.25">
      <c r="A2155" s="3">
        <f>RSI!A2155</f>
        <v>45145</v>
      </c>
      <c r="B2155" s="2">
        <f>RSI!B2155</f>
        <v>9.4949999999999992</v>
      </c>
      <c r="C2155" s="2">
        <f>RSI!I2155</f>
        <v>75.00773560327103</v>
      </c>
      <c r="D2155" s="2">
        <f>MACD!E2155</f>
        <v>-0.23892233184216316</v>
      </c>
      <c r="E2155" s="2">
        <f>MACD!F2155</f>
        <v>-0.21730085927663018</v>
      </c>
      <c r="F2155" s="2">
        <f>'Moving Avg'!D2155</f>
        <v>9.4949999999999992</v>
      </c>
      <c r="G2155" s="2">
        <f>'Moving Avg'!F2155</f>
        <v>9.2162500000000005</v>
      </c>
      <c r="H2155" s="2">
        <f>'Moving Avg'!G2155</f>
        <v>9.0868199999999995</v>
      </c>
      <c r="I2155" s="2">
        <f>'Moving Avg'!H2155</f>
        <v>8.2080049999999876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0</v>
      </c>
      <c r="N2155" s="7">
        <f t="shared" si="331"/>
        <v>100</v>
      </c>
      <c r="O2155" s="7">
        <f t="shared" si="332"/>
        <v>50</v>
      </c>
      <c r="P2155" s="7">
        <f t="shared" si="333"/>
        <v>33</v>
      </c>
      <c r="Q2155" s="8">
        <f t="shared" si="334"/>
        <v>47.45</v>
      </c>
      <c r="R2155" s="8">
        <f t="shared" si="335"/>
        <v>45.75</v>
      </c>
      <c r="S2155" s="8">
        <f t="shared" si="336"/>
        <v>42.35</v>
      </c>
      <c r="T2155" s="8">
        <f t="shared" si="337"/>
        <v>45.75</v>
      </c>
      <c r="U2155" s="7">
        <f t="shared" si="338"/>
        <v>45.183333333333337</v>
      </c>
      <c r="V2155" s="7">
        <f t="shared" si="339"/>
        <v>45.325000000000003</v>
      </c>
    </row>
    <row r="2156" spans="1:22" ht="13.5" x14ac:dyDescent="0.25">
      <c r="A2156" s="3">
        <f>RSI!A2156</f>
        <v>45146</v>
      </c>
      <c r="B2156" s="2">
        <f>RSI!B2156</f>
        <v>9.4949999999999992</v>
      </c>
      <c r="C2156" s="2">
        <f>RSI!I2156</f>
        <v>75.00773560327103</v>
      </c>
      <c r="D2156" s="2">
        <f>MACD!E2156</f>
        <v>-0.1902952290034019</v>
      </c>
      <c r="E2156" s="2">
        <f>MACD!F2156</f>
        <v>-0.21189973322198452</v>
      </c>
      <c r="F2156" s="2">
        <f>'Moving Avg'!D2156</f>
        <v>9.4949999999999992</v>
      </c>
      <c r="G2156" s="2">
        <f>'Moving Avg'!F2156</f>
        <v>9.2451000000000025</v>
      </c>
      <c r="H2156" s="2">
        <f>'Moving Avg'!G2156</f>
        <v>9.0955600000000008</v>
      </c>
      <c r="I2156" s="2">
        <f>'Moving Avg'!H2156</f>
        <v>8.214374999999988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0</v>
      </c>
      <c r="N2156" s="7">
        <f t="shared" si="331"/>
        <v>0</v>
      </c>
      <c r="O2156" s="7">
        <f t="shared" si="332"/>
        <v>50</v>
      </c>
      <c r="P2156" s="7">
        <f t="shared" si="333"/>
        <v>33</v>
      </c>
      <c r="Q2156" s="8">
        <f t="shared" si="334"/>
        <v>12.45</v>
      </c>
      <c r="R2156" s="8">
        <f t="shared" si="335"/>
        <v>25.75</v>
      </c>
      <c r="S2156" s="8">
        <f t="shared" si="336"/>
        <v>27.35</v>
      </c>
      <c r="T2156" s="8">
        <f t="shared" si="337"/>
        <v>20.75</v>
      </c>
      <c r="U2156" s="7">
        <f t="shared" si="338"/>
        <v>21.850000000000005</v>
      </c>
      <c r="V2156" s="7">
        <f t="shared" si="339"/>
        <v>21.575000000000003</v>
      </c>
    </row>
    <row r="2157" spans="1:22" ht="13.5" x14ac:dyDescent="0.25">
      <c r="A2157" s="3">
        <f>RSI!A2157</f>
        <v>45147</v>
      </c>
      <c r="B2157" s="2">
        <f>RSI!B2157</f>
        <v>9.4949999999999992</v>
      </c>
      <c r="C2157" s="2">
        <f>RSI!I2157</f>
        <v>75.00773560327103</v>
      </c>
      <c r="D2157" s="2">
        <f>MACD!E2157</f>
        <v>-0.14262105750290743</v>
      </c>
      <c r="E2157" s="2">
        <f>MACD!F2157</f>
        <v>-0.19804399807816911</v>
      </c>
      <c r="F2157" s="2">
        <f>'Moving Avg'!D2157</f>
        <v>9.4949999999999992</v>
      </c>
      <c r="G2157" s="2">
        <f>'Moving Avg'!F2157</f>
        <v>9.2805000000000017</v>
      </c>
      <c r="H2157" s="2">
        <f>'Moving Avg'!G2157</f>
        <v>9.1043000000000003</v>
      </c>
      <c r="I2157" s="2">
        <f>'Moving Avg'!H2157</f>
        <v>8.2207449999999866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  <c r="M2157" s="7">
        <f t="shared" si="330"/>
        <v>0</v>
      </c>
      <c r="N2157" s="7">
        <f t="shared" si="331"/>
        <v>0</v>
      </c>
      <c r="O2157" s="7">
        <f t="shared" si="332"/>
        <v>50</v>
      </c>
      <c r="P2157" s="7">
        <f t="shared" si="333"/>
        <v>33</v>
      </c>
      <c r="Q2157" s="8">
        <f t="shared" si="334"/>
        <v>12.45</v>
      </c>
      <c r="R2157" s="8">
        <f t="shared" si="335"/>
        <v>25.75</v>
      </c>
      <c r="S2157" s="8">
        <f t="shared" si="336"/>
        <v>27.35</v>
      </c>
      <c r="T2157" s="8">
        <f t="shared" si="337"/>
        <v>20.75</v>
      </c>
      <c r="U2157" s="7">
        <f t="shared" si="338"/>
        <v>21.850000000000005</v>
      </c>
      <c r="V2157" s="7">
        <f t="shared" si="339"/>
        <v>21.575000000000003</v>
      </c>
    </row>
    <row r="2158" spans="1:22" ht="13.5" x14ac:dyDescent="0.25">
      <c r="A2158" s="3">
        <f>RSI!A2158</f>
        <v>45148</v>
      </c>
      <c r="B2158" s="2">
        <f>RSI!B2158</f>
        <v>9.4429999999999996</v>
      </c>
      <c r="C2158" s="2">
        <f>RSI!I2158</f>
        <v>67.147851390869192</v>
      </c>
      <c r="D2158" s="2">
        <f>MACD!E2158</f>
        <v>-9.9792335586533554E-2</v>
      </c>
      <c r="E2158" s="2">
        <f>MACD!F2158</f>
        <v>-0.17839366557984199</v>
      </c>
      <c r="F2158" s="2">
        <f>'Moving Avg'!D2158</f>
        <v>9.4845999999999986</v>
      </c>
      <c r="G2158" s="2">
        <f>'Moving Avg'!F2158</f>
        <v>9.3133000000000017</v>
      </c>
      <c r="H2158" s="2">
        <f>'Moving Avg'!G2158</f>
        <v>9.1120000000000001</v>
      </c>
      <c r="I2158" s="2">
        <f>'Moving Avg'!H2158</f>
        <v>8.2268549999999863</v>
      </c>
      <c r="J2158" s="5" t="str">
        <f>OBV!F2158</f>
        <v>BEARISH</v>
      </c>
      <c r="K2158" s="5" t="str">
        <f>OBV!G2158</f>
        <v>NEUTRAL</v>
      </c>
      <c r="L2158" s="5" t="str">
        <f>OBV!H2158</f>
        <v>CONFIRMED BEARISH</v>
      </c>
      <c r="M2158" s="7">
        <f t="shared" si="330"/>
        <v>25</v>
      </c>
      <c r="N2158" s="7">
        <f t="shared" si="331"/>
        <v>0</v>
      </c>
      <c r="O2158" s="7">
        <f t="shared" si="332"/>
        <v>50</v>
      </c>
      <c r="P2158" s="7">
        <f t="shared" si="333"/>
        <v>16.5</v>
      </c>
      <c r="Q2158" s="8">
        <f t="shared" si="334"/>
        <v>18.725000000000001</v>
      </c>
      <c r="R2158" s="8">
        <f t="shared" si="335"/>
        <v>26.625</v>
      </c>
      <c r="S2158" s="8">
        <f t="shared" si="336"/>
        <v>23.675000000000001</v>
      </c>
      <c r="T2158" s="8">
        <f t="shared" si="337"/>
        <v>22.875</v>
      </c>
      <c r="U2158" s="7">
        <f t="shared" si="338"/>
        <v>23.008333333333336</v>
      </c>
      <c r="V2158" s="7">
        <f t="shared" si="339"/>
        <v>22.975000000000001</v>
      </c>
    </row>
    <row r="2159" spans="1:22" ht="13.5" x14ac:dyDescent="0.25">
      <c r="A2159" s="3">
        <f>RSI!A2159</f>
        <v>45149</v>
      </c>
      <c r="B2159" s="2">
        <f>RSI!B2159</f>
        <v>9.4429999999999996</v>
      </c>
      <c r="C2159" s="2">
        <f>RSI!I2159</f>
        <v>67.147851390869192</v>
      </c>
      <c r="D2159" s="2">
        <f>MACD!E2159</f>
        <v>-6.4507241941663906E-2</v>
      </c>
      <c r="E2159" s="2">
        <f>MACD!F2159</f>
        <v>-0.15561638085220639</v>
      </c>
      <c r="F2159" s="2">
        <f>'Moving Avg'!D2159</f>
        <v>9.4741999999999997</v>
      </c>
      <c r="G2159" s="2">
        <f>'Moving Avg'!F2159</f>
        <v>9.3395500000000027</v>
      </c>
      <c r="H2159" s="2">
        <f>'Moving Avg'!G2159</f>
        <v>9.1196999999999999</v>
      </c>
      <c r="I2159" s="2">
        <f>'Moving Avg'!H2159</f>
        <v>8.2330449999999864</v>
      </c>
      <c r="J2159" s="5" t="str">
        <f>OBV!F2159</f>
        <v>BEARISH</v>
      </c>
      <c r="K2159" s="5" t="str">
        <f>OBV!G2159</f>
        <v>NEUTRAL</v>
      </c>
      <c r="L2159" s="5" t="str">
        <f>OBV!H2159</f>
        <v>CONFIRMED BEARISH</v>
      </c>
      <c r="M2159" s="7">
        <f t="shared" si="330"/>
        <v>25</v>
      </c>
      <c r="N2159" s="7">
        <f t="shared" si="331"/>
        <v>0</v>
      </c>
      <c r="O2159" s="7">
        <f t="shared" si="332"/>
        <v>50</v>
      </c>
      <c r="P2159" s="7">
        <f t="shared" si="333"/>
        <v>16.5</v>
      </c>
      <c r="Q2159" s="8">
        <f t="shared" si="334"/>
        <v>18.725000000000001</v>
      </c>
      <c r="R2159" s="8">
        <f t="shared" si="335"/>
        <v>26.625</v>
      </c>
      <c r="S2159" s="8">
        <f t="shared" si="336"/>
        <v>23.675000000000001</v>
      </c>
      <c r="T2159" s="8">
        <f t="shared" si="337"/>
        <v>22.875</v>
      </c>
      <c r="U2159" s="7">
        <f t="shared" si="338"/>
        <v>23.008333333333336</v>
      </c>
      <c r="V2159" s="7">
        <f t="shared" si="339"/>
        <v>22.975000000000001</v>
      </c>
    </row>
    <row r="2160" spans="1:22" ht="13.5" x14ac:dyDescent="0.25">
      <c r="A2160" s="3">
        <f>RSI!A2160</f>
        <v>45152</v>
      </c>
      <c r="B2160" s="2">
        <f>RSI!B2160</f>
        <v>9.4429999999999996</v>
      </c>
      <c r="C2160" s="2">
        <f>RSI!I2160</f>
        <v>67.147851390869192</v>
      </c>
      <c r="D2160" s="2">
        <f>MACD!E2160</f>
        <v>-3.5534507696347362E-2</v>
      </c>
      <c r="E2160" s="2">
        <f>MACD!F2160</f>
        <v>-0.13160000622103457</v>
      </c>
      <c r="F2160" s="2">
        <f>'Moving Avg'!D2160</f>
        <v>9.4637999999999991</v>
      </c>
      <c r="G2160" s="2">
        <f>'Moving Avg'!F2160</f>
        <v>9.3723500000000026</v>
      </c>
      <c r="H2160" s="2">
        <f>'Moving Avg'!G2160</f>
        <v>9.1273999999999997</v>
      </c>
      <c r="I2160" s="2">
        <f>'Moving Avg'!H2160</f>
        <v>8.2392349999999848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25</v>
      </c>
      <c r="N2160" s="7">
        <f t="shared" si="331"/>
        <v>0</v>
      </c>
      <c r="O2160" s="7">
        <f t="shared" si="332"/>
        <v>50</v>
      </c>
      <c r="P2160" s="7">
        <f t="shared" si="333"/>
        <v>16.5</v>
      </c>
      <c r="Q2160" s="8">
        <f t="shared" si="334"/>
        <v>18.725000000000001</v>
      </c>
      <c r="R2160" s="8">
        <f t="shared" si="335"/>
        <v>26.625</v>
      </c>
      <c r="S2160" s="8">
        <f t="shared" si="336"/>
        <v>23.675000000000001</v>
      </c>
      <c r="T2160" s="8">
        <f t="shared" si="337"/>
        <v>22.875</v>
      </c>
      <c r="U2160" s="7">
        <f t="shared" si="338"/>
        <v>23.008333333333336</v>
      </c>
      <c r="V2160" s="7">
        <f t="shared" si="339"/>
        <v>22.975000000000001</v>
      </c>
    </row>
    <row r="2161" spans="1:22" ht="13.5" x14ac:dyDescent="0.25">
      <c r="A2161" s="3">
        <f>RSI!A2161</f>
        <v>45153</v>
      </c>
      <c r="B2161" s="2">
        <f>RSI!B2161</f>
        <v>9.4429999999999996</v>
      </c>
      <c r="C2161" s="2">
        <f>RSI!I2161</f>
        <v>67.147851390869192</v>
      </c>
      <c r="D2161" s="2">
        <f>MACD!E2161</f>
        <v>-1.1837527786811464E-2</v>
      </c>
      <c r="E2161" s="2">
        <f>MACD!F2161</f>
        <v>-0.10764751053418994</v>
      </c>
      <c r="F2161" s="2">
        <f>'Moving Avg'!D2161</f>
        <v>9.4533999999999985</v>
      </c>
      <c r="G2161" s="2">
        <f>'Moving Avg'!F2161</f>
        <v>9.4051500000000026</v>
      </c>
      <c r="H2161" s="2">
        <f>'Moving Avg'!G2161</f>
        <v>9.1350999999999996</v>
      </c>
      <c r="I2161" s="2">
        <f>'Moving Avg'!H2161</f>
        <v>8.2454249999999849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16.5</v>
      </c>
      <c r="Q2161" s="8">
        <f t="shared" si="334"/>
        <v>18.725000000000001</v>
      </c>
      <c r="R2161" s="8">
        <f t="shared" si="335"/>
        <v>26.625</v>
      </c>
      <c r="S2161" s="8">
        <f t="shared" si="336"/>
        <v>23.675000000000001</v>
      </c>
      <c r="T2161" s="8">
        <f t="shared" si="337"/>
        <v>22.875</v>
      </c>
      <c r="U2161" s="7">
        <f t="shared" si="338"/>
        <v>23.008333333333336</v>
      </c>
      <c r="V2161" s="7">
        <f t="shared" si="339"/>
        <v>22.975000000000001</v>
      </c>
    </row>
    <row r="2162" spans="1:22" ht="13.5" x14ac:dyDescent="0.25">
      <c r="A2162" s="3">
        <f>RSI!A2162</f>
        <v>45154</v>
      </c>
      <c r="B2162" s="2">
        <f>RSI!B2162</f>
        <v>9.4429999999999996</v>
      </c>
      <c r="C2162" s="2">
        <f>RSI!I2162</f>
        <v>67.147851390869192</v>
      </c>
      <c r="D2162" s="2">
        <f>MACD!E2162</f>
        <v>7.4559753079732616E-3</v>
      </c>
      <c r="E2162" s="2">
        <f>MACD!F2162</f>
        <v>-8.4626813365757309E-2</v>
      </c>
      <c r="F2162" s="2">
        <f>'Moving Avg'!D2162</f>
        <v>9.4429999999999996</v>
      </c>
      <c r="G2162" s="2">
        <f>'Moving Avg'!F2162</f>
        <v>9.4314000000000036</v>
      </c>
      <c r="H2162" s="2">
        <f>'Moving Avg'!G2162</f>
        <v>9.1428000000000011</v>
      </c>
      <c r="I2162" s="2">
        <f>'Moving Avg'!H2162</f>
        <v>8.2516149999999833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16.5</v>
      </c>
      <c r="Q2162" s="8">
        <f t="shared" si="334"/>
        <v>18.725000000000001</v>
      </c>
      <c r="R2162" s="8">
        <f t="shared" si="335"/>
        <v>26.625</v>
      </c>
      <c r="S2162" s="8">
        <f t="shared" si="336"/>
        <v>23.675000000000001</v>
      </c>
      <c r="T2162" s="8">
        <f t="shared" si="337"/>
        <v>22.875</v>
      </c>
      <c r="U2162" s="7">
        <f t="shared" si="338"/>
        <v>23.008333333333336</v>
      </c>
      <c r="V2162" s="7">
        <f t="shared" si="339"/>
        <v>22.975000000000001</v>
      </c>
    </row>
    <row r="2163" spans="1:22" ht="13.5" x14ac:dyDescent="0.25">
      <c r="A2163" s="3">
        <f>RSI!A2163</f>
        <v>45155</v>
      </c>
      <c r="B2163" s="2">
        <f>RSI!B2163</f>
        <v>9.4429999999999996</v>
      </c>
      <c r="C2163" s="2">
        <f>RSI!I2163</f>
        <v>67.147851390869192</v>
      </c>
      <c r="D2163" s="2">
        <f>MACD!E2163</f>
        <v>2.3079591974166647E-2</v>
      </c>
      <c r="E2163" s="2">
        <f>MACD!F2163</f>
        <v>-6.3085532297772515E-2</v>
      </c>
      <c r="F2163" s="2">
        <f>'Moving Avg'!D2163</f>
        <v>9.4429999999999996</v>
      </c>
      <c r="G2163" s="2">
        <f>'Moving Avg'!F2163</f>
        <v>9.4515000000000047</v>
      </c>
      <c r="H2163" s="2">
        <f>'Moving Avg'!G2163</f>
        <v>9.150500000000001</v>
      </c>
      <c r="I2163" s="2">
        <f>'Moving Avg'!H2163</f>
        <v>8.2578049999999834</v>
      </c>
      <c r="J2163" s="5" t="str">
        <f>OBV!F2163</f>
        <v>NEUTRAL</v>
      </c>
      <c r="K2163" s="5" t="str">
        <f>OBV!G2163</f>
        <v>NEUTRAL</v>
      </c>
      <c r="L2163" s="5" t="str">
        <f>OBV!H2163</f>
        <v>NEUTRAL</v>
      </c>
      <c r="M2163" s="7">
        <f t="shared" si="330"/>
        <v>25</v>
      </c>
      <c r="N2163" s="7">
        <f t="shared" si="331"/>
        <v>0</v>
      </c>
      <c r="O2163" s="7">
        <f t="shared" si="332"/>
        <v>50</v>
      </c>
      <c r="P2163" s="7">
        <f t="shared" si="333"/>
        <v>33</v>
      </c>
      <c r="Q2163" s="8">
        <f t="shared" si="334"/>
        <v>21.2</v>
      </c>
      <c r="R2163" s="8">
        <f t="shared" si="335"/>
        <v>30.75</v>
      </c>
      <c r="S2163" s="8">
        <f t="shared" si="336"/>
        <v>31.1</v>
      </c>
      <c r="T2163" s="8">
        <f t="shared" si="337"/>
        <v>27</v>
      </c>
      <c r="U2163" s="7">
        <f t="shared" si="338"/>
        <v>27.683333333333337</v>
      </c>
      <c r="V2163" s="7">
        <f t="shared" si="339"/>
        <v>27.512500000000003</v>
      </c>
    </row>
    <row r="2164" spans="1:22" ht="13.5" x14ac:dyDescent="0.25">
      <c r="A2164" s="3">
        <f>RSI!A2164</f>
        <v>45156</v>
      </c>
      <c r="B2164" s="2">
        <f>RSI!B2164</f>
        <v>9.4429999999999996</v>
      </c>
      <c r="C2164" s="2">
        <f>RSI!I2164</f>
        <v>67.147851390869192</v>
      </c>
      <c r="D2164" s="2">
        <f>MACD!E2164</f>
        <v>3.5649894581878172E-2</v>
      </c>
      <c r="E2164" s="2">
        <f>MACD!F2164</f>
        <v>-4.3338446921842376E-2</v>
      </c>
      <c r="F2164" s="2">
        <f>'Moving Avg'!D2164</f>
        <v>9.4429999999999996</v>
      </c>
      <c r="G2164" s="2">
        <f>'Moving Avg'!F2164</f>
        <v>9.4716000000000058</v>
      </c>
      <c r="H2164" s="2">
        <f>'Moving Avg'!G2164</f>
        <v>9.1582000000000008</v>
      </c>
      <c r="I2164" s="2">
        <f>'Moving Avg'!H2164</f>
        <v>8.2639949999999835</v>
      </c>
      <c r="J2164" s="5" t="str">
        <f>OBV!F2164</f>
        <v>NEUTRAL</v>
      </c>
      <c r="K2164" s="5" t="str">
        <f>OBV!G2164</f>
        <v>NEUTRAL</v>
      </c>
      <c r="L2164" s="5" t="str">
        <f>OBV!H2164</f>
        <v>NEUTRAL</v>
      </c>
      <c r="M2164" s="7">
        <f t="shared" si="330"/>
        <v>25</v>
      </c>
      <c r="N2164" s="7">
        <f t="shared" si="331"/>
        <v>0</v>
      </c>
      <c r="O2164" s="7">
        <f t="shared" si="332"/>
        <v>50</v>
      </c>
      <c r="P2164" s="7">
        <f t="shared" si="333"/>
        <v>33</v>
      </c>
      <c r="Q2164" s="8">
        <f t="shared" si="334"/>
        <v>21.2</v>
      </c>
      <c r="R2164" s="8">
        <f t="shared" si="335"/>
        <v>30.75</v>
      </c>
      <c r="S2164" s="8">
        <f t="shared" si="336"/>
        <v>31.1</v>
      </c>
      <c r="T2164" s="8">
        <f t="shared" si="337"/>
        <v>27</v>
      </c>
      <c r="U2164" s="7">
        <f t="shared" si="338"/>
        <v>27.683333333333337</v>
      </c>
      <c r="V2164" s="7">
        <f t="shared" si="339"/>
        <v>27.512500000000003</v>
      </c>
    </row>
    <row r="2165" spans="1:22" ht="13.5" x14ac:dyDescent="0.25">
      <c r="A2165" s="3">
        <f>RSI!A2165</f>
        <v>45159</v>
      </c>
      <c r="B2165" s="2">
        <f>RSI!B2165</f>
        <v>9.4429999999999996</v>
      </c>
      <c r="C2165" s="2">
        <f>RSI!I2165</f>
        <v>67.147851390869192</v>
      </c>
      <c r="D2165" s="2">
        <f>MACD!E2165</f>
        <v>4.5684748253654206E-2</v>
      </c>
      <c r="E2165" s="2">
        <f>MACD!F2165</f>
        <v>-2.553380788674306E-2</v>
      </c>
      <c r="F2165" s="2">
        <f>'Moving Avg'!D2165</f>
        <v>9.4429999999999996</v>
      </c>
      <c r="G2165" s="2">
        <f>'Moving Avg'!F2165</f>
        <v>9.4716000000000058</v>
      </c>
      <c r="H2165" s="2">
        <f>'Moving Avg'!G2165</f>
        <v>9.1659000000000006</v>
      </c>
      <c r="I2165" s="2">
        <f>'Moving Avg'!H2165</f>
        <v>8.2701849999999855</v>
      </c>
      <c r="J2165" s="5" t="str">
        <f>OBV!F2165</f>
        <v>NEUTRAL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50</v>
      </c>
      <c r="P2165" s="7">
        <f t="shared" si="333"/>
        <v>33</v>
      </c>
      <c r="Q2165" s="8">
        <f t="shared" si="334"/>
        <v>21.2</v>
      </c>
      <c r="R2165" s="8">
        <f t="shared" si="335"/>
        <v>30.75</v>
      </c>
      <c r="S2165" s="8">
        <f t="shared" si="336"/>
        <v>31.1</v>
      </c>
      <c r="T2165" s="8">
        <f t="shared" si="337"/>
        <v>27</v>
      </c>
      <c r="U2165" s="7">
        <f t="shared" si="338"/>
        <v>27.683333333333337</v>
      </c>
      <c r="V2165" s="7">
        <f t="shared" si="339"/>
        <v>27.512500000000003</v>
      </c>
    </row>
    <row r="2166" spans="1:22" ht="13.5" x14ac:dyDescent="0.25">
      <c r="A2166" s="3">
        <f>RSI!A2166</f>
        <v>45160</v>
      </c>
      <c r="B2166" s="2">
        <f>RSI!B2166</f>
        <v>9.4949999999999992</v>
      </c>
      <c r="C2166" s="2">
        <f>RSI!I2166</f>
        <v>72.383355146436813</v>
      </c>
      <c r="D2166" s="2">
        <f>MACD!E2166</f>
        <v>4.9766929925231906E-2</v>
      </c>
      <c r="E2166" s="2">
        <f>MACD!F2166</f>
        <v>-1.0473660324348067E-2</v>
      </c>
      <c r="F2166" s="2">
        <f>'Moving Avg'!D2166</f>
        <v>9.4533999999999985</v>
      </c>
      <c r="G2166" s="2">
        <f>'Moving Avg'!F2166</f>
        <v>9.4742000000000033</v>
      </c>
      <c r="H2166" s="2">
        <f>'Moving Avg'!G2166</f>
        <v>9.1748200000000004</v>
      </c>
      <c r="I2166" s="2">
        <f>'Moving Avg'!H2166</f>
        <v>8.2769599999999848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0</v>
      </c>
      <c r="N2166" s="7">
        <f t="shared" si="331"/>
        <v>0</v>
      </c>
      <c r="O2166" s="7">
        <f t="shared" si="332"/>
        <v>50</v>
      </c>
      <c r="P2166" s="7">
        <f t="shared" si="333"/>
        <v>83.5</v>
      </c>
      <c r="Q2166" s="8">
        <f t="shared" si="334"/>
        <v>20.024999999999999</v>
      </c>
      <c r="R2166" s="8">
        <f t="shared" si="335"/>
        <v>38.375</v>
      </c>
      <c r="S2166" s="8">
        <f t="shared" si="336"/>
        <v>50.075000000000003</v>
      </c>
      <c r="T2166" s="8">
        <f t="shared" si="337"/>
        <v>33.375</v>
      </c>
      <c r="U2166" s="7">
        <f t="shared" si="338"/>
        <v>36.158333333333331</v>
      </c>
      <c r="V2166" s="7">
        <f t="shared" si="339"/>
        <v>35.462499999999999</v>
      </c>
    </row>
    <row r="2167" spans="1:22" ht="13.5" x14ac:dyDescent="0.25">
      <c r="A2167" s="3">
        <f>RSI!A2167</f>
        <v>45161</v>
      </c>
      <c r="B2167" s="2">
        <f>RSI!B2167</f>
        <v>9.5299999999999994</v>
      </c>
      <c r="C2167" s="2">
        <f>RSI!I2167</f>
        <v>75.243177070589809</v>
      </c>
      <c r="D2167" s="2">
        <f>MACD!E2167</f>
        <v>4.980548331549528E-2</v>
      </c>
      <c r="E2167" s="2">
        <f>MACD!F2167</f>
        <v>1.5821684036206041E-3</v>
      </c>
      <c r="F2167" s="2">
        <f>'Moving Avg'!D2167</f>
        <v>9.4708000000000006</v>
      </c>
      <c r="G2167" s="2">
        <f>'Moving Avg'!F2167</f>
        <v>9.4759500000000028</v>
      </c>
      <c r="H2167" s="2">
        <f>'Moving Avg'!G2167</f>
        <v>9.1844400000000004</v>
      </c>
      <c r="I2167" s="2">
        <f>'Moving Avg'!H2167</f>
        <v>8.2839099999999846</v>
      </c>
      <c r="J2167" s="5" t="str">
        <f>OBV!F2167</f>
        <v>BULLISH</v>
      </c>
      <c r="K2167" s="5" t="str">
        <f>OBV!G2167</f>
        <v>NEUTRAL</v>
      </c>
      <c r="L2167" s="5" t="str">
        <f>OBV!H2167</f>
        <v>CONFIRMED BULLISH</v>
      </c>
      <c r="M2167" s="7">
        <f t="shared" si="330"/>
        <v>0</v>
      </c>
      <c r="N2167" s="7">
        <f t="shared" si="331"/>
        <v>0</v>
      </c>
      <c r="O2167" s="7">
        <f t="shared" si="332"/>
        <v>50</v>
      </c>
      <c r="P2167" s="7">
        <f t="shared" si="333"/>
        <v>83.5</v>
      </c>
      <c r="Q2167" s="8">
        <f t="shared" si="334"/>
        <v>20.024999999999999</v>
      </c>
      <c r="R2167" s="8">
        <f t="shared" si="335"/>
        <v>38.375</v>
      </c>
      <c r="S2167" s="8">
        <f t="shared" si="336"/>
        <v>50.075000000000003</v>
      </c>
      <c r="T2167" s="8">
        <f t="shared" si="337"/>
        <v>33.375</v>
      </c>
      <c r="U2167" s="7">
        <f t="shared" si="338"/>
        <v>36.158333333333331</v>
      </c>
      <c r="V2167" s="7">
        <f t="shared" si="339"/>
        <v>35.462499999999999</v>
      </c>
    </row>
    <row r="2168" spans="1:22" ht="13.5" x14ac:dyDescent="0.25">
      <c r="A2168" s="3">
        <f>RSI!A2168</f>
        <v>45162</v>
      </c>
      <c r="B2168" s="2">
        <f>RSI!B2168</f>
        <v>9.7750000000000004</v>
      </c>
      <c r="C2168" s="2">
        <f>RSI!I2168</f>
        <v>86.096671445205757</v>
      </c>
      <c r="D2168" s="2">
        <f>MACD!E2168</f>
        <v>2.2721096560681886E-2</v>
      </c>
      <c r="E2168" s="2">
        <f>MACD!F2168</f>
        <v>5.8099540350328603E-3</v>
      </c>
      <c r="F2168" s="2">
        <f>'Moving Avg'!D2168</f>
        <v>9.5372000000000003</v>
      </c>
      <c r="G2168" s="2">
        <f>'Moving Avg'!F2168</f>
        <v>9.4899500000000021</v>
      </c>
      <c r="H2168" s="2">
        <f>'Moving Avg'!G2168</f>
        <v>9.1991199999999989</v>
      </c>
      <c r="I2168" s="2">
        <f>'Moving Avg'!H2168</f>
        <v>8.2920849999999859</v>
      </c>
      <c r="J2168" s="5" t="str">
        <f>OBV!F2168</f>
        <v>BULLISH</v>
      </c>
      <c r="K2168" s="5" t="str">
        <f>OBV!G2168</f>
        <v>WEAK</v>
      </c>
      <c r="L2168" s="5" t="str">
        <f>OBV!H2168</f>
        <v>CONFIRMED BULLISH</v>
      </c>
      <c r="M2168" s="7">
        <f t="shared" si="330"/>
        <v>0</v>
      </c>
      <c r="N2168" s="7">
        <f t="shared" si="331"/>
        <v>0</v>
      </c>
      <c r="O2168" s="7">
        <f t="shared" si="332"/>
        <v>50</v>
      </c>
      <c r="P2168" s="7">
        <f t="shared" si="333"/>
        <v>67</v>
      </c>
      <c r="Q2168" s="8">
        <f t="shared" si="334"/>
        <v>17.549999999999997</v>
      </c>
      <c r="R2168" s="8">
        <f t="shared" si="335"/>
        <v>34.25</v>
      </c>
      <c r="S2168" s="8">
        <f t="shared" si="336"/>
        <v>42.650000000000006</v>
      </c>
      <c r="T2168" s="8">
        <f t="shared" si="337"/>
        <v>29.25</v>
      </c>
      <c r="U2168" s="7">
        <f t="shared" si="338"/>
        <v>31.483333333333334</v>
      </c>
      <c r="V2168" s="7">
        <f t="shared" si="339"/>
        <v>30.925000000000001</v>
      </c>
    </row>
    <row r="2169" spans="1:22" ht="13.5" x14ac:dyDescent="0.25">
      <c r="A2169" s="3">
        <f>RSI!A2169</f>
        <v>45163</v>
      </c>
      <c r="B2169" s="2">
        <f>RSI!B2169</f>
        <v>9.8710000000000004</v>
      </c>
      <c r="C2169" s="2">
        <f>RSI!I2169</f>
        <v>88.267202830445029</v>
      </c>
      <c r="D2169" s="2">
        <f>MACD!E2169</f>
        <v>-9.6523813419278071E-3</v>
      </c>
      <c r="E2169" s="2">
        <f>MACD!F2169</f>
        <v>2.717486959640727E-3</v>
      </c>
      <c r="F2169" s="2">
        <f>'Moving Avg'!D2169</f>
        <v>9.6227999999999998</v>
      </c>
      <c r="G2169" s="2">
        <f>'Moving Avg'!F2169</f>
        <v>9.5087500000000027</v>
      </c>
      <c r="H2169" s="2">
        <f>'Moving Avg'!G2169</f>
        <v>9.2157199999999992</v>
      </c>
      <c r="I2169" s="2">
        <f>'Moving Avg'!H2169</f>
        <v>8.3007399999999869</v>
      </c>
      <c r="J2169" s="5" t="str">
        <f>OBV!F2169</f>
        <v>BULLISH</v>
      </c>
      <c r="K2169" s="5" t="str">
        <f>OBV!G2169</f>
        <v>WEAK</v>
      </c>
      <c r="L2169" s="5" t="str">
        <f>OBV!H2169</f>
        <v>CONFIRMED BULLISH</v>
      </c>
      <c r="M2169" s="7">
        <f t="shared" si="330"/>
        <v>0</v>
      </c>
      <c r="N2169" s="7">
        <f t="shared" si="331"/>
        <v>45</v>
      </c>
      <c r="O2169" s="7">
        <f t="shared" si="332"/>
        <v>50</v>
      </c>
      <c r="P2169" s="7">
        <f t="shared" si="333"/>
        <v>67</v>
      </c>
      <c r="Q2169" s="8">
        <f t="shared" si="334"/>
        <v>33.299999999999997</v>
      </c>
      <c r="R2169" s="8">
        <f t="shared" si="335"/>
        <v>43.25</v>
      </c>
      <c r="S2169" s="8">
        <f t="shared" si="336"/>
        <v>49.400000000000006</v>
      </c>
      <c r="T2169" s="8">
        <f t="shared" si="337"/>
        <v>40.5</v>
      </c>
      <c r="U2169" s="7">
        <f t="shared" si="338"/>
        <v>41.983333333333334</v>
      </c>
      <c r="V2169" s="7">
        <f t="shared" si="339"/>
        <v>41.612499999999997</v>
      </c>
    </row>
    <row r="2170" spans="1:22" ht="13.5" x14ac:dyDescent="0.25">
      <c r="A2170" s="3">
        <f>RSI!A2170</f>
        <v>45166</v>
      </c>
      <c r="B2170" s="2">
        <f>RSI!B2170</f>
        <v>9.5299999999999994</v>
      </c>
      <c r="C2170" s="2">
        <f>RSI!I2170</f>
        <v>55.263936203566296</v>
      </c>
      <c r="D2170" s="2">
        <f>MACD!E2170</f>
        <v>-1.4524452275974653E-2</v>
      </c>
      <c r="E2170" s="2">
        <f>MACD!F2170</f>
        <v>-7.3090088748234893E-4</v>
      </c>
      <c r="F2170" s="2">
        <f>'Moving Avg'!D2170</f>
        <v>9.6402000000000001</v>
      </c>
      <c r="G2170" s="2">
        <f>'Moving Avg'!F2170</f>
        <v>9.5105000000000004</v>
      </c>
      <c r="H2170" s="2">
        <f>'Moving Avg'!G2170</f>
        <v>9.229359999999998</v>
      </c>
      <c r="I2170" s="2">
        <f>'Moving Avg'!H2170</f>
        <v>8.3080899999999875</v>
      </c>
      <c r="J2170" s="5" t="str">
        <f>OBV!F2170</f>
        <v>BULLISH</v>
      </c>
      <c r="K2170" s="5" t="str">
        <f>OBV!G2170</f>
        <v>WEAK</v>
      </c>
      <c r="L2170" s="5" t="str">
        <f>OBV!H2170</f>
        <v>CONFIRMED BULLISH</v>
      </c>
      <c r="M2170" s="7">
        <f t="shared" si="330"/>
        <v>25</v>
      </c>
      <c r="N2170" s="7">
        <f t="shared" si="331"/>
        <v>45</v>
      </c>
      <c r="O2170" s="7">
        <f t="shared" si="332"/>
        <v>50</v>
      </c>
      <c r="P2170" s="7">
        <f t="shared" si="333"/>
        <v>67</v>
      </c>
      <c r="Q2170" s="8">
        <f t="shared" si="334"/>
        <v>42.05</v>
      </c>
      <c r="R2170" s="8">
        <f t="shared" si="335"/>
        <v>48.25</v>
      </c>
      <c r="S2170" s="8">
        <f t="shared" si="336"/>
        <v>53.150000000000006</v>
      </c>
      <c r="T2170" s="8">
        <f t="shared" si="337"/>
        <v>46.75</v>
      </c>
      <c r="U2170" s="7">
        <f t="shared" si="338"/>
        <v>47.816666666666663</v>
      </c>
      <c r="V2170" s="7">
        <f t="shared" si="339"/>
        <v>47.55</v>
      </c>
    </row>
    <row r="2171" spans="1:22" ht="13.5" x14ac:dyDescent="0.25">
      <c r="A2171" s="3">
        <f>RSI!A2171</f>
        <v>45167</v>
      </c>
      <c r="B2171" s="2">
        <f>RSI!B2171</f>
        <v>9.6180000000000003</v>
      </c>
      <c r="C2171" s="2">
        <f>RSI!I2171</f>
        <v>59.475015310122131</v>
      </c>
      <c r="D2171" s="2">
        <f>MACD!E2171</f>
        <v>-2.5686052554489081E-2</v>
      </c>
      <c r="E2171" s="2">
        <f>MACD!F2171</f>
        <v>-5.7219312208836963E-3</v>
      </c>
      <c r="F2171" s="2">
        <f>'Moving Avg'!D2171</f>
        <v>9.6648000000000014</v>
      </c>
      <c r="G2171" s="2">
        <f>'Moving Avg'!F2171</f>
        <v>9.5166500000000003</v>
      </c>
      <c r="H2171" s="2">
        <f>'Moving Avg'!G2171</f>
        <v>9.2464999999999975</v>
      </c>
      <c r="I2171" s="2">
        <f>'Moving Avg'!H2171</f>
        <v>8.3162849999999864</v>
      </c>
      <c r="J2171" s="5" t="str">
        <f>OBV!F2171</f>
        <v>BULLISH</v>
      </c>
      <c r="K2171" s="5" t="str">
        <f>OBV!G2171</f>
        <v>WEAK</v>
      </c>
      <c r="L2171" s="5" t="str">
        <f>OBV!H2171</f>
        <v>CONFIRMED BULLISH</v>
      </c>
      <c r="M2171" s="7">
        <f t="shared" si="330"/>
        <v>25</v>
      </c>
      <c r="N2171" s="7">
        <f t="shared" si="331"/>
        <v>45</v>
      </c>
      <c r="O2171" s="7">
        <f t="shared" si="332"/>
        <v>50</v>
      </c>
      <c r="P2171" s="7">
        <f t="shared" si="333"/>
        <v>67</v>
      </c>
      <c r="Q2171" s="8">
        <f t="shared" si="334"/>
        <v>42.05</v>
      </c>
      <c r="R2171" s="8">
        <f t="shared" si="335"/>
        <v>48.25</v>
      </c>
      <c r="S2171" s="8">
        <f t="shared" si="336"/>
        <v>53.150000000000006</v>
      </c>
      <c r="T2171" s="8">
        <f t="shared" si="337"/>
        <v>46.75</v>
      </c>
      <c r="U2171" s="7">
        <f t="shared" si="338"/>
        <v>47.816666666666663</v>
      </c>
      <c r="V2171" s="7">
        <f t="shared" si="339"/>
        <v>47.55</v>
      </c>
    </row>
    <row r="2172" spans="1:22" ht="13.5" x14ac:dyDescent="0.25">
      <c r="A2172" s="3">
        <f>RSI!A2172</f>
        <v>45168</v>
      </c>
      <c r="B2172" s="2">
        <f>RSI!B2172</f>
        <v>9.7140000000000004</v>
      </c>
      <c r="C2172" s="2">
        <f>RSI!I2172</f>
        <v>63.510341733519432</v>
      </c>
      <c r="D2172" s="2">
        <f>MACD!E2172</f>
        <v>-4.3243590635324125E-2</v>
      </c>
      <c r="E2172" s="2">
        <f>MACD!F2172</f>
        <v>-1.3226263103771781E-2</v>
      </c>
      <c r="F2172" s="2">
        <f>'Moving Avg'!D2172</f>
        <v>9.7016000000000009</v>
      </c>
      <c r="G2172" s="2">
        <f>'Moving Avg'!F2172</f>
        <v>9.5275999999999996</v>
      </c>
      <c r="H2172" s="2">
        <f>'Moving Avg'!G2172</f>
        <v>9.2650399999999973</v>
      </c>
      <c r="I2172" s="2">
        <f>'Moving Avg'!H2172</f>
        <v>8.3245549999999859</v>
      </c>
      <c r="J2172" s="5" t="str">
        <f>OBV!F2172</f>
        <v>BULLISH</v>
      </c>
      <c r="K2172" s="5" t="str">
        <f>OBV!G2172</f>
        <v>WEAK</v>
      </c>
      <c r="L2172" s="5" t="str">
        <f>OBV!H2172</f>
        <v>CONFIRMED BULLISH</v>
      </c>
      <c r="M2172" s="7">
        <f t="shared" si="330"/>
        <v>25</v>
      </c>
      <c r="N2172" s="7">
        <f t="shared" si="331"/>
        <v>100</v>
      </c>
      <c r="O2172" s="7">
        <f t="shared" si="332"/>
        <v>50</v>
      </c>
      <c r="P2172" s="7">
        <f t="shared" si="333"/>
        <v>67</v>
      </c>
      <c r="Q2172" s="8">
        <f t="shared" si="334"/>
        <v>61.3</v>
      </c>
      <c r="R2172" s="8">
        <f t="shared" si="335"/>
        <v>59.25</v>
      </c>
      <c r="S2172" s="8">
        <f t="shared" si="336"/>
        <v>61.400000000000006</v>
      </c>
      <c r="T2172" s="8">
        <f t="shared" si="337"/>
        <v>60.5</v>
      </c>
      <c r="U2172" s="7">
        <f t="shared" si="338"/>
        <v>60.65</v>
      </c>
      <c r="V2172" s="7">
        <f t="shared" si="339"/>
        <v>60.612499999999997</v>
      </c>
    </row>
    <row r="2173" spans="1:22" ht="13.5" x14ac:dyDescent="0.25">
      <c r="A2173" s="3">
        <f>RSI!A2173</f>
        <v>45169</v>
      </c>
      <c r="B2173" s="2">
        <f>RSI!B2173</f>
        <v>9.8800000000000008</v>
      </c>
      <c r="C2173" s="2">
        <f>RSI!I2173</f>
        <v>69.218179840840889</v>
      </c>
      <c r="D2173" s="2">
        <f>MACD!E2173</f>
        <v>-7.1891307472045085E-2</v>
      </c>
      <c r="E2173" s="2">
        <f>MACD!F2173</f>
        <v>-2.4959271977426443E-2</v>
      </c>
      <c r="F2173" s="2">
        <f>'Moving Avg'!D2173</f>
        <v>9.7225999999999999</v>
      </c>
      <c r="G2173" s="2">
        <f>'Moving Avg'!F2173</f>
        <v>9.5468499999999992</v>
      </c>
      <c r="H2173" s="2">
        <f>'Moving Avg'!G2173</f>
        <v>9.2867199999999972</v>
      </c>
      <c r="I2173" s="2">
        <f>'Moving Avg'!H2173</f>
        <v>8.3336549999999878</v>
      </c>
      <c r="J2173" s="5" t="str">
        <f>OBV!F2173</f>
        <v>BULLISH</v>
      </c>
      <c r="K2173" s="5" t="str">
        <f>OBV!G2173</f>
        <v>WEAK</v>
      </c>
      <c r="L2173" s="5" t="str">
        <f>OBV!H2173</f>
        <v>CONFIRMED BULLISH</v>
      </c>
      <c r="M2173" s="7">
        <f t="shared" si="330"/>
        <v>25</v>
      </c>
      <c r="N2173" s="7">
        <f t="shared" si="331"/>
        <v>100</v>
      </c>
      <c r="O2173" s="7">
        <f t="shared" si="332"/>
        <v>50</v>
      </c>
      <c r="P2173" s="7">
        <f t="shared" si="333"/>
        <v>67</v>
      </c>
      <c r="Q2173" s="8">
        <f t="shared" si="334"/>
        <v>61.3</v>
      </c>
      <c r="R2173" s="8">
        <f t="shared" si="335"/>
        <v>59.25</v>
      </c>
      <c r="S2173" s="8">
        <f t="shared" si="336"/>
        <v>61.400000000000006</v>
      </c>
      <c r="T2173" s="8">
        <f t="shared" si="337"/>
        <v>60.5</v>
      </c>
      <c r="U2173" s="7">
        <f t="shared" si="338"/>
        <v>60.65</v>
      </c>
      <c r="V2173" s="7">
        <f t="shared" si="339"/>
        <v>60.612499999999997</v>
      </c>
    </row>
    <row r="2174" spans="1:22" ht="13.5" x14ac:dyDescent="0.25">
      <c r="A2174" s="3">
        <f>RSI!A2174</f>
        <v>45170</v>
      </c>
      <c r="B2174" s="2">
        <f>RSI!B2174</f>
        <v>9.9239999999999995</v>
      </c>
      <c r="C2174" s="2">
        <f>RSI!I2174</f>
        <v>70.533871729936948</v>
      </c>
      <c r="D2174" s="2">
        <f>MACD!E2174</f>
        <v>-0.10175614194557703</v>
      </c>
      <c r="E2174" s="2">
        <f>MACD!F2174</f>
        <v>-4.0318645971056562E-2</v>
      </c>
      <c r="F2174" s="2">
        <f>'Moving Avg'!D2174</f>
        <v>9.7332000000000001</v>
      </c>
      <c r="G2174" s="2">
        <f>'Moving Avg'!F2174</f>
        <v>9.5682999999999989</v>
      </c>
      <c r="H2174" s="2">
        <f>'Moving Avg'!G2174</f>
        <v>9.3042199999999973</v>
      </c>
      <c r="I2174" s="2">
        <f>'Moving Avg'!H2174</f>
        <v>8.3433799999999874</v>
      </c>
      <c r="J2174" s="5" t="str">
        <f>OBV!F2174</f>
        <v>BULLISH</v>
      </c>
      <c r="K2174" s="5" t="str">
        <f>OBV!G2174</f>
        <v>WEAK</v>
      </c>
      <c r="L2174" s="5" t="str">
        <f>OBV!H2174</f>
        <v>CONFIRMED BULLISH</v>
      </c>
      <c r="M2174" s="7">
        <f t="shared" si="330"/>
        <v>0</v>
      </c>
      <c r="N2174" s="7">
        <f t="shared" si="331"/>
        <v>100</v>
      </c>
      <c r="O2174" s="7">
        <f t="shared" si="332"/>
        <v>50</v>
      </c>
      <c r="P2174" s="7">
        <f t="shared" si="333"/>
        <v>67</v>
      </c>
      <c r="Q2174" s="8">
        <f t="shared" si="334"/>
        <v>52.55</v>
      </c>
      <c r="R2174" s="8">
        <f t="shared" si="335"/>
        <v>54.25</v>
      </c>
      <c r="S2174" s="8">
        <f t="shared" si="336"/>
        <v>57.650000000000006</v>
      </c>
      <c r="T2174" s="8">
        <f t="shared" si="337"/>
        <v>54.25</v>
      </c>
      <c r="U2174" s="7">
        <f t="shared" si="338"/>
        <v>54.816666666666663</v>
      </c>
      <c r="V2174" s="7">
        <f t="shared" si="339"/>
        <v>54.674999999999997</v>
      </c>
    </row>
    <row r="2175" spans="1:22" ht="13.5" x14ac:dyDescent="0.25">
      <c r="A2175" s="3">
        <f>RSI!A2175</f>
        <v>45173</v>
      </c>
      <c r="B2175" s="2">
        <f>RSI!B2175</f>
        <v>10.141999999999999</v>
      </c>
      <c r="C2175" s="2">
        <f>RSI!I2175</f>
        <v>76.00594651345142</v>
      </c>
      <c r="D2175" s="2">
        <f>MACD!E2175</f>
        <v>-0.14562453200950465</v>
      </c>
      <c r="E2175" s="2">
        <f>MACD!F2175</f>
        <v>-6.1379823178746185E-2</v>
      </c>
      <c r="F2175" s="2">
        <f>'Moving Avg'!D2175</f>
        <v>9.8556000000000008</v>
      </c>
      <c r="G2175" s="2">
        <f>'Moving Avg'!F2175</f>
        <v>9.6006499999999999</v>
      </c>
      <c r="H2175" s="2">
        <f>'Moving Avg'!G2175</f>
        <v>9.3260799999999975</v>
      </c>
      <c r="I2175" s="2">
        <f>'Moving Avg'!H2175</f>
        <v>8.3558049999999859</v>
      </c>
      <c r="J2175" s="5" t="str">
        <f>OBV!F2175</f>
        <v>BULLISH</v>
      </c>
      <c r="K2175" s="5" t="str">
        <f>OBV!G2175</f>
        <v>WEAK</v>
      </c>
      <c r="L2175" s="5" t="str">
        <f>OBV!H2175</f>
        <v>CONFIRMED BULLISH</v>
      </c>
      <c r="M2175" s="7">
        <f t="shared" si="330"/>
        <v>0</v>
      </c>
      <c r="N2175" s="7">
        <f t="shared" si="331"/>
        <v>100</v>
      </c>
      <c r="O2175" s="7">
        <f t="shared" si="332"/>
        <v>50</v>
      </c>
      <c r="P2175" s="7">
        <f t="shared" si="333"/>
        <v>67</v>
      </c>
      <c r="Q2175" s="8">
        <f t="shared" si="334"/>
        <v>52.55</v>
      </c>
      <c r="R2175" s="8">
        <f t="shared" si="335"/>
        <v>54.25</v>
      </c>
      <c r="S2175" s="8">
        <f t="shared" si="336"/>
        <v>57.650000000000006</v>
      </c>
      <c r="T2175" s="8">
        <f t="shared" si="337"/>
        <v>54.25</v>
      </c>
      <c r="U2175" s="7">
        <f t="shared" si="338"/>
        <v>54.816666666666663</v>
      </c>
      <c r="V2175" s="7">
        <f t="shared" si="339"/>
        <v>54.674999999999997</v>
      </c>
    </row>
    <row r="2176" spans="1:22" ht="13.5" x14ac:dyDescent="0.25">
      <c r="A2176" s="3">
        <f>RSI!A2176</f>
        <v>45174</v>
      </c>
      <c r="B2176" s="2">
        <f>RSI!B2176</f>
        <v>10.256</v>
      </c>
      <c r="C2176" s="2">
        <f>RSI!I2176</f>
        <v>78.277731227440555</v>
      </c>
      <c r="D2176" s="2">
        <f>MACD!E2176</f>
        <v>-0.18674507086860004</v>
      </c>
      <c r="E2176" s="2">
        <f>MACD!F2176</f>
        <v>-8.6452872716716964E-2</v>
      </c>
      <c r="F2176" s="2">
        <f>'Moving Avg'!D2176</f>
        <v>9.9832000000000001</v>
      </c>
      <c r="G2176" s="2">
        <f>'Moving Avg'!F2176</f>
        <v>9.6386999999999983</v>
      </c>
      <c r="H2176" s="2">
        <f>'Moving Avg'!G2176</f>
        <v>9.3502199999999966</v>
      </c>
      <c r="I2176" s="2">
        <f>'Moving Avg'!H2176</f>
        <v>8.3671899999999866</v>
      </c>
      <c r="J2176" s="5" t="str">
        <f>OBV!F2176</f>
        <v>BULLISH</v>
      </c>
      <c r="K2176" s="5" t="str">
        <f>OBV!G2176</f>
        <v>WEAK</v>
      </c>
      <c r="L2176" s="5" t="str">
        <f>OBV!H2176</f>
        <v>CONFIRMED BULLISH</v>
      </c>
      <c r="M2176" s="7">
        <f t="shared" si="330"/>
        <v>0</v>
      </c>
      <c r="N2176" s="7">
        <f t="shared" si="331"/>
        <v>100</v>
      </c>
      <c r="O2176" s="7">
        <f t="shared" si="332"/>
        <v>50</v>
      </c>
      <c r="P2176" s="7">
        <f t="shared" si="333"/>
        <v>67</v>
      </c>
      <c r="Q2176" s="8">
        <f t="shared" si="334"/>
        <v>52.55</v>
      </c>
      <c r="R2176" s="8">
        <f t="shared" si="335"/>
        <v>54.25</v>
      </c>
      <c r="S2176" s="8">
        <f t="shared" si="336"/>
        <v>57.650000000000006</v>
      </c>
      <c r="T2176" s="8">
        <f t="shared" si="337"/>
        <v>54.25</v>
      </c>
      <c r="U2176" s="7">
        <f t="shared" si="338"/>
        <v>54.816666666666663</v>
      </c>
      <c r="V2176" s="7">
        <f t="shared" si="339"/>
        <v>54.674999999999997</v>
      </c>
    </row>
    <row r="2177" spans="1:22" ht="13.5" x14ac:dyDescent="0.25">
      <c r="A2177" s="3">
        <f>RSI!A2177</f>
        <v>45175</v>
      </c>
      <c r="B2177" s="2">
        <f>RSI!B2177</f>
        <v>10.335000000000001</v>
      </c>
      <c r="C2177" s="2">
        <f>RSI!I2177</f>
        <v>79.711318997978637</v>
      </c>
      <c r="D2177" s="2">
        <f>MACD!E2177</f>
        <v>-0.22597346945200947</v>
      </c>
      <c r="E2177" s="2">
        <f>MACD!F2177</f>
        <v>-0.11435699206377548</v>
      </c>
      <c r="F2177" s="2">
        <f>'Moving Avg'!D2177</f>
        <v>10.1074</v>
      </c>
      <c r="G2177" s="2">
        <f>'Moving Avg'!F2177</f>
        <v>9.6806999999999999</v>
      </c>
      <c r="H2177" s="2">
        <f>'Moving Avg'!G2177</f>
        <v>9.3759399999999964</v>
      </c>
      <c r="I2177" s="2">
        <f>'Moving Avg'!H2177</f>
        <v>8.3786049999999879</v>
      </c>
      <c r="J2177" s="5" t="str">
        <f>OBV!F2177</f>
        <v>BULLISH</v>
      </c>
      <c r="K2177" s="5" t="str">
        <f>OBV!G2177</f>
        <v>WEAK</v>
      </c>
      <c r="L2177" s="5" t="str">
        <f>OBV!H2177</f>
        <v>CONFIRMED BULLISH</v>
      </c>
      <c r="M2177" s="7">
        <f t="shared" si="330"/>
        <v>0</v>
      </c>
      <c r="N2177" s="7">
        <f t="shared" si="331"/>
        <v>100</v>
      </c>
      <c r="O2177" s="7">
        <f t="shared" si="332"/>
        <v>50</v>
      </c>
      <c r="P2177" s="7">
        <f t="shared" si="333"/>
        <v>67</v>
      </c>
      <c r="Q2177" s="8">
        <f t="shared" si="334"/>
        <v>52.55</v>
      </c>
      <c r="R2177" s="8">
        <f t="shared" si="335"/>
        <v>54.25</v>
      </c>
      <c r="S2177" s="8">
        <f t="shared" si="336"/>
        <v>57.650000000000006</v>
      </c>
      <c r="T2177" s="8">
        <f t="shared" si="337"/>
        <v>54.25</v>
      </c>
      <c r="U2177" s="7">
        <f t="shared" si="338"/>
        <v>54.816666666666663</v>
      </c>
      <c r="V2177" s="7">
        <f t="shared" si="339"/>
        <v>54.674999999999997</v>
      </c>
    </row>
    <row r="2178" spans="1:22" ht="13.5" x14ac:dyDescent="0.25">
      <c r="A2178" s="3">
        <f>RSI!A2178</f>
        <v>45176</v>
      </c>
      <c r="B2178" s="2">
        <f>RSI!B2178</f>
        <v>10.754</v>
      </c>
      <c r="C2178" s="2">
        <f>RSI!I2178</f>
        <v>85.26555660122213</v>
      </c>
      <c r="D2178" s="2">
        <f>MACD!E2178</f>
        <v>-0.25665129205209425</v>
      </c>
      <c r="E2178" s="2">
        <f>MACD!F2178</f>
        <v>-0.14281585206143924</v>
      </c>
      <c r="F2178" s="2">
        <f>'Moving Avg'!D2178</f>
        <v>10.2822</v>
      </c>
      <c r="G2178" s="2">
        <f>'Moving Avg'!F2178</f>
        <v>9.7462499999999999</v>
      </c>
      <c r="H2178" s="2">
        <f>'Moving Avg'!G2178</f>
        <v>9.4100399999999951</v>
      </c>
      <c r="I2178" s="2">
        <f>'Moving Avg'!H2178</f>
        <v>8.3922799999999871</v>
      </c>
      <c r="J2178" s="5" t="str">
        <f>OBV!F2178</f>
        <v>BULLISH</v>
      </c>
      <c r="K2178" s="5" t="str">
        <f>OBV!G2178</f>
        <v>WEAK</v>
      </c>
      <c r="L2178" s="5" t="str">
        <f>OBV!H2178</f>
        <v>CONFIRMED BULLISH</v>
      </c>
      <c r="M2178" s="7">
        <f t="shared" ref="M2178:M2241" si="340">IF(C2178&lt;30,50, IF(C2178&gt;70, 0, 25))</f>
        <v>0</v>
      </c>
      <c r="N2178" s="7">
        <f t="shared" ref="N2178:N2241" si="341">IF(E2178-D2178&gt;0.02, 100, IF(E2178-D2178&lt;0,0,45))</f>
        <v>100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67</v>
      </c>
      <c r="Q2178" s="8">
        <f t="shared" si="334"/>
        <v>52.55</v>
      </c>
      <c r="R2178" s="8">
        <f t="shared" si="335"/>
        <v>54.25</v>
      </c>
      <c r="S2178" s="8">
        <f t="shared" si="336"/>
        <v>57.650000000000006</v>
      </c>
      <c r="T2178" s="8">
        <f t="shared" si="337"/>
        <v>54.25</v>
      </c>
      <c r="U2178" s="7">
        <f t="shared" si="338"/>
        <v>54.816666666666663</v>
      </c>
      <c r="V2178" s="7">
        <f t="shared" si="339"/>
        <v>54.674999999999997</v>
      </c>
    </row>
    <row r="2179" spans="1:22" ht="13.5" x14ac:dyDescent="0.25">
      <c r="A2179" s="3">
        <f>RSI!A2179</f>
        <v>45177</v>
      </c>
      <c r="B2179" s="2">
        <f>RSI!B2179</f>
        <v>10.396000000000001</v>
      </c>
      <c r="C2179" s="2">
        <f>RSI!I2179</f>
        <v>68.109040892796187</v>
      </c>
      <c r="D2179" s="2">
        <f>MACD!E2179</f>
        <v>-0.24763076796894445</v>
      </c>
      <c r="E2179" s="2">
        <f>MACD!F2179</f>
        <v>-0.16377883524294029</v>
      </c>
      <c r="F2179" s="2">
        <f>'Moving Avg'!D2179</f>
        <v>10.3766</v>
      </c>
      <c r="G2179" s="2">
        <f>'Moving Avg'!F2179</f>
        <v>9.7938999999999989</v>
      </c>
      <c r="H2179" s="2">
        <f>'Moving Avg'!G2179</f>
        <v>9.4369799999999966</v>
      </c>
      <c r="I2179" s="2">
        <f>'Moving Avg'!H2179</f>
        <v>8.4039999999999857</v>
      </c>
      <c r="J2179" s="5" t="str">
        <f>OBV!F2179</f>
        <v>BULLISH</v>
      </c>
      <c r="K2179" s="5" t="str">
        <f>OBV!G2179</f>
        <v>WEAK</v>
      </c>
      <c r="L2179" s="5" t="str">
        <f>OBV!H2179</f>
        <v>CONFIRMED BULLISH</v>
      </c>
      <c r="M2179" s="7">
        <f t="shared" si="340"/>
        <v>25</v>
      </c>
      <c r="N2179" s="7">
        <f t="shared" si="341"/>
        <v>100</v>
      </c>
      <c r="O2179" s="7">
        <f t="shared" si="342"/>
        <v>50</v>
      </c>
      <c r="P2179" s="7">
        <f t="shared" si="343"/>
        <v>67</v>
      </c>
      <c r="Q2179" s="8">
        <f t="shared" ref="Q2179:Q2242" si="344">0.35*M2179+N2179*0.35+O2179*0.15+P2179*0.15</f>
        <v>61.3</v>
      </c>
      <c r="R2179" s="8">
        <f t="shared" ref="R2179:R2242" si="345">M2179*0.2+N2179*0.2+O2179*0.35+P2179*0.25</f>
        <v>59.25</v>
      </c>
      <c r="S2179" s="8">
        <f t="shared" ref="S2179:S2242" si="346">M2179*0.15+N2179*0.15+O2179*0.25+P2179*0.45</f>
        <v>61.400000000000006</v>
      </c>
      <c r="T2179" s="8">
        <f t="shared" ref="T2179:T2242" si="347">0.25*SUM(M2179:P2179)</f>
        <v>60.5</v>
      </c>
      <c r="U2179" s="7">
        <f t="shared" ref="U2179:U2242" si="348">SUM(Q2179:S2179)/3</f>
        <v>60.65</v>
      </c>
      <c r="V2179" s="7">
        <f t="shared" ref="V2179:V2242" si="349">SUM(Q2179:T2179)/4</f>
        <v>60.612499999999997</v>
      </c>
    </row>
    <row r="2180" spans="1:22" ht="13.5" x14ac:dyDescent="0.25">
      <c r="A2180" s="3">
        <f>RSI!A2180</f>
        <v>45180</v>
      </c>
      <c r="B2180" s="2">
        <f>RSI!B2180</f>
        <v>10.413</v>
      </c>
      <c r="C2180" s="2">
        <f>RSI!I2180</f>
        <v>68.43384959809093</v>
      </c>
      <c r="D2180" s="2">
        <f>MACD!E2180</f>
        <v>-0.29744510644546374</v>
      </c>
      <c r="E2180" s="2">
        <f>MACD!F2180</f>
        <v>-0.190512089483445</v>
      </c>
      <c r="F2180" s="2">
        <f>'Moving Avg'!D2180</f>
        <v>10.4308</v>
      </c>
      <c r="G2180" s="2">
        <f>'Moving Avg'!F2180</f>
        <v>9.8424000000000014</v>
      </c>
      <c r="H2180" s="2">
        <f>'Moving Avg'!G2180</f>
        <v>9.4642599999999977</v>
      </c>
      <c r="I2180" s="2">
        <f>'Moving Avg'!H2180</f>
        <v>8.4158049999999864</v>
      </c>
      <c r="J2180" s="5" t="str">
        <f>OBV!F2180</f>
        <v>BULLISH</v>
      </c>
      <c r="K2180" s="5" t="str">
        <f>OBV!G2180</f>
        <v>WEAK</v>
      </c>
      <c r="L2180" s="5" t="str">
        <f>OBV!H2180</f>
        <v>CONFIRMED BULLISH</v>
      </c>
      <c r="M2180" s="7">
        <f t="shared" si="340"/>
        <v>25</v>
      </c>
      <c r="N2180" s="7">
        <f t="shared" si="341"/>
        <v>100</v>
      </c>
      <c r="O2180" s="7">
        <f t="shared" si="342"/>
        <v>50</v>
      </c>
      <c r="P2180" s="7">
        <f t="shared" si="343"/>
        <v>67</v>
      </c>
      <c r="Q2180" s="8">
        <f t="shared" si="344"/>
        <v>61.3</v>
      </c>
      <c r="R2180" s="8">
        <f t="shared" si="345"/>
        <v>59.25</v>
      </c>
      <c r="S2180" s="8">
        <f t="shared" si="346"/>
        <v>61.400000000000006</v>
      </c>
      <c r="T2180" s="8">
        <f t="shared" si="347"/>
        <v>60.5</v>
      </c>
      <c r="U2180" s="7">
        <f t="shared" si="348"/>
        <v>60.65</v>
      </c>
      <c r="V2180" s="7">
        <f t="shared" si="349"/>
        <v>60.612499999999997</v>
      </c>
    </row>
    <row r="2181" spans="1:22" ht="13.5" x14ac:dyDescent="0.25">
      <c r="A2181" s="3">
        <f>RSI!A2181</f>
        <v>45181</v>
      </c>
      <c r="B2181" s="2">
        <f>RSI!B2181</f>
        <v>10.457000000000001</v>
      </c>
      <c r="C2181" s="2">
        <f>RSI!I2181</f>
        <v>69.305239976980218</v>
      </c>
      <c r="D2181" s="2">
        <f>MACD!E2181</f>
        <v>-0.33286722227241938</v>
      </c>
      <c r="E2181" s="2">
        <f>MACD!F2181</f>
        <v>-0.21898311604123988</v>
      </c>
      <c r="F2181" s="2">
        <f>'Moving Avg'!D2181</f>
        <v>10.471</v>
      </c>
      <c r="G2181" s="2">
        <f>'Moving Avg'!F2181</f>
        <v>9.8930999999999987</v>
      </c>
      <c r="H2181" s="2">
        <f>'Moving Avg'!G2181</f>
        <v>9.4924199999999974</v>
      </c>
      <c r="I2181" s="2">
        <f>'Moving Avg'!H2181</f>
        <v>8.4284349999999861</v>
      </c>
      <c r="J2181" s="5" t="str">
        <f>OBV!F2181</f>
        <v>BULLISH</v>
      </c>
      <c r="K2181" s="5" t="str">
        <f>OBV!G2181</f>
        <v>WEAK</v>
      </c>
      <c r="L2181" s="5" t="str">
        <f>OBV!H2181</f>
        <v>CONFIRMED BULLISH</v>
      </c>
      <c r="M2181" s="7">
        <f t="shared" si="340"/>
        <v>25</v>
      </c>
      <c r="N2181" s="7">
        <f t="shared" si="341"/>
        <v>100</v>
      </c>
      <c r="O2181" s="7">
        <f t="shared" si="342"/>
        <v>50</v>
      </c>
      <c r="P2181" s="7">
        <f t="shared" si="343"/>
        <v>67</v>
      </c>
      <c r="Q2181" s="8">
        <f t="shared" si="344"/>
        <v>61.3</v>
      </c>
      <c r="R2181" s="8">
        <f t="shared" si="345"/>
        <v>59.25</v>
      </c>
      <c r="S2181" s="8">
        <f t="shared" si="346"/>
        <v>61.400000000000006</v>
      </c>
      <c r="T2181" s="8">
        <f t="shared" si="347"/>
        <v>60.5</v>
      </c>
      <c r="U2181" s="7">
        <f t="shared" si="348"/>
        <v>60.65</v>
      </c>
      <c r="V2181" s="7">
        <f t="shared" si="349"/>
        <v>60.612499999999997</v>
      </c>
    </row>
    <row r="2182" spans="1:22" ht="13.5" x14ac:dyDescent="0.25">
      <c r="A2182" s="3">
        <f>RSI!A2182</f>
        <v>45182</v>
      </c>
      <c r="B2182" s="2">
        <f>RSI!B2182</f>
        <v>10.465999999999999</v>
      </c>
      <c r="C2182" s="2">
        <f>RSI!I2182</f>
        <v>69.490762655930467</v>
      </c>
      <c r="D2182" s="2">
        <f>MACD!E2182</f>
        <v>-0.35228492302262815</v>
      </c>
      <c r="E2182" s="2">
        <f>MACD!F2182</f>
        <v>-0.24564347743751758</v>
      </c>
      <c r="F2182" s="2">
        <f>'Moving Avg'!D2182</f>
        <v>10.497199999999999</v>
      </c>
      <c r="G2182" s="2">
        <f>'Moving Avg'!F2182</f>
        <v>9.9442500000000003</v>
      </c>
      <c r="H2182" s="2">
        <f>'Moving Avg'!G2182</f>
        <v>9.5233799999999977</v>
      </c>
      <c r="I2182" s="2">
        <f>'Moving Avg'!H2182</f>
        <v>8.4405049999999857</v>
      </c>
      <c r="J2182" s="5" t="str">
        <f>OBV!F2182</f>
        <v>BULLISH</v>
      </c>
      <c r="K2182" s="5" t="str">
        <f>OBV!G2182</f>
        <v>WEAK</v>
      </c>
      <c r="L2182" s="5" t="str">
        <f>OBV!H2182</f>
        <v>CONFIRMED BULLISH</v>
      </c>
      <c r="M2182" s="7">
        <f t="shared" si="340"/>
        <v>25</v>
      </c>
      <c r="N2182" s="7">
        <f t="shared" si="341"/>
        <v>100</v>
      </c>
      <c r="O2182" s="7">
        <f t="shared" si="342"/>
        <v>50</v>
      </c>
      <c r="P2182" s="7">
        <f t="shared" si="343"/>
        <v>67</v>
      </c>
      <c r="Q2182" s="8">
        <f t="shared" si="344"/>
        <v>61.3</v>
      </c>
      <c r="R2182" s="8">
        <f t="shared" si="345"/>
        <v>59.25</v>
      </c>
      <c r="S2182" s="8">
        <f t="shared" si="346"/>
        <v>61.400000000000006</v>
      </c>
      <c r="T2182" s="8">
        <f t="shared" si="347"/>
        <v>60.5</v>
      </c>
      <c r="U2182" s="7">
        <f t="shared" si="348"/>
        <v>60.65</v>
      </c>
      <c r="V2182" s="7">
        <f t="shared" si="349"/>
        <v>60.612499999999997</v>
      </c>
    </row>
    <row r="2183" spans="1:22" ht="13.5" x14ac:dyDescent="0.25">
      <c r="A2183" s="3">
        <f>RSI!A2183</f>
        <v>45183</v>
      </c>
      <c r="B2183" s="2">
        <f>RSI!B2183</f>
        <v>10.667</v>
      </c>
      <c r="C2183" s="2">
        <f>RSI!I2183</f>
        <v>73.362955921262113</v>
      </c>
      <c r="D2183" s="2">
        <f>MACD!E2183</f>
        <v>-0.36140380625401569</v>
      </c>
      <c r="E2183" s="2">
        <f>MACD!F2183</f>
        <v>-0.26879554320081722</v>
      </c>
      <c r="F2183" s="2">
        <f>'Moving Avg'!D2183</f>
        <v>10.479800000000001</v>
      </c>
      <c r="G2183" s="2">
        <f>'Moving Avg'!F2183</f>
        <v>10.00545</v>
      </c>
      <c r="H2183" s="2">
        <f>'Moving Avg'!G2183</f>
        <v>9.5583599999999969</v>
      </c>
      <c r="I2183" s="2">
        <f>'Moving Avg'!H2183</f>
        <v>8.4535799999999846</v>
      </c>
      <c r="J2183" s="5" t="str">
        <f>OBV!F2183</f>
        <v>BULLISH</v>
      </c>
      <c r="K2183" s="5" t="str">
        <f>OBV!G2183</f>
        <v>WEAK</v>
      </c>
      <c r="L2183" s="5" t="str">
        <f>OBV!H2183</f>
        <v>BULLISH DIVERGENCE</v>
      </c>
      <c r="M2183" s="7">
        <f t="shared" si="340"/>
        <v>0</v>
      </c>
      <c r="N2183" s="7">
        <f t="shared" si="341"/>
        <v>100</v>
      </c>
      <c r="O2183" s="7">
        <f t="shared" si="342"/>
        <v>50</v>
      </c>
      <c r="P2183" s="7">
        <f t="shared" si="343"/>
        <v>50</v>
      </c>
      <c r="Q2183" s="8">
        <f t="shared" si="344"/>
        <v>50</v>
      </c>
      <c r="R2183" s="8">
        <f t="shared" si="345"/>
        <v>50</v>
      </c>
      <c r="S2183" s="8">
        <f t="shared" si="346"/>
        <v>50</v>
      </c>
      <c r="T2183" s="8">
        <f t="shared" si="347"/>
        <v>50</v>
      </c>
      <c r="U2183" s="7">
        <f t="shared" si="348"/>
        <v>50</v>
      </c>
      <c r="V2183" s="7">
        <f t="shared" si="349"/>
        <v>50</v>
      </c>
    </row>
    <row r="2184" spans="1:22" ht="13.5" x14ac:dyDescent="0.25">
      <c r="A2184" s="3">
        <f>RSI!A2184</f>
        <v>45184</v>
      </c>
      <c r="B2184" s="2">
        <f>RSI!B2184</f>
        <v>10.492000000000001</v>
      </c>
      <c r="C2184" s="2">
        <f>RSI!I2184</f>
        <v>65.561089496456674</v>
      </c>
      <c r="D2184" s="2">
        <f>MACD!E2184</f>
        <v>-0.35366613577998507</v>
      </c>
      <c r="E2184" s="2">
        <f>MACD!F2184</f>
        <v>-0.2857696617166508</v>
      </c>
      <c r="F2184" s="2">
        <f>'Moving Avg'!D2184</f>
        <v>10.499000000000001</v>
      </c>
      <c r="G2184" s="2">
        <f>'Moving Avg'!F2184</f>
        <v>10.0579</v>
      </c>
      <c r="H2184" s="2">
        <f>'Moving Avg'!G2184</f>
        <v>9.5898399999999988</v>
      </c>
      <c r="I2184" s="2">
        <f>'Moving Avg'!H2184</f>
        <v>8.4657799999999845</v>
      </c>
      <c r="J2184" s="5" t="str">
        <f>OBV!F2184</f>
        <v>BULLISH</v>
      </c>
      <c r="K2184" s="5" t="str">
        <f>OBV!G2184</f>
        <v>WEAK</v>
      </c>
      <c r="L2184" s="5" t="str">
        <f>OBV!H2184</f>
        <v>CONFIRMED BULLISH</v>
      </c>
      <c r="M2184" s="7">
        <f t="shared" si="340"/>
        <v>25</v>
      </c>
      <c r="N2184" s="7">
        <f t="shared" si="341"/>
        <v>100</v>
      </c>
      <c r="O2184" s="7">
        <f t="shared" si="342"/>
        <v>50</v>
      </c>
      <c r="P2184" s="7">
        <f t="shared" si="343"/>
        <v>67</v>
      </c>
      <c r="Q2184" s="8">
        <f t="shared" si="344"/>
        <v>61.3</v>
      </c>
      <c r="R2184" s="8">
        <f t="shared" si="345"/>
        <v>59.25</v>
      </c>
      <c r="S2184" s="8">
        <f t="shared" si="346"/>
        <v>61.400000000000006</v>
      </c>
      <c r="T2184" s="8">
        <f t="shared" si="347"/>
        <v>60.5</v>
      </c>
      <c r="U2184" s="7">
        <f t="shared" si="348"/>
        <v>60.65</v>
      </c>
      <c r="V2184" s="7">
        <f t="shared" si="349"/>
        <v>60.612499999999997</v>
      </c>
    </row>
    <row r="2185" spans="1:22" ht="13.5" x14ac:dyDescent="0.25">
      <c r="A2185" s="3">
        <f>RSI!A2185</f>
        <v>45187</v>
      </c>
      <c r="B2185" s="2">
        <f>RSI!B2185</f>
        <v>10.492000000000001</v>
      </c>
      <c r="C2185" s="2">
        <f>RSI!I2185</f>
        <v>65.561089496456674</v>
      </c>
      <c r="D2185" s="2">
        <f>MACD!E2185</f>
        <v>-0.31650794796380843</v>
      </c>
      <c r="E2185" s="2">
        <f>MACD!F2185</f>
        <v>-0.29191731896608231</v>
      </c>
      <c r="F2185" s="2">
        <f>'Moving Avg'!D2185</f>
        <v>10.514800000000003</v>
      </c>
      <c r="G2185" s="2">
        <f>'Moving Avg'!F2185</f>
        <v>10.110349999999999</v>
      </c>
      <c r="H2185" s="2">
        <f>'Moving Avg'!G2185</f>
        <v>9.621319999999999</v>
      </c>
      <c r="I2185" s="2">
        <f>'Moving Avg'!H2185</f>
        <v>8.4779799999999845</v>
      </c>
      <c r="J2185" s="5" t="str">
        <f>OBV!F2185</f>
        <v>BULLISH</v>
      </c>
      <c r="K2185" s="5" t="str">
        <f>OBV!G2185</f>
        <v>NEUTRAL</v>
      </c>
      <c r="L2185" s="5" t="str">
        <f>OBV!H2185</f>
        <v>CONFIRMED BULLISH</v>
      </c>
      <c r="M2185" s="7">
        <f t="shared" si="340"/>
        <v>25</v>
      </c>
      <c r="N2185" s="7">
        <f t="shared" si="341"/>
        <v>100</v>
      </c>
      <c r="O2185" s="7">
        <f t="shared" si="342"/>
        <v>50</v>
      </c>
      <c r="P2185" s="7">
        <f t="shared" si="343"/>
        <v>83.5</v>
      </c>
      <c r="Q2185" s="8">
        <f t="shared" si="344"/>
        <v>63.774999999999999</v>
      </c>
      <c r="R2185" s="8">
        <f t="shared" si="345"/>
        <v>63.375</v>
      </c>
      <c r="S2185" s="8">
        <f t="shared" si="346"/>
        <v>68.825000000000003</v>
      </c>
      <c r="T2185" s="8">
        <f t="shared" si="347"/>
        <v>64.625</v>
      </c>
      <c r="U2185" s="7">
        <f t="shared" si="348"/>
        <v>65.325000000000003</v>
      </c>
      <c r="V2185" s="7">
        <f t="shared" si="349"/>
        <v>65.150000000000006</v>
      </c>
    </row>
    <row r="2186" spans="1:22" ht="13.5" x14ac:dyDescent="0.25">
      <c r="A2186" s="3">
        <f>RSI!A2186</f>
        <v>45188</v>
      </c>
      <c r="B2186" s="2">
        <f>RSI!B2186</f>
        <v>10.492000000000001</v>
      </c>
      <c r="C2186" s="2">
        <f>RSI!I2186</f>
        <v>65.561089496456674</v>
      </c>
      <c r="D2186" s="2">
        <f>MACD!E2186</f>
        <v>-0.27023862192020687</v>
      </c>
      <c r="E2186" s="2">
        <f>MACD!F2186</f>
        <v>-0.28758157955690722</v>
      </c>
      <c r="F2186" s="2">
        <f>'Moving Avg'!D2186</f>
        <v>10.521800000000002</v>
      </c>
      <c r="G2186" s="2">
        <f>'Moving Avg'!F2186</f>
        <v>10.1602</v>
      </c>
      <c r="H2186" s="2">
        <f>'Moving Avg'!G2186</f>
        <v>9.6527999999999992</v>
      </c>
      <c r="I2186" s="2">
        <f>'Moving Avg'!H2186</f>
        <v>8.4901799999999845</v>
      </c>
      <c r="J2186" s="5" t="str">
        <f>OBV!F2186</f>
        <v>BULLISH</v>
      </c>
      <c r="K2186" s="5" t="str">
        <f>OBV!G2186</f>
        <v>NEUTRAL</v>
      </c>
      <c r="L2186" s="5" t="str">
        <f>OBV!H2186</f>
        <v>CONFIRMED BULLISH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83.5</v>
      </c>
      <c r="Q2186" s="8">
        <f t="shared" si="344"/>
        <v>28.774999999999999</v>
      </c>
      <c r="R2186" s="8">
        <f t="shared" si="345"/>
        <v>43.375</v>
      </c>
      <c r="S2186" s="8">
        <f t="shared" si="346"/>
        <v>53.825000000000003</v>
      </c>
      <c r="T2186" s="8">
        <f t="shared" si="347"/>
        <v>39.625</v>
      </c>
      <c r="U2186" s="7">
        <f t="shared" si="348"/>
        <v>41.991666666666667</v>
      </c>
      <c r="V2186" s="7">
        <f t="shared" si="349"/>
        <v>41.400000000000006</v>
      </c>
    </row>
    <row r="2187" spans="1:22" ht="13.5" x14ac:dyDescent="0.25">
      <c r="A2187" s="3">
        <f>RSI!A2187</f>
        <v>45189</v>
      </c>
      <c r="B2187" s="2">
        <f>RSI!B2187</f>
        <v>10.492000000000001</v>
      </c>
      <c r="C2187" s="2">
        <f>RSI!I2187</f>
        <v>65.561089496456674</v>
      </c>
      <c r="D2187" s="2">
        <f>MACD!E2187</f>
        <v>-0.22144369556786714</v>
      </c>
      <c r="E2187" s="2">
        <f>MACD!F2187</f>
        <v>-0.27435400275909921</v>
      </c>
      <c r="F2187" s="2">
        <f>'Moving Avg'!D2187</f>
        <v>10.527000000000001</v>
      </c>
      <c r="G2187" s="2">
        <f>'Moving Avg'!F2187</f>
        <v>10.208299999999999</v>
      </c>
      <c r="H2187" s="2">
        <f>'Moving Avg'!G2187</f>
        <v>9.6869000000000014</v>
      </c>
      <c r="I2187" s="2">
        <f>'Moving Avg'!H2187</f>
        <v>8.5038749999999848</v>
      </c>
      <c r="J2187" s="5" t="str">
        <f>OBV!F2187</f>
        <v>BULLISH</v>
      </c>
      <c r="K2187" s="5" t="str">
        <f>OBV!G2187</f>
        <v>NEUTRAL</v>
      </c>
      <c r="L2187" s="5" t="str">
        <f>OBV!H2187</f>
        <v>CONFIRMED BULLISH</v>
      </c>
      <c r="M2187" s="7">
        <f t="shared" si="340"/>
        <v>25</v>
      </c>
      <c r="N2187" s="7">
        <f t="shared" si="341"/>
        <v>0</v>
      </c>
      <c r="O2187" s="7">
        <f t="shared" si="342"/>
        <v>50</v>
      </c>
      <c r="P2187" s="7">
        <f t="shared" si="343"/>
        <v>83.5</v>
      </c>
      <c r="Q2187" s="8">
        <f t="shared" si="344"/>
        <v>28.774999999999999</v>
      </c>
      <c r="R2187" s="8">
        <f t="shared" si="345"/>
        <v>43.375</v>
      </c>
      <c r="S2187" s="8">
        <f t="shared" si="346"/>
        <v>53.825000000000003</v>
      </c>
      <c r="T2187" s="8">
        <f t="shared" si="347"/>
        <v>39.625</v>
      </c>
      <c r="U2187" s="7">
        <f t="shared" si="348"/>
        <v>41.991666666666667</v>
      </c>
      <c r="V2187" s="7">
        <f t="shared" si="349"/>
        <v>41.400000000000006</v>
      </c>
    </row>
    <row r="2188" spans="1:22" ht="13.5" x14ac:dyDescent="0.25">
      <c r="A2188" s="3">
        <f>RSI!A2188</f>
        <v>45190</v>
      </c>
      <c r="B2188" s="2">
        <f>RSI!B2188</f>
        <v>10.492000000000001</v>
      </c>
      <c r="C2188" s="2">
        <f>RSI!I2188</f>
        <v>65.561089496456674</v>
      </c>
      <c r="D2188" s="2">
        <f>MACD!E2188</f>
        <v>-0.11801811286369457</v>
      </c>
      <c r="E2188" s="2">
        <f>MACD!F2188</f>
        <v>-0.24308682478001831</v>
      </c>
      <c r="F2188" s="2">
        <f>'Moving Avg'!D2188</f>
        <v>10.492000000000001</v>
      </c>
      <c r="G2188" s="2">
        <f>'Moving Avg'!F2188</f>
        <v>10.244149999999999</v>
      </c>
      <c r="H2188" s="2">
        <f>'Moving Avg'!G2188</f>
        <v>9.7210000000000019</v>
      </c>
      <c r="I2188" s="2">
        <f>'Moving Avg'!H2188</f>
        <v>8.5164799999999836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25</v>
      </c>
      <c r="N2188" s="7">
        <f t="shared" si="341"/>
        <v>0</v>
      </c>
      <c r="O2188" s="7">
        <f t="shared" si="342"/>
        <v>50</v>
      </c>
      <c r="P2188" s="7">
        <f t="shared" si="343"/>
        <v>16.5</v>
      </c>
      <c r="Q2188" s="8">
        <f t="shared" si="344"/>
        <v>18.725000000000001</v>
      </c>
      <c r="R2188" s="8">
        <f t="shared" si="345"/>
        <v>26.625</v>
      </c>
      <c r="S2188" s="8">
        <f t="shared" si="346"/>
        <v>23.675000000000001</v>
      </c>
      <c r="T2188" s="8">
        <f t="shared" si="347"/>
        <v>22.875</v>
      </c>
      <c r="U2188" s="7">
        <f t="shared" si="348"/>
        <v>23.008333333333336</v>
      </c>
      <c r="V2188" s="7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10.492000000000001</v>
      </c>
      <c r="C2189" s="2">
        <f>RSI!I2189</f>
        <v>65.561089496456674</v>
      </c>
      <c r="D2189" s="2">
        <f>MACD!E2189</f>
        <v>-8.7732905755141033E-2</v>
      </c>
      <c r="E2189" s="2">
        <f>MACD!F2189</f>
        <v>-0.21201604097504284</v>
      </c>
      <c r="F2189" s="2">
        <f>'Moving Avg'!D2189</f>
        <v>10.492000000000001</v>
      </c>
      <c r="G2189" s="2">
        <f>'Moving Avg'!F2189</f>
        <v>10.275199999999998</v>
      </c>
      <c r="H2189" s="2">
        <f>'Moving Avg'!G2189</f>
        <v>9.752480000000002</v>
      </c>
      <c r="I2189" s="2">
        <f>'Moving Avg'!H2189</f>
        <v>8.5294499999999847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  <c r="M2189" s="7">
        <f t="shared" si="340"/>
        <v>25</v>
      </c>
      <c r="N2189" s="7">
        <f t="shared" si="341"/>
        <v>0</v>
      </c>
      <c r="O2189" s="7">
        <f t="shared" si="342"/>
        <v>50</v>
      </c>
      <c r="P2189" s="7">
        <f t="shared" si="343"/>
        <v>33</v>
      </c>
      <c r="Q2189" s="8">
        <f t="shared" si="344"/>
        <v>21.2</v>
      </c>
      <c r="R2189" s="8">
        <f t="shared" si="345"/>
        <v>30.75</v>
      </c>
      <c r="S2189" s="8">
        <f t="shared" si="346"/>
        <v>31.1</v>
      </c>
      <c r="T2189" s="8">
        <f t="shared" si="347"/>
        <v>27</v>
      </c>
      <c r="U2189" s="7">
        <f t="shared" si="348"/>
        <v>27.683333333333337</v>
      </c>
      <c r="V2189" s="7">
        <f t="shared" si="349"/>
        <v>27.512500000000003</v>
      </c>
    </row>
    <row r="2190" spans="1:22" ht="13.5" x14ac:dyDescent="0.25">
      <c r="A2190" s="3">
        <f>RSI!A2190</f>
        <v>45194</v>
      </c>
      <c r="B2190" s="2">
        <f>RSI!B2190</f>
        <v>10.492000000000001</v>
      </c>
      <c r="C2190" s="2">
        <f>RSI!I2190</f>
        <v>65.561089496456674</v>
      </c>
      <c r="D2190" s="2">
        <f>MACD!E2190</f>
        <v>-6.1484006672882785E-2</v>
      </c>
      <c r="E2190" s="2">
        <f>MACD!F2190</f>
        <v>-0.18190963411461084</v>
      </c>
      <c r="F2190" s="2">
        <f>'Moving Avg'!D2190</f>
        <v>10.492000000000001</v>
      </c>
      <c r="G2190" s="2">
        <f>'Moving Avg'!F2190</f>
        <v>10.323299999999996</v>
      </c>
      <c r="H2190" s="2">
        <f>'Moving Avg'!G2190</f>
        <v>9.7865800000000043</v>
      </c>
      <c r="I2190" s="2">
        <f>'Moving Avg'!H2190</f>
        <v>8.5424199999999857</v>
      </c>
      <c r="J2190" s="5" t="str">
        <f>OBV!F2190</f>
        <v>NEUTRAL</v>
      </c>
      <c r="K2190" s="5" t="str">
        <f>OBV!G2190</f>
        <v>NEUTRAL</v>
      </c>
      <c r="L2190" s="5" t="str">
        <f>OBV!H2190</f>
        <v>NEUTRAL</v>
      </c>
      <c r="M2190" s="7">
        <f t="shared" si="340"/>
        <v>25</v>
      </c>
      <c r="N2190" s="7">
        <f t="shared" si="341"/>
        <v>0</v>
      </c>
      <c r="O2190" s="7">
        <f t="shared" si="342"/>
        <v>50</v>
      </c>
      <c r="P2190" s="7">
        <f t="shared" si="343"/>
        <v>33</v>
      </c>
      <c r="Q2190" s="8">
        <f t="shared" si="344"/>
        <v>21.2</v>
      </c>
      <c r="R2190" s="8">
        <f t="shared" si="345"/>
        <v>30.75</v>
      </c>
      <c r="S2190" s="8">
        <f t="shared" si="346"/>
        <v>31.1</v>
      </c>
      <c r="T2190" s="8">
        <f t="shared" si="347"/>
        <v>27</v>
      </c>
      <c r="U2190" s="7">
        <f t="shared" si="348"/>
        <v>27.683333333333337</v>
      </c>
      <c r="V2190" s="7">
        <f t="shared" si="349"/>
        <v>27.512500000000003</v>
      </c>
    </row>
    <row r="2191" spans="1:22" ht="13.5" x14ac:dyDescent="0.25">
      <c r="A2191" s="3">
        <f>RSI!A2191</f>
        <v>45195</v>
      </c>
      <c r="B2191" s="2">
        <f>RSI!B2191</f>
        <v>10.492000000000001</v>
      </c>
      <c r="C2191" s="2">
        <f>RSI!I2191</f>
        <v>65.561089496456674</v>
      </c>
      <c r="D2191" s="2">
        <f>MACD!E2191</f>
        <v>-3.4349011589370093E-2</v>
      </c>
      <c r="E2191" s="2">
        <f>MACD!F2191</f>
        <v>-0.15239750960956269</v>
      </c>
      <c r="F2191" s="2">
        <f>'Moving Avg'!D2191</f>
        <v>10.492000000000001</v>
      </c>
      <c r="G2191" s="2">
        <f>'Moving Avg'!F2191</f>
        <v>10.366999999999996</v>
      </c>
      <c r="H2191" s="2">
        <f>'Moving Avg'!G2191</f>
        <v>9.820680000000003</v>
      </c>
      <c r="I2191" s="2">
        <f>'Moving Avg'!H2191</f>
        <v>8.555389999999985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25</v>
      </c>
      <c r="N2191" s="7">
        <f t="shared" si="341"/>
        <v>0</v>
      </c>
      <c r="O2191" s="7">
        <f t="shared" si="342"/>
        <v>50</v>
      </c>
      <c r="P2191" s="7">
        <f t="shared" si="343"/>
        <v>33</v>
      </c>
      <c r="Q2191" s="8">
        <f t="shared" si="344"/>
        <v>21.2</v>
      </c>
      <c r="R2191" s="8">
        <f t="shared" si="345"/>
        <v>30.75</v>
      </c>
      <c r="S2191" s="8">
        <f t="shared" si="346"/>
        <v>31.1</v>
      </c>
      <c r="T2191" s="8">
        <f t="shared" si="347"/>
        <v>27</v>
      </c>
      <c r="U2191" s="7">
        <f t="shared" si="348"/>
        <v>27.683333333333337</v>
      </c>
      <c r="V2191" s="7">
        <f t="shared" si="349"/>
        <v>27.512500000000003</v>
      </c>
    </row>
    <row r="2192" spans="1:22" ht="13.5" x14ac:dyDescent="0.25">
      <c r="A2192" s="3">
        <f>RSI!A2192</f>
        <v>45197</v>
      </c>
      <c r="B2192" s="2">
        <f>RSI!B2192</f>
        <v>10.404999999999999</v>
      </c>
      <c r="C2192" s="2">
        <f>RSI!I2192</f>
        <v>59.837676547122342</v>
      </c>
      <c r="D2192" s="2">
        <f>MACD!E2192</f>
        <v>-5.2677588989897828E-3</v>
      </c>
      <c r="E2192" s="2">
        <f>MACD!F2192</f>
        <v>-0.12297155946744812</v>
      </c>
      <c r="F2192" s="2">
        <f>'Moving Avg'!D2192</f>
        <v>10.474600000000001</v>
      </c>
      <c r="G2192" s="2">
        <f>'Moving Avg'!F2192</f>
        <v>10.401549999999997</v>
      </c>
      <c r="H2192" s="2">
        <f>'Moving Avg'!G2192</f>
        <v>9.8504200000000051</v>
      </c>
      <c r="I2192" s="2">
        <f>'Moving Avg'!H2192</f>
        <v>8.5679249999999847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  <c r="M2192" s="7">
        <f t="shared" si="340"/>
        <v>25</v>
      </c>
      <c r="N2192" s="7">
        <f t="shared" si="341"/>
        <v>0</v>
      </c>
      <c r="O2192" s="7">
        <f t="shared" si="342"/>
        <v>50</v>
      </c>
      <c r="P2192" s="7">
        <f t="shared" si="343"/>
        <v>16.5</v>
      </c>
      <c r="Q2192" s="8">
        <f t="shared" si="344"/>
        <v>18.725000000000001</v>
      </c>
      <c r="R2192" s="8">
        <f t="shared" si="345"/>
        <v>26.625</v>
      </c>
      <c r="S2192" s="8">
        <f t="shared" si="346"/>
        <v>23.675000000000001</v>
      </c>
      <c r="T2192" s="8">
        <f t="shared" si="347"/>
        <v>22.875</v>
      </c>
      <c r="U2192" s="7">
        <f t="shared" si="348"/>
        <v>23.008333333333336</v>
      </c>
      <c r="V2192" s="7">
        <f t="shared" si="349"/>
        <v>22.975000000000001</v>
      </c>
    </row>
    <row r="2193" spans="1:22" ht="13.5" x14ac:dyDescent="0.25">
      <c r="A2193" s="3">
        <f>RSI!A2193</f>
        <v>45198</v>
      </c>
      <c r="B2193" s="2">
        <f>RSI!B2193</f>
        <v>10.492000000000001</v>
      </c>
      <c r="C2193" s="2">
        <f>RSI!I2193</f>
        <v>63.289030183634161</v>
      </c>
      <c r="D2193" s="2">
        <f>MACD!E2193</f>
        <v>4.2750518951296002E-2</v>
      </c>
      <c r="E2193" s="2">
        <f>MACD!F2193</f>
        <v>-8.9827143783699298E-2</v>
      </c>
      <c r="F2193" s="2">
        <f>'Moving Avg'!D2193</f>
        <v>10.474600000000001</v>
      </c>
      <c r="G2193" s="2">
        <f>'Moving Avg'!F2193</f>
        <v>10.432149999999996</v>
      </c>
      <c r="H2193" s="2">
        <f>'Moving Avg'!G2193</f>
        <v>9.8794400000000042</v>
      </c>
      <c r="I2193" s="2">
        <f>'Moving Avg'!H2193</f>
        <v>8.581779999999986</v>
      </c>
      <c r="J2193" s="5" t="str">
        <f>OBV!F2193</f>
        <v>BULLISH</v>
      </c>
      <c r="K2193" s="5" t="str">
        <f>OBV!G2193</f>
        <v>NEUTRAL</v>
      </c>
      <c r="L2193" s="5" t="str">
        <f>OBV!H2193</f>
        <v>NEUTRAL</v>
      </c>
      <c r="M2193" s="7">
        <f t="shared" si="340"/>
        <v>25</v>
      </c>
      <c r="N2193" s="7">
        <f t="shared" si="341"/>
        <v>0</v>
      </c>
      <c r="O2193" s="7">
        <f t="shared" si="342"/>
        <v>50</v>
      </c>
      <c r="P2193" s="7">
        <f t="shared" si="343"/>
        <v>49.5</v>
      </c>
      <c r="Q2193" s="8">
        <f t="shared" si="344"/>
        <v>23.675000000000001</v>
      </c>
      <c r="R2193" s="8">
        <f t="shared" si="345"/>
        <v>34.875</v>
      </c>
      <c r="S2193" s="8">
        <f t="shared" si="346"/>
        <v>38.525000000000006</v>
      </c>
      <c r="T2193" s="8">
        <f t="shared" si="347"/>
        <v>31.125</v>
      </c>
      <c r="U2193" s="7">
        <f t="shared" si="348"/>
        <v>32.358333333333334</v>
      </c>
      <c r="V2193" s="7">
        <f t="shared" si="349"/>
        <v>32.049999999999997</v>
      </c>
    </row>
    <row r="2194" spans="1:22" ht="13.5" x14ac:dyDescent="0.25">
      <c r="A2194" s="3">
        <f>RSI!A2194</f>
        <v>45201</v>
      </c>
      <c r="B2194" s="2">
        <f>RSI!B2194</f>
        <v>10.361000000000001</v>
      </c>
      <c r="C2194" s="2">
        <f>RSI!I2194</f>
        <v>55.548359440182793</v>
      </c>
      <c r="D2194" s="2">
        <f>MACD!E2194</f>
        <v>6.4659420184979055E-2</v>
      </c>
      <c r="E2194" s="2">
        <f>MACD!F2194</f>
        <v>-5.8929830989963627E-2</v>
      </c>
      <c r="F2194" s="2">
        <f>'Moving Avg'!D2194</f>
        <v>10.448400000000001</v>
      </c>
      <c r="G2194" s="2">
        <f>'Moving Avg'!F2194</f>
        <v>10.453999999999997</v>
      </c>
      <c r="H2194" s="2">
        <f>'Moving Avg'!G2194</f>
        <v>9.9058400000000049</v>
      </c>
      <c r="I2194" s="2">
        <f>'Moving Avg'!H2194</f>
        <v>8.594334999999985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  <c r="M2194" s="7">
        <f t="shared" si="340"/>
        <v>25</v>
      </c>
      <c r="N2194" s="7">
        <f t="shared" si="341"/>
        <v>0</v>
      </c>
      <c r="O2194" s="7">
        <f t="shared" si="342"/>
        <v>50</v>
      </c>
      <c r="P2194" s="7">
        <f t="shared" si="343"/>
        <v>16.5</v>
      </c>
      <c r="Q2194" s="8">
        <f t="shared" si="344"/>
        <v>18.725000000000001</v>
      </c>
      <c r="R2194" s="8">
        <f t="shared" si="345"/>
        <v>26.625</v>
      </c>
      <c r="S2194" s="8">
        <f t="shared" si="346"/>
        <v>23.675000000000001</v>
      </c>
      <c r="T2194" s="8">
        <f t="shared" si="347"/>
        <v>22.875</v>
      </c>
      <c r="U2194" s="7">
        <f t="shared" si="348"/>
        <v>23.008333333333336</v>
      </c>
      <c r="V2194" s="7">
        <f t="shared" si="349"/>
        <v>22.975000000000001</v>
      </c>
    </row>
    <row r="2195" spans="1:22" ht="13.5" x14ac:dyDescent="0.25">
      <c r="A2195" s="3">
        <f>RSI!A2195</f>
        <v>45202</v>
      </c>
      <c r="B2195" s="2">
        <f>RSI!B2195</f>
        <v>10.361000000000001</v>
      </c>
      <c r="C2195" s="2">
        <f>RSI!I2195</f>
        <v>55.5483594401828</v>
      </c>
      <c r="D2195" s="2">
        <f>MACD!E2195</f>
        <v>8.2580531747723285E-2</v>
      </c>
      <c r="E2195" s="2">
        <f>MACD!F2195</f>
        <v>-3.062775844242625E-2</v>
      </c>
      <c r="F2195" s="2">
        <f>'Moving Avg'!D2195</f>
        <v>10.4222</v>
      </c>
      <c r="G2195" s="2">
        <f>'Moving Avg'!F2195</f>
        <v>10.464949999999998</v>
      </c>
      <c r="H2195" s="2">
        <f>'Moving Avg'!G2195</f>
        <v>9.9242000000000061</v>
      </c>
      <c r="I2195" s="2">
        <f>'Moving Avg'!H2195</f>
        <v>8.6068899999999857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25</v>
      </c>
      <c r="N2195" s="7">
        <f t="shared" si="341"/>
        <v>0</v>
      </c>
      <c r="O2195" s="7">
        <f t="shared" si="342"/>
        <v>50</v>
      </c>
      <c r="P2195" s="7">
        <f t="shared" si="343"/>
        <v>16.5</v>
      </c>
      <c r="Q2195" s="8">
        <f t="shared" si="344"/>
        <v>18.725000000000001</v>
      </c>
      <c r="R2195" s="8">
        <f t="shared" si="345"/>
        <v>26.625</v>
      </c>
      <c r="S2195" s="8">
        <f t="shared" si="346"/>
        <v>23.675000000000001</v>
      </c>
      <c r="T2195" s="8">
        <f t="shared" si="347"/>
        <v>22.875</v>
      </c>
      <c r="U2195" s="7">
        <f t="shared" si="348"/>
        <v>23.008333333333336</v>
      </c>
      <c r="V2195" s="7">
        <f t="shared" si="349"/>
        <v>22.975000000000001</v>
      </c>
    </row>
    <row r="2196" spans="1:22" ht="13.5" x14ac:dyDescent="0.25">
      <c r="A2196" s="3">
        <f>RSI!A2196</f>
        <v>45203</v>
      </c>
      <c r="B2196" s="2">
        <f>RSI!B2196</f>
        <v>10.361000000000001</v>
      </c>
      <c r="C2196" s="2">
        <f>RSI!I2196</f>
        <v>55.5483594401828</v>
      </c>
      <c r="D2196" s="2">
        <f>MACD!E2196</f>
        <v>9.7173077482091585E-2</v>
      </c>
      <c r="E2196" s="2">
        <f>MACD!F2196</f>
        <v>-5.0675912575226835E-3</v>
      </c>
      <c r="F2196" s="2">
        <f>'Moving Avg'!D2196</f>
        <v>10.396000000000001</v>
      </c>
      <c r="G2196" s="2">
        <f>'Moving Avg'!F2196</f>
        <v>10.470199999999998</v>
      </c>
      <c r="H2196" s="2">
        <f>'Moving Avg'!G2196</f>
        <v>9.9425600000000038</v>
      </c>
      <c r="I2196" s="2">
        <f>'Moving Avg'!H2196</f>
        <v>8.6194449999999865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  <c r="M2196" s="7">
        <f t="shared" si="340"/>
        <v>25</v>
      </c>
      <c r="N2196" s="7">
        <f t="shared" si="341"/>
        <v>0</v>
      </c>
      <c r="O2196" s="7">
        <f t="shared" si="342"/>
        <v>50</v>
      </c>
      <c r="P2196" s="7">
        <f t="shared" si="343"/>
        <v>16.5</v>
      </c>
      <c r="Q2196" s="8">
        <f t="shared" si="344"/>
        <v>18.725000000000001</v>
      </c>
      <c r="R2196" s="8">
        <f t="shared" si="345"/>
        <v>26.625</v>
      </c>
      <c r="S2196" s="8">
        <f t="shared" si="346"/>
        <v>23.675000000000001</v>
      </c>
      <c r="T2196" s="8">
        <f t="shared" si="347"/>
        <v>22.875</v>
      </c>
      <c r="U2196" s="7">
        <f t="shared" si="348"/>
        <v>23.008333333333336</v>
      </c>
      <c r="V2196" s="7">
        <f t="shared" si="349"/>
        <v>22.975000000000001</v>
      </c>
    </row>
    <row r="2197" spans="1:22" ht="13.5" x14ac:dyDescent="0.25">
      <c r="A2197" s="3">
        <f>RSI!A2197</f>
        <v>45204</v>
      </c>
      <c r="B2197" s="2">
        <f>RSI!B2197</f>
        <v>10.317</v>
      </c>
      <c r="C2197" s="2">
        <f>RSI!I2197</f>
        <v>52.83737622680929</v>
      </c>
      <c r="D2197" s="2">
        <f>MACD!E2197</f>
        <v>0.11225073493799798</v>
      </c>
      <c r="E2197" s="2">
        <f>MACD!F2197</f>
        <v>1.839607398158145E-2</v>
      </c>
      <c r="F2197" s="2">
        <f>'Moving Avg'!D2197</f>
        <v>10.378400000000001</v>
      </c>
      <c r="G2197" s="2">
        <f>'Moving Avg'!F2197</f>
        <v>10.469299999999999</v>
      </c>
      <c r="H2197" s="2">
        <f>'Moving Avg'!G2197</f>
        <v>9.9590000000000032</v>
      </c>
      <c r="I2197" s="2">
        <f>'Moving Avg'!H2197</f>
        <v>8.6327449999999857</v>
      </c>
      <c r="J2197" s="5" t="str">
        <f>OBV!F2197</f>
        <v>BEARISH</v>
      </c>
      <c r="K2197" s="5" t="str">
        <f>OBV!G2197</f>
        <v>NEUTRAL</v>
      </c>
      <c r="L2197" s="5" t="str">
        <f>OBV!H2197</f>
        <v>CONFIRMED BEARISH</v>
      </c>
      <c r="M2197" s="7">
        <f t="shared" si="340"/>
        <v>25</v>
      </c>
      <c r="N2197" s="7">
        <f t="shared" si="341"/>
        <v>0</v>
      </c>
      <c r="O2197" s="7">
        <f t="shared" si="342"/>
        <v>50</v>
      </c>
      <c r="P2197" s="7">
        <f t="shared" si="343"/>
        <v>16.5</v>
      </c>
      <c r="Q2197" s="8">
        <f t="shared" si="344"/>
        <v>18.725000000000001</v>
      </c>
      <c r="R2197" s="8">
        <f t="shared" si="345"/>
        <v>26.625</v>
      </c>
      <c r="S2197" s="8">
        <f t="shared" si="346"/>
        <v>23.675000000000001</v>
      </c>
      <c r="T2197" s="8">
        <f t="shared" si="347"/>
        <v>22.875</v>
      </c>
      <c r="U2197" s="7">
        <f t="shared" si="348"/>
        <v>23.008333333333336</v>
      </c>
      <c r="V2197" s="7">
        <f t="shared" si="349"/>
        <v>22.975000000000001</v>
      </c>
    </row>
    <row r="2198" spans="1:22" ht="13.5" x14ac:dyDescent="0.25">
      <c r="A2198" s="3">
        <f>RSI!A2198</f>
        <v>45205</v>
      </c>
      <c r="B2198" s="2">
        <f>RSI!B2198</f>
        <v>10.317</v>
      </c>
      <c r="C2198" s="2">
        <f>RSI!I2198</f>
        <v>52.83737622680929</v>
      </c>
      <c r="D2198" s="2">
        <f>MACD!E2198</f>
        <v>0.1247788057659811</v>
      </c>
      <c r="E2198" s="2">
        <f>MACD!F2198</f>
        <v>3.9672620338461383E-2</v>
      </c>
      <c r="F2198" s="2">
        <f>'Moving Avg'!D2198</f>
        <v>10.343400000000001</v>
      </c>
      <c r="G2198" s="2">
        <f>'Moving Avg'!F2198</f>
        <v>10.44745</v>
      </c>
      <c r="H2198" s="2">
        <f>'Moving Avg'!G2198</f>
        <v>9.9754400000000025</v>
      </c>
      <c r="I2198" s="2">
        <f>'Moving Avg'!H2198</f>
        <v>8.6460449999999849</v>
      </c>
      <c r="J2198" s="5" t="str">
        <f>OBV!F2198</f>
        <v>BEARISH</v>
      </c>
      <c r="K2198" s="5" t="str">
        <f>OBV!G2198</f>
        <v>NEUTRAL</v>
      </c>
      <c r="L2198" s="5" t="str">
        <f>OBV!H2198</f>
        <v>CONFIRMED BEARISH</v>
      </c>
      <c r="M2198" s="7">
        <f t="shared" si="340"/>
        <v>25</v>
      </c>
      <c r="N2198" s="7">
        <f t="shared" si="341"/>
        <v>0</v>
      </c>
      <c r="O2198" s="7">
        <f t="shared" si="342"/>
        <v>50</v>
      </c>
      <c r="P2198" s="7">
        <f t="shared" si="343"/>
        <v>16.5</v>
      </c>
      <c r="Q2198" s="8">
        <f t="shared" si="344"/>
        <v>18.725000000000001</v>
      </c>
      <c r="R2198" s="8">
        <f t="shared" si="345"/>
        <v>26.625</v>
      </c>
      <c r="S2198" s="8">
        <f t="shared" si="346"/>
        <v>23.675000000000001</v>
      </c>
      <c r="T2198" s="8">
        <f t="shared" si="347"/>
        <v>22.875</v>
      </c>
      <c r="U2198" s="7">
        <f t="shared" si="348"/>
        <v>23.008333333333336</v>
      </c>
      <c r="V2198" s="7">
        <f t="shared" si="349"/>
        <v>22.975000000000001</v>
      </c>
    </row>
    <row r="2199" spans="1:22" ht="13.5" x14ac:dyDescent="0.25">
      <c r="A2199" s="3">
        <f>RSI!A2199</f>
        <v>45208</v>
      </c>
      <c r="B2199" s="2">
        <f>RSI!B2199</f>
        <v>9.8539999999999992</v>
      </c>
      <c r="C2199" s="2">
        <f>RSI!I2199</f>
        <v>33.11446512504277</v>
      </c>
      <c r="D2199" s="2">
        <f>MACD!E2199</f>
        <v>0.16946286347148565</v>
      </c>
      <c r="E2199" s="2">
        <f>MACD!F2199</f>
        <v>6.5630668965066238E-2</v>
      </c>
      <c r="F2199" s="2">
        <f>'Moving Avg'!D2199</f>
        <v>10.242000000000001</v>
      </c>
      <c r="G2199" s="2">
        <f>'Moving Avg'!F2199</f>
        <v>10.420349999999999</v>
      </c>
      <c r="H2199" s="2">
        <f>'Moving Avg'!G2199</f>
        <v>9.9826200000000025</v>
      </c>
      <c r="I2199" s="2">
        <f>'Moving Avg'!H2199</f>
        <v>8.6570299999999865</v>
      </c>
      <c r="J2199" s="5" t="str">
        <f>OBV!F2199</f>
        <v>BEARISH</v>
      </c>
      <c r="K2199" s="5" t="str">
        <f>OBV!G2199</f>
        <v>NEUTRAL</v>
      </c>
      <c r="L2199" s="5" t="str">
        <f>OBV!H2199</f>
        <v>CONFIRMED BEARISH</v>
      </c>
      <c r="M2199" s="7">
        <f t="shared" si="340"/>
        <v>25</v>
      </c>
      <c r="N2199" s="7">
        <f t="shared" si="341"/>
        <v>0</v>
      </c>
      <c r="O2199" s="7">
        <f t="shared" si="342"/>
        <v>50</v>
      </c>
      <c r="P2199" s="7">
        <f t="shared" si="343"/>
        <v>16.5</v>
      </c>
      <c r="Q2199" s="8">
        <f t="shared" si="344"/>
        <v>18.725000000000001</v>
      </c>
      <c r="R2199" s="8">
        <f t="shared" si="345"/>
        <v>26.625</v>
      </c>
      <c r="S2199" s="8">
        <f t="shared" si="346"/>
        <v>23.675000000000001</v>
      </c>
      <c r="T2199" s="8">
        <f t="shared" si="347"/>
        <v>22.875</v>
      </c>
      <c r="U2199" s="7">
        <f t="shared" si="348"/>
        <v>23.008333333333336</v>
      </c>
      <c r="V2199" s="7">
        <f t="shared" si="349"/>
        <v>22.975000000000001</v>
      </c>
    </row>
    <row r="2200" spans="1:22" ht="13.5" x14ac:dyDescent="0.25">
      <c r="A2200" s="3">
        <f>RSI!A2200</f>
        <v>45209</v>
      </c>
      <c r="B2200" s="2">
        <f>RSI!B2200</f>
        <v>9.8629999999999995</v>
      </c>
      <c r="C2200" s="2">
        <f>RSI!I2200</f>
        <v>33.633059465575812</v>
      </c>
      <c r="D2200" s="2">
        <f>MACD!E2200</f>
        <v>0.20914452847184783</v>
      </c>
      <c r="E2200" s="2">
        <f>MACD!F2200</f>
        <v>9.4333440866422563E-2</v>
      </c>
      <c r="F2200" s="2">
        <f>'Moving Avg'!D2200</f>
        <v>10.1424</v>
      </c>
      <c r="G2200" s="2">
        <f>'Moving Avg'!F2200</f>
        <v>10.392850000000001</v>
      </c>
      <c r="H2200" s="2">
        <f>'Moving Avg'!G2200</f>
        <v>9.9899800000000027</v>
      </c>
      <c r="I2200" s="2">
        <f>'Moving Avg'!H2200</f>
        <v>8.6680599999999863</v>
      </c>
      <c r="J2200" s="5" t="str">
        <f>OBV!F2200</f>
        <v>BEARISH</v>
      </c>
      <c r="K2200" s="5" t="str">
        <f>OBV!G2200</f>
        <v>NEUTRAL</v>
      </c>
      <c r="L2200" s="5" t="str">
        <f>OBV!H2200</f>
        <v>CONFIRMED BEARISH</v>
      </c>
      <c r="M2200" s="7">
        <f t="shared" si="340"/>
        <v>25</v>
      </c>
      <c r="N2200" s="7">
        <f t="shared" si="341"/>
        <v>0</v>
      </c>
      <c r="O2200" s="7">
        <f t="shared" si="342"/>
        <v>50</v>
      </c>
      <c r="P2200" s="7">
        <f t="shared" si="343"/>
        <v>16.5</v>
      </c>
      <c r="Q2200" s="8">
        <f t="shared" si="344"/>
        <v>18.725000000000001</v>
      </c>
      <c r="R2200" s="8">
        <f t="shared" si="345"/>
        <v>26.625</v>
      </c>
      <c r="S2200" s="8">
        <f t="shared" si="346"/>
        <v>23.675000000000001</v>
      </c>
      <c r="T2200" s="8">
        <f t="shared" si="347"/>
        <v>22.875</v>
      </c>
      <c r="U2200" s="7">
        <f t="shared" si="348"/>
        <v>23.008333333333336</v>
      </c>
      <c r="V2200" s="7">
        <f t="shared" si="349"/>
        <v>22.975000000000001</v>
      </c>
    </row>
    <row r="2201" spans="1:22" ht="13.5" x14ac:dyDescent="0.25">
      <c r="A2201" s="3">
        <f>RSI!A2201</f>
        <v>45210</v>
      </c>
      <c r="B2201" s="2">
        <f>RSI!B2201</f>
        <v>10.055</v>
      </c>
      <c r="C2201" s="2">
        <f>RSI!I2201</f>
        <v>43.667594782812081</v>
      </c>
      <c r="D2201" s="2">
        <f>MACD!E2201</f>
        <v>0.23079660756362053</v>
      </c>
      <c r="E2201" s="2">
        <f>MACD!F2201</f>
        <v>0.12162607420586216</v>
      </c>
      <c r="F2201" s="2">
        <f>'Moving Avg'!D2201</f>
        <v>10.081199999999999</v>
      </c>
      <c r="G2201" s="2">
        <f>'Moving Avg'!F2201</f>
        <v>10.372750000000002</v>
      </c>
      <c r="H2201" s="2">
        <f>'Moving Avg'!G2201</f>
        <v>10.001180000000003</v>
      </c>
      <c r="I2201" s="2">
        <f>'Moving Avg'!H2201</f>
        <v>8.6800499999999872</v>
      </c>
      <c r="J2201" s="5" t="str">
        <f>OBV!F2201</f>
        <v>BEARISH</v>
      </c>
      <c r="K2201" s="5" t="str">
        <f>OBV!G2201</f>
        <v>NEUTRAL</v>
      </c>
      <c r="L2201" s="5" t="str">
        <f>OBV!H2201</f>
        <v>CONFIRMED BEARISH</v>
      </c>
      <c r="M2201" s="7">
        <f t="shared" si="340"/>
        <v>25</v>
      </c>
      <c r="N2201" s="7">
        <f t="shared" si="341"/>
        <v>0</v>
      </c>
      <c r="O2201" s="7">
        <f t="shared" si="342"/>
        <v>50</v>
      </c>
      <c r="P2201" s="7">
        <f t="shared" si="343"/>
        <v>16.5</v>
      </c>
      <c r="Q2201" s="8">
        <f t="shared" si="344"/>
        <v>18.725000000000001</v>
      </c>
      <c r="R2201" s="8">
        <f t="shared" si="345"/>
        <v>26.625</v>
      </c>
      <c r="S2201" s="8">
        <f t="shared" si="346"/>
        <v>23.675000000000001</v>
      </c>
      <c r="T2201" s="8">
        <f t="shared" si="347"/>
        <v>22.875</v>
      </c>
      <c r="U2201" s="7">
        <f t="shared" si="348"/>
        <v>23.008333333333336</v>
      </c>
      <c r="V2201" s="7">
        <f t="shared" si="349"/>
        <v>22.975000000000001</v>
      </c>
    </row>
    <row r="2202" spans="1:22" ht="13.5" x14ac:dyDescent="0.25">
      <c r="A2202" s="3">
        <f>RSI!A2202</f>
        <v>45211</v>
      </c>
      <c r="B2202" s="2">
        <f>RSI!B2202</f>
        <v>9.8800000000000008</v>
      </c>
      <c r="C2202" s="2">
        <f>RSI!I2202</f>
        <v>38.024351337367762</v>
      </c>
      <c r="D2202" s="2">
        <f>MACD!E2202</f>
        <v>0.24968873098237587</v>
      </c>
      <c r="E2202" s="2">
        <f>MACD!F2202</f>
        <v>0.14723860556116491</v>
      </c>
      <c r="F2202" s="2">
        <f>'Moving Avg'!D2202</f>
        <v>9.9938000000000002</v>
      </c>
      <c r="G2202" s="2">
        <f>'Moving Avg'!F2202</f>
        <v>10.343450000000001</v>
      </c>
      <c r="H2202" s="2">
        <f>'Moving Avg'!G2202</f>
        <v>10.008880000000001</v>
      </c>
      <c r="I2202" s="2">
        <f>'Moving Avg'!H2202</f>
        <v>8.6911649999999874</v>
      </c>
      <c r="J2202" s="5" t="str">
        <f>OBV!F2202</f>
        <v>BULLISH</v>
      </c>
      <c r="K2202" s="5" t="str">
        <f>OBV!G2202</f>
        <v>NEUTRAL</v>
      </c>
      <c r="L2202" s="5" t="str">
        <f>OBV!H2202</f>
        <v>BULLISH DIVERGENCE</v>
      </c>
      <c r="M2202" s="7">
        <f t="shared" si="340"/>
        <v>25</v>
      </c>
      <c r="N2202" s="7">
        <f t="shared" si="341"/>
        <v>0</v>
      </c>
      <c r="O2202" s="7">
        <f t="shared" si="342"/>
        <v>50</v>
      </c>
      <c r="P2202" s="7">
        <f t="shared" si="343"/>
        <v>66.5</v>
      </c>
      <c r="Q2202" s="8">
        <f t="shared" si="344"/>
        <v>26.225000000000001</v>
      </c>
      <c r="R2202" s="8">
        <f t="shared" si="345"/>
        <v>39.125</v>
      </c>
      <c r="S2202" s="8">
        <f t="shared" si="346"/>
        <v>46.174999999999997</v>
      </c>
      <c r="T2202" s="8">
        <f t="shared" si="347"/>
        <v>35.375</v>
      </c>
      <c r="U2202" s="7">
        <f t="shared" si="348"/>
        <v>37.174999999999997</v>
      </c>
      <c r="V2202" s="7">
        <f t="shared" si="349"/>
        <v>36.724999999999994</v>
      </c>
    </row>
    <row r="2203" spans="1:22" ht="13.5" x14ac:dyDescent="0.25">
      <c r="A2203" s="3">
        <f>RSI!A2203</f>
        <v>45212</v>
      </c>
      <c r="B2203" s="2">
        <f>RSI!B2203</f>
        <v>9.8889999999999993</v>
      </c>
      <c r="C2203" s="2">
        <f>RSI!I2203</f>
        <v>38.464786888723324</v>
      </c>
      <c r="D2203" s="2">
        <f>MACD!E2203</f>
        <v>0.2803456512565301</v>
      </c>
      <c r="E2203" s="2">
        <f>MACD!F2203</f>
        <v>0.17386001470023796</v>
      </c>
      <c r="F2203" s="2">
        <f>'Moving Avg'!D2203</f>
        <v>9.908199999999999</v>
      </c>
      <c r="G2203" s="2">
        <f>'Moving Avg'!F2203</f>
        <v>10.304550000000003</v>
      </c>
      <c r="H2203" s="2">
        <f>'Moving Avg'!G2203</f>
        <v>10.016760000000001</v>
      </c>
      <c r="I2203" s="2">
        <f>'Moving Avg'!H2203</f>
        <v>8.7009949999999865</v>
      </c>
      <c r="J2203" s="5" t="str">
        <f>OBV!F2203</f>
        <v>BULLISH</v>
      </c>
      <c r="K2203" s="5" t="str">
        <f>OBV!G2203</f>
        <v>NEUTRAL</v>
      </c>
      <c r="L2203" s="5" t="str">
        <f>OBV!H2203</f>
        <v>BULLISH DIVERGENCE</v>
      </c>
      <c r="M2203" s="7">
        <f t="shared" si="340"/>
        <v>25</v>
      </c>
      <c r="N2203" s="7">
        <f t="shared" si="341"/>
        <v>0</v>
      </c>
      <c r="O2203" s="7">
        <f t="shared" si="342"/>
        <v>50</v>
      </c>
      <c r="P2203" s="7">
        <f t="shared" si="343"/>
        <v>66.5</v>
      </c>
      <c r="Q2203" s="8">
        <f t="shared" si="344"/>
        <v>26.225000000000001</v>
      </c>
      <c r="R2203" s="8">
        <f t="shared" si="345"/>
        <v>39.125</v>
      </c>
      <c r="S2203" s="8">
        <f t="shared" si="346"/>
        <v>46.174999999999997</v>
      </c>
      <c r="T2203" s="8">
        <f t="shared" si="347"/>
        <v>35.375</v>
      </c>
      <c r="U2203" s="7">
        <f t="shared" si="348"/>
        <v>37.174999999999997</v>
      </c>
      <c r="V2203" s="7">
        <f t="shared" si="349"/>
        <v>36.724999999999994</v>
      </c>
    </row>
    <row r="2204" spans="1:22" ht="13.5" x14ac:dyDescent="0.25">
      <c r="A2204" s="3">
        <f>RSI!A2204</f>
        <v>45215</v>
      </c>
      <c r="B2204" s="2">
        <f>RSI!B2204</f>
        <v>9.8889999999999993</v>
      </c>
      <c r="C2204" s="2">
        <f>RSI!I2204</f>
        <v>38.464786888723317</v>
      </c>
      <c r="D2204" s="2">
        <f>MACD!E2204</f>
        <v>0.28788773236868614</v>
      </c>
      <c r="E2204" s="2">
        <f>MACD!F2204</f>
        <v>0.19666555823392759</v>
      </c>
      <c r="F2204" s="2">
        <f>'Moving Avg'!D2204</f>
        <v>9.9151999999999987</v>
      </c>
      <c r="G2204" s="2">
        <f>'Moving Avg'!F2204</f>
        <v>10.274400000000004</v>
      </c>
      <c r="H2204" s="2">
        <f>'Moving Avg'!G2204</f>
        <v>10.024640000000002</v>
      </c>
      <c r="I2204" s="2">
        <f>'Moving Avg'!H2204</f>
        <v>8.7125599999999856</v>
      </c>
      <c r="J2204" s="5" t="str">
        <f>OBV!F2204</f>
        <v>BULLISH</v>
      </c>
      <c r="K2204" s="5" t="str">
        <f>OBV!G2204</f>
        <v>NEUTRAL</v>
      </c>
      <c r="L2204" s="5" t="str">
        <f>OBV!H2204</f>
        <v>CONFIRMED BULLISH</v>
      </c>
      <c r="M2204" s="7">
        <f t="shared" si="340"/>
        <v>25</v>
      </c>
      <c r="N2204" s="7">
        <f t="shared" si="341"/>
        <v>0</v>
      </c>
      <c r="O2204" s="7">
        <f t="shared" si="342"/>
        <v>50</v>
      </c>
      <c r="P2204" s="7">
        <f t="shared" si="343"/>
        <v>83.5</v>
      </c>
      <c r="Q2204" s="8">
        <f t="shared" si="344"/>
        <v>28.774999999999999</v>
      </c>
      <c r="R2204" s="8">
        <f t="shared" si="345"/>
        <v>43.375</v>
      </c>
      <c r="S2204" s="8">
        <f t="shared" si="346"/>
        <v>53.825000000000003</v>
      </c>
      <c r="T2204" s="8">
        <f t="shared" si="347"/>
        <v>39.625</v>
      </c>
      <c r="U2204" s="7">
        <f t="shared" si="348"/>
        <v>41.991666666666667</v>
      </c>
      <c r="V2204" s="7">
        <f t="shared" si="349"/>
        <v>41.400000000000006</v>
      </c>
    </row>
    <row r="2205" spans="1:22" ht="13.5" x14ac:dyDescent="0.25">
      <c r="A2205" s="3">
        <f>RSI!A2205</f>
        <v>45216</v>
      </c>
      <c r="B2205" s="2">
        <f>RSI!B2205</f>
        <v>10.037000000000001</v>
      </c>
      <c r="C2205" s="2">
        <f>RSI!I2205</f>
        <v>45.809472902882774</v>
      </c>
      <c r="D2205" s="2">
        <f>MACD!E2205</f>
        <v>0.28493195281417805</v>
      </c>
      <c r="E2205" s="2">
        <f>MACD!F2205</f>
        <v>0.21431883714997768</v>
      </c>
      <c r="F2205" s="2">
        <f>'Moving Avg'!D2205</f>
        <v>9.9499999999999993</v>
      </c>
      <c r="G2205" s="2">
        <f>'Moving Avg'!F2205</f>
        <v>10.251650000000001</v>
      </c>
      <c r="H2205" s="2">
        <f>'Moving Avg'!G2205</f>
        <v>10.035480000000002</v>
      </c>
      <c r="I2205" s="2">
        <f>'Moving Avg'!H2205</f>
        <v>8.7240599999999873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83.5</v>
      </c>
      <c r="Q2205" s="8">
        <f t="shared" si="344"/>
        <v>28.774999999999999</v>
      </c>
      <c r="R2205" s="8">
        <f t="shared" si="345"/>
        <v>43.375</v>
      </c>
      <c r="S2205" s="8">
        <f t="shared" si="346"/>
        <v>53.825000000000003</v>
      </c>
      <c r="T2205" s="8">
        <f t="shared" si="347"/>
        <v>39.625</v>
      </c>
      <c r="U2205" s="7">
        <f t="shared" si="348"/>
        <v>41.991666666666667</v>
      </c>
      <c r="V2205" s="7">
        <f t="shared" si="349"/>
        <v>41.400000000000006</v>
      </c>
    </row>
    <row r="2206" spans="1:22" ht="13.5" x14ac:dyDescent="0.25">
      <c r="A2206" s="3">
        <f>RSI!A2206</f>
        <v>45217</v>
      </c>
      <c r="B2206" s="2">
        <f>RSI!B2206</f>
        <v>10.141999999999999</v>
      </c>
      <c r="C2206" s="2">
        <f>RSI!I2206</f>
        <v>50.338277390692674</v>
      </c>
      <c r="D2206" s="2">
        <f>MACD!E2206</f>
        <v>0.27528361324510087</v>
      </c>
      <c r="E2206" s="2">
        <f>MACD!F2206</f>
        <v>0.22651179236900232</v>
      </c>
      <c r="F2206" s="2">
        <f>'Moving Avg'!D2206</f>
        <v>9.9674000000000014</v>
      </c>
      <c r="G2206" s="2">
        <f>'Moving Avg'!F2206</f>
        <v>10.234150000000003</v>
      </c>
      <c r="H2206" s="2">
        <f>'Moving Avg'!G2206</f>
        <v>10.04842</v>
      </c>
      <c r="I2206" s="2">
        <f>'Moving Avg'!H2206</f>
        <v>8.7360849999999868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  <c r="M2206" s="7">
        <f t="shared" si="340"/>
        <v>25</v>
      </c>
      <c r="N2206" s="7">
        <f t="shared" si="341"/>
        <v>0</v>
      </c>
      <c r="O2206" s="7">
        <f t="shared" si="342"/>
        <v>50</v>
      </c>
      <c r="P2206" s="7">
        <f t="shared" si="343"/>
        <v>83.5</v>
      </c>
      <c r="Q2206" s="8">
        <f t="shared" si="344"/>
        <v>28.774999999999999</v>
      </c>
      <c r="R2206" s="8">
        <f t="shared" si="345"/>
        <v>43.375</v>
      </c>
      <c r="S2206" s="8">
        <f t="shared" si="346"/>
        <v>53.825000000000003</v>
      </c>
      <c r="T2206" s="8">
        <f t="shared" si="347"/>
        <v>39.625</v>
      </c>
      <c r="U2206" s="7">
        <f t="shared" si="348"/>
        <v>41.991666666666667</v>
      </c>
      <c r="V2206" s="7">
        <f t="shared" si="349"/>
        <v>41.400000000000006</v>
      </c>
    </row>
    <row r="2207" spans="1:22" ht="13.5" x14ac:dyDescent="0.25">
      <c r="A2207" s="3">
        <f>RSI!A2207</f>
        <v>45218</v>
      </c>
      <c r="B2207" s="2">
        <f>RSI!B2207</f>
        <v>10.23</v>
      </c>
      <c r="C2207" s="2">
        <f>RSI!I2207</f>
        <v>53.821476466676756</v>
      </c>
      <c r="D2207" s="2">
        <f>MACD!E2207</f>
        <v>0.25379521485627876</v>
      </c>
      <c r="E2207" s="2">
        <f>MACD!F2207</f>
        <v>0.23196847686645761</v>
      </c>
      <c r="F2207" s="2">
        <f>'Moving Avg'!D2207</f>
        <v>10.0374</v>
      </c>
      <c r="G2207" s="2">
        <f>'Moving Avg'!F2207</f>
        <v>10.221050000000002</v>
      </c>
      <c r="H2207" s="2">
        <f>'Moving Avg'!G2207</f>
        <v>10.063120000000003</v>
      </c>
      <c r="I2207" s="2">
        <f>'Moving Avg'!H2207</f>
        <v>8.7485499999999874</v>
      </c>
      <c r="J2207" s="5" t="str">
        <f>OBV!F2207</f>
        <v>BULLISH</v>
      </c>
      <c r="K2207" s="5" t="str">
        <f>OBV!G2207</f>
        <v>WEAK</v>
      </c>
      <c r="L2207" s="5" t="str">
        <f>OBV!H2207</f>
        <v>CONFIRMED BULLISH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67</v>
      </c>
      <c r="Q2207" s="8">
        <f t="shared" si="344"/>
        <v>26.299999999999997</v>
      </c>
      <c r="R2207" s="8">
        <f t="shared" si="345"/>
        <v>39.25</v>
      </c>
      <c r="S2207" s="8">
        <f t="shared" si="346"/>
        <v>46.400000000000006</v>
      </c>
      <c r="T2207" s="8">
        <f t="shared" si="347"/>
        <v>35.5</v>
      </c>
      <c r="U2207" s="7">
        <f t="shared" si="348"/>
        <v>37.31666666666667</v>
      </c>
      <c r="V2207" s="7">
        <f t="shared" si="349"/>
        <v>36.862499999999997</v>
      </c>
    </row>
    <row r="2208" spans="1:22" ht="13.5" x14ac:dyDescent="0.25">
      <c r="A2208" s="3">
        <f>RSI!A2208</f>
        <v>45219</v>
      </c>
      <c r="B2208" s="2">
        <f>RSI!B2208</f>
        <v>10.23</v>
      </c>
      <c r="C2208" s="2">
        <f>RSI!I2208</f>
        <v>53.821476466676756</v>
      </c>
      <c r="D2208" s="2">
        <f>MACD!E2208</f>
        <v>0.23505877492365634</v>
      </c>
      <c r="E2208" s="2">
        <f>MACD!F2208</f>
        <v>0.23258653647789734</v>
      </c>
      <c r="F2208" s="2">
        <f>'Moving Avg'!D2208</f>
        <v>10.105600000000001</v>
      </c>
      <c r="G2208" s="2">
        <f>'Moving Avg'!F2208</f>
        <v>10.20795</v>
      </c>
      <c r="H2208" s="2">
        <f>'Moving Avg'!G2208</f>
        <v>10.078860000000002</v>
      </c>
      <c r="I2208" s="2">
        <f>'Moving Avg'!H2208</f>
        <v>8.761014999999988</v>
      </c>
      <c r="J2208" s="5" t="str">
        <f>OBV!F2208</f>
        <v>BULLISH</v>
      </c>
      <c r="K2208" s="5" t="str">
        <f>OBV!G2208</f>
        <v>WEAK</v>
      </c>
      <c r="L2208" s="5" t="str">
        <f>OBV!H2208</f>
        <v>CONFIRMED BULLISH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67</v>
      </c>
      <c r="Q2208" s="8">
        <f t="shared" si="344"/>
        <v>26.299999999999997</v>
      </c>
      <c r="R2208" s="8">
        <f t="shared" si="345"/>
        <v>39.25</v>
      </c>
      <c r="S2208" s="8">
        <f t="shared" si="346"/>
        <v>46.400000000000006</v>
      </c>
      <c r="T2208" s="8">
        <f t="shared" si="347"/>
        <v>35.5</v>
      </c>
      <c r="U2208" s="7">
        <f t="shared" si="348"/>
        <v>37.31666666666667</v>
      </c>
      <c r="V2208" s="7">
        <f t="shared" si="349"/>
        <v>36.862499999999997</v>
      </c>
    </row>
    <row r="2209" spans="1:22" ht="13.5" x14ac:dyDescent="0.25">
      <c r="A2209" s="3">
        <f>RSI!A2209</f>
        <v>45222</v>
      </c>
      <c r="B2209" s="2">
        <f>RSI!B2209</f>
        <v>10.23</v>
      </c>
      <c r="C2209" s="2">
        <f>RSI!I2209</f>
        <v>53.821476466676756</v>
      </c>
      <c r="D2209" s="2">
        <f>MACD!E2209</f>
        <v>0.14746117925081847</v>
      </c>
      <c r="E2209" s="2">
        <f>MACD!F2209</f>
        <v>0.21556146503248158</v>
      </c>
      <c r="F2209" s="2">
        <f>'Moving Avg'!D2209</f>
        <v>10.1738</v>
      </c>
      <c r="G2209" s="2">
        <f>'Moving Avg'!F2209</f>
        <v>10.194849999999999</v>
      </c>
      <c r="H2209" s="2">
        <f>'Moving Avg'!G2209</f>
        <v>10.094600000000003</v>
      </c>
      <c r="I2209" s="2">
        <f>'Moving Avg'!H2209</f>
        <v>8.7734799999999886</v>
      </c>
      <c r="J2209" s="5" t="str">
        <f>OBV!F2209</f>
        <v>BULLISH</v>
      </c>
      <c r="K2209" s="5" t="str">
        <f>OBV!G2209</f>
        <v>WEAK</v>
      </c>
      <c r="L2209" s="5" t="str">
        <f>OBV!H2209</f>
        <v>CONFIRMED BULLISH</v>
      </c>
      <c r="M2209" s="7">
        <f t="shared" si="340"/>
        <v>25</v>
      </c>
      <c r="N2209" s="7">
        <f t="shared" si="341"/>
        <v>100</v>
      </c>
      <c r="O2209" s="7">
        <f t="shared" si="342"/>
        <v>50</v>
      </c>
      <c r="P2209" s="7">
        <f t="shared" si="343"/>
        <v>67</v>
      </c>
      <c r="Q2209" s="8">
        <f t="shared" si="344"/>
        <v>61.3</v>
      </c>
      <c r="R2209" s="8">
        <f t="shared" si="345"/>
        <v>59.25</v>
      </c>
      <c r="S2209" s="8">
        <f t="shared" si="346"/>
        <v>61.400000000000006</v>
      </c>
      <c r="T2209" s="8">
        <f t="shared" si="347"/>
        <v>60.5</v>
      </c>
      <c r="U2209" s="7">
        <f t="shared" si="348"/>
        <v>60.65</v>
      </c>
      <c r="V2209" s="7">
        <f t="shared" si="349"/>
        <v>60.612499999999997</v>
      </c>
    </row>
    <row r="2210" spans="1:22" ht="13.5" x14ac:dyDescent="0.25">
      <c r="A2210" s="3">
        <f>RSI!A2210</f>
        <v>45223</v>
      </c>
      <c r="B2210" s="2">
        <f>RSI!B2210</f>
        <v>10.23</v>
      </c>
      <c r="C2210" s="2">
        <f>RSI!I2210</f>
        <v>53.821476466676756</v>
      </c>
      <c r="D2210" s="2">
        <f>MACD!E2210</f>
        <v>7.4249830170950659E-2</v>
      </c>
      <c r="E2210" s="2">
        <f>MACD!F2210</f>
        <v>0.18729913806017542</v>
      </c>
      <c r="F2210" s="2">
        <f>'Moving Avg'!D2210</f>
        <v>10.212399999999999</v>
      </c>
      <c r="G2210" s="2">
        <f>'Moving Avg'!F2210</f>
        <v>10.181749999999999</v>
      </c>
      <c r="H2210" s="2">
        <f>'Moving Avg'!G2210</f>
        <v>10.110340000000003</v>
      </c>
      <c r="I2210" s="2">
        <f>'Moving Avg'!H2210</f>
        <v>8.785944999999991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100</v>
      </c>
      <c r="O2210" s="7">
        <f t="shared" si="342"/>
        <v>50</v>
      </c>
      <c r="P2210" s="7">
        <f t="shared" si="343"/>
        <v>83.5</v>
      </c>
      <c r="Q2210" s="8">
        <f t="shared" si="344"/>
        <v>63.774999999999999</v>
      </c>
      <c r="R2210" s="8">
        <f t="shared" si="345"/>
        <v>63.375</v>
      </c>
      <c r="S2210" s="8">
        <f t="shared" si="346"/>
        <v>68.825000000000003</v>
      </c>
      <c r="T2210" s="8">
        <f t="shared" si="347"/>
        <v>64.625</v>
      </c>
      <c r="U2210" s="7">
        <f t="shared" si="348"/>
        <v>65.325000000000003</v>
      </c>
      <c r="V2210" s="7">
        <f t="shared" si="349"/>
        <v>65.150000000000006</v>
      </c>
    </row>
    <row r="2211" spans="1:22" ht="13.5" x14ac:dyDescent="0.25">
      <c r="A2211" s="3">
        <f>RSI!A2211</f>
        <v>45224</v>
      </c>
      <c r="B2211" s="2">
        <f>RSI!B2211</f>
        <v>9.8450000000000006</v>
      </c>
      <c r="C2211" s="2">
        <f>RSI!I2211</f>
        <v>38.097310347555847</v>
      </c>
      <c r="D2211" s="2">
        <f>MACD!E2211</f>
        <v>6.9919003055145978E-2</v>
      </c>
      <c r="E2211" s="2">
        <f>MACD!F2211</f>
        <v>0.16382311105916952</v>
      </c>
      <c r="F2211" s="2">
        <f>'Moving Avg'!D2211</f>
        <v>10.153</v>
      </c>
      <c r="G2211" s="2">
        <f>'Moving Avg'!F2211</f>
        <v>10.149399999999996</v>
      </c>
      <c r="H2211" s="2">
        <f>'Moving Avg'!G2211</f>
        <v>10.118380000000002</v>
      </c>
      <c r="I2211" s="2">
        <f>'Moving Avg'!H2211</f>
        <v>8.7964849999999917</v>
      </c>
      <c r="J2211" s="5" t="str">
        <f>OBV!F2211</f>
        <v>BULLISH</v>
      </c>
      <c r="K2211" s="5" t="str">
        <f>OBV!G2211</f>
        <v>NEUTRAL</v>
      </c>
      <c r="L2211" s="5" t="str">
        <f>OBV!H2211</f>
        <v>BULLISH DIVERGENCE</v>
      </c>
      <c r="M2211" s="7">
        <f t="shared" si="340"/>
        <v>25</v>
      </c>
      <c r="N2211" s="7">
        <f t="shared" si="341"/>
        <v>100</v>
      </c>
      <c r="O2211" s="7">
        <f t="shared" si="342"/>
        <v>50</v>
      </c>
      <c r="P2211" s="7">
        <f t="shared" si="343"/>
        <v>66.5</v>
      </c>
      <c r="Q2211" s="8">
        <f t="shared" si="344"/>
        <v>61.225000000000001</v>
      </c>
      <c r="R2211" s="8">
        <f t="shared" si="345"/>
        <v>59.125</v>
      </c>
      <c r="S2211" s="8">
        <f t="shared" si="346"/>
        <v>61.174999999999997</v>
      </c>
      <c r="T2211" s="8">
        <f t="shared" si="347"/>
        <v>60.375</v>
      </c>
      <c r="U2211" s="7">
        <f t="shared" si="348"/>
        <v>60.508333333333326</v>
      </c>
      <c r="V2211" s="7">
        <f t="shared" si="349"/>
        <v>60.474999999999994</v>
      </c>
    </row>
    <row r="2212" spans="1:22" ht="13.5" x14ac:dyDescent="0.25">
      <c r="A2212" s="3">
        <f>RSI!A2212</f>
        <v>45225</v>
      </c>
      <c r="B2212" s="2">
        <f>RSI!B2212</f>
        <v>9.4079999999999995</v>
      </c>
      <c r="C2212" s="2">
        <f>RSI!I2212</f>
        <v>28.072120151415405</v>
      </c>
      <c r="D2212" s="2">
        <f>MACD!E2212</f>
        <v>7.3569562972332747E-2</v>
      </c>
      <c r="E2212" s="2">
        <f>MACD!F2212</f>
        <v>0.14577240144180217</v>
      </c>
      <c r="F2212" s="2">
        <f>'Moving Avg'!D2212</f>
        <v>9.9886000000000017</v>
      </c>
      <c r="G2212" s="2">
        <f>'Moving Avg'!F2212</f>
        <v>10.099549999999997</v>
      </c>
      <c r="H2212" s="2">
        <f>'Moving Avg'!G2212</f>
        <v>10.117680000000002</v>
      </c>
      <c r="I2212" s="2">
        <f>'Moving Avg'!H2212</f>
        <v>8.8048399999999898</v>
      </c>
      <c r="J2212" s="5" t="str">
        <f>OBV!F2212</f>
        <v>BEARISH</v>
      </c>
      <c r="K2212" s="5" t="str">
        <f>OBV!G2212</f>
        <v>NEUTRAL</v>
      </c>
      <c r="L2212" s="5" t="str">
        <f>OBV!H2212</f>
        <v>CONFIRMED BEARISH</v>
      </c>
      <c r="M2212" s="7">
        <f t="shared" si="340"/>
        <v>50</v>
      </c>
      <c r="N2212" s="7">
        <f t="shared" si="341"/>
        <v>100</v>
      </c>
      <c r="O2212" s="7">
        <f t="shared" si="342"/>
        <v>50</v>
      </c>
      <c r="P2212" s="7">
        <f t="shared" si="343"/>
        <v>16.5</v>
      </c>
      <c r="Q2212" s="8">
        <f t="shared" si="344"/>
        <v>62.475000000000001</v>
      </c>
      <c r="R2212" s="8">
        <f t="shared" si="345"/>
        <v>51.625</v>
      </c>
      <c r="S2212" s="8">
        <f t="shared" si="346"/>
        <v>42.424999999999997</v>
      </c>
      <c r="T2212" s="8">
        <f t="shared" si="347"/>
        <v>54.125</v>
      </c>
      <c r="U2212" s="7">
        <f t="shared" si="348"/>
        <v>52.17499999999999</v>
      </c>
      <c r="V2212" s="7">
        <f t="shared" si="349"/>
        <v>52.662499999999994</v>
      </c>
    </row>
    <row r="2213" spans="1:22" ht="13.5" x14ac:dyDescent="0.25">
      <c r="A2213" s="3">
        <f>RSI!A2213</f>
        <v>45226</v>
      </c>
      <c r="B2213" s="2">
        <f>RSI!B2213</f>
        <v>9.4079999999999995</v>
      </c>
      <c r="C2213" s="2">
        <f>RSI!I2213</f>
        <v>28.072120151415405</v>
      </c>
      <c r="D2213" s="2">
        <f>MACD!E2213</f>
        <v>8.2354821449076354E-2</v>
      </c>
      <c r="E2213" s="2">
        <f>MACD!F2213</f>
        <v>0.133088885443257</v>
      </c>
      <c r="F2213" s="2">
        <f>'Moving Avg'!D2213</f>
        <v>9.8242000000000012</v>
      </c>
      <c r="G2213" s="2">
        <f>'Moving Avg'!F2213</f>
        <v>10.045349999999996</v>
      </c>
      <c r="H2213" s="2">
        <f>'Moving Avg'!G2213</f>
        <v>10.116980000000002</v>
      </c>
      <c r="I2213" s="2">
        <f>'Moving Avg'!H2213</f>
        <v>8.8135949999999905</v>
      </c>
      <c r="J2213" s="5" t="str">
        <f>OBV!F2213</f>
        <v>BEARISH</v>
      </c>
      <c r="K2213" s="5" t="str">
        <f>OBV!G2213</f>
        <v>NEUTRAL</v>
      </c>
      <c r="L2213" s="5" t="str">
        <f>OBV!H2213</f>
        <v>CONFIRMED BEARISH</v>
      </c>
      <c r="M2213" s="7">
        <f t="shared" si="340"/>
        <v>50</v>
      </c>
      <c r="N2213" s="7">
        <f t="shared" si="341"/>
        <v>100</v>
      </c>
      <c r="O2213" s="7">
        <f t="shared" si="342"/>
        <v>50</v>
      </c>
      <c r="P2213" s="7">
        <f t="shared" si="343"/>
        <v>16.5</v>
      </c>
      <c r="Q2213" s="8">
        <f t="shared" si="344"/>
        <v>62.475000000000001</v>
      </c>
      <c r="R2213" s="8">
        <f t="shared" si="345"/>
        <v>51.625</v>
      </c>
      <c r="S2213" s="8">
        <f t="shared" si="346"/>
        <v>42.424999999999997</v>
      </c>
      <c r="T2213" s="8">
        <f t="shared" si="347"/>
        <v>54.125</v>
      </c>
      <c r="U2213" s="7">
        <f t="shared" si="348"/>
        <v>52.17499999999999</v>
      </c>
      <c r="V2213" s="7">
        <f t="shared" si="349"/>
        <v>52.662499999999994</v>
      </c>
    </row>
    <row r="2214" spans="1:22" ht="13.5" x14ac:dyDescent="0.25">
      <c r="A2214" s="3">
        <f>RSI!A2214</f>
        <v>45229</v>
      </c>
      <c r="B2214" s="2">
        <f>RSI!B2214</f>
        <v>9.6349999999999998</v>
      </c>
      <c r="C2214" s="2">
        <f>RSI!I2214</f>
        <v>37.914542119119666</v>
      </c>
      <c r="D2214" s="2">
        <f>MACD!E2214</f>
        <v>7.696600890009897E-2</v>
      </c>
      <c r="E2214" s="2">
        <f>MACD!F2214</f>
        <v>0.1218643101346254</v>
      </c>
      <c r="F2214" s="2">
        <f>'Moving Avg'!D2214</f>
        <v>9.7052000000000014</v>
      </c>
      <c r="G2214" s="2">
        <f>'Moving Avg'!F2214</f>
        <v>10.009049999999997</v>
      </c>
      <c r="H2214" s="2">
        <f>'Moving Avg'!G2214</f>
        <v>10.120820000000002</v>
      </c>
      <c r="I2214" s="2">
        <f>'Moving Avg'!H2214</f>
        <v>8.8230849999999901</v>
      </c>
      <c r="J2214" s="5" t="str">
        <f>OBV!F2214</f>
        <v>BEARISH</v>
      </c>
      <c r="K2214" s="5" t="str">
        <f>OBV!G2214</f>
        <v>NEUTRAL</v>
      </c>
      <c r="L2214" s="5" t="str">
        <f>OBV!H2214</f>
        <v>CONFIRMED BEARISH</v>
      </c>
      <c r="M2214" s="7">
        <f t="shared" si="340"/>
        <v>25</v>
      </c>
      <c r="N2214" s="7">
        <f t="shared" si="341"/>
        <v>100</v>
      </c>
      <c r="O2214" s="7">
        <f t="shared" si="342"/>
        <v>50</v>
      </c>
      <c r="P2214" s="7">
        <f t="shared" si="343"/>
        <v>16.5</v>
      </c>
      <c r="Q2214" s="8">
        <f t="shared" si="344"/>
        <v>53.725000000000001</v>
      </c>
      <c r="R2214" s="8">
        <f t="shared" si="345"/>
        <v>46.625</v>
      </c>
      <c r="S2214" s="8">
        <f t="shared" si="346"/>
        <v>38.674999999999997</v>
      </c>
      <c r="T2214" s="8">
        <f t="shared" si="347"/>
        <v>47.875</v>
      </c>
      <c r="U2214" s="7">
        <f t="shared" si="348"/>
        <v>46.341666666666661</v>
      </c>
      <c r="V2214" s="7">
        <f t="shared" si="349"/>
        <v>46.724999999999994</v>
      </c>
    </row>
    <row r="2215" spans="1:22" ht="13.5" x14ac:dyDescent="0.25">
      <c r="A2215" s="3">
        <f>RSI!A2215</f>
        <v>45230</v>
      </c>
      <c r="B2215" s="2">
        <f>RSI!B2215</f>
        <v>9.6349999999999998</v>
      </c>
      <c r="C2215" s="2">
        <f>RSI!I2215</f>
        <v>37.914542119119666</v>
      </c>
      <c r="D2215" s="2">
        <f>MACD!E2215</f>
        <v>9.7530716915571247E-2</v>
      </c>
      <c r="E2215" s="2">
        <f>MACD!F2215</f>
        <v>0.11699759149081458</v>
      </c>
      <c r="F2215" s="2">
        <f>'Moving Avg'!D2215</f>
        <v>9.5861999999999998</v>
      </c>
      <c r="G2215" s="2">
        <f>'Moving Avg'!F2215</f>
        <v>9.972749999999996</v>
      </c>
      <c r="H2215" s="2">
        <f>'Moving Avg'!G2215</f>
        <v>10.12466</v>
      </c>
      <c r="I2215" s="2">
        <f>'Moving Avg'!H2215</f>
        <v>8.8333799999999911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45</v>
      </c>
      <c r="O2215" s="7">
        <f t="shared" si="342"/>
        <v>50</v>
      </c>
      <c r="P2215" s="7">
        <f t="shared" si="343"/>
        <v>16.5</v>
      </c>
      <c r="Q2215" s="8">
        <f t="shared" si="344"/>
        <v>34.475000000000001</v>
      </c>
      <c r="R2215" s="8">
        <f t="shared" si="345"/>
        <v>35.625</v>
      </c>
      <c r="S2215" s="8">
        <f t="shared" si="346"/>
        <v>30.425000000000001</v>
      </c>
      <c r="T2215" s="8">
        <f t="shared" si="347"/>
        <v>34.125</v>
      </c>
      <c r="U2215" s="7">
        <f t="shared" si="348"/>
        <v>33.508333333333333</v>
      </c>
      <c r="V2215" s="7">
        <f t="shared" si="349"/>
        <v>33.662499999999994</v>
      </c>
    </row>
    <row r="2216" spans="1:22" ht="13.5" x14ac:dyDescent="0.25">
      <c r="A2216" s="3">
        <f>RSI!A2216</f>
        <v>45231</v>
      </c>
      <c r="B2216" s="2">
        <f>RSI!B2216</f>
        <v>10.064</v>
      </c>
      <c r="C2216" s="2">
        <f>RSI!I2216</f>
        <v>52.23901876059918</v>
      </c>
      <c r="D2216" s="2">
        <f>MACD!E2216</f>
        <v>0.10148847143577555</v>
      </c>
      <c r="E2216" s="2">
        <f>MACD!F2216</f>
        <v>0.11389576747980679</v>
      </c>
      <c r="F2216" s="2">
        <f>'Moving Avg'!D2216</f>
        <v>9.629999999999999</v>
      </c>
      <c r="G2216" s="2">
        <f>'Moving Avg'!F2216</f>
        <v>9.9578999999999969</v>
      </c>
      <c r="H2216" s="2">
        <f>'Moving Avg'!G2216</f>
        <v>10.136040000000001</v>
      </c>
      <c r="I2216" s="2">
        <f>'Moving Avg'!H2216</f>
        <v>8.8458199999999927</v>
      </c>
      <c r="J2216" s="5" t="str">
        <f>OBV!F2216</f>
        <v>BULLISH</v>
      </c>
      <c r="K2216" s="5" t="str">
        <f>OBV!G2216</f>
        <v>NEUTRAL</v>
      </c>
      <c r="L2216" s="5" t="str">
        <f>OBV!H2216</f>
        <v>CONFIRMED BULLISH</v>
      </c>
      <c r="M2216" s="7">
        <f t="shared" si="340"/>
        <v>25</v>
      </c>
      <c r="N2216" s="7">
        <f t="shared" si="341"/>
        <v>45</v>
      </c>
      <c r="O2216" s="7">
        <f t="shared" si="342"/>
        <v>50</v>
      </c>
      <c r="P2216" s="7">
        <f t="shared" si="343"/>
        <v>83.5</v>
      </c>
      <c r="Q2216" s="8">
        <f t="shared" si="344"/>
        <v>44.524999999999999</v>
      </c>
      <c r="R2216" s="8">
        <f t="shared" si="345"/>
        <v>52.375</v>
      </c>
      <c r="S2216" s="8">
        <f t="shared" si="346"/>
        <v>60.575000000000003</v>
      </c>
      <c r="T2216" s="8">
        <f t="shared" si="347"/>
        <v>50.875</v>
      </c>
      <c r="U2216" s="7">
        <f t="shared" si="348"/>
        <v>52.491666666666674</v>
      </c>
      <c r="V2216" s="7">
        <f t="shared" si="349"/>
        <v>52.087500000000006</v>
      </c>
    </row>
    <row r="2217" spans="1:22" ht="13.5" x14ac:dyDescent="0.25">
      <c r="A2217" s="3">
        <f>RSI!A2217</f>
        <v>45232</v>
      </c>
      <c r="B2217" s="2">
        <f>RSI!B2217</f>
        <v>10.308</v>
      </c>
      <c r="C2217" s="2">
        <f>RSI!I2217</f>
        <v>58.152886405483734</v>
      </c>
      <c r="D2217" s="2">
        <f>MACD!E2217</f>
        <v>9.9785988835527917E-2</v>
      </c>
      <c r="E2217" s="2">
        <f>MACD!F2217</f>
        <v>0.11107381175095102</v>
      </c>
      <c r="F2217" s="2">
        <f>'Moving Avg'!D2217</f>
        <v>9.8099999999999987</v>
      </c>
      <c r="G2217" s="2">
        <f>'Moving Avg'!F2217</f>
        <v>9.9574499999999979</v>
      </c>
      <c r="H2217" s="2">
        <f>'Moving Avg'!G2217</f>
        <v>10.1516</v>
      </c>
      <c r="I2217" s="2">
        <f>'Moving Avg'!H2217</f>
        <v>8.8590749999999918</v>
      </c>
      <c r="J2217" s="5" t="str">
        <f>OBV!F2217</f>
        <v>BULLISH</v>
      </c>
      <c r="K2217" s="5" t="str">
        <f>OBV!G2217</f>
        <v>WEAK</v>
      </c>
      <c r="L2217" s="5" t="str">
        <f>OBV!H2217</f>
        <v>CONFIRMED BULLISH</v>
      </c>
      <c r="M2217" s="7">
        <f t="shared" si="340"/>
        <v>25</v>
      </c>
      <c r="N2217" s="7">
        <f t="shared" si="341"/>
        <v>45</v>
      </c>
      <c r="O2217" s="7">
        <f t="shared" si="342"/>
        <v>50</v>
      </c>
      <c r="P2217" s="7">
        <f t="shared" si="343"/>
        <v>67</v>
      </c>
      <c r="Q2217" s="8">
        <f t="shared" si="344"/>
        <v>42.05</v>
      </c>
      <c r="R2217" s="8">
        <f t="shared" si="345"/>
        <v>48.25</v>
      </c>
      <c r="S2217" s="8">
        <f t="shared" si="346"/>
        <v>53.150000000000006</v>
      </c>
      <c r="T2217" s="8">
        <f t="shared" si="347"/>
        <v>46.75</v>
      </c>
      <c r="U2217" s="7">
        <f t="shared" si="348"/>
        <v>47.816666666666663</v>
      </c>
      <c r="V2217" s="7">
        <f t="shared" si="349"/>
        <v>47.55</v>
      </c>
    </row>
    <row r="2218" spans="1:22" ht="13.5" x14ac:dyDescent="0.25">
      <c r="A2218" s="3">
        <f>RSI!A2218</f>
        <v>45233</v>
      </c>
      <c r="B2218" s="2">
        <f>RSI!B2218</f>
        <v>10.308</v>
      </c>
      <c r="C2218" s="2">
        <f>RSI!I2218</f>
        <v>58.152886405483741</v>
      </c>
      <c r="D2218" s="2">
        <f>MACD!E2218</f>
        <v>9.642608379162354E-2</v>
      </c>
      <c r="E2218" s="2">
        <f>MACD!F2218</f>
        <v>0.10814426615908554</v>
      </c>
      <c r="F2218" s="2">
        <f>'Moving Avg'!D2218</f>
        <v>9.9899999999999984</v>
      </c>
      <c r="G2218" s="2">
        <f>'Moving Avg'!F2218</f>
        <v>9.9569999999999972</v>
      </c>
      <c r="H2218" s="2">
        <f>'Moving Avg'!G2218</f>
        <v>10.162260000000002</v>
      </c>
      <c r="I2218" s="2">
        <f>'Moving Avg'!H2218</f>
        <v>8.8723299999999945</v>
      </c>
      <c r="J2218" s="5" t="str">
        <f>OBV!F2218</f>
        <v>BULLISH</v>
      </c>
      <c r="K2218" s="5" t="str">
        <f>OBV!G2218</f>
        <v>WEAK</v>
      </c>
      <c r="L2218" s="5" t="str">
        <f>OBV!H2218</f>
        <v>CONFIRMED BULLISH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67</v>
      </c>
      <c r="Q2218" s="8">
        <f t="shared" si="344"/>
        <v>42.05</v>
      </c>
      <c r="R2218" s="8">
        <f t="shared" si="345"/>
        <v>48.25</v>
      </c>
      <c r="S2218" s="8">
        <f t="shared" si="346"/>
        <v>53.150000000000006</v>
      </c>
      <c r="T2218" s="8">
        <f t="shared" si="347"/>
        <v>46.75</v>
      </c>
      <c r="U2218" s="7">
        <f t="shared" si="348"/>
        <v>47.816666666666663</v>
      </c>
      <c r="V2218" s="7">
        <f t="shared" si="349"/>
        <v>47.55</v>
      </c>
    </row>
    <row r="2219" spans="1:22" ht="13.5" x14ac:dyDescent="0.25">
      <c r="A2219" s="3">
        <f>RSI!A2219</f>
        <v>45236</v>
      </c>
      <c r="B2219" s="2">
        <f>RSI!B2219</f>
        <v>10.308</v>
      </c>
      <c r="C2219" s="2">
        <f>RSI!I2219</f>
        <v>58.152886405483734</v>
      </c>
      <c r="D2219" s="2">
        <f>MACD!E2219</f>
        <v>9.1805917916296664E-2</v>
      </c>
      <c r="E2219" s="2">
        <f>MACD!F2219</f>
        <v>0.10487659651052778</v>
      </c>
      <c r="F2219" s="2">
        <f>'Moving Avg'!D2219</f>
        <v>10.124599999999999</v>
      </c>
      <c r="G2219" s="2">
        <f>'Moving Avg'!F2219</f>
        <v>9.9796999999999976</v>
      </c>
      <c r="H2219" s="2">
        <f>'Moving Avg'!G2219</f>
        <v>10.170999999999999</v>
      </c>
      <c r="I2219" s="2">
        <f>'Moving Avg'!H2219</f>
        <v>8.885949999999994</v>
      </c>
      <c r="J2219" s="5" t="str">
        <f>OBV!F2219</f>
        <v>BULLISH</v>
      </c>
      <c r="K2219" s="5" t="str">
        <f>OBV!G2219</f>
        <v>NEUTRAL</v>
      </c>
      <c r="L2219" s="5" t="str">
        <f>OBV!H2219</f>
        <v>CONFIRMED BULLISH</v>
      </c>
      <c r="M2219" s="7">
        <f t="shared" si="340"/>
        <v>25</v>
      </c>
      <c r="N2219" s="7">
        <f t="shared" si="341"/>
        <v>45</v>
      </c>
      <c r="O2219" s="7">
        <f t="shared" si="342"/>
        <v>50</v>
      </c>
      <c r="P2219" s="7">
        <f t="shared" si="343"/>
        <v>83.5</v>
      </c>
      <c r="Q2219" s="8">
        <f t="shared" si="344"/>
        <v>44.524999999999999</v>
      </c>
      <c r="R2219" s="8">
        <f t="shared" si="345"/>
        <v>52.375</v>
      </c>
      <c r="S2219" s="8">
        <f t="shared" si="346"/>
        <v>60.575000000000003</v>
      </c>
      <c r="T2219" s="8">
        <f t="shared" si="347"/>
        <v>50.875</v>
      </c>
      <c r="U2219" s="7">
        <f t="shared" si="348"/>
        <v>52.491666666666674</v>
      </c>
      <c r="V2219" s="7">
        <f t="shared" si="349"/>
        <v>52.087500000000006</v>
      </c>
    </row>
    <row r="2220" spans="1:22" ht="13.5" x14ac:dyDescent="0.25">
      <c r="A2220" s="3">
        <f>RSI!A2220</f>
        <v>45237</v>
      </c>
      <c r="B2220" s="2">
        <f>RSI!B2220</f>
        <v>10.291</v>
      </c>
      <c r="C2220" s="2">
        <f>RSI!I2220</f>
        <v>57.532976821768614</v>
      </c>
      <c r="D2220" s="2">
        <f>MACD!E2220</f>
        <v>8.7510278920911233E-2</v>
      </c>
      <c r="E2220" s="2">
        <f>MACD!F2220</f>
        <v>0.10140333299260447</v>
      </c>
      <c r="F2220" s="2">
        <f>'Moving Avg'!D2220</f>
        <v>10.255799999999999</v>
      </c>
      <c r="G2220" s="2">
        <f>'Moving Avg'!F2220</f>
        <v>10.001099999999997</v>
      </c>
      <c r="H2220" s="2">
        <f>'Moving Avg'!G2220</f>
        <v>10.186219999999999</v>
      </c>
      <c r="I2220" s="2">
        <f>'Moving Avg'!H2220</f>
        <v>8.899484999999995</v>
      </c>
      <c r="J2220" s="5" t="str">
        <f>OBV!F2220</f>
        <v>BULLISH</v>
      </c>
      <c r="K2220" s="5" t="str">
        <f>OBV!G2220</f>
        <v>NEUTRAL</v>
      </c>
      <c r="L2220" s="5" t="str">
        <f>OBV!H2220</f>
        <v>CONFIRMED BULLISH</v>
      </c>
      <c r="M2220" s="7">
        <f t="shared" si="340"/>
        <v>25</v>
      </c>
      <c r="N2220" s="7">
        <f t="shared" si="341"/>
        <v>45</v>
      </c>
      <c r="O2220" s="7">
        <f t="shared" si="342"/>
        <v>50</v>
      </c>
      <c r="P2220" s="7">
        <f t="shared" si="343"/>
        <v>83.5</v>
      </c>
      <c r="Q2220" s="8">
        <f t="shared" si="344"/>
        <v>44.524999999999999</v>
      </c>
      <c r="R2220" s="8">
        <f t="shared" si="345"/>
        <v>52.375</v>
      </c>
      <c r="S2220" s="8">
        <f t="shared" si="346"/>
        <v>60.575000000000003</v>
      </c>
      <c r="T2220" s="8">
        <f t="shared" si="347"/>
        <v>50.875</v>
      </c>
      <c r="U2220" s="7">
        <f t="shared" si="348"/>
        <v>52.491666666666674</v>
      </c>
      <c r="V2220" s="7">
        <f t="shared" si="349"/>
        <v>52.087500000000006</v>
      </c>
    </row>
    <row r="2221" spans="1:22" ht="13.5" x14ac:dyDescent="0.25">
      <c r="A2221" s="3">
        <f>RSI!A2221</f>
        <v>45238</v>
      </c>
      <c r="B2221" s="2">
        <f>RSI!B2221</f>
        <v>10.282</v>
      </c>
      <c r="C2221" s="2">
        <f>RSI!I2221</f>
        <v>57.185424101099279</v>
      </c>
      <c r="D2221" s="2">
        <f>MACD!E2221</f>
        <v>2.3888222398362302E-2</v>
      </c>
      <c r="E2221" s="2">
        <f>MACD!F2221</f>
        <v>8.5900310873756047E-2</v>
      </c>
      <c r="F2221" s="2">
        <f>'Moving Avg'!D2221</f>
        <v>10.2994</v>
      </c>
      <c r="G2221" s="2">
        <f>'Moving Avg'!F2221</f>
        <v>10.012449999999999</v>
      </c>
      <c r="H2221" s="2">
        <f>'Moving Avg'!G2221</f>
        <v>10.199499999999999</v>
      </c>
      <c r="I2221" s="2">
        <f>'Moving Avg'!H2221</f>
        <v>8.9124099999999959</v>
      </c>
      <c r="J2221" s="5" t="str">
        <f>OBV!F2221</f>
        <v>BEARISH</v>
      </c>
      <c r="K2221" s="5" t="str">
        <f>OBV!G2221</f>
        <v>NEUTRAL</v>
      </c>
      <c r="L2221" s="5" t="str">
        <f>OBV!H2221</f>
        <v>BEARISH DIVERGENCE</v>
      </c>
      <c r="M2221" s="7">
        <f t="shared" si="340"/>
        <v>25</v>
      </c>
      <c r="N2221" s="7">
        <f t="shared" si="341"/>
        <v>100</v>
      </c>
      <c r="O2221" s="7">
        <f t="shared" si="342"/>
        <v>50</v>
      </c>
      <c r="P2221" s="7">
        <f t="shared" si="343"/>
        <v>16.5</v>
      </c>
      <c r="Q2221" s="8">
        <f t="shared" si="344"/>
        <v>53.725000000000001</v>
      </c>
      <c r="R2221" s="8">
        <f t="shared" si="345"/>
        <v>46.625</v>
      </c>
      <c r="S2221" s="8">
        <f t="shared" si="346"/>
        <v>38.674999999999997</v>
      </c>
      <c r="T2221" s="8">
        <f t="shared" si="347"/>
        <v>47.875</v>
      </c>
      <c r="U2221" s="7">
        <f t="shared" si="348"/>
        <v>46.341666666666661</v>
      </c>
      <c r="V2221" s="7">
        <f t="shared" si="349"/>
        <v>46.724999999999994</v>
      </c>
    </row>
    <row r="2222" spans="1:22" ht="13.5" x14ac:dyDescent="0.25">
      <c r="A2222" s="3">
        <f>RSI!A2222</f>
        <v>45239</v>
      </c>
      <c r="B2222" s="2">
        <f>RSI!B2222</f>
        <v>10.273</v>
      </c>
      <c r="C2222" s="2">
        <f>RSI!I2222</f>
        <v>56.815802219462455</v>
      </c>
      <c r="D2222" s="2">
        <f>MACD!E2222</f>
        <v>-9.7774508180823005E-2</v>
      </c>
      <c r="E2222" s="2">
        <f>MACD!F2222</f>
        <v>4.9165347062840231E-2</v>
      </c>
      <c r="F2222" s="2">
        <f>'Moving Avg'!D2222</f>
        <v>10.292400000000001</v>
      </c>
      <c r="G2222" s="2">
        <f>'Moving Avg'!F2222</f>
        <v>10.0321</v>
      </c>
      <c r="H2222" s="2">
        <f>'Moving Avg'!G2222</f>
        <v>10.21068</v>
      </c>
      <c r="I2222" s="2">
        <f>'Moving Avg'!H2222</f>
        <v>8.9258949999999952</v>
      </c>
      <c r="J2222" s="5" t="str">
        <f>OBV!F2222</f>
        <v>BEARISH</v>
      </c>
      <c r="K2222" s="5" t="str">
        <f>OBV!G2222</f>
        <v>STRONG</v>
      </c>
      <c r="L2222" s="5" t="str">
        <f>OBV!H2222</f>
        <v>CONFIRMED BEARISH</v>
      </c>
      <c r="M2222" s="7">
        <f t="shared" si="340"/>
        <v>25</v>
      </c>
      <c r="N2222" s="7">
        <f t="shared" si="341"/>
        <v>100</v>
      </c>
      <c r="O2222" s="7">
        <f t="shared" si="342"/>
        <v>50</v>
      </c>
      <c r="P2222" s="7">
        <f t="shared" si="343"/>
        <v>33</v>
      </c>
      <c r="Q2222" s="8">
        <f t="shared" si="344"/>
        <v>56.2</v>
      </c>
      <c r="R2222" s="8">
        <f t="shared" si="345"/>
        <v>50.75</v>
      </c>
      <c r="S2222" s="8">
        <f t="shared" si="346"/>
        <v>46.1</v>
      </c>
      <c r="T2222" s="8">
        <f t="shared" si="347"/>
        <v>52</v>
      </c>
      <c r="U2222" s="7">
        <f t="shared" si="348"/>
        <v>51.016666666666673</v>
      </c>
      <c r="V2222" s="7">
        <f t="shared" si="349"/>
        <v>51.262500000000003</v>
      </c>
    </row>
    <row r="2223" spans="1:22" ht="13.5" x14ac:dyDescent="0.25">
      <c r="A2223" s="3">
        <f>RSI!A2223</f>
        <v>45240</v>
      </c>
      <c r="B2223" s="2">
        <f>RSI!B2223</f>
        <v>10.273</v>
      </c>
      <c r="C2223" s="2">
        <f>RSI!I2223</f>
        <v>56.815802219462455</v>
      </c>
      <c r="D2223" s="2">
        <f>MACD!E2223</f>
        <v>-0.20183762178923637</v>
      </c>
      <c r="E2223" s="2">
        <f>MACD!F2223</f>
        <v>-1.0352467075750854E-3</v>
      </c>
      <c r="F2223" s="2">
        <f>'Moving Avg'!D2223</f>
        <v>10.285399999999999</v>
      </c>
      <c r="G2223" s="2">
        <f>'Moving Avg'!F2223</f>
        <v>10.051300000000001</v>
      </c>
      <c r="H2223" s="2">
        <f>'Moving Avg'!G2223</f>
        <v>10.218540000000001</v>
      </c>
      <c r="I2223" s="2">
        <f>'Moving Avg'!H2223</f>
        <v>8.9387749999999944</v>
      </c>
      <c r="J2223" s="5" t="str">
        <f>OBV!F2223</f>
        <v>BEARISH</v>
      </c>
      <c r="K2223" s="5" t="str">
        <f>OBV!G2223</f>
        <v>STRONG</v>
      </c>
      <c r="L2223" s="5" t="str">
        <f>OBV!H2223</f>
        <v>CONFIRMED BEARISH</v>
      </c>
      <c r="M2223" s="7">
        <f t="shared" si="340"/>
        <v>25</v>
      </c>
      <c r="N2223" s="7">
        <f t="shared" si="341"/>
        <v>100</v>
      </c>
      <c r="O2223" s="7">
        <f t="shared" si="342"/>
        <v>50</v>
      </c>
      <c r="P2223" s="7">
        <f t="shared" si="343"/>
        <v>33</v>
      </c>
      <c r="Q2223" s="8">
        <f t="shared" si="344"/>
        <v>56.2</v>
      </c>
      <c r="R2223" s="8">
        <f t="shared" si="345"/>
        <v>50.75</v>
      </c>
      <c r="S2223" s="8">
        <f t="shared" si="346"/>
        <v>46.1</v>
      </c>
      <c r="T2223" s="8">
        <f t="shared" si="347"/>
        <v>52</v>
      </c>
      <c r="U2223" s="7">
        <f t="shared" si="348"/>
        <v>51.016666666666673</v>
      </c>
      <c r="V2223" s="7">
        <f t="shared" si="349"/>
        <v>51.262500000000003</v>
      </c>
    </row>
    <row r="2224" spans="1:22" ht="13.5" x14ac:dyDescent="0.25">
      <c r="A2224" s="3">
        <f>RSI!A2224</f>
        <v>45243</v>
      </c>
      <c r="B2224" s="2">
        <f>RSI!B2224</f>
        <v>10.273</v>
      </c>
      <c r="C2224" s="2">
        <f>RSI!I2224</f>
        <v>56.815802219462462</v>
      </c>
      <c r="D2224" s="2">
        <f>MACD!E2224</f>
        <v>-0.25600288035093577</v>
      </c>
      <c r="E2224" s="2">
        <f>MACD!F2224</f>
        <v>-5.2028773436247226E-2</v>
      </c>
      <c r="F2224" s="2">
        <f>'Moving Avg'!D2224</f>
        <v>10.2784</v>
      </c>
      <c r="G2224" s="2">
        <f>'Moving Avg'!F2224</f>
        <v>10.070499999999999</v>
      </c>
      <c r="H2224" s="2">
        <f>'Moving Avg'!G2224</f>
        <v>10.225520000000003</v>
      </c>
      <c r="I2224" s="2">
        <f>'Moving Avg'!H2224</f>
        <v>8.9518549999999948</v>
      </c>
      <c r="J2224" s="5" t="str">
        <f>OBV!F2224</f>
        <v>BEARISH</v>
      </c>
      <c r="K2224" s="5" t="str">
        <f>OBV!G2224</f>
        <v>STRONG</v>
      </c>
      <c r="L2224" s="5" t="str">
        <f>OBV!H2224</f>
        <v>CONFIRMED BEARISH</v>
      </c>
      <c r="M2224" s="7">
        <f t="shared" si="340"/>
        <v>25</v>
      </c>
      <c r="N2224" s="7">
        <f t="shared" si="341"/>
        <v>100</v>
      </c>
      <c r="O2224" s="7">
        <f t="shared" si="342"/>
        <v>50</v>
      </c>
      <c r="P2224" s="7">
        <f t="shared" si="343"/>
        <v>33</v>
      </c>
      <c r="Q2224" s="8">
        <f t="shared" si="344"/>
        <v>56.2</v>
      </c>
      <c r="R2224" s="8">
        <f t="shared" si="345"/>
        <v>50.75</v>
      </c>
      <c r="S2224" s="8">
        <f t="shared" si="346"/>
        <v>46.1</v>
      </c>
      <c r="T2224" s="8">
        <f t="shared" si="347"/>
        <v>52</v>
      </c>
      <c r="U2224" s="7">
        <f t="shared" si="348"/>
        <v>51.016666666666673</v>
      </c>
      <c r="V2224" s="7">
        <f t="shared" si="349"/>
        <v>51.262500000000003</v>
      </c>
    </row>
    <row r="2225" spans="1:22" ht="13.5" x14ac:dyDescent="0.25">
      <c r="A2225" s="3">
        <f>RSI!A2225</f>
        <v>45244</v>
      </c>
      <c r="B2225" s="2">
        <f>RSI!B2225</f>
        <v>10.273</v>
      </c>
      <c r="C2225" s="2">
        <f>RSI!I2225</f>
        <v>56.815802219462462</v>
      </c>
      <c r="D2225" s="2">
        <f>MACD!E2225</f>
        <v>-0.30279329226849683</v>
      </c>
      <c r="E2225" s="2">
        <f>MACD!F2225</f>
        <v>-0.10218167720269716</v>
      </c>
      <c r="F2225" s="2">
        <f>'Moving Avg'!D2225</f>
        <v>10.274799999999999</v>
      </c>
      <c r="G2225" s="2">
        <f>'Moving Avg'!F2225</f>
        <v>10.0823</v>
      </c>
      <c r="H2225" s="2">
        <f>'Moving Avg'!G2225</f>
        <v>10.228140000000003</v>
      </c>
      <c r="I2225" s="2">
        <f>'Moving Avg'!H2225</f>
        <v>8.9649349999999952</v>
      </c>
      <c r="J2225" s="5" t="str">
        <f>OBV!F2225</f>
        <v>BEARISH</v>
      </c>
      <c r="K2225" s="5" t="str">
        <f>OBV!G2225</f>
        <v>NEUTRAL</v>
      </c>
      <c r="L2225" s="5" t="str">
        <f>OBV!H2225</f>
        <v>CONFIRMED BEARISH</v>
      </c>
      <c r="M2225" s="7">
        <f t="shared" si="340"/>
        <v>25</v>
      </c>
      <c r="N2225" s="7">
        <f t="shared" si="341"/>
        <v>100</v>
      </c>
      <c r="O2225" s="7">
        <f t="shared" si="342"/>
        <v>50</v>
      </c>
      <c r="P2225" s="7">
        <f t="shared" si="343"/>
        <v>16.5</v>
      </c>
      <c r="Q2225" s="8">
        <f t="shared" si="344"/>
        <v>53.725000000000001</v>
      </c>
      <c r="R2225" s="8">
        <f t="shared" si="345"/>
        <v>46.625</v>
      </c>
      <c r="S2225" s="8">
        <f t="shared" si="346"/>
        <v>38.674999999999997</v>
      </c>
      <c r="T2225" s="8">
        <f t="shared" si="347"/>
        <v>47.875</v>
      </c>
      <c r="U2225" s="7">
        <f t="shared" si="348"/>
        <v>46.341666666666661</v>
      </c>
      <c r="V2225" s="7">
        <f t="shared" si="349"/>
        <v>46.724999999999994</v>
      </c>
    </row>
    <row r="2226" spans="1:22" ht="13.5" x14ac:dyDescent="0.25">
      <c r="A2226" s="3">
        <f>RSI!A2226</f>
        <v>45245</v>
      </c>
      <c r="B2226" s="2">
        <f>RSI!B2226</f>
        <v>9.9060000000000006</v>
      </c>
      <c r="C2226" s="2">
        <f>RSI!I2226</f>
        <v>41.945495041631595</v>
      </c>
      <c r="D2226" s="2">
        <f>MACD!E2226</f>
        <v>-0.25008728118090318</v>
      </c>
      <c r="E2226" s="2">
        <f>MACD!F2226</f>
        <v>-0.13176279799833837</v>
      </c>
      <c r="F2226" s="2">
        <f>'Moving Avg'!D2226</f>
        <v>10.1996</v>
      </c>
      <c r="G2226" s="2">
        <f>'Moving Avg'!F2226</f>
        <v>10.070499999999999</v>
      </c>
      <c r="H2226" s="2">
        <f>'Moving Avg'!G2226</f>
        <v>10.221140000000004</v>
      </c>
      <c r="I2226" s="2">
        <f>'Moving Avg'!H2226</f>
        <v>8.9761799999999941</v>
      </c>
      <c r="J2226" s="5" t="str">
        <f>OBV!F2226</f>
        <v>BEARISH</v>
      </c>
      <c r="K2226" s="5" t="str">
        <f>OBV!G2226</f>
        <v>NEUTRAL</v>
      </c>
      <c r="L2226" s="5" t="str">
        <f>OBV!H2226</f>
        <v>CONFIRMED BEARISH</v>
      </c>
      <c r="M2226" s="7">
        <f t="shared" si="340"/>
        <v>25</v>
      </c>
      <c r="N2226" s="7">
        <f t="shared" si="341"/>
        <v>100</v>
      </c>
      <c r="O2226" s="7">
        <f t="shared" si="342"/>
        <v>50</v>
      </c>
      <c r="P2226" s="7">
        <f t="shared" si="343"/>
        <v>16.5</v>
      </c>
      <c r="Q2226" s="8">
        <f t="shared" si="344"/>
        <v>53.725000000000001</v>
      </c>
      <c r="R2226" s="8">
        <f t="shared" si="345"/>
        <v>46.625</v>
      </c>
      <c r="S2226" s="8">
        <f t="shared" si="346"/>
        <v>38.674999999999997</v>
      </c>
      <c r="T2226" s="8">
        <f t="shared" si="347"/>
        <v>47.875</v>
      </c>
      <c r="U2226" s="7">
        <f t="shared" si="348"/>
        <v>46.341666666666661</v>
      </c>
      <c r="V2226" s="7">
        <f t="shared" si="349"/>
        <v>46.724999999999994</v>
      </c>
    </row>
    <row r="2227" spans="1:22" ht="13.5" x14ac:dyDescent="0.25">
      <c r="A2227" s="3">
        <f>RSI!A2227</f>
        <v>45246</v>
      </c>
      <c r="B2227" s="2">
        <f>RSI!B2227</f>
        <v>9.9060000000000006</v>
      </c>
      <c r="C2227" s="2">
        <f>RSI!I2227</f>
        <v>41.945495041631595</v>
      </c>
      <c r="D2227" s="2">
        <f>MACD!E2227</f>
        <v>-0.16660436900480313</v>
      </c>
      <c r="E2227" s="2">
        <f>MACD!F2227</f>
        <v>-0.13873111219963133</v>
      </c>
      <c r="F2227" s="2">
        <f>'Moving Avg'!D2227</f>
        <v>10.126200000000001</v>
      </c>
      <c r="G2227" s="2">
        <f>'Moving Avg'!F2227</f>
        <v>10.0543</v>
      </c>
      <c r="H2227" s="2">
        <f>'Moving Avg'!G2227</f>
        <v>10.212560000000003</v>
      </c>
      <c r="I2227" s="2">
        <f>'Moving Avg'!H2227</f>
        <v>8.9878299999999953</v>
      </c>
      <c r="J2227" s="5" t="str">
        <f>OBV!F2227</f>
        <v>BEARISH</v>
      </c>
      <c r="K2227" s="5" t="str">
        <f>OBV!G2227</f>
        <v>NEUTRAL</v>
      </c>
      <c r="L2227" s="5" t="str">
        <f>OBV!H2227</f>
        <v>CONFIRMED BEARISH</v>
      </c>
      <c r="M2227" s="7">
        <f t="shared" si="340"/>
        <v>25</v>
      </c>
      <c r="N2227" s="7">
        <f t="shared" si="341"/>
        <v>100</v>
      </c>
      <c r="O2227" s="7">
        <f t="shared" si="342"/>
        <v>50</v>
      </c>
      <c r="P2227" s="7">
        <f t="shared" si="343"/>
        <v>16.5</v>
      </c>
      <c r="Q2227" s="8">
        <f t="shared" si="344"/>
        <v>53.725000000000001</v>
      </c>
      <c r="R2227" s="8">
        <f t="shared" si="345"/>
        <v>46.625</v>
      </c>
      <c r="S2227" s="8">
        <f t="shared" si="346"/>
        <v>38.674999999999997</v>
      </c>
      <c r="T2227" s="8">
        <f t="shared" si="347"/>
        <v>47.875</v>
      </c>
      <c r="U2227" s="7">
        <f t="shared" si="348"/>
        <v>46.341666666666661</v>
      </c>
      <c r="V2227" s="7">
        <f t="shared" si="349"/>
        <v>46.724999999999994</v>
      </c>
    </row>
    <row r="2228" spans="1:22" ht="13.5" x14ac:dyDescent="0.25">
      <c r="A2228" s="3">
        <f>RSI!A2228</f>
        <v>45247</v>
      </c>
      <c r="B2228" s="2">
        <f>RSI!B2228</f>
        <v>10.247</v>
      </c>
      <c r="C2228" s="2">
        <f>RSI!I2228</f>
        <v>54.71703654177378</v>
      </c>
      <c r="D2228" s="2">
        <f>MACD!E2228</f>
        <v>-0.11997696637105193</v>
      </c>
      <c r="E2228" s="2">
        <f>MACD!F2228</f>
        <v>-0.13498028303391546</v>
      </c>
      <c r="F2228" s="2">
        <f>'Moving Avg'!D2228</f>
        <v>10.120999999999999</v>
      </c>
      <c r="G2228" s="2">
        <f>'Moving Avg'!F2228</f>
        <v>10.055150000000001</v>
      </c>
      <c r="H2228" s="2">
        <f>'Moving Avg'!G2228</f>
        <v>10.202420000000004</v>
      </c>
      <c r="I2228" s="2">
        <f>'Moving Avg'!H2228</f>
        <v>9.0011849999999942</v>
      </c>
      <c r="J2228" s="5" t="str">
        <f>OBV!F2228</f>
        <v>BULLISH</v>
      </c>
      <c r="K2228" s="5" t="str">
        <f>OBV!G2228</f>
        <v>NEUTRAL</v>
      </c>
      <c r="L2228" s="5" t="str">
        <f>OBV!H2228</f>
        <v>BULLISH DIVERGENCE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66.5</v>
      </c>
      <c r="Q2228" s="8">
        <f t="shared" si="344"/>
        <v>26.225000000000001</v>
      </c>
      <c r="R2228" s="8">
        <f t="shared" si="345"/>
        <v>39.125</v>
      </c>
      <c r="S2228" s="8">
        <f t="shared" si="346"/>
        <v>46.174999999999997</v>
      </c>
      <c r="T2228" s="8">
        <f t="shared" si="347"/>
        <v>35.375</v>
      </c>
      <c r="U2228" s="7">
        <f t="shared" si="348"/>
        <v>37.174999999999997</v>
      </c>
      <c r="V2228" s="7">
        <f t="shared" si="349"/>
        <v>36.724999999999994</v>
      </c>
    </row>
    <row r="2229" spans="1:22" ht="13.5" x14ac:dyDescent="0.25">
      <c r="A2229" s="3">
        <f>RSI!A2229</f>
        <v>45250</v>
      </c>
      <c r="B2229" s="2">
        <f>RSI!B2229</f>
        <v>10.265000000000001</v>
      </c>
      <c r="C2229" s="2">
        <f>RSI!I2229</f>
        <v>55.27634004437455</v>
      </c>
      <c r="D2229" s="2">
        <f>MACD!E2229</f>
        <v>-8.2716443323285205E-2</v>
      </c>
      <c r="E2229" s="2">
        <f>MACD!F2229</f>
        <v>-0.12452751509178941</v>
      </c>
      <c r="F2229" s="2">
        <f>'Moving Avg'!D2229</f>
        <v>10.119400000000001</v>
      </c>
      <c r="G2229" s="2">
        <f>'Moving Avg'!F2229</f>
        <v>10.056899999999999</v>
      </c>
      <c r="H2229" s="2">
        <f>'Moving Avg'!G2229</f>
        <v>10.199800000000003</v>
      </c>
      <c r="I2229" s="2">
        <f>'Moving Avg'!H2229</f>
        <v>9.014629999999995</v>
      </c>
      <c r="J2229" s="5" t="str">
        <f>OBV!F2229</f>
        <v>BULLISH</v>
      </c>
      <c r="K2229" s="5" t="str">
        <f>OBV!G2229</f>
        <v>NEUTRAL</v>
      </c>
      <c r="L2229" s="5" t="str">
        <f>OBV!H2229</f>
        <v>BULLISH DIVERGENCE</v>
      </c>
      <c r="M2229" s="7">
        <f t="shared" si="340"/>
        <v>25</v>
      </c>
      <c r="N2229" s="7">
        <f t="shared" si="341"/>
        <v>0</v>
      </c>
      <c r="O2229" s="7">
        <f t="shared" si="342"/>
        <v>50</v>
      </c>
      <c r="P2229" s="7">
        <f t="shared" si="343"/>
        <v>66.5</v>
      </c>
      <c r="Q2229" s="8">
        <f t="shared" si="344"/>
        <v>26.225000000000001</v>
      </c>
      <c r="R2229" s="8">
        <f t="shared" si="345"/>
        <v>39.125</v>
      </c>
      <c r="S2229" s="8">
        <f t="shared" si="346"/>
        <v>46.174999999999997</v>
      </c>
      <c r="T2229" s="8">
        <f t="shared" si="347"/>
        <v>35.375</v>
      </c>
      <c r="U2229" s="7">
        <f t="shared" si="348"/>
        <v>37.174999999999997</v>
      </c>
      <c r="V2229" s="7">
        <f t="shared" si="349"/>
        <v>36.724999999999994</v>
      </c>
    </row>
    <row r="2230" spans="1:22" ht="13.5" x14ac:dyDescent="0.25">
      <c r="A2230" s="3">
        <f>RSI!A2230</f>
        <v>45251</v>
      </c>
      <c r="B2230" s="2">
        <f>RSI!B2230</f>
        <v>10.273</v>
      </c>
      <c r="C2230" s="2">
        <f>RSI!I2230</f>
        <v>55.539180569565069</v>
      </c>
      <c r="D2230" s="2">
        <f>MACD!E2230</f>
        <v>-5.529903702291783E-2</v>
      </c>
      <c r="E2230" s="2">
        <f>MACD!F2230</f>
        <v>-0.1106818194780151</v>
      </c>
      <c r="F2230" s="2">
        <f>'Moving Avg'!D2230</f>
        <v>10.119399999999999</v>
      </c>
      <c r="G2230" s="2">
        <f>'Moving Avg'!F2230</f>
        <v>10.059049999999997</v>
      </c>
      <c r="H2230" s="2">
        <f>'Moving Avg'!G2230</f>
        <v>10.197000000000005</v>
      </c>
      <c r="I2230" s="2">
        <f>'Moving Avg'!H2230</f>
        <v>9.0281149999999961</v>
      </c>
      <c r="J2230" s="5" t="str">
        <f>OBV!F2230</f>
        <v>BULLISH</v>
      </c>
      <c r="K2230" s="5" t="str">
        <f>OBV!G2230</f>
        <v>NEUTRAL</v>
      </c>
      <c r="L2230" s="5" t="str">
        <f>OBV!H2230</f>
        <v>NEUTRAL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49.5</v>
      </c>
      <c r="Q2230" s="8">
        <f t="shared" si="344"/>
        <v>23.675000000000001</v>
      </c>
      <c r="R2230" s="8">
        <f t="shared" si="345"/>
        <v>34.875</v>
      </c>
      <c r="S2230" s="8">
        <f t="shared" si="346"/>
        <v>38.525000000000006</v>
      </c>
      <c r="T2230" s="8">
        <f t="shared" si="347"/>
        <v>31.125</v>
      </c>
      <c r="U2230" s="7">
        <f t="shared" si="348"/>
        <v>32.358333333333334</v>
      </c>
      <c r="V2230" s="7">
        <f t="shared" si="349"/>
        <v>32.049999999999997</v>
      </c>
    </row>
    <row r="2231" spans="1:22" ht="13.5" x14ac:dyDescent="0.25">
      <c r="A2231" s="3">
        <f>RSI!A2231</f>
        <v>45252</v>
      </c>
      <c r="B2231" s="2">
        <f>RSI!B2231</f>
        <v>10.010999999999999</v>
      </c>
      <c r="C2231" s="2">
        <f>RSI!I2231</f>
        <v>46.003679006130916</v>
      </c>
      <c r="D2231" s="2">
        <f>MACD!E2231</f>
        <v>-1.4960054456841121E-2</v>
      </c>
      <c r="E2231" s="2">
        <f>MACD!F2231</f>
        <v>-9.1537466473780305E-2</v>
      </c>
      <c r="F2231" s="2">
        <f>'Moving Avg'!D2231</f>
        <v>10.1404</v>
      </c>
      <c r="G2231" s="2">
        <f>'Moving Avg'!F2231</f>
        <v>10.067349999999999</v>
      </c>
      <c r="H2231" s="2">
        <f>'Moving Avg'!G2231</f>
        <v>10.188080000000006</v>
      </c>
      <c r="I2231" s="2">
        <f>'Moving Avg'!H2231</f>
        <v>9.0402899999999953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  <c r="M2231" s="7">
        <f t="shared" si="340"/>
        <v>25</v>
      </c>
      <c r="N2231" s="7">
        <f t="shared" si="341"/>
        <v>0</v>
      </c>
      <c r="O2231" s="7">
        <f t="shared" si="342"/>
        <v>50</v>
      </c>
      <c r="P2231" s="7">
        <f t="shared" si="343"/>
        <v>83.5</v>
      </c>
      <c r="Q2231" s="8">
        <f t="shared" si="344"/>
        <v>28.774999999999999</v>
      </c>
      <c r="R2231" s="8">
        <f t="shared" si="345"/>
        <v>43.375</v>
      </c>
      <c r="S2231" s="8">
        <f t="shared" si="346"/>
        <v>53.825000000000003</v>
      </c>
      <c r="T2231" s="8">
        <f t="shared" si="347"/>
        <v>39.625</v>
      </c>
      <c r="U2231" s="7">
        <f t="shared" si="348"/>
        <v>41.991666666666667</v>
      </c>
      <c r="V2231" s="7">
        <f t="shared" si="349"/>
        <v>41.400000000000006</v>
      </c>
    </row>
    <row r="2232" spans="1:22" ht="13.5" x14ac:dyDescent="0.25">
      <c r="A2232" s="3">
        <f>RSI!A2232</f>
        <v>45253</v>
      </c>
      <c r="B2232" s="2">
        <f>RSI!B2232</f>
        <v>10.055</v>
      </c>
      <c r="C2232" s="2">
        <f>RSI!I2232</f>
        <v>47.629841828700613</v>
      </c>
      <c r="D2232" s="2">
        <f>MACD!E2232</f>
        <v>1.5259490909249607E-2</v>
      </c>
      <c r="E2232" s="2">
        <f>MACD!F2232</f>
        <v>-7.0178074997174322E-2</v>
      </c>
      <c r="F2232" s="2">
        <f>'Moving Avg'!D2232</f>
        <v>10.170199999999999</v>
      </c>
      <c r="G2232" s="2">
        <f>'Moving Avg'!F2232</f>
        <v>10.099699999999999</v>
      </c>
      <c r="H2232" s="2">
        <f>'Moving Avg'!G2232</f>
        <v>10.179860000000005</v>
      </c>
      <c r="I2232" s="2">
        <f>'Moving Avg'!H2232</f>
        <v>9.053289999999997</v>
      </c>
      <c r="J2232" s="5" t="str">
        <f>OBV!F2232</f>
        <v>BULLISH</v>
      </c>
      <c r="K2232" s="5" t="str">
        <f>OBV!G2232</f>
        <v>WEAK</v>
      </c>
      <c r="L2232" s="5" t="str">
        <f>OBV!H2232</f>
        <v>CONFIRMED BULLISH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67</v>
      </c>
      <c r="Q2232" s="8">
        <f t="shared" si="344"/>
        <v>26.299999999999997</v>
      </c>
      <c r="R2232" s="8">
        <f t="shared" si="345"/>
        <v>39.25</v>
      </c>
      <c r="S2232" s="8">
        <f t="shared" si="346"/>
        <v>46.400000000000006</v>
      </c>
      <c r="T2232" s="8">
        <f t="shared" si="347"/>
        <v>35.5</v>
      </c>
      <c r="U2232" s="7">
        <f t="shared" si="348"/>
        <v>37.31666666666667</v>
      </c>
      <c r="V2232" s="7">
        <f t="shared" si="349"/>
        <v>36.862499999999997</v>
      </c>
    </row>
    <row r="2233" spans="1:22" ht="13.5" x14ac:dyDescent="0.25">
      <c r="A2233" s="3">
        <f>RSI!A2233</f>
        <v>45254</v>
      </c>
      <c r="B2233" s="2">
        <f>RSI!B2233</f>
        <v>10.010999999999999</v>
      </c>
      <c r="C2233" s="2">
        <f>RSI!I2233</f>
        <v>46.133599682900879</v>
      </c>
      <c r="D2233" s="2">
        <f>MACD!E2233</f>
        <v>4.4505465302520975E-2</v>
      </c>
      <c r="E2233" s="2">
        <f>MACD!F2233</f>
        <v>-4.7241366937235262E-2</v>
      </c>
      <c r="F2233" s="2">
        <f>'Moving Avg'!D2233</f>
        <v>10.122999999999999</v>
      </c>
      <c r="G2233" s="2">
        <f>'Moving Avg'!F2233</f>
        <v>10.129849999999998</v>
      </c>
      <c r="H2233" s="2">
        <f>'Moving Avg'!G2233</f>
        <v>10.166740000000006</v>
      </c>
      <c r="I2233" s="2">
        <f>'Moving Avg'!H2233</f>
        <v>9.0660699999999963</v>
      </c>
      <c r="J2233" s="5" t="str">
        <f>OBV!F2233</f>
        <v>BULLISH</v>
      </c>
      <c r="K2233" s="5" t="str">
        <f>OBV!G2233</f>
        <v>NEUTRAL</v>
      </c>
      <c r="L2233" s="5" t="str">
        <f>OBV!H2233</f>
        <v>BULLISH DIVERGENCE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66.5</v>
      </c>
      <c r="Q2233" s="8">
        <f t="shared" si="344"/>
        <v>26.225000000000001</v>
      </c>
      <c r="R2233" s="8">
        <f t="shared" si="345"/>
        <v>39.125</v>
      </c>
      <c r="S2233" s="8">
        <f t="shared" si="346"/>
        <v>46.174999999999997</v>
      </c>
      <c r="T2233" s="8">
        <f t="shared" si="347"/>
        <v>35.375</v>
      </c>
      <c r="U2233" s="7">
        <f t="shared" si="348"/>
        <v>37.174999999999997</v>
      </c>
      <c r="V2233" s="7">
        <f t="shared" si="349"/>
        <v>36.724999999999994</v>
      </c>
    </row>
    <row r="2234" spans="1:22" ht="13.5" x14ac:dyDescent="0.25">
      <c r="A2234" s="3">
        <f>RSI!A2234</f>
        <v>45257</v>
      </c>
      <c r="B2234" s="2">
        <f>RSI!B2234</f>
        <v>9.9239999999999995</v>
      </c>
      <c r="C2234" s="2">
        <f>RSI!I2234</f>
        <v>43.241116123316033</v>
      </c>
      <c r="D2234" s="2">
        <f>MACD!E2234</f>
        <v>7.6341992644229251E-2</v>
      </c>
      <c r="E2234" s="2">
        <f>MACD!F2234</f>
        <v>-2.2524695020942363E-2</v>
      </c>
      <c r="F2234" s="2">
        <f>'Moving Avg'!D2234</f>
        <v>10.054799999999998</v>
      </c>
      <c r="G2234" s="2">
        <f>'Moving Avg'!F2234</f>
        <v>10.144299999999998</v>
      </c>
      <c r="H2234" s="2">
        <f>'Moving Avg'!G2234</f>
        <v>10.155380000000005</v>
      </c>
      <c r="I2234" s="2">
        <f>'Moving Avg'!H2234</f>
        <v>9.0783749999999959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16.5</v>
      </c>
      <c r="Q2234" s="8">
        <f t="shared" si="344"/>
        <v>18.725000000000001</v>
      </c>
      <c r="R2234" s="8">
        <f t="shared" si="345"/>
        <v>26.625</v>
      </c>
      <c r="S2234" s="8">
        <f t="shared" si="346"/>
        <v>23.675000000000001</v>
      </c>
      <c r="T2234" s="8">
        <f t="shared" si="347"/>
        <v>22.875</v>
      </c>
      <c r="U2234" s="7">
        <f t="shared" si="348"/>
        <v>23.008333333333336</v>
      </c>
      <c r="V2234" s="7">
        <f t="shared" si="349"/>
        <v>22.975000000000001</v>
      </c>
    </row>
    <row r="2235" spans="1:22" ht="13.5" x14ac:dyDescent="0.25">
      <c r="A2235" s="3">
        <f>RSI!A2235</f>
        <v>45258</v>
      </c>
      <c r="B2235" s="2">
        <f>RSI!B2235</f>
        <v>9.9239999999999995</v>
      </c>
      <c r="C2235" s="2">
        <f>RSI!I2235</f>
        <v>43.241116123316033</v>
      </c>
      <c r="D2235" s="2">
        <f>MACD!E2235</f>
        <v>0.10439235460546215</v>
      </c>
      <c r="E2235" s="2">
        <f>MACD!F2235</f>
        <v>2.8587149043385399E-3</v>
      </c>
      <c r="F2235" s="2">
        <f>'Moving Avg'!D2235</f>
        <v>9.9849999999999994</v>
      </c>
      <c r="G2235" s="2">
        <f>'Moving Avg'!F2235</f>
        <v>10.15875</v>
      </c>
      <c r="H2235" s="2">
        <f>'Moving Avg'!G2235</f>
        <v>10.144020000000005</v>
      </c>
      <c r="I2235" s="2">
        <f>'Moving Avg'!H2235</f>
        <v>9.0901549999999975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16.5</v>
      </c>
      <c r="Q2235" s="8">
        <f t="shared" si="344"/>
        <v>18.725000000000001</v>
      </c>
      <c r="R2235" s="8">
        <f t="shared" si="345"/>
        <v>26.625</v>
      </c>
      <c r="S2235" s="8">
        <f t="shared" si="346"/>
        <v>23.675000000000001</v>
      </c>
      <c r="T2235" s="8">
        <f t="shared" si="347"/>
        <v>22.875</v>
      </c>
      <c r="U2235" s="7">
        <f t="shared" si="348"/>
        <v>23.008333333333336</v>
      </c>
      <c r="V2235" s="7">
        <f t="shared" si="349"/>
        <v>22.975000000000001</v>
      </c>
    </row>
    <row r="2236" spans="1:22" ht="13.5" x14ac:dyDescent="0.25">
      <c r="A2236" s="3">
        <f>RSI!A2236</f>
        <v>45259</v>
      </c>
      <c r="B2236" s="2">
        <f>RSI!B2236</f>
        <v>9.9239999999999995</v>
      </c>
      <c r="C2236" s="2">
        <f>RSI!I2236</f>
        <v>43.241116123316033</v>
      </c>
      <c r="D2236" s="2">
        <f>MACD!E2236</f>
        <v>7.2695146972748148E-2</v>
      </c>
      <c r="E2236" s="2">
        <f>MACD!F2236</f>
        <v>1.6826001318020464E-2</v>
      </c>
      <c r="F2236" s="2">
        <f>'Moving Avg'!D2236</f>
        <v>9.9676000000000009</v>
      </c>
      <c r="G2236" s="2">
        <f>'Moving Avg'!F2236</f>
        <v>10.151750000000002</v>
      </c>
      <c r="H2236" s="2">
        <f>'Moving Avg'!G2236</f>
        <v>10.132660000000003</v>
      </c>
      <c r="I2236" s="2">
        <f>'Moving Avg'!H2236</f>
        <v>9.1019349999999974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50</v>
      </c>
      <c r="P2236" s="7">
        <f t="shared" si="343"/>
        <v>16.5</v>
      </c>
      <c r="Q2236" s="8">
        <f t="shared" si="344"/>
        <v>18.725000000000001</v>
      </c>
      <c r="R2236" s="8">
        <f t="shared" si="345"/>
        <v>26.625</v>
      </c>
      <c r="S2236" s="8">
        <f t="shared" si="346"/>
        <v>23.675000000000001</v>
      </c>
      <c r="T2236" s="8">
        <f t="shared" si="347"/>
        <v>22.875</v>
      </c>
      <c r="U2236" s="7">
        <f t="shared" si="348"/>
        <v>23.008333333333336</v>
      </c>
      <c r="V2236" s="7">
        <f t="shared" si="349"/>
        <v>22.975000000000001</v>
      </c>
    </row>
    <row r="2237" spans="1:22" ht="13.5" x14ac:dyDescent="0.25">
      <c r="A2237" s="3">
        <f>RSI!A2237</f>
        <v>45260</v>
      </c>
      <c r="B2237" s="2">
        <f>RSI!B2237</f>
        <v>10.352</v>
      </c>
      <c r="C2237" s="2">
        <f>RSI!I2237</f>
        <v>59.025976246623571</v>
      </c>
      <c r="D2237" s="2">
        <f>MACD!E2237</f>
        <v>1.5123885756544553E-2</v>
      </c>
      <c r="E2237" s="2">
        <f>MACD!F2237</f>
        <v>1.6485578205725285E-2</v>
      </c>
      <c r="F2237" s="2">
        <f>'Moving Avg'!D2237</f>
        <v>10.027000000000001</v>
      </c>
      <c r="G2237" s="2">
        <f>'Moving Avg'!F2237</f>
        <v>10.153950000000002</v>
      </c>
      <c r="H2237" s="2">
        <f>'Moving Avg'!G2237</f>
        <v>10.129860000000001</v>
      </c>
      <c r="I2237" s="2">
        <f>'Moving Avg'!H2237</f>
        <v>9.1158549999999998</v>
      </c>
      <c r="J2237" s="5" t="str">
        <f>OBV!F2237</f>
        <v>BEARISH</v>
      </c>
      <c r="K2237" s="5" t="str">
        <f>OBV!G2237</f>
        <v>NEUTRAL</v>
      </c>
      <c r="L2237" s="5" t="str">
        <f>OBV!H2237</f>
        <v>BEARISH DIVERGENCE</v>
      </c>
      <c r="M2237" s="7">
        <f t="shared" si="340"/>
        <v>25</v>
      </c>
      <c r="N2237" s="7">
        <f t="shared" si="341"/>
        <v>45</v>
      </c>
      <c r="O2237" s="7">
        <f t="shared" si="342"/>
        <v>50</v>
      </c>
      <c r="P2237" s="7">
        <f t="shared" si="343"/>
        <v>16.5</v>
      </c>
      <c r="Q2237" s="8">
        <f t="shared" si="344"/>
        <v>34.475000000000001</v>
      </c>
      <c r="R2237" s="8">
        <f t="shared" si="345"/>
        <v>35.625</v>
      </c>
      <c r="S2237" s="8">
        <f t="shared" si="346"/>
        <v>30.425000000000001</v>
      </c>
      <c r="T2237" s="8">
        <f t="shared" si="347"/>
        <v>34.125</v>
      </c>
      <c r="U2237" s="7">
        <f t="shared" si="348"/>
        <v>33.508333333333333</v>
      </c>
      <c r="V2237" s="7">
        <f t="shared" si="349"/>
        <v>33.662499999999994</v>
      </c>
    </row>
    <row r="2238" spans="1:22" ht="13.5" x14ac:dyDescent="0.25">
      <c r="A2238" s="3">
        <f>RSI!A2238</f>
        <v>45261</v>
      </c>
      <c r="B2238" s="2">
        <f>RSI!B2238</f>
        <v>10.352</v>
      </c>
      <c r="C2238" s="2">
        <f>RSI!I2238</f>
        <v>59.025976246623571</v>
      </c>
      <c r="D2238" s="2">
        <f>MACD!E2238</f>
        <v>1.7224762173974284E-2</v>
      </c>
      <c r="E2238" s="2">
        <f>MACD!F2238</f>
        <v>1.6633414999375085E-2</v>
      </c>
      <c r="F2238" s="2">
        <f>'Moving Avg'!D2238</f>
        <v>10.0952</v>
      </c>
      <c r="G2238" s="2">
        <f>'Moving Avg'!F2238</f>
        <v>10.15615</v>
      </c>
      <c r="H2238" s="2">
        <f>'Moving Avg'!G2238</f>
        <v>10.12706</v>
      </c>
      <c r="I2238" s="2">
        <f>'Moving Avg'!H2238</f>
        <v>9.1297749999999986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25</v>
      </c>
      <c r="N2238" s="7">
        <f t="shared" si="341"/>
        <v>0</v>
      </c>
      <c r="O2238" s="7">
        <f t="shared" si="342"/>
        <v>50</v>
      </c>
      <c r="P2238" s="7">
        <f t="shared" si="343"/>
        <v>83.5</v>
      </c>
      <c r="Q2238" s="8">
        <f t="shared" si="344"/>
        <v>28.774999999999999</v>
      </c>
      <c r="R2238" s="8">
        <f t="shared" si="345"/>
        <v>43.375</v>
      </c>
      <c r="S2238" s="8">
        <f t="shared" si="346"/>
        <v>53.825000000000003</v>
      </c>
      <c r="T2238" s="8">
        <f t="shared" si="347"/>
        <v>39.625</v>
      </c>
      <c r="U2238" s="7">
        <f t="shared" si="348"/>
        <v>41.991666666666667</v>
      </c>
      <c r="V2238" s="7">
        <f t="shared" si="349"/>
        <v>41.400000000000006</v>
      </c>
    </row>
    <row r="2239" spans="1:22" ht="13.5" x14ac:dyDescent="0.25">
      <c r="A2239" s="3">
        <f>RSI!A2239</f>
        <v>45264</v>
      </c>
      <c r="B2239" s="2">
        <f>RSI!B2239</f>
        <v>10.378</v>
      </c>
      <c r="C2239" s="2">
        <f>RSI!I2239</f>
        <v>59.813361926909188</v>
      </c>
      <c r="D2239" s="2">
        <f>MACD!E2239</f>
        <v>1.8321178031801111E-2</v>
      </c>
      <c r="E2239" s="2">
        <f>MACD!F2239</f>
        <v>1.6970967605860289E-2</v>
      </c>
      <c r="F2239" s="2">
        <f>'Moving Avg'!D2239</f>
        <v>10.186</v>
      </c>
      <c r="G2239" s="2">
        <f>'Moving Avg'!F2239</f>
        <v>10.159650000000003</v>
      </c>
      <c r="H2239" s="2">
        <f>'Moving Avg'!G2239</f>
        <v>10.124779999999999</v>
      </c>
      <c r="I2239" s="2">
        <f>'Moving Avg'!H2239</f>
        <v>9.1438249999999979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83.5</v>
      </c>
      <c r="Q2239" s="8">
        <f t="shared" si="344"/>
        <v>28.774999999999999</v>
      </c>
      <c r="R2239" s="8">
        <f t="shared" si="345"/>
        <v>43.375</v>
      </c>
      <c r="S2239" s="8">
        <f t="shared" si="346"/>
        <v>53.825000000000003</v>
      </c>
      <c r="T2239" s="8">
        <f t="shared" si="347"/>
        <v>39.625</v>
      </c>
      <c r="U2239" s="7">
        <f t="shared" si="348"/>
        <v>41.991666666666667</v>
      </c>
      <c r="V2239" s="7">
        <f t="shared" si="349"/>
        <v>41.400000000000006</v>
      </c>
    </row>
    <row r="2240" spans="1:22" ht="13.5" x14ac:dyDescent="0.25">
      <c r="A2240" s="3">
        <f>RSI!A2240</f>
        <v>45265</v>
      </c>
      <c r="B2240" s="2">
        <f>RSI!B2240</f>
        <v>10.492000000000001</v>
      </c>
      <c r="C2240" s="2">
        <f>RSI!I2240</f>
        <v>63.156511648501713</v>
      </c>
      <c r="D2240" s="2">
        <f>MACD!E2240</f>
        <v>1.0469980449963501E-2</v>
      </c>
      <c r="E2240" s="2">
        <f>MACD!F2240</f>
        <v>1.5670770174680933E-2</v>
      </c>
      <c r="F2240" s="2">
        <f>'Moving Avg'!D2240</f>
        <v>10.299600000000002</v>
      </c>
      <c r="G2240" s="2">
        <f>'Moving Avg'!F2240</f>
        <v>10.169699999999999</v>
      </c>
      <c r="H2240" s="2">
        <f>'Moving Avg'!G2240</f>
        <v>10.124779999999999</v>
      </c>
      <c r="I2240" s="2">
        <f>'Moving Avg'!H2240</f>
        <v>9.1584449999999986</v>
      </c>
      <c r="J2240" s="5" t="str">
        <f>OBV!F2240</f>
        <v>BULLISH</v>
      </c>
      <c r="K2240" s="5" t="str">
        <f>OBV!G2240</f>
        <v>WEAK</v>
      </c>
      <c r="L2240" s="5" t="str">
        <f>OBV!H2240</f>
        <v>CONFIRMED BULLISH</v>
      </c>
      <c r="M2240" s="7">
        <f t="shared" si="340"/>
        <v>25</v>
      </c>
      <c r="N2240" s="7">
        <f t="shared" si="341"/>
        <v>45</v>
      </c>
      <c r="O2240" s="7">
        <f t="shared" si="342"/>
        <v>50</v>
      </c>
      <c r="P2240" s="7">
        <f t="shared" si="343"/>
        <v>67</v>
      </c>
      <c r="Q2240" s="8">
        <f t="shared" si="344"/>
        <v>42.05</v>
      </c>
      <c r="R2240" s="8">
        <f t="shared" si="345"/>
        <v>48.25</v>
      </c>
      <c r="S2240" s="8">
        <f t="shared" si="346"/>
        <v>53.150000000000006</v>
      </c>
      <c r="T2240" s="8">
        <f t="shared" si="347"/>
        <v>46.75</v>
      </c>
      <c r="U2240" s="7">
        <f t="shared" si="348"/>
        <v>47.816666666666663</v>
      </c>
      <c r="V2240" s="7">
        <f t="shared" si="349"/>
        <v>47.55</v>
      </c>
    </row>
    <row r="2241" spans="1:22" ht="13.5" x14ac:dyDescent="0.25">
      <c r="A2241" s="3">
        <f>RSI!A2241</f>
        <v>45266</v>
      </c>
      <c r="B2241" s="2">
        <f>RSI!B2241</f>
        <v>10.561999999999999</v>
      </c>
      <c r="C2241" s="2">
        <f>RSI!I2241</f>
        <v>65.077636758612385</v>
      </c>
      <c r="D2241" s="2">
        <f>MACD!E2241</f>
        <v>-4.3789162731819431E-2</v>
      </c>
      <c r="E2241" s="2">
        <f>MACD!F2241</f>
        <v>3.7787835933808609E-3</v>
      </c>
      <c r="F2241" s="2">
        <f>'Moving Avg'!D2241</f>
        <v>10.427199999999999</v>
      </c>
      <c r="G2241" s="2">
        <f>'Moving Avg'!F2241</f>
        <v>10.1837</v>
      </c>
      <c r="H2241" s="2">
        <f>'Moving Avg'!G2241</f>
        <v>10.12618</v>
      </c>
      <c r="I2241" s="2">
        <f>'Moving Avg'!H2241</f>
        <v>9.1734149999999985</v>
      </c>
      <c r="J2241" s="5" t="str">
        <f>OBV!F2241</f>
        <v>BULLISH</v>
      </c>
      <c r="K2241" s="5" t="str">
        <f>OBV!G2241</f>
        <v>WEAK</v>
      </c>
      <c r="L2241" s="5" t="str">
        <f>OBV!H2241</f>
        <v>CONFIRMED BULLISH</v>
      </c>
      <c r="M2241" s="7">
        <f t="shared" si="340"/>
        <v>25</v>
      </c>
      <c r="N2241" s="7">
        <f t="shared" si="341"/>
        <v>100</v>
      </c>
      <c r="O2241" s="7">
        <f t="shared" si="342"/>
        <v>50</v>
      </c>
      <c r="P2241" s="7">
        <f t="shared" si="343"/>
        <v>67</v>
      </c>
      <c r="Q2241" s="8">
        <f t="shared" si="344"/>
        <v>61.3</v>
      </c>
      <c r="R2241" s="8">
        <f t="shared" si="345"/>
        <v>59.25</v>
      </c>
      <c r="S2241" s="8">
        <f t="shared" si="346"/>
        <v>61.400000000000006</v>
      </c>
      <c r="T2241" s="8">
        <f t="shared" si="347"/>
        <v>60.5</v>
      </c>
      <c r="U2241" s="7">
        <f t="shared" si="348"/>
        <v>60.65</v>
      </c>
      <c r="V2241" s="7">
        <f t="shared" si="349"/>
        <v>60.612499999999997</v>
      </c>
    </row>
    <row r="2242" spans="1:22" ht="13.5" x14ac:dyDescent="0.25">
      <c r="A2242" s="3">
        <f>RSI!A2242</f>
        <v>45267</v>
      </c>
      <c r="B2242" s="2">
        <f>RSI!B2242</f>
        <v>10.553000000000001</v>
      </c>
      <c r="C2242" s="2">
        <f>RSI!I2242</f>
        <v>64.611158308381079</v>
      </c>
      <c r="D2242" s="2">
        <f>MACD!E2242</f>
        <v>-8.464417049268036E-2</v>
      </c>
      <c r="E2242" s="2">
        <f>MACD!F2242</f>
        <v>-1.3905807223831383E-2</v>
      </c>
      <c r="F2242" s="2">
        <f>'Moving Avg'!D2242</f>
        <v>10.467400000000001</v>
      </c>
      <c r="G2242" s="2">
        <f>'Moving Avg'!F2242</f>
        <v>10.197700000000001</v>
      </c>
      <c r="H2242" s="2">
        <f>'Moving Avg'!G2242</f>
        <v>10.12914</v>
      </c>
      <c r="I2242" s="2">
        <f>'Moving Avg'!H2242</f>
        <v>9.1883399999999984</v>
      </c>
      <c r="J2242" s="5" t="str">
        <f>OBV!F2242</f>
        <v>BULLISH</v>
      </c>
      <c r="K2242" s="5" t="str">
        <f>OBV!G2242</f>
        <v>NEUTRAL</v>
      </c>
      <c r="L2242" s="5" t="str">
        <f>OBV!H2242</f>
        <v>CONFIRMED BULLISH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83.5</v>
      </c>
      <c r="Q2242" s="8">
        <f t="shared" si="344"/>
        <v>63.774999999999999</v>
      </c>
      <c r="R2242" s="8">
        <f t="shared" si="345"/>
        <v>63.375</v>
      </c>
      <c r="S2242" s="8">
        <f t="shared" si="346"/>
        <v>68.825000000000003</v>
      </c>
      <c r="T2242" s="8">
        <f t="shared" si="347"/>
        <v>64.625</v>
      </c>
      <c r="U2242" s="7">
        <f t="shared" si="348"/>
        <v>65.325000000000003</v>
      </c>
      <c r="V2242" s="7">
        <f t="shared" si="349"/>
        <v>65.150000000000006</v>
      </c>
    </row>
    <row r="2243" spans="1:22" ht="13.5" x14ac:dyDescent="0.25">
      <c r="A2243" s="3">
        <f>RSI!A2243</f>
        <v>45268</v>
      </c>
      <c r="B2243" s="2">
        <f>RSI!B2243</f>
        <v>10.587999999999999</v>
      </c>
      <c r="C2243" s="2">
        <f>RSI!I2243</f>
        <v>65.64256688874849</v>
      </c>
      <c r="D2243" s="2">
        <f>MACD!E2243</f>
        <v>-0.13072551081252648</v>
      </c>
      <c r="E2243" s="2">
        <f>MACD!F2243</f>
        <v>-3.7269747941570404E-2</v>
      </c>
      <c r="F2243" s="2">
        <f>'Moving Avg'!D2243</f>
        <v>10.5146</v>
      </c>
      <c r="G2243" s="2">
        <f>'Moving Avg'!F2243</f>
        <v>10.21345</v>
      </c>
      <c r="H2243" s="2">
        <f>'Moving Avg'!G2243</f>
        <v>10.13106</v>
      </c>
      <c r="I2243" s="2">
        <f>'Moving Avg'!H2243</f>
        <v>9.2034399999999987</v>
      </c>
      <c r="J2243" s="5" t="str">
        <f>OBV!F2243</f>
        <v>BULLISH</v>
      </c>
      <c r="K2243" s="5" t="str">
        <f>OBV!G2243</f>
        <v>WEAK</v>
      </c>
      <c r="L2243" s="5" t="str">
        <f>OBV!H2243</f>
        <v>CONFIRMED BULLISH</v>
      </c>
      <c r="M2243" s="7">
        <f t="shared" si="350"/>
        <v>25</v>
      </c>
      <c r="N2243" s="7">
        <f t="shared" si="351"/>
        <v>100</v>
      </c>
      <c r="O2243" s="7">
        <f t="shared" si="352"/>
        <v>50</v>
      </c>
      <c r="P2243" s="7">
        <f t="shared" si="353"/>
        <v>67</v>
      </c>
      <c r="Q2243" s="8">
        <f t="shared" ref="Q2243:Q2306" si="354">0.35*M2243+N2243*0.35+O2243*0.15+P2243*0.15</f>
        <v>61.3</v>
      </c>
      <c r="R2243" s="8">
        <f t="shared" ref="R2243:R2306" si="355">M2243*0.2+N2243*0.2+O2243*0.35+P2243*0.25</f>
        <v>59.25</v>
      </c>
      <c r="S2243" s="8">
        <f t="shared" ref="S2243:S2306" si="356">M2243*0.15+N2243*0.15+O2243*0.25+P2243*0.45</f>
        <v>61.400000000000006</v>
      </c>
      <c r="T2243" s="8">
        <f t="shared" ref="T2243:T2306" si="357">0.25*SUM(M2243:P2243)</f>
        <v>60.5</v>
      </c>
      <c r="U2243" s="7">
        <f t="shared" ref="U2243:U2306" si="358">SUM(Q2243:S2243)/3</f>
        <v>60.65</v>
      </c>
      <c r="V2243" s="7">
        <f t="shared" ref="V2243:V2306" si="359">SUM(Q2243:T2243)/4</f>
        <v>60.612499999999997</v>
      </c>
    </row>
    <row r="2244" spans="1:22" ht="13.5" x14ac:dyDescent="0.25">
      <c r="A2244" s="3">
        <f>RSI!A2244</f>
        <v>45271</v>
      </c>
      <c r="B2244" s="2">
        <f>RSI!B2244</f>
        <v>11.06</v>
      </c>
      <c r="C2244" s="2">
        <f>RSI!I2244</f>
        <v>75.860305678503991</v>
      </c>
      <c r="D2244" s="2">
        <f>MACD!E2244</f>
        <v>-0.22026245253534071</v>
      </c>
      <c r="E2244" s="2">
        <f>MACD!F2244</f>
        <v>-7.3868288860324469E-2</v>
      </c>
      <c r="F2244" s="2">
        <f>'Moving Avg'!D2244</f>
        <v>10.651</v>
      </c>
      <c r="G2244" s="2">
        <f>'Moving Avg'!F2244</f>
        <v>10.252800000000002</v>
      </c>
      <c r="H2244" s="2">
        <f>'Moving Avg'!G2244</f>
        <v>10.14504</v>
      </c>
      <c r="I2244" s="2">
        <f>'Moving Avg'!H2244</f>
        <v>9.2208999999999985</v>
      </c>
      <c r="J2244" s="5" t="str">
        <f>OBV!F2244</f>
        <v>BULLISH</v>
      </c>
      <c r="K2244" s="5" t="str">
        <f>OBV!G2244</f>
        <v>WEAK</v>
      </c>
      <c r="L2244" s="5" t="str">
        <f>OBV!H2244</f>
        <v>CONFIRMED BULLISH</v>
      </c>
      <c r="M2244" s="7">
        <f t="shared" si="350"/>
        <v>0</v>
      </c>
      <c r="N2244" s="7">
        <f t="shared" si="351"/>
        <v>100</v>
      </c>
      <c r="O2244" s="7">
        <f t="shared" si="352"/>
        <v>50</v>
      </c>
      <c r="P2244" s="7">
        <f t="shared" si="353"/>
        <v>67</v>
      </c>
      <c r="Q2244" s="8">
        <f t="shared" si="354"/>
        <v>52.55</v>
      </c>
      <c r="R2244" s="8">
        <f t="shared" si="355"/>
        <v>54.25</v>
      </c>
      <c r="S2244" s="8">
        <f t="shared" si="356"/>
        <v>57.650000000000006</v>
      </c>
      <c r="T2244" s="8">
        <f t="shared" si="357"/>
        <v>54.25</v>
      </c>
      <c r="U2244" s="7">
        <f t="shared" si="358"/>
        <v>54.816666666666663</v>
      </c>
      <c r="V2244" s="7">
        <f t="shared" si="359"/>
        <v>54.674999999999997</v>
      </c>
    </row>
    <row r="2245" spans="1:22" ht="13.5" x14ac:dyDescent="0.25">
      <c r="A2245" s="3">
        <f>RSI!A2245</f>
        <v>45272</v>
      </c>
      <c r="B2245" s="2">
        <f>RSI!B2245</f>
        <v>11.55</v>
      </c>
      <c r="C2245" s="2">
        <f>RSI!I2245</f>
        <v>81.883711030840658</v>
      </c>
      <c r="D2245" s="2">
        <f>MACD!E2245</f>
        <v>-0.33714452992460764</v>
      </c>
      <c r="E2245" s="2">
        <f>MACD!F2245</f>
        <v>-0.12652353707318109</v>
      </c>
      <c r="F2245" s="2">
        <f>'Moving Avg'!D2245</f>
        <v>10.8626</v>
      </c>
      <c r="G2245" s="2">
        <f>'Moving Avg'!F2245</f>
        <v>10.316650000000001</v>
      </c>
      <c r="H2245" s="2">
        <f>'Moving Avg'!G2245</f>
        <v>10.16882</v>
      </c>
      <c r="I2245" s="2">
        <f>'Moving Avg'!H2245</f>
        <v>9.240809999999998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  <c r="M2245" s="7">
        <f t="shared" si="350"/>
        <v>0</v>
      </c>
      <c r="N2245" s="7">
        <f t="shared" si="351"/>
        <v>100</v>
      </c>
      <c r="O2245" s="7">
        <f t="shared" si="352"/>
        <v>50</v>
      </c>
      <c r="P2245" s="7">
        <f t="shared" si="353"/>
        <v>83.5</v>
      </c>
      <c r="Q2245" s="8">
        <f t="shared" si="354"/>
        <v>55.024999999999999</v>
      </c>
      <c r="R2245" s="8">
        <f t="shared" si="355"/>
        <v>58.375</v>
      </c>
      <c r="S2245" s="8">
        <f t="shared" si="356"/>
        <v>65.075000000000003</v>
      </c>
      <c r="T2245" s="8">
        <f t="shared" si="357"/>
        <v>58.375</v>
      </c>
      <c r="U2245" s="7">
        <f t="shared" si="358"/>
        <v>59.491666666666674</v>
      </c>
      <c r="V2245" s="7">
        <f t="shared" si="359"/>
        <v>59.212500000000006</v>
      </c>
    </row>
    <row r="2246" spans="1:22" ht="13.5" x14ac:dyDescent="0.25">
      <c r="A2246" s="3">
        <f>RSI!A2246</f>
        <v>45273</v>
      </c>
      <c r="B2246" s="2">
        <f>RSI!B2246</f>
        <v>11.629</v>
      </c>
      <c r="C2246" s="2">
        <f>RSI!I2246</f>
        <v>82.635985227257876</v>
      </c>
      <c r="D2246" s="2">
        <f>MACD!E2246</f>
        <v>-0.44925847055808177</v>
      </c>
      <c r="E2246" s="2">
        <f>MACD!F2246</f>
        <v>-0.19107052377016126</v>
      </c>
      <c r="F2246" s="2">
        <f>'Moving Avg'!D2246</f>
        <v>11.076000000000001</v>
      </c>
      <c r="G2246" s="2">
        <f>'Moving Avg'!F2246</f>
        <v>10.402800000000001</v>
      </c>
      <c r="H2246" s="2">
        <f>'Moving Avg'!G2246</f>
        <v>10.194180000000001</v>
      </c>
      <c r="I2246" s="2">
        <f>'Moving Avg'!H2246</f>
        <v>9.2617999999999974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  <c r="M2246" s="7">
        <f t="shared" si="350"/>
        <v>0</v>
      </c>
      <c r="N2246" s="7">
        <f t="shared" si="351"/>
        <v>100</v>
      </c>
      <c r="O2246" s="7">
        <f t="shared" si="352"/>
        <v>50</v>
      </c>
      <c r="P2246" s="7">
        <f t="shared" si="353"/>
        <v>83.5</v>
      </c>
      <c r="Q2246" s="8">
        <f t="shared" si="354"/>
        <v>55.024999999999999</v>
      </c>
      <c r="R2246" s="8">
        <f t="shared" si="355"/>
        <v>58.375</v>
      </c>
      <c r="S2246" s="8">
        <f t="shared" si="356"/>
        <v>65.075000000000003</v>
      </c>
      <c r="T2246" s="8">
        <f t="shared" si="357"/>
        <v>58.375</v>
      </c>
      <c r="U2246" s="7">
        <f t="shared" si="358"/>
        <v>59.491666666666674</v>
      </c>
      <c r="V2246" s="7">
        <f t="shared" si="359"/>
        <v>59.212500000000006</v>
      </c>
    </row>
    <row r="2247" spans="1:22" ht="13.5" x14ac:dyDescent="0.25">
      <c r="A2247" s="3">
        <f>RSI!A2247</f>
        <v>45274</v>
      </c>
      <c r="B2247" s="2">
        <f>RSI!B2247</f>
        <v>11.646000000000001</v>
      </c>
      <c r="C2247" s="2">
        <f>RSI!I2247</f>
        <v>82.801487637325408</v>
      </c>
      <c r="D2247" s="2">
        <f>MACD!E2247</f>
        <v>-0.48682057822752256</v>
      </c>
      <c r="E2247" s="2">
        <f>MACD!F2247</f>
        <v>-0.25022053466163352</v>
      </c>
      <c r="F2247" s="2">
        <f>'Moving Avg'!D2247</f>
        <v>11.294599999999999</v>
      </c>
      <c r="G2247" s="2">
        <f>'Moving Avg'!F2247</f>
        <v>10.489800000000002</v>
      </c>
      <c r="H2247" s="2">
        <f>'Moving Avg'!G2247</f>
        <v>10.220760000000002</v>
      </c>
      <c r="I2247" s="2">
        <f>'Moving Avg'!H2247</f>
        <v>9.2821899999999964</v>
      </c>
      <c r="J2247" s="5" t="str">
        <f>OBV!F2247</f>
        <v>BULLISH</v>
      </c>
      <c r="K2247" s="5" t="str">
        <f>OBV!G2247</f>
        <v>WEAK</v>
      </c>
      <c r="L2247" s="5" t="str">
        <f>OBV!H2247</f>
        <v>CONFIRMED BULLISH</v>
      </c>
      <c r="M2247" s="7">
        <f t="shared" si="350"/>
        <v>0</v>
      </c>
      <c r="N2247" s="7">
        <f t="shared" si="351"/>
        <v>100</v>
      </c>
      <c r="O2247" s="7">
        <f t="shared" si="352"/>
        <v>50</v>
      </c>
      <c r="P2247" s="7">
        <f t="shared" si="353"/>
        <v>67</v>
      </c>
      <c r="Q2247" s="8">
        <f t="shared" si="354"/>
        <v>52.55</v>
      </c>
      <c r="R2247" s="8">
        <f t="shared" si="355"/>
        <v>54.25</v>
      </c>
      <c r="S2247" s="8">
        <f t="shared" si="356"/>
        <v>57.650000000000006</v>
      </c>
      <c r="T2247" s="8">
        <f t="shared" si="357"/>
        <v>54.25</v>
      </c>
      <c r="U2247" s="7">
        <f t="shared" si="358"/>
        <v>54.816666666666663</v>
      </c>
      <c r="V2247" s="7">
        <f t="shared" si="359"/>
        <v>54.674999999999997</v>
      </c>
    </row>
    <row r="2248" spans="1:22" ht="13.5" x14ac:dyDescent="0.25">
      <c r="A2248" s="3">
        <f>RSI!A2248</f>
        <v>45275</v>
      </c>
      <c r="B2248" s="2">
        <f>RSI!B2248</f>
        <v>11.680999999999999</v>
      </c>
      <c r="C2248" s="2">
        <f>RSI!I2248</f>
        <v>83.15741929654196</v>
      </c>
      <c r="D2248" s="2">
        <f>MACD!E2248</f>
        <v>-0.52804079844457696</v>
      </c>
      <c r="E2248" s="2">
        <f>MACD!F2248</f>
        <v>-0.30578458741822223</v>
      </c>
      <c r="F2248" s="2">
        <f>'Moving Avg'!D2248</f>
        <v>11.513199999999999</v>
      </c>
      <c r="G2248" s="2">
        <f>'Moving Avg'!F2248</f>
        <v>10.561500000000002</v>
      </c>
      <c r="H2248" s="2">
        <f>'Moving Avg'!G2248</f>
        <v>10.248040000000001</v>
      </c>
      <c r="I2248" s="2">
        <f>'Moving Avg'!H2248</f>
        <v>9.3027549999999977</v>
      </c>
      <c r="J2248" s="5" t="str">
        <f>OBV!F2248</f>
        <v>BULLISH</v>
      </c>
      <c r="K2248" s="5" t="str">
        <f>OBV!G2248</f>
        <v>WEAK</v>
      </c>
      <c r="L2248" s="5" t="str">
        <f>OBV!H2248</f>
        <v>CONFIRMED BULLISH</v>
      </c>
      <c r="M2248" s="7">
        <f t="shared" si="350"/>
        <v>0</v>
      </c>
      <c r="N2248" s="7">
        <f t="shared" si="351"/>
        <v>100</v>
      </c>
      <c r="O2248" s="7">
        <f t="shared" si="352"/>
        <v>50</v>
      </c>
      <c r="P2248" s="7">
        <f t="shared" si="353"/>
        <v>67</v>
      </c>
      <c r="Q2248" s="8">
        <f t="shared" si="354"/>
        <v>52.55</v>
      </c>
      <c r="R2248" s="8">
        <f t="shared" si="355"/>
        <v>54.25</v>
      </c>
      <c r="S2248" s="8">
        <f t="shared" si="356"/>
        <v>57.650000000000006</v>
      </c>
      <c r="T2248" s="8">
        <f t="shared" si="357"/>
        <v>54.25</v>
      </c>
      <c r="U2248" s="7">
        <f t="shared" si="358"/>
        <v>54.816666666666663</v>
      </c>
      <c r="V2248" s="7">
        <f t="shared" si="359"/>
        <v>54.674999999999997</v>
      </c>
    </row>
    <row r="2249" spans="1:22" ht="13.5" x14ac:dyDescent="0.25">
      <c r="A2249" s="3">
        <f>RSI!A2249</f>
        <v>45278</v>
      </c>
      <c r="B2249" s="2">
        <f>RSI!B2249</f>
        <v>11.786</v>
      </c>
      <c r="C2249" s="2">
        <f>RSI!I2249</f>
        <v>84.212976855105936</v>
      </c>
      <c r="D2249" s="2">
        <f>MACD!E2249</f>
        <v>-0.57324136074062082</v>
      </c>
      <c r="E2249" s="2">
        <f>MACD!F2249</f>
        <v>-0.35927594208270197</v>
      </c>
      <c r="F2249" s="2">
        <f>'Moving Avg'!D2249</f>
        <v>11.6584</v>
      </c>
      <c r="G2249" s="2">
        <f>'Moving Avg'!F2249</f>
        <v>10.637550000000001</v>
      </c>
      <c r="H2249" s="2">
        <f>'Moving Avg'!G2249</f>
        <v>10.286679999999999</v>
      </c>
      <c r="I2249" s="2">
        <f>'Moving Avg'!H2249</f>
        <v>9.3238449999999968</v>
      </c>
      <c r="J2249" s="5" t="str">
        <f>OBV!F2249</f>
        <v>BULLISH</v>
      </c>
      <c r="K2249" s="5" t="str">
        <f>OBV!G2249</f>
        <v>WEAK</v>
      </c>
      <c r="L2249" s="5" t="str">
        <f>OBV!H2249</f>
        <v>CONFIRMED BULLISH</v>
      </c>
      <c r="M2249" s="7">
        <f t="shared" si="350"/>
        <v>0</v>
      </c>
      <c r="N2249" s="7">
        <f t="shared" si="351"/>
        <v>100</v>
      </c>
      <c r="O2249" s="7">
        <f t="shared" si="352"/>
        <v>50</v>
      </c>
      <c r="P2249" s="7">
        <f t="shared" si="353"/>
        <v>67</v>
      </c>
      <c r="Q2249" s="8">
        <f t="shared" si="354"/>
        <v>52.55</v>
      </c>
      <c r="R2249" s="8">
        <f t="shared" si="355"/>
        <v>54.25</v>
      </c>
      <c r="S2249" s="8">
        <f t="shared" si="356"/>
        <v>57.650000000000006</v>
      </c>
      <c r="T2249" s="8">
        <f t="shared" si="357"/>
        <v>54.25</v>
      </c>
      <c r="U2249" s="7">
        <f t="shared" si="358"/>
        <v>54.816666666666663</v>
      </c>
      <c r="V2249" s="7">
        <f t="shared" si="359"/>
        <v>54.674999999999997</v>
      </c>
    </row>
    <row r="2250" spans="1:22" ht="13.5" x14ac:dyDescent="0.25">
      <c r="A2250" s="3">
        <f>RSI!A2250</f>
        <v>45279</v>
      </c>
      <c r="B2250" s="2">
        <f>RSI!B2250</f>
        <v>11.672000000000001</v>
      </c>
      <c r="C2250" s="2">
        <f>RSI!I2250</f>
        <v>78.463341307632405</v>
      </c>
      <c r="D2250" s="2">
        <f>MACD!E2250</f>
        <v>-0.59218491968207232</v>
      </c>
      <c r="E2250" s="2">
        <f>MACD!F2250</f>
        <v>-0.40585773760257604</v>
      </c>
      <c r="F2250" s="2">
        <f>'Moving Avg'!D2250</f>
        <v>11.6828</v>
      </c>
      <c r="G2250" s="2">
        <f>'Moving Avg'!F2250</f>
        <v>10.707500000000001</v>
      </c>
      <c r="H2250" s="2">
        <f>'Moving Avg'!G2250</f>
        <v>10.32286</v>
      </c>
      <c r="I2250" s="2">
        <f>'Moving Avg'!H2250</f>
        <v>9.3443649999999963</v>
      </c>
      <c r="J2250" s="5" t="str">
        <f>OBV!F2250</f>
        <v>BULLISH</v>
      </c>
      <c r="K2250" s="5" t="str">
        <f>OBV!G2250</f>
        <v>WEAK</v>
      </c>
      <c r="L2250" s="5" t="str">
        <f>OBV!H2250</f>
        <v>CONFIRMED BULLISH</v>
      </c>
      <c r="M2250" s="7">
        <f t="shared" si="350"/>
        <v>0</v>
      </c>
      <c r="N2250" s="7">
        <f t="shared" si="351"/>
        <v>100</v>
      </c>
      <c r="O2250" s="7">
        <f t="shared" si="352"/>
        <v>50</v>
      </c>
      <c r="P2250" s="7">
        <f t="shared" si="353"/>
        <v>67</v>
      </c>
      <c r="Q2250" s="8">
        <f t="shared" si="354"/>
        <v>52.55</v>
      </c>
      <c r="R2250" s="8">
        <f t="shared" si="355"/>
        <v>54.25</v>
      </c>
      <c r="S2250" s="8">
        <f t="shared" si="356"/>
        <v>57.650000000000006</v>
      </c>
      <c r="T2250" s="8">
        <f t="shared" si="357"/>
        <v>54.25</v>
      </c>
      <c r="U2250" s="7">
        <f t="shared" si="358"/>
        <v>54.816666666666663</v>
      </c>
      <c r="V2250" s="7">
        <f t="shared" si="359"/>
        <v>54.674999999999997</v>
      </c>
    </row>
    <row r="2251" spans="1:22" ht="13.5" x14ac:dyDescent="0.25">
      <c r="A2251" s="3">
        <f>RSI!A2251</f>
        <v>45280</v>
      </c>
      <c r="B2251" s="2">
        <f>RSI!B2251</f>
        <v>11.629</v>
      </c>
      <c r="C2251" s="2">
        <f>RSI!I2251</f>
        <v>76.345976268520999</v>
      </c>
      <c r="D2251" s="2">
        <f>MACD!E2251</f>
        <v>-0.59977107076518088</v>
      </c>
      <c r="E2251" s="2">
        <f>MACD!F2251</f>
        <v>-0.44464040423509704</v>
      </c>
      <c r="F2251" s="2">
        <f>'Moving Avg'!D2251</f>
        <v>11.682799999999999</v>
      </c>
      <c r="G2251" s="2">
        <f>'Moving Avg'!F2251</f>
        <v>10.788399999999999</v>
      </c>
      <c r="H2251" s="2">
        <f>'Moving Avg'!G2251</f>
        <v>10.354340000000001</v>
      </c>
      <c r="I2251" s="2">
        <f>'Moving Avg'!H2251</f>
        <v>9.3646699999999967</v>
      </c>
      <c r="J2251" s="5" t="str">
        <f>OBV!F2251</f>
        <v>BULLISH</v>
      </c>
      <c r="K2251" s="5" t="str">
        <f>OBV!G2251</f>
        <v>NEUTRAL</v>
      </c>
      <c r="L2251" s="5" t="str">
        <f>OBV!H2251</f>
        <v>NEUTRAL</v>
      </c>
      <c r="M2251" s="7">
        <f t="shared" si="350"/>
        <v>0</v>
      </c>
      <c r="N2251" s="7">
        <f t="shared" si="351"/>
        <v>100</v>
      </c>
      <c r="O2251" s="7">
        <f t="shared" si="352"/>
        <v>50</v>
      </c>
      <c r="P2251" s="7">
        <f t="shared" si="353"/>
        <v>49.5</v>
      </c>
      <c r="Q2251" s="8">
        <f t="shared" si="354"/>
        <v>49.924999999999997</v>
      </c>
      <c r="R2251" s="8">
        <f t="shared" si="355"/>
        <v>49.875</v>
      </c>
      <c r="S2251" s="8">
        <f t="shared" si="356"/>
        <v>49.775000000000006</v>
      </c>
      <c r="T2251" s="8">
        <f t="shared" si="357"/>
        <v>49.875</v>
      </c>
      <c r="U2251" s="7">
        <f t="shared" si="358"/>
        <v>49.858333333333327</v>
      </c>
      <c r="V2251" s="7">
        <f t="shared" si="359"/>
        <v>49.862499999999997</v>
      </c>
    </row>
    <row r="2252" spans="1:22" ht="13.5" x14ac:dyDescent="0.25">
      <c r="A2252" s="3">
        <f>RSI!A2252</f>
        <v>45281</v>
      </c>
      <c r="B2252" s="2">
        <f>RSI!B2252</f>
        <v>11.366</v>
      </c>
      <c r="C2252" s="2">
        <f>RSI!I2252</f>
        <v>64.823780018265154</v>
      </c>
      <c r="D2252" s="2">
        <f>MACD!E2252</f>
        <v>-0.5929423165338239</v>
      </c>
      <c r="E2252" s="2">
        <f>MACD!F2252</f>
        <v>-0.47430078669484244</v>
      </c>
      <c r="F2252" s="2">
        <f>'Moving Avg'!D2252</f>
        <v>11.626799999999999</v>
      </c>
      <c r="G2252" s="2">
        <f>'Moving Avg'!F2252</f>
        <v>10.853950000000001</v>
      </c>
      <c r="H2252" s="2">
        <f>'Moving Avg'!G2252</f>
        <v>10.384060000000002</v>
      </c>
      <c r="I2252" s="2">
        <f>'Moving Avg'!H2252</f>
        <v>9.3836599999999972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100</v>
      </c>
      <c r="O2252" s="7">
        <f t="shared" si="352"/>
        <v>50</v>
      </c>
      <c r="P2252" s="7">
        <f t="shared" si="353"/>
        <v>16.5</v>
      </c>
      <c r="Q2252" s="8">
        <f t="shared" si="354"/>
        <v>53.725000000000001</v>
      </c>
      <c r="R2252" s="8">
        <f t="shared" si="355"/>
        <v>46.625</v>
      </c>
      <c r="S2252" s="8">
        <f t="shared" si="356"/>
        <v>38.674999999999997</v>
      </c>
      <c r="T2252" s="8">
        <f t="shared" si="357"/>
        <v>47.875</v>
      </c>
      <c r="U2252" s="7">
        <f t="shared" si="358"/>
        <v>46.341666666666661</v>
      </c>
      <c r="V2252" s="7">
        <f t="shared" si="359"/>
        <v>46.724999999999994</v>
      </c>
    </row>
    <row r="2253" spans="1:22" ht="13.5" x14ac:dyDescent="0.25">
      <c r="A2253" s="3">
        <f>RSI!A2253</f>
        <v>45282</v>
      </c>
      <c r="B2253" s="2">
        <f>RSI!B2253</f>
        <v>11.366</v>
      </c>
      <c r="C2253" s="2">
        <f>RSI!I2253</f>
        <v>64.823780018265154</v>
      </c>
      <c r="D2253" s="2">
        <f>MACD!E2253</f>
        <v>-0.58471531744619476</v>
      </c>
      <c r="E2253" s="2">
        <f>MACD!F2253</f>
        <v>-0.49638369284511291</v>
      </c>
      <c r="F2253" s="2">
        <f>'Moving Avg'!D2253</f>
        <v>11.563799999999999</v>
      </c>
      <c r="G2253" s="2">
        <f>'Moving Avg'!F2253</f>
        <v>10.921699999999998</v>
      </c>
      <c r="H2253" s="2">
        <f>'Moving Avg'!G2253</f>
        <v>10.413600000000001</v>
      </c>
      <c r="I2253" s="2">
        <f>'Moving Avg'!H2253</f>
        <v>9.402649999999996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  <c r="M2253" s="7">
        <f t="shared" si="350"/>
        <v>25</v>
      </c>
      <c r="N2253" s="7">
        <f t="shared" si="351"/>
        <v>100</v>
      </c>
      <c r="O2253" s="7">
        <f t="shared" si="352"/>
        <v>50</v>
      </c>
      <c r="P2253" s="7">
        <f t="shared" si="353"/>
        <v>16.5</v>
      </c>
      <c r="Q2253" s="8">
        <f t="shared" si="354"/>
        <v>53.725000000000001</v>
      </c>
      <c r="R2253" s="8">
        <f t="shared" si="355"/>
        <v>46.625</v>
      </c>
      <c r="S2253" s="8">
        <f t="shared" si="356"/>
        <v>38.674999999999997</v>
      </c>
      <c r="T2253" s="8">
        <f t="shared" si="357"/>
        <v>47.875</v>
      </c>
      <c r="U2253" s="7">
        <f t="shared" si="358"/>
        <v>46.341666666666661</v>
      </c>
      <c r="V2253" s="7">
        <f t="shared" si="359"/>
        <v>46.724999999999994</v>
      </c>
    </row>
    <row r="2254" spans="1:22" ht="13.5" x14ac:dyDescent="0.25">
      <c r="A2254" s="3">
        <f>RSI!A2254</f>
        <v>45285</v>
      </c>
      <c r="B2254" s="2">
        <f>RSI!B2254</f>
        <v>11.366</v>
      </c>
      <c r="C2254" s="2">
        <f>RSI!I2254</f>
        <v>64.823780018265154</v>
      </c>
      <c r="D2254" s="2">
        <f>MACD!E2254</f>
        <v>-0.50785695272003117</v>
      </c>
      <c r="E2254" s="2">
        <f>MACD!F2254</f>
        <v>-0.49867834482009654</v>
      </c>
      <c r="F2254" s="2">
        <f>'Moving Avg'!D2254</f>
        <v>11.479800000000001</v>
      </c>
      <c r="G2254" s="2">
        <f>'Moving Avg'!F2254</f>
        <v>10.993799999999998</v>
      </c>
      <c r="H2254" s="2">
        <f>'Moving Avg'!G2254</f>
        <v>10.443140000000001</v>
      </c>
      <c r="I2254" s="2">
        <f>'Moving Avg'!H2254</f>
        <v>9.4216399999999965</v>
      </c>
      <c r="J2254" s="5" t="str">
        <f>OBV!F2254</f>
        <v>BEARISH</v>
      </c>
      <c r="K2254" s="5" t="str">
        <f>OBV!G2254</f>
        <v>STRONG</v>
      </c>
      <c r="L2254" s="5" t="str">
        <f>OBV!H2254</f>
        <v>CONFIRMED BEARISH</v>
      </c>
      <c r="M2254" s="7">
        <f t="shared" si="350"/>
        <v>25</v>
      </c>
      <c r="N2254" s="7">
        <f t="shared" si="351"/>
        <v>45</v>
      </c>
      <c r="O2254" s="7">
        <f t="shared" si="352"/>
        <v>50</v>
      </c>
      <c r="P2254" s="7">
        <f t="shared" si="353"/>
        <v>33</v>
      </c>
      <c r="Q2254" s="8">
        <f t="shared" si="354"/>
        <v>36.950000000000003</v>
      </c>
      <c r="R2254" s="8">
        <f t="shared" si="355"/>
        <v>39.75</v>
      </c>
      <c r="S2254" s="8">
        <f t="shared" si="356"/>
        <v>37.85</v>
      </c>
      <c r="T2254" s="8">
        <f t="shared" si="357"/>
        <v>38.25</v>
      </c>
      <c r="U2254" s="7">
        <f t="shared" si="358"/>
        <v>38.183333333333337</v>
      </c>
      <c r="V2254" s="7">
        <f t="shared" si="359"/>
        <v>38.200000000000003</v>
      </c>
    </row>
    <row r="2255" spans="1:22" ht="13.5" x14ac:dyDescent="0.25">
      <c r="A2255" s="3">
        <f>RSI!A2255</f>
        <v>45286</v>
      </c>
      <c r="B2255" s="2">
        <f>RSI!B2255</f>
        <v>11.366</v>
      </c>
      <c r="C2255" s="2">
        <f>RSI!I2255</f>
        <v>64.823780018265154</v>
      </c>
      <c r="D2255" s="2">
        <f>MACD!E2255</f>
        <v>-0.36995530568135671</v>
      </c>
      <c r="E2255" s="2">
        <f>MACD!F2255</f>
        <v>-0.47293373699234859</v>
      </c>
      <c r="F2255" s="2">
        <f>'Moving Avg'!D2255</f>
        <v>11.4186</v>
      </c>
      <c r="G2255" s="2">
        <f>'Moving Avg'!F2255</f>
        <v>11.065899999999999</v>
      </c>
      <c r="H2255" s="2">
        <f>'Moving Avg'!G2255</f>
        <v>10.469720000000001</v>
      </c>
      <c r="I2255" s="2">
        <f>'Moving Avg'!H2255</f>
        <v>9.440629999999997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  <c r="M2255" s="7">
        <f t="shared" si="350"/>
        <v>25</v>
      </c>
      <c r="N2255" s="7">
        <f t="shared" si="351"/>
        <v>0</v>
      </c>
      <c r="O2255" s="7">
        <f t="shared" si="352"/>
        <v>50</v>
      </c>
      <c r="P2255" s="7">
        <f t="shared" si="353"/>
        <v>16.5</v>
      </c>
      <c r="Q2255" s="8">
        <f t="shared" si="354"/>
        <v>18.725000000000001</v>
      </c>
      <c r="R2255" s="8">
        <f t="shared" si="355"/>
        <v>26.625</v>
      </c>
      <c r="S2255" s="8">
        <f t="shared" si="356"/>
        <v>23.675000000000001</v>
      </c>
      <c r="T2255" s="8">
        <f t="shared" si="357"/>
        <v>22.875</v>
      </c>
      <c r="U2255" s="7">
        <f t="shared" si="358"/>
        <v>23.008333333333336</v>
      </c>
      <c r="V2255" s="7">
        <f t="shared" si="359"/>
        <v>22.975000000000001</v>
      </c>
    </row>
    <row r="2256" spans="1:22" ht="13.5" x14ac:dyDescent="0.25">
      <c r="A2256" s="3">
        <f>RSI!A2256</f>
        <v>45287</v>
      </c>
      <c r="B2256" s="2">
        <f>RSI!B2256</f>
        <v>11.366</v>
      </c>
      <c r="C2256" s="2">
        <f>RSI!I2256</f>
        <v>64.823780018265154</v>
      </c>
      <c r="D2256" s="2">
        <f>MACD!E2256</f>
        <v>-0.24344597759485964</v>
      </c>
      <c r="E2256" s="2">
        <f>MACD!F2256</f>
        <v>-0.42703618511285085</v>
      </c>
      <c r="F2256" s="2">
        <f>'Moving Avg'!D2256</f>
        <v>11.366</v>
      </c>
      <c r="G2256" s="2">
        <f>'Moving Avg'!F2256</f>
        <v>11.137999999999996</v>
      </c>
      <c r="H2256" s="2">
        <f>'Moving Avg'!G2256</f>
        <v>10.494199999999999</v>
      </c>
      <c r="I2256" s="2">
        <f>'Moving Avg'!H2256</f>
        <v>9.4596199999999957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25</v>
      </c>
      <c r="N2256" s="7">
        <f t="shared" si="351"/>
        <v>0</v>
      </c>
      <c r="O2256" s="7">
        <f t="shared" si="352"/>
        <v>50</v>
      </c>
      <c r="P2256" s="7">
        <f t="shared" si="353"/>
        <v>16.5</v>
      </c>
      <c r="Q2256" s="8">
        <f t="shared" si="354"/>
        <v>18.725000000000001</v>
      </c>
      <c r="R2256" s="8">
        <f t="shared" si="355"/>
        <v>26.625</v>
      </c>
      <c r="S2256" s="8">
        <f t="shared" si="356"/>
        <v>23.675000000000001</v>
      </c>
      <c r="T2256" s="8">
        <f t="shared" si="357"/>
        <v>22.875</v>
      </c>
      <c r="U2256" s="7">
        <f t="shared" si="358"/>
        <v>23.008333333333336</v>
      </c>
      <c r="V2256" s="7">
        <f t="shared" si="359"/>
        <v>22.975000000000001</v>
      </c>
    </row>
    <row r="2257" spans="1:22" ht="13.5" x14ac:dyDescent="0.25">
      <c r="A2257" s="3">
        <f>RSI!A2257</f>
        <v>45288</v>
      </c>
      <c r="B2257" s="2">
        <f>RSI!B2257</f>
        <v>11.025</v>
      </c>
      <c r="C2257" s="2">
        <f>RSI!I2257</f>
        <v>50.507580891083983</v>
      </c>
      <c r="D2257" s="2">
        <f>MACD!E2257</f>
        <v>-0.11068287464851601</v>
      </c>
      <c r="E2257" s="2">
        <f>MACD!F2257</f>
        <v>-0.36376552301998394</v>
      </c>
      <c r="F2257" s="2">
        <f>'Moving Avg'!D2257</f>
        <v>11.297799999999999</v>
      </c>
      <c r="G2257" s="2">
        <f>'Moving Avg'!F2257</f>
        <v>11.171649999999996</v>
      </c>
      <c r="H2257" s="2">
        <f>'Moving Avg'!G2257</f>
        <v>10.510099999999998</v>
      </c>
      <c r="I2257" s="2">
        <f>'Moving Avg'!H2257</f>
        <v>9.476904999999995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  <c r="M2257" s="7">
        <f t="shared" si="350"/>
        <v>25</v>
      </c>
      <c r="N2257" s="7">
        <f t="shared" si="351"/>
        <v>0</v>
      </c>
      <c r="O2257" s="7">
        <f t="shared" si="352"/>
        <v>50</v>
      </c>
      <c r="P2257" s="7">
        <f t="shared" si="353"/>
        <v>16.5</v>
      </c>
      <c r="Q2257" s="8">
        <f t="shared" si="354"/>
        <v>18.725000000000001</v>
      </c>
      <c r="R2257" s="8">
        <f t="shared" si="355"/>
        <v>26.625</v>
      </c>
      <c r="S2257" s="8">
        <f t="shared" si="356"/>
        <v>23.675000000000001</v>
      </c>
      <c r="T2257" s="8">
        <f t="shared" si="357"/>
        <v>22.875</v>
      </c>
      <c r="U2257" s="7">
        <f t="shared" si="358"/>
        <v>23.008333333333336</v>
      </c>
      <c r="V2257" s="7">
        <f t="shared" si="359"/>
        <v>22.975000000000001</v>
      </c>
    </row>
    <row r="2258" spans="1:22" ht="13.5" x14ac:dyDescent="0.25">
      <c r="A2258" s="3">
        <f>RSI!A2258</f>
        <v>45289</v>
      </c>
      <c r="B2258" s="2">
        <f>RSI!B2258</f>
        <v>11.358000000000001</v>
      </c>
      <c r="C2258" s="2">
        <f>RSI!I2258</f>
        <v>59.835944651951031</v>
      </c>
      <c r="D2258" s="2">
        <f>MACD!E2258</f>
        <v>-1.7609983455242784E-2</v>
      </c>
      <c r="E2258" s="2">
        <f>MACD!F2258</f>
        <v>-0.29453441510703576</v>
      </c>
      <c r="F2258" s="2">
        <f>'Moving Avg'!D2258</f>
        <v>11.296199999999999</v>
      </c>
      <c r="G2258" s="2">
        <f>'Moving Avg'!F2258</f>
        <v>11.221949999999996</v>
      </c>
      <c r="H2258" s="2">
        <f>'Moving Avg'!G2258</f>
        <v>10.532659999999998</v>
      </c>
      <c r="I2258" s="2">
        <f>'Moving Avg'!H2258</f>
        <v>9.4974249999999962</v>
      </c>
      <c r="J2258" s="5" t="str">
        <f>OBV!F2258</f>
        <v>BULLISH</v>
      </c>
      <c r="K2258" s="5" t="str">
        <f>OBV!G2258</f>
        <v>NEUTRAL</v>
      </c>
      <c r="L2258" s="5" t="str">
        <f>OBV!H2258</f>
        <v>BULLISH DIVERGENCE</v>
      </c>
      <c r="M2258" s="7">
        <f t="shared" si="350"/>
        <v>25</v>
      </c>
      <c r="N2258" s="7">
        <f t="shared" si="351"/>
        <v>0</v>
      </c>
      <c r="O2258" s="7">
        <f t="shared" si="352"/>
        <v>50</v>
      </c>
      <c r="P2258" s="7">
        <f t="shared" si="353"/>
        <v>66.5</v>
      </c>
      <c r="Q2258" s="8">
        <f t="shared" si="354"/>
        <v>26.225000000000001</v>
      </c>
      <c r="R2258" s="8">
        <f t="shared" si="355"/>
        <v>39.125</v>
      </c>
      <c r="S2258" s="8">
        <f t="shared" si="356"/>
        <v>46.174999999999997</v>
      </c>
      <c r="T2258" s="8">
        <f t="shared" si="357"/>
        <v>35.375</v>
      </c>
      <c r="U2258" s="7">
        <f t="shared" si="358"/>
        <v>37.174999999999997</v>
      </c>
      <c r="V2258" s="7">
        <f t="shared" si="359"/>
        <v>36.724999999999994</v>
      </c>
    </row>
    <row r="2259" spans="1:22" ht="13.5" x14ac:dyDescent="0.25">
      <c r="A2259" s="3">
        <f>RSI!A2259</f>
        <v>45293</v>
      </c>
      <c r="B2259" s="2">
        <f>RSI!B2259</f>
        <v>11.358000000000001</v>
      </c>
      <c r="C2259" s="2">
        <f>RSI!I2259</f>
        <v>59.835944651951039</v>
      </c>
      <c r="D2259" s="2">
        <f>MACD!E2259</f>
        <v>7.5345814299659253E-2</v>
      </c>
      <c r="E2259" s="2">
        <f>MACD!F2259</f>
        <v>-0.22055836922569677</v>
      </c>
      <c r="F2259" s="2">
        <f>'Moving Avg'!D2259</f>
        <v>11.294599999999999</v>
      </c>
      <c r="G2259" s="2">
        <f>'Moving Avg'!F2259</f>
        <v>11.270949999999997</v>
      </c>
      <c r="H2259" s="2">
        <f>'Moving Avg'!G2259</f>
        <v>10.555219999999997</v>
      </c>
      <c r="I2259" s="2">
        <f>'Moving Avg'!H2259</f>
        <v>9.5179849999999959</v>
      </c>
      <c r="J2259" s="5" t="str">
        <f>OBV!F2259</f>
        <v>BULLISH</v>
      </c>
      <c r="K2259" s="5" t="str">
        <f>OBV!G2259</f>
        <v>NEUTRAL</v>
      </c>
      <c r="L2259" s="5" t="str">
        <f>OBV!H2259</f>
        <v>BULLISH DIVERGENCE</v>
      </c>
      <c r="M2259" s="7">
        <f t="shared" si="350"/>
        <v>25</v>
      </c>
      <c r="N2259" s="7">
        <f t="shared" si="351"/>
        <v>0</v>
      </c>
      <c r="O2259" s="7">
        <f t="shared" si="352"/>
        <v>50</v>
      </c>
      <c r="P2259" s="7">
        <f t="shared" si="353"/>
        <v>66.5</v>
      </c>
      <c r="Q2259" s="8">
        <f t="shared" si="354"/>
        <v>26.225000000000001</v>
      </c>
      <c r="R2259" s="8">
        <f t="shared" si="355"/>
        <v>39.125</v>
      </c>
      <c r="S2259" s="8">
        <f t="shared" si="356"/>
        <v>46.174999999999997</v>
      </c>
      <c r="T2259" s="8">
        <f t="shared" si="357"/>
        <v>35.375</v>
      </c>
      <c r="U2259" s="7">
        <f t="shared" si="358"/>
        <v>37.174999999999997</v>
      </c>
      <c r="V2259" s="7">
        <f t="shared" si="359"/>
        <v>36.724999999999994</v>
      </c>
    </row>
    <row r="2260" spans="1:22" ht="13.5" x14ac:dyDescent="0.25">
      <c r="A2260" s="3">
        <f>RSI!A2260</f>
        <v>45294</v>
      </c>
      <c r="B2260" s="2">
        <f>RSI!B2260</f>
        <v>11.366</v>
      </c>
      <c r="C2260" s="2">
        <f>RSI!I2260</f>
        <v>60.045763619705184</v>
      </c>
      <c r="D2260" s="2">
        <f>MACD!E2260</f>
        <v>0.13406222776233534</v>
      </c>
      <c r="E2260" s="2">
        <f>MACD!F2260</f>
        <v>-0.14963424982809037</v>
      </c>
      <c r="F2260" s="2">
        <f>'Moving Avg'!D2260</f>
        <v>11.294599999999999</v>
      </c>
      <c r="G2260" s="2">
        <f>'Moving Avg'!F2260</f>
        <v>11.31465</v>
      </c>
      <c r="H2260" s="2">
        <f>'Moving Avg'!G2260</f>
        <v>10.577939999999998</v>
      </c>
      <c r="I2260" s="2">
        <f>'Moving Avg'!H2260</f>
        <v>9.5386649999999946</v>
      </c>
      <c r="J2260" s="5" t="str">
        <f>OBV!F2260</f>
        <v>BULLISH</v>
      </c>
      <c r="K2260" s="5" t="str">
        <f>OBV!G2260</f>
        <v>NEUTRAL</v>
      </c>
      <c r="L2260" s="5" t="str">
        <f>OBV!H2260</f>
        <v>NEUTRAL</v>
      </c>
      <c r="M2260" s="7">
        <f t="shared" si="350"/>
        <v>25</v>
      </c>
      <c r="N2260" s="7">
        <f t="shared" si="351"/>
        <v>0</v>
      </c>
      <c r="O2260" s="7">
        <f t="shared" si="352"/>
        <v>50</v>
      </c>
      <c r="P2260" s="7">
        <f t="shared" si="353"/>
        <v>49.5</v>
      </c>
      <c r="Q2260" s="8">
        <f t="shared" si="354"/>
        <v>23.675000000000001</v>
      </c>
      <c r="R2260" s="8">
        <f t="shared" si="355"/>
        <v>34.875</v>
      </c>
      <c r="S2260" s="8">
        <f t="shared" si="356"/>
        <v>38.525000000000006</v>
      </c>
      <c r="T2260" s="8">
        <f t="shared" si="357"/>
        <v>31.125</v>
      </c>
      <c r="U2260" s="7">
        <f t="shared" si="358"/>
        <v>32.358333333333334</v>
      </c>
      <c r="V2260" s="7">
        <f t="shared" si="359"/>
        <v>32.049999999999997</v>
      </c>
    </row>
    <row r="2261" spans="1:22" ht="13.5" x14ac:dyDescent="0.25">
      <c r="A2261" s="3">
        <f>RSI!A2261</f>
        <v>45295</v>
      </c>
      <c r="B2261" s="2">
        <f>RSI!B2261</f>
        <v>11.349</v>
      </c>
      <c r="C2261" s="2">
        <f>RSI!I2261</f>
        <v>59.336395013938549</v>
      </c>
      <c r="D2261" s="2">
        <f>MACD!E2261</f>
        <v>0.17666839525859324</v>
      </c>
      <c r="E2261" s="2">
        <f>MACD!F2261</f>
        <v>-8.4373720810753658E-2</v>
      </c>
      <c r="F2261" s="2">
        <f>'Moving Avg'!D2261</f>
        <v>11.2912</v>
      </c>
      <c r="G2261" s="2">
        <f>'Moving Avg'!F2261</f>
        <v>11.353999999999999</v>
      </c>
      <c r="H2261" s="2">
        <f>'Moving Avg'!G2261</f>
        <v>10.608020000000002</v>
      </c>
      <c r="I2261" s="2">
        <f>'Moving Avg'!H2261</f>
        <v>9.5592599999999948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  <c r="M2261" s="7">
        <f t="shared" si="350"/>
        <v>25</v>
      </c>
      <c r="N2261" s="7">
        <f t="shared" si="351"/>
        <v>0</v>
      </c>
      <c r="O2261" s="7">
        <f t="shared" si="352"/>
        <v>50</v>
      </c>
      <c r="P2261" s="7">
        <f t="shared" si="353"/>
        <v>16.5</v>
      </c>
      <c r="Q2261" s="8">
        <f t="shared" si="354"/>
        <v>18.725000000000001</v>
      </c>
      <c r="R2261" s="8">
        <f t="shared" si="355"/>
        <v>26.625</v>
      </c>
      <c r="S2261" s="8">
        <f t="shared" si="356"/>
        <v>23.675000000000001</v>
      </c>
      <c r="T2261" s="8">
        <f t="shared" si="357"/>
        <v>22.875</v>
      </c>
      <c r="U2261" s="7">
        <f t="shared" si="358"/>
        <v>23.008333333333336</v>
      </c>
      <c r="V2261" s="7">
        <f t="shared" si="359"/>
        <v>22.975000000000001</v>
      </c>
    </row>
    <row r="2262" spans="1:22" ht="13.5" x14ac:dyDescent="0.25">
      <c r="A2262" s="3">
        <f>RSI!A2262</f>
        <v>45296</v>
      </c>
      <c r="B2262" s="2">
        <f>RSI!B2262</f>
        <v>11.349</v>
      </c>
      <c r="C2262" s="2">
        <f>RSI!I2262</f>
        <v>59.336395013938549</v>
      </c>
      <c r="D2262" s="2">
        <f>MACD!E2262</f>
        <v>0.17076532540228584</v>
      </c>
      <c r="E2262" s="2">
        <f>MACD!F2262</f>
        <v>-3.3345911568145752E-2</v>
      </c>
      <c r="F2262" s="2">
        <f>'Moving Avg'!D2262</f>
        <v>11.356</v>
      </c>
      <c r="G2262" s="2">
        <f>'Moving Avg'!F2262</f>
        <v>11.393799999999999</v>
      </c>
      <c r="H2262" s="2">
        <f>'Moving Avg'!G2262</f>
        <v>10.646840000000003</v>
      </c>
      <c r="I2262" s="2">
        <f>'Moving Avg'!H2262</f>
        <v>9.5814699999999942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  <c r="M2262" s="7">
        <f t="shared" si="350"/>
        <v>25</v>
      </c>
      <c r="N2262" s="7">
        <f t="shared" si="351"/>
        <v>0</v>
      </c>
      <c r="O2262" s="7">
        <f t="shared" si="352"/>
        <v>50</v>
      </c>
      <c r="P2262" s="7">
        <f t="shared" si="353"/>
        <v>83.5</v>
      </c>
      <c r="Q2262" s="8">
        <f t="shared" si="354"/>
        <v>28.774999999999999</v>
      </c>
      <c r="R2262" s="8">
        <f t="shared" si="355"/>
        <v>43.375</v>
      </c>
      <c r="S2262" s="8">
        <f t="shared" si="356"/>
        <v>53.825000000000003</v>
      </c>
      <c r="T2262" s="8">
        <f t="shared" si="357"/>
        <v>39.625</v>
      </c>
      <c r="U2262" s="7">
        <f t="shared" si="358"/>
        <v>41.991666666666667</v>
      </c>
      <c r="V2262" s="7">
        <f t="shared" si="359"/>
        <v>41.400000000000006</v>
      </c>
    </row>
    <row r="2263" spans="1:22" ht="13.5" x14ac:dyDescent="0.25">
      <c r="A2263" s="3">
        <f>RSI!A2263</f>
        <v>45299</v>
      </c>
      <c r="B2263" s="2">
        <f>RSI!B2263</f>
        <v>11.016999999999999</v>
      </c>
      <c r="C2263" s="2">
        <f>RSI!I2263</f>
        <v>46.810895138760593</v>
      </c>
      <c r="D2263" s="2">
        <f>MACD!E2263</f>
        <v>0.18898069431370068</v>
      </c>
      <c r="E2263" s="2">
        <f>MACD!F2263</f>
        <v>1.1119409608223534E-2</v>
      </c>
      <c r="F2263" s="2">
        <f>'Moving Avg'!D2263</f>
        <v>11.287799999999999</v>
      </c>
      <c r="G2263" s="2">
        <f>'Moving Avg'!F2263</f>
        <v>11.41525</v>
      </c>
      <c r="H2263" s="2">
        <f>'Moving Avg'!G2263</f>
        <v>10.679020000000001</v>
      </c>
      <c r="I2263" s="2">
        <f>'Moving Avg'!H2263</f>
        <v>9.6024649999999951</v>
      </c>
      <c r="J2263" s="5" t="str">
        <f>OBV!F2263</f>
        <v>BEARISH</v>
      </c>
      <c r="K2263" s="5" t="str">
        <f>OBV!G2263</f>
        <v>NEUTRAL</v>
      </c>
      <c r="L2263" s="5" t="str">
        <f>OBV!H2263</f>
        <v>CONFIRMED BEARISH</v>
      </c>
      <c r="M2263" s="7">
        <f t="shared" si="350"/>
        <v>25</v>
      </c>
      <c r="N2263" s="7">
        <f t="shared" si="351"/>
        <v>0</v>
      </c>
      <c r="O2263" s="7">
        <f t="shared" si="352"/>
        <v>50</v>
      </c>
      <c r="P2263" s="7">
        <f t="shared" si="353"/>
        <v>16.5</v>
      </c>
      <c r="Q2263" s="8">
        <f t="shared" si="354"/>
        <v>18.725000000000001</v>
      </c>
      <c r="R2263" s="8">
        <f t="shared" si="355"/>
        <v>26.625</v>
      </c>
      <c r="S2263" s="8">
        <f t="shared" si="356"/>
        <v>23.675000000000001</v>
      </c>
      <c r="T2263" s="8">
        <f t="shared" si="357"/>
        <v>22.875</v>
      </c>
      <c r="U2263" s="7">
        <f t="shared" si="358"/>
        <v>23.008333333333336</v>
      </c>
      <c r="V2263" s="7">
        <f t="shared" si="359"/>
        <v>22.975000000000001</v>
      </c>
    </row>
    <row r="2264" spans="1:22" ht="13.5" x14ac:dyDescent="0.25">
      <c r="A2264" s="3">
        <f>RSI!A2264</f>
        <v>45300</v>
      </c>
      <c r="B2264" s="2">
        <f>RSI!B2264</f>
        <v>11.016999999999999</v>
      </c>
      <c r="C2264" s="2">
        <f>RSI!I2264</f>
        <v>46.810895138760593</v>
      </c>
      <c r="D2264" s="2">
        <f>MACD!E2264</f>
        <v>0.20507557657405506</v>
      </c>
      <c r="E2264" s="2">
        <f>MACD!F2264</f>
        <v>4.9910643001389844E-2</v>
      </c>
      <c r="F2264" s="2">
        <f>'Moving Avg'!D2264</f>
        <v>11.2196</v>
      </c>
      <c r="G2264" s="2">
        <f>'Moving Avg'!F2264</f>
        <v>11.4131</v>
      </c>
      <c r="H2264" s="2">
        <f>'Moving Avg'!G2264</f>
        <v>10.706660000000001</v>
      </c>
      <c r="I2264" s="2">
        <f>'Moving Avg'!H2264</f>
        <v>9.6219249999999974</v>
      </c>
      <c r="J2264" s="5" t="str">
        <f>OBV!F2264</f>
        <v>BEARISH</v>
      </c>
      <c r="K2264" s="5" t="str">
        <f>OBV!G2264</f>
        <v>NEUTRAL</v>
      </c>
      <c r="L2264" s="5" t="str">
        <f>OBV!H2264</f>
        <v>CONFIRMED BEARISH</v>
      </c>
      <c r="M2264" s="7">
        <f t="shared" si="350"/>
        <v>25</v>
      </c>
      <c r="N2264" s="7">
        <f t="shared" si="351"/>
        <v>0</v>
      </c>
      <c r="O2264" s="7">
        <f t="shared" si="352"/>
        <v>50</v>
      </c>
      <c r="P2264" s="7">
        <f t="shared" si="353"/>
        <v>16.5</v>
      </c>
      <c r="Q2264" s="8">
        <f t="shared" si="354"/>
        <v>18.725000000000001</v>
      </c>
      <c r="R2264" s="8">
        <f t="shared" si="355"/>
        <v>26.625</v>
      </c>
      <c r="S2264" s="8">
        <f t="shared" si="356"/>
        <v>23.675000000000001</v>
      </c>
      <c r="T2264" s="8">
        <f t="shared" si="357"/>
        <v>22.875</v>
      </c>
      <c r="U2264" s="7">
        <f t="shared" si="358"/>
        <v>23.008333333333336</v>
      </c>
      <c r="V2264" s="7">
        <f t="shared" si="359"/>
        <v>22.975000000000001</v>
      </c>
    </row>
    <row r="2265" spans="1:22" ht="13.5" x14ac:dyDescent="0.25">
      <c r="A2265" s="3">
        <f>RSI!A2265</f>
        <v>45301</v>
      </c>
      <c r="B2265" s="2">
        <f>RSI!B2265</f>
        <v>11.025</v>
      </c>
      <c r="C2265" s="2">
        <f>RSI!I2265</f>
        <v>47.122829621532055</v>
      </c>
      <c r="D2265" s="2">
        <f>MACD!E2265</f>
        <v>0.21873309883986991</v>
      </c>
      <c r="E2265" s="2">
        <f>MACD!F2265</f>
        <v>8.3675134169085869E-2</v>
      </c>
      <c r="F2265" s="2">
        <f>'Moving Avg'!D2265</f>
        <v>11.151399999999999</v>
      </c>
      <c r="G2265" s="2">
        <f>'Moving Avg'!F2265</f>
        <v>11.386849999999999</v>
      </c>
      <c r="H2265" s="2">
        <f>'Moving Avg'!G2265</f>
        <v>10.734459999999999</v>
      </c>
      <c r="I2265" s="2">
        <f>'Moving Avg'!H2265</f>
        <v>9.641949999999996</v>
      </c>
      <c r="J2265" s="5" t="str">
        <f>OBV!F2265</f>
        <v>BEARISH</v>
      </c>
      <c r="K2265" s="5" t="str">
        <f>OBV!G2265</f>
        <v>NEUTRAL</v>
      </c>
      <c r="L2265" s="5" t="str">
        <f>OBV!H2265</f>
        <v>CONFIRMED BEARISH</v>
      </c>
      <c r="M2265" s="7">
        <f t="shared" si="350"/>
        <v>25</v>
      </c>
      <c r="N2265" s="7">
        <f t="shared" si="351"/>
        <v>0</v>
      </c>
      <c r="O2265" s="7">
        <f t="shared" si="352"/>
        <v>50</v>
      </c>
      <c r="P2265" s="7">
        <f t="shared" si="353"/>
        <v>16.5</v>
      </c>
      <c r="Q2265" s="8">
        <f t="shared" si="354"/>
        <v>18.725000000000001</v>
      </c>
      <c r="R2265" s="8">
        <f t="shared" si="355"/>
        <v>26.625</v>
      </c>
      <c r="S2265" s="8">
        <f t="shared" si="356"/>
        <v>23.675000000000001</v>
      </c>
      <c r="T2265" s="8">
        <f t="shared" si="357"/>
        <v>22.875</v>
      </c>
      <c r="U2265" s="7">
        <f t="shared" si="358"/>
        <v>23.008333333333336</v>
      </c>
      <c r="V2265" s="7">
        <f t="shared" si="359"/>
        <v>22.975000000000001</v>
      </c>
    </row>
    <row r="2266" spans="1:22" ht="13.5" x14ac:dyDescent="0.25">
      <c r="A2266" s="3">
        <f>RSI!A2266</f>
        <v>45302</v>
      </c>
      <c r="B2266" s="2">
        <f>RSI!B2266</f>
        <v>11.366</v>
      </c>
      <c r="C2266" s="2">
        <f>RSI!I2266</f>
        <v>58.338488719724964</v>
      </c>
      <c r="D2266" s="2">
        <f>MACD!E2266</f>
        <v>0.20556753253713289</v>
      </c>
      <c r="E2266" s="2">
        <f>MACD!F2266</f>
        <v>0.10805361384269528</v>
      </c>
      <c r="F2266" s="2">
        <f>'Moving Avg'!D2266</f>
        <v>11.154799999999998</v>
      </c>
      <c r="G2266" s="2">
        <f>'Moving Avg'!F2266</f>
        <v>11.373699999999999</v>
      </c>
      <c r="H2266" s="2">
        <f>'Moving Avg'!G2266</f>
        <v>10.7605</v>
      </c>
      <c r="I2266" s="2">
        <f>'Moving Avg'!H2266</f>
        <v>9.6636799999999958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  <c r="M2266" s="7">
        <f t="shared" si="350"/>
        <v>25</v>
      </c>
      <c r="N2266" s="7">
        <f t="shared" si="351"/>
        <v>0</v>
      </c>
      <c r="O2266" s="7">
        <f t="shared" si="352"/>
        <v>50</v>
      </c>
      <c r="P2266" s="7">
        <f t="shared" si="353"/>
        <v>83.5</v>
      </c>
      <c r="Q2266" s="8">
        <f t="shared" si="354"/>
        <v>28.774999999999999</v>
      </c>
      <c r="R2266" s="8">
        <f t="shared" si="355"/>
        <v>43.375</v>
      </c>
      <c r="S2266" s="8">
        <f t="shared" si="356"/>
        <v>53.825000000000003</v>
      </c>
      <c r="T2266" s="8">
        <f t="shared" si="357"/>
        <v>39.625</v>
      </c>
      <c r="U2266" s="7">
        <f t="shared" si="358"/>
        <v>41.991666666666667</v>
      </c>
      <c r="V2266" s="7">
        <f t="shared" si="359"/>
        <v>41.400000000000006</v>
      </c>
    </row>
    <row r="2267" spans="1:22" ht="13.5" x14ac:dyDescent="0.25">
      <c r="A2267" s="3">
        <f>RSI!A2267</f>
        <v>45303</v>
      </c>
      <c r="B2267" s="2">
        <f>RSI!B2267</f>
        <v>11.366</v>
      </c>
      <c r="C2267" s="2">
        <f>RSI!I2267</f>
        <v>58.338488719724964</v>
      </c>
      <c r="D2267" s="2">
        <f>MACD!E2267</f>
        <v>0.14044844175821503</v>
      </c>
      <c r="E2267" s="2">
        <f>MACD!F2267</f>
        <v>0.11453257942579924</v>
      </c>
      <c r="F2267" s="2">
        <f>'Moving Avg'!D2267</f>
        <v>11.158199999999999</v>
      </c>
      <c r="G2267" s="2">
        <f>'Moving Avg'!F2267</f>
        <v>11.359699999999998</v>
      </c>
      <c r="H2267" s="2">
        <f>'Moving Avg'!G2267</f>
        <v>10.781659999999999</v>
      </c>
      <c r="I2267" s="2">
        <f>'Moving Avg'!H2267</f>
        <v>9.6854099999999956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25</v>
      </c>
      <c r="N2267" s="7">
        <f t="shared" si="351"/>
        <v>0</v>
      </c>
      <c r="O2267" s="7">
        <f t="shared" si="352"/>
        <v>50</v>
      </c>
      <c r="P2267" s="7">
        <f t="shared" si="353"/>
        <v>83.5</v>
      </c>
      <c r="Q2267" s="8">
        <f t="shared" si="354"/>
        <v>28.774999999999999</v>
      </c>
      <c r="R2267" s="8">
        <f t="shared" si="355"/>
        <v>43.375</v>
      </c>
      <c r="S2267" s="8">
        <f t="shared" si="356"/>
        <v>53.825000000000003</v>
      </c>
      <c r="T2267" s="8">
        <f t="shared" si="357"/>
        <v>39.625</v>
      </c>
      <c r="U2267" s="7">
        <f t="shared" si="358"/>
        <v>41.991666666666667</v>
      </c>
      <c r="V2267" s="7">
        <f t="shared" si="359"/>
        <v>41.400000000000006</v>
      </c>
    </row>
    <row r="2268" spans="1:22" ht="13.5" x14ac:dyDescent="0.25">
      <c r="A2268" s="3">
        <f>RSI!A2268</f>
        <v>45306</v>
      </c>
      <c r="B2268" s="2">
        <f>RSI!B2268</f>
        <v>11.016999999999999</v>
      </c>
      <c r="C2268" s="2">
        <f>RSI!I2268</f>
        <v>46.604949050396691</v>
      </c>
      <c r="D2268" s="2">
        <f>MACD!E2268</f>
        <v>0.16102524024472409</v>
      </c>
      <c r="E2268" s="2">
        <f>MACD!F2268</f>
        <v>0.12383111158958422</v>
      </c>
      <c r="F2268" s="2">
        <f>'Moving Avg'!D2268</f>
        <v>11.158199999999999</v>
      </c>
      <c r="G2268" s="2">
        <f>'Moving Avg'!F2268</f>
        <v>11.326499999999999</v>
      </c>
      <c r="H2268" s="2">
        <f>'Moving Avg'!G2268</f>
        <v>10.79584</v>
      </c>
      <c r="I2268" s="2">
        <f>'Moving Avg'!H2268</f>
        <v>9.7038249999999966</v>
      </c>
      <c r="J2268" s="5" t="str">
        <f>OBV!F2268</f>
        <v>BULLISH</v>
      </c>
      <c r="K2268" s="5" t="str">
        <f>OBV!G2268</f>
        <v>NEUTRAL</v>
      </c>
      <c r="L2268" s="5" t="str">
        <f>OBV!H2268</f>
        <v>NEUTRAL</v>
      </c>
      <c r="M2268" s="7">
        <f t="shared" si="350"/>
        <v>25</v>
      </c>
      <c r="N2268" s="7">
        <f t="shared" si="351"/>
        <v>0</v>
      </c>
      <c r="O2268" s="7">
        <f t="shared" si="352"/>
        <v>50</v>
      </c>
      <c r="P2268" s="7">
        <f t="shared" si="353"/>
        <v>49.5</v>
      </c>
      <c r="Q2268" s="8">
        <f t="shared" si="354"/>
        <v>23.675000000000001</v>
      </c>
      <c r="R2268" s="8">
        <f t="shared" si="355"/>
        <v>34.875</v>
      </c>
      <c r="S2268" s="8">
        <f t="shared" si="356"/>
        <v>38.525000000000006</v>
      </c>
      <c r="T2268" s="8">
        <f t="shared" si="357"/>
        <v>31.125</v>
      </c>
      <c r="U2268" s="7">
        <f t="shared" si="358"/>
        <v>32.358333333333334</v>
      </c>
      <c r="V2268" s="7">
        <f t="shared" si="359"/>
        <v>32.049999999999997</v>
      </c>
    </row>
    <row r="2269" spans="1:22" ht="13.5" x14ac:dyDescent="0.25">
      <c r="A2269" s="3">
        <f>RSI!A2269</f>
        <v>45307</v>
      </c>
      <c r="B2269" s="2">
        <f>RSI!B2269</f>
        <v>11.016999999999999</v>
      </c>
      <c r="C2269" s="2">
        <f>RSI!I2269</f>
        <v>46.604949050396691</v>
      </c>
      <c r="D2269" s="2">
        <f>MACD!E2269</f>
        <v>0.17919765797353193</v>
      </c>
      <c r="E2269" s="2">
        <f>MACD!F2269</f>
        <v>0.13490442086637378</v>
      </c>
      <c r="F2269" s="2">
        <f>'Moving Avg'!D2269</f>
        <v>11.158199999999999</v>
      </c>
      <c r="G2269" s="2">
        <f>'Moving Avg'!F2269</f>
        <v>11.288049999999998</v>
      </c>
      <c r="H2269" s="2">
        <f>'Moving Avg'!G2269</f>
        <v>10.810020000000002</v>
      </c>
      <c r="I2269" s="2">
        <f>'Moving Avg'!H2269</f>
        <v>9.7216749999999958</v>
      </c>
      <c r="J2269" s="5" t="str">
        <f>OBV!F2269</f>
        <v>BULLISH</v>
      </c>
      <c r="K2269" s="5" t="str">
        <f>OBV!G2269</f>
        <v>NEUTRAL</v>
      </c>
      <c r="L2269" s="5" t="str">
        <f>OBV!H2269</f>
        <v>NEUTRAL</v>
      </c>
      <c r="M2269" s="7">
        <f t="shared" si="350"/>
        <v>25</v>
      </c>
      <c r="N2269" s="7">
        <f t="shared" si="351"/>
        <v>0</v>
      </c>
      <c r="O2269" s="7">
        <f t="shared" si="352"/>
        <v>50</v>
      </c>
      <c r="P2269" s="7">
        <f t="shared" si="353"/>
        <v>49.5</v>
      </c>
      <c r="Q2269" s="8">
        <f t="shared" si="354"/>
        <v>23.675000000000001</v>
      </c>
      <c r="R2269" s="8">
        <f t="shared" si="355"/>
        <v>34.875</v>
      </c>
      <c r="S2269" s="8">
        <f t="shared" si="356"/>
        <v>38.525000000000006</v>
      </c>
      <c r="T2269" s="8">
        <f t="shared" si="357"/>
        <v>31.125</v>
      </c>
      <c r="U2269" s="7">
        <f t="shared" si="358"/>
        <v>32.358333333333334</v>
      </c>
      <c r="V2269" s="7">
        <f t="shared" si="359"/>
        <v>32.049999999999997</v>
      </c>
    </row>
    <row r="2270" spans="1:22" ht="13.5" x14ac:dyDescent="0.25">
      <c r="A2270" s="3">
        <f>RSI!A2270</f>
        <v>45308</v>
      </c>
      <c r="B2270" s="2">
        <f>RSI!B2270</f>
        <v>11.366</v>
      </c>
      <c r="C2270" s="2">
        <f>RSI!I2270</f>
        <v>56.704197044259296</v>
      </c>
      <c r="D2270" s="2">
        <f>MACD!E2270</f>
        <v>0.1706581259038078</v>
      </c>
      <c r="E2270" s="2">
        <f>MACD!F2270</f>
        <v>0.14205516187386058</v>
      </c>
      <c r="F2270" s="2">
        <f>'Moving Avg'!D2270</f>
        <v>11.226399999999998</v>
      </c>
      <c r="G2270" s="2">
        <f>'Moving Avg'!F2270</f>
        <v>11.272749999999998</v>
      </c>
      <c r="H2270" s="2">
        <f>'Moving Avg'!G2270</f>
        <v>10.831519999999998</v>
      </c>
      <c r="I2270" s="2">
        <f>'Moving Avg'!H2270</f>
        <v>9.7399799999999956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25</v>
      </c>
      <c r="N2270" s="7">
        <f t="shared" si="351"/>
        <v>0</v>
      </c>
      <c r="O2270" s="7">
        <f t="shared" si="352"/>
        <v>50</v>
      </c>
      <c r="P2270" s="7">
        <f t="shared" si="353"/>
        <v>83.5</v>
      </c>
      <c r="Q2270" s="8">
        <f t="shared" si="354"/>
        <v>28.774999999999999</v>
      </c>
      <c r="R2270" s="8">
        <f t="shared" si="355"/>
        <v>43.375</v>
      </c>
      <c r="S2270" s="8">
        <f t="shared" si="356"/>
        <v>53.825000000000003</v>
      </c>
      <c r="T2270" s="8">
        <f t="shared" si="357"/>
        <v>39.625</v>
      </c>
      <c r="U2270" s="7">
        <f t="shared" si="358"/>
        <v>41.991666666666667</v>
      </c>
      <c r="V2270" s="7">
        <f t="shared" si="359"/>
        <v>41.400000000000006</v>
      </c>
    </row>
    <row r="2271" spans="1:22" ht="13.5" x14ac:dyDescent="0.25">
      <c r="A2271" s="3">
        <f>RSI!A2271</f>
        <v>45309</v>
      </c>
      <c r="B2271" s="2">
        <f>RSI!B2271</f>
        <v>11.349</v>
      </c>
      <c r="C2271" s="2">
        <f>RSI!I2271</f>
        <v>56.14710929134435</v>
      </c>
      <c r="D2271" s="2">
        <f>MACD!E2271</f>
        <v>0.16066666202121738</v>
      </c>
      <c r="E2271" s="2">
        <f>MACD!F2271</f>
        <v>0.14577746190333196</v>
      </c>
      <c r="F2271" s="2">
        <f>'Moving Avg'!D2271</f>
        <v>11.222999999999999</v>
      </c>
      <c r="G2271" s="2">
        <f>'Moving Avg'!F2271</f>
        <v>11.258749999999997</v>
      </c>
      <c r="H2271" s="2">
        <f>'Moving Avg'!G2271</f>
        <v>10.852859999999998</v>
      </c>
      <c r="I2271" s="2">
        <f>'Moving Avg'!H2271</f>
        <v>9.7571899999999978</v>
      </c>
      <c r="J2271" s="5" t="str">
        <f>OBV!F2271</f>
        <v>BEARISH</v>
      </c>
      <c r="K2271" s="5" t="str">
        <f>OBV!G2271</f>
        <v>NEUTRAL</v>
      </c>
      <c r="L2271" s="5" t="str">
        <f>OBV!H2271</f>
        <v>CONFIRMED BEARISH</v>
      </c>
      <c r="M2271" s="7">
        <f t="shared" si="350"/>
        <v>25</v>
      </c>
      <c r="N2271" s="7">
        <f t="shared" si="351"/>
        <v>0</v>
      </c>
      <c r="O2271" s="7">
        <f t="shared" si="352"/>
        <v>50</v>
      </c>
      <c r="P2271" s="7">
        <f t="shared" si="353"/>
        <v>16.5</v>
      </c>
      <c r="Q2271" s="8">
        <f t="shared" si="354"/>
        <v>18.725000000000001</v>
      </c>
      <c r="R2271" s="8">
        <f t="shared" si="355"/>
        <v>26.625</v>
      </c>
      <c r="S2271" s="8">
        <f t="shared" si="356"/>
        <v>23.675000000000001</v>
      </c>
      <c r="T2271" s="8">
        <f t="shared" si="357"/>
        <v>22.875</v>
      </c>
      <c r="U2271" s="7">
        <f t="shared" si="358"/>
        <v>23.008333333333336</v>
      </c>
      <c r="V2271" s="7">
        <f t="shared" si="359"/>
        <v>22.975000000000001</v>
      </c>
    </row>
    <row r="2272" spans="1:22" ht="13.5" x14ac:dyDescent="0.25">
      <c r="A2272" s="3">
        <f>RSI!A2272</f>
        <v>45310</v>
      </c>
      <c r="B2272" s="2">
        <f>RSI!B2272</f>
        <v>11.27</v>
      </c>
      <c r="C2272" s="2">
        <f>RSI!I2272</f>
        <v>53.5159075144364</v>
      </c>
      <c r="D2272" s="2">
        <f>MACD!E2272</f>
        <v>0.15685948476823519</v>
      </c>
      <c r="E2272" s="2">
        <f>MACD!F2272</f>
        <v>0.1479938664763126</v>
      </c>
      <c r="F2272" s="2">
        <f>'Moving Avg'!D2272</f>
        <v>11.203799999999998</v>
      </c>
      <c r="G2272" s="2">
        <f>'Moving Avg'!F2272</f>
        <v>11.25395</v>
      </c>
      <c r="H2272" s="2">
        <f>'Moving Avg'!G2272</f>
        <v>10.872799999999998</v>
      </c>
      <c r="I2272" s="2">
        <f>'Moving Avg'!H2272</f>
        <v>9.7732399999999959</v>
      </c>
      <c r="J2272" s="5" t="str">
        <f>OBV!F2272</f>
        <v>BEARISH</v>
      </c>
      <c r="K2272" s="5" t="str">
        <f>OBV!G2272</f>
        <v>NEUTRAL</v>
      </c>
      <c r="L2272" s="5" t="str">
        <f>OBV!H2272</f>
        <v>CONFIRMED BEARISH</v>
      </c>
      <c r="M2272" s="7">
        <f t="shared" si="350"/>
        <v>25</v>
      </c>
      <c r="N2272" s="7">
        <f t="shared" si="351"/>
        <v>0</v>
      </c>
      <c r="O2272" s="7">
        <f t="shared" si="352"/>
        <v>50</v>
      </c>
      <c r="P2272" s="7">
        <f t="shared" si="353"/>
        <v>16.5</v>
      </c>
      <c r="Q2272" s="8">
        <f t="shared" si="354"/>
        <v>18.725000000000001</v>
      </c>
      <c r="R2272" s="8">
        <f t="shared" si="355"/>
        <v>26.625</v>
      </c>
      <c r="S2272" s="8">
        <f t="shared" si="356"/>
        <v>23.675000000000001</v>
      </c>
      <c r="T2272" s="8">
        <f t="shared" si="357"/>
        <v>22.875</v>
      </c>
      <c r="U2272" s="7">
        <f t="shared" si="358"/>
        <v>23.008333333333336</v>
      </c>
      <c r="V2272" s="7">
        <f t="shared" si="359"/>
        <v>22.975000000000001</v>
      </c>
    </row>
    <row r="2273" spans="1:22" ht="13.5" x14ac:dyDescent="0.25">
      <c r="A2273" s="3">
        <f>RSI!A2273</f>
        <v>45313</v>
      </c>
      <c r="B2273" s="2">
        <f>RSI!B2273</f>
        <v>11.27</v>
      </c>
      <c r="C2273" s="2">
        <f>RSI!I2273</f>
        <v>53.5159075144364</v>
      </c>
      <c r="D2273" s="2">
        <f>MACD!E2273</f>
        <v>0.10191244293449486</v>
      </c>
      <c r="E2273" s="2">
        <f>MACD!F2273</f>
        <v>0.13877758176794905</v>
      </c>
      <c r="F2273" s="2">
        <f>'Moving Avg'!D2273</f>
        <v>11.254399999999999</v>
      </c>
      <c r="G2273" s="2">
        <f>'Moving Avg'!F2273</f>
        <v>11.249149999999997</v>
      </c>
      <c r="H2273" s="2">
        <f>'Moving Avg'!G2273</f>
        <v>10.892739999999996</v>
      </c>
      <c r="I2273" s="2">
        <f>'Moving Avg'!H2273</f>
        <v>9.7874799999999951</v>
      </c>
      <c r="J2273" s="5" t="str">
        <f>OBV!F2273</f>
        <v>BEARISH</v>
      </c>
      <c r="K2273" s="5" t="str">
        <f>OBV!G2273</f>
        <v>NEUTRAL</v>
      </c>
      <c r="L2273" s="5" t="str">
        <f>OBV!H2273</f>
        <v>BEARISH DIVERGENCE</v>
      </c>
      <c r="M2273" s="7">
        <f t="shared" si="350"/>
        <v>25</v>
      </c>
      <c r="N2273" s="7">
        <f t="shared" si="351"/>
        <v>100</v>
      </c>
      <c r="O2273" s="7">
        <f t="shared" si="352"/>
        <v>50</v>
      </c>
      <c r="P2273" s="7">
        <f t="shared" si="353"/>
        <v>16.5</v>
      </c>
      <c r="Q2273" s="8">
        <f t="shared" si="354"/>
        <v>53.725000000000001</v>
      </c>
      <c r="R2273" s="8">
        <f t="shared" si="355"/>
        <v>46.625</v>
      </c>
      <c r="S2273" s="8">
        <f t="shared" si="356"/>
        <v>38.674999999999997</v>
      </c>
      <c r="T2273" s="8">
        <f t="shared" si="357"/>
        <v>47.875</v>
      </c>
      <c r="U2273" s="7">
        <f t="shared" si="358"/>
        <v>46.341666666666661</v>
      </c>
      <c r="V2273" s="7">
        <f t="shared" si="359"/>
        <v>46.724999999999994</v>
      </c>
    </row>
    <row r="2274" spans="1:22" ht="13.5" x14ac:dyDescent="0.25">
      <c r="A2274" s="3">
        <f>RSI!A2274</f>
        <v>45314</v>
      </c>
      <c r="B2274" s="2">
        <f>RSI!B2274</f>
        <v>11.191000000000001</v>
      </c>
      <c r="C2274" s="2">
        <f>RSI!I2274</f>
        <v>50.75727158868763</v>
      </c>
      <c r="D2274" s="2">
        <f>MACD!E2274</f>
        <v>6.0670031891710607E-2</v>
      </c>
      <c r="E2274" s="2">
        <f>MACD!F2274</f>
        <v>0.12315607179270137</v>
      </c>
      <c r="F2274" s="2">
        <f>'Moving Avg'!D2274</f>
        <v>11.289199999999999</v>
      </c>
      <c r="G2274" s="2">
        <f>'Moving Avg'!F2274</f>
        <v>11.240399999999998</v>
      </c>
      <c r="H2274" s="2">
        <f>'Moving Avg'!G2274</f>
        <v>10.911099999999998</v>
      </c>
      <c r="I2274" s="2">
        <f>'Moving Avg'!H2274</f>
        <v>9.8003149999999959</v>
      </c>
      <c r="J2274" s="5" t="str">
        <f>OBV!F2274</f>
        <v>BEARISH</v>
      </c>
      <c r="K2274" s="5" t="str">
        <f>OBV!G2274</f>
        <v>NEUTRAL</v>
      </c>
      <c r="L2274" s="5" t="str">
        <f>OBV!H2274</f>
        <v>BEARISH DIVERGENCE</v>
      </c>
      <c r="M2274" s="7">
        <f t="shared" si="350"/>
        <v>25</v>
      </c>
      <c r="N2274" s="7">
        <f t="shared" si="351"/>
        <v>100</v>
      </c>
      <c r="O2274" s="7">
        <f t="shared" si="352"/>
        <v>50</v>
      </c>
      <c r="P2274" s="7">
        <f t="shared" si="353"/>
        <v>16.5</v>
      </c>
      <c r="Q2274" s="8">
        <f t="shared" si="354"/>
        <v>53.725000000000001</v>
      </c>
      <c r="R2274" s="8">
        <f t="shared" si="355"/>
        <v>46.625</v>
      </c>
      <c r="S2274" s="8">
        <f t="shared" si="356"/>
        <v>38.674999999999997</v>
      </c>
      <c r="T2274" s="8">
        <f t="shared" si="357"/>
        <v>47.875</v>
      </c>
      <c r="U2274" s="7">
        <f t="shared" si="358"/>
        <v>46.341666666666661</v>
      </c>
      <c r="V2274" s="7">
        <f t="shared" si="359"/>
        <v>46.724999999999994</v>
      </c>
    </row>
    <row r="2275" spans="1:22" ht="13.5" x14ac:dyDescent="0.25">
      <c r="A2275" s="3">
        <f>RSI!A2275</f>
        <v>45315</v>
      </c>
      <c r="B2275" s="2">
        <f>RSI!B2275</f>
        <v>11.016999999999999</v>
      </c>
      <c r="C2275" s="2">
        <f>RSI!I2275</f>
        <v>45.227344301892416</v>
      </c>
      <c r="D2275" s="2">
        <f>MACD!E2275</f>
        <v>3.9802957349454715E-2</v>
      </c>
      <c r="E2275" s="2">
        <f>MACD!F2275</f>
        <v>0.10648544890405205</v>
      </c>
      <c r="F2275" s="2">
        <f>'Moving Avg'!D2275</f>
        <v>11.219399999999998</v>
      </c>
      <c r="G2275" s="2">
        <f>'Moving Avg'!F2275</f>
        <v>11.222949999999999</v>
      </c>
      <c r="H2275" s="2">
        <f>'Moving Avg'!G2275</f>
        <v>10.925979999999997</v>
      </c>
      <c r="I2275" s="2">
        <f>'Moving Avg'!H2275</f>
        <v>9.8113949999999974</v>
      </c>
      <c r="J2275" s="5" t="str">
        <f>OBV!F2275</f>
        <v>BEARISH</v>
      </c>
      <c r="K2275" s="5" t="str">
        <f>OBV!G2275</f>
        <v>STRONG</v>
      </c>
      <c r="L2275" s="5" t="str">
        <f>OBV!H2275</f>
        <v>CONFIRMED BEARISH</v>
      </c>
      <c r="M2275" s="7">
        <f t="shared" si="350"/>
        <v>25</v>
      </c>
      <c r="N2275" s="7">
        <f t="shared" si="351"/>
        <v>100</v>
      </c>
      <c r="O2275" s="7">
        <f t="shared" si="352"/>
        <v>50</v>
      </c>
      <c r="P2275" s="7">
        <f t="shared" si="353"/>
        <v>33</v>
      </c>
      <c r="Q2275" s="8">
        <f t="shared" si="354"/>
        <v>56.2</v>
      </c>
      <c r="R2275" s="8">
        <f t="shared" si="355"/>
        <v>50.75</v>
      </c>
      <c r="S2275" s="8">
        <f t="shared" si="356"/>
        <v>46.1</v>
      </c>
      <c r="T2275" s="8">
        <f t="shared" si="357"/>
        <v>52</v>
      </c>
      <c r="U2275" s="7">
        <f t="shared" si="358"/>
        <v>51.016666666666673</v>
      </c>
      <c r="V2275" s="7">
        <f t="shared" si="359"/>
        <v>51.262500000000003</v>
      </c>
    </row>
    <row r="2276" spans="1:22" ht="13.5" x14ac:dyDescent="0.25">
      <c r="A2276" s="3">
        <f>RSI!A2276</f>
        <v>45316</v>
      </c>
      <c r="B2276" s="2">
        <f>RSI!B2276</f>
        <v>11.016999999999999</v>
      </c>
      <c r="C2276" s="2">
        <f>RSI!I2276</f>
        <v>45.227344301892416</v>
      </c>
      <c r="D2276" s="2">
        <f>MACD!E2276</f>
        <v>7.5553221370769919E-2</v>
      </c>
      <c r="E2276" s="2">
        <f>MACD!F2276</f>
        <v>0.10029900339739563</v>
      </c>
      <c r="F2276" s="2">
        <f>'Moving Avg'!D2276</f>
        <v>11.153</v>
      </c>
      <c r="G2276" s="2">
        <f>'Moving Avg'!F2276</f>
        <v>11.205499999999999</v>
      </c>
      <c r="H2276" s="2">
        <f>'Moving Avg'!G2276</f>
        <v>10.9482</v>
      </c>
      <c r="I2276" s="2">
        <f>'Moving Avg'!H2276</f>
        <v>9.8233599999999974</v>
      </c>
      <c r="J2276" s="5" t="str">
        <f>OBV!F2276</f>
        <v>BEARISH</v>
      </c>
      <c r="K2276" s="5" t="str">
        <f>OBV!G2276</f>
        <v>STRONG</v>
      </c>
      <c r="L2276" s="5" t="str">
        <f>OBV!H2276</f>
        <v>CONFIRMED BEARISH</v>
      </c>
      <c r="M2276" s="7">
        <f t="shared" si="350"/>
        <v>25</v>
      </c>
      <c r="N2276" s="7">
        <f t="shared" si="351"/>
        <v>100</v>
      </c>
      <c r="O2276" s="7">
        <f t="shared" si="352"/>
        <v>50</v>
      </c>
      <c r="P2276" s="7">
        <f t="shared" si="353"/>
        <v>33</v>
      </c>
      <c r="Q2276" s="8">
        <f t="shared" si="354"/>
        <v>56.2</v>
      </c>
      <c r="R2276" s="8">
        <f t="shared" si="355"/>
        <v>50.75</v>
      </c>
      <c r="S2276" s="8">
        <f t="shared" si="356"/>
        <v>46.1</v>
      </c>
      <c r="T2276" s="8">
        <f t="shared" si="357"/>
        <v>52</v>
      </c>
      <c r="U2276" s="7">
        <f t="shared" si="358"/>
        <v>51.016666666666673</v>
      </c>
      <c r="V2276" s="7">
        <f t="shared" si="359"/>
        <v>51.262500000000003</v>
      </c>
    </row>
    <row r="2277" spans="1:22" ht="13.5" x14ac:dyDescent="0.25">
      <c r="A2277" s="3">
        <f>RSI!A2277</f>
        <v>45317</v>
      </c>
      <c r="B2277" s="2">
        <f>RSI!B2277</f>
        <v>11.34</v>
      </c>
      <c r="C2277" s="2">
        <f>RSI!I2277</f>
        <v>55.633667738322835</v>
      </c>
      <c r="D2277" s="2">
        <f>MACD!E2277</f>
        <v>8.2752964163869791E-2</v>
      </c>
      <c r="E2277" s="2">
        <f>MACD!F2277</f>
        <v>9.6789795550690477E-2</v>
      </c>
      <c r="F2277" s="2">
        <f>'Moving Avg'!D2277</f>
        <v>11.166999999999998</v>
      </c>
      <c r="G2277" s="2">
        <f>'Moving Avg'!F2277</f>
        <v>11.221250000000001</v>
      </c>
      <c r="H2277" s="2">
        <f>'Moving Avg'!G2277</f>
        <v>10.97688</v>
      </c>
      <c r="I2277" s="2">
        <f>'Moving Avg'!H2277</f>
        <v>9.8371399999999962</v>
      </c>
      <c r="J2277" s="5" t="str">
        <f>OBV!F2277</f>
        <v>BEARISH</v>
      </c>
      <c r="K2277" s="5" t="str">
        <f>OBV!G2277</f>
        <v>NEUTRAL</v>
      </c>
      <c r="L2277" s="5" t="str">
        <f>OBV!H2277</f>
        <v>BEARISH DIVERGENCE</v>
      </c>
      <c r="M2277" s="7">
        <f t="shared" si="350"/>
        <v>25</v>
      </c>
      <c r="N2277" s="7">
        <f t="shared" si="351"/>
        <v>45</v>
      </c>
      <c r="O2277" s="7">
        <f t="shared" si="352"/>
        <v>50</v>
      </c>
      <c r="P2277" s="7">
        <f t="shared" si="353"/>
        <v>16.5</v>
      </c>
      <c r="Q2277" s="8">
        <f t="shared" si="354"/>
        <v>34.475000000000001</v>
      </c>
      <c r="R2277" s="8">
        <f t="shared" si="355"/>
        <v>35.625</v>
      </c>
      <c r="S2277" s="8">
        <f t="shared" si="356"/>
        <v>30.425000000000001</v>
      </c>
      <c r="T2277" s="8">
        <f t="shared" si="357"/>
        <v>34.125</v>
      </c>
      <c r="U2277" s="7">
        <f t="shared" si="358"/>
        <v>33.508333333333333</v>
      </c>
      <c r="V2277" s="7">
        <f t="shared" si="359"/>
        <v>33.662499999999994</v>
      </c>
    </row>
    <row r="2278" spans="1:22" ht="13.5" x14ac:dyDescent="0.25">
      <c r="A2278" s="3">
        <f>RSI!A2278</f>
        <v>45320</v>
      </c>
      <c r="B2278" s="2">
        <f>RSI!B2278</f>
        <v>11.34</v>
      </c>
      <c r="C2278" s="2">
        <f>RSI!I2278</f>
        <v>55.633667738322835</v>
      </c>
      <c r="D2278" s="2">
        <f>MACD!E2278</f>
        <v>3.4054723170843459E-2</v>
      </c>
      <c r="E2278" s="2">
        <f>MACD!F2278</f>
        <v>8.4242781074721079E-2</v>
      </c>
      <c r="F2278" s="2">
        <f>'Moving Avg'!D2278</f>
        <v>11.181000000000001</v>
      </c>
      <c r="G2278" s="2">
        <f>'Moving Avg'!F2278</f>
        <v>11.22035</v>
      </c>
      <c r="H2278" s="2">
        <f>'Moving Avg'!G2278</f>
        <v>10.998739999999998</v>
      </c>
      <c r="I2278" s="2">
        <f>'Moving Avg'!H2278</f>
        <v>9.850919999999995</v>
      </c>
      <c r="J2278" s="5" t="str">
        <f>OBV!F2278</f>
        <v>BEARISH</v>
      </c>
      <c r="K2278" s="5" t="str">
        <f>OBV!G2278</f>
        <v>NEUTRAL</v>
      </c>
      <c r="L2278" s="5" t="str">
        <f>OBV!H2278</f>
        <v>BEARISH DIVERGENCE</v>
      </c>
      <c r="M2278" s="7">
        <f t="shared" si="350"/>
        <v>25</v>
      </c>
      <c r="N2278" s="7">
        <f t="shared" si="351"/>
        <v>100</v>
      </c>
      <c r="O2278" s="7">
        <f t="shared" si="352"/>
        <v>50</v>
      </c>
      <c r="P2278" s="7">
        <f t="shared" si="353"/>
        <v>16.5</v>
      </c>
      <c r="Q2278" s="8">
        <f t="shared" si="354"/>
        <v>53.725000000000001</v>
      </c>
      <c r="R2278" s="8">
        <f t="shared" si="355"/>
        <v>46.625</v>
      </c>
      <c r="S2278" s="8">
        <f t="shared" si="356"/>
        <v>38.674999999999997</v>
      </c>
      <c r="T2278" s="8">
        <f t="shared" si="357"/>
        <v>47.875</v>
      </c>
      <c r="U2278" s="7">
        <f t="shared" si="358"/>
        <v>46.341666666666661</v>
      </c>
      <c r="V2278" s="7">
        <f t="shared" si="359"/>
        <v>46.724999999999994</v>
      </c>
    </row>
    <row r="2279" spans="1:22" ht="13.5" x14ac:dyDescent="0.25">
      <c r="A2279" s="3">
        <f>RSI!A2279</f>
        <v>45321</v>
      </c>
      <c r="B2279" s="2">
        <f>RSI!B2279</f>
        <v>11.34</v>
      </c>
      <c r="C2279" s="2">
        <f>RSI!I2279</f>
        <v>55.633667738322835</v>
      </c>
      <c r="D2279" s="2">
        <f>MACD!E2279</f>
        <v>-8.1681690393153872E-3</v>
      </c>
      <c r="E2279" s="2">
        <f>MACD!F2279</f>
        <v>6.5760591051913786E-2</v>
      </c>
      <c r="F2279" s="2">
        <f>'Moving Avg'!D2279</f>
        <v>11.210800000000001</v>
      </c>
      <c r="G2279" s="2">
        <f>'Moving Avg'!F2279</f>
        <v>11.21945</v>
      </c>
      <c r="H2279" s="2">
        <f>'Moving Avg'!G2279</f>
        <v>11.020239999999996</v>
      </c>
      <c r="I2279" s="2">
        <f>'Moving Avg'!H2279</f>
        <v>9.8637349999999948</v>
      </c>
      <c r="J2279" s="5" t="str">
        <f>OBV!F2279</f>
        <v>BULLISH</v>
      </c>
      <c r="K2279" s="5" t="str">
        <f>OBV!G2279</f>
        <v>NEUTRAL</v>
      </c>
      <c r="L2279" s="5" t="str">
        <f>OBV!H2279</f>
        <v>CONFIRMED BULLISH</v>
      </c>
      <c r="M2279" s="7">
        <f t="shared" si="350"/>
        <v>25</v>
      </c>
      <c r="N2279" s="7">
        <f t="shared" si="351"/>
        <v>100</v>
      </c>
      <c r="O2279" s="7">
        <f t="shared" si="352"/>
        <v>50</v>
      </c>
      <c r="P2279" s="7">
        <f t="shared" si="353"/>
        <v>83.5</v>
      </c>
      <c r="Q2279" s="8">
        <f t="shared" si="354"/>
        <v>63.774999999999999</v>
      </c>
      <c r="R2279" s="8">
        <f t="shared" si="355"/>
        <v>63.375</v>
      </c>
      <c r="S2279" s="8">
        <f t="shared" si="356"/>
        <v>68.825000000000003</v>
      </c>
      <c r="T2279" s="8">
        <f t="shared" si="357"/>
        <v>64.625</v>
      </c>
      <c r="U2279" s="7">
        <f t="shared" si="358"/>
        <v>65.325000000000003</v>
      </c>
      <c r="V2279" s="7">
        <f t="shared" si="359"/>
        <v>65.150000000000006</v>
      </c>
    </row>
    <row r="2280" spans="1:22" ht="13.5" x14ac:dyDescent="0.25">
      <c r="A2280" s="3">
        <f>RSI!A2280</f>
        <v>45322</v>
      </c>
      <c r="B2280" s="2">
        <f>RSI!B2280</f>
        <v>11.34</v>
      </c>
      <c r="C2280" s="2">
        <f>RSI!I2280</f>
        <v>55.633667738322835</v>
      </c>
      <c r="D2280" s="2">
        <f>MACD!E2280</f>
        <v>8.8556979645684208E-3</v>
      </c>
      <c r="E2280" s="2">
        <f>MACD!F2280</f>
        <v>5.437961243444471E-2</v>
      </c>
      <c r="F2280" s="2">
        <f>'Moving Avg'!D2280</f>
        <v>11.275400000000001</v>
      </c>
      <c r="G2280" s="2">
        <f>'Moving Avg'!F2280</f>
        <v>11.21815</v>
      </c>
      <c r="H2280" s="2">
        <f>'Moving Avg'!G2280</f>
        <v>11.041579999999996</v>
      </c>
      <c r="I2280" s="2">
        <f>'Moving Avg'!H2280</f>
        <v>9.8766299999999951</v>
      </c>
      <c r="J2280" s="5" t="str">
        <f>OBV!F2280</f>
        <v>BULLISH</v>
      </c>
      <c r="K2280" s="5" t="str">
        <f>OBV!G2280</f>
        <v>NEUTRAL</v>
      </c>
      <c r="L2280" s="5" t="str">
        <f>OBV!H2280</f>
        <v>CONFIRMED BULLISH</v>
      </c>
      <c r="M2280" s="7">
        <f t="shared" si="350"/>
        <v>25</v>
      </c>
      <c r="N2280" s="7">
        <f t="shared" si="351"/>
        <v>100</v>
      </c>
      <c r="O2280" s="7">
        <f t="shared" si="352"/>
        <v>50</v>
      </c>
      <c r="P2280" s="7">
        <f t="shared" si="353"/>
        <v>83.5</v>
      </c>
      <c r="Q2280" s="8">
        <f t="shared" si="354"/>
        <v>63.774999999999999</v>
      </c>
      <c r="R2280" s="8">
        <f t="shared" si="355"/>
        <v>63.375</v>
      </c>
      <c r="S2280" s="8">
        <f t="shared" si="356"/>
        <v>68.825000000000003</v>
      </c>
      <c r="T2280" s="8">
        <f t="shared" si="357"/>
        <v>64.625</v>
      </c>
      <c r="U2280" s="7">
        <f t="shared" si="358"/>
        <v>65.325000000000003</v>
      </c>
      <c r="V2280" s="7">
        <f t="shared" si="359"/>
        <v>65.150000000000006</v>
      </c>
    </row>
    <row r="2281" spans="1:22" ht="13.5" x14ac:dyDescent="0.25">
      <c r="A2281" s="3">
        <f>RSI!A2281</f>
        <v>45323</v>
      </c>
      <c r="B2281" s="2">
        <f>RSI!B2281</f>
        <v>11.34</v>
      </c>
      <c r="C2281" s="2">
        <f>RSI!I2281</f>
        <v>55.633667738322835</v>
      </c>
      <c r="D2281" s="2">
        <f>MACD!E2281</f>
        <v>1.9773477549211549E-2</v>
      </c>
      <c r="E2281" s="2">
        <f>MACD!F2281</f>
        <v>4.7458385457398077E-2</v>
      </c>
      <c r="F2281" s="2">
        <f>'Moving Avg'!D2281</f>
        <v>11.34</v>
      </c>
      <c r="G2281" s="2">
        <f>'Moving Avg'!F2281</f>
        <v>11.217699999999999</v>
      </c>
      <c r="H2281" s="2">
        <f>'Moving Avg'!G2281</f>
        <v>11.068159999999995</v>
      </c>
      <c r="I2281" s="2">
        <f>'Moving Avg'!H2281</f>
        <v>9.8895249999999937</v>
      </c>
      <c r="J2281" s="5" t="str">
        <f>OBV!F2281</f>
        <v>BULLISH</v>
      </c>
      <c r="K2281" s="5" t="str">
        <f>OBV!G2281</f>
        <v>NEUTRAL</v>
      </c>
      <c r="L2281" s="5" t="str">
        <f>OBV!H2281</f>
        <v>CONFIRMED BULLISH</v>
      </c>
      <c r="M2281" s="7">
        <f t="shared" si="350"/>
        <v>25</v>
      </c>
      <c r="N2281" s="7">
        <f t="shared" si="351"/>
        <v>100</v>
      </c>
      <c r="O2281" s="7">
        <f t="shared" si="352"/>
        <v>50</v>
      </c>
      <c r="P2281" s="7">
        <f t="shared" si="353"/>
        <v>83.5</v>
      </c>
      <c r="Q2281" s="8">
        <f t="shared" si="354"/>
        <v>63.774999999999999</v>
      </c>
      <c r="R2281" s="8">
        <f t="shared" si="355"/>
        <v>63.375</v>
      </c>
      <c r="S2281" s="8">
        <f t="shared" si="356"/>
        <v>68.825000000000003</v>
      </c>
      <c r="T2281" s="8">
        <f t="shared" si="357"/>
        <v>64.625</v>
      </c>
      <c r="U2281" s="7">
        <f t="shared" si="358"/>
        <v>65.325000000000003</v>
      </c>
      <c r="V2281" s="7">
        <f t="shared" si="359"/>
        <v>65.150000000000006</v>
      </c>
    </row>
    <row r="2282" spans="1:22" ht="13.5" x14ac:dyDescent="0.25">
      <c r="A2282" s="3">
        <f>RSI!A2282</f>
        <v>45324</v>
      </c>
      <c r="B2282" s="2">
        <f>RSI!B2282</f>
        <v>11.323</v>
      </c>
      <c r="C2282" s="2">
        <f>RSI!I2282</f>
        <v>54.839347521531835</v>
      </c>
      <c r="D2282" s="2">
        <f>MACD!E2282</f>
        <v>1.7309931895592712E-2</v>
      </c>
      <c r="E2282" s="2">
        <f>MACD!F2282</f>
        <v>4.1428694745037006E-2</v>
      </c>
      <c r="F2282" s="2">
        <f>'Moving Avg'!D2282</f>
        <v>11.336600000000001</v>
      </c>
      <c r="G2282" s="2">
        <f>'Moving Avg'!F2282</f>
        <v>11.2164</v>
      </c>
      <c r="H2282" s="2">
        <f>'Moving Avg'!G2282</f>
        <v>11.093519999999994</v>
      </c>
      <c r="I2282" s="2">
        <f>'Moving Avg'!H2282</f>
        <v>9.9038249999999941</v>
      </c>
      <c r="J2282" s="5" t="str">
        <f>OBV!F2282</f>
        <v>BEARISH</v>
      </c>
      <c r="K2282" s="5" t="str">
        <f>OBV!G2282</f>
        <v>NEUTRAL</v>
      </c>
      <c r="L2282" s="5" t="str">
        <f>OBV!H2282</f>
        <v>CONFIRMED BEARISH</v>
      </c>
      <c r="M2282" s="7">
        <f t="shared" si="350"/>
        <v>25</v>
      </c>
      <c r="N2282" s="7">
        <f t="shared" si="351"/>
        <v>100</v>
      </c>
      <c r="O2282" s="7">
        <f t="shared" si="352"/>
        <v>50</v>
      </c>
      <c r="P2282" s="7">
        <f t="shared" si="353"/>
        <v>16.5</v>
      </c>
      <c r="Q2282" s="8">
        <f t="shared" si="354"/>
        <v>53.725000000000001</v>
      </c>
      <c r="R2282" s="8">
        <f t="shared" si="355"/>
        <v>46.625</v>
      </c>
      <c r="S2282" s="8">
        <f t="shared" si="356"/>
        <v>38.674999999999997</v>
      </c>
      <c r="T2282" s="8">
        <f t="shared" si="357"/>
        <v>47.875</v>
      </c>
      <c r="U2282" s="7">
        <f t="shared" si="358"/>
        <v>46.341666666666661</v>
      </c>
      <c r="V2282" s="7">
        <f t="shared" si="359"/>
        <v>46.724999999999994</v>
      </c>
    </row>
    <row r="2283" spans="1:22" ht="13.5" x14ac:dyDescent="0.25">
      <c r="A2283" s="3">
        <f>RSI!A2283</f>
        <v>45327</v>
      </c>
      <c r="B2283" s="2">
        <f>RSI!B2283</f>
        <v>11.052</v>
      </c>
      <c r="C2283" s="2">
        <f>RSI!I2283</f>
        <v>44.043738409802444</v>
      </c>
      <c r="D2283" s="2">
        <f>MACD!E2283</f>
        <v>3.4652624823433342E-2</v>
      </c>
      <c r="E2283" s="2">
        <f>MACD!F2283</f>
        <v>4.0073480760716276E-2</v>
      </c>
      <c r="F2283" s="2">
        <f>'Moving Avg'!D2283</f>
        <v>11.279</v>
      </c>
      <c r="G2283" s="2">
        <f>'Moving Avg'!F2283</f>
        <v>11.21815</v>
      </c>
      <c r="H2283" s="2">
        <f>'Moving Avg'!G2283</f>
        <v>11.114339999999993</v>
      </c>
      <c r="I2283" s="2">
        <f>'Moving Avg'!H2283</f>
        <v>9.9173749999999945</v>
      </c>
      <c r="J2283" s="5" t="str">
        <f>OBV!F2283</f>
        <v>BEARISH</v>
      </c>
      <c r="K2283" s="5" t="str">
        <f>OBV!G2283</f>
        <v>NEUTRAL</v>
      </c>
      <c r="L2283" s="5" t="str">
        <f>OBV!H2283</f>
        <v>CONFIRMED BEARISH</v>
      </c>
      <c r="M2283" s="7">
        <f t="shared" si="350"/>
        <v>25</v>
      </c>
      <c r="N2283" s="7">
        <f t="shared" si="351"/>
        <v>45</v>
      </c>
      <c r="O2283" s="7">
        <f t="shared" si="352"/>
        <v>50</v>
      </c>
      <c r="P2283" s="7">
        <f t="shared" si="353"/>
        <v>16.5</v>
      </c>
      <c r="Q2283" s="8">
        <f t="shared" si="354"/>
        <v>34.475000000000001</v>
      </c>
      <c r="R2283" s="8">
        <f t="shared" si="355"/>
        <v>35.625</v>
      </c>
      <c r="S2283" s="8">
        <f t="shared" si="356"/>
        <v>30.425000000000001</v>
      </c>
      <c r="T2283" s="8">
        <f t="shared" si="357"/>
        <v>34.125</v>
      </c>
      <c r="U2283" s="7">
        <f t="shared" si="358"/>
        <v>33.508333333333333</v>
      </c>
      <c r="V2283" s="7">
        <f t="shared" si="359"/>
        <v>33.662499999999994</v>
      </c>
    </row>
    <row r="2284" spans="1:22" ht="13.5" x14ac:dyDescent="0.25">
      <c r="A2284" s="3">
        <f>RSI!A2284</f>
        <v>45328</v>
      </c>
      <c r="B2284" s="2">
        <f>RSI!B2284</f>
        <v>11.314</v>
      </c>
      <c r="C2284" s="2">
        <f>RSI!I2284</f>
        <v>53.561771316928123</v>
      </c>
      <c r="D2284" s="2">
        <f>MACD!E2284</f>
        <v>1.8768379968344462E-2</v>
      </c>
      <c r="E2284" s="2">
        <f>MACD!F2284</f>
        <v>3.581246060224192E-2</v>
      </c>
      <c r="F2284" s="2">
        <f>'Moving Avg'!D2284</f>
        <v>11.2738</v>
      </c>
      <c r="G2284" s="2">
        <f>'Moving Avg'!F2284</f>
        <v>11.233000000000001</v>
      </c>
      <c r="H2284" s="2">
        <f>'Moving Avg'!G2284</f>
        <v>11.142139999999992</v>
      </c>
      <c r="I2284" s="2">
        <f>'Moving Avg'!H2284</f>
        <v>9.9316299999999931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25</v>
      </c>
      <c r="N2284" s="7">
        <f t="shared" si="351"/>
        <v>45</v>
      </c>
      <c r="O2284" s="7">
        <f t="shared" si="352"/>
        <v>50</v>
      </c>
      <c r="P2284" s="7">
        <f t="shared" si="353"/>
        <v>16.5</v>
      </c>
      <c r="Q2284" s="8">
        <f t="shared" si="354"/>
        <v>34.475000000000001</v>
      </c>
      <c r="R2284" s="8">
        <f t="shared" si="355"/>
        <v>35.625</v>
      </c>
      <c r="S2284" s="8">
        <f t="shared" si="356"/>
        <v>30.425000000000001</v>
      </c>
      <c r="T2284" s="8">
        <f t="shared" si="357"/>
        <v>34.125</v>
      </c>
      <c r="U2284" s="7">
        <f t="shared" si="358"/>
        <v>33.508333333333333</v>
      </c>
      <c r="V2284" s="7">
        <f t="shared" si="359"/>
        <v>33.662499999999994</v>
      </c>
    </row>
    <row r="2285" spans="1:22" ht="13.5" x14ac:dyDescent="0.25">
      <c r="A2285" s="3">
        <f>RSI!A2285</f>
        <v>45329</v>
      </c>
      <c r="B2285" s="2">
        <f>RSI!B2285</f>
        <v>11.314</v>
      </c>
      <c r="C2285" s="2">
        <f>RSI!I2285</f>
        <v>53.561771316928123</v>
      </c>
      <c r="D2285" s="2">
        <f>MACD!E2285</f>
        <v>-2.2061366057362974E-2</v>
      </c>
      <c r="E2285" s="2">
        <f>MACD!F2285</f>
        <v>2.4237695270320943E-2</v>
      </c>
      <c r="F2285" s="2">
        <f>'Moving Avg'!D2285</f>
        <v>11.268600000000001</v>
      </c>
      <c r="G2285" s="2">
        <f>'Moving Avg'!F2285</f>
        <v>11.247449999999999</v>
      </c>
      <c r="H2285" s="2">
        <f>'Moving Avg'!G2285</f>
        <v>11.169939999999992</v>
      </c>
      <c r="I2285" s="2">
        <f>'Moving Avg'!H2285</f>
        <v>9.9458849999999934</v>
      </c>
      <c r="J2285" s="5" t="str">
        <f>OBV!F2285</f>
        <v>BEARISH</v>
      </c>
      <c r="K2285" s="5" t="str">
        <f>OBV!G2285</f>
        <v>NEUTRAL</v>
      </c>
      <c r="L2285" s="5" t="str">
        <f>OBV!H2285</f>
        <v>CONFIRMED BEARISH</v>
      </c>
      <c r="M2285" s="7">
        <f t="shared" si="350"/>
        <v>25</v>
      </c>
      <c r="N2285" s="7">
        <f t="shared" si="351"/>
        <v>100</v>
      </c>
      <c r="O2285" s="7">
        <f t="shared" si="352"/>
        <v>50</v>
      </c>
      <c r="P2285" s="7">
        <f t="shared" si="353"/>
        <v>16.5</v>
      </c>
      <c r="Q2285" s="8">
        <f t="shared" si="354"/>
        <v>53.725000000000001</v>
      </c>
      <c r="R2285" s="8">
        <f t="shared" si="355"/>
        <v>46.625</v>
      </c>
      <c r="S2285" s="8">
        <f t="shared" si="356"/>
        <v>38.674999999999997</v>
      </c>
      <c r="T2285" s="8">
        <f t="shared" si="357"/>
        <v>47.875</v>
      </c>
      <c r="U2285" s="7">
        <f t="shared" si="358"/>
        <v>46.341666666666661</v>
      </c>
      <c r="V2285" s="7">
        <f t="shared" si="359"/>
        <v>46.724999999999994</v>
      </c>
    </row>
    <row r="2286" spans="1:22" ht="13.5" x14ac:dyDescent="0.25">
      <c r="A2286" s="3">
        <f>RSI!A2286</f>
        <v>45330</v>
      </c>
      <c r="B2286" s="2">
        <f>RSI!B2286</f>
        <v>11.279</v>
      </c>
      <c r="C2286" s="2">
        <f>RSI!I2286</f>
        <v>52.186486376230818</v>
      </c>
      <c r="D2286" s="2">
        <f>MACD!E2286</f>
        <v>-5.459109452699451E-2</v>
      </c>
      <c r="E2286" s="2">
        <f>MACD!F2286</f>
        <v>8.4719373108578522E-3</v>
      </c>
      <c r="F2286" s="2">
        <f>'Moving Avg'!D2286</f>
        <v>11.256399999999999</v>
      </c>
      <c r="G2286" s="2">
        <f>'Moving Avg'!F2286</f>
        <v>11.243099999999998</v>
      </c>
      <c r="H2286" s="2">
        <f>'Moving Avg'!G2286</f>
        <v>11.197039999999991</v>
      </c>
      <c r="I2286" s="2">
        <f>'Moving Avg'!H2286</f>
        <v>9.9603699999999922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  <c r="M2286" s="7">
        <f t="shared" si="350"/>
        <v>25</v>
      </c>
      <c r="N2286" s="7">
        <f t="shared" si="351"/>
        <v>100</v>
      </c>
      <c r="O2286" s="7">
        <f t="shared" si="352"/>
        <v>50</v>
      </c>
      <c r="P2286" s="7">
        <f t="shared" si="353"/>
        <v>16.5</v>
      </c>
      <c r="Q2286" s="8">
        <f t="shared" si="354"/>
        <v>53.725000000000001</v>
      </c>
      <c r="R2286" s="8">
        <f t="shared" si="355"/>
        <v>46.625</v>
      </c>
      <c r="S2286" s="8">
        <f t="shared" si="356"/>
        <v>38.674999999999997</v>
      </c>
      <c r="T2286" s="8">
        <f t="shared" si="357"/>
        <v>47.875</v>
      </c>
      <c r="U2286" s="7">
        <f t="shared" si="358"/>
        <v>46.341666666666661</v>
      </c>
      <c r="V2286" s="7">
        <f t="shared" si="359"/>
        <v>46.724999999999994</v>
      </c>
    </row>
    <row r="2287" spans="1:22" ht="13.5" x14ac:dyDescent="0.25">
      <c r="A2287" s="3">
        <f>RSI!A2287</f>
        <v>45331</v>
      </c>
      <c r="B2287" s="2">
        <f>RSI!B2287</f>
        <v>11.279</v>
      </c>
      <c r="C2287" s="2">
        <f>RSI!I2287</f>
        <v>52.186486376230818</v>
      </c>
      <c r="D2287" s="2">
        <f>MACD!E2287</f>
        <v>-3.2748675584089781E-2</v>
      </c>
      <c r="E2287" s="2">
        <f>MACD!F2287</f>
        <v>2.2781473186832529E-4</v>
      </c>
      <c r="F2287" s="2">
        <f>'Moving Avg'!D2287</f>
        <v>11.2476</v>
      </c>
      <c r="G2287" s="2">
        <f>'Moving Avg'!F2287</f>
        <v>11.23875</v>
      </c>
      <c r="H2287" s="2">
        <f>'Moving Avg'!G2287</f>
        <v>11.21557999999999</v>
      </c>
      <c r="I2287" s="2">
        <f>'Moving Avg'!H2287</f>
        <v>9.9750949999999925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  <c r="M2287" s="7">
        <f t="shared" si="350"/>
        <v>25</v>
      </c>
      <c r="N2287" s="7">
        <f t="shared" si="351"/>
        <v>100</v>
      </c>
      <c r="O2287" s="7">
        <f t="shared" si="352"/>
        <v>50</v>
      </c>
      <c r="P2287" s="7">
        <f t="shared" si="353"/>
        <v>16.5</v>
      </c>
      <c r="Q2287" s="8">
        <f t="shared" si="354"/>
        <v>53.725000000000001</v>
      </c>
      <c r="R2287" s="8">
        <f t="shared" si="355"/>
        <v>46.625</v>
      </c>
      <c r="S2287" s="8">
        <f t="shared" si="356"/>
        <v>38.674999999999997</v>
      </c>
      <c r="T2287" s="8">
        <f t="shared" si="357"/>
        <v>47.875</v>
      </c>
      <c r="U2287" s="7">
        <f t="shared" si="358"/>
        <v>46.341666666666661</v>
      </c>
      <c r="V2287" s="7">
        <f t="shared" si="359"/>
        <v>46.724999999999994</v>
      </c>
    </row>
    <row r="2288" spans="1:22" ht="13.5" x14ac:dyDescent="0.25">
      <c r="A2288" s="3">
        <f>RSI!A2288</f>
        <v>45334</v>
      </c>
      <c r="B2288" s="2">
        <f>RSI!B2288</f>
        <v>11.279</v>
      </c>
      <c r="C2288" s="2">
        <f>RSI!I2288</f>
        <v>52.186486376230832</v>
      </c>
      <c r="D2288" s="2">
        <f>MACD!E2288</f>
        <v>-1.4567308314475724E-2</v>
      </c>
      <c r="E2288" s="2">
        <f>MACD!F2288</f>
        <v>-2.7312098774004848E-3</v>
      </c>
      <c r="F2288" s="2">
        <f>'Moving Avg'!D2288</f>
        <v>11.292999999999997</v>
      </c>
      <c r="G2288" s="2">
        <f>'Moving Avg'!F2288</f>
        <v>11.251849999999999</v>
      </c>
      <c r="H2288" s="2">
        <f>'Moving Avg'!G2288</f>
        <v>11.234119999999992</v>
      </c>
      <c r="I2288" s="2">
        <f>'Moving Avg'!H2288</f>
        <v>9.9899849999999919</v>
      </c>
      <c r="J2288" s="5" t="str">
        <f>OBV!F2288</f>
        <v>BEARISH</v>
      </c>
      <c r="K2288" s="5" t="str">
        <f>OBV!G2288</f>
        <v>NEUTRAL</v>
      </c>
      <c r="L2288" s="5" t="str">
        <f>OBV!H2288</f>
        <v>BEARISH DIVERGENCE</v>
      </c>
      <c r="M2288" s="7">
        <f t="shared" si="350"/>
        <v>25</v>
      </c>
      <c r="N2288" s="7">
        <f t="shared" si="351"/>
        <v>45</v>
      </c>
      <c r="O2288" s="7">
        <f t="shared" si="352"/>
        <v>50</v>
      </c>
      <c r="P2288" s="7">
        <f t="shared" si="353"/>
        <v>16.5</v>
      </c>
      <c r="Q2288" s="8">
        <f t="shared" si="354"/>
        <v>34.475000000000001</v>
      </c>
      <c r="R2288" s="8">
        <f t="shared" si="355"/>
        <v>35.625</v>
      </c>
      <c r="S2288" s="8">
        <f t="shared" si="356"/>
        <v>30.425000000000001</v>
      </c>
      <c r="T2288" s="8">
        <f t="shared" si="357"/>
        <v>34.125</v>
      </c>
      <c r="U2288" s="7">
        <f t="shared" si="358"/>
        <v>33.508333333333333</v>
      </c>
      <c r="V2288" s="7">
        <f t="shared" si="359"/>
        <v>33.662499999999994</v>
      </c>
    </row>
    <row r="2289" spans="1:22" ht="13.5" x14ac:dyDescent="0.25">
      <c r="A2289" s="3">
        <f>RSI!A2289</f>
        <v>45335</v>
      </c>
      <c r="B2289" s="2">
        <f>RSI!B2289</f>
        <v>11.279</v>
      </c>
      <c r="C2289" s="2">
        <f>RSI!I2289</f>
        <v>52.186486376230818</v>
      </c>
      <c r="D2289" s="2">
        <f>MACD!E2289</f>
        <v>5.3851855846431818E-4</v>
      </c>
      <c r="E2289" s="2">
        <f>MACD!F2289</f>
        <v>-2.0772641902275244E-3</v>
      </c>
      <c r="F2289" s="2">
        <f>'Moving Avg'!D2289</f>
        <v>11.285999999999998</v>
      </c>
      <c r="G2289" s="2">
        <f>'Moving Avg'!F2289</f>
        <v>11.264949999999999</v>
      </c>
      <c r="H2289" s="2">
        <f>'Moving Avg'!G2289</f>
        <v>11.252139999999992</v>
      </c>
      <c r="I2289" s="2">
        <f>'Moving Avg'!H2289</f>
        <v>10.004669999999992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  <c r="M2289" s="7">
        <f t="shared" si="350"/>
        <v>25</v>
      </c>
      <c r="N2289" s="7">
        <f t="shared" si="351"/>
        <v>0</v>
      </c>
      <c r="O2289" s="7">
        <f t="shared" si="352"/>
        <v>50</v>
      </c>
      <c r="P2289" s="7">
        <f t="shared" si="353"/>
        <v>16.5</v>
      </c>
      <c r="Q2289" s="8">
        <f t="shared" si="354"/>
        <v>18.725000000000001</v>
      </c>
      <c r="R2289" s="8">
        <f t="shared" si="355"/>
        <v>26.625</v>
      </c>
      <c r="S2289" s="8">
        <f t="shared" si="356"/>
        <v>23.675000000000001</v>
      </c>
      <c r="T2289" s="8">
        <f t="shared" si="357"/>
        <v>22.875</v>
      </c>
      <c r="U2289" s="7">
        <f t="shared" si="358"/>
        <v>23.008333333333336</v>
      </c>
      <c r="V2289" s="7">
        <f t="shared" si="359"/>
        <v>22.975000000000001</v>
      </c>
    </row>
    <row r="2290" spans="1:22" ht="13.5" x14ac:dyDescent="0.25">
      <c r="A2290" s="3">
        <f>RSI!A2290</f>
        <v>45336</v>
      </c>
      <c r="B2290" s="2">
        <f>RSI!B2290</f>
        <v>11.279</v>
      </c>
      <c r="C2290" s="2">
        <f>RSI!I2290</f>
        <v>52.186486376230818</v>
      </c>
      <c r="D2290" s="2">
        <f>MACD!E2290</f>
        <v>1.3062587834317796E-2</v>
      </c>
      <c r="E2290" s="2">
        <f>MACD!F2290</f>
        <v>9.5070621468153985E-4</v>
      </c>
      <c r="F2290" s="2">
        <f>'Moving Avg'!D2290</f>
        <v>11.279</v>
      </c>
      <c r="G2290" s="2">
        <f>'Moving Avg'!F2290</f>
        <v>11.260599999999998</v>
      </c>
      <c r="H2290" s="2">
        <f>'Moving Avg'!G2290</f>
        <v>11.267879999999996</v>
      </c>
      <c r="I2290" s="2">
        <f>'Moving Avg'!H2290</f>
        <v>10.019354999999992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25</v>
      </c>
      <c r="N2290" s="7">
        <f t="shared" si="351"/>
        <v>0</v>
      </c>
      <c r="O2290" s="7">
        <f t="shared" si="352"/>
        <v>50</v>
      </c>
      <c r="P2290" s="7">
        <f t="shared" si="353"/>
        <v>16.5</v>
      </c>
      <c r="Q2290" s="8">
        <f t="shared" si="354"/>
        <v>18.725000000000001</v>
      </c>
      <c r="R2290" s="8">
        <f t="shared" si="355"/>
        <v>26.625</v>
      </c>
      <c r="S2290" s="8">
        <f t="shared" si="356"/>
        <v>23.675000000000001</v>
      </c>
      <c r="T2290" s="8">
        <f t="shared" si="357"/>
        <v>22.875</v>
      </c>
      <c r="U2290" s="7">
        <f t="shared" si="358"/>
        <v>23.008333333333336</v>
      </c>
      <c r="V2290" s="7">
        <f t="shared" si="359"/>
        <v>22.975000000000001</v>
      </c>
    </row>
    <row r="2291" spans="1:22" ht="13.5" x14ac:dyDescent="0.25">
      <c r="A2291" s="3">
        <f>RSI!A2291</f>
        <v>45337</v>
      </c>
      <c r="B2291" s="2">
        <f>RSI!B2291</f>
        <v>11.138999999999999</v>
      </c>
      <c r="C2291" s="2">
        <f>RSI!I2291</f>
        <v>45.428063137809872</v>
      </c>
      <c r="D2291" s="2">
        <f>MACD!E2291</f>
        <v>3.3791558488228901E-2</v>
      </c>
      <c r="E2291" s="2">
        <f>MACD!F2291</f>
        <v>7.518876669391013E-3</v>
      </c>
      <c r="F2291" s="2">
        <f>'Moving Avg'!D2291</f>
        <v>11.250999999999999</v>
      </c>
      <c r="G2291" s="2">
        <f>'Moving Avg'!F2291</f>
        <v>11.2501</v>
      </c>
      <c r="H2291" s="2">
        <f>'Moving Avg'!G2291</f>
        <v>11.279419999999995</v>
      </c>
      <c r="I2291" s="2">
        <f>'Moving Avg'!H2291</f>
        <v>10.033339999999992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25</v>
      </c>
      <c r="N2291" s="7">
        <f t="shared" si="351"/>
        <v>0</v>
      </c>
      <c r="O2291" s="7">
        <f t="shared" si="352"/>
        <v>50</v>
      </c>
      <c r="P2291" s="7">
        <f t="shared" si="353"/>
        <v>16.5</v>
      </c>
      <c r="Q2291" s="8">
        <f t="shared" si="354"/>
        <v>18.725000000000001</v>
      </c>
      <c r="R2291" s="8">
        <f t="shared" si="355"/>
        <v>26.625</v>
      </c>
      <c r="S2291" s="8">
        <f t="shared" si="356"/>
        <v>23.675000000000001</v>
      </c>
      <c r="T2291" s="8">
        <f t="shared" si="357"/>
        <v>22.875</v>
      </c>
      <c r="U2291" s="7">
        <f t="shared" si="358"/>
        <v>23.008333333333336</v>
      </c>
      <c r="V2291" s="7">
        <f t="shared" si="359"/>
        <v>22.975000000000001</v>
      </c>
    </row>
    <row r="2292" spans="1:22" ht="13.5" x14ac:dyDescent="0.25">
      <c r="A2292" s="3">
        <f>RSI!A2292</f>
        <v>45338</v>
      </c>
      <c r="B2292" s="2">
        <f>RSI!B2292</f>
        <v>11.183</v>
      </c>
      <c r="C2292" s="2">
        <f>RSI!I2292</f>
        <v>47.719644008463199</v>
      </c>
      <c r="D2292" s="2">
        <f>MACD!E2292</f>
        <v>4.6063070442283305E-2</v>
      </c>
      <c r="E2292" s="2">
        <f>MACD!F2292</f>
        <v>1.5227715423969472E-2</v>
      </c>
      <c r="F2292" s="2">
        <f>'Moving Avg'!D2292</f>
        <v>11.2318</v>
      </c>
      <c r="G2292" s="2">
        <f>'Moving Avg'!F2292</f>
        <v>11.245749999999997</v>
      </c>
      <c r="H2292" s="2">
        <f>'Moving Avg'!G2292</f>
        <v>11.292019999999996</v>
      </c>
      <c r="I2292" s="2">
        <f>'Moving Avg'!H2292</f>
        <v>10.047544999999991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0</v>
      </c>
      <c r="O2292" s="7">
        <f t="shared" si="352"/>
        <v>50</v>
      </c>
      <c r="P2292" s="7">
        <f t="shared" si="353"/>
        <v>16.5</v>
      </c>
      <c r="Q2292" s="8">
        <f t="shared" si="354"/>
        <v>18.725000000000001</v>
      </c>
      <c r="R2292" s="8">
        <f t="shared" si="355"/>
        <v>26.625</v>
      </c>
      <c r="S2292" s="8">
        <f t="shared" si="356"/>
        <v>23.675000000000001</v>
      </c>
      <c r="T2292" s="8">
        <f t="shared" si="357"/>
        <v>22.875</v>
      </c>
      <c r="U2292" s="7">
        <f t="shared" si="358"/>
        <v>23.008333333333336</v>
      </c>
      <c r="V2292" s="7">
        <f t="shared" si="359"/>
        <v>22.975000000000001</v>
      </c>
    </row>
    <row r="2293" spans="1:22" ht="13.5" x14ac:dyDescent="0.25">
      <c r="A2293" s="3">
        <f>RSI!A2293</f>
        <v>45341</v>
      </c>
      <c r="B2293" s="2">
        <f>RSI!B2293</f>
        <v>11.103999999999999</v>
      </c>
      <c r="C2293" s="2">
        <f>RSI!I2293</f>
        <v>44.136053208700126</v>
      </c>
      <c r="D2293" s="2">
        <f>MACD!E2293</f>
        <v>2.0907553364207132E-2</v>
      </c>
      <c r="E2293" s="2">
        <f>MACD!F2293</f>
        <v>1.6363683012017006E-2</v>
      </c>
      <c r="F2293" s="2">
        <f>'Moving Avg'!D2293</f>
        <v>11.1968</v>
      </c>
      <c r="G2293" s="2">
        <f>'Moving Avg'!F2293</f>
        <v>11.237449999999999</v>
      </c>
      <c r="H2293" s="2">
        <f>'Moving Avg'!G2293</f>
        <v>11.302339999999997</v>
      </c>
      <c r="I2293" s="2">
        <f>'Moving Avg'!H2293</f>
        <v>10.06054999999999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0</v>
      </c>
      <c r="O2293" s="7">
        <f t="shared" si="352"/>
        <v>50</v>
      </c>
      <c r="P2293" s="7">
        <f t="shared" si="353"/>
        <v>16.5</v>
      </c>
      <c r="Q2293" s="8">
        <f t="shared" si="354"/>
        <v>18.725000000000001</v>
      </c>
      <c r="R2293" s="8">
        <f t="shared" si="355"/>
        <v>26.625</v>
      </c>
      <c r="S2293" s="8">
        <f t="shared" si="356"/>
        <v>23.675000000000001</v>
      </c>
      <c r="T2293" s="8">
        <f t="shared" si="357"/>
        <v>22.875</v>
      </c>
      <c r="U2293" s="7">
        <f t="shared" si="358"/>
        <v>23.008333333333336</v>
      </c>
      <c r="V2293" s="7">
        <f t="shared" si="359"/>
        <v>22.975000000000001</v>
      </c>
    </row>
    <row r="2294" spans="1:22" ht="13.5" x14ac:dyDescent="0.25">
      <c r="A2294" s="3">
        <f>RSI!A2294</f>
        <v>45342</v>
      </c>
      <c r="B2294" s="2">
        <f>RSI!B2294</f>
        <v>11.103999999999999</v>
      </c>
      <c r="C2294" s="2">
        <f>RSI!I2294</f>
        <v>44.136053208700126</v>
      </c>
      <c r="D2294" s="2">
        <f>MACD!E2294</f>
        <v>4.0675651911422861E-2</v>
      </c>
      <c r="E2294" s="2">
        <f>MACD!F2294</f>
        <v>2.1226076791898179E-2</v>
      </c>
      <c r="F2294" s="2">
        <f>'Moving Avg'!D2294</f>
        <v>11.161799999999999</v>
      </c>
      <c r="G2294" s="2">
        <f>'Moving Avg'!F2294</f>
        <v>11.233099999999999</v>
      </c>
      <c r="H2294" s="2">
        <f>'Moving Avg'!G2294</f>
        <v>11.30322</v>
      </c>
      <c r="I2294" s="2">
        <f>'Moving Avg'!H2294</f>
        <v>10.073554999999992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0</v>
      </c>
      <c r="O2294" s="7">
        <f t="shared" si="352"/>
        <v>50</v>
      </c>
      <c r="P2294" s="7">
        <f t="shared" si="353"/>
        <v>16.5</v>
      </c>
      <c r="Q2294" s="8">
        <f t="shared" si="354"/>
        <v>18.725000000000001</v>
      </c>
      <c r="R2294" s="8">
        <f t="shared" si="355"/>
        <v>26.625</v>
      </c>
      <c r="S2294" s="8">
        <f t="shared" si="356"/>
        <v>23.675000000000001</v>
      </c>
      <c r="T2294" s="8">
        <f t="shared" si="357"/>
        <v>22.875</v>
      </c>
      <c r="U2294" s="7">
        <f t="shared" si="358"/>
        <v>23.008333333333336</v>
      </c>
      <c r="V2294" s="7">
        <f t="shared" si="359"/>
        <v>22.975000000000001</v>
      </c>
    </row>
    <row r="2295" spans="1:22" ht="13.5" x14ac:dyDescent="0.25">
      <c r="A2295" s="3">
        <f>RSI!A2295</f>
        <v>45343</v>
      </c>
      <c r="B2295" s="2">
        <f>RSI!B2295</f>
        <v>11.13</v>
      </c>
      <c r="C2295" s="2">
        <f>RSI!I2295</f>
        <v>45.692717324424564</v>
      </c>
      <c r="D2295" s="2">
        <f>MACD!E2295</f>
        <v>5.6167174683043442E-2</v>
      </c>
      <c r="E2295" s="2">
        <f>MACD!F2295</f>
        <v>2.8214296370127234E-2</v>
      </c>
      <c r="F2295" s="2">
        <f>'Moving Avg'!D2295</f>
        <v>11.132000000000001</v>
      </c>
      <c r="G2295" s="2">
        <f>'Moving Avg'!F2295</f>
        <v>11.23875</v>
      </c>
      <c r="H2295" s="2">
        <f>'Moving Avg'!G2295</f>
        <v>11.294819999999998</v>
      </c>
      <c r="I2295" s="2">
        <f>'Moving Avg'!H2295</f>
        <v>10.08668999999999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25</v>
      </c>
      <c r="N2295" s="7">
        <f t="shared" si="351"/>
        <v>0</v>
      </c>
      <c r="O2295" s="7">
        <f t="shared" si="352"/>
        <v>50</v>
      </c>
      <c r="P2295" s="7">
        <f t="shared" si="353"/>
        <v>16.5</v>
      </c>
      <c r="Q2295" s="8">
        <f t="shared" si="354"/>
        <v>18.725000000000001</v>
      </c>
      <c r="R2295" s="8">
        <f t="shared" si="355"/>
        <v>26.625</v>
      </c>
      <c r="S2295" s="8">
        <f t="shared" si="356"/>
        <v>23.675000000000001</v>
      </c>
      <c r="T2295" s="8">
        <f t="shared" si="357"/>
        <v>22.875</v>
      </c>
      <c r="U2295" s="7">
        <f t="shared" si="358"/>
        <v>23.008333333333336</v>
      </c>
      <c r="V2295" s="7">
        <f t="shared" si="359"/>
        <v>22.975000000000001</v>
      </c>
    </row>
    <row r="2296" spans="1:22" ht="13.5" x14ac:dyDescent="0.25">
      <c r="A2296" s="3">
        <f>RSI!A2296</f>
        <v>45344</v>
      </c>
      <c r="B2296" s="2">
        <f>RSI!B2296</f>
        <v>11.279</v>
      </c>
      <c r="C2296" s="2">
        <f>RSI!I2296</f>
        <v>53.661670515647977</v>
      </c>
      <c r="D2296" s="2">
        <f>MACD!E2296</f>
        <v>5.3339539536214176E-2</v>
      </c>
      <c r="E2296" s="2">
        <f>MACD!F2296</f>
        <v>3.3239345003344627E-2</v>
      </c>
      <c r="F2296" s="2">
        <f>'Moving Avg'!D2296</f>
        <v>11.16</v>
      </c>
      <c r="G2296" s="2">
        <f>'Moving Avg'!F2296</f>
        <v>11.251849999999996</v>
      </c>
      <c r="H2296" s="2">
        <f>'Moving Avg'!G2296</f>
        <v>11.287819999999996</v>
      </c>
      <c r="I2296" s="2">
        <f>'Moving Avg'!H2296</f>
        <v>10.100569999999992</v>
      </c>
      <c r="J2296" s="5" t="str">
        <f>OBV!F2296</f>
        <v>BULLISH</v>
      </c>
      <c r="K2296" s="5" t="str">
        <f>OBV!G2296</f>
        <v>NEUTRAL</v>
      </c>
      <c r="L2296" s="5" t="str">
        <f>OBV!H2296</f>
        <v>CONFIRMED BULLISH</v>
      </c>
      <c r="M2296" s="7">
        <f t="shared" si="350"/>
        <v>25</v>
      </c>
      <c r="N2296" s="7">
        <f t="shared" si="351"/>
        <v>0</v>
      </c>
      <c r="O2296" s="7">
        <f t="shared" si="352"/>
        <v>50</v>
      </c>
      <c r="P2296" s="7">
        <f t="shared" si="353"/>
        <v>83.5</v>
      </c>
      <c r="Q2296" s="8">
        <f t="shared" si="354"/>
        <v>28.774999999999999</v>
      </c>
      <c r="R2296" s="8">
        <f t="shared" si="355"/>
        <v>43.375</v>
      </c>
      <c r="S2296" s="8">
        <f t="shared" si="356"/>
        <v>53.825000000000003</v>
      </c>
      <c r="T2296" s="8">
        <f t="shared" si="357"/>
        <v>39.625</v>
      </c>
      <c r="U2296" s="7">
        <f t="shared" si="358"/>
        <v>41.991666666666667</v>
      </c>
      <c r="V2296" s="7">
        <f t="shared" si="359"/>
        <v>41.400000000000006</v>
      </c>
    </row>
    <row r="2297" spans="1:22" ht="13.5" x14ac:dyDescent="0.25">
      <c r="A2297" s="3">
        <f>RSI!A2297</f>
        <v>45345</v>
      </c>
      <c r="B2297" s="2">
        <f>RSI!B2297</f>
        <v>11.384</v>
      </c>
      <c r="C2297" s="2">
        <f>RSI!I2297</f>
        <v>58.304859481894937</v>
      </c>
      <c r="D2297" s="2">
        <f>MACD!E2297</f>
        <v>4.2738520095978672E-2</v>
      </c>
      <c r="E2297" s="2">
        <f>MACD!F2297</f>
        <v>3.5139180021871441E-2</v>
      </c>
      <c r="F2297" s="2">
        <f>'Moving Avg'!D2297</f>
        <v>11.200200000000001</v>
      </c>
      <c r="G2297" s="2">
        <f>'Moving Avg'!F2297</f>
        <v>11.254049999999998</v>
      </c>
      <c r="H2297" s="2">
        <f>'Moving Avg'!G2297</f>
        <v>11.282579999999996</v>
      </c>
      <c r="I2297" s="2">
        <f>'Moving Avg'!H2297</f>
        <v>10.114774999999993</v>
      </c>
      <c r="J2297" s="5" t="str">
        <f>OBV!F2297</f>
        <v>BULLISH</v>
      </c>
      <c r="K2297" s="5" t="str">
        <f>OBV!G2297</f>
        <v>NEUTRAL</v>
      </c>
      <c r="L2297" s="5" t="str">
        <f>OBV!H2297</f>
        <v>CONFIRMED BULLISH</v>
      </c>
      <c r="M2297" s="7">
        <f t="shared" si="350"/>
        <v>25</v>
      </c>
      <c r="N2297" s="7">
        <f t="shared" si="351"/>
        <v>0</v>
      </c>
      <c r="O2297" s="7">
        <f t="shared" si="352"/>
        <v>50</v>
      </c>
      <c r="P2297" s="7">
        <f t="shared" si="353"/>
        <v>83.5</v>
      </c>
      <c r="Q2297" s="8">
        <f t="shared" si="354"/>
        <v>28.774999999999999</v>
      </c>
      <c r="R2297" s="8">
        <f t="shared" si="355"/>
        <v>43.375</v>
      </c>
      <c r="S2297" s="8">
        <f t="shared" si="356"/>
        <v>53.825000000000003</v>
      </c>
      <c r="T2297" s="8">
        <f t="shared" si="357"/>
        <v>39.625</v>
      </c>
      <c r="U2297" s="7">
        <f t="shared" si="358"/>
        <v>41.991666666666667</v>
      </c>
      <c r="V2297" s="7">
        <f t="shared" si="359"/>
        <v>41.400000000000006</v>
      </c>
    </row>
    <row r="2298" spans="1:22" ht="13.5" x14ac:dyDescent="0.25">
      <c r="A2298" s="3">
        <f>RSI!A2298</f>
        <v>45348</v>
      </c>
      <c r="B2298" s="2">
        <f>RSI!B2298</f>
        <v>11.515000000000001</v>
      </c>
      <c r="C2298" s="2">
        <f>RSI!I2298</f>
        <v>63.252222150964563</v>
      </c>
      <c r="D2298" s="2">
        <f>MACD!E2298</f>
        <v>2.3045544522050321E-2</v>
      </c>
      <c r="E2298" s="2">
        <f>MACD!F2298</f>
        <v>3.2720452921907214E-2</v>
      </c>
      <c r="F2298" s="2">
        <f>'Moving Avg'!D2298</f>
        <v>11.282400000000001</v>
      </c>
      <c r="G2298" s="2">
        <f>'Moving Avg'!F2298</f>
        <v>11.262799999999999</v>
      </c>
      <c r="H2298" s="2">
        <f>'Moving Avg'!G2298</f>
        <v>11.279259999999995</v>
      </c>
      <c r="I2298" s="2">
        <f>'Moving Avg'!H2298</f>
        <v>10.129634999999993</v>
      </c>
      <c r="J2298" s="5" t="str">
        <f>OBV!F2298</f>
        <v>BULLISH</v>
      </c>
      <c r="K2298" s="5" t="str">
        <f>OBV!G2298</f>
        <v>WEAK</v>
      </c>
      <c r="L2298" s="5" t="str">
        <f>OBV!H2298</f>
        <v>CONFIRMED BULLISH</v>
      </c>
      <c r="M2298" s="7">
        <f t="shared" si="350"/>
        <v>25</v>
      </c>
      <c r="N2298" s="7">
        <f t="shared" si="351"/>
        <v>45</v>
      </c>
      <c r="O2298" s="7">
        <f t="shared" si="352"/>
        <v>50</v>
      </c>
      <c r="P2298" s="7">
        <f t="shared" si="353"/>
        <v>67</v>
      </c>
      <c r="Q2298" s="8">
        <f t="shared" si="354"/>
        <v>42.05</v>
      </c>
      <c r="R2298" s="8">
        <f t="shared" si="355"/>
        <v>48.25</v>
      </c>
      <c r="S2298" s="8">
        <f t="shared" si="356"/>
        <v>53.150000000000006</v>
      </c>
      <c r="T2298" s="8">
        <f t="shared" si="357"/>
        <v>46.75</v>
      </c>
      <c r="U2298" s="7">
        <f t="shared" si="358"/>
        <v>47.816666666666663</v>
      </c>
      <c r="V2298" s="7">
        <f t="shared" si="359"/>
        <v>47.55</v>
      </c>
    </row>
    <row r="2299" spans="1:22" ht="13.5" x14ac:dyDescent="0.25">
      <c r="A2299" s="3">
        <f>RSI!A2299</f>
        <v>45349</v>
      </c>
      <c r="B2299" s="2">
        <f>RSI!B2299</f>
        <v>11.515000000000001</v>
      </c>
      <c r="C2299" s="2">
        <f>RSI!I2299</f>
        <v>63.252222150964563</v>
      </c>
      <c r="D2299" s="2">
        <f>MACD!E2299</f>
        <v>4.6644890778377857E-3</v>
      </c>
      <c r="E2299" s="2">
        <f>MACD!F2299</f>
        <v>2.7109260153093329E-2</v>
      </c>
      <c r="F2299" s="2">
        <f>'Moving Avg'!D2299</f>
        <v>11.364599999999999</v>
      </c>
      <c r="G2299" s="2">
        <f>'Moving Avg'!F2299</f>
        <v>11.271549999999996</v>
      </c>
      <c r="H2299" s="2">
        <f>'Moving Avg'!G2299</f>
        <v>11.273839999999996</v>
      </c>
      <c r="I2299" s="2">
        <f>'Moving Avg'!H2299</f>
        <v>10.143849999999993</v>
      </c>
      <c r="J2299" s="5" t="str">
        <f>OBV!F2299</f>
        <v>BULLISH</v>
      </c>
      <c r="K2299" s="5" t="str">
        <f>OBV!G2299</f>
        <v>WEAK</v>
      </c>
      <c r="L2299" s="5" t="str">
        <f>OBV!H2299</f>
        <v>CONFIRMED BULLISH</v>
      </c>
      <c r="M2299" s="7">
        <f t="shared" si="350"/>
        <v>25</v>
      </c>
      <c r="N2299" s="7">
        <f t="shared" si="351"/>
        <v>100</v>
      </c>
      <c r="O2299" s="7">
        <f t="shared" si="352"/>
        <v>50</v>
      </c>
      <c r="P2299" s="7">
        <f t="shared" si="353"/>
        <v>67</v>
      </c>
      <c r="Q2299" s="8">
        <f t="shared" si="354"/>
        <v>61.3</v>
      </c>
      <c r="R2299" s="8">
        <f t="shared" si="355"/>
        <v>59.25</v>
      </c>
      <c r="S2299" s="8">
        <f t="shared" si="356"/>
        <v>61.400000000000006</v>
      </c>
      <c r="T2299" s="8">
        <f t="shared" si="357"/>
        <v>60.5</v>
      </c>
      <c r="U2299" s="7">
        <f t="shared" si="358"/>
        <v>60.65</v>
      </c>
      <c r="V2299" s="7">
        <f t="shared" si="359"/>
        <v>60.612499999999997</v>
      </c>
    </row>
    <row r="2300" spans="1:22" ht="13.5" x14ac:dyDescent="0.25">
      <c r="A2300" s="3">
        <f>RSI!A2300</f>
        <v>45350</v>
      </c>
      <c r="B2300" s="2">
        <f>RSI!B2300</f>
        <v>11.611000000000001</v>
      </c>
      <c r="C2300" s="2">
        <f>RSI!I2300</f>
        <v>66.618595045807254</v>
      </c>
      <c r="D2300" s="2">
        <f>MACD!E2300</f>
        <v>-1.9590349108685956E-2</v>
      </c>
      <c r="E2300" s="2">
        <f>MACD!F2300</f>
        <v>1.7769338300737472E-2</v>
      </c>
      <c r="F2300" s="2">
        <f>'Moving Avg'!D2300</f>
        <v>11.460800000000001</v>
      </c>
      <c r="G2300" s="2">
        <f>'Moving Avg'!F2300</f>
        <v>11.285099999999996</v>
      </c>
      <c r="H2300" s="2">
        <f>'Moving Avg'!G2300</f>
        <v>11.272619999999996</v>
      </c>
      <c r="I2300" s="2">
        <f>'Moving Avg'!H2300</f>
        <v>10.158544999999995</v>
      </c>
      <c r="J2300" s="5" t="str">
        <f>OBV!F2300</f>
        <v>BULLISH</v>
      </c>
      <c r="K2300" s="5" t="str">
        <f>OBV!G2300</f>
        <v>WEAK</v>
      </c>
      <c r="L2300" s="5" t="str">
        <f>OBV!H2300</f>
        <v>CONFIRMED BULLISH</v>
      </c>
      <c r="M2300" s="7">
        <f t="shared" si="350"/>
        <v>25</v>
      </c>
      <c r="N2300" s="7">
        <f t="shared" si="351"/>
        <v>100</v>
      </c>
      <c r="O2300" s="7">
        <f t="shared" si="352"/>
        <v>50</v>
      </c>
      <c r="P2300" s="7">
        <f t="shared" si="353"/>
        <v>67</v>
      </c>
      <c r="Q2300" s="8">
        <f t="shared" si="354"/>
        <v>61.3</v>
      </c>
      <c r="R2300" s="8">
        <f t="shared" si="355"/>
        <v>59.25</v>
      </c>
      <c r="S2300" s="8">
        <f t="shared" si="356"/>
        <v>61.400000000000006</v>
      </c>
      <c r="T2300" s="8">
        <f t="shared" si="357"/>
        <v>60.5</v>
      </c>
      <c r="U2300" s="7">
        <f t="shared" si="358"/>
        <v>60.65</v>
      </c>
      <c r="V2300" s="7">
        <f t="shared" si="359"/>
        <v>60.612499999999997</v>
      </c>
    </row>
    <row r="2301" spans="1:22" ht="13.5" x14ac:dyDescent="0.25">
      <c r="A2301" s="3">
        <f>RSI!A2301</f>
        <v>45351</v>
      </c>
      <c r="B2301" s="2">
        <f>RSI!B2301</f>
        <v>11.611000000000001</v>
      </c>
      <c r="C2301" s="2">
        <f>RSI!I2301</f>
        <v>66.61859504580724</v>
      </c>
      <c r="D2301" s="2">
        <f>MACD!E2301</f>
        <v>-6.36921129401955E-2</v>
      </c>
      <c r="E2301" s="2">
        <f>MACD!F2301</f>
        <v>1.4770480525508767E-3</v>
      </c>
      <c r="F2301" s="2">
        <f>'Moving Avg'!D2301</f>
        <v>11.527200000000002</v>
      </c>
      <c r="G2301" s="2">
        <f>'Moving Avg'!F2301</f>
        <v>11.298649999999995</v>
      </c>
      <c r="H2301" s="2">
        <f>'Moving Avg'!G2301</f>
        <v>11.272259999999994</v>
      </c>
      <c r="I2301" s="2">
        <f>'Moving Avg'!H2301</f>
        <v>10.172794999999995</v>
      </c>
      <c r="J2301" s="5" t="str">
        <f>OBV!F2301</f>
        <v>BULLISH</v>
      </c>
      <c r="K2301" s="5" t="str">
        <f>OBV!G2301</f>
        <v>WEAK</v>
      </c>
      <c r="L2301" s="5" t="str">
        <f>OBV!H2301</f>
        <v>CONFIRMED BULLISH</v>
      </c>
      <c r="M2301" s="7">
        <f t="shared" si="350"/>
        <v>25</v>
      </c>
      <c r="N2301" s="7">
        <f t="shared" si="351"/>
        <v>100</v>
      </c>
      <c r="O2301" s="7">
        <f t="shared" si="352"/>
        <v>50</v>
      </c>
      <c r="P2301" s="7">
        <f t="shared" si="353"/>
        <v>67</v>
      </c>
      <c r="Q2301" s="8">
        <f t="shared" si="354"/>
        <v>61.3</v>
      </c>
      <c r="R2301" s="8">
        <f t="shared" si="355"/>
        <v>59.25</v>
      </c>
      <c r="S2301" s="8">
        <f t="shared" si="356"/>
        <v>61.400000000000006</v>
      </c>
      <c r="T2301" s="8">
        <f t="shared" si="357"/>
        <v>60.5</v>
      </c>
      <c r="U2301" s="7">
        <f t="shared" si="358"/>
        <v>60.65</v>
      </c>
      <c r="V2301" s="7">
        <f t="shared" si="359"/>
        <v>60.612499999999997</v>
      </c>
    </row>
    <row r="2302" spans="1:22" ht="13.5" x14ac:dyDescent="0.25">
      <c r="A2302" s="3">
        <f>RSI!A2302</f>
        <v>45352</v>
      </c>
      <c r="B2302" s="2">
        <f>RSI!B2302</f>
        <v>11.804</v>
      </c>
      <c r="C2302" s="2">
        <f>RSI!I2302</f>
        <v>72.493734865377988</v>
      </c>
      <c r="D2302" s="2">
        <f>MACD!E2302</f>
        <v>-0.11042492377182889</v>
      </c>
      <c r="E2302" s="2">
        <f>MACD!F2302</f>
        <v>-2.0903346312325079E-2</v>
      </c>
      <c r="F2302" s="2">
        <f>'Moving Avg'!D2302</f>
        <v>11.611200000000002</v>
      </c>
      <c r="G2302" s="2">
        <f>'Moving Avg'!F2302</f>
        <v>11.322699999999996</v>
      </c>
      <c r="H2302" s="2">
        <f>'Moving Avg'!G2302</f>
        <v>11.281019999999996</v>
      </c>
      <c r="I2302" s="2">
        <f>'Moving Avg'!H2302</f>
        <v>10.186044999999996</v>
      </c>
      <c r="J2302" s="5" t="str">
        <f>OBV!F2302</f>
        <v>BULLISH</v>
      </c>
      <c r="K2302" s="5" t="str">
        <f>OBV!G2302</f>
        <v>WEAK</v>
      </c>
      <c r="L2302" s="5" t="str">
        <f>OBV!H2302</f>
        <v>CONFIRMED BULLISH</v>
      </c>
      <c r="M2302" s="7">
        <f t="shared" si="350"/>
        <v>0</v>
      </c>
      <c r="N2302" s="7">
        <f t="shared" si="351"/>
        <v>100</v>
      </c>
      <c r="O2302" s="7">
        <f t="shared" si="352"/>
        <v>50</v>
      </c>
      <c r="P2302" s="7">
        <f t="shared" si="353"/>
        <v>67</v>
      </c>
      <c r="Q2302" s="8">
        <f t="shared" si="354"/>
        <v>52.55</v>
      </c>
      <c r="R2302" s="8">
        <f t="shared" si="355"/>
        <v>54.25</v>
      </c>
      <c r="S2302" s="8">
        <f t="shared" si="356"/>
        <v>57.650000000000006</v>
      </c>
      <c r="T2302" s="8">
        <f t="shared" si="357"/>
        <v>54.25</v>
      </c>
      <c r="U2302" s="7">
        <f t="shared" si="358"/>
        <v>54.816666666666663</v>
      </c>
      <c r="V2302" s="7">
        <f t="shared" si="359"/>
        <v>54.674999999999997</v>
      </c>
    </row>
    <row r="2303" spans="1:22" ht="13.5" x14ac:dyDescent="0.25">
      <c r="A2303" s="3">
        <f>RSI!A2303</f>
        <v>45355</v>
      </c>
      <c r="B2303" s="2">
        <f>RSI!B2303</f>
        <v>11.804</v>
      </c>
      <c r="C2303" s="2">
        <f>RSI!I2303</f>
        <v>72.493734865377988</v>
      </c>
      <c r="D2303" s="2">
        <f>MACD!E2303</f>
        <v>-0.16501131489323129</v>
      </c>
      <c r="E2303" s="2">
        <f>MACD!F2303</f>
        <v>-4.9724940028506318E-2</v>
      </c>
      <c r="F2303" s="2">
        <f>'Moving Avg'!D2303</f>
        <v>11.669</v>
      </c>
      <c r="G2303" s="2">
        <f>'Moving Avg'!F2303</f>
        <v>11.360299999999995</v>
      </c>
      <c r="H2303" s="2">
        <f>'Moving Avg'!G2303</f>
        <v>11.289779999999997</v>
      </c>
      <c r="I2303" s="2">
        <f>'Moving Avg'!H2303</f>
        <v>10.197544999999996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0</v>
      </c>
      <c r="N2303" s="7">
        <f t="shared" si="351"/>
        <v>100</v>
      </c>
      <c r="O2303" s="7">
        <f t="shared" si="352"/>
        <v>50</v>
      </c>
      <c r="P2303" s="7">
        <f t="shared" si="353"/>
        <v>83.5</v>
      </c>
      <c r="Q2303" s="8">
        <f t="shared" si="354"/>
        <v>55.024999999999999</v>
      </c>
      <c r="R2303" s="8">
        <f t="shared" si="355"/>
        <v>58.375</v>
      </c>
      <c r="S2303" s="8">
        <f t="shared" si="356"/>
        <v>65.075000000000003</v>
      </c>
      <c r="T2303" s="8">
        <f t="shared" si="357"/>
        <v>58.375</v>
      </c>
      <c r="U2303" s="7">
        <f t="shared" si="358"/>
        <v>59.491666666666674</v>
      </c>
      <c r="V2303" s="7">
        <f t="shared" si="359"/>
        <v>59.212500000000006</v>
      </c>
    </row>
    <row r="2304" spans="1:22" ht="13.5" x14ac:dyDescent="0.25">
      <c r="A2304" s="3">
        <f>RSI!A2304</f>
        <v>45356</v>
      </c>
      <c r="B2304" s="2">
        <f>RSI!B2304</f>
        <v>11.804</v>
      </c>
      <c r="C2304" s="2">
        <f>RSI!I2304</f>
        <v>72.493734865378002</v>
      </c>
      <c r="D2304" s="2">
        <f>MACD!E2304</f>
        <v>-0.21387516759640057</v>
      </c>
      <c r="E2304" s="2">
        <f>MACD!F2304</f>
        <v>-8.255498554208518E-2</v>
      </c>
      <c r="F2304" s="2">
        <f>'Moving Avg'!D2304</f>
        <v>11.726800000000001</v>
      </c>
      <c r="G2304" s="2">
        <f>'Moving Avg'!F2304</f>
        <v>11.384799999999997</v>
      </c>
      <c r="H2304" s="2">
        <f>'Moving Avg'!G2304</f>
        <v>11.298539999999996</v>
      </c>
      <c r="I2304" s="2">
        <f>'Moving Avg'!H2304</f>
        <v>10.211099999999997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0</v>
      </c>
      <c r="N2304" s="7">
        <f t="shared" si="351"/>
        <v>100</v>
      </c>
      <c r="O2304" s="7">
        <f t="shared" si="352"/>
        <v>50</v>
      </c>
      <c r="P2304" s="7">
        <f t="shared" si="353"/>
        <v>83.5</v>
      </c>
      <c r="Q2304" s="8">
        <f t="shared" si="354"/>
        <v>55.024999999999999</v>
      </c>
      <c r="R2304" s="8">
        <f t="shared" si="355"/>
        <v>58.375</v>
      </c>
      <c r="S2304" s="8">
        <f t="shared" si="356"/>
        <v>65.075000000000003</v>
      </c>
      <c r="T2304" s="8">
        <f t="shared" si="357"/>
        <v>58.375</v>
      </c>
      <c r="U2304" s="7">
        <f t="shared" si="358"/>
        <v>59.491666666666674</v>
      </c>
      <c r="V2304" s="7">
        <f t="shared" si="359"/>
        <v>59.212500000000006</v>
      </c>
    </row>
    <row r="2305" spans="1:22" ht="13.5" x14ac:dyDescent="0.25">
      <c r="A2305" s="3">
        <f>RSI!A2305</f>
        <v>45357</v>
      </c>
      <c r="B2305" s="2">
        <f>RSI!B2305</f>
        <v>11.83</v>
      </c>
      <c r="C2305" s="2">
        <f>RSI!I2305</f>
        <v>73.284852845706354</v>
      </c>
      <c r="D2305" s="2">
        <f>MACD!E2305</f>
        <v>-0.25562462293254384</v>
      </c>
      <c r="E2305" s="2">
        <f>MACD!F2305</f>
        <v>-0.11716891302017692</v>
      </c>
      <c r="F2305" s="2">
        <f>'Moving Avg'!D2305</f>
        <v>11.7706</v>
      </c>
      <c r="G2305" s="2">
        <f>'Moving Avg'!F2305</f>
        <v>11.410599999999997</v>
      </c>
      <c r="H2305" s="2">
        <f>'Moving Avg'!G2305</f>
        <v>11.307819999999998</v>
      </c>
      <c r="I2305" s="2">
        <f>'Moving Avg'!H2305</f>
        <v>10.224959999999996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  <c r="M2305" s="7">
        <f t="shared" si="350"/>
        <v>0</v>
      </c>
      <c r="N2305" s="7">
        <f t="shared" si="351"/>
        <v>100</v>
      </c>
      <c r="O2305" s="7">
        <f t="shared" si="352"/>
        <v>50</v>
      </c>
      <c r="P2305" s="7">
        <f t="shared" si="353"/>
        <v>83.5</v>
      </c>
      <c r="Q2305" s="8">
        <f t="shared" si="354"/>
        <v>55.024999999999999</v>
      </c>
      <c r="R2305" s="8">
        <f t="shared" si="355"/>
        <v>58.375</v>
      </c>
      <c r="S2305" s="8">
        <f t="shared" si="356"/>
        <v>65.075000000000003</v>
      </c>
      <c r="T2305" s="8">
        <f t="shared" si="357"/>
        <v>58.375</v>
      </c>
      <c r="U2305" s="7">
        <f t="shared" si="358"/>
        <v>59.491666666666674</v>
      </c>
      <c r="V2305" s="7">
        <f t="shared" si="359"/>
        <v>59.212500000000006</v>
      </c>
    </row>
    <row r="2306" spans="1:22" ht="13.5" x14ac:dyDescent="0.25">
      <c r="A2306" s="3">
        <f>RSI!A2306</f>
        <v>45358</v>
      </c>
      <c r="B2306" s="2">
        <f>RSI!B2306</f>
        <v>12.066000000000001</v>
      </c>
      <c r="C2306" s="2">
        <f>RSI!I2306</f>
        <v>79.14747199043839</v>
      </c>
      <c r="D2306" s="2">
        <f>MACD!E2306</f>
        <v>-0.28795682158128777</v>
      </c>
      <c r="E2306" s="2">
        <f>MACD!F2306</f>
        <v>-0.15132649473239909</v>
      </c>
      <c r="F2306" s="2">
        <f>'Moving Avg'!D2306</f>
        <v>11.861599999999999</v>
      </c>
      <c r="G2306" s="2">
        <f>'Moving Avg'!F2306</f>
        <v>11.449949999999999</v>
      </c>
      <c r="H2306" s="2">
        <f>'Moving Avg'!G2306</f>
        <v>11.321819999999997</v>
      </c>
      <c r="I2306" s="2">
        <f>'Moving Avg'!H2306</f>
        <v>10.239999999999998</v>
      </c>
      <c r="J2306" s="5" t="str">
        <f>OBV!F2306</f>
        <v>BULLISH</v>
      </c>
      <c r="K2306" s="5" t="str">
        <f>OBV!G2306</f>
        <v>WEAK</v>
      </c>
      <c r="L2306" s="5" t="str">
        <f>OBV!H2306</f>
        <v>CONFIRMED BULLISH</v>
      </c>
      <c r="M2306" s="7">
        <f t="shared" ref="M2306:M2369" si="360">IF(C2306&lt;30,50, IF(C2306&gt;70, 0, 25))</f>
        <v>0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67</v>
      </c>
      <c r="Q2306" s="8">
        <f t="shared" si="354"/>
        <v>52.55</v>
      </c>
      <c r="R2306" s="8">
        <f t="shared" si="355"/>
        <v>54.25</v>
      </c>
      <c r="S2306" s="8">
        <f t="shared" si="356"/>
        <v>57.650000000000006</v>
      </c>
      <c r="T2306" s="8">
        <f t="shared" si="357"/>
        <v>54.25</v>
      </c>
      <c r="U2306" s="7">
        <f t="shared" si="358"/>
        <v>54.816666666666663</v>
      </c>
      <c r="V2306" s="7">
        <f t="shared" si="359"/>
        <v>54.674999999999997</v>
      </c>
    </row>
    <row r="2307" spans="1:22" ht="13.5" x14ac:dyDescent="0.25">
      <c r="A2307" s="3">
        <f>RSI!A2307</f>
        <v>45359</v>
      </c>
      <c r="B2307" s="2">
        <f>RSI!B2307</f>
        <v>12.153</v>
      </c>
      <c r="C2307" s="2">
        <f>RSI!I2307</f>
        <v>80.818588063809315</v>
      </c>
      <c r="D2307" s="2">
        <f>MACD!E2307</f>
        <v>-0.30926601628806516</v>
      </c>
      <c r="E2307" s="2">
        <f>MACD!F2307</f>
        <v>-0.18291439904353232</v>
      </c>
      <c r="F2307" s="2">
        <f>'Moving Avg'!D2307</f>
        <v>11.9314</v>
      </c>
      <c r="G2307" s="2">
        <f>'Moving Avg'!F2307</f>
        <v>11.493649999999999</v>
      </c>
      <c r="H2307" s="2">
        <f>'Moving Avg'!G2307</f>
        <v>11.344379999999999</v>
      </c>
      <c r="I2307" s="2">
        <f>'Moving Avg'!H2307</f>
        <v>10.255474999999997</v>
      </c>
      <c r="J2307" s="5" t="str">
        <f>OBV!F2307</f>
        <v>BULLISH</v>
      </c>
      <c r="K2307" s="5" t="str">
        <f>OBV!G2307</f>
        <v>WEAK</v>
      </c>
      <c r="L2307" s="5" t="str">
        <f>OBV!H2307</f>
        <v>CONFIRMED BULLISH</v>
      </c>
      <c r="M2307" s="7">
        <f t="shared" si="360"/>
        <v>0</v>
      </c>
      <c r="N2307" s="7">
        <f t="shared" si="361"/>
        <v>100</v>
      </c>
      <c r="O2307" s="7">
        <f t="shared" si="362"/>
        <v>50</v>
      </c>
      <c r="P2307" s="7">
        <f t="shared" si="363"/>
        <v>67</v>
      </c>
      <c r="Q2307" s="8">
        <f t="shared" ref="Q2307:Q2370" si="364">0.35*M2307+N2307*0.35+O2307*0.15+P2307*0.15</f>
        <v>52.55</v>
      </c>
      <c r="R2307" s="8">
        <f t="shared" ref="R2307:R2370" si="365">M2307*0.2+N2307*0.2+O2307*0.35+P2307*0.25</f>
        <v>54.25</v>
      </c>
      <c r="S2307" s="8">
        <f t="shared" ref="S2307:S2370" si="366">M2307*0.15+N2307*0.15+O2307*0.25+P2307*0.45</f>
        <v>57.650000000000006</v>
      </c>
      <c r="T2307" s="8">
        <f t="shared" ref="T2307:T2370" si="367">0.25*SUM(M2307:P2307)</f>
        <v>54.25</v>
      </c>
      <c r="U2307" s="7">
        <f t="shared" ref="U2307:U2370" si="368">SUM(Q2307:S2307)/3</f>
        <v>54.816666666666663</v>
      </c>
      <c r="V2307" s="7">
        <f t="shared" ref="V2307:V2370" si="369">SUM(Q2307:T2307)/4</f>
        <v>54.674999999999997</v>
      </c>
    </row>
    <row r="2308" spans="1:22" ht="13.5" x14ac:dyDescent="0.25">
      <c r="A2308" s="3">
        <f>RSI!A2308</f>
        <v>45362</v>
      </c>
      <c r="B2308" s="2">
        <f>RSI!B2308</f>
        <v>11.891</v>
      </c>
      <c r="C2308" s="2">
        <f>RSI!I2308</f>
        <v>64.146573286098956</v>
      </c>
      <c r="D2308" s="2">
        <f>MACD!E2308</f>
        <v>-0.29163913446245893</v>
      </c>
      <c r="E2308" s="2">
        <f>MACD!F2308</f>
        <v>-0.20465934612731768</v>
      </c>
      <c r="F2308" s="2">
        <f>'Moving Avg'!D2308</f>
        <v>11.9488</v>
      </c>
      <c r="G2308" s="2">
        <f>'Moving Avg'!F2308</f>
        <v>11.524249999999999</v>
      </c>
      <c r="H2308" s="2">
        <f>'Moving Avg'!G2308</f>
        <v>11.355039999999999</v>
      </c>
      <c r="I2308" s="2">
        <f>'Moving Avg'!H2308</f>
        <v>10.269639999999997</v>
      </c>
      <c r="J2308" s="5" t="str">
        <f>OBV!F2308</f>
        <v>BULLISH</v>
      </c>
      <c r="K2308" s="5" t="str">
        <f>OBV!G2308</f>
        <v>WEAK</v>
      </c>
      <c r="L2308" s="5" t="str">
        <f>OBV!H2308</f>
        <v>CONFIRMED BULLISH</v>
      </c>
      <c r="M2308" s="7">
        <f t="shared" si="360"/>
        <v>25</v>
      </c>
      <c r="N2308" s="7">
        <f t="shared" si="361"/>
        <v>100</v>
      </c>
      <c r="O2308" s="7">
        <f t="shared" si="362"/>
        <v>50</v>
      </c>
      <c r="P2308" s="7">
        <f t="shared" si="363"/>
        <v>67</v>
      </c>
      <c r="Q2308" s="8">
        <f t="shared" si="364"/>
        <v>61.3</v>
      </c>
      <c r="R2308" s="8">
        <f t="shared" si="365"/>
        <v>59.25</v>
      </c>
      <c r="S2308" s="8">
        <f t="shared" si="366"/>
        <v>61.400000000000006</v>
      </c>
      <c r="T2308" s="8">
        <f t="shared" si="367"/>
        <v>60.5</v>
      </c>
      <c r="U2308" s="7">
        <f t="shared" si="368"/>
        <v>60.65</v>
      </c>
      <c r="V2308" s="7">
        <f t="shared" si="369"/>
        <v>60.612499999999997</v>
      </c>
    </row>
    <row r="2309" spans="1:22" ht="13.5" x14ac:dyDescent="0.25">
      <c r="A2309" s="3">
        <f>RSI!A2309</f>
        <v>45363</v>
      </c>
      <c r="B2309" s="2">
        <f>RSI!B2309</f>
        <v>12.153</v>
      </c>
      <c r="C2309" s="2">
        <f>RSI!I2309</f>
        <v>70.663831186083769</v>
      </c>
      <c r="D2309" s="2">
        <f>MACD!E2309</f>
        <v>-0.29819768420635562</v>
      </c>
      <c r="E2309" s="2">
        <f>MACD!F2309</f>
        <v>-0.22336701374312529</v>
      </c>
      <c r="F2309" s="2">
        <f>'Moving Avg'!D2309</f>
        <v>12.018599999999999</v>
      </c>
      <c r="G2309" s="2">
        <f>'Moving Avg'!F2309</f>
        <v>11.56795</v>
      </c>
      <c r="H2309" s="2">
        <f>'Moving Avg'!G2309</f>
        <v>11.370939999999997</v>
      </c>
      <c r="I2309" s="2">
        <f>'Moving Avg'!H2309</f>
        <v>10.285114999999998</v>
      </c>
      <c r="J2309" s="5" t="str">
        <f>OBV!F2309</f>
        <v>BULLISH</v>
      </c>
      <c r="K2309" s="5" t="str">
        <f>OBV!G2309</f>
        <v>WEAK</v>
      </c>
      <c r="L2309" s="5" t="str">
        <f>OBV!H2309</f>
        <v>CONFIRMED BULLISH</v>
      </c>
      <c r="M2309" s="7">
        <f t="shared" si="360"/>
        <v>0</v>
      </c>
      <c r="N2309" s="7">
        <f t="shared" si="361"/>
        <v>100</v>
      </c>
      <c r="O2309" s="7">
        <f t="shared" si="362"/>
        <v>50</v>
      </c>
      <c r="P2309" s="7">
        <f t="shared" si="363"/>
        <v>67</v>
      </c>
      <c r="Q2309" s="8">
        <f t="shared" si="364"/>
        <v>52.55</v>
      </c>
      <c r="R2309" s="8">
        <f t="shared" si="365"/>
        <v>54.25</v>
      </c>
      <c r="S2309" s="8">
        <f t="shared" si="366"/>
        <v>57.650000000000006</v>
      </c>
      <c r="T2309" s="8">
        <f t="shared" si="367"/>
        <v>54.25</v>
      </c>
      <c r="U2309" s="7">
        <f t="shared" si="368"/>
        <v>54.816666666666663</v>
      </c>
      <c r="V2309" s="7">
        <f t="shared" si="369"/>
        <v>54.674999999999997</v>
      </c>
    </row>
    <row r="2310" spans="1:22" ht="13.5" x14ac:dyDescent="0.25">
      <c r="A2310" s="3">
        <f>RSI!A2310</f>
        <v>45364</v>
      </c>
      <c r="B2310" s="2">
        <f>RSI!B2310</f>
        <v>12.153</v>
      </c>
      <c r="C2310" s="2">
        <f>RSI!I2310</f>
        <v>70.663831186083769</v>
      </c>
      <c r="D2310" s="2">
        <f>MACD!E2310</f>
        <v>-0.29243930939936646</v>
      </c>
      <c r="E2310" s="2">
        <f>MACD!F2310</f>
        <v>-0.23718147287437352</v>
      </c>
      <c r="F2310" s="2">
        <f>'Moving Avg'!D2310</f>
        <v>12.0832</v>
      </c>
      <c r="G2310" s="2">
        <f>'Moving Avg'!F2310</f>
        <v>11.611650000000001</v>
      </c>
      <c r="H2310" s="2">
        <f>'Moving Avg'!G2310</f>
        <v>11.386679999999998</v>
      </c>
      <c r="I2310" s="2">
        <f>'Moving Avg'!H2310</f>
        <v>10.300589999999998</v>
      </c>
      <c r="J2310" s="5" t="str">
        <f>OBV!F2310</f>
        <v>BULLISH</v>
      </c>
      <c r="K2310" s="5" t="str">
        <f>OBV!G2310</f>
        <v>WEAK</v>
      </c>
      <c r="L2310" s="5" t="str">
        <f>OBV!H2310</f>
        <v>CONFIRMED BULLISH</v>
      </c>
      <c r="M2310" s="7">
        <f t="shared" si="360"/>
        <v>0</v>
      </c>
      <c r="N2310" s="7">
        <f t="shared" si="361"/>
        <v>100</v>
      </c>
      <c r="O2310" s="7">
        <f t="shared" si="362"/>
        <v>50</v>
      </c>
      <c r="P2310" s="7">
        <f t="shared" si="363"/>
        <v>67</v>
      </c>
      <c r="Q2310" s="8">
        <f t="shared" si="364"/>
        <v>52.55</v>
      </c>
      <c r="R2310" s="8">
        <f t="shared" si="365"/>
        <v>54.25</v>
      </c>
      <c r="S2310" s="8">
        <f t="shared" si="366"/>
        <v>57.650000000000006</v>
      </c>
      <c r="T2310" s="8">
        <f t="shared" si="367"/>
        <v>54.25</v>
      </c>
      <c r="U2310" s="7">
        <f t="shared" si="368"/>
        <v>54.816666666666663</v>
      </c>
      <c r="V2310" s="7">
        <f t="shared" si="369"/>
        <v>54.674999999999997</v>
      </c>
    </row>
    <row r="2311" spans="1:22" ht="13.5" x14ac:dyDescent="0.25">
      <c r="A2311" s="3">
        <f>RSI!A2311</f>
        <v>45365</v>
      </c>
      <c r="B2311" s="2">
        <f>RSI!B2311</f>
        <v>12.11</v>
      </c>
      <c r="C2311" s="2">
        <f>RSI!I2311</f>
        <v>68.300657444508275</v>
      </c>
      <c r="D2311" s="2">
        <f>MACD!E2311</f>
        <v>-0.2875865734748082</v>
      </c>
      <c r="E2311" s="2">
        <f>MACD!F2311</f>
        <v>-0.24726249299446046</v>
      </c>
      <c r="F2311" s="2">
        <f>'Moving Avg'!D2311</f>
        <v>12.092000000000001</v>
      </c>
      <c r="G2311" s="2">
        <f>'Moving Avg'!F2311</f>
        <v>11.6602</v>
      </c>
      <c r="H2311" s="2">
        <f>'Moving Avg'!G2311</f>
        <v>11.401899999999996</v>
      </c>
      <c r="I2311" s="2">
        <f>'Moving Avg'!H2311</f>
        <v>10.315849999999998</v>
      </c>
      <c r="J2311" s="5" t="str">
        <f>OBV!F2311</f>
        <v>BULLISH</v>
      </c>
      <c r="K2311" s="5" t="str">
        <f>OBV!G2311</f>
        <v>NEUTRAL</v>
      </c>
      <c r="L2311" s="5" t="str">
        <f>OBV!H2311</f>
        <v>CONFIRMED BULLISH</v>
      </c>
      <c r="M2311" s="7">
        <f t="shared" si="360"/>
        <v>25</v>
      </c>
      <c r="N2311" s="7">
        <f t="shared" si="361"/>
        <v>100</v>
      </c>
      <c r="O2311" s="7">
        <f t="shared" si="362"/>
        <v>50</v>
      </c>
      <c r="P2311" s="7">
        <f t="shared" si="363"/>
        <v>83.5</v>
      </c>
      <c r="Q2311" s="8">
        <f t="shared" si="364"/>
        <v>63.774999999999999</v>
      </c>
      <c r="R2311" s="8">
        <f t="shared" si="365"/>
        <v>63.375</v>
      </c>
      <c r="S2311" s="8">
        <f t="shared" si="366"/>
        <v>68.825000000000003</v>
      </c>
      <c r="T2311" s="8">
        <f t="shared" si="367"/>
        <v>64.625</v>
      </c>
      <c r="U2311" s="7">
        <f t="shared" si="368"/>
        <v>65.325000000000003</v>
      </c>
      <c r="V2311" s="7">
        <f t="shared" si="369"/>
        <v>65.150000000000006</v>
      </c>
    </row>
    <row r="2312" spans="1:22" ht="13.5" x14ac:dyDescent="0.25">
      <c r="A2312" s="3">
        <f>RSI!A2312</f>
        <v>45366</v>
      </c>
      <c r="B2312" s="2">
        <f>RSI!B2312</f>
        <v>12.11</v>
      </c>
      <c r="C2312" s="2">
        <f>RSI!I2312</f>
        <v>68.300657444508275</v>
      </c>
      <c r="D2312" s="2">
        <f>MACD!E2312</f>
        <v>-0.25650153451995905</v>
      </c>
      <c r="E2312" s="2">
        <f>MACD!F2312</f>
        <v>-0.24911030129956019</v>
      </c>
      <c r="F2312" s="2">
        <f>'Moving Avg'!D2312</f>
        <v>12.083400000000001</v>
      </c>
      <c r="G2312" s="2">
        <f>'Moving Avg'!F2312</f>
        <v>11.706550000000002</v>
      </c>
      <c r="H2312" s="2">
        <f>'Moving Avg'!G2312</f>
        <v>11.417119999999997</v>
      </c>
      <c r="I2312" s="2">
        <f>'Moving Avg'!H2312</f>
        <v>10.331110000000001</v>
      </c>
      <c r="J2312" s="5" t="str">
        <f>OBV!F2312</f>
        <v>BEARISH</v>
      </c>
      <c r="K2312" s="5" t="str">
        <f>OBV!G2312</f>
        <v>NEUTRAL</v>
      </c>
      <c r="L2312" s="5" t="str">
        <f>OBV!H2312</f>
        <v>CONFIRMED BEARISH</v>
      </c>
      <c r="M2312" s="7">
        <f t="shared" si="360"/>
        <v>25</v>
      </c>
      <c r="N2312" s="7">
        <f t="shared" si="361"/>
        <v>45</v>
      </c>
      <c r="O2312" s="7">
        <f t="shared" si="362"/>
        <v>50</v>
      </c>
      <c r="P2312" s="7">
        <f t="shared" si="363"/>
        <v>16.5</v>
      </c>
      <c r="Q2312" s="8">
        <f t="shared" si="364"/>
        <v>34.475000000000001</v>
      </c>
      <c r="R2312" s="8">
        <f t="shared" si="365"/>
        <v>35.625</v>
      </c>
      <c r="S2312" s="8">
        <f t="shared" si="366"/>
        <v>30.425000000000001</v>
      </c>
      <c r="T2312" s="8">
        <f t="shared" si="367"/>
        <v>34.125</v>
      </c>
      <c r="U2312" s="7">
        <f t="shared" si="368"/>
        <v>33.508333333333333</v>
      </c>
      <c r="V2312" s="7">
        <f t="shared" si="369"/>
        <v>33.662499999999994</v>
      </c>
    </row>
    <row r="2313" spans="1:22" ht="13.5" x14ac:dyDescent="0.25">
      <c r="A2313" s="3">
        <f>RSI!A2313</f>
        <v>45369</v>
      </c>
      <c r="B2313" s="2">
        <f>RSI!B2313</f>
        <v>11.847</v>
      </c>
      <c r="C2313" s="2">
        <f>RSI!I2313</f>
        <v>55.204847916584171</v>
      </c>
      <c r="D2313" s="2">
        <f>MACD!E2313</f>
        <v>-0.21322976286564455</v>
      </c>
      <c r="E2313" s="2">
        <f>MACD!F2313</f>
        <v>-0.24193419361277707</v>
      </c>
      <c r="F2313" s="2">
        <f>'Moving Avg'!D2313</f>
        <v>12.0746</v>
      </c>
      <c r="G2313" s="2">
        <f>'Moving Avg'!F2313</f>
        <v>11.7437</v>
      </c>
      <c r="H2313" s="2">
        <f>'Moving Avg'!G2313</f>
        <v>11.433719999999996</v>
      </c>
      <c r="I2313" s="2">
        <f>'Moving Avg'!H2313</f>
        <v>10.345055</v>
      </c>
      <c r="J2313" s="5" t="str">
        <f>OBV!F2313</f>
        <v>BEARISH</v>
      </c>
      <c r="K2313" s="5" t="str">
        <f>OBV!G2313</f>
        <v>NEUTRAL</v>
      </c>
      <c r="L2313" s="5" t="str">
        <f>OBV!H2313</f>
        <v>CONFIRMED BEARISH</v>
      </c>
      <c r="M2313" s="7">
        <f t="shared" si="360"/>
        <v>25</v>
      </c>
      <c r="N2313" s="7">
        <f t="shared" si="361"/>
        <v>0</v>
      </c>
      <c r="O2313" s="7">
        <f t="shared" si="362"/>
        <v>50</v>
      </c>
      <c r="P2313" s="7">
        <f t="shared" si="363"/>
        <v>16.5</v>
      </c>
      <c r="Q2313" s="8">
        <f t="shared" si="364"/>
        <v>18.725000000000001</v>
      </c>
      <c r="R2313" s="8">
        <f t="shared" si="365"/>
        <v>26.625</v>
      </c>
      <c r="S2313" s="8">
        <f t="shared" si="366"/>
        <v>23.675000000000001</v>
      </c>
      <c r="T2313" s="8">
        <f t="shared" si="367"/>
        <v>22.875</v>
      </c>
      <c r="U2313" s="7">
        <f t="shared" si="368"/>
        <v>23.008333333333336</v>
      </c>
      <c r="V2313" s="7">
        <f t="shared" si="369"/>
        <v>22.975000000000001</v>
      </c>
    </row>
    <row r="2314" spans="1:22" ht="13.5" x14ac:dyDescent="0.25">
      <c r="A2314" s="3">
        <f>RSI!A2314</f>
        <v>45370</v>
      </c>
      <c r="B2314" s="2">
        <f>RSI!B2314</f>
        <v>11.891</v>
      </c>
      <c r="C2314" s="2">
        <f>RSI!I2314</f>
        <v>56.700637749222139</v>
      </c>
      <c r="D2314" s="2">
        <f>MACD!E2314</f>
        <v>-0.18064669660809685</v>
      </c>
      <c r="E2314" s="2">
        <f>MACD!F2314</f>
        <v>-0.22967669421184106</v>
      </c>
      <c r="F2314" s="2">
        <f>'Moving Avg'!D2314</f>
        <v>12.0222</v>
      </c>
      <c r="G2314" s="2">
        <f>'Moving Avg'!F2314</f>
        <v>11.783049999999999</v>
      </c>
      <c r="H2314" s="2">
        <f>'Moving Avg'!G2314</f>
        <v>11.451199999999996</v>
      </c>
      <c r="I2314" s="2">
        <f>'Moving Avg'!H2314</f>
        <v>10.359220000000001</v>
      </c>
      <c r="J2314" s="5" t="str">
        <f>OBV!F2314</f>
        <v>BEARISH</v>
      </c>
      <c r="K2314" s="5" t="str">
        <f>OBV!G2314</f>
        <v>NEUTRAL</v>
      </c>
      <c r="L2314" s="5" t="str">
        <f>OBV!H2314</f>
        <v>CONFIRMED BEARISH</v>
      </c>
      <c r="M2314" s="7">
        <f t="shared" si="360"/>
        <v>25</v>
      </c>
      <c r="N2314" s="7">
        <f t="shared" si="361"/>
        <v>0</v>
      </c>
      <c r="O2314" s="7">
        <f t="shared" si="362"/>
        <v>50</v>
      </c>
      <c r="P2314" s="7">
        <f t="shared" si="363"/>
        <v>16.5</v>
      </c>
      <c r="Q2314" s="8">
        <f t="shared" si="364"/>
        <v>18.725000000000001</v>
      </c>
      <c r="R2314" s="8">
        <f t="shared" si="365"/>
        <v>26.625</v>
      </c>
      <c r="S2314" s="8">
        <f t="shared" si="366"/>
        <v>23.675000000000001</v>
      </c>
      <c r="T2314" s="8">
        <f t="shared" si="367"/>
        <v>22.875</v>
      </c>
      <c r="U2314" s="7">
        <f t="shared" si="368"/>
        <v>23.008333333333336</v>
      </c>
      <c r="V2314" s="7">
        <f t="shared" si="369"/>
        <v>22.975000000000001</v>
      </c>
    </row>
    <row r="2315" spans="1:22" ht="13.5" x14ac:dyDescent="0.25">
      <c r="A2315" s="3">
        <f>RSI!A2315</f>
        <v>45372</v>
      </c>
      <c r="B2315" s="2">
        <f>RSI!B2315</f>
        <v>12.013</v>
      </c>
      <c r="C2315" s="2">
        <f>RSI!I2315</f>
        <v>60.626502990348463</v>
      </c>
      <c r="D2315" s="2">
        <f>MACD!E2315</f>
        <v>-0.15908849145921522</v>
      </c>
      <c r="E2315" s="2">
        <f>MACD!F2315</f>
        <v>-0.21555905366131592</v>
      </c>
      <c r="F2315" s="2">
        <f>'Moving Avg'!D2315</f>
        <v>11.994199999999999</v>
      </c>
      <c r="G2315" s="2">
        <f>'Moving Avg'!F2315</f>
        <v>11.827200000000001</v>
      </c>
      <c r="H2315" s="2">
        <f>'Moving Avg'!G2315</f>
        <v>11.470959999999998</v>
      </c>
      <c r="I2315" s="2">
        <f>'Moving Avg'!H2315</f>
        <v>10.373994999999997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  <c r="M2315" s="7">
        <f t="shared" si="360"/>
        <v>25</v>
      </c>
      <c r="N2315" s="7">
        <f t="shared" si="361"/>
        <v>0</v>
      </c>
      <c r="O2315" s="7">
        <f t="shared" si="362"/>
        <v>50</v>
      </c>
      <c r="P2315" s="7">
        <f t="shared" si="363"/>
        <v>16.5</v>
      </c>
      <c r="Q2315" s="8">
        <f t="shared" si="364"/>
        <v>18.725000000000001</v>
      </c>
      <c r="R2315" s="8">
        <f t="shared" si="365"/>
        <v>26.625</v>
      </c>
      <c r="S2315" s="8">
        <f t="shared" si="366"/>
        <v>23.675000000000001</v>
      </c>
      <c r="T2315" s="8">
        <f t="shared" si="367"/>
        <v>22.875</v>
      </c>
      <c r="U2315" s="7">
        <f t="shared" si="368"/>
        <v>23.008333333333336</v>
      </c>
      <c r="V2315" s="7">
        <f t="shared" si="369"/>
        <v>22.975000000000001</v>
      </c>
    </row>
    <row r="2316" spans="1:22" ht="13.5" x14ac:dyDescent="0.25">
      <c r="A2316" s="3">
        <f>RSI!A2316</f>
        <v>45373</v>
      </c>
      <c r="B2316" s="2">
        <f>RSI!B2316</f>
        <v>12.013</v>
      </c>
      <c r="C2316" s="2">
        <f>RSI!I2316</f>
        <v>60.626502990348463</v>
      </c>
      <c r="D2316" s="2">
        <f>MACD!E2316</f>
        <v>-0.10616296330599617</v>
      </c>
      <c r="E2316" s="2">
        <f>MACD!F2316</f>
        <v>-0.19367983559025198</v>
      </c>
      <c r="F2316" s="2">
        <f>'Moving Avg'!D2316</f>
        <v>11.974799999999998</v>
      </c>
      <c r="G2316" s="2">
        <f>'Moving Avg'!F2316</f>
        <v>11.863900000000001</v>
      </c>
      <c r="H2316" s="2">
        <f>'Moving Avg'!G2316</f>
        <v>11.483899999999997</v>
      </c>
      <c r="I2316" s="2">
        <f>'Moving Avg'!H2316</f>
        <v>10.388814999999997</v>
      </c>
      <c r="J2316" s="5" t="str">
        <f>OBV!F2316</f>
        <v>BULLISH</v>
      </c>
      <c r="K2316" s="5" t="str">
        <f>OBV!G2316</f>
        <v>NEUTRAL</v>
      </c>
      <c r="L2316" s="5" t="str">
        <f>OBV!H2316</f>
        <v>BULLISH DIVERGENCE</v>
      </c>
      <c r="M2316" s="7">
        <f t="shared" si="360"/>
        <v>25</v>
      </c>
      <c r="N2316" s="7">
        <f t="shared" si="361"/>
        <v>0</v>
      </c>
      <c r="O2316" s="7">
        <f t="shared" si="362"/>
        <v>50</v>
      </c>
      <c r="P2316" s="7">
        <f t="shared" si="363"/>
        <v>66.5</v>
      </c>
      <c r="Q2316" s="8">
        <f t="shared" si="364"/>
        <v>26.225000000000001</v>
      </c>
      <c r="R2316" s="8">
        <f t="shared" si="365"/>
        <v>39.125</v>
      </c>
      <c r="S2316" s="8">
        <f t="shared" si="366"/>
        <v>46.174999999999997</v>
      </c>
      <c r="T2316" s="8">
        <f t="shared" si="367"/>
        <v>35.375</v>
      </c>
      <c r="U2316" s="7">
        <f t="shared" si="368"/>
        <v>37.174999999999997</v>
      </c>
      <c r="V2316" s="7">
        <f t="shared" si="369"/>
        <v>36.724999999999994</v>
      </c>
    </row>
    <row r="2317" spans="1:22" ht="13.5" x14ac:dyDescent="0.25">
      <c r="A2317" s="3">
        <f>RSI!A2317</f>
        <v>45376</v>
      </c>
      <c r="B2317" s="2">
        <f>RSI!B2317</f>
        <v>12.241</v>
      </c>
      <c r="C2317" s="2">
        <f>RSI!I2317</f>
        <v>67.093217546227805</v>
      </c>
      <c r="D2317" s="2">
        <f>MACD!E2317</f>
        <v>-6.6387544230899209E-2</v>
      </c>
      <c r="E2317" s="2">
        <f>MACD!F2317</f>
        <v>-0.16822137731838144</v>
      </c>
      <c r="F2317" s="2">
        <f>'Moving Avg'!D2317</f>
        <v>12.000999999999999</v>
      </c>
      <c r="G2317" s="2">
        <f>'Moving Avg'!F2317</f>
        <v>11.906749999999999</v>
      </c>
      <c r="H2317" s="2">
        <f>'Moving Avg'!G2317</f>
        <v>11.501399999999997</v>
      </c>
      <c r="I2317" s="2">
        <f>'Moving Avg'!H2317</f>
        <v>10.404774999999999</v>
      </c>
      <c r="J2317" s="5" t="str">
        <f>OBV!F2317</f>
        <v>BULLISH</v>
      </c>
      <c r="K2317" s="5" t="str">
        <f>OBV!G2317</f>
        <v>WEAK</v>
      </c>
      <c r="L2317" s="5" t="str">
        <f>OBV!H2317</f>
        <v>CONFIRMED BULLISH</v>
      </c>
      <c r="M2317" s="7">
        <f t="shared" si="360"/>
        <v>25</v>
      </c>
      <c r="N2317" s="7">
        <f t="shared" si="361"/>
        <v>0</v>
      </c>
      <c r="O2317" s="7">
        <f t="shared" si="362"/>
        <v>50</v>
      </c>
      <c r="P2317" s="7">
        <f t="shared" si="363"/>
        <v>67</v>
      </c>
      <c r="Q2317" s="8">
        <f t="shared" si="364"/>
        <v>26.299999999999997</v>
      </c>
      <c r="R2317" s="8">
        <f t="shared" si="365"/>
        <v>39.25</v>
      </c>
      <c r="S2317" s="8">
        <f t="shared" si="366"/>
        <v>46.400000000000006</v>
      </c>
      <c r="T2317" s="8">
        <f t="shared" si="367"/>
        <v>35.5</v>
      </c>
      <c r="U2317" s="7">
        <f t="shared" si="368"/>
        <v>37.31666666666667</v>
      </c>
      <c r="V2317" s="7">
        <f t="shared" si="369"/>
        <v>36.862499999999997</v>
      </c>
    </row>
    <row r="2318" spans="1:22" ht="13.5" x14ac:dyDescent="0.25">
      <c r="A2318" s="3">
        <f>RSI!A2318</f>
        <v>45377</v>
      </c>
      <c r="B2318" s="2">
        <f>RSI!B2318</f>
        <v>12.555</v>
      </c>
      <c r="C2318" s="2">
        <f>RSI!I2318</f>
        <v>73.538878216129902</v>
      </c>
      <c r="D2318" s="2">
        <f>MACD!E2318</f>
        <v>-9.9037713967152996E-2</v>
      </c>
      <c r="E2318" s="2">
        <f>MACD!F2318</f>
        <v>-0.15438464464813575</v>
      </c>
      <c r="F2318" s="2">
        <f>'Moving Avg'!D2318</f>
        <v>12.1426</v>
      </c>
      <c r="G2318" s="2">
        <f>'Moving Avg'!F2318</f>
        <v>11.95875</v>
      </c>
      <c r="H2318" s="2">
        <f>'Moving Avg'!G2318</f>
        <v>11.532159999999998</v>
      </c>
      <c r="I2318" s="2">
        <f>'Moving Avg'!H2318</f>
        <v>10.422345</v>
      </c>
      <c r="J2318" s="5" t="str">
        <f>OBV!F2318</f>
        <v>BULLISH</v>
      </c>
      <c r="K2318" s="5" t="str">
        <f>OBV!G2318</f>
        <v>WEAK</v>
      </c>
      <c r="L2318" s="5" t="str">
        <f>OBV!H2318</f>
        <v>CONFIRMED BULLISH</v>
      </c>
      <c r="M2318" s="7">
        <f t="shared" si="360"/>
        <v>0</v>
      </c>
      <c r="N2318" s="7">
        <f t="shared" si="361"/>
        <v>0</v>
      </c>
      <c r="O2318" s="7">
        <f t="shared" si="362"/>
        <v>50</v>
      </c>
      <c r="P2318" s="7">
        <f t="shared" si="363"/>
        <v>67</v>
      </c>
      <c r="Q2318" s="8">
        <f t="shared" si="364"/>
        <v>17.549999999999997</v>
      </c>
      <c r="R2318" s="8">
        <f t="shared" si="365"/>
        <v>34.25</v>
      </c>
      <c r="S2318" s="8">
        <f t="shared" si="366"/>
        <v>42.650000000000006</v>
      </c>
      <c r="T2318" s="8">
        <f t="shared" si="367"/>
        <v>29.25</v>
      </c>
      <c r="U2318" s="7">
        <f t="shared" si="368"/>
        <v>31.483333333333334</v>
      </c>
      <c r="V2318" s="7">
        <f t="shared" si="369"/>
        <v>30.925000000000001</v>
      </c>
    </row>
    <row r="2319" spans="1:22" ht="13.5" x14ac:dyDescent="0.25">
      <c r="A2319" s="3">
        <f>RSI!A2319</f>
        <v>45378</v>
      </c>
      <c r="B2319" s="2">
        <f>RSI!B2319</f>
        <v>12.634</v>
      </c>
      <c r="C2319" s="2">
        <f>RSI!I2319</f>
        <v>74.872443855648768</v>
      </c>
      <c r="D2319" s="2">
        <f>MACD!E2319</f>
        <v>-9.6600807475988759E-2</v>
      </c>
      <c r="E2319" s="2">
        <f>MACD!F2319</f>
        <v>-0.14282787721370635</v>
      </c>
      <c r="F2319" s="2">
        <f>'Moving Avg'!D2319</f>
        <v>12.2912</v>
      </c>
      <c r="G2319" s="2">
        <f>'Moving Avg'!F2319</f>
        <v>12.014700000000001</v>
      </c>
      <c r="H2319" s="2">
        <f>'Moving Avg'!G2319</f>
        <v>11.564499999999999</v>
      </c>
      <c r="I2319" s="2">
        <f>'Moving Avg'!H2319</f>
        <v>10.44031</v>
      </c>
      <c r="J2319" s="5" t="str">
        <f>OBV!F2319</f>
        <v>BULLISH</v>
      </c>
      <c r="K2319" s="5" t="str">
        <f>OBV!G2319</f>
        <v>WEAK</v>
      </c>
      <c r="L2319" s="5" t="str">
        <f>OBV!H2319</f>
        <v>CONFIRMED BULLISH</v>
      </c>
      <c r="M2319" s="7">
        <f t="shared" si="360"/>
        <v>0</v>
      </c>
      <c r="N2319" s="7">
        <f t="shared" si="361"/>
        <v>0</v>
      </c>
      <c r="O2319" s="7">
        <f t="shared" si="362"/>
        <v>50</v>
      </c>
      <c r="P2319" s="7">
        <f t="shared" si="363"/>
        <v>67</v>
      </c>
      <c r="Q2319" s="8">
        <f t="shared" si="364"/>
        <v>17.549999999999997</v>
      </c>
      <c r="R2319" s="8">
        <f t="shared" si="365"/>
        <v>34.25</v>
      </c>
      <c r="S2319" s="8">
        <f t="shared" si="366"/>
        <v>42.650000000000006</v>
      </c>
      <c r="T2319" s="8">
        <f t="shared" si="367"/>
        <v>29.25</v>
      </c>
      <c r="U2319" s="7">
        <f t="shared" si="368"/>
        <v>31.483333333333334</v>
      </c>
      <c r="V2319" s="7">
        <f t="shared" si="369"/>
        <v>30.925000000000001</v>
      </c>
    </row>
    <row r="2320" spans="1:22" ht="13.5" x14ac:dyDescent="0.25">
      <c r="A2320" s="3">
        <f>RSI!A2320</f>
        <v>45379</v>
      </c>
      <c r="B2320" s="2">
        <f>RSI!B2320</f>
        <v>13.028</v>
      </c>
      <c r="C2320" s="2">
        <f>RSI!I2320</f>
        <v>80.225147626460256</v>
      </c>
      <c r="D2320" s="2">
        <f>MACD!E2320</f>
        <v>-0.1282573530173714</v>
      </c>
      <c r="E2320" s="2">
        <f>MACD!F2320</f>
        <v>-0.13991377237443936</v>
      </c>
      <c r="F2320" s="2">
        <f>'Moving Avg'!D2320</f>
        <v>12.494199999999999</v>
      </c>
      <c r="G2320" s="2">
        <f>'Moving Avg'!F2320</f>
        <v>12.085550000000001</v>
      </c>
      <c r="H2320" s="2">
        <f>'Moving Avg'!G2320</f>
        <v>11.597739999999998</v>
      </c>
      <c r="I2320" s="2">
        <f>'Moving Avg'!H2320</f>
        <v>10.461209999999999</v>
      </c>
      <c r="J2320" s="5" t="str">
        <f>OBV!F2320</f>
        <v>BULLISH</v>
      </c>
      <c r="K2320" s="5" t="str">
        <f>OBV!G2320</f>
        <v>WEAK</v>
      </c>
      <c r="L2320" s="5" t="str">
        <f>OBV!H2320</f>
        <v>CONFIRMED BULLISH</v>
      </c>
      <c r="M2320" s="7">
        <f t="shared" si="360"/>
        <v>0</v>
      </c>
      <c r="N2320" s="7">
        <f t="shared" si="361"/>
        <v>0</v>
      </c>
      <c r="O2320" s="7">
        <f t="shared" si="362"/>
        <v>50</v>
      </c>
      <c r="P2320" s="7">
        <f t="shared" si="363"/>
        <v>67</v>
      </c>
      <c r="Q2320" s="8">
        <f t="shared" si="364"/>
        <v>17.549999999999997</v>
      </c>
      <c r="R2320" s="8">
        <f t="shared" si="365"/>
        <v>34.25</v>
      </c>
      <c r="S2320" s="8">
        <f t="shared" si="366"/>
        <v>42.650000000000006</v>
      </c>
      <c r="T2320" s="8">
        <f t="shared" si="367"/>
        <v>29.25</v>
      </c>
      <c r="U2320" s="7">
        <f t="shared" si="368"/>
        <v>31.483333333333334</v>
      </c>
      <c r="V2320" s="7">
        <f t="shared" si="369"/>
        <v>30.925000000000001</v>
      </c>
    </row>
    <row r="2321" spans="1:22" ht="13.5" x14ac:dyDescent="0.25">
      <c r="A2321" s="3">
        <f>RSI!A2321</f>
        <v>45380</v>
      </c>
      <c r="B2321" s="2">
        <f>RSI!B2321</f>
        <v>13.115</v>
      </c>
      <c r="C2321" s="2">
        <f>RSI!I2321</f>
        <v>81.178565714859928</v>
      </c>
      <c r="D2321" s="2">
        <f>MACD!E2321</f>
        <v>-0.17462920661227521</v>
      </c>
      <c r="E2321" s="2">
        <f>MACD!F2321</f>
        <v>-0.14685685922200653</v>
      </c>
      <c r="F2321" s="2">
        <f>'Moving Avg'!D2321</f>
        <v>12.714600000000001</v>
      </c>
      <c r="G2321" s="2">
        <f>'Moving Avg'!F2321</f>
        <v>12.160750000000004</v>
      </c>
      <c r="H2321" s="2">
        <f>'Moving Avg'!G2321</f>
        <v>11.633059999999999</v>
      </c>
      <c r="I2321" s="2">
        <f>'Moving Avg'!H2321</f>
        <v>10.482979999999998</v>
      </c>
      <c r="J2321" s="5" t="str">
        <f>OBV!F2321</f>
        <v>BULLISH</v>
      </c>
      <c r="K2321" s="5" t="str">
        <f>OBV!G2321</f>
        <v>WEAK</v>
      </c>
      <c r="L2321" s="5" t="str">
        <f>OBV!H2321</f>
        <v>CONFIRMED BULLISH</v>
      </c>
      <c r="M2321" s="7">
        <f t="shared" si="360"/>
        <v>0</v>
      </c>
      <c r="N2321" s="7">
        <f t="shared" si="361"/>
        <v>100</v>
      </c>
      <c r="O2321" s="7">
        <f t="shared" si="362"/>
        <v>50</v>
      </c>
      <c r="P2321" s="7">
        <f t="shared" si="363"/>
        <v>67</v>
      </c>
      <c r="Q2321" s="8">
        <f t="shared" si="364"/>
        <v>52.55</v>
      </c>
      <c r="R2321" s="8">
        <f t="shared" si="365"/>
        <v>54.25</v>
      </c>
      <c r="S2321" s="8">
        <f t="shared" si="366"/>
        <v>57.650000000000006</v>
      </c>
      <c r="T2321" s="8">
        <f t="shared" si="367"/>
        <v>54.25</v>
      </c>
      <c r="U2321" s="7">
        <f t="shared" si="368"/>
        <v>54.816666666666663</v>
      </c>
      <c r="V2321" s="7">
        <f t="shared" si="369"/>
        <v>54.674999999999997</v>
      </c>
    </row>
    <row r="2322" spans="1:22" ht="13.5" x14ac:dyDescent="0.25">
      <c r="A2322" s="3">
        <f>RSI!A2322</f>
        <v>45383</v>
      </c>
      <c r="B2322" s="2">
        <f>RSI!B2322</f>
        <v>13.64</v>
      </c>
      <c r="C2322" s="2">
        <f>RSI!I2322</f>
        <v>85.668866338907051</v>
      </c>
      <c r="D2322" s="2">
        <f>MACD!E2322</f>
        <v>-0.25931223485201826</v>
      </c>
      <c r="E2322" s="2">
        <f>MACD!F2322</f>
        <v>-0.16934793434800888</v>
      </c>
      <c r="F2322" s="2">
        <f>'Moving Avg'!D2322</f>
        <v>12.994400000000002</v>
      </c>
      <c r="G2322" s="2">
        <f>'Moving Avg'!F2322</f>
        <v>12.252550000000003</v>
      </c>
      <c r="H2322" s="2">
        <f>'Moving Avg'!G2322</f>
        <v>11.680459999999997</v>
      </c>
      <c r="I2322" s="2">
        <f>'Moving Avg'!H2322</f>
        <v>10.507244999999998</v>
      </c>
      <c r="J2322" s="5" t="str">
        <f>OBV!F2322</f>
        <v>BULLISH</v>
      </c>
      <c r="K2322" s="5" t="str">
        <f>OBV!G2322</f>
        <v>WEAK</v>
      </c>
      <c r="L2322" s="5" t="str">
        <f>OBV!H2322</f>
        <v>CONFIRMED BULLISH</v>
      </c>
      <c r="M2322" s="7">
        <f t="shared" si="360"/>
        <v>0</v>
      </c>
      <c r="N2322" s="7">
        <f t="shared" si="361"/>
        <v>100</v>
      </c>
      <c r="O2322" s="7">
        <f t="shared" si="362"/>
        <v>50</v>
      </c>
      <c r="P2322" s="7">
        <f t="shared" si="363"/>
        <v>67</v>
      </c>
      <c r="Q2322" s="8">
        <f t="shared" si="364"/>
        <v>52.55</v>
      </c>
      <c r="R2322" s="8">
        <f t="shared" si="365"/>
        <v>54.25</v>
      </c>
      <c r="S2322" s="8">
        <f t="shared" si="366"/>
        <v>57.650000000000006</v>
      </c>
      <c r="T2322" s="8">
        <f t="shared" si="367"/>
        <v>54.25</v>
      </c>
      <c r="U2322" s="7">
        <f t="shared" si="368"/>
        <v>54.816666666666663</v>
      </c>
      <c r="V2322" s="7">
        <f t="shared" si="369"/>
        <v>54.674999999999997</v>
      </c>
    </row>
    <row r="2323" spans="1:22" ht="13.5" x14ac:dyDescent="0.25">
      <c r="A2323" s="3">
        <f>RSI!A2323</f>
        <v>45384</v>
      </c>
      <c r="B2323" s="2">
        <f>RSI!B2323</f>
        <v>13.29</v>
      </c>
      <c r="C2323" s="2">
        <f>RSI!I2323</f>
        <v>73.141002239896849</v>
      </c>
      <c r="D2323" s="2">
        <f>MACD!E2323</f>
        <v>-0.35467572153726223</v>
      </c>
      <c r="E2323" s="2">
        <f>MACD!F2323</f>
        <v>-0.20641349178585955</v>
      </c>
      <c r="F2323" s="2">
        <f>'Moving Avg'!D2323</f>
        <v>13.141399999999999</v>
      </c>
      <c r="G2323" s="2">
        <f>'Moving Avg'!F2323</f>
        <v>12.326850000000004</v>
      </c>
      <c r="H2323" s="2">
        <f>'Moving Avg'!G2323</f>
        <v>11.720859999999995</v>
      </c>
      <c r="I2323" s="2">
        <f>'Moving Avg'!H2323</f>
        <v>10.529714999999996</v>
      </c>
      <c r="J2323" s="5" t="str">
        <f>OBV!F2323</f>
        <v>BULLISH</v>
      </c>
      <c r="K2323" s="5" t="str">
        <f>OBV!G2323</f>
        <v>WEAK</v>
      </c>
      <c r="L2323" s="5" t="str">
        <f>OBV!H2323</f>
        <v>CONFIRMED BULLISH</v>
      </c>
      <c r="M2323" s="7">
        <f t="shared" si="360"/>
        <v>0</v>
      </c>
      <c r="N2323" s="7">
        <f t="shared" si="361"/>
        <v>100</v>
      </c>
      <c r="O2323" s="7">
        <f t="shared" si="362"/>
        <v>50</v>
      </c>
      <c r="P2323" s="7">
        <f t="shared" si="363"/>
        <v>67</v>
      </c>
      <c r="Q2323" s="8">
        <f t="shared" si="364"/>
        <v>52.55</v>
      </c>
      <c r="R2323" s="8">
        <f t="shared" si="365"/>
        <v>54.25</v>
      </c>
      <c r="S2323" s="8">
        <f t="shared" si="366"/>
        <v>57.650000000000006</v>
      </c>
      <c r="T2323" s="8">
        <f t="shared" si="367"/>
        <v>54.25</v>
      </c>
      <c r="U2323" s="7">
        <f t="shared" si="368"/>
        <v>54.816666666666663</v>
      </c>
      <c r="V2323" s="7">
        <f t="shared" si="369"/>
        <v>54.674999999999997</v>
      </c>
    </row>
    <row r="2324" spans="1:22" ht="13.5" x14ac:dyDescent="0.25">
      <c r="A2324" s="3">
        <f>RSI!A2324</f>
        <v>45385</v>
      </c>
      <c r="B2324" s="2">
        <f>RSI!B2324</f>
        <v>13.64</v>
      </c>
      <c r="C2324" s="2">
        <f>RSI!I2324</f>
        <v>76.795377954472514</v>
      </c>
      <c r="D2324" s="2">
        <f>MACD!E2324</f>
        <v>-0.46094995501957925</v>
      </c>
      <c r="E2324" s="2">
        <f>MACD!F2324</f>
        <v>-0.25732078443260348</v>
      </c>
      <c r="F2324" s="2">
        <f>'Moving Avg'!D2324</f>
        <v>13.342599999999999</v>
      </c>
      <c r="G2324" s="2">
        <f>'Moving Avg'!F2324</f>
        <v>12.418650000000003</v>
      </c>
      <c r="H2324" s="2">
        <f>'Moving Avg'!G2324</f>
        <v>11.769839999999997</v>
      </c>
      <c r="I2324" s="2">
        <f>'Moving Avg'!H2324</f>
        <v>10.552669999999996</v>
      </c>
      <c r="J2324" s="5" t="str">
        <f>OBV!F2324</f>
        <v>BULLISH</v>
      </c>
      <c r="K2324" s="5" t="str">
        <f>OBV!G2324</f>
        <v>WEAK</v>
      </c>
      <c r="L2324" s="5" t="str">
        <f>OBV!H2324</f>
        <v>CONFIRMED BULLISH</v>
      </c>
      <c r="M2324" s="7">
        <f t="shared" si="360"/>
        <v>0</v>
      </c>
      <c r="N2324" s="7">
        <f t="shared" si="361"/>
        <v>100</v>
      </c>
      <c r="O2324" s="7">
        <f t="shared" si="362"/>
        <v>50</v>
      </c>
      <c r="P2324" s="7">
        <f t="shared" si="363"/>
        <v>67</v>
      </c>
      <c r="Q2324" s="8">
        <f t="shared" si="364"/>
        <v>52.55</v>
      </c>
      <c r="R2324" s="8">
        <f t="shared" si="365"/>
        <v>54.25</v>
      </c>
      <c r="S2324" s="8">
        <f t="shared" si="366"/>
        <v>57.650000000000006</v>
      </c>
      <c r="T2324" s="8">
        <f t="shared" si="367"/>
        <v>54.25</v>
      </c>
      <c r="U2324" s="7">
        <f t="shared" si="368"/>
        <v>54.816666666666663</v>
      </c>
      <c r="V2324" s="7">
        <f t="shared" si="369"/>
        <v>54.674999999999997</v>
      </c>
    </row>
    <row r="2325" spans="1:22" ht="13.5" x14ac:dyDescent="0.25">
      <c r="A2325" s="3">
        <f>RSI!A2325</f>
        <v>45386</v>
      </c>
      <c r="B2325" s="2">
        <f>RSI!B2325</f>
        <v>13.64</v>
      </c>
      <c r="C2325" s="2">
        <f>RSI!I2325</f>
        <v>76.795377954472514</v>
      </c>
      <c r="D2325" s="2">
        <f>MACD!E2325</f>
        <v>-0.54012264558242506</v>
      </c>
      <c r="E2325" s="2">
        <f>MACD!F2325</f>
        <v>-0.31388115666256783</v>
      </c>
      <c r="F2325" s="2">
        <f>'Moving Avg'!D2325</f>
        <v>13.465</v>
      </c>
      <c r="G2325" s="2">
        <f>'Moving Avg'!F2325</f>
        <v>12.509150000000002</v>
      </c>
      <c r="H2325" s="2">
        <f>'Moving Avg'!G2325</f>
        <v>11.822299999999995</v>
      </c>
      <c r="I2325" s="2">
        <f>'Moving Avg'!H2325</f>
        <v>10.575624999999997</v>
      </c>
      <c r="J2325" s="5" t="str">
        <f>OBV!F2325</f>
        <v>BULLISH</v>
      </c>
      <c r="K2325" s="5" t="str">
        <f>OBV!G2325</f>
        <v>WEAK</v>
      </c>
      <c r="L2325" s="5" t="str">
        <f>OBV!H2325</f>
        <v>CONFIRMED BULLISH</v>
      </c>
      <c r="M2325" s="7">
        <f t="shared" si="360"/>
        <v>0</v>
      </c>
      <c r="N2325" s="7">
        <f t="shared" si="361"/>
        <v>100</v>
      </c>
      <c r="O2325" s="7">
        <f t="shared" si="362"/>
        <v>50</v>
      </c>
      <c r="P2325" s="7">
        <f t="shared" si="363"/>
        <v>67</v>
      </c>
      <c r="Q2325" s="8">
        <f t="shared" si="364"/>
        <v>52.55</v>
      </c>
      <c r="R2325" s="8">
        <f t="shared" si="365"/>
        <v>54.25</v>
      </c>
      <c r="S2325" s="8">
        <f t="shared" si="366"/>
        <v>57.650000000000006</v>
      </c>
      <c r="T2325" s="8">
        <f t="shared" si="367"/>
        <v>54.25</v>
      </c>
      <c r="U2325" s="7">
        <f t="shared" si="368"/>
        <v>54.816666666666663</v>
      </c>
      <c r="V2325" s="7">
        <f t="shared" si="369"/>
        <v>54.674999999999997</v>
      </c>
    </row>
    <row r="2326" spans="1:22" ht="13.5" x14ac:dyDescent="0.25">
      <c r="A2326" s="3">
        <f>RSI!A2326</f>
        <v>45387</v>
      </c>
      <c r="B2326" s="2">
        <f>RSI!B2326</f>
        <v>13.64</v>
      </c>
      <c r="C2326" s="2">
        <f>RSI!I2326</f>
        <v>76.795377954472514</v>
      </c>
      <c r="D2326" s="2">
        <f>MACD!E2326</f>
        <v>-0.61453859806804623</v>
      </c>
      <c r="E2326" s="2">
        <f>MACD!F2326</f>
        <v>-0.37401264494366354</v>
      </c>
      <c r="F2326" s="2">
        <f>'Moving Avg'!D2326</f>
        <v>13.569999999999999</v>
      </c>
      <c r="G2326" s="2">
        <f>'Moving Avg'!F2326</f>
        <v>12.58785</v>
      </c>
      <c r="H2326" s="2">
        <f>'Moving Avg'!G2326</f>
        <v>11.874759999999995</v>
      </c>
      <c r="I2326" s="2">
        <f>'Moving Avg'!H2326</f>
        <v>10.598579999999997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  <c r="M2326" s="7">
        <f t="shared" si="360"/>
        <v>0</v>
      </c>
      <c r="N2326" s="7">
        <f t="shared" si="361"/>
        <v>100</v>
      </c>
      <c r="O2326" s="7">
        <f t="shared" si="362"/>
        <v>50</v>
      </c>
      <c r="P2326" s="7">
        <f t="shared" si="363"/>
        <v>83.5</v>
      </c>
      <c r="Q2326" s="8">
        <f t="shared" si="364"/>
        <v>55.024999999999999</v>
      </c>
      <c r="R2326" s="8">
        <f t="shared" si="365"/>
        <v>58.375</v>
      </c>
      <c r="S2326" s="8">
        <f t="shared" si="366"/>
        <v>65.075000000000003</v>
      </c>
      <c r="T2326" s="8">
        <f t="shared" si="367"/>
        <v>58.375</v>
      </c>
      <c r="U2326" s="7">
        <f t="shared" si="368"/>
        <v>59.491666666666674</v>
      </c>
      <c r="V2326" s="7">
        <f t="shared" si="369"/>
        <v>59.212500000000006</v>
      </c>
    </row>
    <row r="2327" spans="1:22" ht="13.5" x14ac:dyDescent="0.25">
      <c r="A2327" s="3">
        <f>RSI!A2327</f>
        <v>45390</v>
      </c>
      <c r="B2327" s="2">
        <f>RSI!B2327</f>
        <v>13.64</v>
      </c>
      <c r="C2327" s="2">
        <f>RSI!I2327</f>
        <v>76.795377954472514</v>
      </c>
      <c r="D2327" s="2">
        <f>MACD!E2327</f>
        <v>-0.64930279334233099</v>
      </c>
      <c r="E2327" s="2">
        <f>MACD!F2327</f>
        <v>-0.4290706746233971</v>
      </c>
      <c r="F2327" s="2">
        <f>'Moving Avg'!D2327</f>
        <v>13.569999999999999</v>
      </c>
      <c r="G2327" s="2">
        <f>'Moving Avg'!F2327</f>
        <v>12.662199999999999</v>
      </c>
      <c r="H2327" s="2">
        <f>'Moving Avg'!G2327</f>
        <v>11.920759999999996</v>
      </c>
      <c r="I2327" s="2">
        <f>'Moving Avg'!H2327</f>
        <v>10.621534999999996</v>
      </c>
      <c r="J2327" s="5" t="str">
        <f>OBV!F2327</f>
        <v>BULLISH</v>
      </c>
      <c r="K2327" s="5" t="str">
        <f>OBV!G2327</f>
        <v>NEUTRAL</v>
      </c>
      <c r="L2327" s="5" t="str">
        <f>OBV!H2327</f>
        <v>NEUTRAL</v>
      </c>
      <c r="M2327" s="7">
        <f t="shared" si="360"/>
        <v>0</v>
      </c>
      <c r="N2327" s="7">
        <f t="shared" si="361"/>
        <v>100</v>
      </c>
      <c r="O2327" s="7">
        <f t="shared" si="362"/>
        <v>50</v>
      </c>
      <c r="P2327" s="7">
        <f t="shared" si="363"/>
        <v>49.5</v>
      </c>
      <c r="Q2327" s="8">
        <f t="shared" si="364"/>
        <v>49.924999999999997</v>
      </c>
      <c r="R2327" s="8">
        <f t="shared" si="365"/>
        <v>49.875</v>
      </c>
      <c r="S2327" s="8">
        <f t="shared" si="366"/>
        <v>49.775000000000006</v>
      </c>
      <c r="T2327" s="8">
        <f t="shared" si="367"/>
        <v>49.875</v>
      </c>
      <c r="U2327" s="7">
        <f t="shared" si="368"/>
        <v>49.858333333333327</v>
      </c>
      <c r="V2327" s="7">
        <f t="shared" si="369"/>
        <v>49.862499999999997</v>
      </c>
    </row>
    <row r="2328" spans="1:22" ht="13.5" x14ac:dyDescent="0.25">
      <c r="A2328" s="3">
        <f>RSI!A2328</f>
        <v>45394</v>
      </c>
      <c r="B2328" s="2">
        <f>RSI!B2328</f>
        <v>13.64</v>
      </c>
      <c r="C2328" s="2">
        <f>RSI!I2328</f>
        <v>76.795377954472528</v>
      </c>
      <c r="D2328" s="2">
        <f>MACD!E2328</f>
        <v>-0.63677556407469282</v>
      </c>
      <c r="E2328" s="2">
        <f>MACD!F2328</f>
        <v>-0.47061165251365633</v>
      </c>
      <c r="F2328" s="2">
        <f>'Moving Avg'!D2328</f>
        <v>13.64</v>
      </c>
      <c r="G2328" s="2">
        <f>'Moving Avg'!F2328</f>
        <v>12.749649999999999</v>
      </c>
      <c r="H2328" s="2">
        <f>'Moving Avg'!G2328</f>
        <v>11.966759999999997</v>
      </c>
      <c r="I2328" s="2">
        <f>'Moving Avg'!H2328</f>
        <v>10.644489999999996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  <c r="M2328" s="7">
        <f t="shared" si="360"/>
        <v>0</v>
      </c>
      <c r="N2328" s="7">
        <f t="shared" si="361"/>
        <v>100</v>
      </c>
      <c r="O2328" s="7">
        <f t="shared" si="362"/>
        <v>50</v>
      </c>
      <c r="P2328" s="7">
        <f t="shared" si="363"/>
        <v>83.5</v>
      </c>
      <c r="Q2328" s="8">
        <f t="shared" si="364"/>
        <v>55.024999999999999</v>
      </c>
      <c r="R2328" s="8">
        <f t="shared" si="365"/>
        <v>58.375</v>
      </c>
      <c r="S2328" s="8">
        <f t="shared" si="366"/>
        <v>65.075000000000003</v>
      </c>
      <c r="T2328" s="8">
        <f t="shared" si="367"/>
        <v>58.375</v>
      </c>
      <c r="U2328" s="7">
        <f t="shared" si="368"/>
        <v>59.491666666666674</v>
      </c>
      <c r="V2328" s="7">
        <f t="shared" si="369"/>
        <v>59.212500000000006</v>
      </c>
    </row>
    <row r="2329" spans="1:22" ht="13.5" x14ac:dyDescent="0.25">
      <c r="A2329" s="3">
        <f>RSI!A2329</f>
        <v>45397</v>
      </c>
      <c r="B2329" s="2">
        <f>RSI!B2329</f>
        <v>13.736000000000001</v>
      </c>
      <c r="C2329" s="2">
        <f>RSI!I2329</f>
        <v>77.985415053319926</v>
      </c>
      <c r="D2329" s="2">
        <f>MACD!E2329</f>
        <v>-0.62702601904648958</v>
      </c>
      <c r="E2329" s="2">
        <f>MACD!F2329</f>
        <v>-0.50189452582022298</v>
      </c>
      <c r="F2329" s="2">
        <f>'Moving Avg'!D2329</f>
        <v>13.659200000000002</v>
      </c>
      <c r="G2329" s="2">
        <f>'Moving Avg'!F2329</f>
        <v>12.828799999999998</v>
      </c>
      <c r="H2329" s="2">
        <f>'Moving Avg'!G2329</f>
        <v>12.014679999999997</v>
      </c>
      <c r="I2329" s="2">
        <f>'Moving Avg'!H2329</f>
        <v>10.667924999999995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  <c r="M2329" s="7">
        <f t="shared" si="360"/>
        <v>0</v>
      </c>
      <c r="N2329" s="7">
        <f t="shared" si="361"/>
        <v>100</v>
      </c>
      <c r="O2329" s="7">
        <f t="shared" si="362"/>
        <v>50</v>
      </c>
      <c r="P2329" s="7">
        <f t="shared" si="363"/>
        <v>83.5</v>
      </c>
      <c r="Q2329" s="8">
        <f t="shared" si="364"/>
        <v>55.024999999999999</v>
      </c>
      <c r="R2329" s="8">
        <f t="shared" si="365"/>
        <v>58.375</v>
      </c>
      <c r="S2329" s="8">
        <f t="shared" si="366"/>
        <v>65.075000000000003</v>
      </c>
      <c r="T2329" s="8">
        <f t="shared" si="367"/>
        <v>58.375</v>
      </c>
      <c r="U2329" s="7">
        <f t="shared" si="368"/>
        <v>59.491666666666674</v>
      </c>
      <c r="V2329" s="7">
        <f t="shared" si="369"/>
        <v>59.212500000000006</v>
      </c>
    </row>
    <row r="2330" spans="1:22" ht="13.5" x14ac:dyDescent="0.25">
      <c r="A2330" s="3">
        <f>RSI!A2330</f>
        <v>45398</v>
      </c>
      <c r="B2330" s="2">
        <f>RSI!B2330</f>
        <v>13.989000000000001</v>
      </c>
      <c r="C2330" s="2">
        <f>RSI!I2330</f>
        <v>80.782563007332698</v>
      </c>
      <c r="D2330" s="2">
        <f>MACD!E2330</f>
        <v>-0.58292565164209442</v>
      </c>
      <c r="E2330" s="2">
        <f>MACD!F2330</f>
        <v>-0.51810075098459729</v>
      </c>
      <c r="F2330" s="2">
        <f>'Moving Avg'!D2330</f>
        <v>13.729000000000003</v>
      </c>
      <c r="G2330" s="2">
        <f>'Moving Avg'!F2330</f>
        <v>12.920599999999997</v>
      </c>
      <c r="H2330" s="2">
        <f>'Moving Avg'!G2330</f>
        <v>12.067659999999998</v>
      </c>
      <c r="I2330" s="2">
        <f>'Moving Avg'!H2330</f>
        <v>10.692624999999996</v>
      </c>
      <c r="J2330" s="5" t="str">
        <f>OBV!F2330</f>
        <v>BULLISH</v>
      </c>
      <c r="K2330" s="5" t="str">
        <f>OBV!G2330</f>
        <v>WEAK</v>
      </c>
      <c r="L2330" s="5" t="str">
        <f>OBV!H2330</f>
        <v>CONFIRMED BULLISH</v>
      </c>
      <c r="M2330" s="7">
        <f t="shared" si="360"/>
        <v>0</v>
      </c>
      <c r="N2330" s="7">
        <f t="shared" si="361"/>
        <v>100</v>
      </c>
      <c r="O2330" s="7">
        <f t="shared" si="362"/>
        <v>50</v>
      </c>
      <c r="P2330" s="7">
        <f t="shared" si="363"/>
        <v>67</v>
      </c>
      <c r="Q2330" s="8">
        <f t="shared" si="364"/>
        <v>52.55</v>
      </c>
      <c r="R2330" s="8">
        <f t="shared" si="365"/>
        <v>54.25</v>
      </c>
      <c r="S2330" s="8">
        <f t="shared" si="366"/>
        <v>57.650000000000006</v>
      </c>
      <c r="T2330" s="8">
        <f t="shared" si="367"/>
        <v>54.25</v>
      </c>
      <c r="U2330" s="7">
        <f t="shared" si="368"/>
        <v>54.816666666666663</v>
      </c>
      <c r="V2330" s="7">
        <f t="shared" si="369"/>
        <v>54.674999999999997</v>
      </c>
    </row>
    <row r="2331" spans="1:22" ht="13.5" x14ac:dyDescent="0.25">
      <c r="A2331" s="3">
        <f>RSI!A2331</f>
        <v>45399</v>
      </c>
      <c r="B2331" s="2">
        <f>RSI!B2331</f>
        <v>14.164</v>
      </c>
      <c r="C2331" s="2">
        <f>RSI!I2331</f>
        <v>82.444170710783737</v>
      </c>
      <c r="D2331" s="2">
        <f>MACD!E2331</f>
        <v>-0.55226096889914267</v>
      </c>
      <c r="E2331" s="2">
        <f>MACD!F2331</f>
        <v>-0.52493279456750641</v>
      </c>
      <c r="F2331" s="2">
        <f>'Moving Avg'!D2331</f>
        <v>13.833800000000002</v>
      </c>
      <c r="G2331" s="2">
        <f>'Moving Avg'!F2331</f>
        <v>13.023299999999997</v>
      </c>
      <c r="H2331" s="2">
        <f>'Moving Avg'!G2331</f>
        <v>12.124139999999997</v>
      </c>
      <c r="I2331" s="2">
        <f>'Moving Avg'!H2331</f>
        <v>10.7182</v>
      </c>
      <c r="J2331" s="5" t="str">
        <f>OBV!F2331</f>
        <v>BULLISH</v>
      </c>
      <c r="K2331" s="5" t="str">
        <f>OBV!G2331</f>
        <v>WEAK</v>
      </c>
      <c r="L2331" s="5" t="str">
        <f>OBV!H2331</f>
        <v>CONFIRMED BULLISH</v>
      </c>
      <c r="M2331" s="7">
        <f t="shared" si="360"/>
        <v>0</v>
      </c>
      <c r="N2331" s="7">
        <f t="shared" si="361"/>
        <v>100</v>
      </c>
      <c r="O2331" s="7">
        <f t="shared" si="362"/>
        <v>50</v>
      </c>
      <c r="P2331" s="7">
        <f t="shared" si="363"/>
        <v>67</v>
      </c>
      <c r="Q2331" s="8">
        <f t="shared" si="364"/>
        <v>52.55</v>
      </c>
      <c r="R2331" s="8">
        <f t="shared" si="365"/>
        <v>54.25</v>
      </c>
      <c r="S2331" s="8">
        <f t="shared" si="366"/>
        <v>57.650000000000006</v>
      </c>
      <c r="T2331" s="8">
        <f t="shared" si="367"/>
        <v>54.25</v>
      </c>
      <c r="U2331" s="7">
        <f t="shared" si="368"/>
        <v>54.816666666666663</v>
      </c>
      <c r="V2331" s="7">
        <f t="shared" si="369"/>
        <v>54.674999999999997</v>
      </c>
    </row>
    <row r="2332" spans="1:22" ht="13.5" x14ac:dyDescent="0.25">
      <c r="A2332" s="3">
        <f>RSI!A2332</f>
        <v>45400</v>
      </c>
      <c r="B2332" s="2">
        <f>RSI!B2332</f>
        <v>14.164</v>
      </c>
      <c r="C2332" s="2">
        <f>RSI!I2332</f>
        <v>82.444170710783737</v>
      </c>
      <c r="D2332" s="2">
        <f>MACD!E2332</f>
        <v>-0.45312754545210865</v>
      </c>
      <c r="E2332" s="2">
        <f>MACD!F2332</f>
        <v>-0.5105717447444269</v>
      </c>
      <c r="F2332" s="2">
        <f>'Moving Avg'!D2332</f>
        <v>13.938599999999999</v>
      </c>
      <c r="G2332" s="2">
        <f>'Moving Avg'!F2332</f>
        <v>13.125999999999996</v>
      </c>
      <c r="H2332" s="2">
        <f>'Moving Avg'!G2332</f>
        <v>12.180960000000001</v>
      </c>
      <c r="I2332" s="2">
        <f>'Moving Avg'!H2332</f>
        <v>10.744429999999999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  <c r="M2332" s="7">
        <f t="shared" si="360"/>
        <v>0</v>
      </c>
      <c r="N2332" s="7">
        <f t="shared" si="361"/>
        <v>0</v>
      </c>
      <c r="O2332" s="7">
        <f t="shared" si="362"/>
        <v>50</v>
      </c>
      <c r="P2332" s="7">
        <f t="shared" si="363"/>
        <v>67</v>
      </c>
      <c r="Q2332" s="8">
        <f t="shared" si="364"/>
        <v>17.549999999999997</v>
      </c>
      <c r="R2332" s="8">
        <f t="shared" si="365"/>
        <v>34.25</v>
      </c>
      <c r="S2332" s="8">
        <f t="shared" si="366"/>
        <v>42.650000000000006</v>
      </c>
      <c r="T2332" s="8">
        <f t="shared" si="367"/>
        <v>29.25</v>
      </c>
      <c r="U2332" s="7">
        <f t="shared" si="368"/>
        <v>31.483333333333334</v>
      </c>
      <c r="V2332" s="7">
        <f t="shared" si="369"/>
        <v>30.925000000000001</v>
      </c>
    </row>
    <row r="2333" spans="1:22" ht="13.5" x14ac:dyDescent="0.25">
      <c r="A2333" s="3">
        <f>RSI!A2333</f>
        <v>45401</v>
      </c>
      <c r="B2333" s="2">
        <f>RSI!B2333</f>
        <v>14.252000000000001</v>
      </c>
      <c r="C2333" s="2">
        <f>RSI!I2333</f>
        <v>83.286929455622655</v>
      </c>
      <c r="D2333" s="2">
        <f>MACD!E2333</f>
        <v>-0.4366312445126681</v>
      </c>
      <c r="E2333" s="2">
        <f>MACD!F2333</f>
        <v>-0.49578364469807512</v>
      </c>
      <c r="F2333" s="2">
        <f>'Moving Avg'!D2333</f>
        <v>14.061000000000002</v>
      </c>
      <c r="G2333" s="2">
        <f>'Moving Avg'!F2333</f>
        <v>13.246249999999995</v>
      </c>
      <c r="H2333" s="2">
        <f>'Moving Avg'!G2333</f>
        <v>12.244959999999999</v>
      </c>
      <c r="I2333" s="2">
        <f>'Moving Avg'!H2333</f>
        <v>10.771100000000001</v>
      </c>
      <c r="J2333" s="5" t="str">
        <f>OBV!F2333</f>
        <v>BULLISH</v>
      </c>
      <c r="K2333" s="5" t="str">
        <f>OBV!G2333</f>
        <v>WEAK</v>
      </c>
      <c r="L2333" s="5" t="str">
        <f>OBV!H2333</f>
        <v>CONFIRMED BULLISH</v>
      </c>
      <c r="M2333" s="7">
        <f t="shared" si="360"/>
        <v>0</v>
      </c>
      <c r="N2333" s="7">
        <f t="shared" si="361"/>
        <v>0</v>
      </c>
      <c r="O2333" s="7">
        <f t="shared" si="362"/>
        <v>50</v>
      </c>
      <c r="P2333" s="7">
        <f t="shared" si="363"/>
        <v>67</v>
      </c>
      <c r="Q2333" s="8">
        <f t="shared" si="364"/>
        <v>17.549999999999997</v>
      </c>
      <c r="R2333" s="8">
        <f t="shared" si="365"/>
        <v>34.25</v>
      </c>
      <c r="S2333" s="8">
        <f t="shared" si="366"/>
        <v>42.650000000000006</v>
      </c>
      <c r="T2333" s="8">
        <f t="shared" si="367"/>
        <v>29.25</v>
      </c>
      <c r="U2333" s="7">
        <f t="shared" si="368"/>
        <v>31.483333333333334</v>
      </c>
      <c r="V2333" s="7">
        <f t="shared" si="369"/>
        <v>30.925000000000001</v>
      </c>
    </row>
    <row r="2334" spans="1:22" ht="13.5" x14ac:dyDescent="0.25">
      <c r="A2334" s="3">
        <f>RSI!A2334</f>
        <v>45404</v>
      </c>
      <c r="B2334" s="2">
        <f>RSI!B2334</f>
        <v>14.164</v>
      </c>
      <c r="C2334" s="2">
        <f>RSI!I2334</f>
        <v>79.192883097156141</v>
      </c>
      <c r="D2334" s="2">
        <f>MACD!E2334</f>
        <v>-0.36932922816965963</v>
      </c>
      <c r="E2334" s="2">
        <f>MACD!F2334</f>
        <v>-0.47049276139239204</v>
      </c>
      <c r="F2334" s="2">
        <f>'Moving Avg'!D2334</f>
        <v>14.146600000000001</v>
      </c>
      <c r="G2334" s="2">
        <f>'Moving Avg'!F2334</f>
        <v>13.359899999999996</v>
      </c>
      <c r="H2334" s="2">
        <f>'Moving Avg'!G2334</f>
        <v>12.301959999999999</v>
      </c>
      <c r="I2334" s="2">
        <f>'Moving Avg'!H2334</f>
        <v>10.797330000000004</v>
      </c>
      <c r="J2334" s="5" t="str">
        <f>OBV!F2334</f>
        <v>BULLISH</v>
      </c>
      <c r="K2334" s="5" t="str">
        <f>OBV!G2334</f>
        <v>WEAK</v>
      </c>
      <c r="L2334" s="5" t="str">
        <f>OBV!H2334</f>
        <v>CONFIRMED BULLISH</v>
      </c>
      <c r="M2334" s="7">
        <f t="shared" si="360"/>
        <v>0</v>
      </c>
      <c r="N2334" s="7">
        <f t="shared" si="361"/>
        <v>0</v>
      </c>
      <c r="O2334" s="7">
        <f t="shared" si="362"/>
        <v>50</v>
      </c>
      <c r="P2334" s="7">
        <f t="shared" si="363"/>
        <v>67</v>
      </c>
      <c r="Q2334" s="8">
        <f t="shared" si="364"/>
        <v>17.549999999999997</v>
      </c>
      <c r="R2334" s="8">
        <f t="shared" si="365"/>
        <v>34.25</v>
      </c>
      <c r="S2334" s="8">
        <f t="shared" si="366"/>
        <v>42.650000000000006</v>
      </c>
      <c r="T2334" s="8">
        <f t="shared" si="367"/>
        <v>29.25</v>
      </c>
      <c r="U2334" s="7">
        <f t="shared" si="368"/>
        <v>31.483333333333334</v>
      </c>
      <c r="V2334" s="7">
        <f t="shared" si="369"/>
        <v>30.925000000000001</v>
      </c>
    </row>
    <row r="2335" spans="1:22" ht="13.5" x14ac:dyDescent="0.25">
      <c r="A2335" s="3">
        <f>RSI!A2335</f>
        <v>45405</v>
      </c>
      <c r="B2335" s="2">
        <f>RSI!B2335</f>
        <v>14.164</v>
      </c>
      <c r="C2335" s="2">
        <f>RSI!I2335</f>
        <v>79.192883097156141</v>
      </c>
      <c r="D2335" s="2">
        <f>MACD!E2335</f>
        <v>-0.31836235806423119</v>
      </c>
      <c r="E2335" s="2">
        <f>MACD!F2335</f>
        <v>-0.44006668072675986</v>
      </c>
      <c r="F2335" s="2">
        <f>'Moving Avg'!D2335</f>
        <v>14.1816</v>
      </c>
      <c r="G2335" s="2">
        <f>'Moving Avg'!F2335</f>
        <v>13.467449999999996</v>
      </c>
      <c r="H2335" s="2">
        <f>'Moving Avg'!G2335</f>
        <v>12.358959999999998</v>
      </c>
      <c r="I2335" s="2">
        <f>'Moving Avg'!H2335</f>
        <v>10.823560000000004</v>
      </c>
      <c r="J2335" s="5" t="str">
        <f>OBV!F2335</f>
        <v>BULLISH</v>
      </c>
      <c r="K2335" s="5" t="str">
        <f>OBV!G2335</f>
        <v>NEUTRAL</v>
      </c>
      <c r="L2335" s="5" t="str">
        <f>OBV!H2335</f>
        <v>CONFIRMED BULLISH</v>
      </c>
      <c r="M2335" s="7">
        <f t="shared" si="360"/>
        <v>0</v>
      </c>
      <c r="N2335" s="7">
        <f t="shared" si="361"/>
        <v>0</v>
      </c>
      <c r="O2335" s="7">
        <f t="shared" si="362"/>
        <v>50</v>
      </c>
      <c r="P2335" s="7">
        <f t="shared" si="363"/>
        <v>83.5</v>
      </c>
      <c r="Q2335" s="8">
        <f t="shared" si="364"/>
        <v>20.024999999999999</v>
      </c>
      <c r="R2335" s="8">
        <f t="shared" si="365"/>
        <v>38.375</v>
      </c>
      <c r="S2335" s="8">
        <f t="shared" si="366"/>
        <v>50.075000000000003</v>
      </c>
      <c r="T2335" s="8">
        <f t="shared" si="367"/>
        <v>33.375</v>
      </c>
      <c r="U2335" s="7">
        <f t="shared" si="368"/>
        <v>36.158333333333331</v>
      </c>
      <c r="V2335" s="7">
        <f t="shared" si="369"/>
        <v>35.462499999999999</v>
      </c>
    </row>
    <row r="2336" spans="1:22" ht="13.5" x14ac:dyDescent="0.25">
      <c r="A2336" s="3">
        <f>RSI!A2336</f>
        <v>45406</v>
      </c>
      <c r="B2336" s="2">
        <f>RSI!B2336</f>
        <v>14.164</v>
      </c>
      <c r="C2336" s="2">
        <f>RSI!I2336</f>
        <v>79.192883097156141</v>
      </c>
      <c r="D2336" s="2">
        <f>MACD!E2336</f>
        <v>-0.28077449848801805</v>
      </c>
      <c r="E2336" s="2">
        <f>MACD!F2336</f>
        <v>-0.40820824427901153</v>
      </c>
      <c r="F2336" s="2">
        <f>'Moving Avg'!D2336</f>
        <v>14.1816</v>
      </c>
      <c r="G2336" s="2">
        <f>'Moving Avg'!F2336</f>
        <v>13.574999999999998</v>
      </c>
      <c r="H2336" s="2">
        <f>'Moving Avg'!G2336</f>
        <v>12.416659999999997</v>
      </c>
      <c r="I2336" s="2">
        <f>'Moving Avg'!H2336</f>
        <v>10.849790000000008</v>
      </c>
      <c r="J2336" s="5" t="str">
        <f>OBV!F2336</f>
        <v>BULLISH</v>
      </c>
      <c r="K2336" s="5" t="str">
        <f>OBV!G2336</f>
        <v>NEUTRAL</v>
      </c>
      <c r="L2336" s="5" t="str">
        <f>OBV!H2336</f>
        <v>NEUTRAL</v>
      </c>
      <c r="M2336" s="7">
        <f t="shared" si="360"/>
        <v>0</v>
      </c>
      <c r="N2336" s="7">
        <f t="shared" si="361"/>
        <v>0</v>
      </c>
      <c r="O2336" s="7">
        <f t="shared" si="362"/>
        <v>50</v>
      </c>
      <c r="P2336" s="7">
        <f t="shared" si="363"/>
        <v>49.5</v>
      </c>
      <c r="Q2336" s="8">
        <f t="shared" si="364"/>
        <v>14.925000000000001</v>
      </c>
      <c r="R2336" s="8">
        <f t="shared" si="365"/>
        <v>29.875</v>
      </c>
      <c r="S2336" s="8">
        <f t="shared" si="366"/>
        <v>34.775000000000006</v>
      </c>
      <c r="T2336" s="8">
        <f t="shared" si="367"/>
        <v>24.875</v>
      </c>
      <c r="U2336" s="7">
        <f t="shared" si="368"/>
        <v>26.525000000000002</v>
      </c>
      <c r="V2336" s="7">
        <f t="shared" si="369"/>
        <v>26.112500000000001</v>
      </c>
    </row>
    <row r="2337" spans="1:22" ht="13.5" x14ac:dyDescent="0.25">
      <c r="A2337" s="3">
        <f>RSI!A2337</f>
        <v>45407</v>
      </c>
      <c r="B2337" s="2">
        <f>RSI!B2337</f>
        <v>13.814</v>
      </c>
      <c r="C2337" s="2">
        <f>RSI!I2337</f>
        <v>63.650513311698319</v>
      </c>
      <c r="D2337" s="2">
        <f>MACD!E2337</f>
        <v>-0.22817119541847219</v>
      </c>
      <c r="E2337" s="2">
        <f>MACD!F2337</f>
        <v>-0.37220083450690372</v>
      </c>
      <c r="F2337" s="2">
        <f>'Moving Avg'!D2337</f>
        <v>14.111599999999999</v>
      </c>
      <c r="G2337" s="2">
        <f>'Moving Avg'!F2337</f>
        <v>13.653649999999999</v>
      </c>
      <c r="H2337" s="2">
        <f>'Moving Avg'!G2337</f>
        <v>12.467359999999996</v>
      </c>
      <c r="I2337" s="2">
        <f>'Moving Avg'!H2337</f>
        <v>10.874925000000008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  <c r="M2337" s="7">
        <f t="shared" si="360"/>
        <v>25</v>
      </c>
      <c r="N2337" s="7">
        <f t="shared" si="361"/>
        <v>0</v>
      </c>
      <c r="O2337" s="7">
        <f t="shared" si="362"/>
        <v>50</v>
      </c>
      <c r="P2337" s="7">
        <f t="shared" si="363"/>
        <v>16.5</v>
      </c>
      <c r="Q2337" s="8">
        <f t="shared" si="364"/>
        <v>18.725000000000001</v>
      </c>
      <c r="R2337" s="8">
        <f t="shared" si="365"/>
        <v>26.625</v>
      </c>
      <c r="S2337" s="8">
        <f t="shared" si="366"/>
        <v>23.675000000000001</v>
      </c>
      <c r="T2337" s="8">
        <f t="shared" si="367"/>
        <v>22.875</v>
      </c>
      <c r="U2337" s="7">
        <f t="shared" si="368"/>
        <v>23.008333333333336</v>
      </c>
      <c r="V2337" s="7">
        <f t="shared" si="369"/>
        <v>22.975000000000001</v>
      </c>
    </row>
    <row r="2338" spans="1:22" ht="13.5" x14ac:dyDescent="0.25">
      <c r="A2338" s="3">
        <f>RSI!A2338</f>
        <v>45408</v>
      </c>
      <c r="B2338" s="2">
        <f>RSI!B2338</f>
        <v>13.989000000000001</v>
      </c>
      <c r="C2338" s="2">
        <f>RSI!I2338</f>
        <v>67.124716957172296</v>
      </c>
      <c r="D2338" s="2">
        <f>MACD!E2338</f>
        <v>-0.19930340873528429</v>
      </c>
      <c r="E2338" s="2">
        <f>MACD!F2338</f>
        <v>-0.33762134935257987</v>
      </c>
      <c r="F2338" s="2">
        <f>'Moving Avg'!D2338</f>
        <v>14.059000000000001</v>
      </c>
      <c r="G2338" s="2">
        <f>'Moving Avg'!F2338</f>
        <v>13.725349999999995</v>
      </c>
      <c r="H2338" s="2">
        <f>'Moving Avg'!G2338</f>
        <v>12.521559999999996</v>
      </c>
      <c r="I2338" s="2">
        <f>'Moving Avg'!H2338</f>
        <v>10.900935000000009</v>
      </c>
      <c r="J2338" s="5" t="str">
        <f>OBV!F2338</f>
        <v>BEARISH</v>
      </c>
      <c r="K2338" s="5" t="str">
        <f>OBV!G2338</f>
        <v>NEUTRAL</v>
      </c>
      <c r="L2338" s="5" t="str">
        <f>OBV!H2338</f>
        <v>CONFIRMED BEARISH</v>
      </c>
      <c r="M2338" s="7">
        <f t="shared" si="360"/>
        <v>25</v>
      </c>
      <c r="N2338" s="7">
        <f t="shared" si="361"/>
        <v>0</v>
      </c>
      <c r="O2338" s="7">
        <f t="shared" si="362"/>
        <v>50</v>
      </c>
      <c r="P2338" s="7">
        <f t="shared" si="363"/>
        <v>16.5</v>
      </c>
      <c r="Q2338" s="8">
        <f t="shared" si="364"/>
        <v>18.725000000000001</v>
      </c>
      <c r="R2338" s="8">
        <f t="shared" si="365"/>
        <v>26.625</v>
      </c>
      <c r="S2338" s="8">
        <f t="shared" si="366"/>
        <v>23.675000000000001</v>
      </c>
      <c r="T2338" s="8">
        <f t="shared" si="367"/>
        <v>22.875</v>
      </c>
      <c r="U2338" s="7">
        <f t="shared" si="368"/>
        <v>23.008333333333336</v>
      </c>
      <c r="V2338" s="7">
        <f t="shared" si="369"/>
        <v>22.975000000000001</v>
      </c>
    </row>
    <row r="2339" spans="1:22" ht="13.5" x14ac:dyDescent="0.25">
      <c r="A2339" s="3">
        <f>RSI!A2339</f>
        <v>45411</v>
      </c>
      <c r="B2339" s="2">
        <f>RSI!B2339</f>
        <v>13.736000000000001</v>
      </c>
      <c r="C2339" s="2">
        <f>RSI!I2339</f>
        <v>58.429920136401932</v>
      </c>
      <c r="D2339" s="2">
        <f>MACD!E2339</f>
        <v>-0.14488216949648702</v>
      </c>
      <c r="E2339" s="2">
        <f>MACD!F2339</f>
        <v>-0.29907351338136129</v>
      </c>
      <c r="F2339" s="2">
        <f>'Moving Avg'!D2339</f>
        <v>13.973400000000002</v>
      </c>
      <c r="G2339" s="2">
        <f>'Moving Avg'!F2339</f>
        <v>13.780449999999997</v>
      </c>
      <c r="H2339" s="2">
        <f>'Moving Avg'!G2339</f>
        <v>12.570699999999995</v>
      </c>
      <c r="I2339" s="2">
        <f>'Moving Avg'!H2339</f>
        <v>10.925025000000007</v>
      </c>
      <c r="J2339" s="5" t="str">
        <f>OBV!F2339</f>
        <v>BEARISH</v>
      </c>
      <c r="K2339" s="5" t="str">
        <f>OBV!G2339</f>
        <v>NEUTRAL</v>
      </c>
      <c r="L2339" s="5" t="str">
        <f>OBV!H2339</f>
        <v>CONFIRMED BEARISH</v>
      </c>
      <c r="M2339" s="7">
        <f t="shared" si="360"/>
        <v>25</v>
      </c>
      <c r="N2339" s="7">
        <f t="shared" si="361"/>
        <v>0</v>
      </c>
      <c r="O2339" s="7">
        <f t="shared" si="362"/>
        <v>50</v>
      </c>
      <c r="P2339" s="7">
        <f t="shared" si="363"/>
        <v>16.5</v>
      </c>
      <c r="Q2339" s="8">
        <f t="shared" si="364"/>
        <v>18.725000000000001</v>
      </c>
      <c r="R2339" s="8">
        <f t="shared" si="365"/>
        <v>26.625</v>
      </c>
      <c r="S2339" s="8">
        <f t="shared" si="366"/>
        <v>23.675000000000001</v>
      </c>
      <c r="T2339" s="8">
        <f t="shared" si="367"/>
        <v>22.875</v>
      </c>
      <c r="U2339" s="7">
        <f t="shared" si="368"/>
        <v>23.008333333333336</v>
      </c>
      <c r="V2339" s="7">
        <f t="shared" si="369"/>
        <v>22.975000000000001</v>
      </c>
    </row>
    <row r="2340" spans="1:22" ht="13.5" x14ac:dyDescent="0.25">
      <c r="A2340" s="3">
        <f>RSI!A2340</f>
        <v>45412</v>
      </c>
      <c r="B2340" s="2">
        <f>RSI!B2340</f>
        <v>13.237</v>
      </c>
      <c r="C2340" s="2">
        <f>RSI!I2340</f>
        <v>45.82263130334519</v>
      </c>
      <c r="D2340" s="2">
        <f>MACD!E2340</f>
        <v>-2.4707327705447923E-2</v>
      </c>
      <c r="E2340" s="2">
        <f>MACD!F2340</f>
        <v>-0.24420027624617863</v>
      </c>
      <c r="F2340" s="2">
        <f>'Moving Avg'!D2340</f>
        <v>13.788</v>
      </c>
      <c r="G2340" s="2">
        <f>'Moving Avg'!F2340</f>
        <v>13.790899999999999</v>
      </c>
      <c r="H2340" s="2">
        <f>'Moving Avg'!G2340</f>
        <v>12.609859999999996</v>
      </c>
      <c r="I2340" s="2">
        <f>'Moving Avg'!H2340</f>
        <v>10.947275000000008</v>
      </c>
      <c r="J2340" s="5" t="str">
        <f>OBV!F2340</f>
        <v>BEARISH</v>
      </c>
      <c r="K2340" s="5" t="str">
        <f>OBV!G2340</f>
        <v>STRONG</v>
      </c>
      <c r="L2340" s="5" t="str">
        <f>OBV!H2340</f>
        <v>CONFIRMED BEARISH</v>
      </c>
      <c r="M2340" s="7">
        <f t="shared" si="360"/>
        <v>25</v>
      </c>
      <c r="N2340" s="7">
        <f t="shared" si="361"/>
        <v>0</v>
      </c>
      <c r="O2340" s="7">
        <f t="shared" si="362"/>
        <v>50</v>
      </c>
      <c r="P2340" s="7">
        <f t="shared" si="363"/>
        <v>33</v>
      </c>
      <c r="Q2340" s="8">
        <f t="shared" si="364"/>
        <v>21.2</v>
      </c>
      <c r="R2340" s="8">
        <f t="shared" si="365"/>
        <v>30.75</v>
      </c>
      <c r="S2340" s="8">
        <f t="shared" si="366"/>
        <v>31.1</v>
      </c>
      <c r="T2340" s="8">
        <f t="shared" si="367"/>
        <v>27</v>
      </c>
      <c r="U2340" s="7">
        <f t="shared" si="368"/>
        <v>27.683333333333337</v>
      </c>
      <c r="V2340" s="7">
        <f t="shared" si="369"/>
        <v>27.512500000000003</v>
      </c>
    </row>
    <row r="2341" spans="1:22" ht="13.5" x14ac:dyDescent="0.25">
      <c r="A2341" s="3">
        <f>RSI!A2341</f>
        <v>45414</v>
      </c>
      <c r="B2341" s="2">
        <f>RSI!B2341</f>
        <v>13.246</v>
      </c>
      <c r="C2341" s="2">
        <f>RSI!I2341</f>
        <v>46.048738642841826</v>
      </c>
      <c r="D2341" s="2">
        <f>MACD!E2341</f>
        <v>0.10455452643517305</v>
      </c>
      <c r="E2341" s="2">
        <f>MACD!F2341</f>
        <v>-0.17444931570990829</v>
      </c>
      <c r="F2341" s="2">
        <f>'Moving Avg'!D2341</f>
        <v>13.604400000000002</v>
      </c>
      <c r="G2341" s="2">
        <f>'Moving Avg'!F2341</f>
        <v>13.797449999999998</v>
      </c>
      <c r="H2341" s="2">
        <f>'Moving Avg'!G2341</f>
        <v>12.651999999999996</v>
      </c>
      <c r="I2341" s="2">
        <f>'Moving Avg'!H2341</f>
        <v>10.96957000000001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  <c r="M2341" s="7">
        <f t="shared" si="360"/>
        <v>25</v>
      </c>
      <c r="N2341" s="7">
        <f t="shared" si="361"/>
        <v>0</v>
      </c>
      <c r="O2341" s="7">
        <f t="shared" si="362"/>
        <v>50</v>
      </c>
      <c r="P2341" s="7">
        <f t="shared" si="363"/>
        <v>16.5</v>
      </c>
      <c r="Q2341" s="8">
        <f t="shared" si="364"/>
        <v>18.725000000000001</v>
      </c>
      <c r="R2341" s="8">
        <f t="shared" si="365"/>
        <v>26.625</v>
      </c>
      <c r="S2341" s="8">
        <f t="shared" si="366"/>
        <v>23.675000000000001</v>
      </c>
      <c r="T2341" s="8">
        <f t="shared" si="367"/>
        <v>22.875</v>
      </c>
      <c r="U2341" s="7">
        <f t="shared" si="368"/>
        <v>23.008333333333336</v>
      </c>
      <c r="V2341" s="7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13.727</v>
      </c>
      <c r="C2342" s="2">
        <f>RSI!I2342</f>
        <v>56.498148104416522</v>
      </c>
      <c r="D2342" s="2">
        <f>MACD!E2342</f>
        <v>0.17946846313867582</v>
      </c>
      <c r="E2342" s="2">
        <f>MACD!F2342</f>
        <v>-0.10366575994019148</v>
      </c>
      <c r="F2342" s="2">
        <f>'Moving Avg'!D2342</f>
        <v>13.587</v>
      </c>
      <c r="G2342" s="2">
        <f>'Moving Avg'!F2342</f>
        <v>13.801799999999997</v>
      </c>
      <c r="H2342" s="2">
        <f>'Moving Avg'!G2342</f>
        <v>12.702879999999995</v>
      </c>
      <c r="I2342" s="2">
        <f>'Moving Avg'!H2342</f>
        <v>10.993615000000009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  <c r="M2342" s="7">
        <f t="shared" si="360"/>
        <v>25</v>
      </c>
      <c r="N2342" s="7">
        <f t="shared" si="361"/>
        <v>0</v>
      </c>
      <c r="O2342" s="7">
        <f t="shared" si="362"/>
        <v>50</v>
      </c>
      <c r="P2342" s="7">
        <f t="shared" si="363"/>
        <v>66.5</v>
      </c>
      <c r="Q2342" s="8">
        <f t="shared" si="364"/>
        <v>26.225000000000001</v>
      </c>
      <c r="R2342" s="8">
        <f t="shared" si="365"/>
        <v>39.125</v>
      </c>
      <c r="S2342" s="8">
        <f t="shared" si="366"/>
        <v>46.174999999999997</v>
      </c>
      <c r="T2342" s="8">
        <f t="shared" si="367"/>
        <v>35.375</v>
      </c>
      <c r="U2342" s="7">
        <f t="shared" si="368"/>
        <v>37.174999999999997</v>
      </c>
      <c r="V2342" s="7">
        <f t="shared" si="369"/>
        <v>36.724999999999994</v>
      </c>
    </row>
    <row r="2343" spans="1:22" ht="13.5" x14ac:dyDescent="0.25">
      <c r="A2343" s="3">
        <f>RSI!A2343</f>
        <v>45418</v>
      </c>
      <c r="B2343" s="2">
        <f>RSI!B2343</f>
        <v>13.727</v>
      </c>
      <c r="C2343" s="2">
        <f>RSI!I2343</f>
        <v>56.498148104416522</v>
      </c>
      <c r="D2343" s="2">
        <f>MACD!E2343</f>
        <v>0.25463501225807406</v>
      </c>
      <c r="E2343" s="2">
        <f>MACD!F2343</f>
        <v>-3.2005605500538367E-2</v>
      </c>
      <c r="F2343" s="2">
        <f>'Moving Avg'!D2343</f>
        <v>13.534600000000001</v>
      </c>
      <c r="G2343" s="2">
        <f>'Moving Avg'!F2343</f>
        <v>13.823649999999997</v>
      </c>
      <c r="H2343" s="2">
        <f>'Moving Avg'!G2343</f>
        <v>12.755339999999995</v>
      </c>
      <c r="I2343" s="2">
        <f>'Moving Avg'!H2343</f>
        <v>11.017045000000007</v>
      </c>
      <c r="J2343" s="5" t="str">
        <f>OBV!F2343</f>
        <v>BULLISH</v>
      </c>
      <c r="K2343" s="5" t="str">
        <f>OBV!G2343</f>
        <v>NEUTRAL</v>
      </c>
      <c r="L2343" s="5" t="str">
        <f>OBV!H2343</f>
        <v>BULLISH DIVERGENCE</v>
      </c>
      <c r="M2343" s="7">
        <f t="shared" si="360"/>
        <v>25</v>
      </c>
      <c r="N2343" s="7">
        <f t="shared" si="361"/>
        <v>0</v>
      </c>
      <c r="O2343" s="7">
        <f t="shared" si="362"/>
        <v>50</v>
      </c>
      <c r="P2343" s="7">
        <f t="shared" si="363"/>
        <v>66.5</v>
      </c>
      <c r="Q2343" s="8">
        <f t="shared" si="364"/>
        <v>26.225000000000001</v>
      </c>
      <c r="R2343" s="8">
        <f t="shared" si="365"/>
        <v>39.125</v>
      </c>
      <c r="S2343" s="8">
        <f t="shared" si="366"/>
        <v>46.174999999999997</v>
      </c>
      <c r="T2343" s="8">
        <f t="shared" si="367"/>
        <v>35.375</v>
      </c>
      <c r="U2343" s="7">
        <f t="shared" si="368"/>
        <v>37.174999999999997</v>
      </c>
      <c r="V2343" s="7">
        <f t="shared" si="369"/>
        <v>36.724999999999994</v>
      </c>
    </row>
    <row r="2344" spans="1:22" ht="13.5" x14ac:dyDescent="0.25">
      <c r="A2344" s="3">
        <f>RSI!A2344</f>
        <v>45419</v>
      </c>
      <c r="B2344" s="2">
        <f>RSI!B2344</f>
        <v>13.727</v>
      </c>
      <c r="C2344" s="2">
        <f>RSI!I2344</f>
        <v>56.498148104416522</v>
      </c>
      <c r="D2344" s="2">
        <f>MACD!E2344</f>
        <v>0.30306880416349458</v>
      </c>
      <c r="E2344" s="2">
        <f>MACD!F2344</f>
        <v>3.5009276432268227E-2</v>
      </c>
      <c r="F2344" s="2">
        <f>'Moving Avg'!D2344</f>
        <v>13.5328</v>
      </c>
      <c r="G2344" s="2">
        <f>'Moving Avg'!F2344</f>
        <v>13.827999999999998</v>
      </c>
      <c r="H2344" s="2">
        <f>'Moving Avg'!G2344</f>
        <v>12.807799999999995</v>
      </c>
      <c r="I2344" s="2">
        <f>'Moving Avg'!H2344</f>
        <v>11.040475000000006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  <c r="M2344" s="7">
        <f t="shared" si="360"/>
        <v>25</v>
      </c>
      <c r="N2344" s="7">
        <f t="shared" si="361"/>
        <v>0</v>
      </c>
      <c r="O2344" s="7">
        <f t="shared" si="362"/>
        <v>50</v>
      </c>
      <c r="P2344" s="7">
        <f t="shared" si="363"/>
        <v>66.5</v>
      </c>
      <c r="Q2344" s="8">
        <f t="shared" si="364"/>
        <v>26.225000000000001</v>
      </c>
      <c r="R2344" s="8">
        <f t="shared" si="365"/>
        <v>39.125</v>
      </c>
      <c r="S2344" s="8">
        <f t="shared" si="366"/>
        <v>46.174999999999997</v>
      </c>
      <c r="T2344" s="8">
        <f t="shared" si="367"/>
        <v>35.375</v>
      </c>
      <c r="U2344" s="7">
        <f t="shared" si="368"/>
        <v>37.174999999999997</v>
      </c>
      <c r="V2344" s="7">
        <f t="shared" si="369"/>
        <v>36.724999999999994</v>
      </c>
    </row>
    <row r="2345" spans="1:22" ht="13.5" x14ac:dyDescent="0.25">
      <c r="A2345" s="3">
        <f>RSI!A2345</f>
        <v>45420</v>
      </c>
      <c r="B2345" s="2">
        <f>RSI!B2345</f>
        <v>13.377000000000001</v>
      </c>
      <c r="C2345" s="2">
        <f>RSI!I2345</f>
        <v>48.041740703886134</v>
      </c>
      <c r="D2345" s="2">
        <f>MACD!E2345</f>
        <v>0.36846771458325733</v>
      </c>
      <c r="E2345" s="2">
        <f>MACD!F2345</f>
        <v>0.10170096406246605</v>
      </c>
      <c r="F2345" s="2">
        <f>'Moving Avg'!D2345</f>
        <v>13.5608</v>
      </c>
      <c r="G2345" s="2">
        <f>'Moving Avg'!F2345</f>
        <v>13.814849999999998</v>
      </c>
      <c r="H2345" s="2">
        <f>'Moving Avg'!G2345</f>
        <v>12.852739999999994</v>
      </c>
      <c r="I2345" s="2">
        <f>'Moving Avg'!H2345</f>
        <v>11.060145000000007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25</v>
      </c>
      <c r="N2345" s="7">
        <f t="shared" si="361"/>
        <v>0</v>
      </c>
      <c r="O2345" s="7">
        <f t="shared" si="362"/>
        <v>50</v>
      </c>
      <c r="P2345" s="7">
        <f t="shared" si="363"/>
        <v>83.5</v>
      </c>
      <c r="Q2345" s="8">
        <f t="shared" si="364"/>
        <v>28.774999999999999</v>
      </c>
      <c r="R2345" s="8">
        <f t="shared" si="365"/>
        <v>43.375</v>
      </c>
      <c r="S2345" s="8">
        <f t="shared" si="366"/>
        <v>53.825000000000003</v>
      </c>
      <c r="T2345" s="8">
        <f t="shared" si="367"/>
        <v>39.625</v>
      </c>
      <c r="U2345" s="7">
        <f t="shared" si="368"/>
        <v>41.991666666666667</v>
      </c>
      <c r="V2345" s="7">
        <f t="shared" si="369"/>
        <v>41.400000000000006</v>
      </c>
    </row>
    <row r="2346" spans="1:22" ht="13.5" x14ac:dyDescent="0.25">
      <c r="A2346" s="3">
        <f>RSI!A2346</f>
        <v>45421</v>
      </c>
      <c r="B2346" s="2">
        <f>RSI!B2346</f>
        <v>13.465</v>
      </c>
      <c r="C2346" s="2">
        <f>RSI!I2346</f>
        <v>50.065467957145152</v>
      </c>
      <c r="D2346" s="2">
        <f>MACD!E2346</f>
        <v>0.41795725733853395</v>
      </c>
      <c r="E2346" s="2">
        <f>MACD!F2346</f>
        <v>0.16495222271767965</v>
      </c>
      <c r="F2346" s="2">
        <f>'Moving Avg'!D2346</f>
        <v>13.6046</v>
      </c>
      <c r="G2346" s="2">
        <f>'Moving Avg'!F2346</f>
        <v>13.806099999999997</v>
      </c>
      <c r="H2346" s="2">
        <f>'Moving Avg'!G2346</f>
        <v>12.896459999999996</v>
      </c>
      <c r="I2346" s="2">
        <f>'Moving Avg'!H2346</f>
        <v>11.080255000000006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0</v>
      </c>
      <c r="O2346" s="7">
        <f t="shared" si="362"/>
        <v>50</v>
      </c>
      <c r="P2346" s="7">
        <f t="shared" si="363"/>
        <v>83.5</v>
      </c>
      <c r="Q2346" s="8">
        <f t="shared" si="364"/>
        <v>28.774999999999999</v>
      </c>
      <c r="R2346" s="8">
        <f t="shared" si="365"/>
        <v>43.375</v>
      </c>
      <c r="S2346" s="8">
        <f t="shared" si="366"/>
        <v>53.825000000000003</v>
      </c>
      <c r="T2346" s="8">
        <f t="shared" si="367"/>
        <v>39.625</v>
      </c>
      <c r="U2346" s="7">
        <f t="shared" si="368"/>
        <v>41.991666666666667</v>
      </c>
      <c r="V2346" s="7">
        <f t="shared" si="369"/>
        <v>41.400000000000006</v>
      </c>
    </row>
    <row r="2347" spans="1:22" ht="13.5" x14ac:dyDescent="0.25">
      <c r="A2347" s="3">
        <f>RSI!A2347</f>
        <v>45422</v>
      </c>
      <c r="B2347" s="2">
        <f>RSI!B2347</f>
        <v>13.465</v>
      </c>
      <c r="C2347" s="2">
        <f>RSI!I2347</f>
        <v>50.06546795714516</v>
      </c>
      <c r="D2347" s="2">
        <f>MACD!E2347</f>
        <v>0.40608772807456361</v>
      </c>
      <c r="E2347" s="2">
        <f>MACD!F2347</f>
        <v>0.21317932378905646</v>
      </c>
      <c r="F2347" s="2">
        <f>'Moving Avg'!D2347</f>
        <v>13.552200000000003</v>
      </c>
      <c r="G2347" s="2">
        <f>'Moving Avg'!F2347</f>
        <v>13.79735</v>
      </c>
      <c r="H2347" s="2">
        <f>'Moving Avg'!G2347</f>
        <v>12.938079999999996</v>
      </c>
      <c r="I2347" s="2">
        <f>'Moving Avg'!H2347</f>
        <v>11.100105000000006</v>
      </c>
      <c r="J2347" s="5" t="str">
        <f>OBV!F2347</f>
        <v>BULLISH</v>
      </c>
      <c r="K2347" s="5" t="str">
        <f>OBV!G2347</f>
        <v>NEUTRAL</v>
      </c>
      <c r="L2347" s="5" t="str">
        <f>OBV!H2347</f>
        <v>BULLISH DIVERGENCE</v>
      </c>
      <c r="M2347" s="7">
        <f t="shared" si="360"/>
        <v>25</v>
      </c>
      <c r="N2347" s="7">
        <f t="shared" si="361"/>
        <v>0</v>
      </c>
      <c r="O2347" s="7">
        <f t="shared" si="362"/>
        <v>50</v>
      </c>
      <c r="P2347" s="7">
        <f t="shared" si="363"/>
        <v>66.5</v>
      </c>
      <c r="Q2347" s="8">
        <f t="shared" si="364"/>
        <v>26.225000000000001</v>
      </c>
      <c r="R2347" s="8">
        <f t="shared" si="365"/>
        <v>39.125</v>
      </c>
      <c r="S2347" s="8">
        <f t="shared" si="366"/>
        <v>46.174999999999997</v>
      </c>
      <c r="T2347" s="8">
        <f t="shared" si="367"/>
        <v>35.375</v>
      </c>
      <c r="U2347" s="7">
        <f t="shared" si="368"/>
        <v>37.174999999999997</v>
      </c>
      <c r="V2347" s="7">
        <f t="shared" si="369"/>
        <v>36.724999999999994</v>
      </c>
    </row>
    <row r="2348" spans="1:22" ht="13.5" x14ac:dyDescent="0.25">
      <c r="A2348" s="3">
        <f>RSI!A2348</f>
        <v>45425</v>
      </c>
      <c r="B2348" s="2">
        <f>RSI!B2348</f>
        <v>13.377000000000001</v>
      </c>
      <c r="C2348" s="2">
        <f>RSI!I2348</f>
        <v>47.90166665255208</v>
      </c>
      <c r="D2348" s="2">
        <f>MACD!E2348</f>
        <v>0.42957926237687083</v>
      </c>
      <c r="E2348" s="2">
        <f>MACD!F2348</f>
        <v>0.25645931150661938</v>
      </c>
      <c r="F2348" s="2">
        <f>'Moving Avg'!D2348</f>
        <v>13.482200000000001</v>
      </c>
      <c r="G2348" s="2">
        <f>'Moving Avg'!F2348</f>
        <v>13.784200000000002</v>
      </c>
      <c r="H2348" s="2">
        <f>'Moving Avg'!G2348</f>
        <v>12.975319999999995</v>
      </c>
      <c r="I2348" s="2">
        <f>'Moving Avg'!H2348</f>
        <v>11.119515000000003</v>
      </c>
      <c r="J2348" s="5" t="str">
        <f>OBV!F2348</f>
        <v>BEARISH</v>
      </c>
      <c r="K2348" s="5" t="str">
        <f>OBV!G2348</f>
        <v>NEUTRAL</v>
      </c>
      <c r="L2348" s="5" t="str">
        <f>OBV!H2348</f>
        <v>CONFIRMED BEARISH</v>
      </c>
      <c r="M2348" s="7">
        <f t="shared" si="360"/>
        <v>25</v>
      </c>
      <c r="N2348" s="7">
        <f t="shared" si="361"/>
        <v>0</v>
      </c>
      <c r="O2348" s="7">
        <f t="shared" si="362"/>
        <v>50</v>
      </c>
      <c r="P2348" s="7">
        <f t="shared" si="363"/>
        <v>16.5</v>
      </c>
      <c r="Q2348" s="8">
        <f t="shared" si="364"/>
        <v>18.725000000000001</v>
      </c>
      <c r="R2348" s="8">
        <f t="shared" si="365"/>
        <v>26.625</v>
      </c>
      <c r="S2348" s="8">
        <f t="shared" si="366"/>
        <v>23.675000000000001</v>
      </c>
      <c r="T2348" s="8">
        <f t="shared" si="367"/>
        <v>22.875</v>
      </c>
      <c r="U2348" s="7">
        <f t="shared" si="368"/>
        <v>23.008333333333336</v>
      </c>
      <c r="V2348" s="7">
        <f t="shared" si="369"/>
        <v>22.975000000000001</v>
      </c>
    </row>
    <row r="2349" spans="1:22" ht="13.5" x14ac:dyDescent="0.25">
      <c r="A2349" s="3">
        <f>RSI!A2349</f>
        <v>45426</v>
      </c>
      <c r="B2349" s="2">
        <f>RSI!B2349</f>
        <v>13.377000000000001</v>
      </c>
      <c r="C2349" s="2">
        <f>RSI!I2349</f>
        <v>47.90166665255208</v>
      </c>
      <c r="D2349" s="2">
        <f>MACD!E2349</f>
        <v>0.41114010250116451</v>
      </c>
      <c r="E2349" s="2">
        <f>MACD!F2349</f>
        <v>0.28739546970552843</v>
      </c>
      <c r="F2349" s="2">
        <f>'Moving Avg'!D2349</f>
        <v>13.412200000000002</v>
      </c>
      <c r="G2349" s="2">
        <f>'Moving Avg'!F2349</f>
        <v>13.766250000000003</v>
      </c>
      <c r="H2349" s="2">
        <f>'Moving Avg'!G2349</f>
        <v>13.012559999999993</v>
      </c>
      <c r="I2349" s="2">
        <f>'Moving Avg'!H2349</f>
        <v>11.138925000000004</v>
      </c>
      <c r="J2349" s="5" t="str">
        <f>OBV!F2349</f>
        <v>BEARISH</v>
      </c>
      <c r="K2349" s="5" t="str">
        <f>OBV!G2349</f>
        <v>NEUTRAL</v>
      </c>
      <c r="L2349" s="5" t="str">
        <f>OBV!H2349</f>
        <v>CONFIRMED BEARISH</v>
      </c>
      <c r="M2349" s="7">
        <f t="shared" si="360"/>
        <v>25</v>
      </c>
      <c r="N2349" s="7">
        <f t="shared" si="361"/>
        <v>0</v>
      </c>
      <c r="O2349" s="7">
        <f t="shared" si="362"/>
        <v>50</v>
      </c>
      <c r="P2349" s="7">
        <f t="shared" si="363"/>
        <v>16.5</v>
      </c>
      <c r="Q2349" s="8">
        <f t="shared" si="364"/>
        <v>18.725000000000001</v>
      </c>
      <c r="R2349" s="8">
        <f t="shared" si="365"/>
        <v>26.625</v>
      </c>
      <c r="S2349" s="8">
        <f t="shared" si="366"/>
        <v>23.675000000000001</v>
      </c>
      <c r="T2349" s="8">
        <f t="shared" si="367"/>
        <v>22.875</v>
      </c>
      <c r="U2349" s="7">
        <f t="shared" si="368"/>
        <v>23.008333333333336</v>
      </c>
      <c r="V2349" s="7">
        <f t="shared" si="369"/>
        <v>22.975000000000001</v>
      </c>
    </row>
    <row r="2350" spans="1:22" ht="13.5" x14ac:dyDescent="0.25">
      <c r="A2350" s="3">
        <f>RSI!A2350</f>
        <v>45427</v>
      </c>
      <c r="B2350" s="2">
        <f>RSI!B2350</f>
        <v>13.971</v>
      </c>
      <c r="C2350" s="2">
        <f>RSI!I2350</f>
        <v>61.072397957956241</v>
      </c>
      <c r="D2350" s="2">
        <f>MACD!E2350</f>
        <v>0.27533004729938604</v>
      </c>
      <c r="E2350" s="2">
        <f>MACD!F2350</f>
        <v>0.28498238522429997</v>
      </c>
      <c r="F2350" s="2">
        <f>'Moving Avg'!D2350</f>
        <v>13.531000000000001</v>
      </c>
      <c r="G2350" s="2">
        <f>'Moving Avg'!F2350</f>
        <v>13.765350000000003</v>
      </c>
      <c r="H2350" s="2">
        <f>'Moving Avg'!G2350</f>
        <v>13.059759999999994</v>
      </c>
      <c r="I2350" s="2">
        <f>'Moving Avg'!H2350</f>
        <v>11.161305000000004</v>
      </c>
      <c r="J2350" s="5" t="str">
        <f>OBV!F2350</f>
        <v>BEARISH</v>
      </c>
      <c r="K2350" s="5" t="str">
        <f>OBV!G2350</f>
        <v>NEUTRAL</v>
      </c>
      <c r="L2350" s="5" t="str">
        <f>OBV!H2350</f>
        <v>CONFIRMED BEARISH</v>
      </c>
      <c r="M2350" s="7">
        <f t="shared" si="360"/>
        <v>25</v>
      </c>
      <c r="N2350" s="7">
        <f t="shared" si="361"/>
        <v>45</v>
      </c>
      <c r="O2350" s="7">
        <f t="shared" si="362"/>
        <v>50</v>
      </c>
      <c r="P2350" s="7">
        <f t="shared" si="363"/>
        <v>16.5</v>
      </c>
      <c r="Q2350" s="8">
        <f t="shared" si="364"/>
        <v>34.475000000000001</v>
      </c>
      <c r="R2350" s="8">
        <f t="shared" si="365"/>
        <v>35.625</v>
      </c>
      <c r="S2350" s="8">
        <f t="shared" si="366"/>
        <v>30.425000000000001</v>
      </c>
      <c r="T2350" s="8">
        <f t="shared" si="367"/>
        <v>34.125</v>
      </c>
      <c r="U2350" s="7">
        <f t="shared" si="368"/>
        <v>33.508333333333333</v>
      </c>
      <c r="V2350" s="7">
        <f t="shared" si="369"/>
        <v>33.662499999999994</v>
      </c>
    </row>
    <row r="2351" spans="1:22" ht="13.5" x14ac:dyDescent="0.25">
      <c r="A2351" s="3">
        <f>RSI!A2351</f>
        <v>45428</v>
      </c>
      <c r="B2351" s="2">
        <f>RSI!B2351</f>
        <v>14.084</v>
      </c>
      <c r="C2351" s="2">
        <f>RSI!I2351</f>
        <v>62.989258541941041</v>
      </c>
      <c r="D2351" s="2">
        <f>MACD!E2351</f>
        <v>0.15043806618916911</v>
      </c>
      <c r="E2351" s="2">
        <f>MACD!F2351</f>
        <v>0.2580735214172738</v>
      </c>
      <c r="F2351" s="2">
        <f>'Moving Avg'!D2351</f>
        <v>13.6548</v>
      </c>
      <c r="G2351" s="2">
        <f>'Moving Avg'!F2351</f>
        <v>13.761350000000002</v>
      </c>
      <c r="H2351" s="2">
        <f>'Moving Avg'!G2351</f>
        <v>13.109219999999995</v>
      </c>
      <c r="I2351" s="2">
        <f>'Moving Avg'!H2351</f>
        <v>11.184250000000004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  <c r="M2351" s="7">
        <f t="shared" si="360"/>
        <v>25</v>
      </c>
      <c r="N2351" s="7">
        <f t="shared" si="361"/>
        <v>100</v>
      </c>
      <c r="O2351" s="7">
        <f t="shared" si="362"/>
        <v>50</v>
      </c>
      <c r="P2351" s="7">
        <f t="shared" si="363"/>
        <v>16.5</v>
      </c>
      <c r="Q2351" s="8">
        <f t="shared" si="364"/>
        <v>53.725000000000001</v>
      </c>
      <c r="R2351" s="8">
        <f t="shared" si="365"/>
        <v>46.625</v>
      </c>
      <c r="S2351" s="8">
        <f t="shared" si="366"/>
        <v>38.674999999999997</v>
      </c>
      <c r="T2351" s="8">
        <f t="shared" si="367"/>
        <v>47.875</v>
      </c>
      <c r="U2351" s="7">
        <f t="shared" si="368"/>
        <v>46.341666666666661</v>
      </c>
      <c r="V2351" s="7">
        <f t="shared" si="369"/>
        <v>46.724999999999994</v>
      </c>
    </row>
    <row r="2352" spans="1:22" ht="13.5" x14ac:dyDescent="0.25">
      <c r="A2352" s="3">
        <f>RSI!A2352</f>
        <v>45429</v>
      </c>
      <c r="B2352" s="2">
        <f>RSI!B2352</f>
        <v>13.943</v>
      </c>
      <c r="C2352" s="2">
        <f>RSI!I2352</f>
        <v>59.079963520813372</v>
      </c>
      <c r="D2352" s="2">
        <f>MACD!E2352</f>
        <v>0.12576841641689995</v>
      </c>
      <c r="E2352" s="2">
        <f>MACD!F2352</f>
        <v>0.23161250041719905</v>
      </c>
      <c r="F2352" s="2">
        <f>'Moving Avg'!D2352</f>
        <v>13.750399999999999</v>
      </c>
      <c r="G2352" s="2">
        <f>'Moving Avg'!F2352</f>
        <v>13.750300000000001</v>
      </c>
      <c r="H2352" s="2">
        <f>'Moving Avg'!G2352</f>
        <v>13.151999999999994</v>
      </c>
      <c r="I2352" s="2">
        <f>'Moving Avg'!H2352</f>
        <v>11.206490000000004</v>
      </c>
      <c r="J2352" s="5" t="str">
        <f>OBV!F2352</f>
        <v>BEARISH</v>
      </c>
      <c r="K2352" s="5" t="str">
        <f>OBV!G2352</f>
        <v>STRONG</v>
      </c>
      <c r="L2352" s="5" t="str">
        <f>OBV!H2352</f>
        <v>CONFIRMED BEARISH</v>
      </c>
      <c r="M2352" s="7">
        <f t="shared" si="360"/>
        <v>25</v>
      </c>
      <c r="N2352" s="7">
        <f t="shared" si="361"/>
        <v>100</v>
      </c>
      <c r="O2352" s="7">
        <f t="shared" si="362"/>
        <v>50</v>
      </c>
      <c r="P2352" s="7">
        <f t="shared" si="363"/>
        <v>33</v>
      </c>
      <c r="Q2352" s="8">
        <f t="shared" si="364"/>
        <v>56.2</v>
      </c>
      <c r="R2352" s="8">
        <f t="shared" si="365"/>
        <v>50.75</v>
      </c>
      <c r="S2352" s="8">
        <f t="shared" si="366"/>
        <v>46.1</v>
      </c>
      <c r="T2352" s="8">
        <f t="shared" si="367"/>
        <v>52</v>
      </c>
      <c r="U2352" s="7">
        <f t="shared" si="368"/>
        <v>51.016666666666673</v>
      </c>
      <c r="V2352" s="7">
        <f t="shared" si="369"/>
        <v>51.262500000000003</v>
      </c>
    </row>
    <row r="2353" spans="1:22" ht="13.5" x14ac:dyDescent="0.25">
      <c r="A2353" s="3">
        <f>RSI!A2353</f>
        <v>45432</v>
      </c>
      <c r="B2353" s="2">
        <f>RSI!B2353</f>
        <v>13.943</v>
      </c>
      <c r="C2353" s="2">
        <f>RSI!I2353</f>
        <v>59.079963520813372</v>
      </c>
      <c r="D2353" s="2">
        <f>MACD!E2353</f>
        <v>0.10254554646521363</v>
      </c>
      <c r="E2353" s="2">
        <f>MACD!F2353</f>
        <v>0.20579910962680198</v>
      </c>
      <c r="F2353" s="2">
        <f>'Moving Avg'!D2353</f>
        <v>13.8636</v>
      </c>
      <c r="G2353" s="2">
        <f>'Moving Avg'!F2353</f>
        <v>13.73485</v>
      </c>
      <c r="H2353" s="2">
        <f>'Moving Avg'!G2353</f>
        <v>13.194779999999994</v>
      </c>
      <c r="I2353" s="2">
        <f>'Moving Avg'!H2353</f>
        <v>11.228730000000008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  <c r="M2353" s="7">
        <f t="shared" si="360"/>
        <v>25</v>
      </c>
      <c r="N2353" s="7">
        <f t="shared" si="361"/>
        <v>100</v>
      </c>
      <c r="O2353" s="7">
        <f t="shared" si="362"/>
        <v>50</v>
      </c>
      <c r="P2353" s="7">
        <f t="shared" si="363"/>
        <v>16.5</v>
      </c>
      <c r="Q2353" s="8">
        <f t="shared" si="364"/>
        <v>53.725000000000001</v>
      </c>
      <c r="R2353" s="8">
        <f t="shared" si="365"/>
        <v>46.625</v>
      </c>
      <c r="S2353" s="8">
        <f t="shared" si="366"/>
        <v>38.674999999999997</v>
      </c>
      <c r="T2353" s="8">
        <f t="shared" si="367"/>
        <v>47.875</v>
      </c>
      <c r="U2353" s="7">
        <f t="shared" si="368"/>
        <v>46.341666666666661</v>
      </c>
      <c r="V2353" s="7">
        <f t="shared" si="369"/>
        <v>46.724999999999994</v>
      </c>
    </row>
    <row r="2354" spans="1:22" ht="13.5" x14ac:dyDescent="0.25">
      <c r="A2354" s="3">
        <f>RSI!A2354</f>
        <v>45433</v>
      </c>
      <c r="B2354" s="2">
        <f>RSI!B2354</f>
        <v>14.131</v>
      </c>
      <c r="C2354" s="2">
        <f>RSI!I2354</f>
        <v>62.663212618387256</v>
      </c>
      <c r="D2354" s="2">
        <f>MACD!E2354</f>
        <v>6.6794915631666285E-2</v>
      </c>
      <c r="E2354" s="2">
        <f>MACD!F2354</f>
        <v>0.17799827082777486</v>
      </c>
      <c r="F2354" s="2">
        <f>'Moving Avg'!D2354</f>
        <v>14.0144</v>
      </c>
      <c r="G2354" s="2">
        <f>'Moving Avg'!F2354</f>
        <v>13.733200000000005</v>
      </c>
      <c r="H2354" s="2">
        <f>'Moving Avg'!G2354</f>
        <v>13.241319999999995</v>
      </c>
      <c r="I2354" s="2">
        <f>'Moving Avg'!H2354</f>
        <v>11.251910000000004</v>
      </c>
      <c r="J2354" s="5" t="str">
        <f>OBV!F2354</f>
        <v>BULLISH</v>
      </c>
      <c r="K2354" s="5" t="str">
        <f>OBV!G2354</f>
        <v>NEUTRAL</v>
      </c>
      <c r="L2354" s="5" t="str">
        <f>OBV!H2354</f>
        <v>BULLISH DIVERGENCE</v>
      </c>
      <c r="M2354" s="7">
        <f t="shared" si="360"/>
        <v>25</v>
      </c>
      <c r="N2354" s="7">
        <f t="shared" si="361"/>
        <v>100</v>
      </c>
      <c r="O2354" s="7">
        <f t="shared" si="362"/>
        <v>50</v>
      </c>
      <c r="P2354" s="7">
        <f t="shared" si="363"/>
        <v>66.5</v>
      </c>
      <c r="Q2354" s="8">
        <f t="shared" si="364"/>
        <v>61.225000000000001</v>
      </c>
      <c r="R2354" s="8">
        <f t="shared" si="365"/>
        <v>59.125</v>
      </c>
      <c r="S2354" s="8">
        <f t="shared" si="366"/>
        <v>61.174999999999997</v>
      </c>
      <c r="T2354" s="8">
        <f t="shared" si="367"/>
        <v>60.375</v>
      </c>
      <c r="U2354" s="7">
        <f t="shared" si="368"/>
        <v>60.508333333333326</v>
      </c>
      <c r="V2354" s="7">
        <f t="shared" si="369"/>
        <v>60.474999999999994</v>
      </c>
    </row>
    <row r="2355" spans="1:22" ht="13.5" x14ac:dyDescent="0.25">
      <c r="A2355" s="3">
        <f>RSI!A2355</f>
        <v>45434</v>
      </c>
      <c r="B2355" s="2">
        <f>RSI!B2355</f>
        <v>14.112</v>
      </c>
      <c r="C2355" s="2">
        <f>RSI!I2355</f>
        <v>62.071631122816001</v>
      </c>
      <c r="D2355" s="2">
        <f>MACD!E2355</f>
        <v>-1.9018768532868435E-2</v>
      </c>
      <c r="E2355" s="2">
        <f>MACD!F2355</f>
        <v>0.13859486295564621</v>
      </c>
      <c r="F2355" s="2">
        <f>'Moving Avg'!D2355</f>
        <v>14.042599999999998</v>
      </c>
      <c r="G2355" s="2">
        <f>'Moving Avg'!F2355</f>
        <v>13.730600000000004</v>
      </c>
      <c r="H2355" s="2">
        <f>'Moving Avg'!G2355</f>
        <v>13.286959999999992</v>
      </c>
      <c r="I2355" s="2">
        <f>'Moving Avg'!H2355</f>
        <v>11.274995000000006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100</v>
      </c>
      <c r="O2355" s="7">
        <f t="shared" si="362"/>
        <v>50</v>
      </c>
      <c r="P2355" s="7">
        <f t="shared" si="363"/>
        <v>83.5</v>
      </c>
      <c r="Q2355" s="8">
        <f t="shared" si="364"/>
        <v>63.774999999999999</v>
      </c>
      <c r="R2355" s="8">
        <f t="shared" si="365"/>
        <v>63.375</v>
      </c>
      <c r="S2355" s="8">
        <f t="shared" si="366"/>
        <v>68.825000000000003</v>
      </c>
      <c r="T2355" s="8">
        <f t="shared" si="367"/>
        <v>64.625</v>
      </c>
      <c r="U2355" s="7">
        <f t="shared" si="368"/>
        <v>65.325000000000003</v>
      </c>
      <c r="V2355" s="7">
        <f t="shared" si="369"/>
        <v>65.150000000000006</v>
      </c>
    </row>
    <row r="2356" spans="1:22" ht="13.5" x14ac:dyDescent="0.25">
      <c r="A2356" s="3">
        <f>RSI!A2356</f>
        <v>45435</v>
      </c>
      <c r="B2356" s="2">
        <f>RSI!B2356</f>
        <v>14.131</v>
      </c>
      <c r="C2356" s="2">
        <f>RSI!I2356</f>
        <v>62.453362324587324</v>
      </c>
      <c r="D2356" s="2">
        <f>MACD!E2356</f>
        <v>-8.2279988108696855E-2</v>
      </c>
      <c r="E2356" s="2">
        <f>MACD!F2356</f>
        <v>9.4419892742777609E-2</v>
      </c>
      <c r="F2356" s="2">
        <f>'Moving Avg'!D2356</f>
        <v>14.051999999999998</v>
      </c>
      <c r="G2356" s="2">
        <f>'Moving Avg'!F2356</f>
        <v>13.728950000000003</v>
      </c>
      <c r="H2356" s="2">
        <f>'Moving Avg'!G2356</f>
        <v>13.328259999999991</v>
      </c>
      <c r="I2356" s="2">
        <f>'Moving Avg'!H2356</f>
        <v>11.298175000000006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100</v>
      </c>
      <c r="O2356" s="7">
        <f t="shared" si="362"/>
        <v>50</v>
      </c>
      <c r="P2356" s="7">
        <f t="shared" si="363"/>
        <v>83.5</v>
      </c>
      <c r="Q2356" s="8">
        <f t="shared" si="364"/>
        <v>63.774999999999999</v>
      </c>
      <c r="R2356" s="8">
        <f t="shared" si="365"/>
        <v>63.375</v>
      </c>
      <c r="S2356" s="8">
        <f t="shared" si="366"/>
        <v>68.825000000000003</v>
      </c>
      <c r="T2356" s="8">
        <f t="shared" si="367"/>
        <v>64.625</v>
      </c>
      <c r="U2356" s="7">
        <f t="shared" si="368"/>
        <v>65.325000000000003</v>
      </c>
      <c r="V2356" s="7">
        <f t="shared" si="369"/>
        <v>65.150000000000006</v>
      </c>
    </row>
    <row r="2357" spans="1:22" ht="13.5" x14ac:dyDescent="0.25">
      <c r="A2357" s="3">
        <f>RSI!A2357</f>
        <v>45436</v>
      </c>
      <c r="B2357" s="2">
        <f>RSI!B2357</f>
        <v>14.131</v>
      </c>
      <c r="C2357" s="2">
        <f>RSI!I2357</f>
        <v>62.453362324587331</v>
      </c>
      <c r="D2357" s="2">
        <f>MACD!E2357</f>
        <v>-0.13849570158709668</v>
      </c>
      <c r="E2357" s="2">
        <f>MACD!F2357</f>
        <v>4.7836773876802755E-2</v>
      </c>
      <c r="F2357" s="2">
        <f>'Moving Avg'!D2357</f>
        <v>14.089600000000001</v>
      </c>
      <c r="G2357" s="2">
        <f>'Moving Avg'!F2357</f>
        <v>13.744800000000003</v>
      </c>
      <c r="H2357" s="2">
        <f>'Moving Avg'!G2357</f>
        <v>13.367819999999989</v>
      </c>
      <c r="I2357" s="2">
        <f>'Moving Avg'!H2357</f>
        <v>11.321355000000006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  <c r="M2357" s="7">
        <f t="shared" si="360"/>
        <v>25</v>
      </c>
      <c r="N2357" s="7">
        <f t="shared" si="361"/>
        <v>100</v>
      </c>
      <c r="O2357" s="7">
        <f t="shared" si="362"/>
        <v>50</v>
      </c>
      <c r="P2357" s="7">
        <f t="shared" si="363"/>
        <v>83.5</v>
      </c>
      <c r="Q2357" s="8">
        <f t="shared" si="364"/>
        <v>63.774999999999999</v>
      </c>
      <c r="R2357" s="8">
        <f t="shared" si="365"/>
        <v>63.375</v>
      </c>
      <c r="S2357" s="8">
        <f t="shared" si="366"/>
        <v>68.825000000000003</v>
      </c>
      <c r="T2357" s="8">
        <f t="shared" si="367"/>
        <v>64.625</v>
      </c>
      <c r="U2357" s="7">
        <f t="shared" si="368"/>
        <v>65.325000000000003</v>
      </c>
      <c r="V2357" s="7">
        <f t="shared" si="369"/>
        <v>65.150000000000006</v>
      </c>
    </row>
    <row r="2358" spans="1:22" ht="13.5" x14ac:dyDescent="0.25">
      <c r="A2358" s="3">
        <f>RSI!A2358</f>
        <v>45439</v>
      </c>
      <c r="B2358" s="2">
        <f>RSI!B2358</f>
        <v>14.404</v>
      </c>
      <c r="C2358" s="2">
        <f>RSI!I2358</f>
        <v>67.84606031562916</v>
      </c>
      <c r="D2358" s="2">
        <f>MACD!E2358</f>
        <v>-0.22231148050507699</v>
      </c>
      <c r="E2358" s="2">
        <f>MACD!F2358</f>
        <v>-6.192876999573195E-3</v>
      </c>
      <c r="F2358" s="2">
        <f>'Moving Avg'!D2358</f>
        <v>14.181800000000001</v>
      </c>
      <c r="G2358" s="2">
        <f>'Moving Avg'!F2358</f>
        <v>13.765550000000001</v>
      </c>
      <c r="H2358" s="2">
        <f>'Moving Avg'!G2358</f>
        <v>13.418079999999991</v>
      </c>
      <c r="I2358" s="2">
        <f>'Moving Avg'!H2358</f>
        <v>11.346160000000006</v>
      </c>
      <c r="J2358" s="5" t="str">
        <f>OBV!F2358</f>
        <v>BULLISH</v>
      </c>
      <c r="K2358" s="5" t="str">
        <f>OBV!G2358</f>
        <v>WEAK</v>
      </c>
      <c r="L2358" s="5" t="str">
        <f>OBV!H2358</f>
        <v>CONFIRMED BULLISH</v>
      </c>
      <c r="M2358" s="7">
        <f t="shared" si="360"/>
        <v>25</v>
      </c>
      <c r="N2358" s="7">
        <f t="shared" si="361"/>
        <v>100</v>
      </c>
      <c r="O2358" s="7">
        <f t="shared" si="362"/>
        <v>50</v>
      </c>
      <c r="P2358" s="7">
        <f t="shared" si="363"/>
        <v>67</v>
      </c>
      <c r="Q2358" s="8">
        <f t="shared" si="364"/>
        <v>61.3</v>
      </c>
      <c r="R2358" s="8">
        <f t="shared" si="365"/>
        <v>59.25</v>
      </c>
      <c r="S2358" s="8">
        <f t="shared" si="366"/>
        <v>61.400000000000006</v>
      </c>
      <c r="T2358" s="8">
        <f t="shared" si="367"/>
        <v>60.5</v>
      </c>
      <c r="U2358" s="7">
        <f t="shared" si="368"/>
        <v>60.65</v>
      </c>
      <c r="V2358" s="7">
        <f t="shared" si="369"/>
        <v>60.612499999999997</v>
      </c>
    </row>
    <row r="2359" spans="1:22" ht="13.5" x14ac:dyDescent="0.25">
      <c r="A2359" s="3">
        <f>RSI!A2359</f>
        <v>45440</v>
      </c>
      <c r="B2359" s="2">
        <f>RSI!B2359</f>
        <v>14.404</v>
      </c>
      <c r="C2359" s="2">
        <f>RSI!I2359</f>
        <v>67.84606031562916</v>
      </c>
      <c r="D2359" s="2">
        <f>MACD!E2359</f>
        <v>-0.29714935309887736</v>
      </c>
      <c r="E2359" s="2">
        <f>MACD!F2359</f>
        <v>-6.438417221943403E-2</v>
      </c>
      <c r="F2359" s="2">
        <f>'Moving Avg'!D2359</f>
        <v>14.2364</v>
      </c>
      <c r="G2359" s="2">
        <f>'Moving Avg'!F2359</f>
        <v>13.798950000000001</v>
      </c>
      <c r="H2359" s="2">
        <f>'Moving Avg'!G2359</f>
        <v>13.46309999999999</v>
      </c>
      <c r="I2359" s="2">
        <f>'Moving Avg'!H2359</f>
        <v>11.370965000000005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25</v>
      </c>
      <c r="N2359" s="7">
        <f t="shared" si="361"/>
        <v>100</v>
      </c>
      <c r="O2359" s="7">
        <f t="shared" si="362"/>
        <v>50</v>
      </c>
      <c r="P2359" s="7">
        <f t="shared" si="363"/>
        <v>83.5</v>
      </c>
      <c r="Q2359" s="8">
        <f t="shared" si="364"/>
        <v>63.774999999999999</v>
      </c>
      <c r="R2359" s="8">
        <f t="shared" si="365"/>
        <v>63.375</v>
      </c>
      <c r="S2359" s="8">
        <f t="shared" si="366"/>
        <v>68.825000000000003</v>
      </c>
      <c r="T2359" s="8">
        <f t="shared" si="367"/>
        <v>64.625</v>
      </c>
      <c r="U2359" s="7">
        <f t="shared" si="368"/>
        <v>65.325000000000003</v>
      </c>
      <c r="V2359" s="7">
        <f t="shared" si="369"/>
        <v>65.150000000000006</v>
      </c>
    </row>
    <row r="2360" spans="1:22" ht="13.5" x14ac:dyDescent="0.25">
      <c r="A2360" s="3">
        <f>RSI!A2360</f>
        <v>45441</v>
      </c>
      <c r="B2360" s="2">
        <f>RSI!B2360</f>
        <v>14.131</v>
      </c>
      <c r="C2360" s="2">
        <f>RSI!I2360</f>
        <v>58.158438975729332</v>
      </c>
      <c r="D2360" s="2">
        <f>MACD!E2360</f>
        <v>-0.25249356264560063</v>
      </c>
      <c r="E2360" s="2">
        <f>MACD!F2360</f>
        <v>-0.10200605030466736</v>
      </c>
      <c r="F2360" s="2">
        <f>'Moving Avg'!D2360</f>
        <v>14.240199999999998</v>
      </c>
      <c r="G2360" s="2">
        <f>'Moving Avg'!F2360</f>
        <v>13.843650000000002</v>
      </c>
      <c r="H2360" s="2">
        <f>'Moving Avg'!G2360</f>
        <v>13.50265999999999</v>
      </c>
      <c r="I2360" s="2">
        <f>'Moving Avg'!H2360</f>
        <v>11.394405000000006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25</v>
      </c>
      <c r="N2360" s="7">
        <f t="shared" si="361"/>
        <v>100</v>
      </c>
      <c r="O2360" s="7">
        <f t="shared" si="362"/>
        <v>50</v>
      </c>
      <c r="P2360" s="7">
        <f t="shared" si="363"/>
        <v>83.5</v>
      </c>
      <c r="Q2360" s="8">
        <f t="shared" si="364"/>
        <v>63.774999999999999</v>
      </c>
      <c r="R2360" s="8">
        <f t="shared" si="365"/>
        <v>63.375</v>
      </c>
      <c r="S2360" s="8">
        <f t="shared" si="366"/>
        <v>68.825000000000003</v>
      </c>
      <c r="T2360" s="8">
        <f t="shared" si="367"/>
        <v>64.625</v>
      </c>
      <c r="U2360" s="7">
        <f t="shared" si="368"/>
        <v>65.325000000000003</v>
      </c>
      <c r="V2360" s="7">
        <f t="shared" si="369"/>
        <v>65.150000000000006</v>
      </c>
    </row>
    <row r="2361" spans="1:22" ht="13.5" x14ac:dyDescent="0.25">
      <c r="A2361" s="3">
        <f>RSI!A2361</f>
        <v>45442</v>
      </c>
      <c r="B2361" s="2">
        <f>RSI!B2361</f>
        <v>14.131</v>
      </c>
      <c r="C2361" s="2">
        <f>RSI!I2361</f>
        <v>58.158438975729325</v>
      </c>
      <c r="D2361" s="2">
        <f>MACD!E2361</f>
        <v>-0.19906815915490661</v>
      </c>
      <c r="E2361" s="2">
        <f>MACD!F2361</f>
        <v>-0.12141847207471522</v>
      </c>
      <c r="F2361" s="2">
        <f>'Moving Avg'!D2361</f>
        <v>14.240199999999998</v>
      </c>
      <c r="G2361" s="2">
        <f>'Moving Avg'!F2361</f>
        <v>13.887900000000002</v>
      </c>
      <c r="H2361" s="2">
        <f>'Moving Avg'!G2361</f>
        <v>13.543079999999991</v>
      </c>
      <c r="I2361" s="2">
        <f>'Moving Avg'!H2361</f>
        <v>11.417845000000007</v>
      </c>
      <c r="J2361" s="5" t="str">
        <f>OBV!F2361</f>
        <v>BEARISH</v>
      </c>
      <c r="K2361" s="5" t="str">
        <f>OBV!G2361</f>
        <v>NEUTRAL</v>
      </c>
      <c r="L2361" s="5" t="str">
        <f>OBV!H2361</f>
        <v>NEUTRAL</v>
      </c>
      <c r="M2361" s="7">
        <f t="shared" si="360"/>
        <v>25</v>
      </c>
      <c r="N2361" s="7">
        <f t="shared" si="361"/>
        <v>100</v>
      </c>
      <c r="O2361" s="7">
        <f t="shared" si="362"/>
        <v>50</v>
      </c>
      <c r="P2361" s="7">
        <f t="shared" si="363"/>
        <v>16.5</v>
      </c>
      <c r="Q2361" s="8">
        <f t="shared" si="364"/>
        <v>53.725000000000001</v>
      </c>
      <c r="R2361" s="8">
        <f t="shared" si="365"/>
        <v>46.625</v>
      </c>
      <c r="S2361" s="8">
        <f t="shared" si="366"/>
        <v>38.674999999999997</v>
      </c>
      <c r="T2361" s="8">
        <f t="shared" si="367"/>
        <v>47.875</v>
      </c>
      <c r="U2361" s="7">
        <f t="shared" si="368"/>
        <v>46.341666666666661</v>
      </c>
      <c r="V2361" s="7">
        <f t="shared" si="369"/>
        <v>46.724999999999994</v>
      </c>
    </row>
    <row r="2362" spans="1:22" ht="13.5" x14ac:dyDescent="0.25">
      <c r="A2362" s="3">
        <f>RSI!A2362</f>
        <v>45443</v>
      </c>
      <c r="B2362" s="2">
        <f>RSI!B2362</f>
        <v>14.291</v>
      </c>
      <c r="C2362" s="2">
        <f>RSI!I2362</f>
        <v>61.86011652760515</v>
      </c>
      <c r="D2362" s="2">
        <f>MACD!E2362</f>
        <v>-0.18902183836698683</v>
      </c>
      <c r="E2362" s="2">
        <f>MACD!F2362</f>
        <v>-0.13493914533316956</v>
      </c>
      <c r="F2362" s="2">
        <f>'Moving Avg'!D2362</f>
        <v>14.272200000000002</v>
      </c>
      <c r="G2362" s="2">
        <f>'Moving Avg'!F2362</f>
        <v>13.9161</v>
      </c>
      <c r="H2362" s="2">
        <f>'Moving Avg'!G2362</f>
        <v>13.586699999999992</v>
      </c>
      <c r="I2362" s="2">
        <f>'Moving Avg'!H2362</f>
        <v>11.442085000000006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  <c r="M2362" s="7">
        <f t="shared" si="360"/>
        <v>25</v>
      </c>
      <c r="N2362" s="7">
        <f t="shared" si="361"/>
        <v>100</v>
      </c>
      <c r="O2362" s="7">
        <f t="shared" si="362"/>
        <v>50</v>
      </c>
      <c r="P2362" s="7">
        <f t="shared" si="363"/>
        <v>83.5</v>
      </c>
      <c r="Q2362" s="8">
        <f t="shared" si="364"/>
        <v>63.774999999999999</v>
      </c>
      <c r="R2362" s="8">
        <f t="shared" si="365"/>
        <v>63.375</v>
      </c>
      <c r="S2362" s="8">
        <f t="shared" si="366"/>
        <v>68.825000000000003</v>
      </c>
      <c r="T2362" s="8">
        <f t="shared" si="367"/>
        <v>64.625</v>
      </c>
      <c r="U2362" s="7">
        <f t="shared" si="368"/>
        <v>65.325000000000003</v>
      </c>
      <c r="V2362" s="7">
        <f t="shared" si="369"/>
        <v>65.150000000000006</v>
      </c>
    </row>
    <row r="2363" spans="1:22" ht="13.5" x14ac:dyDescent="0.25">
      <c r="A2363" s="3">
        <f>RSI!A2363</f>
        <v>45446</v>
      </c>
      <c r="B2363" s="2">
        <f>RSI!B2363</f>
        <v>14.14</v>
      </c>
      <c r="C2363" s="2">
        <f>RSI!I2363</f>
        <v>56.756824255875237</v>
      </c>
      <c r="D2363" s="2">
        <f>MACD!E2363</f>
        <v>-0.17177732107312238</v>
      </c>
      <c r="E2363" s="2">
        <f>MACD!F2363</f>
        <v>-0.14230678048116013</v>
      </c>
      <c r="F2363" s="2">
        <f>'Moving Avg'!D2363</f>
        <v>14.219399999999998</v>
      </c>
      <c r="G2363" s="2">
        <f>'Moving Avg'!F2363</f>
        <v>13.93675</v>
      </c>
      <c r="H2363" s="2">
        <f>'Moving Avg'!G2363</f>
        <v>13.632559999999991</v>
      </c>
      <c r="I2363" s="2">
        <f>'Moving Avg'!H2363</f>
        <v>11.465570000000007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  <c r="M2363" s="7">
        <f t="shared" si="360"/>
        <v>25</v>
      </c>
      <c r="N2363" s="7">
        <f t="shared" si="361"/>
        <v>100</v>
      </c>
      <c r="O2363" s="7">
        <f t="shared" si="362"/>
        <v>50</v>
      </c>
      <c r="P2363" s="7">
        <f t="shared" si="363"/>
        <v>16.5</v>
      </c>
      <c r="Q2363" s="8">
        <f t="shared" si="364"/>
        <v>53.725000000000001</v>
      </c>
      <c r="R2363" s="8">
        <f t="shared" si="365"/>
        <v>46.625</v>
      </c>
      <c r="S2363" s="8">
        <f t="shared" si="366"/>
        <v>38.674999999999997</v>
      </c>
      <c r="T2363" s="8">
        <f t="shared" si="367"/>
        <v>47.875</v>
      </c>
      <c r="U2363" s="7">
        <f t="shared" si="368"/>
        <v>46.341666666666661</v>
      </c>
      <c r="V2363" s="7">
        <f t="shared" si="369"/>
        <v>46.724999999999994</v>
      </c>
    </row>
    <row r="2364" spans="1:22" ht="13.5" x14ac:dyDescent="0.25">
      <c r="A2364" s="3">
        <f>RSI!A2364</f>
        <v>45447</v>
      </c>
      <c r="B2364" s="2">
        <f>RSI!B2364</f>
        <v>14.14</v>
      </c>
      <c r="C2364" s="2">
        <f>RSI!I2364</f>
        <v>56.756824255875237</v>
      </c>
      <c r="D2364" s="2">
        <f>MACD!E2364</f>
        <v>-0.12963102038906271</v>
      </c>
      <c r="E2364" s="2">
        <f>MACD!F2364</f>
        <v>-0.13977162846274066</v>
      </c>
      <c r="F2364" s="2">
        <f>'Moving Avg'!D2364</f>
        <v>14.166599999999999</v>
      </c>
      <c r="G2364" s="2">
        <f>'Moving Avg'!F2364</f>
        <v>13.957399999999998</v>
      </c>
      <c r="H2364" s="2">
        <f>'Moving Avg'!G2364</f>
        <v>13.677539999999992</v>
      </c>
      <c r="I2364" s="2">
        <f>'Moving Avg'!H2364</f>
        <v>11.489055000000002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  <c r="M2364" s="7">
        <f t="shared" si="360"/>
        <v>25</v>
      </c>
      <c r="N2364" s="7">
        <f t="shared" si="361"/>
        <v>0</v>
      </c>
      <c r="O2364" s="7">
        <f t="shared" si="362"/>
        <v>50</v>
      </c>
      <c r="P2364" s="7">
        <f t="shared" si="363"/>
        <v>16.5</v>
      </c>
      <c r="Q2364" s="8">
        <f t="shared" si="364"/>
        <v>18.725000000000001</v>
      </c>
      <c r="R2364" s="8">
        <f t="shared" si="365"/>
        <v>26.625</v>
      </c>
      <c r="S2364" s="8">
        <f t="shared" si="366"/>
        <v>23.675000000000001</v>
      </c>
      <c r="T2364" s="8">
        <f t="shared" si="367"/>
        <v>22.875</v>
      </c>
      <c r="U2364" s="7">
        <f t="shared" si="368"/>
        <v>23.008333333333336</v>
      </c>
      <c r="V2364" s="7">
        <f t="shared" si="369"/>
        <v>22.975000000000001</v>
      </c>
    </row>
    <row r="2365" spans="1:22" ht="13.5" x14ac:dyDescent="0.25">
      <c r="A2365" s="3">
        <f>RSI!A2365</f>
        <v>45448</v>
      </c>
      <c r="B2365" s="2">
        <f>RSI!B2365</f>
        <v>14.31</v>
      </c>
      <c r="C2365" s="2">
        <f>RSI!I2365</f>
        <v>60.961864144169411</v>
      </c>
      <c r="D2365" s="2">
        <f>MACD!E2365</f>
        <v>-0.11075137147261671</v>
      </c>
      <c r="E2365" s="2">
        <f>MACD!F2365</f>
        <v>-0.13396757706471588</v>
      </c>
      <c r="F2365" s="2">
        <f>'Moving Avg'!D2365</f>
        <v>14.202400000000001</v>
      </c>
      <c r="G2365" s="2">
        <f>'Moving Avg'!F2365</f>
        <v>14.004049999999998</v>
      </c>
      <c r="H2365" s="2">
        <f>'Moving Avg'!G2365</f>
        <v>13.723479999999993</v>
      </c>
      <c r="I2365" s="2">
        <f>'Moving Avg'!H2365</f>
        <v>11.513390000000005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25</v>
      </c>
      <c r="N2365" s="7">
        <f t="shared" si="361"/>
        <v>0</v>
      </c>
      <c r="O2365" s="7">
        <f t="shared" si="362"/>
        <v>50</v>
      </c>
      <c r="P2365" s="7">
        <f t="shared" si="363"/>
        <v>83.5</v>
      </c>
      <c r="Q2365" s="8">
        <f t="shared" si="364"/>
        <v>28.774999999999999</v>
      </c>
      <c r="R2365" s="8">
        <f t="shared" si="365"/>
        <v>43.375</v>
      </c>
      <c r="S2365" s="8">
        <f t="shared" si="366"/>
        <v>53.825000000000003</v>
      </c>
      <c r="T2365" s="8">
        <f t="shared" si="367"/>
        <v>39.625</v>
      </c>
      <c r="U2365" s="7">
        <f t="shared" si="368"/>
        <v>41.991666666666667</v>
      </c>
      <c r="V2365" s="7">
        <f t="shared" si="369"/>
        <v>41.400000000000006</v>
      </c>
    </row>
    <row r="2366" spans="1:22" ht="13.5" x14ac:dyDescent="0.25">
      <c r="A2366" s="3">
        <f>RSI!A2366</f>
        <v>45449</v>
      </c>
      <c r="B2366" s="2">
        <f>RSI!B2366</f>
        <v>14.31</v>
      </c>
      <c r="C2366" s="2">
        <f>RSI!I2366</f>
        <v>60.961864144169411</v>
      </c>
      <c r="D2366" s="2">
        <f>MACD!E2366</f>
        <v>-9.4030833187963125E-2</v>
      </c>
      <c r="E2366" s="2">
        <f>MACD!F2366</f>
        <v>-0.12598022828936534</v>
      </c>
      <c r="F2366" s="2">
        <f>'Moving Avg'!D2366</f>
        <v>14.238200000000001</v>
      </c>
      <c r="G2366" s="2">
        <f>'Moving Avg'!F2366</f>
        <v>14.046299999999999</v>
      </c>
      <c r="H2366" s="2">
        <f>'Moving Avg'!G2366</f>
        <v>13.769419999999991</v>
      </c>
      <c r="I2366" s="2">
        <f>'Moving Avg'!H2366</f>
        <v>11.537465000000005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25</v>
      </c>
      <c r="N2366" s="7">
        <f t="shared" si="361"/>
        <v>0</v>
      </c>
      <c r="O2366" s="7">
        <f t="shared" si="362"/>
        <v>50</v>
      </c>
      <c r="P2366" s="7">
        <f t="shared" si="363"/>
        <v>83.5</v>
      </c>
      <c r="Q2366" s="8">
        <f t="shared" si="364"/>
        <v>28.774999999999999</v>
      </c>
      <c r="R2366" s="8">
        <f t="shared" si="365"/>
        <v>43.375</v>
      </c>
      <c r="S2366" s="8">
        <f t="shared" si="366"/>
        <v>53.825000000000003</v>
      </c>
      <c r="T2366" s="8">
        <f t="shared" si="367"/>
        <v>39.625</v>
      </c>
      <c r="U2366" s="7">
        <f t="shared" si="368"/>
        <v>41.991666666666667</v>
      </c>
      <c r="V2366" s="7">
        <f t="shared" si="369"/>
        <v>41.400000000000006</v>
      </c>
    </row>
    <row r="2367" spans="1:22" ht="13.5" x14ac:dyDescent="0.25">
      <c r="A2367" s="3">
        <f>RSI!A2367</f>
        <v>45450</v>
      </c>
      <c r="B2367" s="2">
        <f>RSI!B2367</f>
        <v>14.131</v>
      </c>
      <c r="C2367" s="2">
        <f>RSI!I2367</f>
        <v>54.491153003552093</v>
      </c>
      <c r="D2367" s="2">
        <f>MACD!E2367</f>
        <v>-6.8639746689296288E-2</v>
      </c>
      <c r="E2367" s="2">
        <f>MACD!F2367</f>
        <v>-0.11451213196935153</v>
      </c>
      <c r="F2367" s="2">
        <f>'Moving Avg'!D2367</f>
        <v>14.206200000000001</v>
      </c>
      <c r="G2367" s="2">
        <f>'Moving Avg'!F2367</f>
        <v>14.079599999999999</v>
      </c>
      <c r="H2367" s="2">
        <f>'Moving Avg'!G2367</f>
        <v>13.80721999999999</v>
      </c>
      <c r="I2367" s="2">
        <f>'Moving Avg'!H2367</f>
        <v>11.560470000000002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  <c r="M2367" s="7">
        <f t="shared" si="360"/>
        <v>25</v>
      </c>
      <c r="N2367" s="7">
        <f t="shared" si="361"/>
        <v>0</v>
      </c>
      <c r="O2367" s="7">
        <f t="shared" si="362"/>
        <v>50</v>
      </c>
      <c r="P2367" s="7">
        <f t="shared" si="363"/>
        <v>16.5</v>
      </c>
      <c r="Q2367" s="8">
        <f t="shared" si="364"/>
        <v>18.725000000000001</v>
      </c>
      <c r="R2367" s="8">
        <f t="shared" si="365"/>
        <v>26.625</v>
      </c>
      <c r="S2367" s="8">
        <f t="shared" si="366"/>
        <v>23.675000000000001</v>
      </c>
      <c r="T2367" s="8">
        <f t="shared" si="367"/>
        <v>22.875</v>
      </c>
      <c r="U2367" s="7">
        <f t="shared" si="368"/>
        <v>23.008333333333336</v>
      </c>
      <c r="V2367" s="7">
        <f t="shared" si="369"/>
        <v>22.975000000000001</v>
      </c>
    </row>
    <row r="2368" spans="1:22" ht="13.5" x14ac:dyDescent="0.25">
      <c r="A2368" s="3">
        <f>RSI!A2368</f>
        <v>45453</v>
      </c>
      <c r="B2368" s="2">
        <f>RSI!B2368</f>
        <v>14.131</v>
      </c>
      <c r="C2368" s="2">
        <f>RSI!I2368</f>
        <v>54.491153003552093</v>
      </c>
      <c r="D2368" s="2">
        <f>MACD!E2368</f>
        <v>-5.9642259659646868E-3</v>
      </c>
      <c r="E2368" s="2">
        <f>MACD!F2368</f>
        <v>-9.2802550768674164E-2</v>
      </c>
      <c r="F2368" s="2">
        <f>'Moving Avg'!D2368</f>
        <v>14.204400000000001</v>
      </c>
      <c r="G2368" s="2">
        <f>'Moving Avg'!F2368</f>
        <v>14.1173</v>
      </c>
      <c r="H2368" s="2">
        <f>'Moving Avg'!G2368</f>
        <v>13.838739999999991</v>
      </c>
      <c r="I2368" s="2">
        <f>'Moving Avg'!H2368</f>
        <v>11.582250000000002</v>
      </c>
      <c r="J2368" s="5" t="str">
        <f>OBV!F2368</f>
        <v>BULLISH</v>
      </c>
      <c r="K2368" s="5" t="str">
        <f>OBV!G2368</f>
        <v>NEUTRAL</v>
      </c>
      <c r="L2368" s="5" t="str">
        <f>OBV!H2368</f>
        <v>BULLISH DIVERGENCE</v>
      </c>
      <c r="M2368" s="7">
        <f t="shared" si="360"/>
        <v>25</v>
      </c>
      <c r="N2368" s="7">
        <f t="shared" si="361"/>
        <v>0</v>
      </c>
      <c r="O2368" s="7">
        <f t="shared" si="362"/>
        <v>50</v>
      </c>
      <c r="P2368" s="7">
        <f t="shared" si="363"/>
        <v>66.5</v>
      </c>
      <c r="Q2368" s="8">
        <f t="shared" si="364"/>
        <v>26.225000000000001</v>
      </c>
      <c r="R2368" s="8">
        <f t="shared" si="365"/>
        <v>39.125</v>
      </c>
      <c r="S2368" s="8">
        <f t="shared" si="366"/>
        <v>46.174999999999997</v>
      </c>
      <c r="T2368" s="8">
        <f t="shared" si="367"/>
        <v>35.375</v>
      </c>
      <c r="U2368" s="7">
        <f t="shared" si="368"/>
        <v>37.174999999999997</v>
      </c>
      <c r="V2368" s="7">
        <f t="shared" si="369"/>
        <v>36.724999999999994</v>
      </c>
    </row>
    <row r="2369" spans="1:22" ht="13.5" x14ac:dyDescent="0.25">
      <c r="A2369" s="3">
        <f>RSI!A2369</f>
        <v>45454</v>
      </c>
      <c r="B2369" s="2">
        <f>RSI!B2369</f>
        <v>14.131</v>
      </c>
      <c r="C2369" s="2">
        <f>RSI!I2369</f>
        <v>54.491153003552093</v>
      </c>
      <c r="D2369" s="2">
        <f>MACD!E2369</f>
        <v>4.6319606235689648E-2</v>
      </c>
      <c r="E2369" s="2">
        <f>MACD!F2369</f>
        <v>-6.4978119367801401E-2</v>
      </c>
      <c r="F2369" s="2">
        <f>'Moving Avg'!D2369</f>
        <v>14.2026</v>
      </c>
      <c r="G2369" s="2">
        <f>'Moving Avg'!F2369</f>
        <v>14.155000000000001</v>
      </c>
      <c r="H2369" s="2">
        <f>'Moving Avg'!G2369</f>
        <v>13.868679999999992</v>
      </c>
      <c r="I2369" s="2">
        <f>'Moving Avg'!H2369</f>
        <v>11.60355</v>
      </c>
      <c r="J2369" s="5" t="str">
        <f>OBV!F2369</f>
        <v>BULLISH</v>
      </c>
      <c r="K2369" s="5" t="str">
        <f>OBV!G2369</f>
        <v>NEUTRAL</v>
      </c>
      <c r="L2369" s="5" t="str">
        <f>OBV!H2369</f>
        <v>BULLISH DIVERGENCE</v>
      </c>
      <c r="M2369" s="7">
        <f t="shared" si="360"/>
        <v>25</v>
      </c>
      <c r="N2369" s="7">
        <f t="shared" si="361"/>
        <v>0</v>
      </c>
      <c r="O2369" s="7">
        <f t="shared" si="362"/>
        <v>50</v>
      </c>
      <c r="P2369" s="7">
        <f t="shared" si="363"/>
        <v>66.5</v>
      </c>
      <c r="Q2369" s="8">
        <f t="shared" si="364"/>
        <v>26.225000000000001</v>
      </c>
      <c r="R2369" s="8">
        <f t="shared" si="365"/>
        <v>39.125</v>
      </c>
      <c r="S2369" s="8">
        <f t="shared" si="366"/>
        <v>46.174999999999997</v>
      </c>
      <c r="T2369" s="8">
        <f t="shared" si="367"/>
        <v>35.375</v>
      </c>
      <c r="U2369" s="7">
        <f t="shared" si="368"/>
        <v>37.174999999999997</v>
      </c>
      <c r="V2369" s="7">
        <f t="shared" si="369"/>
        <v>36.724999999999994</v>
      </c>
    </row>
    <row r="2370" spans="1:22" ht="13.5" x14ac:dyDescent="0.25">
      <c r="A2370" s="3">
        <f>RSI!A2370</f>
        <v>45455</v>
      </c>
      <c r="B2370" s="2">
        <f>RSI!B2370</f>
        <v>14.31</v>
      </c>
      <c r="C2370" s="2">
        <f>RSI!I2370</f>
        <v>59.818099103270974</v>
      </c>
      <c r="D2370" s="2">
        <f>MACD!E2370</f>
        <v>3.4606715724326165E-2</v>
      </c>
      <c r="E2370" s="2">
        <f>MACD!F2370</f>
        <v>-4.5061152349375889E-2</v>
      </c>
      <c r="F2370" s="2">
        <f>'Moving Avg'!D2370</f>
        <v>14.2026</v>
      </c>
      <c r="G2370" s="2">
        <f>'Moving Avg'!F2370</f>
        <v>14.171950000000001</v>
      </c>
      <c r="H2370" s="2">
        <f>'Moving Avg'!G2370</f>
        <v>13.894319999999992</v>
      </c>
      <c r="I2370" s="2">
        <f>'Moving Avg'!H2370</f>
        <v>11.62745</v>
      </c>
      <c r="J2370" s="5" t="str">
        <f>OBV!F2370</f>
        <v>BULLISH</v>
      </c>
      <c r="K2370" s="5" t="str">
        <f>OBV!G2370</f>
        <v>NEUTRAL</v>
      </c>
      <c r="L2370" s="5" t="str">
        <f>OBV!H2370</f>
        <v>NEUTRAL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49.5</v>
      </c>
      <c r="Q2370" s="8">
        <f t="shared" si="364"/>
        <v>23.675000000000001</v>
      </c>
      <c r="R2370" s="8">
        <f t="shared" si="365"/>
        <v>34.875</v>
      </c>
      <c r="S2370" s="8">
        <f t="shared" si="366"/>
        <v>38.525000000000006</v>
      </c>
      <c r="T2370" s="8">
        <f t="shared" si="367"/>
        <v>31.125</v>
      </c>
      <c r="U2370" s="7">
        <f t="shared" si="368"/>
        <v>32.358333333333334</v>
      </c>
      <c r="V2370" s="7">
        <f t="shared" si="369"/>
        <v>32.049999999999997</v>
      </c>
    </row>
    <row r="2371" spans="1:22" ht="13.5" x14ac:dyDescent="0.25">
      <c r="A2371" s="3">
        <f>RSI!A2371</f>
        <v>45456</v>
      </c>
      <c r="B2371" s="2">
        <f>RSI!B2371</f>
        <v>14.131</v>
      </c>
      <c r="C2371" s="2">
        <f>RSI!I2371</f>
        <v>53.12173027966255</v>
      </c>
      <c r="D2371" s="2">
        <f>MACD!E2371</f>
        <v>3.6254944346772788E-2</v>
      </c>
      <c r="E2371" s="2">
        <f>MACD!F2371</f>
        <v>-2.8797933010146156E-2</v>
      </c>
      <c r="F2371" s="2">
        <f>'Moving Avg'!D2371</f>
        <v>14.1668</v>
      </c>
      <c r="G2371" s="2">
        <f>'Moving Avg'!F2371</f>
        <v>14.174299999999999</v>
      </c>
      <c r="H2371" s="2">
        <f>'Moving Avg'!G2371</f>
        <v>13.91463999999999</v>
      </c>
      <c r="I2371" s="2">
        <f>'Moving Avg'!H2371</f>
        <v>11.650014999999998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  <c r="M2371" s="7">
        <f t="shared" si="370"/>
        <v>25</v>
      </c>
      <c r="N2371" s="7">
        <f t="shared" si="371"/>
        <v>0</v>
      </c>
      <c r="O2371" s="7">
        <f t="shared" si="372"/>
        <v>50</v>
      </c>
      <c r="P2371" s="7">
        <f t="shared" si="373"/>
        <v>16.5</v>
      </c>
      <c r="Q2371" s="8">
        <f t="shared" ref="Q2371:Q2434" si="374">0.35*M2371+N2371*0.35+O2371*0.15+P2371*0.15</f>
        <v>18.725000000000001</v>
      </c>
      <c r="R2371" s="8">
        <f t="shared" ref="R2371:R2434" si="375">M2371*0.2+N2371*0.2+O2371*0.35+P2371*0.25</f>
        <v>26.625</v>
      </c>
      <c r="S2371" s="8">
        <f t="shared" ref="S2371:S2434" si="376">M2371*0.15+N2371*0.15+O2371*0.25+P2371*0.45</f>
        <v>23.675000000000001</v>
      </c>
      <c r="T2371" s="8">
        <f t="shared" ref="T2371:T2434" si="377">0.25*SUM(M2371:P2371)</f>
        <v>22.875</v>
      </c>
      <c r="U2371" s="7">
        <f t="shared" ref="U2371:U2434" si="378">SUM(Q2371:S2371)/3</f>
        <v>23.008333333333336</v>
      </c>
      <c r="V2371" s="7">
        <f t="shared" ref="V2371:V2434" si="379">SUM(Q2371:T2371)/4</f>
        <v>22.975000000000001</v>
      </c>
    </row>
    <row r="2372" spans="1:22" ht="13.5" x14ac:dyDescent="0.25">
      <c r="A2372" s="3">
        <f>RSI!A2372</f>
        <v>45457</v>
      </c>
      <c r="B2372" s="2">
        <f>RSI!B2372</f>
        <v>14.131</v>
      </c>
      <c r="C2372" s="2">
        <f>RSI!I2372</f>
        <v>53.12173027966255</v>
      </c>
      <c r="D2372" s="2">
        <f>MACD!E2372</f>
        <v>6.1748514414537325E-2</v>
      </c>
      <c r="E2372" s="2">
        <f>MACD!F2372</f>
        <v>-1.068864352520946E-2</v>
      </c>
      <c r="F2372" s="2">
        <f>'Moving Avg'!D2372</f>
        <v>14.1668</v>
      </c>
      <c r="G2372" s="2">
        <f>'Moving Avg'!F2372</f>
        <v>14.183699999999998</v>
      </c>
      <c r="H2372" s="2">
        <f>'Moving Avg'!G2372</f>
        <v>13.924459999999989</v>
      </c>
      <c r="I2372" s="2">
        <f>'Moving Avg'!H2372</f>
        <v>11.672099999999999</v>
      </c>
      <c r="J2372" s="5" t="str">
        <f>OBV!F2372</f>
        <v>BULLISH</v>
      </c>
      <c r="K2372" s="5" t="str">
        <f>OBV!G2372</f>
        <v>NEUTRAL</v>
      </c>
      <c r="L2372" s="5" t="str">
        <f>OBV!H2372</f>
        <v>NEUTRAL</v>
      </c>
      <c r="M2372" s="7">
        <f t="shared" si="370"/>
        <v>25</v>
      </c>
      <c r="N2372" s="7">
        <f t="shared" si="371"/>
        <v>0</v>
      </c>
      <c r="O2372" s="7">
        <f t="shared" si="372"/>
        <v>50</v>
      </c>
      <c r="P2372" s="7">
        <f t="shared" si="373"/>
        <v>49.5</v>
      </c>
      <c r="Q2372" s="8">
        <f t="shared" si="374"/>
        <v>23.675000000000001</v>
      </c>
      <c r="R2372" s="8">
        <f t="shared" si="375"/>
        <v>34.875</v>
      </c>
      <c r="S2372" s="8">
        <f t="shared" si="376"/>
        <v>38.525000000000006</v>
      </c>
      <c r="T2372" s="8">
        <f t="shared" si="377"/>
        <v>31.125</v>
      </c>
      <c r="U2372" s="7">
        <f t="shared" si="378"/>
        <v>32.358333333333334</v>
      </c>
      <c r="V2372" s="7">
        <f t="shared" si="379"/>
        <v>32.049999999999997</v>
      </c>
    </row>
    <row r="2373" spans="1:22" ht="13.5" x14ac:dyDescent="0.25">
      <c r="A2373" s="3">
        <f>RSI!A2373</f>
        <v>45461</v>
      </c>
      <c r="B2373" s="2">
        <f>RSI!B2373</f>
        <v>14.272</v>
      </c>
      <c r="C2373" s="2">
        <f>RSI!I2373</f>
        <v>57.471100268530137</v>
      </c>
      <c r="D2373" s="2">
        <f>MACD!E2373</f>
        <v>4.9166570571166801E-2</v>
      </c>
      <c r="E2373" s="2">
        <f>MACD!F2373</f>
        <v>1.2823992940657926E-3</v>
      </c>
      <c r="F2373" s="2">
        <f>'Moving Avg'!D2373</f>
        <v>14.195000000000002</v>
      </c>
      <c r="G2373" s="2">
        <f>'Moving Avg'!F2373</f>
        <v>14.200149999999999</v>
      </c>
      <c r="H2373" s="2">
        <f>'Moving Avg'!G2373</f>
        <v>13.944099999999992</v>
      </c>
      <c r="I2373" s="2">
        <f>'Moving Avg'!H2373</f>
        <v>11.694059999999997</v>
      </c>
      <c r="J2373" s="5" t="str">
        <f>OBV!F2373</f>
        <v>BULLISH</v>
      </c>
      <c r="K2373" s="5" t="str">
        <f>OBV!G2373</f>
        <v>NEUTRAL</v>
      </c>
      <c r="L2373" s="5" t="str">
        <f>OBV!H2373</f>
        <v>CONFIRMED BULLISH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83.5</v>
      </c>
      <c r="Q2373" s="8">
        <f t="shared" si="374"/>
        <v>28.774999999999999</v>
      </c>
      <c r="R2373" s="8">
        <f t="shared" si="375"/>
        <v>43.375</v>
      </c>
      <c r="S2373" s="8">
        <f t="shared" si="376"/>
        <v>53.825000000000003</v>
      </c>
      <c r="T2373" s="8">
        <f t="shared" si="377"/>
        <v>39.625</v>
      </c>
      <c r="U2373" s="7">
        <f t="shared" si="378"/>
        <v>41.991666666666667</v>
      </c>
      <c r="V2373" s="7">
        <f t="shared" si="379"/>
        <v>41.400000000000006</v>
      </c>
    </row>
    <row r="2374" spans="1:22" ht="13.5" x14ac:dyDescent="0.25">
      <c r="A2374" s="3">
        <f>RSI!A2374</f>
        <v>45462</v>
      </c>
      <c r="B2374" s="2">
        <f>RSI!B2374</f>
        <v>14.272</v>
      </c>
      <c r="C2374" s="2">
        <f>RSI!I2374</f>
        <v>57.471100268530137</v>
      </c>
      <c r="D2374" s="2">
        <f>MACD!E2374</f>
        <v>3.7244345958029612E-2</v>
      </c>
      <c r="E2374" s="2">
        <f>MACD!F2374</f>
        <v>8.4747886268585568E-3</v>
      </c>
      <c r="F2374" s="2">
        <f>'Moving Avg'!D2374</f>
        <v>14.2232</v>
      </c>
      <c r="G2374" s="2">
        <f>'Moving Avg'!F2374</f>
        <v>14.2072</v>
      </c>
      <c r="H2374" s="2">
        <f>'Moving Avg'!G2374</f>
        <v>13.956739999999993</v>
      </c>
      <c r="I2374" s="2">
        <f>'Moving Avg'!H2374</f>
        <v>11.715799999999996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83.5</v>
      </c>
      <c r="Q2374" s="8">
        <f t="shared" si="374"/>
        <v>28.774999999999999</v>
      </c>
      <c r="R2374" s="8">
        <f t="shared" si="375"/>
        <v>43.375</v>
      </c>
      <c r="S2374" s="8">
        <f t="shared" si="376"/>
        <v>53.825000000000003</v>
      </c>
      <c r="T2374" s="8">
        <f t="shared" si="377"/>
        <v>39.625</v>
      </c>
      <c r="U2374" s="7">
        <f t="shared" si="378"/>
        <v>41.991666666666667</v>
      </c>
      <c r="V2374" s="7">
        <f t="shared" si="379"/>
        <v>41.400000000000006</v>
      </c>
    </row>
    <row r="2375" spans="1:22" ht="13.5" x14ac:dyDescent="0.25">
      <c r="A2375" s="3">
        <f>RSI!A2375</f>
        <v>45463</v>
      </c>
      <c r="B2375" s="2">
        <f>RSI!B2375</f>
        <v>14.31</v>
      </c>
      <c r="C2375" s="2">
        <f>RSI!I2375</f>
        <v>58.66965443819943</v>
      </c>
      <c r="D2375" s="2">
        <f>MACD!E2375</f>
        <v>4.9313892532259374E-2</v>
      </c>
      <c r="E2375" s="2">
        <f>MACD!F2375</f>
        <v>1.664260940793872E-2</v>
      </c>
      <c r="F2375" s="2">
        <f>'Moving Avg'!D2375</f>
        <v>14.2232</v>
      </c>
      <c r="G2375" s="2">
        <f>'Moving Avg'!F2375</f>
        <v>14.217099999999999</v>
      </c>
      <c r="H2375" s="2">
        <f>'Moving Avg'!G2375</f>
        <v>13.970139999999992</v>
      </c>
      <c r="I2375" s="2">
        <f>'Moving Avg'!H2375</f>
        <v>11.736639999999998</v>
      </c>
      <c r="J2375" s="5" t="str">
        <f>OBV!F2375</f>
        <v>BULLISH</v>
      </c>
      <c r="K2375" s="5" t="str">
        <f>OBV!G2375</f>
        <v>NEUTRAL</v>
      </c>
      <c r="L2375" s="5" t="str">
        <f>OBV!H2375</f>
        <v>NEUTRAL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49.5</v>
      </c>
      <c r="Q2375" s="8">
        <f t="shared" si="374"/>
        <v>23.675000000000001</v>
      </c>
      <c r="R2375" s="8">
        <f t="shared" si="375"/>
        <v>34.875</v>
      </c>
      <c r="S2375" s="8">
        <f t="shared" si="376"/>
        <v>38.525000000000006</v>
      </c>
      <c r="T2375" s="8">
        <f t="shared" si="377"/>
        <v>31.125</v>
      </c>
      <c r="U2375" s="7">
        <f t="shared" si="378"/>
        <v>32.358333333333334</v>
      </c>
      <c r="V2375" s="7">
        <f t="shared" si="379"/>
        <v>32.049999999999997</v>
      </c>
    </row>
    <row r="2376" spans="1:22" ht="13.5" x14ac:dyDescent="0.25">
      <c r="A2376" s="3">
        <f>RSI!A2376</f>
        <v>45464</v>
      </c>
      <c r="B2376" s="2">
        <f>RSI!B2376</f>
        <v>14.131</v>
      </c>
      <c r="C2376" s="2">
        <f>RSI!I2376</f>
        <v>51.331134173048248</v>
      </c>
      <c r="D2376" s="2">
        <f>MACD!E2376</f>
        <v>7.1467367568681439E-2</v>
      </c>
      <c r="E2376" s="2">
        <f>MACD!F2376</f>
        <v>2.7607561040087266E-2</v>
      </c>
      <c r="F2376" s="2">
        <f>'Moving Avg'!D2376</f>
        <v>14.2232</v>
      </c>
      <c r="G2376" s="2">
        <f>'Moving Avg'!F2376</f>
        <v>14.217099999999999</v>
      </c>
      <c r="H2376" s="2">
        <f>'Moving Avg'!G2376</f>
        <v>13.979959999999991</v>
      </c>
      <c r="I2376" s="2">
        <f>'Moving Avg'!H2376</f>
        <v>11.756014999999998</v>
      </c>
      <c r="J2376" s="5" t="str">
        <f>OBV!F2376</f>
        <v>BULLISH</v>
      </c>
      <c r="K2376" s="5" t="str">
        <f>OBV!G2376</f>
        <v>NEUTRAL</v>
      </c>
      <c r="L2376" s="5" t="str">
        <f>OBV!H2376</f>
        <v>NEUTRAL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49.5</v>
      </c>
      <c r="Q2376" s="8">
        <f t="shared" si="374"/>
        <v>23.675000000000001</v>
      </c>
      <c r="R2376" s="8">
        <f t="shared" si="375"/>
        <v>34.875</v>
      </c>
      <c r="S2376" s="8">
        <f t="shared" si="376"/>
        <v>38.525000000000006</v>
      </c>
      <c r="T2376" s="8">
        <f t="shared" si="377"/>
        <v>31.125</v>
      </c>
      <c r="U2376" s="7">
        <f t="shared" si="378"/>
        <v>32.358333333333334</v>
      </c>
      <c r="V2376" s="7">
        <f t="shared" si="379"/>
        <v>32.049999999999997</v>
      </c>
    </row>
    <row r="2377" spans="1:22" ht="13.5" x14ac:dyDescent="0.25">
      <c r="A2377" s="3">
        <f>RSI!A2377</f>
        <v>45467</v>
      </c>
      <c r="B2377" s="2">
        <f>RSI!B2377</f>
        <v>14.131</v>
      </c>
      <c r="C2377" s="2">
        <f>RSI!I2377</f>
        <v>51.331134173048248</v>
      </c>
      <c r="D2377" s="2">
        <f>MACD!E2377</f>
        <v>6.2511060345723735E-2</v>
      </c>
      <c r="E2377" s="2">
        <f>MACD!F2377</f>
        <v>3.4588260901214557E-2</v>
      </c>
      <c r="F2377" s="2">
        <f>'Moving Avg'!D2377</f>
        <v>14.2232</v>
      </c>
      <c r="G2377" s="2">
        <f>'Moving Avg'!F2377</f>
        <v>14.217099999999999</v>
      </c>
      <c r="H2377" s="2">
        <f>'Moving Avg'!G2377</f>
        <v>13.989779999999994</v>
      </c>
      <c r="I2377" s="2">
        <f>'Moving Avg'!H2377</f>
        <v>11.774994999999997</v>
      </c>
      <c r="J2377" s="5" t="str">
        <f>OBV!F2377</f>
        <v>BULLISH</v>
      </c>
      <c r="K2377" s="5" t="str">
        <f>OBV!G2377</f>
        <v>NEUTRAL</v>
      </c>
      <c r="L2377" s="5" t="str">
        <f>OBV!H2377</f>
        <v>NEUTRAL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49.5</v>
      </c>
      <c r="Q2377" s="8">
        <f t="shared" si="374"/>
        <v>23.675000000000001</v>
      </c>
      <c r="R2377" s="8">
        <f t="shared" si="375"/>
        <v>34.875</v>
      </c>
      <c r="S2377" s="8">
        <f t="shared" si="376"/>
        <v>38.525000000000006</v>
      </c>
      <c r="T2377" s="8">
        <f t="shared" si="377"/>
        <v>31.125</v>
      </c>
      <c r="U2377" s="7">
        <f t="shared" si="378"/>
        <v>32.358333333333334</v>
      </c>
      <c r="V2377" s="7">
        <f t="shared" si="379"/>
        <v>32.049999999999997</v>
      </c>
    </row>
    <row r="2378" spans="1:22" ht="13.5" x14ac:dyDescent="0.25">
      <c r="A2378" s="3">
        <f>RSI!A2378</f>
        <v>45468</v>
      </c>
      <c r="B2378" s="2">
        <f>RSI!B2378</f>
        <v>14.131</v>
      </c>
      <c r="C2378" s="2">
        <f>RSI!I2378</f>
        <v>51.331134173048248</v>
      </c>
      <c r="D2378" s="2">
        <f>MACD!E2378</f>
        <v>5.4781633771087357E-2</v>
      </c>
      <c r="E2378" s="2">
        <f>MACD!F2378</f>
        <v>3.8626935475189118E-2</v>
      </c>
      <c r="F2378" s="2">
        <f>'Moving Avg'!D2378</f>
        <v>14.194999999999999</v>
      </c>
      <c r="G2378" s="2">
        <f>'Moving Avg'!F2378</f>
        <v>14.203449999999998</v>
      </c>
      <c r="H2378" s="2">
        <f>'Moving Avg'!G2378</f>
        <v>13.999599999999994</v>
      </c>
      <c r="I2378" s="2">
        <f>'Moving Avg'!H2378</f>
        <v>11.791879999999999</v>
      </c>
      <c r="J2378" s="5" t="str">
        <f>OBV!F2378</f>
        <v>BULLISH</v>
      </c>
      <c r="K2378" s="5" t="str">
        <f>OBV!G2378</f>
        <v>NEUTRAL</v>
      </c>
      <c r="L2378" s="5" t="str">
        <f>OBV!H2378</f>
        <v>BULLISH DIVERGENCE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66.5</v>
      </c>
      <c r="Q2378" s="8">
        <f t="shared" si="374"/>
        <v>26.225000000000001</v>
      </c>
      <c r="R2378" s="8">
        <f t="shared" si="375"/>
        <v>39.125</v>
      </c>
      <c r="S2378" s="8">
        <f t="shared" si="376"/>
        <v>46.174999999999997</v>
      </c>
      <c r="T2378" s="8">
        <f t="shared" si="377"/>
        <v>35.375</v>
      </c>
      <c r="U2378" s="7">
        <f t="shared" si="378"/>
        <v>37.174999999999997</v>
      </c>
      <c r="V2378" s="7">
        <f t="shared" si="379"/>
        <v>36.724999999999994</v>
      </c>
    </row>
    <row r="2379" spans="1:22" ht="13.5" x14ac:dyDescent="0.25">
      <c r="A2379" s="3">
        <f>RSI!A2379</f>
        <v>45469</v>
      </c>
      <c r="B2379" s="2">
        <f>RSI!B2379</f>
        <v>14.31</v>
      </c>
      <c r="C2379" s="2">
        <f>RSI!I2379</f>
        <v>57.907077968519175</v>
      </c>
      <c r="D2379" s="2">
        <f>MACD!E2379</f>
        <v>3.4842263847702171E-2</v>
      </c>
      <c r="E2379" s="2">
        <f>MACD!F2379</f>
        <v>3.7870001149691732E-2</v>
      </c>
      <c r="F2379" s="2">
        <f>'Moving Avg'!D2379</f>
        <v>14.2026</v>
      </c>
      <c r="G2379" s="2">
        <f>'Moving Avg'!F2379</f>
        <v>14.198749999999999</v>
      </c>
      <c r="H2379" s="2">
        <f>'Moving Avg'!G2379</f>
        <v>14.011079999999993</v>
      </c>
      <c r="I2379" s="2">
        <f>'Moving Avg'!H2379</f>
        <v>11.811449999999997</v>
      </c>
      <c r="J2379" s="5" t="str">
        <f>OBV!F2379</f>
        <v>BULLISH</v>
      </c>
      <c r="K2379" s="5" t="str">
        <f>OBV!G2379</f>
        <v>NEUTRAL</v>
      </c>
      <c r="L2379" s="5" t="str">
        <f>OBV!H2379</f>
        <v>CONFIRMED BULLISH</v>
      </c>
      <c r="M2379" s="7">
        <f t="shared" si="370"/>
        <v>25</v>
      </c>
      <c r="N2379" s="7">
        <f t="shared" si="371"/>
        <v>45</v>
      </c>
      <c r="O2379" s="7">
        <f t="shared" si="372"/>
        <v>50</v>
      </c>
      <c r="P2379" s="7">
        <f t="shared" si="373"/>
        <v>83.5</v>
      </c>
      <c r="Q2379" s="8">
        <f t="shared" si="374"/>
        <v>44.524999999999999</v>
      </c>
      <c r="R2379" s="8">
        <f t="shared" si="375"/>
        <v>52.375</v>
      </c>
      <c r="S2379" s="8">
        <f t="shared" si="376"/>
        <v>60.575000000000003</v>
      </c>
      <c r="T2379" s="8">
        <f t="shared" si="377"/>
        <v>50.875</v>
      </c>
      <c r="U2379" s="7">
        <f t="shared" si="378"/>
        <v>52.491666666666674</v>
      </c>
      <c r="V2379" s="7">
        <f t="shared" si="379"/>
        <v>52.087500000000006</v>
      </c>
    </row>
    <row r="2380" spans="1:22" ht="13.5" x14ac:dyDescent="0.25">
      <c r="A2380" s="3">
        <f>RSI!A2380</f>
        <v>45470</v>
      </c>
      <c r="B2380" s="2">
        <f>RSI!B2380</f>
        <v>14.263</v>
      </c>
      <c r="C2380" s="2">
        <f>RSI!I2380</f>
        <v>55.776073714165783</v>
      </c>
      <c r="D2380" s="2">
        <f>MACD!E2380</f>
        <v>4.7803244519149857E-2</v>
      </c>
      <c r="E2380" s="2">
        <f>MACD!F2380</f>
        <v>3.9856649823583362E-2</v>
      </c>
      <c r="F2380" s="2">
        <f>'Moving Avg'!D2380</f>
        <v>14.193200000000001</v>
      </c>
      <c r="G2380" s="2">
        <f>'Moving Avg'!F2380</f>
        <v>14.205349999999999</v>
      </c>
      <c r="H2380" s="2">
        <f>'Moving Avg'!G2380</f>
        <v>14.016559999999995</v>
      </c>
      <c r="I2380" s="2">
        <f>'Moving Avg'!H2380</f>
        <v>11.8307</v>
      </c>
      <c r="J2380" s="5" t="str">
        <f>OBV!F2380</f>
        <v>BEARISH</v>
      </c>
      <c r="K2380" s="5" t="str">
        <f>OBV!G2380</f>
        <v>NEUTRAL</v>
      </c>
      <c r="L2380" s="5" t="str">
        <f>OBV!H2380</f>
        <v>CONFIRMED BEARISH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16.5</v>
      </c>
      <c r="Q2380" s="8">
        <f t="shared" si="374"/>
        <v>18.725000000000001</v>
      </c>
      <c r="R2380" s="8">
        <f t="shared" si="375"/>
        <v>26.625</v>
      </c>
      <c r="S2380" s="8">
        <f t="shared" si="376"/>
        <v>23.675000000000001</v>
      </c>
      <c r="T2380" s="8">
        <f t="shared" si="377"/>
        <v>22.875</v>
      </c>
      <c r="U2380" s="7">
        <f t="shared" si="378"/>
        <v>23.008333333333336</v>
      </c>
      <c r="V2380" s="7">
        <f t="shared" si="379"/>
        <v>22.975000000000001</v>
      </c>
    </row>
    <row r="2381" spans="1:22" ht="13.5" x14ac:dyDescent="0.25">
      <c r="A2381" s="3">
        <f>RSI!A2381</f>
        <v>45471</v>
      </c>
      <c r="B2381" s="2">
        <f>RSI!B2381</f>
        <v>14.263</v>
      </c>
      <c r="C2381" s="2">
        <f>RSI!I2381</f>
        <v>55.776073714165783</v>
      </c>
      <c r="D2381" s="2">
        <f>MACD!E2381</f>
        <v>3.0410243683171245E-2</v>
      </c>
      <c r="E2381" s="2">
        <f>MACD!F2381</f>
        <v>3.7967368595500942E-2</v>
      </c>
      <c r="F2381" s="2">
        <f>'Moving Avg'!D2381</f>
        <v>14.2196</v>
      </c>
      <c r="G2381" s="2">
        <f>'Moving Avg'!F2381</f>
        <v>14.211949999999998</v>
      </c>
      <c r="H2381" s="2">
        <f>'Moving Avg'!G2381</f>
        <v>14.018539999999996</v>
      </c>
      <c r="I2381" s="2">
        <f>'Moving Avg'!H2381</f>
        <v>11.849729999999999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  <c r="M2381" s="7">
        <f t="shared" si="370"/>
        <v>25</v>
      </c>
      <c r="N2381" s="7">
        <f t="shared" si="371"/>
        <v>45</v>
      </c>
      <c r="O2381" s="7">
        <f t="shared" si="372"/>
        <v>50</v>
      </c>
      <c r="P2381" s="7">
        <f t="shared" si="373"/>
        <v>83.5</v>
      </c>
      <c r="Q2381" s="8">
        <f t="shared" si="374"/>
        <v>44.524999999999999</v>
      </c>
      <c r="R2381" s="8">
        <f t="shared" si="375"/>
        <v>52.375</v>
      </c>
      <c r="S2381" s="8">
        <f t="shared" si="376"/>
        <v>60.575000000000003</v>
      </c>
      <c r="T2381" s="8">
        <f t="shared" si="377"/>
        <v>50.875</v>
      </c>
      <c r="U2381" s="7">
        <f t="shared" si="378"/>
        <v>52.491666666666674</v>
      </c>
      <c r="V2381" s="7">
        <f t="shared" si="379"/>
        <v>52.087500000000006</v>
      </c>
    </row>
    <row r="2382" spans="1:22" ht="13.5" x14ac:dyDescent="0.25">
      <c r="A2382" s="3">
        <f>RSI!A2382</f>
        <v>45474</v>
      </c>
      <c r="B2382" s="2">
        <f>RSI!B2382</f>
        <v>14.272</v>
      </c>
      <c r="C2382" s="2">
        <f>RSI!I2382</f>
        <v>56.134573614689295</v>
      </c>
      <c r="D2382" s="2">
        <f>MACD!E2382</f>
        <v>1.4265753071697418E-2</v>
      </c>
      <c r="E2382" s="2">
        <f>MACD!F2382</f>
        <v>3.3227045490740237E-2</v>
      </c>
      <c r="F2382" s="2">
        <f>'Moving Avg'!D2382</f>
        <v>14.247800000000002</v>
      </c>
      <c r="G2382" s="2">
        <f>'Moving Avg'!F2382</f>
        <v>14.210999999999999</v>
      </c>
      <c r="H2382" s="2">
        <f>'Moving Avg'!G2382</f>
        <v>14.020699999999998</v>
      </c>
      <c r="I2382" s="2">
        <f>'Moving Avg'!H2382</f>
        <v>11.86876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  <c r="M2382" s="7">
        <f t="shared" si="370"/>
        <v>25</v>
      </c>
      <c r="N2382" s="7">
        <f t="shared" si="371"/>
        <v>45</v>
      </c>
      <c r="O2382" s="7">
        <f t="shared" si="372"/>
        <v>50</v>
      </c>
      <c r="P2382" s="7">
        <f t="shared" si="373"/>
        <v>83.5</v>
      </c>
      <c r="Q2382" s="8">
        <f t="shared" si="374"/>
        <v>44.524999999999999</v>
      </c>
      <c r="R2382" s="8">
        <f t="shared" si="375"/>
        <v>52.375</v>
      </c>
      <c r="S2382" s="8">
        <f t="shared" si="376"/>
        <v>60.575000000000003</v>
      </c>
      <c r="T2382" s="8">
        <f t="shared" si="377"/>
        <v>50.875</v>
      </c>
      <c r="U2382" s="7">
        <f t="shared" si="378"/>
        <v>52.491666666666674</v>
      </c>
      <c r="V2382" s="7">
        <f t="shared" si="379"/>
        <v>52.087500000000006</v>
      </c>
    </row>
    <row r="2383" spans="1:22" ht="13.5" x14ac:dyDescent="0.25">
      <c r="A2383" s="3">
        <f>RSI!A2383</f>
        <v>45475</v>
      </c>
      <c r="B2383" s="2">
        <f>RSI!B2383</f>
        <v>14.319000000000001</v>
      </c>
      <c r="C2383" s="2">
        <f>RSI!I2383</f>
        <v>58.047210878932162</v>
      </c>
      <c r="D2383" s="2">
        <f>MACD!E2383</f>
        <v>1.8058351560467756E-2</v>
      </c>
      <c r="E2383" s="2">
        <f>MACD!F2383</f>
        <v>3.0193306704685743E-2</v>
      </c>
      <c r="F2383" s="2">
        <f>'Moving Avg'!D2383</f>
        <v>14.285399999999999</v>
      </c>
      <c r="G2383" s="2">
        <f>'Moving Avg'!F2383</f>
        <v>14.219950000000003</v>
      </c>
      <c r="H2383" s="2">
        <f>'Moving Avg'!G2383</f>
        <v>14.022039999999995</v>
      </c>
      <c r="I2383" s="2">
        <f>'Moving Avg'!H2383</f>
        <v>11.887020000000001</v>
      </c>
      <c r="J2383" s="5" t="str">
        <f>OBV!F2383</f>
        <v>BULLISH</v>
      </c>
      <c r="K2383" s="5" t="str">
        <f>OBV!G2383</f>
        <v>WEAK</v>
      </c>
      <c r="L2383" s="5" t="str">
        <f>OBV!H2383</f>
        <v>CONFIRMED BULLISH</v>
      </c>
      <c r="M2383" s="7">
        <f t="shared" si="370"/>
        <v>25</v>
      </c>
      <c r="N2383" s="7">
        <f t="shared" si="371"/>
        <v>45</v>
      </c>
      <c r="O2383" s="7">
        <f t="shared" si="372"/>
        <v>50</v>
      </c>
      <c r="P2383" s="7">
        <f t="shared" si="373"/>
        <v>67</v>
      </c>
      <c r="Q2383" s="8">
        <f t="shared" si="374"/>
        <v>42.05</v>
      </c>
      <c r="R2383" s="8">
        <f t="shared" si="375"/>
        <v>48.25</v>
      </c>
      <c r="S2383" s="8">
        <f t="shared" si="376"/>
        <v>53.150000000000006</v>
      </c>
      <c r="T2383" s="8">
        <f t="shared" si="377"/>
        <v>46.75</v>
      </c>
      <c r="U2383" s="7">
        <f t="shared" si="378"/>
        <v>47.816666666666663</v>
      </c>
      <c r="V2383" s="7">
        <f t="shared" si="379"/>
        <v>47.55</v>
      </c>
    </row>
    <row r="2384" spans="1:22" ht="13.5" x14ac:dyDescent="0.25">
      <c r="A2384" s="3">
        <f>RSI!A2384</f>
        <v>45476</v>
      </c>
      <c r="B2384" s="2">
        <f>RSI!B2384</f>
        <v>14.272</v>
      </c>
      <c r="C2384" s="2">
        <f>RSI!I2384</f>
        <v>55.443770145543454</v>
      </c>
      <c r="D2384" s="2">
        <f>MACD!E2384</f>
        <v>2.3769836398559008E-2</v>
      </c>
      <c r="E2384" s="2">
        <f>MACD!F2384</f>
        <v>2.8908612643460396E-2</v>
      </c>
      <c r="F2384" s="2">
        <f>'Moving Avg'!D2384</f>
        <v>14.277800000000003</v>
      </c>
      <c r="G2384" s="2">
        <f>'Moving Avg'!F2384</f>
        <v>14.22655</v>
      </c>
      <c r="H2384" s="2">
        <f>'Moving Avg'!G2384</f>
        <v>14.0242</v>
      </c>
      <c r="I2384" s="2">
        <f>'Moving Avg'!H2384</f>
        <v>11.905920000000004</v>
      </c>
      <c r="J2384" s="5" t="str">
        <f>OBV!F2384</f>
        <v>BULLISH</v>
      </c>
      <c r="K2384" s="5" t="str">
        <f>OBV!G2384</f>
        <v>NEUTRAL</v>
      </c>
      <c r="L2384" s="5" t="str">
        <f>OBV!H2384</f>
        <v>BULLISH DIVERGENCE</v>
      </c>
      <c r="M2384" s="7">
        <f t="shared" si="370"/>
        <v>25</v>
      </c>
      <c r="N2384" s="7">
        <f t="shared" si="371"/>
        <v>45</v>
      </c>
      <c r="O2384" s="7">
        <f t="shared" si="372"/>
        <v>50</v>
      </c>
      <c r="P2384" s="7">
        <f t="shared" si="373"/>
        <v>66.5</v>
      </c>
      <c r="Q2384" s="8">
        <f t="shared" si="374"/>
        <v>41.975000000000001</v>
      </c>
      <c r="R2384" s="8">
        <f t="shared" si="375"/>
        <v>48.125</v>
      </c>
      <c r="S2384" s="8">
        <f t="shared" si="376"/>
        <v>52.924999999999997</v>
      </c>
      <c r="T2384" s="8">
        <f t="shared" si="377"/>
        <v>46.625</v>
      </c>
      <c r="U2384" s="7">
        <f t="shared" si="378"/>
        <v>47.67499999999999</v>
      </c>
      <c r="V2384" s="7">
        <f t="shared" si="379"/>
        <v>47.412499999999994</v>
      </c>
    </row>
    <row r="2385" spans="1:22" ht="13.5" x14ac:dyDescent="0.25">
      <c r="A2385" s="3">
        <f>RSI!A2385</f>
        <v>45477</v>
      </c>
      <c r="B2385" s="2">
        <f>RSI!B2385</f>
        <v>14.319000000000001</v>
      </c>
      <c r="C2385" s="2">
        <f>RSI!I2385</f>
        <v>57.496698024138645</v>
      </c>
      <c r="D2385" s="2">
        <f>MACD!E2385</f>
        <v>3.0338437495084136E-2</v>
      </c>
      <c r="E2385" s="2">
        <f>MACD!F2385</f>
        <v>2.9194577613785144E-2</v>
      </c>
      <c r="F2385" s="2">
        <f>'Moving Avg'!D2385</f>
        <v>14.288999999999998</v>
      </c>
      <c r="G2385" s="2">
        <f>'Moving Avg'!F2385</f>
        <v>14.227</v>
      </c>
      <c r="H2385" s="2">
        <f>'Moving Avg'!G2385</f>
        <v>14.027299999999999</v>
      </c>
      <c r="I2385" s="2">
        <f>'Moving Avg'!H2385</f>
        <v>11.925055000000002</v>
      </c>
      <c r="J2385" s="5" t="str">
        <f>OBV!F2385</f>
        <v>BULLISH</v>
      </c>
      <c r="K2385" s="5" t="str">
        <f>OBV!G2385</f>
        <v>WEAK</v>
      </c>
      <c r="L2385" s="5" t="str">
        <f>OBV!H2385</f>
        <v>CONFIRMED BULLISH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67</v>
      </c>
      <c r="Q2385" s="8">
        <f t="shared" si="374"/>
        <v>26.299999999999997</v>
      </c>
      <c r="R2385" s="8">
        <f t="shared" si="375"/>
        <v>39.25</v>
      </c>
      <c r="S2385" s="8">
        <f t="shared" si="376"/>
        <v>46.400000000000006</v>
      </c>
      <c r="T2385" s="8">
        <f t="shared" si="377"/>
        <v>35.5</v>
      </c>
      <c r="U2385" s="7">
        <f t="shared" si="378"/>
        <v>37.31666666666667</v>
      </c>
      <c r="V2385" s="7">
        <f t="shared" si="379"/>
        <v>36.862499999999997</v>
      </c>
    </row>
    <row r="2386" spans="1:22" ht="13.5" x14ac:dyDescent="0.25">
      <c r="A2386" s="3">
        <f>RSI!A2386</f>
        <v>45478</v>
      </c>
      <c r="B2386" s="2">
        <f>RSI!B2386</f>
        <v>14.272</v>
      </c>
      <c r="C2386" s="2">
        <f>RSI!I2386</f>
        <v>54.778625318650853</v>
      </c>
      <c r="D2386" s="2">
        <f>MACD!E2386</f>
        <v>1.0979496046550352E-2</v>
      </c>
      <c r="E2386" s="2">
        <f>MACD!F2386</f>
        <v>2.5551561300338185E-2</v>
      </c>
      <c r="F2386" s="2">
        <f>'Moving Avg'!D2386</f>
        <v>14.290800000000001</v>
      </c>
      <c r="G2386" s="2">
        <f>'Moving Avg'!F2386</f>
        <v>14.225100000000001</v>
      </c>
      <c r="H2386" s="2">
        <f>'Moving Avg'!G2386</f>
        <v>14.029459999999998</v>
      </c>
      <c r="I2386" s="2">
        <f>'Moving Avg'!H2386</f>
        <v>11.943955000000001</v>
      </c>
      <c r="J2386" s="5" t="str">
        <f>OBV!F2386</f>
        <v>BULLISH</v>
      </c>
      <c r="K2386" s="5" t="str">
        <f>OBV!G2386</f>
        <v>NEUTRAL</v>
      </c>
      <c r="L2386" s="5" t="str">
        <f>OBV!H2386</f>
        <v>CONFIRMED BULLISH</v>
      </c>
      <c r="M2386" s="7">
        <f t="shared" si="370"/>
        <v>25</v>
      </c>
      <c r="N2386" s="7">
        <f t="shared" si="371"/>
        <v>45</v>
      </c>
      <c r="O2386" s="7">
        <f t="shared" si="372"/>
        <v>50</v>
      </c>
      <c r="P2386" s="7">
        <f t="shared" si="373"/>
        <v>83.5</v>
      </c>
      <c r="Q2386" s="8">
        <f t="shared" si="374"/>
        <v>44.524999999999999</v>
      </c>
      <c r="R2386" s="8">
        <f t="shared" si="375"/>
        <v>52.375</v>
      </c>
      <c r="S2386" s="8">
        <f t="shared" si="376"/>
        <v>60.575000000000003</v>
      </c>
      <c r="T2386" s="8">
        <f t="shared" si="377"/>
        <v>50.875</v>
      </c>
      <c r="U2386" s="7">
        <f t="shared" si="378"/>
        <v>52.491666666666674</v>
      </c>
      <c r="V2386" s="7">
        <f t="shared" si="379"/>
        <v>52.087500000000006</v>
      </c>
    </row>
    <row r="2387" spans="1:22" ht="13.5" x14ac:dyDescent="0.25">
      <c r="A2387" s="3">
        <f>RSI!A2387</f>
        <v>45481</v>
      </c>
      <c r="B2387" s="2">
        <f>RSI!B2387</f>
        <v>14.319000000000001</v>
      </c>
      <c r="C2387" s="2">
        <f>RSI!I2387</f>
        <v>56.969316178350908</v>
      </c>
      <c r="D2387" s="2">
        <f>MACD!E2387</f>
        <v>-9.4012073224902792E-3</v>
      </c>
      <c r="E2387" s="2">
        <f>MACD!F2387</f>
        <v>1.8561007575772493E-2</v>
      </c>
      <c r="F2387" s="2">
        <f>'Moving Avg'!D2387</f>
        <v>14.3002</v>
      </c>
      <c r="G2387" s="2">
        <f>'Moving Avg'!F2387</f>
        <v>14.234500000000001</v>
      </c>
      <c r="H2387" s="2">
        <f>'Moving Avg'!G2387</f>
        <v>14.039559999999996</v>
      </c>
      <c r="I2387" s="2">
        <f>'Moving Avg'!H2387</f>
        <v>11.963090000000001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25</v>
      </c>
      <c r="N2387" s="7">
        <f t="shared" si="371"/>
        <v>100</v>
      </c>
      <c r="O2387" s="7">
        <f t="shared" si="372"/>
        <v>50</v>
      </c>
      <c r="P2387" s="7">
        <f t="shared" si="373"/>
        <v>83.5</v>
      </c>
      <c r="Q2387" s="8">
        <f t="shared" si="374"/>
        <v>63.774999999999999</v>
      </c>
      <c r="R2387" s="8">
        <f t="shared" si="375"/>
        <v>63.375</v>
      </c>
      <c r="S2387" s="8">
        <f t="shared" si="376"/>
        <v>68.825000000000003</v>
      </c>
      <c r="T2387" s="8">
        <f t="shared" si="377"/>
        <v>64.625</v>
      </c>
      <c r="U2387" s="7">
        <f t="shared" si="378"/>
        <v>65.325000000000003</v>
      </c>
      <c r="V2387" s="7">
        <f t="shared" si="379"/>
        <v>65.150000000000006</v>
      </c>
    </row>
    <row r="2388" spans="1:22" ht="13.5" x14ac:dyDescent="0.25">
      <c r="A2388" s="3">
        <f>RSI!A2388</f>
        <v>45482</v>
      </c>
      <c r="B2388" s="2">
        <f>RSI!B2388</f>
        <v>14.414</v>
      </c>
      <c r="C2388" s="2">
        <f>RSI!I2388</f>
        <v>61.074066991306594</v>
      </c>
      <c r="D2388" s="2">
        <f>MACD!E2388</f>
        <v>-3.4441345776039967E-2</v>
      </c>
      <c r="E2388" s="2">
        <f>MACD!F2388</f>
        <v>7.9605369054100011E-3</v>
      </c>
      <c r="F2388" s="2">
        <f>'Moving Avg'!D2388</f>
        <v>14.3192</v>
      </c>
      <c r="G2388" s="2">
        <f>'Moving Avg'!F2388</f>
        <v>14.248650000000001</v>
      </c>
      <c r="H2388" s="2">
        <f>'Moving Avg'!G2388</f>
        <v>14.048059999999996</v>
      </c>
      <c r="I2388" s="2">
        <f>'Moving Avg'!H2388</f>
        <v>11.982700000000001</v>
      </c>
      <c r="J2388" s="5" t="str">
        <f>OBV!F2388</f>
        <v>BULLISH</v>
      </c>
      <c r="K2388" s="5" t="str">
        <f>OBV!G2388</f>
        <v>NEUTRAL</v>
      </c>
      <c r="L2388" s="5" t="str">
        <f>OBV!H2388</f>
        <v>CONFIRMED BULLISH</v>
      </c>
      <c r="M2388" s="7">
        <f t="shared" si="370"/>
        <v>25</v>
      </c>
      <c r="N2388" s="7">
        <f t="shared" si="371"/>
        <v>100</v>
      </c>
      <c r="O2388" s="7">
        <f t="shared" si="372"/>
        <v>50</v>
      </c>
      <c r="P2388" s="7">
        <f t="shared" si="373"/>
        <v>83.5</v>
      </c>
      <c r="Q2388" s="8">
        <f t="shared" si="374"/>
        <v>63.774999999999999</v>
      </c>
      <c r="R2388" s="8">
        <f t="shared" si="375"/>
        <v>63.375</v>
      </c>
      <c r="S2388" s="8">
        <f t="shared" si="376"/>
        <v>68.825000000000003</v>
      </c>
      <c r="T2388" s="8">
        <f t="shared" si="377"/>
        <v>64.625</v>
      </c>
      <c r="U2388" s="7">
        <f t="shared" si="378"/>
        <v>65.325000000000003</v>
      </c>
      <c r="V2388" s="7">
        <f t="shared" si="379"/>
        <v>65.150000000000006</v>
      </c>
    </row>
    <row r="2389" spans="1:22" ht="13.5" x14ac:dyDescent="0.25">
      <c r="A2389" s="3">
        <f>RSI!A2389</f>
        <v>45483</v>
      </c>
      <c r="B2389" s="2">
        <f>RSI!B2389</f>
        <v>14.414</v>
      </c>
      <c r="C2389" s="2">
        <f>RSI!I2389</f>
        <v>61.074066991306594</v>
      </c>
      <c r="D2389" s="2">
        <f>MACD!E2389</f>
        <v>-2.9353803586928962E-2</v>
      </c>
      <c r="E2389" s="2">
        <f>MACD!F2389</f>
        <v>4.9766880694220895E-4</v>
      </c>
      <c r="F2389" s="2">
        <f>'Moving Avg'!D2389</f>
        <v>14.3476</v>
      </c>
      <c r="G2389" s="2">
        <f>'Moving Avg'!F2389</f>
        <v>14.262799999999995</v>
      </c>
      <c r="H2389" s="2">
        <f>'Moving Avg'!G2389</f>
        <v>14.061619999999998</v>
      </c>
      <c r="I2389" s="2">
        <f>'Moving Avg'!H2389</f>
        <v>12.002310000000005</v>
      </c>
      <c r="J2389" s="5" t="str">
        <f>OBV!F2389</f>
        <v>BULLISH</v>
      </c>
      <c r="K2389" s="5" t="str">
        <f>OBV!G2389</f>
        <v>WEAK</v>
      </c>
      <c r="L2389" s="5" t="str">
        <f>OBV!H2389</f>
        <v>CONFIRMED BULLISH</v>
      </c>
      <c r="M2389" s="7">
        <f t="shared" si="370"/>
        <v>25</v>
      </c>
      <c r="N2389" s="7">
        <f t="shared" si="371"/>
        <v>100</v>
      </c>
      <c r="O2389" s="7">
        <f t="shared" si="372"/>
        <v>50</v>
      </c>
      <c r="P2389" s="7">
        <f t="shared" si="373"/>
        <v>67</v>
      </c>
      <c r="Q2389" s="8">
        <f t="shared" si="374"/>
        <v>61.3</v>
      </c>
      <c r="R2389" s="8">
        <f t="shared" si="375"/>
        <v>59.25</v>
      </c>
      <c r="S2389" s="8">
        <f t="shared" si="376"/>
        <v>61.400000000000006</v>
      </c>
      <c r="T2389" s="8">
        <f t="shared" si="377"/>
        <v>60.5</v>
      </c>
      <c r="U2389" s="7">
        <f t="shared" si="378"/>
        <v>60.65</v>
      </c>
      <c r="V2389" s="7">
        <f t="shared" si="379"/>
        <v>60.612499999999997</v>
      </c>
    </row>
    <row r="2390" spans="1:22" ht="13.5" x14ac:dyDescent="0.25">
      <c r="A2390" s="3">
        <f>RSI!A2390</f>
        <v>45484</v>
      </c>
      <c r="B2390" s="2">
        <f>RSI!B2390</f>
        <v>14.414</v>
      </c>
      <c r="C2390" s="2">
        <f>RSI!I2390</f>
        <v>61.074066991306594</v>
      </c>
      <c r="D2390" s="2">
        <f>MACD!E2390</f>
        <v>-3.3449275620110797E-2</v>
      </c>
      <c r="E2390" s="2">
        <f>MACD!F2390</f>
        <v>-6.2917200784683922E-3</v>
      </c>
      <c r="F2390" s="2">
        <f>'Moving Avg'!D2390</f>
        <v>14.3666</v>
      </c>
      <c r="G2390" s="2">
        <f>'Moving Avg'!F2390</f>
        <v>14.267999999999995</v>
      </c>
      <c r="H2390" s="2">
        <f>'Moving Avg'!G2390</f>
        <v>14.085159999999998</v>
      </c>
      <c r="I2390" s="2">
        <f>'Moving Avg'!H2390</f>
        <v>12.021920000000005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  <c r="M2390" s="7">
        <f t="shared" si="370"/>
        <v>25</v>
      </c>
      <c r="N2390" s="7">
        <f t="shared" si="371"/>
        <v>100</v>
      </c>
      <c r="O2390" s="7">
        <f t="shared" si="372"/>
        <v>50</v>
      </c>
      <c r="P2390" s="7">
        <f t="shared" si="373"/>
        <v>83.5</v>
      </c>
      <c r="Q2390" s="8">
        <f t="shared" si="374"/>
        <v>63.774999999999999</v>
      </c>
      <c r="R2390" s="8">
        <f t="shared" si="375"/>
        <v>63.375</v>
      </c>
      <c r="S2390" s="8">
        <f t="shared" si="376"/>
        <v>68.825000000000003</v>
      </c>
      <c r="T2390" s="8">
        <f t="shared" si="377"/>
        <v>64.625</v>
      </c>
      <c r="U2390" s="7">
        <f t="shared" si="378"/>
        <v>65.325000000000003</v>
      </c>
      <c r="V2390" s="7">
        <f t="shared" si="379"/>
        <v>65.150000000000006</v>
      </c>
    </row>
    <row r="2391" spans="1:22" ht="13.5" x14ac:dyDescent="0.25">
      <c r="A2391" s="3">
        <f>RSI!A2391</f>
        <v>45485</v>
      </c>
      <c r="B2391" s="2">
        <f>RSI!B2391</f>
        <v>14.461</v>
      </c>
      <c r="C2391" s="2">
        <f>RSI!I2391</f>
        <v>63.240788241291426</v>
      </c>
      <c r="D2391" s="2">
        <f>MACD!E2391</f>
        <v>-4.1479069656135792E-2</v>
      </c>
      <c r="E2391" s="2">
        <f>MACD!F2391</f>
        <v>-1.3329189994001872E-2</v>
      </c>
      <c r="F2391" s="2">
        <f>'Moving Avg'!D2391</f>
        <v>14.404400000000001</v>
      </c>
      <c r="G2391" s="2">
        <f>'Moving Avg'!F2391</f>
        <v>14.284499999999998</v>
      </c>
      <c r="H2391" s="2">
        <f>'Moving Avg'!G2391</f>
        <v>14.109459999999999</v>
      </c>
      <c r="I2391" s="2">
        <f>'Moving Avg'!H2391</f>
        <v>12.041765000000005</v>
      </c>
      <c r="J2391" s="5" t="str">
        <f>OBV!F2391</f>
        <v>BULLISH</v>
      </c>
      <c r="K2391" s="5" t="str">
        <f>OBV!G2391</f>
        <v>WEAK</v>
      </c>
      <c r="L2391" s="5" t="str">
        <f>OBV!H2391</f>
        <v>CONFIRMED BULLISH</v>
      </c>
      <c r="M2391" s="7">
        <f t="shared" si="370"/>
        <v>25</v>
      </c>
      <c r="N2391" s="7">
        <f t="shared" si="371"/>
        <v>100</v>
      </c>
      <c r="O2391" s="7">
        <f t="shared" si="372"/>
        <v>50</v>
      </c>
      <c r="P2391" s="7">
        <f t="shared" si="373"/>
        <v>67</v>
      </c>
      <c r="Q2391" s="8">
        <f t="shared" si="374"/>
        <v>61.3</v>
      </c>
      <c r="R2391" s="8">
        <f t="shared" si="375"/>
        <v>59.25</v>
      </c>
      <c r="S2391" s="8">
        <f t="shared" si="376"/>
        <v>61.400000000000006</v>
      </c>
      <c r="T2391" s="8">
        <f t="shared" si="377"/>
        <v>60.5</v>
      </c>
      <c r="U2391" s="7">
        <f t="shared" si="378"/>
        <v>60.65</v>
      </c>
      <c r="V2391" s="7">
        <f t="shared" si="379"/>
        <v>60.612499999999997</v>
      </c>
    </row>
    <row r="2392" spans="1:22" ht="13.5" x14ac:dyDescent="0.25">
      <c r="A2392" s="3">
        <f>RSI!A2392</f>
        <v>45488</v>
      </c>
      <c r="B2392" s="2">
        <f>RSI!B2392</f>
        <v>14.319000000000001</v>
      </c>
      <c r="C2392" s="2">
        <f>RSI!I2392</f>
        <v>53.54358255111039</v>
      </c>
      <c r="D2392" s="2">
        <f>MACD!E2392</f>
        <v>-3.7650799232437748E-2</v>
      </c>
      <c r="E2392" s="2">
        <f>MACD!F2392</f>
        <v>-1.8193511841689047E-2</v>
      </c>
      <c r="F2392" s="2">
        <f>'Moving Avg'!D2392</f>
        <v>14.404399999999999</v>
      </c>
      <c r="G2392" s="2">
        <f>'Moving Avg'!F2392</f>
        <v>14.293899999999997</v>
      </c>
      <c r="H2392" s="2">
        <f>'Moving Avg'!G2392</f>
        <v>14.121299999999996</v>
      </c>
      <c r="I2392" s="2">
        <f>'Moving Avg'!H2392</f>
        <v>12.061335000000003</v>
      </c>
      <c r="J2392" s="5" t="str">
        <f>OBV!F2392</f>
        <v>BULLISH</v>
      </c>
      <c r="K2392" s="5" t="str">
        <f>OBV!G2392</f>
        <v>NEUTRAL</v>
      </c>
      <c r="L2392" s="5" t="str">
        <f>OBV!H2392</f>
        <v>NEUTRAL</v>
      </c>
      <c r="M2392" s="7">
        <f t="shared" si="370"/>
        <v>25</v>
      </c>
      <c r="N2392" s="7">
        <f t="shared" si="371"/>
        <v>45</v>
      </c>
      <c r="O2392" s="7">
        <f t="shared" si="372"/>
        <v>50</v>
      </c>
      <c r="P2392" s="7">
        <f t="shared" si="373"/>
        <v>49.5</v>
      </c>
      <c r="Q2392" s="8">
        <f t="shared" si="374"/>
        <v>39.424999999999997</v>
      </c>
      <c r="R2392" s="8">
        <f t="shared" si="375"/>
        <v>43.875</v>
      </c>
      <c r="S2392" s="8">
        <f t="shared" si="376"/>
        <v>45.275000000000006</v>
      </c>
      <c r="T2392" s="8">
        <f t="shared" si="377"/>
        <v>42.375</v>
      </c>
      <c r="U2392" s="7">
        <f t="shared" si="378"/>
        <v>42.858333333333327</v>
      </c>
      <c r="V2392" s="7">
        <f t="shared" si="379"/>
        <v>42.737499999999997</v>
      </c>
    </row>
    <row r="2393" spans="1:22" ht="13.5" x14ac:dyDescent="0.25">
      <c r="A2393" s="3">
        <f>RSI!A2393</f>
        <v>45489</v>
      </c>
      <c r="B2393" s="2">
        <f>RSI!B2393</f>
        <v>14.319000000000001</v>
      </c>
      <c r="C2393" s="2">
        <f>RSI!I2393</f>
        <v>53.543582551110376</v>
      </c>
      <c r="D2393" s="2">
        <f>MACD!E2393</f>
        <v>-2.7527216430595303E-2</v>
      </c>
      <c r="E2393" s="2">
        <f>MACD!F2393</f>
        <v>-2.00602527594703E-2</v>
      </c>
      <c r="F2393" s="2">
        <f>'Moving Avg'!D2393</f>
        <v>14.385400000000001</v>
      </c>
      <c r="G2393" s="2">
        <f>'Moving Avg'!F2393</f>
        <v>14.296249999999997</v>
      </c>
      <c r="H2393" s="2">
        <f>'Moving Avg'!G2393</f>
        <v>14.133139999999996</v>
      </c>
      <c r="I2393" s="2">
        <f>'Moving Avg'!H2393</f>
        <v>12.080470000000005</v>
      </c>
      <c r="J2393" s="5" t="str">
        <f>OBV!F2393</f>
        <v>BULLISH</v>
      </c>
      <c r="K2393" s="5" t="str">
        <f>OBV!G2393</f>
        <v>NEUTRAL</v>
      </c>
      <c r="L2393" s="5" t="str">
        <f>OBV!H2393</f>
        <v>BULLISH DIVERGENCE</v>
      </c>
      <c r="M2393" s="7">
        <f t="shared" si="370"/>
        <v>25</v>
      </c>
      <c r="N2393" s="7">
        <f t="shared" si="371"/>
        <v>45</v>
      </c>
      <c r="O2393" s="7">
        <f t="shared" si="372"/>
        <v>50</v>
      </c>
      <c r="P2393" s="7">
        <f t="shared" si="373"/>
        <v>66.5</v>
      </c>
      <c r="Q2393" s="8">
        <f t="shared" si="374"/>
        <v>41.975000000000001</v>
      </c>
      <c r="R2393" s="8">
        <f t="shared" si="375"/>
        <v>48.125</v>
      </c>
      <c r="S2393" s="8">
        <f t="shared" si="376"/>
        <v>52.924999999999997</v>
      </c>
      <c r="T2393" s="8">
        <f t="shared" si="377"/>
        <v>46.625</v>
      </c>
      <c r="U2393" s="7">
        <f t="shared" si="378"/>
        <v>47.67499999999999</v>
      </c>
      <c r="V2393" s="7">
        <f t="shared" si="379"/>
        <v>47.412499999999994</v>
      </c>
    </row>
    <row r="2394" spans="1:22" ht="13.5" x14ac:dyDescent="0.25">
      <c r="A2394" s="3">
        <f>RSI!A2394</f>
        <v>45490</v>
      </c>
      <c r="B2394" s="2">
        <f>RSI!B2394</f>
        <v>14.319000000000001</v>
      </c>
      <c r="C2394" s="2">
        <f>RSI!I2394</f>
        <v>53.543582551110376</v>
      </c>
      <c r="D2394" s="2">
        <f>MACD!E2394</f>
        <v>-2.6512703221964529E-2</v>
      </c>
      <c r="E2394" s="2">
        <f>MACD!F2394</f>
        <v>-2.1350742851969147E-2</v>
      </c>
      <c r="F2394" s="2">
        <f>'Moving Avg'!D2394</f>
        <v>14.366400000000002</v>
      </c>
      <c r="G2394" s="2">
        <f>'Moving Avg'!F2394</f>
        <v>14.298599999999999</v>
      </c>
      <c r="H2394" s="2">
        <f>'Moving Avg'!G2394</f>
        <v>14.144979999999997</v>
      </c>
      <c r="I2394" s="2">
        <f>'Moving Avg'!H2394</f>
        <v>12.100260000000006</v>
      </c>
      <c r="J2394" s="5" t="str">
        <f>OBV!F2394</f>
        <v>BULLISH</v>
      </c>
      <c r="K2394" s="5" t="str">
        <f>OBV!G2394</f>
        <v>NEUTRAL</v>
      </c>
      <c r="L2394" s="5" t="str">
        <f>OBV!H2394</f>
        <v>BULLISH DIVERGENCE</v>
      </c>
      <c r="M2394" s="7">
        <f t="shared" si="370"/>
        <v>25</v>
      </c>
      <c r="N2394" s="7">
        <f t="shared" si="371"/>
        <v>45</v>
      </c>
      <c r="O2394" s="7">
        <f t="shared" si="372"/>
        <v>50</v>
      </c>
      <c r="P2394" s="7">
        <f t="shared" si="373"/>
        <v>66.5</v>
      </c>
      <c r="Q2394" s="8">
        <f t="shared" si="374"/>
        <v>41.975000000000001</v>
      </c>
      <c r="R2394" s="8">
        <f t="shared" si="375"/>
        <v>48.125</v>
      </c>
      <c r="S2394" s="8">
        <f t="shared" si="376"/>
        <v>52.924999999999997</v>
      </c>
      <c r="T2394" s="8">
        <f t="shared" si="377"/>
        <v>46.625</v>
      </c>
      <c r="U2394" s="7">
        <f t="shared" si="378"/>
        <v>47.67499999999999</v>
      </c>
      <c r="V2394" s="7">
        <f t="shared" si="379"/>
        <v>47.412499999999994</v>
      </c>
    </row>
    <row r="2395" spans="1:22" ht="13.5" x14ac:dyDescent="0.25">
      <c r="A2395" s="3">
        <f>RSI!A2395</f>
        <v>45491</v>
      </c>
      <c r="B2395" s="2">
        <f>RSI!B2395</f>
        <v>14.319000000000001</v>
      </c>
      <c r="C2395" s="2">
        <f>RSI!I2395</f>
        <v>53.543582551110376</v>
      </c>
      <c r="D2395" s="2">
        <f>MACD!E2395</f>
        <v>-1.8720560927771857E-2</v>
      </c>
      <c r="E2395" s="2">
        <f>MACD!F2395</f>
        <v>-2.0824706467129691E-2</v>
      </c>
      <c r="F2395" s="2">
        <f>'Moving Avg'!D2395</f>
        <v>14.347400000000002</v>
      </c>
      <c r="G2395" s="2">
        <f>'Moving Avg'!F2395</f>
        <v>14.299049999999999</v>
      </c>
      <c r="H2395" s="2">
        <f>'Moving Avg'!G2395</f>
        <v>14.163819999999992</v>
      </c>
      <c r="I2395" s="2">
        <f>'Moving Avg'!H2395</f>
        <v>12.120050000000008</v>
      </c>
      <c r="J2395" s="5" t="str">
        <f>OBV!F2395</f>
        <v>BULLISH</v>
      </c>
      <c r="K2395" s="5" t="str">
        <f>OBV!G2395</f>
        <v>NEUTRAL</v>
      </c>
      <c r="L2395" s="5" t="str">
        <f>OBV!H2395</f>
        <v>BULLISH DIVERGENCE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66.5</v>
      </c>
      <c r="Q2395" s="8">
        <f t="shared" si="374"/>
        <v>26.225000000000001</v>
      </c>
      <c r="R2395" s="8">
        <f t="shared" si="375"/>
        <v>39.125</v>
      </c>
      <c r="S2395" s="8">
        <f t="shared" si="376"/>
        <v>46.174999999999997</v>
      </c>
      <c r="T2395" s="8">
        <f t="shared" si="377"/>
        <v>35.375</v>
      </c>
      <c r="U2395" s="7">
        <f t="shared" si="378"/>
        <v>37.174999999999997</v>
      </c>
      <c r="V2395" s="7">
        <f t="shared" si="379"/>
        <v>36.724999999999994</v>
      </c>
    </row>
    <row r="2396" spans="1:22" ht="13.5" x14ac:dyDescent="0.25">
      <c r="A2396" s="3">
        <f>RSI!A2396</f>
        <v>45492</v>
      </c>
      <c r="B2396" s="2">
        <f>RSI!B2396</f>
        <v>14.319000000000001</v>
      </c>
      <c r="C2396" s="2">
        <f>RSI!I2396</f>
        <v>53.543582551110376</v>
      </c>
      <c r="D2396" s="2">
        <f>MACD!E2396</f>
        <v>-1.9633035643973784E-2</v>
      </c>
      <c r="E2396" s="2">
        <f>MACD!F2396</f>
        <v>-2.0586372302498511E-2</v>
      </c>
      <c r="F2396" s="2">
        <f>'Moving Avg'!D2396</f>
        <v>14.318999999999999</v>
      </c>
      <c r="G2396" s="2">
        <f>'Moving Avg'!F2396</f>
        <v>14.308449999999999</v>
      </c>
      <c r="H2396" s="2">
        <f>'Moving Avg'!G2396</f>
        <v>14.180899999999992</v>
      </c>
      <c r="I2396" s="2">
        <f>'Moving Avg'!H2396</f>
        <v>12.139840000000008</v>
      </c>
      <c r="J2396" s="5" t="str">
        <f>OBV!F2396</f>
        <v>BEARISH</v>
      </c>
      <c r="K2396" s="5" t="str">
        <f>OBV!G2396</f>
        <v>NEUTRAL</v>
      </c>
      <c r="L2396" s="5" t="str">
        <f>OBV!H2396</f>
        <v>CONFIRMED BEARISH</v>
      </c>
      <c r="M2396" s="7">
        <f t="shared" si="370"/>
        <v>25</v>
      </c>
      <c r="N2396" s="7">
        <f t="shared" si="371"/>
        <v>0</v>
      </c>
      <c r="O2396" s="7">
        <f t="shared" si="372"/>
        <v>50</v>
      </c>
      <c r="P2396" s="7">
        <f t="shared" si="373"/>
        <v>16.5</v>
      </c>
      <c r="Q2396" s="8">
        <f t="shared" si="374"/>
        <v>18.725000000000001</v>
      </c>
      <c r="R2396" s="8">
        <f t="shared" si="375"/>
        <v>26.625</v>
      </c>
      <c r="S2396" s="8">
        <f t="shared" si="376"/>
        <v>23.675000000000001</v>
      </c>
      <c r="T2396" s="8">
        <f t="shared" si="377"/>
        <v>22.875</v>
      </c>
      <c r="U2396" s="7">
        <f t="shared" si="378"/>
        <v>23.008333333333336</v>
      </c>
      <c r="V2396" s="7">
        <f t="shared" si="379"/>
        <v>22.975000000000001</v>
      </c>
    </row>
    <row r="2397" spans="1:22" ht="13.5" x14ac:dyDescent="0.25">
      <c r="A2397" s="3">
        <f>RSI!A2397</f>
        <v>45495</v>
      </c>
      <c r="B2397" s="2">
        <f>RSI!B2397</f>
        <v>14.263</v>
      </c>
      <c r="C2397" s="2">
        <f>RSI!I2397</f>
        <v>49.231240405506142</v>
      </c>
      <c r="D2397" s="2">
        <f>MACD!E2397</f>
        <v>-9.2808943459097293E-3</v>
      </c>
      <c r="E2397" s="2">
        <f>MACD!F2397</f>
        <v>-1.8325276711180755E-2</v>
      </c>
      <c r="F2397" s="2">
        <f>'Moving Avg'!D2397</f>
        <v>14.3078</v>
      </c>
      <c r="G2397" s="2">
        <f>'Moving Avg'!F2397</f>
        <v>14.315049999999996</v>
      </c>
      <c r="H2397" s="2">
        <f>'Moving Avg'!G2397</f>
        <v>14.196859999999992</v>
      </c>
      <c r="I2397" s="2">
        <f>'Moving Avg'!H2397</f>
        <v>12.159570000000008</v>
      </c>
      <c r="J2397" s="5" t="str">
        <f>OBV!F2397</f>
        <v>BEARISH</v>
      </c>
      <c r="K2397" s="5" t="str">
        <f>OBV!G2397</f>
        <v>NEUTRAL</v>
      </c>
      <c r="L2397" s="5" t="str">
        <f>OBV!H2397</f>
        <v>CONFIRMED BEARISH</v>
      </c>
      <c r="M2397" s="7">
        <f t="shared" si="370"/>
        <v>25</v>
      </c>
      <c r="N2397" s="7">
        <f t="shared" si="371"/>
        <v>0</v>
      </c>
      <c r="O2397" s="7">
        <f t="shared" si="372"/>
        <v>50</v>
      </c>
      <c r="P2397" s="7">
        <f t="shared" si="373"/>
        <v>16.5</v>
      </c>
      <c r="Q2397" s="8">
        <f t="shared" si="374"/>
        <v>18.725000000000001</v>
      </c>
      <c r="R2397" s="8">
        <f t="shared" si="375"/>
        <v>26.625</v>
      </c>
      <c r="S2397" s="8">
        <f t="shared" si="376"/>
        <v>23.675000000000001</v>
      </c>
      <c r="T2397" s="8">
        <f t="shared" si="377"/>
        <v>22.875</v>
      </c>
      <c r="U2397" s="7">
        <f t="shared" si="378"/>
        <v>23.008333333333336</v>
      </c>
      <c r="V2397" s="7">
        <f t="shared" si="379"/>
        <v>22.975000000000001</v>
      </c>
    </row>
    <row r="2398" spans="1:22" ht="13.5" x14ac:dyDescent="0.25">
      <c r="A2398" s="3">
        <f>RSI!A2398</f>
        <v>45496</v>
      </c>
      <c r="B2398" s="2">
        <f>RSI!B2398</f>
        <v>14.461</v>
      </c>
      <c r="C2398" s="2">
        <f>RSI!I2398</f>
        <v>61.146379685475821</v>
      </c>
      <c r="D2398" s="2">
        <f>MACD!E2398</f>
        <v>-4.7758256713237301E-4</v>
      </c>
      <c r="E2398" s="2">
        <f>MACD!F2398</f>
        <v>-1.475573788237108E-2</v>
      </c>
      <c r="F2398" s="2">
        <f>'Moving Avg'!D2398</f>
        <v>14.3362</v>
      </c>
      <c r="G2398" s="2">
        <f>'Moving Avg'!F2398</f>
        <v>14.331549999999996</v>
      </c>
      <c r="H2398" s="2">
        <f>'Moving Avg'!G2398</f>
        <v>14.218539999999994</v>
      </c>
      <c r="I2398" s="2">
        <f>'Moving Avg'!H2398</f>
        <v>12.180290000000007</v>
      </c>
      <c r="J2398" s="5" t="str">
        <f>OBV!F2398</f>
        <v>BEARISH</v>
      </c>
      <c r="K2398" s="5" t="str">
        <f>OBV!G2398</f>
        <v>NEUTRAL</v>
      </c>
      <c r="L2398" s="5" t="str">
        <f>OBV!H2398</f>
        <v>BEARISH DIVERGENCE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16.5</v>
      </c>
      <c r="Q2398" s="8">
        <f t="shared" si="374"/>
        <v>18.725000000000001</v>
      </c>
      <c r="R2398" s="8">
        <f t="shared" si="375"/>
        <v>26.625</v>
      </c>
      <c r="S2398" s="8">
        <f t="shared" si="376"/>
        <v>23.675000000000001</v>
      </c>
      <c r="T2398" s="8">
        <f t="shared" si="377"/>
        <v>22.875</v>
      </c>
      <c r="U2398" s="7">
        <f t="shared" si="378"/>
        <v>23.008333333333336</v>
      </c>
      <c r="V2398" s="7">
        <f t="shared" si="379"/>
        <v>22.975000000000001</v>
      </c>
    </row>
    <row r="2399" spans="1:22" ht="13.5" x14ac:dyDescent="0.25">
      <c r="A2399" s="3">
        <f>RSI!A2399</f>
        <v>45497</v>
      </c>
      <c r="B2399" s="2">
        <f>RSI!B2399</f>
        <v>14.461</v>
      </c>
      <c r="C2399" s="2">
        <f>RSI!I2399</f>
        <v>61.146379685475821</v>
      </c>
      <c r="D2399" s="2">
        <f>MACD!E2399</f>
        <v>5.8894290266930938E-3</v>
      </c>
      <c r="E2399" s="2">
        <f>MACD!F2399</f>
        <v>-1.0626704500558247E-2</v>
      </c>
      <c r="F2399" s="2">
        <f>'Moving Avg'!D2399</f>
        <v>14.364600000000001</v>
      </c>
      <c r="G2399" s="2">
        <f>'Moving Avg'!F2399</f>
        <v>14.339099999999998</v>
      </c>
      <c r="H2399" s="2">
        <f>'Moving Avg'!G2399</f>
        <v>14.240219999999995</v>
      </c>
      <c r="I2399" s="2">
        <f>'Moving Avg'!H2399</f>
        <v>12.203325000000007</v>
      </c>
      <c r="J2399" s="5" t="str">
        <f>OBV!F2399</f>
        <v>BEARISH</v>
      </c>
      <c r="K2399" s="5" t="str">
        <f>OBV!G2399</f>
        <v>NEUTRAL</v>
      </c>
      <c r="L2399" s="5" t="str">
        <f>OBV!H2399</f>
        <v>BEARISH DIVERGENCE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16.5</v>
      </c>
      <c r="Q2399" s="8">
        <f t="shared" si="374"/>
        <v>18.725000000000001</v>
      </c>
      <c r="R2399" s="8">
        <f t="shared" si="375"/>
        <v>26.625</v>
      </c>
      <c r="S2399" s="8">
        <f t="shared" si="376"/>
        <v>23.675000000000001</v>
      </c>
      <c r="T2399" s="8">
        <f t="shared" si="377"/>
        <v>22.875</v>
      </c>
      <c r="U2399" s="7">
        <f t="shared" si="378"/>
        <v>23.008333333333336</v>
      </c>
      <c r="V2399" s="7">
        <f t="shared" si="379"/>
        <v>22.975000000000001</v>
      </c>
    </row>
    <row r="2400" spans="1:22" ht="13.5" x14ac:dyDescent="0.25">
      <c r="A2400" s="3">
        <f>RSI!A2400</f>
        <v>45499</v>
      </c>
      <c r="B2400" s="2">
        <f>RSI!B2400</f>
        <v>14.188000000000001</v>
      </c>
      <c r="C2400" s="2">
        <f>RSI!I2400</f>
        <v>44.460650048695847</v>
      </c>
      <c r="D2400" s="2">
        <f>MACD!E2400</f>
        <v>3.0497322109869884E-2</v>
      </c>
      <c r="E2400" s="2">
        <f>MACD!F2400</f>
        <v>-2.4018991784726211E-3</v>
      </c>
      <c r="F2400" s="2">
        <f>'Moving Avg'!D2400</f>
        <v>14.338399999999998</v>
      </c>
      <c r="G2400" s="2">
        <f>'Moving Avg'!F2400</f>
        <v>14.335349999999996</v>
      </c>
      <c r="H2400" s="2">
        <f>'Moving Avg'!G2400</f>
        <v>14.244559999999995</v>
      </c>
      <c r="I2400" s="2">
        <f>'Moving Avg'!H2400</f>
        <v>12.224950000000009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16.5</v>
      </c>
      <c r="Q2400" s="8">
        <f t="shared" si="374"/>
        <v>18.725000000000001</v>
      </c>
      <c r="R2400" s="8">
        <f t="shared" si="375"/>
        <v>26.625</v>
      </c>
      <c r="S2400" s="8">
        <f t="shared" si="376"/>
        <v>23.675000000000001</v>
      </c>
      <c r="T2400" s="8">
        <f t="shared" si="377"/>
        <v>22.875</v>
      </c>
      <c r="U2400" s="7">
        <f t="shared" si="378"/>
        <v>23.008333333333336</v>
      </c>
      <c r="V2400" s="7">
        <f t="shared" si="379"/>
        <v>22.975000000000001</v>
      </c>
    </row>
    <row r="2401" spans="1:22" ht="13.5" x14ac:dyDescent="0.25">
      <c r="A2401" s="3">
        <f>RSI!A2401</f>
        <v>45502</v>
      </c>
      <c r="B2401" s="2">
        <f>RSI!B2401</f>
        <v>14.131</v>
      </c>
      <c r="C2401" s="2">
        <f>RSI!I2401</f>
        <v>41.890341579240577</v>
      </c>
      <c r="D2401" s="2">
        <f>MACD!E2401</f>
        <v>6.3457952621078562E-2</v>
      </c>
      <c r="E2401" s="2">
        <f>MACD!F2401</f>
        <v>1.0770071181437616E-2</v>
      </c>
      <c r="F2401" s="2">
        <f>'Moving Avg'!D2401</f>
        <v>14.300800000000001</v>
      </c>
      <c r="G2401" s="2">
        <f>'Moving Avg'!F2401</f>
        <v>14.328749999999996</v>
      </c>
      <c r="H2401" s="2">
        <f>'Moving Avg'!G2401</f>
        <v>14.245499999999995</v>
      </c>
      <c r="I2401" s="2">
        <f>'Moving Avg'!H2401</f>
        <v>12.245330000000006</v>
      </c>
      <c r="J2401" s="5" t="str">
        <f>OBV!F2401</f>
        <v>BEARISH</v>
      </c>
      <c r="K2401" s="5" t="str">
        <f>OBV!G2401</f>
        <v>STRONG</v>
      </c>
      <c r="L2401" s="5" t="str">
        <f>OBV!H2401</f>
        <v>CONFIRMED BEARISH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33</v>
      </c>
      <c r="Q2401" s="8">
        <f t="shared" si="374"/>
        <v>21.2</v>
      </c>
      <c r="R2401" s="8">
        <f t="shared" si="375"/>
        <v>30.75</v>
      </c>
      <c r="S2401" s="8">
        <f t="shared" si="376"/>
        <v>31.1</v>
      </c>
      <c r="T2401" s="8">
        <f t="shared" si="377"/>
        <v>27</v>
      </c>
      <c r="U2401" s="7">
        <f t="shared" si="378"/>
        <v>27.683333333333337</v>
      </c>
      <c r="V2401" s="7">
        <f t="shared" si="379"/>
        <v>27.512500000000003</v>
      </c>
    </row>
    <row r="2402" spans="1:22" ht="13.5" x14ac:dyDescent="0.25">
      <c r="A2402" s="3">
        <f>RSI!A2402</f>
        <v>45503</v>
      </c>
      <c r="B2402" s="2">
        <f>RSI!B2402</f>
        <v>14.188000000000001</v>
      </c>
      <c r="C2402" s="2">
        <f>RSI!I2402</f>
        <v>45.296089465177879</v>
      </c>
      <c r="D2402" s="2">
        <f>MACD!E2402</f>
        <v>6.6250948575772739E-2</v>
      </c>
      <c r="E2402" s="2">
        <f>MACD!F2402</f>
        <v>2.1866246660304643E-2</v>
      </c>
      <c r="F2402" s="2">
        <f>'Moving Avg'!D2402</f>
        <v>14.2858</v>
      </c>
      <c r="G2402" s="2">
        <f>'Moving Avg'!F2402</f>
        <v>14.324549999999999</v>
      </c>
      <c r="H2402" s="2">
        <f>'Moving Avg'!G2402</f>
        <v>14.250399999999996</v>
      </c>
      <c r="I2402" s="2">
        <f>'Moving Avg'!H2402</f>
        <v>12.266870000000008</v>
      </c>
      <c r="J2402" s="5" t="str">
        <f>OBV!F2402</f>
        <v>BULLISH</v>
      </c>
      <c r="K2402" s="5" t="str">
        <f>OBV!G2402</f>
        <v>NEUTRAL</v>
      </c>
      <c r="L2402" s="5" t="str">
        <f>OBV!H2402</f>
        <v>BULLISH DIVERGENCE</v>
      </c>
      <c r="M2402" s="7">
        <f t="shared" si="370"/>
        <v>25</v>
      </c>
      <c r="N2402" s="7">
        <f t="shared" si="371"/>
        <v>0</v>
      </c>
      <c r="O2402" s="7">
        <f t="shared" si="372"/>
        <v>50</v>
      </c>
      <c r="P2402" s="7">
        <f t="shared" si="373"/>
        <v>66.5</v>
      </c>
      <c r="Q2402" s="8">
        <f t="shared" si="374"/>
        <v>26.225000000000001</v>
      </c>
      <c r="R2402" s="8">
        <f t="shared" si="375"/>
        <v>39.125</v>
      </c>
      <c r="S2402" s="8">
        <f t="shared" si="376"/>
        <v>46.174999999999997</v>
      </c>
      <c r="T2402" s="8">
        <f t="shared" si="377"/>
        <v>35.375</v>
      </c>
      <c r="U2402" s="7">
        <f t="shared" si="378"/>
        <v>37.174999999999997</v>
      </c>
      <c r="V2402" s="7">
        <f t="shared" si="379"/>
        <v>36.724999999999994</v>
      </c>
    </row>
    <row r="2403" spans="1:22" ht="13.5" x14ac:dyDescent="0.25">
      <c r="A2403" s="3">
        <f>RSI!A2403</f>
        <v>45504</v>
      </c>
      <c r="B2403" s="2">
        <f>RSI!B2403</f>
        <v>14.188000000000001</v>
      </c>
      <c r="C2403" s="2">
        <f>RSI!I2403</f>
        <v>45.296089465177879</v>
      </c>
      <c r="D2403" s="2">
        <f>MACD!E2403</f>
        <v>6.9177074197533273E-2</v>
      </c>
      <c r="E2403" s="2">
        <f>MACD!F2403</f>
        <v>3.1328412167750369E-2</v>
      </c>
      <c r="F2403" s="2">
        <f>'Moving Avg'!D2403</f>
        <v>14.231200000000001</v>
      </c>
      <c r="G2403" s="2">
        <f>'Moving Avg'!F2403</f>
        <v>14.317999999999998</v>
      </c>
      <c r="H2403" s="2">
        <f>'Moving Avg'!G2403</f>
        <v>14.255299999999995</v>
      </c>
      <c r="I2403" s="2">
        <f>'Moving Avg'!H2403</f>
        <v>12.288365000000008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0</v>
      </c>
      <c r="O2403" s="7">
        <f t="shared" si="372"/>
        <v>50</v>
      </c>
      <c r="P2403" s="7">
        <f t="shared" si="373"/>
        <v>16.5</v>
      </c>
      <c r="Q2403" s="8">
        <f t="shared" si="374"/>
        <v>18.725000000000001</v>
      </c>
      <c r="R2403" s="8">
        <f t="shared" si="375"/>
        <v>26.625</v>
      </c>
      <c r="S2403" s="8">
        <f t="shared" si="376"/>
        <v>23.675000000000001</v>
      </c>
      <c r="T2403" s="8">
        <f t="shared" si="377"/>
        <v>22.875</v>
      </c>
      <c r="U2403" s="7">
        <f t="shared" si="378"/>
        <v>23.008333333333336</v>
      </c>
      <c r="V2403" s="7">
        <f t="shared" si="379"/>
        <v>22.975000000000001</v>
      </c>
    </row>
    <row r="2404" spans="1:22" ht="13.5" x14ac:dyDescent="0.25">
      <c r="A2404" s="3">
        <f>RSI!A2404</f>
        <v>45505</v>
      </c>
      <c r="B2404" s="2">
        <f>RSI!B2404</f>
        <v>14.366</v>
      </c>
      <c r="C2404" s="2">
        <f>RSI!I2404</f>
        <v>54.874632200300709</v>
      </c>
      <c r="D2404" s="2">
        <f>MACD!E2404</f>
        <v>5.8988972343387402E-2</v>
      </c>
      <c r="E2404" s="2">
        <f>MACD!F2404</f>
        <v>3.6860524202877776E-2</v>
      </c>
      <c r="F2404" s="2">
        <f>'Moving Avg'!D2404</f>
        <v>14.212200000000001</v>
      </c>
      <c r="G2404" s="2">
        <f>'Moving Avg'!F2404</f>
        <v>14.322699999999998</v>
      </c>
      <c r="H2404" s="2">
        <f>'Moving Avg'!G2404</f>
        <v>14.259999999999996</v>
      </c>
      <c r="I2404" s="2">
        <f>'Moving Avg'!H2404</f>
        <v>12.310750000000008</v>
      </c>
      <c r="J2404" s="5" t="str">
        <f>OBV!F2404</f>
        <v>BULLISH</v>
      </c>
      <c r="K2404" s="5" t="str">
        <f>OBV!G2404</f>
        <v>NEUTRAL</v>
      </c>
      <c r="L2404" s="5" t="str">
        <f>OBV!H2404</f>
        <v>BULLISH DIVERGENCE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66.5</v>
      </c>
      <c r="Q2404" s="8">
        <f t="shared" si="374"/>
        <v>26.225000000000001</v>
      </c>
      <c r="R2404" s="8">
        <f t="shared" si="375"/>
        <v>39.125</v>
      </c>
      <c r="S2404" s="8">
        <f t="shared" si="376"/>
        <v>46.174999999999997</v>
      </c>
      <c r="T2404" s="8">
        <f t="shared" si="377"/>
        <v>35.375</v>
      </c>
      <c r="U2404" s="7">
        <f t="shared" si="378"/>
        <v>37.174999999999997</v>
      </c>
      <c r="V2404" s="7">
        <f t="shared" si="379"/>
        <v>36.724999999999994</v>
      </c>
    </row>
    <row r="2405" spans="1:22" ht="13.5" x14ac:dyDescent="0.25">
      <c r="A2405" s="3">
        <f>RSI!A2405</f>
        <v>45506</v>
      </c>
      <c r="B2405" s="2">
        <f>RSI!B2405</f>
        <v>14.084</v>
      </c>
      <c r="C2405" s="2">
        <f>RSI!I2405</f>
        <v>42.252174541308548</v>
      </c>
      <c r="D2405" s="2">
        <f>MACD!E2405</f>
        <v>7.0687878613291844E-2</v>
      </c>
      <c r="E2405" s="2">
        <f>MACD!F2405</f>
        <v>4.3625995084960595E-2</v>
      </c>
      <c r="F2405" s="2">
        <f>'Moving Avg'!D2405</f>
        <v>14.191400000000002</v>
      </c>
      <c r="G2405" s="2">
        <f>'Moving Avg'!F2405</f>
        <v>14.31095</v>
      </c>
      <c r="H2405" s="2">
        <f>'Moving Avg'!G2405</f>
        <v>14.259439999999991</v>
      </c>
      <c r="I2405" s="2">
        <f>'Moving Avg'!H2405</f>
        <v>12.330985000000005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66.5</v>
      </c>
      <c r="Q2405" s="8">
        <f t="shared" si="374"/>
        <v>26.225000000000001</v>
      </c>
      <c r="R2405" s="8">
        <f t="shared" si="375"/>
        <v>39.125</v>
      </c>
      <c r="S2405" s="8">
        <f t="shared" si="376"/>
        <v>46.174999999999997</v>
      </c>
      <c r="T2405" s="8">
        <f t="shared" si="377"/>
        <v>35.375</v>
      </c>
      <c r="U2405" s="7">
        <f t="shared" si="378"/>
        <v>37.174999999999997</v>
      </c>
      <c r="V2405" s="7">
        <f t="shared" si="379"/>
        <v>36.724999999999994</v>
      </c>
    </row>
    <row r="2406" spans="1:22" ht="13.5" x14ac:dyDescent="0.25">
      <c r="A2406" s="3">
        <f>RSI!A2406</f>
        <v>45509</v>
      </c>
      <c r="B2406" s="2">
        <f>RSI!B2406</f>
        <v>14.366</v>
      </c>
      <c r="C2406" s="2">
        <f>RSI!I2406</f>
        <v>53.71723353500046</v>
      </c>
      <c r="D2406" s="2">
        <f>MACD!E2406</f>
        <v>6.0837302287849226E-2</v>
      </c>
      <c r="E2406" s="2">
        <f>MACD!F2406</f>
        <v>4.7068256525538324E-2</v>
      </c>
      <c r="F2406" s="2">
        <f>'Moving Avg'!D2406</f>
        <v>14.238400000000002</v>
      </c>
      <c r="G2406" s="2">
        <f>'Moving Avg'!F2406</f>
        <v>14.31565</v>
      </c>
      <c r="H2406" s="2">
        <f>'Moving Avg'!G2406</f>
        <v>14.264139999999992</v>
      </c>
      <c r="I2406" s="2">
        <f>'Moving Avg'!H2406</f>
        <v>12.352105000000005</v>
      </c>
      <c r="J2406" s="5" t="str">
        <f>OBV!F2406</f>
        <v>BULLISH</v>
      </c>
      <c r="K2406" s="5" t="str">
        <f>OBV!G2406</f>
        <v>WEAK</v>
      </c>
      <c r="L2406" s="5" t="str">
        <f>OBV!H2406</f>
        <v>CONFIRMED BULLISH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67</v>
      </c>
      <c r="Q2406" s="8">
        <f t="shared" si="374"/>
        <v>26.299999999999997</v>
      </c>
      <c r="R2406" s="8">
        <f t="shared" si="375"/>
        <v>39.25</v>
      </c>
      <c r="S2406" s="8">
        <f t="shared" si="376"/>
        <v>46.400000000000006</v>
      </c>
      <c r="T2406" s="8">
        <f t="shared" si="377"/>
        <v>35.5</v>
      </c>
      <c r="U2406" s="7">
        <f t="shared" si="378"/>
        <v>37.31666666666667</v>
      </c>
      <c r="V2406" s="7">
        <f t="shared" si="379"/>
        <v>36.862499999999997</v>
      </c>
    </row>
    <row r="2407" spans="1:22" ht="13.5" x14ac:dyDescent="0.25">
      <c r="A2407" s="3">
        <f>RSI!A2407</f>
        <v>45510</v>
      </c>
      <c r="B2407" s="2">
        <f>RSI!B2407</f>
        <v>14.131</v>
      </c>
      <c r="C2407" s="2">
        <f>RSI!I2407</f>
        <v>45.593637199451251</v>
      </c>
      <c r="D2407" s="2">
        <f>MACD!E2407</f>
        <v>6.0682721949820717E-2</v>
      </c>
      <c r="E2407" s="2">
        <f>MACD!F2407</f>
        <v>4.9791149610394804E-2</v>
      </c>
      <c r="F2407" s="2">
        <f>'Moving Avg'!D2407</f>
        <v>14.227</v>
      </c>
      <c r="G2407" s="2">
        <f>'Moving Avg'!F2407</f>
        <v>14.30625</v>
      </c>
      <c r="H2407" s="2">
        <f>'Moving Avg'!G2407</f>
        <v>14.264139999999992</v>
      </c>
      <c r="I2407" s="2">
        <f>'Moving Avg'!H2407</f>
        <v>12.371610000000006</v>
      </c>
      <c r="J2407" s="5" t="str">
        <f>OBV!F2407</f>
        <v>BULLISH</v>
      </c>
      <c r="K2407" s="5" t="str">
        <f>OBV!G2407</f>
        <v>NEUTRAL</v>
      </c>
      <c r="L2407" s="5" t="str">
        <f>OBV!H2407</f>
        <v>BULLISH DIVERGENCE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66.5</v>
      </c>
      <c r="Q2407" s="8">
        <f t="shared" si="374"/>
        <v>26.225000000000001</v>
      </c>
      <c r="R2407" s="8">
        <f t="shared" si="375"/>
        <v>39.125</v>
      </c>
      <c r="S2407" s="8">
        <f t="shared" si="376"/>
        <v>46.174999999999997</v>
      </c>
      <c r="T2407" s="8">
        <f t="shared" si="377"/>
        <v>35.375</v>
      </c>
      <c r="U2407" s="7">
        <f t="shared" si="378"/>
        <v>37.174999999999997</v>
      </c>
      <c r="V2407" s="7">
        <f t="shared" si="379"/>
        <v>36.724999999999994</v>
      </c>
    </row>
    <row r="2408" spans="1:22" ht="13.5" x14ac:dyDescent="0.25">
      <c r="A2408" s="3">
        <f>RSI!A2408</f>
        <v>45511</v>
      </c>
      <c r="B2408" s="2">
        <f>RSI!B2408</f>
        <v>14.225</v>
      </c>
      <c r="C2408" s="2">
        <f>RSI!I2408</f>
        <v>48.921155377752939</v>
      </c>
      <c r="D2408" s="2">
        <f>MACD!E2408</f>
        <v>8.4872920010342412E-2</v>
      </c>
      <c r="E2408" s="2">
        <f>MACD!F2408</f>
        <v>5.6807503690384328E-2</v>
      </c>
      <c r="F2408" s="2">
        <f>'Moving Avg'!D2408</f>
        <v>14.234399999999999</v>
      </c>
      <c r="G2408" s="2">
        <f>'Moving Avg'!F2408</f>
        <v>14.296800000000001</v>
      </c>
      <c r="H2408" s="2">
        <f>'Moving Avg'!G2408</f>
        <v>14.260559999999996</v>
      </c>
      <c r="I2408" s="2">
        <f>'Moving Avg'!H2408</f>
        <v>12.391585000000005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83.5</v>
      </c>
      <c r="Q2408" s="8">
        <f t="shared" si="374"/>
        <v>28.774999999999999</v>
      </c>
      <c r="R2408" s="8">
        <f t="shared" si="375"/>
        <v>43.375</v>
      </c>
      <c r="S2408" s="8">
        <f t="shared" si="376"/>
        <v>53.825000000000003</v>
      </c>
      <c r="T2408" s="8">
        <f t="shared" si="377"/>
        <v>39.625</v>
      </c>
      <c r="U2408" s="7">
        <f t="shared" si="378"/>
        <v>41.991666666666667</v>
      </c>
      <c r="V2408" s="7">
        <f t="shared" si="379"/>
        <v>41.400000000000006</v>
      </c>
    </row>
    <row r="2409" spans="1:22" ht="13.5" x14ac:dyDescent="0.25">
      <c r="A2409" s="3">
        <f>RSI!A2409</f>
        <v>45512</v>
      </c>
      <c r="B2409" s="2">
        <f>RSI!B2409</f>
        <v>14.319000000000001</v>
      </c>
      <c r="C2409" s="2">
        <f>RSI!I2409</f>
        <v>52.07757144520982</v>
      </c>
      <c r="D2409" s="2">
        <f>MACD!E2409</f>
        <v>9.858463735108991E-2</v>
      </c>
      <c r="E2409" s="2">
        <f>MACD!F2409</f>
        <v>6.5162930422525453E-2</v>
      </c>
      <c r="F2409" s="2">
        <f>'Moving Avg'!D2409</f>
        <v>14.225</v>
      </c>
      <c r="G2409" s="2">
        <f>'Moving Avg'!F2409</f>
        <v>14.292050000000003</v>
      </c>
      <c r="H2409" s="2">
        <f>'Moving Avg'!G2409</f>
        <v>14.258859999999995</v>
      </c>
      <c r="I2409" s="2">
        <f>'Moving Avg'!H2409</f>
        <v>12.412030000000007</v>
      </c>
      <c r="J2409" s="5" t="str">
        <f>OBV!F2409</f>
        <v>BULLISH</v>
      </c>
      <c r="K2409" s="5" t="str">
        <f>OBV!G2409</f>
        <v>NEUTRAL</v>
      </c>
      <c r="L2409" s="5" t="str">
        <f>OBV!H2409</f>
        <v>BULLISH DIVERGENCE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66.5</v>
      </c>
      <c r="Q2409" s="8">
        <f t="shared" si="374"/>
        <v>26.225000000000001</v>
      </c>
      <c r="R2409" s="8">
        <f t="shared" si="375"/>
        <v>39.125</v>
      </c>
      <c r="S2409" s="8">
        <f t="shared" si="376"/>
        <v>46.174999999999997</v>
      </c>
      <c r="T2409" s="8">
        <f t="shared" si="377"/>
        <v>35.375</v>
      </c>
      <c r="U2409" s="7">
        <f t="shared" si="378"/>
        <v>37.174999999999997</v>
      </c>
      <c r="V2409" s="7">
        <f t="shared" si="379"/>
        <v>36.724999999999994</v>
      </c>
    </row>
    <row r="2410" spans="1:22" ht="13.5" x14ac:dyDescent="0.25">
      <c r="A2410" s="3">
        <f>RSI!A2410</f>
        <v>45513</v>
      </c>
      <c r="B2410" s="2">
        <f>RSI!B2410</f>
        <v>14.319000000000001</v>
      </c>
      <c r="C2410" s="2">
        <f>RSI!I2410</f>
        <v>52.07757144520982</v>
      </c>
      <c r="D2410" s="2">
        <f>MACD!E2410</f>
        <v>6.7822197804938256E-2</v>
      </c>
      <c r="E2410" s="2">
        <f>MACD!F2410</f>
        <v>6.5694783899008014E-2</v>
      </c>
      <c r="F2410" s="2">
        <f>'Moving Avg'!D2410</f>
        <v>14.272</v>
      </c>
      <c r="G2410" s="2">
        <f>'Moving Avg'!F2410</f>
        <v>14.287299999999998</v>
      </c>
      <c r="H2410" s="2">
        <f>'Moving Avg'!G2410</f>
        <v>14.262619999999997</v>
      </c>
      <c r="I2410" s="2">
        <f>'Moving Avg'!H2410</f>
        <v>12.432475000000005</v>
      </c>
      <c r="J2410" s="5" t="str">
        <f>OBV!F2410</f>
        <v>BULLISH</v>
      </c>
      <c r="K2410" s="5" t="str">
        <f>OBV!G2410</f>
        <v>WEAK</v>
      </c>
      <c r="L2410" s="5" t="str">
        <f>OBV!H2410</f>
        <v>CONFIRMED BULLISH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67</v>
      </c>
      <c r="Q2410" s="8">
        <f t="shared" si="374"/>
        <v>26.299999999999997</v>
      </c>
      <c r="R2410" s="8">
        <f t="shared" si="375"/>
        <v>39.25</v>
      </c>
      <c r="S2410" s="8">
        <f t="shared" si="376"/>
        <v>46.400000000000006</v>
      </c>
      <c r="T2410" s="8">
        <f t="shared" si="377"/>
        <v>35.5</v>
      </c>
      <c r="U2410" s="7">
        <f t="shared" si="378"/>
        <v>37.31666666666667</v>
      </c>
      <c r="V2410" s="7">
        <f t="shared" si="379"/>
        <v>36.862499999999997</v>
      </c>
    </row>
    <row r="2411" spans="1:22" ht="13.5" x14ac:dyDescent="0.25">
      <c r="A2411" s="3">
        <f>RSI!A2411</f>
        <v>45516</v>
      </c>
      <c r="B2411" s="2">
        <f>RSI!B2411</f>
        <v>14.319000000000001</v>
      </c>
      <c r="C2411" s="2">
        <f>RSI!I2411</f>
        <v>52.077571445209834</v>
      </c>
      <c r="D2411" s="2">
        <f>MACD!E2411</f>
        <v>3.2685560578697093E-2</v>
      </c>
      <c r="E2411" s="2">
        <f>MACD!F2411</f>
        <v>5.9092939234945838E-2</v>
      </c>
      <c r="F2411" s="2">
        <f>'Moving Avg'!D2411</f>
        <v>14.262600000000001</v>
      </c>
      <c r="G2411" s="2">
        <f>'Moving Avg'!F2411</f>
        <v>14.280199999999999</v>
      </c>
      <c r="H2411" s="2">
        <f>'Moving Avg'!G2411</f>
        <v>14.266379999999996</v>
      </c>
      <c r="I2411" s="2">
        <f>'Moving Avg'!H2411</f>
        <v>12.454845000000008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  <c r="M2411" s="7">
        <f t="shared" si="370"/>
        <v>25</v>
      </c>
      <c r="N2411" s="7">
        <f t="shared" si="371"/>
        <v>100</v>
      </c>
      <c r="O2411" s="7">
        <f t="shared" si="372"/>
        <v>50</v>
      </c>
      <c r="P2411" s="7">
        <f t="shared" si="373"/>
        <v>66.5</v>
      </c>
      <c r="Q2411" s="8">
        <f t="shared" si="374"/>
        <v>61.225000000000001</v>
      </c>
      <c r="R2411" s="8">
        <f t="shared" si="375"/>
        <v>59.125</v>
      </c>
      <c r="S2411" s="8">
        <f t="shared" si="376"/>
        <v>61.174999999999997</v>
      </c>
      <c r="T2411" s="8">
        <f t="shared" si="377"/>
        <v>60.375</v>
      </c>
      <c r="U2411" s="7">
        <f t="shared" si="378"/>
        <v>60.508333333333326</v>
      </c>
      <c r="V2411" s="7">
        <f t="shared" si="379"/>
        <v>60.474999999999994</v>
      </c>
    </row>
    <row r="2412" spans="1:22" ht="13.5" x14ac:dyDescent="0.25">
      <c r="A2412" s="3">
        <f>RSI!A2412</f>
        <v>45518</v>
      </c>
      <c r="B2412" s="2">
        <f>RSI!B2412</f>
        <v>14.319000000000001</v>
      </c>
      <c r="C2412" s="2">
        <f>RSI!I2412</f>
        <v>52.077571445209834</v>
      </c>
      <c r="D2412" s="2">
        <f>MACD!E2412</f>
        <v>1.1411151805104325E-2</v>
      </c>
      <c r="E2412" s="2">
        <f>MACD!F2412</f>
        <v>4.9556581748977535E-2</v>
      </c>
      <c r="F2412" s="2">
        <f>'Moving Avg'!D2412</f>
        <v>14.3002</v>
      </c>
      <c r="G2412" s="2">
        <f>'Moving Avg'!F2412</f>
        <v>14.280199999999999</v>
      </c>
      <c r="H2412" s="2">
        <f>'Moving Avg'!G2412</f>
        <v>14.266939999999995</v>
      </c>
      <c r="I2412" s="2">
        <f>'Moving Avg'!H2412</f>
        <v>12.479400000000005</v>
      </c>
      <c r="J2412" s="5" t="str">
        <f>OBV!F2412</f>
        <v>BULLISH</v>
      </c>
      <c r="K2412" s="5" t="str">
        <f>OBV!G2412</f>
        <v>WEAK</v>
      </c>
      <c r="L2412" s="5" t="str">
        <f>OBV!H2412</f>
        <v>CONFIRMED BULLISH</v>
      </c>
      <c r="M2412" s="7">
        <f t="shared" si="370"/>
        <v>25</v>
      </c>
      <c r="N2412" s="7">
        <f t="shared" si="371"/>
        <v>100</v>
      </c>
      <c r="O2412" s="7">
        <f t="shared" si="372"/>
        <v>50</v>
      </c>
      <c r="P2412" s="7">
        <f t="shared" si="373"/>
        <v>67</v>
      </c>
      <c r="Q2412" s="8">
        <f t="shared" si="374"/>
        <v>61.3</v>
      </c>
      <c r="R2412" s="8">
        <f t="shared" si="375"/>
        <v>59.25</v>
      </c>
      <c r="S2412" s="8">
        <f t="shared" si="376"/>
        <v>61.400000000000006</v>
      </c>
      <c r="T2412" s="8">
        <f t="shared" si="377"/>
        <v>60.5</v>
      </c>
      <c r="U2412" s="7">
        <f t="shared" si="378"/>
        <v>60.65</v>
      </c>
      <c r="V2412" s="7">
        <f t="shared" si="379"/>
        <v>60.612499999999997</v>
      </c>
    </row>
    <row r="2413" spans="1:22" ht="13.5" x14ac:dyDescent="0.25">
      <c r="A2413" s="3">
        <f>RSI!A2413</f>
        <v>45519</v>
      </c>
      <c r="B2413" s="2">
        <f>RSI!B2413</f>
        <v>14.319000000000001</v>
      </c>
      <c r="C2413" s="2">
        <f>RSI!I2413</f>
        <v>52.07757144520982</v>
      </c>
      <c r="D2413" s="2">
        <f>MACD!E2413</f>
        <v>-6.879751385662658E-3</v>
      </c>
      <c r="E2413" s="2">
        <f>MACD!F2413</f>
        <v>3.8269315122049501E-2</v>
      </c>
      <c r="F2413" s="2">
        <f>'Moving Avg'!D2413</f>
        <v>14.318999999999999</v>
      </c>
      <c r="G2413" s="2">
        <f>'Moving Avg'!F2413</f>
        <v>14.280199999999999</v>
      </c>
      <c r="H2413" s="2">
        <f>'Moving Avg'!G2413</f>
        <v>14.270519999999994</v>
      </c>
      <c r="I2413" s="2">
        <f>'Moving Avg'!H2413</f>
        <v>12.503955000000005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  <c r="M2413" s="7">
        <f t="shared" si="370"/>
        <v>25</v>
      </c>
      <c r="N2413" s="7">
        <f t="shared" si="371"/>
        <v>100</v>
      </c>
      <c r="O2413" s="7">
        <f t="shared" si="372"/>
        <v>50</v>
      </c>
      <c r="P2413" s="7">
        <f t="shared" si="373"/>
        <v>83.5</v>
      </c>
      <c r="Q2413" s="8">
        <f t="shared" si="374"/>
        <v>63.774999999999999</v>
      </c>
      <c r="R2413" s="8">
        <f t="shared" si="375"/>
        <v>63.375</v>
      </c>
      <c r="S2413" s="8">
        <f t="shared" si="376"/>
        <v>68.825000000000003</v>
      </c>
      <c r="T2413" s="8">
        <f t="shared" si="377"/>
        <v>64.625</v>
      </c>
      <c r="U2413" s="7">
        <f t="shared" si="378"/>
        <v>65.325000000000003</v>
      </c>
      <c r="V2413" s="7">
        <f t="shared" si="379"/>
        <v>65.150000000000006</v>
      </c>
    </row>
    <row r="2414" spans="1:22" ht="13.5" x14ac:dyDescent="0.25">
      <c r="A2414" s="3">
        <f>RSI!A2414</f>
        <v>45520</v>
      </c>
      <c r="B2414" s="2">
        <f>RSI!B2414</f>
        <v>13.877000000000001</v>
      </c>
      <c r="C2414" s="2">
        <f>RSI!I2414</f>
        <v>36.651314318377771</v>
      </c>
      <c r="D2414" s="2">
        <f>MACD!E2414</f>
        <v>3.7500649264144315E-2</v>
      </c>
      <c r="E2414" s="2">
        <f>MACD!F2414</f>
        <v>3.8115581950468463E-2</v>
      </c>
      <c r="F2414" s="2">
        <f>'Moving Avg'!D2414</f>
        <v>14.230600000000001</v>
      </c>
      <c r="G2414" s="2">
        <f>'Moving Avg'!F2414</f>
        <v>14.258099999999999</v>
      </c>
      <c r="H2414" s="2">
        <f>'Moving Avg'!G2414</f>
        <v>14.265259999999994</v>
      </c>
      <c r="I2414" s="2">
        <f>'Moving Avg'!H2414</f>
        <v>12.525165000000005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25</v>
      </c>
      <c r="N2414" s="7">
        <f t="shared" si="371"/>
        <v>45</v>
      </c>
      <c r="O2414" s="7">
        <f t="shared" si="372"/>
        <v>50</v>
      </c>
      <c r="P2414" s="7">
        <f t="shared" si="373"/>
        <v>16.5</v>
      </c>
      <c r="Q2414" s="8">
        <f t="shared" si="374"/>
        <v>34.475000000000001</v>
      </c>
      <c r="R2414" s="8">
        <f t="shared" si="375"/>
        <v>35.625</v>
      </c>
      <c r="S2414" s="8">
        <f t="shared" si="376"/>
        <v>30.425000000000001</v>
      </c>
      <c r="T2414" s="8">
        <f t="shared" si="377"/>
        <v>34.125</v>
      </c>
      <c r="U2414" s="7">
        <f t="shared" si="378"/>
        <v>33.508333333333333</v>
      </c>
      <c r="V2414" s="7">
        <f t="shared" si="379"/>
        <v>33.662499999999994</v>
      </c>
    </row>
    <row r="2415" spans="1:22" ht="13.5" x14ac:dyDescent="0.25">
      <c r="A2415" s="3">
        <f>RSI!A2415</f>
        <v>45523</v>
      </c>
      <c r="B2415" s="2">
        <f>RSI!B2415</f>
        <v>14.272</v>
      </c>
      <c r="C2415" s="2">
        <f>RSI!I2415</f>
        <v>50.70454642392518</v>
      </c>
      <c r="D2415" s="2">
        <f>MACD!E2415</f>
        <v>4.7730355366244481E-3</v>
      </c>
      <c r="E2415" s="2">
        <f>MACD!F2415</f>
        <v>3.1447072667699659E-2</v>
      </c>
      <c r="F2415" s="2">
        <f>'Moving Avg'!D2415</f>
        <v>14.221200000000001</v>
      </c>
      <c r="G2415" s="2">
        <f>'Moving Avg'!F2415</f>
        <v>14.255749999999997</v>
      </c>
      <c r="H2415" s="2">
        <f>'Moving Avg'!G2415</f>
        <v>14.264499999999996</v>
      </c>
      <c r="I2415" s="2">
        <f>'Moving Avg'!H2415</f>
        <v>12.548350000000005</v>
      </c>
      <c r="J2415" s="5" t="str">
        <f>OBV!F2415</f>
        <v>BULLISH</v>
      </c>
      <c r="K2415" s="5" t="str">
        <f>OBV!G2415</f>
        <v>NEUTRAL</v>
      </c>
      <c r="L2415" s="5" t="str">
        <f>OBV!H2415</f>
        <v>BULLISH DIVERGENCE</v>
      </c>
      <c r="M2415" s="7">
        <f t="shared" si="370"/>
        <v>25</v>
      </c>
      <c r="N2415" s="7">
        <f t="shared" si="371"/>
        <v>100</v>
      </c>
      <c r="O2415" s="7">
        <f t="shared" si="372"/>
        <v>50</v>
      </c>
      <c r="P2415" s="7">
        <f t="shared" si="373"/>
        <v>66.5</v>
      </c>
      <c r="Q2415" s="8">
        <f t="shared" si="374"/>
        <v>61.225000000000001</v>
      </c>
      <c r="R2415" s="8">
        <f t="shared" si="375"/>
        <v>59.125</v>
      </c>
      <c r="S2415" s="8">
        <f t="shared" si="376"/>
        <v>61.174999999999997</v>
      </c>
      <c r="T2415" s="8">
        <f t="shared" si="377"/>
        <v>60.375</v>
      </c>
      <c r="U2415" s="7">
        <f t="shared" si="378"/>
        <v>60.508333333333326</v>
      </c>
      <c r="V2415" s="7">
        <f t="shared" si="379"/>
        <v>60.474999999999994</v>
      </c>
    </row>
    <row r="2416" spans="1:22" ht="13.5" x14ac:dyDescent="0.25">
      <c r="A2416" s="3">
        <f>RSI!A2416</f>
        <v>45524</v>
      </c>
      <c r="B2416" s="2">
        <f>RSI!B2416</f>
        <v>14.272</v>
      </c>
      <c r="C2416" s="2">
        <f>RSI!I2416</f>
        <v>50.70454642392518</v>
      </c>
      <c r="D2416" s="2">
        <f>MACD!E2416</f>
        <v>2.0319514404956607E-2</v>
      </c>
      <c r="E2416" s="2">
        <f>MACD!F2416</f>
        <v>2.9221561015151051E-2</v>
      </c>
      <c r="F2416" s="2">
        <f>'Moving Avg'!D2416</f>
        <v>14.2118</v>
      </c>
      <c r="G2416" s="2">
        <f>'Moving Avg'!F2416</f>
        <v>14.253399999999996</v>
      </c>
      <c r="H2416" s="2">
        <f>'Moving Avg'!G2416</f>
        <v>14.263739999999995</v>
      </c>
      <c r="I2416" s="2">
        <f>'Moving Avg'!H2416</f>
        <v>12.569390000000004</v>
      </c>
      <c r="J2416" s="5" t="str">
        <f>OBV!F2416</f>
        <v>BULLISH</v>
      </c>
      <c r="K2416" s="5" t="str">
        <f>OBV!G2416</f>
        <v>NEUTRAL</v>
      </c>
      <c r="L2416" s="5" t="str">
        <f>OBV!H2416</f>
        <v>BULLISH DIVERGENCE</v>
      </c>
      <c r="M2416" s="7">
        <f t="shared" si="370"/>
        <v>25</v>
      </c>
      <c r="N2416" s="7">
        <f t="shared" si="371"/>
        <v>45</v>
      </c>
      <c r="O2416" s="7">
        <f t="shared" si="372"/>
        <v>50</v>
      </c>
      <c r="P2416" s="7">
        <f t="shared" si="373"/>
        <v>66.5</v>
      </c>
      <c r="Q2416" s="8">
        <f t="shared" si="374"/>
        <v>41.975000000000001</v>
      </c>
      <c r="R2416" s="8">
        <f t="shared" si="375"/>
        <v>48.125</v>
      </c>
      <c r="S2416" s="8">
        <f t="shared" si="376"/>
        <v>52.924999999999997</v>
      </c>
      <c r="T2416" s="8">
        <f t="shared" si="377"/>
        <v>46.625</v>
      </c>
      <c r="U2416" s="7">
        <f t="shared" si="378"/>
        <v>47.67499999999999</v>
      </c>
      <c r="V2416" s="7">
        <f t="shared" si="379"/>
        <v>47.412499999999994</v>
      </c>
    </row>
    <row r="2417" spans="1:22" ht="13.5" x14ac:dyDescent="0.25">
      <c r="A2417" s="3">
        <f>RSI!A2417</f>
        <v>45525</v>
      </c>
      <c r="B2417" s="2">
        <f>RSI!B2417</f>
        <v>14.272</v>
      </c>
      <c r="C2417" s="2">
        <f>RSI!I2417</f>
        <v>50.70454642392518</v>
      </c>
      <c r="D2417" s="2">
        <f>MACD!E2417</f>
        <v>-2.8143783837268899E-3</v>
      </c>
      <c r="E2417" s="2">
        <f>MACD!F2417</f>
        <v>2.2814373135375463E-2</v>
      </c>
      <c r="F2417" s="2">
        <f>'Moving Avg'!D2417</f>
        <v>14.202400000000001</v>
      </c>
      <c r="G2417" s="2">
        <f>'Moving Avg'!F2417</f>
        <v>14.253849999999996</v>
      </c>
      <c r="H2417" s="2">
        <f>'Moving Avg'!G2417</f>
        <v>14.266559999999997</v>
      </c>
      <c r="I2417" s="2">
        <f>'Moving Avg'!H2417</f>
        <v>12.589210000000003</v>
      </c>
      <c r="J2417" s="5" t="str">
        <f>OBV!F2417</f>
        <v>BULLISH</v>
      </c>
      <c r="K2417" s="5" t="str">
        <f>OBV!G2417</f>
        <v>NEUTRAL</v>
      </c>
      <c r="L2417" s="5" t="str">
        <f>OBV!H2417</f>
        <v>BULLISH DIVERGENCE</v>
      </c>
      <c r="M2417" s="7">
        <f t="shared" si="370"/>
        <v>25</v>
      </c>
      <c r="N2417" s="7">
        <f t="shared" si="371"/>
        <v>100</v>
      </c>
      <c r="O2417" s="7">
        <f t="shared" si="372"/>
        <v>50</v>
      </c>
      <c r="P2417" s="7">
        <f t="shared" si="373"/>
        <v>66.5</v>
      </c>
      <c r="Q2417" s="8">
        <f t="shared" si="374"/>
        <v>61.225000000000001</v>
      </c>
      <c r="R2417" s="8">
        <f t="shared" si="375"/>
        <v>59.125</v>
      </c>
      <c r="S2417" s="8">
        <f t="shared" si="376"/>
        <v>61.174999999999997</v>
      </c>
      <c r="T2417" s="8">
        <f t="shared" si="377"/>
        <v>60.375</v>
      </c>
      <c r="U2417" s="7">
        <f t="shared" si="378"/>
        <v>60.508333333333326</v>
      </c>
      <c r="V2417" s="7">
        <f t="shared" si="379"/>
        <v>60.474999999999994</v>
      </c>
    </row>
    <row r="2418" spans="1:22" ht="13.5" x14ac:dyDescent="0.25">
      <c r="A2418" s="3">
        <f>RSI!A2418</f>
        <v>45526</v>
      </c>
      <c r="B2418" s="2">
        <f>RSI!B2418</f>
        <v>14.272</v>
      </c>
      <c r="C2418" s="2">
        <f>RSI!I2418</f>
        <v>50.70454642392518</v>
      </c>
      <c r="D2418" s="2">
        <f>MACD!E2418</f>
        <v>-8.052449618350721E-3</v>
      </c>
      <c r="E2418" s="2">
        <f>MACD!F2418</f>
        <v>1.6641008584630228E-2</v>
      </c>
      <c r="F2418" s="2">
        <f>'Moving Avg'!D2418</f>
        <v>14.193000000000001</v>
      </c>
      <c r="G2418" s="2">
        <f>'Moving Avg'!F2418</f>
        <v>14.244399999999995</v>
      </c>
      <c r="H2418" s="2">
        <f>'Moving Avg'!G2418</f>
        <v>14.269379999999998</v>
      </c>
      <c r="I2418" s="2">
        <f>'Moving Avg'!H2418</f>
        <v>12.609030000000002</v>
      </c>
      <c r="J2418" s="5" t="str">
        <f>OBV!F2418</f>
        <v>BULLISH</v>
      </c>
      <c r="K2418" s="5" t="str">
        <f>OBV!G2418</f>
        <v>NEUTRAL</v>
      </c>
      <c r="L2418" s="5" t="str">
        <f>OBV!H2418</f>
        <v>BULLISH DIVERGENCE</v>
      </c>
      <c r="M2418" s="7">
        <f t="shared" si="370"/>
        <v>25</v>
      </c>
      <c r="N2418" s="7">
        <f t="shared" si="371"/>
        <v>100</v>
      </c>
      <c r="O2418" s="7">
        <f t="shared" si="372"/>
        <v>50</v>
      </c>
      <c r="P2418" s="7">
        <f t="shared" si="373"/>
        <v>66.5</v>
      </c>
      <c r="Q2418" s="8">
        <f t="shared" si="374"/>
        <v>61.225000000000001</v>
      </c>
      <c r="R2418" s="8">
        <f t="shared" si="375"/>
        <v>59.125</v>
      </c>
      <c r="S2418" s="8">
        <f t="shared" si="376"/>
        <v>61.174999999999997</v>
      </c>
      <c r="T2418" s="8">
        <f t="shared" si="377"/>
        <v>60.375</v>
      </c>
      <c r="U2418" s="7">
        <f t="shared" si="378"/>
        <v>60.508333333333326</v>
      </c>
      <c r="V2418" s="7">
        <f t="shared" si="379"/>
        <v>60.474999999999994</v>
      </c>
    </row>
    <row r="2419" spans="1:22" ht="13.5" x14ac:dyDescent="0.25">
      <c r="A2419" s="3">
        <f>RSI!A2419</f>
        <v>45527</v>
      </c>
      <c r="B2419" s="2">
        <f>RSI!B2419</f>
        <v>14.131</v>
      </c>
      <c r="C2419" s="2">
        <f>RSI!I2419</f>
        <v>45.823757170504969</v>
      </c>
      <c r="D2419" s="2">
        <f>MACD!E2419</f>
        <v>1.2305784595186608E-2</v>
      </c>
      <c r="E2419" s="2">
        <f>MACD!F2419</f>
        <v>1.5773963786741504E-2</v>
      </c>
      <c r="F2419" s="2">
        <f>'Moving Avg'!D2419</f>
        <v>14.243799999999998</v>
      </c>
      <c r="G2419" s="2">
        <f>'Moving Avg'!F2419</f>
        <v>14.2279</v>
      </c>
      <c r="H2419" s="2">
        <f>'Moving Avg'!G2419</f>
        <v>14.269379999999996</v>
      </c>
      <c r="I2419" s="2">
        <f>'Moving Avg'!H2419</f>
        <v>12.628145000000004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25</v>
      </c>
      <c r="N2419" s="7">
        <f t="shared" si="371"/>
        <v>45</v>
      </c>
      <c r="O2419" s="7">
        <f t="shared" si="372"/>
        <v>50</v>
      </c>
      <c r="P2419" s="7">
        <f t="shared" si="373"/>
        <v>83.5</v>
      </c>
      <c r="Q2419" s="8">
        <f t="shared" si="374"/>
        <v>44.524999999999999</v>
      </c>
      <c r="R2419" s="8">
        <f t="shared" si="375"/>
        <v>52.375</v>
      </c>
      <c r="S2419" s="8">
        <f t="shared" si="376"/>
        <v>60.575000000000003</v>
      </c>
      <c r="T2419" s="8">
        <f t="shared" si="377"/>
        <v>50.875</v>
      </c>
      <c r="U2419" s="7">
        <f t="shared" si="378"/>
        <v>52.491666666666674</v>
      </c>
      <c r="V2419" s="7">
        <f t="shared" si="379"/>
        <v>52.087500000000006</v>
      </c>
    </row>
    <row r="2420" spans="1:22" ht="13.5" x14ac:dyDescent="0.25">
      <c r="A2420" s="3">
        <f>RSI!A2420</f>
        <v>45530</v>
      </c>
      <c r="B2420" s="2">
        <f>RSI!B2420</f>
        <v>14.131</v>
      </c>
      <c r="C2420" s="2">
        <f>RSI!I2420</f>
        <v>45.823757170504969</v>
      </c>
      <c r="D2420" s="2">
        <f>MACD!E2420</f>
        <v>3.0258181376787263E-2</v>
      </c>
      <c r="E2420" s="2">
        <f>MACD!F2420</f>
        <v>1.8670807304750656E-2</v>
      </c>
      <c r="F2420" s="2">
        <f>'Moving Avg'!D2420</f>
        <v>14.2156</v>
      </c>
      <c r="G2420" s="2">
        <f>'Moving Avg'!F2420</f>
        <v>14.22505</v>
      </c>
      <c r="H2420" s="2">
        <f>'Moving Avg'!G2420</f>
        <v>14.265799999999997</v>
      </c>
      <c r="I2420" s="2">
        <f>'Moving Avg'!H2420</f>
        <v>12.647345000000003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25</v>
      </c>
      <c r="N2420" s="7">
        <f t="shared" si="371"/>
        <v>0</v>
      </c>
      <c r="O2420" s="7">
        <f t="shared" si="372"/>
        <v>50</v>
      </c>
      <c r="P2420" s="7">
        <f t="shared" si="373"/>
        <v>16.5</v>
      </c>
      <c r="Q2420" s="8">
        <f t="shared" si="374"/>
        <v>18.725000000000001</v>
      </c>
      <c r="R2420" s="8">
        <f t="shared" si="375"/>
        <v>26.625</v>
      </c>
      <c r="S2420" s="8">
        <f t="shared" si="376"/>
        <v>23.675000000000001</v>
      </c>
      <c r="T2420" s="8">
        <f t="shared" si="377"/>
        <v>22.875</v>
      </c>
      <c r="U2420" s="7">
        <f t="shared" si="378"/>
        <v>23.008333333333336</v>
      </c>
      <c r="V2420" s="7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14.272</v>
      </c>
      <c r="C2421" s="2">
        <f>RSI!I2421</f>
        <v>51.264497160982252</v>
      </c>
      <c r="D2421" s="2">
        <f>MACD!E2421</f>
        <v>3.5676632628733884E-2</v>
      </c>
      <c r="E2421" s="2">
        <f>MACD!F2421</f>
        <v>2.2071972369547305E-2</v>
      </c>
      <c r="F2421" s="2">
        <f>'Moving Avg'!D2421</f>
        <v>14.2156</v>
      </c>
      <c r="G2421" s="2">
        <f>'Moving Avg'!F2421</f>
        <v>14.232099999999994</v>
      </c>
      <c r="H2421" s="2">
        <f>'Moving Avg'!G2421</f>
        <v>14.268619999999999</v>
      </c>
      <c r="I2421" s="2">
        <f>'Moving Avg'!H2421</f>
        <v>12.667295000000001</v>
      </c>
      <c r="J2421" s="5" t="str">
        <f>OBV!F2421</f>
        <v>BULLISH</v>
      </c>
      <c r="K2421" s="5" t="str">
        <f>OBV!G2421</f>
        <v>NEUTRAL</v>
      </c>
      <c r="L2421" s="5" t="str">
        <f>OBV!H2421</f>
        <v>NEUTRAL</v>
      </c>
      <c r="M2421" s="7">
        <f t="shared" si="370"/>
        <v>25</v>
      </c>
      <c r="N2421" s="7">
        <f t="shared" si="371"/>
        <v>0</v>
      </c>
      <c r="O2421" s="7">
        <f t="shared" si="372"/>
        <v>50</v>
      </c>
      <c r="P2421" s="7">
        <f t="shared" si="373"/>
        <v>49.5</v>
      </c>
      <c r="Q2421" s="8">
        <f t="shared" si="374"/>
        <v>23.675000000000001</v>
      </c>
      <c r="R2421" s="8">
        <f t="shared" si="375"/>
        <v>34.875</v>
      </c>
      <c r="S2421" s="8">
        <f t="shared" si="376"/>
        <v>38.525000000000006</v>
      </c>
      <c r="T2421" s="8">
        <f t="shared" si="377"/>
        <v>31.125</v>
      </c>
      <c r="U2421" s="7">
        <f t="shared" si="378"/>
        <v>32.358333333333334</v>
      </c>
      <c r="V2421" s="7">
        <f t="shared" si="379"/>
        <v>32.049999999999997</v>
      </c>
    </row>
    <row r="2422" spans="1:22" ht="13.5" x14ac:dyDescent="0.25">
      <c r="A2422" s="3">
        <f>RSI!A2422</f>
        <v>45532</v>
      </c>
      <c r="B2422" s="2">
        <f>RSI!B2422</f>
        <v>14.272</v>
      </c>
      <c r="C2422" s="2">
        <f>RSI!I2422</f>
        <v>51.264497160982252</v>
      </c>
      <c r="D2422" s="2">
        <f>MACD!E2422</f>
        <v>4.0050899192181078E-2</v>
      </c>
      <c r="E2422" s="2">
        <f>MACD!F2422</f>
        <v>2.5667757734074061E-2</v>
      </c>
      <c r="F2422" s="2">
        <f>'Moving Avg'!D2422</f>
        <v>14.2156</v>
      </c>
      <c r="G2422" s="2">
        <f>'Moving Avg'!F2422</f>
        <v>14.236299999999996</v>
      </c>
      <c r="H2422" s="2">
        <f>'Moving Avg'!G2422</f>
        <v>14.27144</v>
      </c>
      <c r="I2422" s="2">
        <f>'Moving Avg'!H2422</f>
        <v>12.687290000000001</v>
      </c>
      <c r="J2422" s="5" t="str">
        <f>OBV!F2422</f>
        <v>BULLISH</v>
      </c>
      <c r="K2422" s="5" t="str">
        <f>OBV!G2422</f>
        <v>NEUTRAL</v>
      </c>
      <c r="L2422" s="5" t="str">
        <f>OBV!H2422</f>
        <v>NEUTRAL</v>
      </c>
      <c r="M2422" s="7">
        <f t="shared" si="370"/>
        <v>25</v>
      </c>
      <c r="N2422" s="7">
        <f t="shared" si="371"/>
        <v>0</v>
      </c>
      <c r="O2422" s="7">
        <f t="shared" si="372"/>
        <v>50</v>
      </c>
      <c r="P2422" s="7">
        <f t="shared" si="373"/>
        <v>49.5</v>
      </c>
      <c r="Q2422" s="8">
        <f t="shared" si="374"/>
        <v>23.675000000000001</v>
      </c>
      <c r="R2422" s="8">
        <f t="shared" si="375"/>
        <v>34.875</v>
      </c>
      <c r="S2422" s="8">
        <f t="shared" si="376"/>
        <v>38.525000000000006</v>
      </c>
      <c r="T2422" s="8">
        <f t="shared" si="377"/>
        <v>31.125</v>
      </c>
      <c r="U2422" s="7">
        <f t="shared" si="378"/>
        <v>32.358333333333334</v>
      </c>
      <c r="V2422" s="7">
        <f t="shared" si="379"/>
        <v>32.049999999999997</v>
      </c>
    </row>
    <row r="2423" spans="1:22" ht="13.5" x14ac:dyDescent="0.25">
      <c r="A2423" s="3">
        <f>RSI!A2423</f>
        <v>45533</v>
      </c>
      <c r="B2423" s="2">
        <f>RSI!B2423</f>
        <v>14.282</v>
      </c>
      <c r="C2423" s="2">
        <f>RSI!I2423</f>
        <v>51.663772142271341</v>
      </c>
      <c r="D2423" s="2">
        <f>MACD!E2423</f>
        <v>4.2816482406367484E-2</v>
      </c>
      <c r="E2423" s="2">
        <f>MACD!F2423</f>
        <v>2.9097502668532747E-2</v>
      </c>
      <c r="F2423" s="2">
        <f>'Moving Avg'!D2423</f>
        <v>14.217599999999999</v>
      </c>
      <c r="G2423" s="2">
        <f>'Moving Avg'!F2423</f>
        <v>14.240999999999996</v>
      </c>
      <c r="H2423" s="2">
        <f>'Moving Avg'!G2423</f>
        <v>14.27164</v>
      </c>
      <c r="I2423" s="2">
        <f>'Moving Avg'!H2423</f>
        <v>12.707334999999999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  <c r="M2423" s="7">
        <f t="shared" si="370"/>
        <v>25</v>
      </c>
      <c r="N2423" s="7">
        <f t="shared" si="371"/>
        <v>0</v>
      </c>
      <c r="O2423" s="7">
        <f t="shared" si="372"/>
        <v>50</v>
      </c>
      <c r="P2423" s="7">
        <f t="shared" si="373"/>
        <v>83.5</v>
      </c>
      <c r="Q2423" s="8">
        <f t="shared" si="374"/>
        <v>28.774999999999999</v>
      </c>
      <c r="R2423" s="8">
        <f t="shared" si="375"/>
        <v>43.375</v>
      </c>
      <c r="S2423" s="8">
        <f t="shared" si="376"/>
        <v>53.825000000000003</v>
      </c>
      <c r="T2423" s="8">
        <f t="shared" si="377"/>
        <v>39.625</v>
      </c>
      <c r="U2423" s="7">
        <f t="shared" si="378"/>
        <v>41.991666666666667</v>
      </c>
      <c r="V2423" s="7">
        <f t="shared" si="379"/>
        <v>41.400000000000006</v>
      </c>
    </row>
    <row r="2424" spans="1:22" ht="13.5" x14ac:dyDescent="0.25">
      <c r="A2424" s="3">
        <f>RSI!A2424</f>
        <v>45534</v>
      </c>
      <c r="B2424" s="2">
        <f>RSI!B2424</f>
        <v>14.329000000000001</v>
      </c>
      <c r="C2424" s="2">
        <f>RSI!I2424</f>
        <v>53.588353027513165</v>
      </c>
      <c r="D2424" s="2">
        <f>MACD!E2424</f>
        <v>-2.6564516299398377E-2</v>
      </c>
      <c r="E2424" s="2">
        <f>MACD!F2424</f>
        <v>1.7965098874946524E-2</v>
      </c>
      <c r="F2424" s="2">
        <f>'Moving Avg'!D2424</f>
        <v>14.257200000000001</v>
      </c>
      <c r="G2424" s="2">
        <f>'Moving Avg'!F2424</f>
        <v>14.239149999999999</v>
      </c>
      <c r="H2424" s="2">
        <f>'Moving Avg'!G2424</f>
        <v>14.272780000000003</v>
      </c>
      <c r="I2424" s="2">
        <f>'Moving Avg'!H2424</f>
        <v>12.727614999999998</v>
      </c>
      <c r="J2424" s="5" t="str">
        <f>OBV!F2424</f>
        <v>BULLISH</v>
      </c>
      <c r="K2424" s="5" t="str">
        <f>OBV!G2424</f>
        <v>WEAK</v>
      </c>
      <c r="L2424" s="5" t="str">
        <f>OBV!H2424</f>
        <v>CONFIRMED BULLISH</v>
      </c>
      <c r="M2424" s="7">
        <f t="shared" si="370"/>
        <v>25</v>
      </c>
      <c r="N2424" s="7">
        <f t="shared" si="371"/>
        <v>100</v>
      </c>
      <c r="O2424" s="7">
        <f t="shared" si="372"/>
        <v>50</v>
      </c>
      <c r="P2424" s="7">
        <f t="shared" si="373"/>
        <v>67</v>
      </c>
      <c r="Q2424" s="8">
        <f t="shared" si="374"/>
        <v>61.3</v>
      </c>
      <c r="R2424" s="8">
        <f t="shared" si="375"/>
        <v>59.25</v>
      </c>
      <c r="S2424" s="8">
        <f t="shared" si="376"/>
        <v>61.400000000000006</v>
      </c>
      <c r="T2424" s="8">
        <f t="shared" si="377"/>
        <v>60.5</v>
      </c>
      <c r="U2424" s="7">
        <f t="shared" si="378"/>
        <v>60.65</v>
      </c>
      <c r="V2424" s="7">
        <f t="shared" si="379"/>
        <v>60.612499999999997</v>
      </c>
    </row>
    <row r="2425" spans="1:22" ht="13.5" x14ac:dyDescent="0.25">
      <c r="A2425" s="3">
        <f>RSI!A2425</f>
        <v>45537</v>
      </c>
      <c r="B2425" s="2">
        <f>RSI!B2425</f>
        <v>14.461</v>
      </c>
      <c r="C2425" s="2">
        <f>RSI!I2425</f>
        <v>58.576825170661564</v>
      </c>
      <c r="D2425" s="2">
        <f>MACD!E2425</f>
        <v>-3.4779663247796577E-2</v>
      </c>
      <c r="E2425" s="2">
        <f>MACD!F2425</f>
        <v>7.4161464503979032E-3</v>
      </c>
      <c r="F2425" s="2">
        <f>'Moving Avg'!D2425</f>
        <v>14.3232</v>
      </c>
      <c r="G2425" s="2">
        <f>'Moving Avg'!F2425</f>
        <v>14.257999999999999</v>
      </c>
      <c r="H2425" s="2">
        <f>'Moving Avg'!G2425</f>
        <v>14.275800000000002</v>
      </c>
      <c r="I2425" s="2">
        <f>'Moving Avg'!H2425</f>
        <v>12.748555</v>
      </c>
      <c r="J2425" s="5" t="str">
        <f>OBV!F2425</f>
        <v>BULLISH</v>
      </c>
      <c r="K2425" s="5" t="str">
        <f>OBV!G2425</f>
        <v>WEAK</v>
      </c>
      <c r="L2425" s="5" t="str">
        <f>OBV!H2425</f>
        <v>CONFIRMED BULLISH</v>
      </c>
      <c r="M2425" s="7">
        <f t="shared" si="370"/>
        <v>25</v>
      </c>
      <c r="N2425" s="7">
        <f t="shared" si="371"/>
        <v>100</v>
      </c>
      <c r="O2425" s="7">
        <f t="shared" si="372"/>
        <v>50</v>
      </c>
      <c r="P2425" s="7">
        <f t="shared" si="373"/>
        <v>67</v>
      </c>
      <c r="Q2425" s="8">
        <f t="shared" si="374"/>
        <v>61.3</v>
      </c>
      <c r="R2425" s="8">
        <f t="shared" si="375"/>
        <v>59.25</v>
      </c>
      <c r="S2425" s="8">
        <f t="shared" si="376"/>
        <v>61.400000000000006</v>
      </c>
      <c r="T2425" s="8">
        <f t="shared" si="377"/>
        <v>60.5</v>
      </c>
      <c r="U2425" s="7">
        <f t="shared" si="378"/>
        <v>60.65</v>
      </c>
      <c r="V2425" s="7">
        <f t="shared" si="379"/>
        <v>60.612499999999997</v>
      </c>
    </row>
    <row r="2426" spans="1:22" ht="13.5" x14ac:dyDescent="0.25">
      <c r="A2426" s="3">
        <f>RSI!A2426</f>
        <v>45538</v>
      </c>
      <c r="B2426" s="2">
        <f>RSI!B2426</f>
        <v>14.507999999999999</v>
      </c>
      <c r="C2426" s="2">
        <f>RSI!I2426</f>
        <v>60.216479837432743</v>
      </c>
      <c r="D2426" s="2">
        <f>MACD!E2426</f>
        <v>-4.645501013616915E-2</v>
      </c>
      <c r="E2426" s="2">
        <f>MACD!F2426</f>
        <v>-3.358084866915508E-3</v>
      </c>
      <c r="F2426" s="2">
        <f>'Moving Avg'!D2426</f>
        <v>14.3704</v>
      </c>
      <c r="G2426" s="2">
        <f>'Moving Avg'!F2426</f>
        <v>14.265099999999999</v>
      </c>
      <c r="H2426" s="2">
        <f>'Moving Avg'!G2426</f>
        <v>14.283340000000004</v>
      </c>
      <c r="I2426" s="2">
        <f>'Moving Avg'!H2426</f>
        <v>12.771564999999999</v>
      </c>
      <c r="J2426" s="5" t="str">
        <f>OBV!F2426</f>
        <v>BULLISH</v>
      </c>
      <c r="K2426" s="5" t="str">
        <f>OBV!G2426</f>
        <v>WEAK</v>
      </c>
      <c r="L2426" s="5" t="str">
        <f>OBV!H2426</f>
        <v>CONFIRMED BULLISH</v>
      </c>
      <c r="M2426" s="7">
        <f t="shared" si="370"/>
        <v>25</v>
      </c>
      <c r="N2426" s="7">
        <f t="shared" si="371"/>
        <v>100</v>
      </c>
      <c r="O2426" s="7">
        <f t="shared" si="372"/>
        <v>50</v>
      </c>
      <c r="P2426" s="7">
        <f t="shared" si="373"/>
        <v>67</v>
      </c>
      <c r="Q2426" s="8">
        <f t="shared" si="374"/>
        <v>61.3</v>
      </c>
      <c r="R2426" s="8">
        <f t="shared" si="375"/>
        <v>59.25</v>
      </c>
      <c r="S2426" s="8">
        <f t="shared" si="376"/>
        <v>61.400000000000006</v>
      </c>
      <c r="T2426" s="8">
        <f t="shared" si="377"/>
        <v>60.5</v>
      </c>
      <c r="U2426" s="7">
        <f t="shared" si="378"/>
        <v>60.65</v>
      </c>
      <c r="V2426" s="7">
        <f t="shared" si="379"/>
        <v>60.612499999999997</v>
      </c>
    </row>
    <row r="2427" spans="1:22" ht="13.5" x14ac:dyDescent="0.25">
      <c r="A2427" s="3">
        <f>RSI!A2427</f>
        <v>45539</v>
      </c>
      <c r="B2427" s="2">
        <f>RSI!B2427</f>
        <v>14.706</v>
      </c>
      <c r="C2427" s="2">
        <f>RSI!I2427</f>
        <v>66.273184063820111</v>
      </c>
      <c r="D2427" s="2">
        <f>MACD!E2427</f>
        <v>-7.2429085218098876E-2</v>
      </c>
      <c r="E2427" s="2">
        <f>MACD!F2427</f>
        <v>-1.7172284937152182E-2</v>
      </c>
      <c r="F2427" s="2">
        <f>'Moving Avg'!D2427</f>
        <v>14.4572</v>
      </c>
      <c r="G2427" s="2">
        <f>'Moving Avg'!F2427</f>
        <v>14.293850000000001</v>
      </c>
      <c r="H2427" s="2">
        <f>'Moving Avg'!G2427</f>
        <v>14.294840000000004</v>
      </c>
      <c r="I2427" s="2">
        <f>'Moving Avg'!H2427</f>
        <v>12.795565</v>
      </c>
      <c r="J2427" s="5" t="str">
        <f>OBV!F2427</f>
        <v>BULLISH</v>
      </c>
      <c r="K2427" s="5" t="str">
        <f>OBV!G2427</f>
        <v>WEAK</v>
      </c>
      <c r="L2427" s="5" t="str">
        <f>OBV!H2427</f>
        <v>CONFIRMED BULLISH</v>
      </c>
      <c r="M2427" s="7">
        <f t="shared" si="370"/>
        <v>25</v>
      </c>
      <c r="N2427" s="7">
        <f t="shared" si="371"/>
        <v>100</v>
      </c>
      <c r="O2427" s="7">
        <f t="shared" si="372"/>
        <v>50</v>
      </c>
      <c r="P2427" s="7">
        <f t="shared" si="373"/>
        <v>67</v>
      </c>
      <c r="Q2427" s="8">
        <f t="shared" si="374"/>
        <v>61.3</v>
      </c>
      <c r="R2427" s="8">
        <f t="shared" si="375"/>
        <v>59.25</v>
      </c>
      <c r="S2427" s="8">
        <f t="shared" si="376"/>
        <v>61.400000000000006</v>
      </c>
      <c r="T2427" s="8">
        <f t="shared" si="377"/>
        <v>60.5</v>
      </c>
      <c r="U2427" s="7">
        <f t="shared" si="378"/>
        <v>60.65</v>
      </c>
      <c r="V2427" s="7">
        <f t="shared" si="379"/>
        <v>60.612499999999997</v>
      </c>
    </row>
    <row r="2428" spans="1:22" ht="13.5" x14ac:dyDescent="0.25">
      <c r="A2428" s="3">
        <f>RSI!A2428</f>
        <v>45540</v>
      </c>
      <c r="B2428" s="2">
        <f>RSI!B2428</f>
        <v>15.064</v>
      </c>
      <c r="C2428" s="2">
        <f>RSI!I2428</f>
        <v>73.985039067269469</v>
      </c>
      <c r="D2428" s="2">
        <f>MACD!E2428</f>
        <v>-0.12341812882681324</v>
      </c>
      <c r="E2428" s="2">
        <f>MACD!F2428</f>
        <v>-3.8421453715084396E-2</v>
      </c>
      <c r="F2428" s="2">
        <f>'Moving Avg'!D2428</f>
        <v>14.613600000000002</v>
      </c>
      <c r="G2428" s="2">
        <f>'Moving Avg'!F2428</f>
        <v>14.335800000000003</v>
      </c>
      <c r="H2428" s="2">
        <f>'Moving Avg'!G2428</f>
        <v>14.313500000000007</v>
      </c>
      <c r="I2428" s="2">
        <f>'Moving Avg'!H2428</f>
        <v>12.819649999999998</v>
      </c>
      <c r="J2428" s="5" t="str">
        <f>OBV!F2428</f>
        <v>BULLISH</v>
      </c>
      <c r="K2428" s="5" t="str">
        <f>OBV!G2428</f>
        <v>WEAK</v>
      </c>
      <c r="L2428" s="5" t="str">
        <f>OBV!H2428</f>
        <v>CONFIRMED BULLISH</v>
      </c>
      <c r="M2428" s="7">
        <f t="shared" si="370"/>
        <v>0</v>
      </c>
      <c r="N2428" s="7">
        <f t="shared" si="371"/>
        <v>100</v>
      </c>
      <c r="O2428" s="7">
        <f t="shared" si="372"/>
        <v>50</v>
      </c>
      <c r="P2428" s="7">
        <f t="shared" si="373"/>
        <v>67</v>
      </c>
      <c r="Q2428" s="8">
        <f t="shared" si="374"/>
        <v>52.55</v>
      </c>
      <c r="R2428" s="8">
        <f t="shared" si="375"/>
        <v>54.25</v>
      </c>
      <c r="S2428" s="8">
        <f t="shared" si="376"/>
        <v>57.650000000000006</v>
      </c>
      <c r="T2428" s="8">
        <f t="shared" si="377"/>
        <v>54.25</v>
      </c>
      <c r="U2428" s="7">
        <f t="shared" si="378"/>
        <v>54.816666666666663</v>
      </c>
      <c r="V2428" s="7">
        <f t="shared" si="379"/>
        <v>54.674999999999997</v>
      </c>
    </row>
    <row r="2429" spans="1:22" ht="13.5" x14ac:dyDescent="0.25">
      <c r="A2429" s="3">
        <f>RSI!A2429</f>
        <v>45541</v>
      </c>
      <c r="B2429" s="2">
        <f>RSI!B2429</f>
        <v>15.073</v>
      </c>
      <c r="C2429" s="2">
        <f>RSI!I2429</f>
        <v>74.145094578387059</v>
      </c>
      <c r="D2429" s="2">
        <f>MACD!E2429</f>
        <v>-0.1933449506988616</v>
      </c>
      <c r="E2429" s="2">
        <f>MACD!F2429</f>
        <v>-6.9406153111839841E-2</v>
      </c>
      <c r="F2429" s="2">
        <f>'Moving Avg'!D2429</f>
        <v>14.7624</v>
      </c>
      <c r="G2429" s="2">
        <f>'Moving Avg'!F2429</f>
        <v>14.373500000000002</v>
      </c>
      <c r="H2429" s="2">
        <f>'Moving Avg'!G2429</f>
        <v>14.328760000000006</v>
      </c>
      <c r="I2429" s="2">
        <f>'Moving Avg'!H2429</f>
        <v>12.843689999999997</v>
      </c>
      <c r="J2429" s="5" t="str">
        <f>OBV!F2429</f>
        <v>BULLISH</v>
      </c>
      <c r="K2429" s="5" t="str">
        <f>OBV!G2429</f>
        <v>WEAK</v>
      </c>
      <c r="L2429" s="5" t="str">
        <f>OBV!H2429</f>
        <v>CONFIRMED BULLISH</v>
      </c>
      <c r="M2429" s="7">
        <f t="shared" si="370"/>
        <v>0</v>
      </c>
      <c r="N2429" s="7">
        <f t="shared" si="371"/>
        <v>100</v>
      </c>
      <c r="O2429" s="7">
        <f t="shared" si="372"/>
        <v>50</v>
      </c>
      <c r="P2429" s="7">
        <f t="shared" si="373"/>
        <v>67</v>
      </c>
      <c r="Q2429" s="8">
        <f t="shared" si="374"/>
        <v>52.55</v>
      </c>
      <c r="R2429" s="8">
        <f t="shared" si="375"/>
        <v>54.25</v>
      </c>
      <c r="S2429" s="8">
        <f t="shared" si="376"/>
        <v>57.650000000000006</v>
      </c>
      <c r="T2429" s="8">
        <f t="shared" si="377"/>
        <v>54.25</v>
      </c>
      <c r="U2429" s="7">
        <f t="shared" si="378"/>
        <v>54.816666666666663</v>
      </c>
      <c r="V2429" s="7">
        <f t="shared" si="379"/>
        <v>54.674999999999997</v>
      </c>
    </row>
    <row r="2430" spans="1:22" ht="13.5" x14ac:dyDescent="0.25">
      <c r="A2430" s="3">
        <f>RSI!A2430</f>
        <v>45544</v>
      </c>
      <c r="B2430" s="2">
        <f>RSI!B2430</f>
        <v>15.082000000000001</v>
      </c>
      <c r="C2430" s="2">
        <f>RSI!I2430</f>
        <v>74.315274012358401</v>
      </c>
      <c r="D2430" s="2">
        <f>MACD!E2430</f>
        <v>-0.25732927039121911</v>
      </c>
      <c r="E2430" s="2">
        <f>MACD!F2430</f>
        <v>-0.1069907765677157</v>
      </c>
      <c r="F2430" s="2">
        <f>'Moving Avg'!D2430</f>
        <v>14.886599999999998</v>
      </c>
      <c r="G2430" s="2">
        <f>'Moving Avg'!F2430</f>
        <v>14.41165</v>
      </c>
      <c r="H2430" s="2">
        <f>'Moving Avg'!G2430</f>
        <v>14.345140000000004</v>
      </c>
      <c r="I2430" s="2">
        <f>'Moving Avg'!H2430</f>
        <v>12.867734999999996</v>
      </c>
      <c r="J2430" s="5" t="str">
        <f>OBV!F2430</f>
        <v>BULLISH</v>
      </c>
      <c r="K2430" s="5" t="str">
        <f>OBV!G2430</f>
        <v>WEAK</v>
      </c>
      <c r="L2430" s="5" t="str">
        <f>OBV!H2430</f>
        <v>CONFIRMED BULLISH</v>
      </c>
      <c r="M2430" s="7">
        <f t="shared" si="370"/>
        <v>0</v>
      </c>
      <c r="N2430" s="7">
        <f t="shared" si="371"/>
        <v>100</v>
      </c>
      <c r="O2430" s="7">
        <f t="shared" si="372"/>
        <v>50</v>
      </c>
      <c r="P2430" s="7">
        <f t="shared" si="373"/>
        <v>67</v>
      </c>
      <c r="Q2430" s="8">
        <f t="shared" si="374"/>
        <v>52.55</v>
      </c>
      <c r="R2430" s="8">
        <f t="shared" si="375"/>
        <v>54.25</v>
      </c>
      <c r="S2430" s="8">
        <f t="shared" si="376"/>
        <v>57.650000000000006</v>
      </c>
      <c r="T2430" s="8">
        <f t="shared" si="377"/>
        <v>54.25</v>
      </c>
      <c r="U2430" s="7">
        <f t="shared" si="378"/>
        <v>54.816666666666663</v>
      </c>
      <c r="V2430" s="7">
        <f t="shared" si="379"/>
        <v>54.674999999999997</v>
      </c>
    </row>
    <row r="2431" spans="1:22" ht="13.5" x14ac:dyDescent="0.25">
      <c r="A2431" s="3">
        <f>RSI!A2431</f>
        <v>45545</v>
      </c>
      <c r="B2431" s="2">
        <f>RSI!B2431</f>
        <v>15.544</v>
      </c>
      <c r="C2431" s="2">
        <f>RSI!I2431</f>
        <v>81.167784236357079</v>
      </c>
      <c r="D2431" s="2">
        <f>MACD!E2431</f>
        <v>-0.32789442946197234</v>
      </c>
      <c r="E2431" s="2">
        <f>MACD!F2431</f>
        <v>-0.15117150714656702</v>
      </c>
      <c r="F2431" s="2">
        <f>'Moving Avg'!D2431</f>
        <v>15.093800000000002</v>
      </c>
      <c r="G2431" s="2">
        <f>'Moving Avg'!F2431</f>
        <v>14.472899999999999</v>
      </c>
      <c r="H2431" s="2">
        <f>'Moving Avg'!G2431</f>
        <v>14.370760000000002</v>
      </c>
      <c r="I2431" s="2">
        <f>'Moving Avg'!H2431</f>
        <v>12.895399999999995</v>
      </c>
      <c r="J2431" s="5" t="str">
        <f>OBV!F2431</f>
        <v>BULLISH</v>
      </c>
      <c r="K2431" s="5" t="str">
        <f>OBV!G2431</f>
        <v>WEAK</v>
      </c>
      <c r="L2431" s="5" t="str">
        <f>OBV!H2431</f>
        <v>CONFIRMED BULLISH</v>
      </c>
      <c r="M2431" s="7">
        <f t="shared" si="370"/>
        <v>0</v>
      </c>
      <c r="N2431" s="7">
        <f t="shared" si="371"/>
        <v>100</v>
      </c>
      <c r="O2431" s="7">
        <f t="shared" si="372"/>
        <v>50</v>
      </c>
      <c r="P2431" s="7">
        <f t="shared" si="373"/>
        <v>67</v>
      </c>
      <c r="Q2431" s="8">
        <f t="shared" si="374"/>
        <v>52.55</v>
      </c>
      <c r="R2431" s="8">
        <f t="shared" si="375"/>
        <v>54.25</v>
      </c>
      <c r="S2431" s="8">
        <f t="shared" si="376"/>
        <v>57.650000000000006</v>
      </c>
      <c r="T2431" s="8">
        <f t="shared" si="377"/>
        <v>54.25</v>
      </c>
      <c r="U2431" s="7">
        <f t="shared" si="378"/>
        <v>54.816666666666663</v>
      </c>
      <c r="V2431" s="7">
        <f t="shared" si="379"/>
        <v>54.674999999999997</v>
      </c>
    </row>
    <row r="2432" spans="1:22" ht="13.5" x14ac:dyDescent="0.25">
      <c r="A2432" s="3">
        <f>RSI!A2432</f>
        <v>45546</v>
      </c>
      <c r="B2432" s="2">
        <f>RSI!B2432</f>
        <v>15.685</v>
      </c>
      <c r="C2432" s="2">
        <f>RSI!I2432</f>
        <v>82.686001583015866</v>
      </c>
      <c r="D2432" s="2">
        <f>MACD!E2432</f>
        <v>-0.40438400503635563</v>
      </c>
      <c r="E2432" s="2">
        <f>MACD!F2432</f>
        <v>-0.20181400672452476</v>
      </c>
      <c r="F2432" s="2">
        <f>'Moving Avg'!D2432</f>
        <v>15.289600000000002</v>
      </c>
      <c r="G2432" s="2">
        <f>'Moving Avg'!F2432</f>
        <v>14.5412</v>
      </c>
      <c r="H2432" s="2">
        <f>'Moving Avg'!G2432</f>
        <v>14.39902</v>
      </c>
      <c r="I2432" s="2">
        <f>'Moving Avg'!H2432</f>
        <v>12.923549999999993</v>
      </c>
      <c r="J2432" s="5" t="str">
        <f>OBV!F2432</f>
        <v>BULLISH</v>
      </c>
      <c r="K2432" s="5" t="str">
        <f>OBV!G2432</f>
        <v>WEAK</v>
      </c>
      <c r="L2432" s="5" t="str">
        <f>OBV!H2432</f>
        <v>CONFIRMED BULLISH</v>
      </c>
      <c r="M2432" s="7">
        <f t="shared" si="370"/>
        <v>0</v>
      </c>
      <c r="N2432" s="7">
        <f t="shared" si="371"/>
        <v>100</v>
      </c>
      <c r="O2432" s="7">
        <f t="shared" si="372"/>
        <v>50</v>
      </c>
      <c r="P2432" s="7">
        <f t="shared" si="373"/>
        <v>67</v>
      </c>
      <c r="Q2432" s="8">
        <f t="shared" si="374"/>
        <v>52.55</v>
      </c>
      <c r="R2432" s="8">
        <f t="shared" si="375"/>
        <v>54.25</v>
      </c>
      <c r="S2432" s="8">
        <f t="shared" si="376"/>
        <v>57.650000000000006</v>
      </c>
      <c r="T2432" s="8">
        <f t="shared" si="377"/>
        <v>54.25</v>
      </c>
      <c r="U2432" s="7">
        <f t="shared" si="378"/>
        <v>54.816666666666663</v>
      </c>
      <c r="V2432" s="7">
        <f t="shared" si="379"/>
        <v>54.674999999999997</v>
      </c>
    </row>
    <row r="2433" spans="1:22" ht="13.5" x14ac:dyDescent="0.25">
      <c r="A2433" s="3">
        <f>RSI!A2433</f>
        <v>45547</v>
      </c>
      <c r="B2433" s="2">
        <f>RSI!B2433</f>
        <v>15.271000000000001</v>
      </c>
      <c r="C2433" s="2">
        <f>RSI!I2433</f>
        <v>65.889628931771611</v>
      </c>
      <c r="D2433" s="2">
        <f>MACD!E2433</f>
        <v>-0.44360080635490284</v>
      </c>
      <c r="E2433" s="2">
        <f>MACD!F2433</f>
        <v>-0.25017136665060041</v>
      </c>
      <c r="F2433" s="2">
        <f>'Moving Avg'!D2433</f>
        <v>15.331</v>
      </c>
      <c r="G2433" s="2">
        <f>'Moving Avg'!F2433</f>
        <v>14.588800000000003</v>
      </c>
      <c r="H2433" s="2">
        <f>'Moving Avg'!G2433</f>
        <v>14.418059999999999</v>
      </c>
      <c r="I2433" s="2">
        <f>'Moving Avg'!H2433</f>
        <v>12.949849999999994</v>
      </c>
      <c r="J2433" s="5" t="str">
        <f>OBV!F2433</f>
        <v>BULLISH</v>
      </c>
      <c r="K2433" s="5" t="str">
        <f>OBV!G2433</f>
        <v>WEAK</v>
      </c>
      <c r="L2433" s="5" t="str">
        <f>OBV!H2433</f>
        <v>CONFIRMED BULLISH</v>
      </c>
      <c r="M2433" s="7">
        <f t="shared" si="370"/>
        <v>25</v>
      </c>
      <c r="N2433" s="7">
        <f t="shared" si="371"/>
        <v>100</v>
      </c>
      <c r="O2433" s="7">
        <f t="shared" si="372"/>
        <v>50</v>
      </c>
      <c r="P2433" s="7">
        <f t="shared" si="373"/>
        <v>67</v>
      </c>
      <c r="Q2433" s="8">
        <f t="shared" si="374"/>
        <v>61.3</v>
      </c>
      <c r="R2433" s="8">
        <f t="shared" si="375"/>
        <v>59.25</v>
      </c>
      <c r="S2433" s="8">
        <f t="shared" si="376"/>
        <v>61.400000000000006</v>
      </c>
      <c r="T2433" s="8">
        <f t="shared" si="377"/>
        <v>60.5</v>
      </c>
      <c r="U2433" s="7">
        <f t="shared" si="378"/>
        <v>60.65</v>
      </c>
      <c r="V2433" s="7">
        <f t="shared" si="379"/>
        <v>60.612499999999997</v>
      </c>
    </row>
    <row r="2434" spans="1:22" ht="13.5" x14ac:dyDescent="0.25">
      <c r="A2434" s="3">
        <f>RSI!A2434</f>
        <v>45548</v>
      </c>
      <c r="B2434" s="2">
        <f>RSI!B2434</f>
        <v>15.28</v>
      </c>
      <c r="C2434" s="2">
        <f>RSI!I2434</f>
        <v>66.051078298692119</v>
      </c>
      <c r="D2434" s="2">
        <f>MACD!E2434</f>
        <v>-0.47397749335541839</v>
      </c>
      <c r="E2434" s="2">
        <f>MACD!F2434</f>
        <v>-0.29493259199156402</v>
      </c>
      <c r="F2434" s="2">
        <f>'Moving Avg'!D2434</f>
        <v>15.372399999999999</v>
      </c>
      <c r="G2434" s="2">
        <f>'Moving Avg'!F2434</f>
        <v>14.658950000000001</v>
      </c>
      <c r="H2434" s="2">
        <f>'Moving Avg'!G2434</f>
        <v>14.438219999999999</v>
      </c>
      <c r="I2434" s="2">
        <f>'Moving Avg'!H2434</f>
        <v>12.976629999999995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  <c r="M2434" s="7">
        <f t="shared" ref="M2434:M2497" si="380">IF(C2434&lt;30,50, IF(C2434&gt;70, 0, 25))</f>
        <v>25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50</v>
      </c>
      <c r="P2434" s="7">
        <f t="shared" ref="P2434:P2497" si="383">IF(L2434="confirmed bullish", 34, IF(L2434="bullish divergence",17, 0))+IF(J2434="bullish",33,IF(J2434="bearish",0,16.5))+IF(K2434="strong",33,IF(K2434="weak",0,16.5))</f>
        <v>67</v>
      </c>
      <c r="Q2434" s="8">
        <f t="shared" si="374"/>
        <v>61.3</v>
      </c>
      <c r="R2434" s="8">
        <f t="shared" si="375"/>
        <v>59.25</v>
      </c>
      <c r="S2434" s="8">
        <f t="shared" si="376"/>
        <v>61.400000000000006</v>
      </c>
      <c r="T2434" s="8">
        <f t="shared" si="377"/>
        <v>60.5</v>
      </c>
      <c r="U2434" s="7">
        <f t="shared" si="378"/>
        <v>60.65</v>
      </c>
      <c r="V2434" s="7">
        <f t="shared" si="379"/>
        <v>60.612499999999997</v>
      </c>
    </row>
    <row r="2435" spans="1:22" ht="13.5" x14ac:dyDescent="0.25">
      <c r="A2435" s="3">
        <f>RSI!A2435</f>
        <v>45551</v>
      </c>
      <c r="B2435" s="2">
        <f>RSI!B2435</f>
        <v>15.365</v>
      </c>
      <c r="C2435" s="2">
        <f>RSI!I2435</f>
        <v>67.610334448984261</v>
      </c>
      <c r="D2435" s="2">
        <f>MACD!E2435</f>
        <v>-0.48920164991302428</v>
      </c>
      <c r="E2435" s="2">
        <f>MACD!F2435</f>
        <v>-0.33378640357585609</v>
      </c>
      <c r="F2435" s="2">
        <f>'Moving Avg'!D2435</f>
        <v>15.428999999999998</v>
      </c>
      <c r="G2435" s="2">
        <f>'Moving Avg'!F2435</f>
        <v>14.7136</v>
      </c>
      <c r="H2435" s="2">
        <f>'Moving Avg'!G2435</f>
        <v>14.45914</v>
      </c>
      <c r="I2435" s="2">
        <f>'Moving Avg'!H2435</f>
        <v>13.003834999999992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  <c r="M2435" s="7">
        <f t="shared" si="380"/>
        <v>25</v>
      </c>
      <c r="N2435" s="7">
        <f t="shared" si="381"/>
        <v>100</v>
      </c>
      <c r="O2435" s="7">
        <f t="shared" si="382"/>
        <v>50</v>
      </c>
      <c r="P2435" s="7">
        <f t="shared" si="383"/>
        <v>67</v>
      </c>
      <c r="Q2435" s="8">
        <f t="shared" ref="Q2435:Q2498" si="384">0.35*M2435+N2435*0.35+O2435*0.15+P2435*0.15</f>
        <v>61.3</v>
      </c>
      <c r="R2435" s="8">
        <f t="shared" ref="R2435:R2498" si="385">M2435*0.2+N2435*0.2+O2435*0.35+P2435*0.25</f>
        <v>59.25</v>
      </c>
      <c r="S2435" s="8">
        <f t="shared" ref="S2435:S2498" si="386">M2435*0.15+N2435*0.15+O2435*0.25+P2435*0.45</f>
        <v>61.400000000000006</v>
      </c>
      <c r="T2435" s="8">
        <f t="shared" ref="T2435:T2498" si="387">0.25*SUM(M2435:P2435)</f>
        <v>60.5</v>
      </c>
      <c r="U2435" s="7">
        <f t="shared" ref="U2435:U2498" si="388">SUM(Q2435:S2435)/3</f>
        <v>60.65</v>
      </c>
      <c r="V2435" s="7">
        <f t="shared" ref="V2435:V2498" si="389">SUM(Q2435:T2435)/4</f>
        <v>60.612499999999997</v>
      </c>
    </row>
    <row r="2436" spans="1:22" ht="13.5" x14ac:dyDescent="0.25">
      <c r="A2436" s="3">
        <f>RSI!A2436</f>
        <v>45552</v>
      </c>
      <c r="B2436" s="2">
        <f>RSI!B2436</f>
        <v>15.911</v>
      </c>
      <c r="C2436" s="2">
        <f>RSI!I2436</f>
        <v>75.419990780937837</v>
      </c>
      <c r="D2436" s="2">
        <f>MACD!E2436</f>
        <v>-0.53907012983806624</v>
      </c>
      <c r="E2436" s="2">
        <f>MACD!F2436</f>
        <v>-0.37484314882829811</v>
      </c>
      <c r="F2436" s="2">
        <f>'Moving Avg'!D2436</f>
        <v>15.5024</v>
      </c>
      <c r="G2436" s="2">
        <f>'Moving Avg'!F2436</f>
        <v>14.79555</v>
      </c>
      <c r="H2436" s="2">
        <f>'Moving Avg'!G2436</f>
        <v>14.491919999999995</v>
      </c>
      <c r="I2436" s="2">
        <f>'Moving Avg'!H2436</f>
        <v>13.033769999999993</v>
      </c>
      <c r="J2436" s="5" t="str">
        <f>OBV!F2436</f>
        <v>BULLISH</v>
      </c>
      <c r="K2436" s="5" t="str">
        <f>OBV!G2436</f>
        <v>WEAK</v>
      </c>
      <c r="L2436" s="5" t="str">
        <f>OBV!H2436</f>
        <v>CONFIRMED BULLISH</v>
      </c>
      <c r="M2436" s="7">
        <f t="shared" si="380"/>
        <v>0</v>
      </c>
      <c r="N2436" s="7">
        <f t="shared" si="381"/>
        <v>100</v>
      </c>
      <c r="O2436" s="7">
        <f t="shared" si="382"/>
        <v>50</v>
      </c>
      <c r="P2436" s="7">
        <f t="shared" si="383"/>
        <v>67</v>
      </c>
      <c r="Q2436" s="8">
        <f t="shared" si="384"/>
        <v>52.55</v>
      </c>
      <c r="R2436" s="8">
        <f t="shared" si="385"/>
        <v>54.25</v>
      </c>
      <c r="S2436" s="8">
        <f t="shared" si="386"/>
        <v>57.650000000000006</v>
      </c>
      <c r="T2436" s="8">
        <f t="shared" si="387"/>
        <v>54.25</v>
      </c>
      <c r="U2436" s="7">
        <f t="shared" si="388"/>
        <v>54.816666666666663</v>
      </c>
      <c r="V2436" s="7">
        <f t="shared" si="389"/>
        <v>54.674999999999997</v>
      </c>
    </row>
    <row r="2437" spans="1:22" ht="13.5" x14ac:dyDescent="0.25">
      <c r="A2437" s="3">
        <f>RSI!A2437</f>
        <v>45553</v>
      </c>
      <c r="B2437" s="2">
        <f>RSI!B2437</f>
        <v>15.901999999999999</v>
      </c>
      <c r="C2437" s="2">
        <f>RSI!I2437</f>
        <v>75.09855693745736</v>
      </c>
      <c r="D2437" s="2">
        <f>MACD!E2437</f>
        <v>-0.55685802573560039</v>
      </c>
      <c r="E2437" s="2">
        <f>MACD!F2437</f>
        <v>-0.41124612420975859</v>
      </c>
      <c r="F2437" s="2">
        <f>'Moving Avg'!D2437</f>
        <v>15.5458</v>
      </c>
      <c r="G2437" s="2">
        <f>'Moving Avg'!F2437</f>
        <v>14.877049999999997</v>
      </c>
      <c r="H2437" s="2">
        <f>'Moving Avg'!G2437</f>
        <v>14.523579999999997</v>
      </c>
      <c r="I2437" s="2">
        <f>'Moving Avg'!H2437</f>
        <v>13.061519999999994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0</v>
      </c>
      <c r="N2437" s="7">
        <f t="shared" si="381"/>
        <v>100</v>
      </c>
      <c r="O2437" s="7">
        <f t="shared" si="382"/>
        <v>50</v>
      </c>
      <c r="P2437" s="7">
        <f t="shared" si="383"/>
        <v>83.5</v>
      </c>
      <c r="Q2437" s="8">
        <f t="shared" si="384"/>
        <v>55.024999999999999</v>
      </c>
      <c r="R2437" s="8">
        <f t="shared" si="385"/>
        <v>58.375</v>
      </c>
      <c r="S2437" s="8">
        <f t="shared" si="386"/>
        <v>65.075000000000003</v>
      </c>
      <c r="T2437" s="8">
        <f t="shared" si="387"/>
        <v>58.375</v>
      </c>
      <c r="U2437" s="7">
        <f t="shared" si="388"/>
        <v>59.491666666666674</v>
      </c>
      <c r="V2437" s="7">
        <f t="shared" si="389"/>
        <v>59.212500000000006</v>
      </c>
    </row>
    <row r="2438" spans="1:22" ht="13.5" x14ac:dyDescent="0.25">
      <c r="A2438" s="3">
        <f>RSI!A2438</f>
        <v>45554</v>
      </c>
      <c r="B2438" s="2">
        <f>RSI!B2438</f>
        <v>15.544</v>
      </c>
      <c r="C2438" s="2">
        <f>RSI!I2438</f>
        <v>63.50451356621609</v>
      </c>
      <c r="D2438" s="2">
        <f>MACD!E2438</f>
        <v>-0.49648263903725187</v>
      </c>
      <c r="E2438" s="2">
        <f>MACD!F2438</f>
        <v>-0.42829342717525731</v>
      </c>
      <c r="F2438" s="2">
        <f>'Moving Avg'!D2438</f>
        <v>15.600399999999999</v>
      </c>
      <c r="G2438" s="2">
        <f>'Moving Avg'!F2438</f>
        <v>14.940649999999996</v>
      </c>
      <c r="H2438" s="2">
        <f>'Moving Avg'!G2438</f>
        <v>14.546179999999998</v>
      </c>
      <c r="I2438" s="2">
        <f>'Moving Avg'!H2438</f>
        <v>13.087479999999994</v>
      </c>
      <c r="J2438" s="5" t="str">
        <f>OBV!F2438</f>
        <v>BULLISH</v>
      </c>
      <c r="K2438" s="5" t="str">
        <f>OBV!G2438</f>
        <v>NEUTRAL</v>
      </c>
      <c r="L2438" s="5" t="str">
        <f>OBV!H2438</f>
        <v>CONFIRMED BULLISH</v>
      </c>
      <c r="M2438" s="7">
        <f t="shared" si="380"/>
        <v>25</v>
      </c>
      <c r="N2438" s="7">
        <f t="shared" si="381"/>
        <v>100</v>
      </c>
      <c r="O2438" s="7">
        <f t="shared" si="382"/>
        <v>50</v>
      </c>
      <c r="P2438" s="7">
        <f t="shared" si="383"/>
        <v>83.5</v>
      </c>
      <c r="Q2438" s="8">
        <f t="shared" si="384"/>
        <v>63.774999999999999</v>
      </c>
      <c r="R2438" s="8">
        <f t="shared" si="385"/>
        <v>63.375</v>
      </c>
      <c r="S2438" s="8">
        <f t="shared" si="386"/>
        <v>68.825000000000003</v>
      </c>
      <c r="T2438" s="8">
        <f t="shared" si="387"/>
        <v>64.625</v>
      </c>
      <c r="U2438" s="7">
        <f t="shared" si="388"/>
        <v>65.325000000000003</v>
      </c>
      <c r="V2438" s="7">
        <f t="shared" si="389"/>
        <v>65.150000000000006</v>
      </c>
    </row>
    <row r="2439" spans="1:22" ht="13.5" x14ac:dyDescent="0.25">
      <c r="A2439" s="3">
        <f>RSI!A2439</f>
        <v>45555</v>
      </c>
      <c r="B2439" s="2">
        <f>RSI!B2439</f>
        <v>15.920999999999999</v>
      </c>
      <c r="C2439" s="2">
        <f>RSI!I2439</f>
        <v>68.942230521326422</v>
      </c>
      <c r="D2439" s="2">
        <f>MACD!E2439</f>
        <v>-0.47553345984011663</v>
      </c>
      <c r="E2439" s="2">
        <f>MACD!F2439</f>
        <v>-0.43774143370822921</v>
      </c>
      <c r="F2439" s="2">
        <f>'Moving Avg'!D2439</f>
        <v>15.7286</v>
      </c>
      <c r="G2439" s="2">
        <f>'Moving Avg'!F2439</f>
        <v>15.030150000000001</v>
      </c>
      <c r="H2439" s="2">
        <f>'Moving Avg'!G2439</f>
        <v>14.576319999999999</v>
      </c>
      <c r="I2439" s="2">
        <f>'Moving Avg'!H2439</f>
        <v>13.115194999999993</v>
      </c>
      <c r="J2439" s="5" t="str">
        <f>OBV!F2439</f>
        <v>BULLISH</v>
      </c>
      <c r="K2439" s="5" t="str">
        <f>OBV!G2439</f>
        <v>NEUTRAL</v>
      </c>
      <c r="L2439" s="5" t="str">
        <f>OBV!H2439</f>
        <v>CONFIRMED BULLISH</v>
      </c>
      <c r="M2439" s="7">
        <f t="shared" si="380"/>
        <v>25</v>
      </c>
      <c r="N2439" s="7">
        <f t="shared" si="381"/>
        <v>100</v>
      </c>
      <c r="O2439" s="7">
        <f t="shared" si="382"/>
        <v>50</v>
      </c>
      <c r="P2439" s="7">
        <f t="shared" si="383"/>
        <v>83.5</v>
      </c>
      <c r="Q2439" s="8">
        <f t="shared" si="384"/>
        <v>63.774999999999999</v>
      </c>
      <c r="R2439" s="8">
        <f t="shared" si="385"/>
        <v>63.375</v>
      </c>
      <c r="S2439" s="8">
        <f t="shared" si="386"/>
        <v>68.825000000000003</v>
      </c>
      <c r="T2439" s="8">
        <f t="shared" si="387"/>
        <v>64.625</v>
      </c>
      <c r="U2439" s="7">
        <f t="shared" si="388"/>
        <v>65.325000000000003</v>
      </c>
      <c r="V2439" s="7">
        <f t="shared" si="389"/>
        <v>65.150000000000006</v>
      </c>
    </row>
    <row r="2440" spans="1:22" ht="13.5" x14ac:dyDescent="0.25">
      <c r="A2440" s="3">
        <f>RSI!A2440</f>
        <v>45558</v>
      </c>
      <c r="B2440" s="2">
        <f>RSI!B2440</f>
        <v>15.920999999999999</v>
      </c>
      <c r="C2440" s="2">
        <f>RSI!I2440</f>
        <v>68.942230521326422</v>
      </c>
      <c r="D2440" s="2">
        <f>MACD!E2440</f>
        <v>-0.46198030280714519</v>
      </c>
      <c r="E2440" s="2">
        <f>MACD!F2440</f>
        <v>-0.44258920752801245</v>
      </c>
      <c r="F2440" s="2">
        <f>'Moving Avg'!D2440</f>
        <v>15.8398</v>
      </c>
      <c r="G2440" s="2">
        <f>'Moving Avg'!F2440</f>
        <v>15.119650000000002</v>
      </c>
      <c r="H2440" s="2">
        <f>'Moving Avg'!G2440</f>
        <v>14.606459999999997</v>
      </c>
      <c r="I2440" s="2">
        <f>'Moving Avg'!H2440</f>
        <v>13.142339999999992</v>
      </c>
      <c r="J2440" s="5" t="str">
        <f>OBV!F2440</f>
        <v>BEARISH</v>
      </c>
      <c r="K2440" s="5" t="str">
        <f>OBV!G2440</f>
        <v>NEUTRAL</v>
      </c>
      <c r="L2440" s="5" t="str">
        <f>OBV!H2440</f>
        <v>BEARISH DIVERGENCE</v>
      </c>
      <c r="M2440" s="7">
        <f t="shared" si="380"/>
        <v>25</v>
      </c>
      <c r="N2440" s="7">
        <f t="shared" si="381"/>
        <v>45</v>
      </c>
      <c r="O2440" s="7">
        <f t="shared" si="382"/>
        <v>50</v>
      </c>
      <c r="P2440" s="7">
        <f t="shared" si="383"/>
        <v>16.5</v>
      </c>
      <c r="Q2440" s="8">
        <f t="shared" si="384"/>
        <v>34.475000000000001</v>
      </c>
      <c r="R2440" s="8">
        <f t="shared" si="385"/>
        <v>35.625</v>
      </c>
      <c r="S2440" s="8">
        <f t="shared" si="386"/>
        <v>30.425000000000001</v>
      </c>
      <c r="T2440" s="8">
        <f t="shared" si="387"/>
        <v>34.125</v>
      </c>
      <c r="U2440" s="7">
        <f t="shared" si="388"/>
        <v>33.508333333333333</v>
      </c>
      <c r="V2440" s="7">
        <f t="shared" si="389"/>
        <v>33.662499999999994</v>
      </c>
    </row>
    <row r="2441" spans="1:22" ht="13.5" x14ac:dyDescent="0.25">
      <c r="A2441" s="3">
        <f>RSI!A2441</f>
        <v>45559</v>
      </c>
      <c r="B2441" s="2">
        <f>RSI!B2441</f>
        <v>15.920999999999999</v>
      </c>
      <c r="C2441" s="2">
        <f>RSI!I2441</f>
        <v>68.942230521326408</v>
      </c>
      <c r="D2441" s="2">
        <f>MACD!E2441</f>
        <v>-0.38458133017097396</v>
      </c>
      <c r="E2441" s="2">
        <f>MACD!F2441</f>
        <v>-0.43098763205660473</v>
      </c>
      <c r="F2441" s="2">
        <f>'Moving Avg'!D2441</f>
        <v>15.841800000000001</v>
      </c>
      <c r="G2441" s="2">
        <f>'Moving Avg'!F2441</f>
        <v>15.202100000000002</v>
      </c>
      <c r="H2441" s="2">
        <f>'Moving Avg'!G2441</f>
        <v>14.635659999999996</v>
      </c>
      <c r="I2441" s="2">
        <f>'Moving Avg'!H2441</f>
        <v>13.169134999999992</v>
      </c>
      <c r="J2441" s="5" t="str">
        <f>OBV!F2441</f>
        <v>BEARISH</v>
      </c>
      <c r="K2441" s="5" t="str">
        <f>OBV!G2441</f>
        <v>NEUTRAL</v>
      </c>
      <c r="L2441" s="5" t="str">
        <f>OBV!H2441</f>
        <v>BEARISH DIVERGENCE</v>
      </c>
      <c r="M2441" s="7">
        <f t="shared" si="380"/>
        <v>25</v>
      </c>
      <c r="N2441" s="7">
        <f t="shared" si="381"/>
        <v>0</v>
      </c>
      <c r="O2441" s="7">
        <f t="shared" si="382"/>
        <v>50</v>
      </c>
      <c r="P2441" s="7">
        <f t="shared" si="383"/>
        <v>16.5</v>
      </c>
      <c r="Q2441" s="8">
        <f t="shared" si="384"/>
        <v>18.725000000000001</v>
      </c>
      <c r="R2441" s="8">
        <f t="shared" si="385"/>
        <v>26.625</v>
      </c>
      <c r="S2441" s="8">
        <f t="shared" si="386"/>
        <v>23.675000000000001</v>
      </c>
      <c r="T2441" s="8">
        <f t="shared" si="387"/>
        <v>22.875</v>
      </c>
      <c r="U2441" s="7">
        <f t="shared" si="388"/>
        <v>23.008333333333336</v>
      </c>
      <c r="V2441" s="7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15.544</v>
      </c>
      <c r="C2442" s="2">
        <f>RSI!I2442</f>
        <v>58.125454160312373</v>
      </c>
      <c r="D2442" s="2">
        <f>MACD!E2442</f>
        <v>-0.27423647890137204</v>
      </c>
      <c r="E2442" s="2">
        <f>MACD!F2442</f>
        <v>-0.3996374014255582</v>
      </c>
      <c r="F2442" s="2">
        <f>'Moving Avg'!D2442</f>
        <v>15.770199999999999</v>
      </c>
      <c r="G2442" s="2">
        <f>'Moving Avg'!F2442</f>
        <v>15.265699999999999</v>
      </c>
      <c r="H2442" s="2">
        <f>'Moving Avg'!G2442</f>
        <v>14.660159999999998</v>
      </c>
      <c r="I2442" s="2">
        <f>'Moving Avg'!H2442</f>
        <v>13.19408999999999</v>
      </c>
      <c r="J2442" s="5" t="str">
        <f>OBV!F2442</f>
        <v>BEARISH</v>
      </c>
      <c r="K2442" s="5" t="str">
        <f>OBV!G2442</f>
        <v>NEUTRAL</v>
      </c>
      <c r="L2442" s="5" t="str">
        <f>OBV!H2442</f>
        <v>CONFIRMED BEARISH</v>
      </c>
      <c r="M2442" s="7">
        <f t="shared" si="380"/>
        <v>25</v>
      </c>
      <c r="N2442" s="7">
        <f t="shared" si="381"/>
        <v>0</v>
      </c>
      <c r="O2442" s="7">
        <f t="shared" si="382"/>
        <v>50</v>
      </c>
      <c r="P2442" s="7">
        <f t="shared" si="383"/>
        <v>16.5</v>
      </c>
      <c r="Q2442" s="8">
        <f t="shared" si="384"/>
        <v>18.725000000000001</v>
      </c>
      <c r="R2442" s="8">
        <f t="shared" si="385"/>
        <v>26.625</v>
      </c>
      <c r="S2442" s="8">
        <f t="shared" si="386"/>
        <v>23.675000000000001</v>
      </c>
      <c r="T2442" s="8">
        <f t="shared" si="387"/>
        <v>22.875</v>
      </c>
      <c r="U2442" s="7">
        <f t="shared" si="388"/>
        <v>23.008333333333336</v>
      </c>
      <c r="V2442" s="7">
        <f t="shared" si="389"/>
        <v>22.975000000000001</v>
      </c>
    </row>
    <row r="2443" spans="1:22" ht="13.5" x14ac:dyDescent="0.25">
      <c r="A2443" s="3">
        <f>RSI!A2443</f>
        <v>45561</v>
      </c>
      <c r="B2443" s="2">
        <f>RSI!B2443</f>
        <v>15.525</v>
      </c>
      <c r="C2443" s="2">
        <f>RSI!I2443</f>
        <v>57.63466694356967</v>
      </c>
      <c r="D2443" s="2">
        <f>MACD!E2443</f>
        <v>-0.24533682073970198</v>
      </c>
      <c r="E2443" s="2">
        <f>MACD!F2443</f>
        <v>-0.36877728528838699</v>
      </c>
      <c r="F2443" s="2">
        <f>'Moving Avg'!D2443</f>
        <v>15.766400000000001</v>
      </c>
      <c r="G2443" s="2">
        <f>'Moving Avg'!F2443</f>
        <v>15.327849999999998</v>
      </c>
      <c r="H2443" s="2">
        <f>'Moving Avg'!G2443</f>
        <v>14.684279999999996</v>
      </c>
      <c r="I2443" s="2">
        <f>'Moving Avg'!H2443</f>
        <v>13.218774999999992</v>
      </c>
      <c r="J2443" s="5" t="str">
        <f>OBV!F2443</f>
        <v>BEARISH</v>
      </c>
      <c r="K2443" s="5" t="str">
        <f>OBV!G2443</f>
        <v>NEUTRAL</v>
      </c>
      <c r="L2443" s="5" t="str">
        <f>OBV!H2443</f>
        <v>CONFIRMED BEARISH</v>
      </c>
      <c r="M2443" s="7">
        <f t="shared" si="380"/>
        <v>25</v>
      </c>
      <c r="N2443" s="7">
        <f t="shared" si="381"/>
        <v>0</v>
      </c>
      <c r="O2443" s="7">
        <f t="shared" si="382"/>
        <v>50</v>
      </c>
      <c r="P2443" s="7">
        <f t="shared" si="383"/>
        <v>16.5</v>
      </c>
      <c r="Q2443" s="8">
        <f t="shared" si="384"/>
        <v>18.725000000000001</v>
      </c>
      <c r="R2443" s="8">
        <f t="shared" si="385"/>
        <v>26.625</v>
      </c>
      <c r="S2443" s="8">
        <f t="shared" si="386"/>
        <v>23.675000000000001</v>
      </c>
      <c r="T2443" s="8">
        <f t="shared" si="387"/>
        <v>22.875</v>
      </c>
      <c r="U2443" s="7">
        <f t="shared" si="388"/>
        <v>23.008333333333336</v>
      </c>
      <c r="V2443" s="7">
        <f t="shared" si="389"/>
        <v>22.975000000000001</v>
      </c>
    </row>
    <row r="2444" spans="1:22" ht="13.5" x14ac:dyDescent="0.25">
      <c r="A2444" s="3">
        <f>RSI!A2444</f>
        <v>45562</v>
      </c>
      <c r="B2444" s="2">
        <f>RSI!B2444</f>
        <v>15.544</v>
      </c>
      <c r="C2444" s="2">
        <f>RSI!I2444</f>
        <v>58.01642741521016</v>
      </c>
      <c r="D2444" s="2">
        <f>MACD!E2444</f>
        <v>-0.22281615613167283</v>
      </c>
      <c r="E2444" s="2">
        <f>MACD!F2444</f>
        <v>-0.3395850594570442</v>
      </c>
      <c r="F2444" s="2">
        <f>'Moving Avg'!D2444</f>
        <v>15.690999999999999</v>
      </c>
      <c r="G2444" s="2">
        <f>'Moving Avg'!F2444</f>
        <v>15.388599999999997</v>
      </c>
      <c r="H2444" s="2">
        <f>'Moving Avg'!G2444</f>
        <v>14.708779999999997</v>
      </c>
      <c r="I2444" s="2">
        <f>'Moving Avg'!H2444</f>
        <v>13.241194999999991</v>
      </c>
      <c r="J2444" s="5" t="str">
        <f>OBV!F2444</f>
        <v>BEARISH</v>
      </c>
      <c r="K2444" s="5" t="str">
        <f>OBV!G2444</f>
        <v>NEUTRAL</v>
      </c>
      <c r="L2444" s="5" t="str">
        <f>OBV!H2444</f>
        <v>CONFIRMED BEARISH</v>
      </c>
      <c r="M2444" s="7">
        <f t="shared" si="380"/>
        <v>25</v>
      </c>
      <c r="N2444" s="7">
        <f t="shared" si="381"/>
        <v>0</v>
      </c>
      <c r="O2444" s="7">
        <f t="shared" si="382"/>
        <v>50</v>
      </c>
      <c r="P2444" s="7">
        <f t="shared" si="383"/>
        <v>16.5</v>
      </c>
      <c r="Q2444" s="8">
        <f t="shared" si="384"/>
        <v>18.725000000000001</v>
      </c>
      <c r="R2444" s="8">
        <f t="shared" si="385"/>
        <v>26.625</v>
      </c>
      <c r="S2444" s="8">
        <f t="shared" si="386"/>
        <v>23.675000000000001</v>
      </c>
      <c r="T2444" s="8">
        <f t="shared" si="387"/>
        <v>22.875</v>
      </c>
      <c r="U2444" s="7">
        <f t="shared" si="388"/>
        <v>23.008333333333336</v>
      </c>
      <c r="V2444" s="7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15.920999999999999</v>
      </c>
      <c r="C2445" s="2">
        <f>RSI!I2445</f>
        <v>64.79524689897238</v>
      </c>
      <c r="D2445" s="2">
        <f>MACD!E2445</f>
        <v>-0.22049009518656071</v>
      </c>
      <c r="E2445" s="2">
        <f>MACD!F2445</f>
        <v>-0.31576606660294754</v>
      </c>
      <c r="F2445" s="2">
        <f>'Moving Avg'!D2445</f>
        <v>15.691000000000003</v>
      </c>
      <c r="G2445" s="2">
        <f>'Moving Avg'!F2445</f>
        <v>15.461599999999995</v>
      </c>
      <c r="H2445" s="2">
        <f>'Moving Avg'!G2445</f>
        <v>14.740819999999996</v>
      </c>
      <c r="I2445" s="2">
        <f>'Moving Avg'!H2445</f>
        <v>13.263049999999991</v>
      </c>
      <c r="J2445" s="5" t="str">
        <f>OBV!F2445</f>
        <v>BULLISH</v>
      </c>
      <c r="K2445" s="5" t="str">
        <f>OBV!G2445</f>
        <v>NEUTRAL</v>
      </c>
      <c r="L2445" s="5" t="str">
        <f>OBV!H2445</f>
        <v>NEUTRAL</v>
      </c>
      <c r="M2445" s="7">
        <f t="shared" si="380"/>
        <v>25</v>
      </c>
      <c r="N2445" s="7">
        <f t="shared" si="381"/>
        <v>0</v>
      </c>
      <c r="O2445" s="7">
        <f t="shared" si="382"/>
        <v>50</v>
      </c>
      <c r="P2445" s="7">
        <f t="shared" si="383"/>
        <v>49.5</v>
      </c>
      <c r="Q2445" s="8">
        <f t="shared" si="384"/>
        <v>23.675000000000001</v>
      </c>
      <c r="R2445" s="8">
        <f t="shared" si="385"/>
        <v>34.875</v>
      </c>
      <c r="S2445" s="8">
        <f t="shared" si="386"/>
        <v>38.525000000000006</v>
      </c>
      <c r="T2445" s="8">
        <f t="shared" si="387"/>
        <v>31.125</v>
      </c>
      <c r="U2445" s="7">
        <f t="shared" si="388"/>
        <v>32.358333333333334</v>
      </c>
      <c r="V2445" s="7">
        <f t="shared" si="389"/>
        <v>32.049999999999997</v>
      </c>
    </row>
    <row r="2446" spans="1:22" ht="13.5" x14ac:dyDescent="0.25">
      <c r="A2446" s="3">
        <f>RSI!A2446</f>
        <v>45566</v>
      </c>
      <c r="B2446" s="2">
        <f>RSI!B2446</f>
        <v>15.544</v>
      </c>
      <c r="C2446" s="2">
        <f>RSI!I2446</f>
        <v>55.197321611388354</v>
      </c>
      <c r="D2446" s="2">
        <f>MACD!E2446</f>
        <v>-0.11056523153797926</v>
      </c>
      <c r="E2446" s="2">
        <f>MACD!F2446</f>
        <v>-0.27472589958995391</v>
      </c>
      <c r="F2446" s="2">
        <f>'Moving Avg'!D2446</f>
        <v>15.615600000000001</v>
      </c>
      <c r="G2446" s="2">
        <f>'Moving Avg'!F2446</f>
        <v>15.513399999999999</v>
      </c>
      <c r="H2446" s="2">
        <f>'Moving Avg'!G2446</f>
        <v>14.765319999999997</v>
      </c>
      <c r="I2446" s="2">
        <f>'Moving Avg'!H2446</f>
        <v>13.282624999999991</v>
      </c>
      <c r="J2446" s="5" t="str">
        <f>OBV!F2446</f>
        <v>BEARISH</v>
      </c>
      <c r="K2446" s="5" t="str">
        <f>OBV!G2446</f>
        <v>NEUTRAL</v>
      </c>
      <c r="L2446" s="5" t="str">
        <f>OBV!H2446</f>
        <v>CONFIRMED BEARISH</v>
      </c>
      <c r="M2446" s="7">
        <f t="shared" si="380"/>
        <v>25</v>
      </c>
      <c r="N2446" s="7">
        <f t="shared" si="381"/>
        <v>0</v>
      </c>
      <c r="O2446" s="7">
        <f t="shared" si="382"/>
        <v>50</v>
      </c>
      <c r="P2446" s="7">
        <f t="shared" si="383"/>
        <v>16.5</v>
      </c>
      <c r="Q2446" s="8">
        <f t="shared" si="384"/>
        <v>18.725000000000001</v>
      </c>
      <c r="R2446" s="8">
        <f t="shared" si="385"/>
        <v>26.625</v>
      </c>
      <c r="S2446" s="8">
        <f t="shared" si="386"/>
        <v>23.675000000000001</v>
      </c>
      <c r="T2446" s="8">
        <f t="shared" si="387"/>
        <v>22.875</v>
      </c>
      <c r="U2446" s="7">
        <f t="shared" si="388"/>
        <v>23.008333333333336</v>
      </c>
      <c r="V2446" s="7">
        <f t="shared" si="389"/>
        <v>22.975000000000001</v>
      </c>
    </row>
    <row r="2447" spans="1:22" ht="13.5" x14ac:dyDescent="0.25">
      <c r="A2447" s="3">
        <f>RSI!A2447</f>
        <v>45567</v>
      </c>
      <c r="B2447" s="2">
        <f>RSI!B2447</f>
        <v>15.920999999999999</v>
      </c>
      <c r="C2447" s="2">
        <f>RSI!I2447</f>
        <v>61.361058844200706</v>
      </c>
      <c r="D2447" s="2">
        <f>MACD!E2447</f>
        <v>-4.8309965357034912E-2</v>
      </c>
      <c r="E2447" s="2">
        <f>MACD!F2447</f>
        <v>-0.22944271274337011</v>
      </c>
      <c r="F2447" s="2">
        <f>'Moving Avg'!D2447</f>
        <v>15.691000000000003</v>
      </c>
      <c r="G2447" s="2">
        <f>'Moving Avg'!F2447</f>
        <v>15.574149999999998</v>
      </c>
      <c r="H2447" s="2">
        <f>'Moving Avg'!G2447</f>
        <v>14.79848</v>
      </c>
      <c r="I2447" s="2">
        <f>'Moving Avg'!H2447</f>
        <v>13.30399999999999</v>
      </c>
      <c r="J2447" s="5" t="str">
        <f>OBV!F2447</f>
        <v>BULLISH</v>
      </c>
      <c r="K2447" s="5" t="str">
        <f>OBV!G2447</f>
        <v>NEUTRAL</v>
      </c>
      <c r="L2447" s="5" t="str">
        <f>OBV!H2447</f>
        <v>CONFIRMED BULLISH</v>
      </c>
      <c r="M2447" s="7">
        <f t="shared" si="380"/>
        <v>25</v>
      </c>
      <c r="N2447" s="7">
        <f t="shared" si="381"/>
        <v>0</v>
      </c>
      <c r="O2447" s="7">
        <f t="shared" si="382"/>
        <v>50</v>
      </c>
      <c r="P2447" s="7">
        <f t="shared" si="383"/>
        <v>83.5</v>
      </c>
      <c r="Q2447" s="8">
        <f t="shared" si="384"/>
        <v>28.774999999999999</v>
      </c>
      <c r="R2447" s="8">
        <f t="shared" si="385"/>
        <v>43.375</v>
      </c>
      <c r="S2447" s="8">
        <f t="shared" si="386"/>
        <v>53.825000000000003</v>
      </c>
      <c r="T2447" s="8">
        <f t="shared" si="387"/>
        <v>39.625</v>
      </c>
      <c r="U2447" s="7">
        <f t="shared" si="388"/>
        <v>41.991666666666667</v>
      </c>
      <c r="V2447" s="7">
        <f t="shared" si="389"/>
        <v>41.400000000000006</v>
      </c>
    </row>
    <row r="2448" spans="1:22" ht="13.5" x14ac:dyDescent="0.25">
      <c r="A2448" s="3">
        <f>RSI!A2448</f>
        <v>45568</v>
      </c>
      <c r="B2448" s="2">
        <f>RSI!B2448</f>
        <v>15.874000000000001</v>
      </c>
      <c r="C2448" s="2">
        <f>RSI!I2448</f>
        <v>60.248236923847664</v>
      </c>
      <c r="D2448" s="2">
        <f>MACD!E2448</f>
        <v>-5.0795896806640428E-2</v>
      </c>
      <c r="E2448" s="2">
        <f>MACD!F2448</f>
        <v>-0.19371334955602421</v>
      </c>
      <c r="F2448" s="2">
        <f>'Moving Avg'!D2448</f>
        <v>15.7608</v>
      </c>
      <c r="G2448" s="2">
        <f>'Moving Avg'!F2448</f>
        <v>15.614650000000001</v>
      </c>
      <c r="H2448" s="2">
        <f>'Moving Avg'!G2448</f>
        <v>14.826739999999999</v>
      </c>
      <c r="I2448" s="2">
        <f>'Moving Avg'!H2448</f>
        <v>13.324964999999988</v>
      </c>
      <c r="J2448" s="5" t="str">
        <f>OBV!F2448</f>
        <v>BULLISH</v>
      </c>
      <c r="K2448" s="5" t="str">
        <f>OBV!G2448</f>
        <v>NEUTRAL</v>
      </c>
      <c r="L2448" s="5" t="str">
        <f>OBV!H2448</f>
        <v>CONFIRMED BULLISH</v>
      </c>
      <c r="M2448" s="7">
        <f t="shared" si="380"/>
        <v>25</v>
      </c>
      <c r="N2448" s="7">
        <f t="shared" si="381"/>
        <v>0</v>
      </c>
      <c r="O2448" s="7">
        <f t="shared" si="382"/>
        <v>50</v>
      </c>
      <c r="P2448" s="7">
        <f t="shared" si="383"/>
        <v>83.5</v>
      </c>
      <c r="Q2448" s="8">
        <f t="shared" si="384"/>
        <v>28.774999999999999</v>
      </c>
      <c r="R2448" s="8">
        <f t="shared" si="385"/>
        <v>43.375</v>
      </c>
      <c r="S2448" s="8">
        <f t="shared" si="386"/>
        <v>53.825000000000003</v>
      </c>
      <c r="T2448" s="8">
        <f t="shared" si="387"/>
        <v>39.625</v>
      </c>
      <c r="U2448" s="7">
        <f t="shared" si="388"/>
        <v>41.991666666666667</v>
      </c>
      <c r="V2448" s="7">
        <f t="shared" si="389"/>
        <v>41.400000000000006</v>
      </c>
    </row>
    <row r="2449" spans="1:22" ht="13.5" x14ac:dyDescent="0.25">
      <c r="A2449" s="3">
        <f>RSI!A2449</f>
        <v>45569</v>
      </c>
      <c r="B2449" s="2">
        <f>RSI!B2449</f>
        <v>15.874000000000001</v>
      </c>
      <c r="C2449" s="2">
        <f>RSI!I2449</f>
        <v>60.248236923847664</v>
      </c>
      <c r="D2449" s="2">
        <f>MACD!E2449</f>
        <v>2.0746229614054812E-3</v>
      </c>
      <c r="E2449" s="2">
        <f>MACD!F2449</f>
        <v>-0.15455575505253827</v>
      </c>
      <c r="F2449" s="2">
        <f>'Moving Avg'!D2449</f>
        <v>15.8268</v>
      </c>
      <c r="G2449" s="2">
        <f>'Moving Avg'!F2449</f>
        <v>15.654700000000002</v>
      </c>
      <c r="H2449" s="2">
        <f>'Moving Avg'!G2449</f>
        <v>14.855000000000002</v>
      </c>
      <c r="I2449" s="2">
        <f>'Moving Avg'!H2449</f>
        <v>13.345404999999989</v>
      </c>
      <c r="J2449" s="5" t="str">
        <f>OBV!F2449</f>
        <v>BULLISH</v>
      </c>
      <c r="K2449" s="5" t="str">
        <f>OBV!G2449</f>
        <v>NEUTRAL</v>
      </c>
      <c r="L2449" s="5" t="str">
        <f>OBV!H2449</f>
        <v>CONFIRMED BULLISH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83.5</v>
      </c>
      <c r="Q2449" s="8">
        <f t="shared" si="384"/>
        <v>28.774999999999999</v>
      </c>
      <c r="R2449" s="8">
        <f t="shared" si="385"/>
        <v>43.375</v>
      </c>
      <c r="S2449" s="8">
        <f t="shared" si="386"/>
        <v>53.825000000000003</v>
      </c>
      <c r="T2449" s="8">
        <f t="shared" si="387"/>
        <v>39.625</v>
      </c>
      <c r="U2449" s="7">
        <f t="shared" si="388"/>
        <v>41.991666666666667</v>
      </c>
      <c r="V2449" s="7">
        <f t="shared" si="389"/>
        <v>41.400000000000006</v>
      </c>
    </row>
    <row r="2450" spans="1:22" ht="13.5" x14ac:dyDescent="0.25">
      <c r="A2450" s="3">
        <f>RSI!A2450</f>
        <v>45572</v>
      </c>
      <c r="B2450" s="2">
        <f>RSI!B2450</f>
        <v>15.544</v>
      </c>
      <c r="C2450" s="2">
        <f>RSI!I2450</f>
        <v>52.495728571001145</v>
      </c>
      <c r="D2450" s="2">
        <f>MACD!E2450</f>
        <v>6.845380941259549E-2</v>
      </c>
      <c r="E2450" s="2">
        <f>MACD!F2450</f>
        <v>-0.10995384215951153</v>
      </c>
      <c r="F2450" s="2">
        <f>'Moving Avg'!D2450</f>
        <v>15.7514</v>
      </c>
      <c r="G2450" s="2">
        <f>'Moving Avg'!F2450</f>
        <v>15.677800000000001</v>
      </c>
      <c r="H2450" s="2">
        <f>'Moving Avg'!G2450</f>
        <v>14.882120000000002</v>
      </c>
      <c r="I2450" s="2">
        <f>'Moving Avg'!H2450</f>
        <v>13.364764999999988</v>
      </c>
      <c r="J2450" s="5" t="str">
        <f>OBV!F2450</f>
        <v>BEARISH</v>
      </c>
      <c r="K2450" s="5" t="str">
        <f>OBV!G2450</f>
        <v>STRONG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33</v>
      </c>
      <c r="Q2450" s="8">
        <f t="shared" si="384"/>
        <v>21.2</v>
      </c>
      <c r="R2450" s="8">
        <f t="shared" si="385"/>
        <v>30.75</v>
      </c>
      <c r="S2450" s="8">
        <f t="shared" si="386"/>
        <v>31.1</v>
      </c>
      <c r="T2450" s="8">
        <f t="shared" si="387"/>
        <v>27</v>
      </c>
      <c r="U2450" s="7">
        <f t="shared" si="388"/>
        <v>27.683333333333337</v>
      </c>
      <c r="V2450" s="7">
        <f t="shared" si="389"/>
        <v>27.512500000000003</v>
      </c>
    </row>
    <row r="2451" spans="1:22" ht="13.5" x14ac:dyDescent="0.25">
      <c r="A2451" s="3">
        <f>RSI!A2451</f>
        <v>45573</v>
      </c>
      <c r="B2451" s="2">
        <f>RSI!B2451</f>
        <v>15.554</v>
      </c>
      <c r="C2451" s="2">
        <f>RSI!I2451</f>
        <v>52.694375303505524</v>
      </c>
      <c r="D2451" s="2">
        <f>MACD!E2451</f>
        <v>0.12323574968731776</v>
      </c>
      <c r="E2451" s="2">
        <f>MACD!F2451</f>
        <v>-6.3315923790145667E-2</v>
      </c>
      <c r="F2451" s="2">
        <f>'Moving Avg'!D2451</f>
        <v>15.753400000000003</v>
      </c>
      <c r="G2451" s="2">
        <f>'Moving Avg'!F2451</f>
        <v>15.678299999999998</v>
      </c>
      <c r="H2451" s="2">
        <f>'Moving Avg'!G2451</f>
        <v>14.91058</v>
      </c>
      <c r="I2451" s="2">
        <f>'Moving Avg'!H2451</f>
        <v>13.384389999999987</v>
      </c>
      <c r="J2451" s="5" t="str">
        <f>OBV!F2451</f>
        <v>BULLISH</v>
      </c>
      <c r="K2451" s="5" t="str">
        <f>OBV!G2451</f>
        <v>NEUTRAL</v>
      </c>
      <c r="L2451" s="5" t="str">
        <f>OBV!H2451</f>
        <v>CONFIRMED BULLISH</v>
      </c>
      <c r="M2451" s="7">
        <f t="shared" si="380"/>
        <v>25</v>
      </c>
      <c r="N2451" s="7">
        <f t="shared" si="381"/>
        <v>0</v>
      </c>
      <c r="O2451" s="7">
        <f t="shared" si="382"/>
        <v>50</v>
      </c>
      <c r="P2451" s="7">
        <f t="shared" si="383"/>
        <v>83.5</v>
      </c>
      <c r="Q2451" s="8">
        <f t="shared" si="384"/>
        <v>28.774999999999999</v>
      </c>
      <c r="R2451" s="8">
        <f t="shared" si="385"/>
        <v>43.375</v>
      </c>
      <c r="S2451" s="8">
        <f t="shared" si="386"/>
        <v>53.825000000000003</v>
      </c>
      <c r="T2451" s="8">
        <f t="shared" si="387"/>
        <v>39.625</v>
      </c>
      <c r="U2451" s="7">
        <f t="shared" si="388"/>
        <v>41.991666666666667</v>
      </c>
      <c r="V2451" s="7">
        <f t="shared" si="389"/>
        <v>41.400000000000006</v>
      </c>
    </row>
    <row r="2452" spans="1:22" ht="13.5" x14ac:dyDescent="0.25">
      <c r="A2452" s="3">
        <f>RSI!A2452</f>
        <v>45574</v>
      </c>
      <c r="B2452" s="2">
        <f>RSI!B2452</f>
        <v>15.874000000000001</v>
      </c>
      <c r="C2452" s="2">
        <f>RSI!I2452</f>
        <v>58.652776922919792</v>
      </c>
      <c r="D2452" s="2">
        <f>MACD!E2452</f>
        <v>8.7230309735176093E-2</v>
      </c>
      <c r="E2452" s="2">
        <f>MACD!F2452</f>
        <v>-3.3206677085081314E-2</v>
      </c>
      <c r="F2452" s="2">
        <f>'Moving Avg'!D2452</f>
        <v>15.744</v>
      </c>
      <c r="G2452" s="2">
        <f>'Moving Avg'!F2452</f>
        <v>15.687749999999999</v>
      </c>
      <c r="H2452" s="2">
        <f>'Moving Avg'!G2452</f>
        <v>14.944300000000004</v>
      </c>
      <c r="I2452" s="2">
        <f>'Moving Avg'!H2452</f>
        <v>13.406929999999987</v>
      </c>
      <c r="J2452" s="5" t="str">
        <f>OBV!F2452</f>
        <v>BULLISH</v>
      </c>
      <c r="K2452" s="5" t="str">
        <f>OBV!G2452</f>
        <v>NEUTRAL</v>
      </c>
      <c r="L2452" s="5" t="str">
        <f>OBV!H2452</f>
        <v>BULLISH DIVERGENCE</v>
      </c>
      <c r="M2452" s="7">
        <f t="shared" si="380"/>
        <v>25</v>
      </c>
      <c r="N2452" s="7">
        <f t="shared" si="381"/>
        <v>0</v>
      </c>
      <c r="O2452" s="7">
        <f t="shared" si="382"/>
        <v>50</v>
      </c>
      <c r="P2452" s="7">
        <f t="shared" si="383"/>
        <v>66.5</v>
      </c>
      <c r="Q2452" s="8">
        <f t="shared" si="384"/>
        <v>26.225000000000001</v>
      </c>
      <c r="R2452" s="8">
        <f t="shared" si="385"/>
        <v>39.125</v>
      </c>
      <c r="S2452" s="8">
        <f t="shared" si="386"/>
        <v>46.174999999999997</v>
      </c>
      <c r="T2452" s="8">
        <f t="shared" si="387"/>
        <v>35.375</v>
      </c>
      <c r="U2452" s="7">
        <f t="shared" si="388"/>
        <v>37.174999999999997</v>
      </c>
      <c r="V2452" s="7">
        <f t="shared" si="389"/>
        <v>36.724999999999994</v>
      </c>
    </row>
    <row r="2453" spans="1:22" ht="13.5" x14ac:dyDescent="0.25">
      <c r="A2453" s="3">
        <f>RSI!A2453</f>
        <v>45575</v>
      </c>
      <c r="B2453" s="2">
        <f>RSI!B2453</f>
        <v>15.874000000000001</v>
      </c>
      <c r="C2453" s="2">
        <f>RSI!I2453</f>
        <v>58.652776922919792</v>
      </c>
      <c r="D2453" s="2">
        <f>MACD!E2453</f>
        <v>5.1343081171705052E-2</v>
      </c>
      <c r="E2453" s="2">
        <f>MACD!F2453</f>
        <v>-1.6296725433724041E-2</v>
      </c>
      <c r="F2453" s="2">
        <f>'Moving Avg'!D2453</f>
        <v>15.744</v>
      </c>
      <c r="G2453" s="2">
        <f>'Moving Avg'!F2453</f>
        <v>15.7179</v>
      </c>
      <c r="H2453" s="2">
        <f>'Moving Avg'!G2453</f>
        <v>14.978020000000004</v>
      </c>
      <c r="I2453" s="2">
        <f>'Moving Avg'!H2453</f>
        <v>13.429469999999986</v>
      </c>
      <c r="J2453" s="5" t="str">
        <f>OBV!F2453</f>
        <v>BULLISH</v>
      </c>
      <c r="K2453" s="5" t="str">
        <f>OBV!G2453</f>
        <v>NEUTRAL</v>
      </c>
      <c r="L2453" s="5" t="str">
        <f>OBV!H2453</f>
        <v>NEUTRAL</v>
      </c>
      <c r="M2453" s="7">
        <f t="shared" si="380"/>
        <v>25</v>
      </c>
      <c r="N2453" s="7">
        <f t="shared" si="381"/>
        <v>0</v>
      </c>
      <c r="O2453" s="7">
        <f t="shared" si="382"/>
        <v>50</v>
      </c>
      <c r="P2453" s="7">
        <f t="shared" si="383"/>
        <v>49.5</v>
      </c>
      <c r="Q2453" s="8">
        <f t="shared" si="384"/>
        <v>23.675000000000001</v>
      </c>
      <c r="R2453" s="8">
        <f t="shared" si="385"/>
        <v>34.875</v>
      </c>
      <c r="S2453" s="8">
        <f t="shared" si="386"/>
        <v>38.525000000000006</v>
      </c>
      <c r="T2453" s="8">
        <f t="shared" si="387"/>
        <v>31.125</v>
      </c>
      <c r="U2453" s="7">
        <f t="shared" si="388"/>
        <v>32.358333333333334</v>
      </c>
      <c r="V2453" s="7">
        <f t="shared" si="389"/>
        <v>32.049999999999997</v>
      </c>
    </row>
    <row r="2454" spans="1:22" ht="13.5" x14ac:dyDescent="0.25">
      <c r="A2454" s="3">
        <f>RSI!A2454</f>
        <v>45576</v>
      </c>
      <c r="B2454" s="2">
        <f>RSI!B2454</f>
        <v>15.544</v>
      </c>
      <c r="C2454" s="2">
        <f>RSI!I2454</f>
        <v>50.973892697898613</v>
      </c>
      <c r="D2454" s="2">
        <f>MACD!E2454</f>
        <v>4.6031513708335581E-2</v>
      </c>
      <c r="E2454" s="2">
        <f>MACD!F2454</f>
        <v>-3.8310776053121168E-3</v>
      </c>
      <c r="F2454" s="2">
        <f>'Moving Avg'!D2454</f>
        <v>15.678000000000001</v>
      </c>
      <c r="G2454" s="2">
        <f>'Moving Avg'!F2454</f>
        <v>15.731100000000001</v>
      </c>
      <c r="H2454" s="2">
        <f>'Moving Avg'!G2454</f>
        <v>15.001580000000001</v>
      </c>
      <c r="I2454" s="2">
        <f>'Moving Avg'!H2454</f>
        <v>13.450359999999984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  <c r="M2454" s="7">
        <f t="shared" si="380"/>
        <v>25</v>
      </c>
      <c r="N2454" s="7">
        <f t="shared" si="381"/>
        <v>0</v>
      </c>
      <c r="O2454" s="7">
        <f t="shared" si="382"/>
        <v>50</v>
      </c>
      <c r="P2454" s="7">
        <f t="shared" si="383"/>
        <v>66.5</v>
      </c>
      <c r="Q2454" s="8">
        <f t="shared" si="384"/>
        <v>26.225000000000001</v>
      </c>
      <c r="R2454" s="8">
        <f t="shared" si="385"/>
        <v>39.125</v>
      </c>
      <c r="S2454" s="8">
        <f t="shared" si="386"/>
        <v>46.174999999999997</v>
      </c>
      <c r="T2454" s="8">
        <f t="shared" si="387"/>
        <v>35.375</v>
      </c>
      <c r="U2454" s="7">
        <f t="shared" si="388"/>
        <v>37.174999999999997</v>
      </c>
      <c r="V2454" s="7">
        <f t="shared" si="389"/>
        <v>36.724999999999994</v>
      </c>
    </row>
    <row r="2455" spans="1:22" ht="13.5" x14ac:dyDescent="0.25">
      <c r="A2455" s="3">
        <f>RSI!A2455</f>
        <v>45579</v>
      </c>
      <c r="B2455" s="2">
        <f>RSI!B2455</f>
        <v>15.874000000000001</v>
      </c>
      <c r="C2455" s="2">
        <f>RSI!I2455</f>
        <v>57.032029371794415</v>
      </c>
      <c r="D2455" s="2">
        <f>MACD!E2455</f>
        <v>7.4901009129249019E-2</v>
      </c>
      <c r="E2455" s="2">
        <f>MACD!F2455</f>
        <v>1.191533974160011E-2</v>
      </c>
      <c r="F2455" s="2">
        <f>'Moving Avg'!D2455</f>
        <v>15.744</v>
      </c>
      <c r="G2455" s="2">
        <f>'Moving Avg'!F2455</f>
        <v>15.756550000000001</v>
      </c>
      <c r="H2455" s="2">
        <f>'Moving Avg'!G2455</f>
        <v>15.037380000000001</v>
      </c>
      <c r="I2455" s="2">
        <f>'Moving Avg'!H2455</f>
        <v>13.472899999999983</v>
      </c>
      <c r="J2455" s="5" t="str">
        <f>OBV!F2455</f>
        <v>BULLISH</v>
      </c>
      <c r="K2455" s="5" t="str">
        <f>OBV!G2455</f>
        <v>WEAK</v>
      </c>
      <c r="L2455" s="5" t="str">
        <f>OBV!H2455</f>
        <v>CONFIRMED BULLISH</v>
      </c>
      <c r="M2455" s="7">
        <f t="shared" si="380"/>
        <v>25</v>
      </c>
      <c r="N2455" s="7">
        <f t="shared" si="381"/>
        <v>0</v>
      </c>
      <c r="O2455" s="7">
        <f t="shared" si="382"/>
        <v>50</v>
      </c>
      <c r="P2455" s="7">
        <f t="shared" si="383"/>
        <v>67</v>
      </c>
      <c r="Q2455" s="8">
        <f t="shared" si="384"/>
        <v>26.299999999999997</v>
      </c>
      <c r="R2455" s="8">
        <f t="shared" si="385"/>
        <v>39.25</v>
      </c>
      <c r="S2455" s="8">
        <f t="shared" si="386"/>
        <v>46.400000000000006</v>
      </c>
      <c r="T2455" s="8">
        <f t="shared" si="387"/>
        <v>35.5</v>
      </c>
      <c r="U2455" s="7">
        <f t="shared" si="388"/>
        <v>37.31666666666667</v>
      </c>
      <c r="V2455" s="7">
        <f t="shared" si="389"/>
        <v>36.862499999999997</v>
      </c>
    </row>
    <row r="2456" spans="1:22" ht="13.5" x14ac:dyDescent="0.25">
      <c r="A2456" s="3">
        <f>RSI!A2456</f>
        <v>45581</v>
      </c>
      <c r="B2456" s="2">
        <f>RSI!B2456</f>
        <v>15.554</v>
      </c>
      <c r="C2456" s="2">
        <f>RSI!I2456</f>
        <v>50.513630123525282</v>
      </c>
      <c r="D2456" s="2">
        <f>MACD!E2456</f>
        <v>6.2905303158407477E-2</v>
      </c>
      <c r="E2456" s="2">
        <f>MACD!F2456</f>
        <v>2.2113332424961586E-2</v>
      </c>
      <c r="F2456" s="2">
        <f>'Moving Avg'!D2456</f>
        <v>15.744</v>
      </c>
      <c r="G2456" s="2">
        <f>'Moving Avg'!F2456</f>
        <v>15.7387</v>
      </c>
      <c r="H2456" s="2">
        <f>'Moving Avg'!G2456</f>
        <v>15.06114</v>
      </c>
      <c r="I2456" s="2">
        <f>'Moving Avg'!H2456</f>
        <v>13.493839999999985</v>
      </c>
      <c r="J2456" s="5" t="str">
        <f>OBV!F2456</f>
        <v>BULLISH</v>
      </c>
      <c r="K2456" s="5" t="str">
        <f>OBV!G2456</f>
        <v>NEUTRAL</v>
      </c>
      <c r="L2456" s="5" t="str">
        <f>OBV!H2456</f>
        <v>NEUTRAL</v>
      </c>
      <c r="M2456" s="7">
        <f t="shared" si="380"/>
        <v>25</v>
      </c>
      <c r="N2456" s="7">
        <f t="shared" si="381"/>
        <v>0</v>
      </c>
      <c r="O2456" s="7">
        <f t="shared" si="382"/>
        <v>50</v>
      </c>
      <c r="P2456" s="7">
        <f t="shared" si="383"/>
        <v>49.5</v>
      </c>
      <c r="Q2456" s="8">
        <f t="shared" si="384"/>
        <v>23.675000000000001</v>
      </c>
      <c r="R2456" s="8">
        <f t="shared" si="385"/>
        <v>34.875</v>
      </c>
      <c r="S2456" s="8">
        <f t="shared" si="386"/>
        <v>38.525000000000006</v>
      </c>
      <c r="T2456" s="8">
        <f t="shared" si="387"/>
        <v>31.125</v>
      </c>
      <c r="U2456" s="7">
        <f t="shared" si="388"/>
        <v>32.358333333333334</v>
      </c>
      <c r="V2456" s="7">
        <f t="shared" si="389"/>
        <v>32.049999999999997</v>
      </c>
    </row>
    <row r="2457" spans="1:22" ht="13.5" x14ac:dyDescent="0.25">
      <c r="A2457" s="3">
        <f>RSI!A2457</f>
        <v>45582</v>
      </c>
      <c r="B2457" s="2">
        <f>RSI!B2457</f>
        <v>15.846</v>
      </c>
      <c r="C2457" s="2">
        <f>RSI!I2457</f>
        <v>55.510491447155019</v>
      </c>
      <c r="D2457" s="2">
        <f>MACD!E2457</f>
        <v>8.9046498729304702E-2</v>
      </c>
      <c r="E2457" s="2">
        <f>MACD!F2457</f>
        <v>3.5499965685830207E-2</v>
      </c>
      <c r="F2457" s="2">
        <f>'Moving Avg'!D2457</f>
        <v>15.738400000000002</v>
      </c>
      <c r="G2457" s="2">
        <f>'Moving Avg'!F2457</f>
        <v>15.735900000000001</v>
      </c>
      <c r="H2457" s="2">
        <f>'Moving Avg'!G2457</f>
        <v>15.095440000000002</v>
      </c>
      <c r="I2457" s="2">
        <f>'Moving Avg'!H2457</f>
        <v>13.517944999999983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50</v>
      </c>
      <c r="P2457" s="7">
        <f t="shared" si="383"/>
        <v>16.5</v>
      </c>
      <c r="Q2457" s="8">
        <f t="shared" si="384"/>
        <v>18.725000000000001</v>
      </c>
      <c r="R2457" s="8">
        <f t="shared" si="385"/>
        <v>26.625</v>
      </c>
      <c r="S2457" s="8">
        <f t="shared" si="386"/>
        <v>23.675000000000001</v>
      </c>
      <c r="T2457" s="8">
        <f t="shared" si="387"/>
        <v>22.875</v>
      </c>
      <c r="U2457" s="7">
        <f t="shared" si="388"/>
        <v>23.008333333333336</v>
      </c>
      <c r="V2457" s="7">
        <f t="shared" si="389"/>
        <v>22.975000000000001</v>
      </c>
    </row>
    <row r="2458" spans="1:22" ht="13.5" x14ac:dyDescent="0.25">
      <c r="A2458" s="3">
        <f>RSI!A2458</f>
        <v>45583</v>
      </c>
      <c r="B2458" s="2">
        <f>RSI!B2458</f>
        <v>15.874000000000001</v>
      </c>
      <c r="C2458" s="2">
        <f>RSI!I2458</f>
        <v>55.969609218019691</v>
      </c>
      <c r="D2458" s="2">
        <f>MACD!E2458</f>
        <v>0.10006257504577221</v>
      </c>
      <c r="E2458" s="2">
        <f>MACD!F2458</f>
        <v>4.8412487557818608E-2</v>
      </c>
      <c r="F2458" s="2">
        <f>'Moving Avg'!D2458</f>
        <v>15.738399999999999</v>
      </c>
      <c r="G2458" s="2">
        <f>'Moving Avg'!F2458</f>
        <v>15.7524</v>
      </c>
      <c r="H2458" s="2">
        <f>'Moving Avg'!G2458</f>
        <v>15.12842</v>
      </c>
      <c r="I2458" s="2">
        <f>'Moving Avg'!H2458</f>
        <v>13.540524999999981</v>
      </c>
      <c r="J2458" s="5" t="str">
        <f>OBV!F2458</f>
        <v>BEARISH</v>
      </c>
      <c r="K2458" s="5" t="str">
        <f>OBV!G2458</f>
        <v>NEUTRAL</v>
      </c>
      <c r="L2458" s="5" t="str">
        <f>OBV!H2458</f>
        <v>NEUTRAL</v>
      </c>
      <c r="M2458" s="7">
        <f t="shared" si="380"/>
        <v>25</v>
      </c>
      <c r="N2458" s="7">
        <f t="shared" si="381"/>
        <v>0</v>
      </c>
      <c r="O2458" s="7">
        <f t="shared" si="382"/>
        <v>50</v>
      </c>
      <c r="P2458" s="7">
        <f t="shared" si="383"/>
        <v>16.5</v>
      </c>
      <c r="Q2458" s="8">
        <f t="shared" si="384"/>
        <v>18.725000000000001</v>
      </c>
      <c r="R2458" s="8">
        <f t="shared" si="385"/>
        <v>26.625</v>
      </c>
      <c r="S2458" s="8">
        <f t="shared" si="386"/>
        <v>23.675000000000001</v>
      </c>
      <c r="T2458" s="8">
        <f t="shared" si="387"/>
        <v>22.875</v>
      </c>
      <c r="U2458" s="7">
        <f t="shared" si="388"/>
        <v>23.008333333333336</v>
      </c>
      <c r="V2458" s="7">
        <f t="shared" si="389"/>
        <v>22.975000000000001</v>
      </c>
    </row>
    <row r="2459" spans="1:22" ht="13.5" x14ac:dyDescent="0.25">
      <c r="A2459" s="3">
        <f>RSI!A2459</f>
        <v>45586</v>
      </c>
      <c r="B2459" s="2">
        <f>RSI!B2459</f>
        <v>15.544</v>
      </c>
      <c r="C2459" s="2">
        <f>RSI!I2459</f>
        <v>49.487681362230674</v>
      </c>
      <c r="D2459" s="2">
        <f>MACD!E2459</f>
        <v>0.13199753426755123</v>
      </c>
      <c r="E2459" s="2">
        <f>MACD!F2459</f>
        <v>6.5129496899765132E-2</v>
      </c>
      <c r="F2459" s="2">
        <f>'Moving Avg'!D2459</f>
        <v>15.738400000000002</v>
      </c>
      <c r="G2459" s="2">
        <f>'Moving Avg'!F2459</f>
        <v>15.733549999999999</v>
      </c>
      <c r="H2459" s="2">
        <f>'Moving Avg'!G2459</f>
        <v>15.152920000000002</v>
      </c>
      <c r="I2459" s="2">
        <f>'Moving Avg'!H2459</f>
        <v>13.561454999999981</v>
      </c>
      <c r="J2459" s="5" t="str">
        <f>OBV!F2459</f>
        <v>BEARISH</v>
      </c>
      <c r="K2459" s="5" t="str">
        <f>OBV!G2459</f>
        <v>NEUTRAL</v>
      </c>
      <c r="L2459" s="5" t="str">
        <f>OBV!H2459</f>
        <v>NEUTRAL</v>
      </c>
      <c r="M2459" s="7">
        <f t="shared" si="380"/>
        <v>25</v>
      </c>
      <c r="N2459" s="7">
        <f t="shared" si="381"/>
        <v>0</v>
      </c>
      <c r="O2459" s="7">
        <f t="shared" si="382"/>
        <v>50</v>
      </c>
      <c r="P2459" s="7">
        <f t="shared" si="383"/>
        <v>16.5</v>
      </c>
      <c r="Q2459" s="8">
        <f t="shared" si="384"/>
        <v>18.725000000000001</v>
      </c>
      <c r="R2459" s="8">
        <f t="shared" si="385"/>
        <v>26.625</v>
      </c>
      <c r="S2459" s="8">
        <f t="shared" si="386"/>
        <v>23.675000000000001</v>
      </c>
      <c r="T2459" s="8">
        <f t="shared" si="387"/>
        <v>22.875</v>
      </c>
      <c r="U2459" s="7">
        <f t="shared" si="388"/>
        <v>23.008333333333336</v>
      </c>
      <c r="V2459" s="7">
        <f t="shared" si="389"/>
        <v>22.975000000000001</v>
      </c>
    </row>
    <row r="2460" spans="1:22" ht="13.5" x14ac:dyDescent="0.25">
      <c r="A2460" s="3">
        <f>RSI!A2460</f>
        <v>45587</v>
      </c>
      <c r="B2460" s="2">
        <f>RSI!B2460</f>
        <v>15.864000000000001</v>
      </c>
      <c r="C2460" s="2">
        <f>RSI!I2460</f>
        <v>54.937565740701388</v>
      </c>
      <c r="D2460" s="2">
        <f>MACD!E2460</f>
        <v>8.4801305347093958E-2</v>
      </c>
      <c r="E2460" s="2">
        <f>MACD!F2460</f>
        <v>6.9063858589230906E-2</v>
      </c>
      <c r="F2460" s="2">
        <f>'Moving Avg'!D2460</f>
        <v>15.7364</v>
      </c>
      <c r="G2460" s="2">
        <f>'Moving Avg'!F2460</f>
        <v>15.730699999999999</v>
      </c>
      <c r="H2460" s="2">
        <f>'Moving Avg'!G2460</f>
        <v>15.183820000000001</v>
      </c>
      <c r="I2460" s="2">
        <f>'Moving Avg'!H2460</f>
        <v>13.58394499999998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  <c r="M2460" s="7">
        <f t="shared" si="380"/>
        <v>25</v>
      </c>
      <c r="N2460" s="7">
        <f t="shared" si="381"/>
        <v>0</v>
      </c>
      <c r="O2460" s="7">
        <f t="shared" si="382"/>
        <v>50</v>
      </c>
      <c r="P2460" s="7">
        <f t="shared" si="383"/>
        <v>16.5</v>
      </c>
      <c r="Q2460" s="8">
        <f t="shared" si="384"/>
        <v>18.725000000000001</v>
      </c>
      <c r="R2460" s="8">
        <f t="shared" si="385"/>
        <v>26.625</v>
      </c>
      <c r="S2460" s="8">
        <f t="shared" si="386"/>
        <v>23.675000000000001</v>
      </c>
      <c r="T2460" s="8">
        <f t="shared" si="387"/>
        <v>22.875</v>
      </c>
      <c r="U2460" s="7">
        <f t="shared" si="388"/>
        <v>23.008333333333336</v>
      </c>
      <c r="V2460" s="7">
        <f t="shared" si="389"/>
        <v>22.975000000000001</v>
      </c>
    </row>
    <row r="2461" spans="1:22" ht="13.5" x14ac:dyDescent="0.25">
      <c r="A2461" s="3">
        <f>RSI!A2461</f>
        <v>45588</v>
      </c>
      <c r="B2461" s="2">
        <f>RSI!B2461</f>
        <v>15.855</v>
      </c>
      <c r="C2461" s="2">
        <f>RSI!I2461</f>
        <v>54.758620686673702</v>
      </c>
      <c r="D2461" s="2">
        <f>MACD!E2461</f>
        <v>4.5416210832806669E-2</v>
      </c>
      <c r="E2461" s="2">
        <f>MACD!F2461</f>
        <v>6.4334329037946059E-2</v>
      </c>
      <c r="F2461" s="2">
        <f>'Moving Avg'!D2461</f>
        <v>15.796600000000002</v>
      </c>
      <c r="G2461" s="2">
        <f>'Moving Avg'!F2461</f>
        <v>15.727399999999999</v>
      </c>
      <c r="H2461" s="2">
        <f>'Moving Avg'!G2461</f>
        <v>15.21454</v>
      </c>
      <c r="I2461" s="2">
        <f>'Moving Avg'!H2461</f>
        <v>13.60647499999998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45</v>
      </c>
      <c r="O2461" s="7">
        <f t="shared" si="382"/>
        <v>50</v>
      </c>
      <c r="P2461" s="7">
        <f t="shared" si="383"/>
        <v>33</v>
      </c>
      <c r="Q2461" s="8">
        <f t="shared" si="384"/>
        <v>36.950000000000003</v>
      </c>
      <c r="R2461" s="8">
        <f t="shared" si="385"/>
        <v>39.75</v>
      </c>
      <c r="S2461" s="8">
        <f t="shared" si="386"/>
        <v>37.85</v>
      </c>
      <c r="T2461" s="8">
        <f t="shared" si="387"/>
        <v>38.25</v>
      </c>
      <c r="U2461" s="7">
        <f t="shared" si="388"/>
        <v>38.183333333333337</v>
      </c>
      <c r="V2461" s="7">
        <f t="shared" si="389"/>
        <v>38.200000000000003</v>
      </c>
    </row>
    <row r="2462" spans="1:22" ht="13.5" x14ac:dyDescent="0.25">
      <c r="A2462" s="3">
        <f>RSI!A2462</f>
        <v>45589</v>
      </c>
      <c r="B2462" s="2">
        <f>RSI!B2462</f>
        <v>15.93</v>
      </c>
      <c r="C2462" s="2">
        <f>RSI!I2462</f>
        <v>56.043541658674023</v>
      </c>
      <c r="D2462" s="2">
        <f>MACD!E2462</f>
        <v>5.4286393639760178E-2</v>
      </c>
      <c r="E2462" s="2">
        <f>MACD!F2462</f>
        <v>6.2324741958308887E-2</v>
      </c>
      <c r="F2462" s="2">
        <f>'Moving Avg'!D2462</f>
        <v>15.813400000000001</v>
      </c>
      <c r="G2462" s="2">
        <f>'Moving Avg'!F2462</f>
        <v>15.746699999999999</v>
      </c>
      <c r="H2462" s="2">
        <f>'Moving Avg'!G2462</f>
        <v>15.24676</v>
      </c>
      <c r="I2462" s="2">
        <f>'Moving Avg'!H2462</f>
        <v>13.62937999999998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45</v>
      </c>
      <c r="O2462" s="7">
        <f t="shared" si="382"/>
        <v>50</v>
      </c>
      <c r="P2462" s="7">
        <f t="shared" si="383"/>
        <v>33</v>
      </c>
      <c r="Q2462" s="8">
        <f t="shared" si="384"/>
        <v>36.950000000000003</v>
      </c>
      <c r="R2462" s="8">
        <f t="shared" si="385"/>
        <v>39.75</v>
      </c>
      <c r="S2462" s="8">
        <f t="shared" si="386"/>
        <v>37.85</v>
      </c>
      <c r="T2462" s="8">
        <f t="shared" si="387"/>
        <v>38.25</v>
      </c>
      <c r="U2462" s="7">
        <f t="shared" si="388"/>
        <v>38.183333333333337</v>
      </c>
      <c r="V2462" s="7">
        <f t="shared" si="389"/>
        <v>38.200000000000003</v>
      </c>
    </row>
    <row r="2463" spans="1:22" ht="13.5" x14ac:dyDescent="0.25">
      <c r="A2463" s="3">
        <f>RSI!A2463</f>
        <v>45590</v>
      </c>
      <c r="B2463" s="2">
        <f>RSI!B2463</f>
        <v>16.241</v>
      </c>
      <c r="C2463" s="2">
        <f>RSI!I2463</f>
        <v>60.991071381593535</v>
      </c>
      <c r="D2463" s="2">
        <f>MACD!E2463</f>
        <v>3.6942105028231254E-2</v>
      </c>
      <c r="E2463" s="2">
        <f>MACD!F2463</f>
        <v>5.7248214572293364E-2</v>
      </c>
      <c r="F2463" s="2">
        <f>'Moving Avg'!D2463</f>
        <v>15.886799999999999</v>
      </c>
      <c r="G2463" s="2">
        <f>'Moving Avg'!F2463</f>
        <v>15.782500000000002</v>
      </c>
      <c r="H2463" s="2">
        <f>'Moving Avg'!G2463</f>
        <v>15.285199999999998</v>
      </c>
      <c r="I2463" s="2">
        <f>'Moving Avg'!H2463</f>
        <v>13.655499999999979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100</v>
      </c>
      <c r="O2463" s="7">
        <f t="shared" si="382"/>
        <v>50</v>
      </c>
      <c r="P2463" s="7">
        <f t="shared" si="383"/>
        <v>33</v>
      </c>
      <c r="Q2463" s="8">
        <f t="shared" si="384"/>
        <v>56.2</v>
      </c>
      <c r="R2463" s="8">
        <f t="shared" si="385"/>
        <v>50.75</v>
      </c>
      <c r="S2463" s="8">
        <f t="shared" si="386"/>
        <v>46.1</v>
      </c>
      <c r="T2463" s="8">
        <f t="shared" si="387"/>
        <v>52</v>
      </c>
      <c r="U2463" s="7">
        <f t="shared" si="388"/>
        <v>51.016666666666673</v>
      </c>
      <c r="V2463" s="7">
        <f t="shared" si="389"/>
        <v>51.262500000000003</v>
      </c>
    </row>
    <row r="2464" spans="1:22" ht="13.5" x14ac:dyDescent="0.25">
      <c r="A2464" s="3">
        <f>RSI!A2464</f>
        <v>45593</v>
      </c>
      <c r="B2464" s="2">
        <f>RSI!B2464</f>
        <v>16.260000000000002</v>
      </c>
      <c r="C2464" s="2">
        <f>RSI!I2464</f>
        <v>61.27782136287702</v>
      </c>
      <c r="D2464" s="2">
        <f>MACD!E2464</f>
        <v>-3.3426692089387089E-2</v>
      </c>
      <c r="E2464" s="2">
        <f>MACD!F2464</f>
        <v>3.9113233239957274E-2</v>
      </c>
      <c r="F2464" s="2">
        <f>'Moving Avg'!D2464</f>
        <v>16.03</v>
      </c>
      <c r="G2464" s="2">
        <f>'Moving Avg'!F2464</f>
        <v>15.818299999999999</v>
      </c>
      <c r="H2464" s="2">
        <f>'Moving Avg'!G2464</f>
        <v>15.332859999999998</v>
      </c>
      <c r="I2464" s="2">
        <f>'Moving Avg'!H2464</f>
        <v>13.681714999999983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100</v>
      </c>
      <c r="O2464" s="7">
        <f t="shared" si="382"/>
        <v>50</v>
      </c>
      <c r="P2464" s="7">
        <f t="shared" si="383"/>
        <v>33</v>
      </c>
      <c r="Q2464" s="8">
        <f t="shared" si="384"/>
        <v>56.2</v>
      </c>
      <c r="R2464" s="8">
        <f t="shared" si="385"/>
        <v>50.75</v>
      </c>
      <c r="S2464" s="8">
        <f t="shared" si="386"/>
        <v>46.1</v>
      </c>
      <c r="T2464" s="8">
        <f t="shared" si="387"/>
        <v>52</v>
      </c>
      <c r="U2464" s="7">
        <f t="shared" si="388"/>
        <v>51.016666666666673</v>
      </c>
      <c r="V2464" s="7">
        <f t="shared" si="389"/>
        <v>51.262500000000003</v>
      </c>
    </row>
    <row r="2465" spans="1:22" ht="13.5" x14ac:dyDescent="0.25">
      <c r="A2465" s="3">
        <f>RSI!A2465</f>
        <v>45594</v>
      </c>
      <c r="B2465" s="2">
        <f>RSI!B2465</f>
        <v>16.957000000000001</v>
      </c>
      <c r="C2465" s="2">
        <f>RSI!I2465</f>
        <v>69.99221503384635</v>
      </c>
      <c r="D2465" s="2">
        <f>MACD!E2465</f>
        <v>-9.7197952599323401E-2</v>
      </c>
      <c r="E2465" s="2">
        <f>MACD!F2465</f>
        <v>1.1850996072101137E-2</v>
      </c>
      <c r="F2465" s="2">
        <f>'Moving Avg'!D2465</f>
        <v>16.2486</v>
      </c>
      <c r="G2465" s="2">
        <f>'Moving Avg'!F2465</f>
        <v>15.870099999999999</v>
      </c>
      <c r="H2465" s="2">
        <f>'Moving Avg'!G2465</f>
        <v>15.386559999999998</v>
      </c>
      <c r="I2465" s="2">
        <f>'Moving Avg'!H2465</f>
        <v>13.711374999999984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100</v>
      </c>
      <c r="O2465" s="7">
        <f t="shared" si="382"/>
        <v>50</v>
      </c>
      <c r="P2465" s="7">
        <f t="shared" si="383"/>
        <v>33</v>
      </c>
      <c r="Q2465" s="8">
        <f t="shared" si="384"/>
        <v>56.2</v>
      </c>
      <c r="R2465" s="8">
        <f t="shared" si="385"/>
        <v>50.75</v>
      </c>
      <c r="S2465" s="8">
        <f t="shared" si="386"/>
        <v>46.1</v>
      </c>
      <c r="T2465" s="8">
        <f t="shared" si="387"/>
        <v>52</v>
      </c>
      <c r="U2465" s="7">
        <f t="shared" si="388"/>
        <v>51.016666666666673</v>
      </c>
      <c r="V2465" s="7">
        <f t="shared" si="389"/>
        <v>51.262500000000003</v>
      </c>
    </row>
    <row r="2466" spans="1:22" ht="13.5" x14ac:dyDescent="0.25">
      <c r="A2466" s="3">
        <f>RSI!A2466</f>
        <v>45595</v>
      </c>
      <c r="B2466" s="2">
        <f>RSI!B2466</f>
        <v>17.419</v>
      </c>
      <c r="C2466" s="2">
        <f>RSI!I2466</f>
        <v>74.145629242527448</v>
      </c>
      <c r="D2466" s="2">
        <f>MACD!E2466</f>
        <v>-0.24184839370996336</v>
      </c>
      <c r="E2466" s="2">
        <f>MACD!F2466</f>
        <v>-3.8888881884311763E-2</v>
      </c>
      <c r="F2466" s="2">
        <f>'Moving Avg'!D2466</f>
        <v>16.561399999999999</v>
      </c>
      <c r="G2466" s="2">
        <f>'Moving Avg'!F2466</f>
        <v>15.963849999999999</v>
      </c>
      <c r="H2466" s="2">
        <f>'Moving Avg'!G2466</f>
        <v>15.449499999999999</v>
      </c>
      <c r="I2466" s="2">
        <f>'Moving Avg'!H2466</f>
        <v>13.741639999999983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0</v>
      </c>
      <c r="N2466" s="7">
        <f t="shared" si="381"/>
        <v>100</v>
      </c>
      <c r="O2466" s="7">
        <f t="shared" si="382"/>
        <v>50</v>
      </c>
      <c r="P2466" s="7">
        <f t="shared" si="383"/>
        <v>33</v>
      </c>
      <c r="Q2466" s="8">
        <f t="shared" si="384"/>
        <v>47.45</v>
      </c>
      <c r="R2466" s="8">
        <f t="shared" si="385"/>
        <v>45.75</v>
      </c>
      <c r="S2466" s="8">
        <f t="shared" si="386"/>
        <v>42.35</v>
      </c>
      <c r="T2466" s="8">
        <f t="shared" si="387"/>
        <v>45.75</v>
      </c>
      <c r="U2466" s="7">
        <f t="shared" si="388"/>
        <v>45.183333333333337</v>
      </c>
      <c r="V2466" s="7">
        <f t="shared" si="389"/>
        <v>45.325000000000003</v>
      </c>
    </row>
    <row r="2467" spans="1:22" ht="13.5" x14ac:dyDescent="0.25">
      <c r="A2467" s="3">
        <f>RSI!A2467</f>
        <v>45596</v>
      </c>
      <c r="B2467" s="2">
        <f>RSI!B2467</f>
        <v>16.637</v>
      </c>
      <c r="C2467" s="2">
        <f>RSI!I2467</f>
        <v>59.207464919657461</v>
      </c>
      <c r="D2467" s="2">
        <f>MACD!E2467</f>
        <v>-0.27082696274297469</v>
      </c>
      <c r="E2467" s="2">
        <f>MACD!F2467</f>
        <v>-8.5276498056044356E-2</v>
      </c>
      <c r="F2467" s="2">
        <f>'Moving Avg'!D2467</f>
        <v>16.702800000000003</v>
      </c>
      <c r="G2467" s="2">
        <f>'Moving Avg'!F2467</f>
        <v>15.999649999999997</v>
      </c>
      <c r="H2467" s="2">
        <f>'Moving Avg'!G2467</f>
        <v>15.496799999999999</v>
      </c>
      <c r="I2467" s="2">
        <f>'Moving Avg'!H2467</f>
        <v>13.767994999999983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100</v>
      </c>
      <c r="O2467" s="7">
        <f t="shared" si="382"/>
        <v>50</v>
      </c>
      <c r="P2467" s="7">
        <f t="shared" si="383"/>
        <v>33</v>
      </c>
      <c r="Q2467" s="8">
        <f t="shared" si="384"/>
        <v>56.2</v>
      </c>
      <c r="R2467" s="8">
        <f t="shared" si="385"/>
        <v>50.75</v>
      </c>
      <c r="S2467" s="8">
        <f t="shared" si="386"/>
        <v>46.1</v>
      </c>
      <c r="T2467" s="8">
        <f t="shared" si="387"/>
        <v>52</v>
      </c>
      <c r="U2467" s="7">
        <f t="shared" si="388"/>
        <v>51.016666666666673</v>
      </c>
      <c r="V2467" s="7">
        <f t="shared" si="389"/>
        <v>51.262500000000003</v>
      </c>
    </row>
    <row r="2468" spans="1:22" ht="13.5" x14ac:dyDescent="0.25">
      <c r="A2468" s="3">
        <f>RSI!A2468</f>
        <v>45597</v>
      </c>
      <c r="B2468" s="2">
        <f>RSI!B2468</f>
        <v>16.495999999999999</v>
      </c>
      <c r="C2468" s="2">
        <f>RSI!I2468</f>
        <v>56.978418508657455</v>
      </c>
      <c r="D2468" s="2">
        <f>MACD!E2468</f>
        <v>-0.28470673092846255</v>
      </c>
      <c r="E2468" s="2">
        <f>MACD!F2468</f>
        <v>-0.12516254463052801</v>
      </c>
      <c r="F2468" s="2">
        <f>'Moving Avg'!D2468</f>
        <v>16.753799999999998</v>
      </c>
      <c r="G2468" s="2">
        <f>'Moving Avg'!F2468</f>
        <v>16.030749999999998</v>
      </c>
      <c r="H2468" s="2">
        <f>'Moving Avg'!G2468</f>
        <v>15.541279999999995</v>
      </c>
      <c r="I2468" s="2">
        <f>'Moving Avg'!H2468</f>
        <v>13.795389999999982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25</v>
      </c>
      <c r="N2468" s="7">
        <f t="shared" si="381"/>
        <v>100</v>
      </c>
      <c r="O2468" s="7">
        <f t="shared" si="382"/>
        <v>50</v>
      </c>
      <c r="P2468" s="7">
        <f t="shared" si="383"/>
        <v>33</v>
      </c>
      <c r="Q2468" s="8">
        <f t="shared" si="384"/>
        <v>56.2</v>
      </c>
      <c r="R2468" s="8">
        <f t="shared" si="385"/>
        <v>50.75</v>
      </c>
      <c r="S2468" s="8">
        <f t="shared" si="386"/>
        <v>46.1</v>
      </c>
      <c r="T2468" s="8">
        <f t="shared" si="387"/>
        <v>52</v>
      </c>
      <c r="U2468" s="7">
        <f t="shared" si="388"/>
        <v>51.016666666666673</v>
      </c>
      <c r="V2468" s="7">
        <f t="shared" si="389"/>
        <v>51.262500000000003</v>
      </c>
    </row>
    <row r="2469" spans="1:22" ht="13.5" x14ac:dyDescent="0.25">
      <c r="A2469" s="3">
        <f>RSI!A2469</f>
        <v>45600</v>
      </c>
      <c r="B2469" s="2">
        <f>RSI!B2469</f>
        <v>16.533000000000001</v>
      </c>
      <c r="C2469" s="2">
        <f>RSI!I2469</f>
        <v>57.431316256599843</v>
      </c>
      <c r="D2469" s="2">
        <f>MACD!E2469</f>
        <v>-0.35293496263015811</v>
      </c>
      <c r="E2469" s="2">
        <f>MACD!F2469</f>
        <v>-0.17071702823045404</v>
      </c>
      <c r="F2469" s="2">
        <f>'Moving Avg'!D2469</f>
        <v>16.808399999999999</v>
      </c>
      <c r="G2469" s="2">
        <f>'Moving Avg'!F2469</f>
        <v>16.063700000000001</v>
      </c>
      <c r="H2469" s="2">
        <f>'Moving Avg'!G2469</f>
        <v>15.589319999999997</v>
      </c>
      <c r="I2469" s="2">
        <f>'Moving Avg'!H2469</f>
        <v>13.822969999999982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100</v>
      </c>
      <c r="O2469" s="7">
        <f t="shared" si="382"/>
        <v>50</v>
      </c>
      <c r="P2469" s="7">
        <f t="shared" si="383"/>
        <v>33</v>
      </c>
      <c r="Q2469" s="8">
        <f t="shared" si="384"/>
        <v>56.2</v>
      </c>
      <c r="R2469" s="8">
        <f t="shared" si="385"/>
        <v>50.75</v>
      </c>
      <c r="S2469" s="8">
        <f t="shared" si="386"/>
        <v>46.1</v>
      </c>
      <c r="T2469" s="8">
        <f t="shared" si="387"/>
        <v>52</v>
      </c>
      <c r="U2469" s="7">
        <f t="shared" si="388"/>
        <v>51.016666666666673</v>
      </c>
      <c r="V2469" s="7">
        <f t="shared" si="389"/>
        <v>51.262500000000003</v>
      </c>
    </row>
    <row r="2470" spans="1:22" ht="13.5" x14ac:dyDescent="0.25">
      <c r="A2470" s="3">
        <f>RSI!A2470</f>
        <v>45601</v>
      </c>
      <c r="B2470" s="2">
        <f>RSI!B2470</f>
        <v>16.533000000000001</v>
      </c>
      <c r="C2470" s="2">
        <f>RSI!I2470</f>
        <v>57.431316256599843</v>
      </c>
      <c r="D2470" s="2">
        <f>MACD!E2470</f>
        <v>-0.36440796510150975</v>
      </c>
      <c r="E2470" s="2">
        <f>MACD!F2470</f>
        <v>-0.20945521560466518</v>
      </c>
      <c r="F2470" s="2">
        <f>'Moving Avg'!D2470</f>
        <v>16.723599999999998</v>
      </c>
      <c r="G2470" s="2">
        <f>'Moving Avg'!F2470</f>
        <v>16.113149999999997</v>
      </c>
      <c r="H2470" s="2">
        <f>'Moving Avg'!G2470</f>
        <v>15.637360000000001</v>
      </c>
      <c r="I2470" s="2">
        <f>'Moving Avg'!H2470</f>
        <v>13.848804999999981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100</v>
      </c>
      <c r="O2470" s="7">
        <f t="shared" si="382"/>
        <v>50</v>
      </c>
      <c r="P2470" s="7">
        <f t="shared" si="383"/>
        <v>33</v>
      </c>
      <c r="Q2470" s="8">
        <f t="shared" si="384"/>
        <v>56.2</v>
      </c>
      <c r="R2470" s="8">
        <f t="shared" si="385"/>
        <v>50.75</v>
      </c>
      <c r="S2470" s="8">
        <f t="shared" si="386"/>
        <v>46.1</v>
      </c>
      <c r="T2470" s="8">
        <f t="shared" si="387"/>
        <v>52</v>
      </c>
      <c r="U2470" s="7">
        <f t="shared" si="388"/>
        <v>51.016666666666673</v>
      </c>
      <c r="V2470" s="7">
        <f t="shared" si="389"/>
        <v>51.262500000000003</v>
      </c>
    </row>
    <row r="2471" spans="1:22" ht="13.5" x14ac:dyDescent="0.25">
      <c r="A2471" s="3">
        <f>RSI!A2471</f>
        <v>45602</v>
      </c>
      <c r="B2471" s="2">
        <f>RSI!B2471</f>
        <v>16.957000000000001</v>
      </c>
      <c r="C2471" s="2">
        <f>RSI!I2471</f>
        <v>62.656085658798389</v>
      </c>
      <c r="D2471" s="2">
        <f>MACD!E2471</f>
        <v>-0.40965994179443221</v>
      </c>
      <c r="E2471" s="2">
        <f>MACD!F2471</f>
        <v>-0.24949616084261861</v>
      </c>
      <c r="F2471" s="2">
        <f>'Moving Avg'!D2471</f>
        <v>16.6312</v>
      </c>
      <c r="G2471" s="2">
        <f>'Moving Avg'!F2471</f>
        <v>16.183299999999996</v>
      </c>
      <c r="H2471" s="2">
        <f>'Moving Avg'!G2471</f>
        <v>15.691059999999998</v>
      </c>
      <c r="I2471" s="2">
        <f>'Moving Avg'!H2471</f>
        <v>13.87684499999998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25</v>
      </c>
      <c r="N2471" s="7">
        <f t="shared" si="381"/>
        <v>100</v>
      </c>
      <c r="O2471" s="7">
        <f t="shared" si="382"/>
        <v>50</v>
      </c>
      <c r="P2471" s="7">
        <f t="shared" si="383"/>
        <v>33</v>
      </c>
      <c r="Q2471" s="8">
        <f t="shared" si="384"/>
        <v>56.2</v>
      </c>
      <c r="R2471" s="8">
        <f t="shared" si="385"/>
        <v>50.75</v>
      </c>
      <c r="S2471" s="8">
        <f t="shared" si="386"/>
        <v>46.1</v>
      </c>
      <c r="T2471" s="8">
        <f t="shared" si="387"/>
        <v>52</v>
      </c>
      <c r="U2471" s="7">
        <f t="shared" si="388"/>
        <v>51.016666666666673</v>
      </c>
      <c r="V2471" s="7">
        <f t="shared" si="389"/>
        <v>51.262500000000003</v>
      </c>
    </row>
    <row r="2472" spans="1:22" ht="13.5" x14ac:dyDescent="0.25">
      <c r="A2472" s="3">
        <f>RSI!A2472</f>
        <v>45603</v>
      </c>
      <c r="B2472" s="2">
        <f>RSI!B2472</f>
        <v>16.957000000000001</v>
      </c>
      <c r="C2472" s="2">
        <f>RSI!I2472</f>
        <v>62.656085658798396</v>
      </c>
      <c r="D2472" s="2">
        <f>MACD!E2472</f>
        <v>-0.44146522334251515</v>
      </c>
      <c r="E2472" s="2">
        <f>MACD!F2472</f>
        <v>-0.28788997334259792</v>
      </c>
      <c r="F2472" s="2">
        <f>'Moving Avg'!D2472</f>
        <v>16.6952</v>
      </c>
      <c r="G2472" s="2">
        <f>'Moving Avg'!F2472</f>
        <v>16.237450000000003</v>
      </c>
      <c r="H2472" s="2">
        <f>'Moving Avg'!G2472</f>
        <v>15.744759999999999</v>
      </c>
      <c r="I2472" s="2">
        <f>'Moving Avg'!H2472</f>
        <v>13.90527999999998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25</v>
      </c>
      <c r="N2472" s="7">
        <f t="shared" si="381"/>
        <v>100</v>
      </c>
      <c r="O2472" s="7">
        <f t="shared" si="382"/>
        <v>50</v>
      </c>
      <c r="P2472" s="7">
        <f t="shared" si="383"/>
        <v>33</v>
      </c>
      <c r="Q2472" s="8">
        <f t="shared" si="384"/>
        <v>56.2</v>
      </c>
      <c r="R2472" s="8">
        <f t="shared" si="385"/>
        <v>50.75</v>
      </c>
      <c r="S2472" s="8">
        <f t="shared" si="386"/>
        <v>46.1</v>
      </c>
      <c r="T2472" s="8">
        <f t="shared" si="387"/>
        <v>52</v>
      </c>
      <c r="U2472" s="7">
        <f t="shared" si="388"/>
        <v>51.016666666666673</v>
      </c>
      <c r="V2472" s="7">
        <f t="shared" si="389"/>
        <v>51.262500000000003</v>
      </c>
    </row>
    <row r="2473" spans="1:22" ht="13.5" x14ac:dyDescent="0.25">
      <c r="A2473" s="3">
        <f>RSI!A2473</f>
        <v>45604</v>
      </c>
      <c r="B2473" s="2">
        <f>RSI!B2473</f>
        <v>17.259</v>
      </c>
      <c r="C2473" s="2">
        <f>RSI!I2473</f>
        <v>66.093776228287567</v>
      </c>
      <c r="D2473" s="2">
        <f>MACD!E2473</f>
        <v>-0.44758086873383363</v>
      </c>
      <c r="E2473" s="2">
        <f>MACD!F2473</f>
        <v>-0.31982815242084506</v>
      </c>
      <c r="F2473" s="2">
        <f>'Moving Avg'!D2473</f>
        <v>16.847799999999999</v>
      </c>
      <c r="G2473" s="2">
        <f>'Moving Avg'!F2473</f>
        <v>16.306699999999999</v>
      </c>
      <c r="H2473" s="2">
        <f>'Moving Avg'!G2473</f>
        <v>15.804299999999996</v>
      </c>
      <c r="I2473" s="2">
        <f>'Moving Avg'!H2473</f>
        <v>13.93522499999998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25</v>
      </c>
      <c r="N2473" s="7">
        <f t="shared" si="381"/>
        <v>100</v>
      </c>
      <c r="O2473" s="7">
        <f t="shared" si="382"/>
        <v>50</v>
      </c>
      <c r="P2473" s="7">
        <f t="shared" si="383"/>
        <v>33</v>
      </c>
      <c r="Q2473" s="8">
        <f t="shared" si="384"/>
        <v>56.2</v>
      </c>
      <c r="R2473" s="8">
        <f t="shared" si="385"/>
        <v>50.75</v>
      </c>
      <c r="S2473" s="8">
        <f t="shared" si="386"/>
        <v>46.1</v>
      </c>
      <c r="T2473" s="8">
        <f t="shared" si="387"/>
        <v>52</v>
      </c>
      <c r="U2473" s="7">
        <f t="shared" si="388"/>
        <v>51.016666666666673</v>
      </c>
      <c r="V2473" s="7">
        <f t="shared" si="389"/>
        <v>51.262500000000003</v>
      </c>
    </row>
    <row r="2474" spans="1:22" ht="13.5" x14ac:dyDescent="0.25">
      <c r="A2474" s="3">
        <f>RSI!A2474</f>
        <v>45607</v>
      </c>
      <c r="B2474" s="2">
        <f>RSI!B2474</f>
        <v>17.239999999999998</v>
      </c>
      <c r="C2474" s="2">
        <f>RSI!I2474</f>
        <v>65.684102085798884</v>
      </c>
      <c r="D2474" s="2">
        <f>MACD!E2474</f>
        <v>-0.454542347388184</v>
      </c>
      <c r="E2474" s="2">
        <f>MACD!F2474</f>
        <v>-0.34677099141431289</v>
      </c>
      <c r="F2474" s="2">
        <f>'Moving Avg'!D2474</f>
        <v>16.9892</v>
      </c>
      <c r="G2474" s="2">
        <f>'Moving Avg'!F2474</f>
        <v>16.391500000000001</v>
      </c>
      <c r="H2474" s="2">
        <f>'Moving Avg'!G2474</f>
        <v>15.862519999999996</v>
      </c>
      <c r="I2474" s="2">
        <f>'Moving Avg'!H2474</f>
        <v>13.965469999999977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100</v>
      </c>
      <c r="O2474" s="7">
        <f t="shared" si="382"/>
        <v>50</v>
      </c>
      <c r="P2474" s="7">
        <f t="shared" si="383"/>
        <v>33</v>
      </c>
      <c r="Q2474" s="8">
        <f t="shared" si="384"/>
        <v>56.2</v>
      </c>
      <c r="R2474" s="8">
        <f t="shared" si="385"/>
        <v>50.75</v>
      </c>
      <c r="S2474" s="8">
        <f t="shared" si="386"/>
        <v>46.1</v>
      </c>
      <c r="T2474" s="8">
        <f t="shared" si="387"/>
        <v>52</v>
      </c>
      <c r="U2474" s="7">
        <f t="shared" si="388"/>
        <v>51.016666666666673</v>
      </c>
      <c r="V2474" s="7">
        <f t="shared" si="389"/>
        <v>51.262500000000003</v>
      </c>
    </row>
    <row r="2475" spans="1:22" ht="13.5" x14ac:dyDescent="0.25">
      <c r="A2475" s="3">
        <f>RSI!A2475</f>
        <v>45608</v>
      </c>
      <c r="B2475" s="2">
        <f>RSI!B2475</f>
        <v>16.533000000000001</v>
      </c>
      <c r="C2475" s="2">
        <f>RSI!I2475</f>
        <v>52.615185411340953</v>
      </c>
      <c r="D2475" s="2">
        <f>MACD!E2475</f>
        <v>-0.3063834791271951</v>
      </c>
      <c r="E2475" s="2">
        <f>MACD!F2475</f>
        <v>-0.33869348895688939</v>
      </c>
      <c r="F2475" s="2">
        <f>'Moving Avg'!D2475</f>
        <v>16.9892</v>
      </c>
      <c r="G2475" s="2">
        <f>'Moving Avg'!F2475</f>
        <v>16.424450000000004</v>
      </c>
      <c r="H2475" s="2">
        <f>'Moving Avg'!G2475</f>
        <v>15.903959999999998</v>
      </c>
      <c r="I2475" s="2">
        <f>'Moving Avg'!H2475</f>
        <v>13.993049999999977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0</v>
      </c>
      <c r="O2475" s="7">
        <f t="shared" si="382"/>
        <v>50</v>
      </c>
      <c r="P2475" s="7">
        <f t="shared" si="383"/>
        <v>33</v>
      </c>
      <c r="Q2475" s="8">
        <f t="shared" si="384"/>
        <v>21.2</v>
      </c>
      <c r="R2475" s="8">
        <f t="shared" si="385"/>
        <v>30.75</v>
      </c>
      <c r="S2475" s="8">
        <f t="shared" si="386"/>
        <v>31.1</v>
      </c>
      <c r="T2475" s="8">
        <f t="shared" si="387"/>
        <v>27</v>
      </c>
      <c r="U2475" s="7">
        <f t="shared" si="388"/>
        <v>27.683333333333337</v>
      </c>
      <c r="V2475" s="7">
        <f t="shared" si="389"/>
        <v>27.512500000000003</v>
      </c>
    </row>
    <row r="2476" spans="1:22" ht="13.5" x14ac:dyDescent="0.25">
      <c r="A2476" s="3">
        <f>RSI!A2476</f>
        <v>45609</v>
      </c>
      <c r="B2476" s="2">
        <f>RSI!B2476</f>
        <v>16.486000000000001</v>
      </c>
      <c r="C2476" s="2">
        <f>RSI!I2476</f>
        <v>51.876242376697149</v>
      </c>
      <c r="D2476" s="2">
        <f>MACD!E2476</f>
        <v>-0.10742273072753505</v>
      </c>
      <c r="E2476" s="2">
        <f>MACD!F2476</f>
        <v>-0.29243933731101851</v>
      </c>
      <c r="F2476" s="2">
        <f>'Moving Avg'!D2476</f>
        <v>16.895000000000003</v>
      </c>
      <c r="G2476" s="2">
        <f>'Moving Avg'!F2476</f>
        <v>16.471050000000002</v>
      </c>
      <c r="H2476" s="2">
        <f>'Moving Avg'!G2476</f>
        <v>15.943520000000001</v>
      </c>
      <c r="I2476" s="2">
        <f>'Moving Avg'!H2476</f>
        <v>14.020394999999976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0</v>
      </c>
      <c r="O2476" s="7">
        <f t="shared" si="382"/>
        <v>50</v>
      </c>
      <c r="P2476" s="7">
        <f t="shared" si="383"/>
        <v>33</v>
      </c>
      <c r="Q2476" s="8">
        <f t="shared" si="384"/>
        <v>21.2</v>
      </c>
      <c r="R2476" s="8">
        <f t="shared" si="385"/>
        <v>30.75</v>
      </c>
      <c r="S2476" s="8">
        <f t="shared" si="386"/>
        <v>31.1</v>
      </c>
      <c r="T2476" s="8">
        <f t="shared" si="387"/>
        <v>27</v>
      </c>
      <c r="U2476" s="7">
        <f t="shared" si="388"/>
        <v>27.683333333333337</v>
      </c>
      <c r="V2476" s="7">
        <f t="shared" si="389"/>
        <v>27.512500000000003</v>
      </c>
    </row>
    <row r="2477" spans="1:22" ht="13.5" x14ac:dyDescent="0.25">
      <c r="A2477" s="3">
        <f>RSI!A2477</f>
        <v>45610</v>
      </c>
      <c r="B2477" s="2">
        <f>RSI!B2477</f>
        <v>16.957000000000001</v>
      </c>
      <c r="C2477" s="2">
        <f>RSI!I2477</f>
        <v>58.210234530031691</v>
      </c>
      <c r="D2477" s="2">
        <f>MACD!E2477</f>
        <v>-9.4881714394727368E-2</v>
      </c>
      <c r="E2477" s="2">
        <f>MACD!F2477</f>
        <v>-0.25292781272776027</v>
      </c>
      <c r="F2477" s="2">
        <f>'Moving Avg'!D2477</f>
        <v>16.895</v>
      </c>
      <c r="G2477" s="2">
        <f>'Moving Avg'!F2477</f>
        <v>16.526600000000002</v>
      </c>
      <c r="H2477" s="2">
        <f>'Moving Avg'!G2477</f>
        <v>15.988539999999999</v>
      </c>
      <c r="I2477" s="2">
        <f>'Moving Avg'!H2477</f>
        <v>14.048479999999977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0</v>
      </c>
      <c r="O2477" s="7">
        <f t="shared" si="382"/>
        <v>50</v>
      </c>
      <c r="P2477" s="7">
        <f t="shared" si="383"/>
        <v>33</v>
      </c>
      <c r="Q2477" s="8">
        <f t="shared" si="384"/>
        <v>21.2</v>
      </c>
      <c r="R2477" s="8">
        <f t="shared" si="385"/>
        <v>30.75</v>
      </c>
      <c r="S2477" s="8">
        <f t="shared" si="386"/>
        <v>31.1</v>
      </c>
      <c r="T2477" s="8">
        <f t="shared" si="387"/>
        <v>27</v>
      </c>
      <c r="U2477" s="7">
        <f t="shared" si="388"/>
        <v>27.683333333333337</v>
      </c>
      <c r="V2477" s="7">
        <f t="shared" si="389"/>
        <v>27.512500000000003</v>
      </c>
    </row>
    <row r="2478" spans="1:22" ht="13.5" x14ac:dyDescent="0.25">
      <c r="A2478" s="3">
        <f>RSI!A2478</f>
        <v>45611</v>
      </c>
      <c r="B2478" s="2">
        <f>RSI!B2478</f>
        <v>16.957000000000001</v>
      </c>
      <c r="C2478" s="2">
        <f>RSI!I2478</f>
        <v>58.210234530031691</v>
      </c>
      <c r="D2478" s="2">
        <f>MACD!E2478</f>
        <v>-0.10931389003831171</v>
      </c>
      <c r="E2478" s="2">
        <f>MACD!F2478</f>
        <v>-0.22420502818987056</v>
      </c>
      <c r="F2478" s="2">
        <f>'Moving Avg'!D2478</f>
        <v>16.834600000000002</v>
      </c>
      <c r="G2478" s="2">
        <f>'Moving Avg'!F2478</f>
        <v>16.580750000000002</v>
      </c>
      <c r="H2478" s="2">
        <f>'Moving Avg'!G2478</f>
        <v>16.026399999999995</v>
      </c>
      <c r="I2478" s="2">
        <f>'Moving Avg'!H2478</f>
        <v>14.076564999999977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0</v>
      </c>
      <c r="O2478" s="7">
        <f t="shared" si="382"/>
        <v>50</v>
      </c>
      <c r="P2478" s="7">
        <f t="shared" si="383"/>
        <v>33</v>
      </c>
      <c r="Q2478" s="8">
        <f t="shared" si="384"/>
        <v>21.2</v>
      </c>
      <c r="R2478" s="8">
        <f t="shared" si="385"/>
        <v>30.75</v>
      </c>
      <c r="S2478" s="8">
        <f t="shared" si="386"/>
        <v>31.1</v>
      </c>
      <c r="T2478" s="8">
        <f t="shared" si="387"/>
        <v>27</v>
      </c>
      <c r="U2478" s="7">
        <f t="shared" si="388"/>
        <v>27.683333333333337</v>
      </c>
      <c r="V2478" s="7">
        <f t="shared" si="389"/>
        <v>27.512500000000003</v>
      </c>
    </row>
    <row r="2479" spans="1:22" ht="13.5" x14ac:dyDescent="0.25">
      <c r="A2479" s="3">
        <f>RSI!A2479</f>
        <v>45614</v>
      </c>
      <c r="B2479" s="2">
        <f>RSI!B2479</f>
        <v>16.948</v>
      </c>
      <c r="C2479" s="2">
        <f>RSI!I2479</f>
        <v>58.04093981709083</v>
      </c>
      <c r="D2479" s="2">
        <f>MACD!E2479</f>
        <v>-0.11826999471589517</v>
      </c>
      <c r="E2479" s="2">
        <f>MACD!F2479</f>
        <v>-0.2030180214950755</v>
      </c>
      <c r="F2479" s="2">
        <f>'Moving Avg'!D2479</f>
        <v>16.776199999999999</v>
      </c>
      <c r="G2479" s="2">
        <f>'Moving Avg'!F2479</f>
        <v>16.650950000000002</v>
      </c>
      <c r="H2479" s="2">
        <f>'Moving Avg'!G2479</f>
        <v>16.0639</v>
      </c>
      <c r="I2479" s="2">
        <f>'Moving Avg'!H2479</f>
        <v>14.104604999999976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0</v>
      </c>
      <c r="O2479" s="7">
        <f t="shared" si="382"/>
        <v>50</v>
      </c>
      <c r="P2479" s="7">
        <f t="shared" si="383"/>
        <v>33</v>
      </c>
      <c r="Q2479" s="8">
        <f t="shared" si="384"/>
        <v>21.2</v>
      </c>
      <c r="R2479" s="8">
        <f t="shared" si="385"/>
        <v>30.75</v>
      </c>
      <c r="S2479" s="8">
        <f t="shared" si="386"/>
        <v>31.1</v>
      </c>
      <c r="T2479" s="8">
        <f t="shared" si="387"/>
        <v>27</v>
      </c>
      <c r="U2479" s="7">
        <f t="shared" si="388"/>
        <v>27.683333333333337</v>
      </c>
      <c r="V2479" s="7">
        <f t="shared" si="389"/>
        <v>27.512500000000003</v>
      </c>
    </row>
    <row r="2480" spans="1:22" ht="13.5" x14ac:dyDescent="0.25">
      <c r="A2480" s="3">
        <f>RSI!A2480</f>
        <v>45615</v>
      </c>
      <c r="B2480" s="2">
        <f>RSI!B2480</f>
        <v>16.957000000000001</v>
      </c>
      <c r="C2480" s="2">
        <f>RSI!I2480</f>
        <v>58.171947382303422</v>
      </c>
      <c r="D2480" s="2">
        <f>MACD!E2480</f>
        <v>-0.12933509103348229</v>
      </c>
      <c r="E2480" s="2">
        <f>MACD!F2480</f>
        <v>-0.18828143540275688</v>
      </c>
      <c r="F2480" s="2">
        <f>'Moving Avg'!D2480</f>
        <v>16.861000000000001</v>
      </c>
      <c r="G2480" s="2">
        <f>'Moving Avg'!F2480</f>
        <v>16.705599999999997</v>
      </c>
      <c r="H2480" s="2">
        <f>'Moving Avg'!G2480</f>
        <v>16.101400000000002</v>
      </c>
      <c r="I2480" s="2">
        <f>'Moving Avg'!H2480</f>
        <v>14.132689999999977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25</v>
      </c>
      <c r="N2480" s="7">
        <f t="shared" si="381"/>
        <v>0</v>
      </c>
      <c r="O2480" s="7">
        <f t="shared" si="382"/>
        <v>50</v>
      </c>
      <c r="P2480" s="7">
        <f t="shared" si="383"/>
        <v>33</v>
      </c>
      <c r="Q2480" s="8">
        <f t="shared" si="384"/>
        <v>21.2</v>
      </c>
      <c r="R2480" s="8">
        <f t="shared" si="385"/>
        <v>30.75</v>
      </c>
      <c r="S2480" s="8">
        <f t="shared" si="386"/>
        <v>31.1</v>
      </c>
      <c r="T2480" s="8">
        <f t="shared" si="387"/>
        <v>27</v>
      </c>
      <c r="U2480" s="7">
        <f t="shared" si="388"/>
        <v>27.683333333333337</v>
      </c>
      <c r="V2480" s="7">
        <f t="shared" si="389"/>
        <v>27.512500000000003</v>
      </c>
    </row>
    <row r="2481" spans="1:22" ht="13.5" x14ac:dyDescent="0.25">
      <c r="A2481" s="3">
        <f>RSI!A2481</f>
        <v>45616</v>
      </c>
      <c r="B2481" s="2">
        <f>RSI!B2481</f>
        <v>16.957000000000001</v>
      </c>
      <c r="C2481" s="2">
        <f>RSI!I2481</f>
        <v>58.171947382303422</v>
      </c>
      <c r="D2481" s="2">
        <f>MACD!E2481</f>
        <v>-7.6131561469953368E-2</v>
      </c>
      <c r="E2481" s="2">
        <f>MACD!F2481</f>
        <v>-0.16585146061619621</v>
      </c>
      <c r="F2481" s="2">
        <f>'Moving Avg'!D2481</f>
        <v>16.955200000000001</v>
      </c>
      <c r="G2481" s="2">
        <f>'Moving Avg'!F2481</f>
        <v>16.7607</v>
      </c>
      <c r="H2481" s="2">
        <f>'Moving Avg'!G2481</f>
        <v>16.129659999999998</v>
      </c>
      <c r="I2481" s="2">
        <f>'Moving Avg'!H2481</f>
        <v>14.160774999999976</v>
      </c>
      <c r="J2481" s="5" t="str">
        <f>OBV!F2481</f>
        <v>NEUTRAL</v>
      </c>
      <c r="K2481" s="5" t="str">
        <f>OBV!G2481</f>
        <v>NEUTRAL</v>
      </c>
      <c r="L2481" s="5" t="str">
        <f>OBV!H2481</f>
        <v>NEUTRAL</v>
      </c>
      <c r="M2481" s="7">
        <f t="shared" si="380"/>
        <v>25</v>
      </c>
      <c r="N2481" s="7">
        <f t="shared" si="381"/>
        <v>0</v>
      </c>
      <c r="O2481" s="7">
        <f t="shared" si="382"/>
        <v>50</v>
      </c>
      <c r="P2481" s="7">
        <f t="shared" si="383"/>
        <v>33</v>
      </c>
      <c r="Q2481" s="8">
        <f t="shared" si="384"/>
        <v>21.2</v>
      </c>
      <c r="R2481" s="8">
        <f t="shared" si="385"/>
        <v>30.75</v>
      </c>
      <c r="S2481" s="8">
        <f t="shared" si="386"/>
        <v>31.1</v>
      </c>
      <c r="T2481" s="8">
        <f t="shared" si="387"/>
        <v>27</v>
      </c>
      <c r="U2481" s="7">
        <f t="shared" si="388"/>
        <v>27.683333333333337</v>
      </c>
      <c r="V2481" s="7">
        <f t="shared" si="389"/>
        <v>27.512500000000003</v>
      </c>
    </row>
    <row r="2482" spans="1:22" ht="13.5" x14ac:dyDescent="0.25">
      <c r="A2482" s="3">
        <f>RSI!A2482</f>
        <v>45617</v>
      </c>
      <c r="B2482" s="2">
        <f>RSI!B2482</f>
        <v>17.146000000000001</v>
      </c>
      <c r="C2482" s="2">
        <f>RSI!I2482</f>
        <v>61.127898859512229</v>
      </c>
      <c r="D2482" s="2">
        <f>MACD!E2482</f>
        <v>-4.7580288319384323E-2</v>
      </c>
      <c r="E2482" s="2">
        <f>MACD!F2482</f>
        <v>-0.14219722615683383</v>
      </c>
      <c r="F2482" s="2">
        <f>'Moving Avg'!D2482</f>
        <v>16.993000000000002</v>
      </c>
      <c r="G2482" s="2">
        <f>'Moving Avg'!F2482</f>
        <v>16.8215</v>
      </c>
      <c r="H2482" s="2">
        <f>'Moving Avg'!G2482</f>
        <v>16.15888</v>
      </c>
      <c r="I2482" s="2">
        <f>'Moving Avg'!H2482</f>
        <v>14.189889999999975</v>
      </c>
      <c r="J2482" s="5" t="str">
        <f>OBV!F2482</f>
        <v>NEUTRAL</v>
      </c>
      <c r="K2482" s="5" t="str">
        <f>OBV!G2482</f>
        <v>NEUTRAL</v>
      </c>
      <c r="L2482" s="5" t="str">
        <f>OBV!H2482</f>
        <v>NEUTRAL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33</v>
      </c>
      <c r="Q2482" s="8">
        <f t="shared" si="384"/>
        <v>21.2</v>
      </c>
      <c r="R2482" s="8">
        <f t="shared" si="385"/>
        <v>30.75</v>
      </c>
      <c r="S2482" s="8">
        <f t="shared" si="386"/>
        <v>31.1</v>
      </c>
      <c r="T2482" s="8">
        <f t="shared" si="387"/>
        <v>27</v>
      </c>
      <c r="U2482" s="7">
        <f t="shared" si="388"/>
        <v>27.683333333333337</v>
      </c>
      <c r="V2482" s="7">
        <f t="shared" si="389"/>
        <v>27.512500000000003</v>
      </c>
    </row>
    <row r="2483" spans="1:22" ht="13.5" x14ac:dyDescent="0.25">
      <c r="A2483" s="3">
        <f>RSI!A2483</f>
        <v>45618</v>
      </c>
      <c r="B2483" s="2">
        <f>RSI!B2483</f>
        <v>16.957000000000001</v>
      </c>
      <c r="C2483" s="2">
        <f>RSI!I2483</f>
        <v>56.804761088062911</v>
      </c>
      <c r="D2483" s="2">
        <f>MACD!E2483</f>
        <v>3.3638860597093867E-2</v>
      </c>
      <c r="E2483" s="2">
        <f>MACD!F2483</f>
        <v>-0.10703000880604829</v>
      </c>
      <c r="F2483" s="2">
        <f>'Moving Avg'!D2483</f>
        <v>16.993000000000002</v>
      </c>
      <c r="G2483" s="2">
        <f>'Moving Avg'!F2483</f>
        <v>16.857299999999999</v>
      </c>
      <c r="H2483" s="2">
        <f>'Moving Avg'!G2483</f>
        <v>16.192599999999999</v>
      </c>
      <c r="I2483" s="2">
        <f>'Moving Avg'!H2483</f>
        <v>14.219414999999977</v>
      </c>
      <c r="J2483" s="5" t="str">
        <f>OBV!F2483</f>
        <v>NEUTRAL</v>
      </c>
      <c r="K2483" s="5" t="str">
        <f>OBV!G2483</f>
        <v>NEUTRAL</v>
      </c>
      <c r="L2483" s="5" t="str">
        <f>OBV!H2483</f>
        <v>NEUTRAL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33</v>
      </c>
      <c r="Q2483" s="8">
        <f t="shared" si="384"/>
        <v>21.2</v>
      </c>
      <c r="R2483" s="8">
        <f t="shared" si="385"/>
        <v>30.75</v>
      </c>
      <c r="S2483" s="8">
        <f t="shared" si="386"/>
        <v>31.1</v>
      </c>
      <c r="T2483" s="8">
        <f t="shared" si="387"/>
        <v>27</v>
      </c>
      <c r="U2483" s="7">
        <f t="shared" si="388"/>
        <v>27.683333333333337</v>
      </c>
      <c r="V2483" s="7">
        <f t="shared" si="389"/>
        <v>27.512500000000003</v>
      </c>
    </row>
    <row r="2484" spans="1:22" ht="13.5" x14ac:dyDescent="0.25">
      <c r="A2484" s="3">
        <f>RSI!A2484</f>
        <v>45621</v>
      </c>
      <c r="B2484" s="2">
        <f>RSI!B2484</f>
        <v>16.957000000000001</v>
      </c>
      <c r="C2484" s="2">
        <f>RSI!I2484</f>
        <v>56.804761088062911</v>
      </c>
      <c r="D2484" s="2">
        <f>MACD!E2484</f>
        <v>9.7407266607472565E-2</v>
      </c>
      <c r="E2484" s="2">
        <f>MACD!F2484</f>
        <v>-6.6142553723344127E-2</v>
      </c>
      <c r="F2484" s="2">
        <f>'Moving Avg'!D2484</f>
        <v>16.994799999999998</v>
      </c>
      <c r="G2484" s="2">
        <f>'Moving Avg'!F2484</f>
        <v>16.892150000000001</v>
      </c>
      <c r="H2484" s="2">
        <f>'Moving Avg'!G2484</f>
        <v>16.226139999999997</v>
      </c>
      <c r="I2484" s="2">
        <f>'Moving Avg'!H2484</f>
        <v>14.247629999999974</v>
      </c>
      <c r="J2484" s="5" t="str">
        <f>OBV!F2484</f>
        <v>NEUTRAL</v>
      </c>
      <c r="K2484" s="5" t="str">
        <f>OBV!G2484</f>
        <v>NEUTRAL</v>
      </c>
      <c r="L2484" s="5" t="str">
        <f>OBV!H2484</f>
        <v>NEUTRAL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33</v>
      </c>
      <c r="Q2484" s="8">
        <f t="shared" si="384"/>
        <v>21.2</v>
      </c>
      <c r="R2484" s="8">
        <f t="shared" si="385"/>
        <v>30.75</v>
      </c>
      <c r="S2484" s="8">
        <f t="shared" si="386"/>
        <v>31.1</v>
      </c>
      <c r="T2484" s="8">
        <f t="shared" si="387"/>
        <v>27</v>
      </c>
      <c r="U2484" s="7">
        <f t="shared" si="388"/>
        <v>27.683333333333337</v>
      </c>
      <c r="V2484" s="7">
        <f t="shared" si="389"/>
        <v>27.512500000000003</v>
      </c>
    </row>
    <row r="2485" spans="1:22" ht="13.5" x14ac:dyDescent="0.25">
      <c r="A2485" s="3">
        <f>RSI!A2485</f>
        <v>45622</v>
      </c>
      <c r="B2485" s="2">
        <f>RSI!B2485</f>
        <v>16.957000000000001</v>
      </c>
      <c r="C2485" s="2">
        <f>RSI!I2485</f>
        <v>56.804761088062904</v>
      </c>
      <c r="D2485" s="2">
        <f>MACD!E2485</f>
        <v>4.0714054602986494E-2</v>
      </c>
      <c r="E2485" s="2">
        <f>MACD!F2485</f>
        <v>-4.4771232058078002E-2</v>
      </c>
      <c r="F2485" s="2">
        <f>'Moving Avg'!D2485</f>
        <v>16.994799999999998</v>
      </c>
      <c r="G2485" s="2">
        <f>'Moving Avg'!F2485</f>
        <v>16.892150000000001</v>
      </c>
      <c r="H2485" s="2">
        <f>'Moving Avg'!G2485</f>
        <v>16.257979999999996</v>
      </c>
      <c r="I2485" s="2">
        <f>'Moving Avg'!H2485</f>
        <v>14.275844999999974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33</v>
      </c>
      <c r="Q2485" s="8">
        <f t="shared" si="384"/>
        <v>21.2</v>
      </c>
      <c r="R2485" s="8">
        <f t="shared" si="385"/>
        <v>30.75</v>
      </c>
      <c r="S2485" s="8">
        <f t="shared" si="386"/>
        <v>31.1</v>
      </c>
      <c r="T2485" s="8">
        <f t="shared" si="387"/>
        <v>27</v>
      </c>
      <c r="U2485" s="7">
        <f t="shared" si="388"/>
        <v>27.683333333333337</v>
      </c>
      <c r="V2485" s="7">
        <f t="shared" si="389"/>
        <v>27.512500000000003</v>
      </c>
    </row>
    <row r="2486" spans="1:22" ht="13.5" x14ac:dyDescent="0.25">
      <c r="A2486" s="3">
        <f>RSI!A2486</f>
        <v>45623</v>
      </c>
      <c r="B2486" s="2">
        <f>RSI!B2486</f>
        <v>16.957000000000001</v>
      </c>
      <c r="C2486" s="2">
        <f>RSI!I2486</f>
        <v>56.804761088062904</v>
      </c>
      <c r="D2486" s="2">
        <f>MACD!E2486</f>
        <v>-1.623035998289879E-2</v>
      </c>
      <c r="E2486" s="2">
        <f>MACD!F2486</f>
        <v>-3.9063057643042159E-2</v>
      </c>
      <c r="F2486" s="2">
        <f>'Moving Avg'!D2486</f>
        <v>16.994799999999998</v>
      </c>
      <c r="G2486" s="2">
        <f>'Moving Avg'!F2486</f>
        <v>16.869049999999994</v>
      </c>
      <c r="H2486" s="2">
        <f>'Moving Avg'!G2486</f>
        <v>16.278899999999997</v>
      </c>
      <c r="I2486" s="2">
        <f>'Moving Avg'!H2486</f>
        <v>14.304234999999974</v>
      </c>
      <c r="J2486" s="5" t="str">
        <f>OBV!F2486</f>
        <v>NEUTRAL</v>
      </c>
      <c r="K2486" s="5" t="str">
        <f>OBV!G2486</f>
        <v>NEUTRAL</v>
      </c>
      <c r="L2486" s="5" t="str">
        <f>OBV!H2486</f>
        <v>NEUTRAL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33</v>
      </c>
      <c r="Q2486" s="8">
        <f t="shared" si="384"/>
        <v>21.2</v>
      </c>
      <c r="R2486" s="8">
        <f t="shared" si="385"/>
        <v>30.75</v>
      </c>
      <c r="S2486" s="8">
        <f t="shared" si="386"/>
        <v>31.1</v>
      </c>
      <c r="T2486" s="8">
        <f t="shared" si="387"/>
        <v>27</v>
      </c>
      <c r="U2486" s="7">
        <f t="shared" si="388"/>
        <v>27.683333333333337</v>
      </c>
      <c r="V2486" s="7">
        <f t="shared" si="389"/>
        <v>27.512500000000003</v>
      </c>
    </row>
    <row r="2487" spans="1:22" ht="13.5" x14ac:dyDescent="0.25">
      <c r="A2487" s="3">
        <f>RSI!A2487</f>
        <v>45624</v>
      </c>
      <c r="B2487" s="2">
        <f>RSI!B2487</f>
        <v>16.957000000000001</v>
      </c>
      <c r="C2487" s="2">
        <f>RSI!I2487</f>
        <v>56.804761088062904</v>
      </c>
      <c r="D2487" s="2">
        <f>MACD!E2487</f>
        <v>6.4340486461986757E-3</v>
      </c>
      <c r="E2487" s="2">
        <f>MACD!F2487</f>
        <v>-2.9963636385193993E-2</v>
      </c>
      <c r="F2487" s="2">
        <f>'Moving Avg'!D2487</f>
        <v>16.957000000000001</v>
      </c>
      <c r="G2487" s="2">
        <f>'Moving Avg'!F2487</f>
        <v>16.885049999999996</v>
      </c>
      <c r="H2487" s="2">
        <f>'Moving Avg'!G2487</f>
        <v>16.299999999999997</v>
      </c>
      <c r="I2487" s="2">
        <f>'Moving Avg'!H2487</f>
        <v>14.332624999999974</v>
      </c>
      <c r="J2487" s="5" t="str">
        <f>OBV!F2487</f>
        <v>NEUTRAL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33</v>
      </c>
      <c r="Q2487" s="8">
        <f t="shared" si="384"/>
        <v>21.2</v>
      </c>
      <c r="R2487" s="8">
        <f t="shared" si="385"/>
        <v>30.75</v>
      </c>
      <c r="S2487" s="8">
        <f t="shared" si="386"/>
        <v>31.1</v>
      </c>
      <c r="T2487" s="8">
        <f t="shared" si="387"/>
        <v>27</v>
      </c>
      <c r="U2487" s="7">
        <f t="shared" si="388"/>
        <v>27.683333333333337</v>
      </c>
      <c r="V2487" s="7">
        <f t="shared" si="389"/>
        <v>27.512500000000003</v>
      </c>
    </row>
    <row r="2488" spans="1:22" ht="13.5" x14ac:dyDescent="0.25">
      <c r="A2488" s="3">
        <f>RSI!A2488</f>
        <v>45625</v>
      </c>
      <c r="B2488" s="2">
        <f>RSI!B2488</f>
        <v>16.957000000000001</v>
      </c>
      <c r="C2488" s="2">
        <f>RSI!I2488</f>
        <v>56.804761088062911</v>
      </c>
      <c r="D2488" s="2">
        <f>MACD!E2488</f>
        <v>2.4117741462198694E-2</v>
      </c>
      <c r="E2488" s="2">
        <f>MACD!F2488</f>
        <v>-1.9147360815715456E-2</v>
      </c>
      <c r="F2488" s="2">
        <f>'Moving Avg'!D2488</f>
        <v>16.957000000000001</v>
      </c>
      <c r="G2488" s="2">
        <f>'Moving Avg'!F2488</f>
        <v>16.908099999999997</v>
      </c>
      <c r="H2488" s="2">
        <f>'Moving Avg'!G2488</f>
        <v>16.328259999999997</v>
      </c>
      <c r="I2488" s="2">
        <f>'Moving Avg'!H2488</f>
        <v>14.361014999999973</v>
      </c>
      <c r="J2488" s="5" t="str">
        <f>OBV!F2488</f>
        <v>NEUTRAL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33</v>
      </c>
      <c r="Q2488" s="8">
        <f t="shared" si="384"/>
        <v>21.2</v>
      </c>
      <c r="R2488" s="8">
        <f t="shared" si="385"/>
        <v>30.75</v>
      </c>
      <c r="S2488" s="8">
        <f t="shared" si="386"/>
        <v>31.1</v>
      </c>
      <c r="T2488" s="8">
        <f t="shared" si="387"/>
        <v>27</v>
      </c>
      <c r="U2488" s="7">
        <f t="shared" si="388"/>
        <v>27.683333333333337</v>
      </c>
      <c r="V2488" s="7">
        <f t="shared" si="389"/>
        <v>27.512500000000003</v>
      </c>
    </row>
    <row r="2489" spans="1:22" ht="13.5" x14ac:dyDescent="0.25">
      <c r="A2489" s="3">
        <f>RSI!A2489</f>
        <v>45628</v>
      </c>
      <c r="B2489" s="2">
        <f>RSI!B2489</f>
        <v>16.957000000000001</v>
      </c>
      <c r="C2489" s="2">
        <f>RSI!I2489</f>
        <v>56.804761088062904</v>
      </c>
      <c r="D2489" s="2">
        <f>MACD!E2489</f>
        <v>3.6313025104796282E-2</v>
      </c>
      <c r="E2489" s="2">
        <f>MACD!F2489</f>
        <v>-8.0552836316131089E-3</v>
      </c>
      <c r="F2489" s="2">
        <f>'Moving Avg'!D2489</f>
        <v>16.957000000000001</v>
      </c>
      <c r="G2489" s="2">
        <f>'Moving Avg'!F2489</f>
        <v>16.929299999999998</v>
      </c>
      <c r="H2489" s="2">
        <f>'Moving Avg'!G2489</f>
        <v>16.348979999999997</v>
      </c>
      <c r="I2489" s="2">
        <f>'Moving Avg'!H2489</f>
        <v>14.389404999999972</v>
      </c>
      <c r="J2489" s="5" t="str">
        <f>OBV!F2489</f>
        <v>NEUTRAL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0</v>
      </c>
      <c r="O2489" s="7">
        <f t="shared" si="382"/>
        <v>50</v>
      </c>
      <c r="P2489" s="7">
        <f t="shared" si="383"/>
        <v>33</v>
      </c>
      <c r="Q2489" s="8">
        <f t="shared" si="384"/>
        <v>21.2</v>
      </c>
      <c r="R2489" s="8">
        <f t="shared" si="385"/>
        <v>30.75</v>
      </c>
      <c r="S2489" s="8">
        <f t="shared" si="386"/>
        <v>31.1</v>
      </c>
      <c r="T2489" s="8">
        <f t="shared" si="387"/>
        <v>27</v>
      </c>
      <c r="U2489" s="7">
        <f t="shared" si="388"/>
        <v>27.683333333333337</v>
      </c>
      <c r="V2489" s="7">
        <f t="shared" si="389"/>
        <v>27.512500000000003</v>
      </c>
    </row>
    <row r="2490" spans="1:22" ht="13.5" x14ac:dyDescent="0.25">
      <c r="A2490" s="3">
        <f>RSI!A2490</f>
        <v>45629</v>
      </c>
      <c r="B2490" s="2">
        <f>RSI!B2490</f>
        <v>16.439</v>
      </c>
      <c r="C2490" s="2">
        <f>RSI!I2490</f>
        <v>42.851241750434944</v>
      </c>
      <c r="D2490" s="2">
        <f>MACD!E2490</f>
        <v>8.5106332515895389E-2</v>
      </c>
      <c r="E2490" s="2">
        <f>MACD!F2490</f>
        <v>1.0577039597888591E-2</v>
      </c>
      <c r="F2490" s="2">
        <f>'Moving Avg'!D2490</f>
        <v>16.853400000000001</v>
      </c>
      <c r="G2490" s="2">
        <f>'Moving Avg'!F2490</f>
        <v>16.924599999999998</v>
      </c>
      <c r="H2490" s="2">
        <f>'Moving Avg'!G2490</f>
        <v>16.359339999999996</v>
      </c>
      <c r="I2490" s="2">
        <f>'Moving Avg'!H2490</f>
        <v>14.415204999999972</v>
      </c>
      <c r="J2490" s="5" t="str">
        <f>OBV!F2490</f>
        <v>NEUTRAL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0</v>
      </c>
      <c r="O2490" s="7">
        <f t="shared" si="382"/>
        <v>50</v>
      </c>
      <c r="P2490" s="7">
        <f t="shared" si="383"/>
        <v>33</v>
      </c>
      <c r="Q2490" s="8">
        <f t="shared" si="384"/>
        <v>21.2</v>
      </c>
      <c r="R2490" s="8">
        <f t="shared" si="385"/>
        <v>30.75</v>
      </c>
      <c r="S2490" s="8">
        <f t="shared" si="386"/>
        <v>31.1</v>
      </c>
      <c r="T2490" s="8">
        <f t="shared" si="387"/>
        <v>27</v>
      </c>
      <c r="U2490" s="7">
        <f t="shared" si="388"/>
        <v>27.683333333333337</v>
      </c>
      <c r="V2490" s="7">
        <f t="shared" si="389"/>
        <v>27.512500000000003</v>
      </c>
    </row>
    <row r="2491" spans="1:22" ht="13.5" x14ac:dyDescent="0.25">
      <c r="A2491" s="3">
        <f>RSI!A2491</f>
        <v>45630</v>
      </c>
      <c r="B2491" s="2">
        <f>RSI!B2491</f>
        <v>16.439</v>
      </c>
      <c r="C2491" s="2">
        <f>RSI!I2491</f>
        <v>42.851241750434944</v>
      </c>
      <c r="D2491" s="2">
        <f>MACD!E2491</f>
        <v>0.1282679684360879</v>
      </c>
      <c r="E2491" s="2">
        <f>MACD!F2491</f>
        <v>3.4115225365528454E-2</v>
      </c>
      <c r="F2491" s="2">
        <f>'Moving Avg'!D2491</f>
        <v>16.7498</v>
      </c>
      <c r="G2491" s="2">
        <f>'Moving Avg'!F2491</f>
        <v>16.898699999999998</v>
      </c>
      <c r="H2491" s="2">
        <f>'Moving Avg'!G2491</f>
        <v>16.369699999999995</v>
      </c>
      <c r="I2491" s="2">
        <f>'Moving Avg'!H2491</f>
        <v>14.441704999999972</v>
      </c>
      <c r="J2491" s="5" t="str">
        <f>OBV!F2491</f>
        <v>NEUTRAL</v>
      </c>
      <c r="K2491" s="5" t="str">
        <f>OBV!G2491</f>
        <v>NEUTRAL</v>
      </c>
      <c r="L2491" s="5" t="str">
        <f>OBV!H2491</f>
        <v>NEUTRAL</v>
      </c>
      <c r="M2491" s="7">
        <f t="shared" si="380"/>
        <v>25</v>
      </c>
      <c r="N2491" s="7">
        <f t="shared" si="381"/>
        <v>0</v>
      </c>
      <c r="O2491" s="7">
        <f t="shared" si="382"/>
        <v>50</v>
      </c>
      <c r="P2491" s="7">
        <f t="shared" si="383"/>
        <v>33</v>
      </c>
      <c r="Q2491" s="8">
        <f t="shared" si="384"/>
        <v>21.2</v>
      </c>
      <c r="R2491" s="8">
        <f t="shared" si="385"/>
        <v>30.75</v>
      </c>
      <c r="S2491" s="8">
        <f t="shared" si="386"/>
        <v>31.1</v>
      </c>
      <c r="T2491" s="8">
        <f t="shared" si="387"/>
        <v>27</v>
      </c>
      <c r="U2491" s="7">
        <f t="shared" si="388"/>
        <v>27.683333333333337</v>
      </c>
      <c r="V2491" s="7">
        <f t="shared" si="389"/>
        <v>27.512500000000003</v>
      </c>
    </row>
    <row r="2492" spans="1:22" ht="13.5" x14ac:dyDescent="0.25">
      <c r="A2492" s="3">
        <f>RSI!A2492</f>
        <v>45631</v>
      </c>
      <c r="B2492" s="2">
        <f>RSI!B2492</f>
        <v>16.948</v>
      </c>
      <c r="C2492" s="2">
        <f>RSI!I2492</f>
        <v>55.350247463010383</v>
      </c>
      <c r="D2492" s="2">
        <f>MACD!E2492</f>
        <v>0.15789867500107135</v>
      </c>
      <c r="E2492" s="2">
        <f>MACD!F2492</f>
        <v>5.8871915292637036E-2</v>
      </c>
      <c r="F2492" s="2">
        <f>'Moving Avg'!D2492</f>
        <v>16.748000000000001</v>
      </c>
      <c r="G2492" s="2">
        <f>'Moving Avg'!F2492</f>
        <v>16.898249999999997</v>
      </c>
      <c r="H2492" s="2">
        <f>'Moving Avg'!G2492</f>
        <v>16.397779999999994</v>
      </c>
      <c r="I2492" s="2">
        <f>'Moving Avg'!H2492</f>
        <v>14.470529999999972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0</v>
      </c>
      <c r="O2492" s="7">
        <f t="shared" si="382"/>
        <v>50</v>
      </c>
      <c r="P2492" s="7">
        <f t="shared" si="383"/>
        <v>33</v>
      </c>
      <c r="Q2492" s="8">
        <f t="shared" si="384"/>
        <v>21.2</v>
      </c>
      <c r="R2492" s="8">
        <f t="shared" si="385"/>
        <v>30.75</v>
      </c>
      <c r="S2492" s="8">
        <f t="shared" si="386"/>
        <v>31.1</v>
      </c>
      <c r="T2492" s="8">
        <f t="shared" si="387"/>
        <v>27</v>
      </c>
      <c r="U2492" s="7">
        <f t="shared" si="388"/>
        <v>27.683333333333337</v>
      </c>
      <c r="V2492" s="7">
        <f t="shared" si="389"/>
        <v>27.512500000000003</v>
      </c>
    </row>
    <row r="2493" spans="1:22" ht="13.5" x14ac:dyDescent="0.25">
      <c r="A2493" s="3">
        <f>RSI!A2493</f>
        <v>45632</v>
      </c>
      <c r="B2493" s="2">
        <f>RSI!B2493</f>
        <v>16.948</v>
      </c>
      <c r="C2493" s="2">
        <f>RSI!I2493</f>
        <v>55.350247463010383</v>
      </c>
      <c r="D2493" s="2">
        <f>MACD!E2493</f>
        <v>0.15249368812177266</v>
      </c>
      <c r="E2493" s="2">
        <f>MACD!F2493</f>
        <v>7.759626985846417E-2</v>
      </c>
      <c r="F2493" s="2">
        <f>'Moving Avg'!D2493</f>
        <v>16.746199999999998</v>
      </c>
      <c r="G2493" s="2">
        <f>'Moving Avg'!F2493</f>
        <v>16.882699999999996</v>
      </c>
      <c r="H2493" s="2">
        <f>'Moving Avg'!G2493</f>
        <v>16.426239999999996</v>
      </c>
      <c r="I2493" s="2">
        <f>'Moving Avg'!H2493</f>
        <v>14.499749999999972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0</v>
      </c>
      <c r="O2493" s="7">
        <f t="shared" si="382"/>
        <v>50</v>
      </c>
      <c r="P2493" s="7">
        <f t="shared" si="383"/>
        <v>33</v>
      </c>
      <c r="Q2493" s="8">
        <f t="shared" si="384"/>
        <v>21.2</v>
      </c>
      <c r="R2493" s="8">
        <f t="shared" si="385"/>
        <v>30.75</v>
      </c>
      <c r="S2493" s="8">
        <f t="shared" si="386"/>
        <v>31.1</v>
      </c>
      <c r="T2493" s="8">
        <f t="shared" si="387"/>
        <v>27</v>
      </c>
      <c r="U2493" s="7">
        <f t="shared" si="388"/>
        <v>27.683333333333337</v>
      </c>
      <c r="V2493" s="7">
        <f t="shared" si="389"/>
        <v>27.512500000000003</v>
      </c>
    </row>
    <row r="2494" spans="1:22" ht="13.5" x14ac:dyDescent="0.25">
      <c r="A2494" s="3">
        <f>RSI!A2494</f>
        <v>45635</v>
      </c>
      <c r="B2494" s="2">
        <f>RSI!B2494</f>
        <v>16.948</v>
      </c>
      <c r="C2494" s="2">
        <f>RSI!I2494</f>
        <v>55.350247463010383</v>
      </c>
      <c r="D2494" s="2">
        <f>MACD!E2494</f>
        <v>0.14662375608674694</v>
      </c>
      <c r="E2494" s="2">
        <f>MACD!F2494</f>
        <v>9.1401767104120721E-2</v>
      </c>
      <c r="F2494" s="2">
        <f>'Moving Avg'!D2494</f>
        <v>16.744400000000002</v>
      </c>
      <c r="G2494" s="2">
        <f>'Moving Avg'!F2494</f>
        <v>16.868099999999995</v>
      </c>
      <c r="H2494" s="2">
        <f>'Moving Avg'!G2494</f>
        <v>16.454319999999996</v>
      </c>
      <c r="I2494" s="2">
        <f>'Moving Avg'!H2494</f>
        <v>14.528969999999969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0</v>
      </c>
      <c r="O2494" s="7">
        <f t="shared" si="382"/>
        <v>50</v>
      </c>
      <c r="P2494" s="7">
        <f t="shared" si="383"/>
        <v>33</v>
      </c>
      <c r="Q2494" s="8">
        <f t="shared" si="384"/>
        <v>21.2</v>
      </c>
      <c r="R2494" s="8">
        <f t="shared" si="385"/>
        <v>30.75</v>
      </c>
      <c r="S2494" s="8">
        <f t="shared" si="386"/>
        <v>31.1</v>
      </c>
      <c r="T2494" s="8">
        <f t="shared" si="387"/>
        <v>27</v>
      </c>
      <c r="U2494" s="7">
        <f t="shared" si="388"/>
        <v>27.683333333333337</v>
      </c>
      <c r="V2494" s="7">
        <f t="shared" si="389"/>
        <v>27.512500000000003</v>
      </c>
    </row>
    <row r="2495" spans="1:22" ht="13.5" x14ac:dyDescent="0.25">
      <c r="A2495" s="3">
        <f>RSI!A2495</f>
        <v>45636</v>
      </c>
      <c r="B2495" s="2">
        <f>RSI!B2495</f>
        <v>16.948</v>
      </c>
      <c r="C2495" s="2">
        <f>RSI!I2495</f>
        <v>55.350247463010383</v>
      </c>
      <c r="D2495" s="2">
        <f>MACD!E2495</f>
        <v>0.14045644459392648</v>
      </c>
      <c r="E2495" s="2">
        <f>MACD!F2495</f>
        <v>0.10121270260208187</v>
      </c>
      <c r="F2495" s="2">
        <f>'Moving Avg'!D2495</f>
        <v>16.8462</v>
      </c>
      <c r="G2495" s="2">
        <f>'Moving Avg'!F2495</f>
        <v>16.888849999999994</v>
      </c>
      <c r="H2495" s="2">
        <f>'Moving Avg'!G2495</f>
        <v>16.474859999999993</v>
      </c>
      <c r="I2495" s="2">
        <f>'Moving Avg'!H2495</f>
        <v>14.558059999999971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0</v>
      </c>
      <c r="O2495" s="7">
        <f t="shared" si="382"/>
        <v>50</v>
      </c>
      <c r="P2495" s="7">
        <f t="shared" si="383"/>
        <v>33</v>
      </c>
      <c r="Q2495" s="8">
        <f t="shared" si="384"/>
        <v>21.2</v>
      </c>
      <c r="R2495" s="8">
        <f t="shared" si="385"/>
        <v>30.75</v>
      </c>
      <c r="S2495" s="8">
        <f t="shared" si="386"/>
        <v>31.1</v>
      </c>
      <c r="T2495" s="8">
        <f t="shared" si="387"/>
        <v>27</v>
      </c>
      <c r="U2495" s="7">
        <f t="shared" si="388"/>
        <v>27.683333333333337</v>
      </c>
      <c r="V2495" s="7">
        <f t="shared" si="389"/>
        <v>27.512500000000003</v>
      </c>
    </row>
    <row r="2496" spans="1:22" ht="13.5" x14ac:dyDescent="0.25">
      <c r="A2496" s="3">
        <f>RSI!A2496</f>
        <v>45637</v>
      </c>
      <c r="B2496" s="2">
        <f>RSI!B2496</f>
        <v>16.948</v>
      </c>
      <c r="C2496" s="2">
        <f>RSI!I2496</f>
        <v>55.350247463010383</v>
      </c>
      <c r="D2496" s="2">
        <f>MACD!E2496</f>
        <v>0.1341264262494839</v>
      </c>
      <c r="E2496" s="2">
        <f>MACD!F2496</f>
        <v>0.10779544733156229</v>
      </c>
      <c r="F2496" s="2">
        <f>'Moving Avg'!D2496</f>
        <v>16.948</v>
      </c>
      <c r="G2496" s="2">
        <f>'Moving Avg'!F2496</f>
        <v>16.911949999999994</v>
      </c>
      <c r="H2496" s="2">
        <f>'Moving Avg'!G2496</f>
        <v>16.502939999999995</v>
      </c>
      <c r="I2496" s="2">
        <f>'Moving Avg'!H2496</f>
        <v>14.586404999999971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0</v>
      </c>
      <c r="O2496" s="7">
        <f t="shared" si="382"/>
        <v>50</v>
      </c>
      <c r="P2496" s="7">
        <f t="shared" si="383"/>
        <v>33</v>
      </c>
      <c r="Q2496" s="8">
        <f t="shared" si="384"/>
        <v>21.2</v>
      </c>
      <c r="R2496" s="8">
        <f t="shared" si="385"/>
        <v>30.75</v>
      </c>
      <c r="S2496" s="8">
        <f t="shared" si="386"/>
        <v>31.1</v>
      </c>
      <c r="T2496" s="8">
        <f t="shared" si="387"/>
        <v>27</v>
      </c>
      <c r="U2496" s="7">
        <f t="shared" si="388"/>
        <v>27.683333333333337</v>
      </c>
      <c r="V2496" s="7">
        <f t="shared" si="389"/>
        <v>27.512500000000003</v>
      </c>
    </row>
    <row r="2497" spans="1:22" ht="13.5" x14ac:dyDescent="0.25">
      <c r="A2497" s="3">
        <f>RSI!A2497</f>
        <v>45638</v>
      </c>
      <c r="B2497" s="2">
        <f>RSI!B2497</f>
        <v>16.948</v>
      </c>
      <c r="C2497" s="2">
        <f>RSI!I2497</f>
        <v>55.350247463010383</v>
      </c>
      <c r="D2497" s="2">
        <f>MACD!E2497</f>
        <v>0.12774106798817186</v>
      </c>
      <c r="E2497" s="2">
        <f>MACD!F2497</f>
        <v>0.11178457146288422</v>
      </c>
      <c r="F2497" s="2">
        <f>'Moving Avg'!D2497</f>
        <v>16.948</v>
      </c>
      <c r="G2497" s="2">
        <f>'Moving Avg'!F2497</f>
        <v>16.911499999999993</v>
      </c>
      <c r="H2497" s="2">
        <f>'Moving Avg'!G2497</f>
        <v>16.523479999999992</v>
      </c>
      <c r="I2497" s="2">
        <f>'Moving Avg'!H2497</f>
        <v>14.614224999999969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0</v>
      </c>
      <c r="O2497" s="7">
        <f t="shared" si="382"/>
        <v>50</v>
      </c>
      <c r="P2497" s="7">
        <f t="shared" si="383"/>
        <v>33</v>
      </c>
      <c r="Q2497" s="8">
        <f t="shared" si="384"/>
        <v>21.2</v>
      </c>
      <c r="R2497" s="8">
        <f t="shared" si="385"/>
        <v>30.75</v>
      </c>
      <c r="S2497" s="8">
        <f t="shared" si="386"/>
        <v>31.1</v>
      </c>
      <c r="T2497" s="8">
        <f t="shared" si="387"/>
        <v>27</v>
      </c>
      <c r="U2497" s="7">
        <f t="shared" si="388"/>
        <v>27.683333333333337</v>
      </c>
      <c r="V2497" s="7">
        <f t="shared" si="389"/>
        <v>27.512500000000003</v>
      </c>
    </row>
    <row r="2498" spans="1:22" ht="13.5" x14ac:dyDescent="0.25">
      <c r="A2498" s="3">
        <f>RSI!A2498</f>
        <v>45639</v>
      </c>
      <c r="B2498" s="2">
        <f>RSI!B2498</f>
        <v>16.948</v>
      </c>
      <c r="C2498" s="2">
        <f>RSI!I2498</f>
        <v>55.350247463010383</v>
      </c>
      <c r="D2498" s="2">
        <f>MACD!E2498</f>
        <v>0.12138511985764566</v>
      </c>
      <c r="E2498" s="2">
        <f>MACD!F2498</f>
        <v>0.1137046811418365</v>
      </c>
      <c r="F2498" s="2">
        <f>'Moving Avg'!D2498</f>
        <v>16.948</v>
      </c>
      <c r="G2498" s="2">
        <f>'Moving Avg'!F2498</f>
        <v>16.911049999999996</v>
      </c>
      <c r="H2498" s="2">
        <f>'Moving Avg'!G2498</f>
        <v>16.544959999999993</v>
      </c>
      <c r="I2498" s="2">
        <f>'Moving Avg'!H2498</f>
        <v>14.641389999999971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61" si="390">IF(C2498&lt;30,50, IF(C2498&gt;70, 0, 25))</f>
        <v>25</v>
      </c>
      <c r="N2498" s="7">
        <f t="shared" ref="N2498:N2561" si="391">IF(E2498-D2498&gt;0.02, 100, IF(E2498-D2498&lt;0,0,45))</f>
        <v>0</v>
      </c>
      <c r="O2498" s="7">
        <f t="shared" ref="O2498:O2561" si="392">IF(F2498-I2498&gt;10,100,IF(F2498-I2498&gt;5,75, IF(F2498-I2498&gt;0,50,0)))</f>
        <v>50</v>
      </c>
      <c r="P2498" s="7">
        <f t="shared" ref="P2498:P2561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21.2</v>
      </c>
      <c r="R2498" s="8">
        <f t="shared" si="385"/>
        <v>30.75</v>
      </c>
      <c r="S2498" s="8">
        <f t="shared" si="386"/>
        <v>31.1</v>
      </c>
      <c r="T2498" s="8">
        <f t="shared" si="387"/>
        <v>27</v>
      </c>
      <c r="U2498" s="7">
        <f t="shared" si="388"/>
        <v>27.683333333333337</v>
      </c>
      <c r="V2498" s="7">
        <f t="shared" si="389"/>
        <v>27.512500000000003</v>
      </c>
    </row>
    <row r="2499" spans="1:22" ht="13.5" x14ac:dyDescent="0.25">
      <c r="A2499" s="3">
        <f>RSI!A2499</f>
        <v>45642</v>
      </c>
      <c r="B2499" s="2">
        <f>RSI!B2499</f>
        <v>16.948</v>
      </c>
      <c r="C2499" s="2">
        <f>RSI!I2499</f>
        <v>55.350247463010383</v>
      </c>
      <c r="D2499" s="2">
        <f>MACD!E2499</f>
        <v>0.11512464630971309</v>
      </c>
      <c r="E2499" s="2">
        <f>MACD!F2499</f>
        <v>0.11398867417541182</v>
      </c>
      <c r="F2499" s="2">
        <f>'Moving Avg'!D2499</f>
        <v>16.948</v>
      </c>
      <c r="G2499" s="2">
        <f>'Moving Avg'!F2499</f>
        <v>16.911049999999996</v>
      </c>
      <c r="H2499" s="2">
        <f>'Moving Avg'!G2499</f>
        <v>16.566439999999993</v>
      </c>
      <c r="I2499" s="2">
        <f>'Moving Avg'!H2499</f>
        <v>14.668554999999971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33</v>
      </c>
      <c r="Q2499" s="8">
        <f t="shared" ref="Q2499:Q2562" si="394">0.35*M2499+N2499*0.35+O2499*0.15+P2499*0.15</f>
        <v>21.2</v>
      </c>
      <c r="R2499" s="8">
        <f t="shared" ref="R2499:R2562" si="395">M2499*0.2+N2499*0.2+O2499*0.35+P2499*0.25</f>
        <v>30.75</v>
      </c>
      <c r="S2499" s="8">
        <f t="shared" ref="S2499:S2562" si="396">M2499*0.15+N2499*0.15+O2499*0.25+P2499*0.45</f>
        <v>31.1</v>
      </c>
      <c r="T2499" s="8">
        <f t="shared" ref="T2499:T2562" si="397">0.25*SUM(M2499:P2499)</f>
        <v>27</v>
      </c>
      <c r="U2499" s="7">
        <f t="shared" ref="U2499:U2562" si="398">SUM(Q2499:S2499)/3</f>
        <v>27.683333333333337</v>
      </c>
      <c r="V2499" s="7">
        <f t="shared" ref="V2499:V2562" si="399">SUM(Q2499:T2499)/4</f>
        <v>27.512500000000003</v>
      </c>
    </row>
    <row r="2500" spans="1:22" ht="13.5" x14ac:dyDescent="0.25">
      <c r="A2500" s="3">
        <f>RSI!A2500</f>
        <v>45644</v>
      </c>
      <c r="B2500" s="2">
        <f>RSI!B2500</f>
        <v>16.937999999999999</v>
      </c>
      <c r="C2500" s="2">
        <f>RSI!I2500</f>
        <v>54.923289719061245</v>
      </c>
      <c r="D2500" s="2">
        <f>MACD!E2500</f>
        <v>3.0058752261506783E-2</v>
      </c>
      <c r="E2500" s="2">
        <f>MACD!F2500</f>
        <v>9.7202689792630817E-2</v>
      </c>
      <c r="F2500" s="2">
        <f>'Moving Avg'!D2500</f>
        <v>16.946000000000002</v>
      </c>
      <c r="G2500" s="2">
        <f>'Moving Avg'!F2500</f>
        <v>16.910099999999993</v>
      </c>
      <c r="H2500" s="2">
        <f>'Moving Avg'!G2500</f>
        <v>16.594319999999993</v>
      </c>
      <c r="I2500" s="2">
        <f>'Moving Avg'!H2500</f>
        <v>14.695189999999974</v>
      </c>
      <c r="J2500" s="5" t="str">
        <f>OBV!F2500</f>
        <v>BEARISH</v>
      </c>
      <c r="K2500" s="5" t="str">
        <f>OBV!G2500</f>
        <v>NEUTRAL</v>
      </c>
      <c r="L2500" s="5" t="str">
        <f>OBV!H2500</f>
        <v>CONFIRMED BEARISH</v>
      </c>
      <c r="M2500" s="7">
        <f t="shared" si="390"/>
        <v>25</v>
      </c>
      <c r="N2500" s="7">
        <f t="shared" si="391"/>
        <v>100</v>
      </c>
      <c r="O2500" s="7">
        <f t="shared" si="392"/>
        <v>50</v>
      </c>
      <c r="P2500" s="7">
        <f t="shared" si="393"/>
        <v>16.5</v>
      </c>
      <c r="Q2500" s="8">
        <f t="shared" si="394"/>
        <v>53.725000000000001</v>
      </c>
      <c r="R2500" s="8">
        <f t="shared" si="395"/>
        <v>46.625</v>
      </c>
      <c r="S2500" s="8">
        <f t="shared" si="396"/>
        <v>38.674999999999997</v>
      </c>
      <c r="T2500" s="8">
        <f t="shared" si="397"/>
        <v>47.875</v>
      </c>
      <c r="U2500" s="7">
        <f t="shared" si="398"/>
        <v>46.341666666666661</v>
      </c>
      <c r="V2500" s="7">
        <f t="shared" si="399"/>
        <v>46.724999999999994</v>
      </c>
    </row>
    <row r="2501" spans="1:22" ht="13.5" x14ac:dyDescent="0.25">
      <c r="A2501" s="3">
        <f>RSI!A2501</f>
        <v>45645</v>
      </c>
      <c r="B2501" s="2">
        <f>RSI!B2501</f>
        <v>16.957000000000001</v>
      </c>
      <c r="C2501" s="2">
        <f>RSI!I2501</f>
        <v>55.623703475570103</v>
      </c>
      <c r="D2501" s="2">
        <f>MACD!E2501</f>
        <v>-4.4024882702316859E-2</v>
      </c>
      <c r="E2501" s="2">
        <f>MACD!F2501</f>
        <v>6.8957175293641287E-2</v>
      </c>
      <c r="F2501" s="2">
        <f>'Moving Avg'!D2501</f>
        <v>16.947800000000001</v>
      </c>
      <c r="G2501" s="2">
        <f>'Moving Avg'!F2501</f>
        <v>16.910099999999996</v>
      </c>
      <c r="H2501" s="2">
        <f>'Moving Avg'!G2501</f>
        <v>16.622379999999993</v>
      </c>
      <c r="I2501" s="2">
        <f>'Moving Avg'!H2501</f>
        <v>14.721919999999972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100</v>
      </c>
      <c r="O2501" s="7">
        <f t="shared" si="392"/>
        <v>50</v>
      </c>
      <c r="P2501" s="7">
        <f t="shared" si="393"/>
        <v>83.5</v>
      </c>
      <c r="Q2501" s="8">
        <f t="shared" si="394"/>
        <v>63.774999999999999</v>
      </c>
      <c r="R2501" s="8">
        <f t="shared" si="395"/>
        <v>63.375</v>
      </c>
      <c r="S2501" s="8">
        <f t="shared" si="396"/>
        <v>68.825000000000003</v>
      </c>
      <c r="T2501" s="8">
        <f t="shared" si="397"/>
        <v>64.625</v>
      </c>
      <c r="U2501" s="7">
        <f t="shared" si="398"/>
        <v>65.325000000000003</v>
      </c>
      <c r="V2501" s="7">
        <f t="shared" si="399"/>
        <v>65.150000000000006</v>
      </c>
    </row>
    <row r="2502" spans="1:22" ht="13.5" x14ac:dyDescent="0.25">
      <c r="A2502" s="3">
        <f>RSI!A2502</f>
        <v>45646</v>
      </c>
      <c r="B2502" s="2">
        <f>RSI!B2502</f>
        <v>16.486000000000001</v>
      </c>
      <c r="C2502" s="2">
        <f>RSI!I2502</f>
        <v>39.315178180087315</v>
      </c>
      <c r="D2502" s="2">
        <f>MACD!E2502</f>
        <v>5.7275387100972353E-3</v>
      </c>
      <c r="E2502" s="2">
        <f>MACD!F2502</f>
        <v>5.6311247976932481E-2</v>
      </c>
      <c r="F2502" s="2">
        <f>'Moving Avg'!D2502</f>
        <v>16.855399999999999</v>
      </c>
      <c r="G2502" s="2">
        <f>'Moving Avg'!F2502</f>
        <v>16.877099999999999</v>
      </c>
      <c r="H2502" s="2">
        <f>'Moving Avg'!G2502</f>
        <v>16.634619999999995</v>
      </c>
      <c r="I2502" s="2">
        <f>'Moving Avg'!H2502</f>
        <v>14.745329999999973</v>
      </c>
      <c r="J2502" s="5" t="str">
        <f>OBV!F2502</f>
        <v>BEARISH</v>
      </c>
      <c r="K2502" s="5" t="str">
        <f>OBV!G2502</f>
        <v>NEUTRAL</v>
      </c>
      <c r="L2502" s="5" t="str">
        <f>OBV!H2502</f>
        <v>CONFIRMED BEARISH</v>
      </c>
      <c r="M2502" s="7">
        <f t="shared" si="390"/>
        <v>25</v>
      </c>
      <c r="N2502" s="7">
        <f t="shared" si="391"/>
        <v>100</v>
      </c>
      <c r="O2502" s="7">
        <f t="shared" si="392"/>
        <v>50</v>
      </c>
      <c r="P2502" s="7">
        <f t="shared" si="393"/>
        <v>16.5</v>
      </c>
      <c r="Q2502" s="8">
        <f t="shared" si="394"/>
        <v>53.725000000000001</v>
      </c>
      <c r="R2502" s="8">
        <f t="shared" si="395"/>
        <v>46.625</v>
      </c>
      <c r="S2502" s="8">
        <f t="shared" si="396"/>
        <v>38.674999999999997</v>
      </c>
      <c r="T2502" s="8">
        <f t="shared" si="397"/>
        <v>47.875</v>
      </c>
      <c r="U2502" s="7">
        <f t="shared" si="398"/>
        <v>46.341666666666661</v>
      </c>
      <c r="V2502" s="7">
        <f t="shared" si="399"/>
        <v>46.724999999999994</v>
      </c>
    </row>
    <row r="2503" spans="1:22" ht="13.5" x14ac:dyDescent="0.25">
      <c r="A2503" s="3">
        <f>RSI!A2503</f>
        <v>45649</v>
      </c>
      <c r="B2503" s="2">
        <f>RSI!B2503</f>
        <v>16.768999999999998</v>
      </c>
      <c r="C2503" s="2">
        <f>RSI!I2503</f>
        <v>48.992197646901019</v>
      </c>
      <c r="D2503" s="2">
        <f>MACD!E2503</f>
        <v>2.8944079261588485E-2</v>
      </c>
      <c r="E2503" s="2">
        <f>MACD!F2503</f>
        <v>5.0837814233863687E-2</v>
      </c>
      <c r="F2503" s="2">
        <f>'Moving Avg'!D2503</f>
        <v>16.819599999999998</v>
      </c>
      <c r="G2503" s="2">
        <f>'Moving Avg'!F2503</f>
        <v>16.867699999999999</v>
      </c>
      <c r="H2503" s="2">
        <f>'Moving Avg'!G2503</f>
        <v>16.652519999999996</v>
      </c>
      <c r="I2503" s="2">
        <f>'Moving Avg'!H2503</f>
        <v>14.770154999999972</v>
      </c>
      <c r="J2503" s="5" t="str">
        <f>OBV!F2503</f>
        <v>BULLISH</v>
      </c>
      <c r="K2503" s="5" t="str">
        <f>OBV!G2503</f>
        <v>NEUTRAL</v>
      </c>
      <c r="L2503" s="5" t="str">
        <f>OBV!H2503</f>
        <v>BULLISH DIVERGENCE</v>
      </c>
      <c r="M2503" s="7">
        <f t="shared" si="390"/>
        <v>25</v>
      </c>
      <c r="N2503" s="7">
        <f t="shared" si="391"/>
        <v>100</v>
      </c>
      <c r="O2503" s="7">
        <f t="shared" si="392"/>
        <v>50</v>
      </c>
      <c r="P2503" s="7">
        <f t="shared" si="393"/>
        <v>66.5</v>
      </c>
      <c r="Q2503" s="8">
        <f t="shared" si="394"/>
        <v>61.225000000000001</v>
      </c>
      <c r="R2503" s="8">
        <f t="shared" si="395"/>
        <v>59.125</v>
      </c>
      <c r="S2503" s="8">
        <f t="shared" si="396"/>
        <v>61.174999999999997</v>
      </c>
      <c r="T2503" s="8">
        <f t="shared" si="397"/>
        <v>60.375</v>
      </c>
      <c r="U2503" s="7">
        <f t="shared" si="398"/>
        <v>60.508333333333326</v>
      </c>
      <c r="V2503" s="7">
        <f t="shared" si="399"/>
        <v>60.474999999999994</v>
      </c>
    </row>
    <row r="2504" spans="1:22" ht="13.5" x14ac:dyDescent="0.25">
      <c r="A2504" s="3">
        <f>RSI!A2504</f>
        <v>45650</v>
      </c>
      <c r="B2504" s="2">
        <f>RSI!B2504</f>
        <v>16.486000000000001</v>
      </c>
      <c r="C2504" s="2">
        <f>RSI!I2504</f>
        <v>41.811848181198911</v>
      </c>
      <c r="D2504" s="2">
        <f>MACD!E2504</f>
        <v>6.9806678505500486E-2</v>
      </c>
      <c r="E2504" s="2">
        <f>MACD!F2504</f>
        <v>5.4631587088191054E-2</v>
      </c>
      <c r="F2504" s="2">
        <f>'Moving Avg'!D2504</f>
        <v>16.727200000000003</v>
      </c>
      <c r="G2504" s="2">
        <f>'Moving Avg'!F2504</f>
        <v>16.844150000000003</v>
      </c>
      <c r="H2504" s="2">
        <f>'Moving Avg'!G2504</f>
        <v>16.671359999999996</v>
      </c>
      <c r="I2504" s="2">
        <f>'Moving Avg'!H2504</f>
        <v>14.793564999999974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0</v>
      </c>
      <c r="O2504" s="7">
        <f t="shared" si="392"/>
        <v>50</v>
      </c>
      <c r="P2504" s="7">
        <f t="shared" si="393"/>
        <v>16.5</v>
      </c>
      <c r="Q2504" s="8">
        <f t="shared" si="394"/>
        <v>18.725000000000001</v>
      </c>
      <c r="R2504" s="8">
        <f t="shared" si="395"/>
        <v>26.625</v>
      </c>
      <c r="S2504" s="8">
        <f t="shared" si="396"/>
        <v>23.675000000000001</v>
      </c>
      <c r="T2504" s="8">
        <f t="shared" si="397"/>
        <v>22.875</v>
      </c>
      <c r="U2504" s="7">
        <f t="shared" si="398"/>
        <v>23.008333333333336</v>
      </c>
      <c r="V2504" s="7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16.59</v>
      </c>
      <c r="C2505" s="2">
        <f>RSI!I2505</f>
        <v>45.00190136367732</v>
      </c>
      <c r="D2505" s="2">
        <f>MACD!E2505</f>
        <v>9.858727132047207E-2</v>
      </c>
      <c r="E2505" s="2">
        <f>MACD!F2505</f>
        <v>6.3422723934647263E-2</v>
      </c>
      <c r="F2505" s="2">
        <f>'Moving Avg'!D2505</f>
        <v>16.657599999999999</v>
      </c>
      <c r="G2505" s="2">
        <f>'Moving Avg'!F2505</f>
        <v>16.825800000000001</v>
      </c>
      <c r="H2505" s="2">
        <f>'Moving Avg'!G2505</f>
        <v>16.685679999999994</v>
      </c>
      <c r="I2505" s="2">
        <f>'Moving Avg'!H2505</f>
        <v>14.817364999999974</v>
      </c>
      <c r="J2505" s="5" t="str">
        <f>OBV!F2505</f>
        <v>BULLISH</v>
      </c>
      <c r="K2505" s="5" t="str">
        <f>OBV!G2505</f>
        <v>WEAK</v>
      </c>
      <c r="L2505" s="5" t="str">
        <f>OBV!H2505</f>
        <v>BULLISH DIVERGENCE</v>
      </c>
      <c r="M2505" s="7">
        <f t="shared" si="390"/>
        <v>25</v>
      </c>
      <c r="N2505" s="7">
        <f t="shared" si="391"/>
        <v>0</v>
      </c>
      <c r="O2505" s="7">
        <f t="shared" si="392"/>
        <v>50</v>
      </c>
      <c r="P2505" s="7">
        <f t="shared" si="393"/>
        <v>50</v>
      </c>
      <c r="Q2505" s="8">
        <f t="shared" si="394"/>
        <v>23.75</v>
      </c>
      <c r="R2505" s="8">
        <f t="shared" si="395"/>
        <v>35</v>
      </c>
      <c r="S2505" s="8">
        <f t="shared" si="396"/>
        <v>38.75</v>
      </c>
      <c r="T2505" s="8">
        <f t="shared" si="397"/>
        <v>31.25</v>
      </c>
      <c r="U2505" s="7">
        <f t="shared" si="398"/>
        <v>32.5</v>
      </c>
      <c r="V2505" s="7">
        <f t="shared" si="399"/>
        <v>32.1875</v>
      </c>
    </row>
    <row r="2506" spans="1:22" ht="13.5" x14ac:dyDescent="0.25">
      <c r="A2506" s="3">
        <f>RSI!A2506</f>
        <v>45652</v>
      </c>
      <c r="B2506" s="2">
        <f>RSI!B2506</f>
        <v>16.579999999999998</v>
      </c>
      <c r="C2506" s="2">
        <f>RSI!I2506</f>
        <v>44.747870155691864</v>
      </c>
      <c r="D2506" s="2">
        <f>MACD!E2506</f>
        <v>0.12483317997811838</v>
      </c>
      <c r="E2506" s="2">
        <f>MACD!F2506</f>
        <v>7.5704815143341486E-2</v>
      </c>
      <c r="F2506" s="2">
        <f>'Moving Avg'!D2506</f>
        <v>16.5822</v>
      </c>
      <c r="G2506" s="2">
        <f>'Moving Avg'!F2506</f>
        <v>16.806950000000001</v>
      </c>
      <c r="H2506" s="2">
        <f>'Moving Avg'!G2506</f>
        <v>16.706199999999995</v>
      </c>
      <c r="I2506" s="2">
        <f>'Moving Avg'!H2506</f>
        <v>14.839934999999974</v>
      </c>
      <c r="J2506" s="5" t="str">
        <f>OBV!F2506</f>
        <v>BEARISH</v>
      </c>
      <c r="K2506" s="5" t="str">
        <f>OBV!G2506</f>
        <v>NEUTRAL</v>
      </c>
      <c r="L2506" s="5" t="str">
        <f>OBV!H2506</f>
        <v>CONFIRMED BEARISH</v>
      </c>
      <c r="M2506" s="7">
        <f t="shared" si="390"/>
        <v>25</v>
      </c>
      <c r="N2506" s="7">
        <f t="shared" si="391"/>
        <v>0</v>
      </c>
      <c r="O2506" s="7">
        <f t="shared" si="392"/>
        <v>50</v>
      </c>
      <c r="P2506" s="7">
        <f t="shared" si="393"/>
        <v>16.5</v>
      </c>
      <c r="Q2506" s="8">
        <f t="shared" si="394"/>
        <v>18.725000000000001</v>
      </c>
      <c r="R2506" s="8">
        <f t="shared" si="395"/>
        <v>26.625</v>
      </c>
      <c r="S2506" s="8">
        <f t="shared" si="396"/>
        <v>23.675000000000001</v>
      </c>
      <c r="T2506" s="8">
        <f t="shared" si="397"/>
        <v>22.875</v>
      </c>
      <c r="U2506" s="7">
        <f t="shared" si="398"/>
        <v>23.008333333333336</v>
      </c>
      <c r="V2506" s="7">
        <f t="shared" si="399"/>
        <v>22.975000000000001</v>
      </c>
    </row>
    <row r="2507" spans="1:22" ht="13.5" x14ac:dyDescent="0.25">
      <c r="A2507" s="3">
        <f>RSI!A2507</f>
        <v>45653</v>
      </c>
      <c r="B2507" s="2">
        <f>RSI!B2507</f>
        <v>16.571000000000002</v>
      </c>
      <c r="C2507" s="2">
        <f>RSI!I2507</f>
        <v>44.504377351035423</v>
      </c>
      <c r="D2507" s="2">
        <f>MACD!E2507</f>
        <v>0.14883401234547122</v>
      </c>
      <c r="E2507" s="2">
        <f>MACD!F2507</f>
        <v>9.0330654583767434E-2</v>
      </c>
      <c r="F2507" s="2">
        <f>'Moving Avg'!D2507</f>
        <v>16.5992</v>
      </c>
      <c r="G2507" s="2">
        <f>'Moving Avg'!F2507</f>
        <v>16.787649999999999</v>
      </c>
      <c r="H2507" s="2">
        <f>'Moving Avg'!G2507</f>
        <v>16.720699999999997</v>
      </c>
      <c r="I2507" s="2">
        <f>'Moving Avg'!H2507</f>
        <v>14.862024999999976</v>
      </c>
      <c r="J2507" s="5" t="str">
        <f>OBV!F2507</f>
        <v>BEARISH</v>
      </c>
      <c r="K2507" s="5" t="str">
        <f>OBV!G2507</f>
        <v>NEUTRAL</v>
      </c>
      <c r="L2507" s="5" t="str">
        <f>OBV!H2507</f>
        <v>BEARISH DIVERGENCE</v>
      </c>
      <c r="M2507" s="7">
        <f t="shared" si="390"/>
        <v>25</v>
      </c>
      <c r="N2507" s="7">
        <f t="shared" si="391"/>
        <v>0</v>
      </c>
      <c r="O2507" s="7">
        <f t="shared" si="392"/>
        <v>50</v>
      </c>
      <c r="P2507" s="7">
        <f t="shared" si="393"/>
        <v>16.5</v>
      </c>
      <c r="Q2507" s="8">
        <f t="shared" si="394"/>
        <v>18.725000000000001</v>
      </c>
      <c r="R2507" s="8">
        <f t="shared" si="395"/>
        <v>26.625</v>
      </c>
      <c r="S2507" s="8">
        <f t="shared" si="396"/>
        <v>23.675000000000001</v>
      </c>
      <c r="T2507" s="8">
        <f t="shared" si="397"/>
        <v>22.875</v>
      </c>
      <c r="U2507" s="7">
        <f t="shared" si="398"/>
        <v>23.008333333333336</v>
      </c>
      <c r="V2507" s="7">
        <f t="shared" si="399"/>
        <v>22.975000000000001</v>
      </c>
    </row>
    <row r="2508" spans="1:22" ht="13.5" x14ac:dyDescent="0.25">
      <c r="A2508" s="3">
        <f>RSI!A2508</f>
        <v>45656</v>
      </c>
      <c r="B2508" s="2">
        <f>RSI!B2508</f>
        <v>16.571000000000002</v>
      </c>
      <c r="C2508" s="2">
        <f>RSI!I2508</f>
        <v>44.504377351035423</v>
      </c>
      <c r="D2508" s="2">
        <f>MACD!E2508</f>
        <v>0.17023826548404486</v>
      </c>
      <c r="E2508" s="2">
        <f>MACD!F2508</f>
        <v>0.10631217676382293</v>
      </c>
      <c r="F2508" s="2">
        <f>'Moving Avg'!D2508</f>
        <v>16.5596</v>
      </c>
      <c r="G2508" s="2">
        <f>'Moving Avg'!F2508</f>
        <v>16.768350000000002</v>
      </c>
      <c r="H2508" s="2">
        <f>'Moving Avg'!G2508</f>
        <v>16.734639999999999</v>
      </c>
      <c r="I2508" s="2">
        <f>'Moving Avg'!H2508</f>
        <v>14.885424999999975</v>
      </c>
      <c r="J2508" s="5" t="str">
        <f>OBV!F2508</f>
        <v>BEARISH</v>
      </c>
      <c r="K2508" s="5" t="str">
        <f>OBV!G2508</f>
        <v>STRONG</v>
      </c>
      <c r="L2508" s="5" t="str">
        <f>OBV!H2508</f>
        <v>CONFIRMED BEARISH</v>
      </c>
      <c r="M2508" s="7">
        <f t="shared" si="390"/>
        <v>25</v>
      </c>
      <c r="N2508" s="7">
        <f t="shared" si="391"/>
        <v>0</v>
      </c>
      <c r="O2508" s="7">
        <f t="shared" si="392"/>
        <v>50</v>
      </c>
      <c r="P2508" s="7">
        <f t="shared" si="393"/>
        <v>33</v>
      </c>
      <c r="Q2508" s="8">
        <f t="shared" si="394"/>
        <v>21.2</v>
      </c>
      <c r="R2508" s="8">
        <f t="shared" si="395"/>
        <v>30.75</v>
      </c>
      <c r="S2508" s="8">
        <f t="shared" si="396"/>
        <v>31.1</v>
      </c>
      <c r="T2508" s="8">
        <f t="shared" si="397"/>
        <v>27</v>
      </c>
      <c r="U2508" s="7">
        <f t="shared" si="398"/>
        <v>27.683333333333337</v>
      </c>
      <c r="V2508" s="7">
        <f t="shared" si="399"/>
        <v>27.512500000000003</v>
      </c>
    </row>
    <row r="2509" spans="1:22" ht="13.5" x14ac:dyDescent="0.25">
      <c r="A2509" s="3">
        <f>RSI!A2509</f>
        <v>45657</v>
      </c>
      <c r="B2509" s="2">
        <f>RSI!B2509</f>
        <v>16.853999999999999</v>
      </c>
      <c r="C2509" s="2">
        <f>RSI!I2509</f>
        <v>53.693411094668534</v>
      </c>
      <c r="D2509" s="2">
        <f>MACD!E2509</f>
        <v>0.16840127560134377</v>
      </c>
      <c r="E2509" s="2">
        <f>MACD!F2509</f>
        <v>0.1187299965313271</v>
      </c>
      <c r="F2509" s="2">
        <f>'Moving Avg'!D2509</f>
        <v>16.633199999999999</v>
      </c>
      <c r="G2509" s="2">
        <f>'Moving Avg'!F2509</f>
        <v>16.763200000000001</v>
      </c>
      <c r="H2509" s="2">
        <f>'Moving Avg'!G2509</f>
        <v>16.760839999999998</v>
      </c>
      <c r="I2509" s="2">
        <f>'Moving Avg'!H2509</f>
        <v>14.908929999999975</v>
      </c>
      <c r="J2509" s="5" t="str">
        <f>OBV!F2509</f>
        <v>BEARISH</v>
      </c>
      <c r="K2509" s="5" t="str">
        <f>OBV!G2509</f>
        <v>NEUTRAL</v>
      </c>
      <c r="L2509" s="5" t="str">
        <f>OBV!H2509</f>
        <v>BEARISH DIVERGENCE</v>
      </c>
      <c r="M2509" s="7">
        <f t="shared" si="390"/>
        <v>25</v>
      </c>
      <c r="N2509" s="7">
        <f t="shared" si="391"/>
        <v>0</v>
      </c>
      <c r="O2509" s="7">
        <f t="shared" si="392"/>
        <v>50</v>
      </c>
      <c r="P2509" s="7">
        <f t="shared" si="393"/>
        <v>16.5</v>
      </c>
      <c r="Q2509" s="8">
        <f t="shared" si="394"/>
        <v>18.725000000000001</v>
      </c>
      <c r="R2509" s="8">
        <f t="shared" si="395"/>
        <v>26.625</v>
      </c>
      <c r="S2509" s="8">
        <f t="shared" si="396"/>
        <v>23.675000000000001</v>
      </c>
      <c r="T2509" s="8">
        <f t="shared" si="397"/>
        <v>22.875</v>
      </c>
      <c r="U2509" s="7">
        <f t="shared" si="398"/>
        <v>23.008333333333336</v>
      </c>
      <c r="V2509" s="7">
        <f t="shared" si="399"/>
        <v>22.975000000000001</v>
      </c>
    </row>
    <row r="2510" spans="1:22" ht="13.5" x14ac:dyDescent="0.25">
      <c r="A2510" s="3">
        <f>RSI!A2510</f>
        <v>45659</v>
      </c>
      <c r="B2510" s="2">
        <f>RSI!B2510</f>
        <v>16.524000000000001</v>
      </c>
      <c r="C2510" s="2">
        <f>RSI!I2510</f>
        <v>44.450655391032726</v>
      </c>
      <c r="D2510" s="2">
        <f>MACD!E2510</f>
        <v>0.18902014363511199</v>
      </c>
      <c r="E2510" s="2">
        <f>MACD!F2510</f>
        <v>0.13278802595208408</v>
      </c>
      <c r="F2510" s="2">
        <f>'Moving Avg'!D2510</f>
        <v>16.619999999999997</v>
      </c>
      <c r="G2510" s="2">
        <f>'Moving Avg'!F2510</f>
        <v>16.767450000000004</v>
      </c>
      <c r="H2510" s="2">
        <f>'Moving Avg'!G2510</f>
        <v>16.774039999999999</v>
      </c>
      <c r="I2510" s="2">
        <f>'Moving Avg'!H2510</f>
        <v>14.930784999999975</v>
      </c>
      <c r="J2510" s="5" t="str">
        <f>OBV!F2510</f>
        <v>BEARISH</v>
      </c>
      <c r="K2510" s="5" t="str">
        <f>OBV!G2510</f>
        <v>STRONG</v>
      </c>
      <c r="L2510" s="5" t="str">
        <f>OBV!H2510</f>
        <v>CONFIRMED BEARISH</v>
      </c>
      <c r="M2510" s="7">
        <f t="shared" si="390"/>
        <v>25</v>
      </c>
      <c r="N2510" s="7">
        <f t="shared" si="391"/>
        <v>0</v>
      </c>
      <c r="O2510" s="7">
        <f t="shared" si="392"/>
        <v>50</v>
      </c>
      <c r="P2510" s="7">
        <f t="shared" si="393"/>
        <v>33</v>
      </c>
      <c r="Q2510" s="8">
        <f t="shared" si="394"/>
        <v>21.2</v>
      </c>
      <c r="R2510" s="8">
        <f t="shared" si="395"/>
        <v>30.75</v>
      </c>
      <c r="S2510" s="8">
        <f t="shared" si="396"/>
        <v>31.1</v>
      </c>
      <c r="T2510" s="8">
        <f t="shared" si="397"/>
        <v>27</v>
      </c>
      <c r="U2510" s="7">
        <f t="shared" si="398"/>
        <v>27.683333333333337</v>
      </c>
      <c r="V2510" s="7">
        <f t="shared" si="399"/>
        <v>27.512500000000003</v>
      </c>
    </row>
    <row r="2511" spans="1:22" ht="13.5" x14ac:dyDescent="0.25">
      <c r="A2511" s="3">
        <f>RSI!A2511</f>
        <v>45660</v>
      </c>
      <c r="B2511" s="2">
        <f>RSI!B2511</f>
        <v>16.675000000000001</v>
      </c>
      <c r="C2511" s="2">
        <f>RSI!I2511</f>
        <v>48.794228021027067</v>
      </c>
      <c r="D2511" s="2">
        <f>MACD!E2511</f>
        <v>0.19947629216714802</v>
      </c>
      <c r="E2511" s="2">
        <f>MACD!F2511</f>
        <v>0.14612567919509689</v>
      </c>
      <c r="F2511" s="2">
        <f>'Moving Avg'!D2511</f>
        <v>16.639000000000003</v>
      </c>
      <c r="G2511" s="2">
        <f>'Moving Avg'!F2511</f>
        <v>16.779250000000001</v>
      </c>
      <c r="H2511" s="2">
        <f>'Moving Avg'!G2511</f>
        <v>16.79044</v>
      </c>
      <c r="I2511" s="2">
        <f>'Moving Avg'!H2511</f>
        <v>14.953609999999978</v>
      </c>
      <c r="J2511" s="5" t="str">
        <f>OBV!F2511</f>
        <v>BULLISH</v>
      </c>
      <c r="K2511" s="5" t="str">
        <f>OBV!G2511</f>
        <v>NEUTRAL</v>
      </c>
      <c r="L2511" s="5" t="str">
        <f>OBV!H2511</f>
        <v>CONFIRMED BULLISH</v>
      </c>
      <c r="M2511" s="7">
        <f t="shared" si="390"/>
        <v>25</v>
      </c>
      <c r="N2511" s="7">
        <f t="shared" si="391"/>
        <v>0</v>
      </c>
      <c r="O2511" s="7">
        <f t="shared" si="392"/>
        <v>50</v>
      </c>
      <c r="P2511" s="7">
        <f t="shared" si="393"/>
        <v>83.5</v>
      </c>
      <c r="Q2511" s="8">
        <f t="shared" si="394"/>
        <v>28.774999999999999</v>
      </c>
      <c r="R2511" s="8">
        <f t="shared" si="395"/>
        <v>43.375</v>
      </c>
      <c r="S2511" s="8">
        <f t="shared" si="396"/>
        <v>53.825000000000003</v>
      </c>
      <c r="T2511" s="8">
        <f t="shared" si="397"/>
        <v>39.625</v>
      </c>
      <c r="U2511" s="7">
        <f t="shared" si="398"/>
        <v>41.991666666666667</v>
      </c>
      <c r="V2511" s="7">
        <f t="shared" si="399"/>
        <v>41.400000000000006</v>
      </c>
    </row>
    <row r="2512" spans="1:22" ht="13.5" x14ac:dyDescent="0.25">
      <c r="A2512" s="3">
        <f>RSI!A2512</f>
        <v>45663</v>
      </c>
      <c r="B2512" s="2">
        <f>RSI!B2512</f>
        <v>16.957000000000001</v>
      </c>
      <c r="C2512" s="2">
        <f>RSI!I2512</f>
        <v>55.752670718852933</v>
      </c>
      <c r="D2512" s="2">
        <f>MACD!E2512</f>
        <v>0.11525844509490568</v>
      </c>
      <c r="E2512" s="2">
        <f>MACD!F2512</f>
        <v>0.13995223237505866</v>
      </c>
      <c r="F2512" s="2">
        <f>'Moving Avg'!D2512</f>
        <v>16.716199999999997</v>
      </c>
      <c r="G2512" s="2">
        <f>'Moving Avg'!F2512</f>
        <v>16.779699999999998</v>
      </c>
      <c r="H2512" s="2">
        <f>'Moving Avg'!G2512</f>
        <v>16.810980000000001</v>
      </c>
      <c r="I2512" s="2">
        <f>'Moving Avg'!H2512</f>
        <v>14.977844999999979</v>
      </c>
      <c r="J2512" s="5" t="str">
        <f>OBV!F2512</f>
        <v>BULLISH</v>
      </c>
      <c r="K2512" s="5" t="str">
        <f>OBV!G2512</f>
        <v>WEAK</v>
      </c>
      <c r="L2512" s="5" t="str">
        <f>OBV!H2512</f>
        <v>CONFIRMED BULLISH</v>
      </c>
      <c r="M2512" s="7">
        <f t="shared" si="390"/>
        <v>25</v>
      </c>
      <c r="N2512" s="7">
        <f t="shared" si="391"/>
        <v>100</v>
      </c>
      <c r="O2512" s="7">
        <f t="shared" si="392"/>
        <v>50</v>
      </c>
      <c r="P2512" s="7">
        <f t="shared" si="393"/>
        <v>67</v>
      </c>
      <c r="Q2512" s="8">
        <f t="shared" si="394"/>
        <v>61.3</v>
      </c>
      <c r="R2512" s="8">
        <f t="shared" si="395"/>
        <v>59.25</v>
      </c>
      <c r="S2512" s="8">
        <f t="shared" si="396"/>
        <v>61.400000000000006</v>
      </c>
      <c r="T2512" s="8">
        <f t="shared" si="397"/>
        <v>60.5</v>
      </c>
      <c r="U2512" s="7">
        <f t="shared" si="398"/>
        <v>60.65</v>
      </c>
      <c r="V2512" s="7">
        <f t="shared" si="399"/>
        <v>60.612499999999997</v>
      </c>
    </row>
    <row r="2513" spans="1:22" ht="13.5" x14ac:dyDescent="0.25">
      <c r="A2513" s="3">
        <f>RSI!A2513</f>
        <v>45664</v>
      </c>
      <c r="B2513" s="2">
        <f>RSI!B2513</f>
        <v>16.626999999999999</v>
      </c>
      <c r="C2513" s="2">
        <f>RSI!I2513</f>
        <v>47.600806083907173</v>
      </c>
      <c r="D2513" s="2">
        <f>MACD!E2513</f>
        <v>0.11057769943893092</v>
      </c>
      <c r="E2513" s="2">
        <f>MACD!F2513</f>
        <v>0.13407732578783313</v>
      </c>
      <c r="F2513" s="2">
        <f>'Moving Avg'!D2513</f>
        <v>16.727399999999996</v>
      </c>
      <c r="G2513" s="2">
        <f>'Moving Avg'!F2513</f>
        <v>16.763650000000002</v>
      </c>
      <c r="H2513" s="2">
        <f>'Moving Avg'!G2513</f>
        <v>16.818699999999996</v>
      </c>
      <c r="I2513" s="2">
        <f>'Moving Avg'!H2513</f>
        <v>15.001744999999978</v>
      </c>
      <c r="J2513" s="5" t="str">
        <f>OBV!F2513</f>
        <v>BULLISH</v>
      </c>
      <c r="K2513" s="5" t="str">
        <f>OBV!G2513</f>
        <v>NEUTRAL</v>
      </c>
      <c r="L2513" s="5" t="str">
        <f>OBV!H2513</f>
        <v>CONFIRMED BULLISH</v>
      </c>
      <c r="M2513" s="7">
        <f t="shared" si="390"/>
        <v>25</v>
      </c>
      <c r="N2513" s="7">
        <f t="shared" si="391"/>
        <v>100</v>
      </c>
      <c r="O2513" s="7">
        <f t="shared" si="392"/>
        <v>50</v>
      </c>
      <c r="P2513" s="7">
        <f t="shared" si="393"/>
        <v>83.5</v>
      </c>
      <c r="Q2513" s="8">
        <f t="shared" si="394"/>
        <v>63.774999999999999</v>
      </c>
      <c r="R2513" s="8">
        <f t="shared" si="395"/>
        <v>63.375</v>
      </c>
      <c r="S2513" s="8">
        <f t="shared" si="396"/>
        <v>68.825000000000003</v>
      </c>
      <c r="T2513" s="8">
        <f t="shared" si="397"/>
        <v>64.625</v>
      </c>
      <c r="U2513" s="7">
        <f t="shared" si="398"/>
        <v>65.325000000000003</v>
      </c>
      <c r="V2513" s="7">
        <f t="shared" si="399"/>
        <v>65.150000000000006</v>
      </c>
    </row>
    <row r="2514" spans="1:22" ht="13.5" x14ac:dyDescent="0.25">
      <c r="A2514" s="3">
        <f>RSI!A2514</f>
        <v>45665</v>
      </c>
      <c r="B2514" s="2">
        <f>RSI!B2514</f>
        <v>16.957000000000001</v>
      </c>
      <c r="C2514" s="2">
        <f>RSI!I2514</f>
        <v>54.729234670387399</v>
      </c>
      <c r="D2514" s="2">
        <f>MACD!E2514</f>
        <v>3.9285631481241978E-2</v>
      </c>
      <c r="E2514" s="2">
        <f>MACD!F2514</f>
        <v>0.1151189869265149</v>
      </c>
      <c r="F2514" s="2">
        <f>'Moving Avg'!D2514</f>
        <v>16.748000000000001</v>
      </c>
      <c r="G2514" s="2">
        <f>'Moving Avg'!F2514</f>
        <v>16.764099999999999</v>
      </c>
      <c r="H2514" s="2">
        <f>'Moving Avg'!G2514</f>
        <v>16.832639999999998</v>
      </c>
      <c r="I2514" s="2">
        <f>'Moving Avg'!H2514</f>
        <v>15.027074999999977</v>
      </c>
      <c r="J2514" s="5" t="str">
        <f>OBV!F2514</f>
        <v>BULLISH</v>
      </c>
      <c r="K2514" s="5" t="str">
        <f>OBV!G2514</f>
        <v>WEAK</v>
      </c>
      <c r="L2514" s="5" t="str">
        <f>OBV!H2514</f>
        <v>CONFIRMED BULLISH</v>
      </c>
      <c r="M2514" s="7">
        <f t="shared" si="390"/>
        <v>25</v>
      </c>
      <c r="N2514" s="7">
        <f t="shared" si="391"/>
        <v>100</v>
      </c>
      <c r="O2514" s="7">
        <f t="shared" si="392"/>
        <v>50</v>
      </c>
      <c r="P2514" s="7">
        <f t="shared" si="393"/>
        <v>67</v>
      </c>
      <c r="Q2514" s="8">
        <f t="shared" si="394"/>
        <v>61.3</v>
      </c>
      <c r="R2514" s="8">
        <f t="shared" si="395"/>
        <v>59.25</v>
      </c>
      <c r="S2514" s="8">
        <f t="shared" si="396"/>
        <v>61.400000000000006</v>
      </c>
      <c r="T2514" s="8">
        <f t="shared" si="397"/>
        <v>60.5</v>
      </c>
      <c r="U2514" s="7">
        <f t="shared" si="398"/>
        <v>60.65</v>
      </c>
      <c r="V2514" s="7">
        <f t="shared" si="399"/>
        <v>60.612499999999997</v>
      </c>
    </row>
    <row r="2515" spans="1:22" ht="13.5" x14ac:dyDescent="0.25">
      <c r="A2515" s="3">
        <f>RSI!A2515</f>
        <v>45666</v>
      </c>
      <c r="B2515" s="2">
        <f>RSI!B2515</f>
        <v>16.957000000000001</v>
      </c>
      <c r="C2515" s="2">
        <f>RSI!I2515</f>
        <v>54.729234670387392</v>
      </c>
      <c r="D2515" s="2">
        <f>MACD!E2515</f>
        <v>-6.3851981891005494E-3</v>
      </c>
      <c r="E2515" s="2">
        <f>MACD!F2515</f>
        <v>9.081814990339182E-2</v>
      </c>
      <c r="F2515" s="2">
        <f>'Moving Avg'!D2515</f>
        <v>16.834600000000002</v>
      </c>
      <c r="G2515" s="2">
        <f>'Moving Avg'!F2515</f>
        <v>16.76455</v>
      </c>
      <c r="H2515" s="2">
        <f>'Moving Avg'!G2515</f>
        <v>16.832639999999998</v>
      </c>
      <c r="I2515" s="2">
        <f>'Moving Avg'!H2515</f>
        <v>15.051794999999979</v>
      </c>
      <c r="J2515" s="5" t="str">
        <f>OBV!F2515</f>
        <v>BULLISH</v>
      </c>
      <c r="K2515" s="5" t="str">
        <f>OBV!G2515</f>
        <v>WEAK</v>
      </c>
      <c r="L2515" s="5" t="str">
        <f>OBV!H2515</f>
        <v>CONFIRMED BULLISH</v>
      </c>
      <c r="M2515" s="7">
        <f t="shared" si="390"/>
        <v>25</v>
      </c>
      <c r="N2515" s="7">
        <f t="shared" si="391"/>
        <v>100</v>
      </c>
      <c r="O2515" s="7">
        <f t="shared" si="392"/>
        <v>50</v>
      </c>
      <c r="P2515" s="7">
        <f t="shared" si="393"/>
        <v>67</v>
      </c>
      <c r="Q2515" s="8">
        <f t="shared" si="394"/>
        <v>61.3</v>
      </c>
      <c r="R2515" s="8">
        <f t="shared" si="395"/>
        <v>59.25</v>
      </c>
      <c r="S2515" s="8">
        <f t="shared" si="396"/>
        <v>61.400000000000006</v>
      </c>
      <c r="T2515" s="8">
        <f t="shared" si="397"/>
        <v>60.5</v>
      </c>
      <c r="U2515" s="7">
        <f t="shared" si="398"/>
        <v>60.65</v>
      </c>
      <c r="V2515" s="7">
        <f t="shared" si="399"/>
        <v>60.612499999999997</v>
      </c>
    </row>
    <row r="2516" spans="1:22" ht="13.5" x14ac:dyDescent="0.25">
      <c r="A2516" s="3">
        <f>RSI!A2516</f>
        <v>45667</v>
      </c>
      <c r="B2516" s="2">
        <f>RSI!B2516</f>
        <v>17.146000000000001</v>
      </c>
      <c r="C2516" s="2">
        <f>RSI!I2516</f>
        <v>58.480981359366972</v>
      </c>
      <c r="D2516" s="2">
        <f>MACD!E2516</f>
        <v>-6.1815219176526881E-2</v>
      </c>
      <c r="E2516" s="2">
        <f>MACD!F2516</f>
        <v>6.0291476087408084E-2</v>
      </c>
      <c r="F2516" s="2">
        <f>'Moving Avg'!D2516</f>
        <v>16.928800000000003</v>
      </c>
      <c r="G2516" s="2">
        <f>'Moving Avg'!F2516</f>
        <v>16.774449999999998</v>
      </c>
      <c r="H2516" s="2">
        <f>'Moving Avg'!G2516</f>
        <v>16.827179999999995</v>
      </c>
      <c r="I2516" s="2">
        <f>'Moving Avg'!H2516</f>
        <v>15.077459999999981</v>
      </c>
      <c r="J2516" s="5" t="str">
        <f>OBV!F2516</f>
        <v>BULLISH</v>
      </c>
      <c r="K2516" s="5" t="str">
        <f>OBV!G2516</f>
        <v>WEAK</v>
      </c>
      <c r="L2516" s="5" t="str">
        <f>OBV!H2516</f>
        <v>CONFIRMED BULLISH</v>
      </c>
      <c r="M2516" s="7">
        <f t="shared" si="390"/>
        <v>25</v>
      </c>
      <c r="N2516" s="7">
        <f t="shared" si="391"/>
        <v>100</v>
      </c>
      <c r="O2516" s="7">
        <f t="shared" si="392"/>
        <v>50</v>
      </c>
      <c r="P2516" s="7">
        <f t="shared" si="393"/>
        <v>67</v>
      </c>
      <c r="Q2516" s="8">
        <f t="shared" si="394"/>
        <v>61.3</v>
      </c>
      <c r="R2516" s="8">
        <f t="shared" si="395"/>
        <v>59.25</v>
      </c>
      <c r="S2516" s="8">
        <f t="shared" si="396"/>
        <v>61.400000000000006</v>
      </c>
      <c r="T2516" s="8">
        <f t="shared" si="397"/>
        <v>60.5</v>
      </c>
      <c r="U2516" s="7">
        <f t="shared" si="398"/>
        <v>60.65</v>
      </c>
      <c r="V2516" s="7">
        <f t="shared" si="399"/>
        <v>60.612499999999997</v>
      </c>
    </row>
    <row r="2517" spans="1:22" ht="13.5" x14ac:dyDescent="0.25">
      <c r="A2517" s="3">
        <f>RSI!A2517</f>
        <v>45670</v>
      </c>
      <c r="B2517" s="2">
        <f>RSI!B2517</f>
        <v>17.146000000000001</v>
      </c>
      <c r="C2517" s="2">
        <f>RSI!I2517</f>
        <v>58.480981359366972</v>
      </c>
      <c r="D2517" s="2">
        <f>MACD!E2517</f>
        <v>-0.11237360919030692</v>
      </c>
      <c r="E2517" s="2">
        <f>MACD!F2517</f>
        <v>2.5758459031865084E-2</v>
      </c>
      <c r="F2517" s="2">
        <f>'Moving Avg'!D2517</f>
        <v>16.966600000000003</v>
      </c>
      <c r="G2517" s="2">
        <f>'Moving Avg'!F2517</f>
        <v>16.78435</v>
      </c>
      <c r="H2517" s="2">
        <f>'Moving Avg'!G2517</f>
        <v>16.837359999999993</v>
      </c>
      <c r="I2517" s="2">
        <f>'Moving Avg'!H2517</f>
        <v>15.101984999999981</v>
      </c>
      <c r="J2517" s="5" t="str">
        <f>OBV!F2517</f>
        <v>BULLISH</v>
      </c>
      <c r="K2517" s="5" t="str">
        <f>OBV!G2517</f>
        <v>WEAK</v>
      </c>
      <c r="L2517" s="5" t="str">
        <f>OBV!H2517</f>
        <v>CONFIRMED BULLISH</v>
      </c>
      <c r="M2517" s="7">
        <f t="shared" si="390"/>
        <v>25</v>
      </c>
      <c r="N2517" s="7">
        <f t="shared" si="391"/>
        <v>100</v>
      </c>
      <c r="O2517" s="7">
        <f t="shared" si="392"/>
        <v>50</v>
      </c>
      <c r="P2517" s="7">
        <f t="shared" si="393"/>
        <v>67</v>
      </c>
      <c r="Q2517" s="8">
        <f t="shared" si="394"/>
        <v>61.3</v>
      </c>
      <c r="R2517" s="8">
        <f t="shared" si="395"/>
        <v>59.25</v>
      </c>
      <c r="S2517" s="8">
        <f t="shared" si="396"/>
        <v>61.400000000000006</v>
      </c>
      <c r="T2517" s="8">
        <f t="shared" si="397"/>
        <v>60.5</v>
      </c>
      <c r="U2517" s="7">
        <f t="shared" si="398"/>
        <v>60.65</v>
      </c>
      <c r="V2517" s="7">
        <f t="shared" si="399"/>
        <v>60.612499999999997</v>
      </c>
    </row>
    <row r="2518" spans="1:22" ht="13.5" x14ac:dyDescent="0.25">
      <c r="A2518" s="3">
        <f>RSI!A2518</f>
        <v>45671</v>
      </c>
      <c r="B2518" s="2">
        <f>RSI!B2518</f>
        <v>17.428000000000001</v>
      </c>
      <c r="C2518" s="2">
        <f>RSI!I2518</f>
        <v>63.688350026772703</v>
      </c>
      <c r="D2518" s="2">
        <f>MACD!E2518</f>
        <v>-0.17814586792827569</v>
      </c>
      <c r="E2518" s="2">
        <f>MACD!F2518</f>
        <v>-1.5022406360163075E-2</v>
      </c>
      <c r="F2518" s="2">
        <f>'Moving Avg'!D2518</f>
        <v>17.126799999999999</v>
      </c>
      <c r="G2518" s="2">
        <f>'Moving Avg'!F2518</f>
        <v>16.808350000000001</v>
      </c>
      <c r="H2518" s="2">
        <f>'Moving Avg'!G2518</f>
        <v>16.855999999999995</v>
      </c>
      <c r="I2518" s="2">
        <f>'Moving Avg'!H2518</f>
        <v>15.126349999999981</v>
      </c>
      <c r="J2518" s="5" t="str">
        <f>OBV!F2518</f>
        <v>BULLISH</v>
      </c>
      <c r="K2518" s="5" t="str">
        <f>OBV!G2518</f>
        <v>WEAK</v>
      </c>
      <c r="L2518" s="5" t="str">
        <f>OBV!H2518</f>
        <v>CONFIRMED BULLISH</v>
      </c>
      <c r="M2518" s="7">
        <f t="shared" si="390"/>
        <v>25</v>
      </c>
      <c r="N2518" s="7">
        <f t="shared" si="391"/>
        <v>100</v>
      </c>
      <c r="O2518" s="7">
        <f t="shared" si="392"/>
        <v>50</v>
      </c>
      <c r="P2518" s="7">
        <f t="shared" si="393"/>
        <v>67</v>
      </c>
      <c r="Q2518" s="8">
        <f t="shared" si="394"/>
        <v>61.3</v>
      </c>
      <c r="R2518" s="8">
        <f t="shared" si="395"/>
        <v>59.25</v>
      </c>
      <c r="S2518" s="8">
        <f t="shared" si="396"/>
        <v>61.400000000000006</v>
      </c>
      <c r="T2518" s="8">
        <f t="shared" si="397"/>
        <v>60.5</v>
      </c>
      <c r="U2518" s="7">
        <f t="shared" si="398"/>
        <v>60.65</v>
      </c>
      <c r="V2518" s="7">
        <f t="shared" si="399"/>
        <v>60.612499999999997</v>
      </c>
    </row>
    <row r="2519" spans="1:22" ht="13.5" x14ac:dyDescent="0.25">
      <c r="A2519" s="3">
        <f>RSI!A2519</f>
        <v>45672</v>
      </c>
      <c r="B2519" s="2">
        <f>RSI!B2519</f>
        <v>17.428000000000001</v>
      </c>
      <c r="C2519" s="2">
        <f>RSI!I2519</f>
        <v>63.688350026772703</v>
      </c>
      <c r="D2519" s="2">
        <f>MACD!E2519</f>
        <v>-0.19387460776083643</v>
      </c>
      <c r="E2519" s="2">
        <f>MACD!F2519</f>
        <v>-5.0792846640297748E-2</v>
      </c>
      <c r="F2519" s="2">
        <f>'Moving Avg'!D2519</f>
        <v>17.221</v>
      </c>
      <c r="G2519" s="2">
        <f>'Moving Avg'!F2519</f>
        <v>16.832350000000002</v>
      </c>
      <c r="H2519" s="2">
        <f>'Moving Avg'!G2519</f>
        <v>16.873899999999995</v>
      </c>
      <c r="I2519" s="2">
        <f>'Moving Avg'!H2519</f>
        <v>15.150319999999981</v>
      </c>
      <c r="J2519" s="5" t="str">
        <f>OBV!F2519</f>
        <v>BULLISH</v>
      </c>
      <c r="K2519" s="5" t="str">
        <f>OBV!G2519</f>
        <v>WEAK</v>
      </c>
      <c r="L2519" s="5" t="str">
        <f>OBV!H2519</f>
        <v>CONFIRMED BULLISH</v>
      </c>
      <c r="M2519" s="7">
        <f t="shared" si="390"/>
        <v>25</v>
      </c>
      <c r="N2519" s="7">
        <f t="shared" si="391"/>
        <v>100</v>
      </c>
      <c r="O2519" s="7">
        <f t="shared" si="392"/>
        <v>50</v>
      </c>
      <c r="P2519" s="7">
        <f t="shared" si="393"/>
        <v>67</v>
      </c>
      <c r="Q2519" s="8">
        <f t="shared" si="394"/>
        <v>61.3</v>
      </c>
      <c r="R2519" s="8">
        <f t="shared" si="395"/>
        <v>59.25</v>
      </c>
      <c r="S2519" s="8">
        <f t="shared" si="396"/>
        <v>61.400000000000006</v>
      </c>
      <c r="T2519" s="8">
        <f t="shared" si="397"/>
        <v>60.5</v>
      </c>
      <c r="U2519" s="7">
        <f t="shared" si="398"/>
        <v>60.65</v>
      </c>
      <c r="V2519" s="7">
        <f t="shared" si="399"/>
        <v>60.612499999999997</v>
      </c>
    </row>
    <row r="2520" spans="1:22" ht="13.5" x14ac:dyDescent="0.25">
      <c r="A2520" s="3">
        <f>RSI!A2520</f>
        <v>45673</v>
      </c>
      <c r="B2520" s="2">
        <f>RSI!B2520</f>
        <v>17.097999999999999</v>
      </c>
      <c r="C2520" s="2">
        <f>RSI!I2520</f>
        <v>54.424347313908783</v>
      </c>
      <c r="D2520" s="2">
        <f>MACD!E2520</f>
        <v>-0.23685439415089604</v>
      </c>
      <c r="E2520" s="2">
        <f>MACD!F2520</f>
        <v>-8.8005156142417412E-2</v>
      </c>
      <c r="F2520" s="2">
        <f>'Moving Avg'!D2520</f>
        <v>17.249199999999998</v>
      </c>
      <c r="G2520" s="2">
        <f>'Moving Avg'!F2520</f>
        <v>16.840350000000001</v>
      </c>
      <c r="H2520" s="2">
        <f>'Moving Avg'!G2520</f>
        <v>16.885199999999994</v>
      </c>
      <c r="I2520" s="2">
        <f>'Moving Avg'!H2520</f>
        <v>15.170669999999982</v>
      </c>
      <c r="J2520" s="5" t="str">
        <f>OBV!F2520</f>
        <v>BULLISH</v>
      </c>
      <c r="K2520" s="5" t="str">
        <f>OBV!G2520</f>
        <v>WEAK</v>
      </c>
      <c r="L2520" s="5" t="str">
        <f>OBV!H2520</f>
        <v>CONFIRMED BULLISH</v>
      </c>
      <c r="M2520" s="7">
        <f t="shared" si="390"/>
        <v>25</v>
      </c>
      <c r="N2520" s="7">
        <f t="shared" si="391"/>
        <v>100</v>
      </c>
      <c r="O2520" s="7">
        <f t="shared" si="392"/>
        <v>50</v>
      </c>
      <c r="P2520" s="7">
        <f t="shared" si="393"/>
        <v>67</v>
      </c>
      <c r="Q2520" s="8">
        <f t="shared" si="394"/>
        <v>61.3</v>
      </c>
      <c r="R2520" s="8">
        <f t="shared" si="395"/>
        <v>59.25</v>
      </c>
      <c r="S2520" s="8">
        <f t="shared" si="396"/>
        <v>61.400000000000006</v>
      </c>
      <c r="T2520" s="8">
        <f t="shared" si="397"/>
        <v>60.5</v>
      </c>
      <c r="U2520" s="7">
        <f t="shared" si="398"/>
        <v>60.65</v>
      </c>
      <c r="V2520" s="7">
        <f t="shared" si="399"/>
        <v>60.612499999999997</v>
      </c>
    </row>
    <row r="2521" spans="1:22" ht="13.5" x14ac:dyDescent="0.25">
      <c r="A2521" s="3">
        <f>RSI!A2521</f>
        <v>45674</v>
      </c>
      <c r="B2521" s="2">
        <f>RSI!B2521</f>
        <v>17.353000000000002</v>
      </c>
      <c r="C2521" s="2">
        <f>RSI!I2521</f>
        <v>59.345412911468948</v>
      </c>
      <c r="D2521" s="2">
        <f>MACD!E2521</f>
        <v>-0.27002825079096127</v>
      </c>
      <c r="E2521" s="2">
        <f>MACD!F2521</f>
        <v>-0.12440977507212618</v>
      </c>
      <c r="F2521" s="2">
        <f>'Moving Avg'!D2521</f>
        <v>17.290600000000001</v>
      </c>
      <c r="G2521" s="2">
        <f>'Moving Avg'!F2521</f>
        <v>16.860150000000001</v>
      </c>
      <c r="H2521" s="2">
        <f>'Moving Avg'!G2521</f>
        <v>16.893119999999996</v>
      </c>
      <c r="I2521" s="2">
        <f>'Moving Avg'!H2521</f>
        <v>15.191859999999984</v>
      </c>
      <c r="J2521" s="5" t="str">
        <f>OBV!F2521</f>
        <v>BULLISH</v>
      </c>
      <c r="K2521" s="5" t="str">
        <f>OBV!G2521</f>
        <v>WEAK</v>
      </c>
      <c r="L2521" s="5" t="str">
        <f>OBV!H2521</f>
        <v>CONFIRMED BULLISH</v>
      </c>
      <c r="M2521" s="7">
        <f t="shared" si="390"/>
        <v>25</v>
      </c>
      <c r="N2521" s="7">
        <f t="shared" si="391"/>
        <v>100</v>
      </c>
      <c r="O2521" s="7">
        <f t="shared" si="392"/>
        <v>50</v>
      </c>
      <c r="P2521" s="7">
        <f t="shared" si="393"/>
        <v>67</v>
      </c>
      <c r="Q2521" s="8">
        <f t="shared" si="394"/>
        <v>61.3</v>
      </c>
      <c r="R2521" s="8">
        <f t="shared" si="395"/>
        <v>59.25</v>
      </c>
      <c r="S2521" s="8">
        <f t="shared" si="396"/>
        <v>61.400000000000006</v>
      </c>
      <c r="T2521" s="8">
        <f t="shared" si="397"/>
        <v>60.5</v>
      </c>
      <c r="U2521" s="7">
        <f t="shared" si="398"/>
        <v>60.65</v>
      </c>
      <c r="V2521" s="7">
        <f t="shared" si="399"/>
        <v>60.612499999999997</v>
      </c>
    </row>
    <row r="2522" spans="1:22" ht="13.5" x14ac:dyDescent="0.25">
      <c r="A2522" s="3">
        <f>RSI!A2522</f>
        <v>45677</v>
      </c>
      <c r="B2522" s="2">
        <f>RSI!B2522</f>
        <v>16.957000000000001</v>
      </c>
      <c r="C2522" s="2">
        <f>RSI!I2522</f>
        <v>50.268080349531765</v>
      </c>
      <c r="D2522" s="2">
        <f>MACD!E2522</f>
        <v>-0.22795046609823899</v>
      </c>
      <c r="E2522" s="2">
        <f>MACD!F2522</f>
        <v>-0.14511791327734874</v>
      </c>
      <c r="F2522" s="2">
        <f>'Moving Avg'!D2522</f>
        <v>17.252800000000001</v>
      </c>
      <c r="G2522" s="2">
        <f>'Moving Avg'!F2522</f>
        <v>16.883700000000001</v>
      </c>
      <c r="H2522" s="2">
        <f>'Moving Avg'!G2522</f>
        <v>16.893119999999993</v>
      </c>
      <c r="I2522" s="2">
        <f>'Moving Avg'!H2522</f>
        <v>15.208444999999982</v>
      </c>
      <c r="J2522" s="5" t="str">
        <f>OBV!F2522</f>
        <v>BEARISH</v>
      </c>
      <c r="K2522" s="5" t="str">
        <f>OBV!G2522</f>
        <v>NEUTRAL</v>
      </c>
      <c r="L2522" s="5" t="str">
        <f>OBV!H2522</f>
        <v>CONFIRMED BEARISH</v>
      </c>
      <c r="M2522" s="7">
        <f t="shared" si="390"/>
        <v>25</v>
      </c>
      <c r="N2522" s="7">
        <f t="shared" si="391"/>
        <v>100</v>
      </c>
      <c r="O2522" s="7">
        <f t="shared" si="392"/>
        <v>50</v>
      </c>
      <c r="P2522" s="7">
        <f t="shared" si="393"/>
        <v>16.5</v>
      </c>
      <c r="Q2522" s="8">
        <f t="shared" si="394"/>
        <v>53.725000000000001</v>
      </c>
      <c r="R2522" s="8">
        <f t="shared" si="395"/>
        <v>46.625</v>
      </c>
      <c r="S2522" s="8">
        <f t="shared" si="396"/>
        <v>38.674999999999997</v>
      </c>
      <c r="T2522" s="8">
        <f t="shared" si="397"/>
        <v>47.875</v>
      </c>
      <c r="U2522" s="7">
        <f t="shared" si="398"/>
        <v>46.341666666666661</v>
      </c>
      <c r="V2522" s="7">
        <f t="shared" si="399"/>
        <v>46.724999999999994</v>
      </c>
    </row>
    <row r="2523" spans="1:22" ht="13.5" x14ac:dyDescent="0.25">
      <c r="A2523" s="3">
        <f>RSI!A2523</f>
        <v>45678</v>
      </c>
      <c r="B2523" s="2">
        <f>RSI!B2523</f>
        <v>17.334</v>
      </c>
      <c r="C2523" s="2">
        <f>RSI!I2523</f>
        <v>57.009809599174908</v>
      </c>
      <c r="D2523" s="2">
        <f>MACD!E2523</f>
        <v>-0.27108097135495868</v>
      </c>
      <c r="E2523" s="2">
        <f>MACD!F2523</f>
        <v>-0.17031052489287074</v>
      </c>
      <c r="F2523" s="2">
        <f>'Moving Avg'!D2523</f>
        <v>17.234000000000002</v>
      </c>
      <c r="G2523" s="2">
        <f>'Moving Avg'!F2523</f>
        <v>16.911950000000001</v>
      </c>
      <c r="H2523" s="2">
        <f>'Moving Avg'!G2523</f>
        <v>16.894619999999993</v>
      </c>
      <c r="I2523" s="2">
        <f>'Moving Avg'!H2523</f>
        <v>15.22866499999998</v>
      </c>
      <c r="J2523" s="5" t="str">
        <f>OBV!F2523</f>
        <v>BULLISH</v>
      </c>
      <c r="K2523" s="5" t="str">
        <f>OBV!G2523</f>
        <v>NEUTRAL</v>
      </c>
      <c r="L2523" s="5" t="str">
        <f>OBV!H2523</f>
        <v>BULLISH DIVERGENCE</v>
      </c>
      <c r="M2523" s="7">
        <f t="shared" si="390"/>
        <v>25</v>
      </c>
      <c r="N2523" s="7">
        <f t="shared" si="391"/>
        <v>100</v>
      </c>
      <c r="O2523" s="7">
        <f t="shared" si="392"/>
        <v>50</v>
      </c>
      <c r="P2523" s="7">
        <f t="shared" si="393"/>
        <v>66.5</v>
      </c>
      <c r="Q2523" s="8">
        <f t="shared" si="394"/>
        <v>61.225000000000001</v>
      </c>
      <c r="R2523" s="8">
        <f t="shared" si="395"/>
        <v>59.125</v>
      </c>
      <c r="S2523" s="8">
        <f t="shared" si="396"/>
        <v>61.174999999999997</v>
      </c>
      <c r="T2523" s="8">
        <f t="shared" si="397"/>
        <v>60.375</v>
      </c>
      <c r="U2523" s="7">
        <f t="shared" si="398"/>
        <v>60.508333333333326</v>
      </c>
      <c r="V2523" s="7">
        <f t="shared" si="399"/>
        <v>60.474999999999994</v>
      </c>
    </row>
    <row r="2524" spans="1:22" ht="13.5" x14ac:dyDescent="0.25">
      <c r="A2524" s="3">
        <f>RSI!A2524</f>
        <v>45679</v>
      </c>
      <c r="B2524" s="2">
        <f>RSI!B2524</f>
        <v>17.334</v>
      </c>
      <c r="C2524" s="2">
        <f>RSI!I2524</f>
        <v>57.009809599174908</v>
      </c>
      <c r="D2524" s="2">
        <f>MACD!E2524</f>
        <v>-0.25907118520161987</v>
      </c>
      <c r="E2524" s="2">
        <f>MACD!F2524</f>
        <v>-0.18806265695462057</v>
      </c>
      <c r="F2524" s="2">
        <f>'Moving Avg'!D2524</f>
        <v>17.215200000000003</v>
      </c>
      <c r="G2524" s="2">
        <f>'Moving Avg'!F2524</f>
        <v>16.954350000000002</v>
      </c>
      <c r="H2524" s="2">
        <f>'Moving Avg'!G2524</f>
        <v>16.896499999999989</v>
      </c>
      <c r="I2524" s="2">
        <f>'Moving Avg'!H2524</f>
        <v>15.247134999999981</v>
      </c>
      <c r="J2524" s="5" t="str">
        <f>OBV!F2524</f>
        <v>BULLISH</v>
      </c>
      <c r="K2524" s="5" t="str">
        <f>OBV!G2524</f>
        <v>NEUTRAL</v>
      </c>
      <c r="L2524" s="5" t="str">
        <f>OBV!H2524</f>
        <v>BULLISH DIVERGENCE</v>
      </c>
      <c r="M2524" s="7">
        <f t="shared" si="390"/>
        <v>25</v>
      </c>
      <c r="N2524" s="7">
        <f t="shared" si="391"/>
        <v>100</v>
      </c>
      <c r="O2524" s="7">
        <f t="shared" si="392"/>
        <v>50</v>
      </c>
      <c r="P2524" s="7">
        <f t="shared" si="393"/>
        <v>66.5</v>
      </c>
      <c r="Q2524" s="8">
        <f t="shared" si="394"/>
        <v>61.225000000000001</v>
      </c>
      <c r="R2524" s="8">
        <f t="shared" si="395"/>
        <v>59.125</v>
      </c>
      <c r="S2524" s="8">
        <f t="shared" si="396"/>
        <v>61.174999999999997</v>
      </c>
      <c r="T2524" s="8">
        <f t="shared" si="397"/>
        <v>60.375</v>
      </c>
      <c r="U2524" s="7">
        <f t="shared" si="398"/>
        <v>60.508333333333326</v>
      </c>
      <c r="V2524" s="7">
        <f t="shared" si="399"/>
        <v>60.474999999999994</v>
      </c>
    </row>
    <row r="2525" spans="1:22" ht="13.5" x14ac:dyDescent="0.25">
      <c r="A2525" s="3">
        <f>RSI!A2525</f>
        <v>45680</v>
      </c>
      <c r="B2525" s="2">
        <f>RSI!B2525</f>
        <v>17.334</v>
      </c>
      <c r="C2525" s="2">
        <f>RSI!I2525</f>
        <v>57.009809599174908</v>
      </c>
      <c r="D2525" s="2">
        <f>MACD!E2525</f>
        <v>-0.25100572670311649</v>
      </c>
      <c r="E2525" s="2">
        <f>MACD!F2525</f>
        <v>-0.20065127090431978</v>
      </c>
      <c r="F2525" s="2">
        <f>'Moving Avg'!D2525</f>
        <v>17.262400000000003</v>
      </c>
      <c r="G2525" s="2">
        <f>'Moving Avg'!F2525</f>
        <v>16.99155</v>
      </c>
      <c r="H2525" s="2">
        <f>'Moving Avg'!G2525</f>
        <v>16.912519999999986</v>
      </c>
      <c r="I2525" s="2">
        <f>'Moving Avg'!H2525</f>
        <v>15.265604999999979</v>
      </c>
      <c r="J2525" s="5" t="str">
        <f>OBV!F2525</f>
        <v>BULLISH</v>
      </c>
      <c r="K2525" s="5" t="str">
        <f>OBV!G2525</f>
        <v>WEAK</v>
      </c>
      <c r="L2525" s="5" t="str">
        <f>OBV!H2525</f>
        <v>CONFIRMED BULLISH</v>
      </c>
      <c r="M2525" s="7">
        <f t="shared" si="390"/>
        <v>25</v>
      </c>
      <c r="N2525" s="7">
        <f t="shared" si="391"/>
        <v>100</v>
      </c>
      <c r="O2525" s="7">
        <f t="shared" si="392"/>
        <v>50</v>
      </c>
      <c r="P2525" s="7">
        <f t="shared" si="393"/>
        <v>67</v>
      </c>
      <c r="Q2525" s="8">
        <f t="shared" si="394"/>
        <v>61.3</v>
      </c>
      <c r="R2525" s="8">
        <f t="shared" si="395"/>
        <v>59.25</v>
      </c>
      <c r="S2525" s="8">
        <f t="shared" si="396"/>
        <v>61.400000000000006</v>
      </c>
      <c r="T2525" s="8">
        <f t="shared" si="397"/>
        <v>60.5</v>
      </c>
      <c r="U2525" s="7">
        <f t="shared" si="398"/>
        <v>60.65</v>
      </c>
      <c r="V2525" s="7">
        <f t="shared" si="399"/>
        <v>60.612499999999997</v>
      </c>
    </row>
    <row r="2526" spans="1:22" ht="13.5" x14ac:dyDescent="0.25">
      <c r="A2526" s="3">
        <f>RSI!A2526</f>
        <v>45681</v>
      </c>
      <c r="B2526" s="2">
        <f>RSI!B2526</f>
        <v>16.957000000000001</v>
      </c>
      <c r="C2526" s="2">
        <f>RSI!I2526</f>
        <v>48.754963683110802</v>
      </c>
      <c r="D2526" s="2">
        <f>MACD!E2526</f>
        <v>-0.18911961845838476</v>
      </c>
      <c r="E2526" s="2">
        <f>MACD!F2526</f>
        <v>-0.19834494041513279</v>
      </c>
      <c r="F2526" s="2">
        <f>'Moving Avg'!D2526</f>
        <v>17.183199999999999</v>
      </c>
      <c r="G2526" s="2">
        <f>'Moving Avg'!F2526</f>
        <v>17.010400000000001</v>
      </c>
      <c r="H2526" s="2">
        <f>'Moving Avg'!G2526</f>
        <v>16.921939999999985</v>
      </c>
      <c r="I2526" s="2">
        <f>'Moving Avg'!H2526</f>
        <v>15.28218999999998</v>
      </c>
      <c r="J2526" s="5" t="str">
        <f>OBV!F2526</f>
        <v>BEARISH</v>
      </c>
      <c r="K2526" s="5" t="str">
        <f>OBV!G2526</f>
        <v>STRONG</v>
      </c>
      <c r="L2526" s="5" t="str">
        <f>OBV!H2526</f>
        <v>CONFIRMED BEARISH</v>
      </c>
      <c r="M2526" s="7">
        <f t="shared" si="390"/>
        <v>25</v>
      </c>
      <c r="N2526" s="7">
        <f t="shared" si="391"/>
        <v>0</v>
      </c>
      <c r="O2526" s="7">
        <f t="shared" si="392"/>
        <v>50</v>
      </c>
      <c r="P2526" s="7">
        <f t="shared" si="393"/>
        <v>33</v>
      </c>
      <c r="Q2526" s="8">
        <f t="shared" si="394"/>
        <v>21.2</v>
      </c>
      <c r="R2526" s="8">
        <f t="shared" si="395"/>
        <v>30.75</v>
      </c>
      <c r="S2526" s="8">
        <f t="shared" si="396"/>
        <v>31.1</v>
      </c>
      <c r="T2526" s="8">
        <f t="shared" si="397"/>
        <v>27</v>
      </c>
      <c r="U2526" s="7">
        <f t="shared" si="398"/>
        <v>27.683333333333337</v>
      </c>
      <c r="V2526" s="7">
        <f t="shared" si="399"/>
        <v>27.512500000000003</v>
      </c>
    </row>
    <row r="2527" spans="1:22" ht="13.5" x14ac:dyDescent="0.25">
      <c r="A2527" s="3">
        <f>RSI!A2527</f>
        <v>45684</v>
      </c>
      <c r="B2527" s="2">
        <f>RSI!B2527</f>
        <v>17.23</v>
      </c>
      <c r="C2527" s="2">
        <f>RSI!I2527</f>
        <v>53.954370244844867</v>
      </c>
      <c r="D2527" s="2">
        <f>MACD!E2527</f>
        <v>-0.15654651805629172</v>
      </c>
      <c r="E2527" s="2">
        <f>MACD!F2527</f>
        <v>-0.18998525594336457</v>
      </c>
      <c r="F2527" s="2">
        <f>'Moving Avg'!D2527</f>
        <v>17.2378</v>
      </c>
      <c r="G2527" s="2">
        <f>'Moving Avg'!F2527</f>
        <v>17.04335</v>
      </c>
      <c r="H2527" s="2">
        <f>'Moving Avg'!G2527</f>
        <v>16.927399999999988</v>
      </c>
      <c r="I2527" s="2">
        <f>'Moving Avg'!H2527</f>
        <v>15.300139999999981</v>
      </c>
      <c r="J2527" s="5" t="str">
        <f>OBV!F2527</f>
        <v>BULLISH</v>
      </c>
      <c r="K2527" s="5" t="str">
        <f>OBV!G2527</f>
        <v>WEAK</v>
      </c>
      <c r="L2527" s="5" t="str">
        <f>OBV!H2527</f>
        <v>CONFIRMED BULLISH</v>
      </c>
      <c r="M2527" s="7">
        <f t="shared" si="390"/>
        <v>25</v>
      </c>
      <c r="N2527" s="7">
        <f t="shared" si="391"/>
        <v>0</v>
      </c>
      <c r="O2527" s="7">
        <f t="shared" si="392"/>
        <v>50</v>
      </c>
      <c r="P2527" s="7">
        <f t="shared" si="393"/>
        <v>67</v>
      </c>
      <c r="Q2527" s="8">
        <f t="shared" si="394"/>
        <v>26.299999999999997</v>
      </c>
      <c r="R2527" s="8">
        <f t="shared" si="395"/>
        <v>39.25</v>
      </c>
      <c r="S2527" s="8">
        <f t="shared" si="396"/>
        <v>46.400000000000006</v>
      </c>
      <c r="T2527" s="8">
        <f t="shared" si="397"/>
        <v>35.5</v>
      </c>
      <c r="U2527" s="7">
        <f t="shared" si="398"/>
        <v>37.31666666666667</v>
      </c>
      <c r="V2527" s="7">
        <f t="shared" si="399"/>
        <v>36.862499999999997</v>
      </c>
    </row>
    <row r="2528" spans="1:22" ht="13.5" x14ac:dyDescent="0.25">
      <c r="A2528" s="3">
        <f>RSI!A2528</f>
        <v>45685</v>
      </c>
      <c r="B2528" s="2">
        <f>RSI!B2528</f>
        <v>17.23</v>
      </c>
      <c r="C2528" s="2">
        <f>RSI!I2528</f>
        <v>53.954370244844867</v>
      </c>
      <c r="D2528" s="2">
        <f>MACD!E2528</f>
        <v>-8.6814926367399181E-2</v>
      </c>
      <c r="E2528" s="2">
        <f>MACD!F2528</f>
        <v>-0.16935119002817151</v>
      </c>
      <c r="F2528" s="2">
        <f>'Moving Avg'!D2528</f>
        <v>17.217000000000002</v>
      </c>
      <c r="G2528" s="2">
        <f>'Moving Avg'!F2528</f>
        <v>17.076300000000003</v>
      </c>
      <c r="H2528" s="2">
        <f>'Moving Avg'!G2528</f>
        <v>16.932859999999991</v>
      </c>
      <c r="I2528" s="2">
        <f>'Moving Avg'!H2528</f>
        <v>15.318089999999978</v>
      </c>
      <c r="J2528" s="5" t="str">
        <f>OBV!F2528</f>
        <v>BULLISH</v>
      </c>
      <c r="K2528" s="5" t="str">
        <f>OBV!G2528</f>
        <v>NEUTRAL</v>
      </c>
      <c r="L2528" s="5" t="str">
        <f>OBV!H2528</f>
        <v>BULLISH DIVERGENCE</v>
      </c>
      <c r="M2528" s="7">
        <f t="shared" si="390"/>
        <v>25</v>
      </c>
      <c r="N2528" s="7">
        <f t="shared" si="391"/>
        <v>0</v>
      </c>
      <c r="O2528" s="7">
        <f t="shared" si="392"/>
        <v>50</v>
      </c>
      <c r="P2528" s="7">
        <f t="shared" si="393"/>
        <v>66.5</v>
      </c>
      <c r="Q2528" s="8">
        <f t="shared" si="394"/>
        <v>26.225000000000001</v>
      </c>
      <c r="R2528" s="8">
        <f t="shared" si="395"/>
        <v>39.125</v>
      </c>
      <c r="S2528" s="8">
        <f t="shared" si="396"/>
        <v>46.174999999999997</v>
      </c>
      <c r="T2528" s="8">
        <f t="shared" si="397"/>
        <v>35.375</v>
      </c>
      <c r="U2528" s="7">
        <f t="shared" si="398"/>
        <v>37.174999999999997</v>
      </c>
      <c r="V2528" s="7">
        <f t="shared" si="399"/>
        <v>36.724999999999994</v>
      </c>
    </row>
    <row r="2529" spans="1:22" ht="13.5" x14ac:dyDescent="0.25">
      <c r="A2529" s="3">
        <f>RSI!A2529</f>
        <v>45686</v>
      </c>
      <c r="B2529" s="2">
        <f>RSI!B2529</f>
        <v>17.146000000000001</v>
      </c>
      <c r="C2529" s="2">
        <f>RSI!I2529</f>
        <v>52.069123307526539</v>
      </c>
      <c r="D2529" s="2">
        <f>MACD!E2529</f>
        <v>-2.2713936567072324E-2</v>
      </c>
      <c r="E2529" s="2">
        <f>MACD!F2529</f>
        <v>-0.14002373933595166</v>
      </c>
      <c r="F2529" s="2">
        <f>'Moving Avg'!D2529</f>
        <v>17.179400000000001</v>
      </c>
      <c r="G2529" s="2">
        <f>'Moving Avg'!F2529</f>
        <v>17.090900000000001</v>
      </c>
      <c r="H2529" s="2">
        <f>'Moving Avg'!G2529</f>
        <v>16.936819999999987</v>
      </c>
      <c r="I2529" s="2">
        <f>'Moving Avg'!H2529</f>
        <v>15.335139999999981</v>
      </c>
      <c r="J2529" s="5" t="str">
        <f>OBV!F2529</f>
        <v>BEARISH</v>
      </c>
      <c r="K2529" s="5" t="str">
        <f>OBV!G2529</f>
        <v>STRONG</v>
      </c>
      <c r="L2529" s="5" t="str">
        <f>OBV!H2529</f>
        <v>CONFIRMED BEARISH</v>
      </c>
      <c r="M2529" s="7">
        <f t="shared" si="390"/>
        <v>25</v>
      </c>
      <c r="N2529" s="7">
        <f t="shared" si="391"/>
        <v>0</v>
      </c>
      <c r="O2529" s="7">
        <f t="shared" si="392"/>
        <v>50</v>
      </c>
      <c r="P2529" s="7">
        <f t="shared" si="393"/>
        <v>33</v>
      </c>
      <c r="Q2529" s="8">
        <f t="shared" si="394"/>
        <v>21.2</v>
      </c>
      <c r="R2529" s="8">
        <f t="shared" si="395"/>
        <v>30.75</v>
      </c>
      <c r="S2529" s="8">
        <f t="shared" si="396"/>
        <v>31.1</v>
      </c>
      <c r="T2529" s="8">
        <f t="shared" si="397"/>
        <v>27</v>
      </c>
      <c r="U2529" s="7">
        <f t="shared" si="398"/>
        <v>27.683333333333337</v>
      </c>
      <c r="V2529" s="7">
        <f t="shared" si="399"/>
        <v>27.512500000000003</v>
      </c>
    </row>
    <row r="2530" spans="1:22" ht="13.5" x14ac:dyDescent="0.25">
      <c r="A2530" s="3">
        <f>RSI!A2530</f>
        <v>45687</v>
      </c>
      <c r="B2530" s="2">
        <f>RSI!B2530</f>
        <v>17.097999999999999</v>
      </c>
      <c r="C2530" s="2">
        <f>RSI!I2530</f>
        <v>50.973076510478883</v>
      </c>
      <c r="D2530" s="2">
        <f>MACD!E2530</f>
        <v>-1.6233515081722771E-2</v>
      </c>
      <c r="E2530" s="2">
        <f>MACD!F2530</f>
        <v>-0.11526569448510589</v>
      </c>
      <c r="F2530" s="2">
        <f>'Moving Avg'!D2530</f>
        <v>17.132200000000001</v>
      </c>
      <c r="G2530" s="2">
        <f>'Moving Avg'!F2530</f>
        <v>17.119600000000002</v>
      </c>
      <c r="H2530" s="2">
        <f>'Moving Avg'!G2530</f>
        <v>16.939639999999986</v>
      </c>
      <c r="I2530" s="2">
        <f>'Moving Avg'!H2530</f>
        <v>15.350684999999981</v>
      </c>
      <c r="J2530" s="5" t="str">
        <f>OBV!F2530</f>
        <v>BEARISH</v>
      </c>
      <c r="K2530" s="5" t="str">
        <f>OBV!G2530</f>
        <v>STRONG</v>
      </c>
      <c r="L2530" s="5" t="str">
        <f>OBV!H2530</f>
        <v>CONFIRMED BEARISH</v>
      </c>
      <c r="M2530" s="7">
        <f t="shared" si="390"/>
        <v>25</v>
      </c>
      <c r="N2530" s="7">
        <f t="shared" si="391"/>
        <v>0</v>
      </c>
      <c r="O2530" s="7">
        <f t="shared" si="392"/>
        <v>50</v>
      </c>
      <c r="P2530" s="7">
        <f t="shared" si="393"/>
        <v>33</v>
      </c>
      <c r="Q2530" s="8">
        <f t="shared" si="394"/>
        <v>21.2</v>
      </c>
      <c r="R2530" s="8">
        <f t="shared" si="395"/>
        <v>30.75</v>
      </c>
      <c r="S2530" s="8">
        <f t="shared" si="396"/>
        <v>31.1</v>
      </c>
      <c r="T2530" s="8">
        <f t="shared" si="397"/>
        <v>27</v>
      </c>
      <c r="U2530" s="7">
        <f t="shared" si="398"/>
        <v>27.683333333333337</v>
      </c>
      <c r="V2530" s="7">
        <f t="shared" si="399"/>
        <v>27.512500000000003</v>
      </c>
    </row>
    <row r="2531" spans="1:22" ht="13.5" x14ac:dyDescent="0.25">
      <c r="A2531" s="3">
        <f>RSI!A2531</f>
        <v>45688</v>
      </c>
      <c r="B2531" s="2">
        <f>RSI!B2531</f>
        <v>17.428000000000001</v>
      </c>
      <c r="C2531" s="2">
        <f>RSI!I2531</f>
        <v>57.583654925687391</v>
      </c>
      <c r="D2531" s="2">
        <f>MACD!E2531</f>
        <v>3.8150603279589745E-3</v>
      </c>
      <c r="E2531" s="2">
        <f>MACD!F2531</f>
        <v>-9.1449543522492932E-2</v>
      </c>
      <c r="F2531" s="2">
        <f>'Moving Avg'!D2531</f>
        <v>17.226400000000002</v>
      </c>
      <c r="G2531" s="2">
        <f>'Moving Avg'!F2531</f>
        <v>17.157250000000005</v>
      </c>
      <c r="H2531" s="2">
        <f>'Moving Avg'!G2531</f>
        <v>16.949059999999989</v>
      </c>
      <c r="I2531" s="2">
        <f>'Moving Avg'!H2531</f>
        <v>15.367004999999981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  <c r="M2531" s="7">
        <f t="shared" si="390"/>
        <v>25</v>
      </c>
      <c r="N2531" s="7">
        <f t="shared" si="391"/>
        <v>0</v>
      </c>
      <c r="O2531" s="7">
        <f t="shared" si="392"/>
        <v>50</v>
      </c>
      <c r="P2531" s="7">
        <f t="shared" si="393"/>
        <v>83.5</v>
      </c>
      <c r="Q2531" s="8">
        <f t="shared" si="394"/>
        <v>28.774999999999999</v>
      </c>
      <c r="R2531" s="8">
        <f t="shared" si="395"/>
        <v>43.375</v>
      </c>
      <c r="S2531" s="8">
        <f t="shared" si="396"/>
        <v>53.825000000000003</v>
      </c>
      <c r="T2531" s="8">
        <f t="shared" si="397"/>
        <v>39.625</v>
      </c>
      <c r="U2531" s="7">
        <f t="shared" si="398"/>
        <v>41.991666666666667</v>
      </c>
      <c r="V2531" s="7">
        <f t="shared" si="399"/>
        <v>41.400000000000006</v>
      </c>
    </row>
    <row r="2532" spans="1:22" ht="13.5" x14ac:dyDescent="0.25">
      <c r="A2532" s="3">
        <f>RSI!A2532</f>
        <v>45691</v>
      </c>
      <c r="B2532" s="2">
        <f>RSI!B2532</f>
        <v>17.428000000000001</v>
      </c>
      <c r="C2532" s="2">
        <f>RSI!I2532</f>
        <v>57.583654925687391</v>
      </c>
      <c r="D2532" s="2">
        <f>MACD!E2532</f>
        <v>-4.2298620594117153E-2</v>
      </c>
      <c r="E2532" s="2">
        <f>MACD!F2532</f>
        <v>-8.1619358936817779E-2</v>
      </c>
      <c r="F2532" s="2">
        <f>'Moving Avg'!D2532</f>
        <v>17.265999999999998</v>
      </c>
      <c r="G2532" s="2">
        <f>'Moving Avg'!F2532</f>
        <v>17.180800000000001</v>
      </c>
      <c r="H2532" s="2">
        <f>'Moving Avg'!G2532</f>
        <v>16.954699999999992</v>
      </c>
      <c r="I2532" s="2">
        <f>'Moving Avg'!H2532</f>
        <v>15.38332499999998</v>
      </c>
      <c r="J2532" s="5" t="str">
        <f>OBV!F2532</f>
        <v>BEARISH</v>
      </c>
      <c r="K2532" s="5" t="str">
        <f>OBV!G2532</f>
        <v>STRONG</v>
      </c>
      <c r="L2532" s="5" t="str">
        <f>OBV!H2532</f>
        <v>BEARISH DIVERGENCE</v>
      </c>
      <c r="M2532" s="7">
        <f t="shared" si="390"/>
        <v>25</v>
      </c>
      <c r="N2532" s="7">
        <f t="shared" si="391"/>
        <v>0</v>
      </c>
      <c r="O2532" s="7">
        <f t="shared" si="392"/>
        <v>50</v>
      </c>
      <c r="P2532" s="7">
        <f t="shared" si="393"/>
        <v>33</v>
      </c>
      <c r="Q2532" s="8">
        <f t="shared" si="394"/>
        <v>21.2</v>
      </c>
      <c r="R2532" s="8">
        <f t="shared" si="395"/>
        <v>30.75</v>
      </c>
      <c r="S2532" s="8">
        <f t="shared" si="396"/>
        <v>31.1</v>
      </c>
      <c r="T2532" s="8">
        <f t="shared" si="397"/>
        <v>27</v>
      </c>
      <c r="U2532" s="7">
        <f t="shared" si="398"/>
        <v>27.683333333333337</v>
      </c>
      <c r="V2532" s="7">
        <f t="shared" si="399"/>
        <v>27.512500000000003</v>
      </c>
    </row>
    <row r="2533" spans="1:22" ht="13.5" x14ac:dyDescent="0.25">
      <c r="A2533" s="3">
        <f>RSI!A2533</f>
        <v>45692</v>
      </c>
      <c r="B2533" s="2">
        <f>RSI!B2533</f>
        <v>17.428000000000001</v>
      </c>
      <c r="C2533" s="2">
        <f>RSI!I2533</f>
        <v>57.583654925687391</v>
      </c>
      <c r="D2533" s="2">
        <f>MACD!E2533</f>
        <v>-2.5313058688688272E-2</v>
      </c>
      <c r="E2533" s="2">
        <f>MACD!F2533</f>
        <v>-7.0358098887191883E-2</v>
      </c>
      <c r="F2533" s="2">
        <f>'Moving Avg'!D2533</f>
        <v>17.305599999999998</v>
      </c>
      <c r="G2533" s="2">
        <f>'Moving Avg'!F2533</f>
        <v>17.220850000000002</v>
      </c>
      <c r="H2533" s="2">
        <f>'Moving Avg'!G2533</f>
        <v>16.964119999999991</v>
      </c>
      <c r="I2533" s="2">
        <f>'Moving Avg'!H2533</f>
        <v>15.399204999999979</v>
      </c>
      <c r="J2533" s="5" t="str">
        <f>OBV!F2533</f>
        <v>BEARISH</v>
      </c>
      <c r="K2533" s="5" t="str">
        <f>OBV!G2533</f>
        <v>STRONG</v>
      </c>
      <c r="L2533" s="5" t="str">
        <f>OBV!H2533</f>
        <v>BEARISH DIVERGENCE</v>
      </c>
      <c r="M2533" s="7">
        <f t="shared" si="390"/>
        <v>25</v>
      </c>
      <c r="N2533" s="7">
        <f t="shared" si="391"/>
        <v>0</v>
      </c>
      <c r="O2533" s="7">
        <f t="shared" si="392"/>
        <v>50</v>
      </c>
      <c r="P2533" s="7">
        <f t="shared" si="393"/>
        <v>33</v>
      </c>
      <c r="Q2533" s="8">
        <f t="shared" si="394"/>
        <v>21.2</v>
      </c>
      <c r="R2533" s="8">
        <f t="shared" si="395"/>
        <v>30.75</v>
      </c>
      <c r="S2533" s="8">
        <f t="shared" si="396"/>
        <v>31.1</v>
      </c>
      <c r="T2533" s="8">
        <f t="shared" si="397"/>
        <v>27</v>
      </c>
      <c r="U2533" s="7">
        <f t="shared" si="398"/>
        <v>27.683333333333337</v>
      </c>
      <c r="V2533" s="7">
        <f t="shared" si="399"/>
        <v>27.512500000000003</v>
      </c>
    </row>
    <row r="2534" spans="1:22" ht="13.5" x14ac:dyDescent="0.25">
      <c r="A2534" s="3">
        <f>RSI!A2534</f>
        <v>45693</v>
      </c>
      <c r="B2534" s="2">
        <f>RSI!B2534</f>
        <v>17.428000000000001</v>
      </c>
      <c r="C2534" s="2">
        <f>RSI!I2534</f>
        <v>57.583654925687391</v>
      </c>
      <c r="D2534" s="2">
        <f>MACD!E2534</f>
        <v>-1.2788039432997778E-2</v>
      </c>
      <c r="E2534" s="2">
        <f>MACD!F2534</f>
        <v>-5.8844086996353066E-2</v>
      </c>
      <c r="F2534" s="2">
        <f>'Moving Avg'!D2534</f>
        <v>17.361999999999998</v>
      </c>
      <c r="G2534" s="2">
        <f>'Moving Avg'!F2534</f>
        <v>17.244399999999999</v>
      </c>
      <c r="H2534" s="2">
        <f>'Moving Avg'!G2534</f>
        <v>16.973539999999993</v>
      </c>
      <c r="I2534" s="2">
        <f>'Moving Avg'!H2534</f>
        <v>15.415524999999979</v>
      </c>
      <c r="J2534" s="5" t="str">
        <f>OBV!F2534</f>
        <v>BULLISH</v>
      </c>
      <c r="K2534" s="5" t="str">
        <f>OBV!G2534</f>
        <v>NEUTRAL</v>
      </c>
      <c r="L2534" s="5" t="str">
        <f>OBV!H2534</f>
        <v>CONFIRMED BULLISH</v>
      </c>
      <c r="M2534" s="7">
        <f t="shared" si="390"/>
        <v>25</v>
      </c>
      <c r="N2534" s="7">
        <f t="shared" si="391"/>
        <v>0</v>
      </c>
      <c r="O2534" s="7">
        <f t="shared" si="392"/>
        <v>50</v>
      </c>
      <c r="P2534" s="7">
        <f t="shared" si="393"/>
        <v>83.5</v>
      </c>
      <c r="Q2534" s="8">
        <f t="shared" si="394"/>
        <v>28.774999999999999</v>
      </c>
      <c r="R2534" s="8">
        <f t="shared" si="395"/>
        <v>43.375</v>
      </c>
      <c r="S2534" s="8">
        <f t="shared" si="396"/>
        <v>53.825000000000003</v>
      </c>
      <c r="T2534" s="8">
        <f t="shared" si="397"/>
        <v>39.625</v>
      </c>
      <c r="U2534" s="7">
        <f t="shared" si="398"/>
        <v>41.991666666666667</v>
      </c>
      <c r="V2534" s="7">
        <f t="shared" si="399"/>
        <v>41.400000000000006</v>
      </c>
    </row>
    <row r="2535" spans="1:22" ht="13.5" x14ac:dyDescent="0.25">
      <c r="A2535" s="3">
        <f>RSI!A2535</f>
        <v>45694</v>
      </c>
      <c r="B2535" s="2">
        <f>RSI!B2535</f>
        <v>17.419</v>
      </c>
      <c r="C2535" s="2">
        <f>RSI!I2535</f>
        <v>57.300236203921251</v>
      </c>
      <c r="D2535" s="2">
        <f>MACD!E2535</f>
        <v>-3.2338159200442362E-3</v>
      </c>
      <c r="E2535" s="2">
        <f>MACD!F2535</f>
        <v>-4.77220327810913E-2</v>
      </c>
      <c r="F2535" s="2">
        <f>'Moving Avg'!D2535</f>
        <v>17.426200000000001</v>
      </c>
      <c r="G2535" s="2">
        <f>'Moving Avg'!F2535</f>
        <v>17.267499999999998</v>
      </c>
      <c r="H2535" s="2">
        <f>'Moving Avg'!G2535</f>
        <v>16.982779999999995</v>
      </c>
      <c r="I2535" s="2">
        <f>'Moving Avg'!H2535</f>
        <v>15.43179999999998</v>
      </c>
      <c r="J2535" s="5" t="str">
        <f>OBV!F2535</f>
        <v>BULLISH</v>
      </c>
      <c r="K2535" s="5" t="str">
        <f>OBV!G2535</f>
        <v>NEUTRAL</v>
      </c>
      <c r="L2535" s="5" t="str">
        <f>OBV!H2535</f>
        <v>CONFIRMED BULLISH</v>
      </c>
      <c r="M2535" s="7">
        <f t="shared" si="390"/>
        <v>25</v>
      </c>
      <c r="N2535" s="7">
        <f t="shared" si="391"/>
        <v>0</v>
      </c>
      <c r="O2535" s="7">
        <f t="shared" si="392"/>
        <v>50</v>
      </c>
      <c r="P2535" s="7">
        <f t="shared" si="393"/>
        <v>83.5</v>
      </c>
      <c r="Q2535" s="8">
        <f t="shared" si="394"/>
        <v>28.774999999999999</v>
      </c>
      <c r="R2535" s="8">
        <f t="shared" si="395"/>
        <v>43.375</v>
      </c>
      <c r="S2535" s="8">
        <f t="shared" si="396"/>
        <v>53.825000000000003</v>
      </c>
      <c r="T2535" s="8">
        <f t="shared" si="397"/>
        <v>39.625</v>
      </c>
      <c r="U2535" s="7">
        <f t="shared" si="398"/>
        <v>41.991666666666667</v>
      </c>
      <c r="V2535" s="7">
        <f t="shared" si="399"/>
        <v>41.400000000000006</v>
      </c>
    </row>
    <row r="2536" spans="1:22" ht="13.5" x14ac:dyDescent="0.25">
      <c r="A2536" s="3">
        <f>RSI!A2536</f>
        <v>45695</v>
      </c>
      <c r="B2536" s="2">
        <f>RSI!B2536</f>
        <v>17.57</v>
      </c>
      <c r="C2536" s="2">
        <f>RSI!I2536</f>
        <v>60.787412694246377</v>
      </c>
      <c r="D2536" s="2">
        <f>MACD!E2536</f>
        <v>-6.5865306718496441E-2</v>
      </c>
      <c r="E2536" s="2">
        <f>MACD!F2536</f>
        <v>-5.1350687568572334E-2</v>
      </c>
      <c r="F2536" s="2">
        <f>'Moving Avg'!D2536</f>
        <v>17.454599999999999</v>
      </c>
      <c r="G2536" s="2">
        <f>'Moving Avg'!F2536</f>
        <v>17.288699999999999</v>
      </c>
      <c r="H2536" s="2">
        <f>'Moving Avg'!G2536</f>
        <v>16.995039999999996</v>
      </c>
      <c r="I2536" s="2">
        <f>'Moving Avg'!H2536</f>
        <v>15.448829999999981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  <c r="M2536" s="7">
        <f t="shared" si="390"/>
        <v>25</v>
      </c>
      <c r="N2536" s="7">
        <f t="shared" si="391"/>
        <v>45</v>
      </c>
      <c r="O2536" s="7">
        <f t="shared" si="392"/>
        <v>50</v>
      </c>
      <c r="P2536" s="7">
        <f t="shared" si="393"/>
        <v>83.5</v>
      </c>
      <c r="Q2536" s="8">
        <f t="shared" si="394"/>
        <v>44.524999999999999</v>
      </c>
      <c r="R2536" s="8">
        <f t="shared" si="395"/>
        <v>52.375</v>
      </c>
      <c r="S2536" s="8">
        <f t="shared" si="396"/>
        <v>60.575000000000003</v>
      </c>
      <c r="T2536" s="8">
        <f t="shared" si="397"/>
        <v>50.875</v>
      </c>
      <c r="U2536" s="7">
        <f t="shared" si="398"/>
        <v>52.491666666666674</v>
      </c>
      <c r="V2536" s="7">
        <f t="shared" si="399"/>
        <v>52.087500000000006</v>
      </c>
    </row>
    <row r="2537" spans="1:22" ht="13.5" x14ac:dyDescent="0.25">
      <c r="A2537" s="3">
        <f>RSI!A2537</f>
        <v>45698</v>
      </c>
      <c r="B2537" s="2">
        <f>RSI!B2537</f>
        <v>17.521999999999998</v>
      </c>
      <c r="C2537" s="2">
        <f>RSI!I2537</f>
        <v>59.134172509983046</v>
      </c>
      <c r="D2537" s="2">
        <f>MACD!E2537</f>
        <v>-7.561516068630425E-2</v>
      </c>
      <c r="E2537" s="2">
        <f>MACD!F2537</f>
        <v>-5.6203582192118719E-2</v>
      </c>
      <c r="F2537" s="2">
        <f>'Moving Avg'!D2537</f>
        <v>17.473399999999998</v>
      </c>
      <c r="G2537" s="2">
        <f>'Moving Avg'!F2537</f>
        <v>17.307499999999997</v>
      </c>
      <c r="H2537" s="2">
        <f>'Moving Avg'!G2537</f>
        <v>17.006339999999994</v>
      </c>
      <c r="I2537" s="2">
        <f>'Moving Avg'!H2537</f>
        <v>15.467369999999981</v>
      </c>
      <c r="J2537" s="5" t="str">
        <f>OBV!F2537</f>
        <v>BEARISH</v>
      </c>
      <c r="K2537" s="5" t="str">
        <f>OBV!G2537</f>
        <v>STRONG</v>
      </c>
      <c r="L2537" s="5" t="str">
        <f>OBV!H2537</f>
        <v>BEARISH DIVERGENCE</v>
      </c>
      <c r="M2537" s="7">
        <f t="shared" si="390"/>
        <v>25</v>
      </c>
      <c r="N2537" s="7">
        <f t="shared" si="391"/>
        <v>45</v>
      </c>
      <c r="O2537" s="7">
        <f t="shared" si="392"/>
        <v>50</v>
      </c>
      <c r="P2537" s="7">
        <f t="shared" si="393"/>
        <v>33</v>
      </c>
      <c r="Q2537" s="8">
        <f t="shared" si="394"/>
        <v>36.950000000000003</v>
      </c>
      <c r="R2537" s="8">
        <f t="shared" si="395"/>
        <v>39.75</v>
      </c>
      <c r="S2537" s="8">
        <f t="shared" si="396"/>
        <v>37.85</v>
      </c>
      <c r="T2537" s="8">
        <f t="shared" si="397"/>
        <v>38.25</v>
      </c>
      <c r="U2537" s="7">
        <f t="shared" si="398"/>
        <v>38.183333333333337</v>
      </c>
      <c r="V2537" s="7">
        <f t="shared" si="399"/>
        <v>38.200000000000003</v>
      </c>
    </row>
    <row r="2538" spans="1:22" ht="13.5" x14ac:dyDescent="0.25">
      <c r="A2538" s="3">
        <f>RSI!A2538</f>
        <v>45699</v>
      </c>
      <c r="B2538" s="2">
        <f>RSI!B2538</f>
        <v>18.068999999999999</v>
      </c>
      <c r="C2538" s="2">
        <f>RSI!I2538</f>
        <v>69.360765591565567</v>
      </c>
      <c r="D2538" s="2">
        <f>MACD!E2538</f>
        <v>-0.12623837777576696</v>
      </c>
      <c r="E2538" s="2">
        <f>MACD!F2538</f>
        <v>-7.0210541308848379E-2</v>
      </c>
      <c r="F2538" s="2">
        <f>'Moving Avg'!D2538</f>
        <v>17.601599999999998</v>
      </c>
      <c r="G2538" s="2">
        <f>'Moving Avg'!F2538</f>
        <v>17.339549999999999</v>
      </c>
      <c r="H2538" s="2">
        <f>'Moving Avg'!G2538</f>
        <v>17.028579999999994</v>
      </c>
      <c r="I2538" s="2">
        <f>'Moving Avg'!H2538</f>
        <v>15.487769999999982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  <c r="M2538" s="7">
        <f t="shared" si="390"/>
        <v>25</v>
      </c>
      <c r="N2538" s="7">
        <f t="shared" si="391"/>
        <v>100</v>
      </c>
      <c r="O2538" s="7">
        <f t="shared" si="392"/>
        <v>50</v>
      </c>
      <c r="P2538" s="7">
        <f t="shared" si="393"/>
        <v>83.5</v>
      </c>
      <c r="Q2538" s="8">
        <f t="shared" si="394"/>
        <v>63.774999999999999</v>
      </c>
      <c r="R2538" s="8">
        <f t="shared" si="395"/>
        <v>63.375</v>
      </c>
      <c r="S2538" s="8">
        <f t="shared" si="396"/>
        <v>68.825000000000003</v>
      </c>
      <c r="T2538" s="8">
        <f t="shared" si="397"/>
        <v>64.625</v>
      </c>
      <c r="U2538" s="7">
        <f t="shared" si="398"/>
        <v>65.325000000000003</v>
      </c>
      <c r="V2538" s="7">
        <f t="shared" si="399"/>
        <v>65.150000000000006</v>
      </c>
    </row>
    <row r="2539" spans="1:22" ht="13.5" x14ac:dyDescent="0.25">
      <c r="A2539" s="3">
        <f>RSI!A2539</f>
        <v>45700</v>
      </c>
      <c r="B2539" s="2">
        <f>RSI!B2539</f>
        <v>17.992999999999999</v>
      </c>
      <c r="C2539" s="2">
        <f>RSI!I2539</f>
        <v>66.857362037791944</v>
      </c>
      <c r="D2539" s="2">
        <f>MACD!E2539</f>
        <v>-0.18131652930995301</v>
      </c>
      <c r="E2539" s="2">
        <f>MACD!F2539</f>
        <v>-9.2431738909069305E-2</v>
      </c>
      <c r="F2539" s="2">
        <f>'Moving Avg'!D2539</f>
        <v>17.714599999999997</v>
      </c>
      <c r="G2539" s="2">
        <f>'Moving Avg'!F2539</f>
        <v>17.367799999999999</v>
      </c>
      <c r="H2539" s="2">
        <f>'Moving Avg'!G2539</f>
        <v>17.049299999999995</v>
      </c>
      <c r="I2539" s="2">
        <f>'Moving Avg'!H2539</f>
        <v>15.509054999999982</v>
      </c>
      <c r="J2539" s="5" t="str">
        <f>OBV!F2539</f>
        <v>BEARISH</v>
      </c>
      <c r="K2539" s="5" t="str">
        <f>OBV!G2539</f>
        <v>STRONG</v>
      </c>
      <c r="L2539" s="5" t="str">
        <f>OBV!H2539</f>
        <v>BEARISH DIVERGENCE</v>
      </c>
      <c r="M2539" s="7">
        <f t="shared" si="390"/>
        <v>25</v>
      </c>
      <c r="N2539" s="7">
        <f t="shared" si="391"/>
        <v>100</v>
      </c>
      <c r="O2539" s="7">
        <f t="shared" si="392"/>
        <v>50</v>
      </c>
      <c r="P2539" s="7">
        <f t="shared" si="393"/>
        <v>33</v>
      </c>
      <c r="Q2539" s="8">
        <f t="shared" si="394"/>
        <v>56.2</v>
      </c>
      <c r="R2539" s="8">
        <f t="shared" si="395"/>
        <v>50.75</v>
      </c>
      <c r="S2539" s="8">
        <f t="shared" si="396"/>
        <v>46.1</v>
      </c>
      <c r="T2539" s="8">
        <f t="shared" si="397"/>
        <v>52</v>
      </c>
      <c r="U2539" s="7">
        <f t="shared" si="398"/>
        <v>51.016666666666673</v>
      </c>
      <c r="V2539" s="7">
        <f t="shared" si="399"/>
        <v>51.262500000000003</v>
      </c>
    </row>
    <row r="2540" spans="1:22" ht="13.5" x14ac:dyDescent="0.25">
      <c r="A2540" s="3">
        <f>RSI!A2540</f>
        <v>45701</v>
      </c>
      <c r="B2540" s="2">
        <f>RSI!B2540</f>
        <v>17.992999999999999</v>
      </c>
      <c r="C2540" s="2">
        <f>RSI!I2540</f>
        <v>66.857362037791944</v>
      </c>
      <c r="D2540" s="2">
        <f>MACD!E2540</f>
        <v>-0.23943967903833752</v>
      </c>
      <c r="E2540" s="2">
        <f>MACD!F2540</f>
        <v>-0.12183332693492295</v>
      </c>
      <c r="F2540" s="2">
        <f>'Moving Avg'!D2540</f>
        <v>17.8294</v>
      </c>
      <c r="G2540" s="2">
        <f>'Moving Avg'!F2540</f>
        <v>17.41255</v>
      </c>
      <c r="H2540" s="2">
        <f>'Moving Avg'!G2540</f>
        <v>17.080380000000002</v>
      </c>
      <c r="I2540" s="2">
        <f>'Moving Avg'!H2540</f>
        <v>15.532834999999984</v>
      </c>
      <c r="J2540" s="5" t="str">
        <f>OBV!F2540</f>
        <v>BEARISH</v>
      </c>
      <c r="K2540" s="5" t="str">
        <f>OBV!G2540</f>
        <v>NEUTRAL</v>
      </c>
      <c r="L2540" s="5" t="str">
        <f>OBV!H2540</f>
        <v>BEARISH DIVERGENCE</v>
      </c>
      <c r="M2540" s="7">
        <f t="shared" si="390"/>
        <v>25</v>
      </c>
      <c r="N2540" s="7">
        <f t="shared" si="391"/>
        <v>100</v>
      </c>
      <c r="O2540" s="7">
        <f t="shared" si="392"/>
        <v>50</v>
      </c>
      <c r="P2540" s="7">
        <f t="shared" si="393"/>
        <v>16.5</v>
      </c>
      <c r="Q2540" s="8">
        <f t="shared" si="394"/>
        <v>53.725000000000001</v>
      </c>
      <c r="R2540" s="8">
        <f t="shared" si="395"/>
        <v>46.625</v>
      </c>
      <c r="S2540" s="8">
        <f t="shared" si="396"/>
        <v>38.674999999999997</v>
      </c>
      <c r="T2540" s="8">
        <f t="shared" si="397"/>
        <v>47.875</v>
      </c>
      <c r="U2540" s="7">
        <f t="shared" si="398"/>
        <v>46.341666666666661</v>
      </c>
      <c r="V2540" s="7">
        <f t="shared" si="399"/>
        <v>46.724999999999994</v>
      </c>
    </row>
    <row r="2541" spans="1:22" ht="13.5" x14ac:dyDescent="0.25">
      <c r="A2541" s="3">
        <f>RSI!A2541</f>
        <v>45702</v>
      </c>
      <c r="B2541" s="2">
        <f>RSI!B2541</f>
        <v>17.992999999999999</v>
      </c>
      <c r="C2541" s="2">
        <f>RSI!I2541</f>
        <v>66.857362037791944</v>
      </c>
      <c r="D2541" s="2">
        <f>MACD!E2541</f>
        <v>-0.24167930142908034</v>
      </c>
      <c r="E2541" s="2">
        <f>MACD!F2541</f>
        <v>-0.14580252183375444</v>
      </c>
      <c r="F2541" s="2">
        <f>'Moving Avg'!D2541</f>
        <v>17.913999999999994</v>
      </c>
      <c r="G2541" s="2">
        <f>'Moving Avg'!F2541</f>
        <v>17.44455</v>
      </c>
      <c r="H2541" s="2">
        <f>'Moving Avg'!G2541</f>
        <v>17.111460000000001</v>
      </c>
      <c r="I2541" s="2">
        <f>'Moving Avg'!H2541</f>
        <v>15.556569999999983</v>
      </c>
      <c r="J2541" s="5" t="str">
        <f>OBV!F2541</f>
        <v>BEARISH</v>
      </c>
      <c r="K2541" s="5" t="str">
        <f>OBV!G2541</f>
        <v>STRONG</v>
      </c>
      <c r="L2541" s="5" t="str">
        <f>OBV!H2541</f>
        <v>BEARISH DIVERGENCE</v>
      </c>
      <c r="M2541" s="7">
        <f t="shared" si="390"/>
        <v>25</v>
      </c>
      <c r="N2541" s="7">
        <f t="shared" si="391"/>
        <v>100</v>
      </c>
      <c r="O2541" s="7">
        <f t="shared" si="392"/>
        <v>50</v>
      </c>
      <c r="P2541" s="7">
        <f t="shared" si="393"/>
        <v>33</v>
      </c>
      <c r="Q2541" s="8">
        <f t="shared" si="394"/>
        <v>56.2</v>
      </c>
      <c r="R2541" s="8">
        <f t="shared" si="395"/>
        <v>50.75</v>
      </c>
      <c r="S2541" s="8">
        <f t="shared" si="396"/>
        <v>46.1</v>
      </c>
      <c r="T2541" s="8">
        <f t="shared" si="397"/>
        <v>52</v>
      </c>
      <c r="U2541" s="7">
        <f t="shared" si="398"/>
        <v>51.016666666666673</v>
      </c>
      <c r="V2541" s="7">
        <f t="shared" si="399"/>
        <v>51.262500000000003</v>
      </c>
    </row>
    <row r="2542" spans="1:22" ht="13.5" x14ac:dyDescent="0.25">
      <c r="A2542" s="3">
        <f>RSI!A2542</f>
        <v>45705</v>
      </c>
      <c r="B2542" s="2">
        <f>RSI!B2542</f>
        <v>17.805</v>
      </c>
      <c r="C2542" s="2">
        <f>RSI!I2542</f>
        <v>60.150011442485223</v>
      </c>
      <c r="D2542" s="2">
        <f>MACD!E2542</f>
        <v>-0.23319263177591054</v>
      </c>
      <c r="E2542" s="2">
        <f>MACD!F2542</f>
        <v>-0.16328054382218568</v>
      </c>
      <c r="F2542" s="2">
        <f>'Moving Avg'!D2542</f>
        <v>17.970599999999997</v>
      </c>
      <c r="G2542" s="2">
        <f>'Moving Avg'!F2542</f>
        <v>17.48695</v>
      </c>
      <c r="H2542" s="2">
        <f>'Moving Avg'!G2542</f>
        <v>17.128599999999999</v>
      </c>
      <c r="I2542" s="2">
        <f>'Moving Avg'!H2542</f>
        <v>15.576959999999984</v>
      </c>
      <c r="J2542" s="5" t="str">
        <f>OBV!F2542</f>
        <v>BEARISH</v>
      </c>
      <c r="K2542" s="5" t="str">
        <f>OBV!G2542</f>
        <v>STRONG</v>
      </c>
      <c r="L2542" s="5" t="str">
        <f>OBV!H2542</f>
        <v>BEARISH DIVERGENCE</v>
      </c>
      <c r="M2542" s="7">
        <f t="shared" si="390"/>
        <v>25</v>
      </c>
      <c r="N2542" s="7">
        <f t="shared" si="391"/>
        <v>100</v>
      </c>
      <c r="O2542" s="7">
        <f t="shared" si="392"/>
        <v>50</v>
      </c>
      <c r="P2542" s="7">
        <f t="shared" si="393"/>
        <v>33</v>
      </c>
      <c r="Q2542" s="8">
        <f t="shared" si="394"/>
        <v>56.2</v>
      </c>
      <c r="R2542" s="8">
        <f t="shared" si="395"/>
        <v>50.75</v>
      </c>
      <c r="S2542" s="8">
        <f t="shared" si="396"/>
        <v>46.1</v>
      </c>
      <c r="T2542" s="8">
        <f t="shared" si="397"/>
        <v>52</v>
      </c>
      <c r="U2542" s="7">
        <f t="shared" si="398"/>
        <v>51.016666666666673</v>
      </c>
      <c r="V2542" s="7">
        <f t="shared" si="399"/>
        <v>51.262500000000003</v>
      </c>
    </row>
    <row r="2543" spans="1:22" ht="13.5" x14ac:dyDescent="0.25">
      <c r="A2543" s="3">
        <f>RSI!A2543</f>
        <v>45706</v>
      </c>
      <c r="B2543" s="2">
        <f>RSI!B2543</f>
        <v>17.805</v>
      </c>
      <c r="C2543" s="2">
        <f>RSI!I2543</f>
        <v>60.150011442485223</v>
      </c>
      <c r="D2543" s="2">
        <f>MACD!E2543</f>
        <v>-0.22818236202740749</v>
      </c>
      <c r="E2543" s="2">
        <f>MACD!F2543</f>
        <v>-0.17626090746323003</v>
      </c>
      <c r="F2543" s="2">
        <f>'Moving Avg'!D2543</f>
        <v>17.9178</v>
      </c>
      <c r="G2543" s="2">
        <f>'Moving Avg'!F2543</f>
        <v>17.5105</v>
      </c>
      <c r="H2543" s="2">
        <f>'Moving Avg'!G2543</f>
        <v>17.14574</v>
      </c>
      <c r="I2543" s="2">
        <f>'Moving Avg'!H2543</f>
        <v>15.597349999999985</v>
      </c>
      <c r="J2543" s="5" t="str">
        <f>OBV!F2543</f>
        <v>BEARISH</v>
      </c>
      <c r="K2543" s="5" t="str">
        <f>OBV!G2543</f>
        <v>STRONG</v>
      </c>
      <c r="L2543" s="5" t="str">
        <f>OBV!H2543</f>
        <v>CONFIRMED BEARISH</v>
      </c>
      <c r="M2543" s="7">
        <f t="shared" si="390"/>
        <v>25</v>
      </c>
      <c r="N2543" s="7">
        <f t="shared" si="391"/>
        <v>100</v>
      </c>
      <c r="O2543" s="7">
        <f t="shared" si="392"/>
        <v>50</v>
      </c>
      <c r="P2543" s="7">
        <f t="shared" si="393"/>
        <v>33</v>
      </c>
      <c r="Q2543" s="8">
        <f t="shared" si="394"/>
        <v>56.2</v>
      </c>
      <c r="R2543" s="8">
        <f t="shared" si="395"/>
        <v>50.75</v>
      </c>
      <c r="S2543" s="8">
        <f t="shared" si="396"/>
        <v>46.1</v>
      </c>
      <c r="T2543" s="8">
        <f t="shared" si="397"/>
        <v>52</v>
      </c>
      <c r="U2543" s="7">
        <f t="shared" si="398"/>
        <v>51.016666666666673</v>
      </c>
      <c r="V2543" s="7">
        <f t="shared" si="399"/>
        <v>51.262500000000003</v>
      </c>
    </row>
    <row r="2544" spans="1:22" ht="13.5" x14ac:dyDescent="0.25">
      <c r="A2544" s="3">
        <f>RSI!A2544</f>
        <v>45707</v>
      </c>
      <c r="B2544" s="2">
        <f>RSI!B2544</f>
        <v>17.852</v>
      </c>
      <c r="C2544" s="2">
        <f>RSI!I2544</f>
        <v>61.276396576429256</v>
      </c>
      <c r="D2544" s="2">
        <f>MACD!E2544</f>
        <v>-0.22943434599052281</v>
      </c>
      <c r="E2544" s="2">
        <f>MACD!F2544</f>
        <v>-0.18689559516868859</v>
      </c>
      <c r="F2544" s="2">
        <f>'Moving Avg'!D2544</f>
        <v>17.889600000000002</v>
      </c>
      <c r="G2544" s="2">
        <f>'Moving Avg'!F2544</f>
        <v>17.536399999999997</v>
      </c>
      <c r="H2544" s="2">
        <f>'Moving Avg'!G2544</f>
        <v>17.163820000000001</v>
      </c>
      <c r="I2544" s="2">
        <f>'Moving Avg'!H2544</f>
        <v>15.617974999999985</v>
      </c>
      <c r="J2544" s="5" t="str">
        <f>OBV!F2544</f>
        <v>BULLISH</v>
      </c>
      <c r="K2544" s="5" t="str">
        <f>OBV!G2544</f>
        <v>NEUTRAL</v>
      </c>
      <c r="L2544" s="5" t="str">
        <f>OBV!H2544</f>
        <v>BULLISH DIVERGENCE</v>
      </c>
      <c r="M2544" s="7">
        <f t="shared" si="390"/>
        <v>25</v>
      </c>
      <c r="N2544" s="7">
        <f t="shared" si="391"/>
        <v>100</v>
      </c>
      <c r="O2544" s="7">
        <f t="shared" si="392"/>
        <v>50</v>
      </c>
      <c r="P2544" s="7">
        <f t="shared" si="393"/>
        <v>66.5</v>
      </c>
      <c r="Q2544" s="8">
        <f t="shared" si="394"/>
        <v>61.225000000000001</v>
      </c>
      <c r="R2544" s="8">
        <f t="shared" si="395"/>
        <v>59.125</v>
      </c>
      <c r="S2544" s="8">
        <f t="shared" si="396"/>
        <v>61.174999999999997</v>
      </c>
      <c r="T2544" s="8">
        <f t="shared" si="397"/>
        <v>60.375</v>
      </c>
      <c r="U2544" s="7">
        <f t="shared" si="398"/>
        <v>60.508333333333326</v>
      </c>
      <c r="V2544" s="7">
        <f t="shared" si="399"/>
        <v>60.474999999999994</v>
      </c>
    </row>
    <row r="2545" spans="1:22" ht="13.5" x14ac:dyDescent="0.25">
      <c r="A2545" s="3">
        <f>RSI!A2545</f>
        <v>45708</v>
      </c>
      <c r="B2545" s="2">
        <f>RSI!B2545</f>
        <v>17.899000000000001</v>
      </c>
      <c r="C2545" s="2">
        <f>RSI!I2545</f>
        <v>62.420318765585279</v>
      </c>
      <c r="D2545" s="2">
        <f>MACD!E2545</f>
        <v>-0.23749861438338016</v>
      </c>
      <c r="E2545" s="2">
        <f>MACD!F2545</f>
        <v>-0.1970161990116269</v>
      </c>
      <c r="F2545" s="2">
        <f>'Moving Avg'!D2545</f>
        <v>17.870799999999999</v>
      </c>
      <c r="G2545" s="2">
        <f>'Moving Avg'!F2545</f>
        <v>17.564649999999997</v>
      </c>
      <c r="H2545" s="2">
        <f>'Moving Avg'!G2545</f>
        <v>17.182840000000002</v>
      </c>
      <c r="I2545" s="2">
        <f>'Moving Avg'!H2545</f>
        <v>15.640584999999986</v>
      </c>
      <c r="J2545" s="5" t="str">
        <f>OBV!F2545</f>
        <v>BULLISH</v>
      </c>
      <c r="K2545" s="5" t="str">
        <f>OBV!G2545</f>
        <v>WEAK</v>
      </c>
      <c r="L2545" s="5" t="str">
        <f>OBV!H2545</f>
        <v>BULLISH DIVERGENCE</v>
      </c>
      <c r="M2545" s="7">
        <f t="shared" si="390"/>
        <v>25</v>
      </c>
      <c r="N2545" s="7">
        <f t="shared" si="391"/>
        <v>100</v>
      </c>
      <c r="O2545" s="7">
        <f t="shared" si="392"/>
        <v>50</v>
      </c>
      <c r="P2545" s="7">
        <f t="shared" si="393"/>
        <v>50</v>
      </c>
      <c r="Q2545" s="8">
        <f t="shared" si="394"/>
        <v>58.75</v>
      </c>
      <c r="R2545" s="8">
        <f t="shared" si="395"/>
        <v>55</v>
      </c>
      <c r="S2545" s="8">
        <f t="shared" si="396"/>
        <v>53.75</v>
      </c>
      <c r="T2545" s="8">
        <f t="shared" si="397"/>
        <v>56.25</v>
      </c>
      <c r="U2545" s="7">
        <f t="shared" si="398"/>
        <v>55.833333333333336</v>
      </c>
      <c r="V2545" s="7">
        <f t="shared" si="399"/>
        <v>55.9375</v>
      </c>
    </row>
    <row r="2546" spans="1:22" ht="13.5" x14ac:dyDescent="0.25">
      <c r="A2546" s="3">
        <f>RSI!A2546</f>
        <v>45709</v>
      </c>
      <c r="B2546" s="2">
        <f>RSI!B2546</f>
        <v>18.041</v>
      </c>
      <c r="C2546" s="2">
        <f>RSI!I2546</f>
        <v>65.715599713043986</v>
      </c>
      <c r="D2546" s="2">
        <f>MACD!E2546</f>
        <v>-0.23386807122242104</v>
      </c>
      <c r="E2546" s="2">
        <f>MACD!F2546</f>
        <v>-0.20438657345378572</v>
      </c>
      <c r="F2546" s="2">
        <f>'Moving Avg'!D2546</f>
        <v>17.880400000000002</v>
      </c>
      <c r="G2546" s="2">
        <f>'Moving Avg'!F2546</f>
        <v>17.618849999999998</v>
      </c>
      <c r="H2546" s="2">
        <f>'Moving Avg'!G2546</f>
        <v>17.204699999999999</v>
      </c>
      <c r="I2546" s="2">
        <f>'Moving Avg'!H2546</f>
        <v>15.663464999999984</v>
      </c>
      <c r="J2546" s="5" t="str">
        <f>OBV!F2546</f>
        <v>BULLISH</v>
      </c>
      <c r="K2546" s="5" t="str">
        <f>OBV!G2546</f>
        <v>WEAK</v>
      </c>
      <c r="L2546" s="5" t="str">
        <f>OBV!H2546</f>
        <v>CONFIRMED BULLISH</v>
      </c>
      <c r="M2546" s="7">
        <f t="shared" si="390"/>
        <v>25</v>
      </c>
      <c r="N2546" s="7">
        <f t="shared" si="391"/>
        <v>100</v>
      </c>
      <c r="O2546" s="7">
        <f t="shared" si="392"/>
        <v>50</v>
      </c>
      <c r="P2546" s="7">
        <f t="shared" si="393"/>
        <v>67</v>
      </c>
      <c r="Q2546" s="8">
        <f t="shared" si="394"/>
        <v>61.3</v>
      </c>
      <c r="R2546" s="8">
        <f t="shared" si="395"/>
        <v>59.25</v>
      </c>
      <c r="S2546" s="8">
        <f t="shared" si="396"/>
        <v>61.400000000000006</v>
      </c>
      <c r="T2546" s="8">
        <f t="shared" si="397"/>
        <v>60.5</v>
      </c>
      <c r="U2546" s="7">
        <f t="shared" si="398"/>
        <v>60.65</v>
      </c>
      <c r="V2546" s="7">
        <f t="shared" si="399"/>
        <v>60.612499999999997</v>
      </c>
    </row>
    <row r="2547" spans="1:22" ht="13.5" x14ac:dyDescent="0.25">
      <c r="A2547" s="3">
        <f>RSI!A2547</f>
        <v>45712</v>
      </c>
      <c r="B2547" s="2">
        <f>RSI!B2547</f>
        <v>17.992999999999999</v>
      </c>
      <c r="C2547" s="2">
        <f>RSI!I2547</f>
        <v>63.682779628006138</v>
      </c>
      <c r="D2547" s="2">
        <f>MACD!E2547</f>
        <v>-0.23755504656671178</v>
      </c>
      <c r="E2547" s="2">
        <f>MACD!F2547</f>
        <v>-0.21102026807637092</v>
      </c>
      <c r="F2547" s="2">
        <f>'Moving Avg'!D2547</f>
        <v>17.917999999999999</v>
      </c>
      <c r="G2547" s="2">
        <f>'Moving Avg'!F2547</f>
        <v>17.656999999999996</v>
      </c>
      <c r="H2547" s="2">
        <f>'Moving Avg'!G2547</f>
        <v>17.2256</v>
      </c>
      <c r="I2547" s="2">
        <f>'Moving Avg'!H2547</f>
        <v>15.686104999999987</v>
      </c>
      <c r="J2547" s="5" t="str">
        <f>OBV!F2547</f>
        <v>BULLISH</v>
      </c>
      <c r="K2547" s="5" t="str">
        <f>OBV!G2547</f>
        <v>WEAK</v>
      </c>
      <c r="L2547" s="5" t="str">
        <f>OBV!H2547</f>
        <v>CONFIRMED BULLISH</v>
      </c>
      <c r="M2547" s="7">
        <f t="shared" si="390"/>
        <v>25</v>
      </c>
      <c r="N2547" s="7">
        <f t="shared" si="391"/>
        <v>100</v>
      </c>
      <c r="O2547" s="7">
        <f t="shared" si="392"/>
        <v>50</v>
      </c>
      <c r="P2547" s="7">
        <f t="shared" si="393"/>
        <v>67</v>
      </c>
      <c r="Q2547" s="8">
        <f t="shared" si="394"/>
        <v>61.3</v>
      </c>
      <c r="R2547" s="8">
        <f t="shared" si="395"/>
        <v>59.25</v>
      </c>
      <c r="S2547" s="8">
        <f t="shared" si="396"/>
        <v>61.400000000000006</v>
      </c>
      <c r="T2547" s="8">
        <f t="shared" si="397"/>
        <v>60.5</v>
      </c>
      <c r="U2547" s="7">
        <f t="shared" si="398"/>
        <v>60.65</v>
      </c>
      <c r="V2547" s="7">
        <f t="shared" si="399"/>
        <v>60.612499999999997</v>
      </c>
    </row>
    <row r="2548" spans="1:22" ht="13.5" x14ac:dyDescent="0.25">
      <c r="A2548" s="3">
        <f>RSI!A2548</f>
        <v>45713</v>
      </c>
      <c r="B2548" s="2">
        <f>RSI!B2548</f>
        <v>17.899000000000001</v>
      </c>
      <c r="C2548" s="2">
        <f>RSI!I2548</f>
        <v>59.78266780965847</v>
      </c>
      <c r="D2548" s="2">
        <f>MACD!E2548</f>
        <v>-0.15198723469609376</v>
      </c>
      <c r="E2548" s="2">
        <f>MACD!F2548</f>
        <v>-0.19921366140031549</v>
      </c>
      <c r="F2548" s="2">
        <f>'Moving Avg'!D2548</f>
        <v>17.936799999999998</v>
      </c>
      <c r="G2548" s="2">
        <f>'Moving Avg'!F2548</f>
        <v>17.690449999999995</v>
      </c>
      <c r="H2548" s="2">
        <f>'Moving Avg'!G2548</f>
        <v>17.244620000000005</v>
      </c>
      <c r="I2548" s="2">
        <f>'Moving Avg'!H2548</f>
        <v>15.708714999999986</v>
      </c>
      <c r="J2548" s="5" t="str">
        <f>OBV!F2548</f>
        <v>BULLISH</v>
      </c>
      <c r="K2548" s="5" t="str">
        <f>OBV!G2548</f>
        <v>WEAK</v>
      </c>
      <c r="L2548" s="5" t="str">
        <f>OBV!H2548</f>
        <v>CONFIRMED BULLISH</v>
      </c>
      <c r="M2548" s="7">
        <f t="shared" si="390"/>
        <v>25</v>
      </c>
      <c r="N2548" s="7">
        <f t="shared" si="391"/>
        <v>0</v>
      </c>
      <c r="O2548" s="7">
        <f t="shared" si="392"/>
        <v>50</v>
      </c>
      <c r="P2548" s="7">
        <f t="shared" si="393"/>
        <v>67</v>
      </c>
      <c r="Q2548" s="8">
        <f t="shared" si="394"/>
        <v>26.299999999999997</v>
      </c>
      <c r="R2548" s="8">
        <f t="shared" si="395"/>
        <v>39.25</v>
      </c>
      <c r="S2548" s="8">
        <f t="shared" si="396"/>
        <v>46.400000000000006</v>
      </c>
      <c r="T2548" s="8">
        <f t="shared" si="397"/>
        <v>35.5</v>
      </c>
      <c r="U2548" s="7">
        <f t="shared" si="398"/>
        <v>37.31666666666667</v>
      </c>
      <c r="V2548" s="7">
        <f t="shared" si="399"/>
        <v>36.862499999999997</v>
      </c>
    </row>
    <row r="2549" spans="1:22" ht="13.5" x14ac:dyDescent="0.25">
      <c r="A2549" s="3">
        <f>RSI!A2549</f>
        <v>45714</v>
      </c>
      <c r="B2549" s="2">
        <f>RSI!B2549</f>
        <v>17.899000000000001</v>
      </c>
      <c r="C2549" s="2">
        <f>RSI!I2549</f>
        <v>59.782667809658463</v>
      </c>
      <c r="D2549" s="2">
        <f>MACD!E2549</f>
        <v>-9.2969863746795056E-2</v>
      </c>
      <c r="E2549" s="2">
        <f>MACD!F2549</f>
        <v>-0.17796490186961142</v>
      </c>
      <c r="F2549" s="2">
        <f>'Moving Avg'!D2549</f>
        <v>17.946199999999997</v>
      </c>
      <c r="G2549" s="2">
        <f>'Moving Avg'!F2549</f>
        <v>17.728099999999998</v>
      </c>
      <c r="H2549" s="2">
        <f>'Moving Avg'!G2549</f>
        <v>17.263640000000006</v>
      </c>
      <c r="I2549" s="2">
        <f>'Moving Avg'!H2549</f>
        <v>15.731324999999988</v>
      </c>
      <c r="J2549" s="5" t="str">
        <f>OBV!F2549</f>
        <v>BEARISH</v>
      </c>
      <c r="K2549" s="5" t="str">
        <f>OBV!G2549</f>
        <v>NEUTRAL</v>
      </c>
      <c r="L2549" s="5" t="str">
        <f>OBV!H2549</f>
        <v>BEARISH DIVERGENCE</v>
      </c>
      <c r="M2549" s="7">
        <f t="shared" si="390"/>
        <v>25</v>
      </c>
      <c r="N2549" s="7">
        <f t="shared" si="391"/>
        <v>0</v>
      </c>
      <c r="O2549" s="7">
        <f t="shared" si="392"/>
        <v>50</v>
      </c>
      <c r="P2549" s="7">
        <f t="shared" si="393"/>
        <v>16.5</v>
      </c>
      <c r="Q2549" s="8">
        <f t="shared" si="394"/>
        <v>18.725000000000001</v>
      </c>
      <c r="R2549" s="8">
        <f t="shared" si="395"/>
        <v>26.625</v>
      </c>
      <c r="S2549" s="8">
        <f t="shared" si="396"/>
        <v>23.675000000000001</v>
      </c>
      <c r="T2549" s="8">
        <f t="shared" si="397"/>
        <v>22.875</v>
      </c>
      <c r="U2549" s="7">
        <f t="shared" si="398"/>
        <v>23.008333333333336</v>
      </c>
      <c r="V2549" s="7">
        <f t="shared" si="399"/>
        <v>22.975000000000001</v>
      </c>
    </row>
    <row r="2550" spans="1:22" ht="13.5" x14ac:dyDescent="0.25">
      <c r="A2550" s="3">
        <f>RSI!A2550</f>
        <v>45715</v>
      </c>
      <c r="B2550" s="2">
        <f>RSI!B2550</f>
        <v>17.805</v>
      </c>
      <c r="C2550" s="2">
        <f>RSI!I2550</f>
        <v>55.818069203499149</v>
      </c>
      <c r="D2550" s="2">
        <f>MACD!E2550</f>
        <v>-3.7637509142676606E-2</v>
      </c>
      <c r="E2550" s="2">
        <f>MACD!F2550</f>
        <v>-0.14989942332422446</v>
      </c>
      <c r="F2550" s="2">
        <f>'Moving Avg'!D2550</f>
        <v>17.927399999999999</v>
      </c>
      <c r="G2550" s="2">
        <f>'Moving Avg'!F2550</f>
        <v>17.763449999999999</v>
      </c>
      <c r="H2550" s="2">
        <f>'Moving Avg'!G2550</f>
        <v>17.280980000000003</v>
      </c>
      <c r="I2550" s="2">
        <f>'Moving Avg'!H2550</f>
        <v>15.750494999999987</v>
      </c>
      <c r="J2550" s="5" t="str">
        <f>OBV!F2550</f>
        <v>BEARISH</v>
      </c>
      <c r="K2550" s="5" t="str">
        <f>OBV!G2550</f>
        <v>STRONG</v>
      </c>
      <c r="L2550" s="5" t="str">
        <f>OBV!H2550</f>
        <v>CONFIRMED BEARISH</v>
      </c>
      <c r="M2550" s="7">
        <f t="shared" si="390"/>
        <v>25</v>
      </c>
      <c r="N2550" s="7">
        <f t="shared" si="391"/>
        <v>0</v>
      </c>
      <c r="O2550" s="7">
        <f t="shared" si="392"/>
        <v>50</v>
      </c>
      <c r="P2550" s="7">
        <f t="shared" si="393"/>
        <v>33</v>
      </c>
      <c r="Q2550" s="8">
        <f t="shared" si="394"/>
        <v>21.2</v>
      </c>
      <c r="R2550" s="8">
        <f t="shared" si="395"/>
        <v>30.75</v>
      </c>
      <c r="S2550" s="8">
        <f t="shared" si="396"/>
        <v>31.1</v>
      </c>
      <c r="T2550" s="8">
        <f t="shared" si="397"/>
        <v>27</v>
      </c>
      <c r="U2550" s="7">
        <f t="shared" si="398"/>
        <v>27.683333333333337</v>
      </c>
      <c r="V2550" s="7">
        <f t="shared" si="399"/>
        <v>27.512500000000003</v>
      </c>
    </row>
    <row r="2551" spans="1:22" ht="13.5" x14ac:dyDescent="0.25">
      <c r="A2551" s="3">
        <f>RSI!A2551</f>
        <v>45716</v>
      </c>
      <c r="B2551" s="2">
        <f>RSI!B2551</f>
        <v>17.899000000000001</v>
      </c>
      <c r="C2551" s="2">
        <f>RSI!I2551</f>
        <v>58.763130283359182</v>
      </c>
      <c r="D2551" s="2">
        <f>MACD!E2551</f>
        <v>1.3224553949378048E-3</v>
      </c>
      <c r="E2551" s="2">
        <f>MACD!F2551</f>
        <v>-0.11965504758039201</v>
      </c>
      <c r="F2551" s="2">
        <f>'Moving Avg'!D2551</f>
        <v>17.899000000000001</v>
      </c>
      <c r="G2551" s="2">
        <f>'Moving Avg'!F2551</f>
        <v>17.786999999999999</v>
      </c>
      <c r="H2551" s="2">
        <f>'Moving Avg'!G2551</f>
        <v>17.299820000000004</v>
      </c>
      <c r="I2551" s="2">
        <f>'Moving Avg'!H2551</f>
        <v>15.769569999999987</v>
      </c>
      <c r="J2551" s="5" t="str">
        <f>OBV!F2551</f>
        <v>BEARISH</v>
      </c>
      <c r="K2551" s="5" t="str">
        <f>OBV!G2551</f>
        <v>STRONG</v>
      </c>
      <c r="L2551" s="5" t="str">
        <f>OBV!H2551</f>
        <v>CONFIRMED BEARISH</v>
      </c>
      <c r="M2551" s="7">
        <f t="shared" si="390"/>
        <v>25</v>
      </c>
      <c r="N2551" s="7">
        <f t="shared" si="391"/>
        <v>0</v>
      </c>
      <c r="O2551" s="7">
        <f t="shared" si="392"/>
        <v>50</v>
      </c>
      <c r="P2551" s="7">
        <f t="shared" si="393"/>
        <v>33</v>
      </c>
      <c r="Q2551" s="8">
        <f t="shared" si="394"/>
        <v>21.2</v>
      </c>
      <c r="R2551" s="8">
        <f t="shared" si="395"/>
        <v>30.75</v>
      </c>
      <c r="S2551" s="8">
        <f t="shared" si="396"/>
        <v>31.1</v>
      </c>
      <c r="T2551" s="8">
        <f t="shared" si="397"/>
        <v>27</v>
      </c>
      <c r="U2551" s="7">
        <f t="shared" si="398"/>
        <v>27.683333333333337</v>
      </c>
      <c r="V2551" s="7">
        <f t="shared" si="399"/>
        <v>27.512500000000003</v>
      </c>
    </row>
    <row r="2552" spans="1:22" ht="13.5" x14ac:dyDescent="0.25">
      <c r="A2552" s="3">
        <f>RSI!A2552</f>
        <v>45719</v>
      </c>
      <c r="B2552" s="2">
        <f>RSI!B2552</f>
        <v>17.899000000000001</v>
      </c>
      <c r="C2552" s="2">
        <f>RSI!I2552</f>
        <v>58.763130283359189</v>
      </c>
      <c r="D2552" s="2">
        <f>MACD!E2552</f>
        <v>3.9797215666332875E-3</v>
      </c>
      <c r="E2552" s="2">
        <f>MACD!F2552</f>
        <v>-9.4928093750986958E-2</v>
      </c>
      <c r="F2552" s="2">
        <f>'Moving Avg'!D2552</f>
        <v>17.880200000000002</v>
      </c>
      <c r="G2552" s="2">
        <f>'Moving Avg'!F2552</f>
        <v>17.810549999999999</v>
      </c>
      <c r="H2552" s="2">
        <f>'Moving Avg'!G2552</f>
        <v>17.328080000000003</v>
      </c>
      <c r="I2552" s="2">
        <f>'Moving Avg'!H2552</f>
        <v>15.78934999999999</v>
      </c>
      <c r="J2552" s="5" t="str">
        <f>OBV!F2552</f>
        <v>BEARISH</v>
      </c>
      <c r="K2552" s="5" t="str">
        <f>OBV!G2552</f>
        <v>STRONG</v>
      </c>
      <c r="L2552" s="5" t="str">
        <f>OBV!H2552</f>
        <v>CONFIRMED BEARISH</v>
      </c>
      <c r="M2552" s="7">
        <f t="shared" si="390"/>
        <v>25</v>
      </c>
      <c r="N2552" s="7">
        <f t="shared" si="391"/>
        <v>0</v>
      </c>
      <c r="O2552" s="7">
        <f t="shared" si="392"/>
        <v>50</v>
      </c>
      <c r="P2552" s="7">
        <f t="shared" si="393"/>
        <v>33</v>
      </c>
      <c r="Q2552" s="8">
        <f t="shared" si="394"/>
        <v>21.2</v>
      </c>
      <c r="R2552" s="8">
        <f t="shared" si="395"/>
        <v>30.75</v>
      </c>
      <c r="S2552" s="8">
        <f t="shared" si="396"/>
        <v>31.1</v>
      </c>
      <c r="T2552" s="8">
        <f t="shared" si="397"/>
        <v>27</v>
      </c>
      <c r="U2552" s="7">
        <f t="shared" si="398"/>
        <v>27.683333333333337</v>
      </c>
      <c r="V2552" s="7">
        <f t="shared" si="399"/>
        <v>27.512500000000003</v>
      </c>
    </row>
    <row r="2553" spans="1:22" ht="13.5" x14ac:dyDescent="0.25">
      <c r="A2553" s="3">
        <f>RSI!A2553</f>
        <v>45720</v>
      </c>
      <c r="B2553" s="2">
        <f>RSI!B2553</f>
        <v>17.899000000000001</v>
      </c>
      <c r="C2553" s="2">
        <f>RSI!I2553</f>
        <v>58.763130283359196</v>
      </c>
      <c r="D2553" s="2">
        <f>MACD!E2553</f>
        <v>4.9450472388521405E-3</v>
      </c>
      <c r="E2553" s="2">
        <f>MACD!F2553</f>
        <v>-7.4953465553019141E-2</v>
      </c>
      <c r="F2553" s="2">
        <f>'Moving Avg'!D2553</f>
        <v>17.880200000000002</v>
      </c>
      <c r="G2553" s="2">
        <f>'Moving Avg'!F2553</f>
        <v>17.834099999999999</v>
      </c>
      <c r="H2553" s="2">
        <f>'Moving Avg'!G2553</f>
        <v>17.350680000000004</v>
      </c>
      <c r="I2553" s="2">
        <f>'Moving Avg'!H2553</f>
        <v>15.809129999999989</v>
      </c>
      <c r="J2553" s="5" t="str">
        <f>OBV!F2553</f>
        <v>BULLISH</v>
      </c>
      <c r="K2553" s="5" t="str">
        <f>OBV!G2553</f>
        <v>NEUTRAL</v>
      </c>
      <c r="L2553" s="5" t="str">
        <f>OBV!H2553</f>
        <v>NEUTRAL</v>
      </c>
      <c r="M2553" s="7">
        <f t="shared" si="390"/>
        <v>25</v>
      </c>
      <c r="N2553" s="7">
        <f t="shared" si="391"/>
        <v>0</v>
      </c>
      <c r="O2553" s="7">
        <f t="shared" si="392"/>
        <v>50</v>
      </c>
      <c r="P2553" s="7">
        <f t="shared" si="393"/>
        <v>49.5</v>
      </c>
      <c r="Q2553" s="8">
        <f t="shared" si="394"/>
        <v>23.675000000000001</v>
      </c>
      <c r="R2553" s="8">
        <f t="shared" si="395"/>
        <v>34.875</v>
      </c>
      <c r="S2553" s="8">
        <f t="shared" si="396"/>
        <v>38.525000000000006</v>
      </c>
      <c r="T2553" s="8">
        <f t="shared" si="397"/>
        <v>31.125</v>
      </c>
      <c r="U2553" s="7">
        <f t="shared" si="398"/>
        <v>32.358333333333334</v>
      </c>
      <c r="V2553" s="7">
        <f t="shared" si="399"/>
        <v>32.049999999999997</v>
      </c>
    </row>
    <row r="2554" spans="1:22" ht="13.5" x14ac:dyDescent="0.25">
      <c r="A2554" s="3">
        <f>RSI!A2554</f>
        <v>45721</v>
      </c>
      <c r="B2554" s="2">
        <f>RSI!B2554</f>
        <v>17.899000000000001</v>
      </c>
      <c r="C2554" s="2">
        <f>RSI!I2554</f>
        <v>58.763130283359189</v>
      </c>
      <c r="D2554" s="2">
        <f>MACD!E2554</f>
        <v>1.1804546871058363E-2</v>
      </c>
      <c r="E2554" s="2">
        <f>MACD!F2554</f>
        <v>-5.7601863068203647E-2</v>
      </c>
      <c r="F2554" s="2">
        <f>'Moving Avg'!D2554</f>
        <v>17.880200000000002</v>
      </c>
      <c r="G2554" s="2">
        <f>'Moving Avg'!F2554</f>
        <v>17.85765</v>
      </c>
      <c r="H2554" s="2">
        <f>'Moving Avg'!G2554</f>
        <v>17.378940000000004</v>
      </c>
      <c r="I2554" s="2">
        <f>'Moving Avg'!H2554</f>
        <v>15.827969999999992</v>
      </c>
      <c r="J2554" s="5" t="str">
        <f>OBV!F2554</f>
        <v>BULLISH</v>
      </c>
      <c r="K2554" s="5" t="str">
        <f>OBV!G2554</f>
        <v>NEUTRAL</v>
      </c>
      <c r="L2554" s="5" t="str">
        <f>OBV!H2554</f>
        <v>NEUTRAL</v>
      </c>
      <c r="M2554" s="7">
        <f t="shared" si="390"/>
        <v>25</v>
      </c>
      <c r="N2554" s="7">
        <f t="shared" si="391"/>
        <v>0</v>
      </c>
      <c r="O2554" s="7">
        <f t="shared" si="392"/>
        <v>50</v>
      </c>
      <c r="P2554" s="7">
        <f t="shared" si="393"/>
        <v>49.5</v>
      </c>
      <c r="Q2554" s="8">
        <f t="shared" si="394"/>
        <v>23.675000000000001</v>
      </c>
      <c r="R2554" s="8">
        <f t="shared" si="395"/>
        <v>34.875</v>
      </c>
      <c r="S2554" s="8">
        <f t="shared" si="396"/>
        <v>38.525000000000006</v>
      </c>
      <c r="T2554" s="8">
        <f t="shared" si="397"/>
        <v>31.125</v>
      </c>
      <c r="U2554" s="7">
        <f t="shared" si="398"/>
        <v>32.358333333333334</v>
      </c>
      <c r="V2554" s="7">
        <f t="shared" si="399"/>
        <v>32.049999999999997</v>
      </c>
    </row>
    <row r="2555" spans="1:22" ht="13.5" x14ac:dyDescent="0.25">
      <c r="A2555" s="3">
        <f>RSI!A2555</f>
        <v>45722</v>
      </c>
      <c r="B2555" s="2">
        <f>RSI!B2555</f>
        <v>17.899000000000001</v>
      </c>
      <c r="C2555" s="2">
        <f>RSI!I2555</f>
        <v>58.763130283359196</v>
      </c>
      <c r="D2555" s="2">
        <f>MACD!E2555</f>
        <v>2.3739430664143413E-2</v>
      </c>
      <c r="E2555" s="2">
        <f>MACD!F2555</f>
        <v>-4.1333604321734232E-2</v>
      </c>
      <c r="F2555" s="2">
        <f>'Moving Avg'!D2555</f>
        <v>17.899000000000001</v>
      </c>
      <c r="G2555" s="2">
        <f>'Moving Avg'!F2555</f>
        <v>17.88165</v>
      </c>
      <c r="H2555" s="2">
        <f>'Moving Avg'!G2555</f>
        <v>17.405120000000004</v>
      </c>
      <c r="I2555" s="2">
        <f>'Moving Avg'!H2555</f>
        <v>15.846904999999991</v>
      </c>
      <c r="J2555" s="5" t="str">
        <f>OBV!F2555</f>
        <v>BULLISH</v>
      </c>
      <c r="K2555" s="5" t="str">
        <f>OBV!G2555</f>
        <v>WEAK</v>
      </c>
      <c r="L2555" s="5" t="str">
        <f>OBV!H2555</f>
        <v>CONFIRMED BULLISH</v>
      </c>
      <c r="M2555" s="7">
        <f t="shared" si="390"/>
        <v>25</v>
      </c>
      <c r="N2555" s="7">
        <f t="shared" si="391"/>
        <v>0</v>
      </c>
      <c r="O2555" s="7">
        <f t="shared" si="392"/>
        <v>50</v>
      </c>
      <c r="P2555" s="7">
        <f t="shared" si="393"/>
        <v>67</v>
      </c>
      <c r="Q2555" s="8">
        <f t="shared" si="394"/>
        <v>26.299999999999997</v>
      </c>
      <c r="R2555" s="8">
        <f t="shared" si="395"/>
        <v>39.25</v>
      </c>
      <c r="S2555" s="8">
        <f t="shared" si="396"/>
        <v>46.400000000000006</v>
      </c>
      <c r="T2555" s="8">
        <f t="shared" si="397"/>
        <v>35.5</v>
      </c>
      <c r="U2555" s="7">
        <f t="shared" si="398"/>
        <v>37.31666666666667</v>
      </c>
      <c r="V2555" s="7">
        <f t="shared" si="399"/>
        <v>36.862499999999997</v>
      </c>
    </row>
    <row r="2556" spans="1:22" ht="13.5" x14ac:dyDescent="0.25">
      <c r="A2556" s="3">
        <f>RSI!A2556</f>
        <v>45723</v>
      </c>
      <c r="B2556" s="2">
        <f>RSI!B2556</f>
        <v>17.814</v>
      </c>
      <c r="C2556" s="2">
        <f>RSI!I2556</f>
        <v>54.044503428067308</v>
      </c>
      <c r="D2556" s="2">
        <f>MACD!E2556</f>
        <v>6.0962038414690056E-2</v>
      </c>
      <c r="E2556" s="2">
        <f>MACD!F2556</f>
        <v>-2.0874475774449376E-2</v>
      </c>
      <c r="F2556" s="2">
        <f>'Moving Avg'!D2556</f>
        <v>17.881999999999998</v>
      </c>
      <c r="G2556" s="2">
        <f>'Moving Avg'!F2556</f>
        <v>17.89385</v>
      </c>
      <c r="H2556" s="2">
        <f>'Moving Avg'!G2556</f>
        <v>17.429800000000004</v>
      </c>
      <c r="I2556" s="2">
        <f>'Moving Avg'!H2556</f>
        <v>15.86531999999999</v>
      </c>
      <c r="J2556" s="5" t="str">
        <f>OBV!F2556</f>
        <v>BEARISH</v>
      </c>
      <c r="K2556" s="5" t="str">
        <f>OBV!G2556</f>
        <v>STRONG</v>
      </c>
      <c r="L2556" s="5" t="str">
        <f>OBV!H2556</f>
        <v>CONFIRMED BEARISH</v>
      </c>
      <c r="M2556" s="7">
        <f t="shared" si="390"/>
        <v>25</v>
      </c>
      <c r="N2556" s="7">
        <f t="shared" si="391"/>
        <v>0</v>
      </c>
      <c r="O2556" s="7">
        <f t="shared" si="392"/>
        <v>50</v>
      </c>
      <c r="P2556" s="7">
        <f t="shared" si="393"/>
        <v>33</v>
      </c>
      <c r="Q2556" s="8">
        <f t="shared" si="394"/>
        <v>21.2</v>
      </c>
      <c r="R2556" s="8">
        <f t="shared" si="395"/>
        <v>30.75</v>
      </c>
      <c r="S2556" s="8">
        <f t="shared" si="396"/>
        <v>31.1</v>
      </c>
      <c r="T2556" s="8">
        <f t="shared" si="397"/>
        <v>27</v>
      </c>
      <c r="U2556" s="7">
        <f t="shared" si="398"/>
        <v>27.683333333333337</v>
      </c>
      <c r="V2556" s="7">
        <f t="shared" si="399"/>
        <v>27.512500000000003</v>
      </c>
    </row>
    <row r="2557" spans="1:22" ht="13.5" x14ac:dyDescent="0.25">
      <c r="A2557" s="3">
        <f>RSI!A2557</f>
        <v>45726</v>
      </c>
      <c r="B2557" s="2">
        <f>RSI!B2557</f>
        <v>17.899000000000001</v>
      </c>
      <c r="C2557" s="2">
        <f>RSI!I2557</f>
        <v>57.702242636471773</v>
      </c>
      <c r="D2557" s="2">
        <f>MACD!E2557</f>
        <v>7.8336309006548532E-2</v>
      </c>
      <c r="E2557" s="2">
        <f>MACD!F2557</f>
        <v>-1.0323188182497951E-3</v>
      </c>
      <c r="F2557" s="2">
        <f>'Moving Avg'!D2557</f>
        <v>17.881999999999998</v>
      </c>
      <c r="G2557" s="2">
        <f>'Moving Avg'!F2557</f>
        <v>17.912700000000001</v>
      </c>
      <c r="H2557" s="2">
        <f>'Moving Avg'!G2557</f>
        <v>17.456360000000004</v>
      </c>
      <c r="I2557" s="2">
        <f>'Moving Avg'!H2557</f>
        <v>15.884159999999991</v>
      </c>
      <c r="J2557" s="5" t="str">
        <f>OBV!F2557</f>
        <v>BEARISH</v>
      </c>
      <c r="K2557" s="5" t="str">
        <f>OBV!G2557</f>
        <v>NEUTRAL</v>
      </c>
      <c r="L2557" s="5" t="str">
        <f>OBV!H2557</f>
        <v>NEUTRAL</v>
      </c>
      <c r="M2557" s="7">
        <f t="shared" si="390"/>
        <v>25</v>
      </c>
      <c r="N2557" s="7">
        <f t="shared" si="391"/>
        <v>0</v>
      </c>
      <c r="O2557" s="7">
        <f t="shared" si="392"/>
        <v>50</v>
      </c>
      <c r="P2557" s="7">
        <f t="shared" si="393"/>
        <v>16.5</v>
      </c>
      <c r="Q2557" s="8">
        <f t="shared" si="394"/>
        <v>18.725000000000001</v>
      </c>
      <c r="R2557" s="8">
        <f t="shared" si="395"/>
        <v>26.625</v>
      </c>
      <c r="S2557" s="8">
        <f t="shared" si="396"/>
        <v>23.675000000000001</v>
      </c>
      <c r="T2557" s="8">
        <f t="shared" si="397"/>
        <v>22.875</v>
      </c>
      <c r="U2557" s="7">
        <f t="shared" si="398"/>
        <v>23.008333333333336</v>
      </c>
      <c r="V2557" s="7">
        <f t="shared" si="399"/>
        <v>22.975000000000001</v>
      </c>
    </row>
    <row r="2558" spans="1:22" ht="13.5" x14ac:dyDescent="0.25">
      <c r="A2558" s="3">
        <f>RSI!A2558</f>
        <v>45727</v>
      </c>
      <c r="B2558" s="2">
        <f>RSI!B2558</f>
        <v>18.276</v>
      </c>
      <c r="C2558" s="2">
        <f>RSI!I2558</f>
        <v>69.353314750636443</v>
      </c>
      <c r="D2558" s="2">
        <f>MACD!E2558</f>
        <v>4.9739668484420463E-2</v>
      </c>
      <c r="E2558" s="2">
        <f>MACD!F2558</f>
        <v>9.1220786422842575E-3</v>
      </c>
      <c r="F2558" s="2">
        <f>'Moving Avg'!D2558</f>
        <v>17.9574</v>
      </c>
      <c r="G2558" s="2">
        <f>'Moving Avg'!F2558</f>
        <v>17.92305</v>
      </c>
      <c r="H2558" s="2">
        <f>'Moving Avg'!G2558</f>
        <v>17.490459999999999</v>
      </c>
      <c r="I2558" s="2">
        <f>'Moving Avg'!H2558</f>
        <v>15.903519999999991</v>
      </c>
      <c r="J2558" s="5" t="str">
        <f>OBV!F2558</f>
        <v>BULLISH</v>
      </c>
      <c r="K2558" s="5" t="str">
        <f>OBV!G2558</f>
        <v>WEAK</v>
      </c>
      <c r="L2558" s="5" t="str">
        <f>OBV!H2558</f>
        <v>CONFIRMED BULLISH</v>
      </c>
      <c r="M2558" s="7">
        <f t="shared" si="390"/>
        <v>25</v>
      </c>
      <c r="N2558" s="7">
        <f t="shared" si="391"/>
        <v>0</v>
      </c>
      <c r="O2558" s="7">
        <f t="shared" si="392"/>
        <v>50</v>
      </c>
      <c r="P2558" s="7">
        <f t="shared" si="393"/>
        <v>67</v>
      </c>
      <c r="Q2558" s="8">
        <f t="shared" si="394"/>
        <v>26.299999999999997</v>
      </c>
      <c r="R2558" s="8">
        <f t="shared" si="395"/>
        <v>39.25</v>
      </c>
      <c r="S2558" s="8">
        <f t="shared" si="396"/>
        <v>46.400000000000006</v>
      </c>
      <c r="T2558" s="8">
        <f t="shared" si="397"/>
        <v>35.5</v>
      </c>
      <c r="U2558" s="7">
        <f t="shared" si="398"/>
        <v>37.31666666666667</v>
      </c>
      <c r="V2558" s="7">
        <f t="shared" si="399"/>
        <v>36.862499999999997</v>
      </c>
    </row>
    <row r="2559" spans="1:22" ht="13.5" x14ac:dyDescent="0.25">
      <c r="A2559" s="3">
        <f>RSI!A2559</f>
        <v>45728</v>
      </c>
      <c r="B2559" s="2">
        <f>RSI!B2559</f>
        <v>17.992999999999999</v>
      </c>
      <c r="C2559" s="2">
        <f>RSI!I2559</f>
        <v>56.722444919607909</v>
      </c>
      <c r="D2559" s="2">
        <f>MACD!E2559</f>
        <v>4.343472598435838E-2</v>
      </c>
      <c r="E2559" s="2">
        <f>MACD!F2559</f>
        <v>1.5984608110699083E-2</v>
      </c>
      <c r="F2559" s="2">
        <f>'Moving Avg'!D2559</f>
        <v>17.976199999999999</v>
      </c>
      <c r="G2559" s="2">
        <f>'Moving Avg'!F2559</f>
        <v>17.923050000000003</v>
      </c>
      <c r="H2559" s="2">
        <f>'Moving Avg'!G2559</f>
        <v>17.51324</v>
      </c>
      <c r="I2559" s="2">
        <f>'Moving Avg'!H2559</f>
        <v>15.921464999999991</v>
      </c>
      <c r="J2559" s="5" t="str">
        <f>OBV!F2559</f>
        <v>BEARISH</v>
      </c>
      <c r="K2559" s="5" t="str">
        <f>OBV!G2559</f>
        <v>NEUTRAL</v>
      </c>
      <c r="L2559" s="5" t="str">
        <f>OBV!H2559</f>
        <v>BEARISH DIVERGENCE</v>
      </c>
      <c r="M2559" s="7">
        <f t="shared" si="390"/>
        <v>25</v>
      </c>
      <c r="N2559" s="7">
        <f t="shared" si="391"/>
        <v>0</v>
      </c>
      <c r="O2559" s="7">
        <f t="shared" si="392"/>
        <v>50</v>
      </c>
      <c r="P2559" s="7">
        <f t="shared" si="393"/>
        <v>16.5</v>
      </c>
      <c r="Q2559" s="8">
        <f t="shared" si="394"/>
        <v>18.725000000000001</v>
      </c>
      <c r="R2559" s="8">
        <f t="shared" si="395"/>
        <v>26.625</v>
      </c>
      <c r="S2559" s="8">
        <f t="shared" si="396"/>
        <v>23.675000000000001</v>
      </c>
      <c r="T2559" s="8">
        <f t="shared" si="397"/>
        <v>22.875</v>
      </c>
      <c r="U2559" s="7">
        <f t="shared" si="398"/>
        <v>23.008333333333336</v>
      </c>
      <c r="V2559" s="7">
        <f t="shared" si="399"/>
        <v>22.975000000000001</v>
      </c>
    </row>
    <row r="2560" spans="1:22" ht="13.5" x14ac:dyDescent="0.25">
      <c r="A2560" s="3">
        <f>RSI!A2560</f>
        <v>45729</v>
      </c>
      <c r="B2560" s="2">
        <f>RSI!B2560</f>
        <v>17.88</v>
      </c>
      <c r="C2560" s="2">
        <f>RSI!I2560</f>
        <v>52.602872092728404</v>
      </c>
      <c r="D2560" s="2">
        <f>MACD!E2560</f>
        <v>3.083758042465945E-2</v>
      </c>
      <c r="E2560" s="2">
        <f>MACD!F2560</f>
        <v>1.8955202573491158E-2</v>
      </c>
      <c r="F2560" s="2">
        <f>'Moving Avg'!D2560</f>
        <v>17.9724</v>
      </c>
      <c r="G2560" s="2">
        <f>'Moving Avg'!F2560</f>
        <v>17.917400000000001</v>
      </c>
      <c r="H2560" s="2">
        <f>'Moving Avg'!G2560</f>
        <v>17.54036</v>
      </c>
      <c r="I2560" s="2">
        <f>'Moving Avg'!H2560</f>
        <v>15.940209999999993</v>
      </c>
      <c r="J2560" s="5" t="str">
        <f>OBV!F2560</f>
        <v>BEARISH</v>
      </c>
      <c r="K2560" s="5" t="str">
        <f>OBV!G2560</f>
        <v>STRONG</v>
      </c>
      <c r="L2560" s="5" t="str">
        <f>OBV!H2560</f>
        <v>CONFIRMED BEARISH</v>
      </c>
      <c r="M2560" s="7">
        <f t="shared" si="390"/>
        <v>25</v>
      </c>
      <c r="N2560" s="7">
        <f t="shared" si="391"/>
        <v>0</v>
      </c>
      <c r="O2560" s="7">
        <f t="shared" si="392"/>
        <v>50</v>
      </c>
      <c r="P2560" s="7">
        <f t="shared" si="393"/>
        <v>33</v>
      </c>
      <c r="Q2560" s="8">
        <f t="shared" si="394"/>
        <v>21.2</v>
      </c>
      <c r="R2560" s="8">
        <f t="shared" si="395"/>
        <v>30.75</v>
      </c>
      <c r="S2560" s="8">
        <f t="shared" si="396"/>
        <v>31.1</v>
      </c>
      <c r="T2560" s="8">
        <f t="shared" si="397"/>
        <v>27</v>
      </c>
      <c r="U2560" s="7">
        <f t="shared" si="398"/>
        <v>27.683333333333337</v>
      </c>
      <c r="V2560" s="7">
        <f t="shared" si="399"/>
        <v>27.512500000000003</v>
      </c>
    </row>
    <row r="2561" spans="1:22" ht="13.5" x14ac:dyDescent="0.25">
      <c r="A2561" s="3">
        <f>RSI!A2561</f>
        <v>45730</v>
      </c>
      <c r="B2561" s="2">
        <f>RSI!B2561</f>
        <v>17.899000000000001</v>
      </c>
      <c r="C2561" s="2">
        <f>RSI!I2561</f>
        <v>53.218098479653165</v>
      </c>
      <c r="D2561" s="2">
        <f>MACD!E2561</f>
        <v>3.2816026719199698E-2</v>
      </c>
      <c r="E2561" s="2">
        <f>MACD!F2561</f>
        <v>2.1727367402632869E-2</v>
      </c>
      <c r="F2561" s="2">
        <f>'Moving Avg'!D2561</f>
        <v>17.989399999999996</v>
      </c>
      <c r="G2561" s="2">
        <f>'Moving Avg'!F2561</f>
        <v>17.912700000000001</v>
      </c>
      <c r="H2561" s="2">
        <f>'Moving Avg'!G2561</f>
        <v>17.56484</v>
      </c>
      <c r="I2561" s="2">
        <f>'Moving Avg'!H2561</f>
        <v>15.959049999999996</v>
      </c>
      <c r="J2561" s="5" t="str">
        <f>OBV!F2561</f>
        <v>BULLISH</v>
      </c>
      <c r="K2561" s="5" t="str">
        <f>OBV!G2561</f>
        <v>WEAK</v>
      </c>
      <c r="L2561" s="5" t="str">
        <f>OBV!H2561</f>
        <v>CONFIRMED BULLISH</v>
      </c>
      <c r="M2561" s="7">
        <f t="shared" si="390"/>
        <v>25</v>
      </c>
      <c r="N2561" s="7">
        <f t="shared" si="391"/>
        <v>0</v>
      </c>
      <c r="O2561" s="7">
        <f t="shared" si="392"/>
        <v>50</v>
      </c>
      <c r="P2561" s="7">
        <f t="shared" si="393"/>
        <v>67</v>
      </c>
      <c r="Q2561" s="8">
        <f t="shared" si="394"/>
        <v>26.299999999999997</v>
      </c>
      <c r="R2561" s="8">
        <f t="shared" si="395"/>
        <v>39.25</v>
      </c>
      <c r="S2561" s="8">
        <f t="shared" si="396"/>
        <v>46.400000000000006</v>
      </c>
      <c r="T2561" s="8">
        <f t="shared" si="397"/>
        <v>35.5</v>
      </c>
      <c r="U2561" s="7">
        <f t="shared" si="398"/>
        <v>37.31666666666667</v>
      </c>
      <c r="V2561" s="7">
        <f t="shared" si="399"/>
        <v>36.862499999999997</v>
      </c>
    </row>
    <row r="2562" spans="1:22" ht="13.5" x14ac:dyDescent="0.25">
      <c r="A2562" s="3">
        <f>RSI!A2562</f>
        <v>45733</v>
      </c>
      <c r="B2562" s="2">
        <f>RSI!B2562</f>
        <v>18.257000000000001</v>
      </c>
      <c r="C2562" s="2">
        <f>RSI!I2562</f>
        <v>62.971092111004644</v>
      </c>
      <c r="D2562" s="2">
        <f>MACD!E2562</f>
        <v>7.4736011468985453E-3</v>
      </c>
      <c r="E2562" s="2">
        <f>MACD!F2562</f>
        <v>1.8876614151486004E-2</v>
      </c>
      <c r="F2562" s="2">
        <f>'Moving Avg'!D2562</f>
        <v>18.061</v>
      </c>
      <c r="G2562" s="2">
        <f>'Moving Avg'!F2562</f>
        <v>17.935299999999998</v>
      </c>
      <c r="H2562" s="2">
        <f>'Moving Avg'!G2562</f>
        <v>17.59084</v>
      </c>
      <c r="I2562" s="2">
        <f>'Moving Avg'!H2562</f>
        <v>15.978879999999995</v>
      </c>
      <c r="J2562" s="5" t="str">
        <f>OBV!F2562</f>
        <v>BULLISH</v>
      </c>
      <c r="K2562" s="5" t="str">
        <f>OBV!G2562</f>
        <v>WEAK</v>
      </c>
      <c r="L2562" s="5" t="str">
        <f>OBV!H2562</f>
        <v>CONFIRMED BULLISH</v>
      </c>
      <c r="M2562" s="7">
        <f t="shared" ref="M2562:M2625" si="400">IF(C2562&lt;30,50, IF(C2562&gt;70, 0, 25))</f>
        <v>25</v>
      </c>
      <c r="N2562" s="7">
        <f t="shared" ref="N2562:N2625" si="401">IF(E2562-D2562&gt;0.02, 100, IF(E2562-D2562&lt;0,0,45))</f>
        <v>45</v>
      </c>
      <c r="O2562" s="7">
        <f t="shared" ref="O2562:O2625" si="402">IF(F2562-I2562&gt;10,100,IF(F2562-I2562&gt;5,75, IF(F2562-I2562&gt;0,50,0)))</f>
        <v>50</v>
      </c>
      <c r="P2562" s="7">
        <f t="shared" ref="P2562:P2625" si="403">IF(L2562="confirmed bullish", 34, IF(L2562="bullish divergence",17, 0))+IF(J2562="bullish",33,IF(J2562="bearish",0,16.5))+IF(K2562="strong",33,IF(K2562="weak",0,16.5))</f>
        <v>67</v>
      </c>
      <c r="Q2562" s="8">
        <f t="shared" si="394"/>
        <v>42.05</v>
      </c>
      <c r="R2562" s="8">
        <f t="shared" si="395"/>
        <v>48.25</v>
      </c>
      <c r="S2562" s="8">
        <f t="shared" si="396"/>
        <v>53.150000000000006</v>
      </c>
      <c r="T2562" s="8">
        <f t="shared" si="397"/>
        <v>46.75</v>
      </c>
      <c r="U2562" s="7">
        <f t="shared" si="398"/>
        <v>47.816666666666663</v>
      </c>
      <c r="V2562" s="7">
        <f t="shared" si="399"/>
        <v>47.55</v>
      </c>
    </row>
    <row r="2563" spans="1:22" ht="13.5" x14ac:dyDescent="0.25">
      <c r="A2563" s="3">
        <f>RSI!A2563</f>
        <v>45734</v>
      </c>
      <c r="B2563" s="2">
        <f>RSI!B2563</f>
        <v>18.248000000000001</v>
      </c>
      <c r="C2563" s="2">
        <f>RSI!I2563</f>
        <v>62.617663992881234</v>
      </c>
      <c r="D2563" s="2">
        <f>MACD!E2563</f>
        <v>-1.5879850240480664E-2</v>
      </c>
      <c r="E2563" s="2">
        <f>MACD!F2563</f>
        <v>1.1925321273092671E-2</v>
      </c>
      <c r="F2563" s="2">
        <f>'Moving Avg'!D2563</f>
        <v>18.055399999999999</v>
      </c>
      <c r="G2563" s="2">
        <f>'Moving Avg'!F2563</f>
        <v>17.957450000000001</v>
      </c>
      <c r="H2563" s="2">
        <f>'Moving Avg'!G2563</f>
        <v>17.623260000000002</v>
      </c>
      <c r="I2563" s="2">
        <f>'Moving Avg'!H2563</f>
        <v>15.999419999999995</v>
      </c>
      <c r="J2563" s="5" t="str">
        <f>OBV!F2563</f>
        <v>BEARISH</v>
      </c>
      <c r="K2563" s="5" t="str">
        <f>OBV!G2563</f>
        <v>STRONG</v>
      </c>
      <c r="L2563" s="5" t="str">
        <f>OBV!H2563</f>
        <v>CONFIRMED BEARISH</v>
      </c>
      <c r="M2563" s="7">
        <f t="shared" si="400"/>
        <v>25</v>
      </c>
      <c r="N2563" s="7">
        <f t="shared" si="401"/>
        <v>100</v>
      </c>
      <c r="O2563" s="7">
        <f t="shared" si="402"/>
        <v>50</v>
      </c>
      <c r="P2563" s="7">
        <f t="shared" si="403"/>
        <v>33</v>
      </c>
      <c r="Q2563" s="8">
        <f t="shared" ref="Q2563:Q2626" si="404">0.35*M2563+N2563*0.35+O2563*0.15+P2563*0.15</f>
        <v>56.2</v>
      </c>
      <c r="R2563" s="8">
        <f t="shared" ref="R2563:R2626" si="405">M2563*0.2+N2563*0.2+O2563*0.35+P2563*0.25</f>
        <v>50.75</v>
      </c>
      <c r="S2563" s="8">
        <f t="shared" ref="S2563:S2626" si="406">M2563*0.15+N2563*0.15+O2563*0.25+P2563*0.45</f>
        <v>46.1</v>
      </c>
      <c r="T2563" s="8">
        <f t="shared" ref="T2563:T2626" si="407">0.25*SUM(M2563:P2563)</f>
        <v>52</v>
      </c>
      <c r="U2563" s="7">
        <f t="shared" ref="U2563:U2626" si="408">SUM(Q2563:S2563)/3</f>
        <v>51.016666666666673</v>
      </c>
      <c r="V2563" s="7">
        <f t="shared" ref="V2563:V2626" si="409">SUM(Q2563:T2563)/4</f>
        <v>51.262500000000003</v>
      </c>
    </row>
    <row r="2564" spans="1:22" ht="13.5" x14ac:dyDescent="0.25">
      <c r="A2564" s="3">
        <f>RSI!A2564</f>
        <v>45735</v>
      </c>
      <c r="B2564" s="2">
        <f>RSI!B2564</f>
        <v>17.899000000000001</v>
      </c>
      <c r="C2564" s="2">
        <f>RSI!I2564</f>
        <v>50.727875077373518</v>
      </c>
      <c r="D2564" s="2">
        <f>MACD!E2564</f>
        <v>-1.2121103034122171E-2</v>
      </c>
      <c r="E2564" s="2">
        <f>MACD!F2564</f>
        <v>7.1160364116497031E-3</v>
      </c>
      <c r="F2564" s="2">
        <f>'Moving Avg'!D2564</f>
        <v>18.0366</v>
      </c>
      <c r="G2564" s="2">
        <f>'Moving Avg'!F2564</f>
        <v>17.959800000000001</v>
      </c>
      <c r="H2564" s="2">
        <f>'Moving Avg'!G2564</f>
        <v>17.642099999999999</v>
      </c>
      <c r="I2564" s="2">
        <f>'Moving Avg'!H2564</f>
        <v>16.018214999999994</v>
      </c>
      <c r="J2564" s="5" t="str">
        <f>OBV!F2564</f>
        <v>BEARISH</v>
      </c>
      <c r="K2564" s="5" t="str">
        <f>OBV!G2564</f>
        <v>STRONG</v>
      </c>
      <c r="L2564" s="5" t="str">
        <f>OBV!H2564</f>
        <v>CONFIRMED BEARISH</v>
      </c>
      <c r="M2564" s="7">
        <f t="shared" si="400"/>
        <v>25</v>
      </c>
      <c r="N2564" s="7">
        <f t="shared" si="401"/>
        <v>45</v>
      </c>
      <c r="O2564" s="7">
        <f t="shared" si="402"/>
        <v>50</v>
      </c>
      <c r="P2564" s="7">
        <f t="shared" si="403"/>
        <v>33</v>
      </c>
      <c r="Q2564" s="8">
        <f t="shared" si="404"/>
        <v>36.950000000000003</v>
      </c>
      <c r="R2564" s="8">
        <f t="shared" si="405"/>
        <v>39.75</v>
      </c>
      <c r="S2564" s="8">
        <f t="shared" si="406"/>
        <v>37.85</v>
      </c>
      <c r="T2564" s="8">
        <f t="shared" si="407"/>
        <v>38.25</v>
      </c>
      <c r="U2564" s="7">
        <f t="shared" si="408"/>
        <v>38.183333333333337</v>
      </c>
      <c r="V2564" s="7">
        <f t="shared" si="409"/>
        <v>38.200000000000003</v>
      </c>
    </row>
    <row r="2565" spans="1:22" ht="13.5" x14ac:dyDescent="0.25">
      <c r="A2565" s="3">
        <f>RSI!A2565</f>
        <v>45737</v>
      </c>
      <c r="B2565" s="2">
        <f>RSI!B2565</f>
        <v>18.088000000000001</v>
      </c>
      <c r="C2565" s="2">
        <f>RSI!I2565</f>
        <v>55.640208527783116</v>
      </c>
      <c r="D2565" s="2">
        <f>MACD!E2565</f>
        <v>-2.3038083393419839E-2</v>
      </c>
      <c r="E2565" s="2">
        <f>MACD!F2565</f>
        <v>1.0852124506357955E-3</v>
      </c>
      <c r="F2565" s="2">
        <f>'Moving Avg'!D2565</f>
        <v>18.078200000000002</v>
      </c>
      <c r="G2565" s="2">
        <f>'Moving Avg'!F2565</f>
        <v>17.969250000000002</v>
      </c>
      <c r="H2565" s="2">
        <f>'Moving Avg'!G2565</f>
        <v>17.664719999999999</v>
      </c>
      <c r="I2565" s="2">
        <f>'Moving Avg'!H2565</f>
        <v>16.037104999999997</v>
      </c>
      <c r="J2565" s="5" t="str">
        <f>OBV!F2565</f>
        <v>BULLISH</v>
      </c>
      <c r="K2565" s="5" t="str">
        <f>OBV!G2565</f>
        <v>WEAK</v>
      </c>
      <c r="L2565" s="5" t="str">
        <f>OBV!H2565</f>
        <v>CONFIRMED BULLISH</v>
      </c>
      <c r="M2565" s="7">
        <f t="shared" si="400"/>
        <v>25</v>
      </c>
      <c r="N2565" s="7">
        <f t="shared" si="401"/>
        <v>100</v>
      </c>
      <c r="O2565" s="7">
        <f t="shared" si="402"/>
        <v>50</v>
      </c>
      <c r="P2565" s="7">
        <f t="shared" si="403"/>
        <v>67</v>
      </c>
      <c r="Q2565" s="8">
        <f t="shared" si="404"/>
        <v>61.3</v>
      </c>
      <c r="R2565" s="8">
        <f t="shared" si="405"/>
        <v>59.25</v>
      </c>
      <c r="S2565" s="8">
        <f t="shared" si="406"/>
        <v>61.400000000000006</v>
      </c>
      <c r="T2565" s="8">
        <f t="shared" si="407"/>
        <v>60.5</v>
      </c>
      <c r="U2565" s="7">
        <f t="shared" si="408"/>
        <v>60.65</v>
      </c>
      <c r="V2565" s="7">
        <f t="shared" si="409"/>
        <v>60.612499999999997</v>
      </c>
    </row>
    <row r="2566" spans="1:22" ht="13.5" x14ac:dyDescent="0.25">
      <c r="A2566" s="3">
        <f>RSI!A2566</f>
        <v>45740</v>
      </c>
      <c r="B2566" s="2">
        <f>RSI!B2566</f>
        <v>17.899000000000001</v>
      </c>
      <c r="C2566" s="2">
        <f>RSI!I2566</f>
        <v>50.245495315408967</v>
      </c>
      <c r="D2566" s="2">
        <f>MACD!E2566</f>
        <v>-3.2559500103491956E-2</v>
      </c>
      <c r="E2566" s="2">
        <f>MACD!F2566</f>
        <v>-5.6437300601897555E-3</v>
      </c>
      <c r="F2566" s="2">
        <f>'Moving Avg'!D2566</f>
        <v>18.078200000000002</v>
      </c>
      <c r="G2566" s="2">
        <f>'Moving Avg'!F2566</f>
        <v>17.962150000000001</v>
      </c>
      <c r="H2566" s="2">
        <f>'Moving Avg'!G2566</f>
        <v>17.679779999999997</v>
      </c>
      <c r="I2566" s="2">
        <f>'Moving Avg'!H2566</f>
        <v>16.055049999999998</v>
      </c>
      <c r="J2566" s="5" t="str">
        <f>OBV!F2566</f>
        <v>BEARISH</v>
      </c>
      <c r="K2566" s="5" t="str">
        <f>OBV!G2566</f>
        <v>STRONG</v>
      </c>
      <c r="L2566" s="5" t="str">
        <f>OBV!H2566</f>
        <v>NEUTRAL</v>
      </c>
      <c r="M2566" s="7">
        <f t="shared" si="400"/>
        <v>25</v>
      </c>
      <c r="N2566" s="7">
        <f t="shared" si="401"/>
        <v>100</v>
      </c>
      <c r="O2566" s="7">
        <f t="shared" si="402"/>
        <v>50</v>
      </c>
      <c r="P2566" s="7">
        <f t="shared" si="403"/>
        <v>33</v>
      </c>
      <c r="Q2566" s="8">
        <f t="shared" si="404"/>
        <v>56.2</v>
      </c>
      <c r="R2566" s="8">
        <f t="shared" si="405"/>
        <v>50.75</v>
      </c>
      <c r="S2566" s="8">
        <f t="shared" si="406"/>
        <v>46.1</v>
      </c>
      <c r="T2566" s="8">
        <f t="shared" si="407"/>
        <v>52</v>
      </c>
      <c r="U2566" s="7">
        <f t="shared" si="408"/>
        <v>51.016666666666673</v>
      </c>
      <c r="V2566" s="7">
        <f t="shared" si="409"/>
        <v>51.262500000000003</v>
      </c>
    </row>
    <row r="2567" spans="1:22" ht="13.5" x14ac:dyDescent="0.25">
      <c r="A2567" s="3">
        <f>RSI!A2567</f>
        <v>45741</v>
      </c>
      <c r="B2567" s="2">
        <f>RSI!B2567</f>
        <v>17.805</v>
      </c>
      <c r="C2567" s="2">
        <f>RSI!I2567</f>
        <v>47.764990677942329</v>
      </c>
      <c r="D2567" s="2">
        <f>MACD!E2567</f>
        <v>-2.0577026014759525E-2</v>
      </c>
      <c r="E2567" s="2">
        <f>MACD!F2567</f>
        <v>-8.6303892511037095E-3</v>
      </c>
      <c r="F2567" s="2">
        <f>'Moving Avg'!D2567</f>
        <v>17.987800000000004</v>
      </c>
      <c r="G2567" s="2">
        <f>'Moving Avg'!F2567</f>
        <v>17.952750000000002</v>
      </c>
      <c r="H2567" s="2">
        <f>'Moving Avg'!G2567</f>
        <v>17.692959999999996</v>
      </c>
      <c r="I2567" s="2">
        <f>'Moving Avg'!H2567</f>
        <v>16.073419999999995</v>
      </c>
      <c r="J2567" s="5" t="str">
        <f>OBV!F2567</f>
        <v>BEARISH</v>
      </c>
      <c r="K2567" s="5" t="str">
        <f>OBV!G2567</f>
        <v>STRONG</v>
      </c>
      <c r="L2567" s="5" t="str">
        <f>OBV!H2567</f>
        <v>CONFIRMED BEARISH</v>
      </c>
      <c r="M2567" s="7">
        <f t="shared" si="400"/>
        <v>25</v>
      </c>
      <c r="N2567" s="7">
        <f t="shared" si="401"/>
        <v>45</v>
      </c>
      <c r="O2567" s="7">
        <f t="shared" si="402"/>
        <v>50</v>
      </c>
      <c r="P2567" s="7">
        <f t="shared" si="403"/>
        <v>33</v>
      </c>
      <c r="Q2567" s="8">
        <f t="shared" si="404"/>
        <v>36.950000000000003</v>
      </c>
      <c r="R2567" s="8">
        <f t="shared" si="405"/>
        <v>39.75</v>
      </c>
      <c r="S2567" s="8">
        <f t="shared" si="406"/>
        <v>37.85</v>
      </c>
      <c r="T2567" s="8">
        <f t="shared" si="407"/>
        <v>38.25</v>
      </c>
      <c r="U2567" s="7">
        <f t="shared" si="408"/>
        <v>38.183333333333337</v>
      </c>
      <c r="V2567" s="7">
        <f t="shared" si="409"/>
        <v>38.200000000000003</v>
      </c>
    </row>
    <row r="2568" spans="1:22" ht="13.5" x14ac:dyDescent="0.25">
      <c r="A2568" s="3">
        <f>RSI!A2568</f>
        <v>45742</v>
      </c>
      <c r="B2568" s="2">
        <f>RSI!B2568</f>
        <v>17.899000000000001</v>
      </c>
      <c r="C2568" s="2">
        <f>RSI!I2568</f>
        <v>50.401885236596556</v>
      </c>
      <c r="D2568" s="2">
        <f>MACD!E2568</f>
        <v>4.115371039111082E-2</v>
      </c>
      <c r="E2568" s="2">
        <f>MACD!F2568</f>
        <v>1.326430677339196E-3</v>
      </c>
      <c r="F2568" s="2">
        <f>'Moving Avg'!D2568</f>
        <v>17.917999999999999</v>
      </c>
      <c r="G2568" s="2">
        <f>'Moving Avg'!F2568</f>
        <v>17.952750000000002</v>
      </c>
      <c r="H2568" s="2">
        <f>'Moving Avg'!G2568</f>
        <v>17.702379999999994</v>
      </c>
      <c r="I2568" s="2">
        <f>'Moving Avg'!H2568</f>
        <v>16.092259999999996</v>
      </c>
      <c r="J2568" s="5" t="str">
        <f>OBV!F2568</f>
        <v>BEARISH</v>
      </c>
      <c r="K2568" s="5" t="str">
        <f>OBV!G2568</f>
        <v>STRONG</v>
      </c>
      <c r="L2568" s="5" t="str">
        <f>OBV!H2568</f>
        <v>CONFIRMED BEARISH</v>
      </c>
      <c r="M2568" s="7">
        <f t="shared" si="400"/>
        <v>25</v>
      </c>
      <c r="N2568" s="7">
        <f t="shared" si="401"/>
        <v>0</v>
      </c>
      <c r="O2568" s="7">
        <f t="shared" si="402"/>
        <v>50</v>
      </c>
      <c r="P2568" s="7">
        <f t="shared" si="403"/>
        <v>33</v>
      </c>
      <c r="Q2568" s="8">
        <f t="shared" si="404"/>
        <v>21.2</v>
      </c>
      <c r="R2568" s="8">
        <f t="shared" si="405"/>
        <v>30.75</v>
      </c>
      <c r="S2568" s="8">
        <f t="shared" si="406"/>
        <v>31.1</v>
      </c>
      <c r="T2568" s="8">
        <f t="shared" si="407"/>
        <v>27</v>
      </c>
      <c r="U2568" s="7">
        <f t="shared" si="408"/>
        <v>27.683333333333337</v>
      </c>
      <c r="V2568" s="7">
        <f t="shared" si="409"/>
        <v>27.512500000000003</v>
      </c>
    </row>
    <row r="2569" spans="1:22" ht="13.5" x14ac:dyDescent="0.25">
      <c r="A2569" s="3">
        <f>RSI!A2569</f>
        <v>45743</v>
      </c>
      <c r="B2569" s="2">
        <f>RSI!B2569</f>
        <v>17.710999999999999</v>
      </c>
      <c r="C2569" s="2">
        <f>RSI!I2569</f>
        <v>45.459152772459291</v>
      </c>
      <c r="D2569" s="2">
        <f>MACD!E2569</f>
        <v>6.3733019992390894E-2</v>
      </c>
      <c r="E2569" s="2">
        <f>MACD!F2569</f>
        <v>1.3807748540349536E-2</v>
      </c>
      <c r="F2569" s="2">
        <f>'Moving Avg'!D2569</f>
        <v>17.880400000000002</v>
      </c>
      <c r="G2569" s="2">
        <f>'Moving Avg'!F2569</f>
        <v>17.943350000000002</v>
      </c>
      <c r="H2569" s="2">
        <f>'Moving Avg'!G2569</f>
        <v>17.708039999999997</v>
      </c>
      <c r="I2569" s="2">
        <f>'Moving Avg'!H2569</f>
        <v>16.110159999999997</v>
      </c>
      <c r="J2569" s="5" t="str">
        <f>OBV!F2569</f>
        <v>BEARISH</v>
      </c>
      <c r="K2569" s="5" t="str">
        <f>OBV!G2569</f>
        <v>STRONG</v>
      </c>
      <c r="L2569" s="5" t="str">
        <f>OBV!H2569</f>
        <v>CONFIRMED BEARISH</v>
      </c>
      <c r="M2569" s="7">
        <f t="shared" si="400"/>
        <v>25</v>
      </c>
      <c r="N2569" s="7">
        <f t="shared" si="401"/>
        <v>0</v>
      </c>
      <c r="O2569" s="7">
        <f t="shared" si="402"/>
        <v>50</v>
      </c>
      <c r="P2569" s="7">
        <f t="shared" si="403"/>
        <v>33</v>
      </c>
      <c r="Q2569" s="8">
        <f t="shared" si="404"/>
        <v>21.2</v>
      </c>
      <c r="R2569" s="8">
        <f t="shared" si="405"/>
        <v>30.75</v>
      </c>
      <c r="S2569" s="8">
        <f t="shared" si="406"/>
        <v>31.1</v>
      </c>
      <c r="T2569" s="8">
        <f t="shared" si="407"/>
        <v>27</v>
      </c>
      <c r="U2569" s="7">
        <f t="shared" si="408"/>
        <v>27.683333333333337</v>
      </c>
      <c r="V2569" s="7">
        <f t="shared" si="409"/>
        <v>27.512500000000003</v>
      </c>
    </row>
    <row r="2570" spans="1:22" ht="13.5" x14ac:dyDescent="0.25">
      <c r="A2570" s="3">
        <f>RSI!A2570</f>
        <v>45744</v>
      </c>
      <c r="B2570" s="2">
        <f>RSI!B2570</f>
        <v>17.88</v>
      </c>
      <c r="C2570" s="2">
        <f>RSI!I2570</f>
        <v>50.188124877454563</v>
      </c>
      <c r="D2570" s="2">
        <f>MACD!E2570</f>
        <v>5.4007601361004021E-2</v>
      </c>
      <c r="E2570" s="2">
        <f>MACD!F2570</f>
        <v>2.1847719104480433E-2</v>
      </c>
      <c r="F2570" s="2">
        <f>'Moving Avg'!D2570</f>
        <v>17.838799999999999</v>
      </c>
      <c r="G2570" s="2">
        <f>'Moving Avg'!F2570</f>
        <v>17.947099999999999</v>
      </c>
      <c r="H2570" s="2">
        <f>'Moving Avg'!G2570</f>
        <v>17.723679999999998</v>
      </c>
      <c r="I2570" s="2">
        <f>'Moving Avg'!H2570</f>
        <v>16.128009999999996</v>
      </c>
      <c r="J2570" s="5" t="str">
        <f>OBV!F2570</f>
        <v>BEARISH</v>
      </c>
      <c r="K2570" s="5" t="str">
        <f>OBV!G2570</f>
        <v>STRONG</v>
      </c>
      <c r="L2570" s="5" t="str">
        <f>OBV!H2570</f>
        <v>CONFIRMED BEARISH</v>
      </c>
      <c r="M2570" s="7">
        <f t="shared" si="400"/>
        <v>25</v>
      </c>
      <c r="N2570" s="7">
        <f t="shared" si="401"/>
        <v>0</v>
      </c>
      <c r="O2570" s="7">
        <f t="shared" si="402"/>
        <v>50</v>
      </c>
      <c r="P2570" s="7">
        <f t="shared" si="403"/>
        <v>33</v>
      </c>
      <c r="Q2570" s="8">
        <f t="shared" si="404"/>
        <v>21.2</v>
      </c>
      <c r="R2570" s="8">
        <f t="shared" si="405"/>
        <v>30.75</v>
      </c>
      <c r="S2570" s="8">
        <f t="shared" si="406"/>
        <v>31.1</v>
      </c>
      <c r="T2570" s="8">
        <f t="shared" si="407"/>
        <v>27</v>
      </c>
      <c r="U2570" s="7">
        <f t="shared" si="408"/>
        <v>27.683333333333337</v>
      </c>
      <c r="V2570" s="7">
        <f t="shared" si="409"/>
        <v>27.512500000000003</v>
      </c>
    </row>
    <row r="2571" spans="1:22" ht="13.5" x14ac:dyDescent="0.25">
      <c r="A2571" s="3">
        <f>RSI!A2571</f>
        <v>45749</v>
      </c>
      <c r="B2571" s="2">
        <f>RSI!B2571</f>
        <v>17.805</v>
      </c>
      <c r="C2571" s="2">
        <f>RSI!I2571</f>
        <v>48.191155283950955</v>
      </c>
      <c r="D2571" s="2">
        <f>MACD!E2571</f>
        <v>5.4251132617199715E-2</v>
      </c>
      <c r="E2571" s="2">
        <f>MACD!F2571</f>
        <v>2.8328401807024291E-2</v>
      </c>
      <c r="F2571" s="2">
        <f>'Moving Avg'!D2571</f>
        <v>17.82</v>
      </c>
      <c r="G2571" s="2">
        <f>'Moving Avg'!F2571</f>
        <v>17.942399999999999</v>
      </c>
      <c r="H2571" s="2">
        <f>'Moving Avg'!G2571</f>
        <v>17.732719999999997</v>
      </c>
      <c r="I2571" s="2">
        <f>'Moving Avg'!H2571</f>
        <v>16.146380000000001</v>
      </c>
      <c r="J2571" s="5" t="str">
        <f>OBV!F2571</f>
        <v>BEARISH</v>
      </c>
      <c r="K2571" s="5" t="str">
        <f>OBV!G2571</f>
        <v>STRONG</v>
      </c>
      <c r="L2571" s="5" t="str">
        <f>OBV!H2571</f>
        <v>CONFIRMED BEARISH</v>
      </c>
      <c r="M2571" s="7">
        <f t="shared" si="400"/>
        <v>25</v>
      </c>
      <c r="N2571" s="7">
        <f t="shared" si="401"/>
        <v>0</v>
      </c>
      <c r="O2571" s="7">
        <f t="shared" si="402"/>
        <v>50</v>
      </c>
      <c r="P2571" s="7">
        <f t="shared" si="403"/>
        <v>33</v>
      </c>
      <c r="Q2571" s="8">
        <f t="shared" si="404"/>
        <v>21.2</v>
      </c>
      <c r="R2571" s="8">
        <f t="shared" si="405"/>
        <v>30.75</v>
      </c>
      <c r="S2571" s="8">
        <f t="shared" si="406"/>
        <v>31.1</v>
      </c>
      <c r="T2571" s="8">
        <f t="shared" si="407"/>
        <v>27</v>
      </c>
      <c r="U2571" s="7">
        <f t="shared" si="408"/>
        <v>27.683333333333337</v>
      </c>
      <c r="V2571" s="7">
        <f t="shared" si="409"/>
        <v>27.512500000000003</v>
      </c>
    </row>
    <row r="2572" spans="1:22" ht="13.5" x14ac:dyDescent="0.25">
      <c r="A2572" s="3">
        <f>RSI!A2572</f>
        <v>45750</v>
      </c>
      <c r="B2572" s="2">
        <f>RSI!B2572</f>
        <v>17.757999999999999</v>
      </c>
      <c r="C2572" s="2">
        <f>RSI!I2572</f>
        <v>46.93092227963961</v>
      </c>
      <c r="D2572" s="2">
        <f>MACD!E2572</f>
        <v>0.11345331656302449</v>
      </c>
      <c r="E2572" s="2">
        <f>MACD!F2572</f>
        <v>4.5353384758224334E-2</v>
      </c>
      <c r="F2572" s="2">
        <f>'Moving Avg'!D2572</f>
        <v>17.810599999999997</v>
      </c>
      <c r="G2572" s="2">
        <f>'Moving Avg'!F2572</f>
        <v>17.93535</v>
      </c>
      <c r="H2572" s="2">
        <f>'Moving Avg'!G2572</f>
        <v>17.748739999999998</v>
      </c>
      <c r="I2572" s="2">
        <f>'Moving Avg'!H2572</f>
        <v>16.164514999999998</v>
      </c>
      <c r="J2572" s="5" t="str">
        <f>OBV!F2572</f>
        <v>BEARISH</v>
      </c>
      <c r="K2572" s="5" t="str">
        <f>OBV!G2572</f>
        <v>STRONG</v>
      </c>
      <c r="L2572" s="5" t="str">
        <f>OBV!H2572</f>
        <v>CONFIRMED BEARISH</v>
      </c>
      <c r="M2572" s="7">
        <f t="shared" si="400"/>
        <v>25</v>
      </c>
      <c r="N2572" s="7">
        <f t="shared" si="401"/>
        <v>0</v>
      </c>
      <c r="O2572" s="7">
        <f t="shared" si="402"/>
        <v>50</v>
      </c>
      <c r="P2572" s="7">
        <f t="shared" si="403"/>
        <v>33</v>
      </c>
      <c r="Q2572" s="8">
        <f t="shared" si="404"/>
        <v>21.2</v>
      </c>
      <c r="R2572" s="8">
        <f t="shared" si="405"/>
        <v>30.75</v>
      </c>
      <c r="S2572" s="8">
        <f t="shared" si="406"/>
        <v>31.1</v>
      </c>
      <c r="T2572" s="8">
        <f t="shared" si="407"/>
        <v>27</v>
      </c>
      <c r="U2572" s="7">
        <f t="shared" si="408"/>
        <v>27.683333333333337</v>
      </c>
      <c r="V2572" s="7">
        <f t="shared" si="409"/>
        <v>27.512500000000003</v>
      </c>
    </row>
    <row r="2573" spans="1:22" ht="13.5" x14ac:dyDescent="0.25">
      <c r="A2573" s="3">
        <f>RSI!A2573</f>
        <v>45751</v>
      </c>
      <c r="B2573" s="2">
        <f>RSI!B2573</f>
        <v>17.579000000000001</v>
      </c>
      <c r="C2573" s="2">
        <f>RSI!I2573</f>
        <v>42.384871914275081</v>
      </c>
      <c r="D2573" s="2">
        <f>MACD!E2573</f>
        <v>0.17610513228624569</v>
      </c>
      <c r="E2573" s="2">
        <f>MACD!F2573</f>
        <v>7.1503734263828611E-2</v>
      </c>
      <c r="F2573" s="2">
        <f>'Moving Avg'!D2573</f>
        <v>17.746600000000001</v>
      </c>
      <c r="G2573" s="2">
        <f>'Moving Avg'!F2573</f>
        <v>17.919350000000001</v>
      </c>
      <c r="H2573" s="2">
        <f>'Moving Avg'!G2573</f>
        <v>17.753639999999997</v>
      </c>
      <c r="I2573" s="2">
        <f>'Moving Avg'!H2573</f>
        <v>16.181049999999999</v>
      </c>
      <c r="J2573" s="5" t="str">
        <f>OBV!F2573</f>
        <v>BEARISH</v>
      </c>
      <c r="K2573" s="5" t="str">
        <f>OBV!G2573</f>
        <v>STRONG</v>
      </c>
      <c r="L2573" s="5" t="str">
        <f>OBV!H2573</f>
        <v>CONFIRMED BEARISH</v>
      </c>
      <c r="M2573" s="7">
        <f t="shared" si="400"/>
        <v>25</v>
      </c>
      <c r="N2573" s="7">
        <f t="shared" si="401"/>
        <v>0</v>
      </c>
      <c r="O2573" s="7">
        <f t="shared" si="402"/>
        <v>50</v>
      </c>
      <c r="P2573" s="7">
        <f t="shared" si="403"/>
        <v>33</v>
      </c>
      <c r="Q2573" s="8">
        <f t="shared" si="404"/>
        <v>21.2</v>
      </c>
      <c r="R2573" s="8">
        <f t="shared" si="405"/>
        <v>30.75</v>
      </c>
      <c r="S2573" s="8">
        <f t="shared" si="406"/>
        <v>31.1</v>
      </c>
      <c r="T2573" s="8">
        <f t="shared" si="407"/>
        <v>27</v>
      </c>
      <c r="U2573" s="7">
        <f t="shared" si="408"/>
        <v>27.683333333333337</v>
      </c>
      <c r="V2573" s="7">
        <f t="shared" si="409"/>
        <v>27.512500000000003</v>
      </c>
    </row>
    <row r="2574" spans="1:22" ht="13.5" x14ac:dyDescent="0.25">
      <c r="A2574" s="3">
        <f>RSI!A2574</f>
        <v>45754</v>
      </c>
      <c r="B2574" s="2">
        <f>RSI!B2574</f>
        <v>17.748999999999999</v>
      </c>
      <c r="C2574" s="2">
        <f>RSI!I2574</f>
        <v>47.578438249803199</v>
      </c>
      <c r="D2574" s="2">
        <f>MACD!E2574</f>
        <v>0.16452344794077334</v>
      </c>
      <c r="E2574" s="2">
        <f>MACD!F2574</f>
        <v>9.0107676999217567E-2</v>
      </c>
      <c r="F2574" s="2">
        <f>'Moving Avg'!D2574</f>
        <v>17.754199999999997</v>
      </c>
      <c r="G2574" s="2">
        <f>'Moving Avg'!F2574</f>
        <v>17.911850000000001</v>
      </c>
      <c r="H2574" s="2">
        <f>'Moving Avg'!G2574</f>
        <v>17.761939999999996</v>
      </c>
      <c r="I2574" s="2">
        <f>'Moving Avg'!H2574</f>
        <v>16.198434999999996</v>
      </c>
      <c r="J2574" s="5" t="str">
        <f>OBV!F2574</f>
        <v>BEARISH</v>
      </c>
      <c r="K2574" s="5" t="str">
        <f>OBV!G2574</f>
        <v>STRONG</v>
      </c>
      <c r="L2574" s="5" t="str">
        <f>OBV!H2574</f>
        <v>BEARISH DIVERGENCE</v>
      </c>
      <c r="M2574" s="7">
        <f t="shared" si="400"/>
        <v>25</v>
      </c>
      <c r="N2574" s="7">
        <f t="shared" si="401"/>
        <v>0</v>
      </c>
      <c r="O2574" s="7">
        <f t="shared" si="402"/>
        <v>50</v>
      </c>
      <c r="P2574" s="7">
        <f t="shared" si="403"/>
        <v>33</v>
      </c>
      <c r="Q2574" s="8">
        <f t="shared" si="404"/>
        <v>21.2</v>
      </c>
      <c r="R2574" s="8">
        <f t="shared" si="405"/>
        <v>30.75</v>
      </c>
      <c r="S2574" s="8">
        <f t="shared" si="406"/>
        <v>31.1</v>
      </c>
      <c r="T2574" s="8">
        <f t="shared" si="407"/>
        <v>27</v>
      </c>
      <c r="U2574" s="7">
        <f t="shared" si="408"/>
        <v>27.683333333333337</v>
      </c>
      <c r="V2574" s="7">
        <f t="shared" si="409"/>
        <v>27.512500000000003</v>
      </c>
    </row>
    <row r="2575" spans="1:22" ht="13.5" x14ac:dyDescent="0.25">
      <c r="A2575" s="3">
        <f>RSI!A2575</f>
        <v>45755</v>
      </c>
      <c r="B2575" s="2">
        <f>RSI!B2575</f>
        <v>17.748999999999999</v>
      </c>
      <c r="C2575" s="2">
        <f>RSI!I2575</f>
        <v>47.578438249803199</v>
      </c>
      <c r="D2575" s="2">
        <f>MACD!E2575</f>
        <v>0.18436089242291587</v>
      </c>
      <c r="E2575" s="2">
        <f>MACD!F2575</f>
        <v>0.10895832008395723</v>
      </c>
      <c r="F2575" s="2">
        <f>'Moving Avg'!D2575</f>
        <v>17.728000000000002</v>
      </c>
      <c r="G2575" s="2">
        <f>'Moving Avg'!F2575</f>
        <v>17.904350000000001</v>
      </c>
      <c r="H2575" s="2">
        <f>'Moving Avg'!G2575</f>
        <v>17.770239999999998</v>
      </c>
      <c r="I2575" s="2">
        <f>'Moving Avg'!H2575</f>
        <v>16.215629999999994</v>
      </c>
      <c r="J2575" s="5" t="str">
        <f>OBV!F2575</f>
        <v>BEARISH</v>
      </c>
      <c r="K2575" s="5" t="str">
        <f>OBV!G2575</f>
        <v>STRONG</v>
      </c>
      <c r="L2575" s="5" t="str">
        <f>OBV!H2575</f>
        <v>CONFIRMED BEARISH</v>
      </c>
      <c r="M2575" s="7">
        <f t="shared" si="400"/>
        <v>25</v>
      </c>
      <c r="N2575" s="7">
        <f t="shared" si="401"/>
        <v>0</v>
      </c>
      <c r="O2575" s="7">
        <f t="shared" si="402"/>
        <v>50</v>
      </c>
      <c r="P2575" s="7">
        <f t="shared" si="403"/>
        <v>33</v>
      </c>
      <c r="Q2575" s="8">
        <f t="shared" si="404"/>
        <v>21.2</v>
      </c>
      <c r="R2575" s="8">
        <f t="shared" si="405"/>
        <v>30.75</v>
      </c>
      <c r="S2575" s="8">
        <f t="shared" si="406"/>
        <v>31.1</v>
      </c>
      <c r="T2575" s="8">
        <f t="shared" si="407"/>
        <v>27</v>
      </c>
      <c r="U2575" s="7">
        <f t="shared" si="408"/>
        <v>27.683333333333337</v>
      </c>
      <c r="V2575" s="7">
        <f t="shared" si="409"/>
        <v>27.512500000000003</v>
      </c>
    </row>
    <row r="2576" spans="1:22" ht="13.5" x14ac:dyDescent="0.25">
      <c r="A2576" s="3">
        <f>RSI!A2576</f>
        <v>45757</v>
      </c>
      <c r="B2576" s="2">
        <f>RSI!B2576</f>
        <v>17.748999999999999</v>
      </c>
      <c r="C2576" s="2">
        <f>RSI!I2576</f>
        <v>47.578438249803206</v>
      </c>
      <c r="D2576" s="2">
        <f>MACD!E2576</f>
        <v>0.17258839573601392</v>
      </c>
      <c r="E2576" s="2">
        <f>MACD!F2576</f>
        <v>0.12168433521436857</v>
      </c>
      <c r="F2576" s="2">
        <f>'Moving Avg'!D2576</f>
        <v>17.716799999999999</v>
      </c>
      <c r="G2576" s="2">
        <f>'Moving Avg'!F2576</f>
        <v>17.901100000000003</v>
      </c>
      <c r="H2576" s="2">
        <f>'Moving Avg'!G2576</f>
        <v>17.786079999999998</v>
      </c>
      <c r="I2576" s="2">
        <f>'Moving Avg'!H2576</f>
        <v>16.233719999999995</v>
      </c>
      <c r="J2576" s="5" t="str">
        <f>OBV!F2576</f>
        <v>BEARISH</v>
      </c>
      <c r="K2576" s="5" t="str">
        <f>OBV!G2576</f>
        <v>STRONG</v>
      </c>
      <c r="L2576" s="5" t="str">
        <f>OBV!H2576</f>
        <v>CONFIRMED BEARISH</v>
      </c>
      <c r="M2576" s="7">
        <f t="shared" si="400"/>
        <v>25</v>
      </c>
      <c r="N2576" s="7">
        <f t="shared" si="401"/>
        <v>0</v>
      </c>
      <c r="O2576" s="7">
        <f t="shared" si="402"/>
        <v>50</v>
      </c>
      <c r="P2576" s="7">
        <f t="shared" si="403"/>
        <v>33</v>
      </c>
      <c r="Q2576" s="8">
        <f t="shared" si="404"/>
        <v>21.2</v>
      </c>
      <c r="R2576" s="8">
        <f t="shared" si="405"/>
        <v>30.75</v>
      </c>
      <c r="S2576" s="8">
        <f t="shared" si="406"/>
        <v>31.1</v>
      </c>
      <c r="T2576" s="8">
        <f t="shared" si="407"/>
        <v>27</v>
      </c>
      <c r="U2576" s="7">
        <f t="shared" si="408"/>
        <v>27.683333333333337</v>
      </c>
      <c r="V2576" s="7">
        <f t="shared" si="409"/>
        <v>27.512500000000003</v>
      </c>
    </row>
    <row r="2577" spans="1:22" ht="13.5" x14ac:dyDescent="0.25">
      <c r="A2577" s="3">
        <f>RSI!A2577</f>
        <v>45758</v>
      </c>
      <c r="B2577" s="2">
        <f>RSI!B2577</f>
        <v>17.664000000000001</v>
      </c>
      <c r="C2577" s="2">
        <f>RSI!I2577</f>
        <v>45.042848136528939</v>
      </c>
      <c r="D2577" s="2">
        <f>MACD!E2577</f>
        <v>0.1549422698903129</v>
      </c>
      <c r="E2577" s="2">
        <f>MACD!F2577</f>
        <v>0.12833592214955744</v>
      </c>
      <c r="F2577" s="2">
        <f>'Moving Avg'!D2577</f>
        <v>17.698</v>
      </c>
      <c r="G2577" s="2">
        <f>'Moving Avg'!F2577</f>
        <v>17.889350000000004</v>
      </c>
      <c r="H2577" s="2">
        <f>'Moving Avg'!G2577</f>
        <v>17.794759999999997</v>
      </c>
      <c r="I2577" s="2">
        <f>'Moving Avg'!H2577</f>
        <v>16.251384999999996</v>
      </c>
      <c r="J2577" s="5" t="str">
        <f>OBV!F2577</f>
        <v>BEARISH</v>
      </c>
      <c r="K2577" s="5" t="str">
        <f>OBV!G2577</f>
        <v>NEUTRAL</v>
      </c>
      <c r="L2577" s="5" t="str">
        <f>OBV!H2577</f>
        <v>CONFIRMED BEARISH</v>
      </c>
      <c r="M2577" s="7">
        <f t="shared" si="400"/>
        <v>25</v>
      </c>
      <c r="N2577" s="7">
        <f t="shared" si="401"/>
        <v>0</v>
      </c>
      <c r="O2577" s="7">
        <f t="shared" si="402"/>
        <v>50</v>
      </c>
      <c r="P2577" s="7">
        <f t="shared" si="403"/>
        <v>16.5</v>
      </c>
      <c r="Q2577" s="8">
        <f t="shared" si="404"/>
        <v>18.725000000000001</v>
      </c>
      <c r="R2577" s="8">
        <f t="shared" si="405"/>
        <v>26.625</v>
      </c>
      <c r="S2577" s="8">
        <f t="shared" si="406"/>
        <v>23.675000000000001</v>
      </c>
      <c r="T2577" s="8">
        <f t="shared" si="407"/>
        <v>22.875</v>
      </c>
      <c r="U2577" s="7">
        <f t="shared" si="408"/>
        <v>23.008333333333336</v>
      </c>
      <c r="V2577" s="7">
        <f t="shared" si="409"/>
        <v>22.975000000000001</v>
      </c>
    </row>
    <row r="2578" spans="1:22" ht="13.5" x14ac:dyDescent="0.25">
      <c r="A2578" s="3">
        <f>RSI!A2578</f>
        <v>45761</v>
      </c>
      <c r="B2578" s="2">
        <f>RSI!B2578</f>
        <v>17.710999999999999</v>
      </c>
      <c r="C2578" s="2">
        <f>RSI!I2578</f>
        <v>46.733245170596568</v>
      </c>
      <c r="D2578" s="2">
        <f>MACD!E2578</f>
        <v>0.15193812833154041</v>
      </c>
      <c r="E2578" s="2">
        <f>MACD!F2578</f>
        <v>0.13305636338595406</v>
      </c>
      <c r="F2578" s="2">
        <f>'Moving Avg'!D2578</f>
        <v>17.724399999999999</v>
      </c>
      <c r="G2578" s="2">
        <f>'Moving Avg'!F2578</f>
        <v>17.861100000000004</v>
      </c>
      <c r="H2578" s="2">
        <f>'Moving Avg'!G2578</f>
        <v>17.804379999999998</v>
      </c>
      <c r="I2578" s="2">
        <f>'Moving Avg'!H2578</f>
        <v>16.269284999999996</v>
      </c>
      <c r="J2578" s="5" t="str">
        <f>OBV!F2578</f>
        <v>BULLISH</v>
      </c>
      <c r="K2578" s="5" t="str">
        <f>OBV!G2578</f>
        <v>NEUTRAL</v>
      </c>
      <c r="L2578" s="5" t="str">
        <f>OBV!H2578</f>
        <v>CONFIRMED BULLISH</v>
      </c>
      <c r="M2578" s="7">
        <f t="shared" si="400"/>
        <v>25</v>
      </c>
      <c r="N2578" s="7">
        <f t="shared" si="401"/>
        <v>0</v>
      </c>
      <c r="O2578" s="7">
        <f t="shared" si="402"/>
        <v>50</v>
      </c>
      <c r="P2578" s="7">
        <f t="shared" si="403"/>
        <v>83.5</v>
      </c>
      <c r="Q2578" s="8">
        <f t="shared" si="404"/>
        <v>28.774999999999999</v>
      </c>
      <c r="R2578" s="8">
        <f t="shared" si="405"/>
        <v>43.375</v>
      </c>
      <c r="S2578" s="8">
        <f t="shared" si="406"/>
        <v>53.825000000000003</v>
      </c>
      <c r="T2578" s="8">
        <f t="shared" si="407"/>
        <v>39.625</v>
      </c>
      <c r="U2578" s="7">
        <f t="shared" si="408"/>
        <v>41.991666666666667</v>
      </c>
      <c r="V2578" s="7">
        <f t="shared" si="409"/>
        <v>41.400000000000006</v>
      </c>
    </row>
    <row r="2579" spans="1:22" ht="13.5" x14ac:dyDescent="0.25">
      <c r="A2579" s="3">
        <f>RSI!A2579</f>
        <v>45762</v>
      </c>
      <c r="B2579" s="2">
        <f>RSI!B2579</f>
        <v>17.521999999999998</v>
      </c>
      <c r="C2579" s="2">
        <f>RSI!I2579</f>
        <v>41.239968654876328</v>
      </c>
      <c r="D2579" s="2">
        <f>MACD!E2579</f>
        <v>0.13507234074752716</v>
      </c>
      <c r="E2579" s="2">
        <f>MACD!F2579</f>
        <v>0.13345955885826868</v>
      </c>
      <c r="F2579" s="2">
        <f>'Moving Avg'!D2579</f>
        <v>17.678999999999995</v>
      </c>
      <c r="G2579" s="2">
        <f>'Moving Avg'!F2579</f>
        <v>17.837550000000004</v>
      </c>
      <c r="H2579" s="2">
        <f>'Moving Avg'!G2579</f>
        <v>17.811900000000001</v>
      </c>
      <c r="I2579" s="2">
        <f>'Moving Avg'!H2579</f>
        <v>16.285344999999996</v>
      </c>
      <c r="J2579" s="5" t="str">
        <f>OBV!F2579</f>
        <v>BEARISH</v>
      </c>
      <c r="K2579" s="5" t="str">
        <f>OBV!G2579</f>
        <v>NEUTRAL</v>
      </c>
      <c r="L2579" s="5" t="str">
        <f>OBV!H2579</f>
        <v>CONFIRMED BEARISH</v>
      </c>
      <c r="M2579" s="7">
        <f t="shared" si="400"/>
        <v>25</v>
      </c>
      <c r="N2579" s="7">
        <f t="shared" si="401"/>
        <v>0</v>
      </c>
      <c r="O2579" s="7">
        <f t="shared" si="402"/>
        <v>50</v>
      </c>
      <c r="P2579" s="7">
        <f t="shared" si="403"/>
        <v>16.5</v>
      </c>
      <c r="Q2579" s="8">
        <f t="shared" si="404"/>
        <v>18.725000000000001</v>
      </c>
      <c r="R2579" s="8">
        <f t="shared" si="405"/>
        <v>26.625</v>
      </c>
      <c r="S2579" s="8">
        <f t="shared" si="406"/>
        <v>23.675000000000001</v>
      </c>
      <c r="T2579" s="8">
        <f t="shared" si="407"/>
        <v>22.875</v>
      </c>
      <c r="U2579" s="7">
        <f t="shared" si="408"/>
        <v>23.008333333333336</v>
      </c>
      <c r="V2579" s="7">
        <f t="shared" si="409"/>
        <v>22.975000000000001</v>
      </c>
    </row>
    <row r="2580" spans="1:22" ht="13.5" x14ac:dyDescent="0.25">
      <c r="A2580" s="3">
        <f>RSI!A2580</f>
        <v>45763</v>
      </c>
      <c r="B2580" s="2">
        <f>RSI!B2580</f>
        <v>17.805</v>
      </c>
      <c r="C2580" s="2">
        <f>RSI!I2580</f>
        <v>50.602980652473214</v>
      </c>
      <c r="D2580" s="2">
        <f>MACD!E2580</f>
        <v>0.1275100018626425</v>
      </c>
      <c r="E2580" s="2">
        <f>MACD!F2580</f>
        <v>0.13226964745914346</v>
      </c>
      <c r="F2580" s="2">
        <f>'Moving Avg'!D2580</f>
        <v>17.690199999999997</v>
      </c>
      <c r="G2580" s="2">
        <f>'Moving Avg'!F2580</f>
        <v>17.833800000000004</v>
      </c>
      <c r="H2580" s="2">
        <f>'Moving Avg'!G2580</f>
        <v>17.826039999999999</v>
      </c>
      <c r="I2580" s="2">
        <f>'Moving Avg'!H2580</f>
        <v>16.303054999999993</v>
      </c>
      <c r="J2580" s="5" t="str">
        <f>OBV!F2580</f>
        <v>BEARISH</v>
      </c>
      <c r="K2580" s="5" t="str">
        <f>OBV!G2580</f>
        <v>NEUTRAL</v>
      </c>
      <c r="L2580" s="5" t="str">
        <f>OBV!H2580</f>
        <v>BEARISH DIVERGENCE</v>
      </c>
      <c r="M2580" s="7">
        <f t="shared" si="400"/>
        <v>25</v>
      </c>
      <c r="N2580" s="7">
        <f t="shared" si="401"/>
        <v>45</v>
      </c>
      <c r="O2580" s="7">
        <f t="shared" si="402"/>
        <v>50</v>
      </c>
      <c r="P2580" s="7">
        <f t="shared" si="403"/>
        <v>16.5</v>
      </c>
      <c r="Q2580" s="8">
        <f t="shared" si="404"/>
        <v>34.475000000000001</v>
      </c>
      <c r="R2580" s="8">
        <f t="shared" si="405"/>
        <v>35.625</v>
      </c>
      <c r="S2580" s="8">
        <f t="shared" si="406"/>
        <v>30.425000000000001</v>
      </c>
      <c r="T2580" s="8">
        <f t="shared" si="407"/>
        <v>34.125</v>
      </c>
      <c r="U2580" s="7">
        <f t="shared" si="408"/>
        <v>33.508333333333333</v>
      </c>
      <c r="V2580" s="7">
        <f t="shared" si="409"/>
        <v>33.662499999999994</v>
      </c>
    </row>
    <row r="2581" spans="1:22" ht="13.5" x14ac:dyDescent="0.25">
      <c r="A2581" s="3">
        <f>RSI!A2581</f>
        <v>45764</v>
      </c>
      <c r="B2581" s="2">
        <f>RSI!B2581</f>
        <v>17.899000000000001</v>
      </c>
      <c r="C2581" s="2">
        <f>RSI!I2581</f>
        <v>53.266686343562952</v>
      </c>
      <c r="D2581" s="2">
        <f>MACD!E2581</f>
        <v>0.10248526339884378</v>
      </c>
      <c r="E2581" s="2">
        <f>MACD!F2581</f>
        <v>0.12631277064708352</v>
      </c>
      <c r="F2581" s="2">
        <f>'Moving Avg'!D2581</f>
        <v>17.720199999999998</v>
      </c>
      <c r="G2581" s="2">
        <f>'Moving Avg'!F2581</f>
        <v>17.8338</v>
      </c>
      <c r="H2581" s="2">
        <f>'Moving Avg'!G2581</f>
        <v>17.835460000000001</v>
      </c>
      <c r="I2581" s="2">
        <f>'Moving Avg'!H2581</f>
        <v>16.321234999999991</v>
      </c>
      <c r="J2581" s="5" t="str">
        <f>OBV!F2581</f>
        <v>BULLISH</v>
      </c>
      <c r="K2581" s="5" t="str">
        <f>OBV!G2581</f>
        <v>WEAK</v>
      </c>
      <c r="L2581" s="5" t="str">
        <f>OBV!H2581</f>
        <v>CONFIRMED BULLISH</v>
      </c>
      <c r="M2581" s="7">
        <f t="shared" si="400"/>
        <v>25</v>
      </c>
      <c r="N2581" s="7">
        <f t="shared" si="401"/>
        <v>100</v>
      </c>
      <c r="O2581" s="7">
        <f t="shared" si="402"/>
        <v>50</v>
      </c>
      <c r="P2581" s="7">
        <f t="shared" si="403"/>
        <v>67</v>
      </c>
      <c r="Q2581" s="8">
        <f t="shared" si="404"/>
        <v>61.3</v>
      </c>
      <c r="R2581" s="8">
        <f t="shared" si="405"/>
        <v>59.25</v>
      </c>
      <c r="S2581" s="8">
        <f t="shared" si="406"/>
        <v>61.400000000000006</v>
      </c>
      <c r="T2581" s="8">
        <f t="shared" si="407"/>
        <v>60.5</v>
      </c>
      <c r="U2581" s="7">
        <f t="shared" si="408"/>
        <v>60.65</v>
      </c>
      <c r="V2581" s="7">
        <f t="shared" si="409"/>
        <v>60.612499999999997</v>
      </c>
    </row>
    <row r="2582" spans="1:22" ht="13.5" x14ac:dyDescent="0.25">
      <c r="A2582" s="3">
        <f>RSI!A2582</f>
        <v>45765</v>
      </c>
      <c r="B2582" s="2">
        <f>RSI!B2582</f>
        <v>17.899000000000001</v>
      </c>
      <c r="C2582" s="2">
        <f>RSI!I2582</f>
        <v>53.266686343562945</v>
      </c>
      <c r="D2582" s="2">
        <f>MACD!E2582</f>
        <v>7.3409069293031592E-2</v>
      </c>
      <c r="E2582" s="2">
        <f>MACD!F2582</f>
        <v>0.11573203037627314</v>
      </c>
      <c r="F2582" s="2">
        <f>'Moving Avg'!D2582</f>
        <v>17.767199999999999</v>
      </c>
      <c r="G2582" s="2">
        <f>'Moving Avg'!F2582</f>
        <v>17.815900000000003</v>
      </c>
      <c r="H2582" s="2">
        <f>'Moving Avg'!G2582</f>
        <v>17.84488</v>
      </c>
      <c r="I2582" s="2">
        <f>'Moving Avg'!H2582</f>
        <v>16.339369999999992</v>
      </c>
      <c r="J2582" s="5" t="str">
        <f>OBV!F2582</f>
        <v>BULLISH</v>
      </c>
      <c r="K2582" s="5" t="str">
        <f>OBV!G2582</f>
        <v>WEAK</v>
      </c>
      <c r="L2582" s="5" t="str">
        <f>OBV!H2582</f>
        <v>CONFIRMED BULLISH</v>
      </c>
      <c r="M2582" s="7">
        <f t="shared" si="400"/>
        <v>25</v>
      </c>
      <c r="N2582" s="7">
        <f t="shared" si="401"/>
        <v>100</v>
      </c>
      <c r="O2582" s="7">
        <f t="shared" si="402"/>
        <v>50</v>
      </c>
      <c r="P2582" s="7">
        <f t="shared" si="403"/>
        <v>67</v>
      </c>
      <c r="Q2582" s="8">
        <f t="shared" si="404"/>
        <v>61.3</v>
      </c>
      <c r="R2582" s="8">
        <f t="shared" si="405"/>
        <v>59.25</v>
      </c>
      <c r="S2582" s="8">
        <f t="shared" si="406"/>
        <v>61.400000000000006</v>
      </c>
      <c r="T2582" s="8">
        <f t="shared" si="407"/>
        <v>60.5</v>
      </c>
      <c r="U2582" s="7">
        <f t="shared" si="408"/>
        <v>60.65</v>
      </c>
      <c r="V2582" s="7">
        <f t="shared" si="409"/>
        <v>60.612499999999997</v>
      </c>
    </row>
    <row r="2583" spans="1:22" ht="13.5" x14ac:dyDescent="0.25">
      <c r="A2583" s="3">
        <f>RSI!A2583</f>
        <v>45768</v>
      </c>
      <c r="B2583" s="2">
        <f>RSI!B2583</f>
        <v>17.992999999999999</v>
      </c>
      <c r="C2583" s="2">
        <f>RSI!I2583</f>
        <v>56.017342635190417</v>
      </c>
      <c r="D2583" s="2">
        <f>MACD!E2583</f>
        <v>1.3683742636995788E-2</v>
      </c>
      <c r="E2583" s="2">
        <f>MACD!F2583</f>
        <v>9.5322372828417684E-2</v>
      </c>
      <c r="F2583" s="2">
        <f>'Moving Avg'!D2583</f>
        <v>17.823599999999999</v>
      </c>
      <c r="G2583" s="2">
        <f>'Moving Avg'!F2583</f>
        <v>17.803149999999999</v>
      </c>
      <c r="H2583" s="2">
        <f>'Moving Avg'!G2583</f>
        <v>17.856180000000002</v>
      </c>
      <c r="I2583" s="2">
        <f>'Moving Avg'!H2583</f>
        <v>16.357739999999989</v>
      </c>
      <c r="J2583" s="5" t="str">
        <f>OBV!F2583</f>
        <v>BULLISH</v>
      </c>
      <c r="K2583" s="5" t="str">
        <f>OBV!G2583</f>
        <v>WEAK</v>
      </c>
      <c r="L2583" s="5" t="str">
        <f>OBV!H2583</f>
        <v>CONFIRMED BULLISH</v>
      </c>
      <c r="M2583" s="7">
        <f t="shared" si="400"/>
        <v>25</v>
      </c>
      <c r="N2583" s="7">
        <f t="shared" si="401"/>
        <v>100</v>
      </c>
      <c r="O2583" s="7">
        <f t="shared" si="402"/>
        <v>50</v>
      </c>
      <c r="P2583" s="7">
        <f t="shared" si="403"/>
        <v>67</v>
      </c>
      <c r="Q2583" s="8">
        <f t="shared" si="404"/>
        <v>61.3</v>
      </c>
      <c r="R2583" s="8">
        <f t="shared" si="405"/>
        <v>59.25</v>
      </c>
      <c r="S2583" s="8">
        <f t="shared" si="406"/>
        <v>61.400000000000006</v>
      </c>
      <c r="T2583" s="8">
        <f t="shared" si="407"/>
        <v>60.5</v>
      </c>
      <c r="U2583" s="7">
        <f t="shared" si="408"/>
        <v>60.65</v>
      </c>
      <c r="V2583" s="7">
        <f t="shared" si="409"/>
        <v>60.612499999999997</v>
      </c>
    </row>
    <row r="2584" spans="1:22" ht="13.5" x14ac:dyDescent="0.25">
      <c r="A2584" s="3">
        <f>RSI!A2584</f>
        <v>45769</v>
      </c>
      <c r="B2584" s="2">
        <f>RSI!B2584</f>
        <v>17.992999999999999</v>
      </c>
      <c r="C2584" s="2">
        <f>RSI!I2584</f>
        <v>56.017342635190417</v>
      </c>
      <c r="D2584" s="2">
        <f>MACD!E2584</f>
        <v>-1.1829647109326658E-2</v>
      </c>
      <c r="E2584" s="2">
        <f>MACD!F2584</f>
        <v>7.3891968840868821E-2</v>
      </c>
      <c r="F2584" s="2">
        <f>'Moving Avg'!D2584</f>
        <v>17.9178</v>
      </c>
      <c r="G2584" s="2">
        <f>'Moving Avg'!F2584</f>
        <v>17.807849999999998</v>
      </c>
      <c r="H2584" s="2">
        <f>'Moving Avg'!G2584</f>
        <v>17.86748</v>
      </c>
      <c r="I2584" s="2">
        <f>'Moving Avg'!H2584</f>
        <v>16.376344999999993</v>
      </c>
      <c r="J2584" s="5" t="str">
        <f>OBV!F2584</f>
        <v>BULLISH</v>
      </c>
      <c r="K2584" s="5" t="str">
        <f>OBV!G2584</f>
        <v>WEAK</v>
      </c>
      <c r="L2584" s="5" t="str">
        <f>OBV!H2584</f>
        <v>CONFIRMED BULLISH</v>
      </c>
      <c r="M2584" s="7">
        <f t="shared" si="400"/>
        <v>25</v>
      </c>
      <c r="N2584" s="7">
        <f t="shared" si="401"/>
        <v>100</v>
      </c>
      <c r="O2584" s="7">
        <f t="shared" si="402"/>
        <v>50</v>
      </c>
      <c r="P2584" s="7">
        <f t="shared" si="403"/>
        <v>67</v>
      </c>
      <c r="Q2584" s="8">
        <f t="shared" si="404"/>
        <v>61.3</v>
      </c>
      <c r="R2584" s="8">
        <f t="shared" si="405"/>
        <v>59.25</v>
      </c>
      <c r="S2584" s="8">
        <f t="shared" si="406"/>
        <v>61.400000000000006</v>
      </c>
      <c r="T2584" s="8">
        <f t="shared" si="407"/>
        <v>60.5</v>
      </c>
      <c r="U2584" s="7">
        <f t="shared" si="408"/>
        <v>60.65</v>
      </c>
      <c r="V2584" s="7">
        <f t="shared" si="409"/>
        <v>60.612499999999997</v>
      </c>
    </row>
    <row r="2585" spans="1:22" ht="13.5" x14ac:dyDescent="0.25">
      <c r="A2585" s="3">
        <f>RSI!A2585</f>
        <v>45770</v>
      </c>
      <c r="B2585" s="2">
        <f>RSI!B2585</f>
        <v>17.899000000000001</v>
      </c>
      <c r="C2585" s="2">
        <f>RSI!I2585</f>
        <v>52.437830550137214</v>
      </c>
      <c r="D2585" s="2">
        <f>MACD!E2585</f>
        <v>-2.7501623154346788E-2</v>
      </c>
      <c r="E2585" s="2">
        <f>MACD!F2585</f>
        <v>5.3613250441825702E-2</v>
      </c>
      <c r="F2585" s="2">
        <f>'Moving Avg'!D2585</f>
        <v>17.936599999999999</v>
      </c>
      <c r="G2585" s="2">
        <f>'Moving Avg'!F2585</f>
        <v>17.798399999999997</v>
      </c>
      <c r="H2585" s="2">
        <f>'Moving Avg'!G2585</f>
        <v>17.877079999999999</v>
      </c>
      <c r="I2585" s="2">
        <f>'Moving Avg'!H2585</f>
        <v>16.394244999999991</v>
      </c>
      <c r="J2585" s="5" t="str">
        <f>OBV!F2585</f>
        <v>BULLISH</v>
      </c>
      <c r="K2585" s="5" t="str">
        <f>OBV!G2585</f>
        <v>WEAK</v>
      </c>
      <c r="L2585" s="5" t="str">
        <f>OBV!H2585</f>
        <v>CONFIRMED BULLISH</v>
      </c>
      <c r="M2585" s="7">
        <f t="shared" si="400"/>
        <v>25</v>
      </c>
      <c r="N2585" s="7">
        <f t="shared" si="401"/>
        <v>100</v>
      </c>
      <c r="O2585" s="7">
        <f t="shared" si="402"/>
        <v>50</v>
      </c>
      <c r="P2585" s="7">
        <f t="shared" si="403"/>
        <v>67</v>
      </c>
      <c r="Q2585" s="8">
        <f t="shared" si="404"/>
        <v>61.3</v>
      </c>
      <c r="R2585" s="8">
        <f t="shared" si="405"/>
        <v>59.25</v>
      </c>
      <c r="S2585" s="8">
        <f t="shared" si="406"/>
        <v>61.400000000000006</v>
      </c>
      <c r="T2585" s="8">
        <f t="shared" si="407"/>
        <v>60.5</v>
      </c>
      <c r="U2585" s="7">
        <f t="shared" si="408"/>
        <v>60.65</v>
      </c>
      <c r="V2585" s="7">
        <f t="shared" si="409"/>
        <v>60.612499999999997</v>
      </c>
    </row>
    <row r="2586" spans="1:22" ht="13.5" x14ac:dyDescent="0.25">
      <c r="A2586" s="3">
        <f>RSI!A2586</f>
        <v>45771</v>
      </c>
      <c r="B2586" s="2">
        <f>RSI!B2586</f>
        <v>17.805</v>
      </c>
      <c r="C2586" s="2">
        <f>RSI!I2586</f>
        <v>49.06163181710653</v>
      </c>
      <c r="D2586" s="2">
        <f>MACD!E2586</f>
        <v>-3.4213266800396269E-2</v>
      </c>
      <c r="E2586" s="2">
        <f>MACD!F2586</f>
        <v>3.6047946993381312E-2</v>
      </c>
      <c r="F2586" s="2">
        <f>'Moving Avg'!D2586</f>
        <v>17.9178</v>
      </c>
      <c r="G2586" s="2">
        <f>'Moving Avg'!F2586</f>
        <v>17.793699999999998</v>
      </c>
      <c r="H2586" s="2">
        <f>'Moving Avg'!G2586</f>
        <v>17.881780000000003</v>
      </c>
      <c r="I2586" s="2">
        <f>'Moving Avg'!H2586</f>
        <v>16.411909999999988</v>
      </c>
      <c r="J2586" s="5" t="str">
        <f>OBV!F2586</f>
        <v>BEARISH</v>
      </c>
      <c r="K2586" s="5" t="str">
        <f>OBV!G2586</f>
        <v>STRONG</v>
      </c>
      <c r="L2586" s="5" t="str">
        <f>OBV!H2586</f>
        <v>CONFIRMED BEARISH</v>
      </c>
      <c r="M2586" s="7">
        <f t="shared" si="400"/>
        <v>25</v>
      </c>
      <c r="N2586" s="7">
        <f t="shared" si="401"/>
        <v>100</v>
      </c>
      <c r="O2586" s="7">
        <f t="shared" si="402"/>
        <v>50</v>
      </c>
      <c r="P2586" s="7">
        <f t="shared" si="403"/>
        <v>33</v>
      </c>
      <c r="Q2586" s="8">
        <f t="shared" si="404"/>
        <v>56.2</v>
      </c>
      <c r="R2586" s="8">
        <f t="shared" si="405"/>
        <v>50.75</v>
      </c>
      <c r="S2586" s="8">
        <f t="shared" si="406"/>
        <v>46.1</v>
      </c>
      <c r="T2586" s="8">
        <f t="shared" si="407"/>
        <v>52</v>
      </c>
      <c r="U2586" s="7">
        <f t="shared" si="408"/>
        <v>51.016666666666673</v>
      </c>
      <c r="V2586" s="7">
        <f t="shared" si="409"/>
        <v>51.262500000000003</v>
      </c>
    </row>
    <row r="2587" spans="1:22" ht="13.5" x14ac:dyDescent="0.25">
      <c r="A2587" s="3">
        <f>RSI!A2587</f>
        <v>45772</v>
      </c>
      <c r="B2587" s="2">
        <f>RSI!B2587</f>
        <v>17.992999999999999</v>
      </c>
      <c r="C2587" s="2">
        <f>RSI!I2587</f>
        <v>55.265223909237228</v>
      </c>
      <c r="D2587" s="2">
        <f>MACD!E2587</f>
        <v>-6.6722807927064309E-2</v>
      </c>
      <c r="E2587" s="2">
        <f>MACD!F2587</f>
        <v>1.5493796009292189E-2</v>
      </c>
      <c r="F2587" s="2">
        <f>'Moving Avg'!D2587</f>
        <v>17.936599999999999</v>
      </c>
      <c r="G2587" s="2">
        <f>'Moving Avg'!F2587</f>
        <v>17.803099999999997</v>
      </c>
      <c r="H2587" s="2">
        <f>'Moving Avg'!G2587</f>
        <v>17.891200000000001</v>
      </c>
      <c r="I2587" s="2">
        <f>'Moving Avg'!H2587</f>
        <v>16.430279999999989</v>
      </c>
      <c r="J2587" s="5" t="str">
        <f>OBV!F2587</f>
        <v>BULLISH</v>
      </c>
      <c r="K2587" s="5" t="str">
        <f>OBV!G2587</f>
        <v>NEUTRAL</v>
      </c>
      <c r="L2587" s="5" t="str">
        <f>OBV!H2587</f>
        <v>CONFIRMED BULLISH</v>
      </c>
      <c r="M2587" s="7">
        <f t="shared" si="400"/>
        <v>25</v>
      </c>
      <c r="N2587" s="7">
        <f t="shared" si="401"/>
        <v>100</v>
      </c>
      <c r="O2587" s="7">
        <f t="shared" si="402"/>
        <v>50</v>
      </c>
      <c r="P2587" s="7">
        <f t="shared" si="403"/>
        <v>83.5</v>
      </c>
      <c r="Q2587" s="8">
        <f t="shared" si="404"/>
        <v>63.774999999999999</v>
      </c>
      <c r="R2587" s="8">
        <f t="shared" si="405"/>
        <v>63.375</v>
      </c>
      <c r="S2587" s="8">
        <f t="shared" si="406"/>
        <v>68.825000000000003</v>
      </c>
      <c r="T2587" s="8">
        <f t="shared" si="407"/>
        <v>64.625</v>
      </c>
      <c r="U2587" s="7">
        <f t="shared" si="408"/>
        <v>65.325000000000003</v>
      </c>
      <c r="V2587" s="7">
        <f t="shared" si="409"/>
        <v>65.150000000000006</v>
      </c>
    </row>
    <row r="2588" spans="1:22" ht="13.5" x14ac:dyDescent="0.25">
      <c r="A2588" s="3">
        <f>RSI!A2588</f>
        <v>45775</v>
      </c>
      <c r="B2588" s="2">
        <f>RSI!B2588</f>
        <v>18.7</v>
      </c>
      <c r="C2588" s="2">
        <f>RSI!I2588</f>
        <v>70.041489086194474</v>
      </c>
      <c r="D2588" s="2">
        <f>MACD!E2588</f>
        <v>-0.14032176114109873</v>
      </c>
      <c r="E2588" s="2">
        <f>MACD!F2588</f>
        <v>-1.5669315420785999E-2</v>
      </c>
      <c r="F2588" s="2">
        <f>'Moving Avg'!D2588</f>
        <v>18.077999999999999</v>
      </c>
      <c r="G2588" s="2">
        <f>'Moving Avg'!F2588</f>
        <v>17.843150000000001</v>
      </c>
      <c r="H2588" s="2">
        <f>'Moving Avg'!G2588</f>
        <v>17.903820000000003</v>
      </c>
      <c r="I2588" s="2">
        <f>'Moving Avg'!H2588</f>
        <v>16.451709999999988</v>
      </c>
      <c r="J2588" s="5" t="str">
        <f>OBV!F2588</f>
        <v>BULLISH</v>
      </c>
      <c r="K2588" s="5" t="str">
        <f>OBV!G2588</f>
        <v>NEUTRAL</v>
      </c>
      <c r="L2588" s="5" t="str">
        <f>OBV!H2588</f>
        <v>CONFIRMED BULLISH</v>
      </c>
      <c r="M2588" s="7">
        <f t="shared" si="400"/>
        <v>0</v>
      </c>
      <c r="N2588" s="7">
        <f t="shared" si="401"/>
        <v>100</v>
      </c>
      <c r="O2588" s="7">
        <f t="shared" si="402"/>
        <v>50</v>
      </c>
      <c r="P2588" s="7">
        <f t="shared" si="403"/>
        <v>83.5</v>
      </c>
      <c r="Q2588" s="8">
        <f t="shared" si="404"/>
        <v>55.024999999999999</v>
      </c>
      <c r="R2588" s="8">
        <f t="shared" si="405"/>
        <v>58.375</v>
      </c>
      <c r="S2588" s="8">
        <f t="shared" si="406"/>
        <v>65.075000000000003</v>
      </c>
      <c r="T2588" s="8">
        <f t="shared" si="407"/>
        <v>58.375</v>
      </c>
      <c r="U2588" s="7">
        <f t="shared" si="408"/>
        <v>59.491666666666674</v>
      </c>
      <c r="V2588" s="7">
        <f t="shared" si="409"/>
        <v>59.212500000000006</v>
      </c>
    </row>
    <row r="2589" spans="1:22" ht="13.5" x14ac:dyDescent="0.25">
      <c r="A2589" s="3">
        <f>RSI!A2589</f>
        <v>45776</v>
      </c>
      <c r="B2589" s="2">
        <f>RSI!B2589</f>
        <v>19.68</v>
      </c>
      <c r="C2589" s="2">
        <f>RSI!I2589</f>
        <v>79.934992075715954</v>
      </c>
      <c r="D2589" s="2">
        <f>MACD!E2589</f>
        <v>-0.30932582122456154</v>
      </c>
      <c r="E2589" s="2">
        <f>MACD!F2589</f>
        <v>-7.440061658154111E-2</v>
      </c>
      <c r="F2589" s="2">
        <f>'Moving Avg'!D2589</f>
        <v>18.415399999999998</v>
      </c>
      <c r="G2589" s="2">
        <f>'Moving Avg'!F2589</f>
        <v>17.941600000000001</v>
      </c>
      <c r="H2589" s="2">
        <f>'Moving Avg'!G2589</f>
        <v>17.937560000000005</v>
      </c>
      <c r="I2589" s="2">
        <f>'Moving Avg'!H2589</f>
        <v>16.478039999999986</v>
      </c>
      <c r="J2589" s="5" t="str">
        <f>OBV!F2589</f>
        <v>BEARISH</v>
      </c>
      <c r="K2589" s="5" t="str">
        <f>OBV!G2589</f>
        <v>STRONG</v>
      </c>
      <c r="L2589" s="5" t="str">
        <f>OBV!H2589</f>
        <v>BEARISH DIVERGENCE</v>
      </c>
      <c r="M2589" s="7">
        <f t="shared" si="400"/>
        <v>0</v>
      </c>
      <c r="N2589" s="7">
        <f t="shared" si="401"/>
        <v>100</v>
      </c>
      <c r="O2589" s="7">
        <f t="shared" si="402"/>
        <v>50</v>
      </c>
      <c r="P2589" s="7">
        <f t="shared" si="403"/>
        <v>33</v>
      </c>
      <c r="Q2589" s="8">
        <f t="shared" si="404"/>
        <v>47.45</v>
      </c>
      <c r="R2589" s="8">
        <f t="shared" si="405"/>
        <v>45.75</v>
      </c>
      <c r="S2589" s="8">
        <f t="shared" si="406"/>
        <v>42.35</v>
      </c>
      <c r="T2589" s="8">
        <f t="shared" si="407"/>
        <v>45.75</v>
      </c>
      <c r="U2589" s="7">
        <f t="shared" si="408"/>
        <v>45.183333333333337</v>
      </c>
      <c r="V2589" s="7">
        <f t="shared" si="409"/>
        <v>45.325000000000003</v>
      </c>
    </row>
    <row r="2590" spans="1:22" ht="13.5" x14ac:dyDescent="0.25">
      <c r="A2590" s="3">
        <f>RSI!A2590</f>
        <v>45777</v>
      </c>
      <c r="B2590" s="2">
        <f>RSI!B2590</f>
        <v>19.559999999999999</v>
      </c>
      <c r="C2590" s="2">
        <f>RSI!I2590</f>
        <v>76.599236939377576</v>
      </c>
      <c r="D2590" s="2">
        <f>MACD!E2590</f>
        <v>-0.4103765711905254</v>
      </c>
      <c r="E2590" s="2">
        <f>MACD!F2590</f>
        <v>-0.14159580750333797</v>
      </c>
      <c r="F2590" s="2">
        <f>'Moving Avg'!D2590</f>
        <v>18.747599999999998</v>
      </c>
      <c r="G2590" s="2">
        <f>'Moving Avg'!F2590</f>
        <v>18.025600000000001</v>
      </c>
      <c r="H2590" s="2">
        <f>'Moving Avg'!G2590</f>
        <v>17.968900000000001</v>
      </c>
      <c r="I2590" s="2">
        <f>'Moving Avg'!H2590</f>
        <v>16.503769999999989</v>
      </c>
      <c r="J2590" s="5" t="str">
        <f>OBV!F2590</f>
        <v>BEARISH</v>
      </c>
      <c r="K2590" s="5" t="str">
        <f>OBV!G2590</f>
        <v>STRONG</v>
      </c>
      <c r="L2590" s="5" t="str">
        <f>OBV!H2590</f>
        <v>BEARISH DIVERGENCE</v>
      </c>
      <c r="M2590" s="7">
        <f t="shared" si="400"/>
        <v>0</v>
      </c>
      <c r="N2590" s="7">
        <f t="shared" si="401"/>
        <v>100</v>
      </c>
      <c r="O2590" s="7">
        <f t="shared" si="402"/>
        <v>50</v>
      </c>
      <c r="P2590" s="7">
        <f t="shared" si="403"/>
        <v>33</v>
      </c>
      <c r="Q2590" s="8">
        <f t="shared" si="404"/>
        <v>47.45</v>
      </c>
      <c r="R2590" s="8">
        <f t="shared" si="405"/>
        <v>45.75</v>
      </c>
      <c r="S2590" s="8">
        <f t="shared" si="406"/>
        <v>42.35</v>
      </c>
      <c r="T2590" s="8">
        <f t="shared" si="407"/>
        <v>45.75</v>
      </c>
      <c r="U2590" s="7">
        <f t="shared" si="408"/>
        <v>45.183333333333337</v>
      </c>
      <c r="V2590" s="7">
        <f t="shared" si="409"/>
        <v>45.325000000000003</v>
      </c>
    </row>
    <row r="2591" spans="1:22" ht="13.5" x14ac:dyDescent="0.25">
      <c r="A2591" s="3">
        <f>RSI!A2591</f>
        <v>45779</v>
      </c>
      <c r="B2591" s="2">
        <f>RSI!B2591</f>
        <v>20.5</v>
      </c>
      <c r="C2591" s="2">
        <f>RSI!I2591</f>
        <v>82.692219103423469</v>
      </c>
      <c r="D2591" s="2">
        <f>MACD!E2591</f>
        <v>-0.56003882177707354</v>
      </c>
      <c r="E2591" s="2">
        <f>MACD!F2591</f>
        <v>-0.22528441035808511</v>
      </c>
      <c r="F2591" s="2">
        <f>'Moving Avg'!D2591</f>
        <v>19.2866</v>
      </c>
      <c r="G2591" s="2">
        <f>'Moving Avg'!F2591</f>
        <v>18.160350000000001</v>
      </c>
      <c r="H2591" s="2">
        <f>'Moving Avg'!G2591</f>
        <v>18.019040000000004</v>
      </c>
      <c r="I2591" s="2">
        <f>'Moving Avg'!H2591</f>
        <v>16.533964999999988</v>
      </c>
      <c r="J2591" s="5" t="str">
        <f>OBV!F2591</f>
        <v>BULLISH</v>
      </c>
      <c r="K2591" s="5" t="str">
        <f>OBV!G2591</f>
        <v>NEUTRAL</v>
      </c>
      <c r="L2591" s="5" t="str">
        <f>OBV!H2591</f>
        <v>CONFIRMED BULLISH</v>
      </c>
      <c r="M2591" s="7">
        <f t="shared" si="400"/>
        <v>0</v>
      </c>
      <c r="N2591" s="7">
        <f t="shared" si="401"/>
        <v>100</v>
      </c>
      <c r="O2591" s="7">
        <f t="shared" si="402"/>
        <v>50</v>
      </c>
      <c r="P2591" s="7">
        <f t="shared" si="403"/>
        <v>83.5</v>
      </c>
      <c r="Q2591" s="8">
        <f t="shared" si="404"/>
        <v>55.024999999999999</v>
      </c>
      <c r="R2591" s="8">
        <f t="shared" si="405"/>
        <v>58.375</v>
      </c>
      <c r="S2591" s="8">
        <f t="shared" si="406"/>
        <v>65.075000000000003</v>
      </c>
      <c r="T2591" s="8">
        <f t="shared" si="407"/>
        <v>58.375</v>
      </c>
      <c r="U2591" s="7">
        <f t="shared" si="408"/>
        <v>59.491666666666674</v>
      </c>
      <c r="V2591" s="7">
        <f t="shared" si="409"/>
        <v>59.212500000000006</v>
      </c>
    </row>
    <row r="2592" spans="1:22" ht="13.5" x14ac:dyDescent="0.25">
      <c r="A2592" s="3">
        <f>RSI!A2592</f>
        <v>45782</v>
      </c>
      <c r="B2592" s="2">
        <f>RSI!B2592</f>
        <v>21.25</v>
      </c>
      <c r="C2592" s="2">
        <f>RSI!I2592</f>
        <v>85.856499084169101</v>
      </c>
      <c r="D2592" s="2">
        <f>MACD!E2592</f>
        <v>-0.75610994321351654</v>
      </c>
      <c r="E2592" s="2">
        <f>MACD!F2592</f>
        <v>-0.33144951692917141</v>
      </c>
      <c r="F2592" s="2">
        <f>'Moving Avg'!D2592</f>
        <v>19.937999999999999</v>
      </c>
      <c r="G2592" s="2">
        <f>'Moving Avg'!F2592</f>
        <v>18.334949999999999</v>
      </c>
      <c r="H2592" s="2">
        <f>'Moving Avg'!G2592</f>
        <v>18.08794</v>
      </c>
      <c r="I2592" s="2">
        <f>'Moving Avg'!H2592</f>
        <v>16.568619999999989</v>
      </c>
      <c r="J2592" s="5" t="str">
        <f>OBV!F2592</f>
        <v>BULLISH</v>
      </c>
      <c r="K2592" s="5" t="str">
        <f>OBV!G2592</f>
        <v>WEAK</v>
      </c>
      <c r="L2592" s="5" t="str">
        <f>OBV!H2592</f>
        <v>CONFIRMED BULLISH</v>
      </c>
      <c r="M2592" s="7">
        <f t="shared" si="400"/>
        <v>0</v>
      </c>
      <c r="N2592" s="7">
        <f t="shared" si="401"/>
        <v>100</v>
      </c>
      <c r="O2592" s="7">
        <f t="shared" si="402"/>
        <v>50</v>
      </c>
      <c r="P2592" s="7">
        <f t="shared" si="403"/>
        <v>67</v>
      </c>
      <c r="Q2592" s="8">
        <f t="shared" si="404"/>
        <v>52.55</v>
      </c>
      <c r="R2592" s="8">
        <f t="shared" si="405"/>
        <v>54.25</v>
      </c>
      <c r="S2592" s="8">
        <f t="shared" si="406"/>
        <v>57.650000000000006</v>
      </c>
      <c r="T2592" s="8">
        <f t="shared" si="407"/>
        <v>54.25</v>
      </c>
      <c r="U2592" s="7">
        <f t="shared" si="408"/>
        <v>54.816666666666663</v>
      </c>
      <c r="V2592" s="7">
        <f t="shared" si="409"/>
        <v>54.674999999999997</v>
      </c>
    </row>
    <row r="2593" spans="1:22" ht="13.5" x14ac:dyDescent="0.25">
      <c r="A2593" s="3">
        <f>RSI!A2593</f>
        <v>45783</v>
      </c>
      <c r="B2593" s="2">
        <f>RSI!B2593</f>
        <v>22.51</v>
      </c>
      <c r="C2593" s="2">
        <f>RSI!I2593</f>
        <v>89.371950184776523</v>
      </c>
      <c r="D2593" s="2">
        <f>MACD!E2593</f>
        <v>-1.0181701102282439</v>
      </c>
      <c r="E2593" s="2">
        <f>MACD!F2593</f>
        <v>-0.4687936355889859</v>
      </c>
      <c r="F2593" s="2">
        <f>'Moving Avg'!D2593</f>
        <v>20.7</v>
      </c>
      <c r="G2593" s="2">
        <f>'Moving Avg'!F2593</f>
        <v>18.581499999999998</v>
      </c>
      <c r="H2593" s="2">
        <f>'Moving Avg'!G2593</f>
        <v>18.182040000000001</v>
      </c>
      <c r="I2593" s="2">
        <f>'Moving Avg'!H2593</f>
        <v>16.609574999999992</v>
      </c>
      <c r="J2593" s="5" t="str">
        <f>OBV!F2593</f>
        <v>BULLISH</v>
      </c>
      <c r="K2593" s="5" t="str">
        <f>OBV!G2593</f>
        <v>WEAK</v>
      </c>
      <c r="L2593" s="5" t="str">
        <f>OBV!H2593</f>
        <v>CONFIRMED BULLISH</v>
      </c>
      <c r="M2593" s="7">
        <f t="shared" si="400"/>
        <v>0</v>
      </c>
      <c r="N2593" s="7">
        <f t="shared" si="401"/>
        <v>100</v>
      </c>
      <c r="O2593" s="7">
        <f t="shared" si="402"/>
        <v>50</v>
      </c>
      <c r="P2593" s="7">
        <f t="shared" si="403"/>
        <v>67</v>
      </c>
      <c r="Q2593" s="8">
        <f t="shared" si="404"/>
        <v>52.55</v>
      </c>
      <c r="R2593" s="8">
        <f t="shared" si="405"/>
        <v>54.25</v>
      </c>
      <c r="S2593" s="8">
        <f t="shared" si="406"/>
        <v>57.650000000000006</v>
      </c>
      <c r="T2593" s="8">
        <f t="shared" si="407"/>
        <v>54.25</v>
      </c>
      <c r="U2593" s="7">
        <f t="shared" si="408"/>
        <v>54.816666666666663</v>
      </c>
      <c r="V2593" s="7">
        <f t="shared" si="409"/>
        <v>54.674999999999997</v>
      </c>
    </row>
    <row r="2594" spans="1:22" ht="13.5" x14ac:dyDescent="0.25">
      <c r="A2594" s="3">
        <f>RSI!A2594</f>
        <v>45784</v>
      </c>
      <c r="B2594" s="2">
        <f>RSI!B2594</f>
        <v>23.86</v>
      </c>
      <c r="C2594" s="2">
        <f>RSI!I2594</f>
        <v>91.740683439267926</v>
      </c>
      <c r="D2594" s="2">
        <f>MACD!E2594</f>
        <v>-1.3633606101944444</v>
      </c>
      <c r="E2594" s="2">
        <f>MACD!F2594</f>
        <v>-0.64770703051007761</v>
      </c>
      <c r="F2594" s="2">
        <f>'Moving Avg'!D2594</f>
        <v>21.536000000000001</v>
      </c>
      <c r="G2594" s="2">
        <f>'Moving Avg'!F2594</f>
        <v>18.887049999999999</v>
      </c>
      <c r="H2594" s="2">
        <f>'Moving Avg'!G2594</f>
        <v>18.302200000000003</v>
      </c>
      <c r="I2594" s="2">
        <f>'Moving Avg'!H2594</f>
        <v>16.657279999999993</v>
      </c>
      <c r="J2594" s="5" t="str">
        <f>OBV!F2594</f>
        <v>BULLISH</v>
      </c>
      <c r="K2594" s="5" t="str">
        <f>OBV!G2594</f>
        <v>WEAK</v>
      </c>
      <c r="L2594" s="5" t="str">
        <f>OBV!H2594</f>
        <v>CONFIRMED BULLISH</v>
      </c>
      <c r="M2594" s="7">
        <f t="shared" si="400"/>
        <v>0</v>
      </c>
      <c r="N2594" s="7">
        <f t="shared" si="401"/>
        <v>100</v>
      </c>
      <c r="O2594" s="7">
        <f t="shared" si="402"/>
        <v>50</v>
      </c>
      <c r="P2594" s="7">
        <f t="shared" si="403"/>
        <v>67</v>
      </c>
      <c r="Q2594" s="8">
        <f t="shared" si="404"/>
        <v>52.55</v>
      </c>
      <c r="R2594" s="8">
        <f t="shared" si="405"/>
        <v>54.25</v>
      </c>
      <c r="S2594" s="8">
        <f t="shared" si="406"/>
        <v>57.650000000000006</v>
      </c>
      <c r="T2594" s="8">
        <f t="shared" si="407"/>
        <v>54.25</v>
      </c>
      <c r="U2594" s="7">
        <f t="shared" si="408"/>
        <v>54.816666666666663</v>
      </c>
      <c r="V2594" s="7">
        <f t="shared" si="409"/>
        <v>54.674999999999997</v>
      </c>
    </row>
    <row r="2595" spans="1:22" ht="13.5" x14ac:dyDescent="0.25">
      <c r="A2595" s="3">
        <f>RSI!A2595</f>
        <v>45785</v>
      </c>
      <c r="B2595" s="2">
        <f>RSI!B2595</f>
        <v>25.29</v>
      </c>
      <c r="C2595" s="2">
        <f>RSI!I2595</f>
        <v>93.414900827048712</v>
      </c>
      <c r="D2595" s="2">
        <f>MACD!E2595</f>
        <v>-1.8055199978010705</v>
      </c>
      <c r="E2595" s="2">
        <f>MACD!F2595</f>
        <v>-0.87926962396827624</v>
      </c>
      <c r="F2595" s="2">
        <f>'Moving Avg'!D2595</f>
        <v>22.681999999999999</v>
      </c>
      <c r="G2595" s="2">
        <f>'Moving Avg'!F2595</f>
        <v>19.264099999999999</v>
      </c>
      <c r="H2595" s="2">
        <f>'Moving Avg'!G2595</f>
        <v>18.450020000000002</v>
      </c>
      <c r="I2595" s="2">
        <f>'Moving Avg'!H2595</f>
        <v>16.712134999999989</v>
      </c>
      <c r="J2595" s="5" t="str">
        <f>OBV!F2595</f>
        <v>BULLISH</v>
      </c>
      <c r="K2595" s="5" t="str">
        <f>OBV!G2595</f>
        <v>WEAK</v>
      </c>
      <c r="L2595" s="5" t="str">
        <f>OBV!H2595</f>
        <v>CONFIRMED BULLISH</v>
      </c>
      <c r="M2595" s="7">
        <f t="shared" si="400"/>
        <v>0</v>
      </c>
      <c r="N2595" s="7">
        <f t="shared" si="401"/>
        <v>100</v>
      </c>
      <c r="O2595" s="7">
        <f t="shared" si="402"/>
        <v>75</v>
      </c>
      <c r="P2595" s="7">
        <f t="shared" si="403"/>
        <v>67</v>
      </c>
      <c r="Q2595" s="8">
        <f t="shared" si="404"/>
        <v>56.3</v>
      </c>
      <c r="R2595" s="8">
        <f t="shared" si="405"/>
        <v>63</v>
      </c>
      <c r="S2595" s="8">
        <f t="shared" si="406"/>
        <v>63.900000000000006</v>
      </c>
      <c r="T2595" s="8">
        <f t="shared" si="407"/>
        <v>60.5</v>
      </c>
      <c r="U2595" s="7">
        <f t="shared" si="408"/>
        <v>61.066666666666663</v>
      </c>
      <c r="V2595" s="7">
        <f t="shared" si="409"/>
        <v>60.924999999999997</v>
      </c>
    </row>
    <row r="2596" spans="1:22" ht="13.5" x14ac:dyDescent="0.25">
      <c r="A2596" s="3">
        <f>RSI!A2596</f>
        <v>45786</v>
      </c>
      <c r="B2596" s="2">
        <f>RSI!B2596</f>
        <v>26.18</v>
      </c>
      <c r="C2596" s="2">
        <f>RSI!I2596</f>
        <v>94.202566891758565</v>
      </c>
      <c r="D2596" s="2">
        <f>MACD!E2596</f>
        <v>-2.2959808285720662</v>
      </c>
      <c r="E2596" s="2">
        <f>MACD!F2596</f>
        <v>-1.1626118648890342</v>
      </c>
      <c r="F2596" s="2">
        <f>'Moving Avg'!D2596</f>
        <v>23.818000000000001</v>
      </c>
      <c r="G2596" s="2">
        <f>'Moving Avg'!F2596</f>
        <v>19.685650000000003</v>
      </c>
      <c r="H2596" s="2">
        <f>'Moving Avg'!G2596</f>
        <v>18.6128</v>
      </c>
      <c r="I2596" s="2">
        <f>'Moving Avg'!H2596</f>
        <v>16.771439999999991</v>
      </c>
      <c r="J2596" s="5" t="str">
        <f>OBV!F2596</f>
        <v>BULLISH</v>
      </c>
      <c r="K2596" s="5" t="str">
        <f>OBV!G2596</f>
        <v>WEAK</v>
      </c>
      <c r="L2596" s="5" t="str">
        <f>OBV!H2596</f>
        <v>CONFIRMED BULLISH</v>
      </c>
      <c r="M2596" s="7">
        <f t="shared" si="400"/>
        <v>0</v>
      </c>
      <c r="N2596" s="7">
        <f t="shared" si="401"/>
        <v>100</v>
      </c>
      <c r="O2596" s="7">
        <f t="shared" si="402"/>
        <v>75</v>
      </c>
      <c r="P2596" s="7">
        <f t="shared" si="403"/>
        <v>67</v>
      </c>
      <c r="Q2596" s="8">
        <f t="shared" si="404"/>
        <v>56.3</v>
      </c>
      <c r="R2596" s="8">
        <f t="shared" si="405"/>
        <v>63</v>
      </c>
      <c r="S2596" s="8">
        <f t="shared" si="406"/>
        <v>63.900000000000006</v>
      </c>
      <c r="T2596" s="8">
        <f t="shared" si="407"/>
        <v>60.5</v>
      </c>
      <c r="U2596" s="7">
        <f t="shared" si="408"/>
        <v>61.066666666666663</v>
      </c>
      <c r="V2596" s="7">
        <f t="shared" si="409"/>
        <v>60.924999999999997</v>
      </c>
    </row>
    <row r="2597" spans="1:22" ht="13.5" x14ac:dyDescent="0.25">
      <c r="A2597" s="3">
        <f>RSI!A2597</f>
        <v>45789</v>
      </c>
      <c r="B2597" s="2">
        <f>RSI!B2597</f>
        <v>26.7</v>
      </c>
      <c r="C2597" s="2">
        <f>RSI!I2597</f>
        <v>94.608354834124739</v>
      </c>
      <c r="D2597" s="2">
        <f>MACD!E2597</f>
        <v>-2.7591170255741595</v>
      </c>
      <c r="E2597" s="2">
        <f>MACD!F2597</f>
        <v>-1.4819128970260596</v>
      </c>
      <c r="F2597" s="2">
        <f>'Moving Avg'!D2597</f>
        <v>24.908000000000001</v>
      </c>
      <c r="G2597" s="2">
        <f>'Moving Avg'!F2597</f>
        <v>20.137450000000001</v>
      </c>
      <c r="H2597" s="2">
        <f>'Moving Avg'!G2597</f>
        <v>18.786940000000001</v>
      </c>
      <c r="I2597" s="2">
        <f>'Moving Avg'!H2597</f>
        <v>16.833624999999991</v>
      </c>
      <c r="J2597" s="5" t="str">
        <f>OBV!F2597</f>
        <v>BULLISH</v>
      </c>
      <c r="K2597" s="5" t="str">
        <f>OBV!G2597</f>
        <v>WEAK</v>
      </c>
      <c r="L2597" s="5" t="str">
        <f>OBV!H2597</f>
        <v>CONFIRMED BULLISH</v>
      </c>
      <c r="M2597" s="7">
        <f t="shared" si="400"/>
        <v>0</v>
      </c>
      <c r="N2597" s="7">
        <f t="shared" si="401"/>
        <v>100</v>
      </c>
      <c r="O2597" s="7">
        <f t="shared" si="402"/>
        <v>75</v>
      </c>
      <c r="P2597" s="7">
        <f t="shared" si="403"/>
        <v>67</v>
      </c>
      <c r="Q2597" s="8">
        <f t="shared" si="404"/>
        <v>56.3</v>
      </c>
      <c r="R2597" s="8">
        <f t="shared" si="405"/>
        <v>63</v>
      </c>
      <c r="S2597" s="8">
        <f t="shared" si="406"/>
        <v>63.900000000000006</v>
      </c>
      <c r="T2597" s="8">
        <f t="shared" si="407"/>
        <v>60.5</v>
      </c>
      <c r="U2597" s="7">
        <f t="shared" si="408"/>
        <v>61.066666666666663</v>
      </c>
      <c r="V2597" s="7">
        <f t="shared" si="409"/>
        <v>60.924999999999997</v>
      </c>
    </row>
    <row r="2598" spans="1:22" ht="13.5" x14ac:dyDescent="0.25">
      <c r="A2598" s="3">
        <f>RSI!A2598</f>
        <v>45790</v>
      </c>
      <c r="B2598" s="2">
        <f>RSI!B2598</f>
        <v>26.75</v>
      </c>
      <c r="C2598" s="2">
        <f>RSI!I2598</f>
        <v>94.647151968564501</v>
      </c>
      <c r="D2598" s="2">
        <f>MACD!E2598</f>
        <v>-3.0846896354695446</v>
      </c>
      <c r="E2598" s="2">
        <f>MACD!F2598</f>
        <v>-1.8024682447147566</v>
      </c>
      <c r="F2598" s="2">
        <f>'Moving Avg'!D2598</f>
        <v>25.756</v>
      </c>
      <c r="G2598" s="2">
        <f>'Moving Avg'!F2598</f>
        <v>20.589400000000001</v>
      </c>
      <c r="H2598" s="2">
        <f>'Moving Avg'!G2598</f>
        <v>18.963960000000004</v>
      </c>
      <c r="I2598" s="2">
        <f>'Moving Avg'!H2598</f>
        <v>16.89506999999999</v>
      </c>
      <c r="J2598" s="5" t="str">
        <f>OBV!F2598</f>
        <v>BULLISH</v>
      </c>
      <c r="K2598" s="5" t="str">
        <f>OBV!G2598</f>
        <v>WEAK</v>
      </c>
      <c r="L2598" s="5" t="str">
        <f>OBV!H2598</f>
        <v>CONFIRMED BULLISH</v>
      </c>
      <c r="M2598" s="7">
        <f t="shared" si="400"/>
        <v>0</v>
      </c>
      <c r="N2598" s="7">
        <f t="shared" si="401"/>
        <v>100</v>
      </c>
      <c r="O2598" s="7">
        <f t="shared" si="402"/>
        <v>75</v>
      </c>
      <c r="P2598" s="7">
        <f t="shared" si="403"/>
        <v>67</v>
      </c>
      <c r="Q2598" s="8">
        <f t="shared" si="404"/>
        <v>56.3</v>
      </c>
      <c r="R2598" s="8">
        <f t="shared" si="405"/>
        <v>63</v>
      </c>
      <c r="S2598" s="8">
        <f t="shared" si="406"/>
        <v>63.900000000000006</v>
      </c>
      <c r="T2598" s="8">
        <f t="shared" si="407"/>
        <v>60.5</v>
      </c>
      <c r="U2598" s="7">
        <f t="shared" si="408"/>
        <v>61.066666666666663</v>
      </c>
      <c r="V2598" s="7">
        <f t="shared" si="409"/>
        <v>60.924999999999997</v>
      </c>
    </row>
    <row r="2599" spans="1:22" ht="13.5" x14ac:dyDescent="0.25">
      <c r="A2599" s="3">
        <f>RSI!A2599</f>
        <v>45791</v>
      </c>
      <c r="B2599" s="2">
        <f>RSI!B2599</f>
        <v>27.49</v>
      </c>
      <c r="C2599" s="2">
        <f>RSI!I2599</f>
        <v>95.197903403815047</v>
      </c>
      <c r="D2599" s="2">
        <f>MACD!E2599</f>
        <v>-3.3003982086300923</v>
      </c>
      <c r="E2599" s="2">
        <f>MACD!F2599</f>
        <v>-2.1020542374978239</v>
      </c>
      <c r="F2599" s="2">
        <f>'Moving Avg'!D2599</f>
        <v>26.481999999999999</v>
      </c>
      <c r="G2599" s="2">
        <f>'Moving Avg'!F2599</f>
        <v>21.087800000000001</v>
      </c>
      <c r="H2599" s="2">
        <f>'Moving Avg'!G2599</f>
        <v>19.155780000000004</v>
      </c>
      <c r="I2599" s="2">
        <f>'Moving Avg'!H2599</f>
        <v>16.960214999999991</v>
      </c>
      <c r="J2599" s="5" t="str">
        <f>OBV!F2599</f>
        <v>BULLISH</v>
      </c>
      <c r="K2599" s="5" t="str">
        <f>OBV!G2599</f>
        <v>WEAK</v>
      </c>
      <c r="L2599" s="5" t="str">
        <f>OBV!H2599</f>
        <v>CONFIRMED BULLISH</v>
      </c>
      <c r="M2599" s="7">
        <f t="shared" si="400"/>
        <v>0</v>
      </c>
      <c r="N2599" s="7">
        <f t="shared" si="401"/>
        <v>100</v>
      </c>
      <c r="O2599" s="7">
        <f t="shared" si="402"/>
        <v>75</v>
      </c>
      <c r="P2599" s="7">
        <f t="shared" si="403"/>
        <v>67</v>
      </c>
      <c r="Q2599" s="8">
        <f t="shared" si="404"/>
        <v>56.3</v>
      </c>
      <c r="R2599" s="8">
        <f t="shared" si="405"/>
        <v>63</v>
      </c>
      <c r="S2599" s="8">
        <f t="shared" si="406"/>
        <v>63.900000000000006</v>
      </c>
      <c r="T2599" s="8">
        <f t="shared" si="407"/>
        <v>60.5</v>
      </c>
      <c r="U2599" s="7">
        <f t="shared" si="408"/>
        <v>61.066666666666663</v>
      </c>
      <c r="V2599" s="7">
        <f t="shared" si="409"/>
        <v>60.924999999999997</v>
      </c>
    </row>
    <row r="2600" spans="1:22" ht="13.5" x14ac:dyDescent="0.25">
      <c r="A2600" s="3">
        <f>RSI!A2600</f>
        <v>45792</v>
      </c>
      <c r="B2600" s="2">
        <f>RSI!B2600</f>
        <v>29</v>
      </c>
      <c r="C2600" s="2">
        <f>RSI!I2600</f>
        <v>96.083438179033749</v>
      </c>
      <c r="D2600" s="2">
        <f>MACD!E2600</f>
        <v>-3.6511055157088101</v>
      </c>
      <c r="E2600" s="2">
        <f>MACD!F2600</f>
        <v>-2.4118644931400213</v>
      </c>
      <c r="F2600" s="2">
        <f>'Moving Avg'!D2600</f>
        <v>27.224</v>
      </c>
      <c r="G2600" s="2">
        <f>'Moving Avg'!F2600</f>
        <v>21.647550000000003</v>
      </c>
      <c r="H2600" s="2">
        <f>'Moving Avg'!G2600</f>
        <v>19.37968</v>
      </c>
      <c r="I2600" s="2">
        <f>'Moving Avg'!H2600</f>
        <v>17.03427499999999</v>
      </c>
      <c r="J2600" s="5" t="str">
        <f>OBV!F2600</f>
        <v>BULLISH</v>
      </c>
      <c r="K2600" s="5" t="str">
        <f>OBV!G2600</f>
        <v>WEAK</v>
      </c>
      <c r="L2600" s="5" t="str">
        <f>OBV!H2600</f>
        <v>CONFIRMED BULLISH</v>
      </c>
      <c r="M2600" s="7">
        <f t="shared" si="400"/>
        <v>0</v>
      </c>
      <c r="N2600" s="7">
        <f t="shared" si="401"/>
        <v>100</v>
      </c>
      <c r="O2600" s="7">
        <f t="shared" si="402"/>
        <v>100</v>
      </c>
      <c r="P2600" s="7">
        <f t="shared" si="403"/>
        <v>67</v>
      </c>
      <c r="Q2600" s="8">
        <f t="shared" si="404"/>
        <v>60.05</v>
      </c>
      <c r="R2600" s="8">
        <f t="shared" si="405"/>
        <v>71.75</v>
      </c>
      <c r="S2600" s="8">
        <f t="shared" si="406"/>
        <v>70.150000000000006</v>
      </c>
      <c r="T2600" s="8">
        <f t="shared" si="407"/>
        <v>66.75</v>
      </c>
      <c r="U2600" s="7">
        <f t="shared" si="408"/>
        <v>67.316666666666677</v>
      </c>
      <c r="V2600" s="7">
        <f t="shared" si="409"/>
        <v>67.175000000000011</v>
      </c>
    </row>
    <row r="2601" spans="1:22" ht="13.5" x14ac:dyDescent="0.25">
      <c r="A2601" s="3">
        <f>RSI!A2601</f>
        <v>45793</v>
      </c>
      <c r="B2601" s="2">
        <f>RSI!B2601</f>
        <v>28.96</v>
      </c>
      <c r="C2601" s="2">
        <f>RSI!I2601</f>
        <v>95.580618469666945</v>
      </c>
      <c r="D2601" s="2">
        <f>MACD!E2601</f>
        <v>-3.8442681578279334</v>
      </c>
      <c r="E2601" s="2">
        <f>MACD!F2601</f>
        <v>-2.6983452260776035</v>
      </c>
      <c r="F2601" s="2">
        <f>'Moving Avg'!D2601</f>
        <v>27.78</v>
      </c>
      <c r="G2601" s="2">
        <f>'Moving Avg'!F2601</f>
        <v>22.200600000000001</v>
      </c>
      <c r="H2601" s="2">
        <f>'Moving Avg'!G2601</f>
        <v>19.600900000000003</v>
      </c>
      <c r="I2601" s="2">
        <f>'Moving Avg'!H2601</f>
        <v>17.108419999999988</v>
      </c>
      <c r="J2601" s="5" t="str">
        <f>OBV!F2601</f>
        <v>BULLISH</v>
      </c>
      <c r="K2601" s="5" t="str">
        <f>OBV!G2601</f>
        <v>WEAK</v>
      </c>
      <c r="L2601" s="5" t="str">
        <f>OBV!H2601</f>
        <v>CONFIRMED BULLISH</v>
      </c>
      <c r="M2601" s="7">
        <f t="shared" si="400"/>
        <v>0</v>
      </c>
      <c r="N2601" s="7">
        <f t="shared" si="401"/>
        <v>100</v>
      </c>
      <c r="O2601" s="7">
        <f t="shared" si="402"/>
        <v>100</v>
      </c>
      <c r="P2601" s="7">
        <f t="shared" si="403"/>
        <v>67</v>
      </c>
      <c r="Q2601" s="8">
        <f t="shared" si="404"/>
        <v>60.05</v>
      </c>
      <c r="R2601" s="8">
        <f t="shared" si="405"/>
        <v>71.75</v>
      </c>
      <c r="S2601" s="8">
        <f t="shared" si="406"/>
        <v>70.150000000000006</v>
      </c>
      <c r="T2601" s="8">
        <f t="shared" si="407"/>
        <v>66.75</v>
      </c>
      <c r="U2601" s="7">
        <f t="shared" si="408"/>
        <v>67.316666666666677</v>
      </c>
      <c r="V2601" s="7">
        <f t="shared" si="409"/>
        <v>67.175000000000011</v>
      </c>
    </row>
    <row r="2602" spans="1:22" ht="13.5" x14ac:dyDescent="0.25">
      <c r="A2602" s="3">
        <f>RSI!A2602</f>
        <v>45796</v>
      </c>
      <c r="B2602" s="2">
        <f>RSI!B2602</f>
        <v>28</v>
      </c>
      <c r="C2602" s="2">
        <f>RSI!I2602</f>
        <v>84.192936269705086</v>
      </c>
      <c r="D2602" s="2">
        <f>MACD!E2602</f>
        <v>-3.8617116163790648</v>
      </c>
      <c r="E2602" s="2">
        <f>MACD!F2602</f>
        <v>-2.9310185041378958</v>
      </c>
      <c r="F2602" s="2">
        <f>'Moving Avg'!D2602</f>
        <v>28.04</v>
      </c>
      <c r="G2602" s="2">
        <f>'Moving Avg'!F2602</f>
        <v>22.705649999999999</v>
      </c>
      <c r="H2602" s="2">
        <f>'Moving Avg'!G2602</f>
        <v>19.80292</v>
      </c>
      <c r="I2602" s="2">
        <f>'Moving Avg'!H2602</f>
        <v>17.177479999999989</v>
      </c>
      <c r="J2602" s="5" t="str">
        <f>OBV!F2602</f>
        <v>BULLISH</v>
      </c>
      <c r="K2602" s="5" t="str">
        <f>OBV!G2602</f>
        <v>WEAK</v>
      </c>
      <c r="L2602" s="5" t="str">
        <f>OBV!H2602</f>
        <v>CONFIRMED BULLISH</v>
      </c>
      <c r="M2602" s="7">
        <f t="shared" si="400"/>
        <v>0</v>
      </c>
      <c r="N2602" s="7">
        <f t="shared" si="401"/>
        <v>100</v>
      </c>
      <c r="O2602" s="7">
        <f t="shared" si="402"/>
        <v>100</v>
      </c>
      <c r="P2602" s="7">
        <f t="shared" si="403"/>
        <v>67</v>
      </c>
      <c r="Q2602" s="8">
        <f t="shared" si="404"/>
        <v>60.05</v>
      </c>
      <c r="R2602" s="8">
        <f t="shared" si="405"/>
        <v>71.75</v>
      </c>
      <c r="S2602" s="8">
        <f t="shared" si="406"/>
        <v>70.150000000000006</v>
      </c>
      <c r="T2602" s="8">
        <f t="shared" si="407"/>
        <v>66.75</v>
      </c>
      <c r="U2602" s="7">
        <f t="shared" si="408"/>
        <v>67.316666666666677</v>
      </c>
      <c r="V2602" s="7">
        <f t="shared" si="409"/>
        <v>67.175000000000011</v>
      </c>
    </row>
    <row r="2603" spans="1:22" ht="13.5" x14ac:dyDescent="0.25">
      <c r="A2603" s="3">
        <f>RSI!A2603</f>
        <v>45797</v>
      </c>
      <c r="B2603" s="2">
        <f>RSI!B2603</f>
        <v>28.18</v>
      </c>
      <c r="C2603" s="2">
        <f>RSI!I2603</f>
        <v>84.564281881951317</v>
      </c>
      <c r="D2603" s="2">
        <f>MACD!E2603</f>
        <v>-3.7277802905558346</v>
      </c>
      <c r="E2603" s="2">
        <f>MACD!F2603</f>
        <v>-3.090370861421484</v>
      </c>
      <c r="F2603" s="2">
        <f>'Moving Avg'!D2603</f>
        <v>28.326000000000001</v>
      </c>
      <c r="G2603" s="2">
        <f>'Moving Avg'!F2603</f>
        <v>23.214999999999996</v>
      </c>
      <c r="H2603" s="2">
        <f>'Moving Avg'!G2603</f>
        <v>20.00854</v>
      </c>
      <c r="I2603" s="2">
        <f>'Moving Avg'!H2603</f>
        <v>17.24743999999999</v>
      </c>
      <c r="J2603" s="5" t="str">
        <f>OBV!F2603</f>
        <v>BULLISH</v>
      </c>
      <c r="K2603" s="5" t="str">
        <f>OBV!G2603</f>
        <v>WEAK</v>
      </c>
      <c r="L2603" s="5" t="str">
        <f>OBV!H2603</f>
        <v>CONFIRMED BULLISH</v>
      </c>
      <c r="M2603" s="7">
        <f t="shared" si="400"/>
        <v>0</v>
      </c>
      <c r="N2603" s="7">
        <f t="shared" si="401"/>
        <v>100</v>
      </c>
      <c r="O2603" s="7">
        <f t="shared" si="402"/>
        <v>100</v>
      </c>
      <c r="P2603" s="7">
        <f t="shared" si="403"/>
        <v>67</v>
      </c>
      <c r="Q2603" s="8">
        <f t="shared" si="404"/>
        <v>60.05</v>
      </c>
      <c r="R2603" s="8">
        <f t="shared" si="405"/>
        <v>71.75</v>
      </c>
      <c r="S2603" s="8">
        <f t="shared" si="406"/>
        <v>70.150000000000006</v>
      </c>
      <c r="T2603" s="8">
        <f t="shared" si="407"/>
        <v>66.75</v>
      </c>
      <c r="U2603" s="7">
        <f t="shared" si="408"/>
        <v>67.316666666666677</v>
      </c>
      <c r="V2603" s="7">
        <f t="shared" si="409"/>
        <v>67.175000000000011</v>
      </c>
    </row>
    <row r="2604" spans="1:22" ht="13.5" x14ac:dyDescent="0.25">
      <c r="A2604" s="3">
        <f>RSI!A2604</f>
        <v>45798</v>
      </c>
      <c r="B2604" s="2">
        <f>RSI!B2604</f>
        <v>28.16</v>
      </c>
      <c r="C2604" s="2">
        <f>RSI!I2604</f>
        <v>84.327233432544276</v>
      </c>
      <c r="D2604" s="2">
        <f>MACD!E2604</f>
        <v>-3.43580810889312</v>
      </c>
      <c r="E2604" s="2">
        <f>MACD!F2604</f>
        <v>-3.1594583109158112</v>
      </c>
      <c r="F2604" s="2">
        <f>'Moving Avg'!D2604</f>
        <v>28.46</v>
      </c>
      <c r="G2604" s="2">
        <f>'Moving Avg'!F2604</f>
        <v>23.723350000000003</v>
      </c>
      <c r="H2604" s="2">
        <f>'Moving Avg'!G2604</f>
        <v>20.213760000000001</v>
      </c>
      <c r="I2604" s="2">
        <f>'Moving Avg'!H2604</f>
        <v>17.316409999999991</v>
      </c>
      <c r="J2604" s="5" t="str">
        <f>OBV!F2604</f>
        <v>BEARISH</v>
      </c>
      <c r="K2604" s="5" t="str">
        <f>OBV!G2604</f>
        <v>STRONG</v>
      </c>
      <c r="L2604" s="5" t="str">
        <f>OBV!H2604</f>
        <v>BEARISH DIVERGENCE</v>
      </c>
      <c r="M2604" s="7">
        <f t="shared" si="400"/>
        <v>0</v>
      </c>
      <c r="N2604" s="7">
        <f t="shared" si="401"/>
        <v>100</v>
      </c>
      <c r="O2604" s="7">
        <f t="shared" si="402"/>
        <v>100</v>
      </c>
      <c r="P2604" s="7">
        <f t="shared" si="403"/>
        <v>33</v>
      </c>
      <c r="Q2604" s="8">
        <f t="shared" si="404"/>
        <v>54.95</v>
      </c>
      <c r="R2604" s="8">
        <f t="shared" si="405"/>
        <v>63.25</v>
      </c>
      <c r="S2604" s="8">
        <f t="shared" si="406"/>
        <v>54.85</v>
      </c>
      <c r="T2604" s="8">
        <f t="shared" si="407"/>
        <v>58.25</v>
      </c>
      <c r="U2604" s="7">
        <f t="shared" si="408"/>
        <v>57.683333333333337</v>
      </c>
      <c r="V2604" s="7">
        <f t="shared" si="409"/>
        <v>57.825000000000003</v>
      </c>
    </row>
    <row r="2605" spans="1:22" ht="13.5" x14ac:dyDescent="0.25">
      <c r="A2605" s="3">
        <f>RSI!A2605</f>
        <v>45799</v>
      </c>
      <c r="B2605" s="2">
        <f>RSI!B2605</f>
        <v>28.14</v>
      </c>
      <c r="C2605" s="2">
        <f>RSI!I2605</f>
        <v>84.073432265542252</v>
      </c>
      <c r="D2605" s="2">
        <f>MACD!E2605</f>
        <v>-2.9954218342697025</v>
      </c>
      <c r="E2605" s="2">
        <f>MACD!F2605</f>
        <v>-3.1266510155865896</v>
      </c>
      <c r="F2605" s="2">
        <f>'Moving Avg'!D2605</f>
        <v>28.288</v>
      </c>
      <c r="G2605" s="2">
        <f>'Moving Avg'!F2605</f>
        <v>24.235400000000002</v>
      </c>
      <c r="H2605" s="2">
        <f>'Moving Avg'!G2605</f>
        <v>20.418579999999999</v>
      </c>
      <c r="I2605" s="2">
        <f>'Moving Avg'!H2605</f>
        <v>17.386689999999991</v>
      </c>
      <c r="J2605" s="5" t="str">
        <f>OBV!F2605</f>
        <v>BEARISH</v>
      </c>
      <c r="K2605" s="5" t="str">
        <f>OBV!G2605</f>
        <v>STRONG</v>
      </c>
      <c r="L2605" s="5" t="str">
        <f>OBV!H2605</f>
        <v>CONFIRMED BEARISH</v>
      </c>
      <c r="M2605" s="7">
        <f t="shared" si="400"/>
        <v>0</v>
      </c>
      <c r="N2605" s="7">
        <f t="shared" si="401"/>
        <v>0</v>
      </c>
      <c r="O2605" s="7">
        <f t="shared" si="402"/>
        <v>100</v>
      </c>
      <c r="P2605" s="7">
        <f t="shared" si="403"/>
        <v>33</v>
      </c>
      <c r="Q2605" s="8">
        <f t="shared" si="404"/>
        <v>19.95</v>
      </c>
      <c r="R2605" s="8">
        <f t="shared" si="405"/>
        <v>43.25</v>
      </c>
      <c r="S2605" s="8">
        <f t="shared" si="406"/>
        <v>39.85</v>
      </c>
      <c r="T2605" s="8">
        <f t="shared" si="407"/>
        <v>33.25</v>
      </c>
      <c r="U2605" s="7">
        <f t="shared" si="408"/>
        <v>34.35</v>
      </c>
      <c r="V2605" s="7">
        <f t="shared" si="409"/>
        <v>34.075000000000003</v>
      </c>
    </row>
    <row r="2606" spans="1:22" ht="13.5" x14ac:dyDescent="0.25">
      <c r="A2606" s="3">
        <f>RSI!A2606</f>
        <v>45800</v>
      </c>
      <c r="B2606" s="2">
        <f>RSI!B2606</f>
        <v>27.75</v>
      </c>
      <c r="C2606" s="2">
        <f>RSI!I2606</f>
        <v>79.075536394566797</v>
      </c>
      <c r="D2606" s="2">
        <f>MACD!E2606</f>
        <v>-2.4829206580346117</v>
      </c>
      <c r="E2606" s="2">
        <f>MACD!F2606</f>
        <v>-2.9979049440761942</v>
      </c>
      <c r="F2606" s="2">
        <f>'Moving Avg'!D2606</f>
        <v>28.046000000000003</v>
      </c>
      <c r="G2606" s="2">
        <f>'Moving Avg'!F2606</f>
        <v>24.73265</v>
      </c>
      <c r="H2606" s="2">
        <f>'Moving Avg'!G2606</f>
        <v>20.617299999999997</v>
      </c>
      <c r="I2606" s="2">
        <f>'Moving Avg'!H2606</f>
        <v>17.453609999999987</v>
      </c>
      <c r="J2606" s="5" t="str">
        <f>OBV!F2606</f>
        <v>BEARISH</v>
      </c>
      <c r="K2606" s="5" t="str">
        <f>OBV!G2606</f>
        <v>STRONG</v>
      </c>
      <c r="L2606" s="5" t="str">
        <f>OBV!H2606</f>
        <v>CONFIRMED BEARISH</v>
      </c>
      <c r="M2606" s="7">
        <f t="shared" si="400"/>
        <v>0</v>
      </c>
      <c r="N2606" s="7">
        <f t="shared" si="401"/>
        <v>0</v>
      </c>
      <c r="O2606" s="7">
        <f t="shared" si="402"/>
        <v>100</v>
      </c>
      <c r="P2606" s="7">
        <f t="shared" si="403"/>
        <v>33</v>
      </c>
      <c r="Q2606" s="8">
        <f t="shared" si="404"/>
        <v>19.95</v>
      </c>
      <c r="R2606" s="8">
        <f t="shared" si="405"/>
        <v>43.25</v>
      </c>
      <c r="S2606" s="8">
        <f t="shared" si="406"/>
        <v>39.85</v>
      </c>
      <c r="T2606" s="8">
        <f t="shared" si="407"/>
        <v>33.25</v>
      </c>
      <c r="U2606" s="7">
        <f t="shared" si="408"/>
        <v>34.35</v>
      </c>
      <c r="V2606" s="7">
        <f t="shared" si="409"/>
        <v>34.075000000000003</v>
      </c>
    </row>
    <row r="2607" spans="1:22" ht="13.5" x14ac:dyDescent="0.25">
      <c r="A2607" s="3">
        <f>RSI!A2607</f>
        <v>45803</v>
      </c>
      <c r="B2607" s="2">
        <f>RSI!B2607</f>
        <v>26.96</v>
      </c>
      <c r="C2607" s="2">
        <f>RSI!I2607</f>
        <v>69.998125332142436</v>
      </c>
      <c r="D2607" s="2">
        <f>MACD!E2607</f>
        <v>-1.9324662247104243</v>
      </c>
      <c r="E2607" s="2">
        <f>MACD!F2607</f>
        <v>-2.7848172002030407</v>
      </c>
      <c r="F2607" s="2">
        <f>'Moving Avg'!D2607</f>
        <v>27.838000000000001</v>
      </c>
      <c r="G2607" s="2">
        <f>'Moving Avg'!F2607</f>
        <v>25.180999999999997</v>
      </c>
      <c r="H2607" s="2">
        <f>'Moving Avg'!G2607</f>
        <v>20.79852</v>
      </c>
      <c r="I2607" s="2">
        <f>'Moving Avg'!H2607</f>
        <v>17.51775499999999</v>
      </c>
      <c r="J2607" s="5" t="str">
        <f>OBV!F2607</f>
        <v>BEARISH</v>
      </c>
      <c r="K2607" s="5" t="str">
        <f>OBV!G2607</f>
        <v>STRONG</v>
      </c>
      <c r="L2607" s="5" t="str">
        <f>OBV!H2607</f>
        <v>CONFIRMED BEARISH</v>
      </c>
      <c r="M2607" s="7">
        <f t="shared" si="400"/>
        <v>25</v>
      </c>
      <c r="N2607" s="7">
        <f t="shared" si="401"/>
        <v>0</v>
      </c>
      <c r="O2607" s="7">
        <f t="shared" si="402"/>
        <v>100</v>
      </c>
      <c r="P2607" s="7">
        <f t="shared" si="403"/>
        <v>33</v>
      </c>
      <c r="Q2607" s="8">
        <f t="shared" si="404"/>
        <v>28.7</v>
      </c>
      <c r="R2607" s="8">
        <f t="shared" si="405"/>
        <v>48.25</v>
      </c>
      <c r="S2607" s="8">
        <f t="shared" si="406"/>
        <v>43.6</v>
      </c>
      <c r="T2607" s="8">
        <f t="shared" si="407"/>
        <v>39.5</v>
      </c>
      <c r="U2607" s="7">
        <f t="shared" si="408"/>
        <v>40.183333333333337</v>
      </c>
      <c r="V2607" s="7">
        <f t="shared" si="409"/>
        <v>40.012500000000003</v>
      </c>
    </row>
    <row r="2608" spans="1:22" ht="13.5" x14ac:dyDescent="0.25">
      <c r="A2608" s="3">
        <f>RSI!A2608</f>
        <v>45804</v>
      </c>
      <c r="B2608" s="2">
        <f>RSI!B2608</f>
        <v>26.4</v>
      </c>
      <c r="C2608" s="2">
        <f>RSI!I2608</f>
        <v>64.358247643315806</v>
      </c>
      <c r="D2608" s="2">
        <f>MACD!E2608</f>
        <v>-1.4329652729640046</v>
      </c>
      <c r="E2608" s="2">
        <f>MACD!F2608</f>
        <v>-2.5144468147552335</v>
      </c>
      <c r="F2608" s="2">
        <f>'Moving Avg'!D2608</f>
        <v>27.481999999999999</v>
      </c>
      <c r="G2608" s="2">
        <f>'Moving Avg'!F2608</f>
        <v>25.565999999999995</v>
      </c>
      <c r="H2608" s="2">
        <f>'Moving Avg'!G2608</f>
        <v>20.960999999999999</v>
      </c>
      <c r="I2608" s="2">
        <f>'Moving Avg'!H2608</f>
        <v>17.57862999999999</v>
      </c>
      <c r="J2608" s="5" t="str">
        <f>OBV!F2608</f>
        <v>BEARISH</v>
      </c>
      <c r="K2608" s="5" t="str">
        <f>OBV!G2608</f>
        <v>STRONG</v>
      </c>
      <c r="L2608" s="5" t="str">
        <f>OBV!H2608</f>
        <v>CONFIRMED BEARISH</v>
      </c>
      <c r="M2608" s="7">
        <f t="shared" si="400"/>
        <v>25</v>
      </c>
      <c r="N2608" s="7">
        <f t="shared" si="401"/>
        <v>0</v>
      </c>
      <c r="O2608" s="7">
        <f t="shared" si="402"/>
        <v>75</v>
      </c>
      <c r="P2608" s="7">
        <f t="shared" si="403"/>
        <v>33</v>
      </c>
      <c r="Q2608" s="8">
        <f t="shared" si="404"/>
        <v>24.95</v>
      </c>
      <c r="R2608" s="8">
        <f t="shared" si="405"/>
        <v>39.5</v>
      </c>
      <c r="S2608" s="8">
        <f t="shared" si="406"/>
        <v>37.35</v>
      </c>
      <c r="T2608" s="8">
        <f t="shared" si="407"/>
        <v>33.25</v>
      </c>
      <c r="U2608" s="7">
        <f t="shared" si="408"/>
        <v>33.933333333333337</v>
      </c>
      <c r="V2608" s="7">
        <f t="shared" si="409"/>
        <v>33.762500000000003</v>
      </c>
    </row>
    <row r="2609" spans="1:22" ht="13.5" x14ac:dyDescent="0.25">
      <c r="A2609" s="3">
        <f>RSI!A2609</f>
        <v>45805</v>
      </c>
      <c r="B2609" s="2">
        <f>RSI!B2609</f>
        <v>25.99</v>
      </c>
      <c r="C2609" s="2">
        <f>RSI!I2609</f>
        <v>60.513930970416901</v>
      </c>
      <c r="D2609" s="2">
        <f>MACD!E2609</f>
        <v>-0.8770831566616657</v>
      </c>
      <c r="E2609" s="2">
        <f>MACD!F2609</f>
        <v>-2.1869740831365201</v>
      </c>
      <c r="F2609" s="2">
        <f>'Moving Avg'!D2609</f>
        <v>27.048000000000002</v>
      </c>
      <c r="G2609" s="2">
        <f>'Moving Avg'!F2609</f>
        <v>25.881499999999999</v>
      </c>
      <c r="H2609" s="2">
        <f>'Moving Avg'!G2609</f>
        <v>21.120940000000001</v>
      </c>
      <c r="I2609" s="2">
        <f>'Moving Avg'!H2609</f>
        <v>17.636984999999992</v>
      </c>
      <c r="J2609" s="5" t="str">
        <f>OBV!F2609</f>
        <v>BEARISH</v>
      </c>
      <c r="K2609" s="5" t="str">
        <f>OBV!G2609</f>
        <v>STRONG</v>
      </c>
      <c r="L2609" s="5" t="str">
        <f>OBV!H2609</f>
        <v>CONFIRMED BEARISH</v>
      </c>
      <c r="M2609" s="7">
        <f t="shared" si="400"/>
        <v>25</v>
      </c>
      <c r="N2609" s="7">
        <f t="shared" si="401"/>
        <v>0</v>
      </c>
      <c r="O2609" s="7">
        <f t="shared" si="402"/>
        <v>75</v>
      </c>
      <c r="P2609" s="7">
        <f t="shared" si="403"/>
        <v>33</v>
      </c>
      <c r="Q2609" s="8">
        <f t="shared" si="404"/>
        <v>24.95</v>
      </c>
      <c r="R2609" s="8">
        <f t="shared" si="405"/>
        <v>39.5</v>
      </c>
      <c r="S2609" s="8">
        <f t="shared" si="406"/>
        <v>37.35</v>
      </c>
      <c r="T2609" s="8">
        <f t="shared" si="407"/>
        <v>33.25</v>
      </c>
      <c r="U2609" s="7">
        <f t="shared" si="408"/>
        <v>33.933333333333337</v>
      </c>
      <c r="V2609" s="7">
        <f t="shared" si="409"/>
        <v>33.762500000000003</v>
      </c>
    </row>
    <row r="2610" spans="1:22" ht="13.5" x14ac:dyDescent="0.25">
      <c r="A2610" s="3">
        <f>RSI!A2610</f>
        <v>45806</v>
      </c>
      <c r="B2610" s="2">
        <f>RSI!B2610</f>
        <v>26</v>
      </c>
      <c r="C2610" s="2">
        <f>RSI!I2610</f>
        <v>60.57578653979197</v>
      </c>
      <c r="D2610" s="2">
        <f>MACD!E2610</f>
        <v>-0.18290676176198062</v>
      </c>
      <c r="E2610" s="2">
        <f>MACD!F2610</f>
        <v>-1.7861606188616124</v>
      </c>
      <c r="F2610" s="2">
        <f>'Moving Avg'!D2610</f>
        <v>26.619999999999997</v>
      </c>
      <c r="G2610" s="2">
        <f>'Moving Avg'!F2610</f>
        <v>26.203499999999998</v>
      </c>
      <c r="H2610" s="2">
        <f>'Moving Avg'!G2610</f>
        <v>21.283339999999999</v>
      </c>
      <c r="I2610" s="2">
        <f>'Moving Avg'!H2610</f>
        <v>17.695389999999989</v>
      </c>
      <c r="J2610" s="5" t="str">
        <f>OBV!F2610</f>
        <v>BEARISH</v>
      </c>
      <c r="K2610" s="5" t="str">
        <f>OBV!G2610</f>
        <v>STRONG</v>
      </c>
      <c r="L2610" s="5" t="str">
        <f>OBV!H2610</f>
        <v>CONFIRMED BEARISH</v>
      </c>
      <c r="M2610" s="7">
        <f t="shared" si="400"/>
        <v>25</v>
      </c>
      <c r="N2610" s="7">
        <f t="shared" si="401"/>
        <v>0</v>
      </c>
      <c r="O2610" s="7">
        <f t="shared" si="402"/>
        <v>75</v>
      </c>
      <c r="P2610" s="7">
        <f t="shared" si="403"/>
        <v>33</v>
      </c>
      <c r="Q2610" s="8">
        <f t="shared" si="404"/>
        <v>24.95</v>
      </c>
      <c r="R2610" s="8">
        <f t="shared" si="405"/>
        <v>39.5</v>
      </c>
      <c r="S2610" s="8">
        <f t="shared" si="406"/>
        <v>37.35</v>
      </c>
      <c r="T2610" s="8">
        <f t="shared" si="407"/>
        <v>33.25</v>
      </c>
      <c r="U2610" s="7">
        <f t="shared" si="408"/>
        <v>33.933333333333337</v>
      </c>
      <c r="V2610" s="7">
        <f t="shared" si="409"/>
        <v>33.762500000000003</v>
      </c>
    </row>
    <row r="2611" spans="1:22" ht="13.5" x14ac:dyDescent="0.25">
      <c r="A2611" s="3">
        <f>RSI!A2611</f>
        <v>45807</v>
      </c>
      <c r="B2611" s="2">
        <f>RSI!B2611</f>
        <v>26.75</v>
      </c>
      <c r="C2611" s="2">
        <f>RSI!I2611</f>
        <v>65.003734950169672</v>
      </c>
      <c r="D2611" s="2">
        <f>MACD!E2611</f>
        <v>0.33552667312252638</v>
      </c>
      <c r="E2611" s="2">
        <f>MACD!F2611</f>
        <v>-1.3618231604647848</v>
      </c>
      <c r="F2611" s="2">
        <f>'Moving Avg'!D2611</f>
        <v>26.419999999999998</v>
      </c>
      <c r="G2611" s="2">
        <f>'Moving Avg'!F2611</f>
        <v>26.515999999999998</v>
      </c>
      <c r="H2611" s="2">
        <f>'Moving Avg'!G2611</f>
        <v>21.460360000000001</v>
      </c>
      <c r="I2611" s="2">
        <f>'Moving Avg'!H2611</f>
        <v>17.75754499999999</v>
      </c>
      <c r="J2611" s="5" t="str">
        <f>OBV!F2611</f>
        <v>BEARISH</v>
      </c>
      <c r="K2611" s="5" t="str">
        <f>OBV!G2611</f>
        <v>STRONG</v>
      </c>
      <c r="L2611" s="5" t="str">
        <f>OBV!H2611</f>
        <v>CONFIRMED BEARISH</v>
      </c>
      <c r="M2611" s="7">
        <f t="shared" si="400"/>
        <v>25</v>
      </c>
      <c r="N2611" s="7">
        <f t="shared" si="401"/>
        <v>0</v>
      </c>
      <c r="O2611" s="7">
        <f t="shared" si="402"/>
        <v>75</v>
      </c>
      <c r="P2611" s="7">
        <f t="shared" si="403"/>
        <v>33</v>
      </c>
      <c r="Q2611" s="8">
        <f t="shared" si="404"/>
        <v>24.95</v>
      </c>
      <c r="R2611" s="8">
        <f t="shared" si="405"/>
        <v>39.5</v>
      </c>
      <c r="S2611" s="8">
        <f t="shared" si="406"/>
        <v>37.35</v>
      </c>
      <c r="T2611" s="8">
        <f t="shared" si="407"/>
        <v>33.25</v>
      </c>
      <c r="U2611" s="7">
        <f t="shared" si="408"/>
        <v>33.933333333333337</v>
      </c>
      <c r="V2611" s="7">
        <f t="shared" si="409"/>
        <v>33.762500000000003</v>
      </c>
    </row>
    <row r="2612" spans="1:22" ht="13.5" x14ac:dyDescent="0.25">
      <c r="A2612" s="3">
        <f>RSI!A2612</f>
        <v>45810</v>
      </c>
      <c r="B2612" s="2">
        <f>RSI!B2612</f>
        <v>26.5</v>
      </c>
      <c r="C2612" s="2">
        <f>RSI!I2612</f>
        <v>62.484463368473307</v>
      </c>
      <c r="D2612" s="2">
        <f>MACD!E2612</f>
        <v>0.63389444491953384</v>
      </c>
      <c r="E2612" s="2">
        <f>MACD!F2612</f>
        <v>-0.96267963938792112</v>
      </c>
      <c r="F2612" s="2">
        <f>'Moving Avg'!D2612</f>
        <v>26.327999999999996</v>
      </c>
      <c r="G2612" s="2">
        <f>'Moving Avg'!F2612</f>
        <v>26.778499999999998</v>
      </c>
      <c r="H2612" s="2">
        <f>'Moving Avg'!G2612</f>
        <v>21.625219999999999</v>
      </c>
      <c r="I2612" s="2">
        <f>'Moving Avg'!H2612</f>
        <v>17.818449999999988</v>
      </c>
      <c r="J2612" s="5" t="str">
        <f>OBV!F2612</f>
        <v>BEARISH</v>
      </c>
      <c r="K2612" s="5" t="str">
        <f>OBV!G2612</f>
        <v>STRONG</v>
      </c>
      <c r="L2612" s="5" t="str">
        <f>OBV!H2612</f>
        <v>CONFIRMED BEARISH</v>
      </c>
      <c r="M2612" s="7">
        <f t="shared" si="400"/>
        <v>25</v>
      </c>
      <c r="N2612" s="7">
        <f t="shared" si="401"/>
        <v>0</v>
      </c>
      <c r="O2612" s="7">
        <f t="shared" si="402"/>
        <v>75</v>
      </c>
      <c r="P2612" s="7">
        <f t="shared" si="403"/>
        <v>33</v>
      </c>
      <c r="Q2612" s="8">
        <f t="shared" si="404"/>
        <v>24.95</v>
      </c>
      <c r="R2612" s="8">
        <f t="shared" si="405"/>
        <v>39.5</v>
      </c>
      <c r="S2612" s="8">
        <f t="shared" si="406"/>
        <v>37.35</v>
      </c>
      <c r="T2612" s="8">
        <f t="shared" si="407"/>
        <v>33.25</v>
      </c>
      <c r="U2612" s="7">
        <f t="shared" si="408"/>
        <v>33.933333333333337</v>
      </c>
      <c r="V2612" s="7">
        <f t="shared" si="409"/>
        <v>33.762500000000003</v>
      </c>
    </row>
    <row r="2613" spans="1:22" ht="13.5" x14ac:dyDescent="0.25">
      <c r="A2613" s="3">
        <f>RSI!A2613</f>
        <v>45811</v>
      </c>
      <c r="B2613" s="2">
        <f>RSI!B2613</f>
        <v>27.25</v>
      </c>
      <c r="C2613" s="2">
        <f>RSI!I2613</f>
        <v>66.659110715024312</v>
      </c>
      <c r="D2613" s="2">
        <f>MACD!E2613</f>
        <v>0.84966526960471711</v>
      </c>
      <c r="E2613" s="2">
        <f>MACD!F2613</f>
        <v>-0.60021065758939351</v>
      </c>
      <c r="F2613" s="2">
        <f>'Moving Avg'!D2613</f>
        <v>26.498000000000001</v>
      </c>
      <c r="G2613" s="2">
        <f>'Moving Avg'!F2613</f>
        <v>27.015499999999996</v>
      </c>
      <c r="H2613" s="2">
        <f>'Moving Avg'!G2613</f>
        <v>21.805259999999997</v>
      </c>
      <c r="I2613" s="2">
        <f>'Moving Avg'!H2613</f>
        <v>17.88310499999999</v>
      </c>
      <c r="J2613" s="5" t="str">
        <f>OBV!F2613</f>
        <v>BULLISH</v>
      </c>
      <c r="K2613" s="5" t="str">
        <f>OBV!G2613</f>
        <v>WEAK</v>
      </c>
      <c r="L2613" s="5" t="str">
        <f>OBV!H2613</f>
        <v>CONFIRMED BULLISH</v>
      </c>
      <c r="M2613" s="7">
        <f t="shared" si="400"/>
        <v>25</v>
      </c>
      <c r="N2613" s="7">
        <f t="shared" si="401"/>
        <v>0</v>
      </c>
      <c r="O2613" s="7">
        <f t="shared" si="402"/>
        <v>75</v>
      </c>
      <c r="P2613" s="7">
        <f t="shared" si="403"/>
        <v>67</v>
      </c>
      <c r="Q2613" s="8">
        <f t="shared" si="404"/>
        <v>30.049999999999997</v>
      </c>
      <c r="R2613" s="8">
        <f t="shared" si="405"/>
        <v>48</v>
      </c>
      <c r="S2613" s="8">
        <f t="shared" si="406"/>
        <v>52.650000000000006</v>
      </c>
      <c r="T2613" s="8">
        <f t="shared" si="407"/>
        <v>41.75</v>
      </c>
      <c r="U2613" s="7">
        <f t="shared" si="408"/>
        <v>43.566666666666663</v>
      </c>
      <c r="V2613" s="7">
        <f t="shared" si="409"/>
        <v>43.112499999999997</v>
      </c>
    </row>
    <row r="2614" spans="1:22" ht="13.5" x14ac:dyDescent="0.25">
      <c r="A2614" s="3">
        <f>RSI!A2614</f>
        <v>45812</v>
      </c>
      <c r="B2614" s="2">
        <f>RSI!B2614</f>
        <v>28.47</v>
      </c>
      <c r="C2614" s="2">
        <f>RSI!I2614</f>
        <v>72.098178150211638</v>
      </c>
      <c r="D2614" s="2">
        <f>MACD!E2614</f>
        <v>0.92618468758194439</v>
      </c>
      <c r="E2614" s="2">
        <f>MACD!F2614</f>
        <v>-0.29493158855512591</v>
      </c>
      <c r="F2614" s="2">
        <f>'Moving Avg'!D2614</f>
        <v>26.994</v>
      </c>
      <c r="G2614" s="2">
        <f>'Moving Avg'!F2614</f>
        <v>27.246000000000002</v>
      </c>
      <c r="H2614" s="2">
        <f>'Moving Avg'!G2614</f>
        <v>22.016680000000001</v>
      </c>
      <c r="I2614" s="2">
        <f>'Moving Avg'!H2614</f>
        <v>17.95606999999999</v>
      </c>
      <c r="J2614" s="5" t="str">
        <f>OBV!F2614</f>
        <v>BULLISH</v>
      </c>
      <c r="K2614" s="5" t="str">
        <f>OBV!G2614</f>
        <v>WEAK</v>
      </c>
      <c r="L2614" s="5" t="str">
        <f>OBV!H2614</f>
        <v>CONFIRMED BULLISH</v>
      </c>
      <c r="M2614" s="7">
        <f t="shared" si="400"/>
        <v>0</v>
      </c>
      <c r="N2614" s="7">
        <f t="shared" si="401"/>
        <v>0</v>
      </c>
      <c r="O2614" s="7">
        <f t="shared" si="402"/>
        <v>75</v>
      </c>
      <c r="P2614" s="7">
        <f t="shared" si="403"/>
        <v>67</v>
      </c>
      <c r="Q2614" s="8">
        <f t="shared" si="404"/>
        <v>21.299999999999997</v>
      </c>
      <c r="R2614" s="8">
        <f t="shared" si="405"/>
        <v>43</v>
      </c>
      <c r="S2614" s="8">
        <f t="shared" si="406"/>
        <v>48.900000000000006</v>
      </c>
      <c r="T2614" s="8">
        <f t="shared" si="407"/>
        <v>35.5</v>
      </c>
      <c r="U2614" s="7">
        <f t="shared" si="408"/>
        <v>37.733333333333334</v>
      </c>
      <c r="V2614" s="7">
        <f t="shared" si="409"/>
        <v>37.174999999999997</v>
      </c>
    </row>
    <row r="2615" spans="1:22" ht="13.5" x14ac:dyDescent="0.25">
      <c r="A2615" s="3">
        <f>RSI!A2615</f>
        <v>45813</v>
      </c>
      <c r="B2615" s="2">
        <f>RSI!B2615</f>
        <v>29.56</v>
      </c>
      <c r="C2615" s="2">
        <f>RSI!I2615</f>
        <v>75.883575956980124</v>
      </c>
      <c r="D2615" s="2">
        <f>MACD!E2615</f>
        <v>0.88823055992784106</v>
      </c>
      <c r="E2615" s="2">
        <f>MACD!F2615</f>
        <v>-5.8299158858532513E-2</v>
      </c>
      <c r="F2615" s="2">
        <f>'Moving Avg'!D2615</f>
        <v>27.706</v>
      </c>
      <c r="G2615" s="2">
        <f>'Moving Avg'!F2615</f>
        <v>27.459499999999998</v>
      </c>
      <c r="H2615" s="2">
        <f>'Moving Avg'!G2615</f>
        <v>22.246119999999998</v>
      </c>
      <c r="I2615" s="2">
        <f>'Moving Avg'!H2615</f>
        <v>18.032509999999988</v>
      </c>
      <c r="J2615" s="5" t="str">
        <f>OBV!F2615</f>
        <v>BULLISH</v>
      </c>
      <c r="K2615" s="5" t="str">
        <f>OBV!G2615</f>
        <v>WEAK</v>
      </c>
      <c r="L2615" s="5" t="str">
        <f>OBV!H2615</f>
        <v>CONFIRMED BULLISH</v>
      </c>
      <c r="M2615" s="7">
        <f t="shared" si="400"/>
        <v>0</v>
      </c>
      <c r="N2615" s="7">
        <f t="shared" si="401"/>
        <v>0</v>
      </c>
      <c r="O2615" s="7">
        <f t="shared" si="402"/>
        <v>75</v>
      </c>
      <c r="P2615" s="7">
        <f t="shared" si="403"/>
        <v>67</v>
      </c>
      <c r="Q2615" s="8">
        <f t="shared" si="404"/>
        <v>21.299999999999997</v>
      </c>
      <c r="R2615" s="8">
        <f t="shared" si="405"/>
        <v>43</v>
      </c>
      <c r="S2615" s="8">
        <f t="shared" si="406"/>
        <v>48.900000000000006</v>
      </c>
      <c r="T2615" s="8">
        <f t="shared" si="407"/>
        <v>35.5</v>
      </c>
      <c r="U2615" s="7">
        <f t="shared" si="408"/>
        <v>37.733333333333334</v>
      </c>
      <c r="V2615" s="7">
        <f t="shared" si="409"/>
        <v>37.174999999999997</v>
      </c>
    </row>
    <row r="2616" spans="1:22" ht="13.5" x14ac:dyDescent="0.25">
      <c r="A2616" s="3">
        <f>RSI!A2616</f>
        <v>45817</v>
      </c>
      <c r="B2616" s="2">
        <f>RSI!B2616</f>
        <v>29.15</v>
      </c>
      <c r="C2616" s="2">
        <f>RSI!I2616</f>
        <v>71.930509259954675</v>
      </c>
      <c r="D2616" s="2">
        <f>MACD!E2616</f>
        <v>0.80256016863271284</v>
      </c>
      <c r="E2616" s="2">
        <f>MACD!F2616</f>
        <v>0.11387270663971656</v>
      </c>
      <c r="F2616" s="2">
        <f>'Moving Avg'!D2616</f>
        <v>28.186</v>
      </c>
      <c r="G2616" s="2">
        <f>'Moving Avg'!F2616</f>
        <v>27.607999999999993</v>
      </c>
      <c r="H2616" s="2">
        <f>'Moving Avg'!G2616</f>
        <v>22.471140000000002</v>
      </c>
      <c r="I2616" s="2">
        <f>'Moving Avg'!H2616</f>
        <v>18.106899999999985</v>
      </c>
      <c r="J2616" s="5" t="str">
        <f>OBV!F2616</f>
        <v>BULLISH</v>
      </c>
      <c r="K2616" s="5" t="str">
        <f>OBV!G2616</f>
        <v>WEAK</v>
      </c>
      <c r="L2616" s="5" t="str">
        <f>OBV!H2616</f>
        <v>CONFIRMED BULLISH</v>
      </c>
      <c r="M2616" s="7">
        <f t="shared" si="400"/>
        <v>0</v>
      </c>
      <c r="N2616" s="7">
        <f t="shared" si="401"/>
        <v>0</v>
      </c>
      <c r="O2616" s="7">
        <f t="shared" si="402"/>
        <v>100</v>
      </c>
      <c r="P2616" s="7">
        <f t="shared" si="403"/>
        <v>67</v>
      </c>
      <c r="Q2616" s="8">
        <f t="shared" si="404"/>
        <v>25.049999999999997</v>
      </c>
      <c r="R2616" s="8">
        <f t="shared" si="405"/>
        <v>51.75</v>
      </c>
      <c r="S2616" s="8">
        <f t="shared" si="406"/>
        <v>55.150000000000006</v>
      </c>
      <c r="T2616" s="8">
        <f t="shared" si="407"/>
        <v>41.75</v>
      </c>
      <c r="U2616" s="7">
        <f t="shared" si="408"/>
        <v>43.983333333333327</v>
      </c>
      <c r="V2616" s="7">
        <f t="shared" si="409"/>
        <v>43.424999999999997</v>
      </c>
    </row>
    <row r="2617" spans="1:22" ht="13.5" x14ac:dyDescent="0.25">
      <c r="A2617" s="3">
        <f>RSI!A2617</f>
        <v>45818</v>
      </c>
      <c r="B2617" s="2">
        <f>RSI!B2617</f>
        <v>29.15</v>
      </c>
      <c r="C2617" s="2">
        <f>RSI!I2617</f>
        <v>71.930509259954675</v>
      </c>
      <c r="D2617" s="2">
        <f>MACD!E2617</f>
        <v>0.58880062937148736</v>
      </c>
      <c r="E2617" s="2">
        <f>MACD!F2617</f>
        <v>0.20885829118607074</v>
      </c>
      <c r="F2617" s="2">
        <f>'Moving Avg'!D2617</f>
        <v>28.716000000000001</v>
      </c>
      <c r="G2617" s="2">
        <f>'Moving Avg'!F2617</f>
        <v>27.730499999999999</v>
      </c>
      <c r="H2617" s="2">
        <f>'Moving Avg'!G2617</f>
        <v>22.698040000000002</v>
      </c>
      <c r="I2617" s="2">
        <f>'Moving Avg'!H2617</f>
        <v>18.181289999999986</v>
      </c>
      <c r="J2617" s="5" t="str">
        <f>OBV!F2617</f>
        <v>BULLISH</v>
      </c>
      <c r="K2617" s="5" t="str">
        <f>OBV!G2617</f>
        <v>WEAK</v>
      </c>
      <c r="L2617" s="5" t="str">
        <f>OBV!H2617</f>
        <v>CONFIRMED BULLISH</v>
      </c>
      <c r="M2617" s="7">
        <f t="shared" si="400"/>
        <v>0</v>
      </c>
      <c r="N2617" s="7">
        <f t="shared" si="401"/>
        <v>0</v>
      </c>
      <c r="O2617" s="7">
        <f t="shared" si="402"/>
        <v>100</v>
      </c>
      <c r="P2617" s="7">
        <f t="shared" si="403"/>
        <v>67</v>
      </c>
      <c r="Q2617" s="8">
        <f t="shared" si="404"/>
        <v>25.049999999999997</v>
      </c>
      <c r="R2617" s="8">
        <f t="shared" si="405"/>
        <v>51.75</v>
      </c>
      <c r="S2617" s="8">
        <f t="shared" si="406"/>
        <v>55.150000000000006</v>
      </c>
      <c r="T2617" s="8">
        <f t="shared" si="407"/>
        <v>41.75</v>
      </c>
      <c r="U2617" s="7">
        <f t="shared" si="408"/>
        <v>43.983333333333327</v>
      </c>
      <c r="V2617" s="7">
        <f t="shared" si="409"/>
        <v>43.424999999999997</v>
      </c>
    </row>
    <row r="2618" spans="1:22" ht="13.5" x14ac:dyDescent="0.25">
      <c r="A2618" s="3">
        <f>RSI!A2618</f>
        <v>45819</v>
      </c>
      <c r="B2618" s="2">
        <f>RSI!B2618</f>
        <v>29</v>
      </c>
      <c r="C2618" s="2">
        <f>RSI!I2618</f>
        <v>70.374968708446801</v>
      </c>
      <c r="D2618" s="2">
        <f>MACD!E2618</f>
        <v>0.31461522819107657</v>
      </c>
      <c r="E2618" s="2">
        <f>MACD!F2618</f>
        <v>0.23000967858707194</v>
      </c>
      <c r="F2618" s="2">
        <f>'Moving Avg'!D2618</f>
        <v>29.066000000000003</v>
      </c>
      <c r="G2618" s="2">
        <f>'Moving Avg'!F2618</f>
        <v>27.843</v>
      </c>
      <c r="H2618" s="2">
        <f>'Moving Avg'!G2618</f>
        <v>22.920060000000003</v>
      </c>
      <c r="I2618" s="2">
        <f>'Moving Avg'!H2618</f>
        <v>18.254929999999987</v>
      </c>
      <c r="J2618" s="5" t="str">
        <f>OBV!F2618</f>
        <v>BEARISH</v>
      </c>
      <c r="K2618" s="5" t="str">
        <f>OBV!G2618</f>
        <v>NEUTRAL</v>
      </c>
      <c r="L2618" s="5" t="str">
        <f>OBV!H2618</f>
        <v>BEARISH DIVERGENCE</v>
      </c>
      <c r="M2618" s="7">
        <f t="shared" si="400"/>
        <v>0</v>
      </c>
      <c r="N2618" s="7">
        <f t="shared" si="401"/>
        <v>0</v>
      </c>
      <c r="O2618" s="7">
        <f t="shared" si="402"/>
        <v>100</v>
      </c>
      <c r="P2618" s="7">
        <f t="shared" si="403"/>
        <v>16.5</v>
      </c>
      <c r="Q2618" s="8">
        <f t="shared" si="404"/>
        <v>17.475000000000001</v>
      </c>
      <c r="R2618" s="8">
        <f t="shared" si="405"/>
        <v>39.125</v>
      </c>
      <c r="S2618" s="8">
        <f t="shared" si="406"/>
        <v>32.424999999999997</v>
      </c>
      <c r="T2618" s="8">
        <f t="shared" si="407"/>
        <v>29.125</v>
      </c>
      <c r="U2618" s="7">
        <f t="shared" si="408"/>
        <v>29.675000000000001</v>
      </c>
      <c r="V2618" s="7">
        <f t="shared" si="409"/>
        <v>29.537500000000001</v>
      </c>
    </row>
    <row r="2619" spans="1:22" ht="13.5" x14ac:dyDescent="0.25">
      <c r="A2619" s="3">
        <f>RSI!A2619</f>
        <v>45820</v>
      </c>
      <c r="B2619" s="2">
        <f>RSI!B2619</f>
        <v>28.99</v>
      </c>
      <c r="C2619" s="2">
        <f>RSI!I2619</f>
        <v>70.265873399784027</v>
      </c>
      <c r="D2619" s="2">
        <f>MACD!E2619</f>
        <v>4.2464354919964364E-3</v>
      </c>
      <c r="E2619" s="2">
        <f>MACD!F2619</f>
        <v>0.18485702996805686</v>
      </c>
      <c r="F2619" s="2">
        <f>'Moving Avg'!D2619</f>
        <v>29.169999999999998</v>
      </c>
      <c r="G2619" s="2">
        <f>'Moving Avg'!F2619</f>
        <v>27.917999999999996</v>
      </c>
      <c r="H2619" s="2">
        <f>'Moving Avg'!G2619</f>
        <v>23.145640000000004</v>
      </c>
      <c r="I2619" s="2">
        <f>'Moving Avg'!H2619</f>
        <v>18.329224999999987</v>
      </c>
      <c r="J2619" s="5" t="str">
        <f>OBV!F2619</f>
        <v>BEARISH</v>
      </c>
      <c r="K2619" s="5" t="str">
        <f>OBV!G2619</f>
        <v>STRONG</v>
      </c>
      <c r="L2619" s="5" t="str">
        <f>OBV!H2619</f>
        <v>BEARISH DIVERGENCE</v>
      </c>
      <c r="M2619" s="7">
        <f t="shared" si="400"/>
        <v>0</v>
      </c>
      <c r="N2619" s="7">
        <f t="shared" si="401"/>
        <v>100</v>
      </c>
      <c r="O2619" s="7">
        <f t="shared" si="402"/>
        <v>100</v>
      </c>
      <c r="P2619" s="7">
        <f t="shared" si="403"/>
        <v>33</v>
      </c>
      <c r="Q2619" s="8">
        <f t="shared" si="404"/>
        <v>54.95</v>
      </c>
      <c r="R2619" s="8">
        <f t="shared" si="405"/>
        <v>63.25</v>
      </c>
      <c r="S2619" s="8">
        <f t="shared" si="406"/>
        <v>54.85</v>
      </c>
      <c r="T2619" s="8">
        <f t="shared" si="407"/>
        <v>58.25</v>
      </c>
      <c r="U2619" s="7">
        <f t="shared" si="408"/>
        <v>57.683333333333337</v>
      </c>
      <c r="V2619" s="7">
        <f t="shared" si="409"/>
        <v>57.825000000000003</v>
      </c>
    </row>
    <row r="2620" spans="1:22" ht="13.5" x14ac:dyDescent="0.25">
      <c r="A2620" s="3">
        <f>RSI!A2620</f>
        <v>45821</v>
      </c>
      <c r="B2620" s="2">
        <f>RSI!B2620</f>
        <v>28.99</v>
      </c>
      <c r="C2620" s="2">
        <f>RSI!I2620</f>
        <v>70.265873399784027</v>
      </c>
      <c r="D2620" s="2">
        <f>MACD!E2620</f>
        <v>-0.27161796261118099</v>
      </c>
      <c r="E2620" s="2">
        <f>MACD!F2620</f>
        <v>9.3562031452209288E-2</v>
      </c>
      <c r="F2620" s="2">
        <f>'Moving Avg'!D2620</f>
        <v>29.056000000000001</v>
      </c>
      <c r="G2620" s="2">
        <f>'Moving Avg'!F2620</f>
        <v>27.917499999999997</v>
      </c>
      <c r="H2620" s="2">
        <f>'Moving Avg'!G2620</f>
        <v>23.367840000000001</v>
      </c>
      <c r="I2620" s="2">
        <f>'Moving Avg'!H2620</f>
        <v>18.40351999999999</v>
      </c>
      <c r="J2620" s="5" t="str">
        <f>OBV!F2620</f>
        <v>BEARISH</v>
      </c>
      <c r="K2620" s="5" t="str">
        <f>OBV!G2620</f>
        <v>STRONG</v>
      </c>
      <c r="L2620" s="5" t="str">
        <f>OBV!H2620</f>
        <v>CONFIRMED BEARISH</v>
      </c>
      <c r="M2620" s="7">
        <f t="shared" si="400"/>
        <v>0</v>
      </c>
      <c r="N2620" s="7">
        <f t="shared" si="401"/>
        <v>100</v>
      </c>
      <c r="O2620" s="7">
        <f t="shared" si="402"/>
        <v>100</v>
      </c>
      <c r="P2620" s="7">
        <f t="shared" si="403"/>
        <v>33</v>
      </c>
      <c r="Q2620" s="8">
        <f t="shared" si="404"/>
        <v>54.95</v>
      </c>
      <c r="R2620" s="8">
        <f t="shared" si="405"/>
        <v>63.25</v>
      </c>
      <c r="S2620" s="8">
        <f t="shared" si="406"/>
        <v>54.85</v>
      </c>
      <c r="T2620" s="8">
        <f t="shared" si="407"/>
        <v>58.25</v>
      </c>
      <c r="U2620" s="7">
        <f t="shared" si="408"/>
        <v>57.683333333333337</v>
      </c>
      <c r="V2620" s="7">
        <f t="shared" si="409"/>
        <v>57.825000000000003</v>
      </c>
    </row>
    <row r="2621" spans="1:22" ht="13.5" x14ac:dyDescent="0.25">
      <c r="A2621" s="3">
        <f>RSI!A2621</f>
        <v>45824</v>
      </c>
      <c r="B2621" s="2">
        <f>RSI!B2621</f>
        <v>28.5</v>
      </c>
      <c r="C2621" s="2">
        <f>RSI!I2621</f>
        <v>64.576940964907124</v>
      </c>
      <c r="D2621" s="2">
        <f>MACD!E2621</f>
        <v>-0.36704883904402408</v>
      </c>
      <c r="E2621" s="2">
        <f>MACD!F2621</f>
        <v>1.4398573529626202E-3</v>
      </c>
      <c r="F2621" s="2">
        <f>'Moving Avg'!D2621</f>
        <v>28.925999999999998</v>
      </c>
      <c r="G2621" s="2">
        <f>'Moving Avg'!F2621</f>
        <v>27.894500000000001</v>
      </c>
      <c r="H2621" s="2">
        <f>'Moving Avg'!G2621</f>
        <v>23.581740000000003</v>
      </c>
      <c r="I2621" s="2">
        <f>'Moving Avg'!H2621</f>
        <v>18.474659999999986</v>
      </c>
      <c r="J2621" s="5" t="str">
        <f>OBV!F2621</f>
        <v>BEARISH</v>
      </c>
      <c r="K2621" s="5" t="str">
        <f>OBV!G2621</f>
        <v>STRONG</v>
      </c>
      <c r="L2621" s="5" t="str">
        <f>OBV!H2621</f>
        <v>CONFIRMED BEARISH</v>
      </c>
      <c r="M2621" s="7">
        <f t="shared" si="400"/>
        <v>25</v>
      </c>
      <c r="N2621" s="7">
        <f t="shared" si="401"/>
        <v>100</v>
      </c>
      <c r="O2621" s="7">
        <f t="shared" si="402"/>
        <v>100</v>
      </c>
      <c r="P2621" s="7">
        <f t="shared" si="403"/>
        <v>33</v>
      </c>
      <c r="Q2621" s="8">
        <f t="shared" si="404"/>
        <v>63.7</v>
      </c>
      <c r="R2621" s="8">
        <f t="shared" si="405"/>
        <v>68.25</v>
      </c>
      <c r="S2621" s="8">
        <f t="shared" si="406"/>
        <v>58.6</v>
      </c>
      <c r="T2621" s="8">
        <f t="shared" si="407"/>
        <v>64.5</v>
      </c>
      <c r="U2621" s="7">
        <f t="shared" si="408"/>
        <v>63.516666666666659</v>
      </c>
      <c r="V2621" s="7">
        <f t="shared" si="409"/>
        <v>63.762499999999996</v>
      </c>
    </row>
    <row r="2622" spans="1:22" ht="13.5" x14ac:dyDescent="0.25">
      <c r="A2622" s="3">
        <f>RSI!A2622</f>
        <v>45825</v>
      </c>
      <c r="B2622" s="2">
        <f>RSI!B2622</f>
        <v>28.2</v>
      </c>
      <c r="C2622" s="2">
        <f>RSI!I2622</f>
        <v>61.304380402095042</v>
      </c>
      <c r="D2622" s="2">
        <f>MACD!E2622</f>
        <v>-0.47381606315472879</v>
      </c>
      <c r="E2622" s="2">
        <f>MACD!F2622</f>
        <v>-9.3611326748575668E-2</v>
      </c>
      <c r="F2622" s="2">
        <f>'Moving Avg'!D2622</f>
        <v>28.735999999999997</v>
      </c>
      <c r="G2622" s="2">
        <f>'Moving Avg'!F2622</f>
        <v>27.904500000000006</v>
      </c>
      <c r="H2622" s="2">
        <f>'Moving Avg'!G2622</f>
        <v>23.790579999999999</v>
      </c>
      <c r="I2622" s="2">
        <f>'Moving Avg'!H2622</f>
        <v>18.544299999999986</v>
      </c>
      <c r="J2622" s="5" t="str">
        <f>OBV!F2622</f>
        <v>BEARISH</v>
      </c>
      <c r="K2622" s="5" t="str">
        <f>OBV!G2622</f>
        <v>STRONG</v>
      </c>
      <c r="L2622" s="5" t="str">
        <f>OBV!H2622</f>
        <v>CONFIRMED BEARISH</v>
      </c>
      <c r="M2622" s="7">
        <f t="shared" si="400"/>
        <v>25</v>
      </c>
      <c r="N2622" s="7">
        <f t="shared" si="401"/>
        <v>100</v>
      </c>
      <c r="O2622" s="7">
        <f t="shared" si="402"/>
        <v>100</v>
      </c>
      <c r="P2622" s="7">
        <f t="shared" si="403"/>
        <v>33</v>
      </c>
      <c r="Q2622" s="8">
        <f t="shared" si="404"/>
        <v>63.7</v>
      </c>
      <c r="R2622" s="8">
        <f t="shared" si="405"/>
        <v>68.25</v>
      </c>
      <c r="S2622" s="8">
        <f t="shared" si="406"/>
        <v>58.6</v>
      </c>
      <c r="T2622" s="8">
        <f t="shared" si="407"/>
        <v>64.5</v>
      </c>
      <c r="U2622" s="7">
        <f t="shared" si="408"/>
        <v>63.516666666666659</v>
      </c>
      <c r="V2622" s="7">
        <f t="shared" si="409"/>
        <v>63.762499999999996</v>
      </c>
    </row>
    <row r="2623" spans="1:22" ht="13.5" x14ac:dyDescent="0.25">
      <c r="A2623" s="3">
        <f>RSI!A2623</f>
        <v>45826</v>
      </c>
      <c r="B2623" s="2">
        <f>RSI!B2623</f>
        <v>28.6</v>
      </c>
      <c r="C2623" s="2">
        <f>RSI!I2623</f>
        <v>63.929143427432415</v>
      </c>
      <c r="D2623" s="2">
        <f>MACD!E2623</f>
        <v>-0.48568421807730289</v>
      </c>
      <c r="E2623" s="2">
        <f>MACD!F2623</f>
        <v>-0.17202590501432113</v>
      </c>
      <c r="F2623" s="2">
        <f>'Moving Avg'!D2623</f>
        <v>28.655999999999999</v>
      </c>
      <c r="G2623" s="2">
        <f>'Moving Avg'!F2623</f>
        <v>27.9255</v>
      </c>
      <c r="H2623" s="2">
        <f>'Moving Avg'!G2623</f>
        <v>24.010999999999999</v>
      </c>
      <c r="I2623" s="2">
        <f>'Moving Avg'!H2623</f>
        <v>18.615889999999986</v>
      </c>
      <c r="J2623" s="5" t="str">
        <f>OBV!F2623</f>
        <v>BEARISH</v>
      </c>
      <c r="K2623" s="5" t="str">
        <f>OBV!G2623</f>
        <v>STRONG</v>
      </c>
      <c r="L2623" s="5" t="str">
        <f>OBV!H2623</f>
        <v>CONFIRMED BEARISH</v>
      </c>
      <c r="M2623" s="7">
        <f t="shared" si="400"/>
        <v>25</v>
      </c>
      <c r="N2623" s="7">
        <f t="shared" si="401"/>
        <v>100</v>
      </c>
      <c r="O2623" s="7">
        <f t="shared" si="402"/>
        <v>100</v>
      </c>
      <c r="P2623" s="7">
        <f t="shared" si="403"/>
        <v>33</v>
      </c>
      <c r="Q2623" s="8">
        <f t="shared" si="404"/>
        <v>63.7</v>
      </c>
      <c r="R2623" s="8">
        <f t="shared" si="405"/>
        <v>68.25</v>
      </c>
      <c r="S2623" s="8">
        <f t="shared" si="406"/>
        <v>58.6</v>
      </c>
      <c r="T2623" s="8">
        <f t="shared" si="407"/>
        <v>64.5</v>
      </c>
      <c r="U2623" s="7">
        <f t="shared" si="408"/>
        <v>63.516666666666659</v>
      </c>
      <c r="V2623" s="7">
        <f t="shared" si="409"/>
        <v>63.762499999999996</v>
      </c>
    </row>
    <row r="2624" spans="1:22" ht="13.5" x14ac:dyDescent="0.25">
      <c r="A2624" s="3">
        <f>RSI!A2624</f>
        <v>45827</v>
      </c>
      <c r="B2624" s="2">
        <f>RSI!B2624</f>
        <v>28.6</v>
      </c>
      <c r="C2624" s="2">
        <f>RSI!I2624</f>
        <v>63.929143427432415</v>
      </c>
      <c r="D2624" s="2">
        <f>MACD!E2624</f>
        <v>-0.31714007486191775</v>
      </c>
      <c r="E2624" s="2">
        <f>MACD!F2624</f>
        <v>-0.20104873898384046</v>
      </c>
      <c r="F2624" s="2">
        <f>'Moving Avg'!D2624</f>
        <v>28.577999999999996</v>
      </c>
      <c r="G2624" s="2">
        <f>'Moving Avg'!F2624</f>
        <v>27.947500000000002</v>
      </c>
      <c r="H2624" s="2">
        <f>'Moving Avg'!G2624</f>
        <v>24.228019999999997</v>
      </c>
      <c r="I2624" s="2">
        <f>'Moving Avg'!H2624</f>
        <v>18.687244999999983</v>
      </c>
      <c r="J2624" s="5" t="str">
        <f>OBV!F2624</f>
        <v>BEARISH</v>
      </c>
      <c r="K2624" s="5" t="str">
        <f>OBV!G2624</f>
        <v>STRONG</v>
      </c>
      <c r="L2624" s="5" t="str">
        <f>OBV!H2624</f>
        <v>CONFIRMED BEARISH</v>
      </c>
      <c r="M2624" s="7">
        <f t="shared" si="400"/>
        <v>25</v>
      </c>
      <c r="N2624" s="7">
        <f t="shared" si="401"/>
        <v>100</v>
      </c>
      <c r="O2624" s="7">
        <f t="shared" si="402"/>
        <v>75</v>
      </c>
      <c r="P2624" s="7">
        <f t="shared" si="403"/>
        <v>33</v>
      </c>
      <c r="Q2624" s="8">
        <f t="shared" si="404"/>
        <v>59.95</v>
      </c>
      <c r="R2624" s="8">
        <f t="shared" si="405"/>
        <v>59.5</v>
      </c>
      <c r="S2624" s="8">
        <f t="shared" si="406"/>
        <v>52.35</v>
      </c>
      <c r="T2624" s="8">
        <f t="shared" si="407"/>
        <v>58.25</v>
      </c>
      <c r="U2624" s="7">
        <f t="shared" si="408"/>
        <v>57.266666666666673</v>
      </c>
      <c r="V2624" s="7">
        <f t="shared" si="409"/>
        <v>57.512500000000003</v>
      </c>
    </row>
    <row r="2625" spans="1:22" ht="13.5" x14ac:dyDescent="0.25">
      <c r="A2625" s="3">
        <f>RSI!A2625</f>
        <v>45828</v>
      </c>
      <c r="B2625" s="2">
        <f>RSI!B2625</f>
        <v>28.49</v>
      </c>
      <c r="C2625" s="2">
        <f>RSI!I2625</f>
        <v>62.575407235774378</v>
      </c>
      <c r="D2625" s="2">
        <f>MACD!E2625</f>
        <v>-7.1167139397516621E-3</v>
      </c>
      <c r="E2625" s="2">
        <f>MACD!F2625</f>
        <v>-0.16226233397502271</v>
      </c>
      <c r="F2625" s="2">
        <f>'Moving Avg'!D2625</f>
        <v>28.478000000000002</v>
      </c>
      <c r="G2625" s="2">
        <f>'Moving Avg'!F2625</f>
        <v>27.964999999999996</v>
      </c>
      <c r="H2625" s="2">
        <f>'Moving Avg'!G2625</f>
        <v>24.442839999999997</v>
      </c>
      <c r="I2625" s="2">
        <f>'Moving Avg'!H2625</f>
        <v>18.757389999999983</v>
      </c>
      <c r="J2625" s="5" t="str">
        <f>OBV!F2625</f>
        <v>BEARISH</v>
      </c>
      <c r="K2625" s="5" t="str">
        <f>OBV!G2625</f>
        <v>STRONG</v>
      </c>
      <c r="L2625" s="5" t="str">
        <f>OBV!H2625</f>
        <v>CONFIRMED BEARISH</v>
      </c>
      <c r="M2625" s="7">
        <f t="shared" si="400"/>
        <v>25</v>
      </c>
      <c r="N2625" s="7">
        <f t="shared" si="401"/>
        <v>0</v>
      </c>
      <c r="O2625" s="7">
        <f t="shared" si="402"/>
        <v>75</v>
      </c>
      <c r="P2625" s="7">
        <f t="shared" si="403"/>
        <v>33</v>
      </c>
      <c r="Q2625" s="8">
        <f t="shared" si="404"/>
        <v>24.95</v>
      </c>
      <c r="R2625" s="8">
        <f t="shared" si="405"/>
        <v>39.5</v>
      </c>
      <c r="S2625" s="8">
        <f t="shared" si="406"/>
        <v>37.35</v>
      </c>
      <c r="T2625" s="8">
        <f t="shared" si="407"/>
        <v>33.25</v>
      </c>
      <c r="U2625" s="7">
        <f t="shared" si="408"/>
        <v>33.933333333333337</v>
      </c>
      <c r="V2625" s="7">
        <f t="shared" si="409"/>
        <v>33.762500000000003</v>
      </c>
    </row>
    <row r="2626" spans="1:22" ht="13.5" x14ac:dyDescent="0.25">
      <c r="A2626" s="3">
        <f>RSI!A2626</f>
        <v>45831</v>
      </c>
      <c r="B2626" s="2">
        <f>RSI!B2626</f>
        <v>28.5</v>
      </c>
      <c r="C2626" s="2">
        <f>RSI!I2626</f>
        <v>62.652832878210965</v>
      </c>
      <c r="D2626" s="2">
        <f>MACD!E2626</f>
        <v>0.18423625218376216</v>
      </c>
      <c r="E2626" s="2">
        <f>MACD!F2626</f>
        <v>-9.2962616743265725E-2</v>
      </c>
      <c r="F2626" s="2">
        <f>'Moving Avg'!D2626</f>
        <v>28.477999999999998</v>
      </c>
      <c r="G2626" s="2">
        <f>'Moving Avg'!F2626</f>
        <v>28.002499999999998</v>
      </c>
      <c r="H2626" s="2">
        <f>'Moving Avg'!G2626</f>
        <v>24.657859999999996</v>
      </c>
      <c r="I2626" s="2">
        <f>'Moving Avg'!H2626</f>
        <v>18.827349999999981</v>
      </c>
      <c r="J2626" s="5" t="str">
        <f>OBV!F2626</f>
        <v>BULLISH</v>
      </c>
      <c r="K2626" s="5" t="str">
        <f>OBV!G2626</f>
        <v>NEUTRAL</v>
      </c>
      <c r="L2626" s="5" t="str">
        <f>OBV!H2626</f>
        <v>NEUTRAL</v>
      </c>
      <c r="M2626" s="7">
        <f t="shared" ref="M2626:M2672" si="410">IF(C2626&lt;30,50, IF(C2626&gt;70, 0, 25))</f>
        <v>25</v>
      </c>
      <c r="N2626" s="7">
        <f t="shared" ref="N2626:N2672" si="411">IF(E2626-D2626&gt;0.02, 100, IF(E2626-D2626&lt;0,0,45))</f>
        <v>0</v>
      </c>
      <c r="O2626" s="7">
        <f t="shared" ref="O2626:O2672" si="412">IF(F2626-I2626&gt;10,100,IF(F2626-I2626&gt;5,75, IF(F2626-I2626&gt;0,50,0)))</f>
        <v>75</v>
      </c>
      <c r="P2626" s="7">
        <f t="shared" ref="P2626:P2672" si="413">IF(L2626="confirmed bullish", 34, IF(L2626="bullish divergence",17, 0))+IF(J2626="bullish",33,IF(J2626="bearish",0,16.5))+IF(K2626="strong",33,IF(K2626="weak",0,16.5))</f>
        <v>49.5</v>
      </c>
      <c r="Q2626" s="8">
        <f t="shared" si="404"/>
        <v>27.425000000000001</v>
      </c>
      <c r="R2626" s="8">
        <f t="shared" si="405"/>
        <v>43.625</v>
      </c>
      <c r="S2626" s="8">
        <f t="shared" si="406"/>
        <v>44.775000000000006</v>
      </c>
      <c r="T2626" s="8">
        <f t="shared" si="407"/>
        <v>37.375</v>
      </c>
      <c r="U2626" s="7">
        <f t="shared" si="408"/>
        <v>38.608333333333334</v>
      </c>
      <c r="V2626" s="7">
        <f t="shared" si="409"/>
        <v>38.299999999999997</v>
      </c>
    </row>
    <row r="2627" spans="1:22" ht="13.5" x14ac:dyDescent="0.25">
      <c r="A2627" s="3">
        <f>RSI!A2627</f>
        <v>45832</v>
      </c>
      <c r="B2627" s="2">
        <f>RSI!B2627</f>
        <v>28.48</v>
      </c>
      <c r="C2627" s="2">
        <f>RSI!I2627</f>
        <v>62.374892130869206</v>
      </c>
      <c r="D2627" s="2">
        <f>MACD!E2627</f>
        <v>0.34094599769723999</v>
      </c>
      <c r="E2627" s="2">
        <f>MACD!F2627</f>
        <v>-6.1808938551645709E-3</v>
      </c>
      <c r="F2627" s="2">
        <f>'Moving Avg'!D2627</f>
        <v>28.533999999999999</v>
      </c>
      <c r="G2627" s="2">
        <f>'Moving Avg'!F2627</f>
        <v>28.078500000000002</v>
      </c>
      <c r="H2627" s="2">
        <f>'Moving Avg'!G2627</f>
        <v>24.874179999999996</v>
      </c>
      <c r="I2627" s="2">
        <f>'Moving Avg'!H2627</f>
        <v>18.896219999999982</v>
      </c>
      <c r="J2627" s="5" t="str">
        <f>OBV!F2627</f>
        <v>BEARISH</v>
      </c>
      <c r="K2627" s="5" t="str">
        <f>OBV!G2627</f>
        <v>NEUTRAL</v>
      </c>
      <c r="L2627" s="5" t="str">
        <f>OBV!H2627</f>
        <v>BEARISH DIVERGENCE</v>
      </c>
      <c r="M2627" s="7">
        <f t="shared" si="410"/>
        <v>25</v>
      </c>
      <c r="N2627" s="7">
        <f t="shared" si="411"/>
        <v>0</v>
      </c>
      <c r="O2627" s="7">
        <f t="shared" si="412"/>
        <v>75</v>
      </c>
      <c r="P2627" s="7">
        <f t="shared" si="413"/>
        <v>16.5</v>
      </c>
      <c r="Q2627" s="8">
        <f t="shared" ref="Q2627:Q2672" si="414">0.35*M2627+N2627*0.35+O2627*0.15+P2627*0.15</f>
        <v>22.475000000000001</v>
      </c>
      <c r="R2627" s="8">
        <f t="shared" ref="R2627:R2672" si="415">M2627*0.2+N2627*0.2+O2627*0.35+P2627*0.25</f>
        <v>35.375</v>
      </c>
      <c r="S2627" s="8">
        <f t="shared" ref="S2627:S2672" si="416">M2627*0.15+N2627*0.15+O2627*0.25+P2627*0.45</f>
        <v>29.925000000000001</v>
      </c>
      <c r="T2627" s="8">
        <f t="shared" ref="T2627:T2672" si="417">0.25*SUM(M2627:P2627)</f>
        <v>29.125</v>
      </c>
      <c r="U2627" s="7">
        <f t="shared" ref="U2627:U2672" si="418">SUM(Q2627:S2627)/3</f>
        <v>29.258333333333336</v>
      </c>
      <c r="V2627" s="7">
        <f t="shared" ref="V2627:V2672" si="419">SUM(Q2627:T2627)/4</f>
        <v>29.225000000000001</v>
      </c>
    </row>
    <row r="2628" spans="1:22" ht="13.5" x14ac:dyDescent="0.25">
      <c r="A2628" s="3">
        <f>RSI!A2628</f>
        <v>45833</v>
      </c>
      <c r="B2628" s="2">
        <f>RSI!B2628</f>
        <v>28.6</v>
      </c>
      <c r="C2628" s="2">
        <f>RSI!I2628</f>
        <v>63.423350903684216</v>
      </c>
      <c r="D2628" s="2">
        <f>MACD!E2628</f>
        <v>0.4355083795360386</v>
      </c>
      <c r="E2628" s="2">
        <f>MACD!F2628</f>
        <v>8.2156960823076067E-2</v>
      </c>
      <c r="F2628" s="2">
        <f>'Moving Avg'!D2628</f>
        <v>28.534000000000002</v>
      </c>
      <c r="G2628" s="2">
        <f>'Moving Avg'!F2628</f>
        <v>28.188500000000005</v>
      </c>
      <c r="H2628" s="2">
        <f>'Moving Avg'!G2628</f>
        <v>25.091959999999993</v>
      </c>
      <c r="I2628" s="2">
        <f>'Moving Avg'!H2628</f>
        <v>18.963899999999981</v>
      </c>
      <c r="J2628" s="5" t="str">
        <f>OBV!F2628</f>
        <v>BULLISH</v>
      </c>
      <c r="K2628" s="5" t="str">
        <f>OBV!G2628</f>
        <v>NEUTRAL</v>
      </c>
      <c r="L2628" s="5" t="str">
        <f>OBV!H2628</f>
        <v>NEUTRAL</v>
      </c>
      <c r="M2628" s="7">
        <f t="shared" si="410"/>
        <v>25</v>
      </c>
      <c r="N2628" s="7">
        <f t="shared" si="411"/>
        <v>0</v>
      </c>
      <c r="O2628" s="7">
        <f t="shared" si="412"/>
        <v>75</v>
      </c>
      <c r="P2628" s="7">
        <f t="shared" si="413"/>
        <v>49.5</v>
      </c>
      <c r="Q2628" s="8">
        <f t="shared" si="414"/>
        <v>27.425000000000001</v>
      </c>
      <c r="R2628" s="8">
        <f t="shared" si="415"/>
        <v>43.625</v>
      </c>
      <c r="S2628" s="8">
        <f t="shared" si="416"/>
        <v>44.775000000000006</v>
      </c>
      <c r="T2628" s="8">
        <f t="shared" si="417"/>
        <v>37.375</v>
      </c>
      <c r="U2628" s="7">
        <f t="shared" si="418"/>
        <v>38.608333333333334</v>
      </c>
      <c r="V2628" s="7">
        <f t="shared" si="419"/>
        <v>38.299999999999997</v>
      </c>
    </row>
    <row r="2629" spans="1:22" ht="13.5" x14ac:dyDescent="0.25">
      <c r="A2629" s="3">
        <f>RSI!A2629</f>
        <v>45835</v>
      </c>
      <c r="B2629" s="2">
        <f>RSI!B2629</f>
        <v>28.69</v>
      </c>
      <c r="C2629" s="2">
        <f>RSI!I2629</f>
        <v>64.22846445085068</v>
      </c>
      <c r="D2629" s="2">
        <f>MACD!E2629</f>
        <v>0.5009859336315543</v>
      </c>
      <c r="E2629" s="2">
        <f>MACD!F2629</f>
        <v>0.16592275538477172</v>
      </c>
      <c r="F2629" s="2">
        <f>'Moving Avg'!D2629</f>
        <v>28.552</v>
      </c>
      <c r="G2629" s="2">
        <f>'Moving Avg'!F2629</f>
        <v>28.323500000000006</v>
      </c>
      <c r="H2629" s="2">
        <f>'Moving Avg'!G2629</f>
        <v>25.315319999999993</v>
      </c>
      <c r="I2629" s="2">
        <f>'Moving Avg'!H2629</f>
        <v>19.031984999999985</v>
      </c>
      <c r="J2629" s="5" t="str">
        <f>OBV!F2629</f>
        <v>BULLISH</v>
      </c>
      <c r="K2629" s="5" t="str">
        <f>OBV!G2629</f>
        <v>WEAK</v>
      </c>
      <c r="L2629" s="5" t="str">
        <f>OBV!H2629</f>
        <v>CONFIRMED BULLISH</v>
      </c>
      <c r="M2629" s="7">
        <f t="shared" si="410"/>
        <v>25</v>
      </c>
      <c r="N2629" s="7">
        <f t="shared" si="411"/>
        <v>0</v>
      </c>
      <c r="O2629" s="7">
        <f t="shared" si="412"/>
        <v>75</v>
      </c>
      <c r="P2629" s="7">
        <f t="shared" si="413"/>
        <v>67</v>
      </c>
      <c r="Q2629" s="8">
        <f t="shared" si="414"/>
        <v>30.049999999999997</v>
      </c>
      <c r="R2629" s="8">
        <f t="shared" si="415"/>
        <v>48</v>
      </c>
      <c r="S2629" s="8">
        <f t="shared" si="416"/>
        <v>52.650000000000006</v>
      </c>
      <c r="T2629" s="8">
        <f t="shared" si="417"/>
        <v>41.75</v>
      </c>
      <c r="U2629" s="7">
        <f t="shared" si="418"/>
        <v>43.566666666666663</v>
      </c>
      <c r="V2629" s="7">
        <f t="shared" si="419"/>
        <v>43.112499999999997</v>
      </c>
    </row>
    <row r="2630" spans="1:22" ht="13.5" x14ac:dyDescent="0.25">
      <c r="A2630" s="3">
        <f>RSI!A2630</f>
        <v>45838</v>
      </c>
      <c r="B2630" s="2">
        <f>RSI!B2630</f>
        <v>28.6</v>
      </c>
      <c r="C2630" s="2">
        <f>RSI!I2630</f>
        <v>62.741191552283588</v>
      </c>
      <c r="D2630" s="2">
        <f>MACD!E2630</f>
        <v>0.55666224030317579</v>
      </c>
      <c r="E2630" s="2">
        <f>MACD!F2630</f>
        <v>0.24407065236845255</v>
      </c>
      <c r="F2630" s="2">
        <f>'Moving Avg'!D2630</f>
        <v>28.574000000000002</v>
      </c>
      <c r="G2630" s="2">
        <f>'Moving Avg'!F2630</f>
        <v>28.453500000000009</v>
      </c>
      <c r="H2630" s="2">
        <f>'Moving Avg'!G2630</f>
        <v>25.531219999999994</v>
      </c>
      <c r="I2630" s="2">
        <f>'Moving Avg'!H2630</f>
        <v>19.099574999999984</v>
      </c>
      <c r="J2630" s="5" t="str">
        <f>OBV!F2630</f>
        <v>BULLISH</v>
      </c>
      <c r="K2630" s="5" t="str">
        <f>OBV!G2630</f>
        <v>WEAK</v>
      </c>
      <c r="L2630" s="5" t="str">
        <f>OBV!H2630</f>
        <v>CONFIRMED BULLISH</v>
      </c>
      <c r="M2630" s="7">
        <f t="shared" si="410"/>
        <v>25</v>
      </c>
      <c r="N2630" s="7">
        <f t="shared" si="411"/>
        <v>0</v>
      </c>
      <c r="O2630" s="7">
        <f t="shared" si="412"/>
        <v>75</v>
      </c>
      <c r="P2630" s="7">
        <f t="shared" si="413"/>
        <v>67</v>
      </c>
      <c r="Q2630" s="8">
        <f t="shared" si="414"/>
        <v>30.049999999999997</v>
      </c>
      <c r="R2630" s="8">
        <f t="shared" si="415"/>
        <v>48</v>
      </c>
      <c r="S2630" s="8">
        <f t="shared" si="416"/>
        <v>52.650000000000006</v>
      </c>
      <c r="T2630" s="8">
        <f t="shared" si="417"/>
        <v>41.75</v>
      </c>
      <c r="U2630" s="7">
        <f t="shared" si="418"/>
        <v>43.566666666666663</v>
      </c>
      <c r="V2630" s="7">
        <f t="shared" si="419"/>
        <v>43.112499999999997</v>
      </c>
    </row>
    <row r="2631" spans="1:22" ht="13.5" x14ac:dyDescent="0.25">
      <c r="A2631" s="3">
        <f>RSI!A2631</f>
        <v>45839</v>
      </c>
      <c r="B2631" s="2">
        <f>RSI!B2631</f>
        <v>28.59</v>
      </c>
      <c r="C2631" s="2">
        <f>RSI!I2631</f>
        <v>62.567828565006096</v>
      </c>
      <c r="D2631" s="2">
        <f>MACD!E2631</f>
        <v>0.52374011886011118</v>
      </c>
      <c r="E2631" s="2">
        <f>MACD!F2631</f>
        <v>0.30000454566678431</v>
      </c>
      <c r="F2631" s="2">
        <f>'Moving Avg'!D2631</f>
        <v>28.592000000000002</v>
      </c>
      <c r="G2631" s="2">
        <f>'Moving Avg'!F2631</f>
        <v>28.545500000000011</v>
      </c>
      <c r="H2631" s="2">
        <f>'Moving Avg'!G2631</f>
        <v>25.745039999999989</v>
      </c>
      <c r="I2631" s="2">
        <f>'Moving Avg'!H2631</f>
        <v>19.164804999999983</v>
      </c>
      <c r="J2631" s="5" t="str">
        <f>OBV!F2631</f>
        <v>BEARISH</v>
      </c>
      <c r="K2631" s="5" t="str">
        <f>OBV!G2631</f>
        <v>STRONG</v>
      </c>
      <c r="L2631" s="5" t="str">
        <f>OBV!H2631</f>
        <v>BEARISH DIVERGENCE</v>
      </c>
      <c r="M2631" s="7">
        <f t="shared" si="410"/>
        <v>25</v>
      </c>
      <c r="N2631" s="7">
        <f t="shared" si="411"/>
        <v>0</v>
      </c>
      <c r="O2631" s="7">
        <f t="shared" si="412"/>
        <v>75</v>
      </c>
      <c r="P2631" s="7">
        <f t="shared" si="413"/>
        <v>33</v>
      </c>
      <c r="Q2631" s="8">
        <f t="shared" si="414"/>
        <v>24.95</v>
      </c>
      <c r="R2631" s="8">
        <f t="shared" si="415"/>
        <v>39.5</v>
      </c>
      <c r="S2631" s="8">
        <f t="shared" si="416"/>
        <v>37.35</v>
      </c>
      <c r="T2631" s="8">
        <f t="shared" si="417"/>
        <v>33.25</v>
      </c>
      <c r="U2631" s="7">
        <f t="shared" si="418"/>
        <v>33.933333333333337</v>
      </c>
      <c r="V2631" s="7">
        <f t="shared" si="419"/>
        <v>33.762500000000003</v>
      </c>
    </row>
    <row r="2632" spans="1:22" ht="13.5" x14ac:dyDescent="0.25">
      <c r="A2632" s="3">
        <f>RSI!A2632</f>
        <v>45840</v>
      </c>
      <c r="B2632" s="2">
        <f>RSI!B2632</f>
        <v>29.49</v>
      </c>
      <c r="C2632" s="2">
        <f>RSI!I2632</f>
        <v>70.474993735341414</v>
      </c>
      <c r="D2632" s="2">
        <f>MACD!E2632</f>
        <v>0.37813173175959136</v>
      </c>
      <c r="E2632" s="2">
        <f>MACD!F2632</f>
        <v>0.31562998288534572</v>
      </c>
      <c r="F2632" s="2">
        <f>'Moving Avg'!D2632</f>
        <v>28.794000000000004</v>
      </c>
      <c r="G2632" s="2">
        <f>'Moving Avg'!F2632</f>
        <v>28.695000000000011</v>
      </c>
      <c r="H2632" s="2">
        <f>'Moving Avg'!G2632</f>
        <v>25.976859999999999</v>
      </c>
      <c r="I2632" s="2">
        <f>'Moving Avg'!H2632</f>
        <v>19.233829999999983</v>
      </c>
      <c r="J2632" s="5" t="str">
        <f>OBV!F2632</f>
        <v>BULLISH</v>
      </c>
      <c r="K2632" s="5" t="str">
        <f>OBV!G2632</f>
        <v>WEAK</v>
      </c>
      <c r="L2632" s="5" t="str">
        <f>OBV!H2632</f>
        <v>CONFIRMED BULLISH</v>
      </c>
      <c r="M2632" s="7">
        <f t="shared" si="410"/>
        <v>0</v>
      </c>
      <c r="N2632" s="7">
        <f t="shared" si="411"/>
        <v>0</v>
      </c>
      <c r="O2632" s="7">
        <f t="shared" si="412"/>
        <v>75</v>
      </c>
      <c r="P2632" s="7">
        <f t="shared" si="413"/>
        <v>67</v>
      </c>
      <c r="Q2632" s="8">
        <f t="shared" si="414"/>
        <v>21.299999999999997</v>
      </c>
      <c r="R2632" s="8">
        <f t="shared" si="415"/>
        <v>43</v>
      </c>
      <c r="S2632" s="8">
        <f t="shared" si="416"/>
        <v>48.900000000000006</v>
      </c>
      <c r="T2632" s="8">
        <f t="shared" si="417"/>
        <v>35.5</v>
      </c>
      <c r="U2632" s="7">
        <f t="shared" si="418"/>
        <v>37.733333333333334</v>
      </c>
      <c r="V2632" s="7">
        <f t="shared" si="419"/>
        <v>37.174999999999997</v>
      </c>
    </row>
    <row r="2633" spans="1:22" ht="13.5" x14ac:dyDescent="0.25">
      <c r="A2633" s="3">
        <f>RSI!A2633</f>
        <v>45841</v>
      </c>
      <c r="B2633" s="2">
        <f>RSI!B2633</f>
        <v>28.91</v>
      </c>
      <c r="C2633" s="2">
        <f>RSI!I2633</f>
        <v>61.464106954765491</v>
      </c>
      <c r="D2633" s="2">
        <f>MACD!E2633</f>
        <v>0.34954246287160728</v>
      </c>
      <c r="E2633" s="2">
        <f>MACD!F2633</f>
        <v>0.32241247888259805</v>
      </c>
      <c r="F2633" s="2">
        <f>'Moving Avg'!D2633</f>
        <v>28.856000000000002</v>
      </c>
      <c r="G2633" s="2">
        <f>'Moving Avg'!F2633</f>
        <v>28.778000000000009</v>
      </c>
      <c r="H2633" s="2">
        <f>'Moving Avg'!G2633</f>
        <v>26.1952</v>
      </c>
      <c r="I2633" s="2">
        <f>'Moving Avg'!H2633</f>
        <v>19.302024999999979</v>
      </c>
      <c r="J2633" s="5" t="str">
        <f>OBV!F2633</f>
        <v>BEARISH</v>
      </c>
      <c r="K2633" s="5" t="str">
        <f>OBV!G2633</f>
        <v>STRONG</v>
      </c>
      <c r="L2633" s="5" t="str">
        <f>OBV!H2633</f>
        <v>BEARISH DIVERGENCE</v>
      </c>
      <c r="M2633" s="7">
        <f t="shared" si="410"/>
        <v>25</v>
      </c>
      <c r="N2633" s="7">
        <f t="shared" si="411"/>
        <v>0</v>
      </c>
      <c r="O2633" s="7">
        <f t="shared" si="412"/>
        <v>75</v>
      </c>
      <c r="P2633" s="7">
        <f t="shared" si="413"/>
        <v>33</v>
      </c>
      <c r="Q2633" s="8">
        <f t="shared" si="414"/>
        <v>24.95</v>
      </c>
      <c r="R2633" s="8">
        <f t="shared" si="415"/>
        <v>39.5</v>
      </c>
      <c r="S2633" s="8">
        <f t="shared" si="416"/>
        <v>37.35</v>
      </c>
      <c r="T2633" s="8">
        <f t="shared" si="417"/>
        <v>33.25</v>
      </c>
      <c r="U2633" s="7">
        <f t="shared" si="418"/>
        <v>33.933333333333337</v>
      </c>
      <c r="V2633" s="7">
        <f t="shared" si="419"/>
        <v>33.762500000000003</v>
      </c>
    </row>
    <row r="2634" spans="1:22" ht="13.5" x14ac:dyDescent="0.25">
      <c r="A2634" s="3">
        <f>RSI!A2634</f>
        <v>45842</v>
      </c>
      <c r="B2634" s="2">
        <f>RSI!B2634</f>
        <v>28.8</v>
      </c>
      <c r="C2634" s="2">
        <f>RSI!I2634</f>
        <v>59.899851747197985</v>
      </c>
      <c r="D2634" s="2">
        <f>MACD!E2634</f>
        <v>0.32777545775570616</v>
      </c>
      <c r="E2634" s="2">
        <f>MACD!F2634</f>
        <v>0.32348507465721971</v>
      </c>
      <c r="F2634" s="2">
        <f>'Moving Avg'!D2634</f>
        <v>28.877999999999997</v>
      </c>
      <c r="G2634" s="2">
        <f>'Moving Avg'!F2634</f>
        <v>28.794499999999999</v>
      </c>
      <c r="H2634" s="2">
        <f>'Moving Avg'!G2634</f>
        <v>26.411339999999996</v>
      </c>
      <c r="I2634" s="2">
        <f>'Moving Avg'!H2634</f>
        <v>19.369624999999981</v>
      </c>
      <c r="J2634" s="5" t="str">
        <f>OBV!F2634</f>
        <v>BEARISH</v>
      </c>
      <c r="K2634" s="5" t="str">
        <f>OBV!G2634</f>
        <v>STRONG</v>
      </c>
      <c r="L2634" s="5" t="str">
        <f>OBV!H2634</f>
        <v>BEARISH DIVERGENCE</v>
      </c>
      <c r="M2634" s="7">
        <f t="shared" si="410"/>
        <v>25</v>
      </c>
      <c r="N2634" s="7">
        <f t="shared" si="411"/>
        <v>0</v>
      </c>
      <c r="O2634" s="7">
        <f t="shared" si="412"/>
        <v>75</v>
      </c>
      <c r="P2634" s="7">
        <f t="shared" si="413"/>
        <v>33</v>
      </c>
      <c r="Q2634" s="8">
        <f t="shared" si="414"/>
        <v>24.95</v>
      </c>
      <c r="R2634" s="8">
        <f t="shared" si="415"/>
        <v>39.5</v>
      </c>
      <c r="S2634" s="8">
        <f t="shared" si="416"/>
        <v>37.35</v>
      </c>
      <c r="T2634" s="8">
        <f t="shared" si="417"/>
        <v>33.25</v>
      </c>
      <c r="U2634" s="7">
        <f t="shared" si="418"/>
        <v>33.933333333333337</v>
      </c>
      <c r="V2634" s="7">
        <f t="shared" si="419"/>
        <v>33.762500000000003</v>
      </c>
    </row>
    <row r="2635" spans="1:22" ht="13.5" x14ac:dyDescent="0.25">
      <c r="A2635" s="3">
        <f>RSI!A2635</f>
        <v>45845</v>
      </c>
      <c r="B2635" s="2">
        <f>RSI!B2635</f>
        <v>28.7</v>
      </c>
      <c r="C2635" s="2">
        <f>RSI!I2635</f>
        <v>58.443670233466996</v>
      </c>
      <c r="D2635" s="2">
        <f>MACD!E2635</f>
        <v>0.29519133172181355</v>
      </c>
      <c r="E2635" s="2">
        <f>MACD!F2635</f>
        <v>0.3178263260701385</v>
      </c>
      <c r="F2635" s="2">
        <f>'Moving Avg'!D2635</f>
        <v>28.897999999999996</v>
      </c>
      <c r="G2635" s="2">
        <f>'Moving Avg'!F2635</f>
        <v>28.751500000000004</v>
      </c>
      <c r="H2635" s="2">
        <f>'Moving Avg'!G2635</f>
        <v>26.627359999999999</v>
      </c>
      <c r="I2635" s="2">
        <f>'Moving Avg'!H2635</f>
        <v>19.436299999999981</v>
      </c>
      <c r="J2635" s="5" t="str">
        <f>OBV!F2635</f>
        <v>BEARISH</v>
      </c>
      <c r="K2635" s="5" t="str">
        <f>OBV!G2635</f>
        <v>STRONG</v>
      </c>
      <c r="L2635" s="5" t="str">
        <f>OBV!H2635</f>
        <v>BEARISH DIVERGENCE</v>
      </c>
      <c r="M2635" s="7">
        <f t="shared" si="410"/>
        <v>25</v>
      </c>
      <c r="N2635" s="7">
        <f t="shared" si="411"/>
        <v>100</v>
      </c>
      <c r="O2635" s="7">
        <f t="shared" si="412"/>
        <v>75</v>
      </c>
      <c r="P2635" s="7">
        <f t="shared" si="413"/>
        <v>33</v>
      </c>
      <c r="Q2635" s="8">
        <f t="shared" si="414"/>
        <v>59.95</v>
      </c>
      <c r="R2635" s="8">
        <f t="shared" si="415"/>
        <v>59.5</v>
      </c>
      <c r="S2635" s="8">
        <f t="shared" si="416"/>
        <v>52.35</v>
      </c>
      <c r="T2635" s="8">
        <f t="shared" si="417"/>
        <v>58.25</v>
      </c>
      <c r="U2635" s="7">
        <f t="shared" si="418"/>
        <v>57.266666666666673</v>
      </c>
      <c r="V2635" s="7">
        <f t="shared" si="419"/>
        <v>57.512500000000003</v>
      </c>
    </row>
    <row r="2636" spans="1:22" ht="13.5" x14ac:dyDescent="0.25">
      <c r="A2636" s="3">
        <f>RSI!A2636</f>
        <v>45846</v>
      </c>
      <c r="B2636" s="2">
        <f>RSI!B2636</f>
        <v>28.7</v>
      </c>
      <c r="C2636" s="2">
        <f>RSI!I2636</f>
        <v>58.443670233466996</v>
      </c>
      <c r="D2636" s="2">
        <f>MACD!E2636</f>
        <v>0.26544375341352833</v>
      </c>
      <c r="E2636" s="2">
        <f>MACD!F2636</f>
        <v>0.30734981153881652</v>
      </c>
      <c r="F2636" s="2">
        <f>'Moving Avg'!D2636</f>
        <v>28.919999999999998</v>
      </c>
      <c r="G2636" s="2">
        <f>'Moving Avg'!F2636</f>
        <v>28.729000000000006</v>
      </c>
      <c r="H2636" s="2">
        <f>'Moving Avg'!G2636</f>
        <v>26.84526</v>
      </c>
      <c r="I2636" s="2">
        <f>'Moving Avg'!H2636</f>
        <v>19.500244999999978</v>
      </c>
      <c r="J2636" s="5" t="str">
        <f>OBV!F2636</f>
        <v>BEARISH</v>
      </c>
      <c r="K2636" s="5" t="str">
        <f>OBV!G2636</f>
        <v>STRONG</v>
      </c>
      <c r="L2636" s="5" t="str">
        <f>OBV!H2636</f>
        <v>BEARISH DIVERGENCE</v>
      </c>
      <c r="M2636" s="7">
        <f t="shared" si="410"/>
        <v>25</v>
      </c>
      <c r="N2636" s="7">
        <f t="shared" si="411"/>
        <v>100</v>
      </c>
      <c r="O2636" s="7">
        <f t="shared" si="412"/>
        <v>75</v>
      </c>
      <c r="P2636" s="7">
        <f t="shared" si="413"/>
        <v>33</v>
      </c>
      <c r="Q2636" s="8">
        <f t="shared" si="414"/>
        <v>59.95</v>
      </c>
      <c r="R2636" s="8">
        <f t="shared" si="415"/>
        <v>59.5</v>
      </c>
      <c r="S2636" s="8">
        <f t="shared" si="416"/>
        <v>52.35</v>
      </c>
      <c r="T2636" s="8">
        <f t="shared" si="417"/>
        <v>58.25</v>
      </c>
      <c r="U2636" s="7">
        <f t="shared" si="418"/>
        <v>57.266666666666673</v>
      </c>
      <c r="V2636" s="7">
        <f t="shared" si="419"/>
        <v>57.512500000000003</v>
      </c>
    </row>
    <row r="2637" spans="1:22" ht="13.5" x14ac:dyDescent="0.25">
      <c r="A2637" s="3">
        <f>RSI!A2637</f>
        <v>45847</v>
      </c>
      <c r="B2637" s="2">
        <f>RSI!B2637</f>
        <v>28.58</v>
      </c>
      <c r="C2637" s="2">
        <f>RSI!I2637</f>
        <v>56.531055602201249</v>
      </c>
      <c r="D2637" s="2">
        <f>MACD!E2637</f>
        <v>0.24264500968580194</v>
      </c>
      <c r="E2637" s="2">
        <f>MACD!F2637</f>
        <v>0.29440885116821358</v>
      </c>
      <c r="F2637" s="2">
        <f>'Moving Avg'!D2637</f>
        <v>28.738</v>
      </c>
      <c r="G2637" s="2">
        <f>'Moving Avg'!F2637</f>
        <v>28.700500000000012</v>
      </c>
      <c r="H2637" s="2">
        <f>'Moving Avg'!G2637</f>
        <v>27.056999999999999</v>
      </c>
      <c r="I2637" s="2">
        <f>'Moving Avg'!H2637</f>
        <v>19.56363499999998</v>
      </c>
      <c r="J2637" s="5" t="str">
        <f>OBV!F2637</f>
        <v>BEARISH</v>
      </c>
      <c r="K2637" s="5" t="str">
        <f>OBV!G2637</f>
        <v>STRONG</v>
      </c>
      <c r="L2637" s="5" t="str">
        <f>OBV!H2637</f>
        <v>CONFIRMED BEARISH</v>
      </c>
      <c r="M2637" s="7">
        <f t="shared" si="410"/>
        <v>25</v>
      </c>
      <c r="N2637" s="7">
        <f t="shared" si="411"/>
        <v>100</v>
      </c>
      <c r="O2637" s="7">
        <f t="shared" si="412"/>
        <v>75</v>
      </c>
      <c r="P2637" s="7">
        <f t="shared" si="413"/>
        <v>33</v>
      </c>
      <c r="Q2637" s="8">
        <f t="shared" si="414"/>
        <v>59.95</v>
      </c>
      <c r="R2637" s="8">
        <f t="shared" si="415"/>
        <v>59.5</v>
      </c>
      <c r="S2637" s="8">
        <f t="shared" si="416"/>
        <v>52.35</v>
      </c>
      <c r="T2637" s="8">
        <f t="shared" si="417"/>
        <v>58.25</v>
      </c>
      <c r="U2637" s="7">
        <f t="shared" si="418"/>
        <v>57.266666666666673</v>
      </c>
      <c r="V2637" s="7">
        <f t="shared" si="419"/>
        <v>57.512500000000003</v>
      </c>
    </row>
    <row r="2638" spans="1:22" ht="13.5" x14ac:dyDescent="0.25">
      <c r="A2638" s="3">
        <f>RSI!A2638</f>
        <v>45848</v>
      </c>
      <c r="B2638" s="2">
        <f>RSI!B2638</f>
        <v>28.5</v>
      </c>
      <c r="C2638" s="2">
        <f>RSI!I2638</f>
        <v>55.233324828756501</v>
      </c>
      <c r="D2638" s="2">
        <f>MACD!E2638</f>
        <v>0.24526542403376084</v>
      </c>
      <c r="E2638" s="2">
        <f>MACD!F2638</f>
        <v>0.28458016574132305</v>
      </c>
      <c r="F2638" s="2">
        <f>'Moving Avg'!D2638</f>
        <v>28.655999999999999</v>
      </c>
      <c r="G2638" s="2">
        <f>'Moving Avg'!F2638</f>
        <v>28.675500000000007</v>
      </c>
      <c r="H2638" s="2">
        <f>'Moving Avg'!G2638</f>
        <v>27.252999999999997</v>
      </c>
      <c r="I2638" s="2">
        <f>'Moving Avg'!H2638</f>
        <v>19.628414999999976</v>
      </c>
      <c r="J2638" s="5" t="str">
        <f>OBV!F2638</f>
        <v>BEARISH</v>
      </c>
      <c r="K2638" s="5" t="str">
        <f>OBV!G2638</f>
        <v>STRONG</v>
      </c>
      <c r="L2638" s="5" t="str">
        <f>OBV!H2638</f>
        <v>CONFIRMED BEARISH</v>
      </c>
      <c r="M2638" s="7">
        <f t="shared" si="410"/>
        <v>25</v>
      </c>
      <c r="N2638" s="7">
        <f t="shared" si="411"/>
        <v>100</v>
      </c>
      <c r="O2638" s="7">
        <f t="shared" si="412"/>
        <v>75</v>
      </c>
      <c r="P2638" s="7">
        <f t="shared" si="413"/>
        <v>33</v>
      </c>
      <c r="Q2638" s="8">
        <f t="shared" si="414"/>
        <v>59.95</v>
      </c>
      <c r="R2638" s="8">
        <f t="shared" si="415"/>
        <v>59.5</v>
      </c>
      <c r="S2638" s="8">
        <f t="shared" si="416"/>
        <v>52.35</v>
      </c>
      <c r="T2638" s="8">
        <f t="shared" si="417"/>
        <v>58.25</v>
      </c>
      <c r="U2638" s="7">
        <f t="shared" si="418"/>
        <v>57.266666666666673</v>
      </c>
      <c r="V2638" s="7">
        <f t="shared" si="419"/>
        <v>57.512500000000003</v>
      </c>
    </row>
    <row r="2639" spans="1:22" ht="13.5" x14ac:dyDescent="0.25">
      <c r="A2639" s="3">
        <f>RSI!A2639</f>
        <v>45849</v>
      </c>
      <c r="B2639" s="2">
        <f>RSI!B2639</f>
        <v>28.5</v>
      </c>
      <c r="C2639" s="2">
        <f>RSI!I2639</f>
        <v>55.233324828756501</v>
      </c>
      <c r="D2639" s="2">
        <f>MACD!E2639</f>
        <v>0.25950916263647628</v>
      </c>
      <c r="E2639" s="2">
        <f>MACD!F2639</f>
        <v>0.2795659651203537</v>
      </c>
      <c r="F2639" s="2">
        <f>'Moving Avg'!D2639</f>
        <v>28.595999999999997</v>
      </c>
      <c r="G2639" s="2">
        <f>'Moving Avg'!F2639</f>
        <v>28.651</v>
      </c>
      <c r="H2639" s="2">
        <f>'Moving Avg'!G2639</f>
        <v>27.429399999999998</v>
      </c>
      <c r="I2639" s="2">
        <f>'Moving Avg'!H2639</f>
        <v>19.69130999999998</v>
      </c>
      <c r="J2639" s="5" t="str">
        <f>OBV!F2639</f>
        <v>BEARISH</v>
      </c>
      <c r="K2639" s="5" t="str">
        <f>OBV!G2639</f>
        <v>STRONG</v>
      </c>
      <c r="L2639" s="5" t="str">
        <f>OBV!H2639</f>
        <v>CONFIRMED BEARISH</v>
      </c>
      <c r="M2639" s="7">
        <f t="shared" si="410"/>
        <v>25</v>
      </c>
      <c r="N2639" s="7">
        <f t="shared" si="411"/>
        <v>100</v>
      </c>
      <c r="O2639" s="7">
        <f t="shared" si="412"/>
        <v>75</v>
      </c>
      <c r="P2639" s="7">
        <f t="shared" si="413"/>
        <v>33</v>
      </c>
      <c r="Q2639" s="8">
        <f t="shared" si="414"/>
        <v>59.95</v>
      </c>
      <c r="R2639" s="8">
        <f t="shared" si="415"/>
        <v>59.5</v>
      </c>
      <c r="S2639" s="8">
        <f t="shared" si="416"/>
        <v>52.35</v>
      </c>
      <c r="T2639" s="8">
        <f t="shared" si="417"/>
        <v>58.25</v>
      </c>
      <c r="U2639" s="7">
        <f t="shared" si="418"/>
        <v>57.266666666666673</v>
      </c>
      <c r="V2639" s="7">
        <f t="shared" si="419"/>
        <v>57.512500000000003</v>
      </c>
    </row>
    <row r="2640" spans="1:22" ht="13.5" x14ac:dyDescent="0.25">
      <c r="A2640" s="3">
        <f>RSI!A2640</f>
        <v>45852</v>
      </c>
      <c r="B2640" s="2">
        <f>RSI!B2640</f>
        <v>28.75</v>
      </c>
      <c r="C2640" s="2">
        <f>RSI!I2640</f>
        <v>58.671781686226574</v>
      </c>
      <c r="D2640" s="2">
        <f>MACD!E2640</f>
        <v>0.23751198732365353</v>
      </c>
      <c r="E2640" s="2">
        <f>MACD!F2640</f>
        <v>0.27115516956101371</v>
      </c>
      <c r="F2640" s="2">
        <f>'Moving Avg'!D2640</f>
        <v>28.606000000000002</v>
      </c>
      <c r="G2640" s="2">
        <f>'Moving Avg'!F2640</f>
        <v>28.638999999999999</v>
      </c>
      <c r="H2640" s="2">
        <f>'Moving Avg'!G2640</f>
        <v>27.613199999999996</v>
      </c>
      <c r="I2640" s="2">
        <f>'Moving Avg'!H2640</f>
        <v>19.75545499999998</v>
      </c>
      <c r="J2640" s="5" t="str">
        <f>OBV!F2640</f>
        <v>BEARISH</v>
      </c>
      <c r="K2640" s="5" t="str">
        <f>OBV!G2640</f>
        <v>STRONG</v>
      </c>
      <c r="L2640" s="5" t="str">
        <f>OBV!H2640</f>
        <v>BEARISH DIVERGENCE</v>
      </c>
      <c r="M2640" s="7">
        <f t="shared" si="410"/>
        <v>25</v>
      </c>
      <c r="N2640" s="7">
        <f t="shared" si="411"/>
        <v>100</v>
      </c>
      <c r="O2640" s="7">
        <f t="shared" si="412"/>
        <v>75</v>
      </c>
      <c r="P2640" s="7">
        <f t="shared" si="413"/>
        <v>33</v>
      </c>
      <c r="Q2640" s="8">
        <f t="shared" si="414"/>
        <v>59.95</v>
      </c>
      <c r="R2640" s="8">
        <f t="shared" si="415"/>
        <v>59.5</v>
      </c>
      <c r="S2640" s="8">
        <f t="shared" si="416"/>
        <v>52.35</v>
      </c>
      <c r="T2640" s="8">
        <f t="shared" si="417"/>
        <v>58.25</v>
      </c>
      <c r="U2640" s="7">
        <f t="shared" si="418"/>
        <v>57.266666666666673</v>
      </c>
      <c r="V2640" s="7">
        <f t="shared" si="419"/>
        <v>57.512500000000003</v>
      </c>
    </row>
    <row r="2641" spans="1:22" ht="13.5" x14ac:dyDescent="0.25">
      <c r="A2641" s="3">
        <f>RSI!A2641</f>
        <v>45853</v>
      </c>
      <c r="B2641" s="2">
        <f>RSI!B2641</f>
        <v>29.6</v>
      </c>
      <c r="C2641" s="2">
        <f>RSI!I2641</f>
        <v>67.743500415059316</v>
      </c>
      <c r="D2641" s="2">
        <f>MACD!E2641</f>
        <v>0.15136021763613172</v>
      </c>
      <c r="E2641" s="2">
        <f>MACD!F2641</f>
        <v>0.24719617917603731</v>
      </c>
      <c r="F2641" s="2">
        <f>'Moving Avg'!D2641</f>
        <v>28.786000000000001</v>
      </c>
      <c r="G2641" s="2">
        <f>'Moving Avg'!F2641</f>
        <v>28.693999999999999</v>
      </c>
      <c r="H2641" s="2">
        <f>'Moving Avg'!G2641</f>
        <v>27.795199999999994</v>
      </c>
      <c r="I2641" s="2">
        <f>'Moving Avg'!H2641</f>
        <v>19.823849999999979</v>
      </c>
      <c r="J2641" s="5" t="str">
        <f>OBV!F2641</f>
        <v>BULLISH</v>
      </c>
      <c r="K2641" s="5" t="str">
        <f>OBV!G2641</f>
        <v>NEUTRAL</v>
      </c>
      <c r="L2641" s="5" t="str">
        <f>OBV!H2641</f>
        <v>CONFIRMED BULLISH</v>
      </c>
      <c r="M2641" s="7">
        <f t="shared" si="410"/>
        <v>25</v>
      </c>
      <c r="N2641" s="7">
        <f t="shared" si="411"/>
        <v>100</v>
      </c>
      <c r="O2641" s="7">
        <f t="shared" si="412"/>
        <v>75</v>
      </c>
      <c r="P2641" s="7">
        <f t="shared" si="413"/>
        <v>83.5</v>
      </c>
      <c r="Q2641" s="8">
        <f t="shared" si="414"/>
        <v>67.525000000000006</v>
      </c>
      <c r="R2641" s="8">
        <f t="shared" si="415"/>
        <v>72.125</v>
      </c>
      <c r="S2641" s="8">
        <f t="shared" si="416"/>
        <v>75.075000000000003</v>
      </c>
      <c r="T2641" s="8">
        <f t="shared" si="417"/>
        <v>70.875</v>
      </c>
      <c r="U2641" s="7">
        <f t="shared" si="418"/>
        <v>71.575000000000003</v>
      </c>
      <c r="V2641" s="7">
        <f t="shared" si="419"/>
        <v>71.400000000000006</v>
      </c>
    </row>
    <row r="2642" spans="1:22" ht="13.5" x14ac:dyDescent="0.25">
      <c r="A2642" s="3">
        <f>RSI!A2642</f>
        <v>45854</v>
      </c>
      <c r="B2642" s="2">
        <f>RSI!B2642</f>
        <v>29.7</v>
      </c>
      <c r="C2642" s="2">
        <f>RSI!I2642</f>
        <v>68.616296604888404</v>
      </c>
      <c r="D2642" s="2">
        <f>MACD!E2642</f>
        <v>0.20168164916145059</v>
      </c>
      <c r="E2642" s="2">
        <f>MACD!F2642</f>
        <v>0.23809327317311998</v>
      </c>
      <c r="F2642" s="2">
        <f>'Moving Avg'!D2642</f>
        <v>29.009999999999998</v>
      </c>
      <c r="G2642" s="2">
        <f>'Moving Avg'!F2642</f>
        <v>28.768999999999998</v>
      </c>
      <c r="H2642" s="2">
        <f>'Moving Avg'!G2642</f>
        <v>27.964200000000002</v>
      </c>
      <c r="I2642" s="2">
        <f>'Moving Avg'!H2642</f>
        <v>19.894629999999978</v>
      </c>
      <c r="J2642" s="5" t="str">
        <f>OBV!F2642</f>
        <v>BULLISH</v>
      </c>
      <c r="K2642" s="5" t="str">
        <f>OBV!G2642</f>
        <v>WEAK</v>
      </c>
      <c r="L2642" s="5" t="str">
        <f>OBV!H2642</f>
        <v>CONFIRMED BULLISH</v>
      </c>
      <c r="M2642" s="7">
        <f t="shared" si="410"/>
        <v>25</v>
      </c>
      <c r="N2642" s="7">
        <f t="shared" si="411"/>
        <v>100</v>
      </c>
      <c r="O2642" s="7">
        <f t="shared" si="412"/>
        <v>75</v>
      </c>
      <c r="P2642" s="7">
        <f t="shared" si="413"/>
        <v>67</v>
      </c>
      <c r="Q2642" s="8">
        <f t="shared" si="414"/>
        <v>65.05</v>
      </c>
      <c r="R2642" s="8">
        <f t="shared" si="415"/>
        <v>68</v>
      </c>
      <c r="S2642" s="8">
        <f t="shared" si="416"/>
        <v>67.650000000000006</v>
      </c>
      <c r="T2642" s="8">
        <f t="shared" si="417"/>
        <v>66.75</v>
      </c>
      <c r="U2642" s="7">
        <f t="shared" si="418"/>
        <v>66.900000000000006</v>
      </c>
      <c r="V2642" s="7">
        <f t="shared" si="419"/>
        <v>66.862500000000011</v>
      </c>
    </row>
    <row r="2643" spans="1:22" ht="13.5" x14ac:dyDescent="0.25">
      <c r="A2643" s="3">
        <f>RSI!A2643</f>
        <v>45855</v>
      </c>
      <c r="B2643" s="2">
        <f>RSI!B2643</f>
        <v>29.69</v>
      </c>
      <c r="C2643" s="2">
        <f>RSI!I2643</f>
        <v>68.416933909935722</v>
      </c>
      <c r="D2643" s="2">
        <f>MACD!E2643</f>
        <v>0.1479257148959725</v>
      </c>
      <c r="E2643" s="2">
        <f>MACD!F2643</f>
        <v>0.22005976151769052</v>
      </c>
      <c r="F2643" s="2">
        <f>'Moving Avg'!D2643</f>
        <v>29.248000000000001</v>
      </c>
      <c r="G2643" s="2">
        <f>'Moving Avg'!F2643</f>
        <v>28.823500000000006</v>
      </c>
      <c r="H2643" s="2">
        <f>'Moving Avg'!G2643</f>
        <v>28.107800000000001</v>
      </c>
      <c r="I2643" s="2">
        <f>'Moving Avg'!H2643</f>
        <v>19.965454999999977</v>
      </c>
      <c r="J2643" s="5" t="str">
        <f>OBV!F2643</f>
        <v>BULLISH</v>
      </c>
      <c r="K2643" s="5" t="str">
        <f>OBV!G2643</f>
        <v>WEAK</v>
      </c>
      <c r="L2643" s="5" t="str">
        <f>OBV!H2643</f>
        <v>CONFIRMED BULLISH</v>
      </c>
      <c r="M2643" s="7">
        <f t="shared" si="410"/>
        <v>25</v>
      </c>
      <c r="N2643" s="7">
        <f t="shared" si="411"/>
        <v>100</v>
      </c>
      <c r="O2643" s="7">
        <f t="shared" si="412"/>
        <v>75</v>
      </c>
      <c r="P2643" s="7">
        <f t="shared" si="413"/>
        <v>67</v>
      </c>
      <c r="Q2643" s="8">
        <f t="shared" si="414"/>
        <v>65.05</v>
      </c>
      <c r="R2643" s="8">
        <f t="shared" si="415"/>
        <v>68</v>
      </c>
      <c r="S2643" s="8">
        <f t="shared" si="416"/>
        <v>67.650000000000006</v>
      </c>
      <c r="T2643" s="8">
        <f t="shared" si="417"/>
        <v>66.75</v>
      </c>
      <c r="U2643" s="7">
        <f t="shared" si="418"/>
        <v>66.900000000000006</v>
      </c>
      <c r="V2643" s="7">
        <f t="shared" si="419"/>
        <v>66.862500000000011</v>
      </c>
    </row>
    <row r="2644" spans="1:22" ht="13.5" x14ac:dyDescent="0.25">
      <c r="A2644" s="3">
        <f>RSI!A2644</f>
        <v>45856</v>
      </c>
      <c r="B2644" s="2">
        <f>RSI!B2644</f>
        <v>29.74</v>
      </c>
      <c r="C2644" s="2">
        <f>RSI!I2644</f>
        <v>68.90343490057495</v>
      </c>
      <c r="D2644" s="2">
        <f>MACD!E2644</f>
        <v>7.4607809532466263E-2</v>
      </c>
      <c r="E2644" s="2">
        <f>MACD!F2644</f>
        <v>0.19096937112064566</v>
      </c>
      <c r="F2644" s="2">
        <f>'Moving Avg'!D2644</f>
        <v>29.495999999999999</v>
      </c>
      <c r="G2644" s="2">
        <f>'Moving Avg'!F2644</f>
        <v>28.880500000000005</v>
      </c>
      <c r="H2644" s="2">
        <f>'Moving Avg'!G2644</f>
        <v>28.225400000000004</v>
      </c>
      <c r="I2644" s="2">
        <f>'Moving Avg'!H2644</f>
        <v>20.03643499999998</v>
      </c>
      <c r="J2644" s="5" t="str">
        <f>OBV!F2644</f>
        <v>BULLISH</v>
      </c>
      <c r="K2644" s="5" t="str">
        <f>OBV!G2644</f>
        <v>WEAK</v>
      </c>
      <c r="L2644" s="5" t="str">
        <f>OBV!H2644</f>
        <v>CONFIRMED BULLISH</v>
      </c>
      <c r="M2644" s="7">
        <f t="shared" si="410"/>
        <v>25</v>
      </c>
      <c r="N2644" s="7">
        <f t="shared" si="411"/>
        <v>100</v>
      </c>
      <c r="O2644" s="7">
        <f t="shared" si="412"/>
        <v>75</v>
      </c>
      <c r="P2644" s="7">
        <f t="shared" si="413"/>
        <v>67</v>
      </c>
      <c r="Q2644" s="8">
        <f t="shared" si="414"/>
        <v>65.05</v>
      </c>
      <c r="R2644" s="8">
        <f t="shared" si="415"/>
        <v>68</v>
      </c>
      <c r="S2644" s="8">
        <f t="shared" si="416"/>
        <v>67.650000000000006</v>
      </c>
      <c r="T2644" s="8">
        <f t="shared" si="417"/>
        <v>66.75</v>
      </c>
      <c r="U2644" s="7">
        <f t="shared" si="418"/>
        <v>66.900000000000006</v>
      </c>
      <c r="V2644" s="7">
        <f t="shared" si="419"/>
        <v>66.862500000000011</v>
      </c>
    </row>
    <row r="2645" spans="1:22" ht="13.5" x14ac:dyDescent="0.25">
      <c r="A2645" s="3">
        <f>RSI!A2645</f>
        <v>45859</v>
      </c>
      <c r="B2645" s="2">
        <f>RSI!B2645</f>
        <v>29.73</v>
      </c>
      <c r="C2645" s="2">
        <f>RSI!I2645</f>
        <v>68.675586232482857</v>
      </c>
      <c r="D2645" s="2">
        <f>MACD!E2645</f>
        <v>-9.0413506188014026E-3</v>
      </c>
      <c r="E2645" s="2">
        <f>MACD!F2645</f>
        <v>0.15096722677275626</v>
      </c>
      <c r="F2645" s="2">
        <f>'Moving Avg'!D2645</f>
        <v>29.691999999999997</v>
      </c>
      <c r="G2645" s="2">
        <f>'Moving Avg'!F2645</f>
        <v>28.942500000000003</v>
      </c>
      <c r="H2645" s="2">
        <f>'Moving Avg'!G2645</f>
        <v>28.314200000000007</v>
      </c>
      <c r="I2645" s="2">
        <f>'Moving Avg'!H2645</f>
        <v>20.105479999999979</v>
      </c>
      <c r="J2645" s="5" t="str">
        <f>OBV!F2645</f>
        <v>BULLISH</v>
      </c>
      <c r="K2645" s="5" t="str">
        <f>OBV!G2645</f>
        <v>WEAK</v>
      </c>
      <c r="L2645" s="5" t="str">
        <f>OBV!H2645</f>
        <v>CONFIRMED BULLISH</v>
      </c>
      <c r="M2645" s="7">
        <f t="shared" si="410"/>
        <v>25</v>
      </c>
      <c r="N2645" s="7">
        <f t="shared" si="411"/>
        <v>100</v>
      </c>
      <c r="O2645" s="7">
        <f t="shared" si="412"/>
        <v>75</v>
      </c>
      <c r="P2645" s="7">
        <f t="shared" si="413"/>
        <v>67</v>
      </c>
      <c r="Q2645" s="8">
        <f t="shared" si="414"/>
        <v>65.05</v>
      </c>
      <c r="R2645" s="8">
        <f t="shared" si="415"/>
        <v>68</v>
      </c>
      <c r="S2645" s="8">
        <f t="shared" si="416"/>
        <v>67.650000000000006</v>
      </c>
      <c r="T2645" s="8">
        <f t="shared" si="417"/>
        <v>66.75</v>
      </c>
      <c r="U2645" s="7">
        <f t="shared" si="418"/>
        <v>66.900000000000006</v>
      </c>
      <c r="V2645" s="7">
        <f t="shared" si="419"/>
        <v>66.862500000000011</v>
      </c>
    </row>
    <row r="2646" spans="1:22" ht="13.5" x14ac:dyDescent="0.25">
      <c r="A2646" s="3">
        <f>RSI!A2646</f>
        <v>45860</v>
      </c>
      <c r="B2646" s="2">
        <f>RSI!B2646</f>
        <v>29.74</v>
      </c>
      <c r="C2646" s="2">
        <f>RSI!I2646</f>
        <v>68.786741338313746</v>
      </c>
      <c r="D2646" s="2">
        <f>MACD!E2646</f>
        <v>-8.6954039049349063E-2</v>
      </c>
      <c r="E2646" s="2">
        <f>MACD!F2646</f>
        <v>0.10338297360833519</v>
      </c>
      <c r="F2646" s="2">
        <f>'Moving Avg'!D2646</f>
        <v>29.72</v>
      </c>
      <c r="G2646" s="2">
        <f>'Moving Avg'!F2646</f>
        <v>29.0045</v>
      </c>
      <c r="H2646" s="2">
        <f>'Moving Avg'!G2646</f>
        <v>28.385400000000004</v>
      </c>
      <c r="I2646" s="2">
        <f>'Moving Avg'!H2646</f>
        <v>20.176459999999977</v>
      </c>
      <c r="J2646" s="5" t="str">
        <f>OBV!F2646</f>
        <v>BULLISH</v>
      </c>
      <c r="K2646" s="5" t="str">
        <f>OBV!G2646</f>
        <v>WEAK</v>
      </c>
      <c r="L2646" s="5" t="str">
        <f>OBV!H2646</f>
        <v>CONFIRMED BULLISH</v>
      </c>
      <c r="M2646" s="7">
        <f t="shared" si="410"/>
        <v>25</v>
      </c>
      <c r="N2646" s="7">
        <f t="shared" si="411"/>
        <v>100</v>
      </c>
      <c r="O2646" s="7">
        <f t="shared" si="412"/>
        <v>75</v>
      </c>
      <c r="P2646" s="7">
        <f t="shared" si="413"/>
        <v>67</v>
      </c>
      <c r="Q2646" s="8">
        <f t="shared" si="414"/>
        <v>65.05</v>
      </c>
      <c r="R2646" s="8">
        <f t="shared" si="415"/>
        <v>68</v>
      </c>
      <c r="S2646" s="8">
        <f t="shared" si="416"/>
        <v>67.650000000000006</v>
      </c>
      <c r="T2646" s="8">
        <f t="shared" si="417"/>
        <v>66.75</v>
      </c>
      <c r="U2646" s="7">
        <f t="shared" si="418"/>
        <v>66.900000000000006</v>
      </c>
      <c r="V2646" s="7">
        <f t="shared" si="419"/>
        <v>66.862500000000011</v>
      </c>
    </row>
    <row r="2647" spans="1:22" ht="13.5" x14ac:dyDescent="0.25">
      <c r="A2647" s="3">
        <f>RSI!A2647</f>
        <v>45861</v>
      </c>
      <c r="B2647" s="2">
        <f>RSI!B2647</f>
        <v>29.74</v>
      </c>
      <c r="C2647" s="2">
        <f>RSI!I2647</f>
        <v>68.786741338313746</v>
      </c>
      <c r="D2647" s="2">
        <f>MACD!E2647</f>
        <v>-0.17731920475363694</v>
      </c>
      <c r="E2647" s="2">
        <f>MACD!F2647</f>
        <v>4.7242537935940764E-2</v>
      </c>
      <c r="F2647" s="2">
        <f>'Moving Avg'!D2647</f>
        <v>29.727999999999998</v>
      </c>
      <c r="G2647" s="2">
        <f>'Moving Avg'!F2647</f>
        <v>29.067500000000003</v>
      </c>
      <c r="H2647" s="2">
        <f>'Moving Avg'!G2647</f>
        <v>28.446200000000008</v>
      </c>
      <c r="I2647" s="2">
        <f>'Moving Avg'!H2647</f>
        <v>20.245554999999978</v>
      </c>
      <c r="J2647" s="5" t="str">
        <f>OBV!F2647</f>
        <v>BULLISH</v>
      </c>
      <c r="K2647" s="5" t="str">
        <f>OBV!G2647</f>
        <v>NEUTRAL</v>
      </c>
      <c r="L2647" s="5" t="str">
        <f>OBV!H2647</f>
        <v>CONFIRMED BULLISH</v>
      </c>
      <c r="M2647" s="7">
        <f t="shared" si="410"/>
        <v>25</v>
      </c>
      <c r="N2647" s="7">
        <f t="shared" si="411"/>
        <v>100</v>
      </c>
      <c r="O2647" s="7">
        <f t="shared" si="412"/>
        <v>75</v>
      </c>
      <c r="P2647" s="7">
        <f t="shared" si="413"/>
        <v>83.5</v>
      </c>
      <c r="Q2647" s="8">
        <f t="shared" si="414"/>
        <v>67.525000000000006</v>
      </c>
      <c r="R2647" s="8">
        <f t="shared" si="415"/>
        <v>72.125</v>
      </c>
      <c r="S2647" s="8">
        <f t="shared" si="416"/>
        <v>75.075000000000003</v>
      </c>
      <c r="T2647" s="8">
        <f t="shared" si="417"/>
        <v>70.875</v>
      </c>
      <c r="U2647" s="7">
        <f t="shared" si="418"/>
        <v>71.575000000000003</v>
      </c>
      <c r="V2647" s="7">
        <f t="shared" si="419"/>
        <v>71.400000000000006</v>
      </c>
    </row>
    <row r="2648" spans="1:22" ht="13.5" x14ac:dyDescent="0.25">
      <c r="A2648" s="3">
        <f>RSI!A2648</f>
        <v>45862</v>
      </c>
      <c r="B2648" s="2">
        <f>RSI!B2648</f>
        <v>30.05</v>
      </c>
      <c r="C2648" s="2">
        <f>RSI!I2648</f>
        <v>72.318327824113467</v>
      </c>
      <c r="D2648" s="2">
        <f>MACD!E2648</f>
        <v>-0.2945874205646426</v>
      </c>
      <c r="E2648" s="2">
        <f>MACD!F2648</f>
        <v>-2.1123453764175903E-2</v>
      </c>
      <c r="F2648" s="2">
        <f>'Moving Avg'!D2648</f>
        <v>29.8</v>
      </c>
      <c r="G2648" s="2">
        <f>'Moving Avg'!F2648</f>
        <v>29.139999999999997</v>
      </c>
      <c r="H2648" s="2">
        <f>'Moving Avg'!G2648</f>
        <v>28.512200000000004</v>
      </c>
      <c r="I2648" s="2">
        <f>'Moving Avg'!H2648</f>
        <v>20.316434999999981</v>
      </c>
      <c r="J2648" s="5" t="str">
        <f>OBV!F2648</f>
        <v>BULLISH</v>
      </c>
      <c r="K2648" s="5" t="str">
        <f>OBV!G2648</f>
        <v>WEAK</v>
      </c>
      <c r="L2648" s="5" t="str">
        <f>OBV!H2648</f>
        <v>CONFIRMED BULLISH</v>
      </c>
      <c r="M2648" s="7">
        <f t="shared" si="410"/>
        <v>0</v>
      </c>
      <c r="N2648" s="7">
        <f t="shared" si="411"/>
        <v>100</v>
      </c>
      <c r="O2648" s="7">
        <f t="shared" si="412"/>
        <v>75</v>
      </c>
      <c r="P2648" s="7">
        <f t="shared" si="413"/>
        <v>67</v>
      </c>
      <c r="Q2648" s="8">
        <f t="shared" si="414"/>
        <v>56.3</v>
      </c>
      <c r="R2648" s="8">
        <f t="shared" si="415"/>
        <v>63</v>
      </c>
      <c r="S2648" s="8">
        <f t="shared" si="416"/>
        <v>63.900000000000006</v>
      </c>
      <c r="T2648" s="8">
        <f t="shared" si="417"/>
        <v>60.5</v>
      </c>
      <c r="U2648" s="7">
        <f t="shared" si="418"/>
        <v>61.066666666666663</v>
      </c>
      <c r="V2648" s="7">
        <f t="shared" si="419"/>
        <v>60.924999999999997</v>
      </c>
    </row>
    <row r="2649" spans="1:22" ht="13.5" x14ac:dyDescent="0.25">
      <c r="A2649" s="3">
        <f>RSI!A2649</f>
        <v>45866</v>
      </c>
      <c r="B2649" s="2">
        <f>RSI!B2649</f>
        <v>30.4</v>
      </c>
      <c r="C2649" s="2">
        <f>RSI!I2649</f>
        <v>75.66594816201426</v>
      </c>
      <c r="D2649" s="2">
        <f>MACD!E2649</f>
        <v>-0.4266968498118473</v>
      </c>
      <c r="E2649" s="2">
        <f>MACD!F2649</f>
        <v>-0.10223813297371018</v>
      </c>
      <c r="F2649" s="2">
        <f>'Moving Avg'!D2649</f>
        <v>29.931999999999999</v>
      </c>
      <c r="G2649" s="2">
        <f>'Moving Avg'!F2649</f>
        <v>29.225499999999993</v>
      </c>
      <c r="H2649" s="2">
        <f>'Moving Avg'!G2649</f>
        <v>28.570400000000003</v>
      </c>
      <c r="I2649" s="2">
        <f>'Moving Avg'!H2649</f>
        <v>20.389064999999981</v>
      </c>
      <c r="J2649" s="5" t="str">
        <f>OBV!F2649</f>
        <v>BULLISH</v>
      </c>
      <c r="K2649" s="5" t="str">
        <f>OBV!G2649</f>
        <v>WEAK</v>
      </c>
      <c r="L2649" s="5" t="str">
        <f>OBV!H2649</f>
        <v>CONFIRMED BULLISH</v>
      </c>
      <c r="M2649" s="7">
        <f t="shared" si="410"/>
        <v>0</v>
      </c>
      <c r="N2649" s="7">
        <f t="shared" si="411"/>
        <v>100</v>
      </c>
      <c r="O2649" s="7">
        <f t="shared" si="412"/>
        <v>75</v>
      </c>
      <c r="P2649" s="7">
        <f t="shared" si="413"/>
        <v>67</v>
      </c>
      <c r="Q2649" s="8">
        <f t="shared" si="414"/>
        <v>56.3</v>
      </c>
      <c r="R2649" s="8">
        <f t="shared" si="415"/>
        <v>63</v>
      </c>
      <c r="S2649" s="8">
        <f t="shared" si="416"/>
        <v>63.900000000000006</v>
      </c>
      <c r="T2649" s="8">
        <f t="shared" si="417"/>
        <v>60.5</v>
      </c>
      <c r="U2649" s="7">
        <f t="shared" si="418"/>
        <v>61.066666666666663</v>
      </c>
      <c r="V2649" s="7">
        <f t="shared" si="419"/>
        <v>60.924999999999997</v>
      </c>
    </row>
    <row r="2650" spans="1:22" ht="13.5" x14ac:dyDescent="0.25">
      <c r="A2650" s="3">
        <f>RSI!A2650</f>
        <v>45867</v>
      </c>
      <c r="B2650" s="2">
        <f>RSI!B2650</f>
        <v>31.8</v>
      </c>
      <c r="C2650" s="2">
        <f>RSI!I2650</f>
        <v>84.00066037377303</v>
      </c>
      <c r="D2650" s="2">
        <f>MACD!E2650</f>
        <v>-0.61223333312732464</v>
      </c>
      <c r="E2650" s="2">
        <f>MACD!F2650</f>
        <v>-0.20423717300443309</v>
      </c>
      <c r="F2650" s="2">
        <f>'Moving Avg'!D2650</f>
        <v>30.346000000000004</v>
      </c>
      <c r="G2650" s="2">
        <f>'Moving Avg'!F2650</f>
        <v>29.385499999999997</v>
      </c>
      <c r="H2650" s="2">
        <f>'Moving Avg'!G2650</f>
        <v>28.626400000000004</v>
      </c>
      <c r="I2650" s="2">
        <f>'Moving Avg'!H2650</f>
        <v>20.47034499999998</v>
      </c>
      <c r="J2650" s="5" t="str">
        <f>OBV!F2650</f>
        <v>BULLISH</v>
      </c>
      <c r="K2650" s="5" t="str">
        <f>OBV!G2650</f>
        <v>WEAK</v>
      </c>
      <c r="L2650" s="5" t="str">
        <f>OBV!H2650</f>
        <v>CONFIRMED BULLISH</v>
      </c>
      <c r="M2650" s="7">
        <f t="shared" si="410"/>
        <v>0</v>
      </c>
      <c r="N2650" s="7">
        <f t="shared" si="411"/>
        <v>100</v>
      </c>
      <c r="O2650" s="7">
        <f t="shared" si="412"/>
        <v>75</v>
      </c>
      <c r="P2650" s="7">
        <f t="shared" si="413"/>
        <v>67</v>
      </c>
      <c r="Q2650" s="8">
        <f t="shared" si="414"/>
        <v>56.3</v>
      </c>
      <c r="R2650" s="8">
        <f t="shared" si="415"/>
        <v>63</v>
      </c>
      <c r="S2650" s="8">
        <f t="shared" si="416"/>
        <v>63.900000000000006</v>
      </c>
      <c r="T2650" s="8">
        <f t="shared" si="417"/>
        <v>60.5</v>
      </c>
      <c r="U2650" s="7">
        <f t="shared" si="418"/>
        <v>61.066666666666663</v>
      </c>
      <c r="V2650" s="7">
        <f t="shared" si="419"/>
        <v>60.924999999999997</v>
      </c>
    </row>
    <row r="2651" spans="1:22" ht="13.5" x14ac:dyDescent="0.25">
      <c r="A2651" s="3">
        <f>RSI!A2651</f>
        <v>45868</v>
      </c>
      <c r="B2651" s="2">
        <f>RSI!B2651</f>
        <v>32.4</v>
      </c>
      <c r="C2651" s="2">
        <f>RSI!I2651</f>
        <v>86.18463001919001</v>
      </c>
      <c r="D2651" s="2">
        <f>MACD!E2651</f>
        <v>-0.69905270514797024</v>
      </c>
      <c r="E2651" s="2">
        <f>MACD!F2651</f>
        <v>-0.30320027943314054</v>
      </c>
      <c r="F2651" s="2">
        <f>'Moving Avg'!D2651</f>
        <v>30.877999999999997</v>
      </c>
      <c r="G2651" s="2">
        <f>'Moving Avg'!F2651</f>
        <v>29.576000000000001</v>
      </c>
      <c r="H2651" s="2">
        <f>'Moving Avg'!G2651</f>
        <v>28.69520000000001</v>
      </c>
      <c r="I2651" s="2">
        <f>'Moving Avg'!H2651</f>
        <v>20.554574999999982</v>
      </c>
      <c r="J2651" s="5" t="str">
        <f>OBV!F2651</f>
        <v>BULLISH</v>
      </c>
      <c r="K2651" s="5" t="str">
        <f>OBV!G2651</f>
        <v>WEAK</v>
      </c>
      <c r="L2651" s="5" t="str">
        <f>OBV!H2651</f>
        <v>CONFIRMED BULLISH</v>
      </c>
      <c r="M2651" s="7">
        <f t="shared" si="410"/>
        <v>0</v>
      </c>
      <c r="N2651" s="7">
        <f t="shared" si="411"/>
        <v>100</v>
      </c>
      <c r="O2651" s="7">
        <f t="shared" si="412"/>
        <v>100</v>
      </c>
      <c r="P2651" s="7">
        <f t="shared" si="413"/>
        <v>67</v>
      </c>
      <c r="Q2651" s="8">
        <f t="shared" si="414"/>
        <v>60.05</v>
      </c>
      <c r="R2651" s="8">
        <f t="shared" si="415"/>
        <v>71.75</v>
      </c>
      <c r="S2651" s="8">
        <f t="shared" si="416"/>
        <v>70.150000000000006</v>
      </c>
      <c r="T2651" s="8">
        <f t="shared" si="417"/>
        <v>66.75</v>
      </c>
      <c r="U2651" s="7">
        <f t="shared" si="418"/>
        <v>67.316666666666677</v>
      </c>
      <c r="V2651" s="7">
        <f t="shared" si="419"/>
        <v>67.175000000000011</v>
      </c>
    </row>
    <row r="2652" spans="1:22" ht="13.5" x14ac:dyDescent="0.25">
      <c r="A2652" s="3">
        <f>RSI!A2652</f>
        <v>45869</v>
      </c>
      <c r="B2652" s="2">
        <f>RSI!B2652</f>
        <v>33.9</v>
      </c>
      <c r="C2652" s="2">
        <f>RSI!I2652</f>
        <v>89.897427171822741</v>
      </c>
      <c r="D2652" s="2">
        <f>MACD!E2652</f>
        <v>-0.88674249570377128</v>
      </c>
      <c r="E2652" s="2">
        <f>MACD!F2652</f>
        <v>-0.4199087226872667</v>
      </c>
      <c r="F2652" s="2">
        <f>'Moving Avg'!D2652</f>
        <v>31.71</v>
      </c>
      <c r="G2652" s="2">
        <f>'Moving Avg'!F2652</f>
        <v>29.796499999999998</v>
      </c>
      <c r="H2652" s="2">
        <f>'Moving Avg'!G2652</f>
        <v>28.813200000000016</v>
      </c>
      <c r="I2652" s="2">
        <f>'Moving Avg'!H2652</f>
        <v>20.644704999999981</v>
      </c>
      <c r="J2652" s="5" t="str">
        <f>OBV!F2652</f>
        <v>BULLISH</v>
      </c>
      <c r="K2652" s="5" t="str">
        <f>OBV!G2652</f>
        <v>WEAK</v>
      </c>
      <c r="L2652" s="5" t="str">
        <f>OBV!H2652</f>
        <v>CONFIRMED BULLISH</v>
      </c>
      <c r="M2652" s="7">
        <f t="shared" si="410"/>
        <v>0</v>
      </c>
      <c r="N2652" s="7">
        <f t="shared" si="411"/>
        <v>100</v>
      </c>
      <c r="O2652" s="7">
        <f t="shared" si="412"/>
        <v>100</v>
      </c>
      <c r="P2652" s="7">
        <f t="shared" si="413"/>
        <v>67</v>
      </c>
      <c r="Q2652" s="8">
        <f t="shared" si="414"/>
        <v>60.05</v>
      </c>
      <c r="R2652" s="8">
        <f t="shared" si="415"/>
        <v>71.75</v>
      </c>
      <c r="S2652" s="8">
        <f t="shared" si="416"/>
        <v>70.150000000000006</v>
      </c>
      <c r="T2652" s="8">
        <f t="shared" si="417"/>
        <v>66.75</v>
      </c>
      <c r="U2652" s="7">
        <f t="shared" si="418"/>
        <v>67.316666666666677</v>
      </c>
      <c r="V2652" s="7">
        <f t="shared" si="419"/>
        <v>67.175000000000011</v>
      </c>
    </row>
    <row r="2653" spans="1:22" ht="13.5" x14ac:dyDescent="0.25">
      <c r="A2653" s="3">
        <f>RSI!A2653</f>
        <v>45870</v>
      </c>
      <c r="B2653" s="2">
        <f>RSI!B2653</f>
        <v>34.590000000000003</v>
      </c>
      <c r="C2653" s="2">
        <f>RSI!I2653</f>
        <v>91.084378330001471</v>
      </c>
      <c r="D2653" s="2">
        <f>MACD!E2653</f>
        <v>-1.1242003943363343</v>
      </c>
      <c r="E2653" s="2">
        <f>MACD!F2653</f>
        <v>-0.56076705701708018</v>
      </c>
      <c r="F2653" s="2">
        <f>'Moving Avg'!D2653</f>
        <v>32.618000000000002</v>
      </c>
      <c r="G2653" s="2">
        <f>'Moving Avg'!F2653</f>
        <v>30.080500000000001</v>
      </c>
      <c r="H2653" s="2">
        <f>'Moving Avg'!G2653</f>
        <v>28.941400000000009</v>
      </c>
      <c r="I2653" s="2">
        <f>'Moving Avg'!H2653</f>
        <v>20.738284999999983</v>
      </c>
      <c r="J2653" s="5" t="str">
        <f>OBV!F2653</f>
        <v>BULLISH</v>
      </c>
      <c r="K2653" s="5" t="str">
        <f>OBV!G2653</f>
        <v>WEAK</v>
      </c>
      <c r="L2653" s="5" t="str">
        <f>OBV!H2653</f>
        <v>CONFIRMED BULLISH</v>
      </c>
      <c r="M2653" s="7">
        <f t="shared" si="410"/>
        <v>0</v>
      </c>
      <c r="N2653" s="7">
        <f t="shared" si="411"/>
        <v>100</v>
      </c>
      <c r="O2653" s="7">
        <f t="shared" si="412"/>
        <v>100</v>
      </c>
      <c r="P2653" s="7">
        <f t="shared" si="413"/>
        <v>67</v>
      </c>
      <c r="Q2653" s="8">
        <f t="shared" si="414"/>
        <v>60.05</v>
      </c>
      <c r="R2653" s="8">
        <f t="shared" si="415"/>
        <v>71.75</v>
      </c>
      <c r="S2653" s="8">
        <f t="shared" si="416"/>
        <v>70.150000000000006</v>
      </c>
      <c r="T2653" s="8">
        <f t="shared" si="417"/>
        <v>66.75</v>
      </c>
      <c r="U2653" s="7">
        <f t="shared" si="418"/>
        <v>67.316666666666677</v>
      </c>
      <c r="V2653" s="7">
        <f t="shared" si="419"/>
        <v>67.175000000000011</v>
      </c>
    </row>
    <row r="2654" spans="1:22" ht="13.5" x14ac:dyDescent="0.25">
      <c r="A2654" s="3">
        <f>RSI!A2654</f>
        <v>45873</v>
      </c>
      <c r="B2654" s="2">
        <f>RSI!B2654</f>
        <v>34.549999999999997</v>
      </c>
      <c r="C2654" s="2">
        <f>RSI!I2654</f>
        <v>90.421144845729728</v>
      </c>
      <c r="D2654" s="2">
        <f>MACD!E2654</f>
        <v>-1.3426166921899281</v>
      </c>
      <c r="E2654" s="2">
        <f>MACD!F2654</f>
        <v>-0.71713698405164983</v>
      </c>
      <c r="F2654" s="2">
        <f>'Moving Avg'!D2654</f>
        <v>33.448</v>
      </c>
      <c r="G2654" s="2">
        <f>'Moving Avg'!F2654</f>
        <v>30.368000000000002</v>
      </c>
      <c r="H2654" s="2">
        <f>'Moving Avg'!G2654</f>
        <v>29.069200000000009</v>
      </c>
      <c r="I2654" s="2">
        <f>'Moving Avg'!H2654</f>
        <v>20.833314999999985</v>
      </c>
      <c r="J2654" s="5" t="str">
        <f>OBV!F2654</f>
        <v>BULLISH</v>
      </c>
      <c r="K2654" s="5" t="str">
        <f>OBV!G2654</f>
        <v>WEAK</v>
      </c>
      <c r="L2654" s="5" t="str">
        <f>OBV!H2654</f>
        <v>CONFIRMED BULLISH</v>
      </c>
      <c r="M2654" s="7">
        <f t="shared" si="410"/>
        <v>0</v>
      </c>
      <c r="N2654" s="7">
        <f t="shared" si="411"/>
        <v>100</v>
      </c>
      <c r="O2654" s="7">
        <f t="shared" si="412"/>
        <v>100</v>
      </c>
      <c r="P2654" s="7">
        <f t="shared" si="413"/>
        <v>67</v>
      </c>
      <c r="Q2654" s="8">
        <f t="shared" si="414"/>
        <v>60.05</v>
      </c>
      <c r="R2654" s="8">
        <f t="shared" si="415"/>
        <v>71.75</v>
      </c>
      <c r="S2654" s="8">
        <f t="shared" si="416"/>
        <v>70.150000000000006</v>
      </c>
      <c r="T2654" s="8">
        <f t="shared" si="417"/>
        <v>66.75</v>
      </c>
      <c r="U2654" s="7">
        <f t="shared" si="418"/>
        <v>67.316666666666677</v>
      </c>
      <c r="V2654" s="7">
        <f t="shared" si="419"/>
        <v>67.175000000000011</v>
      </c>
    </row>
    <row r="2655" spans="1:22" ht="13.5" x14ac:dyDescent="0.25">
      <c r="A2655" s="3">
        <f>RSI!A2655</f>
        <v>45874</v>
      </c>
      <c r="B2655" s="2">
        <f>RSI!B2655</f>
        <v>33.799999999999997</v>
      </c>
      <c r="C2655" s="2">
        <f>RSI!I2655</f>
        <v>78.830612066014908</v>
      </c>
      <c r="D2655" s="2">
        <f>MACD!E2655</f>
        <v>-1.4992378179476979</v>
      </c>
      <c r="E2655" s="2">
        <f>MACD!F2655</f>
        <v>-0.8735571508308595</v>
      </c>
      <c r="F2655" s="2">
        <f>'Moving Avg'!D2655</f>
        <v>33.847999999999999</v>
      </c>
      <c r="G2655" s="2">
        <f>'Moving Avg'!F2655</f>
        <v>30.622999999999998</v>
      </c>
      <c r="H2655" s="2">
        <f>'Moving Avg'!G2655</f>
        <v>29.182400000000008</v>
      </c>
      <c r="I2655" s="2">
        <f>'Moving Avg'!H2655</f>
        <v>20.922944999999984</v>
      </c>
      <c r="J2655" s="5" t="str">
        <f>OBV!F2655</f>
        <v>BULLISH</v>
      </c>
      <c r="K2655" s="5" t="str">
        <f>OBV!G2655</f>
        <v>WEAK</v>
      </c>
      <c r="L2655" s="5" t="str">
        <f>OBV!H2655</f>
        <v>CONFIRMED BULLISH</v>
      </c>
      <c r="M2655" s="7">
        <f t="shared" si="410"/>
        <v>0</v>
      </c>
      <c r="N2655" s="7">
        <f t="shared" si="411"/>
        <v>100</v>
      </c>
      <c r="O2655" s="7">
        <f t="shared" si="412"/>
        <v>100</v>
      </c>
      <c r="P2655" s="7">
        <f t="shared" si="413"/>
        <v>67</v>
      </c>
      <c r="Q2655" s="8">
        <f t="shared" si="414"/>
        <v>60.05</v>
      </c>
      <c r="R2655" s="8">
        <f t="shared" si="415"/>
        <v>71.75</v>
      </c>
      <c r="S2655" s="8">
        <f t="shared" si="416"/>
        <v>70.150000000000006</v>
      </c>
      <c r="T2655" s="8">
        <f t="shared" si="417"/>
        <v>66.75</v>
      </c>
      <c r="U2655" s="7">
        <f t="shared" si="418"/>
        <v>67.316666666666677</v>
      </c>
      <c r="V2655" s="7">
        <f t="shared" si="419"/>
        <v>67.175000000000011</v>
      </c>
    </row>
    <row r="2656" spans="1:22" ht="13.5" x14ac:dyDescent="0.25">
      <c r="A2656" s="3">
        <f>RSI!A2656</f>
        <v>45875</v>
      </c>
      <c r="B2656" s="2">
        <f>RSI!B2656</f>
        <v>33.79</v>
      </c>
      <c r="C2656" s="2">
        <f>RSI!I2656</f>
        <v>78.685783879125296</v>
      </c>
      <c r="D2656" s="2">
        <f>MACD!E2656</f>
        <v>-1.6489639100035305</v>
      </c>
      <c r="E2656" s="2">
        <f>MACD!F2656</f>
        <v>-1.0286385026653937</v>
      </c>
      <c r="F2656" s="2">
        <f>'Moving Avg'!D2656</f>
        <v>34.125999999999998</v>
      </c>
      <c r="G2656" s="2">
        <f>'Moving Avg'!F2656</f>
        <v>30.877499999999991</v>
      </c>
      <c r="H2656" s="2">
        <f>'Moving Avg'!G2656</f>
        <v>29.303200000000007</v>
      </c>
      <c r="I2656" s="2">
        <f>'Moving Avg'!H2656</f>
        <v>21.014124999999986</v>
      </c>
      <c r="J2656" s="5" t="str">
        <f>OBV!F2656</f>
        <v>BEARISH</v>
      </c>
      <c r="K2656" s="5" t="str">
        <f>OBV!G2656</f>
        <v>STRONG</v>
      </c>
      <c r="L2656" s="5" t="str">
        <f>OBV!H2656</f>
        <v>BEARISH DIVERGENCE</v>
      </c>
      <c r="M2656" s="7">
        <f t="shared" si="410"/>
        <v>0</v>
      </c>
      <c r="N2656" s="7">
        <f t="shared" si="411"/>
        <v>100</v>
      </c>
      <c r="O2656" s="7">
        <f t="shared" si="412"/>
        <v>100</v>
      </c>
      <c r="P2656" s="7">
        <f t="shared" si="413"/>
        <v>33</v>
      </c>
      <c r="Q2656" s="8">
        <f t="shared" si="414"/>
        <v>54.95</v>
      </c>
      <c r="R2656" s="8">
        <f t="shared" si="415"/>
        <v>63.25</v>
      </c>
      <c r="S2656" s="8">
        <f t="shared" si="416"/>
        <v>54.85</v>
      </c>
      <c r="T2656" s="8">
        <f t="shared" si="417"/>
        <v>58.25</v>
      </c>
      <c r="U2656" s="7">
        <f t="shared" si="418"/>
        <v>57.683333333333337</v>
      </c>
      <c r="V2656" s="7">
        <f t="shared" si="419"/>
        <v>57.825000000000003</v>
      </c>
    </row>
    <row r="2657" spans="1:22" ht="13.5" x14ac:dyDescent="0.25">
      <c r="A2657" s="3">
        <f>RSI!A2657</f>
        <v>45876</v>
      </c>
      <c r="B2657" s="2">
        <f>RSI!B2657</f>
        <v>33.799999999999997</v>
      </c>
      <c r="C2657" s="2">
        <f>RSI!I2657</f>
        <v>78.727871446773548</v>
      </c>
      <c r="D2657" s="2">
        <f>MACD!E2657</f>
        <v>-1.7943736526683089</v>
      </c>
      <c r="E2657" s="2">
        <f>MACD!F2657</f>
        <v>-1.1817855326659767</v>
      </c>
      <c r="F2657" s="2">
        <f>'Moving Avg'!D2657</f>
        <v>34.105999999999995</v>
      </c>
      <c r="G2657" s="2">
        <f>'Moving Avg'!F2657</f>
        <v>31.138499999999986</v>
      </c>
      <c r="H2657" s="2">
        <f>'Moving Avg'!G2657</f>
        <v>29.440000000000005</v>
      </c>
      <c r="I2657" s="2">
        <f>'Moving Avg'!H2657</f>
        <v>21.103894999999987</v>
      </c>
      <c r="J2657" s="5" t="str">
        <f>OBV!F2657</f>
        <v>BEARISH</v>
      </c>
      <c r="K2657" s="5" t="str">
        <f>OBV!G2657</f>
        <v>STRONG</v>
      </c>
      <c r="L2657" s="5" t="str">
        <f>OBV!H2657</f>
        <v>CONFIRMED BEARISH</v>
      </c>
      <c r="M2657" s="7">
        <f t="shared" si="410"/>
        <v>0</v>
      </c>
      <c r="N2657" s="7">
        <f t="shared" si="411"/>
        <v>100</v>
      </c>
      <c r="O2657" s="7">
        <f t="shared" si="412"/>
        <v>100</v>
      </c>
      <c r="P2657" s="7">
        <f t="shared" si="413"/>
        <v>33</v>
      </c>
      <c r="Q2657" s="8">
        <f t="shared" si="414"/>
        <v>54.95</v>
      </c>
      <c r="R2657" s="8">
        <f t="shared" si="415"/>
        <v>63.25</v>
      </c>
      <c r="S2657" s="8">
        <f t="shared" si="416"/>
        <v>54.85</v>
      </c>
      <c r="T2657" s="8">
        <f t="shared" si="417"/>
        <v>58.25</v>
      </c>
      <c r="U2657" s="7">
        <f t="shared" si="418"/>
        <v>57.683333333333337</v>
      </c>
      <c r="V2657" s="7">
        <f t="shared" si="419"/>
        <v>57.825000000000003</v>
      </c>
    </row>
    <row r="2658" spans="1:22" ht="13.5" x14ac:dyDescent="0.25">
      <c r="A2658" s="3">
        <f>RSI!A2658</f>
        <v>45877</v>
      </c>
      <c r="B2658" s="2">
        <f>RSI!B2658</f>
        <v>33.799999999999997</v>
      </c>
      <c r="C2658" s="2">
        <f>RSI!I2658</f>
        <v>78.727871446773548</v>
      </c>
      <c r="D2658" s="2">
        <f>MACD!E2658</f>
        <v>-1.8864254607086011</v>
      </c>
      <c r="E2658" s="2">
        <f>MACD!F2658</f>
        <v>-1.3227135182745018</v>
      </c>
      <c r="F2658" s="2">
        <f>'Moving Avg'!D2658</f>
        <v>33.948</v>
      </c>
      <c r="G2658" s="2">
        <f>'Moving Avg'!F2658</f>
        <v>31.40349999999999</v>
      </c>
      <c r="H2658" s="2">
        <f>'Moving Avg'!G2658</f>
        <v>29.588000000000008</v>
      </c>
      <c r="I2658" s="2">
        <f>'Moving Avg'!H2658</f>
        <v>21.193524999999987</v>
      </c>
      <c r="J2658" s="5" t="str">
        <f>OBV!F2658</f>
        <v>BEARISH</v>
      </c>
      <c r="K2658" s="5" t="str">
        <f>OBV!G2658</f>
        <v>STRONG</v>
      </c>
      <c r="L2658" s="5" t="str">
        <f>OBV!H2658</f>
        <v>CONFIRMED BEARISH</v>
      </c>
      <c r="M2658" s="7">
        <f t="shared" si="410"/>
        <v>0</v>
      </c>
      <c r="N2658" s="7">
        <f t="shared" si="411"/>
        <v>100</v>
      </c>
      <c r="O2658" s="7">
        <f t="shared" si="412"/>
        <v>100</v>
      </c>
      <c r="P2658" s="7">
        <f t="shared" si="413"/>
        <v>33</v>
      </c>
      <c r="Q2658" s="8">
        <f t="shared" si="414"/>
        <v>54.95</v>
      </c>
      <c r="R2658" s="8">
        <f t="shared" si="415"/>
        <v>63.25</v>
      </c>
      <c r="S2658" s="8">
        <f t="shared" si="416"/>
        <v>54.85</v>
      </c>
      <c r="T2658" s="8">
        <f t="shared" si="417"/>
        <v>58.25</v>
      </c>
      <c r="U2658" s="7">
        <f t="shared" si="418"/>
        <v>57.683333333333337</v>
      </c>
      <c r="V2658" s="7">
        <f t="shared" si="419"/>
        <v>57.825000000000003</v>
      </c>
    </row>
    <row r="2659" spans="1:22" ht="13.5" x14ac:dyDescent="0.25">
      <c r="A2659" s="3">
        <f>RSI!A2659</f>
        <v>45880</v>
      </c>
      <c r="B2659" s="2">
        <f>RSI!B2659</f>
        <v>35</v>
      </c>
      <c r="C2659" s="2">
        <f>RSI!I2659</f>
        <v>83.313512051171614</v>
      </c>
      <c r="D2659" s="2">
        <f>MACD!E2659</f>
        <v>-2.0148258748631456</v>
      </c>
      <c r="E2659" s="2">
        <f>MACD!F2659</f>
        <v>-1.4611359895922305</v>
      </c>
      <c r="F2659" s="2">
        <f>'Moving Avg'!D2659</f>
        <v>34.037999999999997</v>
      </c>
      <c r="G2659" s="2">
        <f>'Moving Avg'!F2659</f>
        <v>31.72849999999999</v>
      </c>
      <c r="H2659" s="2">
        <f>'Moving Avg'!G2659</f>
        <v>29.768200000000007</v>
      </c>
      <c r="I2659" s="2">
        <f>'Moving Avg'!H2659</f>
        <v>21.290804999999988</v>
      </c>
      <c r="J2659" s="5" t="str">
        <f>OBV!F2659</f>
        <v>BULLISH</v>
      </c>
      <c r="K2659" s="5" t="str">
        <f>OBV!G2659</f>
        <v>NEUTRAL</v>
      </c>
      <c r="L2659" s="5" t="str">
        <f>OBV!H2659</f>
        <v>CONFIRMED BULLISH</v>
      </c>
      <c r="M2659" s="7">
        <f t="shared" si="410"/>
        <v>0</v>
      </c>
      <c r="N2659" s="7">
        <f t="shared" si="411"/>
        <v>100</v>
      </c>
      <c r="O2659" s="7">
        <f t="shared" si="412"/>
        <v>100</v>
      </c>
      <c r="P2659" s="7">
        <f t="shared" si="413"/>
        <v>83.5</v>
      </c>
      <c r="Q2659" s="8">
        <f t="shared" si="414"/>
        <v>62.524999999999999</v>
      </c>
      <c r="R2659" s="8">
        <f t="shared" si="415"/>
        <v>75.875</v>
      </c>
      <c r="S2659" s="8">
        <f t="shared" si="416"/>
        <v>77.575000000000003</v>
      </c>
      <c r="T2659" s="8">
        <f t="shared" si="417"/>
        <v>70.875</v>
      </c>
      <c r="U2659" s="7">
        <f t="shared" si="418"/>
        <v>71.991666666666674</v>
      </c>
      <c r="V2659" s="7">
        <f t="shared" si="419"/>
        <v>71.712500000000006</v>
      </c>
    </row>
    <row r="2660" spans="1:22" ht="13.5" x14ac:dyDescent="0.25">
      <c r="A2660" s="3">
        <f>RSI!A2660</f>
        <v>45881</v>
      </c>
      <c r="B2660" s="2">
        <f>RSI!B2660</f>
        <v>34.5</v>
      </c>
      <c r="C2660" s="2">
        <f>RSI!I2660</f>
        <v>75.965360416404906</v>
      </c>
      <c r="D2660" s="2">
        <f>MACD!E2660</f>
        <v>-1.8924635113105772</v>
      </c>
      <c r="E2660" s="2">
        <f>MACD!F2660</f>
        <v>-1.5474014939358998</v>
      </c>
      <c r="F2660" s="2">
        <f>'Moving Avg'!D2660</f>
        <v>34.177999999999997</v>
      </c>
      <c r="G2660" s="2">
        <f>'Moving Avg'!F2660</f>
        <v>32.015999999999998</v>
      </c>
      <c r="H2660" s="2">
        <f>'Moving Avg'!G2660</f>
        <v>29.938200000000005</v>
      </c>
      <c r="I2660" s="2">
        <f>'Moving Avg'!H2660</f>
        <v>21.383984999999988</v>
      </c>
      <c r="J2660" s="5" t="str">
        <f>OBV!F2660</f>
        <v>BEARISH</v>
      </c>
      <c r="K2660" s="5" t="str">
        <f>OBV!G2660</f>
        <v>NEUTRAL</v>
      </c>
      <c r="L2660" s="5" t="str">
        <f>OBV!H2660</f>
        <v>BEARISH DIVERGENCE</v>
      </c>
      <c r="M2660" s="7">
        <f t="shared" si="410"/>
        <v>0</v>
      </c>
      <c r="N2660" s="7">
        <f t="shared" si="411"/>
        <v>100</v>
      </c>
      <c r="O2660" s="7">
        <f t="shared" si="412"/>
        <v>100</v>
      </c>
      <c r="P2660" s="7">
        <f t="shared" si="413"/>
        <v>16.5</v>
      </c>
      <c r="Q2660" s="8">
        <f t="shared" si="414"/>
        <v>52.475000000000001</v>
      </c>
      <c r="R2660" s="8">
        <f t="shared" si="415"/>
        <v>59.125</v>
      </c>
      <c r="S2660" s="8">
        <f t="shared" si="416"/>
        <v>47.424999999999997</v>
      </c>
      <c r="T2660" s="8">
        <f t="shared" si="417"/>
        <v>54.125</v>
      </c>
      <c r="U2660" s="7">
        <f t="shared" si="418"/>
        <v>53.008333333333326</v>
      </c>
      <c r="V2660" s="7">
        <f t="shared" si="419"/>
        <v>53.287499999999994</v>
      </c>
    </row>
    <row r="2661" spans="1:22" ht="13.5" x14ac:dyDescent="0.25">
      <c r="A2661" s="3">
        <f>RSI!A2661</f>
        <v>45883</v>
      </c>
      <c r="B2661" s="2">
        <f>RSI!B2661</f>
        <v>34.799999999999997</v>
      </c>
      <c r="C2661" s="2">
        <f>RSI!I2661</f>
        <v>77.261242064428345</v>
      </c>
      <c r="D2661" s="2">
        <f>MACD!E2661</f>
        <v>-1.7357127876006047</v>
      </c>
      <c r="E2661" s="2">
        <f>MACD!F2661</f>
        <v>-1.5850637526688409</v>
      </c>
      <c r="F2661" s="2">
        <f>'Moving Avg'!D2661</f>
        <v>34.379999999999995</v>
      </c>
      <c r="G2661" s="2">
        <f>'Moving Avg'!F2661</f>
        <v>32.275999999999996</v>
      </c>
      <c r="H2661" s="2">
        <f>'Moving Avg'!G2661</f>
        <v>30.099200000000007</v>
      </c>
      <c r="I2661" s="2">
        <f>'Moving Avg'!H2661</f>
        <v>21.478709999999992</v>
      </c>
      <c r="J2661" s="5" t="str">
        <f>OBV!F2661</f>
        <v>BULLISH</v>
      </c>
      <c r="K2661" s="5" t="str">
        <f>OBV!G2661</f>
        <v>WEAK</v>
      </c>
      <c r="L2661" s="5" t="str">
        <f>OBV!H2661</f>
        <v>CONFIRMED BULLISH</v>
      </c>
      <c r="M2661" s="7">
        <f t="shared" si="410"/>
        <v>0</v>
      </c>
      <c r="N2661" s="7">
        <f t="shared" si="411"/>
        <v>100</v>
      </c>
      <c r="O2661" s="7">
        <f t="shared" si="412"/>
        <v>100</v>
      </c>
      <c r="P2661" s="7">
        <f t="shared" si="413"/>
        <v>67</v>
      </c>
      <c r="Q2661" s="8">
        <f t="shared" si="414"/>
        <v>60.05</v>
      </c>
      <c r="R2661" s="8">
        <f t="shared" si="415"/>
        <v>71.75</v>
      </c>
      <c r="S2661" s="8">
        <f t="shared" si="416"/>
        <v>70.150000000000006</v>
      </c>
      <c r="T2661" s="8">
        <f t="shared" si="417"/>
        <v>66.75</v>
      </c>
      <c r="U2661" s="7">
        <f t="shared" si="418"/>
        <v>67.316666666666677</v>
      </c>
      <c r="V2661" s="7">
        <f t="shared" si="419"/>
        <v>67.175000000000011</v>
      </c>
    </row>
    <row r="2662" spans="1:22" ht="13.5" x14ac:dyDescent="0.25">
      <c r="A2662" s="3">
        <f>RSI!A2662</f>
        <v>45884</v>
      </c>
      <c r="B2662" s="2">
        <f>RSI!B2662</f>
        <v>35.49</v>
      </c>
      <c r="C2662" s="2">
        <f>RSI!I2662</f>
        <v>79.940205165371097</v>
      </c>
      <c r="D2662" s="2">
        <f>MACD!E2662</f>
        <v>-1.440814496516154</v>
      </c>
      <c r="E2662" s="2">
        <f>MACD!F2662</f>
        <v>-1.5562139014383036</v>
      </c>
      <c r="F2662" s="2">
        <f>'Moving Avg'!D2662</f>
        <v>34.718000000000004</v>
      </c>
      <c r="G2662" s="2">
        <f>'Moving Avg'!F2662</f>
        <v>32.5655</v>
      </c>
      <c r="H2662" s="2">
        <f>'Moving Avg'!G2662</f>
        <v>30.279000000000007</v>
      </c>
      <c r="I2662" s="2">
        <f>'Moving Avg'!H2662</f>
        <v>21.576509999999988</v>
      </c>
      <c r="J2662" s="5" t="str">
        <f>OBV!F2662</f>
        <v>BULLISH</v>
      </c>
      <c r="K2662" s="5" t="str">
        <f>OBV!G2662</f>
        <v>WEAK</v>
      </c>
      <c r="L2662" s="5" t="str">
        <f>OBV!H2662</f>
        <v>CONFIRMED BULLISH</v>
      </c>
      <c r="M2662" s="7">
        <f t="shared" si="410"/>
        <v>0</v>
      </c>
      <c r="N2662" s="7">
        <f t="shared" si="411"/>
        <v>0</v>
      </c>
      <c r="O2662" s="7">
        <f t="shared" si="412"/>
        <v>100</v>
      </c>
      <c r="P2662" s="7">
        <f t="shared" si="413"/>
        <v>67</v>
      </c>
      <c r="Q2662" s="8">
        <f t="shared" si="414"/>
        <v>25.049999999999997</v>
      </c>
      <c r="R2662" s="8">
        <f t="shared" si="415"/>
        <v>51.75</v>
      </c>
      <c r="S2662" s="8">
        <f t="shared" si="416"/>
        <v>55.150000000000006</v>
      </c>
      <c r="T2662" s="8">
        <f t="shared" si="417"/>
        <v>41.75</v>
      </c>
      <c r="U2662" s="7">
        <f t="shared" si="418"/>
        <v>43.983333333333327</v>
      </c>
      <c r="V2662" s="7">
        <f t="shared" si="419"/>
        <v>43.424999999999997</v>
      </c>
    </row>
    <row r="2663" spans="1:22" ht="13.5" x14ac:dyDescent="0.25">
      <c r="A2663" s="3">
        <f>RSI!A2663</f>
        <v>45887</v>
      </c>
      <c r="B2663" s="2">
        <f>RSI!B2663</f>
        <v>34.9</v>
      </c>
      <c r="C2663" s="2">
        <f>RSI!I2663</f>
        <v>72.116341333433013</v>
      </c>
      <c r="D2663" s="2">
        <f>MACD!E2663</f>
        <v>-1.0616113967033627</v>
      </c>
      <c r="E2663" s="2">
        <f>MACD!F2663</f>
        <v>-1.4572934004913154</v>
      </c>
      <c r="F2663" s="2">
        <f>'Moving Avg'!D2663</f>
        <v>34.938000000000002</v>
      </c>
      <c r="G2663" s="2">
        <f>'Moving Avg'!F2663</f>
        <v>32.826000000000008</v>
      </c>
      <c r="H2663" s="2">
        <f>'Moving Avg'!G2663</f>
        <v>30.432000000000006</v>
      </c>
      <c r="I2663" s="2">
        <f>'Moving Avg'!H2663</f>
        <v>21.669804999999986</v>
      </c>
      <c r="J2663" s="5" t="str">
        <f>OBV!F2663</f>
        <v>BULLISH</v>
      </c>
      <c r="K2663" s="5" t="str">
        <f>OBV!G2663</f>
        <v>WEAK</v>
      </c>
      <c r="L2663" s="5" t="str">
        <f>OBV!H2663</f>
        <v>CONFIRMED BULLISH</v>
      </c>
      <c r="M2663" s="7">
        <f t="shared" si="410"/>
        <v>0</v>
      </c>
      <c r="N2663" s="7">
        <f t="shared" si="411"/>
        <v>0</v>
      </c>
      <c r="O2663" s="7">
        <f t="shared" si="412"/>
        <v>100</v>
      </c>
      <c r="P2663" s="7">
        <f t="shared" si="413"/>
        <v>67</v>
      </c>
      <c r="Q2663" s="8">
        <f t="shared" si="414"/>
        <v>25.049999999999997</v>
      </c>
      <c r="R2663" s="8">
        <f t="shared" si="415"/>
        <v>51.75</v>
      </c>
      <c r="S2663" s="8">
        <f t="shared" si="416"/>
        <v>55.150000000000006</v>
      </c>
      <c r="T2663" s="8">
        <f t="shared" si="417"/>
        <v>41.75</v>
      </c>
      <c r="U2663" s="7">
        <f t="shared" si="418"/>
        <v>43.983333333333327</v>
      </c>
      <c r="V2663" s="7">
        <f t="shared" si="419"/>
        <v>43.424999999999997</v>
      </c>
    </row>
    <row r="2664" spans="1:22" ht="13.5" x14ac:dyDescent="0.25">
      <c r="A2664" s="3">
        <f>RSI!A2664</f>
        <v>45888</v>
      </c>
      <c r="B2664" s="2">
        <f>RSI!B2664</f>
        <v>34.99</v>
      </c>
      <c r="C2664" s="2">
        <f>RSI!I2664</f>
        <v>72.557560051481545</v>
      </c>
      <c r="D2664" s="2">
        <f>MACD!E2664</f>
        <v>-0.76877009175940003</v>
      </c>
      <c r="E2664" s="2">
        <f>MACD!F2664</f>
        <v>-1.3195887387449323</v>
      </c>
      <c r="F2664" s="2">
        <f>'Moving Avg'!D2664</f>
        <v>34.936</v>
      </c>
      <c r="G2664" s="2">
        <f>'Moving Avg'!F2664</f>
        <v>33.088500000000003</v>
      </c>
      <c r="H2664" s="2">
        <f>'Moving Avg'!G2664</f>
        <v>30.562400000000004</v>
      </c>
      <c r="I2664" s="2">
        <f>'Moving Avg'!H2664</f>
        <v>21.763454999999986</v>
      </c>
      <c r="J2664" s="5" t="str">
        <f>OBV!F2664</f>
        <v>BULLISH</v>
      </c>
      <c r="K2664" s="5" t="str">
        <f>OBV!G2664</f>
        <v>WEAK</v>
      </c>
      <c r="L2664" s="5" t="str">
        <f>OBV!H2664</f>
        <v>BULLISH DIVERGENCE</v>
      </c>
      <c r="M2664" s="7">
        <f t="shared" si="410"/>
        <v>0</v>
      </c>
      <c r="N2664" s="7">
        <f t="shared" si="411"/>
        <v>0</v>
      </c>
      <c r="O2664" s="7">
        <f t="shared" si="412"/>
        <v>100</v>
      </c>
      <c r="P2664" s="7">
        <f t="shared" si="413"/>
        <v>50</v>
      </c>
      <c r="Q2664" s="8">
        <f t="shared" si="414"/>
        <v>22.5</v>
      </c>
      <c r="R2664" s="8">
        <f t="shared" si="415"/>
        <v>47.5</v>
      </c>
      <c r="S2664" s="8">
        <f t="shared" si="416"/>
        <v>47.5</v>
      </c>
      <c r="T2664" s="8">
        <f t="shared" si="417"/>
        <v>37.5</v>
      </c>
      <c r="U2664" s="7">
        <f t="shared" si="418"/>
        <v>39.166666666666664</v>
      </c>
      <c r="V2664" s="7">
        <f t="shared" si="419"/>
        <v>38.75</v>
      </c>
    </row>
    <row r="2665" spans="1:22" ht="13.5" x14ac:dyDescent="0.25">
      <c r="A2665" s="3">
        <f>RSI!A2665</f>
        <v>45889</v>
      </c>
      <c r="B2665" s="2">
        <f>RSI!B2665</f>
        <v>34.6</v>
      </c>
      <c r="C2665" s="2">
        <f>RSI!I2665</f>
        <v>67.568109535289125</v>
      </c>
      <c r="D2665" s="2">
        <f>MACD!E2665</f>
        <v>-0.62208507971772065</v>
      </c>
      <c r="E2665" s="2">
        <f>MACD!F2665</f>
        <v>-1.1800880069394899</v>
      </c>
      <c r="F2665" s="2">
        <f>'Moving Avg'!D2665</f>
        <v>34.956000000000003</v>
      </c>
      <c r="G2665" s="2">
        <f>'Moving Avg'!F2665</f>
        <v>33.332000000000008</v>
      </c>
      <c r="H2665" s="2">
        <f>'Moving Avg'!G2665</f>
        <v>30.663200000000003</v>
      </c>
      <c r="I2665" s="2">
        <f>'Moving Avg'!H2665</f>
        <v>21.851669999999984</v>
      </c>
      <c r="J2665" s="5" t="str">
        <f>OBV!F2665</f>
        <v>BULLISH</v>
      </c>
      <c r="K2665" s="5" t="str">
        <f>OBV!G2665</f>
        <v>WEAK</v>
      </c>
      <c r="L2665" s="5" t="str">
        <f>OBV!H2665</f>
        <v>CONFIRMED BULLISH</v>
      </c>
      <c r="M2665" s="7">
        <f t="shared" si="410"/>
        <v>25</v>
      </c>
      <c r="N2665" s="7">
        <f t="shared" si="411"/>
        <v>0</v>
      </c>
      <c r="O2665" s="7">
        <f t="shared" si="412"/>
        <v>100</v>
      </c>
      <c r="P2665" s="7">
        <f t="shared" si="413"/>
        <v>67</v>
      </c>
      <c r="Q2665" s="8">
        <f t="shared" si="414"/>
        <v>33.799999999999997</v>
      </c>
      <c r="R2665" s="8">
        <f t="shared" si="415"/>
        <v>56.75</v>
      </c>
      <c r="S2665" s="8">
        <f t="shared" si="416"/>
        <v>58.900000000000006</v>
      </c>
      <c r="T2665" s="8">
        <f t="shared" si="417"/>
        <v>48</v>
      </c>
      <c r="U2665" s="7">
        <f t="shared" si="418"/>
        <v>49.816666666666663</v>
      </c>
      <c r="V2665" s="7">
        <f t="shared" si="419"/>
        <v>49.362499999999997</v>
      </c>
    </row>
    <row r="2666" spans="1:22" ht="13.5" x14ac:dyDescent="0.25">
      <c r="A2666" s="3">
        <f>RSI!A2666</f>
        <v>45890</v>
      </c>
      <c r="B2666" s="2">
        <f>RSI!B2666</f>
        <v>34.6</v>
      </c>
      <c r="C2666" s="2">
        <f>RSI!I2666</f>
        <v>67.568109535289125</v>
      </c>
      <c r="D2666" s="2">
        <f>MACD!E2666</f>
        <v>-0.51072690698173062</v>
      </c>
      <c r="E2666" s="2">
        <f>MACD!F2666</f>
        <v>-1.046215786947938</v>
      </c>
      <c r="F2666" s="2">
        <f>'Moving Avg'!D2666</f>
        <v>34.915999999999997</v>
      </c>
      <c r="G2666" s="2">
        <f>'Moving Avg'!F2666</f>
        <v>33.575000000000003</v>
      </c>
      <c r="H2666" s="2">
        <f>'Moving Avg'!G2666</f>
        <v>30.772199999999998</v>
      </c>
      <c r="I2666" s="2">
        <f>'Moving Avg'!H2666</f>
        <v>21.937574999999988</v>
      </c>
      <c r="J2666" s="5" t="str">
        <f>OBV!F2666</f>
        <v>BULLISH</v>
      </c>
      <c r="K2666" s="5" t="str">
        <f>OBV!G2666</f>
        <v>NEUTRAL</v>
      </c>
      <c r="L2666" s="5" t="str">
        <f>OBV!H2666</f>
        <v>BULLISH DIVERGENCE</v>
      </c>
      <c r="M2666" s="7">
        <f t="shared" si="410"/>
        <v>25</v>
      </c>
      <c r="N2666" s="7">
        <f t="shared" si="411"/>
        <v>0</v>
      </c>
      <c r="O2666" s="7">
        <f t="shared" si="412"/>
        <v>100</v>
      </c>
      <c r="P2666" s="7">
        <f t="shared" si="413"/>
        <v>66.5</v>
      </c>
      <c r="Q2666" s="8">
        <f t="shared" si="414"/>
        <v>33.725000000000001</v>
      </c>
      <c r="R2666" s="8">
        <f t="shared" si="415"/>
        <v>56.625</v>
      </c>
      <c r="S2666" s="8">
        <f t="shared" si="416"/>
        <v>58.674999999999997</v>
      </c>
      <c r="T2666" s="8">
        <f t="shared" si="417"/>
        <v>47.875</v>
      </c>
      <c r="U2666" s="7">
        <f t="shared" si="418"/>
        <v>49.67499999999999</v>
      </c>
      <c r="V2666" s="7">
        <f t="shared" si="419"/>
        <v>49.224999999999994</v>
      </c>
    </row>
    <row r="2667" spans="1:22" ht="13.5" x14ac:dyDescent="0.25">
      <c r="A2667" s="3">
        <f>RSI!A2667</f>
        <v>45891</v>
      </c>
      <c r="B2667" s="2">
        <f>RSI!B2667</f>
        <v>34.97</v>
      </c>
      <c r="C2667" s="2">
        <f>RSI!I2667</f>
        <v>69.849360481432115</v>
      </c>
      <c r="D2667" s="2">
        <f>MACD!E2667</f>
        <v>-0.45275994079847948</v>
      </c>
      <c r="E2667" s="2">
        <f>MACD!F2667</f>
        <v>-0.9275246177180464</v>
      </c>
      <c r="F2667" s="2">
        <f>'Moving Avg'!D2667</f>
        <v>34.811999999999998</v>
      </c>
      <c r="G2667" s="2">
        <f>'Moving Avg'!F2667</f>
        <v>33.836500000000008</v>
      </c>
      <c r="H2667" s="2">
        <f>'Moving Avg'!G2667</f>
        <v>30.888599999999997</v>
      </c>
      <c r="I2667" s="2">
        <f>'Moving Avg'!H2667</f>
        <v>22.029239999999991</v>
      </c>
      <c r="J2667" s="5" t="str">
        <f>OBV!F2667</f>
        <v>BEARISH</v>
      </c>
      <c r="K2667" s="5" t="str">
        <f>OBV!G2667</f>
        <v>NEUTRAL</v>
      </c>
      <c r="L2667" s="5" t="str">
        <f>OBV!H2667</f>
        <v>CONFIRMED BEARISH</v>
      </c>
      <c r="M2667" s="7">
        <f t="shared" si="410"/>
        <v>25</v>
      </c>
      <c r="N2667" s="7">
        <f t="shared" si="411"/>
        <v>0</v>
      </c>
      <c r="O2667" s="7">
        <f t="shared" si="412"/>
        <v>100</v>
      </c>
      <c r="P2667" s="7">
        <f t="shared" si="413"/>
        <v>16.5</v>
      </c>
      <c r="Q2667" s="8">
        <f t="shared" si="414"/>
        <v>26.225000000000001</v>
      </c>
      <c r="R2667" s="8">
        <f t="shared" si="415"/>
        <v>44.125</v>
      </c>
      <c r="S2667" s="8">
        <f t="shared" si="416"/>
        <v>36.174999999999997</v>
      </c>
      <c r="T2667" s="8">
        <f t="shared" si="417"/>
        <v>35.375</v>
      </c>
      <c r="U2667" s="7">
        <f t="shared" si="418"/>
        <v>35.508333333333333</v>
      </c>
      <c r="V2667" s="7">
        <f t="shared" si="419"/>
        <v>35.474999999999994</v>
      </c>
    </row>
    <row r="2668" spans="1:22" ht="13.5" x14ac:dyDescent="0.25">
      <c r="A2668" s="3">
        <f>RSI!A2668</f>
        <v>45894</v>
      </c>
      <c r="B2668" s="2">
        <f>RSI!B2668</f>
        <v>34.950000000000003</v>
      </c>
      <c r="C2668" s="2">
        <f>RSI!I2668</f>
        <v>69.564520108428212</v>
      </c>
      <c r="D2668" s="2">
        <f>MACD!E2668</f>
        <v>-0.41403642095919935</v>
      </c>
      <c r="E2668" s="2">
        <f>MACD!F2668</f>
        <v>-0.82482697836627705</v>
      </c>
      <c r="F2668" s="2">
        <f>'Moving Avg'!D2668</f>
        <v>34.822000000000003</v>
      </c>
      <c r="G2668" s="2">
        <f>'Moving Avg'!F2668</f>
        <v>34.081500000000005</v>
      </c>
      <c r="H2668" s="2">
        <f>'Moving Avg'!G2668</f>
        <v>31.007599999999996</v>
      </c>
      <c r="I2668" s="2">
        <f>'Moving Avg'!H2668</f>
        <v>22.12150999999999</v>
      </c>
      <c r="J2668" s="5" t="str">
        <f>OBV!F2668</f>
        <v>BEARISH</v>
      </c>
      <c r="K2668" s="5" t="str">
        <f>OBV!G2668</f>
        <v>NEUTRAL</v>
      </c>
      <c r="L2668" s="5" t="str">
        <f>OBV!H2668</f>
        <v>BEARISH DIVERGENCE</v>
      </c>
      <c r="M2668" s="7">
        <f t="shared" si="410"/>
        <v>25</v>
      </c>
      <c r="N2668" s="7">
        <f t="shared" si="411"/>
        <v>0</v>
      </c>
      <c r="O2668" s="7">
        <f t="shared" si="412"/>
        <v>100</v>
      </c>
      <c r="P2668" s="7">
        <f t="shared" si="413"/>
        <v>16.5</v>
      </c>
      <c r="Q2668" s="8">
        <f t="shared" si="414"/>
        <v>26.225000000000001</v>
      </c>
      <c r="R2668" s="8">
        <f t="shared" si="415"/>
        <v>44.125</v>
      </c>
      <c r="S2668" s="8">
        <f t="shared" si="416"/>
        <v>36.174999999999997</v>
      </c>
      <c r="T2668" s="8">
        <f t="shared" si="417"/>
        <v>35.375</v>
      </c>
      <c r="U2668" s="7">
        <f t="shared" si="418"/>
        <v>35.508333333333333</v>
      </c>
      <c r="V2668" s="7">
        <f t="shared" si="419"/>
        <v>35.474999999999994</v>
      </c>
    </row>
    <row r="2669" spans="1:22" ht="13.5" x14ac:dyDescent="0.25">
      <c r="A2669" s="3">
        <f>RSI!A2669</f>
        <v>45895</v>
      </c>
      <c r="B2669" s="2">
        <f>RSI!B2669</f>
        <v>34.65</v>
      </c>
      <c r="C2669" s="2">
        <f>RSI!I2669</f>
        <v>65.265228371373155</v>
      </c>
      <c r="D2669" s="2">
        <f>MACD!E2669</f>
        <v>-0.18524692341036797</v>
      </c>
      <c r="E2669" s="2">
        <f>MACD!F2669</f>
        <v>-0.69691096737509528</v>
      </c>
      <c r="F2669" s="2">
        <f>'Moving Avg'!D2669</f>
        <v>34.754000000000005</v>
      </c>
      <c r="G2669" s="2">
        <f>'Moving Avg'!F2669</f>
        <v>34.294000000000004</v>
      </c>
      <c r="H2669" s="2">
        <f>'Moving Avg'!G2669</f>
        <v>31.120799999999999</v>
      </c>
      <c r="I2669" s="2">
        <f>'Moving Avg'!H2669</f>
        <v>22.212094999999991</v>
      </c>
      <c r="J2669" s="5" t="str">
        <f>OBV!F2669</f>
        <v>BEARISH</v>
      </c>
      <c r="K2669" s="5" t="str">
        <f>OBV!G2669</f>
        <v>STRONG</v>
      </c>
      <c r="L2669" s="5" t="str">
        <f>OBV!H2669</f>
        <v>CONFIRMED BEARISH</v>
      </c>
      <c r="M2669" s="7">
        <f t="shared" si="410"/>
        <v>25</v>
      </c>
      <c r="N2669" s="7">
        <f t="shared" si="411"/>
        <v>0</v>
      </c>
      <c r="O2669" s="7">
        <f t="shared" si="412"/>
        <v>100</v>
      </c>
      <c r="P2669" s="7">
        <f t="shared" si="413"/>
        <v>33</v>
      </c>
      <c r="Q2669" s="8">
        <f t="shared" si="414"/>
        <v>28.7</v>
      </c>
      <c r="R2669" s="8">
        <f t="shared" si="415"/>
        <v>48.25</v>
      </c>
      <c r="S2669" s="8">
        <f t="shared" si="416"/>
        <v>43.6</v>
      </c>
      <c r="T2669" s="8">
        <f t="shared" si="417"/>
        <v>39.5</v>
      </c>
      <c r="U2669" s="7">
        <f t="shared" si="418"/>
        <v>40.183333333333337</v>
      </c>
      <c r="V2669" s="7">
        <f t="shared" si="419"/>
        <v>40.012500000000003</v>
      </c>
    </row>
    <row r="2670" spans="1:22" ht="13.5" x14ac:dyDescent="0.25">
      <c r="A2670" s="3">
        <f>RSI!A2670</f>
        <v>45896</v>
      </c>
      <c r="B2670" s="2">
        <f>RSI!B2670</f>
        <v>35</v>
      </c>
      <c r="C2670" s="2">
        <f>RSI!I2670</f>
        <v>67.768035437511259</v>
      </c>
      <c r="D2670" s="2">
        <f>MACD!E2670</f>
        <v>-0.10274521537740355</v>
      </c>
      <c r="E2670" s="2">
        <f>MACD!F2670</f>
        <v>-0.57807781697555694</v>
      </c>
      <c r="F2670" s="2">
        <f>'Moving Avg'!D2670</f>
        <v>34.833999999999996</v>
      </c>
      <c r="G2670" s="2">
        <f>'Moving Avg'!F2670</f>
        <v>34.454000000000001</v>
      </c>
      <c r="H2670" s="2">
        <f>'Moving Avg'!G2670</f>
        <v>31.241</v>
      </c>
      <c r="I2670" s="2">
        <f>'Moving Avg'!H2670</f>
        <v>22.304429999999989</v>
      </c>
      <c r="J2670" s="5" t="str">
        <f>OBV!F2670</f>
        <v>BEARISH</v>
      </c>
      <c r="K2670" s="5" t="str">
        <f>OBV!G2670</f>
        <v>NEUTRAL</v>
      </c>
      <c r="L2670" s="5" t="str">
        <f>OBV!H2670</f>
        <v>BEARISH DIVERGENCE</v>
      </c>
      <c r="M2670" s="7">
        <f t="shared" si="410"/>
        <v>25</v>
      </c>
      <c r="N2670" s="7">
        <f t="shared" si="411"/>
        <v>0</v>
      </c>
      <c r="O2670" s="7">
        <f t="shared" si="412"/>
        <v>100</v>
      </c>
      <c r="P2670" s="7">
        <f t="shared" si="413"/>
        <v>16.5</v>
      </c>
      <c r="Q2670" s="8">
        <f t="shared" si="414"/>
        <v>26.225000000000001</v>
      </c>
      <c r="R2670" s="8">
        <f t="shared" si="415"/>
        <v>44.125</v>
      </c>
      <c r="S2670" s="8">
        <f t="shared" si="416"/>
        <v>36.174999999999997</v>
      </c>
      <c r="T2670" s="8">
        <f t="shared" si="417"/>
        <v>35.375</v>
      </c>
      <c r="U2670" s="7">
        <f t="shared" si="418"/>
        <v>35.508333333333333</v>
      </c>
      <c r="V2670" s="7">
        <f t="shared" si="419"/>
        <v>35.474999999999994</v>
      </c>
    </row>
    <row r="2671" spans="1:22" ht="13.5" x14ac:dyDescent="0.25">
      <c r="A2671" s="3">
        <f>RSI!A2671</f>
        <v>45897</v>
      </c>
      <c r="B2671" s="2">
        <f>RSI!B2671</f>
        <v>34.01</v>
      </c>
      <c r="C2671" s="2">
        <f>RSI!I2671</f>
        <v>55.570799993498078</v>
      </c>
      <c r="D2671" s="2">
        <f>MACD!E2671</f>
        <v>7.6852934396313799E-2</v>
      </c>
      <c r="E2671" s="2">
        <f>MACD!F2671</f>
        <v>-0.44709166670118283</v>
      </c>
      <c r="F2671" s="2">
        <f>'Moving Avg'!D2671</f>
        <v>34.715999999999994</v>
      </c>
      <c r="G2671" s="2">
        <f>'Moving Avg'!F2671</f>
        <v>34.534500000000001</v>
      </c>
      <c r="H2671" s="2">
        <f>'Moving Avg'!G2671</f>
        <v>31.351199999999999</v>
      </c>
      <c r="I2671" s="2">
        <f>'Moving Avg'!H2671</f>
        <v>22.389694999999989</v>
      </c>
      <c r="J2671" s="5" t="str">
        <f>OBV!F2671</f>
        <v>BEARISH</v>
      </c>
      <c r="K2671" s="5" t="str">
        <f>OBV!G2671</f>
        <v>STRONG</v>
      </c>
      <c r="L2671" s="5" t="str">
        <f>OBV!H2671</f>
        <v>CONFIRMED BEARISH</v>
      </c>
      <c r="M2671" s="7">
        <f t="shared" si="410"/>
        <v>25</v>
      </c>
      <c r="N2671" s="7">
        <f t="shared" si="411"/>
        <v>0</v>
      </c>
      <c r="O2671" s="7">
        <f t="shared" si="412"/>
        <v>100</v>
      </c>
      <c r="P2671" s="7">
        <f t="shared" si="413"/>
        <v>33</v>
      </c>
      <c r="Q2671" s="8">
        <f t="shared" si="414"/>
        <v>28.7</v>
      </c>
      <c r="R2671" s="8">
        <f t="shared" si="415"/>
        <v>48.25</v>
      </c>
      <c r="S2671" s="8">
        <f t="shared" si="416"/>
        <v>43.6</v>
      </c>
      <c r="T2671" s="8">
        <f t="shared" si="417"/>
        <v>39.5</v>
      </c>
      <c r="U2671" s="7">
        <f t="shared" si="418"/>
        <v>40.183333333333337</v>
      </c>
      <c r="V2671" s="7">
        <f t="shared" si="419"/>
        <v>40.012500000000003</v>
      </c>
    </row>
    <row r="2672" spans="1:22" ht="13.5" x14ac:dyDescent="0.25">
      <c r="A2672" s="3">
        <f>RSI!A2672</f>
        <v>45898</v>
      </c>
      <c r="B2672" s="2">
        <f>RSI!B2672</f>
        <v>34.299999999999997</v>
      </c>
      <c r="C2672" s="2">
        <f>RSI!I2672</f>
        <v>57.957888478689718</v>
      </c>
      <c r="D2672" s="2">
        <f>MACD!E2672</f>
        <v>0.31036313226010037</v>
      </c>
      <c r="E2672" s="2">
        <f>MACD!F2672</f>
        <v>-0.29560070690892626</v>
      </c>
      <c r="F2672" s="2">
        <f>'Moving Avg'!D2672</f>
        <v>34.581999999999994</v>
      </c>
      <c r="G2672" s="2">
        <f>'Moving Avg'!F2672</f>
        <v>34.554500000000004</v>
      </c>
      <c r="H2672" s="2">
        <f>'Moving Avg'!G2672</f>
        <v>31.473199999999999</v>
      </c>
      <c r="I2672" s="2">
        <f>'Moving Avg'!H2672</f>
        <v>22.476409999999991</v>
      </c>
      <c r="J2672" s="5" t="str">
        <f>OBV!F2672</f>
        <v>BEARISH</v>
      </c>
      <c r="K2672" s="5" t="str">
        <f>OBV!G2672</f>
        <v>STRONG</v>
      </c>
      <c r="L2672" s="5" t="str">
        <f>OBV!H2672</f>
        <v>CONFIRMED BEARISH</v>
      </c>
      <c r="M2672" s="7">
        <f t="shared" si="410"/>
        <v>25</v>
      </c>
      <c r="N2672" s="7">
        <f t="shared" si="411"/>
        <v>0</v>
      </c>
      <c r="O2672" s="7">
        <f t="shared" si="412"/>
        <v>100</v>
      </c>
      <c r="P2672" s="7">
        <f t="shared" si="413"/>
        <v>33</v>
      </c>
      <c r="Q2672" s="8">
        <f t="shared" si="414"/>
        <v>28.7</v>
      </c>
      <c r="R2672" s="8">
        <f t="shared" si="415"/>
        <v>48.25</v>
      </c>
      <c r="S2672" s="8">
        <f t="shared" si="416"/>
        <v>43.6</v>
      </c>
      <c r="T2672" s="8">
        <f t="shared" si="417"/>
        <v>39.5</v>
      </c>
      <c r="U2672" s="7">
        <f t="shared" si="418"/>
        <v>40.183333333333337</v>
      </c>
      <c r="V2672" s="7">
        <f t="shared" si="419"/>
        <v>40.012500000000003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72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72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2025-12-13T18:52:41Z</dcterms:modified>
</cp:coreProperties>
</file>